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a486b8f193e508d7/Área de Trabalho/Antigravity/"/>
    </mc:Choice>
  </mc:AlternateContent>
  <xr:revisionPtr revIDLastSave="6" documentId="11_BDA510174DF924216EE21042D92D404CA0DC7055" xr6:coauthVersionLast="47" xr6:coauthVersionMax="47" xr10:uidLastSave="{4CEE0939-4F17-45AB-80A6-110138CACEEE}"/>
  <bookViews>
    <workbookView xWindow="-120" yWindow="-120" windowWidth="38640" windowHeight="21120" activeTab="1" xr2:uid="{00000000-000D-0000-FFFF-FFFF00000000}"/>
  </bookViews>
  <sheets>
    <sheet name="Indicadores" sheetId="1" r:id="rId1"/>
    <sheet name="Microdados" sheetId="2" r:id="rId2"/>
    <sheet name="Cursos" sheetId="3" r:id="rId3"/>
    <sheet name="Enade" sheetId="4" r:id="rId4"/>
    <sheet name="IDD" sheetId="5" r:id="rId5"/>
    <sheet name="CPC" sheetId="6" state="hidden" r:id="rId6"/>
    <sheet name="Arq_1" sheetId="7" r:id="rId7"/>
    <sheet name="Arq_2" sheetId="8" state="hidden" r:id="rId8"/>
    <sheet name="Arq_3" sheetId="9" r:id="rId9"/>
    <sheet name="Arq_3B" sheetId="10" r:id="rId10"/>
    <sheet name="Arq_4" sheetId="11" state="hidden" r:id="rId11"/>
    <sheet name="Arq_5" sheetId="12" state="hidden" r:id="rId12"/>
    <sheet name="Arq_6" sheetId="13" state="hidden" r:id="rId13"/>
    <sheet name="Arq_7" sheetId="14" state="hidden" r:id="rId14"/>
    <sheet name="Arq_8" sheetId="15" state="hidden" r:id="rId15"/>
    <sheet name="Arq_9" sheetId="16" state="hidden" r:id="rId16"/>
    <sheet name="Arq_10" sheetId="17" state="hidden" r:id="rId17"/>
    <sheet name="Arq_11" sheetId="18" state="hidden" r:id="rId18"/>
    <sheet name="Arq_12" sheetId="19" state="hidden" r:id="rId19"/>
    <sheet name="Arq_13" sheetId="20" state="hidden" r:id="rId20"/>
    <sheet name="Arq_14" sheetId="21" state="hidden" r:id="rId21"/>
    <sheet name="Arq_15" sheetId="22" state="hidden" r:id="rId22"/>
    <sheet name="Arq_16" sheetId="23" state="hidden" r:id="rId23"/>
    <sheet name="Arq_17" sheetId="24" state="hidden" r:id="rId24"/>
    <sheet name="Arq_18" sheetId="25" state="hidden" r:id="rId25"/>
    <sheet name="Arq_19" sheetId="26" state="hidden" r:id="rId26"/>
    <sheet name="Arq_20" sheetId="27" state="hidden" r:id="rId27"/>
    <sheet name="Arq_21" sheetId="28" state="hidden" r:id="rId28"/>
    <sheet name="Arq_22" sheetId="29" state="hidden" r:id="rId29"/>
    <sheet name="Arq_23" sheetId="30" state="hidden" r:id="rId30"/>
    <sheet name="Arq_24" sheetId="31" state="hidden" r:id="rId31"/>
    <sheet name="Arq_25" sheetId="32" state="hidden" r:id="rId32"/>
    <sheet name="Arq_26" sheetId="33" state="hidden" r:id="rId33"/>
    <sheet name="Arq_27" sheetId="34" state="hidden" r:id="rId34"/>
    <sheet name="Arq_28" sheetId="35" state="hidden" r:id="rId35"/>
    <sheet name="Arq_29" sheetId="36" state="hidden" r:id="rId36"/>
    <sheet name="Arq_30" sheetId="37" state="hidden" r:id="rId37"/>
    <sheet name="Arq_31" sheetId="38" state="hidden" r:id="rId38"/>
    <sheet name="Arq_32" sheetId="39" state="hidden" r:id="rId39"/>
    <sheet name="Arq_33" sheetId="40" state="hidden" r:id="rId40"/>
    <sheet name="Arq_34" sheetId="41" state="hidden" r:id="rId41"/>
    <sheet name="Arq_35" sheetId="42" state="hidden" r:id="rId42"/>
    <sheet name="Arq_36" sheetId="43" state="hidden" r:id="rId43"/>
    <sheet name="Arq_37" sheetId="44" state="hidden" r:id="rId44"/>
    <sheet name="Arq_38" sheetId="45" state="hidden" r:id="rId45"/>
    <sheet name="Arq_39" sheetId="46" state="hidden" r:id="rId46"/>
    <sheet name="Arq_40" sheetId="47" state="hidden" r:id="rId47"/>
    <sheet name="Arq_41" sheetId="48" state="hidden" r:id="rId48"/>
    <sheet name="Arq_42" sheetId="49" state="hidden" r:id="rId49"/>
    <sheet name="Arq_43" sheetId="50" state="hidden" r:id="rId50"/>
    <sheet name="DICIONÁRIO_ARQUIVOS" sheetId="51" r:id="rId51"/>
    <sheet name="MUNICIPIOS" sheetId="52" state="hidden" r:id="rId5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723" i="10" l="1"/>
  <c r="AN723" i="10"/>
  <c r="AM723" i="10"/>
  <c r="AL723" i="10"/>
  <c r="AK723" i="10"/>
  <c r="AJ723" i="10"/>
  <c r="AI723" i="10"/>
  <c r="AH723" i="10"/>
  <c r="AG723" i="10"/>
  <c r="AF723" i="10"/>
  <c r="AE723" i="10"/>
  <c r="AD723" i="10"/>
  <c r="AC723" i="10"/>
  <c r="AA723" i="10"/>
  <c r="Z723" i="10"/>
  <c r="Y723" i="10"/>
  <c r="X723" i="10"/>
  <c r="W723" i="10"/>
  <c r="V723" i="10"/>
  <c r="U723" i="10"/>
  <c r="T723" i="10"/>
  <c r="S723" i="10"/>
  <c r="R723" i="10"/>
  <c r="Q723" i="10"/>
  <c r="P723" i="10"/>
  <c r="O723" i="10"/>
  <c r="N723" i="10"/>
  <c r="M723" i="10"/>
  <c r="L723" i="10"/>
  <c r="K723" i="10"/>
  <c r="J723" i="10"/>
  <c r="I723" i="10"/>
  <c r="H723" i="10"/>
  <c r="G723" i="10"/>
  <c r="AO722" i="10"/>
  <c r="AN722" i="10"/>
  <c r="AM722" i="10"/>
  <c r="AL722" i="10"/>
  <c r="AK722" i="10"/>
  <c r="AJ722" i="10"/>
  <c r="AI722" i="10"/>
  <c r="AH722" i="10"/>
  <c r="AG722" i="10"/>
  <c r="AF722" i="10"/>
  <c r="AE722" i="10"/>
  <c r="AD722" i="10"/>
  <c r="AC722" i="10"/>
  <c r="AB722" i="10"/>
  <c r="AA722" i="10"/>
  <c r="Z722" i="10"/>
  <c r="Y722" i="10"/>
  <c r="X722" i="10"/>
  <c r="W722" i="10"/>
  <c r="V722" i="10"/>
  <c r="U722" i="10"/>
  <c r="T722" i="10"/>
  <c r="S722" i="10"/>
  <c r="R722" i="10"/>
  <c r="Q722" i="10"/>
  <c r="P722" i="10"/>
  <c r="O722" i="10"/>
  <c r="N722" i="10"/>
  <c r="M722" i="10"/>
  <c r="L722" i="10"/>
  <c r="K722" i="10"/>
  <c r="J722" i="10"/>
  <c r="I722" i="10"/>
  <c r="H722" i="10"/>
  <c r="G722" i="10"/>
  <c r="AO721" i="10"/>
  <c r="AN721" i="10"/>
  <c r="AM721" i="10"/>
  <c r="AL721" i="10"/>
  <c r="AK721" i="10"/>
  <c r="AJ721" i="10"/>
  <c r="AI721" i="10"/>
  <c r="AH721" i="10"/>
  <c r="AG721" i="10"/>
  <c r="AF721" i="10"/>
  <c r="AE721" i="10"/>
  <c r="AD721" i="10"/>
  <c r="AC721" i="10"/>
  <c r="AB721" i="10"/>
  <c r="AA721" i="10"/>
  <c r="Z721" i="10"/>
  <c r="Y721" i="10"/>
  <c r="X721" i="10"/>
  <c r="W721" i="10"/>
  <c r="V721" i="10"/>
  <c r="U721" i="10"/>
  <c r="T721" i="10"/>
  <c r="S721" i="10"/>
  <c r="R721" i="10"/>
  <c r="Q721" i="10"/>
  <c r="P721" i="10"/>
  <c r="O721" i="10"/>
  <c r="N721" i="10"/>
  <c r="M721" i="10"/>
  <c r="L721" i="10"/>
  <c r="K721" i="10"/>
  <c r="J721" i="10"/>
  <c r="I721" i="10"/>
  <c r="H721" i="10"/>
  <c r="G721" i="10"/>
  <c r="AO720" i="10"/>
  <c r="AN720" i="10"/>
  <c r="AM720" i="10"/>
  <c r="AL720" i="10"/>
  <c r="AK720" i="10"/>
  <c r="AJ720" i="10"/>
  <c r="AI720" i="10"/>
  <c r="AH720" i="10"/>
  <c r="AG720" i="10"/>
  <c r="AF720" i="10"/>
  <c r="AE720" i="10"/>
  <c r="AD720" i="10"/>
  <c r="AC720" i="10"/>
  <c r="AB720" i="10"/>
  <c r="AA720" i="10"/>
  <c r="Z720" i="10"/>
  <c r="Y720" i="10"/>
  <c r="X720" i="10"/>
  <c r="W720" i="10"/>
  <c r="V720" i="10"/>
  <c r="U720" i="10"/>
  <c r="T720" i="10"/>
  <c r="S720" i="10"/>
  <c r="R720" i="10"/>
  <c r="Q720" i="10"/>
  <c r="P720" i="10"/>
  <c r="O720" i="10"/>
  <c r="N720" i="10"/>
  <c r="M720" i="10"/>
  <c r="L720" i="10"/>
  <c r="K720" i="10"/>
  <c r="J720" i="10"/>
  <c r="I720" i="10"/>
  <c r="H720" i="10"/>
  <c r="G720" i="10"/>
  <c r="AO719" i="10"/>
  <c r="AN719" i="10"/>
  <c r="AM719" i="10"/>
  <c r="AL719" i="10"/>
  <c r="AK719" i="10"/>
  <c r="AJ719" i="10"/>
  <c r="AI719" i="10"/>
  <c r="AH719" i="10"/>
  <c r="AG719" i="10"/>
  <c r="AF719" i="10"/>
  <c r="AE719" i="10"/>
  <c r="AD719" i="10"/>
  <c r="AC719" i="10"/>
  <c r="AB719" i="10"/>
  <c r="AA719" i="10"/>
  <c r="Z719" i="10"/>
  <c r="Y719" i="10"/>
  <c r="X719" i="10"/>
  <c r="W719" i="10"/>
  <c r="V719" i="10"/>
  <c r="U719" i="10"/>
  <c r="T719" i="10"/>
  <c r="S719" i="10"/>
  <c r="R719" i="10"/>
  <c r="Q719" i="10"/>
  <c r="P719" i="10"/>
  <c r="O719" i="10"/>
  <c r="N719" i="10"/>
  <c r="M719" i="10"/>
  <c r="L719" i="10"/>
  <c r="K719" i="10"/>
  <c r="J719" i="10"/>
  <c r="I719" i="10"/>
  <c r="H719" i="10"/>
  <c r="G719" i="10"/>
  <c r="AO718" i="10"/>
  <c r="AN718" i="10"/>
  <c r="AM718" i="10"/>
  <c r="AL718" i="10"/>
  <c r="AK718" i="10"/>
  <c r="AJ718" i="10"/>
  <c r="AI718" i="10"/>
  <c r="AH718" i="10"/>
  <c r="AG718" i="10"/>
  <c r="AF718" i="10"/>
  <c r="AE718" i="10"/>
  <c r="AD718" i="10"/>
  <c r="AC718" i="10"/>
  <c r="AB718" i="10"/>
  <c r="AA718" i="10"/>
  <c r="Z718" i="10"/>
  <c r="Y718" i="10"/>
  <c r="X718" i="10"/>
  <c r="W718" i="10"/>
  <c r="V718" i="10"/>
  <c r="U718" i="10"/>
  <c r="T718" i="10"/>
  <c r="S718" i="10"/>
  <c r="R718" i="10"/>
  <c r="Q718" i="10"/>
  <c r="P718" i="10"/>
  <c r="O718" i="10"/>
  <c r="N718" i="10"/>
  <c r="M718" i="10"/>
  <c r="L718" i="10"/>
  <c r="K718" i="10"/>
  <c r="J718" i="10"/>
  <c r="I718" i="10"/>
  <c r="H718" i="10"/>
  <c r="G718" i="10"/>
  <c r="AO717" i="10"/>
  <c r="AN717" i="10"/>
  <c r="AM717" i="10"/>
  <c r="AL717" i="10"/>
  <c r="AK717" i="10"/>
  <c r="AJ717" i="10"/>
  <c r="AI717" i="10"/>
  <c r="AH717" i="10"/>
  <c r="AG717" i="10"/>
  <c r="AF717" i="10"/>
  <c r="AE717" i="10"/>
  <c r="AD717" i="10"/>
  <c r="AC717" i="10"/>
  <c r="AB717" i="10"/>
  <c r="AA717" i="10"/>
  <c r="Z717" i="10"/>
  <c r="Y717" i="10"/>
  <c r="X717" i="10"/>
  <c r="W717" i="10"/>
  <c r="V717" i="10"/>
  <c r="U717" i="10"/>
  <c r="T717" i="10"/>
  <c r="S717" i="10"/>
  <c r="R717" i="10"/>
  <c r="Q717" i="10"/>
  <c r="P717" i="10"/>
  <c r="O717" i="10"/>
  <c r="N717" i="10"/>
  <c r="M717" i="10"/>
  <c r="L717" i="10"/>
  <c r="K717" i="10"/>
  <c r="J717" i="10"/>
  <c r="I717" i="10"/>
  <c r="H717" i="10"/>
  <c r="G717" i="10"/>
  <c r="AO716" i="10"/>
  <c r="AN716" i="10"/>
  <c r="AM716" i="10"/>
  <c r="AL716" i="10"/>
  <c r="AK716" i="10"/>
  <c r="AJ716" i="10"/>
  <c r="AI716" i="10"/>
  <c r="AH716" i="10"/>
  <c r="AG716" i="10"/>
  <c r="AF716" i="10"/>
  <c r="AE716" i="10"/>
  <c r="AD716" i="10"/>
  <c r="AC716" i="10"/>
  <c r="AB716" i="10"/>
  <c r="AA716" i="10"/>
  <c r="Z716" i="10"/>
  <c r="Y716" i="10"/>
  <c r="X716" i="10"/>
  <c r="W716" i="10"/>
  <c r="V716" i="10"/>
  <c r="U716" i="10"/>
  <c r="T716" i="10"/>
  <c r="S716" i="10"/>
  <c r="R716" i="10"/>
  <c r="Q716" i="10"/>
  <c r="P716" i="10"/>
  <c r="O716" i="10"/>
  <c r="N716" i="10"/>
  <c r="M716" i="10"/>
  <c r="L716" i="10"/>
  <c r="K716" i="10"/>
  <c r="J716" i="10"/>
  <c r="I716" i="10"/>
  <c r="H716" i="10"/>
  <c r="G716" i="10"/>
  <c r="AO715" i="10"/>
  <c r="AN715" i="10"/>
  <c r="AM715" i="10"/>
  <c r="AL715" i="10"/>
  <c r="AK715" i="10"/>
  <c r="AJ715" i="10"/>
  <c r="AI715" i="10"/>
  <c r="AH715" i="10"/>
  <c r="AG715" i="10"/>
  <c r="AF715" i="10"/>
  <c r="AE715" i="10"/>
  <c r="AD715" i="10"/>
  <c r="AC715" i="10"/>
  <c r="AB715" i="10"/>
  <c r="AA715" i="10"/>
  <c r="Z715" i="10"/>
  <c r="Y715" i="10"/>
  <c r="X715" i="10"/>
  <c r="W715" i="10"/>
  <c r="V715" i="10"/>
  <c r="U715" i="10"/>
  <c r="T715" i="10"/>
  <c r="S715" i="10"/>
  <c r="R715" i="10"/>
  <c r="Q715" i="10"/>
  <c r="P715" i="10"/>
  <c r="O715" i="10"/>
  <c r="N715" i="10"/>
  <c r="M715" i="10"/>
  <c r="L715" i="10"/>
  <c r="K715" i="10"/>
  <c r="J715" i="10"/>
  <c r="I715" i="10"/>
  <c r="H715" i="10"/>
  <c r="G715" i="10"/>
  <c r="AO714" i="10"/>
  <c r="AN714" i="10"/>
  <c r="AM714" i="10"/>
  <c r="AL714" i="10"/>
  <c r="AK714" i="10"/>
  <c r="AJ714" i="10"/>
  <c r="AI714" i="10"/>
  <c r="AH714" i="10"/>
  <c r="AG714" i="10"/>
  <c r="AF714" i="10"/>
  <c r="AE714" i="10"/>
  <c r="AD714" i="10"/>
  <c r="AC714" i="10"/>
  <c r="AB714" i="10"/>
  <c r="AA714" i="10"/>
  <c r="Z714" i="10"/>
  <c r="Y714" i="10"/>
  <c r="X714" i="10"/>
  <c r="W714" i="10"/>
  <c r="V714" i="10"/>
  <c r="U714" i="10"/>
  <c r="T714" i="10"/>
  <c r="S714" i="10"/>
  <c r="R714" i="10"/>
  <c r="Q714" i="10"/>
  <c r="P714" i="10"/>
  <c r="O714" i="10"/>
  <c r="N714" i="10"/>
  <c r="M714" i="10"/>
  <c r="L714" i="10"/>
  <c r="K714" i="10"/>
  <c r="J714" i="10"/>
  <c r="I714" i="10"/>
  <c r="H714" i="10"/>
  <c r="G714" i="10"/>
  <c r="AO713" i="10"/>
  <c r="AN713" i="10"/>
  <c r="AM713" i="10"/>
  <c r="AL713" i="10"/>
  <c r="AK713" i="10"/>
  <c r="AJ713" i="10"/>
  <c r="AI713" i="10"/>
  <c r="AH713" i="10"/>
  <c r="AG713" i="10"/>
  <c r="AF713" i="10"/>
  <c r="AE713" i="10"/>
  <c r="AD713" i="10"/>
  <c r="AC713" i="10"/>
  <c r="AB713" i="10"/>
  <c r="AA713" i="10"/>
  <c r="Z713" i="10"/>
  <c r="Y713" i="10"/>
  <c r="X713" i="10"/>
  <c r="W713" i="10"/>
  <c r="V713" i="10"/>
  <c r="U713" i="10"/>
  <c r="T713" i="10"/>
  <c r="S713" i="10"/>
  <c r="R713" i="10"/>
  <c r="Q713" i="10"/>
  <c r="P713" i="10"/>
  <c r="O713" i="10"/>
  <c r="N713" i="10"/>
  <c r="M713" i="10"/>
  <c r="L713" i="10"/>
  <c r="K713" i="10"/>
  <c r="J713" i="10"/>
  <c r="I713" i="10"/>
  <c r="H713" i="10"/>
  <c r="G713" i="10"/>
  <c r="AO712" i="10"/>
  <c r="AN712" i="10"/>
  <c r="AM712" i="10"/>
  <c r="AL712" i="10"/>
  <c r="AK712" i="10"/>
  <c r="AJ712" i="10"/>
  <c r="AI712" i="10"/>
  <c r="AH712" i="10"/>
  <c r="AG712" i="10"/>
  <c r="AF712" i="10"/>
  <c r="AE712" i="10"/>
  <c r="AD712" i="10"/>
  <c r="AC712" i="10"/>
  <c r="AB712" i="10"/>
  <c r="AA712" i="10"/>
  <c r="Z712" i="10"/>
  <c r="Y712" i="10"/>
  <c r="X712" i="10"/>
  <c r="W712" i="10"/>
  <c r="V712" i="10"/>
  <c r="U712" i="10"/>
  <c r="T712" i="10"/>
  <c r="S712" i="10"/>
  <c r="R712" i="10"/>
  <c r="Q712" i="10"/>
  <c r="P712" i="10"/>
  <c r="O712" i="10"/>
  <c r="N712" i="10"/>
  <c r="M712" i="10"/>
  <c r="L712" i="10"/>
  <c r="K712" i="10"/>
  <c r="J712" i="10"/>
  <c r="I712" i="10"/>
  <c r="H712" i="10"/>
  <c r="G712" i="10"/>
  <c r="AO711" i="10"/>
  <c r="AN711" i="10"/>
  <c r="AM711" i="10"/>
  <c r="AL711" i="10"/>
  <c r="AK711" i="10"/>
  <c r="AJ711" i="10"/>
  <c r="AI711" i="10"/>
  <c r="AH711" i="10"/>
  <c r="AG711" i="10"/>
  <c r="AF711" i="10"/>
  <c r="AE711" i="10"/>
  <c r="AD711" i="10"/>
  <c r="AC711" i="10"/>
  <c r="AB711" i="10"/>
  <c r="AA711" i="10"/>
  <c r="Z711" i="10"/>
  <c r="Y711" i="10"/>
  <c r="X711" i="10"/>
  <c r="W711" i="10"/>
  <c r="V711" i="10"/>
  <c r="U711" i="10"/>
  <c r="T711" i="10"/>
  <c r="S711" i="10"/>
  <c r="R711" i="10"/>
  <c r="Q711" i="10"/>
  <c r="P711" i="10"/>
  <c r="O711" i="10"/>
  <c r="N711" i="10"/>
  <c r="M711" i="10"/>
  <c r="L711" i="10"/>
  <c r="K711" i="10"/>
  <c r="J711" i="10"/>
  <c r="I711" i="10"/>
  <c r="H711" i="10"/>
  <c r="G711" i="10"/>
  <c r="AO710" i="10"/>
  <c r="AN710" i="10"/>
  <c r="AM710" i="10"/>
  <c r="AL710" i="10"/>
  <c r="AK710" i="10"/>
  <c r="AJ710" i="10"/>
  <c r="AI710" i="10"/>
  <c r="AH710" i="10"/>
  <c r="AG710" i="10"/>
  <c r="AF710" i="10"/>
  <c r="AE710" i="10"/>
  <c r="AD710" i="10"/>
  <c r="AC710" i="10"/>
  <c r="AB710" i="10"/>
  <c r="AA710" i="10"/>
  <c r="Z710" i="10"/>
  <c r="Y710" i="10"/>
  <c r="X710" i="10"/>
  <c r="W710" i="10"/>
  <c r="V710" i="10"/>
  <c r="U710" i="10"/>
  <c r="T710" i="10"/>
  <c r="S710" i="10"/>
  <c r="R710" i="10"/>
  <c r="Q710" i="10"/>
  <c r="P710" i="10"/>
  <c r="O710" i="10"/>
  <c r="N710" i="10"/>
  <c r="M710" i="10"/>
  <c r="L710" i="10"/>
  <c r="K710" i="10"/>
  <c r="J710" i="10"/>
  <c r="I710" i="10"/>
  <c r="H710" i="10"/>
  <c r="G710" i="10"/>
  <c r="AO709" i="10"/>
  <c r="AN709" i="10"/>
  <c r="AM709" i="10"/>
  <c r="AL709" i="10"/>
  <c r="AK709" i="10"/>
  <c r="AJ709" i="10"/>
  <c r="AI709" i="10"/>
  <c r="AH709" i="10"/>
  <c r="AG709" i="10"/>
  <c r="AF709" i="10"/>
  <c r="AE709" i="10"/>
  <c r="AD709" i="10"/>
  <c r="AC709" i="10"/>
  <c r="AB709" i="10"/>
  <c r="AA709" i="10"/>
  <c r="Z709" i="10"/>
  <c r="Y709" i="10"/>
  <c r="X709" i="10"/>
  <c r="W709" i="10"/>
  <c r="V709" i="10"/>
  <c r="U709" i="10"/>
  <c r="T709" i="10"/>
  <c r="S709" i="10"/>
  <c r="R709" i="10"/>
  <c r="Q709" i="10"/>
  <c r="P709" i="10"/>
  <c r="O709" i="10"/>
  <c r="N709" i="10"/>
  <c r="M709" i="10"/>
  <c r="L709" i="10"/>
  <c r="K709" i="10"/>
  <c r="J709" i="10"/>
  <c r="I709" i="10"/>
  <c r="H709" i="10"/>
  <c r="G709" i="10"/>
  <c r="AO708" i="10"/>
  <c r="AN708" i="10"/>
  <c r="AM708" i="10"/>
  <c r="AL708" i="10"/>
  <c r="AK708" i="10"/>
  <c r="AJ708" i="10"/>
  <c r="AI708" i="10"/>
  <c r="AH708" i="10"/>
  <c r="AG708" i="10"/>
  <c r="AF708" i="10"/>
  <c r="AE708" i="10"/>
  <c r="AD708" i="10"/>
  <c r="AC708" i="10"/>
  <c r="AB708" i="10"/>
  <c r="AA708" i="10"/>
  <c r="Z708" i="10"/>
  <c r="Y708" i="10"/>
  <c r="X708" i="10"/>
  <c r="W708" i="10"/>
  <c r="V708" i="10"/>
  <c r="U708" i="10"/>
  <c r="T708" i="10"/>
  <c r="S708" i="10"/>
  <c r="R708" i="10"/>
  <c r="Q708" i="10"/>
  <c r="P708" i="10"/>
  <c r="O708" i="10"/>
  <c r="N708" i="10"/>
  <c r="M708" i="10"/>
  <c r="L708" i="10"/>
  <c r="K708" i="10"/>
  <c r="J708" i="10"/>
  <c r="I708" i="10"/>
  <c r="H708" i="10"/>
  <c r="G708" i="10"/>
  <c r="AO707" i="10"/>
  <c r="AN707" i="10"/>
  <c r="AM707" i="10"/>
  <c r="AL707" i="10"/>
  <c r="AK707" i="10"/>
  <c r="AJ707" i="10"/>
  <c r="AI707" i="10"/>
  <c r="AH707" i="10"/>
  <c r="AG707" i="10"/>
  <c r="AF707" i="10"/>
  <c r="AE707" i="10"/>
  <c r="AD707" i="10"/>
  <c r="AC707" i="10"/>
  <c r="AB707" i="10"/>
  <c r="AA707" i="10"/>
  <c r="Z707" i="10"/>
  <c r="Y707" i="10"/>
  <c r="X707" i="10"/>
  <c r="W707" i="10"/>
  <c r="V707" i="10"/>
  <c r="U707" i="10"/>
  <c r="T707" i="10"/>
  <c r="S707" i="10"/>
  <c r="R707" i="10"/>
  <c r="Q707" i="10"/>
  <c r="P707" i="10"/>
  <c r="O707" i="10"/>
  <c r="N707" i="10"/>
  <c r="M707" i="10"/>
  <c r="L707" i="10"/>
  <c r="K707" i="10"/>
  <c r="J707" i="10"/>
  <c r="I707" i="10"/>
  <c r="H707" i="10"/>
  <c r="G707" i="10"/>
  <c r="AO706" i="10"/>
  <c r="AN706" i="10"/>
  <c r="AM706" i="10"/>
  <c r="AL706" i="10"/>
  <c r="AK706" i="10"/>
  <c r="AJ706" i="10"/>
  <c r="AI706" i="10"/>
  <c r="AH706" i="10"/>
  <c r="AG706" i="10"/>
  <c r="AF706" i="10"/>
  <c r="AE706" i="10"/>
  <c r="AD706" i="10"/>
  <c r="AC706" i="10"/>
  <c r="AB706" i="10"/>
  <c r="AA706" i="10"/>
  <c r="Z706" i="10"/>
  <c r="Y706" i="10"/>
  <c r="X706" i="10"/>
  <c r="W706" i="10"/>
  <c r="V706" i="10"/>
  <c r="U706" i="10"/>
  <c r="T706" i="10"/>
  <c r="S706" i="10"/>
  <c r="R706" i="10"/>
  <c r="Q706" i="10"/>
  <c r="P706" i="10"/>
  <c r="O706" i="10"/>
  <c r="N706" i="10"/>
  <c r="M706" i="10"/>
  <c r="L706" i="10"/>
  <c r="K706" i="10"/>
  <c r="J706" i="10"/>
  <c r="I706" i="10"/>
  <c r="H706" i="10"/>
  <c r="G706" i="10"/>
  <c r="AO705" i="10"/>
  <c r="AN705" i="10"/>
  <c r="AM705" i="10"/>
  <c r="AL705" i="10"/>
  <c r="AK705" i="10"/>
  <c r="AJ705" i="10"/>
  <c r="AI705" i="10"/>
  <c r="AH705" i="10"/>
  <c r="AG705" i="10"/>
  <c r="AF705" i="10"/>
  <c r="AE705" i="10"/>
  <c r="AD705" i="10"/>
  <c r="AC705" i="10"/>
  <c r="AB705" i="10"/>
  <c r="AA705" i="10"/>
  <c r="Z705" i="10"/>
  <c r="Y705" i="10"/>
  <c r="X705" i="10"/>
  <c r="W705" i="10"/>
  <c r="V705" i="10"/>
  <c r="U705" i="10"/>
  <c r="T705" i="10"/>
  <c r="S705" i="10"/>
  <c r="R705" i="10"/>
  <c r="Q705" i="10"/>
  <c r="P705" i="10"/>
  <c r="O705" i="10"/>
  <c r="N705" i="10"/>
  <c r="M705" i="10"/>
  <c r="L705" i="10"/>
  <c r="K705" i="10"/>
  <c r="J705" i="10"/>
  <c r="I705" i="10"/>
  <c r="H705" i="10"/>
  <c r="G705" i="10"/>
  <c r="AO704" i="10"/>
  <c r="AN704" i="10"/>
  <c r="AM704" i="10"/>
  <c r="AL704" i="10"/>
  <c r="AK704" i="10"/>
  <c r="AJ704" i="10"/>
  <c r="AI704" i="10"/>
  <c r="AH704" i="10"/>
  <c r="AG704" i="10"/>
  <c r="AF704" i="10"/>
  <c r="AE704" i="10"/>
  <c r="AD704" i="10"/>
  <c r="AC704" i="10"/>
  <c r="AB704" i="10"/>
  <c r="AA704" i="10"/>
  <c r="Z704" i="10"/>
  <c r="Y704" i="10"/>
  <c r="X704" i="10"/>
  <c r="W704" i="10"/>
  <c r="V704" i="10"/>
  <c r="U704" i="10"/>
  <c r="T704" i="10"/>
  <c r="S704" i="10"/>
  <c r="R704" i="10"/>
  <c r="Q704" i="10"/>
  <c r="P704" i="10"/>
  <c r="O704" i="10"/>
  <c r="N704" i="10"/>
  <c r="M704" i="10"/>
  <c r="L704" i="10"/>
  <c r="K704" i="10"/>
  <c r="J704" i="10"/>
  <c r="I704" i="10"/>
  <c r="H704" i="10"/>
  <c r="G704" i="10"/>
  <c r="AO703" i="10"/>
  <c r="AN703" i="10"/>
  <c r="AM703" i="10"/>
  <c r="AL703" i="10"/>
  <c r="AK703" i="10"/>
  <c r="AJ703" i="10"/>
  <c r="AI703" i="10"/>
  <c r="AH703" i="10"/>
  <c r="AG703" i="10"/>
  <c r="AF703" i="10"/>
  <c r="AE703" i="10"/>
  <c r="AD703" i="10"/>
  <c r="AC703" i="10"/>
  <c r="AB703" i="10"/>
  <c r="AA703" i="10"/>
  <c r="Z703" i="10"/>
  <c r="Y703" i="10"/>
  <c r="X703" i="10"/>
  <c r="W703" i="10"/>
  <c r="V703" i="10"/>
  <c r="U703" i="10"/>
  <c r="T703" i="10"/>
  <c r="S703" i="10"/>
  <c r="R703" i="10"/>
  <c r="Q703" i="10"/>
  <c r="P703" i="10"/>
  <c r="O703" i="10"/>
  <c r="N703" i="10"/>
  <c r="M703" i="10"/>
  <c r="L703" i="10"/>
  <c r="K703" i="10"/>
  <c r="J703" i="10"/>
  <c r="I703" i="10"/>
  <c r="H703" i="10"/>
  <c r="G703" i="10"/>
  <c r="AO702" i="10"/>
  <c r="AN702" i="10"/>
  <c r="AM702" i="10"/>
  <c r="AL702" i="10"/>
  <c r="AK702" i="10"/>
  <c r="AJ702" i="10"/>
  <c r="AI702" i="10"/>
  <c r="AH702" i="10"/>
  <c r="AG702" i="10"/>
  <c r="AF702" i="10"/>
  <c r="AE702" i="10"/>
  <c r="AD702" i="10"/>
  <c r="AC702" i="10"/>
  <c r="AB702" i="10"/>
  <c r="AA702" i="10"/>
  <c r="Z702" i="10"/>
  <c r="Y702" i="10"/>
  <c r="X702" i="10"/>
  <c r="W702" i="10"/>
  <c r="V702" i="10"/>
  <c r="U702" i="10"/>
  <c r="T702" i="10"/>
  <c r="S702" i="10"/>
  <c r="R702" i="10"/>
  <c r="Q702" i="10"/>
  <c r="P702" i="10"/>
  <c r="O702" i="10"/>
  <c r="N702" i="10"/>
  <c r="M702" i="10"/>
  <c r="L702" i="10"/>
  <c r="K702" i="10"/>
  <c r="J702" i="10"/>
  <c r="I702" i="10"/>
  <c r="H702" i="10"/>
  <c r="G702" i="10"/>
  <c r="AO701" i="10"/>
  <c r="AN701" i="10"/>
  <c r="AM701" i="10"/>
  <c r="AL701" i="10"/>
  <c r="AK701" i="10"/>
  <c r="AJ701" i="10"/>
  <c r="AI701" i="10"/>
  <c r="AH701" i="10"/>
  <c r="AG701" i="10"/>
  <c r="AF701" i="10"/>
  <c r="AE701" i="10"/>
  <c r="AD701" i="10"/>
  <c r="AC701" i="10"/>
  <c r="AB701" i="10"/>
  <c r="AA701" i="10"/>
  <c r="Z701" i="10"/>
  <c r="Y701" i="10"/>
  <c r="X701" i="10"/>
  <c r="W701" i="10"/>
  <c r="V701" i="10"/>
  <c r="U701" i="10"/>
  <c r="T701" i="10"/>
  <c r="S701" i="10"/>
  <c r="R701" i="10"/>
  <c r="Q701" i="10"/>
  <c r="P701" i="10"/>
  <c r="O701" i="10"/>
  <c r="N701" i="10"/>
  <c r="M701" i="10"/>
  <c r="L701" i="10"/>
  <c r="K701" i="10"/>
  <c r="J701" i="10"/>
  <c r="I701" i="10"/>
  <c r="H701" i="10"/>
  <c r="G701" i="10"/>
  <c r="AO700" i="10"/>
  <c r="AN700" i="10"/>
  <c r="AM700" i="10"/>
  <c r="AL700" i="10"/>
  <c r="AK700" i="10"/>
  <c r="AJ700" i="10"/>
  <c r="AI700" i="10"/>
  <c r="AH700" i="10"/>
  <c r="AG700" i="10"/>
  <c r="AF700" i="10"/>
  <c r="AE700" i="10"/>
  <c r="AD700" i="10"/>
  <c r="AC700" i="10"/>
  <c r="AB700" i="10"/>
  <c r="AA700" i="10"/>
  <c r="Z700" i="10"/>
  <c r="Y700" i="10"/>
  <c r="X700" i="10"/>
  <c r="W700" i="10"/>
  <c r="V700" i="10"/>
  <c r="U700" i="10"/>
  <c r="T700" i="10"/>
  <c r="S700" i="10"/>
  <c r="R700" i="10"/>
  <c r="Q700" i="10"/>
  <c r="P700" i="10"/>
  <c r="O700" i="10"/>
  <c r="N700" i="10"/>
  <c r="M700" i="10"/>
  <c r="L700" i="10"/>
  <c r="K700" i="10"/>
  <c r="J700" i="10"/>
  <c r="I700" i="10"/>
  <c r="H700" i="10"/>
  <c r="G700" i="10"/>
  <c r="AO699" i="10"/>
  <c r="AN699" i="10"/>
  <c r="AM699" i="10"/>
  <c r="AL699" i="10"/>
  <c r="AK699" i="10"/>
  <c r="AJ699" i="10"/>
  <c r="AI699" i="10"/>
  <c r="AH699" i="10"/>
  <c r="AG699" i="10"/>
  <c r="AF699" i="10"/>
  <c r="AE699" i="10"/>
  <c r="AD699" i="10"/>
  <c r="AC699" i="10"/>
  <c r="AB699" i="10"/>
  <c r="AA699" i="10"/>
  <c r="Z699" i="10"/>
  <c r="Y699" i="10"/>
  <c r="X699" i="10"/>
  <c r="W699" i="10"/>
  <c r="V699" i="10"/>
  <c r="U699" i="10"/>
  <c r="T699" i="10"/>
  <c r="S699" i="10"/>
  <c r="R699" i="10"/>
  <c r="Q699" i="10"/>
  <c r="P699" i="10"/>
  <c r="O699" i="10"/>
  <c r="N699" i="10"/>
  <c r="M699" i="10"/>
  <c r="L699" i="10"/>
  <c r="K699" i="10"/>
  <c r="J699" i="10"/>
  <c r="I699" i="10"/>
  <c r="H699" i="10"/>
  <c r="G699" i="10"/>
  <c r="AO698" i="10"/>
  <c r="AN698" i="10"/>
  <c r="AM698" i="10"/>
  <c r="AL698" i="10"/>
  <c r="AK698" i="10"/>
  <c r="AJ698" i="10"/>
  <c r="AI698" i="10"/>
  <c r="AH698" i="10"/>
  <c r="AG698" i="10"/>
  <c r="AF698" i="10"/>
  <c r="AE698" i="10"/>
  <c r="AD698" i="10"/>
  <c r="AC698" i="10"/>
  <c r="AB698" i="10"/>
  <c r="AA698" i="10"/>
  <c r="Z698" i="10"/>
  <c r="Y698" i="10"/>
  <c r="X698" i="10"/>
  <c r="W698" i="10"/>
  <c r="V698" i="10"/>
  <c r="U698" i="10"/>
  <c r="T698" i="10"/>
  <c r="S698" i="10"/>
  <c r="R698" i="10"/>
  <c r="Q698" i="10"/>
  <c r="P698" i="10"/>
  <c r="O698" i="10"/>
  <c r="N698" i="10"/>
  <c r="M698" i="10"/>
  <c r="L698" i="10"/>
  <c r="K698" i="10"/>
  <c r="J698" i="10"/>
  <c r="I698" i="10"/>
  <c r="H698" i="10"/>
  <c r="G698" i="10"/>
  <c r="AO697" i="10"/>
  <c r="AN697" i="10"/>
  <c r="AM697" i="10"/>
  <c r="AL697" i="10"/>
  <c r="AK697" i="10"/>
  <c r="AJ697" i="10"/>
  <c r="AI697" i="10"/>
  <c r="AH697" i="10"/>
  <c r="AG697" i="10"/>
  <c r="AF697" i="10"/>
  <c r="AE697" i="10"/>
  <c r="AD697" i="10"/>
  <c r="AC697" i="10"/>
  <c r="AB697" i="10"/>
  <c r="AA697" i="10"/>
  <c r="Z697" i="10"/>
  <c r="Y697" i="10"/>
  <c r="X697" i="10"/>
  <c r="W697" i="10"/>
  <c r="V697" i="10"/>
  <c r="U697" i="10"/>
  <c r="T697" i="10"/>
  <c r="S697" i="10"/>
  <c r="R697" i="10"/>
  <c r="Q697" i="10"/>
  <c r="P697" i="10"/>
  <c r="O697" i="10"/>
  <c r="N697" i="10"/>
  <c r="M697" i="10"/>
  <c r="L697" i="10"/>
  <c r="K697" i="10"/>
  <c r="J697" i="10"/>
  <c r="I697" i="10"/>
  <c r="H697" i="10"/>
  <c r="G697" i="10"/>
  <c r="AO696" i="10"/>
  <c r="AN696" i="10"/>
  <c r="AM696" i="10"/>
  <c r="AL696" i="10"/>
  <c r="AK696" i="10"/>
  <c r="AJ696" i="10"/>
  <c r="AI696" i="10"/>
  <c r="AH696" i="10"/>
  <c r="AG696" i="10"/>
  <c r="AF696" i="10"/>
  <c r="AE696" i="10"/>
  <c r="AD696" i="10"/>
  <c r="AC696" i="10"/>
  <c r="AB696" i="10"/>
  <c r="AA696" i="10"/>
  <c r="Z696" i="10"/>
  <c r="Y696" i="10"/>
  <c r="X696" i="10"/>
  <c r="W696" i="10"/>
  <c r="V696" i="10"/>
  <c r="U696" i="10"/>
  <c r="T696" i="10"/>
  <c r="S696" i="10"/>
  <c r="R696" i="10"/>
  <c r="Q696" i="10"/>
  <c r="P696" i="10"/>
  <c r="O696" i="10"/>
  <c r="N696" i="10"/>
  <c r="M696" i="10"/>
  <c r="L696" i="10"/>
  <c r="K696" i="10"/>
  <c r="J696" i="10"/>
  <c r="I696" i="10"/>
  <c r="H696" i="10"/>
  <c r="G696" i="10"/>
  <c r="AO695" i="10"/>
  <c r="AN695" i="10"/>
  <c r="AM695" i="10"/>
  <c r="AL695" i="10"/>
  <c r="AK695" i="10"/>
  <c r="AJ695" i="10"/>
  <c r="AI695" i="10"/>
  <c r="AH695" i="10"/>
  <c r="AG695" i="10"/>
  <c r="AF695" i="10"/>
  <c r="AE695" i="10"/>
  <c r="AD695" i="10"/>
  <c r="AC695" i="10"/>
  <c r="AB695" i="10"/>
  <c r="AA695" i="10"/>
  <c r="Z695" i="10"/>
  <c r="Y695" i="10"/>
  <c r="X695" i="10"/>
  <c r="W695" i="10"/>
  <c r="V695" i="10"/>
  <c r="U695" i="10"/>
  <c r="T695" i="10"/>
  <c r="S695" i="10"/>
  <c r="R695" i="10"/>
  <c r="Q695" i="10"/>
  <c r="P695" i="10"/>
  <c r="O695" i="10"/>
  <c r="N695" i="10"/>
  <c r="M695" i="10"/>
  <c r="L695" i="10"/>
  <c r="K695" i="10"/>
  <c r="J695" i="10"/>
  <c r="I695" i="10"/>
  <c r="H695" i="10"/>
  <c r="G695" i="10"/>
  <c r="AO694" i="10"/>
  <c r="AN694" i="10"/>
  <c r="AM694" i="10"/>
  <c r="AL694" i="10"/>
  <c r="AK694" i="10"/>
  <c r="AJ694" i="10"/>
  <c r="AI694" i="10"/>
  <c r="AH694" i="10"/>
  <c r="AG694" i="10"/>
  <c r="AF694" i="10"/>
  <c r="AE694" i="10"/>
  <c r="AD694" i="10"/>
  <c r="AC694" i="10"/>
  <c r="AB694" i="10"/>
  <c r="AA694" i="10"/>
  <c r="Z694" i="10"/>
  <c r="Y694" i="10"/>
  <c r="X694" i="10"/>
  <c r="W694" i="10"/>
  <c r="V694" i="10"/>
  <c r="U694" i="10"/>
  <c r="T694" i="10"/>
  <c r="S694" i="10"/>
  <c r="R694" i="10"/>
  <c r="Q694" i="10"/>
  <c r="P694" i="10"/>
  <c r="O694" i="10"/>
  <c r="N694" i="10"/>
  <c r="M694" i="10"/>
  <c r="L694" i="10"/>
  <c r="K694" i="10"/>
  <c r="J694" i="10"/>
  <c r="I694" i="10"/>
  <c r="H694" i="10"/>
  <c r="G694" i="10"/>
  <c r="AO693" i="10"/>
  <c r="AN693" i="10"/>
  <c r="AM693" i="10"/>
  <c r="AL693" i="10"/>
  <c r="AK693" i="10"/>
  <c r="AJ693" i="10"/>
  <c r="AI693" i="10"/>
  <c r="AH693" i="10"/>
  <c r="AG693" i="10"/>
  <c r="AF693" i="10"/>
  <c r="AE693" i="10"/>
  <c r="AD693" i="10"/>
  <c r="AC693" i="10"/>
  <c r="AB693" i="10"/>
  <c r="AA693" i="10"/>
  <c r="Z693" i="10"/>
  <c r="Y693" i="10"/>
  <c r="X693" i="10"/>
  <c r="W693" i="10"/>
  <c r="V693" i="10"/>
  <c r="U693" i="10"/>
  <c r="T693" i="10"/>
  <c r="S693" i="10"/>
  <c r="R693" i="10"/>
  <c r="Q693" i="10"/>
  <c r="P693" i="10"/>
  <c r="O693" i="10"/>
  <c r="N693" i="10"/>
  <c r="M693" i="10"/>
  <c r="L693" i="10"/>
  <c r="K693" i="10"/>
  <c r="J693" i="10"/>
  <c r="I693" i="10"/>
  <c r="H693" i="10"/>
  <c r="G693" i="10"/>
  <c r="AO692" i="10"/>
  <c r="AN692" i="10"/>
  <c r="AM692" i="10"/>
  <c r="AL692" i="10"/>
  <c r="AK692" i="10"/>
  <c r="AJ692" i="10"/>
  <c r="AI692" i="10"/>
  <c r="AH692" i="10"/>
  <c r="AG692" i="10"/>
  <c r="AF692" i="10"/>
  <c r="AE692" i="10"/>
  <c r="AD692" i="10"/>
  <c r="AC692" i="10"/>
  <c r="AB692" i="10"/>
  <c r="AA692" i="10"/>
  <c r="Z692" i="10"/>
  <c r="Y692" i="10"/>
  <c r="X692" i="10"/>
  <c r="W692" i="10"/>
  <c r="V692" i="10"/>
  <c r="U692" i="10"/>
  <c r="T692" i="10"/>
  <c r="S692" i="10"/>
  <c r="R692" i="10"/>
  <c r="Q692" i="10"/>
  <c r="P692" i="10"/>
  <c r="O692" i="10"/>
  <c r="N692" i="10"/>
  <c r="M692" i="10"/>
  <c r="L692" i="10"/>
  <c r="K692" i="10"/>
  <c r="J692" i="10"/>
  <c r="I692" i="10"/>
  <c r="H692" i="10"/>
  <c r="G692" i="10"/>
  <c r="AO691" i="10"/>
  <c r="AN691" i="10"/>
  <c r="AM691" i="10"/>
  <c r="AL691" i="10"/>
  <c r="AK691" i="10"/>
  <c r="AJ691" i="10"/>
  <c r="AI691" i="10"/>
  <c r="AH691" i="10"/>
  <c r="AG691" i="10"/>
  <c r="AF691" i="10"/>
  <c r="AE691" i="10"/>
  <c r="AD691" i="10"/>
  <c r="AC691" i="10"/>
  <c r="AB691" i="10"/>
  <c r="AA691" i="10"/>
  <c r="Z691" i="10"/>
  <c r="Y691" i="10"/>
  <c r="X691" i="10"/>
  <c r="W691" i="10"/>
  <c r="V691" i="10"/>
  <c r="U691" i="10"/>
  <c r="T691" i="10"/>
  <c r="S691" i="10"/>
  <c r="R691" i="10"/>
  <c r="Q691" i="10"/>
  <c r="P691" i="10"/>
  <c r="O691" i="10"/>
  <c r="N691" i="10"/>
  <c r="M691" i="10"/>
  <c r="L691" i="10"/>
  <c r="K691" i="10"/>
  <c r="J691" i="10"/>
  <c r="I691" i="10"/>
  <c r="H691" i="10"/>
  <c r="G691" i="10"/>
  <c r="AO690" i="10"/>
  <c r="AN690" i="10"/>
  <c r="AM690" i="10"/>
  <c r="AL690" i="10"/>
  <c r="AK690" i="10"/>
  <c r="AJ690" i="10"/>
  <c r="AI690" i="10"/>
  <c r="AH690" i="10"/>
  <c r="AG690" i="10"/>
  <c r="AF690" i="10"/>
  <c r="AE690" i="10"/>
  <c r="AD690" i="10"/>
  <c r="AC690" i="10"/>
  <c r="AB690" i="10"/>
  <c r="AA690" i="10"/>
  <c r="Z690" i="10"/>
  <c r="Y690" i="10"/>
  <c r="X690" i="10"/>
  <c r="W690" i="10"/>
  <c r="V690" i="10"/>
  <c r="U690" i="10"/>
  <c r="T690" i="10"/>
  <c r="S690" i="10"/>
  <c r="R690" i="10"/>
  <c r="Q690" i="10"/>
  <c r="P690" i="10"/>
  <c r="O690" i="10"/>
  <c r="N690" i="10"/>
  <c r="M690" i="10"/>
  <c r="L690" i="10"/>
  <c r="K690" i="10"/>
  <c r="J690" i="10"/>
  <c r="I690" i="10"/>
  <c r="H690" i="10"/>
  <c r="G690" i="10"/>
  <c r="AO689" i="10"/>
  <c r="AN689" i="10"/>
  <c r="AM689" i="10"/>
  <c r="AL689" i="10"/>
  <c r="AK689" i="10"/>
  <c r="AJ689" i="10"/>
  <c r="AI689" i="10"/>
  <c r="AH689" i="10"/>
  <c r="AG689" i="10"/>
  <c r="AF689" i="10"/>
  <c r="AE689" i="10"/>
  <c r="AD689" i="10"/>
  <c r="AC689" i="10"/>
  <c r="AB689" i="10"/>
  <c r="AA689" i="10"/>
  <c r="Z689" i="10"/>
  <c r="Y689" i="10"/>
  <c r="X689" i="10"/>
  <c r="W689" i="10"/>
  <c r="V689" i="10"/>
  <c r="U689" i="10"/>
  <c r="T689" i="10"/>
  <c r="S689" i="10"/>
  <c r="R689" i="10"/>
  <c r="Q689" i="10"/>
  <c r="P689" i="10"/>
  <c r="O689" i="10"/>
  <c r="N689" i="10"/>
  <c r="M689" i="10"/>
  <c r="L689" i="10"/>
  <c r="K689" i="10"/>
  <c r="J689" i="10"/>
  <c r="I689" i="10"/>
  <c r="H689" i="10"/>
  <c r="G689" i="10"/>
  <c r="AO688" i="10"/>
  <c r="AN688" i="10"/>
  <c r="AM688" i="10"/>
  <c r="AL688" i="10"/>
  <c r="AK688" i="10"/>
  <c r="AJ688" i="10"/>
  <c r="AI688" i="10"/>
  <c r="AH688" i="10"/>
  <c r="AG688" i="10"/>
  <c r="AF688" i="10"/>
  <c r="AE688" i="10"/>
  <c r="AD688" i="10"/>
  <c r="AC688" i="10"/>
  <c r="AB688" i="10"/>
  <c r="AA688" i="10"/>
  <c r="Z688" i="10"/>
  <c r="Y688" i="10"/>
  <c r="X688" i="10"/>
  <c r="W688" i="10"/>
  <c r="V688" i="10"/>
  <c r="U688" i="10"/>
  <c r="T688" i="10"/>
  <c r="S688" i="10"/>
  <c r="R688" i="10"/>
  <c r="Q688" i="10"/>
  <c r="P688" i="10"/>
  <c r="O688" i="10"/>
  <c r="N688" i="10"/>
  <c r="M688" i="10"/>
  <c r="L688" i="10"/>
  <c r="K688" i="10"/>
  <c r="J688" i="10"/>
  <c r="I688" i="10"/>
  <c r="H688" i="10"/>
  <c r="G688" i="10"/>
  <c r="AO687" i="10"/>
  <c r="AN687" i="10"/>
  <c r="AM687" i="10"/>
  <c r="AL687" i="10"/>
  <c r="AK687" i="10"/>
  <c r="AJ687" i="10"/>
  <c r="AI687" i="10"/>
  <c r="AH687" i="10"/>
  <c r="AG687" i="10"/>
  <c r="AF687" i="10"/>
  <c r="AE687" i="10"/>
  <c r="AD687" i="10"/>
  <c r="AC687" i="10"/>
  <c r="AB687" i="10"/>
  <c r="AA687" i="10"/>
  <c r="Z687" i="10"/>
  <c r="Y687" i="10"/>
  <c r="X687" i="10"/>
  <c r="W687" i="10"/>
  <c r="V687" i="10"/>
  <c r="U687" i="10"/>
  <c r="T687" i="10"/>
  <c r="S687" i="10"/>
  <c r="R687" i="10"/>
  <c r="Q687" i="10"/>
  <c r="P687" i="10"/>
  <c r="O687" i="10"/>
  <c r="N687" i="10"/>
  <c r="M687" i="10"/>
  <c r="L687" i="10"/>
  <c r="K687" i="10"/>
  <c r="J687" i="10"/>
  <c r="I687" i="10"/>
  <c r="H687" i="10"/>
  <c r="G687" i="10"/>
  <c r="AO686" i="10"/>
  <c r="AN686" i="10"/>
  <c r="AM686" i="10"/>
  <c r="AL686" i="10"/>
  <c r="AK686" i="10"/>
  <c r="AJ686" i="10"/>
  <c r="AI686" i="10"/>
  <c r="AH686" i="10"/>
  <c r="AG686" i="10"/>
  <c r="AF686" i="10"/>
  <c r="AE686" i="10"/>
  <c r="AD686" i="10"/>
  <c r="AC686" i="10"/>
  <c r="AB686" i="10"/>
  <c r="AA686" i="10"/>
  <c r="Z686" i="10"/>
  <c r="Y686" i="10"/>
  <c r="X686" i="10"/>
  <c r="W686" i="10"/>
  <c r="V686" i="10"/>
  <c r="U686" i="10"/>
  <c r="T686" i="10"/>
  <c r="S686" i="10"/>
  <c r="R686" i="10"/>
  <c r="Q686" i="10"/>
  <c r="P686" i="10"/>
  <c r="O686" i="10"/>
  <c r="N686" i="10"/>
  <c r="M686" i="10"/>
  <c r="L686" i="10"/>
  <c r="K686" i="10"/>
  <c r="J686" i="10"/>
  <c r="I686" i="10"/>
  <c r="H686" i="10"/>
  <c r="G686" i="10"/>
  <c r="AO685" i="10"/>
  <c r="AN685" i="10"/>
  <c r="AM685" i="10"/>
  <c r="AL685" i="10"/>
  <c r="AK685" i="10"/>
  <c r="AJ685" i="10"/>
  <c r="AI685" i="10"/>
  <c r="AH685" i="10"/>
  <c r="AG685" i="10"/>
  <c r="AF685" i="10"/>
  <c r="AE685" i="10"/>
  <c r="AD685" i="10"/>
  <c r="AC685" i="10"/>
  <c r="AB685" i="10"/>
  <c r="AA685" i="10"/>
  <c r="Z685" i="10"/>
  <c r="Y685" i="10"/>
  <c r="X685" i="10"/>
  <c r="W685" i="10"/>
  <c r="V685" i="10"/>
  <c r="U685" i="10"/>
  <c r="T685" i="10"/>
  <c r="S685" i="10"/>
  <c r="R685" i="10"/>
  <c r="Q685" i="10"/>
  <c r="P685" i="10"/>
  <c r="O685" i="10"/>
  <c r="N685" i="10"/>
  <c r="M685" i="10"/>
  <c r="L685" i="10"/>
  <c r="K685" i="10"/>
  <c r="J685" i="10"/>
  <c r="I685" i="10"/>
  <c r="H685" i="10"/>
  <c r="G685" i="10"/>
  <c r="AO684" i="10"/>
  <c r="AN684" i="10"/>
  <c r="AM684" i="10"/>
  <c r="AL684" i="10"/>
  <c r="AK684" i="10"/>
  <c r="AJ684" i="10"/>
  <c r="AI684" i="10"/>
  <c r="AH684" i="10"/>
  <c r="AG684" i="10"/>
  <c r="AF684" i="10"/>
  <c r="AE684" i="10"/>
  <c r="AD684" i="10"/>
  <c r="AC684" i="10"/>
  <c r="AB684" i="10"/>
  <c r="AA684" i="10"/>
  <c r="Z684" i="10"/>
  <c r="Y684" i="10"/>
  <c r="X684" i="10"/>
  <c r="W684" i="10"/>
  <c r="V684" i="10"/>
  <c r="U684" i="10"/>
  <c r="T684" i="10"/>
  <c r="S684" i="10"/>
  <c r="R684" i="10"/>
  <c r="Q684" i="10"/>
  <c r="P684" i="10"/>
  <c r="O684" i="10"/>
  <c r="N684" i="10"/>
  <c r="M684" i="10"/>
  <c r="L684" i="10"/>
  <c r="K684" i="10"/>
  <c r="J684" i="10"/>
  <c r="I684" i="10"/>
  <c r="H684" i="10"/>
  <c r="G684" i="10"/>
  <c r="AO683" i="10"/>
  <c r="AN683" i="10"/>
  <c r="AM683" i="10"/>
  <c r="AL683" i="10"/>
  <c r="AK683" i="10"/>
  <c r="AJ683" i="10"/>
  <c r="AI683" i="10"/>
  <c r="AH683" i="10"/>
  <c r="AG683" i="10"/>
  <c r="AF683" i="10"/>
  <c r="AE683" i="10"/>
  <c r="AD683" i="10"/>
  <c r="AC683" i="10"/>
  <c r="AB683" i="10"/>
  <c r="AA683" i="10"/>
  <c r="Z683" i="10"/>
  <c r="Y683" i="10"/>
  <c r="X683" i="10"/>
  <c r="W683" i="10"/>
  <c r="V683" i="10"/>
  <c r="U683" i="10"/>
  <c r="T683" i="10"/>
  <c r="S683" i="10"/>
  <c r="R683" i="10"/>
  <c r="Q683" i="10"/>
  <c r="P683" i="10"/>
  <c r="O683" i="10"/>
  <c r="N683" i="10"/>
  <c r="M683" i="10"/>
  <c r="L683" i="10"/>
  <c r="K683" i="10"/>
  <c r="J683" i="10"/>
  <c r="I683" i="10"/>
  <c r="H683" i="10"/>
  <c r="G683" i="10"/>
  <c r="AO682" i="10"/>
  <c r="AN682" i="10"/>
  <c r="AM682" i="10"/>
  <c r="AL682" i="10"/>
  <c r="AK682" i="10"/>
  <c r="AJ682" i="10"/>
  <c r="AI682" i="10"/>
  <c r="AH682" i="10"/>
  <c r="AG682" i="10"/>
  <c r="AF682" i="10"/>
  <c r="AE682" i="10"/>
  <c r="AD682" i="10"/>
  <c r="AC682" i="10"/>
  <c r="AB682" i="10"/>
  <c r="AA682" i="10"/>
  <c r="Z682" i="10"/>
  <c r="Y682" i="10"/>
  <c r="X682" i="10"/>
  <c r="W682" i="10"/>
  <c r="V682" i="10"/>
  <c r="U682" i="10"/>
  <c r="T682" i="10"/>
  <c r="S682" i="10"/>
  <c r="R682" i="10"/>
  <c r="Q682" i="10"/>
  <c r="P682" i="10"/>
  <c r="O682" i="10"/>
  <c r="N682" i="10"/>
  <c r="M682" i="10"/>
  <c r="L682" i="10"/>
  <c r="K682" i="10"/>
  <c r="J682" i="10"/>
  <c r="I682" i="10"/>
  <c r="H682" i="10"/>
  <c r="G682" i="10"/>
  <c r="AO681" i="10"/>
  <c r="AN681" i="10"/>
  <c r="AM681" i="10"/>
  <c r="AL681" i="10"/>
  <c r="AK681" i="10"/>
  <c r="AJ681" i="10"/>
  <c r="AI681" i="10"/>
  <c r="AH681" i="10"/>
  <c r="AG681" i="10"/>
  <c r="AF681" i="10"/>
  <c r="AE681" i="10"/>
  <c r="AD681" i="10"/>
  <c r="AC681" i="10"/>
  <c r="AB681" i="10"/>
  <c r="AA681" i="10"/>
  <c r="Z681" i="10"/>
  <c r="Y681" i="10"/>
  <c r="X681" i="10"/>
  <c r="W681" i="10"/>
  <c r="V681" i="10"/>
  <c r="U681" i="10"/>
  <c r="T681" i="10"/>
  <c r="S681" i="10"/>
  <c r="R681" i="10"/>
  <c r="Q681" i="10"/>
  <c r="P681" i="10"/>
  <c r="O681" i="10"/>
  <c r="N681" i="10"/>
  <c r="M681" i="10"/>
  <c r="L681" i="10"/>
  <c r="K681" i="10"/>
  <c r="J681" i="10"/>
  <c r="I681" i="10"/>
  <c r="H681" i="10"/>
  <c r="G681" i="10"/>
  <c r="AO680" i="10"/>
  <c r="AN680" i="10"/>
  <c r="AM680" i="10"/>
  <c r="AL680" i="10"/>
  <c r="AK680" i="10"/>
  <c r="AJ680" i="10"/>
  <c r="AI680" i="10"/>
  <c r="AH680" i="10"/>
  <c r="AG680" i="10"/>
  <c r="AF680" i="10"/>
  <c r="AE680" i="10"/>
  <c r="AD680" i="10"/>
  <c r="AC680" i="10"/>
  <c r="AB680" i="10"/>
  <c r="AA680" i="10"/>
  <c r="Z680" i="10"/>
  <c r="Y680" i="10"/>
  <c r="X680" i="10"/>
  <c r="W680" i="10"/>
  <c r="V680" i="10"/>
  <c r="U680" i="10"/>
  <c r="T680" i="10"/>
  <c r="S680" i="10"/>
  <c r="R680" i="10"/>
  <c r="Q680" i="10"/>
  <c r="P680" i="10"/>
  <c r="O680" i="10"/>
  <c r="N680" i="10"/>
  <c r="M680" i="10"/>
  <c r="L680" i="10"/>
  <c r="K680" i="10"/>
  <c r="J680" i="10"/>
  <c r="I680" i="10"/>
  <c r="H680" i="10"/>
  <c r="G680" i="10"/>
  <c r="AO679" i="10"/>
  <c r="AN679" i="10"/>
  <c r="AM679" i="10"/>
  <c r="AL679" i="10"/>
  <c r="AK679" i="10"/>
  <c r="AJ679" i="10"/>
  <c r="AI679" i="10"/>
  <c r="AH679" i="10"/>
  <c r="AG679" i="10"/>
  <c r="AF679" i="10"/>
  <c r="AE679" i="10"/>
  <c r="AD679" i="10"/>
  <c r="AC679" i="10"/>
  <c r="AB679" i="10"/>
  <c r="AA679" i="10"/>
  <c r="Z679" i="10"/>
  <c r="Y679" i="10"/>
  <c r="X679" i="10"/>
  <c r="W679" i="10"/>
  <c r="V679" i="10"/>
  <c r="U679" i="10"/>
  <c r="T679" i="10"/>
  <c r="S679" i="10"/>
  <c r="R679" i="10"/>
  <c r="Q679" i="10"/>
  <c r="P679" i="10"/>
  <c r="O679" i="10"/>
  <c r="N679" i="10"/>
  <c r="M679" i="10"/>
  <c r="L679" i="10"/>
  <c r="K679" i="10"/>
  <c r="J679" i="10"/>
  <c r="I679" i="10"/>
  <c r="H679" i="10"/>
  <c r="G679" i="10"/>
  <c r="AO678" i="10"/>
  <c r="AN678" i="10"/>
  <c r="AM678" i="10"/>
  <c r="AL678" i="10"/>
  <c r="AK678" i="10"/>
  <c r="AJ678" i="10"/>
  <c r="AI678" i="10"/>
  <c r="AH678" i="10"/>
  <c r="AG678" i="10"/>
  <c r="AF678" i="10"/>
  <c r="AE678" i="10"/>
  <c r="AD678" i="10"/>
  <c r="AC678" i="10"/>
  <c r="AB678" i="10"/>
  <c r="AA678" i="10"/>
  <c r="Z678" i="10"/>
  <c r="Y678" i="10"/>
  <c r="X678" i="10"/>
  <c r="W678" i="10"/>
  <c r="V678" i="10"/>
  <c r="U678" i="10"/>
  <c r="T678" i="10"/>
  <c r="S678" i="10"/>
  <c r="R678" i="10"/>
  <c r="Q678" i="10"/>
  <c r="P678" i="10"/>
  <c r="O678" i="10"/>
  <c r="N678" i="10"/>
  <c r="M678" i="10"/>
  <c r="L678" i="10"/>
  <c r="K678" i="10"/>
  <c r="J678" i="10"/>
  <c r="I678" i="10"/>
  <c r="H678" i="10"/>
  <c r="G678" i="10"/>
  <c r="AO677" i="10"/>
  <c r="AN677" i="10"/>
  <c r="AM677" i="10"/>
  <c r="AL677" i="10"/>
  <c r="AK677" i="10"/>
  <c r="AJ677" i="10"/>
  <c r="AI677" i="10"/>
  <c r="AH677" i="10"/>
  <c r="AG677" i="10"/>
  <c r="AF677" i="10"/>
  <c r="AE677" i="10"/>
  <c r="AD677" i="10"/>
  <c r="AC677" i="10"/>
  <c r="AB677" i="10"/>
  <c r="AA677" i="10"/>
  <c r="Z677" i="10"/>
  <c r="Y677" i="10"/>
  <c r="X677" i="10"/>
  <c r="W677" i="10"/>
  <c r="V677" i="10"/>
  <c r="U677" i="10"/>
  <c r="T677" i="10"/>
  <c r="S677" i="10"/>
  <c r="R677" i="10"/>
  <c r="Q677" i="10"/>
  <c r="P677" i="10"/>
  <c r="O677" i="10"/>
  <c r="N677" i="10"/>
  <c r="M677" i="10"/>
  <c r="L677" i="10"/>
  <c r="K677" i="10"/>
  <c r="J677" i="10"/>
  <c r="I677" i="10"/>
  <c r="H677" i="10"/>
  <c r="G677" i="10"/>
  <c r="AO676" i="10"/>
  <c r="AN676" i="10"/>
  <c r="AM676" i="10"/>
  <c r="AL676" i="10"/>
  <c r="AK676" i="10"/>
  <c r="AJ676" i="10"/>
  <c r="AI676" i="10"/>
  <c r="AH676" i="10"/>
  <c r="AG676" i="10"/>
  <c r="AF676" i="10"/>
  <c r="AE676" i="10"/>
  <c r="AD676" i="10"/>
  <c r="AC676" i="10"/>
  <c r="AB676" i="10"/>
  <c r="AA676" i="10"/>
  <c r="Z676" i="10"/>
  <c r="Y676" i="10"/>
  <c r="X676" i="10"/>
  <c r="W676" i="10"/>
  <c r="V676" i="10"/>
  <c r="U676" i="10"/>
  <c r="T676" i="10"/>
  <c r="S676" i="10"/>
  <c r="R676" i="10"/>
  <c r="Q676" i="10"/>
  <c r="P676" i="10"/>
  <c r="O676" i="10"/>
  <c r="N676" i="10"/>
  <c r="M676" i="10"/>
  <c r="L676" i="10"/>
  <c r="K676" i="10"/>
  <c r="J676" i="10"/>
  <c r="I676" i="10"/>
  <c r="H676" i="10"/>
  <c r="G676" i="10"/>
  <c r="AO675" i="10"/>
  <c r="AN675" i="10"/>
  <c r="AM675" i="10"/>
  <c r="AL675" i="10"/>
  <c r="AK675" i="10"/>
  <c r="AJ675" i="10"/>
  <c r="AI675" i="10"/>
  <c r="AH675" i="10"/>
  <c r="AG675" i="10"/>
  <c r="AF675" i="10"/>
  <c r="AE675" i="10"/>
  <c r="AD675" i="10"/>
  <c r="AC675" i="10"/>
  <c r="AB675" i="10"/>
  <c r="AA675" i="10"/>
  <c r="Z675" i="10"/>
  <c r="Y675" i="10"/>
  <c r="X675" i="10"/>
  <c r="W675" i="10"/>
  <c r="V675" i="10"/>
  <c r="U675" i="10"/>
  <c r="T675" i="10"/>
  <c r="S675" i="10"/>
  <c r="R675" i="10"/>
  <c r="Q675" i="10"/>
  <c r="P675" i="10"/>
  <c r="O675" i="10"/>
  <c r="N675" i="10"/>
  <c r="M675" i="10"/>
  <c r="L675" i="10"/>
  <c r="K675" i="10"/>
  <c r="J675" i="10"/>
  <c r="I675" i="10"/>
  <c r="H675" i="10"/>
  <c r="G675" i="10"/>
  <c r="AO674" i="10"/>
  <c r="AN674" i="10"/>
  <c r="AM674" i="10"/>
  <c r="AL674" i="10"/>
  <c r="AK674" i="10"/>
  <c r="AJ674" i="10"/>
  <c r="AI674" i="10"/>
  <c r="AH674" i="10"/>
  <c r="AG674" i="10"/>
  <c r="AF674" i="10"/>
  <c r="AE674" i="10"/>
  <c r="AD674" i="10"/>
  <c r="AC674" i="10"/>
  <c r="AB674" i="10"/>
  <c r="AA674" i="10"/>
  <c r="Z674" i="10"/>
  <c r="Y674" i="10"/>
  <c r="X674" i="10"/>
  <c r="W674" i="10"/>
  <c r="V674" i="10"/>
  <c r="U674" i="10"/>
  <c r="T674" i="10"/>
  <c r="S674" i="10"/>
  <c r="R674" i="10"/>
  <c r="Q674" i="10"/>
  <c r="P674" i="10"/>
  <c r="O674" i="10"/>
  <c r="N674" i="10"/>
  <c r="M674" i="10"/>
  <c r="L674" i="10"/>
  <c r="K674" i="10"/>
  <c r="J674" i="10"/>
  <c r="I674" i="10"/>
  <c r="H674" i="10"/>
  <c r="G674" i="10"/>
  <c r="AO673" i="10"/>
  <c r="AN673" i="10"/>
  <c r="AM673" i="10"/>
  <c r="AL673" i="10"/>
  <c r="AK673" i="10"/>
  <c r="AJ673" i="10"/>
  <c r="AI673" i="10"/>
  <c r="AH673" i="10"/>
  <c r="AG673" i="10"/>
  <c r="AF673" i="10"/>
  <c r="AE673" i="10"/>
  <c r="AD673" i="10"/>
  <c r="AC673" i="10"/>
  <c r="AB673" i="10"/>
  <c r="AA673" i="10"/>
  <c r="Z673" i="10"/>
  <c r="Y673" i="10"/>
  <c r="X673" i="10"/>
  <c r="W673" i="10"/>
  <c r="V673" i="10"/>
  <c r="U673" i="10"/>
  <c r="T673" i="10"/>
  <c r="S673" i="10"/>
  <c r="R673" i="10"/>
  <c r="Q673" i="10"/>
  <c r="P673" i="10"/>
  <c r="O673" i="10"/>
  <c r="N673" i="10"/>
  <c r="M673" i="10"/>
  <c r="L673" i="10"/>
  <c r="K673" i="10"/>
  <c r="J673" i="10"/>
  <c r="I673" i="10"/>
  <c r="H673" i="10"/>
  <c r="G673" i="10"/>
  <c r="AO672" i="10"/>
  <c r="AN672" i="10"/>
  <c r="AM672" i="10"/>
  <c r="AL672" i="10"/>
  <c r="AK672" i="10"/>
  <c r="AJ672" i="10"/>
  <c r="AI672" i="10"/>
  <c r="AH672" i="10"/>
  <c r="AG672" i="10"/>
  <c r="AF672" i="10"/>
  <c r="AE672" i="10"/>
  <c r="AD672" i="10"/>
  <c r="AC672" i="10"/>
  <c r="AB672" i="10"/>
  <c r="AA672" i="10"/>
  <c r="Z672" i="10"/>
  <c r="Y672" i="10"/>
  <c r="X672" i="10"/>
  <c r="W672" i="10"/>
  <c r="V672" i="10"/>
  <c r="U672" i="10"/>
  <c r="T672" i="10"/>
  <c r="S672" i="10"/>
  <c r="R672" i="10"/>
  <c r="Q672" i="10"/>
  <c r="P672" i="10"/>
  <c r="O672" i="10"/>
  <c r="N672" i="10"/>
  <c r="M672" i="10"/>
  <c r="L672" i="10"/>
  <c r="K672" i="10"/>
  <c r="J672" i="10"/>
  <c r="I672" i="10"/>
  <c r="H672" i="10"/>
  <c r="G672" i="10"/>
  <c r="AO671" i="10"/>
  <c r="AN671" i="10"/>
  <c r="AM671" i="10"/>
  <c r="AL671" i="10"/>
  <c r="AK671" i="10"/>
  <c r="AJ671" i="10"/>
  <c r="AI671" i="10"/>
  <c r="AH671" i="10"/>
  <c r="AG671" i="10"/>
  <c r="AF671" i="10"/>
  <c r="AE671" i="10"/>
  <c r="AD671" i="10"/>
  <c r="AC671" i="10"/>
  <c r="AB671" i="10"/>
  <c r="AA671" i="10"/>
  <c r="Z671" i="10"/>
  <c r="Y671" i="10"/>
  <c r="X671" i="10"/>
  <c r="W671" i="10"/>
  <c r="V671" i="10"/>
  <c r="U671" i="10"/>
  <c r="T671" i="10"/>
  <c r="S671" i="10"/>
  <c r="R671" i="10"/>
  <c r="Q671" i="10"/>
  <c r="P671" i="10"/>
  <c r="O671" i="10"/>
  <c r="N671" i="10"/>
  <c r="M671" i="10"/>
  <c r="L671" i="10"/>
  <c r="K671" i="10"/>
  <c r="J671" i="10"/>
  <c r="I671" i="10"/>
  <c r="H671" i="10"/>
  <c r="G671" i="10"/>
  <c r="AO670" i="10"/>
  <c r="AN670" i="10"/>
  <c r="AM670" i="10"/>
  <c r="AL670" i="10"/>
  <c r="AK670" i="10"/>
  <c r="AJ670" i="10"/>
  <c r="AI670" i="10"/>
  <c r="AH670" i="10"/>
  <c r="AG670" i="10"/>
  <c r="AF670" i="10"/>
  <c r="AE670" i="10"/>
  <c r="AD670" i="10"/>
  <c r="AC670" i="10"/>
  <c r="AB670" i="10"/>
  <c r="AA670" i="10"/>
  <c r="Z670" i="10"/>
  <c r="Y670" i="10"/>
  <c r="X670" i="10"/>
  <c r="W670" i="10"/>
  <c r="V670" i="10"/>
  <c r="U670" i="10"/>
  <c r="T670" i="10"/>
  <c r="S670" i="10"/>
  <c r="R670" i="10"/>
  <c r="Q670" i="10"/>
  <c r="P670" i="10"/>
  <c r="O670" i="10"/>
  <c r="N670" i="10"/>
  <c r="M670" i="10"/>
  <c r="L670" i="10"/>
  <c r="K670" i="10"/>
  <c r="J670" i="10"/>
  <c r="I670" i="10"/>
  <c r="H670" i="10"/>
  <c r="G670" i="10"/>
  <c r="AO669" i="10"/>
  <c r="AN669" i="10"/>
  <c r="AM669" i="10"/>
  <c r="AL669" i="10"/>
  <c r="AK669" i="10"/>
  <c r="AJ669" i="10"/>
  <c r="AI669" i="10"/>
  <c r="AH669" i="10"/>
  <c r="AG669" i="10"/>
  <c r="AF669" i="10"/>
  <c r="AE669" i="10"/>
  <c r="AD669" i="10"/>
  <c r="AC669" i="10"/>
  <c r="AB669" i="10"/>
  <c r="AA669" i="10"/>
  <c r="Z669" i="10"/>
  <c r="Y669" i="10"/>
  <c r="X669" i="10"/>
  <c r="W669" i="10"/>
  <c r="V669" i="10"/>
  <c r="U669" i="10"/>
  <c r="T669" i="10"/>
  <c r="S669" i="10"/>
  <c r="R669" i="10"/>
  <c r="Q669" i="10"/>
  <c r="P669" i="10"/>
  <c r="O669" i="10"/>
  <c r="N669" i="10"/>
  <c r="M669" i="10"/>
  <c r="L669" i="10"/>
  <c r="K669" i="10"/>
  <c r="J669" i="10"/>
  <c r="I669" i="10"/>
  <c r="H669" i="10"/>
  <c r="G669" i="10"/>
  <c r="AO668" i="10"/>
  <c r="AN668" i="10"/>
  <c r="AM668" i="10"/>
  <c r="AL668" i="10"/>
  <c r="AK668" i="10"/>
  <c r="AJ668" i="10"/>
  <c r="AI668" i="10"/>
  <c r="AH668" i="10"/>
  <c r="AG668" i="10"/>
  <c r="AF668" i="10"/>
  <c r="AE668" i="10"/>
  <c r="AD668" i="10"/>
  <c r="AC668" i="10"/>
  <c r="AB668" i="10"/>
  <c r="AA668" i="10"/>
  <c r="Z668" i="10"/>
  <c r="Y668" i="10"/>
  <c r="X668" i="10"/>
  <c r="W668" i="10"/>
  <c r="V668" i="10"/>
  <c r="U668" i="10"/>
  <c r="T668" i="10"/>
  <c r="S668" i="10"/>
  <c r="R668" i="10"/>
  <c r="Q668" i="10"/>
  <c r="P668" i="10"/>
  <c r="O668" i="10"/>
  <c r="N668" i="10"/>
  <c r="M668" i="10"/>
  <c r="L668" i="10"/>
  <c r="K668" i="10"/>
  <c r="J668" i="10"/>
  <c r="I668" i="10"/>
  <c r="H668" i="10"/>
  <c r="G668" i="10"/>
  <c r="AO667" i="10"/>
  <c r="AN667" i="10"/>
  <c r="AM667" i="10"/>
  <c r="AL667" i="10"/>
  <c r="AK667" i="10"/>
  <c r="AJ667" i="10"/>
  <c r="AI667" i="10"/>
  <c r="AH667" i="10"/>
  <c r="AG667" i="10"/>
  <c r="AF667" i="10"/>
  <c r="AE667" i="10"/>
  <c r="AD667" i="10"/>
  <c r="AC667" i="10"/>
  <c r="AB667" i="10"/>
  <c r="AA667" i="10"/>
  <c r="Z667" i="10"/>
  <c r="Y667" i="10"/>
  <c r="X667" i="10"/>
  <c r="W667" i="10"/>
  <c r="V667" i="10"/>
  <c r="U667" i="10"/>
  <c r="T667" i="10"/>
  <c r="S667" i="10"/>
  <c r="R667" i="10"/>
  <c r="Q667" i="10"/>
  <c r="P667" i="10"/>
  <c r="O667" i="10"/>
  <c r="N667" i="10"/>
  <c r="M667" i="10"/>
  <c r="L667" i="10"/>
  <c r="K667" i="10"/>
  <c r="J667" i="10"/>
  <c r="I667" i="10"/>
  <c r="H667" i="10"/>
  <c r="G667" i="10"/>
  <c r="AO666" i="10"/>
  <c r="AN666" i="10"/>
  <c r="AM666" i="10"/>
  <c r="AL666" i="10"/>
  <c r="AK666" i="10"/>
  <c r="AJ666" i="10"/>
  <c r="AI666" i="10"/>
  <c r="AH666" i="10"/>
  <c r="AG666" i="10"/>
  <c r="AF666" i="10"/>
  <c r="AE666" i="10"/>
  <c r="AD666" i="10"/>
  <c r="AC666" i="10"/>
  <c r="AB666" i="10"/>
  <c r="AA666" i="10"/>
  <c r="Z666" i="10"/>
  <c r="Y666" i="10"/>
  <c r="X666" i="10"/>
  <c r="W666" i="10"/>
  <c r="V666" i="10"/>
  <c r="U666" i="10"/>
  <c r="T666" i="10"/>
  <c r="S666" i="10"/>
  <c r="R666" i="10"/>
  <c r="Q666" i="10"/>
  <c r="P666" i="10"/>
  <c r="O666" i="10"/>
  <c r="N666" i="10"/>
  <c r="M666" i="10"/>
  <c r="L666" i="10"/>
  <c r="K666" i="10"/>
  <c r="J666" i="10"/>
  <c r="I666" i="10"/>
  <c r="H666" i="10"/>
  <c r="G666" i="10"/>
  <c r="AO665" i="10"/>
  <c r="AN665" i="10"/>
  <c r="AM665" i="10"/>
  <c r="AL665" i="10"/>
  <c r="AK665" i="10"/>
  <c r="AJ665" i="10"/>
  <c r="AI665" i="10"/>
  <c r="AH665" i="10"/>
  <c r="AG665" i="10"/>
  <c r="AF665" i="10"/>
  <c r="AE665" i="10"/>
  <c r="AD665" i="10"/>
  <c r="AC665" i="10"/>
  <c r="AB665" i="10"/>
  <c r="AA665" i="10"/>
  <c r="Z665" i="10"/>
  <c r="Y665" i="10"/>
  <c r="X665" i="10"/>
  <c r="W665" i="10"/>
  <c r="V665" i="10"/>
  <c r="U665" i="10"/>
  <c r="T665" i="10"/>
  <c r="S665" i="10"/>
  <c r="R665" i="10"/>
  <c r="Q665" i="10"/>
  <c r="P665" i="10"/>
  <c r="O665" i="10"/>
  <c r="N665" i="10"/>
  <c r="M665" i="10"/>
  <c r="L665" i="10"/>
  <c r="K665" i="10"/>
  <c r="J665" i="10"/>
  <c r="I665" i="10"/>
  <c r="H665" i="10"/>
  <c r="G665" i="10"/>
  <c r="AO664" i="10"/>
  <c r="AN664" i="10"/>
  <c r="AM664" i="10"/>
  <c r="AL664" i="10"/>
  <c r="AK664" i="10"/>
  <c r="AJ664" i="10"/>
  <c r="AI664" i="10"/>
  <c r="AH664" i="10"/>
  <c r="AG664" i="10"/>
  <c r="AF664" i="10"/>
  <c r="AE664" i="10"/>
  <c r="AD664" i="10"/>
  <c r="AC664" i="10"/>
  <c r="AB664" i="10"/>
  <c r="AA664" i="10"/>
  <c r="Z664" i="10"/>
  <c r="Y664" i="10"/>
  <c r="X664" i="10"/>
  <c r="W664" i="10"/>
  <c r="V664" i="10"/>
  <c r="U664" i="10"/>
  <c r="T664" i="10"/>
  <c r="S664" i="10"/>
  <c r="R664" i="10"/>
  <c r="Q664" i="10"/>
  <c r="P664" i="10"/>
  <c r="O664" i="10"/>
  <c r="N664" i="10"/>
  <c r="M664" i="10"/>
  <c r="L664" i="10"/>
  <c r="K664" i="10"/>
  <c r="J664" i="10"/>
  <c r="I664" i="10"/>
  <c r="H664" i="10"/>
  <c r="G664" i="10"/>
  <c r="AO663" i="10"/>
  <c r="AN663" i="10"/>
  <c r="AM663" i="10"/>
  <c r="AL663" i="10"/>
  <c r="AK663" i="10"/>
  <c r="AJ663" i="10"/>
  <c r="AI663" i="10"/>
  <c r="AH663" i="10"/>
  <c r="AG663" i="10"/>
  <c r="AF663" i="10"/>
  <c r="AE663" i="10"/>
  <c r="AD663" i="10"/>
  <c r="AC663" i="10"/>
  <c r="AB663" i="10"/>
  <c r="AA663" i="10"/>
  <c r="Z663" i="10"/>
  <c r="Y663" i="10"/>
  <c r="X663" i="10"/>
  <c r="W663" i="10"/>
  <c r="V663" i="10"/>
  <c r="U663" i="10"/>
  <c r="T663" i="10"/>
  <c r="S663" i="10"/>
  <c r="R663" i="10"/>
  <c r="Q663" i="10"/>
  <c r="P663" i="10"/>
  <c r="O663" i="10"/>
  <c r="N663" i="10"/>
  <c r="M663" i="10"/>
  <c r="L663" i="10"/>
  <c r="K663" i="10"/>
  <c r="J663" i="10"/>
  <c r="I663" i="10"/>
  <c r="H663" i="10"/>
  <c r="G663" i="10"/>
  <c r="AO662" i="10"/>
  <c r="AN662" i="10"/>
  <c r="AM662" i="10"/>
  <c r="AL662" i="10"/>
  <c r="AK662" i="10"/>
  <c r="AJ662" i="10"/>
  <c r="AI662" i="10"/>
  <c r="AH662" i="10"/>
  <c r="AG662" i="10"/>
  <c r="AF662" i="10"/>
  <c r="AE662" i="10"/>
  <c r="AD662" i="10"/>
  <c r="AC662" i="10"/>
  <c r="AB662" i="10"/>
  <c r="AA662" i="10"/>
  <c r="Z662" i="10"/>
  <c r="Y662" i="10"/>
  <c r="X662" i="10"/>
  <c r="W662" i="10"/>
  <c r="V662" i="10"/>
  <c r="U662" i="10"/>
  <c r="T662" i="10"/>
  <c r="S662" i="10"/>
  <c r="R662" i="10"/>
  <c r="Q662" i="10"/>
  <c r="P662" i="10"/>
  <c r="O662" i="10"/>
  <c r="N662" i="10"/>
  <c r="M662" i="10"/>
  <c r="L662" i="10"/>
  <c r="K662" i="10"/>
  <c r="J662" i="10"/>
  <c r="I662" i="10"/>
  <c r="H662" i="10"/>
  <c r="G662" i="10"/>
  <c r="AO661" i="10"/>
  <c r="AN661" i="10"/>
  <c r="AM661" i="10"/>
  <c r="AL661" i="10"/>
  <c r="AK661" i="10"/>
  <c r="AJ661" i="10"/>
  <c r="AI661" i="10"/>
  <c r="AH661" i="10"/>
  <c r="AG661" i="10"/>
  <c r="AF661" i="10"/>
  <c r="AE661" i="10"/>
  <c r="AD661" i="10"/>
  <c r="AC661" i="10"/>
  <c r="AB661" i="10"/>
  <c r="AA661" i="10"/>
  <c r="Z661" i="10"/>
  <c r="Y661" i="10"/>
  <c r="X661" i="10"/>
  <c r="W661" i="10"/>
  <c r="V661" i="10"/>
  <c r="U661" i="10"/>
  <c r="T661" i="10"/>
  <c r="S661" i="10"/>
  <c r="R661" i="10"/>
  <c r="Q661" i="10"/>
  <c r="P661" i="10"/>
  <c r="O661" i="10"/>
  <c r="N661" i="10"/>
  <c r="M661" i="10"/>
  <c r="L661" i="10"/>
  <c r="K661" i="10"/>
  <c r="J661" i="10"/>
  <c r="I661" i="10"/>
  <c r="H661" i="10"/>
  <c r="G661" i="10"/>
  <c r="AO660" i="10"/>
  <c r="AN660" i="10"/>
  <c r="AM660" i="10"/>
  <c r="AL660" i="10"/>
  <c r="AK660" i="10"/>
  <c r="AJ660" i="10"/>
  <c r="AI660" i="10"/>
  <c r="AH660" i="10"/>
  <c r="AG660" i="10"/>
  <c r="AF660" i="10"/>
  <c r="AE660" i="10"/>
  <c r="AD660" i="10"/>
  <c r="AC660" i="10"/>
  <c r="AB660" i="10"/>
  <c r="AA660" i="10"/>
  <c r="Z660" i="10"/>
  <c r="Y660" i="10"/>
  <c r="X660" i="10"/>
  <c r="W660" i="10"/>
  <c r="V660" i="10"/>
  <c r="U660" i="10"/>
  <c r="T660" i="10"/>
  <c r="S660" i="10"/>
  <c r="R660" i="10"/>
  <c r="Q660" i="10"/>
  <c r="P660" i="10"/>
  <c r="O660" i="10"/>
  <c r="N660" i="10"/>
  <c r="M660" i="10"/>
  <c r="L660" i="10"/>
  <c r="K660" i="10"/>
  <c r="J660" i="10"/>
  <c r="I660" i="10"/>
  <c r="H660" i="10"/>
  <c r="G660" i="10"/>
  <c r="AO659" i="10"/>
  <c r="AN659" i="10"/>
  <c r="AM659" i="10"/>
  <c r="AL659" i="10"/>
  <c r="AK659" i="10"/>
  <c r="AJ659" i="10"/>
  <c r="AI659" i="10"/>
  <c r="AH659" i="10"/>
  <c r="AG659" i="10"/>
  <c r="AF659" i="10"/>
  <c r="AE659" i="10"/>
  <c r="AD659" i="10"/>
  <c r="AC659" i="10"/>
  <c r="AB659" i="10"/>
  <c r="AA659" i="10"/>
  <c r="Z659" i="10"/>
  <c r="Y659" i="10"/>
  <c r="X659" i="10"/>
  <c r="W659" i="10"/>
  <c r="V659" i="10"/>
  <c r="U659" i="10"/>
  <c r="T659" i="10"/>
  <c r="S659" i="10"/>
  <c r="R659" i="10"/>
  <c r="Q659" i="10"/>
  <c r="P659" i="10"/>
  <c r="O659" i="10"/>
  <c r="N659" i="10"/>
  <c r="M659" i="10"/>
  <c r="L659" i="10"/>
  <c r="K659" i="10"/>
  <c r="J659" i="10"/>
  <c r="I659" i="10"/>
  <c r="H659" i="10"/>
  <c r="G659" i="10"/>
  <c r="AO658" i="10"/>
  <c r="AN658" i="10"/>
  <c r="AM658" i="10"/>
  <c r="AL658" i="10"/>
  <c r="AK658" i="10"/>
  <c r="AJ658" i="10"/>
  <c r="AI658" i="10"/>
  <c r="AH658" i="10"/>
  <c r="AG658" i="10"/>
  <c r="AF658" i="10"/>
  <c r="AE658" i="10"/>
  <c r="AD658" i="10"/>
  <c r="AC658" i="10"/>
  <c r="AB658" i="10"/>
  <c r="AA658" i="10"/>
  <c r="Z658" i="10"/>
  <c r="Y658" i="10"/>
  <c r="X658" i="10"/>
  <c r="W658" i="10"/>
  <c r="V658" i="10"/>
  <c r="U658" i="10"/>
  <c r="T658" i="10"/>
  <c r="S658" i="10"/>
  <c r="R658" i="10"/>
  <c r="Q658" i="10"/>
  <c r="P658" i="10"/>
  <c r="O658" i="10"/>
  <c r="N658" i="10"/>
  <c r="M658" i="10"/>
  <c r="L658" i="10"/>
  <c r="K658" i="10"/>
  <c r="J658" i="10"/>
  <c r="I658" i="10"/>
  <c r="H658" i="10"/>
  <c r="G658" i="10"/>
  <c r="AO657" i="10"/>
  <c r="AN657" i="10"/>
  <c r="AM657" i="10"/>
  <c r="AL657" i="10"/>
  <c r="AK657" i="10"/>
  <c r="AJ657" i="10"/>
  <c r="AI657" i="10"/>
  <c r="AH657" i="10"/>
  <c r="AG657" i="10"/>
  <c r="AF657" i="10"/>
  <c r="AE657" i="10"/>
  <c r="AD657" i="10"/>
  <c r="AC657" i="10"/>
  <c r="AB657" i="10"/>
  <c r="AA657" i="10"/>
  <c r="Z657" i="10"/>
  <c r="Y657" i="10"/>
  <c r="X657" i="10"/>
  <c r="W657" i="10"/>
  <c r="V657" i="10"/>
  <c r="U657" i="10"/>
  <c r="T657" i="10"/>
  <c r="S657" i="10"/>
  <c r="R657" i="10"/>
  <c r="Q657" i="10"/>
  <c r="P657" i="10"/>
  <c r="O657" i="10"/>
  <c r="N657" i="10"/>
  <c r="M657" i="10"/>
  <c r="L657" i="10"/>
  <c r="K657" i="10"/>
  <c r="J657" i="10"/>
  <c r="I657" i="10"/>
  <c r="H657" i="10"/>
  <c r="G657" i="10"/>
  <c r="AO656" i="10"/>
  <c r="AN656" i="10"/>
  <c r="AM656" i="10"/>
  <c r="AL656" i="10"/>
  <c r="AK656" i="10"/>
  <c r="AJ656" i="10"/>
  <c r="AI656" i="10"/>
  <c r="AH656" i="10"/>
  <c r="AG656" i="10"/>
  <c r="AF656" i="10"/>
  <c r="AE656" i="10"/>
  <c r="AD656" i="10"/>
  <c r="AC656" i="10"/>
  <c r="AB656" i="10"/>
  <c r="AA656" i="10"/>
  <c r="Z656" i="10"/>
  <c r="Y656" i="10"/>
  <c r="X656" i="10"/>
  <c r="W656" i="10"/>
  <c r="V656" i="10"/>
  <c r="U656" i="10"/>
  <c r="T656" i="10"/>
  <c r="S656" i="10"/>
  <c r="R656" i="10"/>
  <c r="Q656" i="10"/>
  <c r="P656" i="10"/>
  <c r="O656" i="10"/>
  <c r="N656" i="10"/>
  <c r="M656" i="10"/>
  <c r="L656" i="10"/>
  <c r="K656" i="10"/>
  <c r="J656" i="10"/>
  <c r="I656" i="10"/>
  <c r="H656" i="10"/>
  <c r="G656" i="10"/>
  <c r="AO655" i="10"/>
  <c r="AN655" i="10"/>
  <c r="AM655" i="10"/>
  <c r="AL655" i="10"/>
  <c r="AK655" i="10"/>
  <c r="AJ655" i="10"/>
  <c r="AI655" i="10"/>
  <c r="AH655" i="10"/>
  <c r="AG655" i="10"/>
  <c r="AF655" i="10"/>
  <c r="AE655" i="10"/>
  <c r="AD655" i="10"/>
  <c r="AC655" i="10"/>
  <c r="AB655" i="10"/>
  <c r="AA655" i="10"/>
  <c r="Z655" i="10"/>
  <c r="Y655" i="10"/>
  <c r="X655" i="10"/>
  <c r="W655" i="10"/>
  <c r="V655" i="10"/>
  <c r="U655" i="10"/>
  <c r="T655" i="10"/>
  <c r="S655" i="10"/>
  <c r="R655" i="10"/>
  <c r="Q655" i="10"/>
  <c r="P655" i="10"/>
  <c r="O655" i="10"/>
  <c r="N655" i="10"/>
  <c r="M655" i="10"/>
  <c r="L655" i="10"/>
  <c r="K655" i="10"/>
  <c r="J655" i="10"/>
  <c r="I655" i="10"/>
  <c r="H655" i="10"/>
  <c r="G655" i="10"/>
  <c r="AO654" i="10"/>
  <c r="AN654" i="10"/>
  <c r="AM654" i="10"/>
  <c r="AL654" i="10"/>
  <c r="AK654" i="10"/>
  <c r="AJ654" i="10"/>
  <c r="AI654" i="10"/>
  <c r="AH654" i="10"/>
  <c r="AG654" i="10"/>
  <c r="AF654" i="10"/>
  <c r="AE654" i="10"/>
  <c r="AD654" i="10"/>
  <c r="AC654" i="10"/>
  <c r="AB654" i="10"/>
  <c r="AA654" i="10"/>
  <c r="Z654" i="10"/>
  <c r="Y654" i="10"/>
  <c r="X654" i="10"/>
  <c r="W654" i="10"/>
  <c r="V654" i="10"/>
  <c r="U654" i="10"/>
  <c r="T654" i="10"/>
  <c r="S654" i="10"/>
  <c r="R654" i="10"/>
  <c r="Q654" i="10"/>
  <c r="P654" i="10"/>
  <c r="O654" i="10"/>
  <c r="N654" i="10"/>
  <c r="M654" i="10"/>
  <c r="L654" i="10"/>
  <c r="K654" i="10"/>
  <c r="J654" i="10"/>
  <c r="I654" i="10"/>
  <c r="H654" i="10"/>
  <c r="G654" i="10"/>
  <c r="AO653" i="10"/>
  <c r="AN653" i="10"/>
  <c r="AM653" i="10"/>
  <c r="AL653" i="10"/>
  <c r="AK653" i="10"/>
  <c r="AJ653" i="10"/>
  <c r="AI653" i="10"/>
  <c r="AH653" i="10"/>
  <c r="AG653" i="10"/>
  <c r="AF653" i="10"/>
  <c r="AE653" i="10"/>
  <c r="AD653" i="10"/>
  <c r="AC653" i="10"/>
  <c r="AB653" i="10"/>
  <c r="AA653" i="10"/>
  <c r="Z653" i="10"/>
  <c r="Y653" i="10"/>
  <c r="X653" i="10"/>
  <c r="W653" i="10"/>
  <c r="V653" i="10"/>
  <c r="U653" i="10"/>
  <c r="T653" i="10"/>
  <c r="S653" i="10"/>
  <c r="R653" i="10"/>
  <c r="Q653" i="10"/>
  <c r="P653" i="10"/>
  <c r="O653" i="10"/>
  <c r="N653" i="10"/>
  <c r="M653" i="10"/>
  <c r="L653" i="10"/>
  <c r="K653" i="10"/>
  <c r="J653" i="10"/>
  <c r="I653" i="10"/>
  <c r="H653" i="10"/>
  <c r="G653" i="10"/>
  <c r="AO652" i="10"/>
  <c r="AN652" i="10"/>
  <c r="AM652" i="10"/>
  <c r="AL652" i="10"/>
  <c r="AK652" i="10"/>
  <c r="AJ652" i="10"/>
  <c r="AI652" i="10"/>
  <c r="AH652" i="10"/>
  <c r="AG652" i="10"/>
  <c r="AF652" i="10"/>
  <c r="AE652" i="10"/>
  <c r="AD652" i="10"/>
  <c r="AC652" i="10"/>
  <c r="AB652" i="10"/>
  <c r="AA652" i="10"/>
  <c r="Z652" i="10"/>
  <c r="Y652" i="10"/>
  <c r="X652" i="10"/>
  <c r="W652" i="10"/>
  <c r="V652" i="10"/>
  <c r="U652" i="10"/>
  <c r="T652" i="10"/>
  <c r="S652" i="10"/>
  <c r="R652" i="10"/>
  <c r="Q652" i="10"/>
  <c r="P652" i="10"/>
  <c r="O652" i="10"/>
  <c r="N652" i="10"/>
  <c r="M652" i="10"/>
  <c r="L652" i="10"/>
  <c r="K652" i="10"/>
  <c r="J652" i="10"/>
  <c r="I652" i="10"/>
  <c r="H652" i="10"/>
  <c r="G652" i="10"/>
  <c r="AO651" i="10"/>
  <c r="AN651" i="10"/>
  <c r="AM651" i="10"/>
  <c r="AL651" i="10"/>
  <c r="AK651" i="10"/>
  <c r="AJ651" i="10"/>
  <c r="AI651" i="10"/>
  <c r="AH651" i="10"/>
  <c r="AG651" i="10"/>
  <c r="AF651" i="10"/>
  <c r="AE651" i="10"/>
  <c r="AD651" i="10"/>
  <c r="AC651" i="10"/>
  <c r="AB651" i="10"/>
  <c r="AA651" i="10"/>
  <c r="Z651" i="10"/>
  <c r="Y651" i="10"/>
  <c r="X651" i="10"/>
  <c r="W651" i="10"/>
  <c r="V651" i="10"/>
  <c r="U651" i="10"/>
  <c r="T651" i="10"/>
  <c r="S651" i="10"/>
  <c r="R651" i="10"/>
  <c r="Q651" i="10"/>
  <c r="P651" i="10"/>
  <c r="O651" i="10"/>
  <c r="N651" i="10"/>
  <c r="M651" i="10"/>
  <c r="L651" i="10"/>
  <c r="K651" i="10"/>
  <c r="J651" i="10"/>
  <c r="I651" i="10"/>
  <c r="H651" i="10"/>
  <c r="G651" i="10"/>
  <c r="AO650" i="10"/>
  <c r="AN650" i="10"/>
  <c r="AM650" i="10"/>
  <c r="AL650" i="10"/>
  <c r="AK650" i="10"/>
  <c r="AJ650" i="10"/>
  <c r="AI650" i="10"/>
  <c r="AH650" i="10"/>
  <c r="AG650" i="10"/>
  <c r="AF650" i="10"/>
  <c r="AE650" i="10"/>
  <c r="AD650" i="10"/>
  <c r="AC650" i="10"/>
  <c r="AB650" i="10"/>
  <c r="AA650" i="10"/>
  <c r="Z650" i="10"/>
  <c r="Y650" i="10"/>
  <c r="X650" i="10"/>
  <c r="W650" i="10"/>
  <c r="V650" i="10"/>
  <c r="U650" i="10"/>
  <c r="T650" i="10"/>
  <c r="S650" i="10"/>
  <c r="R650" i="10"/>
  <c r="Q650" i="10"/>
  <c r="P650" i="10"/>
  <c r="O650" i="10"/>
  <c r="N650" i="10"/>
  <c r="M650" i="10"/>
  <c r="L650" i="10"/>
  <c r="K650" i="10"/>
  <c r="J650" i="10"/>
  <c r="I650" i="10"/>
  <c r="H650" i="10"/>
  <c r="G650" i="10"/>
  <c r="AO649" i="10"/>
  <c r="AN649" i="10"/>
  <c r="AM649" i="10"/>
  <c r="AL649" i="10"/>
  <c r="AK649" i="10"/>
  <c r="AJ649" i="10"/>
  <c r="AI649" i="10"/>
  <c r="AH649" i="10"/>
  <c r="AG649" i="10"/>
  <c r="AF649" i="10"/>
  <c r="AE649" i="10"/>
  <c r="AD649" i="10"/>
  <c r="AC649" i="10"/>
  <c r="AB649" i="10"/>
  <c r="AA649" i="10"/>
  <c r="Z649" i="10"/>
  <c r="Y649" i="10"/>
  <c r="X649" i="10"/>
  <c r="W649" i="10"/>
  <c r="V649" i="10"/>
  <c r="U649" i="10"/>
  <c r="T649" i="10"/>
  <c r="S649" i="10"/>
  <c r="R649" i="10"/>
  <c r="Q649" i="10"/>
  <c r="P649" i="10"/>
  <c r="O649" i="10"/>
  <c r="N649" i="10"/>
  <c r="M649" i="10"/>
  <c r="L649" i="10"/>
  <c r="K649" i="10"/>
  <c r="J649" i="10"/>
  <c r="I649" i="10"/>
  <c r="H649" i="10"/>
  <c r="G649" i="10"/>
  <c r="AO648" i="10"/>
  <c r="AN648" i="10"/>
  <c r="AM648" i="10"/>
  <c r="AL648" i="10"/>
  <c r="AK648" i="10"/>
  <c r="AJ648" i="10"/>
  <c r="AI648" i="10"/>
  <c r="AH648" i="10"/>
  <c r="AG648" i="10"/>
  <c r="AF648" i="10"/>
  <c r="AE648" i="10"/>
  <c r="AD648" i="10"/>
  <c r="AC648" i="10"/>
  <c r="AB648" i="10"/>
  <c r="AA648" i="10"/>
  <c r="Z648" i="10"/>
  <c r="Y648" i="10"/>
  <c r="X648" i="10"/>
  <c r="W648" i="10"/>
  <c r="V648" i="10"/>
  <c r="U648" i="10"/>
  <c r="T648" i="10"/>
  <c r="S648" i="10"/>
  <c r="R648" i="10"/>
  <c r="Q648" i="10"/>
  <c r="P648" i="10"/>
  <c r="O648" i="10"/>
  <c r="N648" i="10"/>
  <c r="M648" i="10"/>
  <c r="L648" i="10"/>
  <c r="K648" i="10"/>
  <c r="J648" i="10"/>
  <c r="I648" i="10"/>
  <c r="H648" i="10"/>
  <c r="G648" i="10"/>
  <c r="AO647" i="10"/>
  <c r="AN647" i="10"/>
  <c r="AM647" i="10"/>
  <c r="AL647" i="10"/>
  <c r="AK647" i="10"/>
  <c r="AJ647" i="10"/>
  <c r="AI647" i="10"/>
  <c r="AH647" i="10"/>
  <c r="AG647" i="10"/>
  <c r="AF647" i="10"/>
  <c r="AE647" i="10"/>
  <c r="AD647" i="10"/>
  <c r="AC647" i="10"/>
  <c r="AB647" i="10"/>
  <c r="AA647" i="10"/>
  <c r="Z647" i="10"/>
  <c r="Y647" i="10"/>
  <c r="X647" i="10"/>
  <c r="W647" i="10"/>
  <c r="V647" i="10"/>
  <c r="U647" i="10"/>
  <c r="T647" i="10"/>
  <c r="S647" i="10"/>
  <c r="R647" i="10"/>
  <c r="Q647" i="10"/>
  <c r="P647" i="10"/>
  <c r="O647" i="10"/>
  <c r="N647" i="10"/>
  <c r="M647" i="10"/>
  <c r="L647" i="10"/>
  <c r="K647" i="10"/>
  <c r="J647" i="10"/>
  <c r="I647" i="10"/>
  <c r="H647" i="10"/>
  <c r="G647" i="10"/>
  <c r="AO646" i="10"/>
  <c r="AN646" i="10"/>
  <c r="AM646" i="10"/>
  <c r="AL646" i="10"/>
  <c r="AK646" i="10"/>
  <c r="AJ646" i="10"/>
  <c r="AI646" i="10"/>
  <c r="AH646" i="10"/>
  <c r="AG646" i="10"/>
  <c r="AF646" i="10"/>
  <c r="AE646" i="10"/>
  <c r="AD646" i="10"/>
  <c r="AC646" i="10"/>
  <c r="AB646" i="10"/>
  <c r="AA646" i="10"/>
  <c r="Z646" i="10"/>
  <c r="Y646" i="10"/>
  <c r="X646" i="10"/>
  <c r="W646" i="10"/>
  <c r="V646" i="10"/>
  <c r="U646" i="10"/>
  <c r="T646" i="10"/>
  <c r="S646" i="10"/>
  <c r="R646" i="10"/>
  <c r="Q646" i="10"/>
  <c r="P646" i="10"/>
  <c r="O646" i="10"/>
  <c r="N646" i="10"/>
  <c r="M646" i="10"/>
  <c r="L646" i="10"/>
  <c r="K646" i="10"/>
  <c r="J646" i="10"/>
  <c r="I646" i="10"/>
  <c r="H646" i="10"/>
  <c r="G646" i="10"/>
  <c r="AO645" i="10"/>
  <c r="AN645" i="10"/>
  <c r="AM645" i="10"/>
  <c r="AL645" i="10"/>
  <c r="AK645" i="10"/>
  <c r="AJ645" i="10"/>
  <c r="AI645" i="10"/>
  <c r="AH645" i="10"/>
  <c r="AG645" i="10"/>
  <c r="AF645" i="10"/>
  <c r="AE645" i="10"/>
  <c r="AD645" i="10"/>
  <c r="AC645" i="10"/>
  <c r="AB645" i="10"/>
  <c r="AA645" i="10"/>
  <c r="Z645" i="10"/>
  <c r="Y645" i="10"/>
  <c r="X645" i="10"/>
  <c r="W645" i="10"/>
  <c r="V645" i="10"/>
  <c r="U645" i="10"/>
  <c r="T645" i="10"/>
  <c r="S645" i="10"/>
  <c r="R645" i="10"/>
  <c r="Q645" i="10"/>
  <c r="P645" i="10"/>
  <c r="O645" i="10"/>
  <c r="N645" i="10"/>
  <c r="M645" i="10"/>
  <c r="L645" i="10"/>
  <c r="K645" i="10"/>
  <c r="J645" i="10"/>
  <c r="I645" i="10"/>
  <c r="H645" i="10"/>
  <c r="G645" i="10"/>
  <c r="AO644" i="10"/>
  <c r="AN644" i="10"/>
  <c r="AM644" i="10"/>
  <c r="AL644" i="10"/>
  <c r="AK644" i="10"/>
  <c r="AJ644" i="10"/>
  <c r="AI644" i="10"/>
  <c r="AH644" i="10"/>
  <c r="AG644" i="10"/>
  <c r="AF644" i="10"/>
  <c r="AE644" i="10"/>
  <c r="AD644" i="10"/>
  <c r="AC644" i="10"/>
  <c r="AB644" i="10"/>
  <c r="AA644" i="10"/>
  <c r="Z644" i="10"/>
  <c r="Y644" i="10"/>
  <c r="X644" i="10"/>
  <c r="W644" i="10"/>
  <c r="V644" i="10"/>
  <c r="U644" i="10"/>
  <c r="T644" i="10"/>
  <c r="S644" i="10"/>
  <c r="R644" i="10"/>
  <c r="Q644" i="10"/>
  <c r="P644" i="10"/>
  <c r="O644" i="10"/>
  <c r="N644" i="10"/>
  <c r="M644" i="10"/>
  <c r="L644" i="10"/>
  <c r="K644" i="10"/>
  <c r="J644" i="10"/>
  <c r="I644" i="10"/>
  <c r="H644" i="10"/>
  <c r="G644" i="10"/>
  <c r="AO643" i="10"/>
  <c r="AN643" i="10"/>
  <c r="AM643" i="10"/>
  <c r="AL643" i="10"/>
  <c r="AK643" i="10"/>
  <c r="AJ643" i="10"/>
  <c r="AI643" i="10"/>
  <c r="AH643" i="10"/>
  <c r="AG643" i="10"/>
  <c r="AF643" i="10"/>
  <c r="AE643" i="10"/>
  <c r="AD643" i="10"/>
  <c r="AC643" i="10"/>
  <c r="AB643" i="10"/>
  <c r="AA643" i="10"/>
  <c r="Z643" i="10"/>
  <c r="Y643" i="10"/>
  <c r="X643" i="10"/>
  <c r="W643" i="10"/>
  <c r="V643" i="10"/>
  <c r="U643" i="10"/>
  <c r="T643" i="10"/>
  <c r="S643" i="10"/>
  <c r="R643" i="10"/>
  <c r="Q643" i="10"/>
  <c r="P643" i="10"/>
  <c r="O643" i="10"/>
  <c r="N643" i="10"/>
  <c r="M643" i="10"/>
  <c r="L643" i="10"/>
  <c r="K643" i="10"/>
  <c r="J643" i="10"/>
  <c r="I643" i="10"/>
  <c r="H643" i="10"/>
  <c r="G643" i="10"/>
  <c r="AO642" i="10"/>
  <c r="AN642" i="10"/>
  <c r="AM642" i="10"/>
  <c r="AL642" i="10"/>
  <c r="AK642" i="10"/>
  <c r="AJ642" i="10"/>
  <c r="AI642" i="10"/>
  <c r="AH642" i="10"/>
  <c r="AG642" i="10"/>
  <c r="AF642" i="10"/>
  <c r="AE642" i="10"/>
  <c r="AD642" i="10"/>
  <c r="AC642" i="10"/>
  <c r="AB642" i="10"/>
  <c r="AA642" i="10"/>
  <c r="Z642" i="10"/>
  <c r="Y642" i="10"/>
  <c r="X642" i="10"/>
  <c r="W642" i="10"/>
  <c r="V642" i="10"/>
  <c r="U642" i="10"/>
  <c r="T642" i="10"/>
  <c r="S642" i="10"/>
  <c r="R642" i="10"/>
  <c r="Q642" i="10"/>
  <c r="P642" i="10"/>
  <c r="O642" i="10"/>
  <c r="N642" i="10"/>
  <c r="M642" i="10"/>
  <c r="L642" i="10"/>
  <c r="K642" i="10"/>
  <c r="J642" i="10"/>
  <c r="I642" i="10"/>
  <c r="H642" i="10"/>
  <c r="G642" i="10"/>
  <c r="AO641" i="10"/>
  <c r="AN641" i="10"/>
  <c r="AM641" i="10"/>
  <c r="AL641" i="10"/>
  <c r="AK641" i="10"/>
  <c r="AJ641" i="10"/>
  <c r="AI641" i="10"/>
  <c r="AH641" i="10"/>
  <c r="AG641" i="10"/>
  <c r="AF641" i="10"/>
  <c r="AE641" i="10"/>
  <c r="AD641" i="10"/>
  <c r="AC641" i="10"/>
  <c r="AB641" i="10"/>
  <c r="AA641" i="10"/>
  <c r="Z641" i="10"/>
  <c r="Y641" i="10"/>
  <c r="X641" i="10"/>
  <c r="W641" i="10"/>
  <c r="V641" i="10"/>
  <c r="U641" i="10"/>
  <c r="T641" i="10"/>
  <c r="S641" i="10"/>
  <c r="R641" i="10"/>
  <c r="Q641" i="10"/>
  <c r="P641" i="10"/>
  <c r="O641" i="10"/>
  <c r="N641" i="10"/>
  <c r="M641" i="10"/>
  <c r="L641" i="10"/>
  <c r="K641" i="10"/>
  <c r="J641" i="10"/>
  <c r="I641" i="10"/>
  <c r="H641" i="10"/>
  <c r="G641" i="10"/>
  <c r="AO640" i="10"/>
  <c r="AN640" i="10"/>
  <c r="AM640" i="10"/>
  <c r="AL640" i="10"/>
  <c r="AK640" i="10"/>
  <c r="AJ640" i="10"/>
  <c r="AI640" i="10"/>
  <c r="AH640" i="10"/>
  <c r="AG640" i="10"/>
  <c r="AF640" i="10"/>
  <c r="AE640" i="10"/>
  <c r="AD640" i="10"/>
  <c r="AC640" i="10"/>
  <c r="AB640" i="10"/>
  <c r="AA640" i="10"/>
  <c r="Z640" i="10"/>
  <c r="Y640" i="10"/>
  <c r="X640" i="10"/>
  <c r="W640" i="10"/>
  <c r="V640" i="10"/>
  <c r="U640" i="10"/>
  <c r="T640" i="10"/>
  <c r="S640" i="10"/>
  <c r="R640" i="10"/>
  <c r="Q640" i="10"/>
  <c r="P640" i="10"/>
  <c r="O640" i="10"/>
  <c r="N640" i="10"/>
  <c r="M640" i="10"/>
  <c r="L640" i="10"/>
  <c r="K640" i="10"/>
  <c r="J640" i="10"/>
  <c r="I640" i="10"/>
  <c r="H640" i="10"/>
  <c r="G640" i="10"/>
  <c r="AO639" i="10"/>
  <c r="AN639" i="10"/>
  <c r="AM639" i="10"/>
  <c r="AL639" i="10"/>
  <c r="AK639" i="10"/>
  <c r="AJ639" i="10"/>
  <c r="AI639" i="10"/>
  <c r="AH639" i="10"/>
  <c r="AG639" i="10"/>
  <c r="AF639" i="10"/>
  <c r="AE639" i="10"/>
  <c r="AD639" i="10"/>
  <c r="AC639" i="10"/>
  <c r="AB639" i="10"/>
  <c r="AA639" i="10"/>
  <c r="Z639" i="10"/>
  <c r="Y639" i="10"/>
  <c r="X639" i="10"/>
  <c r="W639" i="10"/>
  <c r="V639" i="10"/>
  <c r="U639" i="10"/>
  <c r="T639" i="10"/>
  <c r="S639" i="10"/>
  <c r="R639" i="10"/>
  <c r="Q639" i="10"/>
  <c r="P639" i="10"/>
  <c r="O639" i="10"/>
  <c r="N639" i="10"/>
  <c r="M639" i="10"/>
  <c r="L639" i="10"/>
  <c r="K639" i="10"/>
  <c r="J639" i="10"/>
  <c r="I639" i="10"/>
  <c r="H639" i="10"/>
  <c r="G639" i="10"/>
  <c r="AO638" i="10"/>
  <c r="AN638" i="10"/>
  <c r="AM638" i="10"/>
  <c r="AL638" i="10"/>
  <c r="AK638" i="10"/>
  <c r="AJ638" i="10"/>
  <c r="AI638" i="10"/>
  <c r="AH638" i="10"/>
  <c r="AG638" i="10"/>
  <c r="AF638" i="10"/>
  <c r="AE638" i="10"/>
  <c r="AD638" i="10"/>
  <c r="AC638" i="10"/>
  <c r="AB638" i="10"/>
  <c r="AA638" i="10"/>
  <c r="Z638" i="10"/>
  <c r="Y638" i="10"/>
  <c r="X638" i="10"/>
  <c r="W638" i="10"/>
  <c r="V638" i="10"/>
  <c r="U638" i="10"/>
  <c r="T638" i="10"/>
  <c r="S638" i="10"/>
  <c r="R638" i="10"/>
  <c r="Q638" i="10"/>
  <c r="P638" i="10"/>
  <c r="O638" i="10"/>
  <c r="N638" i="10"/>
  <c r="M638" i="10"/>
  <c r="L638" i="10"/>
  <c r="K638" i="10"/>
  <c r="J638" i="10"/>
  <c r="I638" i="10"/>
  <c r="H638" i="10"/>
  <c r="G638" i="10"/>
  <c r="AO637" i="10"/>
  <c r="AN637" i="10"/>
  <c r="AM637" i="10"/>
  <c r="AL637" i="10"/>
  <c r="AK637" i="10"/>
  <c r="AJ637" i="10"/>
  <c r="AI637" i="10"/>
  <c r="AH637" i="10"/>
  <c r="AG637" i="10"/>
  <c r="AF637" i="10"/>
  <c r="AE637" i="10"/>
  <c r="AD637" i="10"/>
  <c r="AC637" i="10"/>
  <c r="AB637" i="10"/>
  <c r="AA637" i="10"/>
  <c r="Z637" i="10"/>
  <c r="Y637" i="10"/>
  <c r="X637" i="10"/>
  <c r="W637" i="10"/>
  <c r="V637" i="10"/>
  <c r="U637" i="10"/>
  <c r="T637" i="10"/>
  <c r="S637" i="10"/>
  <c r="R637" i="10"/>
  <c r="Q637" i="10"/>
  <c r="P637" i="10"/>
  <c r="O637" i="10"/>
  <c r="N637" i="10"/>
  <c r="M637" i="10"/>
  <c r="L637" i="10"/>
  <c r="K637" i="10"/>
  <c r="J637" i="10"/>
  <c r="I637" i="10"/>
  <c r="H637" i="10"/>
  <c r="G637" i="10"/>
  <c r="AO636" i="10"/>
  <c r="AN636" i="10"/>
  <c r="AM636" i="10"/>
  <c r="AL636" i="10"/>
  <c r="AK636" i="10"/>
  <c r="AJ636" i="10"/>
  <c r="AI636" i="10"/>
  <c r="AH636" i="10"/>
  <c r="AG636" i="10"/>
  <c r="AF636" i="10"/>
  <c r="AE636" i="10"/>
  <c r="AD636" i="10"/>
  <c r="AC636" i="10"/>
  <c r="AB636" i="10"/>
  <c r="AA636" i="10"/>
  <c r="Z636" i="10"/>
  <c r="Y636" i="10"/>
  <c r="X636" i="10"/>
  <c r="W636" i="10"/>
  <c r="V636" i="10"/>
  <c r="U636" i="10"/>
  <c r="T636" i="10"/>
  <c r="S636" i="10"/>
  <c r="R636" i="10"/>
  <c r="Q636" i="10"/>
  <c r="P636" i="10"/>
  <c r="O636" i="10"/>
  <c r="N636" i="10"/>
  <c r="M636" i="10"/>
  <c r="L636" i="10"/>
  <c r="K636" i="10"/>
  <c r="J636" i="10"/>
  <c r="I636" i="10"/>
  <c r="H636" i="10"/>
  <c r="G636" i="10"/>
  <c r="AO635" i="10"/>
  <c r="AN635" i="10"/>
  <c r="AM635" i="10"/>
  <c r="AL635" i="10"/>
  <c r="AK635" i="10"/>
  <c r="AJ635" i="10"/>
  <c r="AI635" i="10"/>
  <c r="AH635" i="10"/>
  <c r="AG635" i="10"/>
  <c r="AF635" i="10"/>
  <c r="AE635" i="10"/>
  <c r="AD635" i="10"/>
  <c r="AC635" i="10"/>
  <c r="AB635" i="10"/>
  <c r="AA635" i="10"/>
  <c r="Z635" i="10"/>
  <c r="Y635" i="10"/>
  <c r="X635" i="10"/>
  <c r="W635" i="10"/>
  <c r="V635" i="10"/>
  <c r="U635" i="10"/>
  <c r="T635" i="10"/>
  <c r="S635" i="10"/>
  <c r="R635" i="10"/>
  <c r="Q635" i="10"/>
  <c r="P635" i="10"/>
  <c r="O635" i="10"/>
  <c r="N635" i="10"/>
  <c r="M635" i="10"/>
  <c r="L635" i="10"/>
  <c r="K635" i="10"/>
  <c r="J635" i="10"/>
  <c r="I635" i="10"/>
  <c r="H635" i="10"/>
  <c r="G635" i="10"/>
  <c r="AO634" i="10"/>
  <c r="AN634" i="10"/>
  <c r="AM634" i="10"/>
  <c r="AL634" i="10"/>
  <c r="AK634" i="10"/>
  <c r="AJ634" i="10"/>
  <c r="AI634" i="10"/>
  <c r="AH634" i="10"/>
  <c r="AG634" i="10"/>
  <c r="AF634" i="10"/>
  <c r="AE634" i="10"/>
  <c r="AD634" i="10"/>
  <c r="AC634" i="10"/>
  <c r="AB634" i="10"/>
  <c r="AA634" i="10"/>
  <c r="Z634" i="10"/>
  <c r="Y634" i="10"/>
  <c r="X634" i="10"/>
  <c r="W634" i="10"/>
  <c r="V634" i="10"/>
  <c r="U634" i="10"/>
  <c r="T634" i="10"/>
  <c r="S634" i="10"/>
  <c r="R634" i="10"/>
  <c r="Q634" i="10"/>
  <c r="P634" i="10"/>
  <c r="O634" i="10"/>
  <c r="N634" i="10"/>
  <c r="M634" i="10"/>
  <c r="L634" i="10"/>
  <c r="K634" i="10"/>
  <c r="J634" i="10"/>
  <c r="I634" i="10"/>
  <c r="H634" i="10"/>
  <c r="G634" i="10"/>
  <c r="AO633" i="10"/>
  <c r="AN633" i="10"/>
  <c r="AM633" i="10"/>
  <c r="AL633" i="10"/>
  <c r="AK633" i="10"/>
  <c r="AJ633" i="10"/>
  <c r="AI633" i="10"/>
  <c r="AH633" i="10"/>
  <c r="AG633" i="10"/>
  <c r="AF633" i="10"/>
  <c r="AE633" i="10"/>
  <c r="AD633" i="10"/>
  <c r="AC633" i="10"/>
  <c r="AB633" i="10"/>
  <c r="AA633" i="10"/>
  <c r="Z633" i="10"/>
  <c r="Y633" i="10"/>
  <c r="X633" i="10"/>
  <c r="W633" i="10"/>
  <c r="V633" i="10"/>
  <c r="U633" i="10"/>
  <c r="T633" i="10"/>
  <c r="S633" i="10"/>
  <c r="R633" i="10"/>
  <c r="Q633" i="10"/>
  <c r="P633" i="10"/>
  <c r="O633" i="10"/>
  <c r="N633" i="10"/>
  <c r="M633" i="10"/>
  <c r="L633" i="10"/>
  <c r="K633" i="10"/>
  <c r="J633" i="10"/>
  <c r="I633" i="10"/>
  <c r="H633" i="10"/>
  <c r="G633" i="10"/>
  <c r="AO632" i="10"/>
  <c r="AN632" i="10"/>
  <c r="AM632" i="10"/>
  <c r="AL632" i="10"/>
  <c r="AK632" i="10"/>
  <c r="AJ632" i="10"/>
  <c r="AI632" i="10"/>
  <c r="AH632" i="10"/>
  <c r="AG632" i="10"/>
  <c r="AF632" i="10"/>
  <c r="AE632" i="10"/>
  <c r="AD632" i="10"/>
  <c r="AC632" i="10"/>
  <c r="AB632" i="10"/>
  <c r="AA632" i="10"/>
  <c r="Z632" i="10"/>
  <c r="Y632" i="10"/>
  <c r="X632" i="10"/>
  <c r="W632" i="10"/>
  <c r="V632" i="10"/>
  <c r="U632" i="10"/>
  <c r="T632" i="10"/>
  <c r="S632" i="10"/>
  <c r="R632" i="10"/>
  <c r="Q632" i="10"/>
  <c r="P632" i="10"/>
  <c r="O632" i="10"/>
  <c r="N632" i="10"/>
  <c r="M632" i="10"/>
  <c r="L632" i="10"/>
  <c r="K632" i="10"/>
  <c r="J632" i="10"/>
  <c r="I632" i="10"/>
  <c r="H632" i="10"/>
  <c r="G632" i="10"/>
  <c r="AO631" i="10"/>
  <c r="AN631" i="10"/>
  <c r="AM631" i="10"/>
  <c r="AL631" i="10"/>
  <c r="AK631" i="10"/>
  <c r="AJ631" i="10"/>
  <c r="AI631" i="10"/>
  <c r="AH631" i="10"/>
  <c r="AG631" i="10"/>
  <c r="AF631" i="10"/>
  <c r="AE631" i="10"/>
  <c r="AD631" i="10"/>
  <c r="AC631" i="10"/>
  <c r="AB631" i="10"/>
  <c r="AA631" i="10"/>
  <c r="Z631" i="10"/>
  <c r="Y631" i="10"/>
  <c r="X631" i="10"/>
  <c r="W631" i="10"/>
  <c r="V631" i="10"/>
  <c r="U631" i="10"/>
  <c r="T631" i="10"/>
  <c r="S631" i="10"/>
  <c r="R631" i="10"/>
  <c r="Q631" i="10"/>
  <c r="P631" i="10"/>
  <c r="O631" i="10"/>
  <c r="N631" i="10"/>
  <c r="M631" i="10"/>
  <c r="L631" i="10"/>
  <c r="K631" i="10"/>
  <c r="J631" i="10"/>
  <c r="I631" i="10"/>
  <c r="H631" i="10"/>
  <c r="G631" i="10"/>
  <c r="AO630" i="10"/>
  <c r="AN630" i="10"/>
  <c r="AM630" i="10"/>
  <c r="AL630" i="10"/>
  <c r="AK630" i="10"/>
  <c r="AJ630" i="10"/>
  <c r="AI630" i="10"/>
  <c r="AH630" i="10"/>
  <c r="AG630" i="10"/>
  <c r="AF630" i="10"/>
  <c r="AE630" i="10"/>
  <c r="AD630" i="10"/>
  <c r="AC630" i="10"/>
  <c r="AB630" i="10"/>
  <c r="AA630" i="10"/>
  <c r="Z630" i="10"/>
  <c r="Y630" i="10"/>
  <c r="X630" i="10"/>
  <c r="W630" i="10"/>
  <c r="V630" i="10"/>
  <c r="U630" i="10"/>
  <c r="T630" i="10"/>
  <c r="S630" i="10"/>
  <c r="R630" i="10"/>
  <c r="Q630" i="10"/>
  <c r="P630" i="10"/>
  <c r="O630" i="10"/>
  <c r="N630" i="10"/>
  <c r="M630" i="10"/>
  <c r="L630" i="10"/>
  <c r="K630" i="10"/>
  <c r="J630" i="10"/>
  <c r="I630" i="10"/>
  <c r="H630" i="10"/>
  <c r="G630" i="10"/>
  <c r="AO629" i="10"/>
  <c r="AN629" i="10"/>
  <c r="AM629" i="10"/>
  <c r="AL629" i="10"/>
  <c r="AK629" i="10"/>
  <c r="AJ629" i="10"/>
  <c r="AI629" i="10"/>
  <c r="AH629" i="10"/>
  <c r="AG629" i="10"/>
  <c r="AF629" i="10"/>
  <c r="AE629" i="10"/>
  <c r="AD629" i="10"/>
  <c r="AC629" i="10"/>
  <c r="AB629" i="10"/>
  <c r="AA629" i="10"/>
  <c r="Z629" i="10"/>
  <c r="Y629" i="10"/>
  <c r="X629" i="10"/>
  <c r="W629" i="10"/>
  <c r="V629" i="10"/>
  <c r="U629" i="10"/>
  <c r="T629" i="10"/>
  <c r="S629" i="10"/>
  <c r="R629" i="10"/>
  <c r="Q629" i="10"/>
  <c r="P629" i="10"/>
  <c r="O629" i="10"/>
  <c r="N629" i="10"/>
  <c r="M629" i="10"/>
  <c r="L629" i="10"/>
  <c r="K629" i="10"/>
  <c r="J629" i="10"/>
  <c r="I629" i="10"/>
  <c r="H629" i="10"/>
  <c r="G629" i="10"/>
  <c r="AO628" i="10"/>
  <c r="AN628" i="10"/>
  <c r="AM628" i="10"/>
  <c r="AL628" i="10"/>
  <c r="AK628" i="10"/>
  <c r="AJ628" i="10"/>
  <c r="AI628" i="10"/>
  <c r="AH628" i="10"/>
  <c r="AG628" i="10"/>
  <c r="AF628" i="10"/>
  <c r="AE628" i="10"/>
  <c r="AD628" i="10"/>
  <c r="AC628" i="10"/>
  <c r="AB628" i="10"/>
  <c r="AA628" i="10"/>
  <c r="Z628" i="10"/>
  <c r="Y628" i="10"/>
  <c r="X628" i="10"/>
  <c r="W628" i="10"/>
  <c r="V628" i="10"/>
  <c r="U628" i="10"/>
  <c r="T628" i="10"/>
  <c r="S628" i="10"/>
  <c r="R628" i="10"/>
  <c r="Q628" i="10"/>
  <c r="P628" i="10"/>
  <c r="O628" i="10"/>
  <c r="N628" i="10"/>
  <c r="M628" i="10"/>
  <c r="L628" i="10"/>
  <c r="K628" i="10"/>
  <c r="J628" i="10"/>
  <c r="I628" i="10"/>
  <c r="H628" i="10"/>
  <c r="G628" i="10"/>
  <c r="AO627" i="10"/>
  <c r="AN627" i="10"/>
  <c r="AM627" i="10"/>
  <c r="AL627" i="10"/>
  <c r="AK627" i="10"/>
  <c r="AJ627" i="10"/>
  <c r="AI627" i="10"/>
  <c r="AH627" i="10"/>
  <c r="AG627" i="10"/>
  <c r="AF627" i="10"/>
  <c r="AE627" i="10"/>
  <c r="AD627" i="10"/>
  <c r="AC627" i="10"/>
  <c r="AB627" i="10"/>
  <c r="AA627" i="10"/>
  <c r="Z627" i="10"/>
  <c r="Y627" i="10"/>
  <c r="X627" i="10"/>
  <c r="W627" i="10"/>
  <c r="V627" i="10"/>
  <c r="U627" i="10"/>
  <c r="T627" i="10"/>
  <c r="S627" i="10"/>
  <c r="R627" i="10"/>
  <c r="Q627" i="10"/>
  <c r="P627" i="10"/>
  <c r="O627" i="10"/>
  <c r="N627" i="10"/>
  <c r="M627" i="10"/>
  <c r="L627" i="10"/>
  <c r="K627" i="10"/>
  <c r="J627" i="10"/>
  <c r="I627" i="10"/>
  <c r="H627" i="10"/>
  <c r="G627" i="10"/>
  <c r="AO626" i="10"/>
  <c r="AN626" i="10"/>
  <c r="AM626" i="10"/>
  <c r="AL626" i="10"/>
  <c r="AK626" i="10"/>
  <c r="AJ626" i="10"/>
  <c r="AI626" i="10"/>
  <c r="AH626" i="10"/>
  <c r="AG626" i="10"/>
  <c r="AF626" i="10"/>
  <c r="AE626" i="10"/>
  <c r="AD626" i="10"/>
  <c r="AC626" i="10"/>
  <c r="AB626" i="10"/>
  <c r="AA626" i="10"/>
  <c r="Z626" i="10"/>
  <c r="Y626" i="10"/>
  <c r="X626" i="10"/>
  <c r="W626" i="10"/>
  <c r="V626" i="10"/>
  <c r="U626" i="10"/>
  <c r="T626" i="10"/>
  <c r="S626" i="10"/>
  <c r="R626" i="10"/>
  <c r="Q626" i="10"/>
  <c r="P626" i="10"/>
  <c r="O626" i="10"/>
  <c r="N626" i="10"/>
  <c r="M626" i="10"/>
  <c r="L626" i="10"/>
  <c r="K626" i="10"/>
  <c r="J626" i="10"/>
  <c r="I626" i="10"/>
  <c r="H626" i="10"/>
  <c r="G626" i="10"/>
  <c r="AO625" i="10"/>
  <c r="AN625" i="10"/>
  <c r="AM625" i="10"/>
  <c r="AL625" i="10"/>
  <c r="AK625" i="10"/>
  <c r="AJ625" i="10"/>
  <c r="AI625" i="10"/>
  <c r="AH625" i="10"/>
  <c r="AG625" i="10"/>
  <c r="AF625" i="10"/>
  <c r="AE625" i="10"/>
  <c r="AD625" i="10"/>
  <c r="AC625" i="10"/>
  <c r="AB625" i="10"/>
  <c r="AA625" i="10"/>
  <c r="Z625" i="10"/>
  <c r="Y625" i="10"/>
  <c r="X625" i="10"/>
  <c r="W625" i="10"/>
  <c r="V625" i="10"/>
  <c r="U625" i="10"/>
  <c r="T625" i="10"/>
  <c r="S625" i="10"/>
  <c r="R625" i="10"/>
  <c r="Q625" i="10"/>
  <c r="P625" i="10"/>
  <c r="O625" i="10"/>
  <c r="N625" i="10"/>
  <c r="M625" i="10"/>
  <c r="L625" i="10"/>
  <c r="K625" i="10"/>
  <c r="J625" i="10"/>
  <c r="I625" i="10"/>
  <c r="H625" i="10"/>
  <c r="G625" i="10"/>
  <c r="AO624" i="10"/>
  <c r="AN624" i="10"/>
  <c r="AM624" i="10"/>
  <c r="AL624" i="10"/>
  <c r="AK624" i="10"/>
  <c r="AJ624" i="10"/>
  <c r="AI624" i="10"/>
  <c r="AH624" i="10"/>
  <c r="AG624" i="10"/>
  <c r="AF624" i="10"/>
  <c r="AE624" i="10"/>
  <c r="AD624" i="10"/>
  <c r="AC624" i="10"/>
  <c r="AB624" i="10"/>
  <c r="AA624" i="10"/>
  <c r="Z624" i="10"/>
  <c r="Y624" i="10"/>
  <c r="X624" i="10"/>
  <c r="W624" i="10"/>
  <c r="V624" i="10"/>
  <c r="U624" i="10"/>
  <c r="T624" i="10"/>
  <c r="S624" i="10"/>
  <c r="R624" i="10"/>
  <c r="Q624" i="10"/>
  <c r="P624" i="10"/>
  <c r="O624" i="10"/>
  <c r="N624" i="10"/>
  <c r="M624" i="10"/>
  <c r="L624" i="10"/>
  <c r="K624" i="10"/>
  <c r="J624" i="10"/>
  <c r="I624" i="10"/>
  <c r="H624" i="10"/>
  <c r="G624" i="10"/>
  <c r="AO623" i="10"/>
  <c r="AN623" i="10"/>
  <c r="AM623" i="10"/>
  <c r="AL623" i="10"/>
  <c r="AK623" i="10"/>
  <c r="AJ623" i="10"/>
  <c r="AI623" i="10"/>
  <c r="AH623" i="10"/>
  <c r="AG623" i="10"/>
  <c r="AF623" i="10"/>
  <c r="AE623" i="10"/>
  <c r="AD623" i="10"/>
  <c r="AC623" i="10"/>
  <c r="AB623" i="10"/>
  <c r="AA623" i="10"/>
  <c r="Z623" i="10"/>
  <c r="Y623" i="10"/>
  <c r="X623" i="10"/>
  <c r="W623" i="10"/>
  <c r="V623" i="10"/>
  <c r="U623" i="10"/>
  <c r="T623" i="10"/>
  <c r="S623" i="10"/>
  <c r="R623" i="10"/>
  <c r="Q623" i="10"/>
  <c r="P623" i="10"/>
  <c r="O623" i="10"/>
  <c r="N623" i="10"/>
  <c r="M623" i="10"/>
  <c r="L623" i="10"/>
  <c r="K623" i="10"/>
  <c r="J623" i="10"/>
  <c r="I623" i="10"/>
  <c r="H623" i="10"/>
  <c r="G623" i="10"/>
  <c r="AO622" i="10"/>
  <c r="AN622" i="10"/>
  <c r="AM622" i="10"/>
  <c r="AL622" i="10"/>
  <c r="AK622" i="10"/>
  <c r="AJ622" i="10"/>
  <c r="AI622" i="10"/>
  <c r="AH622" i="10"/>
  <c r="AG622" i="10"/>
  <c r="AF622" i="10"/>
  <c r="AE622" i="10"/>
  <c r="AD622" i="10"/>
  <c r="AC622" i="10"/>
  <c r="AB622" i="10"/>
  <c r="AA622" i="10"/>
  <c r="Z622" i="10"/>
  <c r="Y622" i="10"/>
  <c r="X622" i="10"/>
  <c r="W622" i="10"/>
  <c r="V622" i="10"/>
  <c r="U622" i="10"/>
  <c r="T622" i="10"/>
  <c r="S622" i="10"/>
  <c r="R622" i="10"/>
  <c r="Q622" i="10"/>
  <c r="P622" i="10"/>
  <c r="O622" i="10"/>
  <c r="N622" i="10"/>
  <c r="M622" i="10"/>
  <c r="L622" i="10"/>
  <c r="K622" i="10"/>
  <c r="J622" i="10"/>
  <c r="I622" i="10"/>
  <c r="H622" i="10"/>
  <c r="G622" i="10"/>
  <c r="AO621" i="10"/>
  <c r="AN621" i="10"/>
  <c r="AM621" i="10"/>
  <c r="AL621" i="10"/>
  <c r="AK621" i="10"/>
  <c r="AJ621" i="10"/>
  <c r="AI621" i="10"/>
  <c r="AH621" i="10"/>
  <c r="AG621" i="10"/>
  <c r="AF621" i="10"/>
  <c r="AE621" i="10"/>
  <c r="AD621" i="10"/>
  <c r="AC621" i="10"/>
  <c r="AB621" i="10"/>
  <c r="AA621" i="10"/>
  <c r="Z621" i="10"/>
  <c r="Y621" i="10"/>
  <c r="X621" i="10"/>
  <c r="W621" i="10"/>
  <c r="V621" i="10"/>
  <c r="U621" i="10"/>
  <c r="T621" i="10"/>
  <c r="S621" i="10"/>
  <c r="R621" i="10"/>
  <c r="Q621" i="10"/>
  <c r="P621" i="10"/>
  <c r="O621" i="10"/>
  <c r="N621" i="10"/>
  <c r="M621" i="10"/>
  <c r="L621" i="10"/>
  <c r="K621" i="10"/>
  <c r="J621" i="10"/>
  <c r="I621" i="10"/>
  <c r="H621" i="10"/>
  <c r="G621" i="10"/>
  <c r="AO620" i="10"/>
  <c r="AN620" i="10"/>
  <c r="AM620" i="10"/>
  <c r="AL620" i="10"/>
  <c r="AK620" i="10"/>
  <c r="AJ620" i="10"/>
  <c r="AI620" i="10"/>
  <c r="AH620" i="10"/>
  <c r="AG620" i="10"/>
  <c r="AF620" i="10"/>
  <c r="AE620" i="10"/>
  <c r="AD620" i="10"/>
  <c r="AC620" i="10"/>
  <c r="AB620" i="10"/>
  <c r="AA620" i="10"/>
  <c r="Z620" i="10"/>
  <c r="Y620" i="10"/>
  <c r="X620" i="10"/>
  <c r="W620" i="10"/>
  <c r="V620" i="10"/>
  <c r="U620" i="10"/>
  <c r="T620" i="10"/>
  <c r="S620" i="10"/>
  <c r="R620" i="10"/>
  <c r="Q620" i="10"/>
  <c r="P620" i="10"/>
  <c r="O620" i="10"/>
  <c r="N620" i="10"/>
  <c r="M620" i="10"/>
  <c r="L620" i="10"/>
  <c r="K620" i="10"/>
  <c r="J620" i="10"/>
  <c r="I620" i="10"/>
  <c r="H620" i="10"/>
  <c r="G620" i="10"/>
  <c r="AO619" i="10"/>
  <c r="AN619" i="10"/>
  <c r="AM619" i="10"/>
  <c r="AL619" i="10"/>
  <c r="AK619" i="10"/>
  <c r="AJ619" i="10"/>
  <c r="AI619" i="10"/>
  <c r="AH619" i="10"/>
  <c r="AG619" i="10"/>
  <c r="AF619" i="10"/>
  <c r="AE619" i="10"/>
  <c r="AD619" i="10"/>
  <c r="AC619" i="10"/>
  <c r="AB619" i="10"/>
  <c r="AA619" i="10"/>
  <c r="Z619" i="10"/>
  <c r="Y619" i="10"/>
  <c r="X619" i="10"/>
  <c r="W619" i="10"/>
  <c r="V619" i="10"/>
  <c r="U619" i="10"/>
  <c r="T619" i="10"/>
  <c r="S619" i="10"/>
  <c r="R619" i="10"/>
  <c r="Q619" i="10"/>
  <c r="P619" i="10"/>
  <c r="O619" i="10"/>
  <c r="N619" i="10"/>
  <c r="M619" i="10"/>
  <c r="L619" i="10"/>
  <c r="K619" i="10"/>
  <c r="J619" i="10"/>
  <c r="I619" i="10"/>
  <c r="H619" i="10"/>
  <c r="G619" i="10"/>
  <c r="AO618" i="10"/>
  <c r="AN618" i="10"/>
  <c r="AM618" i="10"/>
  <c r="AL618" i="10"/>
  <c r="AK618" i="10"/>
  <c r="AJ618" i="10"/>
  <c r="AI618" i="10"/>
  <c r="AH618" i="10"/>
  <c r="AG618" i="10"/>
  <c r="AF618" i="10"/>
  <c r="AE618" i="10"/>
  <c r="AD618" i="10"/>
  <c r="AC618" i="10"/>
  <c r="AB618" i="10"/>
  <c r="AA618" i="10"/>
  <c r="Z618" i="10"/>
  <c r="Y618" i="10"/>
  <c r="X618" i="10"/>
  <c r="W618" i="10"/>
  <c r="V618" i="10"/>
  <c r="U618" i="10"/>
  <c r="T618" i="10"/>
  <c r="S618" i="10"/>
  <c r="R618" i="10"/>
  <c r="Q618" i="10"/>
  <c r="P618" i="10"/>
  <c r="O618" i="10"/>
  <c r="N618" i="10"/>
  <c r="M618" i="10"/>
  <c r="L618" i="10"/>
  <c r="K618" i="10"/>
  <c r="J618" i="10"/>
  <c r="I618" i="10"/>
  <c r="H618" i="10"/>
  <c r="G618" i="10"/>
  <c r="AO617" i="10"/>
  <c r="AN617" i="10"/>
  <c r="AM617" i="10"/>
  <c r="AL617" i="10"/>
  <c r="AK617" i="10"/>
  <c r="AJ617" i="10"/>
  <c r="AI617" i="10"/>
  <c r="AH617" i="10"/>
  <c r="AG617" i="10"/>
  <c r="AF617" i="10"/>
  <c r="AE617" i="10"/>
  <c r="AD617" i="10"/>
  <c r="AC617" i="10"/>
  <c r="AB617" i="10"/>
  <c r="AA617" i="10"/>
  <c r="Z617" i="10"/>
  <c r="Y617" i="10"/>
  <c r="X617" i="10"/>
  <c r="W617" i="10"/>
  <c r="V617" i="10"/>
  <c r="U617" i="10"/>
  <c r="T617" i="10"/>
  <c r="S617" i="10"/>
  <c r="R617" i="10"/>
  <c r="Q617" i="10"/>
  <c r="P617" i="10"/>
  <c r="O617" i="10"/>
  <c r="N617" i="10"/>
  <c r="M617" i="10"/>
  <c r="L617" i="10"/>
  <c r="K617" i="10"/>
  <c r="J617" i="10"/>
  <c r="I617" i="10"/>
  <c r="H617" i="10"/>
  <c r="G617" i="10"/>
  <c r="AO616" i="10"/>
  <c r="AN616" i="10"/>
  <c r="AM616" i="10"/>
  <c r="AL616" i="10"/>
  <c r="AK616" i="10"/>
  <c r="AJ616" i="10"/>
  <c r="AI616" i="10"/>
  <c r="AH616" i="10"/>
  <c r="AG616" i="10"/>
  <c r="AF616" i="10"/>
  <c r="AE616" i="10"/>
  <c r="AD616" i="10"/>
  <c r="AC616" i="10"/>
  <c r="AB616" i="10"/>
  <c r="AA616" i="10"/>
  <c r="Z616" i="10"/>
  <c r="Y616" i="10"/>
  <c r="X616" i="10"/>
  <c r="W616" i="10"/>
  <c r="V616" i="10"/>
  <c r="U616" i="10"/>
  <c r="T616" i="10"/>
  <c r="S616" i="10"/>
  <c r="R616" i="10"/>
  <c r="Q616" i="10"/>
  <c r="P616" i="10"/>
  <c r="O616" i="10"/>
  <c r="N616" i="10"/>
  <c r="M616" i="10"/>
  <c r="L616" i="10"/>
  <c r="K616" i="10"/>
  <c r="J616" i="10"/>
  <c r="I616" i="10"/>
  <c r="H616" i="10"/>
  <c r="G616" i="10"/>
  <c r="AO615" i="10"/>
  <c r="AN615" i="10"/>
  <c r="AM615" i="10"/>
  <c r="AL615" i="10"/>
  <c r="AK615" i="10"/>
  <c r="AJ615" i="10"/>
  <c r="AI615" i="10"/>
  <c r="AH615" i="10"/>
  <c r="AG615" i="10"/>
  <c r="AF615" i="10"/>
  <c r="AE615" i="10"/>
  <c r="AD615" i="10"/>
  <c r="AC615" i="10"/>
  <c r="AB615" i="10"/>
  <c r="AA615" i="10"/>
  <c r="Z615" i="10"/>
  <c r="Y615" i="10"/>
  <c r="X615" i="10"/>
  <c r="W615" i="10"/>
  <c r="V615" i="10"/>
  <c r="U615" i="10"/>
  <c r="T615" i="10"/>
  <c r="S615" i="10"/>
  <c r="R615" i="10"/>
  <c r="Q615" i="10"/>
  <c r="P615" i="10"/>
  <c r="O615" i="10"/>
  <c r="N615" i="10"/>
  <c r="M615" i="10"/>
  <c r="L615" i="10"/>
  <c r="K615" i="10"/>
  <c r="J615" i="10"/>
  <c r="I615" i="10"/>
  <c r="H615" i="10"/>
  <c r="G615" i="10"/>
  <c r="AO614" i="10"/>
  <c r="AN614" i="10"/>
  <c r="AM614" i="10"/>
  <c r="AL614" i="10"/>
  <c r="AK614" i="10"/>
  <c r="AJ614" i="10"/>
  <c r="AI614" i="10"/>
  <c r="AH614" i="10"/>
  <c r="AG614" i="10"/>
  <c r="AF614" i="10"/>
  <c r="AE614" i="10"/>
  <c r="AD614" i="10"/>
  <c r="AC614" i="10"/>
  <c r="AB614" i="10"/>
  <c r="AA614" i="10"/>
  <c r="Z614" i="10"/>
  <c r="Y614" i="10"/>
  <c r="X614" i="10"/>
  <c r="W614" i="10"/>
  <c r="V614" i="10"/>
  <c r="U614" i="10"/>
  <c r="T614" i="10"/>
  <c r="S614" i="10"/>
  <c r="R614" i="10"/>
  <c r="Q614" i="10"/>
  <c r="P614" i="10"/>
  <c r="O614" i="10"/>
  <c r="N614" i="10"/>
  <c r="M614" i="10"/>
  <c r="L614" i="10"/>
  <c r="K614" i="10"/>
  <c r="J614" i="10"/>
  <c r="I614" i="10"/>
  <c r="H614" i="10"/>
  <c r="G614" i="10"/>
  <c r="AO613" i="10"/>
  <c r="AN613" i="10"/>
  <c r="AM613" i="10"/>
  <c r="AL613" i="10"/>
  <c r="AK613" i="10"/>
  <c r="AJ613" i="10"/>
  <c r="AI613" i="10"/>
  <c r="AH613" i="10"/>
  <c r="AG613" i="10"/>
  <c r="AF613" i="10"/>
  <c r="AE613" i="10"/>
  <c r="AD613" i="10"/>
  <c r="AC613" i="10"/>
  <c r="AB613" i="10"/>
  <c r="AA613" i="10"/>
  <c r="Z613" i="10"/>
  <c r="Y613" i="10"/>
  <c r="X613" i="10"/>
  <c r="W613" i="10"/>
  <c r="V613" i="10"/>
  <c r="U613" i="10"/>
  <c r="T613" i="10"/>
  <c r="S613" i="10"/>
  <c r="R613" i="10"/>
  <c r="Q613" i="10"/>
  <c r="P613" i="10"/>
  <c r="O613" i="10"/>
  <c r="N613" i="10"/>
  <c r="M613" i="10"/>
  <c r="L613" i="10"/>
  <c r="K613" i="10"/>
  <c r="J613" i="10"/>
  <c r="I613" i="10"/>
  <c r="H613" i="10"/>
  <c r="G613" i="10"/>
  <c r="AO612" i="10"/>
  <c r="AN612" i="10"/>
  <c r="AM612" i="10"/>
  <c r="AL612" i="10"/>
  <c r="AK612" i="10"/>
  <c r="AJ612" i="10"/>
  <c r="AI612" i="10"/>
  <c r="AH612" i="10"/>
  <c r="AG612" i="10"/>
  <c r="AF612" i="10"/>
  <c r="AE612" i="10"/>
  <c r="AD612" i="10"/>
  <c r="AC612" i="10"/>
  <c r="AB612" i="10"/>
  <c r="AA612" i="10"/>
  <c r="Z612" i="10"/>
  <c r="Y612" i="10"/>
  <c r="X612" i="10"/>
  <c r="W612" i="10"/>
  <c r="V612" i="10"/>
  <c r="U612" i="10"/>
  <c r="T612" i="10"/>
  <c r="S612" i="10"/>
  <c r="R612" i="10"/>
  <c r="Q612" i="10"/>
  <c r="P612" i="10"/>
  <c r="O612" i="10"/>
  <c r="N612" i="10"/>
  <c r="M612" i="10"/>
  <c r="L612" i="10"/>
  <c r="K612" i="10"/>
  <c r="J612" i="10"/>
  <c r="I612" i="10"/>
  <c r="H612" i="10"/>
  <c r="G612" i="10"/>
  <c r="AO611" i="10"/>
  <c r="AN611" i="10"/>
  <c r="AM611" i="10"/>
  <c r="AL611" i="10"/>
  <c r="AK611" i="10"/>
  <c r="AJ611" i="10"/>
  <c r="AI611" i="10"/>
  <c r="AH611" i="10"/>
  <c r="AG611" i="10"/>
  <c r="AF611" i="10"/>
  <c r="AE611" i="10"/>
  <c r="AD611" i="10"/>
  <c r="AC611" i="10"/>
  <c r="AB611" i="10"/>
  <c r="AA611" i="10"/>
  <c r="Z611" i="10"/>
  <c r="Y611" i="10"/>
  <c r="X611" i="10"/>
  <c r="W611" i="10"/>
  <c r="V611" i="10"/>
  <c r="U611" i="10"/>
  <c r="T611" i="10"/>
  <c r="S611" i="10"/>
  <c r="R611" i="10"/>
  <c r="Q611" i="10"/>
  <c r="P611" i="10"/>
  <c r="O611" i="10"/>
  <c r="N611" i="10"/>
  <c r="M611" i="10"/>
  <c r="L611" i="10"/>
  <c r="K611" i="10"/>
  <c r="J611" i="10"/>
  <c r="I611" i="10"/>
  <c r="H611" i="10"/>
  <c r="G611" i="10"/>
  <c r="AO610" i="10"/>
  <c r="AN610" i="10"/>
  <c r="AM610" i="10"/>
  <c r="AL610" i="10"/>
  <c r="AK610" i="10"/>
  <c r="AJ610" i="10"/>
  <c r="AI610" i="10"/>
  <c r="AH610" i="10"/>
  <c r="AG610" i="10"/>
  <c r="AF610" i="10"/>
  <c r="AE610" i="10"/>
  <c r="AD610" i="10"/>
  <c r="AC610" i="10"/>
  <c r="AB610" i="10"/>
  <c r="AA610" i="10"/>
  <c r="Z610" i="10"/>
  <c r="Y610" i="10"/>
  <c r="X610" i="10"/>
  <c r="W610" i="10"/>
  <c r="V610" i="10"/>
  <c r="U610" i="10"/>
  <c r="T610" i="10"/>
  <c r="S610" i="10"/>
  <c r="R610" i="10"/>
  <c r="Q610" i="10"/>
  <c r="P610" i="10"/>
  <c r="O610" i="10"/>
  <c r="N610" i="10"/>
  <c r="M610" i="10"/>
  <c r="L610" i="10"/>
  <c r="K610" i="10"/>
  <c r="J610" i="10"/>
  <c r="I610" i="10"/>
  <c r="H610" i="10"/>
  <c r="G610" i="10"/>
  <c r="AO609" i="10"/>
  <c r="AN609" i="10"/>
  <c r="AM609" i="10"/>
  <c r="AL609" i="10"/>
  <c r="AK609" i="10"/>
  <c r="AJ609" i="10"/>
  <c r="AI609" i="10"/>
  <c r="AH609" i="10"/>
  <c r="AG609" i="10"/>
  <c r="AF609" i="10"/>
  <c r="AE609" i="10"/>
  <c r="AD609" i="10"/>
  <c r="AC609" i="10"/>
  <c r="AB609" i="10"/>
  <c r="AA609" i="10"/>
  <c r="Z609" i="10"/>
  <c r="Y609" i="10"/>
  <c r="X609" i="10"/>
  <c r="W609" i="10"/>
  <c r="V609" i="10"/>
  <c r="U609" i="10"/>
  <c r="T609" i="10"/>
  <c r="S609" i="10"/>
  <c r="R609" i="10"/>
  <c r="Q609" i="10"/>
  <c r="P609" i="10"/>
  <c r="O609" i="10"/>
  <c r="N609" i="10"/>
  <c r="M609" i="10"/>
  <c r="L609" i="10"/>
  <c r="K609" i="10"/>
  <c r="J609" i="10"/>
  <c r="I609" i="10"/>
  <c r="H609" i="10"/>
  <c r="G609" i="10"/>
  <c r="AO608" i="10"/>
  <c r="AN608" i="10"/>
  <c r="AM608" i="10"/>
  <c r="AL608" i="10"/>
  <c r="AK608" i="10"/>
  <c r="AJ608" i="10"/>
  <c r="AI608" i="10"/>
  <c r="AH608" i="10"/>
  <c r="AG608" i="10"/>
  <c r="AF608" i="10"/>
  <c r="AE608" i="10"/>
  <c r="AD608" i="10"/>
  <c r="AC608" i="10"/>
  <c r="AB608" i="10"/>
  <c r="AA608" i="10"/>
  <c r="Z608" i="10"/>
  <c r="Y608" i="10"/>
  <c r="X608" i="10"/>
  <c r="W608" i="10"/>
  <c r="V608" i="10"/>
  <c r="U608" i="10"/>
  <c r="T608" i="10"/>
  <c r="S608" i="10"/>
  <c r="R608" i="10"/>
  <c r="Q608" i="10"/>
  <c r="P608" i="10"/>
  <c r="O608" i="10"/>
  <c r="N608" i="10"/>
  <c r="M608" i="10"/>
  <c r="L608" i="10"/>
  <c r="K608" i="10"/>
  <c r="J608" i="10"/>
  <c r="I608" i="10"/>
  <c r="H608" i="10"/>
  <c r="G608" i="10"/>
  <c r="AO607" i="10"/>
  <c r="AN607" i="10"/>
  <c r="AM607" i="10"/>
  <c r="AL607" i="10"/>
  <c r="AK607" i="10"/>
  <c r="AJ607" i="10"/>
  <c r="AI607" i="10"/>
  <c r="AH607" i="10"/>
  <c r="AG607" i="10"/>
  <c r="AF607" i="10"/>
  <c r="AE607" i="10"/>
  <c r="AD607" i="10"/>
  <c r="AC607" i="10"/>
  <c r="AB607" i="10"/>
  <c r="AA607" i="10"/>
  <c r="Z607" i="10"/>
  <c r="Y607" i="10"/>
  <c r="X607" i="10"/>
  <c r="W607" i="10"/>
  <c r="V607" i="10"/>
  <c r="U607" i="10"/>
  <c r="T607" i="10"/>
  <c r="S607" i="10"/>
  <c r="R607" i="10"/>
  <c r="Q607" i="10"/>
  <c r="P607" i="10"/>
  <c r="O607" i="10"/>
  <c r="N607" i="10"/>
  <c r="M607" i="10"/>
  <c r="L607" i="10"/>
  <c r="K607" i="10"/>
  <c r="J607" i="10"/>
  <c r="I607" i="10"/>
  <c r="H607" i="10"/>
  <c r="G607" i="10"/>
  <c r="AO606" i="10"/>
  <c r="AN606" i="10"/>
  <c r="AM606" i="10"/>
  <c r="AL606" i="10"/>
  <c r="AK606" i="10"/>
  <c r="AJ606" i="10"/>
  <c r="AI606" i="10"/>
  <c r="AH606" i="10"/>
  <c r="AG606" i="10"/>
  <c r="AF606" i="10"/>
  <c r="AE606" i="10"/>
  <c r="AD606" i="10"/>
  <c r="AC606" i="10"/>
  <c r="AB606" i="10"/>
  <c r="AA606" i="10"/>
  <c r="Z606" i="10"/>
  <c r="Y606" i="10"/>
  <c r="X606" i="10"/>
  <c r="W606" i="10"/>
  <c r="V606" i="10"/>
  <c r="U606" i="10"/>
  <c r="T606" i="10"/>
  <c r="S606" i="10"/>
  <c r="R606" i="10"/>
  <c r="Q606" i="10"/>
  <c r="P606" i="10"/>
  <c r="O606" i="10"/>
  <c r="N606" i="10"/>
  <c r="M606" i="10"/>
  <c r="L606" i="10"/>
  <c r="K606" i="10"/>
  <c r="J606" i="10"/>
  <c r="I606" i="10"/>
  <c r="H606" i="10"/>
  <c r="G606" i="10"/>
  <c r="AO605" i="10"/>
  <c r="AN605" i="10"/>
  <c r="AM605" i="10"/>
  <c r="AL605" i="10"/>
  <c r="AK605" i="10"/>
  <c r="AJ605" i="10"/>
  <c r="AI605" i="10"/>
  <c r="AH605" i="10"/>
  <c r="AG605" i="10"/>
  <c r="AF605" i="10"/>
  <c r="AE605" i="10"/>
  <c r="AD605" i="10"/>
  <c r="AC605" i="10"/>
  <c r="AB605" i="10"/>
  <c r="AA605" i="10"/>
  <c r="Z605" i="10"/>
  <c r="Y605" i="10"/>
  <c r="X605" i="10"/>
  <c r="W605" i="10"/>
  <c r="V605" i="10"/>
  <c r="U605" i="10"/>
  <c r="T605" i="10"/>
  <c r="S605" i="10"/>
  <c r="R605" i="10"/>
  <c r="Q605" i="10"/>
  <c r="P605" i="10"/>
  <c r="O605" i="10"/>
  <c r="N605" i="10"/>
  <c r="M605" i="10"/>
  <c r="L605" i="10"/>
  <c r="K605" i="10"/>
  <c r="J605" i="10"/>
  <c r="I605" i="10"/>
  <c r="H605" i="10"/>
  <c r="G605" i="10"/>
  <c r="AO604" i="10"/>
  <c r="AN604" i="10"/>
  <c r="AM604" i="10"/>
  <c r="AL604" i="10"/>
  <c r="AK604" i="10"/>
  <c r="AJ604" i="10"/>
  <c r="AI604" i="10"/>
  <c r="AH604" i="10"/>
  <c r="AG604" i="10"/>
  <c r="AF604" i="10"/>
  <c r="AE604" i="10"/>
  <c r="AD604" i="10"/>
  <c r="AC604" i="10"/>
  <c r="AB604" i="10"/>
  <c r="AA604" i="10"/>
  <c r="Z604" i="10"/>
  <c r="Y604" i="10"/>
  <c r="X604" i="10"/>
  <c r="W604" i="10"/>
  <c r="V604" i="10"/>
  <c r="U604" i="10"/>
  <c r="T604" i="10"/>
  <c r="S604" i="10"/>
  <c r="R604" i="10"/>
  <c r="Q604" i="10"/>
  <c r="P604" i="10"/>
  <c r="O604" i="10"/>
  <c r="N604" i="10"/>
  <c r="M604" i="10"/>
  <c r="L604" i="10"/>
  <c r="K604" i="10"/>
  <c r="J604" i="10"/>
  <c r="I604" i="10"/>
  <c r="H604" i="10"/>
  <c r="G604" i="10"/>
  <c r="AO603" i="10"/>
  <c r="AN603" i="10"/>
  <c r="AM603" i="10"/>
  <c r="AL603" i="10"/>
  <c r="AK603" i="10"/>
  <c r="AJ603" i="10"/>
  <c r="AI603" i="10"/>
  <c r="AH603" i="10"/>
  <c r="AG603" i="10"/>
  <c r="AF603" i="10"/>
  <c r="AE603" i="10"/>
  <c r="AD603" i="10"/>
  <c r="AC603" i="10"/>
  <c r="AB603" i="10"/>
  <c r="AA603" i="10"/>
  <c r="Z603" i="10"/>
  <c r="Y603" i="10"/>
  <c r="X603" i="10"/>
  <c r="W603" i="10"/>
  <c r="V603" i="10"/>
  <c r="U603" i="10"/>
  <c r="T603" i="10"/>
  <c r="S603" i="10"/>
  <c r="R603" i="10"/>
  <c r="Q603" i="10"/>
  <c r="P603" i="10"/>
  <c r="O603" i="10"/>
  <c r="N603" i="10"/>
  <c r="M603" i="10"/>
  <c r="L603" i="10"/>
  <c r="K603" i="10"/>
  <c r="J603" i="10"/>
  <c r="I603" i="10"/>
  <c r="H603" i="10"/>
  <c r="G603" i="10"/>
  <c r="AO602" i="10"/>
  <c r="AN602" i="10"/>
  <c r="AM602" i="10"/>
  <c r="AL602" i="10"/>
  <c r="AK602" i="10"/>
  <c r="AJ602" i="10"/>
  <c r="AI602" i="10"/>
  <c r="AH602" i="10"/>
  <c r="AG602" i="10"/>
  <c r="AF602" i="10"/>
  <c r="AE602" i="10"/>
  <c r="AD602" i="10"/>
  <c r="AC602" i="10"/>
  <c r="AB602" i="10"/>
  <c r="AA602" i="10"/>
  <c r="Z602" i="10"/>
  <c r="Y602" i="10"/>
  <c r="X602" i="10"/>
  <c r="W602" i="10"/>
  <c r="V602" i="10"/>
  <c r="U602" i="10"/>
  <c r="T602" i="10"/>
  <c r="S602" i="10"/>
  <c r="R602" i="10"/>
  <c r="Q602" i="10"/>
  <c r="P602" i="10"/>
  <c r="O602" i="10"/>
  <c r="N602" i="10"/>
  <c r="M602" i="10"/>
  <c r="L602" i="10"/>
  <c r="K602" i="10"/>
  <c r="J602" i="10"/>
  <c r="I602" i="10"/>
  <c r="H602" i="10"/>
  <c r="G602" i="10"/>
  <c r="AO601" i="10"/>
  <c r="AN601" i="10"/>
  <c r="AM601" i="10"/>
  <c r="AL601" i="10"/>
  <c r="AK601" i="10"/>
  <c r="AJ601" i="10"/>
  <c r="AI601" i="10"/>
  <c r="AH601" i="10"/>
  <c r="AG601" i="10"/>
  <c r="AF601" i="10"/>
  <c r="AE601" i="10"/>
  <c r="AD601" i="10"/>
  <c r="AC601" i="10"/>
  <c r="AB601" i="10"/>
  <c r="AA601" i="10"/>
  <c r="Z601" i="10"/>
  <c r="Y601" i="10"/>
  <c r="X601" i="10"/>
  <c r="W601" i="10"/>
  <c r="V601" i="10"/>
  <c r="U601" i="10"/>
  <c r="T601" i="10"/>
  <c r="S601" i="10"/>
  <c r="R601" i="10"/>
  <c r="Q601" i="10"/>
  <c r="P601" i="10"/>
  <c r="O601" i="10"/>
  <c r="N601" i="10"/>
  <c r="M601" i="10"/>
  <c r="L601" i="10"/>
  <c r="K601" i="10"/>
  <c r="J601" i="10"/>
  <c r="I601" i="10"/>
  <c r="H601" i="10"/>
  <c r="G601" i="10"/>
  <c r="AO600" i="10"/>
  <c r="AN600" i="10"/>
  <c r="AM600" i="10"/>
  <c r="AL600" i="10"/>
  <c r="AK600" i="10"/>
  <c r="AJ600" i="10"/>
  <c r="AI600" i="10"/>
  <c r="AH600" i="10"/>
  <c r="AG600" i="10"/>
  <c r="AF600" i="10"/>
  <c r="AE600" i="10"/>
  <c r="AD600" i="10"/>
  <c r="AC600" i="10"/>
  <c r="AB600" i="10"/>
  <c r="AA600" i="10"/>
  <c r="Z600" i="10"/>
  <c r="Y600" i="10"/>
  <c r="X600" i="10"/>
  <c r="W600" i="10"/>
  <c r="V600" i="10"/>
  <c r="U600" i="10"/>
  <c r="T600" i="10"/>
  <c r="S600" i="10"/>
  <c r="R600" i="10"/>
  <c r="Q600" i="10"/>
  <c r="P600" i="10"/>
  <c r="O600" i="10"/>
  <c r="N600" i="10"/>
  <c r="M600" i="10"/>
  <c r="L600" i="10"/>
  <c r="K600" i="10"/>
  <c r="J600" i="10"/>
  <c r="I600" i="10"/>
  <c r="H600" i="10"/>
  <c r="G600" i="10"/>
  <c r="AO599" i="10"/>
  <c r="AN599" i="10"/>
  <c r="AM599" i="10"/>
  <c r="AL599" i="10"/>
  <c r="AK599" i="10"/>
  <c r="AJ599" i="10"/>
  <c r="AI599" i="10"/>
  <c r="AH599" i="10"/>
  <c r="AG599" i="10"/>
  <c r="AF599" i="10"/>
  <c r="AE599" i="10"/>
  <c r="AD599" i="10"/>
  <c r="AC599" i="10"/>
  <c r="AB599" i="10"/>
  <c r="AA599" i="10"/>
  <c r="Z599" i="10"/>
  <c r="Y599" i="10"/>
  <c r="X599" i="10"/>
  <c r="W599" i="10"/>
  <c r="V599" i="10"/>
  <c r="U599" i="10"/>
  <c r="T599" i="10"/>
  <c r="S599" i="10"/>
  <c r="R599" i="10"/>
  <c r="Q599" i="10"/>
  <c r="P599" i="10"/>
  <c r="O599" i="10"/>
  <c r="N599" i="10"/>
  <c r="M599" i="10"/>
  <c r="L599" i="10"/>
  <c r="K599" i="10"/>
  <c r="J599" i="10"/>
  <c r="I599" i="10"/>
  <c r="H599" i="10"/>
  <c r="G599" i="10"/>
  <c r="AO598" i="10"/>
  <c r="AN598" i="10"/>
  <c r="AM598" i="10"/>
  <c r="AL598" i="10"/>
  <c r="AK598" i="10"/>
  <c r="AJ598" i="10"/>
  <c r="AI598" i="10"/>
  <c r="AH598" i="10"/>
  <c r="AG598" i="10"/>
  <c r="AF598" i="10"/>
  <c r="AE598" i="10"/>
  <c r="AD598" i="10"/>
  <c r="AC598" i="10"/>
  <c r="AB598" i="10"/>
  <c r="AA598" i="10"/>
  <c r="Z598" i="10"/>
  <c r="Y598" i="10"/>
  <c r="X598" i="10"/>
  <c r="W598" i="10"/>
  <c r="V598" i="10"/>
  <c r="U598" i="10"/>
  <c r="T598" i="10"/>
  <c r="S598" i="10"/>
  <c r="R598" i="10"/>
  <c r="Q598" i="10"/>
  <c r="P598" i="10"/>
  <c r="O598" i="10"/>
  <c r="N598" i="10"/>
  <c r="M598" i="10"/>
  <c r="L598" i="10"/>
  <c r="K598" i="10"/>
  <c r="J598" i="10"/>
  <c r="I598" i="10"/>
  <c r="H598" i="10"/>
  <c r="G598" i="10"/>
  <c r="AO597" i="10"/>
  <c r="AN597" i="10"/>
  <c r="AM597" i="10"/>
  <c r="AL597" i="10"/>
  <c r="AK597" i="10"/>
  <c r="AJ597" i="10"/>
  <c r="AI597" i="10"/>
  <c r="AH597" i="10"/>
  <c r="AG597" i="10"/>
  <c r="AF597" i="10"/>
  <c r="AE597" i="10"/>
  <c r="AD597" i="10"/>
  <c r="AC597" i="10"/>
  <c r="AB597" i="10"/>
  <c r="AA597" i="10"/>
  <c r="Z597" i="10"/>
  <c r="Y597" i="10"/>
  <c r="X597" i="10"/>
  <c r="W597" i="10"/>
  <c r="V597" i="10"/>
  <c r="U597" i="10"/>
  <c r="T597" i="10"/>
  <c r="S597" i="10"/>
  <c r="R597" i="10"/>
  <c r="Q597" i="10"/>
  <c r="P597" i="10"/>
  <c r="O597" i="10"/>
  <c r="N597" i="10"/>
  <c r="M597" i="10"/>
  <c r="L597" i="10"/>
  <c r="K597" i="10"/>
  <c r="J597" i="10"/>
  <c r="I597" i="10"/>
  <c r="H597" i="10"/>
  <c r="G597" i="10"/>
  <c r="AO596" i="10"/>
  <c r="AN596" i="10"/>
  <c r="AM596" i="10"/>
  <c r="AL596" i="10"/>
  <c r="AK596" i="10"/>
  <c r="AJ596" i="10"/>
  <c r="AI596" i="10"/>
  <c r="AH596" i="10"/>
  <c r="AG596" i="10"/>
  <c r="AF596" i="10"/>
  <c r="AE596" i="10"/>
  <c r="AD596" i="10"/>
  <c r="AC596" i="10"/>
  <c r="AB596" i="10"/>
  <c r="AA596" i="10"/>
  <c r="Z596" i="10"/>
  <c r="Y596" i="10"/>
  <c r="X596" i="10"/>
  <c r="W596" i="10"/>
  <c r="V596" i="10"/>
  <c r="U596" i="10"/>
  <c r="T596" i="10"/>
  <c r="S596" i="10"/>
  <c r="R596" i="10"/>
  <c r="Q596" i="10"/>
  <c r="P596" i="10"/>
  <c r="O596" i="10"/>
  <c r="N596" i="10"/>
  <c r="M596" i="10"/>
  <c r="L596" i="10"/>
  <c r="K596" i="10"/>
  <c r="J596" i="10"/>
  <c r="I596" i="10"/>
  <c r="H596" i="10"/>
  <c r="G596" i="10"/>
  <c r="AO595" i="10"/>
  <c r="AN595" i="10"/>
  <c r="AM595" i="10"/>
  <c r="AL595" i="10"/>
  <c r="AK595" i="10"/>
  <c r="AJ595" i="10"/>
  <c r="AI595" i="10"/>
  <c r="AH595" i="10"/>
  <c r="AG595" i="10"/>
  <c r="AF595" i="10"/>
  <c r="AE595" i="10"/>
  <c r="AD595" i="10"/>
  <c r="AC595" i="10"/>
  <c r="AB595" i="10"/>
  <c r="AA595" i="10"/>
  <c r="Z595" i="10"/>
  <c r="Y595" i="10"/>
  <c r="X595" i="10"/>
  <c r="W595" i="10"/>
  <c r="V595" i="10"/>
  <c r="U595" i="10"/>
  <c r="T595" i="10"/>
  <c r="S595" i="10"/>
  <c r="R595" i="10"/>
  <c r="Q595" i="10"/>
  <c r="P595" i="10"/>
  <c r="O595" i="10"/>
  <c r="N595" i="10"/>
  <c r="M595" i="10"/>
  <c r="L595" i="10"/>
  <c r="K595" i="10"/>
  <c r="J595" i="10"/>
  <c r="I595" i="10"/>
  <c r="H595" i="10"/>
  <c r="G595" i="10"/>
  <c r="AO594" i="10"/>
  <c r="AN594" i="10"/>
  <c r="AM594" i="10"/>
  <c r="AL594" i="10"/>
  <c r="AK594" i="10"/>
  <c r="AJ594" i="10"/>
  <c r="AI594" i="10"/>
  <c r="AH594" i="10"/>
  <c r="AG594" i="10"/>
  <c r="AF594" i="10"/>
  <c r="AE594" i="10"/>
  <c r="AD594" i="10"/>
  <c r="AC594" i="10"/>
  <c r="AB594" i="10"/>
  <c r="AA594" i="10"/>
  <c r="Z594" i="10"/>
  <c r="Y594" i="10"/>
  <c r="X594" i="10"/>
  <c r="W594" i="10"/>
  <c r="V594" i="10"/>
  <c r="U594" i="10"/>
  <c r="T594" i="10"/>
  <c r="S594" i="10"/>
  <c r="R594" i="10"/>
  <c r="Q594" i="10"/>
  <c r="P594" i="10"/>
  <c r="O594" i="10"/>
  <c r="N594" i="10"/>
  <c r="M594" i="10"/>
  <c r="L594" i="10"/>
  <c r="K594" i="10"/>
  <c r="J594" i="10"/>
  <c r="I594" i="10"/>
  <c r="H594" i="10"/>
  <c r="G594" i="10"/>
  <c r="AO593" i="10"/>
  <c r="AN593" i="10"/>
  <c r="AM593" i="10"/>
  <c r="AL593" i="10"/>
  <c r="AK593" i="10"/>
  <c r="AJ593" i="10"/>
  <c r="AI593" i="10"/>
  <c r="AH593" i="10"/>
  <c r="AG593" i="10"/>
  <c r="AF593" i="10"/>
  <c r="AE593" i="10"/>
  <c r="AD593" i="10"/>
  <c r="AC593" i="10"/>
  <c r="AB593" i="10"/>
  <c r="AA593" i="10"/>
  <c r="Z593" i="10"/>
  <c r="Y593" i="10"/>
  <c r="X593" i="10"/>
  <c r="W593" i="10"/>
  <c r="V593" i="10"/>
  <c r="U593" i="10"/>
  <c r="T593" i="10"/>
  <c r="S593" i="10"/>
  <c r="R593" i="10"/>
  <c r="Q593" i="10"/>
  <c r="P593" i="10"/>
  <c r="O593" i="10"/>
  <c r="N593" i="10"/>
  <c r="M593" i="10"/>
  <c r="L593" i="10"/>
  <c r="K593" i="10"/>
  <c r="J593" i="10"/>
  <c r="I593" i="10"/>
  <c r="H593" i="10"/>
  <c r="G593" i="10"/>
  <c r="AO592" i="10"/>
  <c r="AN592" i="10"/>
  <c r="AM592" i="10"/>
  <c r="AL592" i="10"/>
  <c r="AK592" i="10"/>
  <c r="AJ592" i="10"/>
  <c r="AI592" i="10"/>
  <c r="AH592" i="10"/>
  <c r="AG592" i="10"/>
  <c r="AF592" i="10"/>
  <c r="AE592" i="10"/>
  <c r="AD592" i="10"/>
  <c r="AC592" i="10"/>
  <c r="AB592" i="10"/>
  <c r="AA592" i="10"/>
  <c r="Z592" i="10"/>
  <c r="Y592" i="10"/>
  <c r="X592" i="10"/>
  <c r="W592" i="10"/>
  <c r="V592" i="10"/>
  <c r="U592" i="10"/>
  <c r="T592" i="10"/>
  <c r="S592" i="10"/>
  <c r="R592" i="10"/>
  <c r="Q592" i="10"/>
  <c r="P592" i="10"/>
  <c r="O592" i="10"/>
  <c r="N592" i="10"/>
  <c r="M592" i="10"/>
  <c r="L592" i="10"/>
  <c r="K592" i="10"/>
  <c r="J592" i="10"/>
  <c r="I592" i="10"/>
  <c r="H592" i="10"/>
  <c r="G592" i="10"/>
  <c r="AO591" i="10"/>
  <c r="AN591" i="10"/>
  <c r="AM591" i="10"/>
  <c r="AL591" i="10"/>
  <c r="AK591" i="10"/>
  <c r="AJ591" i="10"/>
  <c r="AI591" i="10"/>
  <c r="AH591" i="10"/>
  <c r="AG591" i="10"/>
  <c r="AF591" i="10"/>
  <c r="AE591" i="10"/>
  <c r="AD591" i="10"/>
  <c r="AC591" i="10"/>
  <c r="AB591" i="10"/>
  <c r="AA591" i="10"/>
  <c r="Z591" i="10"/>
  <c r="Y591" i="10"/>
  <c r="X591" i="10"/>
  <c r="W591" i="10"/>
  <c r="V591" i="10"/>
  <c r="U591" i="10"/>
  <c r="T591" i="10"/>
  <c r="S591" i="10"/>
  <c r="R591" i="10"/>
  <c r="Q591" i="10"/>
  <c r="P591" i="10"/>
  <c r="O591" i="10"/>
  <c r="N591" i="10"/>
  <c r="M591" i="10"/>
  <c r="L591" i="10"/>
  <c r="K591" i="10"/>
  <c r="J591" i="10"/>
  <c r="I591" i="10"/>
  <c r="H591" i="10"/>
  <c r="G591" i="10"/>
  <c r="AO590" i="10"/>
  <c r="AN590" i="10"/>
  <c r="AM590" i="10"/>
  <c r="AL590" i="10"/>
  <c r="AK590" i="10"/>
  <c r="AJ590" i="10"/>
  <c r="AI590" i="10"/>
  <c r="AH590" i="10"/>
  <c r="AG590" i="10"/>
  <c r="AF590" i="10"/>
  <c r="AE590" i="10"/>
  <c r="AD590" i="10"/>
  <c r="AC590" i="10"/>
  <c r="AB590" i="10"/>
  <c r="AA590" i="10"/>
  <c r="Z590" i="10"/>
  <c r="Y590" i="10"/>
  <c r="X590" i="10"/>
  <c r="W590" i="10"/>
  <c r="V590" i="10"/>
  <c r="U590" i="10"/>
  <c r="T590" i="10"/>
  <c r="S590" i="10"/>
  <c r="R590" i="10"/>
  <c r="Q590" i="10"/>
  <c r="P590" i="10"/>
  <c r="O590" i="10"/>
  <c r="N590" i="10"/>
  <c r="M590" i="10"/>
  <c r="L590" i="10"/>
  <c r="K590" i="10"/>
  <c r="J590" i="10"/>
  <c r="I590" i="10"/>
  <c r="H590" i="10"/>
  <c r="G590" i="10"/>
  <c r="AO589" i="10"/>
  <c r="AN589" i="10"/>
  <c r="AM589" i="10"/>
  <c r="AL589" i="10"/>
  <c r="AK589" i="10"/>
  <c r="AJ589" i="10"/>
  <c r="AI589" i="10"/>
  <c r="AH589" i="10"/>
  <c r="AG589" i="10"/>
  <c r="AF589" i="10"/>
  <c r="AE589" i="10"/>
  <c r="AD589" i="10"/>
  <c r="AC589" i="10"/>
  <c r="AB589" i="10"/>
  <c r="AA589" i="10"/>
  <c r="Z589" i="10"/>
  <c r="Y589" i="10"/>
  <c r="X589" i="10"/>
  <c r="W589" i="10"/>
  <c r="V589" i="10"/>
  <c r="U589" i="10"/>
  <c r="T589" i="10"/>
  <c r="S589" i="10"/>
  <c r="R589" i="10"/>
  <c r="Q589" i="10"/>
  <c r="P589" i="10"/>
  <c r="O589" i="10"/>
  <c r="N589" i="10"/>
  <c r="M589" i="10"/>
  <c r="L589" i="10"/>
  <c r="K589" i="10"/>
  <c r="J589" i="10"/>
  <c r="I589" i="10"/>
  <c r="H589" i="10"/>
  <c r="G589" i="10"/>
  <c r="AO588" i="10"/>
  <c r="AN588" i="10"/>
  <c r="AM588" i="10"/>
  <c r="AL588" i="10"/>
  <c r="AK588" i="10"/>
  <c r="AJ588" i="10"/>
  <c r="AI588" i="10"/>
  <c r="AH588" i="10"/>
  <c r="AG588" i="10"/>
  <c r="AF588" i="10"/>
  <c r="AE588" i="10"/>
  <c r="AD588" i="10"/>
  <c r="AC588" i="10"/>
  <c r="AB588" i="10"/>
  <c r="AA588" i="10"/>
  <c r="Z588" i="10"/>
  <c r="Y588" i="10"/>
  <c r="X588" i="10"/>
  <c r="W588" i="10"/>
  <c r="V588" i="10"/>
  <c r="U588" i="10"/>
  <c r="T588" i="10"/>
  <c r="S588" i="10"/>
  <c r="R588" i="10"/>
  <c r="Q588" i="10"/>
  <c r="P588" i="10"/>
  <c r="O588" i="10"/>
  <c r="N588" i="10"/>
  <c r="M588" i="10"/>
  <c r="L588" i="10"/>
  <c r="K588" i="10"/>
  <c r="J588" i="10"/>
  <c r="I588" i="10"/>
  <c r="H588" i="10"/>
  <c r="G588" i="10"/>
  <c r="AO587" i="10"/>
  <c r="AN587" i="10"/>
  <c r="AM587" i="10"/>
  <c r="AL587" i="10"/>
  <c r="AK587" i="10"/>
  <c r="AJ587" i="10"/>
  <c r="AI587" i="10"/>
  <c r="AH587" i="10"/>
  <c r="AG587" i="10"/>
  <c r="AF587" i="10"/>
  <c r="AE587" i="10"/>
  <c r="AD587" i="10"/>
  <c r="AC587" i="10"/>
  <c r="AB587" i="10"/>
  <c r="AA587" i="10"/>
  <c r="Z587" i="10"/>
  <c r="Y587" i="10"/>
  <c r="X587" i="10"/>
  <c r="W587" i="10"/>
  <c r="V587" i="10"/>
  <c r="U587" i="10"/>
  <c r="T587" i="10"/>
  <c r="S587" i="10"/>
  <c r="R587" i="10"/>
  <c r="Q587" i="10"/>
  <c r="P587" i="10"/>
  <c r="O587" i="10"/>
  <c r="N587" i="10"/>
  <c r="M587" i="10"/>
  <c r="L587" i="10"/>
  <c r="K587" i="10"/>
  <c r="J587" i="10"/>
  <c r="I587" i="10"/>
  <c r="H587" i="10"/>
  <c r="G587" i="10"/>
  <c r="AO586" i="10"/>
  <c r="AN586" i="10"/>
  <c r="AM586" i="10"/>
  <c r="AL586" i="10"/>
  <c r="AK586" i="10"/>
  <c r="AJ586" i="10"/>
  <c r="AI586" i="10"/>
  <c r="AH586" i="10"/>
  <c r="AG586" i="10"/>
  <c r="AF586" i="10"/>
  <c r="AE586" i="10"/>
  <c r="AD586" i="10"/>
  <c r="AC586" i="10"/>
  <c r="AB586" i="10"/>
  <c r="AA586" i="10"/>
  <c r="Z586" i="10"/>
  <c r="Y586" i="10"/>
  <c r="X586" i="10"/>
  <c r="W586" i="10"/>
  <c r="V586" i="10"/>
  <c r="U586" i="10"/>
  <c r="T586" i="10"/>
  <c r="S586" i="10"/>
  <c r="R586" i="10"/>
  <c r="Q586" i="10"/>
  <c r="P586" i="10"/>
  <c r="O586" i="10"/>
  <c r="N586" i="10"/>
  <c r="M586" i="10"/>
  <c r="L586" i="10"/>
  <c r="K586" i="10"/>
  <c r="J586" i="10"/>
  <c r="I586" i="10"/>
  <c r="H586" i="10"/>
  <c r="G586" i="10"/>
  <c r="AO585" i="10"/>
  <c r="AN585" i="10"/>
  <c r="AM585" i="10"/>
  <c r="AL585" i="10"/>
  <c r="AK585" i="10"/>
  <c r="AJ585" i="10"/>
  <c r="AI585" i="10"/>
  <c r="AH585" i="10"/>
  <c r="AG585" i="10"/>
  <c r="AF585" i="10"/>
  <c r="AE585" i="10"/>
  <c r="AD585" i="10"/>
  <c r="AC585" i="10"/>
  <c r="AB585" i="10"/>
  <c r="AA585" i="10"/>
  <c r="Z585" i="10"/>
  <c r="Y585" i="10"/>
  <c r="X585" i="10"/>
  <c r="W585" i="10"/>
  <c r="V585" i="10"/>
  <c r="U585" i="10"/>
  <c r="T585" i="10"/>
  <c r="S585" i="10"/>
  <c r="R585" i="10"/>
  <c r="Q585" i="10"/>
  <c r="P585" i="10"/>
  <c r="O585" i="10"/>
  <c r="N585" i="10"/>
  <c r="M585" i="10"/>
  <c r="L585" i="10"/>
  <c r="K585" i="10"/>
  <c r="J585" i="10"/>
  <c r="I585" i="10"/>
  <c r="H585" i="10"/>
  <c r="G585" i="10"/>
  <c r="AO584" i="10"/>
  <c r="AN584" i="10"/>
  <c r="AM584" i="10"/>
  <c r="AL584" i="10"/>
  <c r="AK584" i="10"/>
  <c r="AJ584" i="10"/>
  <c r="AI584" i="10"/>
  <c r="AH584" i="10"/>
  <c r="AG584" i="10"/>
  <c r="AF584" i="10"/>
  <c r="AE584" i="10"/>
  <c r="AD584" i="10"/>
  <c r="AC584" i="10"/>
  <c r="AB584" i="10"/>
  <c r="AA584" i="10"/>
  <c r="Z584" i="10"/>
  <c r="Y584" i="10"/>
  <c r="X584" i="10"/>
  <c r="W584" i="10"/>
  <c r="V584" i="10"/>
  <c r="U584" i="10"/>
  <c r="T584" i="10"/>
  <c r="S584" i="10"/>
  <c r="R584" i="10"/>
  <c r="Q584" i="10"/>
  <c r="P584" i="10"/>
  <c r="O584" i="10"/>
  <c r="N584" i="10"/>
  <c r="M584" i="10"/>
  <c r="L584" i="10"/>
  <c r="K584" i="10"/>
  <c r="J584" i="10"/>
  <c r="I584" i="10"/>
  <c r="H584" i="10"/>
  <c r="G584" i="10"/>
  <c r="AO583" i="10"/>
  <c r="AN583" i="10"/>
  <c r="AM583" i="10"/>
  <c r="AL583" i="10"/>
  <c r="AK583" i="10"/>
  <c r="AJ583" i="10"/>
  <c r="AI583" i="10"/>
  <c r="AH583" i="10"/>
  <c r="AG583" i="10"/>
  <c r="AF583" i="10"/>
  <c r="AE583" i="10"/>
  <c r="AD583" i="10"/>
  <c r="AC583" i="10"/>
  <c r="AB583" i="10"/>
  <c r="AA583" i="10"/>
  <c r="Z583" i="10"/>
  <c r="Y583" i="10"/>
  <c r="X583" i="10"/>
  <c r="W583" i="10"/>
  <c r="V583" i="10"/>
  <c r="U583" i="10"/>
  <c r="T583" i="10"/>
  <c r="S583" i="10"/>
  <c r="R583" i="10"/>
  <c r="Q583" i="10"/>
  <c r="P583" i="10"/>
  <c r="O583" i="10"/>
  <c r="N583" i="10"/>
  <c r="M583" i="10"/>
  <c r="L583" i="10"/>
  <c r="K583" i="10"/>
  <c r="J583" i="10"/>
  <c r="I583" i="10"/>
  <c r="H583" i="10"/>
  <c r="G583" i="10"/>
  <c r="AO582" i="10"/>
  <c r="AN582" i="10"/>
  <c r="AM582" i="10"/>
  <c r="AL582" i="10"/>
  <c r="AK582" i="10"/>
  <c r="AJ582" i="10"/>
  <c r="AI582" i="10"/>
  <c r="AH582" i="10"/>
  <c r="AG582" i="10"/>
  <c r="AF582" i="10"/>
  <c r="AE582" i="10"/>
  <c r="AD582" i="10"/>
  <c r="AC582" i="10"/>
  <c r="AB582" i="10"/>
  <c r="AA582" i="10"/>
  <c r="Z582" i="10"/>
  <c r="Y582" i="10"/>
  <c r="X582" i="10"/>
  <c r="W582" i="10"/>
  <c r="V582" i="10"/>
  <c r="U582" i="10"/>
  <c r="T582" i="10"/>
  <c r="S582" i="10"/>
  <c r="R582" i="10"/>
  <c r="Q582" i="10"/>
  <c r="P582" i="10"/>
  <c r="O582" i="10"/>
  <c r="N582" i="10"/>
  <c r="M582" i="10"/>
  <c r="L582" i="10"/>
  <c r="K582" i="10"/>
  <c r="J582" i="10"/>
  <c r="I582" i="10"/>
  <c r="H582" i="10"/>
  <c r="G582" i="10"/>
  <c r="AO581" i="10"/>
  <c r="AN581" i="10"/>
  <c r="AM581" i="10"/>
  <c r="AL581" i="10"/>
  <c r="AK581" i="10"/>
  <c r="AJ581" i="10"/>
  <c r="AI581" i="10"/>
  <c r="AH581" i="10"/>
  <c r="AG581" i="10"/>
  <c r="AF581" i="10"/>
  <c r="AE581" i="10"/>
  <c r="AD581" i="10"/>
  <c r="AC581" i="10"/>
  <c r="AB581" i="10"/>
  <c r="AA581" i="10"/>
  <c r="Z581" i="10"/>
  <c r="Y581" i="10"/>
  <c r="X581" i="10"/>
  <c r="W581" i="10"/>
  <c r="V581" i="10"/>
  <c r="U581" i="10"/>
  <c r="T581" i="10"/>
  <c r="S581" i="10"/>
  <c r="R581" i="10"/>
  <c r="Q581" i="10"/>
  <c r="P581" i="10"/>
  <c r="O581" i="10"/>
  <c r="N581" i="10"/>
  <c r="M581" i="10"/>
  <c r="L581" i="10"/>
  <c r="K581" i="10"/>
  <c r="J581" i="10"/>
  <c r="I581" i="10"/>
  <c r="H581" i="10"/>
  <c r="G581" i="10"/>
  <c r="AO580" i="10"/>
  <c r="AN580" i="10"/>
  <c r="AM580" i="10"/>
  <c r="AL580" i="10"/>
  <c r="AK580" i="10"/>
  <c r="AJ580" i="10"/>
  <c r="AI580" i="10"/>
  <c r="AH580" i="10"/>
  <c r="AG580" i="10"/>
  <c r="AF580" i="10"/>
  <c r="AE580" i="10"/>
  <c r="AD580" i="10"/>
  <c r="AC580" i="10"/>
  <c r="AB580" i="10"/>
  <c r="AA580" i="10"/>
  <c r="Z580" i="10"/>
  <c r="Y580" i="10"/>
  <c r="X580" i="10"/>
  <c r="W580" i="10"/>
  <c r="V580" i="10"/>
  <c r="U580" i="10"/>
  <c r="T580" i="10"/>
  <c r="S580" i="10"/>
  <c r="R580" i="10"/>
  <c r="Q580" i="10"/>
  <c r="P580" i="10"/>
  <c r="O580" i="10"/>
  <c r="N580" i="10"/>
  <c r="M580" i="10"/>
  <c r="L580" i="10"/>
  <c r="K580" i="10"/>
  <c r="J580" i="10"/>
  <c r="I580" i="10"/>
  <c r="H580" i="10"/>
  <c r="G580" i="10"/>
  <c r="AO579" i="10"/>
  <c r="AN579" i="10"/>
  <c r="AM579" i="10"/>
  <c r="AL579" i="10"/>
  <c r="AK579" i="10"/>
  <c r="AJ579" i="10"/>
  <c r="AI579" i="10"/>
  <c r="AH579" i="10"/>
  <c r="AG579" i="10"/>
  <c r="AF579" i="10"/>
  <c r="AE579" i="10"/>
  <c r="AD579" i="10"/>
  <c r="AC579" i="10"/>
  <c r="AB579" i="10"/>
  <c r="AA579" i="10"/>
  <c r="Z579" i="10"/>
  <c r="Y579" i="10"/>
  <c r="X579" i="10"/>
  <c r="W579" i="10"/>
  <c r="V579" i="10"/>
  <c r="U579" i="10"/>
  <c r="T579" i="10"/>
  <c r="S579" i="10"/>
  <c r="R579" i="10"/>
  <c r="Q579" i="10"/>
  <c r="P579" i="10"/>
  <c r="O579" i="10"/>
  <c r="N579" i="10"/>
  <c r="M579" i="10"/>
  <c r="L579" i="10"/>
  <c r="K579" i="10"/>
  <c r="J579" i="10"/>
  <c r="I579" i="10"/>
  <c r="H579" i="10"/>
  <c r="G579" i="10"/>
  <c r="AO578" i="10"/>
  <c r="AN578" i="10"/>
  <c r="AM578" i="10"/>
  <c r="AL578" i="10"/>
  <c r="AK578" i="10"/>
  <c r="AJ578" i="10"/>
  <c r="AI578" i="10"/>
  <c r="AH578" i="10"/>
  <c r="AG578" i="10"/>
  <c r="AF578" i="10"/>
  <c r="AE578" i="10"/>
  <c r="AD578" i="10"/>
  <c r="AC578" i="10"/>
  <c r="AB578" i="10"/>
  <c r="AA578" i="10"/>
  <c r="Z578" i="10"/>
  <c r="Y578" i="10"/>
  <c r="X578" i="10"/>
  <c r="W578" i="10"/>
  <c r="V578" i="10"/>
  <c r="U578" i="10"/>
  <c r="T578" i="10"/>
  <c r="S578" i="10"/>
  <c r="R578" i="10"/>
  <c r="Q578" i="10"/>
  <c r="P578" i="10"/>
  <c r="O578" i="10"/>
  <c r="N578" i="10"/>
  <c r="M578" i="10"/>
  <c r="L578" i="10"/>
  <c r="K578" i="10"/>
  <c r="J578" i="10"/>
  <c r="I578" i="10"/>
  <c r="H578" i="10"/>
  <c r="G578" i="10"/>
  <c r="AO577" i="10"/>
  <c r="AN577" i="10"/>
  <c r="AM577" i="10"/>
  <c r="AL577" i="10"/>
  <c r="AK577" i="10"/>
  <c r="AJ577" i="10"/>
  <c r="AI577" i="10"/>
  <c r="AH577" i="10"/>
  <c r="AG577" i="10"/>
  <c r="AF577" i="10"/>
  <c r="AE577" i="10"/>
  <c r="AD577" i="10"/>
  <c r="AC577" i="10"/>
  <c r="AB577" i="10"/>
  <c r="AA577" i="10"/>
  <c r="Z577" i="10"/>
  <c r="Y577" i="10"/>
  <c r="X577" i="10"/>
  <c r="W577" i="10"/>
  <c r="V577" i="10"/>
  <c r="U577" i="10"/>
  <c r="T577" i="10"/>
  <c r="S577" i="10"/>
  <c r="R577" i="10"/>
  <c r="Q577" i="10"/>
  <c r="P577" i="10"/>
  <c r="O577" i="10"/>
  <c r="N577" i="10"/>
  <c r="M577" i="10"/>
  <c r="L577" i="10"/>
  <c r="K577" i="10"/>
  <c r="J577" i="10"/>
  <c r="I577" i="10"/>
  <c r="H577" i="10"/>
  <c r="G577" i="10"/>
  <c r="AO576" i="10"/>
  <c r="AN576" i="10"/>
  <c r="AM576" i="10"/>
  <c r="AL576" i="10"/>
  <c r="AK576" i="10"/>
  <c r="AJ576" i="10"/>
  <c r="AI576" i="10"/>
  <c r="AH576" i="10"/>
  <c r="AG576" i="10"/>
  <c r="AF576" i="10"/>
  <c r="AE576" i="10"/>
  <c r="AD576" i="10"/>
  <c r="AC576" i="10"/>
  <c r="AB576" i="10"/>
  <c r="AA576" i="10"/>
  <c r="Z576" i="10"/>
  <c r="Y576" i="10"/>
  <c r="X576" i="10"/>
  <c r="W576" i="10"/>
  <c r="V576" i="10"/>
  <c r="U576" i="10"/>
  <c r="T576" i="10"/>
  <c r="S576" i="10"/>
  <c r="R576" i="10"/>
  <c r="Q576" i="10"/>
  <c r="P576" i="10"/>
  <c r="O576" i="10"/>
  <c r="N576" i="10"/>
  <c r="M576" i="10"/>
  <c r="L576" i="10"/>
  <c r="K576" i="10"/>
  <c r="J576" i="10"/>
  <c r="I576" i="10"/>
  <c r="H576" i="10"/>
  <c r="G576" i="10"/>
  <c r="AO575" i="10"/>
  <c r="AN575" i="10"/>
  <c r="AM575" i="10"/>
  <c r="AL575" i="10"/>
  <c r="AK575" i="10"/>
  <c r="AJ575" i="10"/>
  <c r="AI575" i="10"/>
  <c r="AH575" i="10"/>
  <c r="AG575" i="10"/>
  <c r="AF575" i="10"/>
  <c r="AE575" i="10"/>
  <c r="AD575" i="10"/>
  <c r="AC575" i="10"/>
  <c r="AB575" i="10"/>
  <c r="AA575" i="10"/>
  <c r="Z575" i="10"/>
  <c r="Y575" i="10"/>
  <c r="X575" i="10"/>
  <c r="W575" i="10"/>
  <c r="V575" i="10"/>
  <c r="U575" i="10"/>
  <c r="T575" i="10"/>
  <c r="S575" i="10"/>
  <c r="R575" i="10"/>
  <c r="Q575" i="10"/>
  <c r="P575" i="10"/>
  <c r="O575" i="10"/>
  <c r="N575" i="10"/>
  <c r="M575" i="10"/>
  <c r="L575" i="10"/>
  <c r="K575" i="10"/>
  <c r="J575" i="10"/>
  <c r="I575" i="10"/>
  <c r="H575" i="10"/>
  <c r="G575" i="10"/>
  <c r="AO574" i="10"/>
  <c r="AN574" i="10"/>
  <c r="AM574" i="10"/>
  <c r="AL574" i="10"/>
  <c r="AK574" i="10"/>
  <c r="AJ574" i="10"/>
  <c r="AI574" i="10"/>
  <c r="AH574" i="10"/>
  <c r="AG574" i="10"/>
  <c r="AF574" i="10"/>
  <c r="AE574" i="10"/>
  <c r="AD574" i="10"/>
  <c r="AC574" i="10"/>
  <c r="AB574" i="10"/>
  <c r="AA574" i="10"/>
  <c r="Z574" i="10"/>
  <c r="Y574" i="10"/>
  <c r="X574" i="10"/>
  <c r="W574" i="10"/>
  <c r="V574" i="10"/>
  <c r="U574" i="10"/>
  <c r="T574" i="10"/>
  <c r="S574" i="10"/>
  <c r="R574" i="10"/>
  <c r="Q574" i="10"/>
  <c r="P574" i="10"/>
  <c r="O574" i="10"/>
  <c r="N574" i="10"/>
  <c r="M574" i="10"/>
  <c r="L574" i="10"/>
  <c r="K574" i="10"/>
  <c r="J574" i="10"/>
  <c r="I574" i="10"/>
  <c r="H574" i="10"/>
  <c r="G574" i="10"/>
  <c r="AO573" i="10"/>
  <c r="AN573" i="10"/>
  <c r="AM573" i="10"/>
  <c r="AL573" i="10"/>
  <c r="AK573" i="10"/>
  <c r="AJ573" i="10"/>
  <c r="AI573" i="10"/>
  <c r="AH573" i="10"/>
  <c r="AG573" i="10"/>
  <c r="AF573" i="10"/>
  <c r="AE573" i="10"/>
  <c r="AD573" i="10"/>
  <c r="AC573" i="10"/>
  <c r="AB573" i="10"/>
  <c r="AA573" i="10"/>
  <c r="Z573" i="10"/>
  <c r="Y573" i="10"/>
  <c r="X573" i="10"/>
  <c r="W573" i="10"/>
  <c r="V573" i="10"/>
  <c r="U573" i="10"/>
  <c r="T573" i="10"/>
  <c r="S573" i="10"/>
  <c r="R573" i="10"/>
  <c r="Q573" i="10"/>
  <c r="P573" i="10"/>
  <c r="O573" i="10"/>
  <c r="N573" i="10"/>
  <c r="M573" i="10"/>
  <c r="L573" i="10"/>
  <c r="K573" i="10"/>
  <c r="J573" i="10"/>
  <c r="I573" i="10"/>
  <c r="H573" i="10"/>
  <c r="G573" i="10"/>
  <c r="AO572" i="10"/>
  <c r="AN572" i="10"/>
  <c r="AM572" i="10"/>
  <c r="AL572" i="10"/>
  <c r="AK572" i="10"/>
  <c r="AJ572" i="10"/>
  <c r="AI572" i="10"/>
  <c r="AH572" i="10"/>
  <c r="AG572" i="10"/>
  <c r="AF572" i="10"/>
  <c r="AE572" i="10"/>
  <c r="AD572" i="10"/>
  <c r="AC572" i="10"/>
  <c r="AB572" i="10"/>
  <c r="AA572" i="10"/>
  <c r="Z572" i="10"/>
  <c r="Y572" i="10"/>
  <c r="X572" i="10"/>
  <c r="W572" i="10"/>
  <c r="V572" i="10"/>
  <c r="U572" i="10"/>
  <c r="T572" i="10"/>
  <c r="S572" i="10"/>
  <c r="R572" i="10"/>
  <c r="Q572" i="10"/>
  <c r="P572" i="10"/>
  <c r="O572" i="10"/>
  <c r="N572" i="10"/>
  <c r="M572" i="10"/>
  <c r="L572" i="10"/>
  <c r="K572" i="10"/>
  <c r="J572" i="10"/>
  <c r="I572" i="10"/>
  <c r="H572" i="10"/>
  <c r="G572" i="10"/>
  <c r="AO571" i="10"/>
  <c r="AN571" i="10"/>
  <c r="AM571" i="10"/>
  <c r="AL571" i="10"/>
  <c r="AK571" i="10"/>
  <c r="AJ571" i="10"/>
  <c r="AI571" i="10"/>
  <c r="AH571" i="10"/>
  <c r="AG571" i="10"/>
  <c r="AF571" i="10"/>
  <c r="AE571" i="10"/>
  <c r="AD571" i="10"/>
  <c r="AC571" i="10"/>
  <c r="AB571" i="10"/>
  <c r="AA571" i="10"/>
  <c r="Z571" i="10"/>
  <c r="Y571" i="10"/>
  <c r="X571" i="10"/>
  <c r="W571" i="10"/>
  <c r="V571" i="10"/>
  <c r="U571" i="10"/>
  <c r="T571" i="10"/>
  <c r="S571" i="10"/>
  <c r="R571" i="10"/>
  <c r="Q571" i="10"/>
  <c r="P571" i="10"/>
  <c r="O571" i="10"/>
  <c r="N571" i="10"/>
  <c r="M571" i="10"/>
  <c r="L571" i="10"/>
  <c r="K571" i="10"/>
  <c r="J571" i="10"/>
  <c r="I571" i="10"/>
  <c r="H571" i="10"/>
  <c r="G571" i="10"/>
  <c r="AO570" i="10"/>
  <c r="AN570" i="10"/>
  <c r="AM570" i="10"/>
  <c r="AL570" i="10"/>
  <c r="AK570" i="10"/>
  <c r="AJ570" i="10"/>
  <c r="AI570" i="10"/>
  <c r="AH570" i="10"/>
  <c r="AG570" i="10"/>
  <c r="AF570" i="10"/>
  <c r="AE570" i="10"/>
  <c r="AD570" i="10"/>
  <c r="AC570" i="10"/>
  <c r="AB570" i="10"/>
  <c r="AA570" i="10"/>
  <c r="Z570" i="10"/>
  <c r="Y570" i="10"/>
  <c r="X570" i="10"/>
  <c r="W570" i="10"/>
  <c r="V570" i="10"/>
  <c r="U570" i="10"/>
  <c r="T570" i="10"/>
  <c r="S570" i="10"/>
  <c r="R570" i="10"/>
  <c r="Q570" i="10"/>
  <c r="P570" i="10"/>
  <c r="O570" i="10"/>
  <c r="N570" i="10"/>
  <c r="M570" i="10"/>
  <c r="L570" i="10"/>
  <c r="K570" i="10"/>
  <c r="J570" i="10"/>
  <c r="I570" i="10"/>
  <c r="H570" i="10"/>
  <c r="G570" i="10"/>
  <c r="AO569" i="10"/>
  <c r="AN569" i="10"/>
  <c r="AM569" i="10"/>
  <c r="AL569" i="10"/>
  <c r="AK569" i="10"/>
  <c r="AJ569" i="10"/>
  <c r="AI569" i="10"/>
  <c r="AH569" i="10"/>
  <c r="AG569" i="10"/>
  <c r="AF569" i="10"/>
  <c r="AE569" i="10"/>
  <c r="AD569" i="10"/>
  <c r="AC569" i="10"/>
  <c r="AB569" i="10"/>
  <c r="AA569" i="10"/>
  <c r="Z569" i="10"/>
  <c r="Y569" i="10"/>
  <c r="X569" i="10"/>
  <c r="W569" i="10"/>
  <c r="V569" i="10"/>
  <c r="U569" i="10"/>
  <c r="T569" i="10"/>
  <c r="S569" i="10"/>
  <c r="R569" i="10"/>
  <c r="Q569" i="10"/>
  <c r="P569" i="10"/>
  <c r="O569" i="10"/>
  <c r="N569" i="10"/>
  <c r="M569" i="10"/>
  <c r="L569" i="10"/>
  <c r="K569" i="10"/>
  <c r="J569" i="10"/>
  <c r="I569" i="10"/>
  <c r="H569" i="10"/>
  <c r="G569" i="10"/>
  <c r="AO568" i="10"/>
  <c r="AN568" i="10"/>
  <c r="AM568" i="10"/>
  <c r="AL568" i="10"/>
  <c r="AK568" i="10"/>
  <c r="AJ568" i="10"/>
  <c r="AI568" i="10"/>
  <c r="AH568" i="10"/>
  <c r="AG568" i="10"/>
  <c r="AF568" i="10"/>
  <c r="AE568" i="10"/>
  <c r="AD568" i="10"/>
  <c r="AC568" i="10"/>
  <c r="AB568" i="10"/>
  <c r="AA568" i="10"/>
  <c r="Z568" i="10"/>
  <c r="Y568" i="10"/>
  <c r="X568" i="10"/>
  <c r="W568" i="10"/>
  <c r="V568" i="10"/>
  <c r="U568" i="10"/>
  <c r="T568" i="10"/>
  <c r="S568" i="10"/>
  <c r="R568" i="10"/>
  <c r="Q568" i="10"/>
  <c r="P568" i="10"/>
  <c r="O568" i="10"/>
  <c r="N568" i="10"/>
  <c r="M568" i="10"/>
  <c r="L568" i="10"/>
  <c r="K568" i="10"/>
  <c r="J568" i="10"/>
  <c r="I568" i="10"/>
  <c r="H568" i="10"/>
  <c r="G568" i="10"/>
  <c r="AO567" i="10"/>
  <c r="AN567" i="10"/>
  <c r="AM567" i="10"/>
  <c r="AL567" i="10"/>
  <c r="AK567" i="10"/>
  <c r="AJ567" i="10"/>
  <c r="AI567" i="10"/>
  <c r="AH567" i="10"/>
  <c r="AG567" i="10"/>
  <c r="AF567" i="10"/>
  <c r="AE567" i="10"/>
  <c r="AD567" i="10"/>
  <c r="AC567" i="10"/>
  <c r="AB567" i="10"/>
  <c r="AA567" i="10"/>
  <c r="Z567" i="10"/>
  <c r="Y567" i="10"/>
  <c r="X567" i="10"/>
  <c r="W567" i="10"/>
  <c r="V567" i="10"/>
  <c r="U567" i="10"/>
  <c r="T567" i="10"/>
  <c r="S567" i="10"/>
  <c r="R567" i="10"/>
  <c r="Q567" i="10"/>
  <c r="P567" i="10"/>
  <c r="O567" i="10"/>
  <c r="N567" i="10"/>
  <c r="M567" i="10"/>
  <c r="L567" i="10"/>
  <c r="K567" i="10"/>
  <c r="J567" i="10"/>
  <c r="I567" i="10"/>
  <c r="H567" i="10"/>
  <c r="G567" i="10"/>
  <c r="AO566" i="10"/>
  <c r="AN566" i="10"/>
  <c r="AM566" i="10"/>
  <c r="AL566" i="10"/>
  <c r="AK566" i="10"/>
  <c r="AJ566" i="10"/>
  <c r="AI566" i="10"/>
  <c r="AH566" i="10"/>
  <c r="AG566" i="10"/>
  <c r="AF566" i="10"/>
  <c r="AE566" i="10"/>
  <c r="AD566" i="10"/>
  <c r="AC566" i="10"/>
  <c r="AB566" i="10"/>
  <c r="AA566" i="10"/>
  <c r="Z566" i="10"/>
  <c r="Y566" i="10"/>
  <c r="X566" i="10"/>
  <c r="W566" i="10"/>
  <c r="V566" i="10"/>
  <c r="U566" i="10"/>
  <c r="T566" i="10"/>
  <c r="S566" i="10"/>
  <c r="R566" i="10"/>
  <c r="Q566" i="10"/>
  <c r="P566" i="10"/>
  <c r="O566" i="10"/>
  <c r="N566" i="10"/>
  <c r="M566" i="10"/>
  <c r="L566" i="10"/>
  <c r="K566" i="10"/>
  <c r="J566" i="10"/>
  <c r="I566" i="10"/>
  <c r="H566" i="10"/>
  <c r="G566" i="10"/>
  <c r="AO565" i="10"/>
  <c r="AN565" i="10"/>
  <c r="AM565" i="10"/>
  <c r="AL565" i="10"/>
  <c r="AK565" i="10"/>
  <c r="AJ565" i="10"/>
  <c r="AI565" i="10"/>
  <c r="AH565" i="10"/>
  <c r="AG565" i="10"/>
  <c r="AF565" i="10"/>
  <c r="AE565" i="10"/>
  <c r="AD565" i="10"/>
  <c r="AC565" i="10"/>
  <c r="AB565" i="10"/>
  <c r="AA565" i="10"/>
  <c r="Z565" i="10"/>
  <c r="Y565" i="10"/>
  <c r="X565" i="10"/>
  <c r="W565" i="10"/>
  <c r="V565" i="10"/>
  <c r="U565" i="10"/>
  <c r="T565" i="10"/>
  <c r="S565" i="10"/>
  <c r="R565" i="10"/>
  <c r="Q565" i="10"/>
  <c r="P565" i="10"/>
  <c r="O565" i="10"/>
  <c r="N565" i="10"/>
  <c r="M565" i="10"/>
  <c r="L565" i="10"/>
  <c r="K565" i="10"/>
  <c r="J565" i="10"/>
  <c r="I565" i="10"/>
  <c r="H565" i="10"/>
  <c r="G565" i="10"/>
  <c r="AO564" i="10"/>
  <c r="AN564" i="10"/>
  <c r="AM564" i="10"/>
  <c r="AL564" i="10"/>
  <c r="AK564" i="10"/>
  <c r="AJ564" i="10"/>
  <c r="AI564" i="10"/>
  <c r="AH564" i="10"/>
  <c r="AG564" i="10"/>
  <c r="AF564" i="10"/>
  <c r="AE564" i="10"/>
  <c r="AD564" i="10"/>
  <c r="AC564" i="10"/>
  <c r="AB564" i="10"/>
  <c r="AA564" i="10"/>
  <c r="Z564" i="10"/>
  <c r="Y564" i="10"/>
  <c r="X564" i="10"/>
  <c r="W564" i="10"/>
  <c r="V564" i="10"/>
  <c r="U564" i="10"/>
  <c r="T564" i="10"/>
  <c r="S564" i="10"/>
  <c r="R564" i="10"/>
  <c r="Q564" i="10"/>
  <c r="P564" i="10"/>
  <c r="O564" i="10"/>
  <c r="N564" i="10"/>
  <c r="M564" i="10"/>
  <c r="L564" i="10"/>
  <c r="K564" i="10"/>
  <c r="J564" i="10"/>
  <c r="I564" i="10"/>
  <c r="H564" i="10"/>
  <c r="G564" i="10"/>
  <c r="AO563" i="10"/>
  <c r="AN563" i="10"/>
  <c r="AM563" i="10"/>
  <c r="AL563" i="10"/>
  <c r="AK563" i="10"/>
  <c r="AJ563" i="10"/>
  <c r="AI563" i="10"/>
  <c r="AH563" i="10"/>
  <c r="AG563" i="10"/>
  <c r="AF563" i="10"/>
  <c r="AE563" i="10"/>
  <c r="AD563" i="10"/>
  <c r="AC563" i="10"/>
  <c r="AB563" i="10"/>
  <c r="AA563" i="10"/>
  <c r="Z563" i="10"/>
  <c r="Y563" i="10"/>
  <c r="X563" i="10"/>
  <c r="W563" i="10"/>
  <c r="V563" i="10"/>
  <c r="U563" i="10"/>
  <c r="T563" i="10"/>
  <c r="S563" i="10"/>
  <c r="R563" i="10"/>
  <c r="Q563" i="10"/>
  <c r="P563" i="10"/>
  <c r="O563" i="10"/>
  <c r="N563" i="10"/>
  <c r="M563" i="10"/>
  <c r="L563" i="10"/>
  <c r="K563" i="10"/>
  <c r="J563" i="10"/>
  <c r="I563" i="10"/>
  <c r="H563" i="10"/>
  <c r="G563" i="10"/>
  <c r="AO562" i="10"/>
  <c r="AN562" i="10"/>
  <c r="AM562" i="10"/>
  <c r="AL562" i="10"/>
  <c r="AK562" i="10"/>
  <c r="AJ562" i="10"/>
  <c r="AI562" i="10"/>
  <c r="AH562" i="10"/>
  <c r="AG562" i="10"/>
  <c r="AF562" i="10"/>
  <c r="AE562" i="10"/>
  <c r="AD562" i="10"/>
  <c r="AC562" i="10"/>
  <c r="AB562" i="10"/>
  <c r="AA562" i="10"/>
  <c r="Z562" i="10"/>
  <c r="Y562" i="10"/>
  <c r="X562" i="10"/>
  <c r="W562" i="10"/>
  <c r="V562" i="10"/>
  <c r="U562" i="10"/>
  <c r="T562" i="10"/>
  <c r="S562" i="10"/>
  <c r="R562" i="10"/>
  <c r="Q562" i="10"/>
  <c r="P562" i="10"/>
  <c r="O562" i="10"/>
  <c r="N562" i="10"/>
  <c r="M562" i="10"/>
  <c r="L562" i="10"/>
  <c r="K562" i="10"/>
  <c r="J562" i="10"/>
  <c r="I562" i="10"/>
  <c r="H562" i="10"/>
  <c r="G562" i="10"/>
  <c r="AO561" i="10"/>
  <c r="AN561" i="10"/>
  <c r="AM561" i="10"/>
  <c r="AL561" i="10"/>
  <c r="AK561" i="10"/>
  <c r="AJ561" i="10"/>
  <c r="AI561" i="10"/>
  <c r="AH561" i="10"/>
  <c r="AG561" i="10"/>
  <c r="AF561" i="10"/>
  <c r="AE561" i="10"/>
  <c r="AD561" i="10"/>
  <c r="AC561" i="10"/>
  <c r="AB561" i="10"/>
  <c r="AA561" i="10"/>
  <c r="Z561" i="10"/>
  <c r="Y561" i="10"/>
  <c r="X561" i="10"/>
  <c r="W561" i="10"/>
  <c r="V561" i="10"/>
  <c r="U561" i="10"/>
  <c r="T561" i="10"/>
  <c r="S561" i="10"/>
  <c r="R561" i="10"/>
  <c r="Q561" i="10"/>
  <c r="P561" i="10"/>
  <c r="O561" i="10"/>
  <c r="N561" i="10"/>
  <c r="M561" i="10"/>
  <c r="L561" i="10"/>
  <c r="K561" i="10"/>
  <c r="J561" i="10"/>
  <c r="I561" i="10"/>
  <c r="H561" i="10"/>
  <c r="G561" i="10"/>
  <c r="AO560" i="10"/>
  <c r="AN560" i="10"/>
  <c r="AM560" i="10"/>
  <c r="AL560" i="10"/>
  <c r="AK560" i="10"/>
  <c r="AJ560" i="10"/>
  <c r="AI560" i="10"/>
  <c r="AH560" i="10"/>
  <c r="AG560" i="10"/>
  <c r="AF560" i="10"/>
  <c r="AE560" i="10"/>
  <c r="AD560" i="10"/>
  <c r="AC560" i="10"/>
  <c r="AB560" i="10"/>
  <c r="AA560" i="10"/>
  <c r="Z560" i="10"/>
  <c r="Y560" i="10"/>
  <c r="X560" i="10"/>
  <c r="W560" i="10"/>
  <c r="V560" i="10"/>
  <c r="U560" i="10"/>
  <c r="T560" i="10"/>
  <c r="S560" i="10"/>
  <c r="R560" i="10"/>
  <c r="Q560" i="10"/>
  <c r="P560" i="10"/>
  <c r="O560" i="10"/>
  <c r="N560" i="10"/>
  <c r="M560" i="10"/>
  <c r="L560" i="10"/>
  <c r="K560" i="10"/>
  <c r="J560" i="10"/>
  <c r="I560" i="10"/>
  <c r="H560" i="10"/>
  <c r="G560" i="10"/>
  <c r="AO559" i="10"/>
  <c r="AN559" i="10"/>
  <c r="AM559" i="10"/>
  <c r="AL559" i="10"/>
  <c r="AK559" i="10"/>
  <c r="AJ559" i="10"/>
  <c r="AI559" i="10"/>
  <c r="AH559" i="10"/>
  <c r="AG559" i="10"/>
  <c r="AF559" i="10"/>
  <c r="AE559" i="10"/>
  <c r="AD559" i="10"/>
  <c r="AC559" i="10"/>
  <c r="AB559" i="10"/>
  <c r="AA559" i="10"/>
  <c r="Z559" i="10"/>
  <c r="Y559" i="10"/>
  <c r="X559" i="10"/>
  <c r="W559" i="10"/>
  <c r="V559" i="10"/>
  <c r="U559" i="10"/>
  <c r="T559" i="10"/>
  <c r="S559" i="10"/>
  <c r="R559" i="10"/>
  <c r="Q559" i="10"/>
  <c r="P559" i="10"/>
  <c r="O559" i="10"/>
  <c r="N559" i="10"/>
  <c r="M559" i="10"/>
  <c r="L559" i="10"/>
  <c r="K559" i="10"/>
  <c r="J559" i="10"/>
  <c r="I559" i="10"/>
  <c r="H559" i="10"/>
  <c r="G559" i="10"/>
  <c r="AO558" i="10"/>
  <c r="AN558" i="10"/>
  <c r="AM558" i="10"/>
  <c r="AL558" i="10"/>
  <c r="AK558" i="10"/>
  <c r="AJ558" i="10"/>
  <c r="AI558" i="10"/>
  <c r="AH558" i="10"/>
  <c r="AG558" i="10"/>
  <c r="AF558" i="10"/>
  <c r="AE558" i="10"/>
  <c r="AD558" i="10"/>
  <c r="AC558" i="10"/>
  <c r="AB558" i="10"/>
  <c r="AA558" i="10"/>
  <c r="Z558" i="10"/>
  <c r="Y558" i="10"/>
  <c r="X558" i="10"/>
  <c r="W558" i="10"/>
  <c r="V558" i="10"/>
  <c r="U558" i="10"/>
  <c r="T558" i="10"/>
  <c r="S558" i="10"/>
  <c r="R558" i="10"/>
  <c r="Q558" i="10"/>
  <c r="P558" i="10"/>
  <c r="O558" i="10"/>
  <c r="N558" i="10"/>
  <c r="M558" i="10"/>
  <c r="L558" i="10"/>
  <c r="K558" i="10"/>
  <c r="J558" i="10"/>
  <c r="I558" i="10"/>
  <c r="H558" i="10"/>
  <c r="G558" i="10"/>
  <c r="AO557" i="10"/>
  <c r="AN557" i="10"/>
  <c r="AM557" i="10"/>
  <c r="AL557" i="10"/>
  <c r="AK557" i="10"/>
  <c r="AJ557" i="10"/>
  <c r="AI557" i="10"/>
  <c r="AH557" i="10"/>
  <c r="AG557" i="10"/>
  <c r="AF557" i="10"/>
  <c r="AE557" i="10"/>
  <c r="AD557" i="10"/>
  <c r="AC557" i="10"/>
  <c r="AB557" i="10"/>
  <c r="AA557" i="10"/>
  <c r="Z557" i="10"/>
  <c r="Y557" i="10"/>
  <c r="X557" i="10"/>
  <c r="W557" i="10"/>
  <c r="V557" i="10"/>
  <c r="U557" i="10"/>
  <c r="T557" i="10"/>
  <c r="S557" i="10"/>
  <c r="R557" i="10"/>
  <c r="Q557" i="10"/>
  <c r="P557" i="10"/>
  <c r="O557" i="10"/>
  <c r="N557" i="10"/>
  <c r="M557" i="10"/>
  <c r="L557" i="10"/>
  <c r="K557" i="10"/>
  <c r="J557" i="10"/>
  <c r="I557" i="10"/>
  <c r="H557" i="10"/>
  <c r="G557" i="10"/>
  <c r="AO556" i="10"/>
  <c r="AN556" i="10"/>
  <c r="AM556" i="10"/>
  <c r="AL556" i="10"/>
  <c r="AK556" i="10"/>
  <c r="AJ556" i="10"/>
  <c r="AI556" i="10"/>
  <c r="AH556" i="10"/>
  <c r="AG556" i="10"/>
  <c r="AF556" i="10"/>
  <c r="AE556" i="10"/>
  <c r="AD556" i="10"/>
  <c r="AC556" i="10"/>
  <c r="AB556" i="10"/>
  <c r="AA556" i="10"/>
  <c r="Z556" i="10"/>
  <c r="Y556" i="10"/>
  <c r="X556" i="10"/>
  <c r="W556" i="10"/>
  <c r="V556" i="10"/>
  <c r="U556" i="10"/>
  <c r="T556" i="10"/>
  <c r="S556" i="10"/>
  <c r="R556" i="10"/>
  <c r="Q556" i="10"/>
  <c r="P556" i="10"/>
  <c r="O556" i="10"/>
  <c r="N556" i="10"/>
  <c r="M556" i="10"/>
  <c r="L556" i="10"/>
  <c r="K556" i="10"/>
  <c r="J556" i="10"/>
  <c r="I556" i="10"/>
  <c r="H556" i="10"/>
  <c r="G556" i="10"/>
  <c r="AO555" i="10"/>
  <c r="AN555" i="10"/>
  <c r="AM555" i="10"/>
  <c r="AL555" i="10"/>
  <c r="AK555" i="10"/>
  <c r="AJ555" i="10"/>
  <c r="AI555" i="10"/>
  <c r="AH555" i="10"/>
  <c r="AG555" i="10"/>
  <c r="AF555" i="10"/>
  <c r="AE555" i="10"/>
  <c r="AD555" i="10"/>
  <c r="AC555" i="10"/>
  <c r="AB555" i="10"/>
  <c r="AA555" i="10"/>
  <c r="Z555" i="10"/>
  <c r="Y555" i="10"/>
  <c r="X555" i="10"/>
  <c r="W555" i="10"/>
  <c r="V555" i="10"/>
  <c r="U555" i="10"/>
  <c r="T555" i="10"/>
  <c r="S555" i="10"/>
  <c r="R555" i="10"/>
  <c r="Q555" i="10"/>
  <c r="P555" i="10"/>
  <c r="O555" i="10"/>
  <c r="N555" i="10"/>
  <c r="M555" i="10"/>
  <c r="L555" i="10"/>
  <c r="K555" i="10"/>
  <c r="J555" i="10"/>
  <c r="I555" i="10"/>
  <c r="H555" i="10"/>
  <c r="G555" i="10"/>
  <c r="AO554" i="10"/>
  <c r="AN554" i="10"/>
  <c r="AM554" i="10"/>
  <c r="AL554" i="10"/>
  <c r="AK554" i="10"/>
  <c r="AJ554" i="10"/>
  <c r="AI554" i="10"/>
  <c r="AH554" i="10"/>
  <c r="AG554" i="10"/>
  <c r="AF554" i="10"/>
  <c r="AE554" i="10"/>
  <c r="AD554" i="10"/>
  <c r="AC554" i="10"/>
  <c r="AB554" i="10"/>
  <c r="AA554" i="10"/>
  <c r="Z554" i="10"/>
  <c r="Y554" i="10"/>
  <c r="X554" i="10"/>
  <c r="W554" i="10"/>
  <c r="V554" i="10"/>
  <c r="U554" i="10"/>
  <c r="T554" i="10"/>
  <c r="S554" i="10"/>
  <c r="R554" i="10"/>
  <c r="Q554" i="10"/>
  <c r="P554" i="10"/>
  <c r="O554" i="10"/>
  <c r="N554" i="10"/>
  <c r="M554" i="10"/>
  <c r="L554" i="10"/>
  <c r="K554" i="10"/>
  <c r="J554" i="10"/>
  <c r="I554" i="10"/>
  <c r="H554" i="10"/>
  <c r="G554" i="10"/>
  <c r="AO553" i="10"/>
  <c r="AN553" i="10"/>
  <c r="AM553" i="10"/>
  <c r="AL553" i="10"/>
  <c r="AK553" i="10"/>
  <c r="AJ553" i="10"/>
  <c r="AI553" i="10"/>
  <c r="AH553" i="10"/>
  <c r="AG553" i="10"/>
  <c r="AF553" i="10"/>
  <c r="AE553" i="10"/>
  <c r="AD553" i="10"/>
  <c r="AC553" i="10"/>
  <c r="AB553" i="10"/>
  <c r="AA553" i="10"/>
  <c r="Z553" i="10"/>
  <c r="Y553" i="10"/>
  <c r="X553" i="10"/>
  <c r="W553" i="10"/>
  <c r="V553" i="10"/>
  <c r="U553" i="10"/>
  <c r="T553" i="10"/>
  <c r="S553" i="10"/>
  <c r="R553" i="10"/>
  <c r="Q553" i="10"/>
  <c r="P553" i="10"/>
  <c r="O553" i="10"/>
  <c r="N553" i="10"/>
  <c r="M553" i="10"/>
  <c r="L553" i="10"/>
  <c r="K553" i="10"/>
  <c r="J553" i="10"/>
  <c r="I553" i="10"/>
  <c r="H553" i="10"/>
  <c r="G553" i="10"/>
  <c r="AO552" i="10"/>
  <c r="AN552" i="10"/>
  <c r="AM552" i="10"/>
  <c r="AL552" i="10"/>
  <c r="AK552" i="10"/>
  <c r="AJ552" i="10"/>
  <c r="AI552" i="10"/>
  <c r="AH552" i="10"/>
  <c r="AG552" i="10"/>
  <c r="AF552" i="10"/>
  <c r="AE552" i="10"/>
  <c r="AD552" i="10"/>
  <c r="AC552" i="10"/>
  <c r="AB552" i="10"/>
  <c r="AA552" i="10"/>
  <c r="Z552" i="10"/>
  <c r="Y552" i="10"/>
  <c r="X552" i="10"/>
  <c r="W552" i="10"/>
  <c r="V552" i="10"/>
  <c r="U552" i="10"/>
  <c r="T552" i="10"/>
  <c r="S552" i="10"/>
  <c r="R552" i="10"/>
  <c r="Q552" i="10"/>
  <c r="P552" i="10"/>
  <c r="O552" i="10"/>
  <c r="N552" i="10"/>
  <c r="M552" i="10"/>
  <c r="L552" i="10"/>
  <c r="K552" i="10"/>
  <c r="J552" i="10"/>
  <c r="I552" i="10"/>
  <c r="H552" i="10"/>
  <c r="G552" i="10"/>
  <c r="AO551" i="10"/>
  <c r="AN551" i="10"/>
  <c r="AM551" i="10"/>
  <c r="AL551" i="10"/>
  <c r="AK551" i="10"/>
  <c r="AJ551" i="10"/>
  <c r="AI551" i="10"/>
  <c r="AH551" i="10"/>
  <c r="AG551" i="10"/>
  <c r="AF551" i="10"/>
  <c r="AE551" i="10"/>
  <c r="AD551" i="10"/>
  <c r="AC551" i="10"/>
  <c r="AB551" i="10"/>
  <c r="AA551" i="10"/>
  <c r="Z551" i="10"/>
  <c r="Y551" i="10"/>
  <c r="X551" i="10"/>
  <c r="W551" i="10"/>
  <c r="V551" i="10"/>
  <c r="U551" i="10"/>
  <c r="T551" i="10"/>
  <c r="S551" i="10"/>
  <c r="R551" i="10"/>
  <c r="Q551" i="10"/>
  <c r="P551" i="10"/>
  <c r="O551" i="10"/>
  <c r="N551" i="10"/>
  <c r="M551" i="10"/>
  <c r="L551" i="10"/>
  <c r="K551" i="10"/>
  <c r="J551" i="10"/>
  <c r="I551" i="10"/>
  <c r="H551" i="10"/>
  <c r="G551" i="10"/>
  <c r="AO550" i="10"/>
  <c r="AN550" i="10"/>
  <c r="AM550" i="10"/>
  <c r="AL550" i="10"/>
  <c r="AK550" i="10"/>
  <c r="AJ550" i="10"/>
  <c r="AI550" i="10"/>
  <c r="AH550" i="10"/>
  <c r="AG550" i="10"/>
  <c r="AF550" i="10"/>
  <c r="AE550" i="10"/>
  <c r="AD550" i="10"/>
  <c r="AC550" i="10"/>
  <c r="AB550" i="10"/>
  <c r="AA550" i="10"/>
  <c r="Z550" i="10"/>
  <c r="Y550" i="10"/>
  <c r="X550" i="10"/>
  <c r="W550" i="10"/>
  <c r="V550" i="10"/>
  <c r="U550" i="10"/>
  <c r="T550" i="10"/>
  <c r="S550" i="10"/>
  <c r="R550" i="10"/>
  <c r="Q550" i="10"/>
  <c r="P550" i="10"/>
  <c r="O550" i="10"/>
  <c r="N550" i="10"/>
  <c r="M550" i="10"/>
  <c r="L550" i="10"/>
  <c r="K550" i="10"/>
  <c r="J550" i="10"/>
  <c r="I550" i="10"/>
  <c r="H550" i="10"/>
  <c r="G550" i="10"/>
  <c r="AO549" i="10"/>
  <c r="AN549" i="10"/>
  <c r="AM549" i="10"/>
  <c r="AL549" i="10"/>
  <c r="AK549" i="10"/>
  <c r="AJ549" i="10"/>
  <c r="AI549" i="10"/>
  <c r="AH549" i="10"/>
  <c r="AG549" i="10"/>
  <c r="AF549" i="10"/>
  <c r="AE549" i="10"/>
  <c r="AD549" i="10"/>
  <c r="AC549" i="10"/>
  <c r="AB549" i="10"/>
  <c r="AA549" i="10"/>
  <c r="Z549" i="10"/>
  <c r="Y549" i="10"/>
  <c r="X549" i="10"/>
  <c r="W549" i="10"/>
  <c r="V549" i="10"/>
  <c r="U549" i="10"/>
  <c r="T549" i="10"/>
  <c r="S549" i="10"/>
  <c r="R549" i="10"/>
  <c r="Q549" i="10"/>
  <c r="P549" i="10"/>
  <c r="O549" i="10"/>
  <c r="N549" i="10"/>
  <c r="M549" i="10"/>
  <c r="L549" i="10"/>
  <c r="K549" i="10"/>
  <c r="J549" i="10"/>
  <c r="I549" i="10"/>
  <c r="H549" i="10"/>
  <c r="G549" i="10"/>
  <c r="AO548" i="10"/>
  <c r="AN548" i="10"/>
  <c r="AM548" i="10"/>
  <c r="AL548" i="10"/>
  <c r="AK548" i="10"/>
  <c r="AJ548" i="10"/>
  <c r="AI548" i="10"/>
  <c r="AH548" i="10"/>
  <c r="AG548" i="10"/>
  <c r="AF548" i="10"/>
  <c r="AE548" i="10"/>
  <c r="AD548" i="10"/>
  <c r="AC548" i="10"/>
  <c r="AB548" i="10"/>
  <c r="AA548" i="10"/>
  <c r="Z548" i="10"/>
  <c r="Y548" i="10"/>
  <c r="X548" i="10"/>
  <c r="W548" i="10"/>
  <c r="V548" i="10"/>
  <c r="U548" i="10"/>
  <c r="T548" i="10"/>
  <c r="S548" i="10"/>
  <c r="R548" i="10"/>
  <c r="Q548" i="10"/>
  <c r="P548" i="10"/>
  <c r="O548" i="10"/>
  <c r="N548" i="10"/>
  <c r="M548" i="10"/>
  <c r="L548" i="10"/>
  <c r="K548" i="10"/>
  <c r="J548" i="10"/>
  <c r="I548" i="10"/>
  <c r="H548" i="10"/>
  <c r="G548" i="10"/>
  <c r="AO547" i="10"/>
  <c r="AN547" i="10"/>
  <c r="AM547" i="10"/>
  <c r="AL547" i="10"/>
  <c r="AK547" i="10"/>
  <c r="AJ547" i="10"/>
  <c r="AI547" i="10"/>
  <c r="AH547" i="10"/>
  <c r="AG547" i="10"/>
  <c r="AF547" i="10"/>
  <c r="AE547" i="10"/>
  <c r="AD547" i="10"/>
  <c r="AC547" i="10"/>
  <c r="AB547" i="10"/>
  <c r="AA547" i="10"/>
  <c r="Z547" i="10"/>
  <c r="Y547" i="10"/>
  <c r="X547" i="10"/>
  <c r="W547" i="10"/>
  <c r="V547" i="10"/>
  <c r="U547" i="10"/>
  <c r="T547" i="10"/>
  <c r="S547" i="10"/>
  <c r="R547" i="10"/>
  <c r="Q547" i="10"/>
  <c r="P547" i="10"/>
  <c r="O547" i="10"/>
  <c r="N547" i="10"/>
  <c r="M547" i="10"/>
  <c r="L547" i="10"/>
  <c r="K547" i="10"/>
  <c r="J547" i="10"/>
  <c r="I547" i="10"/>
  <c r="H547" i="10"/>
  <c r="G547" i="10"/>
  <c r="AO546" i="10"/>
  <c r="AN546" i="10"/>
  <c r="AM546" i="10"/>
  <c r="AL546" i="10"/>
  <c r="AK546" i="10"/>
  <c r="AJ546" i="10"/>
  <c r="AI546" i="10"/>
  <c r="AH546" i="10"/>
  <c r="AG546" i="10"/>
  <c r="AF546" i="10"/>
  <c r="AE546" i="10"/>
  <c r="AD546" i="10"/>
  <c r="AC546" i="10"/>
  <c r="AB546" i="10"/>
  <c r="AA546" i="10"/>
  <c r="Z546" i="10"/>
  <c r="Y546" i="10"/>
  <c r="X546" i="10"/>
  <c r="W546" i="10"/>
  <c r="V546" i="10"/>
  <c r="U546" i="10"/>
  <c r="T546" i="10"/>
  <c r="S546" i="10"/>
  <c r="R546" i="10"/>
  <c r="Q546" i="10"/>
  <c r="P546" i="10"/>
  <c r="O546" i="10"/>
  <c r="N546" i="10"/>
  <c r="M546" i="10"/>
  <c r="L546" i="10"/>
  <c r="K546" i="10"/>
  <c r="J546" i="10"/>
  <c r="I546" i="10"/>
  <c r="H546" i="10"/>
  <c r="G546" i="10"/>
  <c r="AO545" i="10"/>
  <c r="AN545" i="10"/>
  <c r="AM545" i="10"/>
  <c r="AL545" i="10"/>
  <c r="AK545" i="10"/>
  <c r="AJ545" i="10"/>
  <c r="AI545" i="10"/>
  <c r="AH545" i="10"/>
  <c r="AG545" i="10"/>
  <c r="AF545" i="10"/>
  <c r="AE545" i="10"/>
  <c r="AD545" i="10"/>
  <c r="AC545" i="10"/>
  <c r="AB545" i="10"/>
  <c r="AA545" i="10"/>
  <c r="Z545" i="10"/>
  <c r="Y545" i="10"/>
  <c r="X545" i="10"/>
  <c r="W545" i="10"/>
  <c r="V545" i="10"/>
  <c r="U545" i="10"/>
  <c r="T545" i="10"/>
  <c r="S545" i="10"/>
  <c r="R545" i="10"/>
  <c r="Q545" i="10"/>
  <c r="P545" i="10"/>
  <c r="O545" i="10"/>
  <c r="N545" i="10"/>
  <c r="M545" i="10"/>
  <c r="L545" i="10"/>
  <c r="K545" i="10"/>
  <c r="J545" i="10"/>
  <c r="I545" i="10"/>
  <c r="H545" i="10"/>
  <c r="G545" i="10"/>
  <c r="AO544" i="10"/>
  <c r="AN544" i="10"/>
  <c r="AM544" i="10"/>
  <c r="AL544" i="10"/>
  <c r="AK544" i="10"/>
  <c r="AJ544" i="10"/>
  <c r="AI544" i="10"/>
  <c r="AH544" i="10"/>
  <c r="AG544" i="10"/>
  <c r="AF544" i="10"/>
  <c r="AE544" i="10"/>
  <c r="AD544" i="10"/>
  <c r="AC544" i="10"/>
  <c r="AB544" i="10"/>
  <c r="AA544" i="10"/>
  <c r="Z544" i="10"/>
  <c r="Y544" i="10"/>
  <c r="X544" i="10"/>
  <c r="W544" i="10"/>
  <c r="V544" i="10"/>
  <c r="U544" i="10"/>
  <c r="T544" i="10"/>
  <c r="S544" i="10"/>
  <c r="R544" i="10"/>
  <c r="Q544" i="10"/>
  <c r="P544" i="10"/>
  <c r="O544" i="10"/>
  <c r="N544" i="10"/>
  <c r="M544" i="10"/>
  <c r="L544" i="10"/>
  <c r="K544" i="10"/>
  <c r="J544" i="10"/>
  <c r="I544" i="10"/>
  <c r="H544" i="10"/>
  <c r="G544" i="10"/>
  <c r="AO543" i="10"/>
  <c r="AN543" i="10"/>
  <c r="AM543" i="10"/>
  <c r="AL543" i="10"/>
  <c r="AK543" i="10"/>
  <c r="AJ543" i="10"/>
  <c r="AI543" i="10"/>
  <c r="AH543" i="10"/>
  <c r="AG543" i="10"/>
  <c r="AF543" i="10"/>
  <c r="AE543" i="10"/>
  <c r="AD543" i="10"/>
  <c r="AC543" i="10"/>
  <c r="AB543" i="10"/>
  <c r="AA543" i="10"/>
  <c r="Z543" i="10"/>
  <c r="Y543" i="10"/>
  <c r="X543" i="10"/>
  <c r="W543" i="10"/>
  <c r="V543" i="10"/>
  <c r="U543" i="10"/>
  <c r="T543" i="10"/>
  <c r="S543" i="10"/>
  <c r="R543" i="10"/>
  <c r="Q543" i="10"/>
  <c r="P543" i="10"/>
  <c r="O543" i="10"/>
  <c r="N543" i="10"/>
  <c r="M543" i="10"/>
  <c r="L543" i="10"/>
  <c r="K543" i="10"/>
  <c r="J543" i="10"/>
  <c r="I543" i="10"/>
  <c r="H543" i="10"/>
  <c r="G543" i="10"/>
  <c r="AO542" i="10"/>
  <c r="AN542" i="10"/>
  <c r="AM542" i="10"/>
  <c r="AL542" i="10"/>
  <c r="AK542" i="10"/>
  <c r="AJ542" i="10"/>
  <c r="AI542" i="10"/>
  <c r="AH542" i="10"/>
  <c r="AG542" i="10"/>
  <c r="AF542" i="10"/>
  <c r="AE542" i="10"/>
  <c r="AD542" i="10"/>
  <c r="AC542" i="10"/>
  <c r="AB542" i="10"/>
  <c r="AA542" i="10"/>
  <c r="Z542" i="10"/>
  <c r="Y542" i="10"/>
  <c r="X542" i="10"/>
  <c r="W542" i="10"/>
  <c r="V542" i="10"/>
  <c r="U542" i="10"/>
  <c r="T542" i="10"/>
  <c r="S542" i="10"/>
  <c r="R542" i="10"/>
  <c r="Q542" i="10"/>
  <c r="P542" i="10"/>
  <c r="O542" i="10"/>
  <c r="N542" i="10"/>
  <c r="M542" i="10"/>
  <c r="L542" i="10"/>
  <c r="K542" i="10"/>
  <c r="J542" i="10"/>
  <c r="I542" i="10"/>
  <c r="H542" i="10"/>
  <c r="G542" i="10"/>
  <c r="AO541" i="10"/>
  <c r="AN541" i="10"/>
  <c r="AM541" i="10"/>
  <c r="AL541" i="10"/>
  <c r="AK541" i="10"/>
  <c r="AJ541" i="10"/>
  <c r="AI541" i="10"/>
  <c r="AH541" i="10"/>
  <c r="AG541" i="10"/>
  <c r="AF541" i="10"/>
  <c r="AE541" i="10"/>
  <c r="AD541" i="10"/>
  <c r="AC541" i="10"/>
  <c r="AB541" i="10"/>
  <c r="AA541" i="10"/>
  <c r="Z541" i="10"/>
  <c r="Y541" i="10"/>
  <c r="X541" i="10"/>
  <c r="W541" i="10"/>
  <c r="V541" i="10"/>
  <c r="U541" i="10"/>
  <c r="T541" i="10"/>
  <c r="S541" i="10"/>
  <c r="R541" i="10"/>
  <c r="Q541" i="10"/>
  <c r="P541" i="10"/>
  <c r="O541" i="10"/>
  <c r="N541" i="10"/>
  <c r="M541" i="10"/>
  <c r="L541" i="10"/>
  <c r="K541" i="10"/>
  <c r="J541" i="10"/>
  <c r="I541" i="10"/>
  <c r="H541" i="10"/>
  <c r="G541" i="10"/>
  <c r="AO540" i="10"/>
  <c r="AN540" i="10"/>
  <c r="AM540" i="10"/>
  <c r="AL540" i="10"/>
  <c r="AK540" i="10"/>
  <c r="AJ540" i="10"/>
  <c r="AI540" i="10"/>
  <c r="AH540" i="10"/>
  <c r="AG540" i="10"/>
  <c r="AF540" i="10"/>
  <c r="AE540" i="10"/>
  <c r="AD540" i="10"/>
  <c r="AC540" i="10"/>
  <c r="AB540" i="10"/>
  <c r="AA540" i="10"/>
  <c r="Z540" i="10"/>
  <c r="Y540" i="10"/>
  <c r="X540" i="10"/>
  <c r="W540" i="10"/>
  <c r="V540" i="10"/>
  <c r="U540" i="10"/>
  <c r="T540" i="10"/>
  <c r="S540" i="10"/>
  <c r="R540" i="10"/>
  <c r="Q540" i="10"/>
  <c r="P540" i="10"/>
  <c r="O540" i="10"/>
  <c r="N540" i="10"/>
  <c r="M540" i="10"/>
  <c r="L540" i="10"/>
  <c r="K540" i="10"/>
  <c r="J540" i="10"/>
  <c r="I540" i="10"/>
  <c r="H540" i="10"/>
  <c r="G540" i="10"/>
  <c r="AO539" i="10"/>
  <c r="AN539" i="10"/>
  <c r="AM539" i="10"/>
  <c r="AL539" i="10"/>
  <c r="AK539" i="10"/>
  <c r="AJ539" i="10"/>
  <c r="AI539" i="10"/>
  <c r="AH539" i="10"/>
  <c r="AG539" i="10"/>
  <c r="AF539" i="10"/>
  <c r="AE539" i="10"/>
  <c r="AD539" i="10"/>
  <c r="AC539" i="10"/>
  <c r="AB539" i="10"/>
  <c r="AA539" i="10"/>
  <c r="Z539" i="10"/>
  <c r="Y539" i="10"/>
  <c r="X539" i="10"/>
  <c r="W539" i="10"/>
  <c r="V539" i="10"/>
  <c r="U539" i="10"/>
  <c r="T539" i="10"/>
  <c r="S539" i="10"/>
  <c r="R539" i="10"/>
  <c r="Q539" i="10"/>
  <c r="P539" i="10"/>
  <c r="O539" i="10"/>
  <c r="N539" i="10"/>
  <c r="M539" i="10"/>
  <c r="L539" i="10"/>
  <c r="K539" i="10"/>
  <c r="J539" i="10"/>
  <c r="I539" i="10"/>
  <c r="H539" i="10"/>
  <c r="G539" i="10"/>
  <c r="AO538" i="10"/>
  <c r="AN538" i="10"/>
  <c r="AM538" i="10"/>
  <c r="AL538" i="10"/>
  <c r="AK538" i="10"/>
  <c r="AJ538" i="10"/>
  <c r="AI538" i="10"/>
  <c r="AH538" i="10"/>
  <c r="AG538" i="10"/>
  <c r="AF538" i="10"/>
  <c r="AE538" i="10"/>
  <c r="AD538" i="10"/>
  <c r="AC538" i="10"/>
  <c r="AB538" i="10"/>
  <c r="AA538" i="10"/>
  <c r="Z538" i="10"/>
  <c r="Y538" i="10"/>
  <c r="X538" i="10"/>
  <c r="W538" i="10"/>
  <c r="V538" i="10"/>
  <c r="U538" i="10"/>
  <c r="T538" i="10"/>
  <c r="S538" i="10"/>
  <c r="R538" i="10"/>
  <c r="Q538" i="10"/>
  <c r="P538" i="10"/>
  <c r="O538" i="10"/>
  <c r="N538" i="10"/>
  <c r="M538" i="10"/>
  <c r="L538" i="10"/>
  <c r="K538" i="10"/>
  <c r="J538" i="10"/>
  <c r="I538" i="10"/>
  <c r="H538" i="10"/>
  <c r="G538" i="10"/>
  <c r="AO537" i="10"/>
  <c r="AN537" i="10"/>
  <c r="AM537" i="10"/>
  <c r="AL537" i="10"/>
  <c r="AK537" i="10"/>
  <c r="AJ537" i="10"/>
  <c r="AI537" i="10"/>
  <c r="AH537" i="10"/>
  <c r="AG537" i="10"/>
  <c r="AF537" i="10"/>
  <c r="AE537" i="10"/>
  <c r="AD537" i="10"/>
  <c r="AC537" i="10"/>
  <c r="AB537" i="10"/>
  <c r="AA537" i="10"/>
  <c r="Z537" i="10"/>
  <c r="Y537" i="10"/>
  <c r="X537" i="10"/>
  <c r="W537" i="10"/>
  <c r="V537" i="10"/>
  <c r="U537" i="10"/>
  <c r="T537" i="10"/>
  <c r="S537" i="10"/>
  <c r="R537" i="10"/>
  <c r="Q537" i="10"/>
  <c r="P537" i="10"/>
  <c r="O537" i="10"/>
  <c r="N537" i="10"/>
  <c r="M537" i="10"/>
  <c r="L537" i="10"/>
  <c r="K537" i="10"/>
  <c r="J537" i="10"/>
  <c r="I537" i="10"/>
  <c r="H537" i="10"/>
  <c r="G537" i="10"/>
  <c r="AO536" i="10"/>
  <c r="AN536" i="10"/>
  <c r="AM536" i="10"/>
  <c r="AL536" i="10"/>
  <c r="AK536" i="10"/>
  <c r="AJ536" i="10"/>
  <c r="AI536" i="10"/>
  <c r="AH536" i="10"/>
  <c r="AG536" i="10"/>
  <c r="AF536" i="10"/>
  <c r="AE536" i="10"/>
  <c r="AD536" i="10"/>
  <c r="AC536" i="10"/>
  <c r="AB536" i="10"/>
  <c r="AA536" i="10"/>
  <c r="Z536" i="10"/>
  <c r="Y536" i="10"/>
  <c r="X536" i="10"/>
  <c r="W536" i="10"/>
  <c r="V536" i="10"/>
  <c r="U536" i="10"/>
  <c r="T536" i="10"/>
  <c r="S536" i="10"/>
  <c r="R536" i="10"/>
  <c r="Q536" i="10"/>
  <c r="P536" i="10"/>
  <c r="O536" i="10"/>
  <c r="N536" i="10"/>
  <c r="M536" i="10"/>
  <c r="L536" i="10"/>
  <c r="K536" i="10"/>
  <c r="J536" i="10"/>
  <c r="I536" i="10"/>
  <c r="H536" i="10"/>
  <c r="G536" i="10"/>
  <c r="AO535" i="10"/>
  <c r="AN535" i="10"/>
  <c r="AM535" i="10"/>
  <c r="AL535" i="10"/>
  <c r="AK535" i="10"/>
  <c r="AJ535" i="10"/>
  <c r="AI535" i="10"/>
  <c r="AH535" i="10"/>
  <c r="AG535" i="10"/>
  <c r="AF535" i="10"/>
  <c r="AE535" i="10"/>
  <c r="AD535" i="10"/>
  <c r="AC535" i="10"/>
  <c r="AB535" i="10"/>
  <c r="AA535" i="10"/>
  <c r="Z535" i="10"/>
  <c r="Y535" i="10"/>
  <c r="X535" i="10"/>
  <c r="W535" i="10"/>
  <c r="V535" i="10"/>
  <c r="U535" i="10"/>
  <c r="T535" i="10"/>
  <c r="S535" i="10"/>
  <c r="R535" i="10"/>
  <c r="Q535" i="10"/>
  <c r="P535" i="10"/>
  <c r="O535" i="10"/>
  <c r="N535" i="10"/>
  <c r="M535" i="10"/>
  <c r="L535" i="10"/>
  <c r="K535" i="10"/>
  <c r="J535" i="10"/>
  <c r="I535" i="10"/>
  <c r="H535" i="10"/>
  <c r="G535" i="10"/>
  <c r="AO534" i="10"/>
  <c r="AN534" i="10"/>
  <c r="AM534" i="10"/>
  <c r="AL534" i="10"/>
  <c r="AK534" i="10"/>
  <c r="AJ534" i="10"/>
  <c r="AI534" i="10"/>
  <c r="AH534" i="10"/>
  <c r="AG534" i="10"/>
  <c r="AF534" i="10"/>
  <c r="AE534" i="10"/>
  <c r="AD534" i="10"/>
  <c r="AC534" i="10"/>
  <c r="AB534" i="10"/>
  <c r="AA534" i="10"/>
  <c r="Z534" i="10"/>
  <c r="Y534" i="10"/>
  <c r="X534" i="10"/>
  <c r="W534" i="10"/>
  <c r="V534" i="10"/>
  <c r="U534" i="10"/>
  <c r="T534" i="10"/>
  <c r="S534" i="10"/>
  <c r="R534" i="10"/>
  <c r="Q534" i="10"/>
  <c r="P534" i="10"/>
  <c r="O534" i="10"/>
  <c r="N534" i="10"/>
  <c r="M534" i="10"/>
  <c r="L534" i="10"/>
  <c r="K534" i="10"/>
  <c r="J534" i="10"/>
  <c r="I534" i="10"/>
  <c r="H534" i="10"/>
  <c r="G534" i="10"/>
  <c r="AO533" i="10"/>
  <c r="AN533" i="10"/>
  <c r="AM533" i="10"/>
  <c r="AL533" i="10"/>
  <c r="AK533" i="10"/>
  <c r="AJ533" i="10"/>
  <c r="AI533" i="10"/>
  <c r="AH533" i="10"/>
  <c r="AG533" i="10"/>
  <c r="AF533" i="10"/>
  <c r="AE533" i="10"/>
  <c r="AD533" i="10"/>
  <c r="AC533" i="10"/>
  <c r="AB533" i="10"/>
  <c r="AA533" i="10"/>
  <c r="Z533" i="10"/>
  <c r="Y533" i="10"/>
  <c r="X533" i="10"/>
  <c r="W533" i="10"/>
  <c r="V533" i="10"/>
  <c r="U533" i="10"/>
  <c r="T533" i="10"/>
  <c r="S533" i="10"/>
  <c r="R533" i="10"/>
  <c r="Q533" i="10"/>
  <c r="P533" i="10"/>
  <c r="O533" i="10"/>
  <c r="N533" i="10"/>
  <c r="M533" i="10"/>
  <c r="L533" i="10"/>
  <c r="K533" i="10"/>
  <c r="J533" i="10"/>
  <c r="I533" i="10"/>
  <c r="H533" i="10"/>
  <c r="G533" i="10"/>
  <c r="AO532" i="10"/>
  <c r="AN532" i="10"/>
  <c r="AM532" i="10"/>
  <c r="AL532" i="10"/>
  <c r="AK532" i="10"/>
  <c r="AJ532" i="10"/>
  <c r="AI532" i="10"/>
  <c r="AH532" i="10"/>
  <c r="AG532" i="10"/>
  <c r="AF532" i="10"/>
  <c r="AE532" i="10"/>
  <c r="AD532" i="10"/>
  <c r="AC532" i="10"/>
  <c r="AB532" i="10"/>
  <c r="AA532" i="10"/>
  <c r="Z532" i="10"/>
  <c r="Y532" i="10"/>
  <c r="X532" i="10"/>
  <c r="W532" i="10"/>
  <c r="V532" i="10"/>
  <c r="U532" i="10"/>
  <c r="T532" i="10"/>
  <c r="S532" i="10"/>
  <c r="R532" i="10"/>
  <c r="Q532" i="10"/>
  <c r="P532" i="10"/>
  <c r="O532" i="10"/>
  <c r="N532" i="10"/>
  <c r="M532" i="10"/>
  <c r="L532" i="10"/>
  <c r="K532" i="10"/>
  <c r="J532" i="10"/>
  <c r="I532" i="10"/>
  <c r="H532" i="10"/>
  <c r="G532" i="10"/>
  <c r="AO531" i="10"/>
  <c r="AN531" i="10"/>
  <c r="AM531" i="10"/>
  <c r="AL531" i="10"/>
  <c r="AK531" i="10"/>
  <c r="AJ531" i="10"/>
  <c r="AI531" i="10"/>
  <c r="AH531" i="10"/>
  <c r="AG531" i="10"/>
  <c r="AF531" i="10"/>
  <c r="AE531" i="10"/>
  <c r="AD531" i="10"/>
  <c r="AC531" i="10"/>
  <c r="AB531" i="10"/>
  <c r="AA531" i="10"/>
  <c r="Z531" i="10"/>
  <c r="Y531" i="10"/>
  <c r="X531" i="10"/>
  <c r="W531" i="10"/>
  <c r="V531" i="10"/>
  <c r="U531" i="10"/>
  <c r="T531" i="10"/>
  <c r="S531" i="10"/>
  <c r="R531" i="10"/>
  <c r="Q531" i="10"/>
  <c r="P531" i="10"/>
  <c r="O531" i="10"/>
  <c r="N531" i="10"/>
  <c r="M531" i="10"/>
  <c r="L531" i="10"/>
  <c r="K531" i="10"/>
  <c r="J531" i="10"/>
  <c r="I531" i="10"/>
  <c r="H531" i="10"/>
  <c r="G531" i="10"/>
  <c r="AO530" i="10"/>
  <c r="AN530" i="10"/>
  <c r="AM530" i="10"/>
  <c r="AL530" i="10"/>
  <c r="AK530" i="10"/>
  <c r="AJ530" i="10"/>
  <c r="AI530" i="10"/>
  <c r="AH530" i="10"/>
  <c r="AG530" i="10"/>
  <c r="AF530" i="10"/>
  <c r="AE530" i="10"/>
  <c r="AD530" i="10"/>
  <c r="AC530" i="10"/>
  <c r="AB530" i="10"/>
  <c r="AA530" i="10"/>
  <c r="Z530" i="10"/>
  <c r="Y530" i="10"/>
  <c r="X530" i="10"/>
  <c r="W530" i="10"/>
  <c r="V530" i="10"/>
  <c r="U530" i="10"/>
  <c r="T530" i="10"/>
  <c r="S530" i="10"/>
  <c r="R530" i="10"/>
  <c r="Q530" i="10"/>
  <c r="P530" i="10"/>
  <c r="O530" i="10"/>
  <c r="N530" i="10"/>
  <c r="M530" i="10"/>
  <c r="L530" i="10"/>
  <c r="K530" i="10"/>
  <c r="J530" i="10"/>
  <c r="I530" i="10"/>
  <c r="H530" i="10"/>
  <c r="G530" i="10"/>
  <c r="AO529" i="10"/>
  <c r="AN529" i="10"/>
  <c r="AM529" i="10"/>
  <c r="AL529" i="10"/>
  <c r="AK529" i="10"/>
  <c r="AJ529" i="10"/>
  <c r="AI529" i="10"/>
  <c r="AH529" i="10"/>
  <c r="AG529" i="10"/>
  <c r="AF529" i="10"/>
  <c r="AE529" i="10"/>
  <c r="AD529" i="10"/>
  <c r="AC529" i="10"/>
  <c r="AB529" i="10"/>
  <c r="AA529" i="10"/>
  <c r="Z529" i="10"/>
  <c r="Y529" i="10"/>
  <c r="X529" i="10"/>
  <c r="W529" i="10"/>
  <c r="V529" i="10"/>
  <c r="U529" i="10"/>
  <c r="T529" i="10"/>
  <c r="S529" i="10"/>
  <c r="R529" i="10"/>
  <c r="Q529" i="10"/>
  <c r="P529" i="10"/>
  <c r="O529" i="10"/>
  <c r="N529" i="10"/>
  <c r="M529" i="10"/>
  <c r="L529" i="10"/>
  <c r="K529" i="10"/>
  <c r="J529" i="10"/>
  <c r="I529" i="10"/>
  <c r="H529" i="10"/>
  <c r="G529" i="10"/>
  <c r="AO528" i="10"/>
  <c r="AN528" i="10"/>
  <c r="AM528" i="10"/>
  <c r="AL528" i="10"/>
  <c r="AK528" i="10"/>
  <c r="AJ528" i="10"/>
  <c r="AI528" i="10"/>
  <c r="AH528" i="10"/>
  <c r="AG528" i="10"/>
  <c r="AF528" i="10"/>
  <c r="AE528" i="10"/>
  <c r="AD528" i="10"/>
  <c r="AC528" i="10"/>
  <c r="AB528" i="10"/>
  <c r="AA528" i="10"/>
  <c r="Z528" i="10"/>
  <c r="Y528" i="10"/>
  <c r="X528" i="10"/>
  <c r="W528" i="10"/>
  <c r="V528" i="10"/>
  <c r="U528" i="10"/>
  <c r="T528" i="10"/>
  <c r="S528" i="10"/>
  <c r="R528" i="10"/>
  <c r="Q528" i="10"/>
  <c r="P528" i="10"/>
  <c r="O528" i="10"/>
  <c r="N528" i="10"/>
  <c r="M528" i="10"/>
  <c r="L528" i="10"/>
  <c r="K528" i="10"/>
  <c r="J528" i="10"/>
  <c r="I528" i="10"/>
  <c r="H528" i="10"/>
  <c r="G528" i="10"/>
  <c r="AO527" i="10"/>
  <c r="AN527" i="10"/>
  <c r="AM527" i="10"/>
  <c r="AL527" i="10"/>
  <c r="AK527" i="10"/>
  <c r="AJ527" i="10"/>
  <c r="AI527" i="10"/>
  <c r="AH527" i="10"/>
  <c r="AG527" i="10"/>
  <c r="AF527" i="10"/>
  <c r="AE527" i="10"/>
  <c r="AD527" i="10"/>
  <c r="AC527" i="10"/>
  <c r="AB527" i="10"/>
  <c r="AA527" i="10"/>
  <c r="Z527" i="10"/>
  <c r="Y527" i="10"/>
  <c r="X527" i="10"/>
  <c r="W527" i="10"/>
  <c r="V527" i="10"/>
  <c r="U527" i="10"/>
  <c r="T527" i="10"/>
  <c r="S527" i="10"/>
  <c r="R527" i="10"/>
  <c r="Q527" i="10"/>
  <c r="P527" i="10"/>
  <c r="O527" i="10"/>
  <c r="N527" i="10"/>
  <c r="M527" i="10"/>
  <c r="L527" i="10"/>
  <c r="K527" i="10"/>
  <c r="J527" i="10"/>
  <c r="I527" i="10"/>
  <c r="H527" i="10"/>
  <c r="G527" i="10"/>
  <c r="AO526" i="10"/>
  <c r="AN526" i="10"/>
  <c r="AM526" i="10"/>
  <c r="AL526" i="10"/>
  <c r="AK526" i="10"/>
  <c r="AJ526" i="10"/>
  <c r="AI526" i="10"/>
  <c r="AH526" i="10"/>
  <c r="AG526" i="10"/>
  <c r="AF526" i="10"/>
  <c r="AE526" i="10"/>
  <c r="AD526" i="10"/>
  <c r="AC526" i="10"/>
  <c r="AB526" i="10"/>
  <c r="AA526" i="10"/>
  <c r="Z526" i="10"/>
  <c r="Y526" i="10"/>
  <c r="X526" i="10"/>
  <c r="W526" i="10"/>
  <c r="V526" i="10"/>
  <c r="U526" i="10"/>
  <c r="T526" i="10"/>
  <c r="S526" i="10"/>
  <c r="R526" i="10"/>
  <c r="Q526" i="10"/>
  <c r="P526" i="10"/>
  <c r="O526" i="10"/>
  <c r="N526" i="10"/>
  <c r="M526" i="10"/>
  <c r="L526" i="10"/>
  <c r="K526" i="10"/>
  <c r="J526" i="10"/>
  <c r="I526" i="10"/>
  <c r="H526" i="10"/>
  <c r="G526" i="10"/>
  <c r="AO525" i="10"/>
  <c r="AN525" i="10"/>
  <c r="AM525" i="10"/>
  <c r="AL525" i="10"/>
  <c r="AK525" i="10"/>
  <c r="AJ525" i="10"/>
  <c r="AI525" i="10"/>
  <c r="AH525" i="10"/>
  <c r="AG525" i="10"/>
  <c r="AF525" i="10"/>
  <c r="AE525" i="10"/>
  <c r="AD525" i="10"/>
  <c r="AC525" i="10"/>
  <c r="AB525" i="10"/>
  <c r="AA525" i="10"/>
  <c r="Z525" i="10"/>
  <c r="Y525" i="10"/>
  <c r="X525" i="10"/>
  <c r="W525" i="10"/>
  <c r="V525" i="10"/>
  <c r="U525" i="10"/>
  <c r="T525" i="10"/>
  <c r="S525" i="10"/>
  <c r="R525" i="10"/>
  <c r="Q525" i="10"/>
  <c r="P525" i="10"/>
  <c r="O525" i="10"/>
  <c r="N525" i="10"/>
  <c r="M525" i="10"/>
  <c r="L525" i="10"/>
  <c r="K525" i="10"/>
  <c r="J525" i="10"/>
  <c r="I525" i="10"/>
  <c r="H525" i="10"/>
  <c r="G525" i="10"/>
  <c r="AO524" i="10"/>
  <c r="AN524" i="10"/>
  <c r="AM524" i="10"/>
  <c r="AL524" i="10"/>
  <c r="AK524" i="10"/>
  <c r="AJ524" i="10"/>
  <c r="AI524" i="10"/>
  <c r="AH524" i="10"/>
  <c r="AG524" i="10"/>
  <c r="AF524" i="10"/>
  <c r="AE524" i="10"/>
  <c r="AD524" i="10"/>
  <c r="AC524" i="10"/>
  <c r="AB524" i="10"/>
  <c r="AA524" i="10"/>
  <c r="Z524" i="10"/>
  <c r="Y524" i="10"/>
  <c r="X524" i="10"/>
  <c r="W524" i="10"/>
  <c r="V524" i="10"/>
  <c r="U524" i="10"/>
  <c r="T524" i="10"/>
  <c r="S524" i="10"/>
  <c r="R524" i="10"/>
  <c r="Q524" i="10"/>
  <c r="P524" i="10"/>
  <c r="O524" i="10"/>
  <c r="N524" i="10"/>
  <c r="M524" i="10"/>
  <c r="L524" i="10"/>
  <c r="K524" i="10"/>
  <c r="J524" i="10"/>
  <c r="I524" i="10"/>
  <c r="H524" i="10"/>
  <c r="G524" i="10"/>
  <c r="AO523" i="10"/>
  <c r="AN523" i="10"/>
  <c r="AM523" i="10"/>
  <c r="AL523" i="10"/>
  <c r="AK523" i="10"/>
  <c r="AJ523" i="10"/>
  <c r="AI523" i="10"/>
  <c r="AH523" i="10"/>
  <c r="AG523" i="10"/>
  <c r="AF523" i="10"/>
  <c r="AE523" i="10"/>
  <c r="AD523" i="10"/>
  <c r="AC523" i="10"/>
  <c r="AB523" i="10"/>
  <c r="AA523" i="10"/>
  <c r="Z523" i="10"/>
  <c r="Y523" i="10"/>
  <c r="X523" i="10"/>
  <c r="W523" i="10"/>
  <c r="V523" i="10"/>
  <c r="U523" i="10"/>
  <c r="T523" i="10"/>
  <c r="S523" i="10"/>
  <c r="R523" i="10"/>
  <c r="Q523" i="10"/>
  <c r="P523" i="10"/>
  <c r="O523" i="10"/>
  <c r="N523" i="10"/>
  <c r="M523" i="10"/>
  <c r="L523" i="10"/>
  <c r="K523" i="10"/>
  <c r="J523" i="10"/>
  <c r="I523" i="10"/>
  <c r="H523" i="10"/>
  <c r="G523" i="10"/>
  <c r="AO522" i="10"/>
  <c r="AN522" i="10"/>
  <c r="AM522" i="10"/>
  <c r="AL522" i="10"/>
  <c r="AK522" i="10"/>
  <c r="AJ522" i="10"/>
  <c r="AI522" i="10"/>
  <c r="AH522" i="10"/>
  <c r="AG522" i="10"/>
  <c r="AF522" i="10"/>
  <c r="AE522" i="10"/>
  <c r="AD522" i="10"/>
  <c r="AC522" i="10"/>
  <c r="AB522" i="10"/>
  <c r="AA522" i="10"/>
  <c r="Z522" i="10"/>
  <c r="Y522" i="10"/>
  <c r="X522" i="10"/>
  <c r="W522" i="10"/>
  <c r="V522" i="10"/>
  <c r="U522" i="10"/>
  <c r="T522" i="10"/>
  <c r="S522" i="10"/>
  <c r="R522" i="10"/>
  <c r="Q522" i="10"/>
  <c r="P522" i="10"/>
  <c r="O522" i="10"/>
  <c r="N522" i="10"/>
  <c r="M522" i="10"/>
  <c r="L522" i="10"/>
  <c r="K522" i="10"/>
  <c r="J522" i="10"/>
  <c r="I522" i="10"/>
  <c r="H522" i="10"/>
  <c r="G522" i="10"/>
  <c r="AO521" i="10"/>
  <c r="AN521" i="10"/>
  <c r="AM521" i="10"/>
  <c r="AL521" i="10"/>
  <c r="AK521" i="10"/>
  <c r="AJ521" i="10"/>
  <c r="AI521" i="10"/>
  <c r="AH521" i="10"/>
  <c r="AG521" i="10"/>
  <c r="AF521" i="10"/>
  <c r="AE521" i="10"/>
  <c r="AD521" i="10"/>
  <c r="AC521" i="10"/>
  <c r="AB521" i="10"/>
  <c r="AA521" i="10"/>
  <c r="Z521" i="10"/>
  <c r="Y521" i="10"/>
  <c r="X521" i="10"/>
  <c r="W521" i="10"/>
  <c r="V521" i="10"/>
  <c r="U521" i="10"/>
  <c r="T521" i="10"/>
  <c r="S521" i="10"/>
  <c r="R521" i="10"/>
  <c r="Q521" i="10"/>
  <c r="P521" i="10"/>
  <c r="O521" i="10"/>
  <c r="N521" i="10"/>
  <c r="M521" i="10"/>
  <c r="L521" i="10"/>
  <c r="K521" i="10"/>
  <c r="J521" i="10"/>
  <c r="I521" i="10"/>
  <c r="H521" i="10"/>
  <c r="G521" i="10"/>
  <c r="AO520" i="10"/>
  <c r="AN520" i="10"/>
  <c r="AM520" i="10"/>
  <c r="AL520" i="10"/>
  <c r="AK520" i="10"/>
  <c r="AJ520" i="10"/>
  <c r="AI520" i="10"/>
  <c r="AH520" i="10"/>
  <c r="AG520" i="10"/>
  <c r="AF520" i="10"/>
  <c r="AE520" i="10"/>
  <c r="AD520" i="10"/>
  <c r="AC520" i="10"/>
  <c r="AB520" i="10"/>
  <c r="AA520" i="10"/>
  <c r="Z520" i="10"/>
  <c r="Y520" i="10"/>
  <c r="X520" i="10"/>
  <c r="W520" i="10"/>
  <c r="V520" i="10"/>
  <c r="U520" i="10"/>
  <c r="T520" i="10"/>
  <c r="S520" i="10"/>
  <c r="R520" i="10"/>
  <c r="Q520" i="10"/>
  <c r="P520" i="10"/>
  <c r="O520" i="10"/>
  <c r="N520" i="10"/>
  <c r="M520" i="10"/>
  <c r="L520" i="10"/>
  <c r="K520" i="10"/>
  <c r="J520" i="10"/>
  <c r="I520" i="10"/>
  <c r="H520" i="10"/>
  <c r="G520" i="10"/>
  <c r="AO519" i="10"/>
  <c r="AN519" i="10"/>
  <c r="AM519" i="10"/>
  <c r="AL519" i="10"/>
  <c r="AK519" i="10"/>
  <c r="AJ519" i="10"/>
  <c r="AI519" i="10"/>
  <c r="AH519" i="10"/>
  <c r="AG519" i="10"/>
  <c r="AF519" i="10"/>
  <c r="AE519" i="10"/>
  <c r="AD519" i="10"/>
  <c r="AC519" i="10"/>
  <c r="AB519" i="10"/>
  <c r="AA519" i="10"/>
  <c r="Z519" i="10"/>
  <c r="Y519" i="10"/>
  <c r="X519" i="10"/>
  <c r="W519" i="10"/>
  <c r="V519" i="10"/>
  <c r="U519" i="10"/>
  <c r="T519" i="10"/>
  <c r="S519" i="10"/>
  <c r="R519" i="10"/>
  <c r="Q519" i="10"/>
  <c r="P519" i="10"/>
  <c r="O519" i="10"/>
  <c r="N519" i="10"/>
  <c r="M519" i="10"/>
  <c r="L519" i="10"/>
  <c r="K519" i="10"/>
  <c r="J519" i="10"/>
  <c r="I519" i="10"/>
  <c r="H519" i="10"/>
  <c r="G519" i="10"/>
  <c r="AO518" i="10"/>
  <c r="AN518" i="10"/>
  <c r="AM518" i="10"/>
  <c r="AL518" i="10"/>
  <c r="AK518" i="10"/>
  <c r="AJ518" i="10"/>
  <c r="AI518" i="10"/>
  <c r="AH518" i="10"/>
  <c r="AG518" i="10"/>
  <c r="AF518" i="10"/>
  <c r="AE518" i="10"/>
  <c r="AD518" i="10"/>
  <c r="AC518" i="10"/>
  <c r="AB518" i="10"/>
  <c r="AA518" i="10"/>
  <c r="Z518" i="10"/>
  <c r="Y518" i="10"/>
  <c r="X518" i="10"/>
  <c r="W518" i="10"/>
  <c r="V518" i="10"/>
  <c r="U518" i="10"/>
  <c r="T518" i="10"/>
  <c r="S518" i="10"/>
  <c r="R518" i="10"/>
  <c r="Q518" i="10"/>
  <c r="P518" i="10"/>
  <c r="O518" i="10"/>
  <c r="N518" i="10"/>
  <c r="M518" i="10"/>
  <c r="L518" i="10"/>
  <c r="K518" i="10"/>
  <c r="J518" i="10"/>
  <c r="I518" i="10"/>
  <c r="H518" i="10"/>
  <c r="G518" i="10"/>
  <c r="AO517" i="10"/>
  <c r="AN517" i="10"/>
  <c r="AM517" i="10"/>
  <c r="AL517" i="10"/>
  <c r="AK517" i="10"/>
  <c r="AJ517" i="10"/>
  <c r="AI517" i="10"/>
  <c r="AH517" i="10"/>
  <c r="AG517" i="10"/>
  <c r="AF517" i="10"/>
  <c r="AE517" i="10"/>
  <c r="AD517" i="10"/>
  <c r="AC517" i="10"/>
  <c r="AB517" i="10"/>
  <c r="AA517" i="10"/>
  <c r="Z517" i="10"/>
  <c r="Y517" i="10"/>
  <c r="X517" i="10"/>
  <c r="W517" i="10"/>
  <c r="V517" i="10"/>
  <c r="U517" i="10"/>
  <c r="T517" i="10"/>
  <c r="S517" i="10"/>
  <c r="R517" i="10"/>
  <c r="Q517" i="10"/>
  <c r="P517" i="10"/>
  <c r="O517" i="10"/>
  <c r="N517" i="10"/>
  <c r="M517" i="10"/>
  <c r="L517" i="10"/>
  <c r="K517" i="10"/>
  <c r="J517" i="10"/>
  <c r="I517" i="10"/>
  <c r="H517" i="10"/>
  <c r="G517" i="10"/>
  <c r="AO516" i="10"/>
  <c r="AN516" i="10"/>
  <c r="AM516" i="10"/>
  <c r="AL516" i="10"/>
  <c r="AK516" i="10"/>
  <c r="AJ516" i="10"/>
  <c r="AI516" i="10"/>
  <c r="AH516" i="10"/>
  <c r="AG516" i="10"/>
  <c r="AF516" i="10"/>
  <c r="AE516" i="10"/>
  <c r="AD516" i="10"/>
  <c r="AC516" i="10"/>
  <c r="AB516" i="10"/>
  <c r="AA516" i="10"/>
  <c r="Z516" i="10"/>
  <c r="Y516" i="10"/>
  <c r="X516" i="10"/>
  <c r="W516" i="10"/>
  <c r="V516" i="10"/>
  <c r="U516" i="10"/>
  <c r="T516" i="10"/>
  <c r="S516" i="10"/>
  <c r="R516" i="10"/>
  <c r="Q516" i="10"/>
  <c r="P516" i="10"/>
  <c r="O516" i="10"/>
  <c r="N516" i="10"/>
  <c r="M516" i="10"/>
  <c r="L516" i="10"/>
  <c r="K516" i="10"/>
  <c r="J516" i="10"/>
  <c r="I516" i="10"/>
  <c r="H516" i="10"/>
  <c r="G516" i="10"/>
  <c r="AO515" i="10"/>
  <c r="AN515" i="10"/>
  <c r="AM515" i="10"/>
  <c r="AL515" i="10"/>
  <c r="AK515" i="10"/>
  <c r="AJ515" i="10"/>
  <c r="AI515" i="10"/>
  <c r="AH515" i="10"/>
  <c r="AG515" i="10"/>
  <c r="AF515" i="10"/>
  <c r="AE515" i="10"/>
  <c r="AD515" i="10"/>
  <c r="AC515" i="10"/>
  <c r="AB515" i="10"/>
  <c r="AA515" i="10"/>
  <c r="Z515" i="10"/>
  <c r="Y515" i="10"/>
  <c r="X515" i="10"/>
  <c r="W515" i="10"/>
  <c r="V515" i="10"/>
  <c r="U515" i="10"/>
  <c r="T515" i="10"/>
  <c r="S515" i="10"/>
  <c r="R515" i="10"/>
  <c r="Q515" i="10"/>
  <c r="P515" i="10"/>
  <c r="O515" i="10"/>
  <c r="N515" i="10"/>
  <c r="M515" i="10"/>
  <c r="L515" i="10"/>
  <c r="K515" i="10"/>
  <c r="J515" i="10"/>
  <c r="I515" i="10"/>
  <c r="H515" i="10"/>
  <c r="G515" i="10"/>
  <c r="AO514" i="10"/>
  <c r="AN514" i="10"/>
  <c r="AM514" i="10"/>
  <c r="AL514" i="10"/>
  <c r="AK514" i="10"/>
  <c r="AJ514" i="10"/>
  <c r="AI514" i="10"/>
  <c r="AH514" i="10"/>
  <c r="AG514" i="10"/>
  <c r="AF514" i="10"/>
  <c r="AE514" i="10"/>
  <c r="AD514" i="10"/>
  <c r="AC514" i="10"/>
  <c r="AB514" i="10"/>
  <c r="AA514" i="10"/>
  <c r="Z514" i="10"/>
  <c r="Y514" i="10"/>
  <c r="X514" i="10"/>
  <c r="W514" i="10"/>
  <c r="V514" i="10"/>
  <c r="U514" i="10"/>
  <c r="T514" i="10"/>
  <c r="S514" i="10"/>
  <c r="R514" i="10"/>
  <c r="Q514" i="10"/>
  <c r="P514" i="10"/>
  <c r="O514" i="10"/>
  <c r="N514" i="10"/>
  <c r="M514" i="10"/>
  <c r="L514" i="10"/>
  <c r="K514" i="10"/>
  <c r="J514" i="10"/>
  <c r="I514" i="10"/>
  <c r="H514" i="10"/>
  <c r="G514" i="10"/>
  <c r="AO513" i="10"/>
  <c r="AN513" i="10"/>
  <c r="AM513" i="10"/>
  <c r="AL513" i="10"/>
  <c r="AK513" i="10"/>
  <c r="AJ513" i="10"/>
  <c r="AI513" i="10"/>
  <c r="AH513" i="10"/>
  <c r="AG513" i="10"/>
  <c r="AF513" i="10"/>
  <c r="AE513" i="10"/>
  <c r="AD513" i="10"/>
  <c r="AC513" i="10"/>
  <c r="AB513" i="10"/>
  <c r="AA513" i="10"/>
  <c r="Z513" i="10"/>
  <c r="Y513" i="10"/>
  <c r="X513" i="10"/>
  <c r="W513" i="10"/>
  <c r="V513" i="10"/>
  <c r="U513" i="10"/>
  <c r="T513" i="10"/>
  <c r="S513" i="10"/>
  <c r="R513" i="10"/>
  <c r="Q513" i="10"/>
  <c r="P513" i="10"/>
  <c r="O513" i="10"/>
  <c r="N513" i="10"/>
  <c r="M513" i="10"/>
  <c r="L513" i="10"/>
  <c r="K513" i="10"/>
  <c r="J513" i="10"/>
  <c r="I513" i="10"/>
  <c r="H513" i="10"/>
  <c r="G513" i="10"/>
  <c r="AO512" i="10"/>
  <c r="AN512" i="10"/>
  <c r="AM512" i="10"/>
  <c r="AL512" i="10"/>
  <c r="AK512" i="10"/>
  <c r="AJ512" i="10"/>
  <c r="AI512" i="10"/>
  <c r="AH512" i="10"/>
  <c r="AG512" i="10"/>
  <c r="AF512" i="10"/>
  <c r="AE512" i="10"/>
  <c r="AD512" i="10"/>
  <c r="AC512" i="10"/>
  <c r="AB512" i="10"/>
  <c r="AA512" i="10"/>
  <c r="Z512" i="10"/>
  <c r="Y512" i="10"/>
  <c r="X512" i="10"/>
  <c r="W512" i="10"/>
  <c r="V512" i="10"/>
  <c r="U512" i="10"/>
  <c r="T512" i="10"/>
  <c r="S512" i="10"/>
  <c r="R512" i="10"/>
  <c r="Q512" i="10"/>
  <c r="P512" i="10"/>
  <c r="O512" i="10"/>
  <c r="N512" i="10"/>
  <c r="M512" i="10"/>
  <c r="L512" i="10"/>
  <c r="K512" i="10"/>
  <c r="J512" i="10"/>
  <c r="I512" i="10"/>
  <c r="H512" i="10"/>
  <c r="G512" i="10"/>
  <c r="AO511" i="10"/>
  <c r="AN511" i="10"/>
  <c r="AM511" i="10"/>
  <c r="AL511" i="10"/>
  <c r="AK511" i="10"/>
  <c r="AJ511" i="10"/>
  <c r="AI511" i="10"/>
  <c r="AH511" i="10"/>
  <c r="AG511" i="10"/>
  <c r="AF511" i="10"/>
  <c r="AE511" i="10"/>
  <c r="AD511" i="10"/>
  <c r="AC511" i="10"/>
  <c r="AB511" i="10"/>
  <c r="AA511" i="10"/>
  <c r="Z511" i="10"/>
  <c r="Y511" i="10"/>
  <c r="X511" i="10"/>
  <c r="W511" i="10"/>
  <c r="V511" i="10"/>
  <c r="U511" i="10"/>
  <c r="T511" i="10"/>
  <c r="S511" i="10"/>
  <c r="R511" i="10"/>
  <c r="Q511" i="10"/>
  <c r="P511" i="10"/>
  <c r="O511" i="10"/>
  <c r="N511" i="10"/>
  <c r="M511" i="10"/>
  <c r="L511" i="10"/>
  <c r="K511" i="10"/>
  <c r="J511" i="10"/>
  <c r="I511" i="10"/>
  <c r="H511" i="10"/>
  <c r="G511" i="10"/>
  <c r="AO510" i="10"/>
  <c r="AN510" i="10"/>
  <c r="AM510" i="10"/>
  <c r="AL510" i="10"/>
  <c r="AK510" i="10"/>
  <c r="AJ510" i="10"/>
  <c r="AI510" i="10"/>
  <c r="AH510" i="10"/>
  <c r="AG510" i="10"/>
  <c r="AF510" i="10"/>
  <c r="AE510" i="10"/>
  <c r="AD510" i="10"/>
  <c r="AC510" i="10"/>
  <c r="AB510" i="10"/>
  <c r="AA510" i="10"/>
  <c r="Z510" i="10"/>
  <c r="Y510" i="10"/>
  <c r="X510" i="10"/>
  <c r="W510" i="10"/>
  <c r="V510" i="10"/>
  <c r="U510" i="10"/>
  <c r="T510" i="10"/>
  <c r="S510" i="10"/>
  <c r="R510" i="10"/>
  <c r="Q510" i="10"/>
  <c r="P510" i="10"/>
  <c r="O510" i="10"/>
  <c r="N510" i="10"/>
  <c r="M510" i="10"/>
  <c r="L510" i="10"/>
  <c r="K510" i="10"/>
  <c r="J510" i="10"/>
  <c r="I510" i="10"/>
  <c r="H510" i="10"/>
  <c r="G510" i="10"/>
  <c r="AO509" i="10"/>
  <c r="AN509" i="10"/>
  <c r="AM509" i="10"/>
  <c r="AL509" i="10"/>
  <c r="AK509" i="10"/>
  <c r="AJ509" i="10"/>
  <c r="AI509" i="10"/>
  <c r="AH509" i="10"/>
  <c r="AG509" i="10"/>
  <c r="AF509" i="10"/>
  <c r="AE509" i="10"/>
  <c r="AD509" i="10"/>
  <c r="AC509" i="10"/>
  <c r="AB509" i="10"/>
  <c r="AA509" i="10"/>
  <c r="Z509" i="10"/>
  <c r="Y509" i="10"/>
  <c r="X509" i="10"/>
  <c r="W509" i="10"/>
  <c r="V509" i="10"/>
  <c r="U509" i="10"/>
  <c r="T509" i="10"/>
  <c r="S509" i="10"/>
  <c r="R509" i="10"/>
  <c r="Q509" i="10"/>
  <c r="P509" i="10"/>
  <c r="O509" i="10"/>
  <c r="N509" i="10"/>
  <c r="M509" i="10"/>
  <c r="L509" i="10"/>
  <c r="K509" i="10"/>
  <c r="J509" i="10"/>
  <c r="I509" i="10"/>
  <c r="H509" i="10"/>
  <c r="G509" i="10"/>
  <c r="AO508" i="10"/>
  <c r="AN508" i="10"/>
  <c r="AM508" i="10"/>
  <c r="AL508" i="10"/>
  <c r="AK508" i="10"/>
  <c r="AJ508" i="10"/>
  <c r="AI508" i="10"/>
  <c r="AH508" i="10"/>
  <c r="AG508" i="10"/>
  <c r="AF508" i="10"/>
  <c r="AE508" i="10"/>
  <c r="AD508" i="10"/>
  <c r="AC508" i="10"/>
  <c r="AB508" i="10"/>
  <c r="AA508" i="10"/>
  <c r="Z508" i="10"/>
  <c r="Y508" i="10"/>
  <c r="X508" i="10"/>
  <c r="W508" i="10"/>
  <c r="V508" i="10"/>
  <c r="U508" i="10"/>
  <c r="T508" i="10"/>
  <c r="S508" i="10"/>
  <c r="R508" i="10"/>
  <c r="Q508" i="10"/>
  <c r="P508" i="10"/>
  <c r="O508" i="10"/>
  <c r="N508" i="10"/>
  <c r="M508" i="10"/>
  <c r="L508" i="10"/>
  <c r="K508" i="10"/>
  <c r="J508" i="10"/>
  <c r="I508" i="10"/>
  <c r="H508" i="10"/>
  <c r="G508" i="10"/>
  <c r="AO507" i="10"/>
  <c r="AN507" i="10"/>
  <c r="AM507" i="10"/>
  <c r="AL507" i="10"/>
  <c r="AK507" i="10"/>
  <c r="AJ507" i="10"/>
  <c r="AI507" i="10"/>
  <c r="AH507" i="10"/>
  <c r="AG507" i="10"/>
  <c r="AF507" i="10"/>
  <c r="AE507" i="10"/>
  <c r="AD507" i="10"/>
  <c r="AC507" i="10"/>
  <c r="AB507" i="10"/>
  <c r="AA507" i="10"/>
  <c r="Z507" i="10"/>
  <c r="Y507" i="10"/>
  <c r="X507" i="10"/>
  <c r="W507" i="10"/>
  <c r="V507" i="10"/>
  <c r="U507" i="10"/>
  <c r="T507" i="10"/>
  <c r="S507" i="10"/>
  <c r="R507" i="10"/>
  <c r="Q507" i="10"/>
  <c r="P507" i="10"/>
  <c r="O507" i="10"/>
  <c r="N507" i="10"/>
  <c r="M507" i="10"/>
  <c r="L507" i="10"/>
  <c r="K507" i="10"/>
  <c r="J507" i="10"/>
  <c r="I507" i="10"/>
  <c r="H507" i="10"/>
  <c r="G507" i="10"/>
  <c r="AO506" i="10"/>
  <c r="AN506" i="10"/>
  <c r="AM506" i="10"/>
  <c r="AL506" i="10"/>
  <c r="AK506" i="10"/>
  <c r="AJ506" i="10"/>
  <c r="AI506" i="10"/>
  <c r="AH506" i="10"/>
  <c r="AG506" i="10"/>
  <c r="AF506" i="10"/>
  <c r="AE506" i="10"/>
  <c r="AD506" i="10"/>
  <c r="AC506" i="10"/>
  <c r="AB506" i="10"/>
  <c r="AA506" i="10"/>
  <c r="Z506" i="10"/>
  <c r="Y506" i="10"/>
  <c r="X506" i="10"/>
  <c r="W506" i="10"/>
  <c r="V506" i="10"/>
  <c r="U506" i="10"/>
  <c r="T506" i="10"/>
  <c r="S506" i="10"/>
  <c r="R506" i="10"/>
  <c r="Q506" i="10"/>
  <c r="P506" i="10"/>
  <c r="O506" i="10"/>
  <c r="N506" i="10"/>
  <c r="M506" i="10"/>
  <c r="L506" i="10"/>
  <c r="K506" i="10"/>
  <c r="J506" i="10"/>
  <c r="I506" i="10"/>
  <c r="H506" i="10"/>
  <c r="G506" i="10"/>
  <c r="AO505" i="10"/>
  <c r="AN505" i="10"/>
  <c r="AM505" i="10"/>
  <c r="AL505" i="10"/>
  <c r="AK505" i="10"/>
  <c r="AJ505" i="10"/>
  <c r="AI505" i="10"/>
  <c r="AH505" i="10"/>
  <c r="AG505" i="10"/>
  <c r="AF505" i="10"/>
  <c r="AE505" i="10"/>
  <c r="AD505" i="10"/>
  <c r="AC505" i="10"/>
  <c r="AB505" i="10"/>
  <c r="AA505" i="10"/>
  <c r="Z505" i="10"/>
  <c r="Y505" i="10"/>
  <c r="X505" i="10"/>
  <c r="W505" i="10"/>
  <c r="V505" i="10"/>
  <c r="U505" i="10"/>
  <c r="T505" i="10"/>
  <c r="S505" i="10"/>
  <c r="R505" i="10"/>
  <c r="Q505" i="10"/>
  <c r="P505" i="10"/>
  <c r="O505" i="10"/>
  <c r="N505" i="10"/>
  <c r="M505" i="10"/>
  <c r="L505" i="10"/>
  <c r="K505" i="10"/>
  <c r="J505" i="10"/>
  <c r="I505" i="10"/>
  <c r="H505" i="10"/>
  <c r="G505" i="10"/>
  <c r="AO504" i="10"/>
  <c r="AN504" i="10"/>
  <c r="AM504" i="10"/>
  <c r="AL504" i="10"/>
  <c r="AK504" i="10"/>
  <c r="AJ504" i="10"/>
  <c r="AI504" i="10"/>
  <c r="AH504" i="10"/>
  <c r="AG504" i="10"/>
  <c r="AF504" i="10"/>
  <c r="AE504" i="10"/>
  <c r="AD504" i="10"/>
  <c r="AC504" i="10"/>
  <c r="AB504" i="10"/>
  <c r="AA504" i="10"/>
  <c r="Z504" i="10"/>
  <c r="Y504" i="10"/>
  <c r="X504" i="10"/>
  <c r="W504" i="10"/>
  <c r="V504" i="10"/>
  <c r="U504" i="10"/>
  <c r="T504" i="10"/>
  <c r="S504" i="10"/>
  <c r="R504" i="10"/>
  <c r="Q504" i="10"/>
  <c r="P504" i="10"/>
  <c r="O504" i="10"/>
  <c r="N504" i="10"/>
  <c r="M504" i="10"/>
  <c r="L504" i="10"/>
  <c r="K504" i="10"/>
  <c r="J504" i="10"/>
  <c r="I504" i="10"/>
  <c r="H504" i="10"/>
  <c r="G504" i="10"/>
  <c r="AO503" i="10"/>
  <c r="AN503" i="10"/>
  <c r="AM503" i="10"/>
  <c r="AL503" i="10"/>
  <c r="AK503" i="10"/>
  <c r="AJ503" i="10"/>
  <c r="AI503" i="10"/>
  <c r="AH503" i="10"/>
  <c r="AG503" i="10"/>
  <c r="AF503" i="10"/>
  <c r="AE503" i="10"/>
  <c r="AD503" i="10"/>
  <c r="AC503" i="10"/>
  <c r="AB503" i="10"/>
  <c r="AA503" i="10"/>
  <c r="Z503" i="10"/>
  <c r="Y503" i="10"/>
  <c r="X503" i="10"/>
  <c r="W503" i="10"/>
  <c r="V503" i="10"/>
  <c r="U503" i="10"/>
  <c r="T503" i="10"/>
  <c r="S503" i="10"/>
  <c r="R503" i="10"/>
  <c r="Q503" i="10"/>
  <c r="P503" i="10"/>
  <c r="O503" i="10"/>
  <c r="N503" i="10"/>
  <c r="M503" i="10"/>
  <c r="L503" i="10"/>
  <c r="K503" i="10"/>
  <c r="J503" i="10"/>
  <c r="I503" i="10"/>
  <c r="H503" i="10"/>
  <c r="G503" i="10"/>
  <c r="AO502" i="10"/>
  <c r="AN502" i="10"/>
  <c r="AM502" i="10"/>
  <c r="AL502" i="10"/>
  <c r="AK502" i="10"/>
  <c r="AJ502" i="10"/>
  <c r="AI502" i="10"/>
  <c r="AH502" i="10"/>
  <c r="AG502" i="10"/>
  <c r="AF502" i="10"/>
  <c r="AE502" i="10"/>
  <c r="AD502" i="10"/>
  <c r="AC502" i="10"/>
  <c r="AB502" i="10"/>
  <c r="AA502" i="10"/>
  <c r="Z502" i="10"/>
  <c r="Y502" i="10"/>
  <c r="X502" i="10"/>
  <c r="W502" i="10"/>
  <c r="V502" i="10"/>
  <c r="U502" i="10"/>
  <c r="T502" i="10"/>
  <c r="S502" i="10"/>
  <c r="R502" i="10"/>
  <c r="Q502" i="10"/>
  <c r="P502" i="10"/>
  <c r="O502" i="10"/>
  <c r="N502" i="10"/>
  <c r="M502" i="10"/>
  <c r="L502" i="10"/>
  <c r="K502" i="10"/>
  <c r="J502" i="10"/>
  <c r="I502" i="10"/>
  <c r="H502" i="10"/>
  <c r="G502" i="10"/>
  <c r="AO501" i="10"/>
  <c r="AN501" i="10"/>
  <c r="AM501" i="10"/>
  <c r="AL501" i="10"/>
  <c r="AK501" i="10"/>
  <c r="AJ501" i="10"/>
  <c r="AI501" i="10"/>
  <c r="AH501" i="10"/>
  <c r="AG501" i="10"/>
  <c r="AF501" i="10"/>
  <c r="AE501" i="10"/>
  <c r="AD501" i="10"/>
  <c r="AC501" i="10"/>
  <c r="AB501" i="10"/>
  <c r="AA501" i="10"/>
  <c r="Z501" i="10"/>
  <c r="Y501" i="10"/>
  <c r="X501" i="10"/>
  <c r="W501" i="10"/>
  <c r="V501" i="10"/>
  <c r="U501" i="10"/>
  <c r="T501" i="10"/>
  <c r="S501" i="10"/>
  <c r="R501" i="10"/>
  <c r="Q501" i="10"/>
  <c r="P501" i="10"/>
  <c r="O501" i="10"/>
  <c r="N501" i="10"/>
  <c r="M501" i="10"/>
  <c r="L501" i="10"/>
  <c r="K501" i="10"/>
  <c r="J501" i="10"/>
  <c r="I501" i="10"/>
  <c r="H501" i="10"/>
  <c r="G501" i="10"/>
  <c r="AO500" i="10"/>
  <c r="AN500" i="10"/>
  <c r="AM500" i="10"/>
  <c r="AL500" i="10"/>
  <c r="AK500" i="10"/>
  <c r="AJ500" i="10"/>
  <c r="AI500" i="10"/>
  <c r="AH500" i="10"/>
  <c r="AG500" i="10"/>
  <c r="AF500" i="10"/>
  <c r="AE500" i="10"/>
  <c r="AD500" i="10"/>
  <c r="AC500" i="10"/>
  <c r="AB500" i="10"/>
  <c r="AA500" i="10"/>
  <c r="Z500" i="10"/>
  <c r="Y500" i="10"/>
  <c r="X500" i="10"/>
  <c r="W500" i="10"/>
  <c r="V500" i="10"/>
  <c r="U500" i="10"/>
  <c r="T500" i="10"/>
  <c r="S500" i="10"/>
  <c r="R500" i="10"/>
  <c r="Q500" i="10"/>
  <c r="P500" i="10"/>
  <c r="O500" i="10"/>
  <c r="N500" i="10"/>
  <c r="M500" i="10"/>
  <c r="L500" i="10"/>
  <c r="K500" i="10"/>
  <c r="J500" i="10"/>
  <c r="I500" i="10"/>
  <c r="H500" i="10"/>
  <c r="G500" i="10"/>
  <c r="AO499" i="10"/>
  <c r="AN499" i="10"/>
  <c r="AM499" i="10"/>
  <c r="AL499" i="10"/>
  <c r="AK499" i="10"/>
  <c r="AJ499" i="10"/>
  <c r="AI499" i="10"/>
  <c r="AH499" i="10"/>
  <c r="AG499" i="10"/>
  <c r="AF499" i="10"/>
  <c r="AE499" i="10"/>
  <c r="AD499" i="10"/>
  <c r="AC499" i="10"/>
  <c r="AB499" i="10"/>
  <c r="AA499" i="10"/>
  <c r="Z499" i="10"/>
  <c r="Y499" i="10"/>
  <c r="X499" i="10"/>
  <c r="W499" i="10"/>
  <c r="V499" i="10"/>
  <c r="U499" i="10"/>
  <c r="T499" i="10"/>
  <c r="S499" i="10"/>
  <c r="R499" i="10"/>
  <c r="Q499" i="10"/>
  <c r="P499" i="10"/>
  <c r="O499" i="10"/>
  <c r="N499" i="10"/>
  <c r="M499" i="10"/>
  <c r="L499" i="10"/>
  <c r="K499" i="10"/>
  <c r="J499" i="10"/>
  <c r="I499" i="10"/>
  <c r="H499" i="10"/>
  <c r="G499" i="10"/>
  <c r="AO498" i="10"/>
  <c r="AN498" i="10"/>
  <c r="AM498" i="10"/>
  <c r="AL498" i="10"/>
  <c r="AK498" i="10"/>
  <c r="AJ498" i="10"/>
  <c r="AI498" i="10"/>
  <c r="AH498" i="10"/>
  <c r="AG498" i="10"/>
  <c r="AF498" i="10"/>
  <c r="AE498" i="10"/>
  <c r="AD498" i="10"/>
  <c r="AC498" i="10"/>
  <c r="AB498" i="10"/>
  <c r="AA498" i="10"/>
  <c r="Z498" i="10"/>
  <c r="Y498" i="10"/>
  <c r="X498" i="10"/>
  <c r="W498" i="10"/>
  <c r="V498" i="10"/>
  <c r="U498" i="10"/>
  <c r="T498" i="10"/>
  <c r="S498" i="10"/>
  <c r="R498" i="10"/>
  <c r="Q498" i="10"/>
  <c r="P498" i="10"/>
  <c r="O498" i="10"/>
  <c r="N498" i="10"/>
  <c r="M498" i="10"/>
  <c r="L498" i="10"/>
  <c r="K498" i="10"/>
  <c r="J498" i="10"/>
  <c r="I498" i="10"/>
  <c r="H498" i="10"/>
  <c r="G498" i="10"/>
  <c r="AO497" i="10"/>
  <c r="AN497" i="10"/>
  <c r="AM497" i="10"/>
  <c r="AL497" i="10"/>
  <c r="AK497" i="10"/>
  <c r="AJ497" i="10"/>
  <c r="AI497" i="10"/>
  <c r="AH497" i="10"/>
  <c r="AG497" i="10"/>
  <c r="AF497" i="10"/>
  <c r="AE497" i="10"/>
  <c r="AD497" i="10"/>
  <c r="AC497" i="10"/>
  <c r="AB497" i="10"/>
  <c r="AA497" i="10"/>
  <c r="Z497" i="10"/>
  <c r="Y497" i="10"/>
  <c r="X497" i="10"/>
  <c r="W497" i="10"/>
  <c r="V497" i="10"/>
  <c r="U497" i="10"/>
  <c r="T497" i="10"/>
  <c r="S497" i="10"/>
  <c r="R497" i="10"/>
  <c r="Q497" i="10"/>
  <c r="P497" i="10"/>
  <c r="O497" i="10"/>
  <c r="N497" i="10"/>
  <c r="M497" i="10"/>
  <c r="L497" i="10"/>
  <c r="K497" i="10"/>
  <c r="J497" i="10"/>
  <c r="I497" i="10"/>
  <c r="H497" i="10"/>
  <c r="G497" i="10"/>
  <c r="AO496" i="10"/>
  <c r="AN496" i="10"/>
  <c r="AM496" i="10"/>
  <c r="AL496" i="10"/>
  <c r="AK496" i="10"/>
  <c r="AJ496" i="10"/>
  <c r="AI496" i="10"/>
  <c r="AH496" i="10"/>
  <c r="AG496" i="10"/>
  <c r="AF496" i="10"/>
  <c r="AE496" i="10"/>
  <c r="AD496" i="10"/>
  <c r="AC496" i="10"/>
  <c r="AB496" i="10"/>
  <c r="AA496" i="10"/>
  <c r="Z496" i="10"/>
  <c r="Y496" i="10"/>
  <c r="X496" i="10"/>
  <c r="W496" i="10"/>
  <c r="V496" i="10"/>
  <c r="U496" i="10"/>
  <c r="T496" i="10"/>
  <c r="S496" i="10"/>
  <c r="R496" i="10"/>
  <c r="Q496" i="10"/>
  <c r="P496" i="10"/>
  <c r="O496" i="10"/>
  <c r="N496" i="10"/>
  <c r="M496" i="10"/>
  <c r="L496" i="10"/>
  <c r="K496" i="10"/>
  <c r="J496" i="10"/>
  <c r="I496" i="10"/>
  <c r="H496" i="10"/>
  <c r="G496" i="10"/>
  <c r="AO495" i="10"/>
  <c r="AN495" i="10"/>
  <c r="AM495" i="10"/>
  <c r="AL495" i="10"/>
  <c r="AK495" i="10"/>
  <c r="AJ495" i="10"/>
  <c r="AI495" i="10"/>
  <c r="AH495" i="10"/>
  <c r="AG495" i="10"/>
  <c r="AF495" i="10"/>
  <c r="AE495" i="10"/>
  <c r="AD495" i="10"/>
  <c r="AC495" i="10"/>
  <c r="AB495" i="10"/>
  <c r="AA495" i="10"/>
  <c r="Z495" i="10"/>
  <c r="Y495" i="10"/>
  <c r="X495" i="10"/>
  <c r="W495" i="10"/>
  <c r="V495" i="10"/>
  <c r="U495" i="10"/>
  <c r="T495" i="10"/>
  <c r="S495" i="10"/>
  <c r="R495" i="10"/>
  <c r="Q495" i="10"/>
  <c r="P495" i="10"/>
  <c r="O495" i="10"/>
  <c r="N495" i="10"/>
  <c r="M495" i="10"/>
  <c r="L495" i="10"/>
  <c r="K495" i="10"/>
  <c r="J495" i="10"/>
  <c r="I495" i="10"/>
  <c r="H495" i="10"/>
  <c r="G495" i="10"/>
  <c r="AO494" i="10"/>
  <c r="AN494" i="10"/>
  <c r="AM494" i="10"/>
  <c r="AL494" i="10"/>
  <c r="AK494" i="10"/>
  <c r="AJ494" i="10"/>
  <c r="AI494" i="10"/>
  <c r="AH494" i="10"/>
  <c r="AG494" i="10"/>
  <c r="AF494" i="10"/>
  <c r="AE494" i="10"/>
  <c r="AD494" i="10"/>
  <c r="AC494" i="10"/>
  <c r="AB494" i="10"/>
  <c r="AA494" i="10"/>
  <c r="Z494" i="10"/>
  <c r="Y494" i="10"/>
  <c r="X494" i="10"/>
  <c r="W494" i="10"/>
  <c r="V494" i="10"/>
  <c r="U494" i="10"/>
  <c r="T494" i="10"/>
  <c r="S494" i="10"/>
  <c r="R494" i="10"/>
  <c r="Q494" i="10"/>
  <c r="P494" i="10"/>
  <c r="O494" i="10"/>
  <c r="N494" i="10"/>
  <c r="M494" i="10"/>
  <c r="L494" i="10"/>
  <c r="K494" i="10"/>
  <c r="J494" i="10"/>
  <c r="I494" i="10"/>
  <c r="H494" i="10"/>
  <c r="G494" i="10"/>
  <c r="AO493" i="10"/>
  <c r="AN493" i="10"/>
  <c r="AM493" i="10"/>
  <c r="AL493" i="10"/>
  <c r="AK493" i="10"/>
  <c r="AJ493" i="10"/>
  <c r="AI493" i="10"/>
  <c r="AH493" i="10"/>
  <c r="AG493" i="10"/>
  <c r="AF493" i="10"/>
  <c r="AE493" i="10"/>
  <c r="AD493" i="10"/>
  <c r="AC493" i="10"/>
  <c r="AB493" i="10"/>
  <c r="AA493" i="10"/>
  <c r="Z493" i="10"/>
  <c r="Y493" i="10"/>
  <c r="X493" i="10"/>
  <c r="W493" i="10"/>
  <c r="V493" i="10"/>
  <c r="U493" i="10"/>
  <c r="T493" i="10"/>
  <c r="S493" i="10"/>
  <c r="R493" i="10"/>
  <c r="Q493" i="10"/>
  <c r="P493" i="10"/>
  <c r="O493" i="10"/>
  <c r="N493" i="10"/>
  <c r="M493" i="10"/>
  <c r="L493" i="10"/>
  <c r="K493" i="10"/>
  <c r="J493" i="10"/>
  <c r="I493" i="10"/>
  <c r="H493" i="10"/>
  <c r="G493" i="10"/>
  <c r="AO492" i="10"/>
  <c r="AN492" i="10"/>
  <c r="AM492" i="10"/>
  <c r="AL492" i="10"/>
  <c r="AK492" i="10"/>
  <c r="AJ492" i="10"/>
  <c r="AI492" i="10"/>
  <c r="AH492" i="10"/>
  <c r="AG492" i="10"/>
  <c r="AF492" i="10"/>
  <c r="AE492" i="10"/>
  <c r="AD492" i="10"/>
  <c r="AC492" i="10"/>
  <c r="AB492" i="10"/>
  <c r="AA492" i="10"/>
  <c r="Z492" i="10"/>
  <c r="Y492" i="10"/>
  <c r="X492" i="10"/>
  <c r="W492" i="10"/>
  <c r="V492" i="10"/>
  <c r="U492" i="10"/>
  <c r="T492" i="10"/>
  <c r="S492" i="10"/>
  <c r="R492" i="10"/>
  <c r="Q492" i="10"/>
  <c r="P492" i="10"/>
  <c r="O492" i="10"/>
  <c r="N492" i="10"/>
  <c r="M492" i="10"/>
  <c r="L492" i="10"/>
  <c r="K492" i="10"/>
  <c r="J492" i="10"/>
  <c r="I492" i="10"/>
  <c r="H492" i="10"/>
  <c r="G492" i="10"/>
  <c r="AO491" i="10"/>
  <c r="AN491" i="10"/>
  <c r="AM491" i="10"/>
  <c r="AL491" i="10"/>
  <c r="AK491" i="10"/>
  <c r="AJ491" i="10"/>
  <c r="AI491" i="10"/>
  <c r="AH491" i="10"/>
  <c r="AG491" i="10"/>
  <c r="AF491" i="10"/>
  <c r="AE491" i="10"/>
  <c r="AD491" i="10"/>
  <c r="AC491" i="10"/>
  <c r="AB491" i="10"/>
  <c r="AA491" i="10"/>
  <c r="Z491" i="10"/>
  <c r="Y491" i="10"/>
  <c r="X491" i="10"/>
  <c r="W491" i="10"/>
  <c r="V491" i="10"/>
  <c r="U491" i="10"/>
  <c r="T491" i="10"/>
  <c r="S491" i="10"/>
  <c r="R491" i="10"/>
  <c r="Q491" i="10"/>
  <c r="P491" i="10"/>
  <c r="O491" i="10"/>
  <c r="N491" i="10"/>
  <c r="M491" i="10"/>
  <c r="L491" i="10"/>
  <c r="K491" i="10"/>
  <c r="J491" i="10"/>
  <c r="I491" i="10"/>
  <c r="H491" i="10"/>
  <c r="G491" i="10"/>
  <c r="AO490" i="10"/>
  <c r="AN490" i="10"/>
  <c r="AM490" i="10"/>
  <c r="AL490" i="10"/>
  <c r="AK490" i="10"/>
  <c r="AJ490" i="10"/>
  <c r="AI490" i="10"/>
  <c r="AH490" i="10"/>
  <c r="AG490" i="10"/>
  <c r="AF490" i="10"/>
  <c r="AE490" i="10"/>
  <c r="AD490" i="10"/>
  <c r="AC490" i="10"/>
  <c r="AB490" i="10"/>
  <c r="AA490" i="10"/>
  <c r="Z490" i="10"/>
  <c r="Y490" i="10"/>
  <c r="X490" i="10"/>
  <c r="W490" i="10"/>
  <c r="V490" i="10"/>
  <c r="U490" i="10"/>
  <c r="T490" i="10"/>
  <c r="S490" i="10"/>
  <c r="R490" i="10"/>
  <c r="Q490" i="10"/>
  <c r="P490" i="10"/>
  <c r="O490" i="10"/>
  <c r="N490" i="10"/>
  <c r="M490" i="10"/>
  <c r="L490" i="10"/>
  <c r="K490" i="10"/>
  <c r="J490" i="10"/>
  <c r="I490" i="10"/>
  <c r="H490" i="10"/>
  <c r="G490" i="10"/>
  <c r="AO489" i="10"/>
  <c r="AN489" i="10"/>
  <c r="AM489" i="10"/>
  <c r="AL489" i="10"/>
  <c r="AK489" i="10"/>
  <c r="AJ489" i="10"/>
  <c r="AI489" i="10"/>
  <c r="AH489" i="10"/>
  <c r="AG489" i="10"/>
  <c r="AF489" i="10"/>
  <c r="AE489" i="10"/>
  <c r="AD489" i="10"/>
  <c r="AC489" i="10"/>
  <c r="AB489" i="10"/>
  <c r="AA489" i="10"/>
  <c r="Z489" i="10"/>
  <c r="Y489" i="10"/>
  <c r="X489" i="10"/>
  <c r="W489" i="10"/>
  <c r="V489" i="10"/>
  <c r="U489" i="10"/>
  <c r="T489" i="10"/>
  <c r="S489" i="10"/>
  <c r="R489" i="10"/>
  <c r="Q489" i="10"/>
  <c r="P489" i="10"/>
  <c r="O489" i="10"/>
  <c r="N489" i="10"/>
  <c r="M489" i="10"/>
  <c r="L489" i="10"/>
  <c r="K489" i="10"/>
  <c r="J489" i="10"/>
  <c r="I489" i="10"/>
  <c r="H489" i="10"/>
  <c r="G489" i="10"/>
  <c r="AO488" i="10"/>
  <c r="AN488" i="10"/>
  <c r="AM488" i="10"/>
  <c r="AL488" i="10"/>
  <c r="AK488" i="10"/>
  <c r="AJ488" i="10"/>
  <c r="AI488" i="10"/>
  <c r="AH488" i="10"/>
  <c r="AG488" i="10"/>
  <c r="AF488" i="10"/>
  <c r="AE488" i="10"/>
  <c r="AD488" i="10"/>
  <c r="AC488" i="10"/>
  <c r="AB488" i="10"/>
  <c r="AA488" i="10"/>
  <c r="Z488" i="10"/>
  <c r="Y488" i="10"/>
  <c r="X488" i="10"/>
  <c r="W488" i="10"/>
  <c r="V488" i="10"/>
  <c r="U488" i="10"/>
  <c r="T488" i="10"/>
  <c r="S488" i="10"/>
  <c r="R488" i="10"/>
  <c r="Q488" i="10"/>
  <c r="P488" i="10"/>
  <c r="O488" i="10"/>
  <c r="N488" i="10"/>
  <c r="M488" i="10"/>
  <c r="L488" i="10"/>
  <c r="K488" i="10"/>
  <c r="J488" i="10"/>
  <c r="I488" i="10"/>
  <c r="H488" i="10"/>
  <c r="G488" i="10"/>
  <c r="AO487" i="10"/>
  <c r="AN487" i="10"/>
  <c r="AM487" i="10"/>
  <c r="AL487" i="10"/>
  <c r="AK487" i="10"/>
  <c r="AJ487" i="10"/>
  <c r="AI487" i="10"/>
  <c r="AH487" i="10"/>
  <c r="AG487" i="10"/>
  <c r="AF487" i="10"/>
  <c r="AE487" i="10"/>
  <c r="AD487" i="10"/>
  <c r="AC487" i="10"/>
  <c r="AB487" i="10"/>
  <c r="AA487" i="10"/>
  <c r="Z487" i="10"/>
  <c r="Y487" i="10"/>
  <c r="X487" i="10"/>
  <c r="W487" i="10"/>
  <c r="V487" i="10"/>
  <c r="U487" i="10"/>
  <c r="T487" i="10"/>
  <c r="S487" i="10"/>
  <c r="R487" i="10"/>
  <c r="Q487" i="10"/>
  <c r="P487" i="10"/>
  <c r="O487" i="10"/>
  <c r="N487" i="10"/>
  <c r="M487" i="10"/>
  <c r="L487" i="10"/>
  <c r="K487" i="10"/>
  <c r="J487" i="10"/>
  <c r="I487" i="10"/>
  <c r="H487" i="10"/>
  <c r="G487" i="10"/>
  <c r="AO486" i="10"/>
  <c r="AN486" i="10"/>
  <c r="AM486" i="10"/>
  <c r="AL486" i="10"/>
  <c r="AK486" i="10"/>
  <c r="AJ486" i="10"/>
  <c r="AI486" i="10"/>
  <c r="AH486" i="10"/>
  <c r="AG486" i="10"/>
  <c r="AF486" i="10"/>
  <c r="AE486" i="10"/>
  <c r="AD486" i="10"/>
  <c r="AC486" i="10"/>
  <c r="AB486" i="10"/>
  <c r="AA486" i="10"/>
  <c r="Z486" i="10"/>
  <c r="Y486" i="10"/>
  <c r="X486" i="10"/>
  <c r="W486" i="10"/>
  <c r="V486" i="10"/>
  <c r="U486" i="10"/>
  <c r="T486" i="10"/>
  <c r="S486" i="10"/>
  <c r="R486" i="10"/>
  <c r="Q486" i="10"/>
  <c r="P486" i="10"/>
  <c r="O486" i="10"/>
  <c r="N486" i="10"/>
  <c r="M486" i="10"/>
  <c r="L486" i="10"/>
  <c r="K486" i="10"/>
  <c r="J486" i="10"/>
  <c r="I486" i="10"/>
  <c r="H486" i="10"/>
  <c r="G486" i="10"/>
  <c r="AO485" i="10"/>
  <c r="AN485" i="10"/>
  <c r="AM485" i="10"/>
  <c r="AL485" i="10"/>
  <c r="AK485" i="10"/>
  <c r="AJ485" i="10"/>
  <c r="AI485" i="10"/>
  <c r="AH485" i="10"/>
  <c r="AG485" i="10"/>
  <c r="AF485" i="10"/>
  <c r="AE485" i="10"/>
  <c r="AD485" i="10"/>
  <c r="AC485" i="10"/>
  <c r="AB485" i="10"/>
  <c r="AA485" i="10"/>
  <c r="Z485" i="10"/>
  <c r="Y485" i="10"/>
  <c r="X485" i="10"/>
  <c r="W485" i="10"/>
  <c r="V485" i="10"/>
  <c r="U485" i="10"/>
  <c r="T485" i="10"/>
  <c r="S485" i="10"/>
  <c r="R485" i="10"/>
  <c r="Q485" i="10"/>
  <c r="P485" i="10"/>
  <c r="O485" i="10"/>
  <c r="N485" i="10"/>
  <c r="M485" i="10"/>
  <c r="L485" i="10"/>
  <c r="K485" i="10"/>
  <c r="J485" i="10"/>
  <c r="I485" i="10"/>
  <c r="H485" i="10"/>
  <c r="G485" i="10"/>
  <c r="AO484" i="10"/>
  <c r="AN484" i="10"/>
  <c r="AM484" i="10"/>
  <c r="AL484" i="10"/>
  <c r="AK484" i="10"/>
  <c r="AJ484" i="10"/>
  <c r="AI484" i="10"/>
  <c r="AH484" i="10"/>
  <c r="AG484" i="10"/>
  <c r="AF484" i="10"/>
  <c r="AE484" i="10"/>
  <c r="AD484" i="10"/>
  <c r="AC484" i="10"/>
  <c r="AB484" i="10"/>
  <c r="AA484" i="10"/>
  <c r="Z484" i="10"/>
  <c r="Y484" i="10"/>
  <c r="X484" i="10"/>
  <c r="W484" i="10"/>
  <c r="V484" i="10"/>
  <c r="U484" i="10"/>
  <c r="T484" i="10"/>
  <c r="S484" i="10"/>
  <c r="R484" i="10"/>
  <c r="Q484" i="10"/>
  <c r="P484" i="10"/>
  <c r="O484" i="10"/>
  <c r="N484" i="10"/>
  <c r="M484" i="10"/>
  <c r="L484" i="10"/>
  <c r="K484" i="10"/>
  <c r="J484" i="10"/>
  <c r="I484" i="10"/>
  <c r="H484" i="10"/>
  <c r="G484" i="10"/>
  <c r="AO483" i="10"/>
  <c r="AN483" i="10"/>
  <c r="AM483" i="10"/>
  <c r="AL483" i="10"/>
  <c r="AK483" i="10"/>
  <c r="AJ483" i="10"/>
  <c r="AI483" i="10"/>
  <c r="AH483" i="10"/>
  <c r="AG483" i="10"/>
  <c r="AF483" i="10"/>
  <c r="AE483" i="10"/>
  <c r="AD483" i="10"/>
  <c r="AC483" i="10"/>
  <c r="AB483" i="10"/>
  <c r="AA483" i="10"/>
  <c r="Z483" i="10"/>
  <c r="Y483" i="10"/>
  <c r="X483" i="10"/>
  <c r="W483" i="10"/>
  <c r="V483" i="10"/>
  <c r="U483" i="10"/>
  <c r="T483" i="10"/>
  <c r="S483" i="10"/>
  <c r="R483" i="10"/>
  <c r="Q483" i="10"/>
  <c r="P483" i="10"/>
  <c r="O483" i="10"/>
  <c r="N483" i="10"/>
  <c r="M483" i="10"/>
  <c r="L483" i="10"/>
  <c r="K483" i="10"/>
  <c r="J483" i="10"/>
  <c r="I483" i="10"/>
  <c r="H483" i="10"/>
  <c r="G483" i="10"/>
  <c r="AO482" i="10"/>
  <c r="AN482" i="10"/>
  <c r="AM482" i="10"/>
  <c r="AL482" i="10"/>
  <c r="AK482" i="10"/>
  <c r="AJ482" i="10"/>
  <c r="AI482" i="10"/>
  <c r="AH482" i="10"/>
  <c r="AG482" i="10"/>
  <c r="AF482" i="10"/>
  <c r="AE482" i="10"/>
  <c r="AD482" i="10"/>
  <c r="AC482" i="10"/>
  <c r="AB482" i="10"/>
  <c r="AA482" i="10"/>
  <c r="Z482" i="10"/>
  <c r="Y482" i="10"/>
  <c r="X482" i="10"/>
  <c r="W482" i="10"/>
  <c r="V482" i="10"/>
  <c r="U482" i="10"/>
  <c r="T482" i="10"/>
  <c r="S482" i="10"/>
  <c r="R482" i="10"/>
  <c r="Q482" i="10"/>
  <c r="P482" i="10"/>
  <c r="O482" i="10"/>
  <c r="N482" i="10"/>
  <c r="M482" i="10"/>
  <c r="L482" i="10"/>
  <c r="K482" i="10"/>
  <c r="J482" i="10"/>
  <c r="I482" i="10"/>
  <c r="H482" i="10"/>
  <c r="G482" i="10"/>
  <c r="AO481" i="10"/>
  <c r="AN481" i="10"/>
  <c r="AM481" i="10"/>
  <c r="AL481" i="10"/>
  <c r="AK481" i="10"/>
  <c r="AJ481" i="10"/>
  <c r="AI481" i="10"/>
  <c r="AH481" i="10"/>
  <c r="AG481" i="10"/>
  <c r="AF481" i="10"/>
  <c r="AE481" i="10"/>
  <c r="AD481" i="10"/>
  <c r="AC481" i="10"/>
  <c r="AB481" i="10"/>
  <c r="AA481" i="10"/>
  <c r="Z481" i="10"/>
  <c r="Y481" i="10"/>
  <c r="X481" i="10"/>
  <c r="W481" i="10"/>
  <c r="V481" i="10"/>
  <c r="U481" i="10"/>
  <c r="T481" i="10"/>
  <c r="S481" i="10"/>
  <c r="R481" i="10"/>
  <c r="Q481" i="10"/>
  <c r="P481" i="10"/>
  <c r="O481" i="10"/>
  <c r="N481" i="10"/>
  <c r="M481" i="10"/>
  <c r="L481" i="10"/>
  <c r="K481" i="10"/>
  <c r="J481" i="10"/>
  <c r="I481" i="10"/>
  <c r="H481" i="10"/>
  <c r="G481" i="10"/>
  <c r="AO480" i="10"/>
  <c r="AN480" i="10"/>
  <c r="AM480" i="10"/>
  <c r="AL480" i="10"/>
  <c r="AK480" i="10"/>
  <c r="AJ480" i="10"/>
  <c r="AI480" i="10"/>
  <c r="AH480" i="10"/>
  <c r="AG480" i="10"/>
  <c r="AF480" i="10"/>
  <c r="AE480" i="10"/>
  <c r="AD480" i="10"/>
  <c r="AC480" i="10"/>
  <c r="AB480" i="10"/>
  <c r="AA480" i="10"/>
  <c r="Z480" i="10"/>
  <c r="Y480" i="10"/>
  <c r="X480" i="10"/>
  <c r="W480" i="10"/>
  <c r="V480" i="10"/>
  <c r="U480" i="10"/>
  <c r="T480" i="10"/>
  <c r="S480" i="10"/>
  <c r="R480" i="10"/>
  <c r="Q480" i="10"/>
  <c r="P480" i="10"/>
  <c r="O480" i="10"/>
  <c r="N480" i="10"/>
  <c r="M480" i="10"/>
  <c r="L480" i="10"/>
  <c r="K480" i="10"/>
  <c r="J480" i="10"/>
  <c r="I480" i="10"/>
  <c r="H480" i="10"/>
  <c r="G480" i="10"/>
  <c r="AO479" i="10"/>
  <c r="AN479" i="10"/>
  <c r="AM479" i="10"/>
  <c r="AL479" i="10"/>
  <c r="AK479" i="10"/>
  <c r="AJ479" i="10"/>
  <c r="AI479" i="10"/>
  <c r="AH479" i="10"/>
  <c r="AG479" i="10"/>
  <c r="AF479" i="10"/>
  <c r="AE479" i="10"/>
  <c r="AD479" i="10"/>
  <c r="AC479" i="10"/>
  <c r="AB479" i="10"/>
  <c r="AA479" i="10"/>
  <c r="Z479" i="10"/>
  <c r="Y479" i="10"/>
  <c r="X479" i="10"/>
  <c r="W479" i="10"/>
  <c r="V479" i="10"/>
  <c r="U479" i="10"/>
  <c r="T479" i="10"/>
  <c r="S479" i="10"/>
  <c r="R479" i="10"/>
  <c r="Q479" i="10"/>
  <c r="P479" i="10"/>
  <c r="O479" i="10"/>
  <c r="N479" i="10"/>
  <c r="M479" i="10"/>
  <c r="L479" i="10"/>
  <c r="K479" i="10"/>
  <c r="J479" i="10"/>
  <c r="I479" i="10"/>
  <c r="H479" i="10"/>
  <c r="G479" i="10"/>
  <c r="AO478" i="10"/>
  <c r="AN478" i="10"/>
  <c r="AM478" i="10"/>
  <c r="AL478" i="10"/>
  <c r="AK478" i="10"/>
  <c r="AJ478" i="10"/>
  <c r="AI478" i="10"/>
  <c r="AH478" i="10"/>
  <c r="AG478" i="10"/>
  <c r="AF478" i="10"/>
  <c r="AE478" i="10"/>
  <c r="AD478" i="10"/>
  <c r="AC478" i="10"/>
  <c r="AB478" i="10"/>
  <c r="AA478" i="10"/>
  <c r="Z478" i="10"/>
  <c r="Y478" i="10"/>
  <c r="X478" i="10"/>
  <c r="W478" i="10"/>
  <c r="V478" i="10"/>
  <c r="U478" i="10"/>
  <c r="T478" i="10"/>
  <c r="S478" i="10"/>
  <c r="R478" i="10"/>
  <c r="Q478" i="10"/>
  <c r="P478" i="10"/>
  <c r="O478" i="10"/>
  <c r="N478" i="10"/>
  <c r="M478" i="10"/>
  <c r="L478" i="10"/>
  <c r="K478" i="10"/>
  <c r="J478" i="10"/>
  <c r="I478" i="10"/>
  <c r="H478" i="10"/>
  <c r="G478" i="10"/>
  <c r="AO477" i="10"/>
  <c r="AN477" i="10"/>
  <c r="AM477" i="10"/>
  <c r="AL477" i="10"/>
  <c r="AK477" i="10"/>
  <c r="AJ477" i="10"/>
  <c r="AI477" i="10"/>
  <c r="AH477" i="10"/>
  <c r="AG477" i="10"/>
  <c r="AF477" i="10"/>
  <c r="AE477" i="10"/>
  <c r="AD477" i="10"/>
  <c r="AC477" i="10"/>
  <c r="AB477" i="10"/>
  <c r="AA477" i="10"/>
  <c r="Z477" i="10"/>
  <c r="Y477" i="10"/>
  <c r="X477" i="10"/>
  <c r="W477" i="10"/>
  <c r="V477" i="10"/>
  <c r="U477" i="10"/>
  <c r="T477" i="10"/>
  <c r="S477" i="10"/>
  <c r="R477" i="10"/>
  <c r="Q477" i="10"/>
  <c r="P477" i="10"/>
  <c r="O477" i="10"/>
  <c r="N477" i="10"/>
  <c r="M477" i="10"/>
  <c r="L477" i="10"/>
  <c r="K477" i="10"/>
  <c r="J477" i="10"/>
  <c r="I477" i="10"/>
  <c r="H477" i="10"/>
  <c r="G477" i="10"/>
  <c r="AO476" i="10"/>
  <c r="AN476" i="10"/>
  <c r="AM476" i="10"/>
  <c r="AL476" i="10"/>
  <c r="AK476" i="10"/>
  <c r="AJ476" i="10"/>
  <c r="AI476" i="10"/>
  <c r="AH476" i="10"/>
  <c r="AG476" i="10"/>
  <c r="AF476" i="10"/>
  <c r="AE476" i="10"/>
  <c r="AD476" i="10"/>
  <c r="AC476" i="10"/>
  <c r="AB476" i="10"/>
  <c r="AA476" i="10"/>
  <c r="Z476" i="10"/>
  <c r="Y476" i="10"/>
  <c r="X476" i="10"/>
  <c r="W476" i="10"/>
  <c r="V476" i="10"/>
  <c r="U476" i="10"/>
  <c r="T476" i="10"/>
  <c r="S476" i="10"/>
  <c r="R476" i="10"/>
  <c r="Q476" i="10"/>
  <c r="P476" i="10"/>
  <c r="O476" i="10"/>
  <c r="N476" i="10"/>
  <c r="M476" i="10"/>
  <c r="L476" i="10"/>
  <c r="K476" i="10"/>
  <c r="J476" i="10"/>
  <c r="I476" i="10"/>
  <c r="H476" i="10"/>
  <c r="G476" i="10"/>
  <c r="AO475" i="10"/>
  <c r="AN475" i="10"/>
  <c r="AM475" i="10"/>
  <c r="AL475" i="10"/>
  <c r="AK475" i="10"/>
  <c r="AJ475" i="10"/>
  <c r="AI475" i="10"/>
  <c r="AH475" i="10"/>
  <c r="AG475" i="10"/>
  <c r="AF475" i="10"/>
  <c r="AE475" i="10"/>
  <c r="AD475" i="10"/>
  <c r="AC475" i="10"/>
  <c r="AB475" i="10"/>
  <c r="AA475" i="10"/>
  <c r="Z475" i="10"/>
  <c r="Y475" i="10"/>
  <c r="X475" i="10"/>
  <c r="W475" i="10"/>
  <c r="V475" i="10"/>
  <c r="U475" i="10"/>
  <c r="T475" i="10"/>
  <c r="S475" i="10"/>
  <c r="R475" i="10"/>
  <c r="Q475" i="10"/>
  <c r="P475" i="10"/>
  <c r="O475" i="10"/>
  <c r="N475" i="10"/>
  <c r="M475" i="10"/>
  <c r="L475" i="10"/>
  <c r="K475" i="10"/>
  <c r="J475" i="10"/>
  <c r="I475" i="10"/>
  <c r="H475" i="10"/>
  <c r="G475" i="10"/>
  <c r="AO474" i="10"/>
  <c r="AN474" i="10"/>
  <c r="AM474" i="10"/>
  <c r="AL474" i="10"/>
  <c r="AK474" i="10"/>
  <c r="AJ474" i="10"/>
  <c r="AI474" i="10"/>
  <c r="AH474" i="10"/>
  <c r="AG474" i="10"/>
  <c r="AF474" i="10"/>
  <c r="AE474" i="10"/>
  <c r="AD474" i="10"/>
  <c r="AC474" i="10"/>
  <c r="AB474" i="10"/>
  <c r="AA474" i="10"/>
  <c r="Z474" i="10"/>
  <c r="Y474" i="10"/>
  <c r="X474" i="10"/>
  <c r="W474" i="10"/>
  <c r="V474" i="10"/>
  <c r="U474" i="10"/>
  <c r="T474" i="10"/>
  <c r="S474" i="10"/>
  <c r="R474" i="10"/>
  <c r="Q474" i="10"/>
  <c r="P474" i="10"/>
  <c r="O474" i="10"/>
  <c r="N474" i="10"/>
  <c r="M474" i="10"/>
  <c r="L474" i="10"/>
  <c r="K474" i="10"/>
  <c r="J474" i="10"/>
  <c r="I474" i="10"/>
  <c r="H474" i="10"/>
  <c r="G474" i="10"/>
  <c r="AO473" i="10"/>
  <c r="AN473" i="10"/>
  <c r="AM473" i="10"/>
  <c r="AL473" i="10"/>
  <c r="AK473" i="10"/>
  <c r="AJ473" i="10"/>
  <c r="AI473" i="10"/>
  <c r="AH473" i="10"/>
  <c r="AG473" i="10"/>
  <c r="AF473" i="10"/>
  <c r="AE473" i="10"/>
  <c r="AD473" i="10"/>
  <c r="AC473" i="10"/>
  <c r="AB473" i="10"/>
  <c r="AA473" i="10"/>
  <c r="Z473" i="10"/>
  <c r="Y473" i="10"/>
  <c r="X473" i="10"/>
  <c r="W473" i="10"/>
  <c r="V473" i="10"/>
  <c r="U473" i="10"/>
  <c r="T473" i="10"/>
  <c r="S473" i="10"/>
  <c r="R473" i="10"/>
  <c r="Q473" i="10"/>
  <c r="P473" i="10"/>
  <c r="O473" i="10"/>
  <c r="N473" i="10"/>
  <c r="M473" i="10"/>
  <c r="L473" i="10"/>
  <c r="K473" i="10"/>
  <c r="J473" i="10"/>
  <c r="I473" i="10"/>
  <c r="H473" i="10"/>
  <c r="G473" i="10"/>
  <c r="AO472" i="10"/>
  <c r="AN472" i="10"/>
  <c r="AM472" i="10"/>
  <c r="AL472" i="10"/>
  <c r="AK472" i="10"/>
  <c r="AJ472" i="10"/>
  <c r="AI472" i="10"/>
  <c r="AH472" i="10"/>
  <c r="AG472" i="10"/>
  <c r="AF472" i="10"/>
  <c r="AE472" i="10"/>
  <c r="AD472" i="10"/>
  <c r="AC472" i="10"/>
  <c r="AB472" i="10"/>
  <c r="AA472" i="10"/>
  <c r="Z472" i="10"/>
  <c r="Y472" i="10"/>
  <c r="X472" i="10"/>
  <c r="W472" i="10"/>
  <c r="V472" i="10"/>
  <c r="U472" i="10"/>
  <c r="T472" i="10"/>
  <c r="S472" i="10"/>
  <c r="R472" i="10"/>
  <c r="Q472" i="10"/>
  <c r="P472" i="10"/>
  <c r="O472" i="10"/>
  <c r="N472" i="10"/>
  <c r="M472" i="10"/>
  <c r="L472" i="10"/>
  <c r="K472" i="10"/>
  <c r="J472" i="10"/>
  <c r="I472" i="10"/>
  <c r="H472" i="10"/>
  <c r="G472" i="10"/>
  <c r="AO471" i="10"/>
  <c r="AN471" i="10"/>
  <c r="AM471" i="10"/>
  <c r="AL471" i="10"/>
  <c r="AK471" i="10"/>
  <c r="AJ471" i="10"/>
  <c r="AI471" i="10"/>
  <c r="AH471" i="10"/>
  <c r="AG471" i="10"/>
  <c r="AF471" i="10"/>
  <c r="AE471" i="10"/>
  <c r="AD471" i="10"/>
  <c r="AC471" i="10"/>
  <c r="AB471" i="10"/>
  <c r="AA471" i="10"/>
  <c r="Z471" i="10"/>
  <c r="Y471" i="10"/>
  <c r="X471" i="10"/>
  <c r="W471" i="10"/>
  <c r="V471" i="10"/>
  <c r="U471" i="10"/>
  <c r="T471" i="10"/>
  <c r="S471" i="10"/>
  <c r="R471" i="10"/>
  <c r="Q471" i="10"/>
  <c r="P471" i="10"/>
  <c r="O471" i="10"/>
  <c r="N471" i="10"/>
  <c r="M471" i="10"/>
  <c r="L471" i="10"/>
  <c r="K471" i="10"/>
  <c r="J471" i="10"/>
  <c r="I471" i="10"/>
  <c r="H471" i="10"/>
  <c r="G471" i="10"/>
  <c r="AO470" i="10"/>
  <c r="AN470" i="10"/>
  <c r="AM470" i="10"/>
  <c r="AL470" i="10"/>
  <c r="AK470" i="10"/>
  <c r="AJ470" i="10"/>
  <c r="AI470" i="10"/>
  <c r="AH470" i="10"/>
  <c r="AG470" i="10"/>
  <c r="AF470" i="10"/>
  <c r="AE470" i="10"/>
  <c r="AD470" i="10"/>
  <c r="AC470" i="10"/>
  <c r="AB470" i="10"/>
  <c r="AA470" i="10"/>
  <c r="Z470" i="10"/>
  <c r="Y470" i="10"/>
  <c r="X470" i="10"/>
  <c r="W470" i="10"/>
  <c r="V470" i="10"/>
  <c r="U470" i="10"/>
  <c r="T470" i="10"/>
  <c r="S470" i="10"/>
  <c r="R470" i="10"/>
  <c r="Q470" i="10"/>
  <c r="P470" i="10"/>
  <c r="O470" i="10"/>
  <c r="N470" i="10"/>
  <c r="M470" i="10"/>
  <c r="L470" i="10"/>
  <c r="K470" i="10"/>
  <c r="J470" i="10"/>
  <c r="I470" i="10"/>
  <c r="H470" i="10"/>
  <c r="G470" i="10"/>
  <c r="AO469" i="10"/>
  <c r="AN469" i="10"/>
  <c r="AM469" i="10"/>
  <c r="AL469" i="10"/>
  <c r="AK469" i="10"/>
  <c r="AJ469" i="10"/>
  <c r="AI469" i="10"/>
  <c r="AH469" i="10"/>
  <c r="AG469" i="10"/>
  <c r="AF469" i="10"/>
  <c r="AE469" i="10"/>
  <c r="AD469" i="10"/>
  <c r="AC469" i="10"/>
  <c r="AB469" i="10"/>
  <c r="AA469" i="10"/>
  <c r="Z469" i="10"/>
  <c r="Y469" i="10"/>
  <c r="X469" i="10"/>
  <c r="W469" i="10"/>
  <c r="V469" i="10"/>
  <c r="U469" i="10"/>
  <c r="T469" i="10"/>
  <c r="S469" i="10"/>
  <c r="R469" i="10"/>
  <c r="Q469" i="10"/>
  <c r="P469" i="10"/>
  <c r="O469" i="10"/>
  <c r="N469" i="10"/>
  <c r="M469" i="10"/>
  <c r="L469" i="10"/>
  <c r="K469" i="10"/>
  <c r="J469" i="10"/>
  <c r="I469" i="10"/>
  <c r="H469" i="10"/>
  <c r="G469" i="10"/>
  <c r="AO468" i="10"/>
  <c r="AN468" i="10"/>
  <c r="AM468" i="10"/>
  <c r="AL468" i="10"/>
  <c r="AK468" i="10"/>
  <c r="AJ468" i="10"/>
  <c r="AI468" i="10"/>
  <c r="AH468" i="10"/>
  <c r="AG468" i="10"/>
  <c r="AF468" i="10"/>
  <c r="AE468" i="10"/>
  <c r="AD468" i="10"/>
  <c r="AC468" i="10"/>
  <c r="AB468" i="10"/>
  <c r="AA468" i="10"/>
  <c r="Z468" i="10"/>
  <c r="Y468" i="10"/>
  <c r="X468" i="10"/>
  <c r="W468" i="10"/>
  <c r="V468" i="10"/>
  <c r="U468" i="10"/>
  <c r="T468" i="10"/>
  <c r="S468" i="10"/>
  <c r="R468" i="10"/>
  <c r="Q468" i="10"/>
  <c r="P468" i="10"/>
  <c r="O468" i="10"/>
  <c r="N468" i="10"/>
  <c r="M468" i="10"/>
  <c r="L468" i="10"/>
  <c r="K468" i="10"/>
  <c r="J468" i="10"/>
  <c r="I468" i="10"/>
  <c r="H468" i="10"/>
  <c r="G468" i="10"/>
  <c r="AO467" i="10"/>
  <c r="AN467" i="10"/>
  <c r="AM467" i="10"/>
  <c r="AL467" i="10"/>
  <c r="AK467" i="10"/>
  <c r="AJ467" i="10"/>
  <c r="AI467" i="10"/>
  <c r="AH467" i="10"/>
  <c r="AG467" i="10"/>
  <c r="AF467" i="10"/>
  <c r="AE467" i="10"/>
  <c r="AD467" i="10"/>
  <c r="AC467" i="10"/>
  <c r="AB467" i="10"/>
  <c r="AA467" i="10"/>
  <c r="Z467" i="10"/>
  <c r="Y467" i="10"/>
  <c r="X467" i="10"/>
  <c r="W467" i="10"/>
  <c r="V467" i="10"/>
  <c r="U467" i="10"/>
  <c r="T467" i="10"/>
  <c r="S467" i="10"/>
  <c r="R467" i="10"/>
  <c r="Q467" i="10"/>
  <c r="P467" i="10"/>
  <c r="O467" i="10"/>
  <c r="N467" i="10"/>
  <c r="M467" i="10"/>
  <c r="L467" i="10"/>
  <c r="K467" i="10"/>
  <c r="J467" i="10"/>
  <c r="I467" i="10"/>
  <c r="H467" i="10"/>
  <c r="G467" i="10"/>
  <c r="AO466" i="10"/>
  <c r="AN466" i="10"/>
  <c r="AM466" i="10"/>
  <c r="AL466" i="10"/>
  <c r="AK466" i="10"/>
  <c r="AJ466" i="10"/>
  <c r="AI466" i="10"/>
  <c r="AH466" i="10"/>
  <c r="AG466" i="10"/>
  <c r="AF466" i="10"/>
  <c r="AE466" i="10"/>
  <c r="AD466" i="10"/>
  <c r="AC466" i="10"/>
  <c r="AB466" i="10"/>
  <c r="AA466" i="10"/>
  <c r="Z466" i="10"/>
  <c r="Y466" i="10"/>
  <c r="X466" i="10"/>
  <c r="W466" i="10"/>
  <c r="V466" i="10"/>
  <c r="U466" i="10"/>
  <c r="T466" i="10"/>
  <c r="S466" i="10"/>
  <c r="R466" i="10"/>
  <c r="Q466" i="10"/>
  <c r="P466" i="10"/>
  <c r="O466" i="10"/>
  <c r="N466" i="10"/>
  <c r="M466" i="10"/>
  <c r="L466" i="10"/>
  <c r="K466" i="10"/>
  <c r="J466" i="10"/>
  <c r="I466" i="10"/>
  <c r="H466" i="10"/>
  <c r="G466" i="10"/>
  <c r="AO465" i="10"/>
  <c r="AN465" i="10"/>
  <c r="AM465" i="10"/>
  <c r="AL465" i="10"/>
  <c r="AK465" i="10"/>
  <c r="AJ465" i="10"/>
  <c r="AI465" i="10"/>
  <c r="AH465" i="10"/>
  <c r="AG465" i="10"/>
  <c r="AF465" i="10"/>
  <c r="AE465" i="10"/>
  <c r="AD465" i="10"/>
  <c r="AC465" i="10"/>
  <c r="AB465" i="10"/>
  <c r="AA465" i="10"/>
  <c r="Z465" i="10"/>
  <c r="Y465" i="10"/>
  <c r="X465" i="10"/>
  <c r="W465" i="10"/>
  <c r="V465" i="10"/>
  <c r="U465" i="10"/>
  <c r="T465" i="10"/>
  <c r="S465" i="10"/>
  <c r="R465" i="10"/>
  <c r="Q465" i="10"/>
  <c r="P465" i="10"/>
  <c r="O465" i="10"/>
  <c r="N465" i="10"/>
  <c r="M465" i="10"/>
  <c r="L465" i="10"/>
  <c r="K465" i="10"/>
  <c r="J465" i="10"/>
  <c r="I465" i="10"/>
  <c r="H465" i="10"/>
  <c r="G465" i="10"/>
  <c r="AO464" i="10"/>
  <c r="AN464" i="10"/>
  <c r="AM464" i="10"/>
  <c r="AL464" i="10"/>
  <c r="AK464" i="10"/>
  <c r="AJ464" i="10"/>
  <c r="AI464" i="10"/>
  <c r="AH464" i="10"/>
  <c r="AG464" i="10"/>
  <c r="AF464" i="10"/>
  <c r="AE464" i="10"/>
  <c r="AD464" i="10"/>
  <c r="AC464" i="10"/>
  <c r="AB464" i="10"/>
  <c r="AA464" i="10"/>
  <c r="Z464" i="10"/>
  <c r="Y464" i="10"/>
  <c r="X464" i="10"/>
  <c r="W464" i="10"/>
  <c r="V464" i="10"/>
  <c r="U464" i="10"/>
  <c r="T464" i="10"/>
  <c r="S464" i="10"/>
  <c r="R464" i="10"/>
  <c r="Q464" i="10"/>
  <c r="P464" i="10"/>
  <c r="O464" i="10"/>
  <c r="N464" i="10"/>
  <c r="M464" i="10"/>
  <c r="L464" i="10"/>
  <c r="K464" i="10"/>
  <c r="J464" i="10"/>
  <c r="I464" i="10"/>
  <c r="H464" i="10"/>
  <c r="G464" i="10"/>
  <c r="AO463" i="10"/>
  <c r="AN463" i="10"/>
  <c r="AM463" i="10"/>
  <c r="AL463" i="10"/>
  <c r="AK463" i="10"/>
  <c r="AJ463" i="10"/>
  <c r="AI463" i="10"/>
  <c r="AH463" i="10"/>
  <c r="AG463" i="10"/>
  <c r="AF463" i="10"/>
  <c r="AE463" i="10"/>
  <c r="AD463" i="10"/>
  <c r="AC463" i="10"/>
  <c r="AB463" i="10"/>
  <c r="AA463" i="10"/>
  <c r="Z463" i="10"/>
  <c r="Y463" i="10"/>
  <c r="X463" i="10"/>
  <c r="W463" i="10"/>
  <c r="V463" i="10"/>
  <c r="U463" i="10"/>
  <c r="T463" i="10"/>
  <c r="S463" i="10"/>
  <c r="R463" i="10"/>
  <c r="Q463" i="10"/>
  <c r="P463" i="10"/>
  <c r="O463" i="10"/>
  <c r="N463" i="10"/>
  <c r="M463" i="10"/>
  <c r="L463" i="10"/>
  <c r="K463" i="10"/>
  <c r="J463" i="10"/>
  <c r="I463" i="10"/>
  <c r="H463" i="10"/>
  <c r="G463" i="10"/>
  <c r="AO462" i="10"/>
  <c r="AN462" i="10"/>
  <c r="AM462" i="10"/>
  <c r="AL462" i="10"/>
  <c r="AK462" i="10"/>
  <c r="AJ462" i="10"/>
  <c r="AI462" i="10"/>
  <c r="AH462" i="10"/>
  <c r="AG462" i="10"/>
  <c r="AF462" i="10"/>
  <c r="AE462" i="10"/>
  <c r="AD462" i="10"/>
  <c r="AC462" i="10"/>
  <c r="AB462" i="10"/>
  <c r="AA462" i="10"/>
  <c r="Z462" i="10"/>
  <c r="Y462" i="10"/>
  <c r="X462" i="10"/>
  <c r="W462" i="10"/>
  <c r="V462" i="10"/>
  <c r="U462" i="10"/>
  <c r="T462" i="10"/>
  <c r="S462" i="10"/>
  <c r="R462" i="10"/>
  <c r="Q462" i="10"/>
  <c r="P462" i="10"/>
  <c r="O462" i="10"/>
  <c r="N462" i="10"/>
  <c r="M462" i="10"/>
  <c r="L462" i="10"/>
  <c r="K462" i="10"/>
  <c r="J462" i="10"/>
  <c r="I462" i="10"/>
  <c r="H462" i="10"/>
  <c r="G462" i="10"/>
  <c r="AO461" i="10"/>
  <c r="AN461" i="10"/>
  <c r="AM461" i="10"/>
  <c r="AL461" i="10"/>
  <c r="AK461" i="10"/>
  <c r="AJ461" i="10"/>
  <c r="AI461" i="10"/>
  <c r="AH461" i="10"/>
  <c r="AG461" i="10"/>
  <c r="AF461" i="10"/>
  <c r="AE461" i="10"/>
  <c r="AD461" i="10"/>
  <c r="AC461" i="10"/>
  <c r="AB461" i="10"/>
  <c r="AA461" i="10"/>
  <c r="Z461" i="10"/>
  <c r="Y461" i="10"/>
  <c r="X461" i="10"/>
  <c r="W461" i="10"/>
  <c r="V461" i="10"/>
  <c r="U461" i="10"/>
  <c r="T461" i="10"/>
  <c r="S461" i="10"/>
  <c r="R461" i="10"/>
  <c r="Q461" i="10"/>
  <c r="P461" i="10"/>
  <c r="O461" i="10"/>
  <c r="N461" i="10"/>
  <c r="M461" i="10"/>
  <c r="L461" i="10"/>
  <c r="K461" i="10"/>
  <c r="J461" i="10"/>
  <c r="I461" i="10"/>
  <c r="H461" i="10"/>
  <c r="G461" i="10"/>
  <c r="AO460" i="10"/>
  <c r="AN460" i="10"/>
  <c r="AM460" i="10"/>
  <c r="AL460" i="10"/>
  <c r="AK460" i="10"/>
  <c r="AJ460" i="10"/>
  <c r="AI460" i="10"/>
  <c r="AH460" i="10"/>
  <c r="AG460" i="10"/>
  <c r="AF460" i="10"/>
  <c r="AE460" i="10"/>
  <c r="AD460" i="10"/>
  <c r="AC460" i="10"/>
  <c r="AB460" i="10"/>
  <c r="AA460" i="10"/>
  <c r="Z460" i="10"/>
  <c r="Y460" i="10"/>
  <c r="X460" i="10"/>
  <c r="W460" i="10"/>
  <c r="V460" i="10"/>
  <c r="U460" i="10"/>
  <c r="T460" i="10"/>
  <c r="S460" i="10"/>
  <c r="R460" i="10"/>
  <c r="Q460" i="10"/>
  <c r="P460" i="10"/>
  <c r="O460" i="10"/>
  <c r="N460" i="10"/>
  <c r="M460" i="10"/>
  <c r="L460" i="10"/>
  <c r="K460" i="10"/>
  <c r="J460" i="10"/>
  <c r="I460" i="10"/>
  <c r="H460" i="10"/>
  <c r="G460" i="10"/>
  <c r="AO459" i="10"/>
  <c r="AN459" i="10"/>
  <c r="AM459" i="10"/>
  <c r="AL459" i="10"/>
  <c r="AK459" i="10"/>
  <c r="AJ459" i="10"/>
  <c r="AI459" i="10"/>
  <c r="AH459" i="10"/>
  <c r="AG459" i="10"/>
  <c r="AF459" i="10"/>
  <c r="AE459" i="10"/>
  <c r="AD459" i="10"/>
  <c r="AC459" i="10"/>
  <c r="AB459" i="10"/>
  <c r="AA459" i="10"/>
  <c r="Z459" i="10"/>
  <c r="Y459" i="10"/>
  <c r="X459" i="10"/>
  <c r="W459" i="10"/>
  <c r="V459" i="10"/>
  <c r="U459" i="10"/>
  <c r="T459" i="10"/>
  <c r="S459" i="10"/>
  <c r="R459" i="10"/>
  <c r="Q459" i="10"/>
  <c r="P459" i="10"/>
  <c r="O459" i="10"/>
  <c r="N459" i="10"/>
  <c r="M459" i="10"/>
  <c r="L459" i="10"/>
  <c r="K459" i="10"/>
  <c r="J459" i="10"/>
  <c r="I459" i="10"/>
  <c r="H459" i="10"/>
  <c r="G459" i="10"/>
  <c r="AO458" i="10"/>
  <c r="AN458" i="10"/>
  <c r="AM458" i="10"/>
  <c r="AL458" i="10"/>
  <c r="AK458" i="10"/>
  <c r="AJ458" i="10"/>
  <c r="AI458" i="10"/>
  <c r="AH458" i="10"/>
  <c r="AG458" i="10"/>
  <c r="AF458" i="10"/>
  <c r="AE458" i="10"/>
  <c r="AD458" i="10"/>
  <c r="AC458" i="10"/>
  <c r="AB458" i="10"/>
  <c r="AA458" i="10"/>
  <c r="Z458" i="10"/>
  <c r="Y458" i="10"/>
  <c r="X458" i="10"/>
  <c r="W458" i="10"/>
  <c r="V458" i="10"/>
  <c r="U458" i="10"/>
  <c r="T458" i="10"/>
  <c r="S458" i="10"/>
  <c r="R458" i="10"/>
  <c r="Q458" i="10"/>
  <c r="P458" i="10"/>
  <c r="O458" i="10"/>
  <c r="N458" i="10"/>
  <c r="M458" i="10"/>
  <c r="L458" i="10"/>
  <c r="K458" i="10"/>
  <c r="J458" i="10"/>
  <c r="I458" i="10"/>
  <c r="H458" i="10"/>
  <c r="G458" i="10"/>
  <c r="AO457" i="10"/>
  <c r="AN457" i="10"/>
  <c r="AM457" i="10"/>
  <c r="AL457" i="10"/>
  <c r="AK457" i="10"/>
  <c r="AJ457" i="10"/>
  <c r="AI457" i="10"/>
  <c r="AH457" i="10"/>
  <c r="AG457" i="10"/>
  <c r="AF457" i="10"/>
  <c r="AE457" i="10"/>
  <c r="AD457" i="10"/>
  <c r="AC457" i="10"/>
  <c r="AB457" i="10"/>
  <c r="AA457" i="10"/>
  <c r="Z457" i="10"/>
  <c r="Y457" i="10"/>
  <c r="X457" i="10"/>
  <c r="W457" i="10"/>
  <c r="V457" i="10"/>
  <c r="U457" i="10"/>
  <c r="T457" i="10"/>
  <c r="S457" i="10"/>
  <c r="R457" i="10"/>
  <c r="Q457" i="10"/>
  <c r="P457" i="10"/>
  <c r="O457" i="10"/>
  <c r="N457" i="10"/>
  <c r="M457" i="10"/>
  <c r="L457" i="10"/>
  <c r="K457" i="10"/>
  <c r="J457" i="10"/>
  <c r="I457" i="10"/>
  <c r="H457" i="10"/>
  <c r="G457" i="10"/>
  <c r="AO456" i="10"/>
  <c r="AN456" i="10"/>
  <c r="AM456" i="10"/>
  <c r="AL456" i="10"/>
  <c r="AK456" i="10"/>
  <c r="AJ456" i="10"/>
  <c r="AI456" i="10"/>
  <c r="AH456" i="10"/>
  <c r="AG456" i="10"/>
  <c r="AF456" i="10"/>
  <c r="AE456" i="10"/>
  <c r="AD456" i="10"/>
  <c r="AC456" i="10"/>
  <c r="AB456" i="10"/>
  <c r="AA456" i="10"/>
  <c r="Z456" i="10"/>
  <c r="Y456" i="10"/>
  <c r="X456" i="10"/>
  <c r="W456" i="10"/>
  <c r="V456" i="10"/>
  <c r="U456" i="10"/>
  <c r="T456" i="10"/>
  <c r="S456" i="10"/>
  <c r="R456" i="10"/>
  <c r="Q456" i="10"/>
  <c r="P456" i="10"/>
  <c r="O456" i="10"/>
  <c r="N456" i="10"/>
  <c r="M456" i="10"/>
  <c r="L456" i="10"/>
  <c r="K456" i="10"/>
  <c r="J456" i="10"/>
  <c r="I456" i="10"/>
  <c r="H456" i="10"/>
  <c r="G456" i="10"/>
  <c r="AO455" i="10"/>
  <c r="AN455" i="10"/>
  <c r="AM455" i="10"/>
  <c r="AL455" i="10"/>
  <c r="AK455" i="10"/>
  <c r="AJ455" i="10"/>
  <c r="AI455" i="10"/>
  <c r="AH455" i="10"/>
  <c r="AG455" i="10"/>
  <c r="AF455" i="10"/>
  <c r="AE455" i="10"/>
  <c r="AD455" i="10"/>
  <c r="AC455" i="10"/>
  <c r="AB455" i="10"/>
  <c r="AA455" i="10"/>
  <c r="Z455" i="10"/>
  <c r="Y455" i="10"/>
  <c r="X455" i="10"/>
  <c r="W455" i="10"/>
  <c r="V455" i="10"/>
  <c r="U455" i="10"/>
  <c r="T455" i="10"/>
  <c r="S455" i="10"/>
  <c r="R455" i="10"/>
  <c r="Q455" i="10"/>
  <c r="P455" i="10"/>
  <c r="O455" i="10"/>
  <c r="N455" i="10"/>
  <c r="M455" i="10"/>
  <c r="L455" i="10"/>
  <c r="K455" i="10"/>
  <c r="J455" i="10"/>
  <c r="I455" i="10"/>
  <c r="H455" i="10"/>
  <c r="G455" i="10"/>
  <c r="AO454" i="10"/>
  <c r="AN454" i="10"/>
  <c r="AM454" i="10"/>
  <c r="AL454" i="10"/>
  <c r="AK454" i="10"/>
  <c r="AJ454" i="10"/>
  <c r="AI454" i="10"/>
  <c r="AH454" i="10"/>
  <c r="AG454" i="10"/>
  <c r="AF454" i="10"/>
  <c r="AE454" i="10"/>
  <c r="AD454" i="10"/>
  <c r="AC454" i="10"/>
  <c r="AB454" i="10"/>
  <c r="AA454" i="10"/>
  <c r="Z454" i="10"/>
  <c r="Y454" i="10"/>
  <c r="X454" i="10"/>
  <c r="W454" i="10"/>
  <c r="V454" i="10"/>
  <c r="U454" i="10"/>
  <c r="T454" i="10"/>
  <c r="S454" i="10"/>
  <c r="R454" i="10"/>
  <c r="Q454" i="10"/>
  <c r="P454" i="10"/>
  <c r="O454" i="10"/>
  <c r="N454" i="10"/>
  <c r="M454" i="10"/>
  <c r="L454" i="10"/>
  <c r="K454" i="10"/>
  <c r="J454" i="10"/>
  <c r="I454" i="10"/>
  <c r="H454" i="10"/>
  <c r="G454" i="10"/>
  <c r="AO453" i="10"/>
  <c r="AN453" i="10"/>
  <c r="AM453" i="10"/>
  <c r="AL453" i="10"/>
  <c r="AK453" i="10"/>
  <c r="AJ453" i="10"/>
  <c r="AI453" i="10"/>
  <c r="AH453" i="10"/>
  <c r="AG453" i="10"/>
  <c r="AF453" i="10"/>
  <c r="AE453" i="10"/>
  <c r="AD453" i="10"/>
  <c r="AC453" i="10"/>
  <c r="AB453" i="10"/>
  <c r="AA453" i="10"/>
  <c r="Z453" i="10"/>
  <c r="Y453" i="10"/>
  <c r="X453" i="10"/>
  <c r="W453" i="10"/>
  <c r="V453" i="10"/>
  <c r="U453" i="10"/>
  <c r="T453" i="10"/>
  <c r="S453" i="10"/>
  <c r="R453" i="10"/>
  <c r="Q453" i="10"/>
  <c r="P453" i="10"/>
  <c r="O453" i="10"/>
  <c r="N453" i="10"/>
  <c r="M453" i="10"/>
  <c r="L453" i="10"/>
  <c r="K453" i="10"/>
  <c r="J453" i="10"/>
  <c r="I453" i="10"/>
  <c r="H453" i="10"/>
  <c r="G453" i="10"/>
  <c r="AO452" i="10"/>
  <c r="AN452" i="10"/>
  <c r="AM452" i="10"/>
  <c r="AL452" i="10"/>
  <c r="AK452" i="10"/>
  <c r="AJ452" i="10"/>
  <c r="AI452" i="10"/>
  <c r="AH452" i="10"/>
  <c r="AG452" i="10"/>
  <c r="AF452" i="10"/>
  <c r="AE452" i="10"/>
  <c r="AD452" i="10"/>
  <c r="AC452" i="10"/>
  <c r="AB452" i="10"/>
  <c r="AA452" i="10"/>
  <c r="Z452" i="10"/>
  <c r="Y452" i="10"/>
  <c r="X452" i="10"/>
  <c r="W452" i="10"/>
  <c r="V452" i="10"/>
  <c r="U452" i="10"/>
  <c r="T452" i="10"/>
  <c r="S452" i="10"/>
  <c r="R452" i="10"/>
  <c r="Q452" i="10"/>
  <c r="P452" i="10"/>
  <c r="O452" i="10"/>
  <c r="N452" i="10"/>
  <c r="M452" i="10"/>
  <c r="L452" i="10"/>
  <c r="K452" i="10"/>
  <c r="J452" i="10"/>
  <c r="I452" i="10"/>
  <c r="H452" i="10"/>
  <c r="G452" i="10"/>
  <c r="AO451" i="10"/>
  <c r="AN451" i="10"/>
  <c r="AM451" i="10"/>
  <c r="AL451" i="10"/>
  <c r="AK451" i="10"/>
  <c r="AJ451" i="10"/>
  <c r="AI451" i="10"/>
  <c r="AH451" i="10"/>
  <c r="AG451" i="10"/>
  <c r="AF451" i="10"/>
  <c r="AE451" i="10"/>
  <c r="AD451" i="10"/>
  <c r="AC451" i="10"/>
  <c r="AB451" i="10"/>
  <c r="AA451" i="10"/>
  <c r="Z451" i="10"/>
  <c r="Y451" i="10"/>
  <c r="X451" i="10"/>
  <c r="W451" i="10"/>
  <c r="V451" i="10"/>
  <c r="U451" i="10"/>
  <c r="T451" i="10"/>
  <c r="S451" i="10"/>
  <c r="R451" i="10"/>
  <c r="Q451" i="10"/>
  <c r="P451" i="10"/>
  <c r="O451" i="10"/>
  <c r="N451" i="10"/>
  <c r="M451" i="10"/>
  <c r="L451" i="10"/>
  <c r="K451" i="10"/>
  <c r="J451" i="10"/>
  <c r="I451" i="10"/>
  <c r="H451" i="10"/>
  <c r="G451" i="10"/>
  <c r="AO450" i="10"/>
  <c r="AN450" i="10"/>
  <c r="AM450" i="10"/>
  <c r="AL450" i="10"/>
  <c r="AK450" i="10"/>
  <c r="AJ450" i="10"/>
  <c r="AI450" i="10"/>
  <c r="AH450" i="10"/>
  <c r="AG450" i="10"/>
  <c r="AF450" i="10"/>
  <c r="AE450" i="10"/>
  <c r="AD450" i="10"/>
  <c r="AC450" i="10"/>
  <c r="AB450" i="10"/>
  <c r="AA450" i="10"/>
  <c r="Z450" i="10"/>
  <c r="Y450" i="10"/>
  <c r="X450" i="10"/>
  <c r="W450" i="10"/>
  <c r="V450" i="10"/>
  <c r="U450" i="10"/>
  <c r="T450" i="10"/>
  <c r="S450" i="10"/>
  <c r="R450" i="10"/>
  <c r="Q450" i="10"/>
  <c r="P450" i="10"/>
  <c r="O450" i="10"/>
  <c r="N450" i="10"/>
  <c r="M450" i="10"/>
  <c r="L450" i="10"/>
  <c r="K450" i="10"/>
  <c r="J450" i="10"/>
  <c r="I450" i="10"/>
  <c r="H450" i="10"/>
  <c r="G450" i="10"/>
  <c r="AO449" i="10"/>
  <c r="AN449" i="10"/>
  <c r="AM449" i="10"/>
  <c r="AL449" i="10"/>
  <c r="AK449" i="10"/>
  <c r="AJ449" i="10"/>
  <c r="AI449" i="10"/>
  <c r="AH449" i="10"/>
  <c r="AG449" i="10"/>
  <c r="AF449" i="10"/>
  <c r="AE449" i="10"/>
  <c r="AD449" i="10"/>
  <c r="AC449" i="10"/>
  <c r="AB449" i="10"/>
  <c r="AA449" i="10"/>
  <c r="Z449" i="10"/>
  <c r="Y449" i="10"/>
  <c r="X449" i="10"/>
  <c r="W449" i="10"/>
  <c r="V449" i="10"/>
  <c r="U449" i="10"/>
  <c r="T449" i="10"/>
  <c r="S449" i="10"/>
  <c r="R449" i="10"/>
  <c r="Q449" i="10"/>
  <c r="P449" i="10"/>
  <c r="O449" i="10"/>
  <c r="N449" i="10"/>
  <c r="M449" i="10"/>
  <c r="L449" i="10"/>
  <c r="K449" i="10"/>
  <c r="J449" i="10"/>
  <c r="I449" i="10"/>
  <c r="H449" i="10"/>
  <c r="G449" i="10"/>
  <c r="AO448" i="10"/>
  <c r="AN448" i="10"/>
  <c r="AM448" i="10"/>
  <c r="AL448" i="10"/>
  <c r="AK448" i="10"/>
  <c r="AJ448" i="10"/>
  <c r="AI448" i="10"/>
  <c r="AH448" i="10"/>
  <c r="AG448" i="10"/>
  <c r="AF448" i="10"/>
  <c r="AE448" i="10"/>
  <c r="AD448" i="10"/>
  <c r="AC448" i="10"/>
  <c r="AB448" i="10"/>
  <c r="AA448" i="10"/>
  <c r="Z448" i="10"/>
  <c r="Y448" i="10"/>
  <c r="X448" i="10"/>
  <c r="W448" i="10"/>
  <c r="V448" i="10"/>
  <c r="U448" i="10"/>
  <c r="T448" i="10"/>
  <c r="S448" i="10"/>
  <c r="R448" i="10"/>
  <c r="Q448" i="10"/>
  <c r="P448" i="10"/>
  <c r="O448" i="10"/>
  <c r="N448" i="10"/>
  <c r="M448" i="10"/>
  <c r="L448" i="10"/>
  <c r="K448" i="10"/>
  <c r="J448" i="10"/>
  <c r="I448" i="10"/>
  <c r="H448" i="10"/>
  <c r="G448" i="10"/>
  <c r="AO447" i="10"/>
  <c r="AN447" i="10"/>
  <c r="AM447" i="10"/>
  <c r="AL447" i="10"/>
  <c r="AK447" i="10"/>
  <c r="AJ447" i="10"/>
  <c r="AI447" i="10"/>
  <c r="AH447" i="10"/>
  <c r="AG447" i="10"/>
  <c r="AF447" i="10"/>
  <c r="AE447" i="10"/>
  <c r="AD447" i="10"/>
  <c r="AC447" i="10"/>
  <c r="AB447" i="10"/>
  <c r="AA447" i="10"/>
  <c r="Z447" i="10"/>
  <c r="Y447" i="10"/>
  <c r="X447" i="10"/>
  <c r="W447" i="10"/>
  <c r="V447" i="10"/>
  <c r="U447" i="10"/>
  <c r="T447" i="10"/>
  <c r="S447" i="10"/>
  <c r="R447" i="10"/>
  <c r="Q447" i="10"/>
  <c r="P447" i="10"/>
  <c r="O447" i="10"/>
  <c r="N447" i="10"/>
  <c r="M447" i="10"/>
  <c r="L447" i="10"/>
  <c r="K447" i="10"/>
  <c r="J447" i="10"/>
  <c r="I447" i="10"/>
  <c r="H447" i="10"/>
  <c r="G447" i="10"/>
  <c r="AO446" i="10"/>
  <c r="AN446" i="10"/>
  <c r="AM446" i="10"/>
  <c r="AL446" i="10"/>
  <c r="AK446" i="10"/>
  <c r="AJ446" i="10"/>
  <c r="AI446" i="10"/>
  <c r="AH446" i="10"/>
  <c r="AG446" i="10"/>
  <c r="AF446" i="10"/>
  <c r="AE446" i="10"/>
  <c r="AD446" i="10"/>
  <c r="AC446" i="10"/>
  <c r="AB446" i="10"/>
  <c r="AA446" i="10"/>
  <c r="Z446" i="10"/>
  <c r="Y446" i="10"/>
  <c r="X446" i="10"/>
  <c r="W446" i="10"/>
  <c r="V446" i="10"/>
  <c r="U446" i="10"/>
  <c r="T446" i="10"/>
  <c r="S446" i="10"/>
  <c r="R446" i="10"/>
  <c r="Q446" i="10"/>
  <c r="P446" i="10"/>
  <c r="O446" i="10"/>
  <c r="N446" i="10"/>
  <c r="M446" i="10"/>
  <c r="L446" i="10"/>
  <c r="K446" i="10"/>
  <c r="J446" i="10"/>
  <c r="I446" i="10"/>
  <c r="H446" i="10"/>
  <c r="G446" i="10"/>
  <c r="AO445" i="10"/>
  <c r="AN445" i="10"/>
  <c r="AM445" i="10"/>
  <c r="AL445" i="10"/>
  <c r="AK445" i="10"/>
  <c r="AJ445" i="10"/>
  <c r="AI445" i="10"/>
  <c r="AH445" i="10"/>
  <c r="AG445" i="10"/>
  <c r="AF445" i="10"/>
  <c r="AE445" i="10"/>
  <c r="AD445" i="10"/>
  <c r="AC445" i="10"/>
  <c r="AB445" i="10"/>
  <c r="AA445" i="10"/>
  <c r="Z445" i="10"/>
  <c r="Y445" i="10"/>
  <c r="X445" i="10"/>
  <c r="W445" i="10"/>
  <c r="V445" i="10"/>
  <c r="U445" i="10"/>
  <c r="T445" i="10"/>
  <c r="S445" i="10"/>
  <c r="R445" i="10"/>
  <c r="Q445" i="10"/>
  <c r="P445" i="10"/>
  <c r="O445" i="10"/>
  <c r="N445" i="10"/>
  <c r="M445" i="10"/>
  <c r="L445" i="10"/>
  <c r="K445" i="10"/>
  <c r="J445" i="10"/>
  <c r="I445" i="10"/>
  <c r="H445" i="10"/>
  <c r="G445" i="10"/>
  <c r="AO444" i="10"/>
  <c r="AN444" i="10"/>
  <c r="AM444" i="10"/>
  <c r="AL444" i="10"/>
  <c r="AK444" i="10"/>
  <c r="AJ444" i="10"/>
  <c r="AI444" i="10"/>
  <c r="AH444" i="10"/>
  <c r="AG444" i="10"/>
  <c r="AF444" i="10"/>
  <c r="AE444" i="10"/>
  <c r="AD444" i="10"/>
  <c r="AC444" i="10"/>
  <c r="AB444" i="10"/>
  <c r="AA444" i="10"/>
  <c r="Z444" i="10"/>
  <c r="Y444" i="10"/>
  <c r="X444" i="10"/>
  <c r="W444" i="10"/>
  <c r="V444" i="10"/>
  <c r="U444" i="10"/>
  <c r="T444" i="10"/>
  <c r="S444" i="10"/>
  <c r="R444" i="10"/>
  <c r="Q444" i="10"/>
  <c r="P444" i="10"/>
  <c r="O444" i="10"/>
  <c r="N444" i="10"/>
  <c r="M444" i="10"/>
  <c r="L444" i="10"/>
  <c r="K444" i="10"/>
  <c r="J444" i="10"/>
  <c r="I444" i="10"/>
  <c r="H444" i="10"/>
  <c r="G444" i="10"/>
  <c r="AO443" i="10"/>
  <c r="AN443" i="10"/>
  <c r="AM443" i="10"/>
  <c r="AL443" i="10"/>
  <c r="AK443" i="10"/>
  <c r="AJ443" i="10"/>
  <c r="AI443" i="10"/>
  <c r="AH443" i="10"/>
  <c r="AG443" i="10"/>
  <c r="AF443" i="10"/>
  <c r="AE443" i="10"/>
  <c r="AD443" i="10"/>
  <c r="AC443" i="10"/>
  <c r="AB443" i="10"/>
  <c r="AA443" i="10"/>
  <c r="Z443" i="10"/>
  <c r="Y443" i="10"/>
  <c r="X443" i="10"/>
  <c r="W443" i="10"/>
  <c r="V443" i="10"/>
  <c r="U443" i="10"/>
  <c r="T443" i="10"/>
  <c r="S443" i="10"/>
  <c r="R443" i="10"/>
  <c r="Q443" i="10"/>
  <c r="P443" i="10"/>
  <c r="O443" i="10"/>
  <c r="N443" i="10"/>
  <c r="M443" i="10"/>
  <c r="L443" i="10"/>
  <c r="K443" i="10"/>
  <c r="J443" i="10"/>
  <c r="I443" i="10"/>
  <c r="H443" i="10"/>
  <c r="G443" i="10"/>
  <c r="AO442" i="10"/>
  <c r="AN442" i="10"/>
  <c r="AM442" i="10"/>
  <c r="AL442" i="10"/>
  <c r="AK442" i="10"/>
  <c r="AJ442" i="10"/>
  <c r="AI442" i="10"/>
  <c r="AH442" i="10"/>
  <c r="AG442" i="10"/>
  <c r="AF442" i="10"/>
  <c r="AE442" i="10"/>
  <c r="AD442" i="10"/>
  <c r="AC442" i="10"/>
  <c r="AB442" i="10"/>
  <c r="AA442" i="10"/>
  <c r="Z442" i="10"/>
  <c r="Y442" i="10"/>
  <c r="X442" i="10"/>
  <c r="W442" i="10"/>
  <c r="V442" i="10"/>
  <c r="U442" i="10"/>
  <c r="T442" i="10"/>
  <c r="S442" i="10"/>
  <c r="R442" i="10"/>
  <c r="Q442" i="10"/>
  <c r="P442" i="10"/>
  <c r="O442" i="10"/>
  <c r="N442" i="10"/>
  <c r="M442" i="10"/>
  <c r="L442" i="10"/>
  <c r="K442" i="10"/>
  <c r="J442" i="10"/>
  <c r="I442" i="10"/>
  <c r="H442" i="10"/>
  <c r="G442" i="10"/>
  <c r="AO441" i="10"/>
  <c r="AN441" i="10"/>
  <c r="AM441" i="10"/>
  <c r="AL441" i="10"/>
  <c r="AK441" i="10"/>
  <c r="AJ441" i="10"/>
  <c r="AI441" i="10"/>
  <c r="AH441" i="10"/>
  <c r="AG441" i="10"/>
  <c r="AF441" i="10"/>
  <c r="AE441" i="10"/>
  <c r="AD441" i="10"/>
  <c r="AC441" i="10"/>
  <c r="AB441" i="10"/>
  <c r="AA441" i="10"/>
  <c r="Z441" i="10"/>
  <c r="Y441" i="10"/>
  <c r="X441" i="10"/>
  <c r="W441" i="10"/>
  <c r="V441" i="10"/>
  <c r="U441" i="10"/>
  <c r="T441" i="10"/>
  <c r="S441" i="10"/>
  <c r="R441" i="10"/>
  <c r="Q441" i="10"/>
  <c r="P441" i="10"/>
  <c r="O441" i="10"/>
  <c r="N441" i="10"/>
  <c r="M441" i="10"/>
  <c r="L441" i="10"/>
  <c r="K441" i="10"/>
  <c r="J441" i="10"/>
  <c r="I441" i="10"/>
  <c r="H441" i="10"/>
  <c r="G441" i="10"/>
  <c r="AO440" i="10"/>
  <c r="AN440" i="10"/>
  <c r="AM440" i="10"/>
  <c r="AL440" i="10"/>
  <c r="AK440" i="10"/>
  <c r="AJ440" i="10"/>
  <c r="AI440" i="10"/>
  <c r="AH440" i="10"/>
  <c r="AG440" i="10"/>
  <c r="AF440" i="10"/>
  <c r="AE440" i="10"/>
  <c r="AD440" i="10"/>
  <c r="AC440" i="10"/>
  <c r="AB440" i="10"/>
  <c r="AA440" i="10"/>
  <c r="Z440" i="10"/>
  <c r="Y440" i="10"/>
  <c r="X440" i="10"/>
  <c r="W440" i="10"/>
  <c r="V440" i="10"/>
  <c r="U440" i="10"/>
  <c r="T440" i="10"/>
  <c r="S440" i="10"/>
  <c r="R440" i="10"/>
  <c r="Q440" i="10"/>
  <c r="P440" i="10"/>
  <c r="O440" i="10"/>
  <c r="N440" i="10"/>
  <c r="M440" i="10"/>
  <c r="L440" i="10"/>
  <c r="K440" i="10"/>
  <c r="J440" i="10"/>
  <c r="I440" i="10"/>
  <c r="H440" i="10"/>
  <c r="G440" i="10"/>
  <c r="AO439" i="10"/>
  <c r="AN439" i="10"/>
  <c r="AM439" i="10"/>
  <c r="AL439" i="10"/>
  <c r="AK439" i="10"/>
  <c r="AJ439" i="10"/>
  <c r="AI439" i="10"/>
  <c r="AH439" i="10"/>
  <c r="AG439" i="10"/>
  <c r="AF439" i="10"/>
  <c r="AE439" i="10"/>
  <c r="AD439" i="10"/>
  <c r="AC439" i="10"/>
  <c r="AB439" i="10"/>
  <c r="AA439" i="10"/>
  <c r="Z439" i="10"/>
  <c r="Y439" i="10"/>
  <c r="X439" i="10"/>
  <c r="W439" i="10"/>
  <c r="V439" i="10"/>
  <c r="U439" i="10"/>
  <c r="T439" i="10"/>
  <c r="S439" i="10"/>
  <c r="R439" i="10"/>
  <c r="Q439" i="10"/>
  <c r="P439" i="10"/>
  <c r="O439" i="10"/>
  <c r="N439" i="10"/>
  <c r="M439" i="10"/>
  <c r="L439" i="10"/>
  <c r="K439" i="10"/>
  <c r="J439" i="10"/>
  <c r="I439" i="10"/>
  <c r="H439" i="10"/>
  <c r="G439" i="10"/>
  <c r="AO438" i="10"/>
  <c r="AN438" i="10"/>
  <c r="AM438" i="10"/>
  <c r="AL438" i="10"/>
  <c r="AK438" i="10"/>
  <c r="AJ438" i="10"/>
  <c r="AI438" i="10"/>
  <c r="AH438" i="10"/>
  <c r="AG438" i="10"/>
  <c r="AF438" i="10"/>
  <c r="AE438" i="10"/>
  <c r="AD438" i="10"/>
  <c r="AC438" i="10"/>
  <c r="AB438" i="10"/>
  <c r="AA438" i="10"/>
  <c r="Z438" i="10"/>
  <c r="Y438" i="10"/>
  <c r="X438" i="10"/>
  <c r="W438" i="10"/>
  <c r="V438" i="10"/>
  <c r="U438" i="10"/>
  <c r="T438" i="10"/>
  <c r="S438" i="10"/>
  <c r="R438" i="10"/>
  <c r="Q438" i="10"/>
  <c r="P438" i="10"/>
  <c r="O438" i="10"/>
  <c r="N438" i="10"/>
  <c r="M438" i="10"/>
  <c r="L438" i="10"/>
  <c r="K438" i="10"/>
  <c r="J438" i="10"/>
  <c r="I438" i="10"/>
  <c r="H438" i="10"/>
  <c r="G438" i="10"/>
  <c r="AO437" i="10"/>
  <c r="AN437" i="10"/>
  <c r="AM437" i="10"/>
  <c r="AL437" i="10"/>
  <c r="AK437" i="10"/>
  <c r="AJ437" i="10"/>
  <c r="AI437" i="10"/>
  <c r="AH437" i="10"/>
  <c r="AG437" i="10"/>
  <c r="AF437" i="10"/>
  <c r="AE437" i="10"/>
  <c r="AD437" i="10"/>
  <c r="AC437" i="10"/>
  <c r="AB437" i="10"/>
  <c r="AA437" i="10"/>
  <c r="Z437" i="10"/>
  <c r="Y437" i="10"/>
  <c r="X437" i="10"/>
  <c r="W437" i="10"/>
  <c r="V437" i="10"/>
  <c r="U437" i="10"/>
  <c r="T437" i="10"/>
  <c r="S437" i="10"/>
  <c r="R437" i="10"/>
  <c r="Q437" i="10"/>
  <c r="P437" i="10"/>
  <c r="O437" i="10"/>
  <c r="N437" i="10"/>
  <c r="M437" i="10"/>
  <c r="L437" i="10"/>
  <c r="K437" i="10"/>
  <c r="J437" i="10"/>
  <c r="I437" i="10"/>
  <c r="H437" i="10"/>
  <c r="G437" i="10"/>
  <c r="AO436" i="10"/>
  <c r="AN436" i="10"/>
  <c r="AM436" i="10"/>
  <c r="AL436" i="10"/>
  <c r="AK436" i="10"/>
  <c r="AJ436" i="10"/>
  <c r="AI436" i="10"/>
  <c r="AH436" i="10"/>
  <c r="AG436" i="10"/>
  <c r="AF436" i="10"/>
  <c r="AE436" i="10"/>
  <c r="AD436" i="10"/>
  <c r="AC436" i="10"/>
  <c r="AB436" i="10"/>
  <c r="AA436" i="10"/>
  <c r="Z436" i="10"/>
  <c r="Y436" i="10"/>
  <c r="X436" i="10"/>
  <c r="W436" i="10"/>
  <c r="V436" i="10"/>
  <c r="U436" i="10"/>
  <c r="T436" i="10"/>
  <c r="S436" i="10"/>
  <c r="R436" i="10"/>
  <c r="Q436" i="10"/>
  <c r="P436" i="10"/>
  <c r="O436" i="10"/>
  <c r="N436" i="10"/>
  <c r="M436" i="10"/>
  <c r="L436" i="10"/>
  <c r="K436" i="10"/>
  <c r="J436" i="10"/>
  <c r="I436" i="10"/>
  <c r="H436" i="10"/>
  <c r="G436" i="10"/>
  <c r="AO435" i="10"/>
  <c r="AN435" i="10"/>
  <c r="AM435" i="10"/>
  <c r="AL435" i="10"/>
  <c r="AK435" i="10"/>
  <c r="AJ435" i="10"/>
  <c r="AI435" i="10"/>
  <c r="AH435" i="10"/>
  <c r="AG435" i="10"/>
  <c r="AF435" i="10"/>
  <c r="AE435" i="10"/>
  <c r="AD435" i="10"/>
  <c r="AC435" i="10"/>
  <c r="AB435" i="10"/>
  <c r="AA435" i="10"/>
  <c r="Z435" i="10"/>
  <c r="Y435" i="10"/>
  <c r="X435" i="10"/>
  <c r="W435" i="10"/>
  <c r="V435" i="10"/>
  <c r="U435" i="10"/>
  <c r="T435" i="10"/>
  <c r="S435" i="10"/>
  <c r="R435" i="10"/>
  <c r="Q435" i="10"/>
  <c r="P435" i="10"/>
  <c r="O435" i="10"/>
  <c r="N435" i="10"/>
  <c r="M435" i="10"/>
  <c r="L435" i="10"/>
  <c r="K435" i="10"/>
  <c r="J435" i="10"/>
  <c r="I435" i="10"/>
  <c r="H435" i="10"/>
  <c r="G435" i="10"/>
  <c r="AO434" i="10"/>
  <c r="AN434" i="10"/>
  <c r="AM434" i="10"/>
  <c r="AL434" i="10"/>
  <c r="AK434" i="10"/>
  <c r="AJ434" i="10"/>
  <c r="AI434" i="10"/>
  <c r="AH434" i="10"/>
  <c r="AG434" i="10"/>
  <c r="AF434" i="10"/>
  <c r="AE434" i="10"/>
  <c r="AD434" i="10"/>
  <c r="AC434" i="10"/>
  <c r="AB434" i="10"/>
  <c r="AA434" i="10"/>
  <c r="Z434" i="10"/>
  <c r="Y434" i="10"/>
  <c r="X434" i="10"/>
  <c r="W434" i="10"/>
  <c r="V434" i="10"/>
  <c r="U434" i="10"/>
  <c r="T434" i="10"/>
  <c r="S434" i="10"/>
  <c r="R434" i="10"/>
  <c r="Q434" i="10"/>
  <c r="P434" i="10"/>
  <c r="O434" i="10"/>
  <c r="N434" i="10"/>
  <c r="M434" i="10"/>
  <c r="L434" i="10"/>
  <c r="K434" i="10"/>
  <c r="J434" i="10"/>
  <c r="I434" i="10"/>
  <c r="H434" i="10"/>
  <c r="G434" i="10"/>
  <c r="AO433" i="10"/>
  <c r="AN433" i="10"/>
  <c r="AM433" i="10"/>
  <c r="AL433" i="10"/>
  <c r="AK433" i="10"/>
  <c r="AJ433" i="10"/>
  <c r="AI433" i="10"/>
  <c r="AH433" i="10"/>
  <c r="AG433" i="10"/>
  <c r="AF433" i="10"/>
  <c r="AE433" i="10"/>
  <c r="AD433" i="10"/>
  <c r="AC433" i="10"/>
  <c r="AB433" i="10"/>
  <c r="AA433" i="10"/>
  <c r="Z433" i="10"/>
  <c r="Y433" i="10"/>
  <c r="X433" i="10"/>
  <c r="W433" i="10"/>
  <c r="V433" i="10"/>
  <c r="U433" i="10"/>
  <c r="T433" i="10"/>
  <c r="S433" i="10"/>
  <c r="R433" i="10"/>
  <c r="Q433" i="10"/>
  <c r="P433" i="10"/>
  <c r="O433" i="10"/>
  <c r="N433" i="10"/>
  <c r="M433" i="10"/>
  <c r="L433" i="10"/>
  <c r="K433" i="10"/>
  <c r="J433" i="10"/>
  <c r="I433" i="10"/>
  <c r="H433" i="10"/>
  <c r="G433" i="10"/>
  <c r="AO432" i="10"/>
  <c r="AN432" i="10"/>
  <c r="AM432" i="10"/>
  <c r="AL432" i="10"/>
  <c r="AK432" i="10"/>
  <c r="AJ432" i="10"/>
  <c r="AI432" i="10"/>
  <c r="AH432" i="10"/>
  <c r="AG432" i="10"/>
  <c r="AF432" i="10"/>
  <c r="AE432" i="10"/>
  <c r="AD432" i="10"/>
  <c r="AC432" i="10"/>
  <c r="AB432" i="10"/>
  <c r="AA432" i="10"/>
  <c r="Z432" i="10"/>
  <c r="Y432" i="10"/>
  <c r="X432" i="10"/>
  <c r="W432" i="10"/>
  <c r="V432" i="10"/>
  <c r="U432" i="10"/>
  <c r="T432" i="10"/>
  <c r="S432" i="10"/>
  <c r="R432" i="10"/>
  <c r="Q432" i="10"/>
  <c r="P432" i="10"/>
  <c r="O432" i="10"/>
  <c r="N432" i="10"/>
  <c r="M432" i="10"/>
  <c r="L432" i="10"/>
  <c r="K432" i="10"/>
  <c r="J432" i="10"/>
  <c r="I432" i="10"/>
  <c r="H432" i="10"/>
  <c r="G432" i="10"/>
  <c r="AO431" i="10"/>
  <c r="AN431" i="10"/>
  <c r="AM431" i="10"/>
  <c r="AL431" i="10"/>
  <c r="AK431" i="10"/>
  <c r="AJ431" i="10"/>
  <c r="AI431" i="10"/>
  <c r="AH431" i="10"/>
  <c r="AG431" i="10"/>
  <c r="AF431" i="10"/>
  <c r="AE431" i="10"/>
  <c r="AD431" i="10"/>
  <c r="AC431" i="10"/>
  <c r="AB431" i="10"/>
  <c r="AA431" i="10"/>
  <c r="Z431" i="10"/>
  <c r="Y431" i="10"/>
  <c r="X431" i="10"/>
  <c r="W431" i="10"/>
  <c r="V431" i="10"/>
  <c r="U431" i="10"/>
  <c r="T431" i="10"/>
  <c r="S431" i="10"/>
  <c r="R431" i="10"/>
  <c r="Q431" i="10"/>
  <c r="P431" i="10"/>
  <c r="O431" i="10"/>
  <c r="N431" i="10"/>
  <c r="M431" i="10"/>
  <c r="L431" i="10"/>
  <c r="K431" i="10"/>
  <c r="J431" i="10"/>
  <c r="I431" i="10"/>
  <c r="H431" i="10"/>
  <c r="G431" i="10"/>
  <c r="AO430" i="10"/>
  <c r="AN430" i="10"/>
  <c r="AM430" i="10"/>
  <c r="AL430" i="10"/>
  <c r="AK430" i="10"/>
  <c r="AJ430" i="10"/>
  <c r="AI430" i="10"/>
  <c r="AH430" i="10"/>
  <c r="AG430" i="10"/>
  <c r="AF430" i="10"/>
  <c r="AE430" i="10"/>
  <c r="AD430" i="10"/>
  <c r="AC430" i="10"/>
  <c r="AB430" i="10"/>
  <c r="AA430" i="10"/>
  <c r="Z430" i="10"/>
  <c r="Y430" i="10"/>
  <c r="X430" i="10"/>
  <c r="W430" i="10"/>
  <c r="V430" i="10"/>
  <c r="U430" i="10"/>
  <c r="T430" i="10"/>
  <c r="S430" i="10"/>
  <c r="R430" i="10"/>
  <c r="Q430" i="10"/>
  <c r="P430" i="10"/>
  <c r="O430" i="10"/>
  <c r="N430" i="10"/>
  <c r="M430" i="10"/>
  <c r="L430" i="10"/>
  <c r="K430" i="10"/>
  <c r="J430" i="10"/>
  <c r="I430" i="10"/>
  <c r="H430" i="10"/>
  <c r="G430" i="10"/>
  <c r="AO429" i="10"/>
  <c r="AN429" i="10"/>
  <c r="AM429" i="10"/>
  <c r="AL429" i="10"/>
  <c r="AK429" i="10"/>
  <c r="AJ429" i="10"/>
  <c r="AI429" i="10"/>
  <c r="AH429" i="10"/>
  <c r="AG429" i="10"/>
  <c r="AF429" i="10"/>
  <c r="AE429" i="10"/>
  <c r="AD429" i="10"/>
  <c r="AC429" i="10"/>
  <c r="AB429" i="10"/>
  <c r="AA429" i="10"/>
  <c r="Z429" i="10"/>
  <c r="Y429" i="10"/>
  <c r="X429" i="10"/>
  <c r="W429" i="10"/>
  <c r="V429" i="10"/>
  <c r="U429" i="10"/>
  <c r="T429" i="10"/>
  <c r="S429" i="10"/>
  <c r="R429" i="10"/>
  <c r="Q429" i="10"/>
  <c r="P429" i="10"/>
  <c r="O429" i="10"/>
  <c r="N429" i="10"/>
  <c r="M429" i="10"/>
  <c r="L429" i="10"/>
  <c r="K429" i="10"/>
  <c r="J429" i="10"/>
  <c r="I429" i="10"/>
  <c r="H429" i="10"/>
  <c r="G429" i="10"/>
  <c r="AO428" i="10"/>
  <c r="AN428" i="10"/>
  <c r="AM428" i="10"/>
  <c r="AL428" i="10"/>
  <c r="AK428" i="10"/>
  <c r="AJ428" i="10"/>
  <c r="AI428" i="10"/>
  <c r="AH428" i="10"/>
  <c r="AG428" i="10"/>
  <c r="AF428" i="10"/>
  <c r="AE428" i="10"/>
  <c r="AD428" i="10"/>
  <c r="AC428" i="10"/>
  <c r="AB428" i="10"/>
  <c r="AA428" i="10"/>
  <c r="Z428" i="10"/>
  <c r="Y428" i="10"/>
  <c r="X428" i="10"/>
  <c r="W428" i="10"/>
  <c r="V428" i="10"/>
  <c r="U428" i="10"/>
  <c r="T428" i="10"/>
  <c r="S428" i="10"/>
  <c r="R428" i="10"/>
  <c r="Q428" i="10"/>
  <c r="P428" i="10"/>
  <c r="O428" i="10"/>
  <c r="N428" i="10"/>
  <c r="M428" i="10"/>
  <c r="L428" i="10"/>
  <c r="K428" i="10"/>
  <c r="J428" i="10"/>
  <c r="I428" i="10"/>
  <c r="H428" i="10"/>
  <c r="G428" i="10"/>
  <c r="AO427" i="10"/>
  <c r="AN427" i="10"/>
  <c r="AM427" i="10"/>
  <c r="AL427" i="10"/>
  <c r="AK427" i="10"/>
  <c r="AJ427" i="10"/>
  <c r="AI427" i="10"/>
  <c r="AH427" i="10"/>
  <c r="AG427" i="10"/>
  <c r="AF427" i="10"/>
  <c r="AE427" i="10"/>
  <c r="AD427" i="10"/>
  <c r="AC427" i="10"/>
  <c r="AB427" i="10"/>
  <c r="AA427" i="10"/>
  <c r="Z427" i="10"/>
  <c r="Y427" i="10"/>
  <c r="X427" i="10"/>
  <c r="W427" i="10"/>
  <c r="V427" i="10"/>
  <c r="U427" i="10"/>
  <c r="T427" i="10"/>
  <c r="S427" i="10"/>
  <c r="R427" i="10"/>
  <c r="Q427" i="10"/>
  <c r="P427" i="10"/>
  <c r="O427" i="10"/>
  <c r="N427" i="10"/>
  <c r="M427" i="10"/>
  <c r="L427" i="10"/>
  <c r="K427" i="10"/>
  <c r="J427" i="10"/>
  <c r="I427" i="10"/>
  <c r="H427" i="10"/>
  <c r="G427" i="10"/>
  <c r="AO426" i="10"/>
  <c r="AN426" i="10"/>
  <c r="AM426" i="10"/>
  <c r="AL426" i="10"/>
  <c r="AK426" i="10"/>
  <c r="AJ426" i="10"/>
  <c r="AI426" i="10"/>
  <c r="AH426" i="10"/>
  <c r="AG426" i="10"/>
  <c r="AF426" i="10"/>
  <c r="AE426" i="10"/>
  <c r="AD426" i="10"/>
  <c r="AC426" i="10"/>
  <c r="AB426" i="10"/>
  <c r="AA426" i="10"/>
  <c r="Z426" i="10"/>
  <c r="Y426" i="10"/>
  <c r="X426" i="10"/>
  <c r="W426" i="10"/>
  <c r="V426" i="10"/>
  <c r="U426" i="10"/>
  <c r="T426" i="10"/>
  <c r="S426" i="10"/>
  <c r="R426" i="10"/>
  <c r="Q426" i="10"/>
  <c r="P426" i="10"/>
  <c r="O426" i="10"/>
  <c r="N426" i="10"/>
  <c r="M426" i="10"/>
  <c r="L426" i="10"/>
  <c r="K426" i="10"/>
  <c r="J426" i="10"/>
  <c r="I426" i="10"/>
  <c r="H426" i="10"/>
  <c r="G426" i="10"/>
  <c r="AO425" i="10"/>
  <c r="AN425" i="10"/>
  <c r="AM425" i="10"/>
  <c r="AL425" i="10"/>
  <c r="AK425" i="10"/>
  <c r="AJ425" i="10"/>
  <c r="AI425" i="10"/>
  <c r="AH425" i="10"/>
  <c r="AG425" i="10"/>
  <c r="AF425" i="10"/>
  <c r="AE425" i="10"/>
  <c r="AD425" i="10"/>
  <c r="AC425" i="10"/>
  <c r="AB425" i="10"/>
  <c r="AA425" i="10"/>
  <c r="Z425" i="10"/>
  <c r="Y425" i="10"/>
  <c r="X425" i="10"/>
  <c r="W425" i="10"/>
  <c r="V425" i="10"/>
  <c r="U425" i="10"/>
  <c r="T425" i="10"/>
  <c r="S425" i="10"/>
  <c r="R425" i="10"/>
  <c r="Q425" i="10"/>
  <c r="P425" i="10"/>
  <c r="O425" i="10"/>
  <c r="N425" i="10"/>
  <c r="M425" i="10"/>
  <c r="L425" i="10"/>
  <c r="K425" i="10"/>
  <c r="J425" i="10"/>
  <c r="I425" i="10"/>
  <c r="H425" i="10"/>
  <c r="G425" i="10"/>
  <c r="AO424" i="10"/>
  <c r="AN424" i="10"/>
  <c r="AM424" i="10"/>
  <c r="AL424" i="10"/>
  <c r="AK424" i="10"/>
  <c r="AJ424" i="10"/>
  <c r="AI424" i="10"/>
  <c r="AH424" i="10"/>
  <c r="AG424" i="10"/>
  <c r="AF424" i="10"/>
  <c r="AE424" i="10"/>
  <c r="AD424" i="10"/>
  <c r="AC424" i="10"/>
  <c r="AB424" i="10"/>
  <c r="AA424" i="10"/>
  <c r="Z424" i="10"/>
  <c r="Y424" i="10"/>
  <c r="X424" i="10"/>
  <c r="W424" i="10"/>
  <c r="V424" i="10"/>
  <c r="U424" i="10"/>
  <c r="T424" i="10"/>
  <c r="S424" i="10"/>
  <c r="R424" i="10"/>
  <c r="Q424" i="10"/>
  <c r="P424" i="10"/>
  <c r="O424" i="10"/>
  <c r="N424" i="10"/>
  <c r="M424" i="10"/>
  <c r="L424" i="10"/>
  <c r="K424" i="10"/>
  <c r="J424" i="10"/>
  <c r="I424" i="10"/>
  <c r="H424" i="10"/>
  <c r="G424" i="10"/>
  <c r="AO423" i="10"/>
  <c r="AN423" i="10"/>
  <c r="AM423" i="10"/>
  <c r="AL423" i="10"/>
  <c r="AK423" i="10"/>
  <c r="AJ423" i="10"/>
  <c r="AI423" i="10"/>
  <c r="AH423" i="10"/>
  <c r="AG423" i="10"/>
  <c r="AF423" i="10"/>
  <c r="AE423" i="10"/>
  <c r="AD423" i="10"/>
  <c r="AC423" i="10"/>
  <c r="AB423" i="10"/>
  <c r="AA423" i="10"/>
  <c r="Z423" i="10"/>
  <c r="Y423" i="10"/>
  <c r="X423" i="10"/>
  <c r="W423" i="10"/>
  <c r="V423" i="10"/>
  <c r="U423" i="10"/>
  <c r="T423" i="10"/>
  <c r="S423" i="10"/>
  <c r="R423" i="10"/>
  <c r="Q423" i="10"/>
  <c r="P423" i="10"/>
  <c r="O423" i="10"/>
  <c r="N423" i="10"/>
  <c r="M423" i="10"/>
  <c r="L423" i="10"/>
  <c r="K423" i="10"/>
  <c r="J423" i="10"/>
  <c r="I423" i="10"/>
  <c r="H423" i="10"/>
  <c r="G423" i="10"/>
  <c r="AO422" i="10"/>
  <c r="AN422" i="10"/>
  <c r="AM422" i="10"/>
  <c r="AL422" i="10"/>
  <c r="AK422" i="10"/>
  <c r="AJ422" i="10"/>
  <c r="AI422" i="10"/>
  <c r="AH422" i="10"/>
  <c r="AG422" i="10"/>
  <c r="AF422" i="10"/>
  <c r="AE422" i="10"/>
  <c r="AD422" i="10"/>
  <c r="AC422" i="10"/>
  <c r="AB422" i="10"/>
  <c r="AA422" i="10"/>
  <c r="Z422" i="10"/>
  <c r="Y422" i="10"/>
  <c r="X422" i="10"/>
  <c r="W422" i="10"/>
  <c r="V422" i="10"/>
  <c r="U422" i="10"/>
  <c r="T422" i="10"/>
  <c r="S422" i="10"/>
  <c r="R422" i="10"/>
  <c r="Q422" i="10"/>
  <c r="P422" i="10"/>
  <c r="O422" i="10"/>
  <c r="N422" i="10"/>
  <c r="M422" i="10"/>
  <c r="L422" i="10"/>
  <c r="K422" i="10"/>
  <c r="J422" i="10"/>
  <c r="I422" i="10"/>
  <c r="H422" i="10"/>
  <c r="G422" i="10"/>
  <c r="AO421" i="10"/>
  <c r="AN421" i="10"/>
  <c r="AM421" i="10"/>
  <c r="AL421" i="10"/>
  <c r="AK421" i="10"/>
  <c r="AJ421" i="10"/>
  <c r="AI421" i="10"/>
  <c r="AH421" i="10"/>
  <c r="AG421" i="10"/>
  <c r="AF421" i="10"/>
  <c r="AE421" i="10"/>
  <c r="AD421" i="10"/>
  <c r="AC421" i="10"/>
  <c r="AB421" i="10"/>
  <c r="AA421" i="10"/>
  <c r="Z421" i="10"/>
  <c r="Y421" i="10"/>
  <c r="X421" i="10"/>
  <c r="W421" i="10"/>
  <c r="V421" i="10"/>
  <c r="U421" i="10"/>
  <c r="T421" i="10"/>
  <c r="S421" i="10"/>
  <c r="R421" i="10"/>
  <c r="Q421" i="10"/>
  <c r="P421" i="10"/>
  <c r="O421" i="10"/>
  <c r="N421" i="10"/>
  <c r="M421" i="10"/>
  <c r="L421" i="10"/>
  <c r="K421" i="10"/>
  <c r="J421" i="10"/>
  <c r="I421" i="10"/>
  <c r="H421" i="10"/>
  <c r="G421" i="10"/>
  <c r="AO420" i="10"/>
  <c r="AN420" i="10"/>
  <c r="AM420" i="10"/>
  <c r="AL420" i="10"/>
  <c r="AK420" i="10"/>
  <c r="AJ420" i="10"/>
  <c r="AI420" i="10"/>
  <c r="AH420" i="10"/>
  <c r="AG420" i="10"/>
  <c r="AF420" i="10"/>
  <c r="AE420" i="10"/>
  <c r="AD420" i="10"/>
  <c r="AC420" i="10"/>
  <c r="AB420" i="10"/>
  <c r="AA420" i="10"/>
  <c r="Z420" i="10"/>
  <c r="Y420" i="10"/>
  <c r="X420" i="10"/>
  <c r="W420" i="10"/>
  <c r="V420" i="10"/>
  <c r="U420" i="10"/>
  <c r="T420" i="10"/>
  <c r="S420" i="10"/>
  <c r="R420" i="10"/>
  <c r="Q420" i="10"/>
  <c r="P420" i="10"/>
  <c r="O420" i="10"/>
  <c r="N420" i="10"/>
  <c r="M420" i="10"/>
  <c r="L420" i="10"/>
  <c r="K420" i="10"/>
  <c r="J420" i="10"/>
  <c r="I420" i="10"/>
  <c r="H420" i="10"/>
  <c r="G420" i="10"/>
  <c r="AO419" i="10"/>
  <c r="AN419" i="10"/>
  <c r="AM419" i="10"/>
  <c r="AL419" i="10"/>
  <c r="AK419" i="10"/>
  <c r="AJ419" i="10"/>
  <c r="AI419" i="10"/>
  <c r="AH419" i="10"/>
  <c r="AG419" i="10"/>
  <c r="AF419" i="10"/>
  <c r="AE419" i="10"/>
  <c r="AD419" i="10"/>
  <c r="AC419" i="10"/>
  <c r="AB419" i="10"/>
  <c r="AA419" i="10"/>
  <c r="Z419" i="10"/>
  <c r="Y419" i="10"/>
  <c r="X419" i="10"/>
  <c r="W419" i="10"/>
  <c r="V419" i="10"/>
  <c r="U419" i="10"/>
  <c r="T419" i="10"/>
  <c r="S419" i="10"/>
  <c r="R419" i="10"/>
  <c r="Q419" i="10"/>
  <c r="P419" i="10"/>
  <c r="O419" i="10"/>
  <c r="N419" i="10"/>
  <c r="M419" i="10"/>
  <c r="L419" i="10"/>
  <c r="K419" i="10"/>
  <c r="J419" i="10"/>
  <c r="I419" i="10"/>
  <c r="H419" i="10"/>
  <c r="G419" i="10"/>
  <c r="AO418" i="10"/>
  <c r="AN418" i="10"/>
  <c r="AM418" i="10"/>
  <c r="AL418" i="10"/>
  <c r="AK418" i="10"/>
  <c r="AJ418" i="10"/>
  <c r="AI418" i="10"/>
  <c r="AH418" i="10"/>
  <c r="AG418" i="10"/>
  <c r="AF418" i="10"/>
  <c r="AE418" i="10"/>
  <c r="AD418" i="10"/>
  <c r="AC418" i="10"/>
  <c r="AB418" i="10"/>
  <c r="AA418" i="10"/>
  <c r="Z418" i="10"/>
  <c r="Y418" i="10"/>
  <c r="X418" i="10"/>
  <c r="W418" i="10"/>
  <c r="V418" i="10"/>
  <c r="U418" i="10"/>
  <c r="T418" i="10"/>
  <c r="S418" i="10"/>
  <c r="R418" i="10"/>
  <c r="Q418" i="10"/>
  <c r="P418" i="10"/>
  <c r="O418" i="10"/>
  <c r="N418" i="10"/>
  <c r="M418" i="10"/>
  <c r="L418" i="10"/>
  <c r="K418" i="10"/>
  <c r="J418" i="10"/>
  <c r="I418" i="10"/>
  <c r="H418" i="10"/>
  <c r="G418" i="10"/>
  <c r="AO417" i="10"/>
  <c r="AN417" i="10"/>
  <c r="AM417" i="10"/>
  <c r="AL417" i="10"/>
  <c r="AK417" i="10"/>
  <c r="AJ417" i="10"/>
  <c r="AI417" i="10"/>
  <c r="AH417" i="10"/>
  <c r="AG417" i="10"/>
  <c r="AF417" i="10"/>
  <c r="AE417" i="10"/>
  <c r="AD417" i="10"/>
  <c r="AC417" i="10"/>
  <c r="AB417" i="10"/>
  <c r="AA417" i="10"/>
  <c r="Z417" i="10"/>
  <c r="Y417" i="10"/>
  <c r="X417" i="10"/>
  <c r="W417" i="10"/>
  <c r="V417" i="10"/>
  <c r="U417" i="10"/>
  <c r="T417" i="10"/>
  <c r="S417" i="10"/>
  <c r="R417" i="10"/>
  <c r="Q417" i="10"/>
  <c r="P417" i="10"/>
  <c r="O417" i="10"/>
  <c r="N417" i="10"/>
  <c r="M417" i="10"/>
  <c r="L417" i="10"/>
  <c r="K417" i="10"/>
  <c r="J417" i="10"/>
  <c r="I417" i="10"/>
  <c r="H417" i="10"/>
  <c r="G417" i="10"/>
  <c r="AO416" i="10"/>
  <c r="AN416" i="10"/>
  <c r="AM416" i="10"/>
  <c r="AL416" i="10"/>
  <c r="AK416" i="10"/>
  <c r="AJ416" i="10"/>
  <c r="AI416" i="10"/>
  <c r="AH416" i="10"/>
  <c r="AG416" i="10"/>
  <c r="AF416" i="10"/>
  <c r="AE416" i="10"/>
  <c r="AD416" i="10"/>
  <c r="AC416" i="10"/>
  <c r="AB416" i="10"/>
  <c r="AA416" i="10"/>
  <c r="Z416" i="10"/>
  <c r="Y416" i="10"/>
  <c r="X416" i="10"/>
  <c r="W416" i="10"/>
  <c r="V416" i="10"/>
  <c r="U416" i="10"/>
  <c r="T416" i="10"/>
  <c r="S416" i="10"/>
  <c r="R416" i="10"/>
  <c r="Q416" i="10"/>
  <c r="P416" i="10"/>
  <c r="O416" i="10"/>
  <c r="N416" i="10"/>
  <c r="M416" i="10"/>
  <c r="L416" i="10"/>
  <c r="K416" i="10"/>
  <c r="J416" i="10"/>
  <c r="I416" i="10"/>
  <c r="H416" i="10"/>
  <c r="G416" i="10"/>
  <c r="AO415" i="10"/>
  <c r="AN415" i="10"/>
  <c r="AM415" i="10"/>
  <c r="AL415" i="10"/>
  <c r="AK415" i="10"/>
  <c r="AJ415" i="10"/>
  <c r="AI415" i="10"/>
  <c r="AH415" i="10"/>
  <c r="AG415" i="10"/>
  <c r="AF415" i="10"/>
  <c r="AE415" i="10"/>
  <c r="AD415" i="10"/>
  <c r="AC415" i="10"/>
  <c r="AB415" i="10"/>
  <c r="AA415" i="10"/>
  <c r="Z415" i="10"/>
  <c r="Y415" i="10"/>
  <c r="X415" i="10"/>
  <c r="W415" i="10"/>
  <c r="V415" i="10"/>
  <c r="U415" i="10"/>
  <c r="T415" i="10"/>
  <c r="S415" i="10"/>
  <c r="R415" i="10"/>
  <c r="Q415" i="10"/>
  <c r="P415" i="10"/>
  <c r="O415" i="10"/>
  <c r="N415" i="10"/>
  <c r="M415" i="10"/>
  <c r="L415" i="10"/>
  <c r="K415" i="10"/>
  <c r="J415" i="10"/>
  <c r="I415" i="10"/>
  <c r="H415" i="10"/>
  <c r="G415" i="10"/>
  <c r="AO414" i="10"/>
  <c r="AN414" i="10"/>
  <c r="AM414" i="10"/>
  <c r="AL414" i="10"/>
  <c r="AK414" i="10"/>
  <c r="AJ414" i="10"/>
  <c r="AI414" i="10"/>
  <c r="AH414" i="10"/>
  <c r="AG414" i="10"/>
  <c r="AF414" i="10"/>
  <c r="AE414" i="10"/>
  <c r="AD414" i="10"/>
  <c r="AC414" i="10"/>
  <c r="AB414" i="10"/>
  <c r="AA414" i="10"/>
  <c r="Z414" i="10"/>
  <c r="Y414" i="10"/>
  <c r="X414" i="10"/>
  <c r="W414" i="10"/>
  <c r="V414" i="10"/>
  <c r="U414" i="10"/>
  <c r="T414" i="10"/>
  <c r="S414" i="10"/>
  <c r="R414" i="10"/>
  <c r="Q414" i="10"/>
  <c r="P414" i="10"/>
  <c r="O414" i="10"/>
  <c r="N414" i="10"/>
  <c r="M414" i="10"/>
  <c r="L414" i="10"/>
  <c r="K414" i="10"/>
  <c r="J414" i="10"/>
  <c r="I414" i="10"/>
  <c r="H414" i="10"/>
  <c r="G414" i="10"/>
  <c r="AO413" i="10"/>
  <c r="AN413" i="10"/>
  <c r="AM413" i="10"/>
  <c r="AL413" i="10"/>
  <c r="AK413" i="10"/>
  <c r="AJ413" i="10"/>
  <c r="AI413" i="10"/>
  <c r="AH413" i="10"/>
  <c r="AG413" i="10"/>
  <c r="AF413" i="10"/>
  <c r="AE413" i="10"/>
  <c r="AD413" i="10"/>
  <c r="AC413" i="10"/>
  <c r="AB413" i="10"/>
  <c r="AA413" i="10"/>
  <c r="Z413" i="10"/>
  <c r="Y413" i="10"/>
  <c r="X413" i="10"/>
  <c r="W413" i="10"/>
  <c r="V413" i="10"/>
  <c r="U413" i="10"/>
  <c r="T413" i="10"/>
  <c r="S413" i="10"/>
  <c r="R413" i="10"/>
  <c r="Q413" i="10"/>
  <c r="P413" i="10"/>
  <c r="O413" i="10"/>
  <c r="N413" i="10"/>
  <c r="M413" i="10"/>
  <c r="L413" i="10"/>
  <c r="K413" i="10"/>
  <c r="J413" i="10"/>
  <c r="I413" i="10"/>
  <c r="H413" i="10"/>
  <c r="G413" i="10"/>
  <c r="AO412" i="10"/>
  <c r="AN412" i="10"/>
  <c r="AM412" i="10"/>
  <c r="AL412" i="10"/>
  <c r="AK412" i="10"/>
  <c r="AJ412" i="10"/>
  <c r="AI412" i="10"/>
  <c r="AH412" i="10"/>
  <c r="AG412" i="10"/>
  <c r="AF412" i="10"/>
  <c r="AE412" i="10"/>
  <c r="AD412" i="10"/>
  <c r="AC412" i="10"/>
  <c r="AB412" i="10"/>
  <c r="AA412" i="10"/>
  <c r="Z412" i="10"/>
  <c r="Y412" i="10"/>
  <c r="X412" i="10"/>
  <c r="W412" i="10"/>
  <c r="V412" i="10"/>
  <c r="U412" i="10"/>
  <c r="T412" i="10"/>
  <c r="S412" i="10"/>
  <c r="R412" i="10"/>
  <c r="Q412" i="10"/>
  <c r="P412" i="10"/>
  <c r="O412" i="10"/>
  <c r="N412" i="10"/>
  <c r="M412" i="10"/>
  <c r="L412" i="10"/>
  <c r="K412" i="10"/>
  <c r="J412" i="10"/>
  <c r="I412" i="10"/>
  <c r="H412" i="10"/>
  <c r="G412" i="10"/>
  <c r="AO411" i="10"/>
  <c r="AN411" i="10"/>
  <c r="AM411" i="10"/>
  <c r="AL411" i="10"/>
  <c r="AK411" i="10"/>
  <c r="AJ411" i="10"/>
  <c r="AI411" i="10"/>
  <c r="AH411" i="10"/>
  <c r="AG411" i="10"/>
  <c r="AF411" i="10"/>
  <c r="AE411" i="10"/>
  <c r="AD411" i="10"/>
  <c r="AC411" i="10"/>
  <c r="AB411" i="10"/>
  <c r="AA411" i="10"/>
  <c r="Z411" i="10"/>
  <c r="Y411" i="10"/>
  <c r="X411" i="10"/>
  <c r="W411" i="10"/>
  <c r="V411" i="10"/>
  <c r="U411" i="10"/>
  <c r="T411" i="10"/>
  <c r="S411" i="10"/>
  <c r="R411" i="10"/>
  <c r="Q411" i="10"/>
  <c r="P411" i="10"/>
  <c r="O411" i="10"/>
  <c r="N411" i="10"/>
  <c r="M411" i="10"/>
  <c r="L411" i="10"/>
  <c r="K411" i="10"/>
  <c r="J411" i="10"/>
  <c r="I411" i="10"/>
  <c r="H411" i="10"/>
  <c r="G411" i="10"/>
  <c r="AO410" i="10"/>
  <c r="AN410" i="10"/>
  <c r="AM410" i="10"/>
  <c r="AL410" i="10"/>
  <c r="AK410" i="10"/>
  <c r="AJ410" i="10"/>
  <c r="AI410" i="10"/>
  <c r="AH410" i="10"/>
  <c r="AG410" i="10"/>
  <c r="AF410" i="10"/>
  <c r="AE410" i="10"/>
  <c r="AD410" i="10"/>
  <c r="AC410" i="10"/>
  <c r="AB410" i="10"/>
  <c r="AA410" i="10"/>
  <c r="Z410" i="10"/>
  <c r="Y410" i="10"/>
  <c r="X410" i="10"/>
  <c r="W410" i="10"/>
  <c r="V410" i="10"/>
  <c r="U410" i="10"/>
  <c r="T410" i="10"/>
  <c r="S410" i="10"/>
  <c r="R410" i="10"/>
  <c r="Q410" i="10"/>
  <c r="P410" i="10"/>
  <c r="O410" i="10"/>
  <c r="N410" i="10"/>
  <c r="M410" i="10"/>
  <c r="L410" i="10"/>
  <c r="K410" i="10"/>
  <c r="J410" i="10"/>
  <c r="I410" i="10"/>
  <c r="H410" i="10"/>
  <c r="G410" i="10"/>
  <c r="AO409" i="10"/>
  <c r="AN409" i="10"/>
  <c r="AM409" i="10"/>
  <c r="AL409" i="10"/>
  <c r="AK409" i="10"/>
  <c r="AJ409" i="10"/>
  <c r="AI409" i="10"/>
  <c r="AH409" i="10"/>
  <c r="AG409" i="10"/>
  <c r="AF409" i="10"/>
  <c r="AE409" i="10"/>
  <c r="AD409" i="10"/>
  <c r="AC409" i="10"/>
  <c r="AB409" i="10"/>
  <c r="AA409" i="10"/>
  <c r="Z409" i="10"/>
  <c r="Y409" i="10"/>
  <c r="X409" i="10"/>
  <c r="W409" i="10"/>
  <c r="V409" i="10"/>
  <c r="U409" i="10"/>
  <c r="T409" i="10"/>
  <c r="S409" i="10"/>
  <c r="R409" i="10"/>
  <c r="Q409" i="10"/>
  <c r="P409" i="10"/>
  <c r="O409" i="10"/>
  <c r="N409" i="10"/>
  <c r="M409" i="10"/>
  <c r="L409" i="10"/>
  <c r="K409" i="10"/>
  <c r="J409" i="10"/>
  <c r="I409" i="10"/>
  <c r="H409" i="10"/>
  <c r="G409" i="10"/>
  <c r="AO408" i="10"/>
  <c r="AN408" i="10"/>
  <c r="AM408" i="10"/>
  <c r="AL408" i="10"/>
  <c r="AK408" i="10"/>
  <c r="AJ408" i="10"/>
  <c r="AI408" i="10"/>
  <c r="AH408" i="10"/>
  <c r="AG408" i="10"/>
  <c r="AF408" i="10"/>
  <c r="AE408" i="10"/>
  <c r="AD408" i="10"/>
  <c r="AC408" i="10"/>
  <c r="AB408" i="10"/>
  <c r="AA408" i="10"/>
  <c r="Z408" i="10"/>
  <c r="Y408" i="10"/>
  <c r="X408" i="10"/>
  <c r="W408" i="10"/>
  <c r="V408" i="10"/>
  <c r="U408" i="10"/>
  <c r="T408" i="10"/>
  <c r="S408" i="10"/>
  <c r="R408" i="10"/>
  <c r="Q408" i="10"/>
  <c r="P408" i="10"/>
  <c r="O408" i="10"/>
  <c r="N408" i="10"/>
  <c r="M408" i="10"/>
  <c r="L408" i="10"/>
  <c r="K408" i="10"/>
  <c r="J408" i="10"/>
  <c r="I408" i="10"/>
  <c r="H408" i="10"/>
  <c r="G408" i="10"/>
  <c r="AO407" i="10"/>
  <c r="AN407" i="10"/>
  <c r="AM407" i="10"/>
  <c r="AL407" i="10"/>
  <c r="AK407" i="10"/>
  <c r="AJ407" i="10"/>
  <c r="AI407" i="10"/>
  <c r="AH407" i="10"/>
  <c r="AG407" i="10"/>
  <c r="AF407" i="10"/>
  <c r="AE407" i="10"/>
  <c r="AD407" i="10"/>
  <c r="AC407" i="10"/>
  <c r="AB407" i="10"/>
  <c r="AA407" i="10"/>
  <c r="Z407" i="10"/>
  <c r="Y407" i="10"/>
  <c r="X407" i="10"/>
  <c r="W407" i="10"/>
  <c r="V407" i="10"/>
  <c r="U407" i="10"/>
  <c r="T407" i="10"/>
  <c r="S407" i="10"/>
  <c r="R407" i="10"/>
  <c r="Q407" i="10"/>
  <c r="P407" i="10"/>
  <c r="O407" i="10"/>
  <c r="N407" i="10"/>
  <c r="M407" i="10"/>
  <c r="L407" i="10"/>
  <c r="K407" i="10"/>
  <c r="J407" i="10"/>
  <c r="I407" i="10"/>
  <c r="H407" i="10"/>
  <c r="G407" i="10"/>
  <c r="AO406" i="10"/>
  <c r="AN406" i="10"/>
  <c r="AM406" i="10"/>
  <c r="AL406" i="10"/>
  <c r="AK406" i="10"/>
  <c r="AJ406" i="10"/>
  <c r="AI406" i="10"/>
  <c r="AH406" i="10"/>
  <c r="AG406" i="10"/>
  <c r="AF406" i="10"/>
  <c r="AE406" i="10"/>
  <c r="AD406" i="10"/>
  <c r="AC406" i="10"/>
  <c r="AB406" i="10"/>
  <c r="AA406" i="10"/>
  <c r="Z406" i="10"/>
  <c r="Y406" i="10"/>
  <c r="X406" i="10"/>
  <c r="W406" i="10"/>
  <c r="V406" i="10"/>
  <c r="U406" i="10"/>
  <c r="T406" i="10"/>
  <c r="S406" i="10"/>
  <c r="R406" i="10"/>
  <c r="Q406" i="10"/>
  <c r="P406" i="10"/>
  <c r="O406" i="10"/>
  <c r="N406" i="10"/>
  <c r="M406" i="10"/>
  <c r="L406" i="10"/>
  <c r="K406" i="10"/>
  <c r="J406" i="10"/>
  <c r="I406" i="10"/>
  <c r="H406" i="10"/>
  <c r="G406" i="10"/>
  <c r="AO405" i="10"/>
  <c r="AN405" i="10"/>
  <c r="AM405" i="10"/>
  <c r="AL405" i="10"/>
  <c r="AK405" i="10"/>
  <c r="AJ405" i="10"/>
  <c r="AI405" i="10"/>
  <c r="AH405" i="10"/>
  <c r="AG405" i="10"/>
  <c r="AF405" i="10"/>
  <c r="AE405" i="10"/>
  <c r="AD405" i="10"/>
  <c r="AC405" i="10"/>
  <c r="AB405" i="10"/>
  <c r="AA405" i="10"/>
  <c r="Z405" i="10"/>
  <c r="Y405" i="10"/>
  <c r="X405" i="10"/>
  <c r="W405" i="10"/>
  <c r="V405" i="10"/>
  <c r="U405" i="10"/>
  <c r="T405" i="10"/>
  <c r="S405" i="10"/>
  <c r="R405" i="10"/>
  <c r="Q405" i="10"/>
  <c r="P405" i="10"/>
  <c r="O405" i="10"/>
  <c r="N405" i="10"/>
  <c r="M405" i="10"/>
  <c r="L405" i="10"/>
  <c r="K405" i="10"/>
  <c r="J405" i="10"/>
  <c r="I405" i="10"/>
  <c r="H405" i="10"/>
  <c r="G405" i="10"/>
  <c r="AO404" i="10"/>
  <c r="AN404" i="10"/>
  <c r="AM404" i="10"/>
  <c r="AL404" i="10"/>
  <c r="AK404" i="10"/>
  <c r="AJ404" i="10"/>
  <c r="AI404" i="10"/>
  <c r="AH404" i="10"/>
  <c r="AG404" i="10"/>
  <c r="AF404" i="10"/>
  <c r="AE404" i="10"/>
  <c r="AD404" i="10"/>
  <c r="AC404" i="10"/>
  <c r="AB404" i="10"/>
  <c r="AA404" i="10"/>
  <c r="Z404" i="10"/>
  <c r="Y404" i="10"/>
  <c r="X404" i="10"/>
  <c r="W404" i="10"/>
  <c r="V404" i="10"/>
  <c r="U404" i="10"/>
  <c r="T404" i="10"/>
  <c r="S404" i="10"/>
  <c r="R404" i="10"/>
  <c r="Q404" i="10"/>
  <c r="P404" i="10"/>
  <c r="O404" i="10"/>
  <c r="N404" i="10"/>
  <c r="M404" i="10"/>
  <c r="L404" i="10"/>
  <c r="K404" i="10"/>
  <c r="J404" i="10"/>
  <c r="I404" i="10"/>
  <c r="H404" i="10"/>
  <c r="G404" i="10"/>
  <c r="AO403" i="10"/>
  <c r="AN403" i="10"/>
  <c r="AM403" i="10"/>
  <c r="AL403" i="10"/>
  <c r="AK403" i="10"/>
  <c r="AJ403" i="10"/>
  <c r="AI403" i="10"/>
  <c r="AH403" i="10"/>
  <c r="AG403" i="10"/>
  <c r="AF403" i="10"/>
  <c r="AE403" i="10"/>
  <c r="AD403" i="10"/>
  <c r="AC403" i="10"/>
  <c r="AB403" i="10"/>
  <c r="AA403" i="10"/>
  <c r="Z403" i="10"/>
  <c r="Y403" i="10"/>
  <c r="X403" i="10"/>
  <c r="W403" i="10"/>
  <c r="V403" i="10"/>
  <c r="U403" i="10"/>
  <c r="T403" i="10"/>
  <c r="S403" i="10"/>
  <c r="R403" i="10"/>
  <c r="Q403" i="10"/>
  <c r="P403" i="10"/>
  <c r="O403" i="10"/>
  <c r="N403" i="10"/>
  <c r="M403" i="10"/>
  <c r="L403" i="10"/>
  <c r="K403" i="10"/>
  <c r="J403" i="10"/>
  <c r="I403" i="10"/>
  <c r="H403" i="10"/>
  <c r="G403" i="10"/>
  <c r="AO402" i="10"/>
  <c r="AN402" i="10"/>
  <c r="AM402" i="10"/>
  <c r="AL402" i="10"/>
  <c r="AK402" i="10"/>
  <c r="AJ402" i="10"/>
  <c r="AI402" i="10"/>
  <c r="AH402" i="10"/>
  <c r="AG402" i="10"/>
  <c r="AF402" i="10"/>
  <c r="AE402" i="10"/>
  <c r="AD402" i="10"/>
  <c r="AC402" i="10"/>
  <c r="AB402" i="10"/>
  <c r="AA402" i="10"/>
  <c r="Z402" i="10"/>
  <c r="Y402" i="10"/>
  <c r="X402" i="10"/>
  <c r="W402" i="10"/>
  <c r="V402" i="10"/>
  <c r="U402" i="10"/>
  <c r="T402" i="10"/>
  <c r="S402" i="10"/>
  <c r="R402" i="10"/>
  <c r="Q402" i="10"/>
  <c r="P402" i="10"/>
  <c r="O402" i="10"/>
  <c r="N402" i="10"/>
  <c r="M402" i="10"/>
  <c r="L402" i="10"/>
  <c r="K402" i="10"/>
  <c r="J402" i="10"/>
  <c r="I402" i="10"/>
  <c r="H402" i="10"/>
  <c r="G402" i="10"/>
  <c r="AO401" i="10"/>
  <c r="AN401" i="10"/>
  <c r="AM401" i="10"/>
  <c r="AL401" i="10"/>
  <c r="AK401" i="10"/>
  <c r="AJ401" i="10"/>
  <c r="AI401" i="10"/>
  <c r="AH401" i="10"/>
  <c r="AG401" i="10"/>
  <c r="AF401" i="10"/>
  <c r="AE401" i="10"/>
  <c r="AD401" i="10"/>
  <c r="AC401" i="10"/>
  <c r="AB401" i="10"/>
  <c r="AA401" i="10"/>
  <c r="Z401" i="10"/>
  <c r="Y401" i="10"/>
  <c r="X401" i="10"/>
  <c r="W401" i="10"/>
  <c r="V401" i="10"/>
  <c r="U401" i="10"/>
  <c r="T401" i="10"/>
  <c r="S401" i="10"/>
  <c r="R401" i="10"/>
  <c r="Q401" i="10"/>
  <c r="P401" i="10"/>
  <c r="O401" i="10"/>
  <c r="N401" i="10"/>
  <c r="M401" i="10"/>
  <c r="L401" i="10"/>
  <c r="K401" i="10"/>
  <c r="J401" i="10"/>
  <c r="I401" i="10"/>
  <c r="H401" i="10"/>
  <c r="G401" i="10"/>
  <c r="AO400" i="10"/>
  <c r="AN400" i="10"/>
  <c r="AM400" i="10"/>
  <c r="AL400" i="10"/>
  <c r="AK400" i="10"/>
  <c r="AJ400" i="10"/>
  <c r="AI400" i="10"/>
  <c r="AH400" i="10"/>
  <c r="AG400" i="10"/>
  <c r="AF400" i="10"/>
  <c r="AE400" i="10"/>
  <c r="AD400" i="10"/>
  <c r="AC400" i="10"/>
  <c r="AB400" i="10"/>
  <c r="AA400" i="10"/>
  <c r="Z400" i="10"/>
  <c r="Y400" i="10"/>
  <c r="X400" i="10"/>
  <c r="W400" i="10"/>
  <c r="V400" i="10"/>
  <c r="U400" i="10"/>
  <c r="T400" i="10"/>
  <c r="S400" i="10"/>
  <c r="R400" i="10"/>
  <c r="Q400" i="10"/>
  <c r="P400" i="10"/>
  <c r="O400" i="10"/>
  <c r="N400" i="10"/>
  <c r="M400" i="10"/>
  <c r="L400" i="10"/>
  <c r="K400" i="10"/>
  <c r="J400" i="10"/>
  <c r="I400" i="10"/>
  <c r="H400" i="10"/>
  <c r="G400" i="10"/>
  <c r="AO399" i="10"/>
  <c r="AN399" i="10"/>
  <c r="AM399" i="10"/>
  <c r="AL399" i="10"/>
  <c r="AK399" i="10"/>
  <c r="AJ399" i="10"/>
  <c r="AI399" i="10"/>
  <c r="AH399" i="10"/>
  <c r="AG399" i="10"/>
  <c r="AF399" i="10"/>
  <c r="AE399" i="10"/>
  <c r="AD399" i="10"/>
  <c r="AC399" i="10"/>
  <c r="AB399" i="10"/>
  <c r="AA399" i="10"/>
  <c r="Z399" i="10"/>
  <c r="Y399" i="10"/>
  <c r="X399" i="10"/>
  <c r="W399" i="10"/>
  <c r="V399" i="10"/>
  <c r="U399" i="10"/>
  <c r="T399" i="10"/>
  <c r="S399" i="10"/>
  <c r="R399" i="10"/>
  <c r="Q399" i="10"/>
  <c r="P399" i="10"/>
  <c r="O399" i="10"/>
  <c r="N399" i="10"/>
  <c r="M399" i="10"/>
  <c r="L399" i="10"/>
  <c r="K399" i="10"/>
  <c r="J399" i="10"/>
  <c r="I399" i="10"/>
  <c r="H399" i="10"/>
  <c r="G399" i="10"/>
  <c r="AO398" i="10"/>
  <c r="AN398" i="10"/>
  <c r="AM398" i="10"/>
  <c r="AL398" i="10"/>
  <c r="AK398" i="10"/>
  <c r="AJ398" i="10"/>
  <c r="AI398" i="10"/>
  <c r="AH398" i="10"/>
  <c r="AG398" i="10"/>
  <c r="AF398" i="10"/>
  <c r="AE398" i="10"/>
  <c r="AD398" i="10"/>
  <c r="AC398" i="10"/>
  <c r="AB398" i="10"/>
  <c r="AA398" i="10"/>
  <c r="Z398" i="10"/>
  <c r="Y398" i="10"/>
  <c r="X398" i="10"/>
  <c r="W398" i="10"/>
  <c r="V398" i="10"/>
  <c r="U398" i="10"/>
  <c r="T398" i="10"/>
  <c r="S398" i="10"/>
  <c r="R398" i="10"/>
  <c r="Q398" i="10"/>
  <c r="P398" i="10"/>
  <c r="O398" i="10"/>
  <c r="N398" i="10"/>
  <c r="M398" i="10"/>
  <c r="L398" i="10"/>
  <c r="K398" i="10"/>
  <c r="J398" i="10"/>
  <c r="I398" i="10"/>
  <c r="H398" i="10"/>
  <c r="G398" i="10"/>
  <c r="AO397" i="10"/>
  <c r="AN397" i="10"/>
  <c r="AM397" i="10"/>
  <c r="AL397" i="10"/>
  <c r="AK397" i="10"/>
  <c r="AJ397" i="10"/>
  <c r="AI397" i="10"/>
  <c r="AH397" i="10"/>
  <c r="AG397" i="10"/>
  <c r="AF397" i="10"/>
  <c r="AE397" i="10"/>
  <c r="AD397" i="10"/>
  <c r="AC397" i="10"/>
  <c r="AB397" i="10"/>
  <c r="AA397" i="10"/>
  <c r="Z397" i="10"/>
  <c r="Y397" i="10"/>
  <c r="X397" i="10"/>
  <c r="W397" i="10"/>
  <c r="V397" i="10"/>
  <c r="U397" i="10"/>
  <c r="T397" i="10"/>
  <c r="S397" i="10"/>
  <c r="R397" i="10"/>
  <c r="Q397" i="10"/>
  <c r="P397" i="10"/>
  <c r="O397" i="10"/>
  <c r="N397" i="10"/>
  <c r="M397" i="10"/>
  <c r="L397" i="10"/>
  <c r="K397" i="10"/>
  <c r="J397" i="10"/>
  <c r="I397" i="10"/>
  <c r="H397" i="10"/>
  <c r="G397" i="10"/>
  <c r="AO396" i="10"/>
  <c r="AN396" i="10"/>
  <c r="AM396" i="10"/>
  <c r="AL396" i="10"/>
  <c r="AK396" i="10"/>
  <c r="AJ396" i="10"/>
  <c r="AI396" i="10"/>
  <c r="AH396" i="10"/>
  <c r="AG396" i="10"/>
  <c r="AF396" i="10"/>
  <c r="AE396" i="10"/>
  <c r="AD396" i="10"/>
  <c r="AC396" i="10"/>
  <c r="AB396" i="10"/>
  <c r="AA396" i="10"/>
  <c r="Z396" i="10"/>
  <c r="Y396" i="10"/>
  <c r="X396" i="10"/>
  <c r="W396" i="10"/>
  <c r="V396" i="10"/>
  <c r="U396" i="10"/>
  <c r="T396" i="10"/>
  <c r="S396" i="10"/>
  <c r="R396" i="10"/>
  <c r="Q396" i="10"/>
  <c r="P396" i="10"/>
  <c r="O396" i="10"/>
  <c r="N396" i="10"/>
  <c r="M396" i="10"/>
  <c r="L396" i="10"/>
  <c r="K396" i="10"/>
  <c r="J396" i="10"/>
  <c r="I396" i="10"/>
  <c r="H396" i="10"/>
  <c r="G396" i="10"/>
  <c r="AO395" i="10"/>
  <c r="AN395" i="10"/>
  <c r="AM395" i="10"/>
  <c r="AL395" i="10"/>
  <c r="AK395" i="10"/>
  <c r="AJ395" i="10"/>
  <c r="AI395" i="10"/>
  <c r="AH395" i="10"/>
  <c r="AG395" i="10"/>
  <c r="AF395" i="10"/>
  <c r="AE395" i="10"/>
  <c r="AD395" i="10"/>
  <c r="AC395" i="10"/>
  <c r="AB395" i="10"/>
  <c r="AA395" i="10"/>
  <c r="Z395" i="10"/>
  <c r="Y395" i="10"/>
  <c r="X395" i="10"/>
  <c r="W395" i="10"/>
  <c r="V395" i="10"/>
  <c r="U395" i="10"/>
  <c r="T395" i="10"/>
  <c r="S395" i="10"/>
  <c r="R395" i="10"/>
  <c r="Q395" i="10"/>
  <c r="P395" i="10"/>
  <c r="O395" i="10"/>
  <c r="N395" i="10"/>
  <c r="M395" i="10"/>
  <c r="L395" i="10"/>
  <c r="K395" i="10"/>
  <c r="J395" i="10"/>
  <c r="I395" i="10"/>
  <c r="H395" i="10"/>
  <c r="G395" i="10"/>
  <c r="AO394" i="10"/>
  <c r="AN394" i="10"/>
  <c r="AM394" i="10"/>
  <c r="AL394" i="10"/>
  <c r="AK394" i="10"/>
  <c r="AJ394" i="10"/>
  <c r="AI394" i="10"/>
  <c r="AH394" i="10"/>
  <c r="AG394" i="10"/>
  <c r="AF394" i="10"/>
  <c r="AE394" i="10"/>
  <c r="AD394" i="10"/>
  <c r="AC394" i="10"/>
  <c r="AB394" i="10"/>
  <c r="AA394" i="10"/>
  <c r="Z394" i="10"/>
  <c r="Y394" i="10"/>
  <c r="X394" i="10"/>
  <c r="W394" i="10"/>
  <c r="V394" i="10"/>
  <c r="U394" i="10"/>
  <c r="T394" i="10"/>
  <c r="S394" i="10"/>
  <c r="R394" i="10"/>
  <c r="Q394" i="10"/>
  <c r="P394" i="10"/>
  <c r="O394" i="10"/>
  <c r="N394" i="10"/>
  <c r="M394" i="10"/>
  <c r="L394" i="10"/>
  <c r="K394" i="10"/>
  <c r="J394" i="10"/>
  <c r="I394" i="10"/>
  <c r="H394" i="10"/>
  <c r="G394" i="10"/>
  <c r="AO393" i="10"/>
  <c r="AN393" i="10"/>
  <c r="AM393" i="10"/>
  <c r="AL393" i="10"/>
  <c r="AK393" i="10"/>
  <c r="AJ393" i="10"/>
  <c r="AI393" i="10"/>
  <c r="AH393" i="10"/>
  <c r="AG393" i="10"/>
  <c r="AF393" i="10"/>
  <c r="AE393" i="10"/>
  <c r="AD393" i="10"/>
  <c r="AC393" i="10"/>
  <c r="AB393" i="10"/>
  <c r="AA393" i="10"/>
  <c r="Z393" i="10"/>
  <c r="Y393" i="10"/>
  <c r="X393" i="10"/>
  <c r="W393" i="10"/>
  <c r="V393" i="10"/>
  <c r="U393" i="10"/>
  <c r="T393" i="10"/>
  <c r="S393" i="10"/>
  <c r="R393" i="10"/>
  <c r="Q393" i="10"/>
  <c r="P393" i="10"/>
  <c r="O393" i="10"/>
  <c r="N393" i="10"/>
  <c r="M393" i="10"/>
  <c r="L393" i="10"/>
  <c r="K393" i="10"/>
  <c r="J393" i="10"/>
  <c r="I393" i="10"/>
  <c r="H393" i="10"/>
  <c r="G393" i="10"/>
  <c r="AO392" i="10"/>
  <c r="AN392" i="10"/>
  <c r="AM392" i="10"/>
  <c r="AL392" i="10"/>
  <c r="AK392" i="10"/>
  <c r="AJ392" i="10"/>
  <c r="AI392" i="10"/>
  <c r="AH392" i="10"/>
  <c r="AG392" i="10"/>
  <c r="AF392" i="10"/>
  <c r="AE392" i="10"/>
  <c r="AD392" i="10"/>
  <c r="AC392" i="10"/>
  <c r="AB392" i="10"/>
  <c r="AA392" i="10"/>
  <c r="Z392" i="10"/>
  <c r="Y392" i="10"/>
  <c r="X392" i="10"/>
  <c r="W392" i="10"/>
  <c r="V392" i="10"/>
  <c r="U392" i="10"/>
  <c r="T392" i="10"/>
  <c r="S392" i="10"/>
  <c r="R392" i="10"/>
  <c r="Q392" i="10"/>
  <c r="P392" i="10"/>
  <c r="O392" i="10"/>
  <c r="N392" i="10"/>
  <c r="M392" i="10"/>
  <c r="L392" i="10"/>
  <c r="K392" i="10"/>
  <c r="J392" i="10"/>
  <c r="I392" i="10"/>
  <c r="H392" i="10"/>
  <c r="G392" i="10"/>
  <c r="AO391" i="10"/>
  <c r="AN391" i="10"/>
  <c r="AM391" i="10"/>
  <c r="AL391" i="10"/>
  <c r="AK391" i="10"/>
  <c r="AJ391" i="10"/>
  <c r="AI391" i="10"/>
  <c r="AH391" i="10"/>
  <c r="AG391" i="10"/>
  <c r="AF391" i="10"/>
  <c r="AE391" i="10"/>
  <c r="AD391" i="10"/>
  <c r="AC391" i="10"/>
  <c r="AB391" i="10"/>
  <c r="AA391" i="10"/>
  <c r="Z391" i="10"/>
  <c r="Y391" i="10"/>
  <c r="X391" i="10"/>
  <c r="W391" i="10"/>
  <c r="V391" i="10"/>
  <c r="U391" i="10"/>
  <c r="T391" i="10"/>
  <c r="S391" i="10"/>
  <c r="R391" i="10"/>
  <c r="Q391" i="10"/>
  <c r="P391" i="10"/>
  <c r="O391" i="10"/>
  <c r="N391" i="10"/>
  <c r="M391" i="10"/>
  <c r="L391" i="10"/>
  <c r="K391" i="10"/>
  <c r="J391" i="10"/>
  <c r="I391" i="10"/>
  <c r="H391" i="10"/>
  <c r="G391" i="10"/>
  <c r="AO390" i="10"/>
  <c r="AN390" i="10"/>
  <c r="AM390" i="10"/>
  <c r="AL390" i="10"/>
  <c r="AK390" i="10"/>
  <c r="AJ390" i="10"/>
  <c r="AI390" i="10"/>
  <c r="AH390" i="10"/>
  <c r="AG390" i="10"/>
  <c r="AF390" i="10"/>
  <c r="AE390" i="10"/>
  <c r="AD390" i="10"/>
  <c r="AC390" i="10"/>
  <c r="AB390" i="10"/>
  <c r="AA390" i="10"/>
  <c r="Z390" i="10"/>
  <c r="Y390" i="10"/>
  <c r="X390" i="10"/>
  <c r="W390" i="10"/>
  <c r="V390" i="10"/>
  <c r="U390" i="10"/>
  <c r="T390" i="10"/>
  <c r="S390" i="10"/>
  <c r="R390" i="10"/>
  <c r="Q390" i="10"/>
  <c r="P390" i="10"/>
  <c r="O390" i="10"/>
  <c r="N390" i="10"/>
  <c r="M390" i="10"/>
  <c r="L390" i="10"/>
  <c r="K390" i="10"/>
  <c r="J390" i="10"/>
  <c r="I390" i="10"/>
  <c r="H390" i="10"/>
  <c r="G390" i="10"/>
  <c r="AO389" i="10"/>
  <c r="AN389" i="10"/>
  <c r="AM389" i="10"/>
  <c r="AL389" i="10"/>
  <c r="AK389" i="10"/>
  <c r="AJ389" i="10"/>
  <c r="AI389" i="10"/>
  <c r="AH389" i="10"/>
  <c r="AG389" i="10"/>
  <c r="AF389" i="10"/>
  <c r="AE389" i="10"/>
  <c r="AD389" i="10"/>
  <c r="AC389" i="10"/>
  <c r="AB389" i="10"/>
  <c r="AA389" i="10"/>
  <c r="Z389" i="10"/>
  <c r="Y389" i="10"/>
  <c r="X389" i="10"/>
  <c r="W389" i="10"/>
  <c r="V389" i="10"/>
  <c r="U389" i="10"/>
  <c r="T389" i="10"/>
  <c r="S389" i="10"/>
  <c r="R389" i="10"/>
  <c r="Q389" i="10"/>
  <c r="P389" i="10"/>
  <c r="O389" i="10"/>
  <c r="N389" i="10"/>
  <c r="M389" i="10"/>
  <c r="L389" i="10"/>
  <c r="K389" i="10"/>
  <c r="J389" i="10"/>
  <c r="I389" i="10"/>
  <c r="H389" i="10"/>
  <c r="G389" i="10"/>
  <c r="AO388" i="10"/>
  <c r="AN388" i="10"/>
  <c r="AM388" i="10"/>
  <c r="AL388" i="10"/>
  <c r="AK388" i="10"/>
  <c r="AJ388" i="10"/>
  <c r="AI388" i="10"/>
  <c r="AH388" i="10"/>
  <c r="AG388" i="10"/>
  <c r="AF388" i="10"/>
  <c r="AE388" i="10"/>
  <c r="AD388" i="10"/>
  <c r="AC388" i="10"/>
  <c r="AB388" i="10"/>
  <c r="AA388" i="10"/>
  <c r="Z388" i="10"/>
  <c r="Y388" i="10"/>
  <c r="X388" i="10"/>
  <c r="W388" i="10"/>
  <c r="V388" i="10"/>
  <c r="U388" i="10"/>
  <c r="T388" i="10"/>
  <c r="S388" i="10"/>
  <c r="R388" i="10"/>
  <c r="Q388" i="10"/>
  <c r="P388" i="10"/>
  <c r="O388" i="10"/>
  <c r="N388" i="10"/>
  <c r="M388" i="10"/>
  <c r="L388" i="10"/>
  <c r="K388" i="10"/>
  <c r="J388" i="10"/>
  <c r="I388" i="10"/>
  <c r="H388" i="10"/>
  <c r="G388" i="10"/>
  <c r="AO387" i="10"/>
  <c r="AN387" i="10"/>
  <c r="AM387" i="10"/>
  <c r="AL387" i="10"/>
  <c r="AK387" i="10"/>
  <c r="AJ387" i="10"/>
  <c r="AI387" i="10"/>
  <c r="AH387" i="10"/>
  <c r="AG387" i="10"/>
  <c r="AF387" i="10"/>
  <c r="AE387" i="10"/>
  <c r="AD387" i="10"/>
  <c r="AC387" i="10"/>
  <c r="AB387" i="10"/>
  <c r="AA387" i="10"/>
  <c r="Z387" i="10"/>
  <c r="Y387" i="10"/>
  <c r="X387" i="10"/>
  <c r="W387" i="10"/>
  <c r="V387" i="10"/>
  <c r="U387" i="10"/>
  <c r="T387" i="10"/>
  <c r="S387" i="10"/>
  <c r="R387" i="10"/>
  <c r="Q387" i="10"/>
  <c r="P387" i="10"/>
  <c r="O387" i="10"/>
  <c r="N387" i="10"/>
  <c r="M387" i="10"/>
  <c r="L387" i="10"/>
  <c r="K387" i="10"/>
  <c r="J387" i="10"/>
  <c r="I387" i="10"/>
  <c r="H387" i="10"/>
  <c r="G387" i="10"/>
  <c r="AO386" i="10"/>
  <c r="AN386" i="10"/>
  <c r="AM386" i="10"/>
  <c r="AL386" i="10"/>
  <c r="AK386" i="10"/>
  <c r="AJ386" i="10"/>
  <c r="AI386" i="10"/>
  <c r="AH386" i="10"/>
  <c r="AG386" i="10"/>
  <c r="AF386" i="10"/>
  <c r="AE386" i="10"/>
  <c r="AD386" i="10"/>
  <c r="AC386" i="10"/>
  <c r="AB386" i="10"/>
  <c r="AA386" i="10"/>
  <c r="Z386" i="10"/>
  <c r="Y386" i="10"/>
  <c r="X386" i="10"/>
  <c r="W386" i="10"/>
  <c r="V386" i="10"/>
  <c r="U386" i="10"/>
  <c r="T386" i="10"/>
  <c r="S386" i="10"/>
  <c r="R386" i="10"/>
  <c r="Q386" i="10"/>
  <c r="P386" i="10"/>
  <c r="O386" i="10"/>
  <c r="N386" i="10"/>
  <c r="M386" i="10"/>
  <c r="L386" i="10"/>
  <c r="K386" i="10"/>
  <c r="J386" i="10"/>
  <c r="I386" i="10"/>
  <c r="H386" i="10"/>
  <c r="G386" i="10"/>
  <c r="AO385" i="10"/>
  <c r="AN385" i="10"/>
  <c r="AM385" i="10"/>
  <c r="AL385" i="10"/>
  <c r="AK385" i="10"/>
  <c r="AJ385" i="10"/>
  <c r="AI385" i="10"/>
  <c r="AH385" i="10"/>
  <c r="AG385" i="10"/>
  <c r="AF385" i="10"/>
  <c r="AE385" i="10"/>
  <c r="AD385" i="10"/>
  <c r="AC385" i="10"/>
  <c r="AB385" i="10"/>
  <c r="AA385" i="10"/>
  <c r="Z385" i="10"/>
  <c r="Y385" i="10"/>
  <c r="X385" i="10"/>
  <c r="W385" i="10"/>
  <c r="V385" i="10"/>
  <c r="U385" i="10"/>
  <c r="T385" i="10"/>
  <c r="S385" i="10"/>
  <c r="R385" i="10"/>
  <c r="Q385" i="10"/>
  <c r="P385" i="10"/>
  <c r="O385" i="10"/>
  <c r="N385" i="10"/>
  <c r="M385" i="10"/>
  <c r="L385" i="10"/>
  <c r="K385" i="10"/>
  <c r="J385" i="10"/>
  <c r="I385" i="10"/>
  <c r="H385" i="10"/>
  <c r="G385" i="10"/>
  <c r="AO384" i="10"/>
  <c r="AN384" i="10"/>
  <c r="AM384" i="10"/>
  <c r="AL384" i="10"/>
  <c r="AK384" i="10"/>
  <c r="AJ384" i="10"/>
  <c r="AI384" i="10"/>
  <c r="AH384" i="10"/>
  <c r="AG384" i="10"/>
  <c r="AF384" i="10"/>
  <c r="AE384" i="10"/>
  <c r="AD384" i="10"/>
  <c r="AC384" i="10"/>
  <c r="AB384" i="10"/>
  <c r="AA384" i="10"/>
  <c r="Z384" i="10"/>
  <c r="Y384" i="10"/>
  <c r="X384" i="10"/>
  <c r="W384" i="10"/>
  <c r="V384" i="10"/>
  <c r="U384" i="10"/>
  <c r="T384" i="10"/>
  <c r="S384" i="10"/>
  <c r="R384" i="10"/>
  <c r="Q384" i="10"/>
  <c r="P384" i="10"/>
  <c r="O384" i="10"/>
  <c r="N384" i="10"/>
  <c r="M384" i="10"/>
  <c r="L384" i="10"/>
  <c r="K384" i="10"/>
  <c r="J384" i="10"/>
  <c r="I384" i="10"/>
  <c r="H384" i="10"/>
  <c r="G384" i="10"/>
  <c r="AO383" i="10"/>
  <c r="AN383" i="10"/>
  <c r="AM383" i="10"/>
  <c r="AL383" i="10"/>
  <c r="AK383" i="10"/>
  <c r="AJ383" i="10"/>
  <c r="AI383" i="10"/>
  <c r="AH383" i="10"/>
  <c r="AG383" i="10"/>
  <c r="AF383" i="10"/>
  <c r="AE383" i="10"/>
  <c r="AD383" i="10"/>
  <c r="AC383" i="10"/>
  <c r="AB383" i="10"/>
  <c r="AA383" i="10"/>
  <c r="Z383" i="10"/>
  <c r="Y383" i="10"/>
  <c r="X383" i="10"/>
  <c r="W383" i="10"/>
  <c r="V383" i="10"/>
  <c r="U383" i="10"/>
  <c r="T383" i="10"/>
  <c r="S383" i="10"/>
  <c r="R383" i="10"/>
  <c r="Q383" i="10"/>
  <c r="P383" i="10"/>
  <c r="O383" i="10"/>
  <c r="N383" i="10"/>
  <c r="M383" i="10"/>
  <c r="L383" i="10"/>
  <c r="K383" i="10"/>
  <c r="J383" i="10"/>
  <c r="I383" i="10"/>
  <c r="H383" i="10"/>
  <c r="G383" i="10"/>
  <c r="AO382" i="10"/>
  <c r="AN382" i="10"/>
  <c r="AM382" i="10"/>
  <c r="AL382" i="10"/>
  <c r="AK382" i="10"/>
  <c r="AJ382" i="10"/>
  <c r="AI382" i="10"/>
  <c r="AH382" i="10"/>
  <c r="AG382" i="10"/>
  <c r="AF382" i="10"/>
  <c r="AE382" i="10"/>
  <c r="AD382" i="10"/>
  <c r="AC382" i="10"/>
  <c r="AB382" i="10"/>
  <c r="AA382" i="10"/>
  <c r="Z382" i="10"/>
  <c r="Y382" i="10"/>
  <c r="X382" i="10"/>
  <c r="W382" i="10"/>
  <c r="V382" i="10"/>
  <c r="U382" i="10"/>
  <c r="T382" i="10"/>
  <c r="S382" i="10"/>
  <c r="R382" i="10"/>
  <c r="Q382" i="10"/>
  <c r="P382" i="10"/>
  <c r="O382" i="10"/>
  <c r="N382" i="10"/>
  <c r="M382" i="10"/>
  <c r="L382" i="10"/>
  <c r="K382" i="10"/>
  <c r="J382" i="10"/>
  <c r="I382" i="10"/>
  <c r="H382" i="10"/>
  <c r="G382" i="10"/>
  <c r="AO381" i="10"/>
  <c r="AN381" i="10"/>
  <c r="AM381" i="10"/>
  <c r="AL381" i="10"/>
  <c r="AK381" i="10"/>
  <c r="AJ381" i="10"/>
  <c r="AI381" i="10"/>
  <c r="AH381" i="10"/>
  <c r="AG381" i="10"/>
  <c r="AF381" i="10"/>
  <c r="AE381" i="10"/>
  <c r="AD381" i="10"/>
  <c r="AC381" i="10"/>
  <c r="AB381" i="10"/>
  <c r="AA381" i="10"/>
  <c r="Z381" i="10"/>
  <c r="Y381" i="10"/>
  <c r="X381" i="10"/>
  <c r="W381" i="10"/>
  <c r="V381" i="10"/>
  <c r="U381" i="10"/>
  <c r="T381" i="10"/>
  <c r="S381" i="10"/>
  <c r="R381" i="10"/>
  <c r="Q381" i="10"/>
  <c r="P381" i="10"/>
  <c r="O381" i="10"/>
  <c r="N381" i="10"/>
  <c r="M381" i="10"/>
  <c r="L381" i="10"/>
  <c r="K381" i="10"/>
  <c r="J381" i="10"/>
  <c r="I381" i="10"/>
  <c r="H381" i="10"/>
  <c r="G381" i="10"/>
  <c r="AO380" i="10"/>
  <c r="AN380" i="10"/>
  <c r="AM380" i="10"/>
  <c r="AL380" i="10"/>
  <c r="AK380" i="10"/>
  <c r="AJ380" i="10"/>
  <c r="AI380" i="10"/>
  <c r="AH380" i="10"/>
  <c r="AG380" i="10"/>
  <c r="AF380" i="10"/>
  <c r="AE380" i="10"/>
  <c r="AD380" i="10"/>
  <c r="AC380" i="10"/>
  <c r="AB380" i="10"/>
  <c r="AA380" i="10"/>
  <c r="Z380" i="10"/>
  <c r="Y380" i="10"/>
  <c r="X380" i="10"/>
  <c r="W380" i="10"/>
  <c r="V380" i="10"/>
  <c r="U380" i="10"/>
  <c r="T380" i="10"/>
  <c r="S380" i="10"/>
  <c r="R380" i="10"/>
  <c r="Q380" i="10"/>
  <c r="P380" i="10"/>
  <c r="O380" i="10"/>
  <c r="N380" i="10"/>
  <c r="M380" i="10"/>
  <c r="L380" i="10"/>
  <c r="K380" i="10"/>
  <c r="J380" i="10"/>
  <c r="I380" i="10"/>
  <c r="H380" i="10"/>
  <c r="G380" i="10"/>
  <c r="AO379" i="10"/>
  <c r="AN379" i="10"/>
  <c r="AM379" i="10"/>
  <c r="AL379" i="10"/>
  <c r="AK379" i="10"/>
  <c r="AJ379" i="10"/>
  <c r="AI379" i="10"/>
  <c r="AH379" i="10"/>
  <c r="AG379" i="10"/>
  <c r="AF379" i="10"/>
  <c r="AE379" i="10"/>
  <c r="AD379" i="10"/>
  <c r="AC379" i="10"/>
  <c r="AB379" i="10"/>
  <c r="AA379" i="10"/>
  <c r="Z379" i="10"/>
  <c r="Y379" i="10"/>
  <c r="X379" i="10"/>
  <c r="W379" i="10"/>
  <c r="V379" i="10"/>
  <c r="U379" i="10"/>
  <c r="T379" i="10"/>
  <c r="S379" i="10"/>
  <c r="R379" i="10"/>
  <c r="Q379" i="10"/>
  <c r="P379" i="10"/>
  <c r="O379" i="10"/>
  <c r="N379" i="10"/>
  <c r="M379" i="10"/>
  <c r="L379" i="10"/>
  <c r="K379" i="10"/>
  <c r="J379" i="10"/>
  <c r="I379" i="10"/>
  <c r="H379" i="10"/>
  <c r="G379" i="10"/>
  <c r="AO378" i="10"/>
  <c r="AN378" i="10"/>
  <c r="AM378" i="10"/>
  <c r="AL378" i="10"/>
  <c r="AK378" i="10"/>
  <c r="AJ378" i="10"/>
  <c r="AI378" i="10"/>
  <c r="AH378" i="10"/>
  <c r="AG378" i="10"/>
  <c r="AF378" i="10"/>
  <c r="AE378" i="10"/>
  <c r="AD378" i="10"/>
  <c r="AC378" i="10"/>
  <c r="AB378" i="10"/>
  <c r="AA378" i="10"/>
  <c r="Z378" i="10"/>
  <c r="Y378" i="10"/>
  <c r="X378" i="10"/>
  <c r="W378" i="10"/>
  <c r="V378" i="10"/>
  <c r="U378" i="10"/>
  <c r="T378" i="10"/>
  <c r="S378" i="10"/>
  <c r="R378" i="10"/>
  <c r="Q378" i="10"/>
  <c r="P378" i="10"/>
  <c r="O378" i="10"/>
  <c r="N378" i="10"/>
  <c r="M378" i="10"/>
  <c r="L378" i="10"/>
  <c r="K378" i="10"/>
  <c r="J378" i="10"/>
  <c r="I378" i="10"/>
  <c r="H378" i="10"/>
  <c r="G378" i="10"/>
  <c r="AO377" i="10"/>
  <c r="AN377" i="10"/>
  <c r="AM377" i="10"/>
  <c r="AL377" i="10"/>
  <c r="AK377" i="10"/>
  <c r="AJ377" i="10"/>
  <c r="AI377" i="10"/>
  <c r="AH377" i="10"/>
  <c r="AG377" i="10"/>
  <c r="AF377" i="10"/>
  <c r="AE377" i="10"/>
  <c r="AD377" i="10"/>
  <c r="AC377" i="10"/>
  <c r="AB377" i="10"/>
  <c r="AA377" i="10"/>
  <c r="Z377" i="10"/>
  <c r="Y377" i="10"/>
  <c r="X377" i="10"/>
  <c r="W377" i="10"/>
  <c r="V377" i="10"/>
  <c r="U377" i="10"/>
  <c r="T377" i="10"/>
  <c r="S377" i="10"/>
  <c r="R377" i="10"/>
  <c r="Q377" i="10"/>
  <c r="P377" i="10"/>
  <c r="O377" i="10"/>
  <c r="N377" i="10"/>
  <c r="M377" i="10"/>
  <c r="L377" i="10"/>
  <c r="K377" i="10"/>
  <c r="J377" i="10"/>
  <c r="I377" i="10"/>
  <c r="H377" i="10"/>
  <c r="G377" i="10"/>
  <c r="AO376" i="10"/>
  <c r="AN376" i="10"/>
  <c r="AM376" i="10"/>
  <c r="AL376" i="10"/>
  <c r="AK376" i="10"/>
  <c r="AJ376" i="10"/>
  <c r="AI376" i="10"/>
  <c r="AH376" i="10"/>
  <c r="AG376" i="10"/>
  <c r="AF376" i="10"/>
  <c r="AE376" i="10"/>
  <c r="AD376" i="10"/>
  <c r="AC376" i="10"/>
  <c r="AB376" i="10"/>
  <c r="AA376" i="10"/>
  <c r="Z376" i="10"/>
  <c r="Y376" i="10"/>
  <c r="X376" i="10"/>
  <c r="W376" i="10"/>
  <c r="V376" i="10"/>
  <c r="U376" i="10"/>
  <c r="T376" i="10"/>
  <c r="S376" i="10"/>
  <c r="R376" i="10"/>
  <c r="Q376" i="10"/>
  <c r="P376" i="10"/>
  <c r="O376" i="10"/>
  <c r="N376" i="10"/>
  <c r="M376" i="10"/>
  <c r="L376" i="10"/>
  <c r="K376" i="10"/>
  <c r="J376" i="10"/>
  <c r="I376" i="10"/>
  <c r="H376" i="10"/>
  <c r="G376" i="10"/>
  <c r="AO375" i="10"/>
  <c r="AN375" i="10"/>
  <c r="AM375" i="10"/>
  <c r="AL375" i="10"/>
  <c r="AK375" i="10"/>
  <c r="AJ375" i="10"/>
  <c r="AI375" i="10"/>
  <c r="AH375" i="10"/>
  <c r="AG375" i="10"/>
  <c r="AF375" i="10"/>
  <c r="AE375" i="10"/>
  <c r="AD375" i="10"/>
  <c r="AC375" i="10"/>
  <c r="AB375" i="10"/>
  <c r="AA375" i="10"/>
  <c r="Z375" i="10"/>
  <c r="Y375" i="10"/>
  <c r="X375" i="10"/>
  <c r="W375" i="10"/>
  <c r="V375" i="10"/>
  <c r="U375" i="10"/>
  <c r="T375" i="10"/>
  <c r="S375" i="10"/>
  <c r="R375" i="10"/>
  <c r="Q375" i="10"/>
  <c r="P375" i="10"/>
  <c r="O375" i="10"/>
  <c r="N375" i="10"/>
  <c r="M375" i="10"/>
  <c r="L375" i="10"/>
  <c r="K375" i="10"/>
  <c r="J375" i="10"/>
  <c r="I375" i="10"/>
  <c r="H375" i="10"/>
  <c r="G375" i="10"/>
  <c r="AO374" i="10"/>
  <c r="AN374" i="10"/>
  <c r="AM374" i="10"/>
  <c r="AL374" i="10"/>
  <c r="AK374" i="10"/>
  <c r="AJ374" i="10"/>
  <c r="AI374" i="10"/>
  <c r="AH374" i="10"/>
  <c r="AG374" i="10"/>
  <c r="AF374" i="10"/>
  <c r="AE374" i="10"/>
  <c r="AD374" i="10"/>
  <c r="AC374" i="10"/>
  <c r="AB374" i="10"/>
  <c r="AA374" i="10"/>
  <c r="Z374" i="10"/>
  <c r="Y374" i="10"/>
  <c r="X374" i="10"/>
  <c r="W374" i="10"/>
  <c r="V374" i="10"/>
  <c r="U374" i="10"/>
  <c r="T374" i="10"/>
  <c r="S374" i="10"/>
  <c r="R374" i="10"/>
  <c r="Q374" i="10"/>
  <c r="P374" i="10"/>
  <c r="O374" i="10"/>
  <c r="N374" i="10"/>
  <c r="M374" i="10"/>
  <c r="L374" i="10"/>
  <c r="K374" i="10"/>
  <c r="J374" i="10"/>
  <c r="I374" i="10"/>
  <c r="H374" i="10"/>
  <c r="G374" i="10"/>
  <c r="AO373" i="10"/>
  <c r="AN373" i="10"/>
  <c r="AM373" i="10"/>
  <c r="AL373" i="10"/>
  <c r="AK373" i="10"/>
  <c r="AJ373" i="10"/>
  <c r="AI373" i="10"/>
  <c r="AH373" i="10"/>
  <c r="AG373" i="10"/>
  <c r="AF373" i="10"/>
  <c r="AE373" i="10"/>
  <c r="AD373" i="10"/>
  <c r="AC373" i="10"/>
  <c r="AB373" i="10"/>
  <c r="AA373" i="10"/>
  <c r="Z373" i="10"/>
  <c r="Y373" i="10"/>
  <c r="X373" i="10"/>
  <c r="W373" i="10"/>
  <c r="V373" i="10"/>
  <c r="U373" i="10"/>
  <c r="T373" i="10"/>
  <c r="S373" i="10"/>
  <c r="R373" i="10"/>
  <c r="Q373" i="10"/>
  <c r="P373" i="10"/>
  <c r="O373" i="10"/>
  <c r="N373" i="10"/>
  <c r="M373" i="10"/>
  <c r="L373" i="10"/>
  <c r="K373" i="10"/>
  <c r="J373" i="10"/>
  <c r="I373" i="10"/>
  <c r="H373" i="10"/>
  <c r="G373" i="10"/>
  <c r="AO372" i="10"/>
  <c r="AN372" i="10"/>
  <c r="AM372" i="10"/>
  <c r="AL372" i="10"/>
  <c r="AK372" i="10"/>
  <c r="AJ372" i="10"/>
  <c r="AI372" i="10"/>
  <c r="AH372" i="10"/>
  <c r="AG372" i="10"/>
  <c r="AF372" i="10"/>
  <c r="AE372" i="10"/>
  <c r="AD372" i="10"/>
  <c r="AC372" i="10"/>
  <c r="AB372" i="10"/>
  <c r="AA372" i="10"/>
  <c r="Z372" i="10"/>
  <c r="Y372" i="10"/>
  <c r="X372" i="10"/>
  <c r="W372" i="10"/>
  <c r="V372" i="10"/>
  <c r="U372" i="10"/>
  <c r="T372" i="10"/>
  <c r="S372" i="10"/>
  <c r="R372" i="10"/>
  <c r="Q372" i="10"/>
  <c r="P372" i="10"/>
  <c r="O372" i="10"/>
  <c r="N372" i="10"/>
  <c r="M372" i="10"/>
  <c r="L372" i="10"/>
  <c r="K372" i="10"/>
  <c r="J372" i="10"/>
  <c r="I372" i="10"/>
  <c r="H372" i="10"/>
  <c r="G372" i="10"/>
  <c r="AO371" i="10"/>
  <c r="AN371" i="10"/>
  <c r="AM371" i="10"/>
  <c r="AL371" i="10"/>
  <c r="AK371" i="10"/>
  <c r="AJ371" i="10"/>
  <c r="AI371" i="10"/>
  <c r="AH371" i="10"/>
  <c r="AG371" i="10"/>
  <c r="AF371" i="10"/>
  <c r="AE371" i="10"/>
  <c r="AD371" i="10"/>
  <c r="AC371" i="10"/>
  <c r="AB371" i="10"/>
  <c r="AA371" i="10"/>
  <c r="Z371" i="10"/>
  <c r="Y371" i="10"/>
  <c r="X371" i="10"/>
  <c r="W371" i="10"/>
  <c r="V371" i="10"/>
  <c r="U371" i="10"/>
  <c r="T371" i="10"/>
  <c r="S371" i="10"/>
  <c r="R371" i="10"/>
  <c r="Q371" i="10"/>
  <c r="P371" i="10"/>
  <c r="O371" i="10"/>
  <c r="N371" i="10"/>
  <c r="M371" i="10"/>
  <c r="L371" i="10"/>
  <c r="K371" i="10"/>
  <c r="J371" i="10"/>
  <c r="I371" i="10"/>
  <c r="H371" i="10"/>
  <c r="G371" i="10"/>
  <c r="AO370" i="10"/>
  <c r="AN370" i="10"/>
  <c r="AM370" i="10"/>
  <c r="AL370" i="10"/>
  <c r="AK370" i="10"/>
  <c r="AJ370" i="10"/>
  <c r="AI370" i="10"/>
  <c r="AH370" i="10"/>
  <c r="AG370" i="10"/>
  <c r="AF370" i="10"/>
  <c r="AE370" i="10"/>
  <c r="AD370" i="10"/>
  <c r="AC370" i="10"/>
  <c r="AB370" i="10"/>
  <c r="AA370" i="10"/>
  <c r="Z370" i="10"/>
  <c r="Y370" i="10"/>
  <c r="X370" i="10"/>
  <c r="W370" i="10"/>
  <c r="V370" i="10"/>
  <c r="U370" i="10"/>
  <c r="T370" i="10"/>
  <c r="S370" i="10"/>
  <c r="R370" i="10"/>
  <c r="Q370" i="10"/>
  <c r="P370" i="10"/>
  <c r="O370" i="10"/>
  <c r="N370" i="10"/>
  <c r="M370" i="10"/>
  <c r="L370" i="10"/>
  <c r="K370" i="10"/>
  <c r="J370" i="10"/>
  <c r="I370" i="10"/>
  <c r="H370" i="10"/>
  <c r="G370" i="10"/>
  <c r="AO369" i="10"/>
  <c r="AN369" i="10"/>
  <c r="AM369" i="10"/>
  <c r="AL369" i="10"/>
  <c r="AK369" i="10"/>
  <c r="AJ369" i="10"/>
  <c r="AI369" i="10"/>
  <c r="AH369" i="10"/>
  <c r="AG369" i="10"/>
  <c r="AF369" i="10"/>
  <c r="AE369" i="10"/>
  <c r="AD369" i="10"/>
  <c r="AC369" i="10"/>
  <c r="AB369" i="10"/>
  <c r="AA369" i="10"/>
  <c r="Z369" i="10"/>
  <c r="Y369" i="10"/>
  <c r="X369" i="10"/>
  <c r="W369" i="10"/>
  <c r="V369" i="10"/>
  <c r="U369" i="10"/>
  <c r="T369" i="10"/>
  <c r="S369" i="10"/>
  <c r="R369" i="10"/>
  <c r="Q369" i="10"/>
  <c r="P369" i="10"/>
  <c r="O369" i="10"/>
  <c r="N369" i="10"/>
  <c r="M369" i="10"/>
  <c r="L369" i="10"/>
  <c r="K369" i="10"/>
  <c r="J369" i="10"/>
  <c r="I369" i="10"/>
  <c r="H369" i="10"/>
  <c r="G369" i="10"/>
  <c r="AO368" i="10"/>
  <c r="AN368" i="10"/>
  <c r="AM368" i="10"/>
  <c r="AL368" i="10"/>
  <c r="AK368" i="10"/>
  <c r="AJ368" i="10"/>
  <c r="AI368" i="10"/>
  <c r="AH368" i="10"/>
  <c r="AG368" i="10"/>
  <c r="AF368" i="10"/>
  <c r="AE368" i="10"/>
  <c r="AD368" i="10"/>
  <c r="AC368" i="10"/>
  <c r="AB368" i="10"/>
  <c r="AA368" i="10"/>
  <c r="Z368" i="10"/>
  <c r="Y368" i="10"/>
  <c r="X368" i="10"/>
  <c r="W368" i="10"/>
  <c r="V368" i="10"/>
  <c r="U368" i="10"/>
  <c r="T368" i="10"/>
  <c r="S368" i="10"/>
  <c r="R368" i="10"/>
  <c r="Q368" i="10"/>
  <c r="P368" i="10"/>
  <c r="O368" i="10"/>
  <c r="N368" i="10"/>
  <c r="M368" i="10"/>
  <c r="L368" i="10"/>
  <c r="K368" i="10"/>
  <c r="J368" i="10"/>
  <c r="I368" i="10"/>
  <c r="H368" i="10"/>
  <c r="G368" i="10"/>
  <c r="AO367" i="10"/>
  <c r="AN367" i="10"/>
  <c r="AM367" i="10"/>
  <c r="AL367" i="10"/>
  <c r="AK367" i="10"/>
  <c r="AJ367" i="10"/>
  <c r="AI367" i="10"/>
  <c r="AH367" i="10"/>
  <c r="AG367" i="10"/>
  <c r="AF367" i="10"/>
  <c r="AE367" i="10"/>
  <c r="AD367" i="10"/>
  <c r="AC367" i="10"/>
  <c r="AB367" i="10"/>
  <c r="AA367" i="10"/>
  <c r="Z367" i="10"/>
  <c r="Y367" i="10"/>
  <c r="X367" i="10"/>
  <c r="W367" i="10"/>
  <c r="V367" i="10"/>
  <c r="U367" i="10"/>
  <c r="T367" i="10"/>
  <c r="S367" i="10"/>
  <c r="R367" i="10"/>
  <c r="Q367" i="10"/>
  <c r="P367" i="10"/>
  <c r="O367" i="10"/>
  <c r="N367" i="10"/>
  <c r="M367" i="10"/>
  <c r="L367" i="10"/>
  <c r="K367" i="10"/>
  <c r="J367" i="10"/>
  <c r="I367" i="10"/>
  <c r="H367" i="10"/>
  <c r="G367" i="10"/>
  <c r="AO366" i="10"/>
  <c r="AN366" i="10"/>
  <c r="AM366" i="10"/>
  <c r="AL366" i="10"/>
  <c r="AK366" i="10"/>
  <c r="AJ366" i="10"/>
  <c r="AI366" i="10"/>
  <c r="AH366" i="10"/>
  <c r="AG366" i="10"/>
  <c r="AF366" i="10"/>
  <c r="AE366" i="10"/>
  <c r="AD366" i="10"/>
  <c r="AC366" i="10"/>
  <c r="AB366" i="10"/>
  <c r="AA366" i="10"/>
  <c r="Z366" i="10"/>
  <c r="Y366" i="10"/>
  <c r="X366" i="10"/>
  <c r="W366" i="10"/>
  <c r="V366" i="10"/>
  <c r="U366" i="10"/>
  <c r="T366" i="10"/>
  <c r="S366" i="10"/>
  <c r="R366" i="10"/>
  <c r="Q366" i="10"/>
  <c r="P366" i="10"/>
  <c r="O366" i="10"/>
  <c r="N366" i="10"/>
  <c r="M366" i="10"/>
  <c r="L366" i="10"/>
  <c r="K366" i="10"/>
  <c r="J366" i="10"/>
  <c r="I366" i="10"/>
  <c r="H366" i="10"/>
  <c r="G366" i="10"/>
  <c r="AO365" i="10"/>
  <c r="AN365" i="10"/>
  <c r="AM365" i="10"/>
  <c r="AL365" i="10"/>
  <c r="AK365" i="10"/>
  <c r="AJ365" i="10"/>
  <c r="AI365" i="10"/>
  <c r="AH365" i="10"/>
  <c r="AG365" i="10"/>
  <c r="AF365" i="10"/>
  <c r="AE365" i="10"/>
  <c r="AD365" i="10"/>
  <c r="AC365" i="10"/>
  <c r="AB365" i="10"/>
  <c r="AA365" i="10"/>
  <c r="Z365" i="10"/>
  <c r="Y365" i="10"/>
  <c r="X365" i="10"/>
  <c r="W365" i="10"/>
  <c r="V365" i="10"/>
  <c r="U365" i="10"/>
  <c r="T365" i="10"/>
  <c r="S365" i="10"/>
  <c r="R365" i="10"/>
  <c r="Q365" i="10"/>
  <c r="P365" i="10"/>
  <c r="O365" i="10"/>
  <c r="N365" i="10"/>
  <c r="M365" i="10"/>
  <c r="L365" i="10"/>
  <c r="K365" i="10"/>
  <c r="J365" i="10"/>
  <c r="I365" i="10"/>
  <c r="H365" i="10"/>
  <c r="G365" i="10"/>
  <c r="AO364" i="10"/>
  <c r="AN364" i="10"/>
  <c r="AM364" i="10"/>
  <c r="AL364" i="10"/>
  <c r="AK364" i="10"/>
  <c r="AJ364" i="10"/>
  <c r="AI364" i="10"/>
  <c r="AH364" i="10"/>
  <c r="AG364" i="10"/>
  <c r="AF364" i="10"/>
  <c r="AE364" i="10"/>
  <c r="AD364" i="10"/>
  <c r="AC364" i="10"/>
  <c r="AB364" i="10"/>
  <c r="AA364" i="10"/>
  <c r="Z364" i="10"/>
  <c r="Y364" i="10"/>
  <c r="X364" i="10"/>
  <c r="W364" i="10"/>
  <c r="V364" i="10"/>
  <c r="U364" i="10"/>
  <c r="T364" i="10"/>
  <c r="S364" i="10"/>
  <c r="R364" i="10"/>
  <c r="Q364" i="10"/>
  <c r="P364" i="10"/>
  <c r="O364" i="10"/>
  <c r="N364" i="10"/>
  <c r="M364" i="10"/>
  <c r="L364" i="10"/>
  <c r="K364" i="10"/>
  <c r="J364" i="10"/>
  <c r="I364" i="10"/>
  <c r="H364" i="10"/>
  <c r="G364" i="10"/>
  <c r="AO363" i="10"/>
  <c r="AN363" i="10"/>
  <c r="AM363" i="10"/>
  <c r="AL363" i="10"/>
  <c r="AK363" i="10"/>
  <c r="AJ363" i="10"/>
  <c r="AI363" i="10"/>
  <c r="AH363" i="10"/>
  <c r="AG363" i="10"/>
  <c r="AF363" i="10"/>
  <c r="AE363" i="10"/>
  <c r="AD363" i="10"/>
  <c r="AC363" i="10"/>
  <c r="AB363" i="10"/>
  <c r="AA363" i="10"/>
  <c r="Z363" i="10"/>
  <c r="Y363" i="10"/>
  <c r="X363" i="10"/>
  <c r="W363" i="10"/>
  <c r="V363" i="10"/>
  <c r="U363" i="10"/>
  <c r="T363" i="10"/>
  <c r="S363" i="10"/>
  <c r="R363" i="10"/>
  <c r="Q363" i="10"/>
  <c r="P363" i="10"/>
  <c r="O363" i="10"/>
  <c r="N363" i="10"/>
  <c r="M363" i="10"/>
  <c r="L363" i="10"/>
  <c r="K363" i="10"/>
  <c r="J363" i="10"/>
  <c r="I363" i="10"/>
  <c r="H363" i="10"/>
  <c r="G363" i="10"/>
  <c r="AO362" i="10"/>
  <c r="AN362" i="10"/>
  <c r="AM362" i="10"/>
  <c r="AL362" i="10"/>
  <c r="AK362" i="10"/>
  <c r="AJ362" i="10"/>
  <c r="AI362" i="10"/>
  <c r="AH362" i="10"/>
  <c r="AG362" i="10"/>
  <c r="AF362" i="10"/>
  <c r="AE362" i="10"/>
  <c r="AD362" i="10"/>
  <c r="AC362" i="10"/>
  <c r="AB362" i="10"/>
  <c r="AA362" i="10"/>
  <c r="Z362" i="10"/>
  <c r="Y362" i="10"/>
  <c r="X362" i="10"/>
  <c r="W362" i="10"/>
  <c r="V362" i="10"/>
  <c r="U362" i="10"/>
  <c r="T362" i="10"/>
  <c r="S362" i="10"/>
  <c r="R362" i="10"/>
  <c r="Q362" i="10"/>
  <c r="P362" i="10"/>
  <c r="O362" i="10"/>
  <c r="N362" i="10"/>
  <c r="M362" i="10"/>
  <c r="L362" i="10"/>
  <c r="K362" i="10"/>
  <c r="J362" i="10"/>
  <c r="I362" i="10"/>
  <c r="H362" i="10"/>
  <c r="G362" i="10"/>
  <c r="AO361" i="10"/>
  <c r="AN361" i="10"/>
  <c r="AM361" i="10"/>
  <c r="AL361" i="10"/>
  <c r="AK361" i="10"/>
  <c r="AJ361" i="10"/>
  <c r="AI361" i="10"/>
  <c r="AH361" i="10"/>
  <c r="AG361" i="10"/>
  <c r="AF361" i="10"/>
  <c r="AE361" i="10"/>
  <c r="AD361" i="10"/>
  <c r="AC361" i="10"/>
  <c r="AB361" i="10"/>
  <c r="AA361" i="10"/>
  <c r="Z361" i="10"/>
  <c r="Y361" i="10"/>
  <c r="X361" i="10"/>
  <c r="W361" i="10"/>
  <c r="V361" i="10"/>
  <c r="U361" i="10"/>
  <c r="T361" i="10"/>
  <c r="S361" i="10"/>
  <c r="R361" i="10"/>
  <c r="Q361" i="10"/>
  <c r="P361" i="10"/>
  <c r="O361" i="10"/>
  <c r="N361" i="10"/>
  <c r="M361" i="10"/>
  <c r="L361" i="10"/>
  <c r="K361" i="10"/>
  <c r="J361" i="10"/>
  <c r="I361" i="10"/>
  <c r="H361" i="10"/>
  <c r="G361" i="10"/>
  <c r="AO360" i="10"/>
  <c r="AN360" i="10"/>
  <c r="AM360" i="10"/>
  <c r="AL360" i="10"/>
  <c r="AK360" i="10"/>
  <c r="AJ360" i="10"/>
  <c r="AI360" i="10"/>
  <c r="AH360" i="10"/>
  <c r="AG360" i="10"/>
  <c r="AF360" i="10"/>
  <c r="AE360" i="10"/>
  <c r="AD360" i="10"/>
  <c r="AC360" i="10"/>
  <c r="AB360" i="10"/>
  <c r="AA360" i="10"/>
  <c r="Z360" i="10"/>
  <c r="Y360" i="10"/>
  <c r="X360" i="10"/>
  <c r="W360" i="10"/>
  <c r="V360" i="10"/>
  <c r="U360" i="10"/>
  <c r="T360" i="10"/>
  <c r="S360" i="10"/>
  <c r="R360" i="10"/>
  <c r="Q360" i="10"/>
  <c r="P360" i="10"/>
  <c r="O360" i="10"/>
  <c r="N360" i="10"/>
  <c r="M360" i="10"/>
  <c r="L360" i="10"/>
  <c r="K360" i="10"/>
  <c r="J360" i="10"/>
  <c r="I360" i="10"/>
  <c r="H360" i="10"/>
  <c r="G360" i="10"/>
  <c r="AO359" i="10"/>
  <c r="AN359" i="10"/>
  <c r="AM359" i="10"/>
  <c r="AL359" i="10"/>
  <c r="AK359" i="10"/>
  <c r="AJ359" i="10"/>
  <c r="AI359" i="10"/>
  <c r="AH359" i="10"/>
  <c r="AG359" i="10"/>
  <c r="AF359" i="10"/>
  <c r="AE359" i="10"/>
  <c r="AD359" i="10"/>
  <c r="AC359" i="10"/>
  <c r="AB359" i="10"/>
  <c r="AA359" i="10"/>
  <c r="Z359" i="10"/>
  <c r="Y359" i="10"/>
  <c r="X359" i="10"/>
  <c r="W359" i="10"/>
  <c r="V359" i="10"/>
  <c r="U359" i="10"/>
  <c r="T359" i="10"/>
  <c r="S359" i="10"/>
  <c r="R359" i="10"/>
  <c r="Q359" i="10"/>
  <c r="P359" i="10"/>
  <c r="O359" i="10"/>
  <c r="N359" i="10"/>
  <c r="M359" i="10"/>
  <c r="L359" i="10"/>
  <c r="K359" i="10"/>
  <c r="J359" i="10"/>
  <c r="I359" i="10"/>
  <c r="H359" i="10"/>
  <c r="G359" i="10"/>
  <c r="AO358" i="10"/>
  <c r="AN358" i="10"/>
  <c r="AM358" i="10"/>
  <c r="AL358" i="10"/>
  <c r="AK358" i="10"/>
  <c r="AJ358" i="10"/>
  <c r="AI358" i="10"/>
  <c r="AH358" i="10"/>
  <c r="AG358" i="10"/>
  <c r="AF358" i="10"/>
  <c r="AE358" i="10"/>
  <c r="AD358" i="10"/>
  <c r="AC358" i="10"/>
  <c r="AB358" i="10"/>
  <c r="AA358" i="10"/>
  <c r="Z358" i="10"/>
  <c r="Y358" i="10"/>
  <c r="X358" i="10"/>
  <c r="W358" i="10"/>
  <c r="V358" i="10"/>
  <c r="U358" i="10"/>
  <c r="T358" i="10"/>
  <c r="S358" i="10"/>
  <c r="R358" i="10"/>
  <c r="Q358" i="10"/>
  <c r="P358" i="10"/>
  <c r="O358" i="10"/>
  <c r="N358" i="10"/>
  <c r="M358" i="10"/>
  <c r="L358" i="10"/>
  <c r="K358" i="10"/>
  <c r="J358" i="10"/>
  <c r="I358" i="10"/>
  <c r="H358" i="10"/>
  <c r="G358" i="10"/>
  <c r="AO357" i="10"/>
  <c r="AN357" i="10"/>
  <c r="AM357" i="10"/>
  <c r="AL357" i="10"/>
  <c r="AK357" i="10"/>
  <c r="AJ357" i="10"/>
  <c r="AI357" i="10"/>
  <c r="AH357" i="10"/>
  <c r="AG357" i="10"/>
  <c r="AF357" i="10"/>
  <c r="AE357" i="10"/>
  <c r="AD357" i="10"/>
  <c r="AC357" i="10"/>
  <c r="AB357" i="10"/>
  <c r="AA357" i="10"/>
  <c r="Z357" i="10"/>
  <c r="Y357" i="10"/>
  <c r="X357" i="10"/>
  <c r="W357" i="10"/>
  <c r="V357" i="10"/>
  <c r="U357" i="10"/>
  <c r="T357" i="10"/>
  <c r="S357" i="10"/>
  <c r="R357" i="10"/>
  <c r="Q357" i="10"/>
  <c r="P357" i="10"/>
  <c r="O357" i="10"/>
  <c r="N357" i="10"/>
  <c r="M357" i="10"/>
  <c r="L357" i="10"/>
  <c r="K357" i="10"/>
  <c r="J357" i="10"/>
  <c r="I357" i="10"/>
  <c r="H357" i="10"/>
  <c r="G357" i="10"/>
  <c r="AO356" i="10"/>
  <c r="AN356" i="10"/>
  <c r="AM356" i="10"/>
  <c r="AL356" i="10"/>
  <c r="AK356" i="10"/>
  <c r="AJ356" i="10"/>
  <c r="AI356" i="10"/>
  <c r="AH356" i="10"/>
  <c r="AG356" i="10"/>
  <c r="AF356" i="10"/>
  <c r="AE356" i="10"/>
  <c r="AD356" i="10"/>
  <c r="AC356" i="10"/>
  <c r="AB356" i="10"/>
  <c r="AA356" i="10"/>
  <c r="Z356" i="10"/>
  <c r="Y356" i="10"/>
  <c r="X356" i="10"/>
  <c r="W356" i="10"/>
  <c r="V356" i="10"/>
  <c r="U356" i="10"/>
  <c r="T356" i="10"/>
  <c r="S356" i="10"/>
  <c r="R356" i="10"/>
  <c r="Q356" i="10"/>
  <c r="P356" i="10"/>
  <c r="O356" i="10"/>
  <c r="N356" i="10"/>
  <c r="M356" i="10"/>
  <c r="L356" i="10"/>
  <c r="K356" i="10"/>
  <c r="J356" i="10"/>
  <c r="I356" i="10"/>
  <c r="H356" i="10"/>
  <c r="G356" i="10"/>
  <c r="AO355" i="10"/>
  <c r="AN355" i="10"/>
  <c r="AM355" i="10"/>
  <c r="AL355" i="10"/>
  <c r="AK355" i="10"/>
  <c r="AJ355" i="10"/>
  <c r="AI355" i="10"/>
  <c r="AH355" i="10"/>
  <c r="AG355" i="10"/>
  <c r="AF355" i="10"/>
  <c r="AE355" i="10"/>
  <c r="AD355" i="10"/>
  <c r="AC355" i="10"/>
  <c r="AB355" i="10"/>
  <c r="AA355" i="10"/>
  <c r="Z355" i="10"/>
  <c r="Y355" i="10"/>
  <c r="X355" i="10"/>
  <c r="W355" i="10"/>
  <c r="V355" i="10"/>
  <c r="U355" i="10"/>
  <c r="T355" i="10"/>
  <c r="S355" i="10"/>
  <c r="R355" i="10"/>
  <c r="Q355" i="10"/>
  <c r="P355" i="10"/>
  <c r="O355" i="10"/>
  <c r="N355" i="10"/>
  <c r="M355" i="10"/>
  <c r="L355" i="10"/>
  <c r="K355" i="10"/>
  <c r="J355" i="10"/>
  <c r="I355" i="10"/>
  <c r="H355" i="10"/>
  <c r="G355" i="10"/>
  <c r="AO354" i="10"/>
  <c r="AN354" i="10"/>
  <c r="AM354" i="10"/>
  <c r="AL354" i="10"/>
  <c r="AK354" i="10"/>
  <c r="AJ354" i="10"/>
  <c r="AI354" i="10"/>
  <c r="AH354" i="10"/>
  <c r="AG354" i="10"/>
  <c r="AF354" i="10"/>
  <c r="AE354" i="10"/>
  <c r="AD354" i="10"/>
  <c r="AC354" i="10"/>
  <c r="AB354" i="10"/>
  <c r="AA354" i="10"/>
  <c r="Z354" i="10"/>
  <c r="Y354" i="10"/>
  <c r="X354" i="10"/>
  <c r="W354" i="10"/>
  <c r="V354" i="10"/>
  <c r="U354" i="10"/>
  <c r="T354" i="10"/>
  <c r="S354" i="10"/>
  <c r="R354" i="10"/>
  <c r="Q354" i="10"/>
  <c r="P354" i="10"/>
  <c r="O354" i="10"/>
  <c r="N354" i="10"/>
  <c r="M354" i="10"/>
  <c r="L354" i="10"/>
  <c r="K354" i="10"/>
  <c r="J354" i="10"/>
  <c r="I354" i="10"/>
  <c r="H354" i="10"/>
  <c r="G354" i="10"/>
  <c r="AO353" i="10"/>
  <c r="AN353" i="10"/>
  <c r="AM353" i="10"/>
  <c r="AL353" i="10"/>
  <c r="AK353" i="10"/>
  <c r="AJ353" i="10"/>
  <c r="AI353" i="10"/>
  <c r="AH353" i="10"/>
  <c r="AG353" i="10"/>
  <c r="AF353" i="10"/>
  <c r="AE353" i="10"/>
  <c r="AD353" i="10"/>
  <c r="AC353" i="10"/>
  <c r="AB353" i="10"/>
  <c r="AA353" i="10"/>
  <c r="Z353" i="10"/>
  <c r="Y353" i="10"/>
  <c r="X353" i="10"/>
  <c r="W353" i="10"/>
  <c r="V353" i="10"/>
  <c r="U353" i="10"/>
  <c r="T353" i="10"/>
  <c r="S353" i="10"/>
  <c r="R353" i="10"/>
  <c r="Q353" i="10"/>
  <c r="P353" i="10"/>
  <c r="O353" i="10"/>
  <c r="N353" i="10"/>
  <c r="M353" i="10"/>
  <c r="L353" i="10"/>
  <c r="K353" i="10"/>
  <c r="J353" i="10"/>
  <c r="I353" i="10"/>
  <c r="H353" i="10"/>
  <c r="G353" i="10"/>
  <c r="AO352" i="10"/>
  <c r="AN352" i="10"/>
  <c r="AM352" i="10"/>
  <c r="AL352" i="10"/>
  <c r="AK352" i="10"/>
  <c r="AJ352" i="10"/>
  <c r="AI352" i="10"/>
  <c r="AH352" i="10"/>
  <c r="AG352" i="10"/>
  <c r="AF352" i="10"/>
  <c r="AE352" i="10"/>
  <c r="AD352" i="10"/>
  <c r="AC352" i="10"/>
  <c r="AB352" i="10"/>
  <c r="AA352" i="10"/>
  <c r="Z352" i="10"/>
  <c r="Y352" i="10"/>
  <c r="X352" i="10"/>
  <c r="W352" i="10"/>
  <c r="V352" i="10"/>
  <c r="U352" i="10"/>
  <c r="T352" i="10"/>
  <c r="S352" i="10"/>
  <c r="R352" i="10"/>
  <c r="Q352" i="10"/>
  <c r="P352" i="10"/>
  <c r="O352" i="10"/>
  <c r="N352" i="10"/>
  <c r="M352" i="10"/>
  <c r="L352" i="10"/>
  <c r="K352" i="10"/>
  <c r="J352" i="10"/>
  <c r="I352" i="10"/>
  <c r="H352" i="10"/>
  <c r="G352" i="10"/>
  <c r="AO351" i="10"/>
  <c r="AN351" i="10"/>
  <c r="AM351" i="10"/>
  <c r="AL351" i="10"/>
  <c r="AK351" i="10"/>
  <c r="AJ351" i="10"/>
  <c r="AI351" i="10"/>
  <c r="AH351" i="10"/>
  <c r="AG351" i="10"/>
  <c r="AF351" i="10"/>
  <c r="AE351" i="10"/>
  <c r="AD351" i="10"/>
  <c r="AC351" i="10"/>
  <c r="AB351" i="10"/>
  <c r="AA351" i="10"/>
  <c r="Z351" i="10"/>
  <c r="Y351" i="10"/>
  <c r="X351" i="10"/>
  <c r="W351" i="10"/>
  <c r="V351" i="10"/>
  <c r="U351" i="10"/>
  <c r="T351" i="10"/>
  <c r="S351" i="10"/>
  <c r="R351" i="10"/>
  <c r="Q351" i="10"/>
  <c r="P351" i="10"/>
  <c r="O351" i="10"/>
  <c r="N351" i="10"/>
  <c r="M351" i="10"/>
  <c r="L351" i="10"/>
  <c r="K351" i="10"/>
  <c r="J351" i="10"/>
  <c r="I351" i="10"/>
  <c r="H351" i="10"/>
  <c r="G351" i="10"/>
  <c r="AO350" i="10"/>
  <c r="AN350" i="10"/>
  <c r="AM350" i="10"/>
  <c r="AL350" i="10"/>
  <c r="AK350" i="10"/>
  <c r="AJ350" i="10"/>
  <c r="AI350" i="10"/>
  <c r="AH350" i="10"/>
  <c r="AG350" i="10"/>
  <c r="AF350" i="10"/>
  <c r="AE350" i="10"/>
  <c r="AD350" i="10"/>
  <c r="AC350" i="10"/>
  <c r="AB350" i="10"/>
  <c r="AA350" i="10"/>
  <c r="Z350" i="10"/>
  <c r="Y350" i="10"/>
  <c r="X350" i="10"/>
  <c r="W350" i="10"/>
  <c r="V350" i="10"/>
  <c r="U350" i="10"/>
  <c r="T350" i="10"/>
  <c r="S350" i="10"/>
  <c r="R350" i="10"/>
  <c r="Q350" i="10"/>
  <c r="P350" i="10"/>
  <c r="O350" i="10"/>
  <c r="N350" i="10"/>
  <c r="M350" i="10"/>
  <c r="L350" i="10"/>
  <c r="K350" i="10"/>
  <c r="J350" i="10"/>
  <c r="I350" i="10"/>
  <c r="H350" i="10"/>
  <c r="G350" i="10"/>
  <c r="AO349" i="10"/>
  <c r="AN349" i="10"/>
  <c r="AM349" i="10"/>
  <c r="AL349" i="10"/>
  <c r="AK349" i="10"/>
  <c r="AJ349" i="10"/>
  <c r="AI349" i="10"/>
  <c r="AH349" i="10"/>
  <c r="AG349" i="10"/>
  <c r="AF349" i="10"/>
  <c r="AE349" i="10"/>
  <c r="AD349" i="10"/>
  <c r="AC349" i="10"/>
  <c r="AB349" i="10"/>
  <c r="AA349" i="10"/>
  <c r="Z349" i="10"/>
  <c r="Y349" i="10"/>
  <c r="X349" i="10"/>
  <c r="W349" i="10"/>
  <c r="V349" i="10"/>
  <c r="U349" i="10"/>
  <c r="T349" i="10"/>
  <c r="S349" i="10"/>
  <c r="R349" i="10"/>
  <c r="Q349" i="10"/>
  <c r="P349" i="10"/>
  <c r="O349" i="10"/>
  <c r="N349" i="10"/>
  <c r="M349" i="10"/>
  <c r="L349" i="10"/>
  <c r="K349" i="10"/>
  <c r="J349" i="10"/>
  <c r="I349" i="10"/>
  <c r="H349" i="10"/>
  <c r="G349" i="10"/>
  <c r="AO348" i="10"/>
  <c r="AN348" i="10"/>
  <c r="AM348" i="10"/>
  <c r="AL348" i="10"/>
  <c r="AK348" i="10"/>
  <c r="AJ348" i="10"/>
  <c r="AI348" i="10"/>
  <c r="AH348" i="10"/>
  <c r="AG348" i="10"/>
  <c r="AF348" i="10"/>
  <c r="AE348" i="10"/>
  <c r="AD348" i="10"/>
  <c r="AC348" i="10"/>
  <c r="AB348" i="10"/>
  <c r="AA348" i="10"/>
  <c r="Z348" i="10"/>
  <c r="Y348" i="10"/>
  <c r="X348" i="10"/>
  <c r="W348" i="10"/>
  <c r="V348" i="10"/>
  <c r="U348" i="10"/>
  <c r="T348" i="10"/>
  <c r="S348" i="10"/>
  <c r="R348" i="10"/>
  <c r="Q348" i="10"/>
  <c r="P348" i="10"/>
  <c r="O348" i="10"/>
  <c r="N348" i="10"/>
  <c r="M348" i="10"/>
  <c r="L348" i="10"/>
  <c r="K348" i="10"/>
  <c r="J348" i="10"/>
  <c r="I348" i="10"/>
  <c r="H348" i="10"/>
  <c r="G348" i="10"/>
  <c r="AO347" i="10"/>
  <c r="AN347" i="10"/>
  <c r="AM347" i="10"/>
  <c r="AL347" i="10"/>
  <c r="AK347" i="10"/>
  <c r="AJ347" i="10"/>
  <c r="AI347" i="10"/>
  <c r="AH347" i="10"/>
  <c r="AG347" i="10"/>
  <c r="AF347" i="10"/>
  <c r="AE347" i="10"/>
  <c r="AD347" i="10"/>
  <c r="AC347" i="10"/>
  <c r="AB347" i="10"/>
  <c r="AA347" i="10"/>
  <c r="Z347" i="10"/>
  <c r="Y347" i="10"/>
  <c r="X347" i="10"/>
  <c r="W347" i="10"/>
  <c r="V347" i="10"/>
  <c r="U347" i="10"/>
  <c r="T347" i="10"/>
  <c r="S347" i="10"/>
  <c r="R347" i="10"/>
  <c r="Q347" i="10"/>
  <c r="P347" i="10"/>
  <c r="O347" i="10"/>
  <c r="N347" i="10"/>
  <c r="M347" i="10"/>
  <c r="L347" i="10"/>
  <c r="K347" i="10"/>
  <c r="J347" i="10"/>
  <c r="I347" i="10"/>
  <c r="H347" i="10"/>
  <c r="G347" i="10"/>
  <c r="AO346" i="10"/>
  <c r="AN346" i="10"/>
  <c r="AM346" i="10"/>
  <c r="AL346" i="10"/>
  <c r="AK346" i="10"/>
  <c r="AJ346" i="10"/>
  <c r="AI346" i="10"/>
  <c r="AH346" i="10"/>
  <c r="AG346" i="10"/>
  <c r="AF346" i="10"/>
  <c r="AE346" i="10"/>
  <c r="AD346" i="10"/>
  <c r="AC346" i="10"/>
  <c r="AB346" i="10"/>
  <c r="AA346" i="10"/>
  <c r="Z346" i="10"/>
  <c r="Y346" i="10"/>
  <c r="X346" i="10"/>
  <c r="W346" i="10"/>
  <c r="V346" i="10"/>
  <c r="U346" i="10"/>
  <c r="T346" i="10"/>
  <c r="S346" i="10"/>
  <c r="R346" i="10"/>
  <c r="Q346" i="10"/>
  <c r="P346" i="10"/>
  <c r="O346" i="10"/>
  <c r="N346" i="10"/>
  <c r="M346" i="10"/>
  <c r="L346" i="10"/>
  <c r="K346" i="10"/>
  <c r="J346" i="10"/>
  <c r="I346" i="10"/>
  <c r="H346" i="10"/>
  <c r="G346" i="10"/>
  <c r="AO345" i="10"/>
  <c r="AN345" i="10"/>
  <c r="AM345" i="10"/>
  <c r="AL345" i="10"/>
  <c r="AK345" i="10"/>
  <c r="AJ345" i="10"/>
  <c r="AI345" i="10"/>
  <c r="AH345" i="10"/>
  <c r="AG345" i="10"/>
  <c r="AF345" i="10"/>
  <c r="AE345" i="10"/>
  <c r="AD345" i="10"/>
  <c r="AC345" i="10"/>
  <c r="AB345" i="10"/>
  <c r="AA345" i="10"/>
  <c r="Z345" i="10"/>
  <c r="Y345" i="10"/>
  <c r="X345" i="10"/>
  <c r="W345" i="10"/>
  <c r="V345" i="10"/>
  <c r="U345" i="10"/>
  <c r="T345" i="10"/>
  <c r="S345" i="10"/>
  <c r="R345" i="10"/>
  <c r="Q345" i="10"/>
  <c r="P345" i="10"/>
  <c r="O345" i="10"/>
  <c r="N345" i="10"/>
  <c r="M345" i="10"/>
  <c r="L345" i="10"/>
  <c r="K345" i="10"/>
  <c r="J345" i="10"/>
  <c r="I345" i="10"/>
  <c r="H345" i="10"/>
  <c r="G345" i="10"/>
  <c r="AO344" i="10"/>
  <c r="AN344" i="10"/>
  <c r="AM344" i="10"/>
  <c r="AL344" i="10"/>
  <c r="AK344" i="10"/>
  <c r="AJ344" i="10"/>
  <c r="AI344" i="10"/>
  <c r="AH344" i="10"/>
  <c r="AG344" i="10"/>
  <c r="AF344" i="10"/>
  <c r="AE344" i="10"/>
  <c r="AD344" i="10"/>
  <c r="AC344" i="10"/>
  <c r="AB344" i="10"/>
  <c r="AA344" i="10"/>
  <c r="Z344" i="10"/>
  <c r="Y344" i="10"/>
  <c r="X344" i="10"/>
  <c r="W344" i="10"/>
  <c r="V344" i="10"/>
  <c r="U344" i="10"/>
  <c r="T344" i="10"/>
  <c r="S344" i="10"/>
  <c r="R344" i="10"/>
  <c r="Q344" i="10"/>
  <c r="P344" i="10"/>
  <c r="O344" i="10"/>
  <c r="N344" i="10"/>
  <c r="M344" i="10"/>
  <c r="L344" i="10"/>
  <c r="K344" i="10"/>
  <c r="J344" i="10"/>
  <c r="I344" i="10"/>
  <c r="H344" i="10"/>
  <c r="G344" i="10"/>
  <c r="AO343" i="10"/>
  <c r="AN343" i="10"/>
  <c r="AM343" i="10"/>
  <c r="AL343" i="10"/>
  <c r="AK343" i="10"/>
  <c r="AJ343" i="10"/>
  <c r="AI343" i="10"/>
  <c r="AH343" i="10"/>
  <c r="AG343" i="10"/>
  <c r="AF343" i="10"/>
  <c r="AE343" i="10"/>
  <c r="AD343" i="10"/>
  <c r="AC343" i="10"/>
  <c r="AB343" i="10"/>
  <c r="AA343" i="10"/>
  <c r="Z343" i="10"/>
  <c r="Y343" i="10"/>
  <c r="X343" i="10"/>
  <c r="W343" i="10"/>
  <c r="V343" i="10"/>
  <c r="U343" i="10"/>
  <c r="T343" i="10"/>
  <c r="S343" i="10"/>
  <c r="R343" i="10"/>
  <c r="Q343" i="10"/>
  <c r="P343" i="10"/>
  <c r="O343" i="10"/>
  <c r="N343" i="10"/>
  <c r="M343" i="10"/>
  <c r="L343" i="10"/>
  <c r="K343" i="10"/>
  <c r="J343" i="10"/>
  <c r="I343" i="10"/>
  <c r="H343" i="10"/>
  <c r="G343" i="10"/>
  <c r="AO342" i="10"/>
  <c r="AN342" i="10"/>
  <c r="AM342" i="10"/>
  <c r="AL342" i="10"/>
  <c r="AK342" i="10"/>
  <c r="AJ342" i="10"/>
  <c r="AI342" i="10"/>
  <c r="AH342" i="10"/>
  <c r="AG342" i="10"/>
  <c r="AF342" i="10"/>
  <c r="AE342" i="10"/>
  <c r="AD342" i="10"/>
  <c r="AC342" i="10"/>
  <c r="AB342" i="10"/>
  <c r="AA342" i="10"/>
  <c r="Z342" i="10"/>
  <c r="Y342" i="10"/>
  <c r="X342" i="10"/>
  <c r="W342" i="10"/>
  <c r="V342" i="10"/>
  <c r="U342" i="10"/>
  <c r="T342" i="10"/>
  <c r="S342" i="10"/>
  <c r="R342" i="10"/>
  <c r="Q342" i="10"/>
  <c r="P342" i="10"/>
  <c r="O342" i="10"/>
  <c r="N342" i="10"/>
  <c r="M342" i="10"/>
  <c r="L342" i="10"/>
  <c r="K342" i="10"/>
  <c r="J342" i="10"/>
  <c r="I342" i="10"/>
  <c r="H342" i="10"/>
  <c r="G342" i="10"/>
  <c r="AO341" i="10"/>
  <c r="AN341" i="10"/>
  <c r="AM341" i="10"/>
  <c r="AL341" i="10"/>
  <c r="AK341" i="10"/>
  <c r="AJ341" i="10"/>
  <c r="AI341" i="10"/>
  <c r="AH341" i="10"/>
  <c r="AG341" i="10"/>
  <c r="AF341" i="10"/>
  <c r="AE341" i="10"/>
  <c r="AD341" i="10"/>
  <c r="AC341" i="10"/>
  <c r="AB341" i="10"/>
  <c r="AA341" i="10"/>
  <c r="Z341" i="10"/>
  <c r="Y341" i="10"/>
  <c r="X341" i="10"/>
  <c r="W341" i="10"/>
  <c r="V341" i="10"/>
  <c r="U341" i="10"/>
  <c r="T341" i="10"/>
  <c r="S341" i="10"/>
  <c r="R341" i="10"/>
  <c r="Q341" i="10"/>
  <c r="P341" i="10"/>
  <c r="O341" i="10"/>
  <c r="N341" i="10"/>
  <c r="M341" i="10"/>
  <c r="L341" i="10"/>
  <c r="K341" i="10"/>
  <c r="J341" i="10"/>
  <c r="I341" i="10"/>
  <c r="H341" i="10"/>
  <c r="G341" i="10"/>
  <c r="AO340" i="10"/>
  <c r="AN340" i="10"/>
  <c r="AM340" i="10"/>
  <c r="AL340" i="10"/>
  <c r="AK340" i="10"/>
  <c r="AJ340" i="10"/>
  <c r="AI340" i="10"/>
  <c r="AH340" i="10"/>
  <c r="AG340" i="10"/>
  <c r="AF340" i="10"/>
  <c r="AE340" i="10"/>
  <c r="AD340" i="10"/>
  <c r="AC340" i="10"/>
  <c r="AB340" i="10"/>
  <c r="AA340" i="10"/>
  <c r="Z340" i="10"/>
  <c r="Y340" i="10"/>
  <c r="X340" i="10"/>
  <c r="W340" i="10"/>
  <c r="V340" i="10"/>
  <c r="U340" i="10"/>
  <c r="T340" i="10"/>
  <c r="S340" i="10"/>
  <c r="R340" i="10"/>
  <c r="Q340" i="10"/>
  <c r="P340" i="10"/>
  <c r="O340" i="10"/>
  <c r="N340" i="10"/>
  <c r="M340" i="10"/>
  <c r="L340" i="10"/>
  <c r="K340" i="10"/>
  <c r="J340" i="10"/>
  <c r="I340" i="10"/>
  <c r="H340" i="10"/>
  <c r="G340" i="10"/>
  <c r="AO339" i="10"/>
  <c r="AN339" i="10"/>
  <c r="AM339" i="10"/>
  <c r="AL339" i="10"/>
  <c r="AK339" i="10"/>
  <c r="AJ339" i="10"/>
  <c r="AI339" i="10"/>
  <c r="AH339" i="10"/>
  <c r="AG339" i="10"/>
  <c r="AF339" i="10"/>
  <c r="AE339" i="10"/>
  <c r="AD339" i="10"/>
  <c r="AC339" i="10"/>
  <c r="AB339" i="10"/>
  <c r="AA339" i="10"/>
  <c r="Z339" i="10"/>
  <c r="Y339" i="10"/>
  <c r="X339" i="10"/>
  <c r="W339" i="10"/>
  <c r="V339" i="10"/>
  <c r="U339" i="10"/>
  <c r="T339" i="10"/>
  <c r="S339" i="10"/>
  <c r="R339" i="10"/>
  <c r="Q339" i="10"/>
  <c r="P339" i="10"/>
  <c r="O339" i="10"/>
  <c r="N339" i="10"/>
  <c r="M339" i="10"/>
  <c r="L339" i="10"/>
  <c r="K339" i="10"/>
  <c r="J339" i="10"/>
  <c r="I339" i="10"/>
  <c r="H339" i="10"/>
  <c r="G339" i="10"/>
  <c r="AO338" i="10"/>
  <c r="AN338" i="10"/>
  <c r="AM338" i="10"/>
  <c r="AL338" i="10"/>
  <c r="AK338" i="10"/>
  <c r="AJ338" i="10"/>
  <c r="AI338" i="10"/>
  <c r="AH338" i="10"/>
  <c r="AG338" i="10"/>
  <c r="AF338" i="10"/>
  <c r="AE338" i="10"/>
  <c r="AD338" i="10"/>
  <c r="AC338" i="10"/>
  <c r="AB338" i="10"/>
  <c r="AA338" i="10"/>
  <c r="Z338" i="10"/>
  <c r="Y338" i="10"/>
  <c r="X338" i="10"/>
  <c r="W338" i="10"/>
  <c r="V338" i="10"/>
  <c r="U338" i="10"/>
  <c r="T338" i="10"/>
  <c r="S338" i="10"/>
  <c r="R338" i="10"/>
  <c r="Q338" i="10"/>
  <c r="P338" i="10"/>
  <c r="O338" i="10"/>
  <c r="N338" i="10"/>
  <c r="M338" i="10"/>
  <c r="L338" i="10"/>
  <c r="K338" i="10"/>
  <c r="J338" i="10"/>
  <c r="I338" i="10"/>
  <c r="H338" i="10"/>
  <c r="G338" i="10"/>
  <c r="AO337" i="10"/>
  <c r="AN337" i="10"/>
  <c r="AM337" i="10"/>
  <c r="AL337" i="10"/>
  <c r="AK337" i="10"/>
  <c r="AJ337" i="10"/>
  <c r="AI337" i="10"/>
  <c r="AH337" i="10"/>
  <c r="AG337" i="10"/>
  <c r="AF337" i="10"/>
  <c r="AE337" i="10"/>
  <c r="AD337" i="10"/>
  <c r="AC337" i="10"/>
  <c r="AB337" i="10"/>
  <c r="AA337" i="10"/>
  <c r="Z337" i="10"/>
  <c r="Y337" i="10"/>
  <c r="X337" i="10"/>
  <c r="W337" i="10"/>
  <c r="V337" i="10"/>
  <c r="U337" i="10"/>
  <c r="T337" i="10"/>
  <c r="S337" i="10"/>
  <c r="R337" i="10"/>
  <c r="Q337" i="10"/>
  <c r="P337" i="10"/>
  <c r="O337" i="10"/>
  <c r="N337" i="10"/>
  <c r="M337" i="10"/>
  <c r="L337" i="10"/>
  <c r="K337" i="10"/>
  <c r="J337" i="10"/>
  <c r="I337" i="10"/>
  <c r="H337" i="10"/>
  <c r="G337" i="10"/>
  <c r="AO336" i="10"/>
  <c r="AN336" i="10"/>
  <c r="AM336" i="10"/>
  <c r="AL336" i="10"/>
  <c r="AK336" i="10"/>
  <c r="AJ336" i="10"/>
  <c r="AI336" i="10"/>
  <c r="AH336" i="10"/>
  <c r="AG336" i="10"/>
  <c r="AF336" i="10"/>
  <c r="AE336" i="10"/>
  <c r="AD336" i="10"/>
  <c r="AC336" i="10"/>
  <c r="AB336" i="10"/>
  <c r="AA336" i="10"/>
  <c r="Z336" i="10"/>
  <c r="Y336" i="10"/>
  <c r="X336" i="10"/>
  <c r="W336" i="10"/>
  <c r="V336" i="10"/>
  <c r="U336" i="10"/>
  <c r="T336" i="10"/>
  <c r="S336" i="10"/>
  <c r="R336" i="10"/>
  <c r="Q336" i="10"/>
  <c r="P336" i="10"/>
  <c r="O336" i="10"/>
  <c r="N336" i="10"/>
  <c r="M336" i="10"/>
  <c r="L336" i="10"/>
  <c r="K336" i="10"/>
  <c r="J336" i="10"/>
  <c r="I336" i="10"/>
  <c r="H336" i="10"/>
  <c r="G336" i="10"/>
  <c r="AO335" i="10"/>
  <c r="AN335" i="10"/>
  <c r="AM335" i="10"/>
  <c r="AL335" i="10"/>
  <c r="AK335" i="10"/>
  <c r="AJ335" i="10"/>
  <c r="AI335" i="10"/>
  <c r="AH335" i="10"/>
  <c r="AG335" i="10"/>
  <c r="AF335" i="10"/>
  <c r="AE335" i="10"/>
  <c r="AD335" i="10"/>
  <c r="AC335" i="10"/>
  <c r="AB335" i="10"/>
  <c r="AA335" i="10"/>
  <c r="Z335" i="10"/>
  <c r="Y335" i="10"/>
  <c r="X335" i="10"/>
  <c r="W335" i="10"/>
  <c r="V335" i="10"/>
  <c r="U335" i="10"/>
  <c r="T335" i="10"/>
  <c r="S335" i="10"/>
  <c r="R335" i="10"/>
  <c r="Q335" i="10"/>
  <c r="P335" i="10"/>
  <c r="O335" i="10"/>
  <c r="N335" i="10"/>
  <c r="M335" i="10"/>
  <c r="L335" i="10"/>
  <c r="K335" i="10"/>
  <c r="J335" i="10"/>
  <c r="I335" i="10"/>
  <c r="H335" i="10"/>
  <c r="G335" i="10"/>
  <c r="AO334" i="10"/>
  <c r="AN334" i="10"/>
  <c r="AM334" i="10"/>
  <c r="AL334" i="10"/>
  <c r="AK334" i="10"/>
  <c r="AJ334" i="10"/>
  <c r="AI334" i="10"/>
  <c r="AH334" i="10"/>
  <c r="AG334" i="10"/>
  <c r="AF334" i="10"/>
  <c r="AE334" i="10"/>
  <c r="AD334" i="10"/>
  <c r="AC334" i="10"/>
  <c r="AB334" i="10"/>
  <c r="AA334" i="10"/>
  <c r="Z334" i="10"/>
  <c r="Y334" i="10"/>
  <c r="X334" i="10"/>
  <c r="W334" i="10"/>
  <c r="V334" i="10"/>
  <c r="U334" i="10"/>
  <c r="T334" i="10"/>
  <c r="S334" i="10"/>
  <c r="R334" i="10"/>
  <c r="Q334" i="10"/>
  <c r="P334" i="10"/>
  <c r="O334" i="10"/>
  <c r="N334" i="10"/>
  <c r="M334" i="10"/>
  <c r="L334" i="10"/>
  <c r="K334" i="10"/>
  <c r="J334" i="10"/>
  <c r="I334" i="10"/>
  <c r="H334" i="10"/>
  <c r="G334" i="10"/>
  <c r="AO333" i="10"/>
  <c r="AN333" i="10"/>
  <c r="AM333" i="10"/>
  <c r="AL333" i="10"/>
  <c r="AK333" i="10"/>
  <c r="AJ333" i="10"/>
  <c r="AI333" i="10"/>
  <c r="AH333" i="10"/>
  <c r="AG333" i="10"/>
  <c r="AF333" i="10"/>
  <c r="AE333" i="10"/>
  <c r="AD333" i="10"/>
  <c r="AC333" i="10"/>
  <c r="AB333" i="10"/>
  <c r="AA333" i="10"/>
  <c r="Z333" i="10"/>
  <c r="Y333" i="10"/>
  <c r="X333" i="10"/>
  <c r="W333" i="10"/>
  <c r="V333" i="10"/>
  <c r="U333" i="10"/>
  <c r="T333" i="10"/>
  <c r="S333" i="10"/>
  <c r="R333" i="10"/>
  <c r="Q333" i="10"/>
  <c r="P333" i="10"/>
  <c r="O333" i="10"/>
  <c r="N333" i="10"/>
  <c r="M333" i="10"/>
  <c r="L333" i="10"/>
  <c r="K333" i="10"/>
  <c r="J333" i="10"/>
  <c r="I333" i="10"/>
  <c r="H333" i="10"/>
  <c r="G333" i="10"/>
  <c r="AO332" i="10"/>
  <c r="AN332" i="10"/>
  <c r="AM332" i="10"/>
  <c r="AL332" i="10"/>
  <c r="AK332" i="10"/>
  <c r="AJ332" i="10"/>
  <c r="AI332" i="10"/>
  <c r="AH332" i="10"/>
  <c r="AG332" i="10"/>
  <c r="AF332" i="10"/>
  <c r="AE332" i="10"/>
  <c r="AD332" i="10"/>
  <c r="AC332" i="10"/>
  <c r="AB332" i="10"/>
  <c r="AA332" i="10"/>
  <c r="Z332" i="10"/>
  <c r="Y332" i="10"/>
  <c r="X332" i="10"/>
  <c r="W332" i="10"/>
  <c r="V332" i="10"/>
  <c r="U332" i="10"/>
  <c r="T332" i="10"/>
  <c r="S332" i="10"/>
  <c r="R332" i="10"/>
  <c r="Q332" i="10"/>
  <c r="P332" i="10"/>
  <c r="O332" i="10"/>
  <c r="N332" i="10"/>
  <c r="M332" i="10"/>
  <c r="L332" i="10"/>
  <c r="K332" i="10"/>
  <c r="J332" i="10"/>
  <c r="I332" i="10"/>
  <c r="H332" i="10"/>
  <c r="G332" i="10"/>
  <c r="AO331" i="10"/>
  <c r="AN331" i="10"/>
  <c r="AM331" i="10"/>
  <c r="AL331" i="10"/>
  <c r="AK331" i="10"/>
  <c r="AJ331" i="10"/>
  <c r="AI331" i="10"/>
  <c r="AH331" i="10"/>
  <c r="AG331" i="10"/>
  <c r="AF331" i="10"/>
  <c r="AE331" i="10"/>
  <c r="AD331" i="10"/>
  <c r="AC331" i="10"/>
  <c r="AB331" i="10"/>
  <c r="AA331" i="10"/>
  <c r="Z331" i="10"/>
  <c r="Y331" i="10"/>
  <c r="X331" i="10"/>
  <c r="W331" i="10"/>
  <c r="V331" i="10"/>
  <c r="U331" i="10"/>
  <c r="T331" i="10"/>
  <c r="S331" i="10"/>
  <c r="R331" i="10"/>
  <c r="Q331" i="10"/>
  <c r="P331" i="10"/>
  <c r="O331" i="10"/>
  <c r="N331" i="10"/>
  <c r="M331" i="10"/>
  <c r="L331" i="10"/>
  <c r="K331" i="10"/>
  <c r="J331" i="10"/>
  <c r="I331" i="10"/>
  <c r="H331" i="10"/>
  <c r="G331" i="10"/>
  <c r="AO330" i="10"/>
  <c r="AN330" i="10"/>
  <c r="AM330" i="10"/>
  <c r="AL330" i="10"/>
  <c r="AK330" i="10"/>
  <c r="AJ330" i="10"/>
  <c r="AI330" i="10"/>
  <c r="AH330" i="10"/>
  <c r="AG330" i="10"/>
  <c r="AF330" i="10"/>
  <c r="AE330" i="10"/>
  <c r="AD330" i="10"/>
  <c r="AC330" i="10"/>
  <c r="AB330" i="10"/>
  <c r="AA330" i="10"/>
  <c r="Z330" i="10"/>
  <c r="Y330" i="10"/>
  <c r="X330" i="10"/>
  <c r="W330" i="10"/>
  <c r="V330" i="10"/>
  <c r="U330" i="10"/>
  <c r="T330" i="10"/>
  <c r="S330" i="10"/>
  <c r="R330" i="10"/>
  <c r="Q330" i="10"/>
  <c r="P330" i="10"/>
  <c r="O330" i="10"/>
  <c r="N330" i="10"/>
  <c r="M330" i="10"/>
  <c r="L330" i="10"/>
  <c r="K330" i="10"/>
  <c r="J330" i="10"/>
  <c r="I330" i="10"/>
  <c r="H330" i="10"/>
  <c r="G330" i="10"/>
  <c r="AO329" i="10"/>
  <c r="AN329" i="10"/>
  <c r="AM329" i="10"/>
  <c r="AL329" i="10"/>
  <c r="AK329" i="10"/>
  <c r="AJ329" i="10"/>
  <c r="AI329" i="10"/>
  <c r="AH329" i="10"/>
  <c r="AG329" i="10"/>
  <c r="AF329" i="10"/>
  <c r="AE329" i="10"/>
  <c r="AD329" i="10"/>
  <c r="AC329" i="10"/>
  <c r="AB329" i="10"/>
  <c r="AA329" i="10"/>
  <c r="Z329" i="10"/>
  <c r="Y329" i="10"/>
  <c r="X329" i="10"/>
  <c r="W329" i="10"/>
  <c r="V329" i="10"/>
  <c r="U329" i="10"/>
  <c r="T329" i="10"/>
  <c r="S329" i="10"/>
  <c r="R329" i="10"/>
  <c r="Q329" i="10"/>
  <c r="P329" i="10"/>
  <c r="O329" i="10"/>
  <c r="N329" i="10"/>
  <c r="M329" i="10"/>
  <c r="L329" i="10"/>
  <c r="K329" i="10"/>
  <c r="J329" i="10"/>
  <c r="I329" i="10"/>
  <c r="H329" i="10"/>
  <c r="G329" i="10"/>
  <c r="AO328" i="10"/>
  <c r="AN328" i="10"/>
  <c r="AM328" i="10"/>
  <c r="AL328" i="10"/>
  <c r="AK328" i="10"/>
  <c r="AJ328" i="10"/>
  <c r="AI328" i="10"/>
  <c r="AH328" i="10"/>
  <c r="AG328" i="10"/>
  <c r="AF328" i="10"/>
  <c r="AE328" i="10"/>
  <c r="AD328" i="10"/>
  <c r="AC328" i="10"/>
  <c r="AB328" i="10"/>
  <c r="AA328" i="10"/>
  <c r="Z328" i="10"/>
  <c r="Y328" i="10"/>
  <c r="X328" i="10"/>
  <c r="W328" i="10"/>
  <c r="V328" i="10"/>
  <c r="U328" i="10"/>
  <c r="T328" i="10"/>
  <c r="S328" i="10"/>
  <c r="R328" i="10"/>
  <c r="Q328" i="10"/>
  <c r="P328" i="10"/>
  <c r="O328" i="10"/>
  <c r="N328" i="10"/>
  <c r="M328" i="10"/>
  <c r="L328" i="10"/>
  <c r="K328" i="10"/>
  <c r="J328" i="10"/>
  <c r="I328" i="10"/>
  <c r="H328" i="10"/>
  <c r="G328" i="10"/>
  <c r="AO327" i="10"/>
  <c r="AN327" i="10"/>
  <c r="AM327" i="10"/>
  <c r="AL327" i="10"/>
  <c r="AK327" i="10"/>
  <c r="AJ327" i="10"/>
  <c r="AI327" i="10"/>
  <c r="AH327" i="10"/>
  <c r="AG327" i="10"/>
  <c r="AF327" i="10"/>
  <c r="AE327" i="10"/>
  <c r="AD327" i="10"/>
  <c r="AC327" i="10"/>
  <c r="AB327" i="10"/>
  <c r="AA327" i="10"/>
  <c r="Z327" i="10"/>
  <c r="Y327" i="10"/>
  <c r="X327" i="10"/>
  <c r="W327" i="10"/>
  <c r="V327" i="10"/>
  <c r="U327" i="10"/>
  <c r="T327" i="10"/>
  <c r="S327" i="10"/>
  <c r="R327" i="10"/>
  <c r="Q327" i="10"/>
  <c r="P327" i="10"/>
  <c r="O327" i="10"/>
  <c r="N327" i="10"/>
  <c r="M327" i="10"/>
  <c r="L327" i="10"/>
  <c r="K327" i="10"/>
  <c r="J327" i="10"/>
  <c r="I327" i="10"/>
  <c r="H327" i="10"/>
  <c r="G327" i="10"/>
  <c r="AO326" i="10"/>
  <c r="AN326" i="10"/>
  <c r="AM326" i="10"/>
  <c r="AL326" i="10"/>
  <c r="AK326" i="10"/>
  <c r="AJ326" i="10"/>
  <c r="AI326" i="10"/>
  <c r="AH326" i="10"/>
  <c r="AG326" i="10"/>
  <c r="AF326" i="10"/>
  <c r="AE326" i="10"/>
  <c r="AD326" i="10"/>
  <c r="AC326" i="10"/>
  <c r="AB326" i="10"/>
  <c r="AA326" i="10"/>
  <c r="Z326" i="10"/>
  <c r="Y326" i="10"/>
  <c r="X326" i="10"/>
  <c r="W326" i="10"/>
  <c r="V326" i="10"/>
  <c r="U326" i="10"/>
  <c r="T326" i="10"/>
  <c r="S326" i="10"/>
  <c r="R326" i="10"/>
  <c r="Q326" i="10"/>
  <c r="P326" i="10"/>
  <c r="O326" i="10"/>
  <c r="N326" i="10"/>
  <c r="M326" i="10"/>
  <c r="L326" i="10"/>
  <c r="K326" i="10"/>
  <c r="J326" i="10"/>
  <c r="I326" i="10"/>
  <c r="H326" i="10"/>
  <c r="G326" i="10"/>
  <c r="AO325" i="10"/>
  <c r="AN325" i="10"/>
  <c r="AM325" i="10"/>
  <c r="AL325" i="10"/>
  <c r="AK325" i="10"/>
  <c r="AJ325" i="10"/>
  <c r="AI325" i="10"/>
  <c r="AH325" i="10"/>
  <c r="AG325" i="10"/>
  <c r="AF325" i="10"/>
  <c r="AE325" i="10"/>
  <c r="AD325" i="10"/>
  <c r="AC325" i="10"/>
  <c r="AB325" i="10"/>
  <c r="AA325" i="10"/>
  <c r="Z325" i="10"/>
  <c r="Y325" i="10"/>
  <c r="X325" i="10"/>
  <c r="W325" i="10"/>
  <c r="V325" i="10"/>
  <c r="U325" i="10"/>
  <c r="T325" i="10"/>
  <c r="S325" i="10"/>
  <c r="R325" i="10"/>
  <c r="Q325" i="10"/>
  <c r="P325" i="10"/>
  <c r="O325" i="10"/>
  <c r="N325" i="10"/>
  <c r="M325" i="10"/>
  <c r="L325" i="10"/>
  <c r="K325" i="10"/>
  <c r="J325" i="10"/>
  <c r="I325" i="10"/>
  <c r="H325" i="10"/>
  <c r="G325" i="10"/>
  <c r="AO324" i="10"/>
  <c r="AN324" i="10"/>
  <c r="AM324" i="10"/>
  <c r="AL324" i="10"/>
  <c r="AK324" i="10"/>
  <c r="AJ324" i="10"/>
  <c r="AI324" i="10"/>
  <c r="AH324" i="10"/>
  <c r="AG324" i="10"/>
  <c r="AF324" i="10"/>
  <c r="AE324" i="10"/>
  <c r="AD324" i="10"/>
  <c r="AC324" i="10"/>
  <c r="AB324" i="10"/>
  <c r="AA324" i="10"/>
  <c r="Z324" i="10"/>
  <c r="Y324" i="10"/>
  <c r="X324" i="10"/>
  <c r="W324" i="10"/>
  <c r="V324" i="10"/>
  <c r="U324" i="10"/>
  <c r="T324" i="10"/>
  <c r="S324" i="10"/>
  <c r="R324" i="10"/>
  <c r="Q324" i="10"/>
  <c r="P324" i="10"/>
  <c r="O324" i="10"/>
  <c r="N324" i="10"/>
  <c r="M324" i="10"/>
  <c r="L324" i="10"/>
  <c r="K324" i="10"/>
  <c r="J324" i="10"/>
  <c r="I324" i="10"/>
  <c r="H324" i="10"/>
  <c r="G324" i="10"/>
  <c r="AO323" i="10"/>
  <c r="AN323" i="10"/>
  <c r="AM323" i="10"/>
  <c r="AL323" i="10"/>
  <c r="AK323" i="10"/>
  <c r="AJ323" i="10"/>
  <c r="AI323" i="10"/>
  <c r="AH323" i="10"/>
  <c r="AG323" i="10"/>
  <c r="AF323" i="10"/>
  <c r="AE323" i="10"/>
  <c r="AD323" i="10"/>
  <c r="AC323" i="10"/>
  <c r="AB323" i="10"/>
  <c r="AA323" i="10"/>
  <c r="Z323" i="10"/>
  <c r="Y323" i="10"/>
  <c r="X323" i="10"/>
  <c r="W323" i="10"/>
  <c r="V323" i="10"/>
  <c r="U323" i="10"/>
  <c r="T323" i="10"/>
  <c r="S323" i="10"/>
  <c r="R323" i="10"/>
  <c r="Q323" i="10"/>
  <c r="P323" i="10"/>
  <c r="O323" i="10"/>
  <c r="N323" i="10"/>
  <c r="M323" i="10"/>
  <c r="L323" i="10"/>
  <c r="K323" i="10"/>
  <c r="J323" i="10"/>
  <c r="I323" i="10"/>
  <c r="H323" i="10"/>
  <c r="G323" i="10"/>
  <c r="AO322" i="10"/>
  <c r="AN322" i="10"/>
  <c r="AM322" i="10"/>
  <c r="AL322" i="10"/>
  <c r="AK322" i="10"/>
  <c r="AJ322" i="10"/>
  <c r="AI322" i="10"/>
  <c r="AH322" i="10"/>
  <c r="AG322" i="10"/>
  <c r="AF322" i="10"/>
  <c r="AE322" i="10"/>
  <c r="AD322" i="10"/>
  <c r="AC322" i="10"/>
  <c r="AB322" i="10"/>
  <c r="AA322" i="10"/>
  <c r="Z322" i="10"/>
  <c r="Y322" i="10"/>
  <c r="X322" i="10"/>
  <c r="W322" i="10"/>
  <c r="V322" i="10"/>
  <c r="U322" i="10"/>
  <c r="T322" i="10"/>
  <c r="S322" i="10"/>
  <c r="R322" i="10"/>
  <c r="Q322" i="10"/>
  <c r="P322" i="10"/>
  <c r="O322" i="10"/>
  <c r="N322" i="10"/>
  <c r="M322" i="10"/>
  <c r="L322" i="10"/>
  <c r="K322" i="10"/>
  <c r="J322" i="10"/>
  <c r="I322" i="10"/>
  <c r="H322" i="10"/>
  <c r="G322" i="10"/>
  <c r="AO321" i="10"/>
  <c r="AN321" i="10"/>
  <c r="AM321" i="10"/>
  <c r="AL321" i="10"/>
  <c r="AK321" i="10"/>
  <c r="AJ321" i="10"/>
  <c r="AI321" i="10"/>
  <c r="AH321" i="10"/>
  <c r="AG321" i="10"/>
  <c r="AF321" i="10"/>
  <c r="AE321" i="10"/>
  <c r="AD321" i="10"/>
  <c r="AC321" i="10"/>
  <c r="AB321" i="10"/>
  <c r="AA321" i="10"/>
  <c r="Z321" i="10"/>
  <c r="Y321" i="10"/>
  <c r="X321" i="10"/>
  <c r="W321" i="10"/>
  <c r="V321" i="10"/>
  <c r="U321" i="10"/>
  <c r="T321" i="10"/>
  <c r="S321" i="10"/>
  <c r="R321" i="10"/>
  <c r="Q321" i="10"/>
  <c r="P321" i="10"/>
  <c r="O321" i="10"/>
  <c r="N321" i="10"/>
  <c r="M321" i="10"/>
  <c r="L321" i="10"/>
  <c r="K321" i="10"/>
  <c r="J321" i="10"/>
  <c r="I321" i="10"/>
  <c r="H321" i="10"/>
  <c r="G321" i="10"/>
  <c r="AO320" i="10"/>
  <c r="AN320" i="10"/>
  <c r="AM320" i="10"/>
  <c r="AL320" i="10"/>
  <c r="AK320" i="10"/>
  <c r="AJ320" i="10"/>
  <c r="AI320" i="10"/>
  <c r="AH320" i="10"/>
  <c r="AG320" i="10"/>
  <c r="AF320" i="10"/>
  <c r="AE320" i="10"/>
  <c r="AD320" i="10"/>
  <c r="AC320" i="10"/>
  <c r="AB320" i="10"/>
  <c r="AA320" i="10"/>
  <c r="Z320" i="10"/>
  <c r="Y320" i="10"/>
  <c r="X320" i="10"/>
  <c r="W320" i="10"/>
  <c r="V320" i="10"/>
  <c r="U320" i="10"/>
  <c r="T320" i="10"/>
  <c r="S320" i="10"/>
  <c r="R320" i="10"/>
  <c r="Q320" i="10"/>
  <c r="P320" i="10"/>
  <c r="O320" i="10"/>
  <c r="N320" i="10"/>
  <c r="M320" i="10"/>
  <c r="L320" i="10"/>
  <c r="K320" i="10"/>
  <c r="J320" i="10"/>
  <c r="I320" i="10"/>
  <c r="H320" i="10"/>
  <c r="G320" i="10"/>
  <c r="AO319" i="10"/>
  <c r="AN319" i="10"/>
  <c r="AM319" i="10"/>
  <c r="AL319" i="10"/>
  <c r="AK319" i="10"/>
  <c r="AJ319" i="10"/>
  <c r="AI319" i="10"/>
  <c r="AH319" i="10"/>
  <c r="AG319" i="10"/>
  <c r="AF319" i="10"/>
  <c r="AE319" i="10"/>
  <c r="AD319" i="10"/>
  <c r="AC319" i="10"/>
  <c r="AB319" i="10"/>
  <c r="AA319" i="10"/>
  <c r="Z319" i="10"/>
  <c r="Y319" i="10"/>
  <c r="X319" i="10"/>
  <c r="W319" i="10"/>
  <c r="V319" i="10"/>
  <c r="U319" i="10"/>
  <c r="T319" i="10"/>
  <c r="S319" i="10"/>
  <c r="R319" i="10"/>
  <c r="Q319" i="10"/>
  <c r="P319" i="10"/>
  <c r="O319" i="10"/>
  <c r="N319" i="10"/>
  <c r="M319" i="10"/>
  <c r="L319" i="10"/>
  <c r="K319" i="10"/>
  <c r="J319" i="10"/>
  <c r="I319" i="10"/>
  <c r="H319" i="10"/>
  <c r="G319" i="10"/>
  <c r="AO318" i="10"/>
  <c r="AN318" i="10"/>
  <c r="AM318" i="10"/>
  <c r="AL318" i="10"/>
  <c r="AK318" i="10"/>
  <c r="AJ318" i="10"/>
  <c r="AI318" i="10"/>
  <c r="AH318" i="10"/>
  <c r="AG318" i="10"/>
  <c r="AF318" i="10"/>
  <c r="AE318" i="10"/>
  <c r="AD318" i="10"/>
  <c r="AC318" i="10"/>
  <c r="AB318" i="10"/>
  <c r="AA318" i="10"/>
  <c r="Z318" i="10"/>
  <c r="Y318" i="10"/>
  <c r="X318" i="10"/>
  <c r="W318" i="10"/>
  <c r="V318" i="10"/>
  <c r="U318" i="10"/>
  <c r="T318" i="10"/>
  <c r="S318" i="10"/>
  <c r="R318" i="10"/>
  <c r="Q318" i="10"/>
  <c r="P318" i="10"/>
  <c r="O318" i="10"/>
  <c r="N318" i="10"/>
  <c r="M318" i="10"/>
  <c r="L318" i="10"/>
  <c r="K318" i="10"/>
  <c r="J318" i="10"/>
  <c r="I318" i="10"/>
  <c r="H318" i="10"/>
  <c r="G318" i="10"/>
  <c r="AO317" i="10"/>
  <c r="AN317" i="10"/>
  <c r="AM317" i="10"/>
  <c r="AL317" i="10"/>
  <c r="AK317" i="10"/>
  <c r="AJ317" i="10"/>
  <c r="AI317" i="10"/>
  <c r="AH317" i="10"/>
  <c r="AG317" i="10"/>
  <c r="AF317" i="10"/>
  <c r="AE317" i="10"/>
  <c r="AD317" i="10"/>
  <c r="AC317" i="10"/>
  <c r="AB317" i="10"/>
  <c r="AA317" i="10"/>
  <c r="Z317" i="10"/>
  <c r="Y317" i="10"/>
  <c r="X317" i="10"/>
  <c r="W317" i="10"/>
  <c r="V317" i="10"/>
  <c r="U317" i="10"/>
  <c r="T317" i="10"/>
  <c r="S317" i="10"/>
  <c r="R317" i="10"/>
  <c r="Q317" i="10"/>
  <c r="P317" i="10"/>
  <c r="O317" i="10"/>
  <c r="N317" i="10"/>
  <c r="M317" i="10"/>
  <c r="L317" i="10"/>
  <c r="K317" i="10"/>
  <c r="J317" i="10"/>
  <c r="I317" i="10"/>
  <c r="H317" i="10"/>
  <c r="G317" i="10"/>
  <c r="AO316" i="10"/>
  <c r="AN316" i="10"/>
  <c r="AM316" i="10"/>
  <c r="AL316" i="10"/>
  <c r="AK316" i="10"/>
  <c r="AJ316" i="10"/>
  <c r="AI316" i="10"/>
  <c r="AH316" i="10"/>
  <c r="AG316" i="10"/>
  <c r="AF316" i="10"/>
  <c r="AE316" i="10"/>
  <c r="AD316" i="10"/>
  <c r="AC316" i="10"/>
  <c r="AB316" i="10"/>
  <c r="AA316" i="10"/>
  <c r="Z316" i="10"/>
  <c r="Y316" i="10"/>
  <c r="X316" i="10"/>
  <c r="W316" i="10"/>
  <c r="V316" i="10"/>
  <c r="U316" i="10"/>
  <c r="T316" i="10"/>
  <c r="S316" i="10"/>
  <c r="R316" i="10"/>
  <c r="Q316" i="10"/>
  <c r="P316" i="10"/>
  <c r="O316" i="10"/>
  <c r="N316" i="10"/>
  <c r="M316" i="10"/>
  <c r="L316" i="10"/>
  <c r="K316" i="10"/>
  <c r="J316" i="10"/>
  <c r="I316" i="10"/>
  <c r="H316" i="10"/>
  <c r="G316" i="10"/>
  <c r="AO315" i="10"/>
  <c r="AN315" i="10"/>
  <c r="AM315" i="10"/>
  <c r="AL315" i="10"/>
  <c r="AK315" i="10"/>
  <c r="AJ315" i="10"/>
  <c r="AI315" i="10"/>
  <c r="AH315" i="10"/>
  <c r="AG315" i="10"/>
  <c r="AF315" i="10"/>
  <c r="AE315" i="10"/>
  <c r="AD315" i="10"/>
  <c r="AC315" i="10"/>
  <c r="AB315" i="10"/>
  <c r="AA315" i="10"/>
  <c r="Z315" i="10"/>
  <c r="Y315" i="10"/>
  <c r="X315" i="10"/>
  <c r="W315" i="10"/>
  <c r="V315" i="10"/>
  <c r="U315" i="10"/>
  <c r="T315" i="10"/>
  <c r="S315" i="10"/>
  <c r="R315" i="10"/>
  <c r="Q315" i="10"/>
  <c r="P315" i="10"/>
  <c r="O315" i="10"/>
  <c r="N315" i="10"/>
  <c r="M315" i="10"/>
  <c r="L315" i="10"/>
  <c r="K315" i="10"/>
  <c r="J315" i="10"/>
  <c r="I315" i="10"/>
  <c r="H315" i="10"/>
  <c r="G315" i="10"/>
  <c r="AO314" i="10"/>
  <c r="AN314" i="10"/>
  <c r="AM314" i="10"/>
  <c r="AL314" i="10"/>
  <c r="AK314" i="10"/>
  <c r="AJ314" i="10"/>
  <c r="AI314" i="10"/>
  <c r="AH314" i="10"/>
  <c r="AG314" i="10"/>
  <c r="AF314" i="10"/>
  <c r="AE314" i="10"/>
  <c r="AD314" i="10"/>
  <c r="AC314" i="10"/>
  <c r="AB314" i="10"/>
  <c r="AA314" i="10"/>
  <c r="Z314" i="10"/>
  <c r="Y314" i="10"/>
  <c r="X314" i="10"/>
  <c r="W314" i="10"/>
  <c r="V314" i="10"/>
  <c r="U314" i="10"/>
  <c r="T314" i="10"/>
  <c r="S314" i="10"/>
  <c r="R314" i="10"/>
  <c r="Q314" i="10"/>
  <c r="P314" i="10"/>
  <c r="O314" i="10"/>
  <c r="N314" i="10"/>
  <c r="M314" i="10"/>
  <c r="L314" i="10"/>
  <c r="K314" i="10"/>
  <c r="J314" i="10"/>
  <c r="I314" i="10"/>
  <c r="H314" i="10"/>
  <c r="G314" i="10"/>
  <c r="AO313" i="10"/>
  <c r="AN313" i="10"/>
  <c r="AM313" i="10"/>
  <c r="AL313" i="10"/>
  <c r="AK313" i="10"/>
  <c r="AJ313" i="10"/>
  <c r="AI313" i="10"/>
  <c r="AH313" i="10"/>
  <c r="AG313" i="10"/>
  <c r="AF313" i="10"/>
  <c r="AE313" i="10"/>
  <c r="AD313" i="10"/>
  <c r="AC313" i="10"/>
  <c r="AB313" i="10"/>
  <c r="AA313" i="10"/>
  <c r="Z313" i="10"/>
  <c r="Y313" i="10"/>
  <c r="X313" i="10"/>
  <c r="W313" i="10"/>
  <c r="V313" i="10"/>
  <c r="U313" i="10"/>
  <c r="T313" i="10"/>
  <c r="S313" i="10"/>
  <c r="R313" i="10"/>
  <c r="Q313" i="10"/>
  <c r="P313" i="10"/>
  <c r="O313" i="10"/>
  <c r="N313" i="10"/>
  <c r="M313" i="10"/>
  <c r="L313" i="10"/>
  <c r="K313" i="10"/>
  <c r="J313" i="10"/>
  <c r="I313" i="10"/>
  <c r="H313" i="10"/>
  <c r="G313" i="10"/>
  <c r="AO312" i="10"/>
  <c r="AN312" i="10"/>
  <c r="AM312" i="10"/>
  <c r="AL312" i="10"/>
  <c r="AK312" i="10"/>
  <c r="AJ312" i="10"/>
  <c r="AI312" i="10"/>
  <c r="AH312" i="10"/>
  <c r="AG312" i="10"/>
  <c r="AF312" i="10"/>
  <c r="AE312" i="10"/>
  <c r="AD312" i="10"/>
  <c r="AC312" i="10"/>
  <c r="AB312" i="10"/>
  <c r="AA312" i="10"/>
  <c r="Z312" i="10"/>
  <c r="Y312" i="10"/>
  <c r="X312" i="10"/>
  <c r="W312" i="10"/>
  <c r="V312" i="10"/>
  <c r="U312" i="10"/>
  <c r="T312" i="10"/>
  <c r="S312" i="10"/>
  <c r="R312" i="10"/>
  <c r="Q312" i="10"/>
  <c r="P312" i="10"/>
  <c r="O312" i="10"/>
  <c r="N312" i="10"/>
  <c r="M312" i="10"/>
  <c r="L312" i="10"/>
  <c r="K312" i="10"/>
  <c r="J312" i="10"/>
  <c r="I312" i="10"/>
  <c r="H312" i="10"/>
  <c r="G312" i="10"/>
  <c r="AO311" i="10"/>
  <c r="AN311" i="10"/>
  <c r="AM311" i="10"/>
  <c r="AL311" i="10"/>
  <c r="AK311" i="10"/>
  <c r="AJ311" i="10"/>
  <c r="AI311" i="10"/>
  <c r="AH311" i="10"/>
  <c r="AG311" i="10"/>
  <c r="AF311" i="10"/>
  <c r="AE311" i="10"/>
  <c r="AD311" i="10"/>
  <c r="AC311" i="10"/>
  <c r="AB311" i="10"/>
  <c r="AA311" i="10"/>
  <c r="Z311" i="10"/>
  <c r="Y311" i="10"/>
  <c r="X311" i="10"/>
  <c r="W311" i="10"/>
  <c r="V311" i="10"/>
  <c r="U311" i="10"/>
  <c r="T311" i="10"/>
  <c r="S311" i="10"/>
  <c r="R311" i="10"/>
  <c r="Q311" i="10"/>
  <c r="P311" i="10"/>
  <c r="O311" i="10"/>
  <c r="N311" i="10"/>
  <c r="M311" i="10"/>
  <c r="L311" i="10"/>
  <c r="K311" i="10"/>
  <c r="J311" i="10"/>
  <c r="I311" i="10"/>
  <c r="H311" i="10"/>
  <c r="G311" i="10"/>
  <c r="AO310" i="10"/>
  <c r="AN310" i="10"/>
  <c r="AM310" i="10"/>
  <c r="AL310" i="10"/>
  <c r="AK310" i="10"/>
  <c r="AJ310" i="10"/>
  <c r="AI310" i="10"/>
  <c r="AH310" i="10"/>
  <c r="AG310" i="10"/>
  <c r="AF310" i="10"/>
  <c r="AE310" i="10"/>
  <c r="AD310" i="10"/>
  <c r="AC310" i="10"/>
  <c r="AB310" i="10"/>
  <c r="AA310" i="10"/>
  <c r="Z310" i="10"/>
  <c r="Y310" i="10"/>
  <c r="X310" i="10"/>
  <c r="W310" i="10"/>
  <c r="V310" i="10"/>
  <c r="U310" i="10"/>
  <c r="T310" i="10"/>
  <c r="S310" i="10"/>
  <c r="R310" i="10"/>
  <c r="Q310" i="10"/>
  <c r="P310" i="10"/>
  <c r="O310" i="10"/>
  <c r="N310" i="10"/>
  <c r="M310" i="10"/>
  <c r="L310" i="10"/>
  <c r="K310" i="10"/>
  <c r="J310" i="10"/>
  <c r="I310" i="10"/>
  <c r="H310" i="10"/>
  <c r="G310" i="10"/>
  <c r="AO309" i="10"/>
  <c r="AN309" i="10"/>
  <c r="AM309" i="10"/>
  <c r="AL309" i="10"/>
  <c r="AK309" i="10"/>
  <c r="AJ309" i="10"/>
  <c r="AI309" i="10"/>
  <c r="AH309" i="10"/>
  <c r="AG309" i="10"/>
  <c r="AF309" i="10"/>
  <c r="AE309" i="10"/>
  <c r="AD309" i="10"/>
  <c r="AC309" i="10"/>
  <c r="AB309" i="10"/>
  <c r="AA309" i="10"/>
  <c r="Z309" i="10"/>
  <c r="Y309" i="10"/>
  <c r="X309" i="10"/>
  <c r="W309" i="10"/>
  <c r="V309" i="10"/>
  <c r="U309" i="10"/>
  <c r="T309" i="10"/>
  <c r="S309" i="10"/>
  <c r="R309" i="10"/>
  <c r="Q309" i="10"/>
  <c r="P309" i="10"/>
  <c r="O309" i="10"/>
  <c r="N309" i="10"/>
  <c r="M309" i="10"/>
  <c r="L309" i="10"/>
  <c r="K309" i="10"/>
  <c r="J309" i="10"/>
  <c r="I309" i="10"/>
  <c r="H309" i="10"/>
  <c r="G309" i="10"/>
  <c r="AO308" i="10"/>
  <c r="AN308" i="10"/>
  <c r="AM308" i="10"/>
  <c r="AL308" i="10"/>
  <c r="AK308" i="10"/>
  <c r="AJ308" i="10"/>
  <c r="AI308" i="10"/>
  <c r="AH308" i="10"/>
  <c r="AG308" i="10"/>
  <c r="AF308" i="10"/>
  <c r="AE308" i="10"/>
  <c r="AD308" i="10"/>
  <c r="AC308" i="10"/>
  <c r="AB308" i="10"/>
  <c r="AA308" i="10"/>
  <c r="Z308" i="10"/>
  <c r="Y308" i="10"/>
  <c r="X308" i="10"/>
  <c r="W308" i="10"/>
  <c r="V308" i="10"/>
  <c r="U308" i="10"/>
  <c r="T308" i="10"/>
  <c r="S308" i="10"/>
  <c r="R308" i="10"/>
  <c r="Q308" i="10"/>
  <c r="P308" i="10"/>
  <c r="O308" i="10"/>
  <c r="N308" i="10"/>
  <c r="M308" i="10"/>
  <c r="L308" i="10"/>
  <c r="K308" i="10"/>
  <c r="J308" i="10"/>
  <c r="I308" i="10"/>
  <c r="H308" i="10"/>
  <c r="G308" i="10"/>
  <c r="AO307" i="10"/>
  <c r="AN307" i="10"/>
  <c r="AM307" i="10"/>
  <c r="AL307" i="10"/>
  <c r="AK307" i="10"/>
  <c r="AJ307" i="10"/>
  <c r="AI307" i="10"/>
  <c r="AH307" i="10"/>
  <c r="AG307" i="10"/>
  <c r="AF307" i="10"/>
  <c r="AE307" i="10"/>
  <c r="AD307" i="10"/>
  <c r="AC307" i="10"/>
  <c r="AB307" i="10"/>
  <c r="AA307" i="10"/>
  <c r="Z307" i="10"/>
  <c r="Y307" i="10"/>
  <c r="X307" i="10"/>
  <c r="W307" i="10"/>
  <c r="V307" i="10"/>
  <c r="U307" i="10"/>
  <c r="T307" i="10"/>
  <c r="S307" i="10"/>
  <c r="R307" i="10"/>
  <c r="Q307" i="10"/>
  <c r="P307" i="10"/>
  <c r="O307" i="10"/>
  <c r="N307" i="10"/>
  <c r="M307" i="10"/>
  <c r="L307" i="10"/>
  <c r="K307" i="10"/>
  <c r="J307" i="10"/>
  <c r="I307" i="10"/>
  <c r="H307" i="10"/>
  <c r="G307" i="10"/>
  <c r="AO306" i="10"/>
  <c r="AN306" i="10"/>
  <c r="AM306" i="10"/>
  <c r="AL306" i="10"/>
  <c r="AK306" i="10"/>
  <c r="AJ306" i="10"/>
  <c r="AI306" i="10"/>
  <c r="AH306" i="10"/>
  <c r="AG306" i="10"/>
  <c r="AF306" i="10"/>
  <c r="AE306" i="10"/>
  <c r="AD306" i="10"/>
  <c r="AC306" i="10"/>
  <c r="AB306" i="10"/>
  <c r="AA306" i="10"/>
  <c r="Z306" i="10"/>
  <c r="Y306" i="10"/>
  <c r="X306" i="10"/>
  <c r="W306" i="10"/>
  <c r="V306" i="10"/>
  <c r="U306" i="10"/>
  <c r="T306" i="10"/>
  <c r="S306" i="10"/>
  <c r="R306" i="10"/>
  <c r="Q306" i="10"/>
  <c r="P306" i="10"/>
  <c r="O306" i="10"/>
  <c r="N306" i="10"/>
  <c r="M306" i="10"/>
  <c r="L306" i="10"/>
  <c r="K306" i="10"/>
  <c r="J306" i="10"/>
  <c r="I306" i="10"/>
  <c r="H306" i="10"/>
  <c r="G306" i="10"/>
  <c r="AO305" i="10"/>
  <c r="AN305" i="10"/>
  <c r="AM305" i="10"/>
  <c r="AL305" i="10"/>
  <c r="AK305" i="10"/>
  <c r="AJ305" i="10"/>
  <c r="AI305" i="10"/>
  <c r="AH305" i="10"/>
  <c r="AG305" i="10"/>
  <c r="AF305" i="10"/>
  <c r="AE305" i="10"/>
  <c r="AD305" i="10"/>
  <c r="AC305" i="10"/>
  <c r="AB305" i="10"/>
  <c r="AA305" i="10"/>
  <c r="Z305" i="10"/>
  <c r="Y305" i="10"/>
  <c r="X305" i="10"/>
  <c r="W305" i="10"/>
  <c r="V305" i="10"/>
  <c r="U305" i="10"/>
  <c r="T305" i="10"/>
  <c r="S305" i="10"/>
  <c r="R305" i="10"/>
  <c r="Q305" i="10"/>
  <c r="P305" i="10"/>
  <c r="O305" i="10"/>
  <c r="N305" i="10"/>
  <c r="M305" i="10"/>
  <c r="L305" i="10"/>
  <c r="K305" i="10"/>
  <c r="J305" i="10"/>
  <c r="I305" i="10"/>
  <c r="H305" i="10"/>
  <c r="G305" i="10"/>
  <c r="AO304" i="10"/>
  <c r="AN304" i="10"/>
  <c r="AM304" i="10"/>
  <c r="AL304" i="10"/>
  <c r="AK304" i="10"/>
  <c r="AJ304" i="10"/>
  <c r="AI304" i="10"/>
  <c r="AH304" i="10"/>
  <c r="AG304" i="10"/>
  <c r="AF304" i="10"/>
  <c r="AE304" i="10"/>
  <c r="AD304" i="10"/>
  <c r="AC304" i="10"/>
  <c r="AB304" i="10"/>
  <c r="AA304" i="10"/>
  <c r="Z304" i="10"/>
  <c r="Y304" i="10"/>
  <c r="X304" i="10"/>
  <c r="W304" i="10"/>
  <c r="V304" i="10"/>
  <c r="U304" i="10"/>
  <c r="T304" i="10"/>
  <c r="S304" i="10"/>
  <c r="R304" i="10"/>
  <c r="Q304" i="10"/>
  <c r="P304" i="10"/>
  <c r="O304" i="10"/>
  <c r="N304" i="10"/>
  <c r="M304" i="10"/>
  <c r="L304" i="10"/>
  <c r="K304" i="10"/>
  <c r="J304" i="10"/>
  <c r="I304" i="10"/>
  <c r="H304" i="10"/>
  <c r="G304" i="10"/>
  <c r="AO303" i="10"/>
  <c r="AN303" i="10"/>
  <c r="AM303" i="10"/>
  <c r="AL303" i="10"/>
  <c r="AK303" i="10"/>
  <c r="AJ303" i="10"/>
  <c r="AI303" i="10"/>
  <c r="AH303" i="10"/>
  <c r="AG303" i="10"/>
  <c r="AF303" i="10"/>
  <c r="AE303" i="10"/>
  <c r="AD303" i="10"/>
  <c r="AC303" i="10"/>
  <c r="AB303" i="10"/>
  <c r="AA303" i="10"/>
  <c r="Z303" i="10"/>
  <c r="Y303" i="10"/>
  <c r="X303" i="10"/>
  <c r="W303" i="10"/>
  <c r="V303" i="10"/>
  <c r="U303" i="10"/>
  <c r="T303" i="10"/>
  <c r="S303" i="10"/>
  <c r="R303" i="10"/>
  <c r="Q303" i="10"/>
  <c r="P303" i="10"/>
  <c r="O303" i="10"/>
  <c r="N303" i="10"/>
  <c r="M303" i="10"/>
  <c r="L303" i="10"/>
  <c r="K303" i="10"/>
  <c r="J303" i="10"/>
  <c r="I303" i="10"/>
  <c r="H303" i="10"/>
  <c r="G303" i="10"/>
  <c r="AO302" i="10"/>
  <c r="AN302" i="10"/>
  <c r="AM302" i="10"/>
  <c r="AL302" i="10"/>
  <c r="AK302" i="10"/>
  <c r="AJ302" i="10"/>
  <c r="AI302" i="10"/>
  <c r="AH302" i="10"/>
  <c r="AG302" i="10"/>
  <c r="AF302" i="10"/>
  <c r="AE302" i="10"/>
  <c r="AD302" i="10"/>
  <c r="AC302" i="10"/>
  <c r="AB302" i="10"/>
  <c r="AA302" i="10"/>
  <c r="Z302" i="10"/>
  <c r="Y302" i="10"/>
  <c r="X302" i="10"/>
  <c r="W302" i="10"/>
  <c r="V302" i="10"/>
  <c r="U302" i="10"/>
  <c r="T302" i="10"/>
  <c r="S302" i="10"/>
  <c r="R302" i="10"/>
  <c r="Q302" i="10"/>
  <c r="P302" i="10"/>
  <c r="O302" i="10"/>
  <c r="N302" i="10"/>
  <c r="M302" i="10"/>
  <c r="L302" i="10"/>
  <c r="K302" i="10"/>
  <c r="J302" i="10"/>
  <c r="I302" i="10"/>
  <c r="H302" i="10"/>
  <c r="G302" i="10"/>
  <c r="AO301" i="10"/>
  <c r="AN301" i="10"/>
  <c r="AM301" i="10"/>
  <c r="AL301" i="10"/>
  <c r="AK301" i="10"/>
  <c r="AJ301" i="10"/>
  <c r="AI301" i="10"/>
  <c r="AH301" i="10"/>
  <c r="AG301" i="10"/>
  <c r="AF301" i="10"/>
  <c r="AE301" i="10"/>
  <c r="AD301" i="10"/>
  <c r="AC301" i="10"/>
  <c r="AB301" i="10"/>
  <c r="AA301" i="10"/>
  <c r="Z301" i="10"/>
  <c r="Y301" i="10"/>
  <c r="X301" i="10"/>
  <c r="W301" i="10"/>
  <c r="V301" i="10"/>
  <c r="U301" i="10"/>
  <c r="T301" i="10"/>
  <c r="S301" i="10"/>
  <c r="R301" i="10"/>
  <c r="Q301" i="10"/>
  <c r="P301" i="10"/>
  <c r="O301" i="10"/>
  <c r="N301" i="10"/>
  <c r="M301" i="10"/>
  <c r="L301" i="10"/>
  <c r="K301" i="10"/>
  <c r="J301" i="10"/>
  <c r="I301" i="10"/>
  <c r="H301" i="10"/>
  <c r="G301" i="10"/>
  <c r="AO300" i="10"/>
  <c r="AN300" i="10"/>
  <c r="AM300" i="10"/>
  <c r="AL300" i="10"/>
  <c r="AK300" i="10"/>
  <c r="AJ300" i="10"/>
  <c r="AI300" i="10"/>
  <c r="AH300" i="10"/>
  <c r="AG300" i="10"/>
  <c r="AF300" i="10"/>
  <c r="AE300" i="10"/>
  <c r="AD300" i="10"/>
  <c r="AC300" i="10"/>
  <c r="AB300" i="10"/>
  <c r="AA300" i="10"/>
  <c r="Z300" i="10"/>
  <c r="Y300" i="10"/>
  <c r="X300" i="10"/>
  <c r="W300" i="10"/>
  <c r="V300" i="10"/>
  <c r="U300" i="10"/>
  <c r="T300" i="10"/>
  <c r="S300" i="10"/>
  <c r="R300" i="10"/>
  <c r="Q300" i="10"/>
  <c r="P300" i="10"/>
  <c r="O300" i="10"/>
  <c r="N300" i="10"/>
  <c r="M300" i="10"/>
  <c r="L300" i="10"/>
  <c r="K300" i="10"/>
  <c r="J300" i="10"/>
  <c r="I300" i="10"/>
  <c r="H300" i="10"/>
  <c r="G300" i="10"/>
  <c r="AO299" i="10"/>
  <c r="AN299" i="10"/>
  <c r="AM299" i="10"/>
  <c r="AL299" i="10"/>
  <c r="AK299" i="10"/>
  <c r="AJ299" i="10"/>
  <c r="AI299" i="10"/>
  <c r="AH299" i="10"/>
  <c r="AG299" i="10"/>
  <c r="AF299" i="10"/>
  <c r="AE299" i="10"/>
  <c r="AD299" i="10"/>
  <c r="AC299" i="10"/>
  <c r="AB299" i="10"/>
  <c r="AA299" i="10"/>
  <c r="Z299" i="10"/>
  <c r="Y299" i="10"/>
  <c r="X299" i="10"/>
  <c r="W299" i="10"/>
  <c r="V299" i="10"/>
  <c r="U299" i="10"/>
  <c r="T299" i="10"/>
  <c r="S299" i="10"/>
  <c r="R299" i="10"/>
  <c r="Q299" i="10"/>
  <c r="P299" i="10"/>
  <c r="O299" i="10"/>
  <c r="N299" i="10"/>
  <c r="M299" i="10"/>
  <c r="L299" i="10"/>
  <c r="K299" i="10"/>
  <c r="J299" i="10"/>
  <c r="I299" i="10"/>
  <c r="H299" i="10"/>
  <c r="G299" i="10"/>
  <c r="AO298" i="10"/>
  <c r="AN298" i="10"/>
  <c r="AM298" i="10"/>
  <c r="AL298" i="10"/>
  <c r="AK298" i="10"/>
  <c r="AJ298" i="10"/>
  <c r="AI298" i="10"/>
  <c r="AH298" i="10"/>
  <c r="AG298" i="10"/>
  <c r="AF298" i="10"/>
  <c r="AE298" i="10"/>
  <c r="AD298" i="10"/>
  <c r="AC298" i="10"/>
  <c r="AB298" i="10"/>
  <c r="AA298" i="10"/>
  <c r="Z298" i="10"/>
  <c r="Y298" i="10"/>
  <c r="X298" i="10"/>
  <c r="W298" i="10"/>
  <c r="V298" i="10"/>
  <c r="U298" i="10"/>
  <c r="T298" i="10"/>
  <c r="S298" i="10"/>
  <c r="R298" i="10"/>
  <c r="Q298" i="10"/>
  <c r="P298" i="10"/>
  <c r="O298" i="10"/>
  <c r="N298" i="10"/>
  <c r="M298" i="10"/>
  <c r="L298" i="10"/>
  <c r="K298" i="10"/>
  <c r="J298" i="10"/>
  <c r="I298" i="10"/>
  <c r="H298" i="10"/>
  <c r="G298" i="10"/>
  <c r="AO297" i="10"/>
  <c r="AN297" i="10"/>
  <c r="AM297" i="10"/>
  <c r="AL297" i="10"/>
  <c r="AK297" i="10"/>
  <c r="AJ297" i="10"/>
  <c r="AI297" i="10"/>
  <c r="AH297" i="10"/>
  <c r="AG297" i="10"/>
  <c r="AF297" i="10"/>
  <c r="AE297" i="10"/>
  <c r="AD297" i="10"/>
  <c r="AC297" i="10"/>
  <c r="AB297" i="10"/>
  <c r="AA297" i="10"/>
  <c r="Z297" i="10"/>
  <c r="Y297" i="10"/>
  <c r="X297" i="10"/>
  <c r="W297" i="10"/>
  <c r="V297" i="10"/>
  <c r="U297" i="10"/>
  <c r="T297" i="10"/>
  <c r="S297" i="10"/>
  <c r="R297" i="10"/>
  <c r="Q297" i="10"/>
  <c r="P297" i="10"/>
  <c r="O297" i="10"/>
  <c r="N297" i="10"/>
  <c r="M297" i="10"/>
  <c r="L297" i="10"/>
  <c r="K297" i="10"/>
  <c r="J297" i="10"/>
  <c r="I297" i="10"/>
  <c r="H297" i="10"/>
  <c r="G297" i="10"/>
  <c r="AO296" i="10"/>
  <c r="AN296" i="10"/>
  <c r="AM296" i="10"/>
  <c r="AL296" i="10"/>
  <c r="AK296" i="10"/>
  <c r="AJ296" i="10"/>
  <c r="AI296" i="10"/>
  <c r="AH296" i="10"/>
  <c r="AG296" i="10"/>
  <c r="AF296" i="10"/>
  <c r="AE296" i="10"/>
  <c r="AD296" i="10"/>
  <c r="AC296" i="10"/>
  <c r="AB296" i="10"/>
  <c r="AA296" i="10"/>
  <c r="Z296" i="10"/>
  <c r="Y296" i="10"/>
  <c r="X296" i="10"/>
  <c r="W296" i="10"/>
  <c r="V296" i="10"/>
  <c r="U296" i="10"/>
  <c r="T296" i="10"/>
  <c r="S296" i="10"/>
  <c r="R296" i="10"/>
  <c r="Q296" i="10"/>
  <c r="P296" i="10"/>
  <c r="O296" i="10"/>
  <c r="N296" i="10"/>
  <c r="M296" i="10"/>
  <c r="L296" i="10"/>
  <c r="K296" i="10"/>
  <c r="J296" i="10"/>
  <c r="I296" i="10"/>
  <c r="H296" i="10"/>
  <c r="G296" i="10"/>
  <c r="AO295" i="10"/>
  <c r="AN295" i="10"/>
  <c r="AM295" i="10"/>
  <c r="AL295" i="10"/>
  <c r="AK295" i="10"/>
  <c r="AJ295" i="10"/>
  <c r="AI295" i="10"/>
  <c r="AH295" i="10"/>
  <c r="AG295" i="10"/>
  <c r="AF295" i="10"/>
  <c r="AE295" i="10"/>
  <c r="AD295" i="10"/>
  <c r="AC295" i="10"/>
  <c r="AB295" i="10"/>
  <c r="AA295" i="10"/>
  <c r="Z295" i="10"/>
  <c r="Y295" i="10"/>
  <c r="X295" i="10"/>
  <c r="W295" i="10"/>
  <c r="V295" i="10"/>
  <c r="U295" i="10"/>
  <c r="T295" i="10"/>
  <c r="S295" i="10"/>
  <c r="R295" i="10"/>
  <c r="Q295" i="10"/>
  <c r="P295" i="10"/>
  <c r="O295" i="10"/>
  <c r="N295" i="10"/>
  <c r="M295" i="10"/>
  <c r="L295" i="10"/>
  <c r="K295" i="10"/>
  <c r="J295" i="10"/>
  <c r="I295" i="10"/>
  <c r="H295" i="10"/>
  <c r="G295" i="10"/>
  <c r="AO294" i="10"/>
  <c r="AN294" i="10"/>
  <c r="AM294" i="10"/>
  <c r="AL294" i="10"/>
  <c r="AK294" i="10"/>
  <c r="AJ294" i="10"/>
  <c r="AI294" i="10"/>
  <c r="AH294" i="10"/>
  <c r="AG294" i="10"/>
  <c r="AF294" i="10"/>
  <c r="AE294" i="10"/>
  <c r="AD294" i="10"/>
  <c r="AC294" i="10"/>
  <c r="AB294" i="10"/>
  <c r="AA294" i="10"/>
  <c r="Z294" i="10"/>
  <c r="Y294" i="10"/>
  <c r="X294" i="10"/>
  <c r="W294" i="10"/>
  <c r="V294" i="10"/>
  <c r="U294" i="10"/>
  <c r="T294" i="10"/>
  <c r="S294" i="10"/>
  <c r="R294" i="10"/>
  <c r="Q294" i="10"/>
  <c r="P294" i="10"/>
  <c r="O294" i="10"/>
  <c r="N294" i="10"/>
  <c r="M294" i="10"/>
  <c r="L294" i="10"/>
  <c r="K294" i="10"/>
  <c r="J294" i="10"/>
  <c r="I294" i="10"/>
  <c r="H294" i="10"/>
  <c r="G294" i="10"/>
  <c r="AO293" i="10"/>
  <c r="AN293" i="10"/>
  <c r="AM293" i="10"/>
  <c r="AL293" i="10"/>
  <c r="AK293" i="10"/>
  <c r="AJ293" i="10"/>
  <c r="AI293" i="10"/>
  <c r="AH293" i="10"/>
  <c r="AG293" i="10"/>
  <c r="AF293" i="10"/>
  <c r="AE293" i="10"/>
  <c r="AD293" i="10"/>
  <c r="AC293" i="10"/>
  <c r="AB293" i="10"/>
  <c r="AA293" i="10"/>
  <c r="Z293" i="10"/>
  <c r="Y293" i="10"/>
  <c r="X293" i="10"/>
  <c r="W293" i="10"/>
  <c r="V293" i="10"/>
  <c r="U293" i="10"/>
  <c r="T293" i="10"/>
  <c r="S293" i="10"/>
  <c r="R293" i="10"/>
  <c r="Q293" i="10"/>
  <c r="P293" i="10"/>
  <c r="O293" i="10"/>
  <c r="N293" i="10"/>
  <c r="M293" i="10"/>
  <c r="L293" i="10"/>
  <c r="K293" i="10"/>
  <c r="J293" i="10"/>
  <c r="I293" i="10"/>
  <c r="H293" i="10"/>
  <c r="G293" i="10"/>
  <c r="AO292" i="10"/>
  <c r="AN292" i="10"/>
  <c r="AM292" i="10"/>
  <c r="AL292" i="10"/>
  <c r="AK292" i="10"/>
  <c r="AJ292" i="10"/>
  <c r="AI292" i="10"/>
  <c r="AH292" i="10"/>
  <c r="AG292" i="10"/>
  <c r="AF292" i="10"/>
  <c r="AE292" i="10"/>
  <c r="AD292" i="10"/>
  <c r="AC292" i="10"/>
  <c r="AB292" i="10"/>
  <c r="AA292" i="10"/>
  <c r="Z292" i="10"/>
  <c r="Y292" i="10"/>
  <c r="X292" i="10"/>
  <c r="W292" i="10"/>
  <c r="V292" i="10"/>
  <c r="U292" i="10"/>
  <c r="T292" i="10"/>
  <c r="S292" i="10"/>
  <c r="R292" i="10"/>
  <c r="Q292" i="10"/>
  <c r="P292" i="10"/>
  <c r="O292" i="10"/>
  <c r="N292" i="10"/>
  <c r="M292" i="10"/>
  <c r="L292" i="10"/>
  <c r="K292" i="10"/>
  <c r="J292" i="10"/>
  <c r="I292" i="10"/>
  <c r="H292" i="10"/>
  <c r="G292" i="10"/>
  <c r="AO291" i="10"/>
  <c r="AN291" i="10"/>
  <c r="AM291" i="10"/>
  <c r="AL291" i="10"/>
  <c r="AK291" i="10"/>
  <c r="AJ291" i="10"/>
  <c r="AI291" i="10"/>
  <c r="AH291" i="10"/>
  <c r="AG291" i="10"/>
  <c r="AF291" i="10"/>
  <c r="AE291" i="10"/>
  <c r="AD291" i="10"/>
  <c r="AC291" i="10"/>
  <c r="AB291" i="10"/>
  <c r="AA291" i="10"/>
  <c r="Z291" i="10"/>
  <c r="Y291" i="10"/>
  <c r="X291" i="10"/>
  <c r="W291" i="10"/>
  <c r="V291" i="10"/>
  <c r="U291" i="10"/>
  <c r="T291" i="10"/>
  <c r="S291" i="10"/>
  <c r="R291" i="10"/>
  <c r="Q291" i="10"/>
  <c r="P291" i="10"/>
  <c r="O291" i="10"/>
  <c r="N291" i="10"/>
  <c r="M291" i="10"/>
  <c r="L291" i="10"/>
  <c r="K291" i="10"/>
  <c r="J291" i="10"/>
  <c r="I291" i="10"/>
  <c r="H291" i="10"/>
  <c r="G291" i="10"/>
  <c r="AO290" i="10"/>
  <c r="AN290" i="10"/>
  <c r="AM290" i="10"/>
  <c r="AL290" i="10"/>
  <c r="AK290" i="10"/>
  <c r="AJ290" i="10"/>
  <c r="AI290" i="10"/>
  <c r="AH290" i="10"/>
  <c r="AG290" i="10"/>
  <c r="AF290" i="10"/>
  <c r="AE290" i="10"/>
  <c r="AD290" i="10"/>
  <c r="AC290" i="10"/>
  <c r="AB290" i="10"/>
  <c r="AA290" i="10"/>
  <c r="Z290" i="10"/>
  <c r="Y290" i="10"/>
  <c r="X290" i="10"/>
  <c r="W290" i="10"/>
  <c r="V290" i="10"/>
  <c r="U290" i="10"/>
  <c r="T290" i="10"/>
  <c r="S290" i="10"/>
  <c r="R290" i="10"/>
  <c r="Q290" i="10"/>
  <c r="P290" i="10"/>
  <c r="O290" i="10"/>
  <c r="N290" i="10"/>
  <c r="M290" i="10"/>
  <c r="L290" i="10"/>
  <c r="K290" i="10"/>
  <c r="J290" i="10"/>
  <c r="I290" i="10"/>
  <c r="H290" i="10"/>
  <c r="G290" i="10"/>
  <c r="AO289" i="10"/>
  <c r="AN289" i="10"/>
  <c r="AM289" i="10"/>
  <c r="AL289" i="10"/>
  <c r="AK289" i="10"/>
  <c r="AJ289" i="10"/>
  <c r="AI289" i="10"/>
  <c r="AH289" i="10"/>
  <c r="AG289" i="10"/>
  <c r="AF289" i="10"/>
  <c r="AE289" i="10"/>
  <c r="AD289" i="10"/>
  <c r="AC289" i="10"/>
  <c r="AB289" i="10"/>
  <c r="AA289" i="10"/>
  <c r="Z289" i="10"/>
  <c r="Y289" i="10"/>
  <c r="X289" i="10"/>
  <c r="W289" i="10"/>
  <c r="V289" i="10"/>
  <c r="U289" i="10"/>
  <c r="T289" i="10"/>
  <c r="S289" i="10"/>
  <c r="R289" i="10"/>
  <c r="Q289" i="10"/>
  <c r="P289" i="10"/>
  <c r="O289" i="10"/>
  <c r="N289" i="10"/>
  <c r="M289" i="10"/>
  <c r="L289" i="10"/>
  <c r="K289" i="10"/>
  <c r="J289" i="10"/>
  <c r="I289" i="10"/>
  <c r="H289" i="10"/>
  <c r="G289" i="10"/>
  <c r="AO288" i="10"/>
  <c r="AN288" i="10"/>
  <c r="AM288" i="10"/>
  <c r="AL288" i="10"/>
  <c r="AK288" i="10"/>
  <c r="AJ288" i="10"/>
  <c r="AI288" i="10"/>
  <c r="AH288" i="10"/>
  <c r="AG288" i="10"/>
  <c r="AF288" i="10"/>
  <c r="AE288" i="10"/>
  <c r="AD288" i="10"/>
  <c r="AC288" i="10"/>
  <c r="AB288" i="10"/>
  <c r="AA288" i="10"/>
  <c r="Z288" i="10"/>
  <c r="Y288" i="10"/>
  <c r="X288" i="10"/>
  <c r="W288" i="10"/>
  <c r="V288" i="10"/>
  <c r="U288" i="10"/>
  <c r="T288" i="10"/>
  <c r="S288" i="10"/>
  <c r="R288" i="10"/>
  <c r="Q288" i="10"/>
  <c r="P288" i="10"/>
  <c r="O288" i="10"/>
  <c r="N288" i="10"/>
  <c r="M288" i="10"/>
  <c r="L288" i="10"/>
  <c r="K288" i="10"/>
  <c r="J288" i="10"/>
  <c r="I288" i="10"/>
  <c r="H288" i="10"/>
  <c r="G288" i="10"/>
  <c r="AO287" i="10"/>
  <c r="AN287" i="10"/>
  <c r="AM287" i="10"/>
  <c r="AL287" i="10"/>
  <c r="AK287" i="10"/>
  <c r="AJ287" i="10"/>
  <c r="AI287" i="10"/>
  <c r="AH287" i="10"/>
  <c r="AG287" i="10"/>
  <c r="AF287" i="10"/>
  <c r="AE287" i="10"/>
  <c r="AD287" i="10"/>
  <c r="AC287" i="10"/>
  <c r="AB287" i="10"/>
  <c r="AA287" i="10"/>
  <c r="Z287" i="10"/>
  <c r="Y287" i="10"/>
  <c r="X287" i="10"/>
  <c r="W287" i="10"/>
  <c r="V287" i="10"/>
  <c r="U287" i="10"/>
  <c r="T287" i="10"/>
  <c r="S287" i="10"/>
  <c r="R287" i="10"/>
  <c r="Q287" i="10"/>
  <c r="P287" i="10"/>
  <c r="O287" i="10"/>
  <c r="N287" i="10"/>
  <c r="M287" i="10"/>
  <c r="L287" i="10"/>
  <c r="K287" i="10"/>
  <c r="J287" i="10"/>
  <c r="I287" i="10"/>
  <c r="H287" i="10"/>
  <c r="G287" i="10"/>
  <c r="AO286" i="10"/>
  <c r="AN286" i="10"/>
  <c r="AM286" i="10"/>
  <c r="AL286" i="10"/>
  <c r="AK286" i="10"/>
  <c r="AJ286" i="10"/>
  <c r="AI286" i="10"/>
  <c r="AH286" i="10"/>
  <c r="AG286" i="10"/>
  <c r="AF286" i="10"/>
  <c r="AE286" i="10"/>
  <c r="AD286" i="10"/>
  <c r="AC286" i="10"/>
  <c r="AB286" i="10"/>
  <c r="AA286" i="10"/>
  <c r="Z286" i="10"/>
  <c r="Y286" i="10"/>
  <c r="X286" i="10"/>
  <c r="W286" i="10"/>
  <c r="V286" i="10"/>
  <c r="U286" i="10"/>
  <c r="T286" i="10"/>
  <c r="S286" i="10"/>
  <c r="R286" i="10"/>
  <c r="Q286" i="10"/>
  <c r="P286" i="10"/>
  <c r="O286" i="10"/>
  <c r="N286" i="10"/>
  <c r="M286" i="10"/>
  <c r="L286" i="10"/>
  <c r="K286" i="10"/>
  <c r="J286" i="10"/>
  <c r="I286" i="10"/>
  <c r="H286" i="10"/>
  <c r="G286" i="10"/>
  <c r="AO285" i="10"/>
  <c r="AN285" i="10"/>
  <c r="AM285" i="10"/>
  <c r="AL285" i="10"/>
  <c r="AK285" i="10"/>
  <c r="AJ285" i="10"/>
  <c r="AI285" i="10"/>
  <c r="AH285" i="10"/>
  <c r="AG285" i="10"/>
  <c r="AF285" i="10"/>
  <c r="AE285" i="10"/>
  <c r="AD285" i="10"/>
  <c r="AC285" i="10"/>
  <c r="AB285" i="10"/>
  <c r="AA285" i="10"/>
  <c r="Z285" i="10"/>
  <c r="Y285" i="10"/>
  <c r="X285" i="10"/>
  <c r="W285" i="10"/>
  <c r="V285" i="10"/>
  <c r="U285" i="10"/>
  <c r="T285" i="10"/>
  <c r="S285" i="10"/>
  <c r="R285" i="10"/>
  <c r="Q285" i="10"/>
  <c r="P285" i="10"/>
  <c r="O285" i="10"/>
  <c r="N285" i="10"/>
  <c r="M285" i="10"/>
  <c r="L285" i="10"/>
  <c r="K285" i="10"/>
  <c r="J285" i="10"/>
  <c r="I285" i="10"/>
  <c r="H285" i="10"/>
  <c r="G285" i="10"/>
  <c r="AO284" i="10"/>
  <c r="AN284" i="10"/>
  <c r="AM284" i="10"/>
  <c r="AL284" i="10"/>
  <c r="AK284" i="10"/>
  <c r="AJ284" i="10"/>
  <c r="AI284" i="10"/>
  <c r="AH284" i="10"/>
  <c r="AG284" i="10"/>
  <c r="AF284" i="10"/>
  <c r="AE284" i="10"/>
  <c r="AD284" i="10"/>
  <c r="AC284" i="10"/>
  <c r="AB284" i="10"/>
  <c r="AA284" i="10"/>
  <c r="Z284" i="10"/>
  <c r="Y284" i="10"/>
  <c r="X284" i="10"/>
  <c r="W284" i="10"/>
  <c r="V284" i="10"/>
  <c r="U284" i="10"/>
  <c r="T284" i="10"/>
  <c r="S284" i="10"/>
  <c r="R284" i="10"/>
  <c r="Q284" i="10"/>
  <c r="P284" i="10"/>
  <c r="O284" i="10"/>
  <c r="N284" i="10"/>
  <c r="M284" i="10"/>
  <c r="L284" i="10"/>
  <c r="K284" i="10"/>
  <c r="J284" i="10"/>
  <c r="I284" i="10"/>
  <c r="H284" i="10"/>
  <c r="G284" i="10"/>
  <c r="AO283" i="10"/>
  <c r="AN283" i="10"/>
  <c r="AM283" i="10"/>
  <c r="AL283" i="10"/>
  <c r="AK283" i="10"/>
  <c r="AJ283" i="10"/>
  <c r="AI283" i="10"/>
  <c r="AH283" i="10"/>
  <c r="AG283" i="10"/>
  <c r="AF283" i="10"/>
  <c r="AE283" i="10"/>
  <c r="AD283" i="10"/>
  <c r="AC283" i="10"/>
  <c r="AB283" i="10"/>
  <c r="AA283" i="10"/>
  <c r="Z283" i="10"/>
  <c r="Y283" i="10"/>
  <c r="X283" i="10"/>
  <c r="W283" i="10"/>
  <c r="V283" i="10"/>
  <c r="U283" i="10"/>
  <c r="T283" i="10"/>
  <c r="S283" i="10"/>
  <c r="R283" i="10"/>
  <c r="Q283" i="10"/>
  <c r="P283" i="10"/>
  <c r="O283" i="10"/>
  <c r="N283" i="10"/>
  <c r="M283" i="10"/>
  <c r="L283" i="10"/>
  <c r="K283" i="10"/>
  <c r="J283" i="10"/>
  <c r="I283" i="10"/>
  <c r="H283" i="10"/>
  <c r="G283" i="10"/>
  <c r="AO282" i="10"/>
  <c r="AN282" i="10"/>
  <c r="AM282" i="10"/>
  <c r="AL282" i="10"/>
  <c r="AK282" i="10"/>
  <c r="AJ282" i="10"/>
  <c r="AI282" i="10"/>
  <c r="AH282" i="10"/>
  <c r="AG282" i="10"/>
  <c r="AF282" i="10"/>
  <c r="AE282" i="10"/>
  <c r="AD282" i="10"/>
  <c r="AC282" i="10"/>
  <c r="AB282" i="10"/>
  <c r="AA282" i="10"/>
  <c r="Z282" i="10"/>
  <c r="Y282" i="10"/>
  <c r="X282" i="10"/>
  <c r="W282" i="10"/>
  <c r="V282" i="10"/>
  <c r="U282" i="10"/>
  <c r="T282" i="10"/>
  <c r="S282" i="10"/>
  <c r="R282" i="10"/>
  <c r="Q282" i="10"/>
  <c r="P282" i="10"/>
  <c r="O282" i="10"/>
  <c r="N282" i="10"/>
  <c r="M282" i="10"/>
  <c r="L282" i="10"/>
  <c r="K282" i="10"/>
  <c r="J282" i="10"/>
  <c r="I282" i="10"/>
  <c r="H282" i="10"/>
  <c r="G282" i="10"/>
  <c r="AO281" i="10"/>
  <c r="AN281" i="10"/>
  <c r="AM281" i="10"/>
  <c r="AL281" i="10"/>
  <c r="AK281" i="10"/>
  <c r="AJ281" i="10"/>
  <c r="AI281" i="10"/>
  <c r="AH281" i="10"/>
  <c r="AG281" i="10"/>
  <c r="AF281" i="10"/>
  <c r="AE281" i="10"/>
  <c r="AD281" i="10"/>
  <c r="AC281" i="10"/>
  <c r="AB281" i="10"/>
  <c r="AA281" i="10"/>
  <c r="Z281" i="10"/>
  <c r="Y281" i="10"/>
  <c r="X281" i="10"/>
  <c r="W281" i="10"/>
  <c r="V281" i="10"/>
  <c r="U281" i="10"/>
  <c r="T281" i="10"/>
  <c r="S281" i="10"/>
  <c r="R281" i="10"/>
  <c r="Q281" i="10"/>
  <c r="P281" i="10"/>
  <c r="O281" i="10"/>
  <c r="N281" i="10"/>
  <c r="M281" i="10"/>
  <c r="L281" i="10"/>
  <c r="K281" i="10"/>
  <c r="J281" i="10"/>
  <c r="I281" i="10"/>
  <c r="H281" i="10"/>
  <c r="G281" i="10"/>
  <c r="AO280" i="10"/>
  <c r="AN280" i="10"/>
  <c r="AM280" i="10"/>
  <c r="AL280" i="10"/>
  <c r="AK280" i="10"/>
  <c r="AJ280" i="10"/>
  <c r="AI280" i="10"/>
  <c r="AH280" i="10"/>
  <c r="AG280" i="10"/>
  <c r="AF280" i="10"/>
  <c r="AE280" i="10"/>
  <c r="AD280" i="10"/>
  <c r="AC280" i="10"/>
  <c r="AB280" i="10"/>
  <c r="AA280" i="10"/>
  <c r="Z280" i="10"/>
  <c r="Y280" i="10"/>
  <c r="X280" i="10"/>
  <c r="W280" i="10"/>
  <c r="V280" i="10"/>
  <c r="U280" i="10"/>
  <c r="T280" i="10"/>
  <c r="S280" i="10"/>
  <c r="R280" i="10"/>
  <c r="Q280" i="10"/>
  <c r="P280" i="10"/>
  <c r="O280" i="10"/>
  <c r="N280" i="10"/>
  <c r="M280" i="10"/>
  <c r="L280" i="10"/>
  <c r="K280" i="10"/>
  <c r="J280" i="10"/>
  <c r="I280" i="10"/>
  <c r="H280" i="10"/>
  <c r="G280" i="10"/>
  <c r="AO279" i="10"/>
  <c r="AN279" i="10"/>
  <c r="AM279" i="10"/>
  <c r="AL279" i="10"/>
  <c r="AK279" i="10"/>
  <c r="AJ279" i="10"/>
  <c r="AI279" i="10"/>
  <c r="AH279" i="10"/>
  <c r="AG279" i="10"/>
  <c r="AF279" i="10"/>
  <c r="AE279" i="10"/>
  <c r="AD279" i="10"/>
  <c r="AC279" i="10"/>
  <c r="AB279" i="10"/>
  <c r="AA279" i="10"/>
  <c r="Z279" i="10"/>
  <c r="Y279" i="10"/>
  <c r="X279" i="10"/>
  <c r="W279" i="10"/>
  <c r="V279" i="10"/>
  <c r="U279" i="10"/>
  <c r="T279" i="10"/>
  <c r="S279" i="10"/>
  <c r="R279" i="10"/>
  <c r="Q279" i="10"/>
  <c r="P279" i="10"/>
  <c r="O279" i="10"/>
  <c r="N279" i="10"/>
  <c r="M279" i="10"/>
  <c r="L279" i="10"/>
  <c r="K279" i="10"/>
  <c r="J279" i="10"/>
  <c r="I279" i="10"/>
  <c r="H279" i="10"/>
  <c r="G279" i="10"/>
  <c r="AO278" i="10"/>
  <c r="AN278" i="10"/>
  <c r="AM278" i="10"/>
  <c r="AL278" i="10"/>
  <c r="AK278" i="10"/>
  <c r="AJ278" i="10"/>
  <c r="AI278" i="10"/>
  <c r="AH278" i="10"/>
  <c r="AG278" i="10"/>
  <c r="AF278" i="10"/>
  <c r="AE278" i="10"/>
  <c r="AD278" i="10"/>
  <c r="AC278" i="10"/>
  <c r="AB278" i="10"/>
  <c r="AA278" i="10"/>
  <c r="Z278" i="10"/>
  <c r="Y278" i="10"/>
  <c r="X278" i="10"/>
  <c r="W278" i="10"/>
  <c r="V278" i="10"/>
  <c r="U278" i="10"/>
  <c r="T278" i="10"/>
  <c r="S278" i="10"/>
  <c r="R278" i="10"/>
  <c r="Q278" i="10"/>
  <c r="P278" i="10"/>
  <c r="O278" i="10"/>
  <c r="N278" i="10"/>
  <c r="M278" i="10"/>
  <c r="L278" i="10"/>
  <c r="K278" i="10"/>
  <c r="J278" i="10"/>
  <c r="I278" i="10"/>
  <c r="H278" i="10"/>
  <c r="G278" i="10"/>
  <c r="AO277" i="10"/>
  <c r="AN277" i="10"/>
  <c r="AM277" i="10"/>
  <c r="AL277" i="10"/>
  <c r="AK277" i="10"/>
  <c r="AJ277" i="10"/>
  <c r="AI277" i="10"/>
  <c r="AH277" i="10"/>
  <c r="AG277" i="10"/>
  <c r="AF277" i="10"/>
  <c r="AE277" i="10"/>
  <c r="AD277" i="10"/>
  <c r="AC277" i="10"/>
  <c r="AB277" i="10"/>
  <c r="AA277" i="10"/>
  <c r="Z277" i="10"/>
  <c r="Y277" i="10"/>
  <c r="X277" i="10"/>
  <c r="W277" i="10"/>
  <c r="V277" i="10"/>
  <c r="U277" i="10"/>
  <c r="T277" i="10"/>
  <c r="S277" i="10"/>
  <c r="R277" i="10"/>
  <c r="Q277" i="10"/>
  <c r="P277" i="10"/>
  <c r="O277" i="10"/>
  <c r="N277" i="10"/>
  <c r="M277" i="10"/>
  <c r="L277" i="10"/>
  <c r="K277" i="10"/>
  <c r="J277" i="10"/>
  <c r="I277" i="10"/>
  <c r="H277" i="10"/>
  <c r="G277" i="10"/>
  <c r="AO276" i="10"/>
  <c r="AN276" i="10"/>
  <c r="AM276" i="10"/>
  <c r="AL276" i="10"/>
  <c r="AK276" i="10"/>
  <c r="AJ276" i="10"/>
  <c r="AI276" i="10"/>
  <c r="AH276" i="10"/>
  <c r="AG276" i="10"/>
  <c r="AF276" i="10"/>
  <c r="AE276" i="10"/>
  <c r="AD276" i="10"/>
  <c r="AC276" i="10"/>
  <c r="AB276" i="10"/>
  <c r="AA276" i="10"/>
  <c r="Z276" i="10"/>
  <c r="Y276" i="10"/>
  <c r="X276" i="10"/>
  <c r="W276" i="10"/>
  <c r="V276" i="10"/>
  <c r="U276" i="10"/>
  <c r="T276" i="10"/>
  <c r="S276" i="10"/>
  <c r="R276" i="10"/>
  <c r="Q276" i="10"/>
  <c r="P276" i="10"/>
  <c r="O276" i="10"/>
  <c r="N276" i="10"/>
  <c r="M276" i="10"/>
  <c r="L276" i="10"/>
  <c r="K276" i="10"/>
  <c r="J276" i="10"/>
  <c r="I276" i="10"/>
  <c r="H276" i="10"/>
  <c r="G276" i="10"/>
  <c r="AO275" i="10"/>
  <c r="AN275" i="10"/>
  <c r="AM275" i="10"/>
  <c r="AL275" i="10"/>
  <c r="AK275" i="10"/>
  <c r="AJ275" i="10"/>
  <c r="AI275" i="10"/>
  <c r="AH275" i="10"/>
  <c r="AG275" i="10"/>
  <c r="AF275" i="10"/>
  <c r="AE275" i="10"/>
  <c r="AD275" i="10"/>
  <c r="AC275" i="10"/>
  <c r="AB275" i="10"/>
  <c r="AA275" i="10"/>
  <c r="Z275" i="10"/>
  <c r="Y275" i="10"/>
  <c r="X275" i="10"/>
  <c r="W275" i="10"/>
  <c r="V275" i="10"/>
  <c r="U275" i="10"/>
  <c r="T275" i="10"/>
  <c r="S275" i="10"/>
  <c r="R275" i="10"/>
  <c r="Q275" i="10"/>
  <c r="P275" i="10"/>
  <c r="O275" i="10"/>
  <c r="N275" i="10"/>
  <c r="M275" i="10"/>
  <c r="L275" i="10"/>
  <c r="K275" i="10"/>
  <c r="J275" i="10"/>
  <c r="I275" i="10"/>
  <c r="H275" i="10"/>
  <c r="G275" i="10"/>
  <c r="AO274" i="10"/>
  <c r="AN274" i="10"/>
  <c r="AM274" i="10"/>
  <c r="AL274" i="10"/>
  <c r="AK274" i="10"/>
  <c r="AJ274" i="10"/>
  <c r="AI274" i="10"/>
  <c r="AH274" i="10"/>
  <c r="AG274" i="10"/>
  <c r="AF274" i="10"/>
  <c r="AE274" i="10"/>
  <c r="AD274" i="10"/>
  <c r="AC274" i="10"/>
  <c r="AB274" i="10"/>
  <c r="AA274" i="10"/>
  <c r="Z274" i="10"/>
  <c r="Y274" i="10"/>
  <c r="X274" i="10"/>
  <c r="W274" i="10"/>
  <c r="V274" i="10"/>
  <c r="U274" i="10"/>
  <c r="T274" i="10"/>
  <c r="S274" i="10"/>
  <c r="R274" i="10"/>
  <c r="Q274" i="10"/>
  <c r="P274" i="10"/>
  <c r="O274" i="10"/>
  <c r="N274" i="10"/>
  <c r="M274" i="10"/>
  <c r="L274" i="10"/>
  <c r="K274" i="10"/>
  <c r="J274" i="10"/>
  <c r="I274" i="10"/>
  <c r="H274" i="10"/>
  <c r="G274" i="10"/>
  <c r="AO273" i="10"/>
  <c r="AN273" i="10"/>
  <c r="AM273" i="10"/>
  <c r="AL273" i="10"/>
  <c r="AK273" i="10"/>
  <c r="AJ273" i="10"/>
  <c r="AI273" i="10"/>
  <c r="AH273" i="10"/>
  <c r="AG273" i="10"/>
  <c r="AF273" i="10"/>
  <c r="AE273" i="10"/>
  <c r="AD273" i="10"/>
  <c r="AC273" i="10"/>
  <c r="AB273" i="10"/>
  <c r="AA273" i="10"/>
  <c r="Z273" i="10"/>
  <c r="Y273" i="10"/>
  <c r="X273" i="10"/>
  <c r="W273" i="10"/>
  <c r="V273" i="10"/>
  <c r="U273" i="10"/>
  <c r="T273" i="10"/>
  <c r="S273" i="10"/>
  <c r="R273" i="10"/>
  <c r="Q273" i="10"/>
  <c r="P273" i="10"/>
  <c r="O273" i="10"/>
  <c r="N273" i="10"/>
  <c r="M273" i="10"/>
  <c r="L273" i="10"/>
  <c r="K273" i="10"/>
  <c r="J273" i="10"/>
  <c r="I273" i="10"/>
  <c r="H273" i="10"/>
  <c r="G273" i="10"/>
  <c r="AO272" i="10"/>
  <c r="AN272" i="10"/>
  <c r="AM272" i="10"/>
  <c r="AL272" i="10"/>
  <c r="AK272" i="10"/>
  <c r="AJ272" i="10"/>
  <c r="AI272" i="10"/>
  <c r="AH272" i="10"/>
  <c r="AG272" i="10"/>
  <c r="AF272" i="10"/>
  <c r="AE272" i="10"/>
  <c r="AD272" i="10"/>
  <c r="AC272" i="10"/>
  <c r="AB272" i="10"/>
  <c r="AA272" i="10"/>
  <c r="Z272" i="10"/>
  <c r="Y272" i="10"/>
  <c r="X272" i="10"/>
  <c r="W272" i="10"/>
  <c r="V272" i="10"/>
  <c r="U272" i="10"/>
  <c r="T272" i="10"/>
  <c r="S272" i="10"/>
  <c r="R272" i="10"/>
  <c r="Q272" i="10"/>
  <c r="P272" i="10"/>
  <c r="O272" i="10"/>
  <c r="N272" i="10"/>
  <c r="M272" i="10"/>
  <c r="L272" i="10"/>
  <c r="K272" i="10"/>
  <c r="J272" i="10"/>
  <c r="I272" i="10"/>
  <c r="H272" i="10"/>
  <c r="G272" i="10"/>
  <c r="AO271" i="10"/>
  <c r="AN271" i="10"/>
  <c r="AM271" i="10"/>
  <c r="AL271" i="10"/>
  <c r="AK271" i="10"/>
  <c r="AJ271" i="10"/>
  <c r="AI271" i="10"/>
  <c r="AH271" i="10"/>
  <c r="AG271" i="10"/>
  <c r="AF271" i="10"/>
  <c r="AE271" i="10"/>
  <c r="AD271" i="10"/>
  <c r="AC271" i="10"/>
  <c r="AB271" i="10"/>
  <c r="AA271" i="10"/>
  <c r="Z271" i="10"/>
  <c r="Y271" i="10"/>
  <c r="X271" i="10"/>
  <c r="W271" i="10"/>
  <c r="V271" i="10"/>
  <c r="U271" i="10"/>
  <c r="T271" i="10"/>
  <c r="S271" i="10"/>
  <c r="R271" i="10"/>
  <c r="Q271" i="10"/>
  <c r="P271" i="10"/>
  <c r="O271" i="10"/>
  <c r="N271" i="10"/>
  <c r="M271" i="10"/>
  <c r="L271" i="10"/>
  <c r="K271" i="10"/>
  <c r="J271" i="10"/>
  <c r="I271" i="10"/>
  <c r="H271" i="10"/>
  <c r="G271" i="10"/>
  <c r="AO270" i="10"/>
  <c r="AN270" i="10"/>
  <c r="AM270" i="10"/>
  <c r="AL270" i="10"/>
  <c r="AK270" i="10"/>
  <c r="AJ270" i="10"/>
  <c r="AI270" i="10"/>
  <c r="AH270" i="10"/>
  <c r="AG270" i="10"/>
  <c r="AF270" i="10"/>
  <c r="AE270" i="10"/>
  <c r="AD270" i="10"/>
  <c r="AC270" i="10"/>
  <c r="AB270" i="10"/>
  <c r="AA270" i="10"/>
  <c r="Z270" i="10"/>
  <c r="Y270" i="10"/>
  <c r="X270" i="10"/>
  <c r="W270" i="10"/>
  <c r="V270" i="10"/>
  <c r="U270" i="10"/>
  <c r="T270" i="10"/>
  <c r="S270" i="10"/>
  <c r="R270" i="10"/>
  <c r="Q270" i="10"/>
  <c r="P270" i="10"/>
  <c r="O270" i="10"/>
  <c r="N270" i="10"/>
  <c r="M270" i="10"/>
  <c r="L270" i="10"/>
  <c r="K270" i="10"/>
  <c r="J270" i="10"/>
  <c r="I270" i="10"/>
  <c r="H270" i="10"/>
  <c r="G270" i="10"/>
  <c r="AO269" i="10"/>
  <c r="AN269" i="10"/>
  <c r="AM269" i="10"/>
  <c r="AL269" i="10"/>
  <c r="AK269" i="10"/>
  <c r="AJ269" i="10"/>
  <c r="AI269" i="10"/>
  <c r="AH269" i="10"/>
  <c r="AG269" i="10"/>
  <c r="AF269" i="10"/>
  <c r="AE269" i="10"/>
  <c r="AD269" i="10"/>
  <c r="AC269" i="10"/>
  <c r="AB269" i="10"/>
  <c r="AA269" i="10"/>
  <c r="Z269" i="10"/>
  <c r="Y269" i="10"/>
  <c r="X269" i="10"/>
  <c r="W269" i="10"/>
  <c r="V269" i="10"/>
  <c r="U269" i="10"/>
  <c r="T269" i="10"/>
  <c r="S269" i="10"/>
  <c r="R269" i="10"/>
  <c r="Q269" i="10"/>
  <c r="P269" i="10"/>
  <c r="O269" i="10"/>
  <c r="N269" i="10"/>
  <c r="M269" i="10"/>
  <c r="L269" i="10"/>
  <c r="K269" i="10"/>
  <c r="J269" i="10"/>
  <c r="I269" i="10"/>
  <c r="H269" i="10"/>
  <c r="G269" i="10"/>
  <c r="AO268" i="10"/>
  <c r="AN268" i="10"/>
  <c r="AM268" i="10"/>
  <c r="AL268" i="10"/>
  <c r="AK268" i="10"/>
  <c r="AJ268" i="10"/>
  <c r="AI268" i="10"/>
  <c r="AH268" i="10"/>
  <c r="AG268" i="10"/>
  <c r="AF268" i="10"/>
  <c r="AE268" i="10"/>
  <c r="AD268" i="10"/>
  <c r="AC268" i="10"/>
  <c r="AB268" i="10"/>
  <c r="AA268" i="10"/>
  <c r="Z268" i="10"/>
  <c r="Y268" i="10"/>
  <c r="X268" i="10"/>
  <c r="W268" i="10"/>
  <c r="V268" i="10"/>
  <c r="U268" i="10"/>
  <c r="T268" i="10"/>
  <c r="S268" i="10"/>
  <c r="R268" i="10"/>
  <c r="Q268" i="10"/>
  <c r="P268" i="10"/>
  <c r="O268" i="10"/>
  <c r="N268" i="10"/>
  <c r="M268" i="10"/>
  <c r="L268" i="10"/>
  <c r="K268" i="10"/>
  <c r="J268" i="10"/>
  <c r="I268" i="10"/>
  <c r="H268" i="10"/>
  <c r="G268" i="10"/>
  <c r="AO267" i="10"/>
  <c r="AN267" i="10"/>
  <c r="AM267" i="10"/>
  <c r="AL267" i="10"/>
  <c r="AK267" i="10"/>
  <c r="AJ267" i="10"/>
  <c r="AI267" i="10"/>
  <c r="AH267" i="10"/>
  <c r="AG267" i="10"/>
  <c r="AF267" i="10"/>
  <c r="AE267" i="10"/>
  <c r="AD267" i="10"/>
  <c r="AC267" i="10"/>
  <c r="AB267" i="10"/>
  <c r="AA267" i="10"/>
  <c r="Z267" i="10"/>
  <c r="Y267" i="10"/>
  <c r="X267" i="10"/>
  <c r="W267" i="10"/>
  <c r="V267" i="10"/>
  <c r="U267" i="10"/>
  <c r="T267" i="10"/>
  <c r="S267" i="10"/>
  <c r="R267" i="10"/>
  <c r="Q267" i="10"/>
  <c r="P267" i="10"/>
  <c r="O267" i="10"/>
  <c r="N267" i="10"/>
  <c r="M267" i="10"/>
  <c r="L267" i="10"/>
  <c r="K267" i="10"/>
  <c r="J267" i="10"/>
  <c r="I267" i="10"/>
  <c r="H267" i="10"/>
  <c r="G267" i="10"/>
  <c r="AO266" i="10"/>
  <c r="AN266" i="10"/>
  <c r="AM266" i="10"/>
  <c r="AL266" i="10"/>
  <c r="AK266" i="10"/>
  <c r="AJ266" i="10"/>
  <c r="AI266" i="10"/>
  <c r="AH266" i="10"/>
  <c r="AG266" i="10"/>
  <c r="AF266" i="10"/>
  <c r="AE266" i="10"/>
  <c r="AD266" i="10"/>
  <c r="AC266" i="10"/>
  <c r="AB266" i="10"/>
  <c r="AA266" i="10"/>
  <c r="Z266" i="10"/>
  <c r="Y266" i="10"/>
  <c r="X266" i="10"/>
  <c r="W266" i="10"/>
  <c r="V266" i="10"/>
  <c r="U266" i="10"/>
  <c r="T266" i="10"/>
  <c r="S266" i="10"/>
  <c r="R266" i="10"/>
  <c r="Q266" i="10"/>
  <c r="P266" i="10"/>
  <c r="O266" i="10"/>
  <c r="N266" i="10"/>
  <c r="M266" i="10"/>
  <c r="L266" i="10"/>
  <c r="K266" i="10"/>
  <c r="J266" i="10"/>
  <c r="I266" i="10"/>
  <c r="H266" i="10"/>
  <c r="G266" i="10"/>
  <c r="AO265" i="10"/>
  <c r="AN265" i="10"/>
  <c r="AM265" i="10"/>
  <c r="AL265" i="10"/>
  <c r="AK265" i="10"/>
  <c r="AJ265" i="10"/>
  <c r="AI265" i="10"/>
  <c r="AH265" i="10"/>
  <c r="AG265" i="10"/>
  <c r="AF265" i="10"/>
  <c r="AE265" i="10"/>
  <c r="AD265" i="10"/>
  <c r="AC265" i="10"/>
  <c r="AB265" i="10"/>
  <c r="AA265" i="10"/>
  <c r="Z265" i="10"/>
  <c r="Y265" i="10"/>
  <c r="X265" i="10"/>
  <c r="W265" i="10"/>
  <c r="V265" i="10"/>
  <c r="U265" i="10"/>
  <c r="T265" i="10"/>
  <c r="S265" i="10"/>
  <c r="R265" i="10"/>
  <c r="Q265" i="10"/>
  <c r="P265" i="10"/>
  <c r="O265" i="10"/>
  <c r="N265" i="10"/>
  <c r="M265" i="10"/>
  <c r="L265" i="10"/>
  <c r="K265" i="10"/>
  <c r="J265" i="10"/>
  <c r="I265" i="10"/>
  <c r="H265" i="10"/>
  <c r="G265" i="10"/>
  <c r="AO264" i="10"/>
  <c r="AN264" i="10"/>
  <c r="AM264" i="10"/>
  <c r="AL264" i="10"/>
  <c r="AK264" i="10"/>
  <c r="AJ264" i="10"/>
  <c r="AI264" i="10"/>
  <c r="AH264" i="10"/>
  <c r="AG264" i="10"/>
  <c r="AF264" i="10"/>
  <c r="AE264" i="10"/>
  <c r="AD264" i="10"/>
  <c r="AC264" i="10"/>
  <c r="AB264" i="10"/>
  <c r="AA264" i="10"/>
  <c r="Z264" i="10"/>
  <c r="Y264" i="10"/>
  <c r="X264" i="10"/>
  <c r="W264" i="10"/>
  <c r="V264" i="10"/>
  <c r="U264" i="10"/>
  <c r="T264" i="10"/>
  <c r="S264" i="10"/>
  <c r="R264" i="10"/>
  <c r="Q264" i="10"/>
  <c r="P264" i="10"/>
  <c r="O264" i="10"/>
  <c r="N264" i="10"/>
  <c r="M264" i="10"/>
  <c r="L264" i="10"/>
  <c r="K264" i="10"/>
  <c r="J264" i="10"/>
  <c r="I264" i="10"/>
  <c r="H264" i="10"/>
  <c r="G264" i="10"/>
  <c r="AO263" i="10"/>
  <c r="AN263" i="10"/>
  <c r="AM263" i="10"/>
  <c r="AL263" i="10"/>
  <c r="AK263" i="10"/>
  <c r="AJ263" i="10"/>
  <c r="AI263" i="10"/>
  <c r="AH263" i="10"/>
  <c r="AG263" i="10"/>
  <c r="AF263" i="10"/>
  <c r="AE263" i="10"/>
  <c r="AD263" i="10"/>
  <c r="AC263" i="10"/>
  <c r="AB263" i="10"/>
  <c r="AA263" i="10"/>
  <c r="Z263" i="10"/>
  <c r="Y263" i="10"/>
  <c r="X263" i="10"/>
  <c r="W263" i="10"/>
  <c r="V263" i="10"/>
  <c r="U263" i="10"/>
  <c r="T263" i="10"/>
  <c r="S263" i="10"/>
  <c r="R263" i="10"/>
  <c r="Q263" i="10"/>
  <c r="P263" i="10"/>
  <c r="O263" i="10"/>
  <c r="N263" i="10"/>
  <c r="M263" i="10"/>
  <c r="L263" i="10"/>
  <c r="K263" i="10"/>
  <c r="J263" i="10"/>
  <c r="I263" i="10"/>
  <c r="H263" i="10"/>
  <c r="G263" i="10"/>
  <c r="AO262" i="10"/>
  <c r="AN262" i="10"/>
  <c r="AM262" i="10"/>
  <c r="AL262" i="10"/>
  <c r="AK262" i="10"/>
  <c r="AJ262" i="10"/>
  <c r="AI262" i="10"/>
  <c r="AH262" i="10"/>
  <c r="AG262" i="10"/>
  <c r="AF262" i="10"/>
  <c r="AE262" i="10"/>
  <c r="AD262" i="10"/>
  <c r="AC262" i="10"/>
  <c r="AB262" i="10"/>
  <c r="AA262" i="10"/>
  <c r="Z262" i="10"/>
  <c r="Y262" i="10"/>
  <c r="X262" i="10"/>
  <c r="W262" i="10"/>
  <c r="V262" i="10"/>
  <c r="U262" i="10"/>
  <c r="T262" i="10"/>
  <c r="S262" i="10"/>
  <c r="R262" i="10"/>
  <c r="Q262" i="10"/>
  <c r="P262" i="10"/>
  <c r="O262" i="10"/>
  <c r="N262" i="10"/>
  <c r="M262" i="10"/>
  <c r="L262" i="10"/>
  <c r="K262" i="10"/>
  <c r="J262" i="10"/>
  <c r="I262" i="10"/>
  <c r="H262" i="10"/>
  <c r="G262" i="10"/>
  <c r="AO261" i="10"/>
  <c r="AN261" i="10"/>
  <c r="AM261" i="10"/>
  <c r="AL261" i="10"/>
  <c r="AK261" i="10"/>
  <c r="AJ261" i="10"/>
  <c r="AI261" i="10"/>
  <c r="AH261" i="10"/>
  <c r="AG261" i="10"/>
  <c r="AF261" i="10"/>
  <c r="AE261" i="10"/>
  <c r="AD261" i="10"/>
  <c r="AC261" i="10"/>
  <c r="AB261" i="10"/>
  <c r="AA261" i="10"/>
  <c r="Z261" i="10"/>
  <c r="Y261" i="10"/>
  <c r="X261" i="10"/>
  <c r="W261" i="10"/>
  <c r="V261" i="10"/>
  <c r="U261" i="10"/>
  <c r="T261" i="10"/>
  <c r="S261" i="10"/>
  <c r="R261" i="10"/>
  <c r="Q261" i="10"/>
  <c r="P261" i="10"/>
  <c r="O261" i="10"/>
  <c r="N261" i="10"/>
  <c r="M261" i="10"/>
  <c r="L261" i="10"/>
  <c r="K261" i="10"/>
  <c r="J261" i="10"/>
  <c r="I261" i="10"/>
  <c r="H261" i="10"/>
  <c r="G261" i="10"/>
  <c r="AO260" i="10"/>
  <c r="AN260" i="10"/>
  <c r="AM260" i="10"/>
  <c r="AL260" i="10"/>
  <c r="AK260" i="10"/>
  <c r="AJ260" i="10"/>
  <c r="AI260" i="10"/>
  <c r="AH260" i="10"/>
  <c r="AG260" i="10"/>
  <c r="AF260" i="10"/>
  <c r="AE260" i="10"/>
  <c r="AD260" i="10"/>
  <c r="AC260" i="10"/>
  <c r="AB260" i="10"/>
  <c r="AA260" i="10"/>
  <c r="Z260" i="10"/>
  <c r="Y260" i="10"/>
  <c r="X260" i="10"/>
  <c r="W260" i="10"/>
  <c r="V260" i="10"/>
  <c r="U260" i="10"/>
  <c r="T260" i="10"/>
  <c r="S260" i="10"/>
  <c r="R260" i="10"/>
  <c r="Q260" i="10"/>
  <c r="P260" i="10"/>
  <c r="O260" i="10"/>
  <c r="N260" i="10"/>
  <c r="M260" i="10"/>
  <c r="L260" i="10"/>
  <c r="K260" i="10"/>
  <c r="J260" i="10"/>
  <c r="I260" i="10"/>
  <c r="H260" i="10"/>
  <c r="G260" i="10"/>
  <c r="AO259" i="10"/>
  <c r="AN259" i="10"/>
  <c r="AM259" i="10"/>
  <c r="AL259" i="10"/>
  <c r="AK259" i="10"/>
  <c r="AJ259" i="10"/>
  <c r="AI259" i="10"/>
  <c r="AH259" i="10"/>
  <c r="AG259" i="10"/>
  <c r="AF259" i="10"/>
  <c r="AE259" i="10"/>
  <c r="AD259" i="10"/>
  <c r="AC259" i="10"/>
  <c r="AB259" i="10"/>
  <c r="AA259" i="10"/>
  <c r="Z259" i="10"/>
  <c r="Y259" i="10"/>
  <c r="X259" i="10"/>
  <c r="W259" i="10"/>
  <c r="V259" i="10"/>
  <c r="U259" i="10"/>
  <c r="T259" i="10"/>
  <c r="S259" i="10"/>
  <c r="R259" i="10"/>
  <c r="Q259" i="10"/>
  <c r="P259" i="10"/>
  <c r="O259" i="10"/>
  <c r="N259" i="10"/>
  <c r="M259" i="10"/>
  <c r="L259" i="10"/>
  <c r="K259" i="10"/>
  <c r="J259" i="10"/>
  <c r="I259" i="10"/>
  <c r="H259" i="10"/>
  <c r="G259" i="10"/>
  <c r="AO258" i="10"/>
  <c r="AN258" i="10"/>
  <c r="AM258" i="10"/>
  <c r="AL258" i="10"/>
  <c r="AK258" i="10"/>
  <c r="AJ258" i="10"/>
  <c r="AI258" i="10"/>
  <c r="AH258" i="10"/>
  <c r="AG258" i="10"/>
  <c r="AF258" i="10"/>
  <c r="AE258" i="10"/>
  <c r="AD258" i="10"/>
  <c r="AC258" i="10"/>
  <c r="AB258" i="10"/>
  <c r="AA258" i="10"/>
  <c r="Z258" i="10"/>
  <c r="Y258" i="10"/>
  <c r="X258" i="10"/>
  <c r="W258" i="10"/>
  <c r="V258" i="10"/>
  <c r="U258" i="10"/>
  <c r="T258" i="10"/>
  <c r="S258" i="10"/>
  <c r="R258" i="10"/>
  <c r="Q258" i="10"/>
  <c r="P258" i="10"/>
  <c r="O258" i="10"/>
  <c r="N258" i="10"/>
  <c r="M258" i="10"/>
  <c r="L258" i="10"/>
  <c r="K258" i="10"/>
  <c r="J258" i="10"/>
  <c r="I258" i="10"/>
  <c r="H258" i="10"/>
  <c r="G258" i="10"/>
  <c r="AO257" i="10"/>
  <c r="AN257" i="10"/>
  <c r="AM257" i="10"/>
  <c r="AL257" i="10"/>
  <c r="AK257" i="10"/>
  <c r="AJ257" i="10"/>
  <c r="AI257" i="10"/>
  <c r="AH257" i="10"/>
  <c r="AG257" i="10"/>
  <c r="AF257" i="10"/>
  <c r="AE257" i="10"/>
  <c r="AD257" i="10"/>
  <c r="AC257" i="10"/>
  <c r="AB257" i="10"/>
  <c r="AA257" i="10"/>
  <c r="Z257" i="10"/>
  <c r="Y257" i="10"/>
  <c r="X257" i="10"/>
  <c r="W257" i="10"/>
  <c r="V257" i="10"/>
  <c r="U257" i="10"/>
  <c r="T257" i="10"/>
  <c r="S257" i="10"/>
  <c r="R257" i="10"/>
  <c r="Q257" i="10"/>
  <c r="P257" i="10"/>
  <c r="O257" i="10"/>
  <c r="N257" i="10"/>
  <c r="M257" i="10"/>
  <c r="L257" i="10"/>
  <c r="K257" i="10"/>
  <c r="J257" i="10"/>
  <c r="I257" i="10"/>
  <c r="H257" i="10"/>
  <c r="G257" i="10"/>
  <c r="AO256" i="10"/>
  <c r="AN256" i="10"/>
  <c r="AM256" i="10"/>
  <c r="AL256" i="10"/>
  <c r="AK256" i="10"/>
  <c r="AJ256" i="10"/>
  <c r="AI256" i="10"/>
  <c r="AH256" i="10"/>
  <c r="AG256" i="10"/>
  <c r="AF256" i="10"/>
  <c r="AE256" i="10"/>
  <c r="AD256" i="10"/>
  <c r="AC256" i="10"/>
  <c r="AB256" i="10"/>
  <c r="AA256" i="10"/>
  <c r="Z256" i="10"/>
  <c r="Y256" i="10"/>
  <c r="X256" i="10"/>
  <c r="W256" i="10"/>
  <c r="V256" i="10"/>
  <c r="U256" i="10"/>
  <c r="T256" i="10"/>
  <c r="S256" i="10"/>
  <c r="R256" i="10"/>
  <c r="Q256" i="10"/>
  <c r="P256" i="10"/>
  <c r="O256" i="10"/>
  <c r="N256" i="10"/>
  <c r="M256" i="10"/>
  <c r="L256" i="10"/>
  <c r="K256" i="10"/>
  <c r="J256" i="10"/>
  <c r="I256" i="10"/>
  <c r="H256" i="10"/>
  <c r="G256" i="10"/>
  <c r="AO255" i="10"/>
  <c r="AN255" i="10"/>
  <c r="AM255" i="10"/>
  <c r="AL255" i="10"/>
  <c r="AK255" i="10"/>
  <c r="AJ255" i="10"/>
  <c r="AI255" i="10"/>
  <c r="AH255" i="10"/>
  <c r="AG255" i="10"/>
  <c r="AF255" i="10"/>
  <c r="AE255" i="10"/>
  <c r="AD255" i="10"/>
  <c r="AC255" i="10"/>
  <c r="AB255" i="10"/>
  <c r="AA255" i="10"/>
  <c r="Z255" i="10"/>
  <c r="Y255" i="10"/>
  <c r="X255" i="10"/>
  <c r="W255" i="10"/>
  <c r="V255" i="10"/>
  <c r="U255" i="10"/>
  <c r="T255" i="10"/>
  <c r="S255" i="10"/>
  <c r="R255" i="10"/>
  <c r="Q255" i="10"/>
  <c r="P255" i="10"/>
  <c r="O255" i="10"/>
  <c r="N255" i="10"/>
  <c r="M255" i="10"/>
  <c r="L255" i="10"/>
  <c r="K255" i="10"/>
  <c r="J255" i="10"/>
  <c r="I255" i="10"/>
  <c r="H255" i="10"/>
  <c r="G255" i="10"/>
  <c r="AO254" i="10"/>
  <c r="AN254" i="10"/>
  <c r="AM254" i="10"/>
  <c r="AL254" i="10"/>
  <c r="AK254" i="10"/>
  <c r="AJ254" i="10"/>
  <c r="AI254" i="10"/>
  <c r="AH254" i="10"/>
  <c r="AG254" i="10"/>
  <c r="AF254" i="10"/>
  <c r="AE254" i="10"/>
  <c r="AD254" i="10"/>
  <c r="AC254" i="10"/>
  <c r="AB254" i="10"/>
  <c r="AA254" i="10"/>
  <c r="Z254" i="10"/>
  <c r="Y254" i="10"/>
  <c r="X254" i="10"/>
  <c r="W254" i="10"/>
  <c r="V254" i="10"/>
  <c r="U254" i="10"/>
  <c r="T254" i="10"/>
  <c r="S254" i="10"/>
  <c r="R254" i="10"/>
  <c r="Q254" i="10"/>
  <c r="P254" i="10"/>
  <c r="O254" i="10"/>
  <c r="N254" i="10"/>
  <c r="M254" i="10"/>
  <c r="L254" i="10"/>
  <c r="K254" i="10"/>
  <c r="J254" i="10"/>
  <c r="I254" i="10"/>
  <c r="H254" i="10"/>
  <c r="G254" i="10"/>
  <c r="AO253" i="10"/>
  <c r="AN253" i="10"/>
  <c r="AM253" i="10"/>
  <c r="AL253" i="10"/>
  <c r="AK253" i="10"/>
  <c r="AJ253" i="10"/>
  <c r="AI253" i="10"/>
  <c r="AH253" i="10"/>
  <c r="AG253" i="10"/>
  <c r="AF253" i="10"/>
  <c r="AE253" i="10"/>
  <c r="AD253" i="10"/>
  <c r="AC253" i="10"/>
  <c r="AB253" i="10"/>
  <c r="AA253" i="10"/>
  <c r="Z253" i="10"/>
  <c r="Y253" i="10"/>
  <c r="X253" i="10"/>
  <c r="W253" i="10"/>
  <c r="V253" i="10"/>
  <c r="U253" i="10"/>
  <c r="T253" i="10"/>
  <c r="S253" i="10"/>
  <c r="R253" i="10"/>
  <c r="Q253" i="10"/>
  <c r="P253" i="10"/>
  <c r="O253" i="10"/>
  <c r="N253" i="10"/>
  <c r="M253" i="10"/>
  <c r="L253" i="10"/>
  <c r="K253" i="10"/>
  <c r="J253" i="10"/>
  <c r="I253" i="10"/>
  <c r="H253" i="10"/>
  <c r="G253" i="10"/>
  <c r="AO252" i="10"/>
  <c r="AN252" i="10"/>
  <c r="AM252" i="10"/>
  <c r="AL252" i="10"/>
  <c r="AK252" i="10"/>
  <c r="AJ252" i="10"/>
  <c r="AI252" i="10"/>
  <c r="AH252" i="10"/>
  <c r="AG252" i="10"/>
  <c r="AF252" i="10"/>
  <c r="AE252" i="10"/>
  <c r="AD252" i="10"/>
  <c r="AC252" i="10"/>
  <c r="AB252" i="10"/>
  <c r="AA252" i="10"/>
  <c r="Z252" i="10"/>
  <c r="Y252" i="10"/>
  <c r="X252" i="10"/>
  <c r="W252" i="10"/>
  <c r="V252" i="10"/>
  <c r="U252" i="10"/>
  <c r="T252" i="10"/>
  <c r="S252" i="10"/>
  <c r="R252" i="10"/>
  <c r="Q252" i="10"/>
  <c r="P252" i="10"/>
  <c r="O252" i="10"/>
  <c r="N252" i="10"/>
  <c r="M252" i="10"/>
  <c r="L252" i="10"/>
  <c r="K252" i="10"/>
  <c r="J252" i="10"/>
  <c r="I252" i="10"/>
  <c r="H252" i="10"/>
  <c r="G252" i="10"/>
  <c r="AO251" i="10"/>
  <c r="AN251" i="10"/>
  <c r="AM251" i="10"/>
  <c r="AL251" i="10"/>
  <c r="AK251" i="10"/>
  <c r="AJ251" i="10"/>
  <c r="AI251" i="10"/>
  <c r="AH251" i="10"/>
  <c r="AG251" i="10"/>
  <c r="AF251" i="10"/>
  <c r="AE251" i="10"/>
  <c r="AD251" i="10"/>
  <c r="AC251" i="10"/>
  <c r="AB251" i="10"/>
  <c r="AA251" i="10"/>
  <c r="Z251" i="10"/>
  <c r="Y251" i="10"/>
  <c r="X251" i="10"/>
  <c r="W251" i="10"/>
  <c r="V251" i="10"/>
  <c r="U251" i="10"/>
  <c r="T251" i="10"/>
  <c r="S251" i="10"/>
  <c r="R251" i="10"/>
  <c r="Q251" i="10"/>
  <c r="P251" i="10"/>
  <c r="O251" i="10"/>
  <c r="N251" i="10"/>
  <c r="M251" i="10"/>
  <c r="L251" i="10"/>
  <c r="K251" i="10"/>
  <c r="J251" i="10"/>
  <c r="I251" i="10"/>
  <c r="H251" i="10"/>
  <c r="G251" i="10"/>
  <c r="AO250" i="10"/>
  <c r="AN250" i="10"/>
  <c r="AM250" i="10"/>
  <c r="AL250" i="10"/>
  <c r="AK250" i="10"/>
  <c r="AJ250" i="10"/>
  <c r="AI250" i="10"/>
  <c r="AH250" i="10"/>
  <c r="AG250" i="10"/>
  <c r="AF250" i="10"/>
  <c r="AE250" i="10"/>
  <c r="AD250" i="10"/>
  <c r="AC250" i="10"/>
  <c r="AB250" i="10"/>
  <c r="AA250" i="10"/>
  <c r="Z250" i="10"/>
  <c r="Y250" i="10"/>
  <c r="X250" i="10"/>
  <c r="W250" i="10"/>
  <c r="V250" i="10"/>
  <c r="U250" i="10"/>
  <c r="T250" i="10"/>
  <c r="S250" i="10"/>
  <c r="R250" i="10"/>
  <c r="Q250" i="10"/>
  <c r="P250" i="10"/>
  <c r="O250" i="10"/>
  <c r="N250" i="10"/>
  <c r="M250" i="10"/>
  <c r="L250" i="10"/>
  <c r="K250" i="10"/>
  <c r="J250" i="10"/>
  <c r="I250" i="10"/>
  <c r="H250" i="10"/>
  <c r="G250" i="10"/>
  <c r="AO249" i="10"/>
  <c r="AN249" i="10"/>
  <c r="AM249" i="10"/>
  <c r="AL249" i="10"/>
  <c r="AK249" i="10"/>
  <c r="AJ249" i="10"/>
  <c r="AI249" i="10"/>
  <c r="AH249" i="10"/>
  <c r="AG249" i="10"/>
  <c r="AF249" i="10"/>
  <c r="AE249" i="10"/>
  <c r="AD249" i="10"/>
  <c r="AC249" i="10"/>
  <c r="AB249" i="10"/>
  <c r="AA249" i="10"/>
  <c r="Z249" i="10"/>
  <c r="Y249" i="10"/>
  <c r="X249" i="10"/>
  <c r="W249" i="10"/>
  <c r="V249" i="10"/>
  <c r="U249" i="10"/>
  <c r="T249" i="10"/>
  <c r="S249" i="10"/>
  <c r="R249" i="10"/>
  <c r="Q249" i="10"/>
  <c r="P249" i="10"/>
  <c r="O249" i="10"/>
  <c r="N249" i="10"/>
  <c r="M249" i="10"/>
  <c r="L249" i="10"/>
  <c r="K249" i="10"/>
  <c r="J249" i="10"/>
  <c r="I249" i="10"/>
  <c r="H249" i="10"/>
  <c r="G249" i="10"/>
  <c r="AO248" i="10"/>
  <c r="AN248" i="10"/>
  <c r="AM248" i="10"/>
  <c r="AL248" i="10"/>
  <c r="AK248" i="10"/>
  <c r="AJ248" i="10"/>
  <c r="AI248" i="10"/>
  <c r="AH248" i="10"/>
  <c r="AG248" i="10"/>
  <c r="AF248" i="10"/>
  <c r="AE248" i="10"/>
  <c r="AD248" i="10"/>
  <c r="AC248" i="10"/>
  <c r="AB248" i="10"/>
  <c r="AA248" i="10"/>
  <c r="Z248" i="10"/>
  <c r="Y248" i="10"/>
  <c r="X248" i="10"/>
  <c r="W248" i="10"/>
  <c r="V248" i="10"/>
  <c r="U248" i="10"/>
  <c r="T248" i="10"/>
  <c r="S248" i="10"/>
  <c r="R248" i="10"/>
  <c r="Q248" i="10"/>
  <c r="P248" i="10"/>
  <c r="O248" i="10"/>
  <c r="N248" i="10"/>
  <c r="M248" i="10"/>
  <c r="L248" i="10"/>
  <c r="K248" i="10"/>
  <c r="J248" i="10"/>
  <c r="I248" i="10"/>
  <c r="H248" i="10"/>
  <c r="G248" i="10"/>
  <c r="AO247" i="10"/>
  <c r="AN247" i="10"/>
  <c r="AM247" i="10"/>
  <c r="AL247" i="10"/>
  <c r="AK247" i="10"/>
  <c r="AJ247" i="10"/>
  <c r="AI247" i="10"/>
  <c r="AH247" i="10"/>
  <c r="AG247" i="10"/>
  <c r="AF247" i="10"/>
  <c r="AE247" i="10"/>
  <c r="AD247" i="10"/>
  <c r="AC247" i="10"/>
  <c r="AB247" i="10"/>
  <c r="AA247" i="10"/>
  <c r="Z247" i="10"/>
  <c r="Y247" i="10"/>
  <c r="X247" i="10"/>
  <c r="W247" i="10"/>
  <c r="V247" i="10"/>
  <c r="U247" i="10"/>
  <c r="T247" i="10"/>
  <c r="S247" i="10"/>
  <c r="R247" i="10"/>
  <c r="Q247" i="10"/>
  <c r="P247" i="10"/>
  <c r="O247" i="10"/>
  <c r="N247" i="10"/>
  <c r="M247" i="10"/>
  <c r="L247" i="10"/>
  <c r="K247" i="10"/>
  <c r="J247" i="10"/>
  <c r="I247" i="10"/>
  <c r="H247" i="10"/>
  <c r="G247" i="10"/>
  <c r="AO246" i="10"/>
  <c r="AN246" i="10"/>
  <c r="AM246" i="10"/>
  <c r="AL246" i="10"/>
  <c r="AK246" i="10"/>
  <c r="AJ246" i="10"/>
  <c r="AI246" i="10"/>
  <c r="AH246" i="10"/>
  <c r="AG246" i="10"/>
  <c r="AF246" i="10"/>
  <c r="AE246" i="10"/>
  <c r="AD246" i="10"/>
  <c r="AC246" i="10"/>
  <c r="AB246" i="10"/>
  <c r="AA246" i="10"/>
  <c r="Z246" i="10"/>
  <c r="Y246" i="10"/>
  <c r="X246" i="10"/>
  <c r="W246" i="10"/>
  <c r="V246" i="10"/>
  <c r="U246" i="10"/>
  <c r="T246" i="10"/>
  <c r="S246" i="10"/>
  <c r="R246" i="10"/>
  <c r="Q246" i="10"/>
  <c r="P246" i="10"/>
  <c r="O246" i="10"/>
  <c r="N246" i="10"/>
  <c r="M246" i="10"/>
  <c r="L246" i="10"/>
  <c r="K246" i="10"/>
  <c r="J246" i="10"/>
  <c r="I246" i="10"/>
  <c r="H246" i="10"/>
  <c r="G246" i="10"/>
  <c r="AO245" i="10"/>
  <c r="AN245" i="10"/>
  <c r="AM245" i="10"/>
  <c r="AL245" i="10"/>
  <c r="AK245" i="10"/>
  <c r="AJ245" i="10"/>
  <c r="AI245" i="10"/>
  <c r="AH245" i="10"/>
  <c r="AG245" i="10"/>
  <c r="AF245" i="10"/>
  <c r="AE245" i="10"/>
  <c r="AD245" i="10"/>
  <c r="AC245" i="10"/>
  <c r="AB245" i="10"/>
  <c r="AA245" i="10"/>
  <c r="Z245" i="10"/>
  <c r="Y245" i="10"/>
  <c r="X245" i="10"/>
  <c r="W245" i="10"/>
  <c r="V245" i="10"/>
  <c r="U245" i="10"/>
  <c r="T245" i="10"/>
  <c r="S245" i="10"/>
  <c r="R245" i="10"/>
  <c r="Q245" i="10"/>
  <c r="P245" i="10"/>
  <c r="O245" i="10"/>
  <c r="N245" i="10"/>
  <c r="M245" i="10"/>
  <c r="L245" i="10"/>
  <c r="K245" i="10"/>
  <c r="J245" i="10"/>
  <c r="I245" i="10"/>
  <c r="H245" i="10"/>
  <c r="G245" i="10"/>
  <c r="AO244" i="10"/>
  <c r="AN244" i="10"/>
  <c r="AM244" i="10"/>
  <c r="AL244" i="10"/>
  <c r="AK244" i="10"/>
  <c r="AJ244" i="10"/>
  <c r="AI244" i="10"/>
  <c r="AH244" i="10"/>
  <c r="AG244" i="10"/>
  <c r="AF244" i="10"/>
  <c r="AE244" i="10"/>
  <c r="AD244" i="10"/>
  <c r="AC244" i="10"/>
  <c r="AB244" i="10"/>
  <c r="AA244" i="10"/>
  <c r="Z244" i="10"/>
  <c r="Y244" i="10"/>
  <c r="X244" i="10"/>
  <c r="W244" i="10"/>
  <c r="V244" i="10"/>
  <c r="U244" i="10"/>
  <c r="T244" i="10"/>
  <c r="S244" i="10"/>
  <c r="R244" i="10"/>
  <c r="Q244" i="10"/>
  <c r="P244" i="10"/>
  <c r="O244" i="10"/>
  <c r="N244" i="10"/>
  <c r="M244" i="10"/>
  <c r="L244" i="10"/>
  <c r="K244" i="10"/>
  <c r="J244" i="10"/>
  <c r="I244" i="10"/>
  <c r="H244" i="10"/>
  <c r="G244" i="10"/>
  <c r="AO243" i="10"/>
  <c r="AN243" i="10"/>
  <c r="AM243" i="10"/>
  <c r="AL243" i="10"/>
  <c r="AK243" i="10"/>
  <c r="AJ243" i="10"/>
  <c r="AI243" i="10"/>
  <c r="AH243" i="10"/>
  <c r="AG243" i="10"/>
  <c r="AF243" i="10"/>
  <c r="AE243" i="10"/>
  <c r="AD243" i="10"/>
  <c r="AC243" i="10"/>
  <c r="AB243" i="10"/>
  <c r="AA243" i="10"/>
  <c r="Z243" i="10"/>
  <c r="Y243" i="10"/>
  <c r="X243" i="10"/>
  <c r="W243" i="10"/>
  <c r="V243" i="10"/>
  <c r="U243" i="10"/>
  <c r="T243" i="10"/>
  <c r="S243" i="10"/>
  <c r="R243" i="10"/>
  <c r="Q243" i="10"/>
  <c r="P243" i="10"/>
  <c r="O243" i="10"/>
  <c r="N243" i="10"/>
  <c r="M243" i="10"/>
  <c r="L243" i="10"/>
  <c r="K243" i="10"/>
  <c r="J243" i="10"/>
  <c r="I243" i="10"/>
  <c r="H243" i="10"/>
  <c r="G243" i="10"/>
  <c r="AO242" i="10"/>
  <c r="AN242" i="10"/>
  <c r="AM242" i="10"/>
  <c r="AL242" i="10"/>
  <c r="AK242" i="10"/>
  <c r="AJ242" i="10"/>
  <c r="AI242" i="10"/>
  <c r="AH242" i="10"/>
  <c r="AG242" i="10"/>
  <c r="AF242" i="10"/>
  <c r="AE242" i="10"/>
  <c r="AD242" i="10"/>
  <c r="AC242" i="10"/>
  <c r="AB242" i="10"/>
  <c r="AA242" i="10"/>
  <c r="Z242" i="10"/>
  <c r="Y242" i="10"/>
  <c r="X242" i="10"/>
  <c r="W242" i="10"/>
  <c r="V242" i="10"/>
  <c r="U242" i="10"/>
  <c r="T242" i="10"/>
  <c r="S242" i="10"/>
  <c r="R242" i="10"/>
  <c r="Q242" i="10"/>
  <c r="P242" i="10"/>
  <c r="O242" i="10"/>
  <c r="N242" i="10"/>
  <c r="M242" i="10"/>
  <c r="L242" i="10"/>
  <c r="K242" i="10"/>
  <c r="J242" i="10"/>
  <c r="I242" i="10"/>
  <c r="H242" i="10"/>
  <c r="G242" i="10"/>
  <c r="AO241" i="10"/>
  <c r="AN241" i="10"/>
  <c r="AM241" i="10"/>
  <c r="AL241" i="10"/>
  <c r="AK241" i="10"/>
  <c r="AJ241" i="10"/>
  <c r="AI241" i="10"/>
  <c r="AH241" i="10"/>
  <c r="AG241" i="10"/>
  <c r="AF241" i="10"/>
  <c r="AE241" i="10"/>
  <c r="AD241" i="10"/>
  <c r="AC241" i="10"/>
  <c r="AB241" i="10"/>
  <c r="AA241" i="10"/>
  <c r="Z241" i="10"/>
  <c r="Y241" i="10"/>
  <c r="X241" i="10"/>
  <c r="W241" i="10"/>
  <c r="V241" i="10"/>
  <c r="U241" i="10"/>
  <c r="T241" i="10"/>
  <c r="S241" i="10"/>
  <c r="R241" i="10"/>
  <c r="Q241" i="10"/>
  <c r="P241" i="10"/>
  <c r="O241" i="10"/>
  <c r="N241" i="10"/>
  <c r="M241" i="10"/>
  <c r="L241" i="10"/>
  <c r="K241" i="10"/>
  <c r="J241" i="10"/>
  <c r="I241" i="10"/>
  <c r="H241" i="10"/>
  <c r="G241" i="10"/>
  <c r="AO240" i="10"/>
  <c r="AN240" i="10"/>
  <c r="AM240" i="10"/>
  <c r="AL240" i="10"/>
  <c r="AK240" i="10"/>
  <c r="AJ240" i="10"/>
  <c r="AI240" i="10"/>
  <c r="AH240" i="10"/>
  <c r="AG240" i="10"/>
  <c r="AF240" i="10"/>
  <c r="AE240" i="10"/>
  <c r="AD240" i="10"/>
  <c r="AC240" i="10"/>
  <c r="AB240" i="10"/>
  <c r="AA240" i="10"/>
  <c r="Z240" i="10"/>
  <c r="Y240" i="10"/>
  <c r="X240" i="10"/>
  <c r="W240" i="10"/>
  <c r="V240" i="10"/>
  <c r="U240" i="10"/>
  <c r="T240" i="10"/>
  <c r="S240" i="10"/>
  <c r="R240" i="10"/>
  <c r="Q240" i="10"/>
  <c r="P240" i="10"/>
  <c r="O240" i="10"/>
  <c r="N240" i="10"/>
  <c r="M240" i="10"/>
  <c r="L240" i="10"/>
  <c r="K240" i="10"/>
  <c r="J240" i="10"/>
  <c r="I240" i="10"/>
  <c r="H240" i="10"/>
  <c r="G240" i="10"/>
  <c r="AO239" i="10"/>
  <c r="AN239" i="10"/>
  <c r="AM239" i="10"/>
  <c r="AL239" i="10"/>
  <c r="AK239" i="10"/>
  <c r="AJ239" i="10"/>
  <c r="AI239" i="10"/>
  <c r="AH239" i="10"/>
  <c r="AG239" i="10"/>
  <c r="AF239" i="10"/>
  <c r="AE239" i="10"/>
  <c r="AD239" i="10"/>
  <c r="AC239" i="10"/>
  <c r="AB239" i="10"/>
  <c r="AA239" i="10"/>
  <c r="Z239" i="10"/>
  <c r="Y239" i="10"/>
  <c r="X239" i="10"/>
  <c r="W239" i="10"/>
  <c r="V239" i="10"/>
  <c r="U239" i="10"/>
  <c r="T239" i="10"/>
  <c r="S239" i="10"/>
  <c r="R239" i="10"/>
  <c r="Q239" i="10"/>
  <c r="P239" i="10"/>
  <c r="O239" i="10"/>
  <c r="N239" i="10"/>
  <c r="M239" i="10"/>
  <c r="L239" i="10"/>
  <c r="K239" i="10"/>
  <c r="J239" i="10"/>
  <c r="I239" i="10"/>
  <c r="H239" i="10"/>
  <c r="G239" i="10"/>
  <c r="AO238" i="10"/>
  <c r="AN238" i="10"/>
  <c r="AM238" i="10"/>
  <c r="AL238" i="10"/>
  <c r="AK238" i="10"/>
  <c r="AJ238" i="10"/>
  <c r="AI238" i="10"/>
  <c r="AH238" i="10"/>
  <c r="AG238" i="10"/>
  <c r="AF238" i="10"/>
  <c r="AE238" i="10"/>
  <c r="AD238" i="10"/>
  <c r="AC238" i="10"/>
  <c r="AB238" i="10"/>
  <c r="AA238" i="10"/>
  <c r="Z238" i="10"/>
  <c r="Y238" i="10"/>
  <c r="X238" i="10"/>
  <c r="W238" i="10"/>
  <c r="V238" i="10"/>
  <c r="U238" i="10"/>
  <c r="T238" i="10"/>
  <c r="S238" i="10"/>
  <c r="R238" i="10"/>
  <c r="Q238" i="10"/>
  <c r="P238" i="10"/>
  <c r="O238" i="10"/>
  <c r="N238" i="10"/>
  <c r="M238" i="10"/>
  <c r="L238" i="10"/>
  <c r="K238" i="10"/>
  <c r="J238" i="10"/>
  <c r="I238" i="10"/>
  <c r="H238" i="10"/>
  <c r="G238" i="10"/>
  <c r="AO237" i="10"/>
  <c r="AN237" i="10"/>
  <c r="AM237" i="10"/>
  <c r="AL237" i="10"/>
  <c r="AK237" i="10"/>
  <c r="AJ237" i="10"/>
  <c r="AI237" i="10"/>
  <c r="AH237" i="10"/>
  <c r="AG237" i="10"/>
  <c r="AF237" i="10"/>
  <c r="AE237" i="10"/>
  <c r="AD237" i="10"/>
  <c r="AC237" i="10"/>
  <c r="AB237" i="10"/>
  <c r="AA237" i="10"/>
  <c r="Z237" i="10"/>
  <c r="Y237" i="10"/>
  <c r="X237" i="10"/>
  <c r="W237" i="10"/>
  <c r="V237" i="10"/>
  <c r="U237" i="10"/>
  <c r="T237" i="10"/>
  <c r="S237" i="10"/>
  <c r="R237" i="10"/>
  <c r="Q237" i="10"/>
  <c r="P237" i="10"/>
  <c r="O237" i="10"/>
  <c r="N237" i="10"/>
  <c r="M237" i="10"/>
  <c r="L237" i="10"/>
  <c r="K237" i="10"/>
  <c r="J237" i="10"/>
  <c r="I237" i="10"/>
  <c r="H237" i="10"/>
  <c r="G237" i="10"/>
  <c r="AO236" i="10"/>
  <c r="AN236" i="10"/>
  <c r="AM236" i="10"/>
  <c r="AL236" i="10"/>
  <c r="AK236" i="10"/>
  <c r="AJ236" i="10"/>
  <c r="AI236" i="10"/>
  <c r="AH236" i="10"/>
  <c r="AG236" i="10"/>
  <c r="AF236" i="10"/>
  <c r="AE236" i="10"/>
  <c r="AD236" i="10"/>
  <c r="AC236" i="10"/>
  <c r="AB236" i="10"/>
  <c r="AA236" i="10"/>
  <c r="Z236" i="10"/>
  <c r="Y236" i="10"/>
  <c r="X236" i="10"/>
  <c r="W236" i="10"/>
  <c r="V236" i="10"/>
  <c r="U236" i="10"/>
  <c r="T236" i="10"/>
  <c r="S236" i="10"/>
  <c r="R236" i="10"/>
  <c r="Q236" i="10"/>
  <c r="P236" i="10"/>
  <c r="O236" i="10"/>
  <c r="N236" i="10"/>
  <c r="M236" i="10"/>
  <c r="L236" i="10"/>
  <c r="K236" i="10"/>
  <c r="J236" i="10"/>
  <c r="I236" i="10"/>
  <c r="H236" i="10"/>
  <c r="G236" i="10"/>
  <c r="AO235" i="10"/>
  <c r="AN235" i="10"/>
  <c r="AM235" i="10"/>
  <c r="AL235" i="10"/>
  <c r="AK235" i="10"/>
  <c r="AJ235" i="10"/>
  <c r="AI235" i="10"/>
  <c r="AH235" i="10"/>
  <c r="AG235" i="10"/>
  <c r="AF235" i="10"/>
  <c r="AE235" i="10"/>
  <c r="AD235" i="10"/>
  <c r="AC235" i="10"/>
  <c r="AB235" i="10"/>
  <c r="AA235" i="10"/>
  <c r="Z235" i="10"/>
  <c r="Y235" i="10"/>
  <c r="X235" i="10"/>
  <c r="W235" i="10"/>
  <c r="V235" i="10"/>
  <c r="U235" i="10"/>
  <c r="T235" i="10"/>
  <c r="S235" i="10"/>
  <c r="R235" i="10"/>
  <c r="Q235" i="10"/>
  <c r="P235" i="10"/>
  <c r="O235" i="10"/>
  <c r="N235" i="10"/>
  <c r="M235" i="10"/>
  <c r="L235" i="10"/>
  <c r="K235" i="10"/>
  <c r="J235" i="10"/>
  <c r="I235" i="10"/>
  <c r="H235" i="10"/>
  <c r="G235" i="10"/>
  <c r="AO234" i="10"/>
  <c r="AN234" i="10"/>
  <c r="AM234" i="10"/>
  <c r="AL234" i="10"/>
  <c r="AK234" i="10"/>
  <c r="AJ234" i="10"/>
  <c r="AI234" i="10"/>
  <c r="AH234" i="10"/>
  <c r="AG234" i="10"/>
  <c r="AF234" i="10"/>
  <c r="AE234" i="10"/>
  <c r="AD234" i="10"/>
  <c r="AC234" i="10"/>
  <c r="AB234" i="10"/>
  <c r="AA234" i="10"/>
  <c r="Z234" i="10"/>
  <c r="Y234" i="10"/>
  <c r="X234" i="10"/>
  <c r="W234" i="10"/>
  <c r="V234" i="10"/>
  <c r="U234" i="10"/>
  <c r="T234" i="10"/>
  <c r="S234" i="10"/>
  <c r="R234" i="10"/>
  <c r="Q234" i="10"/>
  <c r="P234" i="10"/>
  <c r="O234" i="10"/>
  <c r="N234" i="10"/>
  <c r="M234" i="10"/>
  <c r="L234" i="10"/>
  <c r="K234" i="10"/>
  <c r="J234" i="10"/>
  <c r="I234" i="10"/>
  <c r="H234" i="10"/>
  <c r="G234" i="10"/>
  <c r="AO233" i="10"/>
  <c r="AN233" i="10"/>
  <c r="AM233" i="10"/>
  <c r="AL233" i="10"/>
  <c r="AK233" i="10"/>
  <c r="AJ233" i="10"/>
  <c r="AI233" i="10"/>
  <c r="AH233" i="10"/>
  <c r="AG233" i="10"/>
  <c r="AF233" i="10"/>
  <c r="AE233" i="10"/>
  <c r="AD233" i="10"/>
  <c r="AC233" i="10"/>
  <c r="AB233" i="10"/>
  <c r="AA233" i="10"/>
  <c r="Z233" i="10"/>
  <c r="Y233" i="10"/>
  <c r="X233" i="10"/>
  <c r="W233" i="10"/>
  <c r="V233" i="10"/>
  <c r="U233" i="10"/>
  <c r="T233" i="10"/>
  <c r="S233" i="10"/>
  <c r="R233" i="10"/>
  <c r="Q233" i="10"/>
  <c r="P233" i="10"/>
  <c r="O233" i="10"/>
  <c r="N233" i="10"/>
  <c r="M233" i="10"/>
  <c r="L233" i="10"/>
  <c r="K233" i="10"/>
  <c r="J233" i="10"/>
  <c r="I233" i="10"/>
  <c r="H233" i="10"/>
  <c r="G233" i="10"/>
  <c r="AO232" i="10"/>
  <c r="AN232" i="10"/>
  <c r="AM232" i="10"/>
  <c r="AL232" i="10"/>
  <c r="AK232" i="10"/>
  <c r="AJ232" i="10"/>
  <c r="AI232" i="10"/>
  <c r="AH232" i="10"/>
  <c r="AG232" i="10"/>
  <c r="AF232" i="10"/>
  <c r="AE232" i="10"/>
  <c r="AD232" i="10"/>
  <c r="AC232" i="10"/>
  <c r="AB232" i="10"/>
  <c r="AA232" i="10"/>
  <c r="Z232" i="10"/>
  <c r="Y232" i="10"/>
  <c r="X232" i="10"/>
  <c r="W232" i="10"/>
  <c r="V232" i="10"/>
  <c r="U232" i="10"/>
  <c r="T232" i="10"/>
  <c r="S232" i="10"/>
  <c r="R232" i="10"/>
  <c r="Q232" i="10"/>
  <c r="P232" i="10"/>
  <c r="O232" i="10"/>
  <c r="N232" i="10"/>
  <c r="M232" i="10"/>
  <c r="L232" i="10"/>
  <c r="K232" i="10"/>
  <c r="J232" i="10"/>
  <c r="I232" i="10"/>
  <c r="H232" i="10"/>
  <c r="G232" i="10"/>
  <c r="AO231" i="10"/>
  <c r="AN231" i="10"/>
  <c r="AM231" i="10"/>
  <c r="AL231" i="10"/>
  <c r="AK231" i="10"/>
  <c r="AJ231" i="10"/>
  <c r="AI231" i="10"/>
  <c r="AH231" i="10"/>
  <c r="AG231" i="10"/>
  <c r="AF231" i="10"/>
  <c r="AE231" i="10"/>
  <c r="AD231" i="10"/>
  <c r="AC231" i="10"/>
  <c r="AB231" i="10"/>
  <c r="AA231" i="10"/>
  <c r="Z231" i="10"/>
  <c r="Y231" i="10"/>
  <c r="X231" i="10"/>
  <c r="W231" i="10"/>
  <c r="V231" i="10"/>
  <c r="U231" i="10"/>
  <c r="T231" i="10"/>
  <c r="S231" i="10"/>
  <c r="R231" i="10"/>
  <c r="Q231" i="10"/>
  <c r="P231" i="10"/>
  <c r="O231" i="10"/>
  <c r="N231" i="10"/>
  <c r="M231" i="10"/>
  <c r="L231" i="10"/>
  <c r="K231" i="10"/>
  <c r="J231" i="10"/>
  <c r="I231" i="10"/>
  <c r="H231" i="10"/>
  <c r="G231" i="10"/>
  <c r="AO230" i="10"/>
  <c r="AN230" i="10"/>
  <c r="AM230" i="10"/>
  <c r="AL230" i="10"/>
  <c r="AK230" i="10"/>
  <c r="AJ230" i="10"/>
  <c r="AI230" i="10"/>
  <c r="AH230" i="10"/>
  <c r="AG230" i="10"/>
  <c r="AF230" i="10"/>
  <c r="AE230" i="10"/>
  <c r="AD230" i="10"/>
  <c r="AC230" i="10"/>
  <c r="AB230" i="10"/>
  <c r="AA230" i="10"/>
  <c r="Z230" i="10"/>
  <c r="Y230" i="10"/>
  <c r="X230" i="10"/>
  <c r="W230" i="10"/>
  <c r="V230" i="10"/>
  <c r="U230" i="10"/>
  <c r="T230" i="10"/>
  <c r="S230" i="10"/>
  <c r="R230" i="10"/>
  <c r="Q230" i="10"/>
  <c r="P230" i="10"/>
  <c r="O230" i="10"/>
  <c r="N230" i="10"/>
  <c r="M230" i="10"/>
  <c r="L230" i="10"/>
  <c r="K230" i="10"/>
  <c r="J230" i="10"/>
  <c r="I230" i="10"/>
  <c r="H230" i="10"/>
  <c r="G230" i="10"/>
  <c r="AO229" i="10"/>
  <c r="AN229" i="10"/>
  <c r="AM229" i="10"/>
  <c r="AL229" i="10"/>
  <c r="AK229" i="10"/>
  <c r="AJ229" i="10"/>
  <c r="AI229" i="10"/>
  <c r="AH229" i="10"/>
  <c r="AG229" i="10"/>
  <c r="AF229" i="10"/>
  <c r="AE229" i="10"/>
  <c r="AD229" i="10"/>
  <c r="AC229" i="10"/>
  <c r="AB229" i="10"/>
  <c r="AA229" i="10"/>
  <c r="Z229" i="10"/>
  <c r="Y229" i="10"/>
  <c r="X229" i="10"/>
  <c r="W229" i="10"/>
  <c r="V229" i="10"/>
  <c r="U229" i="10"/>
  <c r="T229" i="10"/>
  <c r="S229" i="10"/>
  <c r="R229" i="10"/>
  <c r="Q229" i="10"/>
  <c r="P229" i="10"/>
  <c r="O229" i="10"/>
  <c r="N229" i="10"/>
  <c r="M229" i="10"/>
  <c r="L229" i="10"/>
  <c r="K229" i="10"/>
  <c r="J229" i="10"/>
  <c r="I229" i="10"/>
  <c r="H229" i="10"/>
  <c r="G229" i="10"/>
  <c r="AO228" i="10"/>
  <c r="AN228" i="10"/>
  <c r="AM228" i="10"/>
  <c r="AL228" i="10"/>
  <c r="AK228" i="10"/>
  <c r="AJ228" i="10"/>
  <c r="AI228" i="10"/>
  <c r="AH228" i="10"/>
  <c r="AG228" i="10"/>
  <c r="AF228" i="10"/>
  <c r="AE228" i="10"/>
  <c r="AD228" i="10"/>
  <c r="AC228" i="10"/>
  <c r="AB228" i="10"/>
  <c r="AA228" i="10"/>
  <c r="Z228" i="10"/>
  <c r="Y228" i="10"/>
  <c r="X228" i="10"/>
  <c r="W228" i="10"/>
  <c r="V228" i="10"/>
  <c r="U228" i="10"/>
  <c r="T228" i="10"/>
  <c r="S228" i="10"/>
  <c r="R228" i="10"/>
  <c r="Q228" i="10"/>
  <c r="P228" i="10"/>
  <c r="O228" i="10"/>
  <c r="N228" i="10"/>
  <c r="M228" i="10"/>
  <c r="L228" i="10"/>
  <c r="K228" i="10"/>
  <c r="J228" i="10"/>
  <c r="I228" i="10"/>
  <c r="H228" i="10"/>
  <c r="G228" i="10"/>
  <c r="AO227" i="10"/>
  <c r="AN227" i="10"/>
  <c r="AM227" i="10"/>
  <c r="AL227" i="10"/>
  <c r="AK227" i="10"/>
  <c r="AJ227" i="10"/>
  <c r="AI227" i="10"/>
  <c r="AH227" i="10"/>
  <c r="AG227" i="10"/>
  <c r="AF227" i="10"/>
  <c r="AE227" i="10"/>
  <c r="AD227" i="10"/>
  <c r="AC227" i="10"/>
  <c r="AB227" i="10"/>
  <c r="AA227" i="10"/>
  <c r="Z227" i="10"/>
  <c r="Y227" i="10"/>
  <c r="X227" i="10"/>
  <c r="W227" i="10"/>
  <c r="V227" i="10"/>
  <c r="U227" i="10"/>
  <c r="T227" i="10"/>
  <c r="S227" i="10"/>
  <c r="R227" i="10"/>
  <c r="Q227" i="10"/>
  <c r="P227" i="10"/>
  <c r="O227" i="10"/>
  <c r="N227" i="10"/>
  <c r="M227" i="10"/>
  <c r="L227" i="10"/>
  <c r="K227" i="10"/>
  <c r="J227" i="10"/>
  <c r="I227" i="10"/>
  <c r="H227" i="10"/>
  <c r="G227" i="10"/>
  <c r="AO226" i="10"/>
  <c r="AN226" i="10"/>
  <c r="AM226" i="10"/>
  <c r="AL226" i="10"/>
  <c r="AK226" i="10"/>
  <c r="AJ226" i="10"/>
  <c r="AI226" i="10"/>
  <c r="AH226" i="10"/>
  <c r="AG226" i="10"/>
  <c r="AF226" i="10"/>
  <c r="AE226" i="10"/>
  <c r="AD226" i="10"/>
  <c r="AC226" i="10"/>
  <c r="AB226" i="10"/>
  <c r="AA226" i="10"/>
  <c r="Z226" i="10"/>
  <c r="Y226" i="10"/>
  <c r="X226" i="10"/>
  <c r="W226" i="10"/>
  <c r="V226" i="10"/>
  <c r="U226" i="10"/>
  <c r="T226" i="10"/>
  <c r="S226" i="10"/>
  <c r="R226" i="10"/>
  <c r="Q226" i="10"/>
  <c r="P226" i="10"/>
  <c r="O226" i="10"/>
  <c r="N226" i="10"/>
  <c r="M226" i="10"/>
  <c r="L226" i="10"/>
  <c r="K226" i="10"/>
  <c r="J226" i="10"/>
  <c r="I226" i="10"/>
  <c r="H226" i="10"/>
  <c r="G226" i="10"/>
  <c r="AO225" i="10"/>
  <c r="AN225" i="10"/>
  <c r="AM225" i="10"/>
  <c r="AL225" i="10"/>
  <c r="AK225" i="10"/>
  <c r="AJ225" i="10"/>
  <c r="AI225" i="10"/>
  <c r="AH225" i="10"/>
  <c r="AG225" i="10"/>
  <c r="AF225" i="10"/>
  <c r="AE225" i="10"/>
  <c r="AD225" i="10"/>
  <c r="AC225" i="10"/>
  <c r="AB225" i="10"/>
  <c r="AA225" i="10"/>
  <c r="Z225" i="10"/>
  <c r="Y225" i="10"/>
  <c r="X225" i="10"/>
  <c r="W225" i="10"/>
  <c r="V225" i="10"/>
  <c r="U225" i="10"/>
  <c r="T225" i="10"/>
  <c r="S225" i="10"/>
  <c r="R225" i="10"/>
  <c r="Q225" i="10"/>
  <c r="P225" i="10"/>
  <c r="O225" i="10"/>
  <c r="N225" i="10"/>
  <c r="M225" i="10"/>
  <c r="L225" i="10"/>
  <c r="K225" i="10"/>
  <c r="J225" i="10"/>
  <c r="I225" i="10"/>
  <c r="H225" i="10"/>
  <c r="G225" i="10"/>
  <c r="AO224" i="10"/>
  <c r="AN224" i="10"/>
  <c r="AM224" i="10"/>
  <c r="AL224" i="10"/>
  <c r="AK224" i="10"/>
  <c r="AJ224" i="10"/>
  <c r="AI224" i="10"/>
  <c r="AH224" i="10"/>
  <c r="AG224" i="10"/>
  <c r="AF224" i="10"/>
  <c r="AE224" i="10"/>
  <c r="AD224" i="10"/>
  <c r="AC224" i="10"/>
  <c r="AB224" i="10"/>
  <c r="AA224" i="10"/>
  <c r="Z224" i="10"/>
  <c r="Y224" i="10"/>
  <c r="X224" i="10"/>
  <c r="W224" i="10"/>
  <c r="V224" i="10"/>
  <c r="U224" i="10"/>
  <c r="T224" i="10"/>
  <c r="S224" i="10"/>
  <c r="R224" i="10"/>
  <c r="Q224" i="10"/>
  <c r="P224" i="10"/>
  <c r="O224" i="10"/>
  <c r="N224" i="10"/>
  <c r="M224" i="10"/>
  <c r="L224" i="10"/>
  <c r="K224" i="10"/>
  <c r="J224" i="10"/>
  <c r="I224" i="10"/>
  <c r="H224" i="10"/>
  <c r="G224" i="10"/>
  <c r="AO223" i="10"/>
  <c r="AN223" i="10"/>
  <c r="AM223" i="10"/>
  <c r="AL223" i="10"/>
  <c r="AK223" i="10"/>
  <c r="AJ223" i="10"/>
  <c r="AI223" i="10"/>
  <c r="AH223" i="10"/>
  <c r="AG223" i="10"/>
  <c r="AF223" i="10"/>
  <c r="AE223" i="10"/>
  <c r="AD223" i="10"/>
  <c r="AC223" i="10"/>
  <c r="AB223" i="10"/>
  <c r="AA223" i="10"/>
  <c r="Z223" i="10"/>
  <c r="Y223" i="10"/>
  <c r="X223" i="10"/>
  <c r="W223" i="10"/>
  <c r="V223" i="10"/>
  <c r="U223" i="10"/>
  <c r="T223" i="10"/>
  <c r="S223" i="10"/>
  <c r="R223" i="10"/>
  <c r="Q223" i="10"/>
  <c r="P223" i="10"/>
  <c r="O223" i="10"/>
  <c r="N223" i="10"/>
  <c r="M223" i="10"/>
  <c r="L223" i="10"/>
  <c r="K223" i="10"/>
  <c r="J223" i="10"/>
  <c r="I223" i="10"/>
  <c r="H223" i="10"/>
  <c r="G223" i="10"/>
  <c r="AO222" i="10"/>
  <c r="AN222" i="10"/>
  <c r="AM222" i="10"/>
  <c r="AL222" i="10"/>
  <c r="AK222" i="10"/>
  <c r="AJ222" i="10"/>
  <c r="AI222" i="10"/>
  <c r="AH222" i="10"/>
  <c r="AG222" i="10"/>
  <c r="AF222" i="10"/>
  <c r="AE222" i="10"/>
  <c r="AD222" i="10"/>
  <c r="AC222" i="10"/>
  <c r="AB222" i="10"/>
  <c r="AA222" i="10"/>
  <c r="Z222" i="10"/>
  <c r="Y222" i="10"/>
  <c r="X222" i="10"/>
  <c r="W222" i="10"/>
  <c r="V222" i="10"/>
  <c r="U222" i="10"/>
  <c r="T222" i="10"/>
  <c r="S222" i="10"/>
  <c r="R222" i="10"/>
  <c r="Q222" i="10"/>
  <c r="P222" i="10"/>
  <c r="O222" i="10"/>
  <c r="N222" i="10"/>
  <c r="M222" i="10"/>
  <c r="L222" i="10"/>
  <c r="K222" i="10"/>
  <c r="J222" i="10"/>
  <c r="I222" i="10"/>
  <c r="H222" i="10"/>
  <c r="G222" i="10"/>
  <c r="AO221" i="10"/>
  <c r="AN221" i="10"/>
  <c r="AM221" i="10"/>
  <c r="AL221" i="10"/>
  <c r="AK221" i="10"/>
  <c r="AJ221" i="10"/>
  <c r="AI221" i="10"/>
  <c r="AH221" i="10"/>
  <c r="AG221" i="10"/>
  <c r="AF221" i="10"/>
  <c r="AE221" i="10"/>
  <c r="AD221" i="10"/>
  <c r="AC221" i="10"/>
  <c r="AB221" i="10"/>
  <c r="AA221" i="10"/>
  <c r="Z221" i="10"/>
  <c r="Y221" i="10"/>
  <c r="X221" i="10"/>
  <c r="W221" i="10"/>
  <c r="V221" i="10"/>
  <c r="U221" i="10"/>
  <c r="T221" i="10"/>
  <c r="S221" i="10"/>
  <c r="R221" i="10"/>
  <c r="Q221" i="10"/>
  <c r="P221" i="10"/>
  <c r="O221" i="10"/>
  <c r="N221" i="10"/>
  <c r="M221" i="10"/>
  <c r="L221" i="10"/>
  <c r="K221" i="10"/>
  <c r="J221" i="10"/>
  <c r="I221" i="10"/>
  <c r="H221" i="10"/>
  <c r="G221" i="10"/>
  <c r="AO220" i="10"/>
  <c r="AN220" i="10"/>
  <c r="AM220" i="10"/>
  <c r="AL220" i="10"/>
  <c r="AK220" i="10"/>
  <c r="AJ220" i="10"/>
  <c r="AI220" i="10"/>
  <c r="AH220" i="10"/>
  <c r="AG220" i="10"/>
  <c r="AF220" i="10"/>
  <c r="AE220" i="10"/>
  <c r="AD220" i="10"/>
  <c r="AC220" i="10"/>
  <c r="AB220" i="10"/>
  <c r="AA220" i="10"/>
  <c r="Z220" i="10"/>
  <c r="Y220" i="10"/>
  <c r="X220" i="10"/>
  <c r="W220" i="10"/>
  <c r="V220" i="10"/>
  <c r="U220" i="10"/>
  <c r="T220" i="10"/>
  <c r="S220" i="10"/>
  <c r="R220" i="10"/>
  <c r="Q220" i="10"/>
  <c r="P220" i="10"/>
  <c r="O220" i="10"/>
  <c r="N220" i="10"/>
  <c r="M220" i="10"/>
  <c r="L220" i="10"/>
  <c r="K220" i="10"/>
  <c r="J220" i="10"/>
  <c r="I220" i="10"/>
  <c r="H220" i="10"/>
  <c r="G220" i="10"/>
  <c r="AO219" i="10"/>
  <c r="AN219" i="10"/>
  <c r="AM219" i="10"/>
  <c r="AL219" i="10"/>
  <c r="AK219" i="10"/>
  <c r="AJ219" i="10"/>
  <c r="AI219" i="10"/>
  <c r="AH219" i="10"/>
  <c r="AG219" i="10"/>
  <c r="AF219" i="10"/>
  <c r="AE219" i="10"/>
  <c r="AD219" i="10"/>
  <c r="AC219" i="10"/>
  <c r="AB219" i="10"/>
  <c r="AA219" i="10"/>
  <c r="Z219" i="10"/>
  <c r="Y219" i="10"/>
  <c r="X219" i="10"/>
  <c r="W219" i="10"/>
  <c r="V219" i="10"/>
  <c r="U219" i="10"/>
  <c r="T219" i="10"/>
  <c r="S219" i="10"/>
  <c r="R219" i="10"/>
  <c r="Q219" i="10"/>
  <c r="P219" i="10"/>
  <c r="O219" i="10"/>
  <c r="N219" i="10"/>
  <c r="M219" i="10"/>
  <c r="L219" i="10"/>
  <c r="K219" i="10"/>
  <c r="J219" i="10"/>
  <c r="I219" i="10"/>
  <c r="H219" i="10"/>
  <c r="G219" i="10"/>
  <c r="AO218" i="10"/>
  <c r="AN218" i="10"/>
  <c r="AM218" i="10"/>
  <c r="AL218" i="10"/>
  <c r="AK218" i="10"/>
  <c r="AJ218" i="10"/>
  <c r="AI218" i="10"/>
  <c r="AH218" i="10"/>
  <c r="AG218" i="10"/>
  <c r="AF218" i="10"/>
  <c r="AE218" i="10"/>
  <c r="AD218" i="10"/>
  <c r="AC218" i="10"/>
  <c r="AB218" i="10"/>
  <c r="AA218" i="10"/>
  <c r="Z218" i="10"/>
  <c r="Y218" i="10"/>
  <c r="X218" i="10"/>
  <c r="W218" i="10"/>
  <c r="V218" i="10"/>
  <c r="U218" i="10"/>
  <c r="T218" i="10"/>
  <c r="S218" i="10"/>
  <c r="R218" i="10"/>
  <c r="Q218" i="10"/>
  <c r="P218" i="10"/>
  <c r="O218" i="10"/>
  <c r="N218" i="10"/>
  <c r="M218" i="10"/>
  <c r="L218" i="10"/>
  <c r="K218" i="10"/>
  <c r="J218" i="10"/>
  <c r="I218" i="10"/>
  <c r="H218" i="10"/>
  <c r="G218" i="10"/>
  <c r="AO217" i="10"/>
  <c r="AN217" i="10"/>
  <c r="AM217" i="10"/>
  <c r="AL217" i="10"/>
  <c r="AK217" i="10"/>
  <c r="AJ217" i="10"/>
  <c r="AI217" i="10"/>
  <c r="AH217" i="10"/>
  <c r="AG217" i="10"/>
  <c r="AF217" i="10"/>
  <c r="AE217" i="10"/>
  <c r="AD217" i="10"/>
  <c r="AC217" i="10"/>
  <c r="AB217" i="10"/>
  <c r="AA217" i="10"/>
  <c r="Z217" i="10"/>
  <c r="Y217" i="10"/>
  <c r="X217" i="10"/>
  <c r="W217" i="10"/>
  <c r="V217" i="10"/>
  <c r="U217" i="10"/>
  <c r="T217" i="10"/>
  <c r="S217" i="10"/>
  <c r="R217" i="10"/>
  <c r="Q217" i="10"/>
  <c r="P217" i="10"/>
  <c r="O217" i="10"/>
  <c r="N217" i="10"/>
  <c r="M217" i="10"/>
  <c r="L217" i="10"/>
  <c r="K217" i="10"/>
  <c r="J217" i="10"/>
  <c r="I217" i="10"/>
  <c r="H217" i="10"/>
  <c r="G217" i="10"/>
  <c r="AO216" i="10"/>
  <c r="AN216" i="10"/>
  <c r="AM216" i="10"/>
  <c r="AL216" i="10"/>
  <c r="AK216" i="10"/>
  <c r="AJ216" i="10"/>
  <c r="AI216" i="10"/>
  <c r="AH216" i="10"/>
  <c r="AG216" i="10"/>
  <c r="AF216" i="10"/>
  <c r="AE216" i="10"/>
  <c r="AD216" i="10"/>
  <c r="AC216" i="10"/>
  <c r="AB216" i="10"/>
  <c r="AA216" i="10"/>
  <c r="Z216" i="10"/>
  <c r="Y216" i="10"/>
  <c r="X216" i="10"/>
  <c r="W216" i="10"/>
  <c r="V216" i="10"/>
  <c r="U216" i="10"/>
  <c r="T216" i="10"/>
  <c r="S216" i="10"/>
  <c r="R216" i="10"/>
  <c r="Q216" i="10"/>
  <c r="P216" i="10"/>
  <c r="O216" i="10"/>
  <c r="N216" i="10"/>
  <c r="M216" i="10"/>
  <c r="L216" i="10"/>
  <c r="K216" i="10"/>
  <c r="J216" i="10"/>
  <c r="I216" i="10"/>
  <c r="H216" i="10"/>
  <c r="G216" i="10"/>
  <c r="AO215" i="10"/>
  <c r="AN215" i="10"/>
  <c r="AM215" i="10"/>
  <c r="AL215" i="10"/>
  <c r="AK215" i="10"/>
  <c r="AJ215" i="10"/>
  <c r="AI215" i="10"/>
  <c r="AH215" i="10"/>
  <c r="AG215" i="10"/>
  <c r="AF215" i="10"/>
  <c r="AE215" i="10"/>
  <c r="AD215" i="10"/>
  <c r="AC215" i="10"/>
  <c r="AB215" i="10"/>
  <c r="AA215" i="10"/>
  <c r="Z215" i="10"/>
  <c r="Y215" i="10"/>
  <c r="X215" i="10"/>
  <c r="W215" i="10"/>
  <c r="V215" i="10"/>
  <c r="U215" i="10"/>
  <c r="T215" i="10"/>
  <c r="S215" i="10"/>
  <c r="R215" i="10"/>
  <c r="Q215" i="10"/>
  <c r="P215" i="10"/>
  <c r="O215" i="10"/>
  <c r="N215" i="10"/>
  <c r="M215" i="10"/>
  <c r="L215" i="10"/>
  <c r="K215" i="10"/>
  <c r="J215" i="10"/>
  <c r="I215" i="10"/>
  <c r="H215" i="10"/>
  <c r="G215" i="10"/>
  <c r="AO214" i="10"/>
  <c r="AN214" i="10"/>
  <c r="AM214" i="10"/>
  <c r="AL214" i="10"/>
  <c r="AK214" i="10"/>
  <c r="AJ214" i="10"/>
  <c r="AI214" i="10"/>
  <c r="AH214" i="10"/>
  <c r="AG214" i="10"/>
  <c r="AF214" i="10"/>
  <c r="AE214" i="10"/>
  <c r="AD214" i="10"/>
  <c r="AC214" i="10"/>
  <c r="AB214" i="10"/>
  <c r="AA214" i="10"/>
  <c r="Z214" i="10"/>
  <c r="Y214" i="10"/>
  <c r="X214" i="10"/>
  <c r="W214" i="10"/>
  <c r="V214" i="10"/>
  <c r="U214" i="10"/>
  <c r="T214" i="10"/>
  <c r="S214" i="10"/>
  <c r="R214" i="10"/>
  <c r="Q214" i="10"/>
  <c r="P214" i="10"/>
  <c r="O214" i="10"/>
  <c r="N214" i="10"/>
  <c r="M214" i="10"/>
  <c r="L214" i="10"/>
  <c r="K214" i="10"/>
  <c r="J214" i="10"/>
  <c r="I214" i="10"/>
  <c r="H214" i="10"/>
  <c r="G214" i="10"/>
  <c r="AO213" i="10"/>
  <c r="AN213" i="10"/>
  <c r="AM213" i="10"/>
  <c r="AL213" i="10"/>
  <c r="AK213" i="10"/>
  <c r="AJ213" i="10"/>
  <c r="AI213" i="10"/>
  <c r="AH213" i="10"/>
  <c r="AG213" i="10"/>
  <c r="AF213" i="10"/>
  <c r="AE213" i="10"/>
  <c r="AD213" i="10"/>
  <c r="AC213" i="10"/>
  <c r="AB213" i="10"/>
  <c r="AA213" i="10"/>
  <c r="Z213" i="10"/>
  <c r="Y213" i="10"/>
  <c r="X213" i="10"/>
  <c r="W213" i="10"/>
  <c r="V213" i="10"/>
  <c r="U213" i="10"/>
  <c r="T213" i="10"/>
  <c r="S213" i="10"/>
  <c r="R213" i="10"/>
  <c r="Q213" i="10"/>
  <c r="P213" i="10"/>
  <c r="O213" i="10"/>
  <c r="N213" i="10"/>
  <c r="M213" i="10"/>
  <c r="L213" i="10"/>
  <c r="K213" i="10"/>
  <c r="J213" i="10"/>
  <c r="I213" i="10"/>
  <c r="H213" i="10"/>
  <c r="G213" i="10"/>
  <c r="AO212" i="10"/>
  <c r="AN212" i="10"/>
  <c r="AM212" i="10"/>
  <c r="AL212" i="10"/>
  <c r="AK212" i="10"/>
  <c r="AJ212" i="10"/>
  <c r="AI212" i="10"/>
  <c r="AH212" i="10"/>
  <c r="AG212" i="10"/>
  <c r="AF212" i="10"/>
  <c r="AE212" i="10"/>
  <c r="AD212" i="10"/>
  <c r="AC212" i="10"/>
  <c r="AB212" i="10"/>
  <c r="AA212" i="10"/>
  <c r="Z212" i="10"/>
  <c r="Y212" i="10"/>
  <c r="X212" i="10"/>
  <c r="W212" i="10"/>
  <c r="V212" i="10"/>
  <c r="U212" i="10"/>
  <c r="T212" i="10"/>
  <c r="S212" i="10"/>
  <c r="R212" i="10"/>
  <c r="Q212" i="10"/>
  <c r="P212" i="10"/>
  <c r="O212" i="10"/>
  <c r="N212" i="10"/>
  <c r="M212" i="10"/>
  <c r="L212" i="10"/>
  <c r="K212" i="10"/>
  <c r="J212" i="10"/>
  <c r="I212" i="10"/>
  <c r="H212" i="10"/>
  <c r="G212" i="10"/>
  <c r="AO211" i="10"/>
  <c r="AN211" i="10"/>
  <c r="AM211" i="10"/>
  <c r="AL211" i="10"/>
  <c r="AK211" i="10"/>
  <c r="AJ211" i="10"/>
  <c r="AI211" i="10"/>
  <c r="AH211" i="10"/>
  <c r="AG211" i="10"/>
  <c r="AF211" i="10"/>
  <c r="AE211" i="10"/>
  <c r="AD211" i="10"/>
  <c r="AC211" i="10"/>
  <c r="AB211" i="10"/>
  <c r="AA211" i="10"/>
  <c r="Z211" i="10"/>
  <c r="Y211" i="10"/>
  <c r="X211" i="10"/>
  <c r="W211" i="10"/>
  <c r="V211" i="10"/>
  <c r="U211" i="10"/>
  <c r="T211" i="10"/>
  <c r="S211" i="10"/>
  <c r="R211" i="10"/>
  <c r="Q211" i="10"/>
  <c r="P211" i="10"/>
  <c r="O211" i="10"/>
  <c r="N211" i="10"/>
  <c r="M211" i="10"/>
  <c r="L211" i="10"/>
  <c r="K211" i="10"/>
  <c r="J211" i="10"/>
  <c r="I211" i="10"/>
  <c r="H211" i="10"/>
  <c r="G211" i="10"/>
  <c r="AO210" i="10"/>
  <c r="AN210" i="10"/>
  <c r="AM210" i="10"/>
  <c r="AL210" i="10"/>
  <c r="AK210" i="10"/>
  <c r="AJ210" i="10"/>
  <c r="AI210" i="10"/>
  <c r="AH210" i="10"/>
  <c r="AG210" i="10"/>
  <c r="AF210" i="10"/>
  <c r="AE210" i="10"/>
  <c r="AD210" i="10"/>
  <c r="AC210" i="10"/>
  <c r="AB210" i="10"/>
  <c r="AA210" i="10"/>
  <c r="Z210" i="10"/>
  <c r="Y210" i="10"/>
  <c r="X210" i="10"/>
  <c r="W210" i="10"/>
  <c r="V210" i="10"/>
  <c r="U210" i="10"/>
  <c r="T210" i="10"/>
  <c r="S210" i="10"/>
  <c r="R210" i="10"/>
  <c r="Q210" i="10"/>
  <c r="P210" i="10"/>
  <c r="O210" i="10"/>
  <c r="N210" i="10"/>
  <c r="M210" i="10"/>
  <c r="L210" i="10"/>
  <c r="K210" i="10"/>
  <c r="J210" i="10"/>
  <c r="I210" i="10"/>
  <c r="H210" i="10"/>
  <c r="G210" i="10"/>
  <c r="AO209" i="10"/>
  <c r="AN209" i="10"/>
  <c r="AM209" i="10"/>
  <c r="AL209" i="10"/>
  <c r="AK209" i="10"/>
  <c r="AJ209" i="10"/>
  <c r="AI209" i="10"/>
  <c r="AH209" i="10"/>
  <c r="AG209" i="10"/>
  <c r="AF209" i="10"/>
  <c r="AE209" i="10"/>
  <c r="AD209" i="10"/>
  <c r="AC209" i="10"/>
  <c r="AB209" i="10"/>
  <c r="AA209" i="10"/>
  <c r="Z209" i="10"/>
  <c r="Y209" i="10"/>
  <c r="X209" i="10"/>
  <c r="W209" i="10"/>
  <c r="V209" i="10"/>
  <c r="U209" i="10"/>
  <c r="T209" i="10"/>
  <c r="S209" i="10"/>
  <c r="R209" i="10"/>
  <c r="Q209" i="10"/>
  <c r="P209" i="10"/>
  <c r="O209" i="10"/>
  <c r="N209" i="10"/>
  <c r="M209" i="10"/>
  <c r="L209" i="10"/>
  <c r="K209" i="10"/>
  <c r="J209" i="10"/>
  <c r="I209" i="10"/>
  <c r="H209" i="10"/>
  <c r="G209" i="10"/>
  <c r="AO208" i="10"/>
  <c r="AN208" i="10"/>
  <c r="AM208" i="10"/>
  <c r="AL208" i="10"/>
  <c r="AK208" i="10"/>
  <c r="AJ208" i="10"/>
  <c r="AI208" i="10"/>
  <c r="AH208" i="10"/>
  <c r="AG208" i="10"/>
  <c r="AF208" i="10"/>
  <c r="AE208" i="10"/>
  <c r="AD208" i="10"/>
  <c r="AC208" i="10"/>
  <c r="AB208" i="10"/>
  <c r="AA208" i="10"/>
  <c r="Z208" i="10"/>
  <c r="Y208" i="10"/>
  <c r="X208" i="10"/>
  <c r="W208" i="10"/>
  <c r="V208" i="10"/>
  <c r="U208" i="10"/>
  <c r="T208" i="10"/>
  <c r="S208" i="10"/>
  <c r="R208" i="10"/>
  <c r="Q208" i="10"/>
  <c r="P208" i="10"/>
  <c r="O208" i="10"/>
  <c r="N208" i="10"/>
  <c r="M208" i="10"/>
  <c r="L208" i="10"/>
  <c r="K208" i="10"/>
  <c r="J208" i="10"/>
  <c r="I208" i="10"/>
  <c r="H208" i="10"/>
  <c r="G208" i="10"/>
  <c r="AO207" i="10"/>
  <c r="AN207" i="10"/>
  <c r="AM207" i="10"/>
  <c r="AL207" i="10"/>
  <c r="AK207" i="10"/>
  <c r="AJ207" i="10"/>
  <c r="AI207" i="10"/>
  <c r="AH207" i="10"/>
  <c r="AG207" i="10"/>
  <c r="AF207" i="10"/>
  <c r="AE207" i="10"/>
  <c r="AD207" i="10"/>
  <c r="AC207" i="10"/>
  <c r="AB207" i="10"/>
  <c r="AA207" i="10"/>
  <c r="Z207" i="10"/>
  <c r="Y207" i="10"/>
  <c r="X207" i="10"/>
  <c r="W207" i="10"/>
  <c r="V207" i="10"/>
  <c r="U207" i="10"/>
  <c r="T207" i="10"/>
  <c r="S207" i="10"/>
  <c r="R207" i="10"/>
  <c r="Q207" i="10"/>
  <c r="P207" i="10"/>
  <c r="O207" i="10"/>
  <c r="N207" i="10"/>
  <c r="M207" i="10"/>
  <c r="L207" i="10"/>
  <c r="K207" i="10"/>
  <c r="J207" i="10"/>
  <c r="I207" i="10"/>
  <c r="H207" i="10"/>
  <c r="G207" i="10"/>
  <c r="AO206" i="10"/>
  <c r="AN206" i="10"/>
  <c r="AM206" i="10"/>
  <c r="AL206" i="10"/>
  <c r="AK206" i="10"/>
  <c r="AJ206" i="10"/>
  <c r="AI206" i="10"/>
  <c r="AH206" i="10"/>
  <c r="AG206" i="10"/>
  <c r="AF206" i="10"/>
  <c r="AE206" i="10"/>
  <c r="AD206" i="10"/>
  <c r="AC206" i="10"/>
  <c r="AB206" i="10"/>
  <c r="AA206" i="10"/>
  <c r="Z206" i="10"/>
  <c r="Y206" i="10"/>
  <c r="X206" i="10"/>
  <c r="W206" i="10"/>
  <c r="V206" i="10"/>
  <c r="U206" i="10"/>
  <c r="T206" i="10"/>
  <c r="S206" i="10"/>
  <c r="R206" i="10"/>
  <c r="Q206" i="10"/>
  <c r="P206" i="10"/>
  <c r="O206" i="10"/>
  <c r="N206" i="10"/>
  <c r="M206" i="10"/>
  <c r="L206" i="10"/>
  <c r="K206" i="10"/>
  <c r="J206" i="10"/>
  <c r="I206" i="10"/>
  <c r="H206" i="10"/>
  <c r="G206" i="10"/>
  <c r="AO205" i="10"/>
  <c r="AN205" i="10"/>
  <c r="AM205" i="10"/>
  <c r="AL205" i="10"/>
  <c r="AK205" i="10"/>
  <c r="AJ205" i="10"/>
  <c r="AI205" i="10"/>
  <c r="AH205" i="10"/>
  <c r="AG205" i="10"/>
  <c r="AF205" i="10"/>
  <c r="AE205" i="10"/>
  <c r="AD205" i="10"/>
  <c r="AC205" i="10"/>
  <c r="AB205" i="10"/>
  <c r="AA205" i="10"/>
  <c r="Z205" i="10"/>
  <c r="Y205" i="10"/>
  <c r="X205" i="10"/>
  <c r="W205" i="10"/>
  <c r="V205" i="10"/>
  <c r="U205" i="10"/>
  <c r="T205" i="10"/>
  <c r="S205" i="10"/>
  <c r="R205" i="10"/>
  <c r="Q205" i="10"/>
  <c r="P205" i="10"/>
  <c r="O205" i="10"/>
  <c r="N205" i="10"/>
  <c r="M205" i="10"/>
  <c r="L205" i="10"/>
  <c r="K205" i="10"/>
  <c r="J205" i="10"/>
  <c r="I205" i="10"/>
  <c r="H205" i="10"/>
  <c r="G205" i="10"/>
  <c r="AO204" i="10"/>
  <c r="AN204" i="10"/>
  <c r="AM204" i="10"/>
  <c r="AL204" i="10"/>
  <c r="AK204" i="10"/>
  <c r="AJ204" i="10"/>
  <c r="AI204" i="10"/>
  <c r="AH204" i="10"/>
  <c r="AG204" i="10"/>
  <c r="AF204" i="10"/>
  <c r="AE204" i="10"/>
  <c r="AD204" i="10"/>
  <c r="AC204" i="10"/>
  <c r="AB204" i="10"/>
  <c r="AA204" i="10"/>
  <c r="Z204" i="10"/>
  <c r="Y204" i="10"/>
  <c r="X204" i="10"/>
  <c r="W204" i="10"/>
  <c r="V204" i="10"/>
  <c r="U204" i="10"/>
  <c r="T204" i="10"/>
  <c r="S204" i="10"/>
  <c r="R204" i="10"/>
  <c r="Q204" i="10"/>
  <c r="P204" i="10"/>
  <c r="O204" i="10"/>
  <c r="N204" i="10"/>
  <c r="M204" i="10"/>
  <c r="L204" i="10"/>
  <c r="K204" i="10"/>
  <c r="J204" i="10"/>
  <c r="I204" i="10"/>
  <c r="H204" i="10"/>
  <c r="G204" i="10"/>
  <c r="AO203" i="10"/>
  <c r="AN203" i="10"/>
  <c r="AM203" i="10"/>
  <c r="AL203" i="10"/>
  <c r="AK203" i="10"/>
  <c r="AJ203" i="10"/>
  <c r="AI203" i="10"/>
  <c r="AH203" i="10"/>
  <c r="AG203" i="10"/>
  <c r="AF203" i="10"/>
  <c r="AE203" i="10"/>
  <c r="AD203" i="10"/>
  <c r="AC203" i="10"/>
  <c r="AB203" i="10"/>
  <c r="AA203" i="10"/>
  <c r="Z203" i="10"/>
  <c r="Y203" i="10"/>
  <c r="X203" i="10"/>
  <c r="W203" i="10"/>
  <c r="V203" i="10"/>
  <c r="U203" i="10"/>
  <c r="T203" i="10"/>
  <c r="S203" i="10"/>
  <c r="R203" i="10"/>
  <c r="Q203" i="10"/>
  <c r="P203" i="10"/>
  <c r="O203" i="10"/>
  <c r="N203" i="10"/>
  <c r="M203" i="10"/>
  <c r="L203" i="10"/>
  <c r="K203" i="10"/>
  <c r="J203" i="10"/>
  <c r="I203" i="10"/>
  <c r="H203" i="10"/>
  <c r="G203" i="10"/>
  <c r="AO202" i="10"/>
  <c r="AN202" i="10"/>
  <c r="AM202" i="10"/>
  <c r="AL202" i="10"/>
  <c r="AK202" i="10"/>
  <c r="AJ202" i="10"/>
  <c r="AI202" i="10"/>
  <c r="AH202" i="10"/>
  <c r="AG202" i="10"/>
  <c r="AF202" i="10"/>
  <c r="AE202" i="10"/>
  <c r="AD202" i="10"/>
  <c r="AC202" i="10"/>
  <c r="AB202" i="10"/>
  <c r="AA202" i="10"/>
  <c r="Z202" i="10"/>
  <c r="Y202" i="10"/>
  <c r="X202" i="10"/>
  <c r="W202" i="10"/>
  <c r="V202" i="10"/>
  <c r="U202" i="10"/>
  <c r="T202" i="10"/>
  <c r="S202" i="10"/>
  <c r="R202" i="10"/>
  <c r="Q202" i="10"/>
  <c r="P202" i="10"/>
  <c r="O202" i="10"/>
  <c r="N202" i="10"/>
  <c r="M202" i="10"/>
  <c r="L202" i="10"/>
  <c r="K202" i="10"/>
  <c r="J202" i="10"/>
  <c r="I202" i="10"/>
  <c r="H202" i="10"/>
  <c r="G202" i="10"/>
  <c r="AO201" i="10"/>
  <c r="AN201" i="10"/>
  <c r="AM201" i="10"/>
  <c r="AL201" i="10"/>
  <c r="AK201" i="10"/>
  <c r="AJ201" i="10"/>
  <c r="AI201" i="10"/>
  <c r="AH201" i="10"/>
  <c r="AG201" i="10"/>
  <c r="AF201" i="10"/>
  <c r="AE201" i="10"/>
  <c r="AD201" i="10"/>
  <c r="AC201" i="10"/>
  <c r="AB201" i="10"/>
  <c r="AA201" i="10"/>
  <c r="Z201" i="10"/>
  <c r="Y201" i="10"/>
  <c r="X201" i="10"/>
  <c r="W201" i="10"/>
  <c r="V201" i="10"/>
  <c r="U201" i="10"/>
  <c r="T201" i="10"/>
  <c r="S201" i="10"/>
  <c r="R201" i="10"/>
  <c r="Q201" i="10"/>
  <c r="P201" i="10"/>
  <c r="O201" i="10"/>
  <c r="N201" i="10"/>
  <c r="M201" i="10"/>
  <c r="L201" i="10"/>
  <c r="K201" i="10"/>
  <c r="J201" i="10"/>
  <c r="I201" i="10"/>
  <c r="H201" i="10"/>
  <c r="G201" i="10"/>
  <c r="AO200" i="10"/>
  <c r="AN200" i="10"/>
  <c r="AM200" i="10"/>
  <c r="AL200" i="10"/>
  <c r="AK200" i="10"/>
  <c r="AJ200" i="10"/>
  <c r="AI200" i="10"/>
  <c r="AH200" i="10"/>
  <c r="AG200" i="10"/>
  <c r="AF200" i="10"/>
  <c r="AE200" i="10"/>
  <c r="AD200" i="10"/>
  <c r="AC200" i="10"/>
  <c r="AB200" i="10"/>
  <c r="AA200" i="10"/>
  <c r="Z200" i="10"/>
  <c r="Y200" i="10"/>
  <c r="X200" i="10"/>
  <c r="W200" i="10"/>
  <c r="V200" i="10"/>
  <c r="U200" i="10"/>
  <c r="T200" i="10"/>
  <c r="S200" i="10"/>
  <c r="R200" i="10"/>
  <c r="Q200" i="10"/>
  <c r="P200" i="10"/>
  <c r="O200" i="10"/>
  <c r="N200" i="10"/>
  <c r="M200" i="10"/>
  <c r="L200" i="10"/>
  <c r="K200" i="10"/>
  <c r="J200" i="10"/>
  <c r="I200" i="10"/>
  <c r="H200" i="10"/>
  <c r="G200" i="10"/>
  <c r="AO199" i="10"/>
  <c r="AN199" i="10"/>
  <c r="AM199" i="10"/>
  <c r="AL199" i="10"/>
  <c r="AK199" i="10"/>
  <c r="AJ199" i="10"/>
  <c r="AI199" i="10"/>
  <c r="AH199" i="10"/>
  <c r="AG199" i="10"/>
  <c r="AF199" i="10"/>
  <c r="AE199" i="10"/>
  <c r="AD199" i="10"/>
  <c r="AC199" i="10"/>
  <c r="AB199" i="10"/>
  <c r="AA199" i="10"/>
  <c r="Z199" i="10"/>
  <c r="Y199" i="10"/>
  <c r="X199" i="10"/>
  <c r="W199" i="10"/>
  <c r="V199" i="10"/>
  <c r="U199" i="10"/>
  <c r="T199" i="10"/>
  <c r="S199" i="10"/>
  <c r="R199" i="10"/>
  <c r="Q199" i="10"/>
  <c r="P199" i="10"/>
  <c r="O199" i="10"/>
  <c r="N199" i="10"/>
  <c r="M199" i="10"/>
  <c r="L199" i="10"/>
  <c r="K199" i="10"/>
  <c r="J199" i="10"/>
  <c r="I199" i="10"/>
  <c r="H199" i="10"/>
  <c r="G199" i="10"/>
  <c r="AO198" i="10"/>
  <c r="AN198" i="10"/>
  <c r="AM198" i="10"/>
  <c r="AL198" i="10"/>
  <c r="AK198" i="10"/>
  <c r="AJ198" i="10"/>
  <c r="AI198" i="10"/>
  <c r="AH198" i="10"/>
  <c r="AG198" i="10"/>
  <c r="AF198" i="10"/>
  <c r="AE198" i="10"/>
  <c r="AD198" i="10"/>
  <c r="AC198" i="10"/>
  <c r="AB198" i="10"/>
  <c r="AA198" i="10"/>
  <c r="Z198" i="10"/>
  <c r="Y198" i="10"/>
  <c r="X198" i="10"/>
  <c r="W198" i="10"/>
  <c r="V198" i="10"/>
  <c r="U198" i="10"/>
  <c r="T198" i="10"/>
  <c r="S198" i="10"/>
  <c r="R198" i="10"/>
  <c r="Q198" i="10"/>
  <c r="P198" i="10"/>
  <c r="O198" i="10"/>
  <c r="N198" i="10"/>
  <c r="M198" i="10"/>
  <c r="L198" i="10"/>
  <c r="K198" i="10"/>
  <c r="J198" i="10"/>
  <c r="I198" i="10"/>
  <c r="H198" i="10"/>
  <c r="G198" i="10"/>
  <c r="AO197" i="10"/>
  <c r="AN197" i="10"/>
  <c r="AM197" i="10"/>
  <c r="AL197" i="10"/>
  <c r="AK197" i="10"/>
  <c r="AJ197" i="10"/>
  <c r="AI197" i="10"/>
  <c r="AH197" i="10"/>
  <c r="AG197" i="10"/>
  <c r="AF197" i="10"/>
  <c r="AE197" i="10"/>
  <c r="AD197" i="10"/>
  <c r="AC197" i="10"/>
  <c r="AB197" i="10"/>
  <c r="AA197" i="10"/>
  <c r="Z197" i="10"/>
  <c r="Y197" i="10"/>
  <c r="X197" i="10"/>
  <c r="W197" i="10"/>
  <c r="V197" i="10"/>
  <c r="U197" i="10"/>
  <c r="T197" i="10"/>
  <c r="S197" i="10"/>
  <c r="R197" i="10"/>
  <c r="Q197" i="10"/>
  <c r="P197" i="10"/>
  <c r="O197" i="10"/>
  <c r="N197" i="10"/>
  <c r="M197" i="10"/>
  <c r="L197" i="10"/>
  <c r="K197" i="10"/>
  <c r="J197" i="10"/>
  <c r="I197" i="10"/>
  <c r="H197" i="10"/>
  <c r="G197" i="10"/>
  <c r="AO196" i="10"/>
  <c r="AN196" i="10"/>
  <c r="AM196" i="10"/>
  <c r="AL196" i="10"/>
  <c r="AK196" i="10"/>
  <c r="AJ196" i="10"/>
  <c r="AI196" i="10"/>
  <c r="AH196" i="10"/>
  <c r="AG196" i="10"/>
  <c r="AF196" i="10"/>
  <c r="AE196" i="10"/>
  <c r="AD196" i="10"/>
  <c r="AC196" i="10"/>
  <c r="AB196" i="10"/>
  <c r="AA196" i="10"/>
  <c r="Z196" i="10"/>
  <c r="Y196" i="10"/>
  <c r="X196" i="10"/>
  <c r="W196" i="10"/>
  <c r="V196" i="10"/>
  <c r="U196" i="10"/>
  <c r="T196" i="10"/>
  <c r="S196" i="10"/>
  <c r="R196" i="10"/>
  <c r="Q196" i="10"/>
  <c r="P196" i="10"/>
  <c r="O196" i="10"/>
  <c r="N196" i="10"/>
  <c r="M196" i="10"/>
  <c r="L196" i="10"/>
  <c r="K196" i="10"/>
  <c r="J196" i="10"/>
  <c r="I196" i="10"/>
  <c r="H196" i="10"/>
  <c r="G196" i="10"/>
  <c r="AO195" i="10"/>
  <c r="AN195" i="10"/>
  <c r="AM195" i="10"/>
  <c r="AL195" i="10"/>
  <c r="AK195" i="10"/>
  <c r="AJ195" i="10"/>
  <c r="AI195" i="10"/>
  <c r="AH195" i="10"/>
  <c r="AG195" i="10"/>
  <c r="AF195" i="10"/>
  <c r="AE195" i="10"/>
  <c r="AD195" i="10"/>
  <c r="AC195" i="10"/>
  <c r="AB195" i="10"/>
  <c r="AA195" i="10"/>
  <c r="Z195" i="10"/>
  <c r="Y195" i="10"/>
  <c r="X195" i="10"/>
  <c r="W195" i="10"/>
  <c r="V195" i="10"/>
  <c r="U195" i="10"/>
  <c r="T195" i="10"/>
  <c r="S195" i="10"/>
  <c r="R195" i="10"/>
  <c r="Q195" i="10"/>
  <c r="P195" i="10"/>
  <c r="O195" i="10"/>
  <c r="N195" i="10"/>
  <c r="M195" i="10"/>
  <c r="L195" i="10"/>
  <c r="K195" i="10"/>
  <c r="J195" i="10"/>
  <c r="I195" i="10"/>
  <c r="H195" i="10"/>
  <c r="G195" i="10"/>
  <c r="AO194" i="10"/>
  <c r="AN194" i="10"/>
  <c r="AM194" i="10"/>
  <c r="AL194" i="10"/>
  <c r="AK194" i="10"/>
  <c r="AJ194" i="10"/>
  <c r="AI194" i="10"/>
  <c r="AH194" i="10"/>
  <c r="AG194" i="10"/>
  <c r="AF194" i="10"/>
  <c r="AE194" i="10"/>
  <c r="AD194" i="10"/>
  <c r="AC194" i="10"/>
  <c r="AB194" i="10"/>
  <c r="AA194" i="10"/>
  <c r="Z194" i="10"/>
  <c r="Y194" i="10"/>
  <c r="X194" i="10"/>
  <c r="W194" i="10"/>
  <c r="V194" i="10"/>
  <c r="U194" i="10"/>
  <c r="T194" i="10"/>
  <c r="S194" i="10"/>
  <c r="R194" i="10"/>
  <c r="Q194" i="10"/>
  <c r="P194" i="10"/>
  <c r="O194" i="10"/>
  <c r="N194" i="10"/>
  <c r="M194" i="10"/>
  <c r="L194" i="10"/>
  <c r="K194" i="10"/>
  <c r="J194" i="10"/>
  <c r="I194" i="10"/>
  <c r="H194" i="10"/>
  <c r="G194" i="10"/>
  <c r="AO193" i="10"/>
  <c r="AN193" i="10"/>
  <c r="AM193" i="10"/>
  <c r="AL193" i="10"/>
  <c r="AK193" i="10"/>
  <c r="AJ193" i="10"/>
  <c r="AI193" i="10"/>
  <c r="AH193" i="10"/>
  <c r="AG193" i="10"/>
  <c r="AF193" i="10"/>
  <c r="AE193" i="10"/>
  <c r="AD193" i="10"/>
  <c r="AC193" i="10"/>
  <c r="AB193" i="10"/>
  <c r="AA193" i="10"/>
  <c r="Z193" i="10"/>
  <c r="Y193" i="10"/>
  <c r="X193" i="10"/>
  <c r="W193" i="10"/>
  <c r="V193" i="10"/>
  <c r="U193" i="10"/>
  <c r="T193" i="10"/>
  <c r="S193" i="10"/>
  <c r="R193" i="10"/>
  <c r="Q193" i="10"/>
  <c r="P193" i="10"/>
  <c r="O193" i="10"/>
  <c r="N193" i="10"/>
  <c r="M193" i="10"/>
  <c r="L193" i="10"/>
  <c r="K193" i="10"/>
  <c r="J193" i="10"/>
  <c r="I193" i="10"/>
  <c r="H193" i="10"/>
  <c r="G193" i="10"/>
  <c r="AO192" i="10"/>
  <c r="AN192" i="10"/>
  <c r="AM192" i="10"/>
  <c r="AL192" i="10"/>
  <c r="AK192" i="10"/>
  <c r="AJ192" i="10"/>
  <c r="AI192" i="10"/>
  <c r="AH192" i="10"/>
  <c r="AG192" i="10"/>
  <c r="AF192" i="10"/>
  <c r="AE192" i="10"/>
  <c r="AD192" i="10"/>
  <c r="AC192" i="10"/>
  <c r="AB192" i="10"/>
  <c r="AA192" i="10"/>
  <c r="Z192" i="10"/>
  <c r="Y192" i="10"/>
  <c r="X192" i="10"/>
  <c r="W192" i="10"/>
  <c r="V192" i="10"/>
  <c r="U192" i="10"/>
  <c r="T192" i="10"/>
  <c r="S192" i="10"/>
  <c r="R192" i="10"/>
  <c r="Q192" i="10"/>
  <c r="P192" i="10"/>
  <c r="O192" i="10"/>
  <c r="N192" i="10"/>
  <c r="M192" i="10"/>
  <c r="L192" i="10"/>
  <c r="K192" i="10"/>
  <c r="J192" i="10"/>
  <c r="I192" i="10"/>
  <c r="H192" i="10"/>
  <c r="G192" i="10"/>
  <c r="AO191" i="10"/>
  <c r="AN191" i="10"/>
  <c r="AM191" i="10"/>
  <c r="AL191" i="10"/>
  <c r="AK191" i="10"/>
  <c r="AJ191" i="10"/>
  <c r="AI191" i="10"/>
  <c r="AH191" i="10"/>
  <c r="AG191" i="10"/>
  <c r="AF191" i="10"/>
  <c r="AE191" i="10"/>
  <c r="AD191" i="10"/>
  <c r="AC191" i="10"/>
  <c r="AB191" i="10"/>
  <c r="AA191" i="10"/>
  <c r="Z191" i="10"/>
  <c r="Y191" i="10"/>
  <c r="X191" i="10"/>
  <c r="W191" i="10"/>
  <c r="V191" i="10"/>
  <c r="U191" i="10"/>
  <c r="T191" i="10"/>
  <c r="S191" i="10"/>
  <c r="R191" i="10"/>
  <c r="Q191" i="10"/>
  <c r="P191" i="10"/>
  <c r="O191" i="10"/>
  <c r="N191" i="10"/>
  <c r="M191" i="10"/>
  <c r="L191" i="10"/>
  <c r="K191" i="10"/>
  <c r="J191" i="10"/>
  <c r="I191" i="10"/>
  <c r="H191" i="10"/>
  <c r="G191" i="10"/>
  <c r="AO190" i="10"/>
  <c r="AN190" i="10"/>
  <c r="AM190" i="10"/>
  <c r="AL190" i="10"/>
  <c r="AK190" i="10"/>
  <c r="AJ190" i="10"/>
  <c r="AI190" i="10"/>
  <c r="AH190" i="10"/>
  <c r="AG190" i="10"/>
  <c r="AF190" i="10"/>
  <c r="AE190" i="10"/>
  <c r="AD190" i="10"/>
  <c r="AC190" i="10"/>
  <c r="AB190" i="10"/>
  <c r="AA190" i="10"/>
  <c r="Z190" i="10"/>
  <c r="Y190" i="10"/>
  <c r="X190" i="10"/>
  <c r="W190" i="10"/>
  <c r="V190" i="10"/>
  <c r="U190" i="10"/>
  <c r="T190" i="10"/>
  <c r="S190" i="10"/>
  <c r="R190" i="10"/>
  <c r="Q190" i="10"/>
  <c r="P190" i="10"/>
  <c r="O190" i="10"/>
  <c r="N190" i="10"/>
  <c r="M190" i="10"/>
  <c r="L190" i="10"/>
  <c r="K190" i="10"/>
  <c r="J190" i="10"/>
  <c r="I190" i="10"/>
  <c r="H190" i="10"/>
  <c r="G190" i="10"/>
  <c r="AO189" i="10"/>
  <c r="AN189" i="10"/>
  <c r="AM189" i="10"/>
  <c r="AL189" i="10"/>
  <c r="AK189" i="10"/>
  <c r="AJ189" i="10"/>
  <c r="AI189" i="10"/>
  <c r="AH189" i="10"/>
  <c r="AG189" i="10"/>
  <c r="AF189" i="10"/>
  <c r="AE189" i="10"/>
  <c r="AD189" i="10"/>
  <c r="AC189" i="10"/>
  <c r="AB189" i="10"/>
  <c r="AA189" i="10"/>
  <c r="Z189" i="10"/>
  <c r="Y189" i="10"/>
  <c r="X189" i="10"/>
  <c r="W189" i="10"/>
  <c r="V189" i="10"/>
  <c r="U189" i="10"/>
  <c r="T189" i="10"/>
  <c r="S189" i="10"/>
  <c r="R189" i="10"/>
  <c r="Q189" i="10"/>
  <c r="P189" i="10"/>
  <c r="O189" i="10"/>
  <c r="N189" i="10"/>
  <c r="M189" i="10"/>
  <c r="L189" i="10"/>
  <c r="K189" i="10"/>
  <c r="J189" i="10"/>
  <c r="I189" i="10"/>
  <c r="H189" i="10"/>
  <c r="G189" i="10"/>
  <c r="AO188" i="10"/>
  <c r="AN188" i="10"/>
  <c r="AM188" i="10"/>
  <c r="AL188" i="10"/>
  <c r="AK188" i="10"/>
  <c r="AJ188" i="10"/>
  <c r="AI188" i="10"/>
  <c r="AH188" i="10"/>
  <c r="AG188" i="10"/>
  <c r="AF188" i="10"/>
  <c r="AE188" i="10"/>
  <c r="AD188" i="10"/>
  <c r="AC188" i="10"/>
  <c r="AB188" i="10"/>
  <c r="AA188" i="10"/>
  <c r="Z188" i="10"/>
  <c r="Y188" i="10"/>
  <c r="X188" i="10"/>
  <c r="W188" i="10"/>
  <c r="V188" i="10"/>
  <c r="U188" i="10"/>
  <c r="T188" i="10"/>
  <c r="S188" i="10"/>
  <c r="R188" i="10"/>
  <c r="Q188" i="10"/>
  <c r="P188" i="10"/>
  <c r="O188" i="10"/>
  <c r="N188" i="10"/>
  <c r="M188" i="10"/>
  <c r="L188" i="10"/>
  <c r="K188" i="10"/>
  <c r="J188" i="10"/>
  <c r="I188" i="10"/>
  <c r="H188" i="10"/>
  <c r="G188" i="10"/>
  <c r="AO187" i="10"/>
  <c r="AN187" i="10"/>
  <c r="AM187" i="10"/>
  <c r="AL187" i="10"/>
  <c r="AK187" i="10"/>
  <c r="AJ187" i="10"/>
  <c r="AI187" i="10"/>
  <c r="AH187" i="10"/>
  <c r="AG187" i="10"/>
  <c r="AF187" i="10"/>
  <c r="AE187" i="10"/>
  <c r="AD187" i="10"/>
  <c r="AC187" i="10"/>
  <c r="AB187" i="10"/>
  <c r="AA187" i="10"/>
  <c r="Z187" i="10"/>
  <c r="Y187" i="10"/>
  <c r="X187" i="10"/>
  <c r="W187" i="10"/>
  <c r="V187" i="10"/>
  <c r="U187" i="10"/>
  <c r="T187" i="10"/>
  <c r="S187" i="10"/>
  <c r="R187" i="10"/>
  <c r="Q187" i="10"/>
  <c r="P187" i="10"/>
  <c r="O187" i="10"/>
  <c r="N187" i="10"/>
  <c r="M187" i="10"/>
  <c r="L187" i="10"/>
  <c r="K187" i="10"/>
  <c r="J187" i="10"/>
  <c r="I187" i="10"/>
  <c r="H187" i="10"/>
  <c r="G187" i="10"/>
  <c r="AO186" i="10"/>
  <c r="AN186" i="10"/>
  <c r="AM186" i="10"/>
  <c r="AL186" i="10"/>
  <c r="AK186" i="10"/>
  <c r="AJ186" i="10"/>
  <c r="AI186" i="10"/>
  <c r="AH186" i="10"/>
  <c r="AG186" i="10"/>
  <c r="AF186" i="10"/>
  <c r="AE186" i="10"/>
  <c r="AD186" i="10"/>
  <c r="AC186" i="10"/>
  <c r="AB186" i="10"/>
  <c r="AA186" i="10"/>
  <c r="Z186" i="10"/>
  <c r="Y186" i="10"/>
  <c r="X186" i="10"/>
  <c r="W186" i="10"/>
  <c r="V186" i="10"/>
  <c r="U186" i="10"/>
  <c r="T186" i="10"/>
  <c r="S186" i="10"/>
  <c r="R186" i="10"/>
  <c r="Q186" i="10"/>
  <c r="P186" i="10"/>
  <c r="O186" i="10"/>
  <c r="N186" i="10"/>
  <c r="M186" i="10"/>
  <c r="L186" i="10"/>
  <c r="K186" i="10"/>
  <c r="J186" i="10"/>
  <c r="I186" i="10"/>
  <c r="H186" i="10"/>
  <c r="G186" i="10"/>
  <c r="AO185" i="10"/>
  <c r="AN185" i="10"/>
  <c r="AM185" i="10"/>
  <c r="AL185" i="10"/>
  <c r="AK185" i="10"/>
  <c r="AJ185" i="10"/>
  <c r="AI185" i="10"/>
  <c r="AH185" i="10"/>
  <c r="AG185" i="10"/>
  <c r="AF185" i="10"/>
  <c r="AE185" i="10"/>
  <c r="AD185" i="10"/>
  <c r="AC185" i="10"/>
  <c r="AB185" i="10"/>
  <c r="AA185" i="10"/>
  <c r="Z185" i="10"/>
  <c r="Y185" i="10"/>
  <c r="X185" i="10"/>
  <c r="W185" i="10"/>
  <c r="V185" i="10"/>
  <c r="U185" i="10"/>
  <c r="T185" i="10"/>
  <c r="S185" i="10"/>
  <c r="R185" i="10"/>
  <c r="Q185" i="10"/>
  <c r="P185" i="10"/>
  <c r="O185" i="10"/>
  <c r="N185" i="10"/>
  <c r="M185" i="10"/>
  <c r="L185" i="10"/>
  <c r="K185" i="10"/>
  <c r="J185" i="10"/>
  <c r="I185" i="10"/>
  <c r="H185" i="10"/>
  <c r="G185" i="10"/>
  <c r="AO184" i="10"/>
  <c r="AN184" i="10"/>
  <c r="AM184" i="10"/>
  <c r="AL184" i="10"/>
  <c r="AK184" i="10"/>
  <c r="AJ184" i="10"/>
  <c r="AI184" i="10"/>
  <c r="AH184" i="10"/>
  <c r="AG184" i="10"/>
  <c r="AF184" i="10"/>
  <c r="AE184" i="10"/>
  <c r="AD184" i="10"/>
  <c r="AC184" i="10"/>
  <c r="AB184" i="10"/>
  <c r="AA184" i="10"/>
  <c r="Z184" i="10"/>
  <c r="Y184" i="10"/>
  <c r="X184" i="10"/>
  <c r="W184" i="10"/>
  <c r="V184" i="10"/>
  <c r="U184" i="10"/>
  <c r="T184" i="10"/>
  <c r="S184" i="10"/>
  <c r="R184" i="10"/>
  <c r="Q184" i="10"/>
  <c r="P184" i="10"/>
  <c r="O184" i="10"/>
  <c r="N184" i="10"/>
  <c r="M184" i="10"/>
  <c r="L184" i="10"/>
  <c r="K184" i="10"/>
  <c r="J184" i="10"/>
  <c r="I184" i="10"/>
  <c r="H184" i="10"/>
  <c r="G184" i="10"/>
  <c r="AO183" i="10"/>
  <c r="AN183" i="10"/>
  <c r="AM183" i="10"/>
  <c r="AL183" i="10"/>
  <c r="AK183" i="10"/>
  <c r="AJ183" i="10"/>
  <c r="AI183" i="10"/>
  <c r="AH183" i="10"/>
  <c r="AG183" i="10"/>
  <c r="AF183" i="10"/>
  <c r="AE183" i="10"/>
  <c r="AD183" i="10"/>
  <c r="AC183" i="10"/>
  <c r="AB183" i="10"/>
  <c r="AA183" i="10"/>
  <c r="Z183" i="10"/>
  <c r="Y183" i="10"/>
  <c r="X183" i="10"/>
  <c r="W183" i="10"/>
  <c r="V183" i="10"/>
  <c r="U183" i="10"/>
  <c r="T183" i="10"/>
  <c r="S183" i="10"/>
  <c r="R183" i="10"/>
  <c r="Q183" i="10"/>
  <c r="P183" i="10"/>
  <c r="O183" i="10"/>
  <c r="N183" i="10"/>
  <c r="M183" i="10"/>
  <c r="L183" i="10"/>
  <c r="K183" i="10"/>
  <c r="J183" i="10"/>
  <c r="I183" i="10"/>
  <c r="H183" i="10"/>
  <c r="G183" i="10"/>
  <c r="AO182" i="10"/>
  <c r="AN182" i="10"/>
  <c r="AM182" i="10"/>
  <c r="AL182" i="10"/>
  <c r="AK182" i="10"/>
  <c r="AJ182" i="10"/>
  <c r="AI182" i="10"/>
  <c r="AH182" i="10"/>
  <c r="AG182" i="10"/>
  <c r="AF182" i="10"/>
  <c r="AE182" i="10"/>
  <c r="AD182" i="10"/>
  <c r="AC182" i="10"/>
  <c r="AB182" i="10"/>
  <c r="AA182" i="10"/>
  <c r="Z182" i="10"/>
  <c r="Y182" i="10"/>
  <c r="X182" i="10"/>
  <c r="W182" i="10"/>
  <c r="V182" i="10"/>
  <c r="U182" i="10"/>
  <c r="T182" i="10"/>
  <c r="S182" i="10"/>
  <c r="R182" i="10"/>
  <c r="Q182" i="10"/>
  <c r="P182" i="10"/>
  <c r="O182" i="10"/>
  <c r="N182" i="10"/>
  <c r="M182" i="10"/>
  <c r="L182" i="10"/>
  <c r="K182" i="10"/>
  <c r="J182" i="10"/>
  <c r="I182" i="10"/>
  <c r="H182" i="10"/>
  <c r="G182" i="10"/>
  <c r="AO181" i="10"/>
  <c r="AN181" i="10"/>
  <c r="AM181" i="10"/>
  <c r="AL181" i="10"/>
  <c r="AK181" i="10"/>
  <c r="AJ181" i="10"/>
  <c r="AI181" i="10"/>
  <c r="AH181" i="10"/>
  <c r="AG181" i="10"/>
  <c r="AF181" i="10"/>
  <c r="AE181" i="10"/>
  <c r="AD181" i="10"/>
  <c r="AC181" i="10"/>
  <c r="AB181" i="10"/>
  <c r="AA181" i="10"/>
  <c r="Z181" i="10"/>
  <c r="Y181" i="10"/>
  <c r="X181" i="10"/>
  <c r="W181" i="10"/>
  <c r="V181" i="10"/>
  <c r="U181" i="10"/>
  <c r="T181" i="10"/>
  <c r="S181" i="10"/>
  <c r="R181" i="10"/>
  <c r="Q181" i="10"/>
  <c r="P181" i="10"/>
  <c r="O181" i="10"/>
  <c r="N181" i="10"/>
  <c r="M181" i="10"/>
  <c r="L181" i="10"/>
  <c r="K181" i="10"/>
  <c r="J181" i="10"/>
  <c r="I181" i="10"/>
  <c r="H181" i="10"/>
  <c r="G181" i="10"/>
  <c r="AO180" i="10"/>
  <c r="AN180" i="10"/>
  <c r="AM180" i="10"/>
  <c r="AL180" i="10"/>
  <c r="AK180" i="10"/>
  <c r="AJ180" i="10"/>
  <c r="AI180" i="10"/>
  <c r="AH180" i="10"/>
  <c r="AG180" i="10"/>
  <c r="AF180" i="10"/>
  <c r="AE180" i="10"/>
  <c r="AD180" i="10"/>
  <c r="AC180" i="10"/>
  <c r="AB180" i="10"/>
  <c r="AA180" i="10"/>
  <c r="Z180" i="10"/>
  <c r="Y180" i="10"/>
  <c r="X180" i="10"/>
  <c r="W180" i="10"/>
  <c r="V180" i="10"/>
  <c r="U180" i="10"/>
  <c r="T180" i="10"/>
  <c r="S180" i="10"/>
  <c r="R180" i="10"/>
  <c r="Q180" i="10"/>
  <c r="P180" i="10"/>
  <c r="O180" i="10"/>
  <c r="N180" i="10"/>
  <c r="M180" i="10"/>
  <c r="L180" i="10"/>
  <c r="K180" i="10"/>
  <c r="J180" i="10"/>
  <c r="I180" i="10"/>
  <c r="H180" i="10"/>
  <c r="G180" i="10"/>
  <c r="AO179" i="10"/>
  <c r="AN179" i="10"/>
  <c r="AM179" i="10"/>
  <c r="AL179" i="10"/>
  <c r="AK179" i="10"/>
  <c r="AJ179" i="10"/>
  <c r="AI179" i="10"/>
  <c r="AH179" i="10"/>
  <c r="AG179" i="10"/>
  <c r="AF179" i="10"/>
  <c r="AE179" i="10"/>
  <c r="AD179" i="10"/>
  <c r="AC179" i="10"/>
  <c r="AB179" i="10"/>
  <c r="AA179" i="10"/>
  <c r="Z179" i="10"/>
  <c r="Y179" i="10"/>
  <c r="X179" i="10"/>
  <c r="W179" i="10"/>
  <c r="V179" i="10"/>
  <c r="U179" i="10"/>
  <c r="T179" i="10"/>
  <c r="S179" i="10"/>
  <c r="R179" i="10"/>
  <c r="Q179" i="10"/>
  <c r="P179" i="10"/>
  <c r="O179" i="10"/>
  <c r="N179" i="10"/>
  <c r="M179" i="10"/>
  <c r="L179" i="10"/>
  <c r="K179" i="10"/>
  <c r="J179" i="10"/>
  <c r="I179" i="10"/>
  <c r="H179" i="10"/>
  <c r="G179" i="10"/>
  <c r="AO178" i="10"/>
  <c r="AN178" i="10"/>
  <c r="AM178" i="10"/>
  <c r="AL178" i="10"/>
  <c r="AK178" i="10"/>
  <c r="AJ178" i="10"/>
  <c r="AI178" i="10"/>
  <c r="AH178" i="10"/>
  <c r="AG178" i="10"/>
  <c r="AF178" i="10"/>
  <c r="AE178" i="10"/>
  <c r="AD178" i="10"/>
  <c r="AC178" i="10"/>
  <c r="AB178" i="10"/>
  <c r="AA178" i="10"/>
  <c r="Z178" i="10"/>
  <c r="Y178" i="10"/>
  <c r="X178" i="10"/>
  <c r="W178" i="10"/>
  <c r="V178" i="10"/>
  <c r="U178" i="10"/>
  <c r="T178" i="10"/>
  <c r="S178" i="10"/>
  <c r="R178" i="10"/>
  <c r="Q178" i="10"/>
  <c r="P178" i="10"/>
  <c r="O178" i="10"/>
  <c r="N178" i="10"/>
  <c r="M178" i="10"/>
  <c r="L178" i="10"/>
  <c r="K178" i="10"/>
  <c r="J178" i="10"/>
  <c r="I178" i="10"/>
  <c r="H178" i="10"/>
  <c r="G178" i="10"/>
  <c r="AO177" i="10"/>
  <c r="AN177" i="10"/>
  <c r="AM177" i="10"/>
  <c r="AL177" i="10"/>
  <c r="AK177" i="10"/>
  <c r="AJ177" i="10"/>
  <c r="AI177" i="10"/>
  <c r="AH177" i="10"/>
  <c r="AG177" i="10"/>
  <c r="AF177" i="10"/>
  <c r="AE177" i="10"/>
  <c r="AD177" i="10"/>
  <c r="AC177" i="10"/>
  <c r="AB177" i="10"/>
  <c r="AA177" i="10"/>
  <c r="Z177" i="10"/>
  <c r="Y177" i="10"/>
  <c r="X177" i="10"/>
  <c r="W177" i="10"/>
  <c r="V177" i="10"/>
  <c r="U177" i="10"/>
  <c r="T177" i="10"/>
  <c r="S177" i="10"/>
  <c r="R177" i="10"/>
  <c r="Q177" i="10"/>
  <c r="P177" i="10"/>
  <c r="O177" i="10"/>
  <c r="N177" i="10"/>
  <c r="M177" i="10"/>
  <c r="L177" i="10"/>
  <c r="K177" i="10"/>
  <c r="J177" i="10"/>
  <c r="I177" i="10"/>
  <c r="H177" i="10"/>
  <c r="G177" i="10"/>
  <c r="AO176" i="10"/>
  <c r="AN176" i="10"/>
  <c r="AM176" i="10"/>
  <c r="AL176" i="10"/>
  <c r="AK176" i="10"/>
  <c r="AJ176" i="10"/>
  <c r="AI176" i="10"/>
  <c r="AH176" i="10"/>
  <c r="AG176" i="10"/>
  <c r="AF176" i="10"/>
  <c r="AE176" i="10"/>
  <c r="AD176" i="10"/>
  <c r="AC176" i="10"/>
  <c r="AB176" i="10"/>
  <c r="AA176" i="10"/>
  <c r="Z176" i="10"/>
  <c r="Y176" i="10"/>
  <c r="X176" i="10"/>
  <c r="W176" i="10"/>
  <c r="V176" i="10"/>
  <c r="U176" i="10"/>
  <c r="T176" i="10"/>
  <c r="S176" i="10"/>
  <c r="R176" i="10"/>
  <c r="Q176" i="10"/>
  <c r="P176" i="10"/>
  <c r="O176" i="10"/>
  <c r="N176" i="10"/>
  <c r="M176" i="10"/>
  <c r="L176" i="10"/>
  <c r="K176" i="10"/>
  <c r="J176" i="10"/>
  <c r="I176" i="10"/>
  <c r="H176" i="10"/>
  <c r="G176" i="10"/>
  <c r="AO175" i="10"/>
  <c r="AN175" i="10"/>
  <c r="AM175" i="10"/>
  <c r="AL175" i="10"/>
  <c r="AK175" i="10"/>
  <c r="AJ175" i="10"/>
  <c r="AI175" i="10"/>
  <c r="AH175" i="10"/>
  <c r="AG175" i="10"/>
  <c r="AF175" i="10"/>
  <c r="AE175" i="10"/>
  <c r="AD175" i="10"/>
  <c r="AC175" i="10"/>
  <c r="AB175" i="10"/>
  <c r="AA175" i="10"/>
  <c r="Z175" i="10"/>
  <c r="Y175" i="10"/>
  <c r="X175" i="10"/>
  <c r="W175" i="10"/>
  <c r="V175" i="10"/>
  <c r="U175" i="10"/>
  <c r="T175" i="10"/>
  <c r="S175" i="10"/>
  <c r="R175" i="10"/>
  <c r="Q175" i="10"/>
  <c r="P175" i="10"/>
  <c r="O175" i="10"/>
  <c r="N175" i="10"/>
  <c r="M175" i="10"/>
  <c r="L175" i="10"/>
  <c r="K175" i="10"/>
  <c r="J175" i="10"/>
  <c r="I175" i="10"/>
  <c r="H175" i="10"/>
  <c r="G175" i="10"/>
  <c r="AO174" i="10"/>
  <c r="AN174" i="10"/>
  <c r="AM174" i="10"/>
  <c r="AL174" i="10"/>
  <c r="AK174" i="10"/>
  <c r="AJ174" i="10"/>
  <c r="AI174" i="10"/>
  <c r="AH174" i="10"/>
  <c r="AG174" i="10"/>
  <c r="AF174" i="10"/>
  <c r="AE174" i="10"/>
  <c r="AD174" i="10"/>
  <c r="AC174" i="10"/>
  <c r="AB174" i="10"/>
  <c r="AA174" i="10"/>
  <c r="Z174" i="10"/>
  <c r="Y174" i="10"/>
  <c r="X174" i="10"/>
  <c r="W174" i="10"/>
  <c r="V174" i="10"/>
  <c r="U174" i="10"/>
  <c r="T174" i="10"/>
  <c r="S174" i="10"/>
  <c r="R174" i="10"/>
  <c r="Q174" i="10"/>
  <c r="P174" i="10"/>
  <c r="O174" i="10"/>
  <c r="N174" i="10"/>
  <c r="M174" i="10"/>
  <c r="L174" i="10"/>
  <c r="K174" i="10"/>
  <c r="J174" i="10"/>
  <c r="I174" i="10"/>
  <c r="H174" i="10"/>
  <c r="G174" i="10"/>
  <c r="AO173" i="10"/>
  <c r="AN173" i="10"/>
  <c r="AM173" i="10"/>
  <c r="AL173" i="10"/>
  <c r="AK173" i="10"/>
  <c r="AJ173" i="10"/>
  <c r="AI173" i="10"/>
  <c r="AH173" i="10"/>
  <c r="AG173" i="10"/>
  <c r="AF173" i="10"/>
  <c r="AE173" i="10"/>
  <c r="AD173" i="10"/>
  <c r="AC173" i="10"/>
  <c r="AB173" i="10"/>
  <c r="AA173" i="10"/>
  <c r="Z173" i="10"/>
  <c r="Y173" i="10"/>
  <c r="X173" i="10"/>
  <c r="W173" i="10"/>
  <c r="V173" i="10"/>
  <c r="U173" i="10"/>
  <c r="T173" i="10"/>
  <c r="S173" i="10"/>
  <c r="R173" i="10"/>
  <c r="Q173" i="10"/>
  <c r="P173" i="10"/>
  <c r="O173" i="10"/>
  <c r="N173" i="10"/>
  <c r="M173" i="10"/>
  <c r="L173" i="10"/>
  <c r="K173" i="10"/>
  <c r="J173" i="10"/>
  <c r="I173" i="10"/>
  <c r="H173" i="10"/>
  <c r="G173" i="10"/>
  <c r="AO172" i="10"/>
  <c r="AN172" i="10"/>
  <c r="AM172" i="10"/>
  <c r="AL172" i="10"/>
  <c r="AK172" i="10"/>
  <c r="AJ172" i="10"/>
  <c r="AI172" i="10"/>
  <c r="AH172" i="10"/>
  <c r="AG172" i="10"/>
  <c r="AF172" i="10"/>
  <c r="AE172" i="10"/>
  <c r="AD172" i="10"/>
  <c r="AC172" i="10"/>
  <c r="AB172" i="10"/>
  <c r="AA172" i="10"/>
  <c r="Z172" i="10"/>
  <c r="Y172" i="10"/>
  <c r="X172" i="10"/>
  <c r="W172" i="10"/>
  <c r="V172" i="10"/>
  <c r="U172" i="10"/>
  <c r="T172" i="10"/>
  <c r="S172" i="10"/>
  <c r="R172" i="10"/>
  <c r="Q172" i="10"/>
  <c r="P172" i="10"/>
  <c r="O172" i="10"/>
  <c r="N172" i="10"/>
  <c r="M172" i="10"/>
  <c r="L172" i="10"/>
  <c r="K172" i="10"/>
  <c r="J172" i="10"/>
  <c r="I172" i="10"/>
  <c r="H172" i="10"/>
  <c r="G172" i="10"/>
  <c r="AO171" i="10"/>
  <c r="AN171" i="10"/>
  <c r="AM171" i="10"/>
  <c r="AL171" i="10"/>
  <c r="AK171" i="10"/>
  <c r="AJ171" i="10"/>
  <c r="AI171" i="10"/>
  <c r="AH171" i="10"/>
  <c r="AG171" i="10"/>
  <c r="AF171" i="10"/>
  <c r="AE171" i="10"/>
  <c r="AD171" i="10"/>
  <c r="AC171" i="10"/>
  <c r="AB171" i="10"/>
  <c r="AA171" i="10"/>
  <c r="Z171" i="10"/>
  <c r="Y171" i="10"/>
  <c r="X171" i="10"/>
  <c r="W171" i="10"/>
  <c r="V171" i="10"/>
  <c r="U171" i="10"/>
  <c r="T171" i="10"/>
  <c r="S171" i="10"/>
  <c r="R171" i="10"/>
  <c r="Q171" i="10"/>
  <c r="P171" i="10"/>
  <c r="O171" i="10"/>
  <c r="N171" i="10"/>
  <c r="M171" i="10"/>
  <c r="L171" i="10"/>
  <c r="K171" i="10"/>
  <c r="J171" i="10"/>
  <c r="I171" i="10"/>
  <c r="H171" i="10"/>
  <c r="G171" i="10"/>
  <c r="AO170" i="10"/>
  <c r="AN170" i="10"/>
  <c r="AM170" i="10"/>
  <c r="AL170" i="10"/>
  <c r="AK170" i="10"/>
  <c r="AJ170" i="10"/>
  <c r="AI170" i="10"/>
  <c r="AH170" i="10"/>
  <c r="AG170" i="10"/>
  <c r="AF170" i="10"/>
  <c r="AE170" i="10"/>
  <c r="AD170" i="10"/>
  <c r="AC170" i="10"/>
  <c r="AB170" i="10"/>
  <c r="AA170" i="10"/>
  <c r="Z170" i="10"/>
  <c r="Y170" i="10"/>
  <c r="X170" i="10"/>
  <c r="W170" i="10"/>
  <c r="V170" i="10"/>
  <c r="U170" i="10"/>
  <c r="T170" i="10"/>
  <c r="S170" i="10"/>
  <c r="R170" i="10"/>
  <c r="Q170" i="10"/>
  <c r="P170" i="10"/>
  <c r="O170" i="10"/>
  <c r="N170" i="10"/>
  <c r="M170" i="10"/>
  <c r="L170" i="10"/>
  <c r="K170" i="10"/>
  <c r="J170" i="10"/>
  <c r="I170" i="10"/>
  <c r="H170" i="10"/>
  <c r="G170" i="10"/>
  <c r="AO169" i="10"/>
  <c r="AN169" i="10"/>
  <c r="AM169" i="10"/>
  <c r="AL169" i="10"/>
  <c r="AK169" i="10"/>
  <c r="AJ169" i="10"/>
  <c r="AI169" i="10"/>
  <c r="AH169" i="10"/>
  <c r="AG169" i="10"/>
  <c r="AF169" i="10"/>
  <c r="AE169" i="10"/>
  <c r="AD169" i="10"/>
  <c r="AC169" i="10"/>
  <c r="AB169" i="10"/>
  <c r="AA169" i="10"/>
  <c r="Z169" i="10"/>
  <c r="Y169" i="10"/>
  <c r="X169" i="10"/>
  <c r="W169" i="10"/>
  <c r="V169" i="10"/>
  <c r="U169" i="10"/>
  <c r="T169" i="10"/>
  <c r="S169" i="10"/>
  <c r="R169" i="10"/>
  <c r="Q169" i="10"/>
  <c r="P169" i="10"/>
  <c r="O169" i="10"/>
  <c r="N169" i="10"/>
  <c r="M169" i="10"/>
  <c r="L169" i="10"/>
  <c r="K169" i="10"/>
  <c r="J169" i="10"/>
  <c r="I169" i="10"/>
  <c r="H169" i="10"/>
  <c r="G169" i="10"/>
  <c r="AO168" i="10"/>
  <c r="AN168" i="10"/>
  <c r="AM168" i="10"/>
  <c r="AL168" i="10"/>
  <c r="AK168" i="10"/>
  <c r="AJ168" i="10"/>
  <c r="AI168" i="10"/>
  <c r="AH168" i="10"/>
  <c r="AG168" i="10"/>
  <c r="AF168" i="10"/>
  <c r="AE168" i="10"/>
  <c r="AD168" i="10"/>
  <c r="AC168" i="10"/>
  <c r="AB168" i="10"/>
  <c r="AA168" i="10"/>
  <c r="Z168" i="10"/>
  <c r="Y168" i="10"/>
  <c r="X168" i="10"/>
  <c r="W168" i="10"/>
  <c r="V168" i="10"/>
  <c r="U168" i="10"/>
  <c r="T168" i="10"/>
  <c r="S168" i="10"/>
  <c r="R168" i="10"/>
  <c r="Q168" i="10"/>
  <c r="P168" i="10"/>
  <c r="O168" i="10"/>
  <c r="N168" i="10"/>
  <c r="M168" i="10"/>
  <c r="L168" i="10"/>
  <c r="K168" i="10"/>
  <c r="J168" i="10"/>
  <c r="I168" i="10"/>
  <c r="H168" i="10"/>
  <c r="G168" i="10"/>
  <c r="AO167" i="10"/>
  <c r="AN167" i="10"/>
  <c r="AM167" i="10"/>
  <c r="AL167" i="10"/>
  <c r="AK167" i="10"/>
  <c r="AJ167" i="10"/>
  <c r="AI167" i="10"/>
  <c r="AH167" i="10"/>
  <c r="AG167" i="10"/>
  <c r="AF167" i="10"/>
  <c r="AE167" i="10"/>
  <c r="AD167" i="10"/>
  <c r="AC167" i="10"/>
  <c r="AB167" i="10"/>
  <c r="AA167" i="10"/>
  <c r="Z167" i="10"/>
  <c r="Y167" i="10"/>
  <c r="X167" i="10"/>
  <c r="W167" i="10"/>
  <c r="V167" i="10"/>
  <c r="U167" i="10"/>
  <c r="T167" i="10"/>
  <c r="S167" i="10"/>
  <c r="R167" i="10"/>
  <c r="Q167" i="10"/>
  <c r="P167" i="10"/>
  <c r="O167" i="10"/>
  <c r="N167" i="10"/>
  <c r="M167" i="10"/>
  <c r="L167" i="10"/>
  <c r="K167" i="10"/>
  <c r="J167" i="10"/>
  <c r="I167" i="10"/>
  <c r="H167" i="10"/>
  <c r="G167" i="10"/>
  <c r="AO166" i="10"/>
  <c r="AN166" i="10"/>
  <c r="AM166" i="10"/>
  <c r="AL166" i="10"/>
  <c r="AK166" i="10"/>
  <c r="AJ166" i="10"/>
  <c r="AI166" i="10"/>
  <c r="AH166" i="10"/>
  <c r="AG166" i="10"/>
  <c r="AF166" i="10"/>
  <c r="AE166" i="10"/>
  <c r="AD166" i="10"/>
  <c r="AC166" i="10"/>
  <c r="AB166" i="10"/>
  <c r="AA166" i="10"/>
  <c r="Z166" i="10"/>
  <c r="Y166" i="10"/>
  <c r="X166" i="10"/>
  <c r="W166" i="10"/>
  <c r="V166" i="10"/>
  <c r="U166" i="10"/>
  <c r="T166" i="10"/>
  <c r="S166" i="10"/>
  <c r="R166" i="10"/>
  <c r="Q166" i="10"/>
  <c r="P166" i="10"/>
  <c r="O166" i="10"/>
  <c r="N166" i="10"/>
  <c r="M166" i="10"/>
  <c r="L166" i="10"/>
  <c r="K166" i="10"/>
  <c r="J166" i="10"/>
  <c r="I166" i="10"/>
  <c r="H166" i="10"/>
  <c r="G166" i="10"/>
  <c r="AO165" i="10"/>
  <c r="AN165" i="10"/>
  <c r="AM165" i="10"/>
  <c r="AL165" i="10"/>
  <c r="AK165" i="10"/>
  <c r="AJ165" i="10"/>
  <c r="AI165" i="10"/>
  <c r="AH165" i="10"/>
  <c r="AG165" i="10"/>
  <c r="AF165" i="10"/>
  <c r="AE165" i="10"/>
  <c r="AD165" i="10"/>
  <c r="AC165" i="10"/>
  <c r="AB165" i="10"/>
  <c r="AA165" i="10"/>
  <c r="Z165" i="10"/>
  <c r="Y165" i="10"/>
  <c r="X165" i="10"/>
  <c r="W165" i="10"/>
  <c r="V165" i="10"/>
  <c r="U165" i="10"/>
  <c r="T165" i="10"/>
  <c r="S165" i="10"/>
  <c r="R165" i="10"/>
  <c r="Q165" i="10"/>
  <c r="P165" i="10"/>
  <c r="O165" i="10"/>
  <c r="N165" i="10"/>
  <c r="M165" i="10"/>
  <c r="L165" i="10"/>
  <c r="K165" i="10"/>
  <c r="J165" i="10"/>
  <c r="I165" i="10"/>
  <c r="H165" i="10"/>
  <c r="G165" i="10"/>
  <c r="AO164" i="10"/>
  <c r="AN164" i="10"/>
  <c r="AM164" i="10"/>
  <c r="AL164" i="10"/>
  <c r="AK164" i="10"/>
  <c r="AJ164" i="10"/>
  <c r="AI164" i="10"/>
  <c r="AH164" i="10"/>
  <c r="AG164" i="10"/>
  <c r="AF164" i="10"/>
  <c r="AE164" i="10"/>
  <c r="AD164" i="10"/>
  <c r="AC164" i="10"/>
  <c r="AB164" i="10"/>
  <c r="AA164" i="10"/>
  <c r="Z164" i="10"/>
  <c r="Y164" i="10"/>
  <c r="X164" i="10"/>
  <c r="W164" i="10"/>
  <c r="V164" i="10"/>
  <c r="U164" i="10"/>
  <c r="T164" i="10"/>
  <c r="S164" i="10"/>
  <c r="R164" i="10"/>
  <c r="Q164" i="10"/>
  <c r="P164" i="10"/>
  <c r="O164" i="10"/>
  <c r="N164" i="10"/>
  <c r="M164" i="10"/>
  <c r="L164" i="10"/>
  <c r="K164" i="10"/>
  <c r="J164" i="10"/>
  <c r="I164" i="10"/>
  <c r="H164" i="10"/>
  <c r="G164" i="10"/>
  <c r="AO163" i="10"/>
  <c r="AN163" i="10"/>
  <c r="AM163" i="10"/>
  <c r="AL163" i="10"/>
  <c r="AK163" i="10"/>
  <c r="AJ163" i="10"/>
  <c r="AI163" i="10"/>
  <c r="AH163" i="10"/>
  <c r="AG163" i="10"/>
  <c r="AF163" i="10"/>
  <c r="AE163" i="10"/>
  <c r="AD163" i="10"/>
  <c r="AC163" i="10"/>
  <c r="AB163" i="10"/>
  <c r="AA163" i="10"/>
  <c r="Z163" i="10"/>
  <c r="Y163" i="10"/>
  <c r="X163" i="10"/>
  <c r="W163" i="10"/>
  <c r="V163" i="10"/>
  <c r="U163" i="10"/>
  <c r="T163" i="10"/>
  <c r="S163" i="10"/>
  <c r="R163" i="10"/>
  <c r="Q163" i="10"/>
  <c r="P163" i="10"/>
  <c r="O163" i="10"/>
  <c r="N163" i="10"/>
  <c r="M163" i="10"/>
  <c r="L163" i="10"/>
  <c r="K163" i="10"/>
  <c r="J163" i="10"/>
  <c r="I163" i="10"/>
  <c r="H163" i="10"/>
  <c r="G163" i="10"/>
  <c r="AO162" i="10"/>
  <c r="AN162" i="10"/>
  <c r="AM162" i="10"/>
  <c r="AL162" i="10"/>
  <c r="AK162" i="10"/>
  <c r="AJ162" i="10"/>
  <c r="AI162" i="10"/>
  <c r="AH162" i="10"/>
  <c r="AG162" i="10"/>
  <c r="AF162" i="10"/>
  <c r="AE162" i="10"/>
  <c r="AD162" i="10"/>
  <c r="AC162" i="10"/>
  <c r="AB162" i="10"/>
  <c r="AA162" i="10"/>
  <c r="Z162" i="10"/>
  <c r="Y162" i="10"/>
  <c r="X162" i="10"/>
  <c r="W162" i="10"/>
  <c r="V162" i="10"/>
  <c r="U162" i="10"/>
  <c r="T162" i="10"/>
  <c r="S162" i="10"/>
  <c r="R162" i="10"/>
  <c r="Q162" i="10"/>
  <c r="P162" i="10"/>
  <c r="O162" i="10"/>
  <c r="N162" i="10"/>
  <c r="M162" i="10"/>
  <c r="L162" i="10"/>
  <c r="K162" i="10"/>
  <c r="J162" i="10"/>
  <c r="I162" i="10"/>
  <c r="H162" i="10"/>
  <c r="G162" i="10"/>
  <c r="AO161" i="10"/>
  <c r="AN161" i="10"/>
  <c r="AM161" i="10"/>
  <c r="AL161" i="10"/>
  <c r="AK161" i="10"/>
  <c r="AJ161" i="10"/>
  <c r="AI161" i="10"/>
  <c r="AH161" i="10"/>
  <c r="AG161" i="10"/>
  <c r="AF161" i="10"/>
  <c r="AE161" i="10"/>
  <c r="AD161" i="10"/>
  <c r="AC161" i="10"/>
  <c r="AB161" i="10"/>
  <c r="AA161" i="10"/>
  <c r="Z161" i="10"/>
  <c r="Y161" i="10"/>
  <c r="X161" i="10"/>
  <c r="W161" i="10"/>
  <c r="V161" i="10"/>
  <c r="U161" i="10"/>
  <c r="T161" i="10"/>
  <c r="S161" i="10"/>
  <c r="R161" i="10"/>
  <c r="Q161" i="10"/>
  <c r="P161" i="10"/>
  <c r="O161" i="10"/>
  <c r="N161" i="10"/>
  <c r="M161" i="10"/>
  <c r="L161" i="10"/>
  <c r="K161" i="10"/>
  <c r="J161" i="10"/>
  <c r="I161" i="10"/>
  <c r="H161" i="10"/>
  <c r="G161" i="10"/>
  <c r="AO160" i="10"/>
  <c r="AN160" i="10"/>
  <c r="AM160" i="10"/>
  <c r="AL160" i="10"/>
  <c r="AK160" i="10"/>
  <c r="AJ160" i="10"/>
  <c r="AI160" i="10"/>
  <c r="AH160" i="10"/>
  <c r="AG160" i="10"/>
  <c r="AF160" i="10"/>
  <c r="AE160" i="10"/>
  <c r="AD160" i="10"/>
  <c r="AC160" i="10"/>
  <c r="AB160" i="10"/>
  <c r="AA160" i="10"/>
  <c r="Z160" i="10"/>
  <c r="Y160" i="10"/>
  <c r="X160" i="10"/>
  <c r="W160" i="10"/>
  <c r="V160" i="10"/>
  <c r="U160" i="10"/>
  <c r="T160" i="10"/>
  <c r="S160" i="10"/>
  <c r="R160" i="10"/>
  <c r="Q160" i="10"/>
  <c r="P160" i="10"/>
  <c r="O160" i="10"/>
  <c r="N160" i="10"/>
  <c r="M160" i="10"/>
  <c r="L160" i="10"/>
  <c r="K160" i="10"/>
  <c r="J160" i="10"/>
  <c r="I160" i="10"/>
  <c r="H160" i="10"/>
  <c r="G160" i="10"/>
  <c r="AO159" i="10"/>
  <c r="AN159" i="10"/>
  <c r="AM159" i="10"/>
  <c r="AL159" i="10"/>
  <c r="AK159" i="10"/>
  <c r="AJ159" i="10"/>
  <c r="AI159" i="10"/>
  <c r="AH159" i="10"/>
  <c r="AG159" i="10"/>
  <c r="AF159" i="10"/>
  <c r="AE159" i="10"/>
  <c r="AD159" i="10"/>
  <c r="AC159" i="10"/>
  <c r="AB159" i="10"/>
  <c r="AA159" i="10"/>
  <c r="Z159" i="10"/>
  <c r="Y159" i="10"/>
  <c r="X159" i="10"/>
  <c r="W159" i="10"/>
  <c r="V159" i="10"/>
  <c r="U159" i="10"/>
  <c r="T159" i="10"/>
  <c r="S159" i="10"/>
  <c r="R159" i="10"/>
  <c r="Q159" i="10"/>
  <c r="P159" i="10"/>
  <c r="O159" i="10"/>
  <c r="N159" i="10"/>
  <c r="M159" i="10"/>
  <c r="L159" i="10"/>
  <c r="K159" i="10"/>
  <c r="J159" i="10"/>
  <c r="I159" i="10"/>
  <c r="H159" i="10"/>
  <c r="G159" i="10"/>
  <c r="AO158" i="10"/>
  <c r="AN158" i="10"/>
  <c r="AM158" i="10"/>
  <c r="AL158" i="10"/>
  <c r="AK158" i="10"/>
  <c r="AJ158" i="10"/>
  <c r="AI158" i="10"/>
  <c r="AH158" i="10"/>
  <c r="AG158" i="10"/>
  <c r="AF158" i="10"/>
  <c r="AE158" i="10"/>
  <c r="AD158" i="10"/>
  <c r="AC158" i="10"/>
  <c r="AB158" i="10"/>
  <c r="AA158" i="10"/>
  <c r="Z158" i="10"/>
  <c r="Y158" i="10"/>
  <c r="X158" i="10"/>
  <c r="W158" i="10"/>
  <c r="V158" i="10"/>
  <c r="U158" i="10"/>
  <c r="T158" i="10"/>
  <c r="S158" i="10"/>
  <c r="R158" i="10"/>
  <c r="Q158" i="10"/>
  <c r="P158" i="10"/>
  <c r="O158" i="10"/>
  <c r="N158" i="10"/>
  <c r="M158" i="10"/>
  <c r="L158" i="10"/>
  <c r="K158" i="10"/>
  <c r="J158" i="10"/>
  <c r="I158" i="10"/>
  <c r="H158" i="10"/>
  <c r="G158" i="10"/>
  <c r="AO157" i="10"/>
  <c r="AN157" i="10"/>
  <c r="AM157" i="10"/>
  <c r="AL157" i="10"/>
  <c r="AK157" i="10"/>
  <c r="AJ157" i="10"/>
  <c r="AI157" i="10"/>
  <c r="AH157" i="10"/>
  <c r="AG157" i="10"/>
  <c r="AF157" i="10"/>
  <c r="AE157" i="10"/>
  <c r="AD157" i="10"/>
  <c r="AC157" i="10"/>
  <c r="AB157" i="10"/>
  <c r="AA157" i="10"/>
  <c r="Z157" i="10"/>
  <c r="Y157" i="10"/>
  <c r="X157" i="10"/>
  <c r="W157" i="10"/>
  <c r="V157" i="10"/>
  <c r="U157" i="10"/>
  <c r="T157" i="10"/>
  <c r="S157" i="10"/>
  <c r="R157" i="10"/>
  <c r="Q157" i="10"/>
  <c r="P157" i="10"/>
  <c r="O157" i="10"/>
  <c r="N157" i="10"/>
  <c r="M157" i="10"/>
  <c r="L157" i="10"/>
  <c r="K157" i="10"/>
  <c r="J157" i="10"/>
  <c r="I157" i="10"/>
  <c r="H157" i="10"/>
  <c r="G157" i="10"/>
  <c r="AO156" i="10"/>
  <c r="AN156" i="10"/>
  <c r="AM156" i="10"/>
  <c r="AL156" i="10"/>
  <c r="AK156" i="10"/>
  <c r="AJ156" i="10"/>
  <c r="AI156" i="10"/>
  <c r="AH156" i="10"/>
  <c r="AG156" i="10"/>
  <c r="AF156" i="10"/>
  <c r="AE156" i="10"/>
  <c r="AD156" i="10"/>
  <c r="AC156" i="10"/>
  <c r="AB156" i="10"/>
  <c r="AA156" i="10"/>
  <c r="Z156" i="10"/>
  <c r="Y156" i="10"/>
  <c r="X156" i="10"/>
  <c r="W156" i="10"/>
  <c r="V156" i="10"/>
  <c r="U156" i="10"/>
  <c r="T156" i="10"/>
  <c r="S156" i="10"/>
  <c r="R156" i="10"/>
  <c r="Q156" i="10"/>
  <c r="P156" i="10"/>
  <c r="O156" i="10"/>
  <c r="N156" i="10"/>
  <c r="M156" i="10"/>
  <c r="L156" i="10"/>
  <c r="K156" i="10"/>
  <c r="J156" i="10"/>
  <c r="I156" i="10"/>
  <c r="H156" i="10"/>
  <c r="G156" i="10"/>
  <c r="AO155" i="10"/>
  <c r="AN155" i="10"/>
  <c r="AM155" i="10"/>
  <c r="AL155" i="10"/>
  <c r="AK155" i="10"/>
  <c r="AJ155" i="10"/>
  <c r="AI155" i="10"/>
  <c r="AH155" i="10"/>
  <c r="AG155" i="10"/>
  <c r="AF155" i="10"/>
  <c r="AE155" i="10"/>
  <c r="AD155" i="10"/>
  <c r="AC155" i="10"/>
  <c r="AB155" i="10"/>
  <c r="AA155" i="10"/>
  <c r="Z155" i="10"/>
  <c r="Y155" i="10"/>
  <c r="X155" i="10"/>
  <c r="W155" i="10"/>
  <c r="V155" i="10"/>
  <c r="U155" i="10"/>
  <c r="T155" i="10"/>
  <c r="S155" i="10"/>
  <c r="R155" i="10"/>
  <c r="Q155" i="10"/>
  <c r="P155" i="10"/>
  <c r="O155" i="10"/>
  <c r="N155" i="10"/>
  <c r="M155" i="10"/>
  <c r="L155" i="10"/>
  <c r="K155" i="10"/>
  <c r="J155" i="10"/>
  <c r="I155" i="10"/>
  <c r="H155" i="10"/>
  <c r="G155" i="10"/>
  <c r="AO154" i="10"/>
  <c r="AN154" i="10"/>
  <c r="AM154" i="10"/>
  <c r="AL154" i="10"/>
  <c r="AK154" i="10"/>
  <c r="AJ154" i="10"/>
  <c r="AI154" i="10"/>
  <c r="AH154" i="10"/>
  <c r="AG154" i="10"/>
  <c r="AF154" i="10"/>
  <c r="AE154" i="10"/>
  <c r="AD154" i="10"/>
  <c r="AC154" i="10"/>
  <c r="AB154" i="10"/>
  <c r="AA154" i="10"/>
  <c r="Z154" i="10"/>
  <c r="Y154" i="10"/>
  <c r="X154" i="10"/>
  <c r="W154" i="10"/>
  <c r="V154" i="10"/>
  <c r="U154" i="10"/>
  <c r="T154" i="10"/>
  <c r="S154" i="10"/>
  <c r="R154" i="10"/>
  <c r="Q154" i="10"/>
  <c r="P154" i="10"/>
  <c r="O154" i="10"/>
  <c r="N154" i="10"/>
  <c r="M154" i="10"/>
  <c r="L154" i="10"/>
  <c r="K154" i="10"/>
  <c r="J154" i="10"/>
  <c r="I154" i="10"/>
  <c r="H154" i="10"/>
  <c r="G154" i="10"/>
  <c r="AO153" i="10"/>
  <c r="AN153" i="10"/>
  <c r="AM153" i="10"/>
  <c r="AL153" i="10"/>
  <c r="AK153" i="10"/>
  <c r="AJ153" i="10"/>
  <c r="AI153" i="10"/>
  <c r="AH153" i="10"/>
  <c r="AG153" i="10"/>
  <c r="AF153" i="10"/>
  <c r="AE153" i="10"/>
  <c r="AD153" i="10"/>
  <c r="AC153" i="10"/>
  <c r="AB153" i="10"/>
  <c r="AA153" i="10"/>
  <c r="Z153" i="10"/>
  <c r="Y153" i="10"/>
  <c r="X153" i="10"/>
  <c r="W153" i="10"/>
  <c r="V153" i="10"/>
  <c r="U153" i="10"/>
  <c r="T153" i="10"/>
  <c r="S153" i="10"/>
  <c r="R153" i="10"/>
  <c r="Q153" i="10"/>
  <c r="P153" i="10"/>
  <c r="O153" i="10"/>
  <c r="N153" i="10"/>
  <c r="M153" i="10"/>
  <c r="L153" i="10"/>
  <c r="K153" i="10"/>
  <c r="J153" i="10"/>
  <c r="I153" i="10"/>
  <c r="H153" i="10"/>
  <c r="G153" i="10"/>
  <c r="AO152" i="10"/>
  <c r="AN152" i="10"/>
  <c r="AM152" i="10"/>
  <c r="AL152" i="10"/>
  <c r="AK152" i="10"/>
  <c r="AJ152" i="10"/>
  <c r="AI152" i="10"/>
  <c r="AH152" i="10"/>
  <c r="AG152" i="10"/>
  <c r="AF152" i="10"/>
  <c r="AE152" i="10"/>
  <c r="AD152" i="10"/>
  <c r="AC152" i="10"/>
  <c r="AB152" i="10"/>
  <c r="AA152" i="10"/>
  <c r="Z152" i="10"/>
  <c r="Y152" i="10"/>
  <c r="X152" i="10"/>
  <c r="W152" i="10"/>
  <c r="V152" i="10"/>
  <c r="U152" i="10"/>
  <c r="T152" i="10"/>
  <c r="S152" i="10"/>
  <c r="R152" i="10"/>
  <c r="Q152" i="10"/>
  <c r="P152" i="10"/>
  <c r="O152" i="10"/>
  <c r="N152" i="10"/>
  <c r="M152" i="10"/>
  <c r="L152" i="10"/>
  <c r="K152" i="10"/>
  <c r="J152" i="10"/>
  <c r="I152" i="10"/>
  <c r="H152" i="10"/>
  <c r="G152" i="10"/>
  <c r="AO151" i="10"/>
  <c r="AN151" i="10"/>
  <c r="AM151" i="10"/>
  <c r="AL151" i="10"/>
  <c r="AK151" i="10"/>
  <c r="AJ151" i="10"/>
  <c r="AI151" i="10"/>
  <c r="AH151" i="10"/>
  <c r="AG151" i="10"/>
  <c r="AF151" i="10"/>
  <c r="AE151" i="10"/>
  <c r="AD151" i="10"/>
  <c r="AC151" i="10"/>
  <c r="AB151" i="10"/>
  <c r="AA151" i="10"/>
  <c r="Z151" i="10"/>
  <c r="Y151" i="10"/>
  <c r="X151" i="10"/>
  <c r="W151" i="10"/>
  <c r="V151" i="10"/>
  <c r="U151" i="10"/>
  <c r="T151" i="10"/>
  <c r="S151" i="10"/>
  <c r="R151" i="10"/>
  <c r="Q151" i="10"/>
  <c r="P151" i="10"/>
  <c r="O151" i="10"/>
  <c r="N151" i="10"/>
  <c r="M151" i="10"/>
  <c r="L151" i="10"/>
  <c r="K151" i="10"/>
  <c r="J151" i="10"/>
  <c r="I151" i="10"/>
  <c r="H151" i="10"/>
  <c r="G151" i="10"/>
  <c r="AO150" i="10"/>
  <c r="AN150" i="10"/>
  <c r="AM150" i="10"/>
  <c r="AL150" i="10"/>
  <c r="AK150" i="10"/>
  <c r="AJ150" i="10"/>
  <c r="AI150" i="10"/>
  <c r="AH150" i="10"/>
  <c r="AG150" i="10"/>
  <c r="AF150" i="10"/>
  <c r="AE150" i="10"/>
  <c r="AD150" i="10"/>
  <c r="AC150" i="10"/>
  <c r="AB150" i="10"/>
  <c r="AA150" i="10"/>
  <c r="Z150" i="10"/>
  <c r="Y150" i="10"/>
  <c r="X150" i="10"/>
  <c r="W150" i="10"/>
  <c r="V150" i="10"/>
  <c r="U150" i="10"/>
  <c r="T150" i="10"/>
  <c r="S150" i="10"/>
  <c r="R150" i="10"/>
  <c r="Q150" i="10"/>
  <c r="P150" i="10"/>
  <c r="O150" i="10"/>
  <c r="N150" i="10"/>
  <c r="M150" i="10"/>
  <c r="L150" i="10"/>
  <c r="K150" i="10"/>
  <c r="J150" i="10"/>
  <c r="I150" i="10"/>
  <c r="H150" i="10"/>
  <c r="G150" i="10"/>
  <c r="AO149" i="10"/>
  <c r="AN149" i="10"/>
  <c r="AM149" i="10"/>
  <c r="AL149" i="10"/>
  <c r="AK149" i="10"/>
  <c r="AJ149" i="10"/>
  <c r="AI149" i="10"/>
  <c r="AH149" i="10"/>
  <c r="AG149" i="10"/>
  <c r="AF149" i="10"/>
  <c r="AE149" i="10"/>
  <c r="AD149" i="10"/>
  <c r="AC149" i="10"/>
  <c r="AB149" i="10"/>
  <c r="AA149" i="10"/>
  <c r="Z149" i="10"/>
  <c r="Y149" i="10"/>
  <c r="X149" i="10"/>
  <c r="W149" i="10"/>
  <c r="V149" i="10"/>
  <c r="U149" i="10"/>
  <c r="T149" i="10"/>
  <c r="S149" i="10"/>
  <c r="R149" i="10"/>
  <c r="Q149" i="10"/>
  <c r="P149" i="10"/>
  <c r="O149" i="10"/>
  <c r="N149" i="10"/>
  <c r="M149" i="10"/>
  <c r="L149" i="10"/>
  <c r="K149" i="10"/>
  <c r="J149" i="10"/>
  <c r="I149" i="10"/>
  <c r="H149" i="10"/>
  <c r="G149" i="10"/>
  <c r="AO148" i="10"/>
  <c r="AN148" i="10"/>
  <c r="AM148" i="10"/>
  <c r="AL148" i="10"/>
  <c r="AK148" i="10"/>
  <c r="AJ148" i="10"/>
  <c r="AI148" i="10"/>
  <c r="AH148" i="10"/>
  <c r="AG148" i="10"/>
  <c r="AF148" i="10"/>
  <c r="AE148" i="10"/>
  <c r="AD148" i="10"/>
  <c r="AC148" i="10"/>
  <c r="AB148" i="10"/>
  <c r="AA148" i="10"/>
  <c r="Z148" i="10"/>
  <c r="Y148" i="10"/>
  <c r="X148" i="10"/>
  <c r="W148" i="10"/>
  <c r="V148" i="10"/>
  <c r="U148" i="10"/>
  <c r="T148" i="10"/>
  <c r="S148" i="10"/>
  <c r="R148" i="10"/>
  <c r="Q148" i="10"/>
  <c r="P148" i="10"/>
  <c r="O148" i="10"/>
  <c r="N148" i="10"/>
  <c r="M148" i="10"/>
  <c r="L148" i="10"/>
  <c r="K148" i="10"/>
  <c r="J148" i="10"/>
  <c r="I148" i="10"/>
  <c r="H148" i="10"/>
  <c r="G148" i="10"/>
  <c r="AO147" i="10"/>
  <c r="AN147" i="10"/>
  <c r="AM147" i="10"/>
  <c r="AL147" i="10"/>
  <c r="AK147" i="10"/>
  <c r="AJ147" i="10"/>
  <c r="AI147" i="10"/>
  <c r="AH147" i="10"/>
  <c r="AG147" i="10"/>
  <c r="AF147" i="10"/>
  <c r="AE147" i="10"/>
  <c r="AD147" i="10"/>
  <c r="AC147" i="10"/>
  <c r="AB147" i="10"/>
  <c r="AA147" i="10"/>
  <c r="Z147" i="10"/>
  <c r="Y147" i="10"/>
  <c r="X147" i="10"/>
  <c r="W147" i="10"/>
  <c r="V147" i="10"/>
  <c r="U147" i="10"/>
  <c r="T147" i="10"/>
  <c r="S147" i="10"/>
  <c r="R147" i="10"/>
  <c r="Q147" i="10"/>
  <c r="P147" i="10"/>
  <c r="O147" i="10"/>
  <c r="N147" i="10"/>
  <c r="M147" i="10"/>
  <c r="L147" i="10"/>
  <c r="K147" i="10"/>
  <c r="J147" i="10"/>
  <c r="I147" i="10"/>
  <c r="H147" i="10"/>
  <c r="G147" i="10"/>
  <c r="AO146" i="10"/>
  <c r="AN146" i="10"/>
  <c r="AM146" i="10"/>
  <c r="AL146" i="10"/>
  <c r="AK146" i="10"/>
  <c r="AJ146" i="10"/>
  <c r="AI146" i="10"/>
  <c r="AH146" i="10"/>
  <c r="AG146" i="10"/>
  <c r="AF146" i="10"/>
  <c r="AE146" i="10"/>
  <c r="AD146" i="10"/>
  <c r="AC146" i="10"/>
  <c r="AB146" i="10"/>
  <c r="AA146" i="10"/>
  <c r="Z146" i="10"/>
  <c r="Y146" i="10"/>
  <c r="X146" i="10"/>
  <c r="W146" i="10"/>
  <c r="V146" i="10"/>
  <c r="U146" i="10"/>
  <c r="T146" i="10"/>
  <c r="S146" i="10"/>
  <c r="R146" i="10"/>
  <c r="Q146" i="10"/>
  <c r="P146" i="10"/>
  <c r="O146" i="10"/>
  <c r="N146" i="10"/>
  <c r="M146" i="10"/>
  <c r="L146" i="10"/>
  <c r="K146" i="10"/>
  <c r="J146" i="10"/>
  <c r="I146" i="10"/>
  <c r="H146" i="10"/>
  <c r="G146" i="10"/>
  <c r="AO145" i="10"/>
  <c r="AN145" i="10"/>
  <c r="AM145" i="10"/>
  <c r="AL145" i="10"/>
  <c r="AK145" i="10"/>
  <c r="AJ145" i="10"/>
  <c r="AI145" i="10"/>
  <c r="AH145" i="10"/>
  <c r="AG145" i="10"/>
  <c r="AF145" i="10"/>
  <c r="AE145" i="10"/>
  <c r="AD145" i="10"/>
  <c r="AC145" i="10"/>
  <c r="AB145" i="10"/>
  <c r="AA145" i="10"/>
  <c r="Z145" i="10"/>
  <c r="Y145" i="10"/>
  <c r="X145" i="10"/>
  <c r="W145" i="10"/>
  <c r="V145" i="10"/>
  <c r="U145" i="10"/>
  <c r="T145" i="10"/>
  <c r="S145" i="10"/>
  <c r="R145" i="10"/>
  <c r="Q145" i="10"/>
  <c r="P145" i="10"/>
  <c r="O145" i="10"/>
  <c r="N145" i="10"/>
  <c r="M145" i="10"/>
  <c r="L145" i="10"/>
  <c r="K145" i="10"/>
  <c r="J145" i="10"/>
  <c r="I145" i="10"/>
  <c r="H145" i="10"/>
  <c r="G145" i="10"/>
  <c r="AO144" i="10"/>
  <c r="AN144" i="10"/>
  <c r="AM144" i="10"/>
  <c r="AL144" i="10"/>
  <c r="AK144" i="10"/>
  <c r="AJ144" i="10"/>
  <c r="AI144" i="10"/>
  <c r="AH144" i="10"/>
  <c r="AG144" i="10"/>
  <c r="AF144" i="10"/>
  <c r="AE144" i="10"/>
  <c r="AD144" i="10"/>
  <c r="AC144" i="10"/>
  <c r="AB144" i="10"/>
  <c r="AA144" i="10"/>
  <c r="Z144" i="10"/>
  <c r="Y144" i="10"/>
  <c r="X144" i="10"/>
  <c r="W144" i="10"/>
  <c r="V144" i="10"/>
  <c r="U144" i="10"/>
  <c r="T144" i="10"/>
  <c r="S144" i="10"/>
  <c r="R144" i="10"/>
  <c r="Q144" i="10"/>
  <c r="P144" i="10"/>
  <c r="O144" i="10"/>
  <c r="N144" i="10"/>
  <c r="M144" i="10"/>
  <c r="L144" i="10"/>
  <c r="K144" i="10"/>
  <c r="J144" i="10"/>
  <c r="I144" i="10"/>
  <c r="H144" i="10"/>
  <c r="G144" i="10"/>
  <c r="AO143" i="10"/>
  <c r="AN143" i="10"/>
  <c r="AM143" i="10"/>
  <c r="AL143" i="10"/>
  <c r="AK143" i="10"/>
  <c r="AJ143" i="10"/>
  <c r="AI143" i="10"/>
  <c r="AH143" i="10"/>
  <c r="AG143" i="10"/>
  <c r="AF143" i="10"/>
  <c r="AE143" i="10"/>
  <c r="AD143" i="10"/>
  <c r="AC143" i="10"/>
  <c r="AB143" i="10"/>
  <c r="AA143" i="10"/>
  <c r="Z143" i="10"/>
  <c r="Y143" i="10"/>
  <c r="X143" i="10"/>
  <c r="W143" i="10"/>
  <c r="V143" i="10"/>
  <c r="U143" i="10"/>
  <c r="T143" i="10"/>
  <c r="S143" i="10"/>
  <c r="R143" i="10"/>
  <c r="Q143" i="10"/>
  <c r="P143" i="10"/>
  <c r="O143" i="10"/>
  <c r="N143" i="10"/>
  <c r="M143" i="10"/>
  <c r="L143" i="10"/>
  <c r="K143" i="10"/>
  <c r="J143" i="10"/>
  <c r="I143" i="10"/>
  <c r="H143" i="10"/>
  <c r="G143" i="10"/>
  <c r="AO142" i="10"/>
  <c r="AN142" i="10"/>
  <c r="AM142" i="10"/>
  <c r="AL142" i="10"/>
  <c r="AK142" i="10"/>
  <c r="AJ142" i="10"/>
  <c r="AI142" i="10"/>
  <c r="AH142" i="10"/>
  <c r="AG142" i="10"/>
  <c r="AF142" i="10"/>
  <c r="AE142" i="10"/>
  <c r="AD142" i="10"/>
  <c r="AC142" i="10"/>
  <c r="AB142" i="10"/>
  <c r="AA142" i="10"/>
  <c r="Z142" i="10"/>
  <c r="Y142" i="10"/>
  <c r="X142" i="10"/>
  <c r="W142" i="10"/>
  <c r="V142" i="10"/>
  <c r="U142" i="10"/>
  <c r="T142" i="10"/>
  <c r="S142" i="10"/>
  <c r="R142" i="10"/>
  <c r="Q142" i="10"/>
  <c r="P142" i="10"/>
  <c r="O142" i="10"/>
  <c r="N142" i="10"/>
  <c r="M142" i="10"/>
  <c r="L142" i="10"/>
  <c r="K142" i="10"/>
  <c r="J142" i="10"/>
  <c r="I142" i="10"/>
  <c r="H142" i="10"/>
  <c r="G142" i="10"/>
  <c r="AO141" i="10"/>
  <c r="AN141" i="10"/>
  <c r="AM141" i="10"/>
  <c r="AL141" i="10"/>
  <c r="AK141" i="10"/>
  <c r="AJ141" i="10"/>
  <c r="AI141" i="10"/>
  <c r="AH141" i="10"/>
  <c r="AG141" i="10"/>
  <c r="AF141" i="10"/>
  <c r="AE141" i="10"/>
  <c r="AD141" i="10"/>
  <c r="AC141" i="10"/>
  <c r="AB141" i="10"/>
  <c r="AA141" i="10"/>
  <c r="Z141" i="10"/>
  <c r="Y141" i="10"/>
  <c r="X141" i="10"/>
  <c r="W141" i="10"/>
  <c r="V141" i="10"/>
  <c r="U141" i="10"/>
  <c r="T141" i="10"/>
  <c r="S141" i="10"/>
  <c r="R141" i="10"/>
  <c r="Q141" i="10"/>
  <c r="P141" i="10"/>
  <c r="O141" i="10"/>
  <c r="N141" i="10"/>
  <c r="M141" i="10"/>
  <c r="L141" i="10"/>
  <c r="K141" i="10"/>
  <c r="J141" i="10"/>
  <c r="I141" i="10"/>
  <c r="H141" i="10"/>
  <c r="G141" i="10"/>
  <c r="AO140" i="10"/>
  <c r="AN140" i="10"/>
  <c r="AM140" i="10"/>
  <c r="AL140" i="10"/>
  <c r="AK140" i="10"/>
  <c r="AJ140" i="10"/>
  <c r="AI140" i="10"/>
  <c r="AH140" i="10"/>
  <c r="AG140" i="10"/>
  <c r="AF140" i="10"/>
  <c r="AE140" i="10"/>
  <c r="AD140" i="10"/>
  <c r="AC140" i="10"/>
  <c r="AB140" i="10"/>
  <c r="AA140" i="10"/>
  <c r="Z140" i="10"/>
  <c r="Y140" i="10"/>
  <c r="X140" i="10"/>
  <c r="W140" i="10"/>
  <c r="V140" i="10"/>
  <c r="U140" i="10"/>
  <c r="T140" i="10"/>
  <c r="S140" i="10"/>
  <c r="R140" i="10"/>
  <c r="Q140" i="10"/>
  <c r="P140" i="10"/>
  <c r="O140" i="10"/>
  <c r="N140" i="10"/>
  <c r="M140" i="10"/>
  <c r="L140" i="10"/>
  <c r="K140" i="10"/>
  <c r="J140" i="10"/>
  <c r="I140" i="10"/>
  <c r="H140" i="10"/>
  <c r="G140" i="10"/>
  <c r="AO139" i="10"/>
  <c r="AN139" i="10"/>
  <c r="AM139" i="10"/>
  <c r="AL139" i="10"/>
  <c r="AK139" i="10"/>
  <c r="AJ139" i="10"/>
  <c r="AI139" i="10"/>
  <c r="AH139" i="10"/>
  <c r="AG139" i="10"/>
  <c r="AF139" i="10"/>
  <c r="AE139" i="10"/>
  <c r="AD139" i="10"/>
  <c r="AC139" i="10"/>
  <c r="AB139" i="10"/>
  <c r="AA139" i="10"/>
  <c r="Z139" i="10"/>
  <c r="Y139" i="10"/>
  <c r="X139" i="10"/>
  <c r="W139" i="10"/>
  <c r="V139" i="10"/>
  <c r="U139" i="10"/>
  <c r="T139" i="10"/>
  <c r="S139" i="10"/>
  <c r="R139" i="10"/>
  <c r="Q139" i="10"/>
  <c r="P139" i="10"/>
  <c r="O139" i="10"/>
  <c r="N139" i="10"/>
  <c r="M139" i="10"/>
  <c r="L139" i="10"/>
  <c r="K139" i="10"/>
  <c r="J139" i="10"/>
  <c r="I139" i="10"/>
  <c r="H139" i="10"/>
  <c r="G139" i="10"/>
  <c r="AO138" i="10"/>
  <c r="AN138" i="10"/>
  <c r="AM138" i="10"/>
  <c r="AL138" i="10"/>
  <c r="AK138" i="10"/>
  <c r="AJ138" i="10"/>
  <c r="AI138" i="10"/>
  <c r="AH138" i="10"/>
  <c r="AG138" i="10"/>
  <c r="AF138" i="10"/>
  <c r="AE138" i="10"/>
  <c r="AD138" i="10"/>
  <c r="AC138" i="10"/>
  <c r="AB138" i="10"/>
  <c r="AA138" i="10"/>
  <c r="Z138" i="10"/>
  <c r="Y138" i="10"/>
  <c r="X138" i="10"/>
  <c r="W138" i="10"/>
  <c r="V138" i="10"/>
  <c r="U138" i="10"/>
  <c r="T138" i="10"/>
  <c r="S138" i="10"/>
  <c r="R138" i="10"/>
  <c r="Q138" i="10"/>
  <c r="P138" i="10"/>
  <c r="O138" i="10"/>
  <c r="N138" i="10"/>
  <c r="M138" i="10"/>
  <c r="L138" i="10"/>
  <c r="K138" i="10"/>
  <c r="J138" i="10"/>
  <c r="I138" i="10"/>
  <c r="H138" i="10"/>
  <c r="G138" i="10"/>
  <c r="AO137" i="10"/>
  <c r="AN137" i="10"/>
  <c r="AM137" i="10"/>
  <c r="AL137" i="10"/>
  <c r="AK137" i="10"/>
  <c r="AJ137" i="10"/>
  <c r="AI137" i="10"/>
  <c r="AH137" i="10"/>
  <c r="AG137" i="10"/>
  <c r="AF137" i="10"/>
  <c r="AE137" i="10"/>
  <c r="AD137" i="10"/>
  <c r="AC137" i="10"/>
  <c r="AB137" i="10"/>
  <c r="AA137" i="10"/>
  <c r="Z137" i="10"/>
  <c r="Y137" i="10"/>
  <c r="X137" i="10"/>
  <c r="W137" i="10"/>
  <c r="V137" i="10"/>
  <c r="U137" i="10"/>
  <c r="T137" i="10"/>
  <c r="S137" i="10"/>
  <c r="R137" i="10"/>
  <c r="Q137" i="10"/>
  <c r="P137" i="10"/>
  <c r="O137" i="10"/>
  <c r="N137" i="10"/>
  <c r="M137" i="10"/>
  <c r="L137" i="10"/>
  <c r="K137" i="10"/>
  <c r="J137" i="10"/>
  <c r="I137" i="10"/>
  <c r="H137" i="10"/>
  <c r="G137" i="10"/>
  <c r="AO136" i="10"/>
  <c r="AN136" i="10"/>
  <c r="AM136" i="10"/>
  <c r="AL136" i="10"/>
  <c r="AK136" i="10"/>
  <c r="AJ136" i="10"/>
  <c r="AI136" i="10"/>
  <c r="AH136" i="10"/>
  <c r="AG136" i="10"/>
  <c r="AF136" i="10"/>
  <c r="AE136" i="10"/>
  <c r="AD136" i="10"/>
  <c r="AC136" i="10"/>
  <c r="AB136" i="10"/>
  <c r="AA136" i="10"/>
  <c r="Z136" i="10"/>
  <c r="Y136" i="10"/>
  <c r="X136" i="10"/>
  <c r="W136" i="10"/>
  <c r="V136" i="10"/>
  <c r="U136" i="10"/>
  <c r="T136" i="10"/>
  <c r="S136" i="10"/>
  <c r="R136" i="10"/>
  <c r="Q136" i="10"/>
  <c r="P136" i="10"/>
  <c r="O136" i="10"/>
  <c r="N136" i="10"/>
  <c r="M136" i="10"/>
  <c r="L136" i="10"/>
  <c r="K136" i="10"/>
  <c r="J136" i="10"/>
  <c r="I136" i="10"/>
  <c r="H136" i="10"/>
  <c r="G136" i="10"/>
  <c r="AO135" i="10"/>
  <c r="AN135" i="10"/>
  <c r="AM135" i="10"/>
  <c r="AL135" i="10"/>
  <c r="AK135" i="10"/>
  <c r="AJ135" i="10"/>
  <c r="AI135" i="10"/>
  <c r="AH135" i="10"/>
  <c r="AG135" i="10"/>
  <c r="AF135" i="10"/>
  <c r="AE135" i="10"/>
  <c r="AD135" i="10"/>
  <c r="AC135" i="10"/>
  <c r="AB135" i="10"/>
  <c r="AA135" i="10"/>
  <c r="Z135" i="10"/>
  <c r="Y135" i="10"/>
  <c r="X135" i="10"/>
  <c r="W135" i="10"/>
  <c r="V135" i="10"/>
  <c r="U135" i="10"/>
  <c r="T135" i="10"/>
  <c r="S135" i="10"/>
  <c r="R135" i="10"/>
  <c r="Q135" i="10"/>
  <c r="P135" i="10"/>
  <c r="O135" i="10"/>
  <c r="N135" i="10"/>
  <c r="M135" i="10"/>
  <c r="L135" i="10"/>
  <c r="K135" i="10"/>
  <c r="J135" i="10"/>
  <c r="I135" i="10"/>
  <c r="H135" i="10"/>
  <c r="G135" i="10"/>
  <c r="AO134" i="10"/>
  <c r="AN134" i="10"/>
  <c r="AM134" i="10"/>
  <c r="AL134" i="10"/>
  <c r="AK134" i="10"/>
  <c r="AJ134" i="10"/>
  <c r="AI134" i="10"/>
  <c r="AH134" i="10"/>
  <c r="AG134" i="10"/>
  <c r="AF134" i="10"/>
  <c r="AE134" i="10"/>
  <c r="AD134" i="10"/>
  <c r="AC134" i="10"/>
  <c r="AB134" i="10"/>
  <c r="AA134" i="10"/>
  <c r="Z134" i="10"/>
  <c r="Y134" i="10"/>
  <c r="X134" i="10"/>
  <c r="W134" i="10"/>
  <c r="V134" i="10"/>
  <c r="U134" i="10"/>
  <c r="T134" i="10"/>
  <c r="S134" i="10"/>
  <c r="R134" i="10"/>
  <c r="Q134" i="10"/>
  <c r="P134" i="10"/>
  <c r="O134" i="10"/>
  <c r="N134" i="10"/>
  <c r="M134" i="10"/>
  <c r="L134" i="10"/>
  <c r="K134" i="10"/>
  <c r="J134" i="10"/>
  <c r="I134" i="10"/>
  <c r="H134" i="10"/>
  <c r="G134" i="10"/>
  <c r="AO133" i="10"/>
  <c r="AN133" i="10"/>
  <c r="AM133" i="10"/>
  <c r="AL133" i="10"/>
  <c r="AK133" i="10"/>
  <c r="AJ133" i="10"/>
  <c r="AI133" i="10"/>
  <c r="AH133" i="10"/>
  <c r="AG133" i="10"/>
  <c r="AF133" i="10"/>
  <c r="AE133" i="10"/>
  <c r="AD133" i="10"/>
  <c r="AC133" i="10"/>
  <c r="AB133" i="10"/>
  <c r="AA133" i="10"/>
  <c r="Z133" i="10"/>
  <c r="Y133" i="10"/>
  <c r="X133" i="10"/>
  <c r="W133" i="10"/>
  <c r="V133" i="10"/>
  <c r="U133" i="10"/>
  <c r="T133" i="10"/>
  <c r="S133" i="10"/>
  <c r="R133" i="10"/>
  <c r="Q133" i="10"/>
  <c r="P133" i="10"/>
  <c r="O133" i="10"/>
  <c r="N133" i="10"/>
  <c r="M133" i="10"/>
  <c r="L133" i="10"/>
  <c r="K133" i="10"/>
  <c r="J133" i="10"/>
  <c r="I133" i="10"/>
  <c r="H133" i="10"/>
  <c r="G133" i="10"/>
  <c r="AO132" i="10"/>
  <c r="AN132" i="10"/>
  <c r="AM132" i="10"/>
  <c r="AL132" i="10"/>
  <c r="AK132" i="10"/>
  <c r="AJ132" i="10"/>
  <c r="AI132" i="10"/>
  <c r="AH132" i="10"/>
  <c r="AG132" i="10"/>
  <c r="AF132" i="10"/>
  <c r="AE132" i="10"/>
  <c r="AD132" i="10"/>
  <c r="AC132" i="10"/>
  <c r="AB132" i="10"/>
  <c r="AA132" i="10"/>
  <c r="Z132" i="10"/>
  <c r="Y132" i="10"/>
  <c r="X132" i="10"/>
  <c r="W132" i="10"/>
  <c r="V132" i="10"/>
  <c r="U132" i="10"/>
  <c r="T132" i="10"/>
  <c r="S132" i="10"/>
  <c r="R132" i="10"/>
  <c r="Q132" i="10"/>
  <c r="P132" i="10"/>
  <c r="O132" i="10"/>
  <c r="N132" i="10"/>
  <c r="M132" i="10"/>
  <c r="L132" i="10"/>
  <c r="K132" i="10"/>
  <c r="J132" i="10"/>
  <c r="I132" i="10"/>
  <c r="H132" i="10"/>
  <c r="G132" i="10"/>
  <c r="AO131" i="10"/>
  <c r="AN131" i="10"/>
  <c r="AM131" i="10"/>
  <c r="AL131" i="10"/>
  <c r="AK131" i="10"/>
  <c r="AJ131" i="10"/>
  <c r="AI131" i="10"/>
  <c r="AH131" i="10"/>
  <c r="AG131" i="10"/>
  <c r="AF131" i="10"/>
  <c r="AE131" i="10"/>
  <c r="AD131" i="10"/>
  <c r="AC131" i="10"/>
  <c r="AB131" i="10"/>
  <c r="AA131" i="10"/>
  <c r="Z131" i="10"/>
  <c r="Y131" i="10"/>
  <c r="X131" i="10"/>
  <c r="W131" i="10"/>
  <c r="V131" i="10"/>
  <c r="U131" i="10"/>
  <c r="T131" i="10"/>
  <c r="S131" i="10"/>
  <c r="R131" i="10"/>
  <c r="Q131" i="10"/>
  <c r="P131" i="10"/>
  <c r="O131" i="10"/>
  <c r="N131" i="10"/>
  <c r="M131" i="10"/>
  <c r="L131" i="10"/>
  <c r="K131" i="10"/>
  <c r="J131" i="10"/>
  <c r="I131" i="10"/>
  <c r="H131" i="10"/>
  <c r="G131" i="10"/>
  <c r="AO130" i="10"/>
  <c r="AN130" i="10"/>
  <c r="AM130" i="10"/>
  <c r="AL130" i="10"/>
  <c r="AK130" i="10"/>
  <c r="AJ130" i="10"/>
  <c r="AI130" i="10"/>
  <c r="AH130" i="10"/>
  <c r="AG130" i="10"/>
  <c r="AF130" i="10"/>
  <c r="AE130" i="10"/>
  <c r="AD130" i="10"/>
  <c r="AC130" i="10"/>
  <c r="AB130" i="10"/>
  <c r="AA130" i="10"/>
  <c r="Z130" i="10"/>
  <c r="Y130" i="10"/>
  <c r="X130" i="10"/>
  <c r="W130" i="10"/>
  <c r="V130" i="10"/>
  <c r="U130" i="10"/>
  <c r="T130" i="10"/>
  <c r="S130" i="10"/>
  <c r="R130" i="10"/>
  <c r="Q130" i="10"/>
  <c r="P130" i="10"/>
  <c r="O130" i="10"/>
  <c r="N130" i="10"/>
  <c r="M130" i="10"/>
  <c r="L130" i="10"/>
  <c r="K130" i="10"/>
  <c r="J130" i="10"/>
  <c r="I130" i="10"/>
  <c r="H130" i="10"/>
  <c r="G130" i="10"/>
  <c r="AO129" i="10"/>
  <c r="AN129" i="10"/>
  <c r="AM129" i="10"/>
  <c r="AL129" i="10"/>
  <c r="AK129" i="10"/>
  <c r="AJ129" i="10"/>
  <c r="AI129" i="10"/>
  <c r="AH129" i="10"/>
  <c r="AG129" i="10"/>
  <c r="AF129" i="10"/>
  <c r="AE129" i="10"/>
  <c r="AD129" i="10"/>
  <c r="AC129" i="10"/>
  <c r="AB129" i="10"/>
  <c r="AA129" i="10"/>
  <c r="Z129" i="10"/>
  <c r="Y129" i="10"/>
  <c r="X129" i="10"/>
  <c r="W129" i="10"/>
  <c r="V129" i="10"/>
  <c r="U129" i="10"/>
  <c r="T129" i="10"/>
  <c r="S129" i="10"/>
  <c r="R129" i="10"/>
  <c r="Q129" i="10"/>
  <c r="P129" i="10"/>
  <c r="O129" i="10"/>
  <c r="N129" i="10"/>
  <c r="M129" i="10"/>
  <c r="L129" i="10"/>
  <c r="K129" i="10"/>
  <c r="J129" i="10"/>
  <c r="I129" i="10"/>
  <c r="H129" i="10"/>
  <c r="G129" i="10"/>
  <c r="AO128" i="10"/>
  <c r="AN128" i="10"/>
  <c r="AM128" i="10"/>
  <c r="AL128" i="10"/>
  <c r="AK128" i="10"/>
  <c r="AJ128" i="10"/>
  <c r="AI128" i="10"/>
  <c r="AH128" i="10"/>
  <c r="AG128" i="10"/>
  <c r="AF128" i="10"/>
  <c r="AE128" i="10"/>
  <c r="AD128" i="10"/>
  <c r="AC128" i="10"/>
  <c r="AB128" i="10"/>
  <c r="AA128" i="10"/>
  <c r="Z128" i="10"/>
  <c r="Y128" i="10"/>
  <c r="X128" i="10"/>
  <c r="W128" i="10"/>
  <c r="V128" i="10"/>
  <c r="U128" i="10"/>
  <c r="T128" i="10"/>
  <c r="S128" i="10"/>
  <c r="R128" i="10"/>
  <c r="Q128" i="10"/>
  <c r="P128" i="10"/>
  <c r="O128" i="10"/>
  <c r="N128" i="10"/>
  <c r="M128" i="10"/>
  <c r="L128" i="10"/>
  <c r="K128" i="10"/>
  <c r="J128" i="10"/>
  <c r="I128" i="10"/>
  <c r="H128" i="10"/>
  <c r="G128" i="10"/>
  <c r="AO127" i="10"/>
  <c r="AN127" i="10"/>
  <c r="AM127" i="10"/>
  <c r="AL127" i="10"/>
  <c r="AK127" i="10"/>
  <c r="AJ127" i="10"/>
  <c r="AI127" i="10"/>
  <c r="AH127" i="10"/>
  <c r="AG127" i="10"/>
  <c r="AF127" i="10"/>
  <c r="AE127" i="10"/>
  <c r="AD127" i="10"/>
  <c r="AC127" i="10"/>
  <c r="AB127" i="10"/>
  <c r="AA127" i="10"/>
  <c r="Z127" i="10"/>
  <c r="Y127" i="10"/>
  <c r="X127" i="10"/>
  <c r="W127" i="10"/>
  <c r="V127" i="10"/>
  <c r="U127" i="10"/>
  <c r="T127" i="10"/>
  <c r="S127" i="10"/>
  <c r="R127" i="10"/>
  <c r="Q127" i="10"/>
  <c r="P127" i="10"/>
  <c r="O127" i="10"/>
  <c r="N127" i="10"/>
  <c r="M127" i="10"/>
  <c r="L127" i="10"/>
  <c r="K127" i="10"/>
  <c r="J127" i="10"/>
  <c r="I127" i="10"/>
  <c r="H127" i="10"/>
  <c r="G127" i="10"/>
  <c r="AO126" i="10"/>
  <c r="AN126" i="10"/>
  <c r="AM126" i="10"/>
  <c r="AL126" i="10"/>
  <c r="AK126" i="10"/>
  <c r="AJ126" i="10"/>
  <c r="AI126" i="10"/>
  <c r="AH126" i="10"/>
  <c r="AG126" i="10"/>
  <c r="AF126" i="10"/>
  <c r="AE126" i="10"/>
  <c r="AD126" i="10"/>
  <c r="AC126" i="10"/>
  <c r="AB126" i="10"/>
  <c r="AA126" i="10"/>
  <c r="Z126" i="10"/>
  <c r="Y126" i="10"/>
  <c r="X126" i="10"/>
  <c r="W126" i="10"/>
  <c r="V126" i="10"/>
  <c r="U126" i="10"/>
  <c r="T126" i="10"/>
  <c r="S126" i="10"/>
  <c r="R126" i="10"/>
  <c r="Q126" i="10"/>
  <c r="P126" i="10"/>
  <c r="O126" i="10"/>
  <c r="N126" i="10"/>
  <c r="M126" i="10"/>
  <c r="L126" i="10"/>
  <c r="K126" i="10"/>
  <c r="J126" i="10"/>
  <c r="I126" i="10"/>
  <c r="H126" i="10"/>
  <c r="G126" i="10"/>
  <c r="AO125" i="10"/>
  <c r="AN125" i="10"/>
  <c r="AM125" i="10"/>
  <c r="AL125" i="10"/>
  <c r="AK125" i="10"/>
  <c r="AJ125" i="10"/>
  <c r="AI125" i="10"/>
  <c r="AH125" i="10"/>
  <c r="AG125" i="10"/>
  <c r="AF125" i="10"/>
  <c r="AE125" i="10"/>
  <c r="AD125" i="10"/>
  <c r="AC125" i="10"/>
  <c r="AB125" i="10"/>
  <c r="AA125" i="10"/>
  <c r="Z125" i="10"/>
  <c r="Y125" i="10"/>
  <c r="X125" i="10"/>
  <c r="W125" i="10"/>
  <c r="V125" i="10"/>
  <c r="U125" i="10"/>
  <c r="T125" i="10"/>
  <c r="S125" i="10"/>
  <c r="R125" i="10"/>
  <c r="Q125" i="10"/>
  <c r="P125" i="10"/>
  <c r="O125" i="10"/>
  <c r="N125" i="10"/>
  <c r="M125" i="10"/>
  <c r="L125" i="10"/>
  <c r="K125" i="10"/>
  <c r="J125" i="10"/>
  <c r="I125" i="10"/>
  <c r="H125" i="10"/>
  <c r="G125" i="10"/>
  <c r="AO124" i="10"/>
  <c r="AN124" i="10"/>
  <c r="AM124" i="10"/>
  <c r="AL124" i="10"/>
  <c r="AK124" i="10"/>
  <c r="AJ124" i="10"/>
  <c r="AI124" i="10"/>
  <c r="AH124" i="10"/>
  <c r="AG124" i="10"/>
  <c r="AF124" i="10"/>
  <c r="AE124" i="10"/>
  <c r="AD124" i="10"/>
  <c r="AC124" i="10"/>
  <c r="AB124" i="10"/>
  <c r="AA124" i="10"/>
  <c r="Z124" i="10"/>
  <c r="Y124" i="10"/>
  <c r="X124" i="10"/>
  <c r="W124" i="10"/>
  <c r="V124" i="10"/>
  <c r="U124" i="10"/>
  <c r="T124" i="10"/>
  <c r="S124" i="10"/>
  <c r="R124" i="10"/>
  <c r="Q124" i="10"/>
  <c r="P124" i="10"/>
  <c r="O124" i="10"/>
  <c r="N124" i="10"/>
  <c r="M124" i="10"/>
  <c r="L124" i="10"/>
  <c r="K124" i="10"/>
  <c r="J124" i="10"/>
  <c r="I124" i="10"/>
  <c r="H124" i="10"/>
  <c r="G124" i="10"/>
  <c r="AO123" i="10"/>
  <c r="AN123" i="10"/>
  <c r="AM123" i="10"/>
  <c r="AL123" i="10"/>
  <c r="AK123" i="10"/>
  <c r="AJ123" i="10"/>
  <c r="AI123" i="10"/>
  <c r="AH123" i="10"/>
  <c r="AG123" i="10"/>
  <c r="AF123" i="10"/>
  <c r="AE123" i="10"/>
  <c r="AD123" i="10"/>
  <c r="AC123" i="10"/>
  <c r="AB123" i="10"/>
  <c r="AA123" i="10"/>
  <c r="Z123" i="10"/>
  <c r="Y123" i="10"/>
  <c r="X123" i="10"/>
  <c r="W123" i="10"/>
  <c r="V123" i="10"/>
  <c r="U123" i="10"/>
  <c r="T123" i="10"/>
  <c r="S123" i="10"/>
  <c r="R123" i="10"/>
  <c r="Q123" i="10"/>
  <c r="P123" i="10"/>
  <c r="O123" i="10"/>
  <c r="N123" i="10"/>
  <c r="M123" i="10"/>
  <c r="L123" i="10"/>
  <c r="K123" i="10"/>
  <c r="J123" i="10"/>
  <c r="I123" i="10"/>
  <c r="H123" i="10"/>
  <c r="G123" i="10"/>
  <c r="AO122" i="10"/>
  <c r="AN122" i="10"/>
  <c r="AM122" i="10"/>
  <c r="AL122" i="10"/>
  <c r="AK122" i="10"/>
  <c r="AJ122" i="10"/>
  <c r="AI122" i="10"/>
  <c r="AH122" i="10"/>
  <c r="AG122" i="10"/>
  <c r="AF122" i="10"/>
  <c r="AE122" i="10"/>
  <c r="AD122" i="10"/>
  <c r="AC122" i="10"/>
  <c r="AB122" i="10"/>
  <c r="AA122" i="10"/>
  <c r="Z122" i="10"/>
  <c r="Y122" i="10"/>
  <c r="X122" i="10"/>
  <c r="W122" i="10"/>
  <c r="V122" i="10"/>
  <c r="U122" i="10"/>
  <c r="T122" i="10"/>
  <c r="S122" i="10"/>
  <c r="R122" i="10"/>
  <c r="Q122" i="10"/>
  <c r="P122" i="10"/>
  <c r="O122" i="10"/>
  <c r="N122" i="10"/>
  <c r="M122" i="10"/>
  <c r="L122" i="10"/>
  <c r="K122" i="10"/>
  <c r="J122" i="10"/>
  <c r="I122" i="10"/>
  <c r="H122" i="10"/>
  <c r="G122" i="10"/>
  <c r="AO121" i="10"/>
  <c r="AN121" i="10"/>
  <c r="AM121" i="10"/>
  <c r="AL121" i="10"/>
  <c r="AK121" i="10"/>
  <c r="AJ121" i="10"/>
  <c r="AI121" i="10"/>
  <c r="AH121" i="10"/>
  <c r="AG121" i="10"/>
  <c r="AF121" i="10"/>
  <c r="AE121" i="10"/>
  <c r="AD121" i="10"/>
  <c r="AC121" i="10"/>
  <c r="AB121" i="10"/>
  <c r="AA121" i="10"/>
  <c r="Z121" i="10"/>
  <c r="Y121" i="10"/>
  <c r="X121" i="10"/>
  <c r="W121" i="10"/>
  <c r="V121" i="10"/>
  <c r="U121" i="10"/>
  <c r="T121" i="10"/>
  <c r="S121" i="10"/>
  <c r="R121" i="10"/>
  <c r="Q121" i="10"/>
  <c r="P121" i="10"/>
  <c r="O121" i="10"/>
  <c r="N121" i="10"/>
  <c r="M121" i="10"/>
  <c r="L121" i="10"/>
  <c r="K121" i="10"/>
  <c r="J121" i="10"/>
  <c r="I121" i="10"/>
  <c r="H121" i="10"/>
  <c r="G121" i="10"/>
  <c r="AO120" i="10"/>
  <c r="AN120" i="10"/>
  <c r="AM120" i="10"/>
  <c r="AL120" i="10"/>
  <c r="AK120" i="10"/>
  <c r="AJ120" i="10"/>
  <c r="AI120" i="10"/>
  <c r="AH120" i="10"/>
  <c r="AG120" i="10"/>
  <c r="AF120" i="10"/>
  <c r="AE120" i="10"/>
  <c r="AD120" i="10"/>
  <c r="AC120" i="10"/>
  <c r="AB120" i="10"/>
  <c r="AA120" i="10"/>
  <c r="Z120" i="10"/>
  <c r="Y120" i="10"/>
  <c r="X120" i="10"/>
  <c r="W120" i="10"/>
  <c r="V120" i="10"/>
  <c r="U120" i="10"/>
  <c r="T120" i="10"/>
  <c r="S120" i="10"/>
  <c r="R120" i="10"/>
  <c r="Q120" i="10"/>
  <c r="P120" i="10"/>
  <c r="O120" i="10"/>
  <c r="N120" i="10"/>
  <c r="M120" i="10"/>
  <c r="L120" i="10"/>
  <c r="K120" i="10"/>
  <c r="J120" i="10"/>
  <c r="I120" i="10"/>
  <c r="H120" i="10"/>
  <c r="G120" i="10"/>
  <c r="AO119" i="10"/>
  <c r="AN119" i="10"/>
  <c r="AM119" i="10"/>
  <c r="AL119" i="10"/>
  <c r="AK119" i="10"/>
  <c r="AJ119" i="10"/>
  <c r="AI119" i="10"/>
  <c r="AH119" i="10"/>
  <c r="AG119" i="10"/>
  <c r="AF119" i="10"/>
  <c r="AE119" i="10"/>
  <c r="AD119" i="10"/>
  <c r="AC119" i="10"/>
  <c r="AB119" i="10"/>
  <c r="AA119" i="10"/>
  <c r="Z119" i="10"/>
  <c r="Y119" i="10"/>
  <c r="X119" i="10"/>
  <c r="W119" i="10"/>
  <c r="V119" i="10"/>
  <c r="U119" i="10"/>
  <c r="T119" i="10"/>
  <c r="S119" i="10"/>
  <c r="R119" i="10"/>
  <c r="Q119" i="10"/>
  <c r="P119" i="10"/>
  <c r="O119" i="10"/>
  <c r="N119" i="10"/>
  <c r="M119" i="10"/>
  <c r="L119" i="10"/>
  <c r="K119" i="10"/>
  <c r="J119" i="10"/>
  <c r="I119" i="10"/>
  <c r="H119" i="10"/>
  <c r="G119" i="10"/>
  <c r="AO118" i="10"/>
  <c r="AN118" i="10"/>
  <c r="AM118" i="10"/>
  <c r="AL118" i="10"/>
  <c r="AK118" i="10"/>
  <c r="AJ118" i="10"/>
  <c r="AI118" i="10"/>
  <c r="AH118" i="10"/>
  <c r="AG118" i="10"/>
  <c r="AF118" i="10"/>
  <c r="AE118" i="10"/>
  <c r="AD118" i="10"/>
  <c r="AC118" i="10"/>
  <c r="AB118" i="10"/>
  <c r="AA118" i="10"/>
  <c r="Z118" i="10"/>
  <c r="Y118" i="10"/>
  <c r="X118" i="10"/>
  <c r="W118" i="10"/>
  <c r="V118" i="10"/>
  <c r="U118" i="10"/>
  <c r="T118" i="10"/>
  <c r="S118" i="10"/>
  <c r="R118" i="10"/>
  <c r="Q118" i="10"/>
  <c r="P118" i="10"/>
  <c r="O118" i="10"/>
  <c r="N118" i="10"/>
  <c r="M118" i="10"/>
  <c r="L118" i="10"/>
  <c r="K118" i="10"/>
  <c r="J118" i="10"/>
  <c r="I118" i="10"/>
  <c r="H118" i="10"/>
  <c r="G118" i="10"/>
  <c r="AO117" i="10"/>
  <c r="AN117" i="10"/>
  <c r="AM117" i="10"/>
  <c r="AL117" i="10"/>
  <c r="AK117" i="10"/>
  <c r="AJ117" i="10"/>
  <c r="AI117" i="10"/>
  <c r="AH117" i="10"/>
  <c r="AG117" i="10"/>
  <c r="AF117" i="10"/>
  <c r="AE117" i="10"/>
  <c r="AD117" i="10"/>
  <c r="AC117" i="10"/>
  <c r="AB117" i="10"/>
  <c r="AA117" i="10"/>
  <c r="Z117" i="10"/>
  <c r="Y117" i="10"/>
  <c r="X117" i="10"/>
  <c r="W117" i="10"/>
  <c r="V117" i="10"/>
  <c r="U117" i="10"/>
  <c r="T117" i="10"/>
  <c r="S117" i="10"/>
  <c r="R117" i="10"/>
  <c r="Q117" i="10"/>
  <c r="P117" i="10"/>
  <c r="O117" i="10"/>
  <c r="N117" i="10"/>
  <c r="M117" i="10"/>
  <c r="L117" i="10"/>
  <c r="K117" i="10"/>
  <c r="J117" i="10"/>
  <c r="I117" i="10"/>
  <c r="H117" i="10"/>
  <c r="G117" i="10"/>
  <c r="AO116" i="10"/>
  <c r="AN116" i="10"/>
  <c r="AM116" i="10"/>
  <c r="AL116" i="10"/>
  <c r="AK116" i="10"/>
  <c r="AJ116" i="10"/>
  <c r="AI116" i="10"/>
  <c r="AH116" i="10"/>
  <c r="AG116" i="10"/>
  <c r="AF116" i="10"/>
  <c r="AE116" i="10"/>
  <c r="AD116" i="10"/>
  <c r="AC116" i="10"/>
  <c r="AB116" i="10"/>
  <c r="AA116" i="10"/>
  <c r="Z116" i="10"/>
  <c r="Y116" i="10"/>
  <c r="X116" i="10"/>
  <c r="W116" i="10"/>
  <c r="V116" i="10"/>
  <c r="U116" i="10"/>
  <c r="T116" i="10"/>
  <c r="S116" i="10"/>
  <c r="R116" i="10"/>
  <c r="Q116" i="10"/>
  <c r="P116" i="10"/>
  <c r="O116" i="10"/>
  <c r="N116" i="10"/>
  <c r="M116" i="10"/>
  <c r="L116" i="10"/>
  <c r="K116" i="10"/>
  <c r="J116" i="10"/>
  <c r="I116" i="10"/>
  <c r="H116" i="10"/>
  <c r="G116" i="10"/>
  <c r="AO115" i="10"/>
  <c r="AN115" i="10"/>
  <c r="AM115" i="10"/>
  <c r="AL115" i="10"/>
  <c r="AK115" i="10"/>
  <c r="AJ115" i="10"/>
  <c r="AI115" i="10"/>
  <c r="AH115" i="10"/>
  <c r="AG115" i="10"/>
  <c r="AF115" i="10"/>
  <c r="AE115" i="10"/>
  <c r="AD115" i="10"/>
  <c r="AC115" i="10"/>
  <c r="AB115" i="10"/>
  <c r="AA115" i="10"/>
  <c r="Z115" i="10"/>
  <c r="Y115" i="10"/>
  <c r="X115" i="10"/>
  <c r="W115" i="10"/>
  <c r="V115" i="10"/>
  <c r="U115" i="10"/>
  <c r="T115" i="10"/>
  <c r="S115" i="10"/>
  <c r="R115" i="10"/>
  <c r="Q115" i="10"/>
  <c r="P115" i="10"/>
  <c r="O115" i="10"/>
  <c r="N115" i="10"/>
  <c r="M115" i="10"/>
  <c r="L115" i="10"/>
  <c r="K115" i="10"/>
  <c r="J115" i="10"/>
  <c r="I115" i="10"/>
  <c r="H115" i="10"/>
  <c r="G115" i="10"/>
  <c r="AO114" i="10"/>
  <c r="AN114" i="10"/>
  <c r="AM114" i="10"/>
  <c r="AL114" i="10"/>
  <c r="AK114" i="10"/>
  <c r="AJ114" i="10"/>
  <c r="AI114" i="10"/>
  <c r="AH114" i="10"/>
  <c r="AG114" i="10"/>
  <c r="AF114" i="10"/>
  <c r="AE114" i="10"/>
  <c r="AD114" i="10"/>
  <c r="AC114" i="10"/>
  <c r="AB114" i="10"/>
  <c r="AA114" i="10"/>
  <c r="Z114" i="10"/>
  <c r="Y114" i="10"/>
  <c r="X114" i="10"/>
  <c r="W114" i="10"/>
  <c r="V114" i="10"/>
  <c r="U114" i="10"/>
  <c r="T114" i="10"/>
  <c r="S114" i="10"/>
  <c r="R114" i="10"/>
  <c r="Q114" i="10"/>
  <c r="P114" i="10"/>
  <c r="O114" i="10"/>
  <c r="N114" i="10"/>
  <c r="M114" i="10"/>
  <c r="L114" i="10"/>
  <c r="K114" i="10"/>
  <c r="J114" i="10"/>
  <c r="I114" i="10"/>
  <c r="H114" i="10"/>
  <c r="G114" i="10"/>
  <c r="AO113" i="10"/>
  <c r="AN113" i="10"/>
  <c r="AM113" i="10"/>
  <c r="AL113" i="10"/>
  <c r="AK113" i="10"/>
  <c r="AJ113" i="10"/>
  <c r="AI113" i="10"/>
  <c r="AH113" i="10"/>
  <c r="AG113" i="10"/>
  <c r="AF113" i="10"/>
  <c r="AE113" i="10"/>
  <c r="AD113" i="10"/>
  <c r="AC113" i="10"/>
  <c r="AB113" i="10"/>
  <c r="AA113" i="10"/>
  <c r="Z113" i="10"/>
  <c r="Y113" i="10"/>
  <c r="X113" i="10"/>
  <c r="W113" i="10"/>
  <c r="V113" i="10"/>
  <c r="U113" i="10"/>
  <c r="T113" i="10"/>
  <c r="S113" i="10"/>
  <c r="R113" i="10"/>
  <c r="Q113" i="10"/>
  <c r="P113" i="10"/>
  <c r="O113" i="10"/>
  <c r="N113" i="10"/>
  <c r="M113" i="10"/>
  <c r="L113" i="10"/>
  <c r="K113" i="10"/>
  <c r="J113" i="10"/>
  <c r="I113" i="10"/>
  <c r="H113" i="10"/>
  <c r="G113" i="10"/>
  <c r="AO112" i="10"/>
  <c r="AN112" i="10"/>
  <c r="AM112" i="10"/>
  <c r="AL112" i="10"/>
  <c r="AK112" i="10"/>
  <c r="AJ112" i="10"/>
  <c r="AI112" i="10"/>
  <c r="AH112" i="10"/>
  <c r="AG112" i="10"/>
  <c r="AF112" i="10"/>
  <c r="AE112" i="10"/>
  <c r="AD112" i="10"/>
  <c r="AC112" i="10"/>
  <c r="AB112" i="10"/>
  <c r="AA112" i="10"/>
  <c r="Z112" i="10"/>
  <c r="Y112" i="10"/>
  <c r="X112" i="10"/>
  <c r="W112" i="10"/>
  <c r="V112" i="10"/>
  <c r="U112" i="10"/>
  <c r="T112" i="10"/>
  <c r="S112" i="10"/>
  <c r="R112" i="10"/>
  <c r="Q112" i="10"/>
  <c r="P112" i="10"/>
  <c r="O112" i="10"/>
  <c r="N112" i="10"/>
  <c r="M112" i="10"/>
  <c r="L112" i="10"/>
  <c r="K112" i="10"/>
  <c r="J112" i="10"/>
  <c r="I112" i="10"/>
  <c r="H112" i="10"/>
  <c r="G112" i="10"/>
  <c r="AO111" i="10"/>
  <c r="AN111" i="10"/>
  <c r="AM111" i="10"/>
  <c r="AL111" i="10"/>
  <c r="AK111" i="10"/>
  <c r="AJ111" i="10"/>
  <c r="AI111" i="10"/>
  <c r="AH111" i="10"/>
  <c r="AG111" i="10"/>
  <c r="AF111" i="10"/>
  <c r="AE111" i="10"/>
  <c r="AD111" i="10"/>
  <c r="AC111" i="10"/>
  <c r="AB111" i="10"/>
  <c r="AA111" i="10"/>
  <c r="Z111" i="10"/>
  <c r="Y111" i="10"/>
  <c r="X111" i="10"/>
  <c r="W111" i="10"/>
  <c r="V111" i="10"/>
  <c r="U111" i="10"/>
  <c r="T111" i="10"/>
  <c r="S111" i="10"/>
  <c r="R111" i="10"/>
  <c r="Q111" i="10"/>
  <c r="P111" i="10"/>
  <c r="O111" i="10"/>
  <c r="N111" i="10"/>
  <c r="M111" i="10"/>
  <c r="L111" i="10"/>
  <c r="K111" i="10"/>
  <c r="J111" i="10"/>
  <c r="I111" i="10"/>
  <c r="H111" i="10"/>
  <c r="G111" i="10"/>
  <c r="AO110" i="10"/>
  <c r="AN110" i="10"/>
  <c r="AM110" i="10"/>
  <c r="AL110" i="10"/>
  <c r="AK110" i="10"/>
  <c r="AJ110" i="10"/>
  <c r="AI110" i="10"/>
  <c r="AH110" i="10"/>
  <c r="AG110" i="10"/>
  <c r="AF110" i="10"/>
  <c r="AE110" i="10"/>
  <c r="AD110" i="10"/>
  <c r="AC110" i="10"/>
  <c r="AB110" i="10"/>
  <c r="AA110" i="10"/>
  <c r="Z110" i="10"/>
  <c r="Y110" i="10"/>
  <c r="X110" i="10"/>
  <c r="W110" i="10"/>
  <c r="V110" i="10"/>
  <c r="U110" i="10"/>
  <c r="T110" i="10"/>
  <c r="S110" i="10"/>
  <c r="R110" i="10"/>
  <c r="Q110" i="10"/>
  <c r="P110" i="10"/>
  <c r="O110" i="10"/>
  <c r="N110" i="10"/>
  <c r="M110" i="10"/>
  <c r="L110" i="10"/>
  <c r="K110" i="10"/>
  <c r="J110" i="10"/>
  <c r="I110" i="10"/>
  <c r="H110" i="10"/>
  <c r="G110" i="10"/>
  <c r="AO109" i="10"/>
  <c r="AN109" i="10"/>
  <c r="AM109" i="10"/>
  <c r="AL109" i="10"/>
  <c r="AK109" i="10"/>
  <c r="AJ109" i="10"/>
  <c r="AI109" i="10"/>
  <c r="AH109" i="10"/>
  <c r="AG109" i="10"/>
  <c r="AF109" i="10"/>
  <c r="AE109" i="10"/>
  <c r="AD109" i="10"/>
  <c r="AC109" i="10"/>
  <c r="AB109" i="10"/>
  <c r="AA109" i="10"/>
  <c r="Z109" i="10"/>
  <c r="Y109" i="10"/>
  <c r="X109" i="10"/>
  <c r="W109" i="10"/>
  <c r="V109" i="10"/>
  <c r="U109" i="10"/>
  <c r="T109" i="10"/>
  <c r="S109" i="10"/>
  <c r="R109" i="10"/>
  <c r="Q109" i="10"/>
  <c r="P109" i="10"/>
  <c r="O109" i="10"/>
  <c r="N109" i="10"/>
  <c r="M109" i="10"/>
  <c r="L109" i="10"/>
  <c r="K109" i="10"/>
  <c r="J109" i="10"/>
  <c r="I109" i="10"/>
  <c r="H109" i="10"/>
  <c r="G109" i="10"/>
  <c r="AO108" i="10"/>
  <c r="AN108" i="10"/>
  <c r="AM108" i="10"/>
  <c r="AL108" i="10"/>
  <c r="AK108" i="10"/>
  <c r="AJ108" i="10"/>
  <c r="AI108" i="10"/>
  <c r="AH108" i="10"/>
  <c r="AG108" i="10"/>
  <c r="AF108" i="10"/>
  <c r="AE108" i="10"/>
  <c r="AD108" i="10"/>
  <c r="AC108" i="10"/>
  <c r="AB108" i="10"/>
  <c r="AA108" i="10"/>
  <c r="Z108" i="10"/>
  <c r="Y108" i="10"/>
  <c r="X108" i="10"/>
  <c r="W108" i="10"/>
  <c r="V108" i="10"/>
  <c r="U108" i="10"/>
  <c r="T108" i="10"/>
  <c r="S108" i="10"/>
  <c r="R108" i="10"/>
  <c r="Q108" i="10"/>
  <c r="P108" i="10"/>
  <c r="O108" i="10"/>
  <c r="N108" i="10"/>
  <c r="M108" i="10"/>
  <c r="L108" i="10"/>
  <c r="K108" i="10"/>
  <c r="J108" i="10"/>
  <c r="I108" i="10"/>
  <c r="H108" i="10"/>
  <c r="G108" i="10"/>
  <c r="AO107" i="10"/>
  <c r="AN107" i="10"/>
  <c r="AM107" i="10"/>
  <c r="AL107" i="10"/>
  <c r="AK107" i="10"/>
  <c r="AJ107" i="10"/>
  <c r="AI107" i="10"/>
  <c r="AH107" i="10"/>
  <c r="AG107" i="10"/>
  <c r="AF107" i="10"/>
  <c r="AE107" i="10"/>
  <c r="AD107" i="10"/>
  <c r="AC107" i="10"/>
  <c r="AB107" i="10"/>
  <c r="AA107" i="10"/>
  <c r="Z107" i="10"/>
  <c r="Y107" i="10"/>
  <c r="X107" i="10"/>
  <c r="W107" i="10"/>
  <c r="V107" i="10"/>
  <c r="U107" i="10"/>
  <c r="T107" i="10"/>
  <c r="S107" i="10"/>
  <c r="R107" i="10"/>
  <c r="Q107" i="10"/>
  <c r="P107" i="10"/>
  <c r="O107" i="10"/>
  <c r="N107" i="10"/>
  <c r="M107" i="10"/>
  <c r="L107" i="10"/>
  <c r="K107" i="10"/>
  <c r="J107" i="10"/>
  <c r="I107" i="10"/>
  <c r="H107" i="10"/>
  <c r="G107" i="10"/>
  <c r="AO106" i="10"/>
  <c r="AN106" i="10"/>
  <c r="AM106" i="10"/>
  <c r="AL106" i="10"/>
  <c r="AK106" i="10"/>
  <c r="AJ106" i="10"/>
  <c r="AI106" i="10"/>
  <c r="AH106" i="10"/>
  <c r="AG106" i="10"/>
  <c r="AF106" i="10"/>
  <c r="AE106" i="10"/>
  <c r="AD106" i="10"/>
  <c r="AC106" i="10"/>
  <c r="AB106" i="10"/>
  <c r="AA106" i="10"/>
  <c r="Z106" i="10"/>
  <c r="Y106" i="10"/>
  <c r="X106" i="10"/>
  <c r="W106" i="10"/>
  <c r="V106" i="10"/>
  <c r="U106" i="10"/>
  <c r="T106" i="10"/>
  <c r="S106" i="10"/>
  <c r="R106" i="10"/>
  <c r="Q106" i="10"/>
  <c r="P106" i="10"/>
  <c r="O106" i="10"/>
  <c r="N106" i="10"/>
  <c r="M106" i="10"/>
  <c r="L106" i="10"/>
  <c r="K106" i="10"/>
  <c r="J106" i="10"/>
  <c r="I106" i="10"/>
  <c r="H106" i="10"/>
  <c r="G106" i="10"/>
  <c r="AO105" i="10"/>
  <c r="AN105" i="10"/>
  <c r="AM105" i="10"/>
  <c r="AL105" i="10"/>
  <c r="AK105" i="10"/>
  <c r="AJ105" i="10"/>
  <c r="AI105" i="10"/>
  <c r="AH105" i="10"/>
  <c r="AG105" i="10"/>
  <c r="AF105" i="10"/>
  <c r="AE105" i="10"/>
  <c r="AD105" i="10"/>
  <c r="AC105" i="10"/>
  <c r="AB105" i="10"/>
  <c r="AA105" i="10"/>
  <c r="Z105" i="10"/>
  <c r="Y105" i="10"/>
  <c r="X105" i="10"/>
  <c r="W105" i="10"/>
  <c r="V105" i="10"/>
  <c r="U105" i="10"/>
  <c r="T105" i="10"/>
  <c r="S105" i="10"/>
  <c r="R105" i="10"/>
  <c r="Q105" i="10"/>
  <c r="P105" i="10"/>
  <c r="O105" i="10"/>
  <c r="N105" i="10"/>
  <c r="M105" i="10"/>
  <c r="L105" i="10"/>
  <c r="K105" i="10"/>
  <c r="J105" i="10"/>
  <c r="I105" i="10"/>
  <c r="H105" i="10"/>
  <c r="G105" i="10"/>
  <c r="AO104" i="10"/>
  <c r="AN104" i="10"/>
  <c r="AM104" i="10"/>
  <c r="AL104" i="10"/>
  <c r="AK104" i="10"/>
  <c r="AJ104" i="10"/>
  <c r="AI104" i="10"/>
  <c r="AH104" i="10"/>
  <c r="AG104" i="10"/>
  <c r="AF104" i="10"/>
  <c r="AE104" i="10"/>
  <c r="AD104" i="10"/>
  <c r="AC104" i="10"/>
  <c r="AB104" i="10"/>
  <c r="AA104" i="10"/>
  <c r="Z104" i="10"/>
  <c r="Y104" i="10"/>
  <c r="X104" i="10"/>
  <c r="W104" i="10"/>
  <c r="V104" i="10"/>
  <c r="U104" i="10"/>
  <c r="T104" i="10"/>
  <c r="S104" i="10"/>
  <c r="R104" i="10"/>
  <c r="Q104" i="10"/>
  <c r="P104" i="10"/>
  <c r="O104" i="10"/>
  <c r="N104" i="10"/>
  <c r="M104" i="10"/>
  <c r="L104" i="10"/>
  <c r="K104" i="10"/>
  <c r="J104" i="10"/>
  <c r="I104" i="10"/>
  <c r="H104" i="10"/>
  <c r="G104" i="10"/>
  <c r="AO103" i="10"/>
  <c r="AN103" i="10"/>
  <c r="AM103" i="10"/>
  <c r="AL103" i="10"/>
  <c r="AK103" i="10"/>
  <c r="AJ103" i="10"/>
  <c r="AI103" i="10"/>
  <c r="AH103" i="10"/>
  <c r="AG103" i="10"/>
  <c r="AF103" i="10"/>
  <c r="AE103" i="10"/>
  <c r="AD103" i="10"/>
  <c r="AC103" i="10"/>
  <c r="AB103" i="10"/>
  <c r="AA103" i="10"/>
  <c r="Z103" i="10"/>
  <c r="Y103" i="10"/>
  <c r="X103" i="10"/>
  <c r="W103" i="10"/>
  <c r="V103" i="10"/>
  <c r="U103" i="10"/>
  <c r="T103" i="10"/>
  <c r="S103" i="10"/>
  <c r="R103" i="10"/>
  <c r="Q103" i="10"/>
  <c r="P103" i="10"/>
  <c r="O103" i="10"/>
  <c r="N103" i="10"/>
  <c r="M103" i="10"/>
  <c r="L103" i="10"/>
  <c r="K103" i="10"/>
  <c r="J103" i="10"/>
  <c r="I103" i="10"/>
  <c r="H103" i="10"/>
  <c r="G103" i="10"/>
  <c r="AO102" i="10"/>
  <c r="AN102" i="10"/>
  <c r="AM102" i="10"/>
  <c r="AL102" i="10"/>
  <c r="AK102" i="10"/>
  <c r="AJ102" i="10"/>
  <c r="AI102" i="10"/>
  <c r="AH102" i="10"/>
  <c r="AG102" i="10"/>
  <c r="AF102" i="10"/>
  <c r="AE102" i="10"/>
  <c r="AD102" i="10"/>
  <c r="AC102" i="10"/>
  <c r="AB102" i="10"/>
  <c r="AA102" i="10"/>
  <c r="Z102" i="10"/>
  <c r="Y102" i="10"/>
  <c r="X102" i="10"/>
  <c r="W102" i="10"/>
  <c r="V102" i="10"/>
  <c r="U102" i="10"/>
  <c r="T102" i="10"/>
  <c r="S102" i="10"/>
  <c r="R102" i="10"/>
  <c r="Q102" i="10"/>
  <c r="P102" i="10"/>
  <c r="O102" i="10"/>
  <c r="N102" i="10"/>
  <c r="M102" i="10"/>
  <c r="L102" i="10"/>
  <c r="K102" i="10"/>
  <c r="J102" i="10"/>
  <c r="I102" i="10"/>
  <c r="H102" i="10"/>
  <c r="G102" i="10"/>
  <c r="AO101" i="10"/>
  <c r="AN101" i="10"/>
  <c r="AM101" i="10"/>
  <c r="AL101" i="10"/>
  <c r="AK101" i="10"/>
  <c r="AJ101" i="10"/>
  <c r="AI101" i="10"/>
  <c r="AH101" i="10"/>
  <c r="AG101" i="10"/>
  <c r="AF101" i="10"/>
  <c r="AE101" i="10"/>
  <c r="AD101" i="10"/>
  <c r="AC101" i="10"/>
  <c r="AB101" i="10"/>
  <c r="AA101" i="10"/>
  <c r="Z101" i="10"/>
  <c r="Y101" i="10"/>
  <c r="X101" i="10"/>
  <c r="W101" i="10"/>
  <c r="V101" i="10"/>
  <c r="U101" i="10"/>
  <c r="T101" i="10"/>
  <c r="S101" i="10"/>
  <c r="R101" i="10"/>
  <c r="Q101" i="10"/>
  <c r="P101" i="10"/>
  <c r="O101" i="10"/>
  <c r="N101" i="10"/>
  <c r="M101" i="10"/>
  <c r="L101" i="10"/>
  <c r="K101" i="10"/>
  <c r="J101" i="10"/>
  <c r="I101" i="10"/>
  <c r="H101" i="10"/>
  <c r="G101" i="10"/>
  <c r="AO100" i="10"/>
  <c r="AN100" i="10"/>
  <c r="AM100" i="10"/>
  <c r="AL100" i="10"/>
  <c r="AK100" i="10"/>
  <c r="AJ100" i="10"/>
  <c r="AI100" i="10"/>
  <c r="AH100" i="10"/>
  <c r="AG100" i="10"/>
  <c r="AF100" i="10"/>
  <c r="AE100" i="10"/>
  <c r="AD100" i="10"/>
  <c r="AC100" i="10"/>
  <c r="AB100" i="10"/>
  <c r="AA100" i="10"/>
  <c r="Z100" i="10"/>
  <c r="Y100" i="10"/>
  <c r="X100" i="10"/>
  <c r="W100" i="10"/>
  <c r="V100" i="10"/>
  <c r="U100" i="10"/>
  <c r="T100" i="10"/>
  <c r="S100" i="10"/>
  <c r="R100" i="10"/>
  <c r="Q100" i="10"/>
  <c r="P100" i="10"/>
  <c r="O100" i="10"/>
  <c r="N100" i="10"/>
  <c r="M100" i="10"/>
  <c r="L100" i="10"/>
  <c r="K100" i="10"/>
  <c r="J100" i="10"/>
  <c r="I100" i="10"/>
  <c r="H100" i="10"/>
  <c r="G100" i="10"/>
  <c r="AO99" i="10"/>
  <c r="AN99" i="10"/>
  <c r="AM99" i="10"/>
  <c r="AL99" i="10"/>
  <c r="AK99" i="10"/>
  <c r="AJ99" i="10"/>
  <c r="AI99" i="10"/>
  <c r="AH99" i="10"/>
  <c r="AG99" i="10"/>
  <c r="AF99" i="10"/>
  <c r="AE99" i="10"/>
  <c r="AD99" i="10"/>
  <c r="AC99" i="10"/>
  <c r="AB99" i="10"/>
  <c r="AA99" i="10"/>
  <c r="Z99" i="10"/>
  <c r="Y99" i="10"/>
  <c r="X99" i="10"/>
  <c r="W99" i="10"/>
  <c r="V99" i="10"/>
  <c r="U99" i="10"/>
  <c r="T99" i="10"/>
  <c r="S99" i="10"/>
  <c r="R99" i="10"/>
  <c r="Q99" i="10"/>
  <c r="P99" i="10"/>
  <c r="O99" i="10"/>
  <c r="N99" i="10"/>
  <c r="M99" i="10"/>
  <c r="L99" i="10"/>
  <c r="K99" i="10"/>
  <c r="J99" i="10"/>
  <c r="I99" i="10"/>
  <c r="H99" i="10"/>
  <c r="G99" i="10"/>
  <c r="AO98" i="10"/>
  <c r="AN98" i="10"/>
  <c r="AM98" i="10"/>
  <c r="AL98" i="10"/>
  <c r="AK98" i="10"/>
  <c r="AJ98" i="10"/>
  <c r="AI98" i="10"/>
  <c r="AH98" i="10"/>
  <c r="AG98" i="10"/>
  <c r="AF98" i="10"/>
  <c r="AE98" i="10"/>
  <c r="AD98" i="10"/>
  <c r="AC98" i="10"/>
  <c r="AB98" i="10"/>
  <c r="AA98" i="10"/>
  <c r="Z98" i="10"/>
  <c r="Y98" i="10"/>
  <c r="X98" i="10"/>
  <c r="W98" i="10"/>
  <c r="V98" i="10"/>
  <c r="U98" i="10"/>
  <c r="T98" i="10"/>
  <c r="S98" i="10"/>
  <c r="R98" i="10"/>
  <c r="Q98" i="10"/>
  <c r="P98" i="10"/>
  <c r="O98" i="10"/>
  <c r="N98" i="10"/>
  <c r="M98" i="10"/>
  <c r="L98" i="10"/>
  <c r="K98" i="10"/>
  <c r="J98" i="10"/>
  <c r="I98" i="10"/>
  <c r="H98" i="10"/>
  <c r="G98" i="10"/>
  <c r="AO97" i="10"/>
  <c r="AN97" i="10"/>
  <c r="AM97" i="10"/>
  <c r="AL97" i="10"/>
  <c r="AK97" i="10"/>
  <c r="AJ97" i="10"/>
  <c r="AI97" i="10"/>
  <c r="AH97" i="10"/>
  <c r="AG97" i="10"/>
  <c r="AF97" i="10"/>
  <c r="AE97" i="10"/>
  <c r="AD97" i="10"/>
  <c r="AC97" i="10"/>
  <c r="AB97" i="10"/>
  <c r="AA97" i="10"/>
  <c r="Z97" i="10"/>
  <c r="Y97" i="10"/>
  <c r="X97" i="10"/>
  <c r="W97" i="10"/>
  <c r="V97" i="10"/>
  <c r="U97" i="10"/>
  <c r="T97" i="10"/>
  <c r="S97" i="10"/>
  <c r="R97" i="10"/>
  <c r="Q97" i="10"/>
  <c r="P97" i="10"/>
  <c r="O97" i="10"/>
  <c r="N97" i="10"/>
  <c r="M97" i="10"/>
  <c r="L97" i="10"/>
  <c r="K97" i="10"/>
  <c r="J97" i="10"/>
  <c r="I97" i="10"/>
  <c r="H97" i="10"/>
  <c r="G97" i="10"/>
  <c r="AO96" i="10"/>
  <c r="AN96" i="10"/>
  <c r="AM96" i="10"/>
  <c r="AL96" i="10"/>
  <c r="AK96" i="10"/>
  <c r="AJ96" i="10"/>
  <c r="AI96" i="10"/>
  <c r="AH96" i="10"/>
  <c r="AG96" i="10"/>
  <c r="AF96" i="10"/>
  <c r="AE96" i="10"/>
  <c r="AD96" i="10"/>
  <c r="AC96" i="10"/>
  <c r="AB96" i="10"/>
  <c r="AA96" i="10"/>
  <c r="Z96" i="10"/>
  <c r="Y96" i="10"/>
  <c r="X96" i="10"/>
  <c r="W96" i="10"/>
  <c r="V96" i="10"/>
  <c r="U96" i="10"/>
  <c r="T96" i="10"/>
  <c r="S96" i="10"/>
  <c r="R96" i="10"/>
  <c r="Q96" i="10"/>
  <c r="P96" i="10"/>
  <c r="O96" i="10"/>
  <c r="N96" i="10"/>
  <c r="M96" i="10"/>
  <c r="L96" i="10"/>
  <c r="K96" i="10"/>
  <c r="J96" i="10"/>
  <c r="I96" i="10"/>
  <c r="H96" i="10"/>
  <c r="G96" i="10"/>
  <c r="AO95" i="10"/>
  <c r="AN95" i="10"/>
  <c r="AM95" i="10"/>
  <c r="AL95" i="10"/>
  <c r="AK95" i="10"/>
  <c r="AJ95" i="10"/>
  <c r="AI95" i="10"/>
  <c r="AH95" i="10"/>
  <c r="AG95" i="10"/>
  <c r="AF95" i="10"/>
  <c r="AE95" i="10"/>
  <c r="AD95" i="10"/>
  <c r="AC95" i="10"/>
  <c r="AB95" i="10"/>
  <c r="AA95" i="10"/>
  <c r="Z95" i="10"/>
  <c r="Y95" i="10"/>
  <c r="X95" i="10"/>
  <c r="W95" i="10"/>
  <c r="V95" i="10"/>
  <c r="U95" i="10"/>
  <c r="T95" i="10"/>
  <c r="S95" i="10"/>
  <c r="R95" i="10"/>
  <c r="Q95" i="10"/>
  <c r="P95" i="10"/>
  <c r="O95" i="10"/>
  <c r="N95" i="10"/>
  <c r="M95" i="10"/>
  <c r="L95" i="10"/>
  <c r="K95" i="10"/>
  <c r="J95" i="10"/>
  <c r="I95" i="10"/>
  <c r="H95" i="10"/>
  <c r="G95" i="10"/>
  <c r="AO94" i="10"/>
  <c r="AN94" i="10"/>
  <c r="AM94" i="10"/>
  <c r="AL94" i="10"/>
  <c r="AK94" i="10"/>
  <c r="AJ94" i="10"/>
  <c r="AI94" i="10"/>
  <c r="AH94" i="10"/>
  <c r="AG94" i="10"/>
  <c r="AF94" i="10"/>
  <c r="AE94" i="10"/>
  <c r="AD94" i="10"/>
  <c r="AC94" i="10"/>
  <c r="AB94" i="10"/>
  <c r="AA94" i="10"/>
  <c r="Z94" i="10"/>
  <c r="Y94" i="10"/>
  <c r="X94" i="10"/>
  <c r="W94" i="10"/>
  <c r="V94" i="10"/>
  <c r="U94" i="10"/>
  <c r="T94" i="10"/>
  <c r="S94" i="10"/>
  <c r="R94" i="10"/>
  <c r="Q94" i="10"/>
  <c r="P94" i="10"/>
  <c r="O94" i="10"/>
  <c r="N94" i="10"/>
  <c r="M94" i="10"/>
  <c r="L94" i="10"/>
  <c r="K94" i="10"/>
  <c r="J94" i="10"/>
  <c r="I94" i="10"/>
  <c r="H94" i="10"/>
  <c r="G94" i="10"/>
  <c r="AO93" i="10"/>
  <c r="AN93" i="10"/>
  <c r="AM93" i="10"/>
  <c r="AL93" i="10"/>
  <c r="AK93" i="10"/>
  <c r="AJ93" i="10"/>
  <c r="AI93" i="10"/>
  <c r="AH93" i="10"/>
  <c r="AG93" i="10"/>
  <c r="AF93" i="10"/>
  <c r="AE93" i="10"/>
  <c r="AD93" i="10"/>
  <c r="AC93" i="10"/>
  <c r="AB93" i="10"/>
  <c r="AA93" i="10"/>
  <c r="Z93" i="10"/>
  <c r="Y93" i="10"/>
  <c r="X93" i="10"/>
  <c r="W93" i="10"/>
  <c r="V93" i="10"/>
  <c r="U93" i="10"/>
  <c r="T93" i="10"/>
  <c r="S93" i="10"/>
  <c r="R93" i="10"/>
  <c r="Q93" i="10"/>
  <c r="P93" i="10"/>
  <c r="O93" i="10"/>
  <c r="N93" i="10"/>
  <c r="M93" i="10"/>
  <c r="L93" i="10"/>
  <c r="K93" i="10"/>
  <c r="J93" i="10"/>
  <c r="I93" i="10"/>
  <c r="H93" i="10"/>
  <c r="G93" i="10"/>
  <c r="AO92" i="10"/>
  <c r="AN92" i="10"/>
  <c r="AM92" i="10"/>
  <c r="AL92" i="10"/>
  <c r="AK92" i="10"/>
  <c r="AJ92" i="10"/>
  <c r="AI92" i="10"/>
  <c r="AH92" i="10"/>
  <c r="AG92" i="10"/>
  <c r="AF92" i="10"/>
  <c r="AE92" i="10"/>
  <c r="AD92" i="10"/>
  <c r="AC92" i="10"/>
  <c r="AB92" i="10"/>
  <c r="AA92" i="10"/>
  <c r="Z92" i="10"/>
  <c r="Y92" i="10"/>
  <c r="X92" i="10"/>
  <c r="W92" i="10"/>
  <c r="V92" i="10"/>
  <c r="U92" i="10"/>
  <c r="T92" i="10"/>
  <c r="S92" i="10"/>
  <c r="R92" i="10"/>
  <c r="Q92" i="10"/>
  <c r="P92" i="10"/>
  <c r="O92" i="10"/>
  <c r="N92" i="10"/>
  <c r="M92" i="10"/>
  <c r="L92" i="10"/>
  <c r="K92" i="10"/>
  <c r="J92" i="10"/>
  <c r="I92" i="10"/>
  <c r="H92" i="10"/>
  <c r="G92" i="10"/>
  <c r="AO91" i="10"/>
  <c r="AN91" i="10"/>
  <c r="AM91" i="10"/>
  <c r="AL91" i="10"/>
  <c r="AK91" i="10"/>
  <c r="AJ91" i="10"/>
  <c r="AI91" i="10"/>
  <c r="AH91" i="10"/>
  <c r="AG91" i="10"/>
  <c r="AF91" i="10"/>
  <c r="AE91" i="10"/>
  <c r="AD91" i="10"/>
  <c r="AC91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I91" i="10"/>
  <c r="H91" i="10"/>
  <c r="G91" i="10"/>
  <c r="AO90" i="10"/>
  <c r="AN90" i="10"/>
  <c r="AM90" i="10"/>
  <c r="AL90" i="10"/>
  <c r="AK90" i="10"/>
  <c r="AJ90" i="10"/>
  <c r="AI90" i="10"/>
  <c r="AH90" i="10"/>
  <c r="AG90" i="10"/>
  <c r="AF90" i="10"/>
  <c r="AE90" i="10"/>
  <c r="AD90" i="10"/>
  <c r="AC90" i="10"/>
  <c r="AB90" i="10"/>
  <c r="AA90" i="10"/>
  <c r="Z90" i="10"/>
  <c r="Y90" i="10"/>
  <c r="X90" i="10"/>
  <c r="W90" i="10"/>
  <c r="V90" i="10"/>
  <c r="U90" i="10"/>
  <c r="T90" i="10"/>
  <c r="S90" i="10"/>
  <c r="R90" i="10"/>
  <c r="Q90" i="10"/>
  <c r="P90" i="10"/>
  <c r="O90" i="10"/>
  <c r="N90" i="10"/>
  <c r="M90" i="10"/>
  <c r="L90" i="10"/>
  <c r="K90" i="10"/>
  <c r="J90" i="10"/>
  <c r="I90" i="10"/>
  <c r="H90" i="10"/>
  <c r="G90" i="10"/>
  <c r="AO89" i="10"/>
  <c r="AN89" i="10"/>
  <c r="AM89" i="10"/>
  <c r="AL89" i="10"/>
  <c r="AK89" i="10"/>
  <c r="AJ89" i="10"/>
  <c r="AI89" i="10"/>
  <c r="AH89" i="10"/>
  <c r="AG89" i="10"/>
  <c r="AF89" i="10"/>
  <c r="AE89" i="10"/>
  <c r="AD89" i="10"/>
  <c r="AC89" i="10"/>
  <c r="AB89" i="10"/>
  <c r="AA89" i="10"/>
  <c r="Z89" i="10"/>
  <c r="Y89" i="10"/>
  <c r="X89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AO88" i="10"/>
  <c r="AN88" i="10"/>
  <c r="AM88" i="10"/>
  <c r="AL88" i="10"/>
  <c r="AK88" i="10"/>
  <c r="AJ88" i="10"/>
  <c r="AI88" i="10"/>
  <c r="AH88" i="10"/>
  <c r="AG88" i="10"/>
  <c r="AF88" i="10"/>
  <c r="AE88" i="10"/>
  <c r="AD88" i="10"/>
  <c r="AC88" i="10"/>
  <c r="AB88" i="10"/>
  <c r="AA88" i="10"/>
  <c r="Z88" i="10"/>
  <c r="Y88" i="10"/>
  <c r="X88" i="10"/>
  <c r="W88" i="10"/>
  <c r="V88" i="10"/>
  <c r="U88" i="10"/>
  <c r="T88" i="10"/>
  <c r="S88" i="10"/>
  <c r="R88" i="10"/>
  <c r="Q88" i="10"/>
  <c r="P88" i="10"/>
  <c r="O88" i="10"/>
  <c r="N88" i="10"/>
  <c r="M88" i="10"/>
  <c r="L88" i="10"/>
  <c r="K88" i="10"/>
  <c r="J88" i="10"/>
  <c r="I88" i="10"/>
  <c r="H88" i="10"/>
  <c r="G88" i="10"/>
  <c r="AO87" i="10"/>
  <c r="AN87" i="10"/>
  <c r="AM87" i="10"/>
  <c r="AL87" i="10"/>
  <c r="AK87" i="10"/>
  <c r="AJ87" i="10"/>
  <c r="AI87" i="10"/>
  <c r="AH87" i="10"/>
  <c r="AG87" i="10"/>
  <c r="AF87" i="10"/>
  <c r="AE87" i="10"/>
  <c r="AD87" i="10"/>
  <c r="AC87" i="10"/>
  <c r="AB87" i="10"/>
  <c r="AA87" i="10"/>
  <c r="Z87" i="10"/>
  <c r="Y87" i="10"/>
  <c r="X87" i="10"/>
  <c r="W87" i="10"/>
  <c r="V87" i="10"/>
  <c r="U87" i="10"/>
  <c r="T87" i="10"/>
  <c r="S87" i="10"/>
  <c r="R87" i="10"/>
  <c r="Q87" i="10"/>
  <c r="P87" i="10"/>
  <c r="O87" i="10"/>
  <c r="N87" i="10"/>
  <c r="M87" i="10"/>
  <c r="L87" i="10"/>
  <c r="K87" i="10"/>
  <c r="J87" i="10"/>
  <c r="I87" i="10"/>
  <c r="H87" i="10"/>
  <c r="G87" i="10"/>
  <c r="AO86" i="10"/>
  <c r="AN86" i="10"/>
  <c r="AM86" i="10"/>
  <c r="AL86" i="10"/>
  <c r="AK86" i="10"/>
  <c r="AJ86" i="10"/>
  <c r="AI86" i="10"/>
  <c r="AH86" i="10"/>
  <c r="AG86" i="10"/>
  <c r="AF86" i="10"/>
  <c r="AE86" i="10"/>
  <c r="AD86" i="10"/>
  <c r="AC86" i="10"/>
  <c r="AB86" i="10"/>
  <c r="AA86" i="10"/>
  <c r="Z86" i="10"/>
  <c r="Y86" i="10"/>
  <c r="X86" i="10"/>
  <c r="W86" i="10"/>
  <c r="V86" i="10"/>
  <c r="U86" i="10"/>
  <c r="T86" i="10"/>
  <c r="S86" i="10"/>
  <c r="R86" i="10"/>
  <c r="Q86" i="10"/>
  <c r="P86" i="10"/>
  <c r="O86" i="10"/>
  <c r="N86" i="10"/>
  <c r="M86" i="10"/>
  <c r="L86" i="10"/>
  <c r="K86" i="10"/>
  <c r="J86" i="10"/>
  <c r="I86" i="10"/>
  <c r="H86" i="10"/>
  <c r="G86" i="10"/>
  <c r="AO85" i="10"/>
  <c r="AN85" i="10"/>
  <c r="AM85" i="10"/>
  <c r="AL85" i="10"/>
  <c r="AK85" i="10"/>
  <c r="AJ85" i="10"/>
  <c r="AI85" i="10"/>
  <c r="AH85" i="10"/>
  <c r="AG85" i="10"/>
  <c r="AF85" i="10"/>
  <c r="AE85" i="10"/>
  <c r="AD85" i="10"/>
  <c r="AC85" i="10"/>
  <c r="AB85" i="10"/>
  <c r="AA85" i="10"/>
  <c r="Z85" i="10"/>
  <c r="Y85" i="10"/>
  <c r="X85" i="10"/>
  <c r="W85" i="10"/>
  <c r="V85" i="10"/>
  <c r="U85" i="10"/>
  <c r="T85" i="10"/>
  <c r="S85" i="10"/>
  <c r="R85" i="10"/>
  <c r="Q85" i="10"/>
  <c r="P85" i="10"/>
  <c r="O85" i="10"/>
  <c r="N85" i="10"/>
  <c r="M85" i="10"/>
  <c r="L85" i="10"/>
  <c r="K85" i="10"/>
  <c r="J85" i="10"/>
  <c r="I85" i="10"/>
  <c r="H85" i="10"/>
  <c r="G85" i="10"/>
  <c r="AO84" i="10"/>
  <c r="AN84" i="10"/>
  <c r="AM84" i="10"/>
  <c r="AL84" i="10"/>
  <c r="AK84" i="10"/>
  <c r="AJ84" i="10"/>
  <c r="AI84" i="10"/>
  <c r="AH84" i="10"/>
  <c r="AG84" i="10"/>
  <c r="AF84" i="10"/>
  <c r="AE84" i="10"/>
  <c r="AD84" i="10"/>
  <c r="AC84" i="10"/>
  <c r="AB84" i="10"/>
  <c r="AA84" i="10"/>
  <c r="Z84" i="10"/>
  <c r="Y84" i="10"/>
  <c r="X84" i="10"/>
  <c r="W84" i="10"/>
  <c r="V84" i="10"/>
  <c r="U84" i="10"/>
  <c r="T84" i="10"/>
  <c r="S84" i="10"/>
  <c r="R84" i="10"/>
  <c r="Q84" i="10"/>
  <c r="P84" i="10"/>
  <c r="O84" i="10"/>
  <c r="N84" i="10"/>
  <c r="M84" i="10"/>
  <c r="L84" i="10"/>
  <c r="K84" i="10"/>
  <c r="J84" i="10"/>
  <c r="I84" i="10"/>
  <c r="H84" i="10"/>
  <c r="G84" i="10"/>
  <c r="AO83" i="10"/>
  <c r="AN83" i="10"/>
  <c r="AM83" i="10"/>
  <c r="AL83" i="10"/>
  <c r="AK83" i="10"/>
  <c r="AJ83" i="10"/>
  <c r="AI83" i="10"/>
  <c r="AH83" i="10"/>
  <c r="AG83" i="10"/>
  <c r="AF83" i="10"/>
  <c r="AE83" i="10"/>
  <c r="AD83" i="10"/>
  <c r="AC83" i="10"/>
  <c r="AB83" i="10"/>
  <c r="AA83" i="10"/>
  <c r="Z83" i="10"/>
  <c r="Y83" i="10"/>
  <c r="X83" i="10"/>
  <c r="W83" i="10"/>
  <c r="V83" i="10"/>
  <c r="U83" i="10"/>
  <c r="T83" i="10"/>
  <c r="S83" i="10"/>
  <c r="R83" i="10"/>
  <c r="Q83" i="10"/>
  <c r="P83" i="10"/>
  <c r="O83" i="10"/>
  <c r="N83" i="10"/>
  <c r="M83" i="10"/>
  <c r="L83" i="10"/>
  <c r="K83" i="10"/>
  <c r="J83" i="10"/>
  <c r="I83" i="10"/>
  <c r="H83" i="10"/>
  <c r="G83" i="10"/>
  <c r="AO82" i="10"/>
  <c r="AN82" i="10"/>
  <c r="AM82" i="10"/>
  <c r="AL82" i="10"/>
  <c r="AK82" i="10"/>
  <c r="AJ82" i="10"/>
  <c r="AI82" i="10"/>
  <c r="AH82" i="10"/>
  <c r="AG82" i="10"/>
  <c r="AF82" i="10"/>
  <c r="AE82" i="10"/>
  <c r="AD82" i="10"/>
  <c r="AC82" i="10"/>
  <c r="AB82" i="10"/>
  <c r="AA82" i="10"/>
  <c r="Z82" i="10"/>
  <c r="Y82" i="10"/>
  <c r="X82" i="10"/>
  <c r="W82" i="10"/>
  <c r="V82" i="10"/>
  <c r="U82" i="10"/>
  <c r="T82" i="10"/>
  <c r="S82" i="10"/>
  <c r="R82" i="10"/>
  <c r="Q82" i="10"/>
  <c r="P82" i="10"/>
  <c r="O82" i="10"/>
  <c r="N82" i="10"/>
  <c r="M82" i="10"/>
  <c r="L82" i="10"/>
  <c r="K82" i="10"/>
  <c r="J82" i="10"/>
  <c r="I82" i="10"/>
  <c r="H82" i="10"/>
  <c r="G82" i="10"/>
  <c r="AO81" i="10"/>
  <c r="AN81" i="10"/>
  <c r="AM81" i="10"/>
  <c r="AL81" i="10"/>
  <c r="AK81" i="10"/>
  <c r="AJ81" i="10"/>
  <c r="AI81" i="10"/>
  <c r="AH81" i="10"/>
  <c r="AG81" i="10"/>
  <c r="AF81" i="10"/>
  <c r="AE81" i="10"/>
  <c r="AD81" i="10"/>
  <c r="AC81" i="10"/>
  <c r="AB81" i="10"/>
  <c r="AA81" i="10"/>
  <c r="Z81" i="10"/>
  <c r="Y81" i="10"/>
  <c r="X81" i="10"/>
  <c r="W81" i="10"/>
  <c r="V81" i="10"/>
  <c r="U81" i="10"/>
  <c r="T81" i="10"/>
  <c r="S81" i="10"/>
  <c r="R81" i="10"/>
  <c r="Q81" i="10"/>
  <c r="P81" i="10"/>
  <c r="O81" i="10"/>
  <c r="N81" i="10"/>
  <c r="M81" i="10"/>
  <c r="L81" i="10"/>
  <c r="K81" i="10"/>
  <c r="J81" i="10"/>
  <c r="I81" i="10"/>
  <c r="H81" i="10"/>
  <c r="G81" i="10"/>
  <c r="AO80" i="10"/>
  <c r="AN80" i="10"/>
  <c r="AM80" i="10"/>
  <c r="AL80" i="10"/>
  <c r="AK80" i="10"/>
  <c r="AJ80" i="10"/>
  <c r="AI80" i="10"/>
  <c r="AH80" i="10"/>
  <c r="AG80" i="10"/>
  <c r="AF80" i="10"/>
  <c r="AE80" i="10"/>
  <c r="AD80" i="10"/>
  <c r="AC80" i="10"/>
  <c r="AB80" i="10"/>
  <c r="AA80" i="10"/>
  <c r="Z80" i="10"/>
  <c r="Y80" i="10"/>
  <c r="X80" i="10"/>
  <c r="W80" i="10"/>
  <c r="V80" i="10"/>
  <c r="U80" i="10"/>
  <c r="T80" i="10"/>
  <c r="S80" i="10"/>
  <c r="R80" i="10"/>
  <c r="Q80" i="10"/>
  <c r="P80" i="10"/>
  <c r="O80" i="10"/>
  <c r="N80" i="10"/>
  <c r="M80" i="10"/>
  <c r="L80" i="10"/>
  <c r="K80" i="10"/>
  <c r="J80" i="10"/>
  <c r="I80" i="10"/>
  <c r="H80" i="10"/>
  <c r="G80" i="10"/>
  <c r="AO79" i="10"/>
  <c r="AN79" i="10"/>
  <c r="AM79" i="10"/>
  <c r="AL79" i="10"/>
  <c r="AK79" i="10"/>
  <c r="AJ79" i="10"/>
  <c r="AI79" i="10"/>
  <c r="AH79" i="10"/>
  <c r="AG79" i="10"/>
  <c r="AF79" i="10"/>
  <c r="AE79" i="10"/>
  <c r="AD79" i="10"/>
  <c r="AC79" i="10"/>
  <c r="AB79" i="10"/>
  <c r="AA79" i="10"/>
  <c r="Z79" i="10"/>
  <c r="Y79" i="10"/>
  <c r="X79" i="10"/>
  <c r="W79" i="10"/>
  <c r="V79" i="10"/>
  <c r="U79" i="10"/>
  <c r="T79" i="10"/>
  <c r="S79" i="10"/>
  <c r="R79" i="10"/>
  <c r="Q79" i="10"/>
  <c r="P79" i="10"/>
  <c r="O79" i="10"/>
  <c r="N79" i="10"/>
  <c r="M79" i="10"/>
  <c r="L79" i="10"/>
  <c r="K79" i="10"/>
  <c r="J79" i="10"/>
  <c r="I79" i="10"/>
  <c r="H79" i="10"/>
  <c r="G79" i="10"/>
  <c r="AO78" i="10"/>
  <c r="AN78" i="10"/>
  <c r="AM78" i="10"/>
  <c r="AL78" i="10"/>
  <c r="AK78" i="10"/>
  <c r="AJ78" i="10"/>
  <c r="AI78" i="10"/>
  <c r="AH78" i="10"/>
  <c r="AG78" i="10"/>
  <c r="AF78" i="10"/>
  <c r="AE78" i="10"/>
  <c r="AD78" i="10"/>
  <c r="AC78" i="10"/>
  <c r="AB78" i="10"/>
  <c r="AA78" i="10"/>
  <c r="Z78" i="10"/>
  <c r="Y78" i="10"/>
  <c r="X78" i="10"/>
  <c r="W78" i="10"/>
  <c r="V78" i="10"/>
  <c r="U78" i="10"/>
  <c r="T78" i="10"/>
  <c r="S78" i="10"/>
  <c r="R78" i="10"/>
  <c r="Q78" i="10"/>
  <c r="P78" i="10"/>
  <c r="O78" i="10"/>
  <c r="N78" i="10"/>
  <c r="M78" i="10"/>
  <c r="L78" i="10"/>
  <c r="K78" i="10"/>
  <c r="J78" i="10"/>
  <c r="I78" i="10"/>
  <c r="H78" i="10"/>
  <c r="G78" i="10"/>
  <c r="AO77" i="10"/>
  <c r="AN77" i="10"/>
  <c r="AM77" i="10"/>
  <c r="AL77" i="10"/>
  <c r="AK77" i="10"/>
  <c r="AJ77" i="10"/>
  <c r="AI77" i="10"/>
  <c r="AH77" i="10"/>
  <c r="AG77" i="10"/>
  <c r="AF77" i="10"/>
  <c r="AE77" i="10"/>
  <c r="AD77" i="10"/>
  <c r="AC77" i="10"/>
  <c r="AB77" i="10"/>
  <c r="AA77" i="10"/>
  <c r="Z77" i="10"/>
  <c r="Y77" i="10"/>
  <c r="X77" i="10"/>
  <c r="W77" i="10"/>
  <c r="V77" i="10"/>
  <c r="U77" i="10"/>
  <c r="T77" i="10"/>
  <c r="S77" i="10"/>
  <c r="R77" i="10"/>
  <c r="Q77" i="10"/>
  <c r="P77" i="10"/>
  <c r="O77" i="10"/>
  <c r="N77" i="10"/>
  <c r="M77" i="10"/>
  <c r="L77" i="10"/>
  <c r="K77" i="10"/>
  <c r="J77" i="10"/>
  <c r="I77" i="10"/>
  <c r="H77" i="10"/>
  <c r="G77" i="10"/>
  <c r="AO76" i="10"/>
  <c r="AN76" i="10"/>
  <c r="AM76" i="10"/>
  <c r="AL76" i="10"/>
  <c r="AK76" i="10"/>
  <c r="AJ76" i="10"/>
  <c r="AI76" i="10"/>
  <c r="AH76" i="10"/>
  <c r="AG76" i="10"/>
  <c r="AF76" i="10"/>
  <c r="AE76" i="10"/>
  <c r="AD76" i="10"/>
  <c r="AC76" i="10"/>
  <c r="AB76" i="10"/>
  <c r="AA76" i="10"/>
  <c r="Z76" i="10"/>
  <c r="Y76" i="10"/>
  <c r="X76" i="10"/>
  <c r="W76" i="10"/>
  <c r="V76" i="10"/>
  <c r="U76" i="10"/>
  <c r="T76" i="10"/>
  <c r="S76" i="10"/>
  <c r="R76" i="10"/>
  <c r="Q76" i="10"/>
  <c r="P76" i="10"/>
  <c r="O76" i="10"/>
  <c r="N76" i="10"/>
  <c r="M76" i="10"/>
  <c r="L76" i="10"/>
  <c r="K76" i="10"/>
  <c r="J76" i="10"/>
  <c r="I76" i="10"/>
  <c r="H76" i="10"/>
  <c r="G76" i="10"/>
  <c r="AO75" i="10"/>
  <c r="AN75" i="10"/>
  <c r="AM75" i="10"/>
  <c r="AL75" i="10"/>
  <c r="AK75" i="10"/>
  <c r="AJ75" i="10"/>
  <c r="AI75" i="10"/>
  <c r="AH75" i="10"/>
  <c r="AG75" i="10"/>
  <c r="AF75" i="10"/>
  <c r="AE75" i="10"/>
  <c r="AD75" i="10"/>
  <c r="AC75" i="10"/>
  <c r="AB75" i="10"/>
  <c r="AA75" i="10"/>
  <c r="Z75" i="10"/>
  <c r="Y75" i="10"/>
  <c r="X75" i="10"/>
  <c r="W75" i="10"/>
  <c r="V75" i="10"/>
  <c r="U75" i="10"/>
  <c r="T75" i="10"/>
  <c r="S75" i="10"/>
  <c r="R75" i="10"/>
  <c r="Q75" i="10"/>
  <c r="P75" i="10"/>
  <c r="O75" i="10"/>
  <c r="N75" i="10"/>
  <c r="M75" i="10"/>
  <c r="L75" i="10"/>
  <c r="K75" i="10"/>
  <c r="J75" i="10"/>
  <c r="I75" i="10"/>
  <c r="H75" i="10"/>
  <c r="G75" i="10"/>
  <c r="AO74" i="10"/>
  <c r="AN74" i="10"/>
  <c r="AM74" i="10"/>
  <c r="AL74" i="10"/>
  <c r="AK74" i="10"/>
  <c r="AJ74" i="10"/>
  <c r="AI74" i="10"/>
  <c r="AH74" i="10"/>
  <c r="AG74" i="10"/>
  <c r="AF74" i="10"/>
  <c r="AE74" i="10"/>
  <c r="AD74" i="10"/>
  <c r="AC74" i="10"/>
  <c r="AB74" i="10"/>
  <c r="AA74" i="10"/>
  <c r="Z74" i="10"/>
  <c r="Y74" i="10"/>
  <c r="X74" i="10"/>
  <c r="W74" i="10"/>
  <c r="V74" i="10"/>
  <c r="U74" i="10"/>
  <c r="T74" i="10"/>
  <c r="S74" i="10"/>
  <c r="R74" i="10"/>
  <c r="Q74" i="10"/>
  <c r="P74" i="10"/>
  <c r="O74" i="10"/>
  <c r="N74" i="10"/>
  <c r="M74" i="10"/>
  <c r="L74" i="10"/>
  <c r="K74" i="10"/>
  <c r="J74" i="10"/>
  <c r="I74" i="10"/>
  <c r="H74" i="10"/>
  <c r="G74" i="10"/>
  <c r="AO73" i="10"/>
  <c r="AN73" i="10"/>
  <c r="AM73" i="10"/>
  <c r="AL73" i="10"/>
  <c r="AK73" i="10"/>
  <c r="AJ73" i="10"/>
  <c r="AI73" i="10"/>
  <c r="AH73" i="10"/>
  <c r="AG73" i="10"/>
  <c r="AF73" i="10"/>
  <c r="AE73" i="10"/>
  <c r="AD73" i="10"/>
  <c r="AC73" i="10"/>
  <c r="AB73" i="10"/>
  <c r="AA73" i="10"/>
  <c r="Z73" i="10"/>
  <c r="Y73" i="10"/>
  <c r="X73" i="10"/>
  <c r="W73" i="10"/>
  <c r="V73" i="10"/>
  <c r="U73" i="10"/>
  <c r="T73" i="10"/>
  <c r="S73" i="10"/>
  <c r="R73" i="10"/>
  <c r="Q73" i="10"/>
  <c r="P73" i="10"/>
  <c r="O73" i="10"/>
  <c r="N73" i="10"/>
  <c r="M73" i="10"/>
  <c r="L73" i="10"/>
  <c r="K73" i="10"/>
  <c r="J73" i="10"/>
  <c r="I73" i="10"/>
  <c r="H73" i="10"/>
  <c r="G73" i="10"/>
  <c r="AO72" i="10"/>
  <c r="AN72" i="10"/>
  <c r="AM72" i="10"/>
  <c r="AL72" i="10"/>
  <c r="AK72" i="10"/>
  <c r="AJ72" i="10"/>
  <c r="AI72" i="10"/>
  <c r="AH72" i="10"/>
  <c r="AG72" i="10"/>
  <c r="AF72" i="10"/>
  <c r="AE72" i="10"/>
  <c r="AD72" i="10"/>
  <c r="AC72" i="10"/>
  <c r="AB72" i="10"/>
  <c r="AA72" i="10"/>
  <c r="Z72" i="10"/>
  <c r="Y72" i="10"/>
  <c r="X72" i="10"/>
  <c r="W72" i="10"/>
  <c r="V72" i="10"/>
  <c r="U72" i="10"/>
  <c r="T72" i="10"/>
  <c r="S72" i="10"/>
  <c r="R72" i="10"/>
  <c r="Q72" i="10"/>
  <c r="P72" i="10"/>
  <c r="O72" i="10"/>
  <c r="N72" i="10"/>
  <c r="M72" i="10"/>
  <c r="L72" i="10"/>
  <c r="K72" i="10"/>
  <c r="J72" i="10"/>
  <c r="I72" i="10"/>
  <c r="H72" i="10"/>
  <c r="G72" i="10"/>
  <c r="AO71" i="10"/>
  <c r="AN71" i="10"/>
  <c r="AM71" i="10"/>
  <c r="AL71" i="10"/>
  <c r="AK71" i="10"/>
  <c r="AJ71" i="10"/>
  <c r="AI71" i="10"/>
  <c r="AH71" i="10"/>
  <c r="AG71" i="10"/>
  <c r="AF71" i="10"/>
  <c r="AE71" i="10"/>
  <c r="AD71" i="10"/>
  <c r="AC71" i="10"/>
  <c r="AB71" i="10"/>
  <c r="AA71" i="10"/>
  <c r="Z71" i="10"/>
  <c r="Y71" i="10"/>
  <c r="X71" i="10"/>
  <c r="W71" i="10"/>
  <c r="V71" i="10"/>
  <c r="U71" i="10"/>
  <c r="T71" i="10"/>
  <c r="S71" i="10"/>
  <c r="R71" i="10"/>
  <c r="Q71" i="10"/>
  <c r="P71" i="10"/>
  <c r="O71" i="10"/>
  <c r="N71" i="10"/>
  <c r="M71" i="10"/>
  <c r="L71" i="10"/>
  <c r="K71" i="10"/>
  <c r="J71" i="10"/>
  <c r="I71" i="10"/>
  <c r="H71" i="10"/>
  <c r="G71" i="10"/>
  <c r="AO70" i="10"/>
  <c r="AN70" i="10"/>
  <c r="AM70" i="10"/>
  <c r="AL70" i="10"/>
  <c r="AK70" i="10"/>
  <c r="AJ70" i="10"/>
  <c r="AI70" i="10"/>
  <c r="AH70" i="10"/>
  <c r="AG70" i="10"/>
  <c r="AF70" i="10"/>
  <c r="AE70" i="10"/>
  <c r="AD70" i="10"/>
  <c r="AC70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I70" i="10"/>
  <c r="H70" i="10"/>
  <c r="G70" i="10"/>
  <c r="AO69" i="10"/>
  <c r="AN69" i="10"/>
  <c r="AM69" i="10"/>
  <c r="AL69" i="10"/>
  <c r="AK69" i="10"/>
  <c r="AJ69" i="10"/>
  <c r="AI69" i="10"/>
  <c r="AH69" i="10"/>
  <c r="AG69" i="10"/>
  <c r="AF69" i="10"/>
  <c r="AE69" i="10"/>
  <c r="AD69" i="10"/>
  <c r="AC69" i="10"/>
  <c r="AB69" i="10"/>
  <c r="AA69" i="10"/>
  <c r="Z69" i="10"/>
  <c r="Y69" i="10"/>
  <c r="X69" i="10"/>
  <c r="W69" i="10"/>
  <c r="V69" i="10"/>
  <c r="U69" i="10"/>
  <c r="T69" i="10"/>
  <c r="S69" i="10"/>
  <c r="R69" i="10"/>
  <c r="Q69" i="10"/>
  <c r="P69" i="10"/>
  <c r="O69" i="10"/>
  <c r="N69" i="10"/>
  <c r="M69" i="10"/>
  <c r="L69" i="10"/>
  <c r="K69" i="10"/>
  <c r="J69" i="10"/>
  <c r="I69" i="10"/>
  <c r="H69" i="10"/>
  <c r="G69" i="10"/>
  <c r="AO68" i="10"/>
  <c r="AN68" i="10"/>
  <c r="AM68" i="10"/>
  <c r="AL68" i="10"/>
  <c r="AK68" i="10"/>
  <c r="AJ68" i="10"/>
  <c r="AI68" i="10"/>
  <c r="AH68" i="10"/>
  <c r="AG68" i="10"/>
  <c r="AF68" i="10"/>
  <c r="AE68" i="10"/>
  <c r="AD68" i="10"/>
  <c r="AC68" i="10"/>
  <c r="AB68" i="10"/>
  <c r="AA68" i="10"/>
  <c r="Z68" i="10"/>
  <c r="Y68" i="10"/>
  <c r="X68" i="10"/>
  <c r="W68" i="10"/>
  <c r="V68" i="10"/>
  <c r="U68" i="10"/>
  <c r="T68" i="10"/>
  <c r="S68" i="10"/>
  <c r="R68" i="10"/>
  <c r="Q68" i="10"/>
  <c r="P68" i="10"/>
  <c r="O68" i="10"/>
  <c r="N68" i="10"/>
  <c r="M68" i="10"/>
  <c r="L68" i="10"/>
  <c r="K68" i="10"/>
  <c r="J68" i="10"/>
  <c r="I68" i="10"/>
  <c r="H68" i="10"/>
  <c r="G68" i="10"/>
  <c r="AO67" i="10"/>
  <c r="AN67" i="10"/>
  <c r="AM67" i="10"/>
  <c r="AL67" i="10"/>
  <c r="AK67" i="10"/>
  <c r="AJ67" i="10"/>
  <c r="AI67" i="10"/>
  <c r="AH67" i="10"/>
  <c r="AG67" i="10"/>
  <c r="AF67" i="10"/>
  <c r="AE67" i="10"/>
  <c r="AD67" i="10"/>
  <c r="AC67" i="10"/>
  <c r="AB67" i="10"/>
  <c r="AA67" i="10"/>
  <c r="Z67" i="10"/>
  <c r="Y67" i="10"/>
  <c r="X67" i="10"/>
  <c r="W67" i="10"/>
  <c r="V67" i="10"/>
  <c r="U67" i="10"/>
  <c r="T67" i="10"/>
  <c r="S67" i="10"/>
  <c r="R67" i="10"/>
  <c r="Q67" i="10"/>
  <c r="P67" i="10"/>
  <c r="O67" i="10"/>
  <c r="N67" i="10"/>
  <c r="M67" i="10"/>
  <c r="L67" i="10"/>
  <c r="K67" i="10"/>
  <c r="J67" i="10"/>
  <c r="I67" i="10"/>
  <c r="H67" i="10"/>
  <c r="G67" i="10"/>
  <c r="AO66" i="10"/>
  <c r="AN66" i="10"/>
  <c r="AM66" i="10"/>
  <c r="AL66" i="10"/>
  <c r="AK66" i="10"/>
  <c r="AJ66" i="10"/>
  <c r="AI66" i="10"/>
  <c r="AH66" i="10"/>
  <c r="AG66" i="10"/>
  <c r="AF66" i="10"/>
  <c r="AE66" i="10"/>
  <c r="AD66" i="10"/>
  <c r="AC66" i="10"/>
  <c r="AB66" i="10"/>
  <c r="AA66" i="10"/>
  <c r="Z66" i="10"/>
  <c r="Y66" i="10"/>
  <c r="X66" i="10"/>
  <c r="W66" i="10"/>
  <c r="V66" i="10"/>
  <c r="U66" i="10"/>
  <c r="T66" i="10"/>
  <c r="S66" i="10"/>
  <c r="R66" i="10"/>
  <c r="Q66" i="10"/>
  <c r="P66" i="10"/>
  <c r="O66" i="10"/>
  <c r="N66" i="10"/>
  <c r="M66" i="10"/>
  <c r="L66" i="10"/>
  <c r="K66" i="10"/>
  <c r="J66" i="10"/>
  <c r="I66" i="10"/>
  <c r="H66" i="10"/>
  <c r="G66" i="10"/>
  <c r="AO65" i="10"/>
  <c r="AN65" i="10"/>
  <c r="AM65" i="10"/>
  <c r="AL65" i="10"/>
  <c r="AK65" i="10"/>
  <c r="AJ65" i="10"/>
  <c r="AI65" i="10"/>
  <c r="AH65" i="10"/>
  <c r="AG65" i="10"/>
  <c r="AF65" i="10"/>
  <c r="AE65" i="10"/>
  <c r="AD65" i="10"/>
  <c r="AC65" i="10"/>
  <c r="AB65" i="10"/>
  <c r="AA65" i="10"/>
  <c r="Z65" i="10"/>
  <c r="Y65" i="10"/>
  <c r="X65" i="10"/>
  <c r="W65" i="10"/>
  <c r="V65" i="10"/>
  <c r="U65" i="10"/>
  <c r="T65" i="10"/>
  <c r="S65" i="10"/>
  <c r="R65" i="10"/>
  <c r="Q65" i="10"/>
  <c r="P65" i="10"/>
  <c r="O65" i="10"/>
  <c r="N65" i="10"/>
  <c r="M65" i="10"/>
  <c r="L65" i="10"/>
  <c r="K65" i="10"/>
  <c r="J65" i="10"/>
  <c r="I65" i="10"/>
  <c r="H65" i="10"/>
  <c r="G65" i="10"/>
  <c r="AO64" i="10"/>
  <c r="AN64" i="10"/>
  <c r="AM64" i="10"/>
  <c r="AL64" i="10"/>
  <c r="AK64" i="10"/>
  <c r="AJ64" i="10"/>
  <c r="AI64" i="10"/>
  <c r="AH64" i="10"/>
  <c r="AG64" i="10"/>
  <c r="AF64" i="10"/>
  <c r="AE64" i="10"/>
  <c r="AD64" i="10"/>
  <c r="AC64" i="10"/>
  <c r="AB64" i="10"/>
  <c r="AA64" i="10"/>
  <c r="Z64" i="10"/>
  <c r="Y64" i="10"/>
  <c r="X64" i="10"/>
  <c r="W64" i="10"/>
  <c r="V64" i="10"/>
  <c r="U64" i="10"/>
  <c r="T64" i="10"/>
  <c r="S64" i="10"/>
  <c r="R64" i="10"/>
  <c r="Q64" i="10"/>
  <c r="P64" i="10"/>
  <c r="O64" i="10"/>
  <c r="N64" i="10"/>
  <c r="M64" i="10"/>
  <c r="L64" i="10"/>
  <c r="K64" i="10"/>
  <c r="J64" i="10"/>
  <c r="I64" i="10"/>
  <c r="H64" i="10"/>
  <c r="G64" i="10"/>
  <c r="AO63" i="10"/>
  <c r="AN63" i="10"/>
  <c r="AM63" i="10"/>
  <c r="AL63" i="10"/>
  <c r="AK63" i="10"/>
  <c r="AJ63" i="10"/>
  <c r="AI63" i="10"/>
  <c r="AH63" i="10"/>
  <c r="AG63" i="10"/>
  <c r="AF63" i="10"/>
  <c r="AE63" i="10"/>
  <c r="AD63" i="10"/>
  <c r="AC63" i="10"/>
  <c r="AB63" i="10"/>
  <c r="AA63" i="10"/>
  <c r="Z63" i="10"/>
  <c r="Y63" i="10"/>
  <c r="X63" i="10"/>
  <c r="W63" i="10"/>
  <c r="V63" i="10"/>
  <c r="U63" i="10"/>
  <c r="T63" i="10"/>
  <c r="S63" i="10"/>
  <c r="R63" i="10"/>
  <c r="Q63" i="10"/>
  <c r="P63" i="10"/>
  <c r="O63" i="10"/>
  <c r="N63" i="10"/>
  <c r="M63" i="10"/>
  <c r="L63" i="10"/>
  <c r="K63" i="10"/>
  <c r="J63" i="10"/>
  <c r="I63" i="10"/>
  <c r="H63" i="10"/>
  <c r="G63" i="10"/>
  <c r="AO62" i="10"/>
  <c r="AN62" i="10"/>
  <c r="AM62" i="10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J62" i="10"/>
  <c r="I62" i="10"/>
  <c r="H62" i="10"/>
  <c r="G62" i="10"/>
  <c r="AO61" i="10"/>
  <c r="AN61" i="10"/>
  <c r="AM61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J61" i="10"/>
  <c r="I61" i="10"/>
  <c r="H61" i="10"/>
  <c r="G61" i="10"/>
  <c r="AO60" i="10"/>
  <c r="AN60" i="10"/>
  <c r="AM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J60" i="10"/>
  <c r="I60" i="10"/>
  <c r="H60" i="10"/>
  <c r="G60" i="10"/>
  <c r="AO59" i="10"/>
  <c r="AN59" i="10"/>
  <c r="AM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J59" i="10"/>
  <c r="I59" i="10"/>
  <c r="H59" i="10"/>
  <c r="G59" i="10"/>
  <c r="AO58" i="10"/>
  <c r="AN58" i="10"/>
  <c r="AM58" i="10"/>
  <c r="AL58" i="10"/>
  <c r="AK58" i="10"/>
  <c r="AJ58" i="10"/>
  <c r="AI58" i="10"/>
  <c r="AH58" i="10"/>
  <c r="AG58" i="10"/>
  <c r="AF58" i="10"/>
  <c r="AE58" i="10"/>
  <c r="AD58" i="10"/>
  <c r="AC58" i="10"/>
  <c r="AB58" i="10"/>
  <c r="AA58" i="10"/>
  <c r="Z58" i="10"/>
  <c r="Y58" i="10"/>
  <c r="X58" i="10"/>
  <c r="W58" i="10"/>
  <c r="V58" i="10"/>
  <c r="U58" i="10"/>
  <c r="T58" i="10"/>
  <c r="S58" i="10"/>
  <c r="R58" i="10"/>
  <c r="Q58" i="10"/>
  <c r="P58" i="10"/>
  <c r="O58" i="10"/>
  <c r="N58" i="10"/>
  <c r="M58" i="10"/>
  <c r="L58" i="10"/>
  <c r="K58" i="10"/>
  <c r="J58" i="10"/>
  <c r="I58" i="10"/>
  <c r="H58" i="10"/>
  <c r="G58" i="10"/>
  <c r="AO57" i="10"/>
  <c r="AN57" i="10"/>
  <c r="AM57" i="10"/>
  <c r="AL57" i="10"/>
  <c r="AK57" i="10"/>
  <c r="AJ57" i="10"/>
  <c r="AI57" i="10"/>
  <c r="AH57" i="10"/>
  <c r="AG57" i="10"/>
  <c r="AF57" i="10"/>
  <c r="AE57" i="10"/>
  <c r="AD57" i="10"/>
  <c r="AC57" i="10"/>
  <c r="AB57" i="10"/>
  <c r="AA57" i="10"/>
  <c r="Z57" i="10"/>
  <c r="Y57" i="10"/>
  <c r="X57" i="10"/>
  <c r="W57" i="10"/>
  <c r="V57" i="10"/>
  <c r="U57" i="10"/>
  <c r="T57" i="10"/>
  <c r="S57" i="10"/>
  <c r="R57" i="10"/>
  <c r="Q57" i="10"/>
  <c r="P57" i="10"/>
  <c r="O57" i="10"/>
  <c r="N57" i="10"/>
  <c r="M57" i="10"/>
  <c r="L57" i="10"/>
  <c r="K57" i="10"/>
  <c r="J57" i="10"/>
  <c r="I57" i="10"/>
  <c r="H57" i="10"/>
  <c r="G57" i="10"/>
  <c r="AO56" i="10"/>
  <c r="AN56" i="10"/>
  <c r="AM56" i="10"/>
  <c r="AL56" i="10"/>
  <c r="AK56" i="10"/>
  <c r="AJ56" i="10"/>
  <c r="AI56" i="10"/>
  <c r="AH56" i="10"/>
  <c r="AG56" i="10"/>
  <c r="AF56" i="10"/>
  <c r="AE56" i="10"/>
  <c r="AD56" i="10"/>
  <c r="AC56" i="10"/>
  <c r="AB56" i="10"/>
  <c r="AA56" i="10"/>
  <c r="Z56" i="10"/>
  <c r="Y56" i="10"/>
  <c r="X56" i="10"/>
  <c r="W56" i="10"/>
  <c r="V56" i="10"/>
  <c r="U56" i="10"/>
  <c r="T56" i="10"/>
  <c r="S56" i="10"/>
  <c r="R56" i="10"/>
  <c r="Q56" i="10"/>
  <c r="P56" i="10"/>
  <c r="O56" i="10"/>
  <c r="N56" i="10"/>
  <c r="M56" i="10"/>
  <c r="L56" i="10"/>
  <c r="K56" i="10"/>
  <c r="J56" i="10"/>
  <c r="I56" i="10"/>
  <c r="H56" i="10"/>
  <c r="G56" i="10"/>
  <c r="AO55" i="10"/>
  <c r="AN55" i="10"/>
  <c r="AM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J55" i="10"/>
  <c r="I55" i="10"/>
  <c r="H55" i="10"/>
  <c r="G55" i="10"/>
  <c r="AO54" i="10"/>
  <c r="AN54" i="10"/>
  <c r="AM54" i="10"/>
  <c r="AL54" i="10"/>
  <c r="AK54" i="10"/>
  <c r="AJ54" i="10"/>
  <c r="AI54" i="10"/>
  <c r="AH54" i="10"/>
  <c r="AG54" i="10"/>
  <c r="AF54" i="10"/>
  <c r="AE54" i="10"/>
  <c r="AD54" i="10"/>
  <c r="AC54" i="10"/>
  <c r="AB54" i="10"/>
  <c r="AA54" i="10"/>
  <c r="Z54" i="10"/>
  <c r="Y54" i="10"/>
  <c r="X54" i="10"/>
  <c r="W54" i="10"/>
  <c r="V54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AO53" i="10"/>
  <c r="AN53" i="10"/>
  <c r="AM53" i="10"/>
  <c r="AL53" i="10"/>
  <c r="AK53" i="10"/>
  <c r="AJ53" i="10"/>
  <c r="AI53" i="10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AO52" i="10"/>
  <c r="AN52" i="10"/>
  <c r="AM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AO51" i="10"/>
  <c r="AN51" i="10"/>
  <c r="AM51" i="10"/>
  <c r="AL51" i="10"/>
  <c r="AK51" i="10"/>
  <c r="AJ51" i="10"/>
  <c r="AI51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AO50" i="10"/>
  <c r="AN50" i="10"/>
  <c r="AM50" i="10"/>
  <c r="AL50" i="10"/>
  <c r="AK50" i="10"/>
  <c r="AJ50" i="10"/>
  <c r="AI50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AO49" i="10"/>
  <c r="AN49" i="10"/>
  <c r="AM49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AO48" i="10"/>
  <c r="AN48" i="10"/>
  <c r="AM48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AO47" i="10"/>
  <c r="AN47" i="10"/>
  <c r="AM47" i="10"/>
  <c r="AL47" i="10"/>
  <c r="AK47" i="10"/>
  <c r="AJ47" i="10"/>
  <c r="AI47" i="10"/>
  <c r="AH47" i="10"/>
  <c r="AG47" i="10"/>
  <c r="AF47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AO46" i="10"/>
  <c r="AN46" i="10"/>
  <c r="AM46" i="10"/>
  <c r="AL46" i="10"/>
  <c r="AK46" i="10"/>
  <c r="AJ46" i="10"/>
  <c r="AI46" i="10"/>
  <c r="AH46" i="10"/>
  <c r="AG46" i="10"/>
  <c r="AF46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AO45" i="10"/>
  <c r="AN45" i="10"/>
  <c r="AM45" i="10"/>
  <c r="AL45" i="10"/>
  <c r="AK45" i="10"/>
  <c r="AJ45" i="10"/>
  <c r="AI45" i="10"/>
  <c r="AH45" i="10"/>
  <c r="AG45" i="10"/>
  <c r="AF45" i="10"/>
  <c r="AE45" i="10"/>
  <c r="AD45" i="10"/>
  <c r="AC45" i="10"/>
  <c r="AB45" i="10"/>
  <c r="AA45" i="10"/>
  <c r="Z45" i="10"/>
  <c r="Y45" i="10"/>
  <c r="X45" i="10"/>
  <c r="W45" i="10"/>
  <c r="V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AO44" i="10"/>
  <c r="AN44" i="10"/>
  <c r="AM44" i="10"/>
  <c r="AL44" i="10"/>
  <c r="AK44" i="10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AO43" i="10"/>
  <c r="AN43" i="10"/>
  <c r="AM43" i="10"/>
  <c r="AL43" i="10"/>
  <c r="AK43" i="10"/>
  <c r="AJ43" i="10"/>
  <c r="AI43" i="10"/>
  <c r="AH43" i="10"/>
  <c r="AG43" i="10"/>
  <c r="AF43" i="10"/>
  <c r="AE43" i="10"/>
  <c r="AD43" i="10"/>
  <c r="AC43" i="10"/>
  <c r="AB43" i="10"/>
  <c r="AA43" i="10"/>
  <c r="Z43" i="10"/>
  <c r="Y43" i="10"/>
  <c r="X43" i="10"/>
  <c r="W43" i="10"/>
  <c r="V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AO42" i="10"/>
  <c r="AN42" i="10"/>
  <c r="AM42" i="10"/>
  <c r="AL42" i="10"/>
  <c r="AK42" i="10"/>
  <c r="AJ42" i="10"/>
  <c r="AI42" i="10"/>
  <c r="AH42" i="10"/>
  <c r="AG42" i="10"/>
  <c r="AF42" i="10"/>
  <c r="AE42" i="10"/>
  <c r="AD42" i="10"/>
  <c r="AC42" i="10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AO41" i="10"/>
  <c r="AN41" i="10"/>
  <c r="AM41" i="10"/>
  <c r="AL41" i="10"/>
  <c r="AK41" i="10"/>
  <c r="AJ41" i="10"/>
  <c r="AI41" i="10"/>
  <c r="AH41" i="10"/>
  <c r="AG41" i="10"/>
  <c r="AF41" i="10"/>
  <c r="AE41" i="10"/>
  <c r="AD41" i="10"/>
  <c r="AC41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AO40" i="10"/>
  <c r="AN40" i="10"/>
  <c r="AM40" i="10"/>
  <c r="AL40" i="10"/>
  <c r="AK40" i="10"/>
  <c r="AJ40" i="10"/>
  <c r="AI40" i="10"/>
  <c r="AH40" i="10"/>
  <c r="AG40" i="10"/>
  <c r="AF40" i="10"/>
  <c r="AE40" i="10"/>
  <c r="AD40" i="10"/>
  <c r="AC40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AO39" i="10"/>
  <c r="AN39" i="10"/>
  <c r="AM39" i="10"/>
  <c r="AL39" i="10"/>
  <c r="AK39" i="10"/>
  <c r="AJ39" i="10"/>
  <c r="AI39" i="10"/>
  <c r="AH39" i="10"/>
  <c r="AG39" i="10"/>
  <c r="AF39" i="10"/>
  <c r="AE39" i="10"/>
  <c r="AD39" i="10"/>
  <c r="AC39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AO38" i="10"/>
  <c r="AN38" i="10"/>
  <c r="AM38" i="10"/>
  <c r="AL38" i="10"/>
  <c r="AK38" i="10"/>
  <c r="AJ38" i="10"/>
  <c r="AI38" i="10"/>
  <c r="AH38" i="10"/>
  <c r="AG38" i="10"/>
  <c r="AF38" i="10"/>
  <c r="AE38" i="10"/>
  <c r="AD38" i="10"/>
  <c r="AC38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AO37" i="10"/>
  <c r="AN37" i="10"/>
  <c r="AM37" i="10"/>
  <c r="AL37" i="10"/>
  <c r="AK37" i="10"/>
  <c r="AJ37" i="10"/>
  <c r="AI37" i="10"/>
  <c r="AH37" i="10"/>
  <c r="AG37" i="10"/>
  <c r="AF37" i="10"/>
  <c r="AE37" i="10"/>
  <c r="AD37" i="10"/>
  <c r="AC37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AO36" i="10"/>
  <c r="AN36" i="10"/>
  <c r="AM36" i="10"/>
  <c r="AL36" i="10"/>
  <c r="AK36" i="10"/>
  <c r="AJ36" i="10"/>
  <c r="AI36" i="10"/>
  <c r="AH36" i="10"/>
  <c r="AG36" i="10"/>
  <c r="AF36" i="10"/>
  <c r="AE36" i="10"/>
  <c r="AD36" i="10"/>
  <c r="AC36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AO35" i="10"/>
  <c r="AN35" i="10"/>
  <c r="AM35" i="10"/>
  <c r="AL35" i="10"/>
  <c r="AK35" i="10"/>
  <c r="AJ35" i="10"/>
  <c r="AI35" i="10"/>
  <c r="AH35" i="10"/>
  <c r="AG35" i="10"/>
  <c r="AF35" i="10"/>
  <c r="AE35" i="10"/>
  <c r="AD35" i="10"/>
  <c r="AC35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AO34" i="10"/>
  <c r="AN34" i="10"/>
  <c r="AM34" i="10"/>
  <c r="AL34" i="10"/>
  <c r="AK34" i="10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B13" i="1" s="1"/>
  <c r="A4" i="3"/>
  <c r="C12" i="1" s="1"/>
  <c r="A3" i="3"/>
  <c r="A2" i="3"/>
  <c r="G118" i="2"/>
  <c r="B14" i="1"/>
  <c r="G21" i="2" l="1"/>
  <c r="G53" i="2"/>
  <c r="B6" i="1"/>
  <c r="B15" i="1"/>
  <c r="C9" i="1"/>
  <c r="B12" i="1"/>
  <c r="G52" i="2"/>
  <c r="B5" i="1"/>
  <c r="B7" i="1" s="1"/>
  <c r="B16" i="1"/>
  <c r="C10" i="1"/>
  <c r="B10" i="1"/>
  <c r="G55" i="2"/>
  <c r="B9" i="1"/>
  <c r="G1431" i="2" l="1"/>
  <c r="G1425" i="2"/>
  <c r="G1419" i="2"/>
  <c r="G1413" i="2"/>
  <c r="G1407" i="2"/>
  <c r="G1401" i="2"/>
  <c r="G1395" i="2"/>
  <c r="G1389" i="2"/>
  <c r="G1383" i="2"/>
  <c r="G1377" i="2"/>
  <c r="G1371" i="2"/>
  <c r="G1365" i="2"/>
  <c r="G1359" i="2"/>
  <c r="G1353" i="2"/>
  <c r="G1347" i="2"/>
  <c r="G1341" i="2"/>
  <c r="G1334" i="2"/>
  <c r="G1328" i="2"/>
  <c r="G1322" i="2"/>
  <c r="G1316" i="2"/>
  <c r="G1310" i="2"/>
  <c r="G1304" i="2"/>
  <c r="G1298" i="2"/>
  <c r="G1292" i="2"/>
  <c r="G1286" i="2"/>
  <c r="G1280" i="2"/>
  <c r="G1274" i="2"/>
  <c r="G1268" i="2"/>
  <c r="G1262" i="2"/>
  <c r="G1256" i="2"/>
  <c r="G1250" i="2"/>
  <c r="G1243" i="2"/>
  <c r="G1237" i="2"/>
  <c r="G1231" i="2"/>
  <c r="G1225" i="2"/>
  <c r="G1219" i="2"/>
  <c r="G1213" i="2"/>
  <c r="G1207" i="2"/>
  <c r="G1201" i="2"/>
  <c r="G1195" i="2"/>
  <c r="G1189" i="2"/>
  <c r="G1183" i="2"/>
  <c r="G1177" i="2"/>
  <c r="G1171" i="2"/>
  <c r="G1165" i="2"/>
  <c r="G1159" i="2"/>
  <c r="G1153" i="2"/>
  <c r="G1147" i="2"/>
  <c r="G1141" i="2"/>
  <c r="G1135" i="2"/>
  <c r="G1129" i="2"/>
  <c r="G1123" i="2"/>
  <c r="G1117" i="2"/>
  <c r="G1111" i="2"/>
  <c r="G1105" i="2"/>
  <c r="G1099" i="2"/>
  <c r="G1093" i="2"/>
  <c r="G1087" i="2"/>
  <c r="G1081" i="2"/>
  <c r="G1075" i="2"/>
  <c r="G1069" i="2"/>
  <c r="G1063" i="2"/>
  <c r="G1057" i="2"/>
  <c r="G1051" i="2"/>
  <c r="G1045" i="2"/>
  <c r="G1039" i="2"/>
  <c r="G1033" i="2"/>
  <c r="G1027" i="2"/>
  <c r="G1021" i="2"/>
  <c r="G1015" i="2"/>
  <c r="G1009" i="2"/>
  <c r="G1003" i="2"/>
  <c r="G997" i="2"/>
  <c r="G991" i="2"/>
  <c r="G985" i="2"/>
  <c r="G979" i="2"/>
  <c r="G973" i="2"/>
  <c r="G967" i="2"/>
  <c r="G961" i="2"/>
  <c r="G955" i="2"/>
  <c r="G949" i="2"/>
  <c r="G943" i="2"/>
  <c r="G937" i="2"/>
  <c r="G931" i="2"/>
  <c r="G925" i="2"/>
  <c r="G919" i="2"/>
  <c r="G913" i="2"/>
  <c r="G907" i="2"/>
  <c r="G901" i="2"/>
  <c r="G895" i="2"/>
  <c r="G889" i="2"/>
  <c r="G883" i="2"/>
  <c r="G877" i="2"/>
  <c r="G871" i="2"/>
  <c r="G864" i="2"/>
  <c r="G858" i="2"/>
  <c r="G852" i="2"/>
  <c r="G846" i="2"/>
  <c r="G840" i="2"/>
  <c r="G834" i="2"/>
  <c r="G828" i="2"/>
  <c r="G822" i="2"/>
  <c r="G816" i="2"/>
  <c r="G810" i="2"/>
  <c r="G804" i="2"/>
  <c r="G798" i="2"/>
  <c r="G792" i="2"/>
  <c r="G786" i="2"/>
  <c r="G924" i="2"/>
  <c r="G911" i="2"/>
  <c r="G898" i="2"/>
  <c r="G885" i="2"/>
  <c r="G872" i="2"/>
  <c r="G851" i="2"/>
  <c r="G838" i="2"/>
  <c r="G825" i="2"/>
  <c r="G812" i="2"/>
  <c r="G799" i="2"/>
  <c r="G571" i="2"/>
  <c r="G558" i="2"/>
  <c r="G545" i="2"/>
  <c r="G532" i="2"/>
  <c r="G525" i="2"/>
  <c r="G512" i="2"/>
  <c r="G499" i="2"/>
  <c r="G486" i="2"/>
  <c r="G1436" i="2"/>
  <c r="G1429" i="2"/>
  <c r="G1422" i="2"/>
  <c r="G1415" i="2"/>
  <c r="G1408" i="2"/>
  <c r="G1400" i="2"/>
  <c r="G1393" i="2"/>
  <c r="G1386" i="2"/>
  <c r="G1379" i="2"/>
  <c r="G1372" i="2"/>
  <c r="G1364" i="2"/>
  <c r="G1357" i="2"/>
  <c r="G1350" i="2"/>
  <c r="G1343" i="2"/>
  <c r="G1335" i="2"/>
  <c r="G1327" i="2"/>
  <c r="G1320" i="2"/>
  <c r="G1313" i="2"/>
  <c r="G1306" i="2"/>
  <c r="G1299" i="2"/>
  <c r="G1291" i="2"/>
  <c r="G1284" i="2"/>
  <c r="G1277" i="2"/>
  <c r="G1270" i="2"/>
  <c r="G1263" i="2"/>
  <c r="G1255" i="2"/>
  <c r="G1248" i="2"/>
  <c r="G1240" i="2"/>
  <c r="G1233" i="2"/>
  <c r="G1226" i="2"/>
  <c r="G1218" i="2"/>
  <c r="G1211" i="2"/>
  <c r="G1204" i="2"/>
  <c r="G1197" i="2"/>
  <c r="G1190" i="2"/>
  <c r="G1182" i="2"/>
  <c r="G1175" i="2"/>
  <c r="G1168" i="2"/>
  <c r="G1161" i="2"/>
  <c r="G1154" i="2"/>
  <c r="G1146" i="2"/>
  <c r="G1139" i="2"/>
  <c r="G1132" i="2"/>
  <c r="G1125" i="2"/>
  <c r="G1118" i="2"/>
  <c r="G1110" i="2"/>
  <c r="G1103" i="2"/>
  <c r="G1096" i="2"/>
  <c r="G1089" i="2"/>
  <c r="G1082" i="2"/>
  <c r="G1074" i="2"/>
  <c r="G1067" i="2"/>
  <c r="G1060" i="2"/>
  <c r="G1053" i="2"/>
  <c r="G1046" i="2"/>
  <c r="G1038" i="2"/>
  <c r="G1031" i="2"/>
  <c r="G1024" i="2"/>
  <c r="G1017" i="2"/>
  <c r="G1010" i="2"/>
  <c r="G1002" i="2"/>
  <c r="G995" i="2"/>
  <c r="G988" i="2"/>
  <c r="G981" i="2"/>
  <c r="G974" i="2"/>
  <c r="G966" i="2"/>
  <c r="G959" i="2"/>
  <c r="G952" i="2"/>
  <c r="G945" i="2"/>
  <c r="G938" i="2"/>
  <c r="G930" i="2"/>
  <c r="G917" i="2"/>
  <c r="G904" i="2"/>
  <c r="G891" i="2"/>
  <c r="G878" i="2"/>
  <c r="G857" i="2"/>
  <c r="G844" i="2"/>
  <c r="G831" i="2"/>
  <c r="G818" i="2"/>
  <c r="G805" i="2"/>
  <c r="G785" i="2"/>
  <c r="G779" i="2"/>
  <c r="G773" i="2"/>
  <c r="G767" i="2"/>
  <c r="G760" i="2"/>
  <c r="G754" i="2"/>
  <c r="G748" i="2"/>
  <c r="G742" i="2"/>
  <c r="G736" i="2"/>
  <c r="G730" i="2"/>
  <c r="G724" i="2"/>
  <c r="G718" i="2"/>
  <c r="G712" i="2"/>
  <c r="G706" i="2"/>
  <c r="G700" i="2"/>
  <c r="G694" i="2"/>
  <c r="G688" i="2"/>
  <c r="G682" i="2"/>
  <c r="G676" i="2"/>
  <c r="G670" i="2"/>
  <c r="G664" i="2"/>
  <c r="G658" i="2"/>
  <c r="G651" i="2"/>
  <c r="G645" i="2"/>
  <c r="G639" i="2"/>
  <c r="G633" i="2"/>
  <c r="G627" i="2"/>
  <c r="G621" i="2"/>
  <c r="G615" i="2"/>
  <c r="G609" i="2"/>
  <c r="G603" i="2"/>
  <c r="G597" i="2"/>
  <c r="G591" i="2"/>
  <c r="G585" i="2"/>
  <c r="G577" i="2"/>
  <c r="G564" i="2"/>
  <c r="G551" i="2"/>
  <c r="G538" i="2"/>
  <c r="G531" i="2"/>
  <c r="G518" i="2"/>
  <c r="G505" i="2"/>
  <c r="G492" i="2"/>
  <c r="G477" i="2"/>
  <c r="G470" i="2"/>
  <c r="G463" i="2"/>
  <c r="G457" i="2"/>
  <c r="G450" i="2"/>
  <c r="G443" i="2"/>
  <c r="G434" i="2"/>
  <c r="G427" i="2"/>
  <c r="G420" i="2"/>
  <c r="G413" i="2"/>
  <c r="G406" i="2"/>
  <c r="G400" i="2"/>
  <c r="G393" i="2"/>
  <c r="G1428" i="2"/>
  <c r="G1420" i="2"/>
  <c r="G1411" i="2"/>
  <c r="G1403" i="2"/>
  <c r="G1394" i="2"/>
  <c r="G1385" i="2"/>
  <c r="G1376" i="2"/>
  <c r="G1368" i="2"/>
  <c r="G1360" i="2"/>
  <c r="G1351" i="2"/>
  <c r="G1342" i="2"/>
  <c r="G1332" i="2"/>
  <c r="G1324" i="2"/>
  <c r="G1315" i="2"/>
  <c r="G1307" i="2"/>
  <c r="G1297" i="2"/>
  <c r="G1289" i="2"/>
  <c r="G1281" i="2"/>
  <c r="G1272" i="2"/>
  <c r="G1264" i="2"/>
  <c r="G1254" i="2"/>
  <c r="G1246" i="2"/>
  <c r="G1236" i="2"/>
  <c r="G1228" i="2"/>
  <c r="G1220" i="2"/>
  <c r="G1210" i="2"/>
  <c r="G1202" i="2"/>
  <c r="G1193" i="2"/>
  <c r="G1185" i="2"/>
  <c r="G1176" i="2"/>
  <c r="G1167" i="2"/>
  <c r="G1158" i="2"/>
  <c r="G1150" i="2"/>
  <c r="G1142" i="2"/>
  <c r="G1133" i="2"/>
  <c r="G1124" i="2"/>
  <c r="G1115" i="2"/>
  <c r="G1107" i="2"/>
  <c r="G1098" i="2"/>
  <c r="G1090" i="2"/>
  <c r="G1080" i="2"/>
  <c r="G1072" i="2"/>
  <c r="G1064" i="2"/>
  <c r="G1055" i="2"/>
  <c r="G1047" i="2"/>
  <c r="G1037" i="2"/>
  <c r="G1029" i="2"/>
  <c r="G1020" i="2"/>
  <c r="G1012" i="2"/>
  <c r="G1004" i="2"/>
  <c r="G994" i="2"/>
  <c r="G986" i="2"/>
  <c r="G977" i="2"/>
  <c r="G969" i="2"/>
  <c r="G960" i="2"/>
  <c r="G951" i="2"/>
  <c r="G942" i="2"/>
  <c r="G934" i="2"/>
  <c r="G926" i="2"/>
  <c r="G918" i="2"/>
  <c r="G902" i="2"/>
  <c r="G894" i="2"/>
  <c r="G879" i="2"/>
  <c r="G870" i="2"/>
  <c r="G854" i="2"/>
  <c r="G830" i="2"/>
  <c r="G807" i="2"/>
  <c r="G783" i="2"/>
  <c r="G776" i="2"/>
  <c r="G769" i="2"/>
  <c r="G761" i="2"/>
  <c r="G753" i="2"/>
  <c r="G746" i="2"/>
  <c r="G739" i="2"/>
  <c r="G732" i="2"/>
  <c r="G725" i="2"/>
  <c r="G717" i="2"/>
  <c r="G710" i="2"/>
  <c r="G703" i="2"/>
  <c r="G696" i="2"/>
  <c r="G689" i="2"/>
  <c r="G681" i="2"/>
  <c r="G674" i="2"/>
  <c r="G667" i="2"/>
  <c r="G660" i="2"/>
  <c r="G652" i="2"/>
  <c r="G644" i="2"/>
  <c r="G637" i="2"/>
  <c r="G630" i="2"/>
  <c r="G623" i="2"/>
  <c r="G616" i="2"/>
  <c r="G608" i="2"/>
  <c r="G601" i="2"/>
  <c r="G587" i="2"/>
  <c r="G578" i="2"/>
  <c r="G562" i="2"/>
  <c r="G554" i="2"/>
  <c r="G539" i="2"/>
  <c r="G530" i="2"/>
  <c r="G515" i="2"/>
  <c r="G507" i="2"/>
  <c r="G491" i="2"/>
  <c r="G483" i="2"/>
  <c r="G474" i="2"/>
  <c r="G466" i="2"/>
  <c r="G458" i="2"/>
  <c r="G449" i="2"/>
  <c r="G441" i="2"/>
  <c r="G430" i="2"/>
  <c r="G422" i="2"/>
  <c r="G414" i="2"/>
  <c r="G405" i="2"/>
  <c r="G397" i="2"/>
  <c r="G390" i="2"/>
  <c r="G377" i="2"/>
  <c r="G364" i="2"/>
  <c r="G357" i="2"/>
  <c r="G344" i="2"/>
  <c r="G331" i="2"/>
  <c r="G318" i="2"/>
  <c r="G305" i="2"/>
  <c r="G292" i="2"/>
  <c r="G113" i="2"/>
  <c r="G94" i="2"/>
  <c r="G909" i="2"/>
  <c r="G886" i="2"/>
  <c r="G861" i="2"/>
  <c r="G837" i="2"/>
  <c r="G814" i="2"/>
  <c r="G790" i="2"/>
  <c r="G569" i="2"/>
  <c r="G561" i="2"/>
  <c r="G546" i="2"/>
  <c r="G537" i="2"/>
  <c r="G522" i="2"/>
  <c r="G498" i="2"/>
  <c r="G383" i="2"/>
  <c r="G370" i="2"/>
  <c r="G363" i="2"/>
  <c r="G350" i="2"/>
  <c r="G337" i="2"/>
  <c r="G324" i="2"/>
  <c r="G311" i="2"/>
  <c r="G298" i="2"/>
  <c r="G291" i="2"/>
  <c r="G285" i="2"/>
  <c r="G279" i="2"/>
  <c r="G273" i="2"/>
  <c r="G267" i="2"/>
  <c r="G261" i="2"/>
  <c r="G255" i="2"/>
  <c r="G249" i="2"/>
  <c r="G243" i="2"/>
  <c r="G237" i="2"/>
  <c r="G231" i="2"/>
  <c r="G225" i="2"/>
  <c r="G219" i="2"/>
  <c r="G213" i="2"/>
  <c r="G206" i="2"/>
  <c r="G200" i="2"/>
  <c r="G194" i="2"/>
  <c r="G188" i="2"/>
  <c r="G182" i="2"/>
  <c r="G176" i="2"/>
  <c r="G170" i="2"/>
  <c r="G164" i="2"/>
  <c r="G158" i="2"/>
  <c r="G152" i="2"/>
  <c r="G106" i="2"/>
  <c r="G100" i="2"/>
  <c r="G1414" i="2"/>
  <c r="G1380" i="2"/>
  <c r="G1345" i="2"/>
  <c r="G1309" i="2"/>
  <c r="G1275" i="2"/>
  <c r="G1239" i="2"/>
  <c r="G1205" i="2"/>
  <c r="G1170" i="2"/>
  <c r="G1136" i="2"/>
  <c r="G908" i="2"/>
  <c r="G899" i="2"/>
  <c r="G860" i="2"/>
  <c r="G850" i="2"/>
  <c r="G823" i="2"/>
  <c r="G813" i="2"/>
  <c r="G803" i="2"/>
  <c r="G1435" i="2"/>
  <c r="G1424" i="2"/>
  <c r="G1402" i="2"/>
  <c r="G1390" i="2"/>
  <c r="G1367" i="2"/>
  <c r="G1355" i="2"/>
  <c r="G1331" i="2"/>
  <c r="G1319" i="2"/>
  <c r="G1296" i="2"/>
  <c r="G1285" i="2"/>
  <c r="G1261" i="2"/>
  <c r="G1251" i="2"/>
  <c r="G1227" i="2"/>
  <c r="G1215" i="2"/>
  <c r="G1192" i="2"/>
  <c r="G1180" i="2"/>
  <c r="G1157" i="2"/>
  <c r="G1145" i="2"/>
  <c r="G1122" i="2"/>
  <c r="G1113" i="2"/>
  <c r="G1102" i="2"/>
  <c r="G1092" i="2"/>
  <c r="G1083" i="2"/>
  <c r="G1071" i="2"/>
  <c r="G1061" i="2"/>
  <c r="G1050" i="2"/>
  <c r="G1041" i="2"/>
  <c r="G1030" i="2"/>
  <c r="G1019" i="2"/>
  <c r="G1008" i="2"/>
  <c r="G999" i="2"/>
  <c r="G989" i="2"/>
  <c r="G978" i="2"/>
  <c r="G968" i="2"/>
  <c r="G957" i="2"/>
  <c r="G947" i="2"/>
  <c r="G936" i="2"/>
  <c r="G927" i="2"/>
  <c r="G916" i="2"/>
  <c r="G880" i="2"/>
  <c r="G869" i="2"/>
  <c r="G841" i="2"/>
  <c r="G832" i="2"/>
  <c r="G821" i="2"/>
  <c r="G794" i="2"/>
  <c r="G784" i="2"/>
  <c r="G775" i="2"/>
  <c r="G766" i="2"/>
  <c r="G757" i="2"/>
  <c r="G749" i="2"/>
  <c r="G740" i="2"/>
  <c r="G731" i="2"/>
  <c r="G722" i="2"/>
  <c r="G714" i="2"/>
  <c r="G705" i="2"/>
  <c r="G697" i="2"/>
  <c r="G687" i="2"/>
  <c r="G679" i="2"/>
  <c r="G671" i="2"/>
  <c r="G662" i="2"/>
  <c r="G654" i="2"/>
  <c r="G1423" i="2"/>
  <c r="G1388" i="2"/>
  <c r="G1354" i="2"/>
  <c r="G1318" i="2"/>
  <c r="G1283" i="2"/>
  <c r="G1249" i="2"/>
  <c r="G1214" i="2"/>
  <c r="G1179" i="2"/>
  <c r="G1144" i="2"/>
  <c r="G1121" i="2"/>
  <c r="G1112" i="2"/>
  <c r="G1101" i="2"/>
  <c r="G1091" i="2"/>
  <c r="G1079" i="2"/>
  <c r="G1070" i="2"/>
  <c r="G1059" i="2"/>
  <c r="G1049" i="2"/>
  <c r="G1040" i="2"/>
  <c r="G1028" i="2"/>
  <c r="G1018" i="2"/>
  <c r="G1007" i="2"/>
  <c r="G998" i="2"/>
  <c r="G987" i="2"/>
  <c r="G976" i="2"/>
  <c r="G965" i="2"/>
  <c r="G956" i="2"/>
  <c r="G946" i="2"/>
  <c r="G935" i="2"/>
  <c r="G915" i="2"/>
  <c r="G906" i="2"/>
  <c r="G868" i="2"/>
  <c r="G829" i="2"/>
  <c r="G820" i="2"/>
  <c r="G793" i="2"/>
  <c r="G782" i="2"/>
  <c r="G774" i="2"/>
  <c r="G765" i="2"/>
  <c r="G756" i="2"/>
  <c r="G747" i="2"/>
  <c r="G738" i="2"/>
  <c r="G729" i="2"/>
  <c r="G721" i="2"/>
  <c r="G713" i="2"/>
  <c r="G704" i="2"/>
  <c r="G695" i="2"/>
  <c r="G686" i="2"/>
  <c r="G678" i="2"/>
  <c r="G669" i="2"/>
  <c r="G661" i="2"/>
  <c r="G625" i="2"/>
  <c r="G617" i="2"/>
  <c r="G607" i="2"/>
  <c r="G599" i="2"/>
  <c r="G590" i="2"/>
  <c r="G582" i="2"/>
  <c r="G1421" i="2"/>
  <c r="G1391" i="2"/>
  <c r="G1374" i="2"/>
  <c r="G1361" i="2"/>
  <c r="G1312" i="2"/>
  <c r="G1300" i="2"/>
  <c r="G1282" i="2"/>
  <c r="G1252" i="2"/>
  <c r="G1234" i="2"/>
  <c r="G1221" i="2"/>
  <c r="G1173" i="2"/>
  <c r="G1160" i="2"/>
  <c r="G1143" i="2"/>
  <c r="G1114" i="2"/>
  <c r="G1100" i="2"/>
  <c r="G1073" i="2"/>
  <c r="G1058" i="2"/>
  <c r="G1032" i="2"/>
  <c r="G1016" i="2"/>
  <c r="G990" i="2"/>
  <c r="G975" i="2"/>
  <c r="G948" i="2"/>
  <c r="G933" i="2"/>
  <c r="G921" i="2"/>
  <c r="G856" i="2"/>
  <c r="G833" i="2"/>
  <c r="G819" i="2"/>
  <c r="G795" i="2"/>
  <c r="G781" i="2"/>
  <c r="G758" i="2"/>
  <c r="G745" i="2"/>
  <c r="G723" i="2"/>
  <c r="G711" i="2"/>
  <c r="G690" i="2"/>
  <c r="G677" i="2"/>
  <c r="G655" i="2"/>
  <c r="G612" i="2"/>
  <c r="G593" i="2"/>
  <c r="G563" i="2"/>
  <c r="G553" i="2"/>
  <c r="G543" i="2"/>
  <c r="G526" i="2"/>
  <c r="G516" i="2"/>
  <c r="G506" i="2"/>
  <c r="G476" i="2"/>
  <c r="G467" i="2"/>
  <c r="G455" i="2"/>
  <c r="G446" i="2"/>
  <c r="G435" i="2"/>
  <c r="G425" i="2"/>
  <c r="G415" i="2"/>
  <c r="G404" i="2"/>
  <c r="G395" i="2"/>
  <c r="G379" i="2"/>
  <c r="G355" i="2"/>
  <c r="G340" i="2"/>
  <c r="G332" i="2"/>
  <c r="G316" i="2"/>
  <c r="G308" i="2"/>
  <c r="G293" i="2"/>
  <c r="G114" i="2"/>
  <c r="G98" i="2"/>
  <c r="G1434" i="2"/>
  <c r="G1405" i="2"/>
  <c r="G1344" i="2"/>
  <c r="G1326" i="2"/>
  <c r="G1295" i="2"/>
  <c r="G1266" i="2"/>
  <c r="G1203" i="2"/>
  <c r="G1187" i="2"/>
  <c r="G1156" i="2"/>
  <c r="G1127" i="2"/>
  <c r="G1085" i="2"/>
  <c r="G1043" i="2"/>
  <c r="G1001" i="2"/>
  <c r="G962" i="2"/>
  <c r="G882" i="2"/>
  <c r="G843" i="2"/>
  <c r="G806" i="2"/>
  <c r="G770" i="2"/>
  <c r="G734" i="2"/>
  <c r="G699" i="2"/>
  <c r="G665" i="2"/>
  <c r="G641" i="2"/>
  <c r="G631" i="2"/>
  <c r="G620" i="2"/>
  <c r="G583" i="2"/>
  <c r="G572" i="2"/>
  <c r="G534" i="2"/>
  <c r="G524" i="2"/>
  <c r="G496" i="2"/>
  <c r="G487" i="2"/>
  <c r="G386" i="2"/>
  <c r="G371" i="2"/>
  <c r="G362" i="2"/>
  <c r="G347" i="2"/>
  <c r="G339" i="2"/>
  <c r="G323" i="2"/>
  <c r="G315" i="2"/>
  <c r="G300" i="2"/>
  <c r="G284" i="2"/>
  <c r="G277" i="2"/>
  <c r="G270" i="2"/>
  <c r="G263" i="2"/>
  <c r="G256" i="2"/>
  <c r="G248" i="2"/>
  <c r="G241" i="2"/>
  <c r="G234" i="2"/>
  <c r="G227" i="2"/>
  <c r="G220" i="2"/>
  <c r="G212" i="2"/>
  <c r="G204" i="2"/>
  <c r="G197" i="2"/>
  <c r="G190" i="2"/>
  <c r="G183" i="2"/>
  <c r="G175" i="2"/>
  <c r="G168" i="2"/>
  <c r="G161" i="2"/>
  <c r="G154" i="2"/>
  <c r="G105" i="2"/>
  <c r="G91" i="2"/>
  <c r="G1417" i="2"/>
  <c r="G1404" i="2"/>
  <c r="G1387" i="2"/>
  <c r="G1356" i="2"/>
  <c r="G1339" i="2"/>
  <c r="G1325" i="2"/>
  <c r="G1278" i="2"/>
  <c r="G1265" i="2"/>
  <c r="G1247" i="2"/>
  <c r="G1216" i="2"/>
  <c r="G1199" i="2"/>
  <c r="G1186" i="2"/>
  <c r="G1138" i="2"/>
  <c r="G1126" i="2"/>
  <c r="G1109" i="2"/>
  <c r="G1084" i="2"/>
  <c r="G1068" i="2"/>
  <c r="G1042" i="2"/>
  <c r="G1026" i="2"/>
  <c r="G1000" i="2"/>
  <c r="G984" i="2"/>
  <c r="G958" i="2"/>
  <c r="G944" i="2"/>
  <c r="G905" i="2"/>
  <c r="G881" i="2"/>
  <c r="G867" i="2"/>
  <c r="G842" i="2"/>
  <c r="G768" i="2"/>
  <c r="G755" i="2"/>
  <c r="G733" i="2"/>
  <c r="G720" i="2"/>
  <c r="G698" i="2"/>
  <c r="G685" i="2"/>
  <c r="G663" i="2"/>
  <c r="G649" i="2"/>
  <c r="G640" i="2"/>
  <c r="G629" i="2"/>
  <c r="G619" i="2"/>
  <c r="G600" i="2"/>
  <c r="G570" i="2"/>
  <c r="G560" i="2"/>
  <c r="G533" i="2"/>
  <c r="G523" i="2"/>
  <c r="G513" i="2"/>
  <c r="G485" i="2"/>
  <c r="G385" i="2"/>
  <c r="G361" i="2"/>
  <c r="G346" i="2"/>
  <c r="G338" i="2"/>
  <c r="G322" i="2"/>
  <c r="G314" i="2"/>
  <c r="G299" i="2"/>
  <c r="G290" i="2"/>
  <c r="G283" i="2"/>
  <c r="G276" i="2"/>
  <c r="G269" i="2"/>
  <c r="G262" i="2"/>
  <c r="G254" i="2"/>
  <c r="G247" i="2"/>
  <c r="G240" i="2"/>
  <c r="G233" i="2"/>
  <c r="G226" i="2"/>
  <c r="G218" i="2"/>
  <c r="G211" i="2"/>
  <c r="G203" i="2"/>
  <c r="G196" i="2"/>
  <c r="G189" i="2"/>
  <c r="G181" i="2"/>
  <c r="G174" i="2"/>
  <c r="G167" i="2"/>
  <c r="G160" i="2"/>
  <c r="G153" i="2"/>
  <c r="G104" i="2"/>
  <c r="G1416" i="2"/>
  <c r="G1398" i="2"/>
  <c r="G1384" i="2"/>
  <c r="G1338" i="2"/>
  <c r="G1323" i="2"/>
  <c r="H1323" i="2" s="1"/>
  <c r="G1305" i="2"/>
  <c r="G1276" i="2"/>
  <c r="G1259" i="2"/>
  <c r="G1245" i="2"/>
  <c r="G1198" i="2"/>
  <c r="G1184" i="2"/>
  <c r="G1166" i="2"/>
  <c r="G1137" i="2"/>
  <c r="G1108" i="2"/>
  <c r="G1066" i="2"/>
  <c r="G1025" i="2"/>
  <c r="G983" i="2"/>
  <c r="G941" i="2"/>
  <c r="G903" i="2"/>
  <c r="G876" i="2"/>
  <c r="G866" i="2"/>
  <c r="G839" i="2"/>
  <c r="G815" i="2"/>
  <c r="G801" i="2"/>
  <c r="G752" i="2"/>
  <c r="G719" i="2"/>
  <c r="G684" i="2"/>
  <c r="G648" i="2"/>
  <c r="G638" i="2"/>
  <c r="G628" i="2"/>
  <c r="G589" i="2"/>
  <c r="G568" i="2"/>
  <c r="G559" i="2"/>
  <c r="G549" i="2"/>
  <c r="G521" i="2"/>
  <c r="G511" i="2"/>
  <c r="G484" i="2"/>
  <c r="G384" i="2"/>
  <c r="G1369" i="2"/>
  <c r="G1321" i="2"/>
  <c r="G1301" i="2"/>
  <c r="G1229" i="2"/>
  <c r="G1181" i="2"/>
  <c r="G1162" i="2"/>
  <c r="G1116" i="2"/>
  <c r="G1094" i="2"/>
  <c r="G1076" i="2"/>
  <c r="G1052" i="2"/>
  <c r="G1034" i="2"/>
  <c r="G1011" i="2"/>
  <c r="G992" i="2"/>
  <c r="G970" i="2"/>
  <c r="G950" i="2"/>
  <c r="G928" i="2"/>
  <c r="G890" i="2"/>
  <c r="G796" i="2"/>
  <c r="G777" i="2"/>
  <c r="G759" i="2"/>
  <c r="G741" i="2"/>
  <c r="G726" i="2"/>
  <c r="G707" i="2"/>
  <c r="G691" i="2"/>
  <c r="G672" i="2"/>
  <c r="G656" i="2"/>
  <c r="G595" i="2"/>
  <c r="G576" i="2"/>
  <c r="G565" i="2"/>
  <c r="G493" i="2"/>
  <c r="G478" i="2"/>
  <c r="G461" i="2"/>
  <c r="G447" i="2"/>
  <c r="G429" i="2"/>
  <c r="G416" i="2"/>
  <c r="G401" i="2"/>
  <c r="G388" i="2"/>
  <c r="G375" i="2"/>
  <c r="G366" i="2"/>
  <c r="G325" i="2"/>
  <c r="G313" i="2"/>
  <c r="G282" i="2"/>
  <c r="G264" i="2"/>
  <c r="G253" i="2"/>
  <c r="G235" i="2"/>
  <c r="G224" i="2"/>
  <c r="G205" i="2"/>
  <c r="G195" i="2"/>
  <c r="G177" i="2"/>
  <c r="G166" i="2"/>
  <c r="G103" i="2"/>
  <c r="G1432" i="2"/>
  <c r="G1412" i="2"/>
  <c r="G1392" i="2"/>
  <c r="G1366" i="2"/>
  <c r="G1346" i="2"/>
  <c r="G1273" i="2"/>
  <c r="G1253" i="2"/>
  <c r="G1224" i="2"/>
  <c r="G1206" i="2"/>
  <c r="G1134" i="2"/>
  <c r="G910" i="2"/>
  <c r="G888" i="2"/>
  <c r="G873" i="2"/>
  <c r="G849" i="2"/>
  <c r="G811" i="2"/>
  <c r="G636" i="2"/>
  <c r="G622" i="2"/>
  <c r="G606" i="2"/>
  <c r="G548" i="2"/>
  <c r="G535" i="2"/>
  <c r="G520" i="2"/>
  <c r="G508" i="2"/>
  <c r="G387" i="2"/>
  <c r="G354" i="2"/>
  <c r="G343" i="2"/>
  <c r="G334" i="2"/>
  <c r="G302" i="2"/>
  <c r="G272" i="2"/>
  <c r="G244" i="2"/>
  <c r="G215" i="2"/>
  <c r="G185" i="2"/>
  <c r="G156" i="2"/>
  <c r="G112" i="2"/>
  <c r="G93" i="2"/>
  <c r="G333" i="2"/>
  <c r="G1409" i="2"/>
  <c r="G1293" i="2"/>
  <c r="G1433" i="2"/>
  <c r="G1410" i="2"/>
  <c r="G1363" i="2"/>
  <c r="G1340" i="2"/>
  <c r="G1294" i="2"/>
  <c r="G1271" i="2"/>
  <c r="G1223" i="2"/>
  <c r="G1200" i="2"/>
  <c r="G1155" i="2"/>
  <c r="G1131" i="2"/>
  <c r="G923" i="2"/>
  <c r="G887" i="2"/>
  <c r="G848" i="2"/>
  <c r="G791" i="2"/>
  <c r="G635" i="2"/>
  <c r="G592" i="2"/>
  <c r="G575" i="2"/>
  <c r="G519" i="2"/>
  <c r="G504" i="2"/>
  <c r="G490" i="2"/>
  <c r="G475" i="2"/>
  <c r="G460" i="2"/>
  <c r="G445" i="2"/>
  <c r="G428" i="2"/>
  <c r="G412" i="2"/>
  <c r="G399" i="2"/>
  <c r="G374" i="2"/>
  <c r="G365" i="2"/>
  <c r="G353" i="2"/>
  <c r="G321" i="2"/>
  <c r="G312" i="2"/>
  <c r="G281" i="2"/>
  <c r="G252" i="2"/>
  <c r="G223" i="2"/>
  <c r="G193" i="2"/>
  <c r="G165" i="2"/>
  <c r="G111" i="2"/>
  <c r="G102" i="2"/>
  <c r="G1430" i="2"/>
  <c r="G1382" i="2"/>
  <c r="G1362" i="2"/>
  <c r="G1290" i="2"/>
  <c r="G1242" i="2"/>
  <c r="G1222" i="2"/>
  <c r="G1151" i="2"/>
  <c r="G922" i="2"/>
  <c r="G884" i="2"/>
  <c r="G863" i="2"/>
  <c r="G847" i="2"/>
  <c r="G826" i="2"/>
  <c r="G788" i="2"/>
  <c r="G574" i="2"/>
  <c r="G529" i="2"/>
  <c r="G517" i="2"/>
  <c r="G502" i="2"/>
  <c r="G471" i="2"/>
  <c r="G459" i="2"/>
  <c r="G442" i="2"/>
  <c r="G426" i="2"/>
  <c r="G409" i="2"/>
  <c r="G396" i="2"/>
  <c r="G373" i="2"/>
  <c r="G352" i="2"/>
  <c r="G330" i="2"/>
  <c r="G320" i="2"/>
  <c r="G310" i="2"/>
  <c r="G280" i="2"/>
  <c r="G251" i="2"/>
  <c r="G222" i="2"/>
  <c r="G192" i="2"/>
  <c r="G163" i="2"/>
  <c r="G110" i="2"/>
  <c r="G101" i="2"/>
  <c r="G90" i="2"/>
  <c r="G1427" i="2"/>
  <c r="G1381" i="2"/>
  <c r="G1358" i="2"/>
  <c r="G1311" i="2"/>
  <c r="G1288" i="2"/>
  <c r="G1241" i="2"/>
  <c r="G1217" i="2"/>
  <c r="G1172" i="2"/>
  <c r="G1149" i="2"/>
  <c r="G920" i="2"/>
  <c r="G900" i="2"/>
  <c r="G862" i="2"/>
  <c r="G824" i="2"/>
  <c r="G787" i="2"/>
  <c r="G614" i="2"/>
  <c r="G542" i="2"/>
  <c r="G528" i="2"/>
  <c r="G514" i="2"/>
  <c r="G469" i="2"/>
  <c r="G454" i="2"/>
  <c r="G437" i="2"/>
  <c r="G423" i="2"/>
  <c r="G408" i="2"/>
  <c r="G394" i="2"/>
  <c r="G381" i="2"/>
  <c r="G372" i="2"/>
  <c r="G360" i="2"/>
  <c r="G319" i="2"/>
  <c r="G278" i="2"/>
  <c r="G268" i="2"/>
  <c r="G250" i="2"/>
  <c r="G239" i="2"/>
  <c r="G221" i="2"/>
  <c r="G210" i="2"/>
  <c r="G191" i="2"/>
  <c r="G180" i="2"/>
  <c r="G162" i="2"/>
  <c r="G1397" i="2"/>
  <c r="G1303" i="2"/>
  <c r="G1260" i="2"/>
  <c r="G1106" i="2"/>
  <c r="G964" i="2"/>
  <c r="G932" i="2"/>
  <c r="G897" i="2"/>
  <c r="G835" i="2"/>
  <c r="G800" i="2"/>
  <c r="G737" i="2"/>
  <c r="G709" i="2"/>
  <c r="G647" i="2"/>
  <c r="G624" i="2"/>
  <c r="G547" i="2"/>
  <c r="G392" i="2"/>
  <c r="G358" i="2"/>
  <c r="G303" i="2"/>
  <c r="G286" i="2"/>
  <c r="G236" i="2"/>
  <c r="G201" i="2"/>
  <c r="G186" i="2"/>
  <c r="G169" i="2"/>
  <c r="G117" i="2"/>
  <c r="G1119" i="2"/>
  <c r="G1044" i="2"/>
  <c r="G1013" i="2"/>
  <c r="G778" i="2"/>
  <c r="G715" i="2"/>
  <c r="G604" i="2"/>
  <c r="G452" i="2"/>
  <c r="G326" i="2"/>
  <c r="G274" i="2"/>
  <c r="G207" i="2"/>
  <c r="G107" i="2"/>
  <c r="G1399" i="2"/>
  <c r="G972" i="2"/>
  <c r="G874" i="2"/>
  <c r="G421" i="2"/>
  <c r="G341" i="2"/>
  <c r="G155" i="2"/>
  <c r="G1349" i="2"/>
  <c r="G1104" i="2"/>
  <c r="G1035" i="2"/>
  <c r="G996" i="2"/>
  <c r="G963" i="2"/>
  <c r="G929" i="2"/>
  <c r="G896" i="2"/>
  <c r="G827" i="2"/>
  <c r="G797" i="2"/>
  <c r="G764" i="2"/>
  <c r="G735" i="2"/>
  <c r="G708" i="2"/>
  <c r="G646" i="2"/>
  <c r="G596" i="2"/>
  <c r="G567" i="2"/>
  <c r="G544" i="2"/>
  <c r="G497" i="2"/>
  <c r="G444" i="2"/>
  <c r="G418" i="2"/>
  <c r="G391" i="2"/>
  <c r="G356" i="2"/>
  <c r="G336" i="2"/>
  <c r="G301" i="2"/>
  <c r="G266" i="2"/>
  <c r="G217" i="2"/>
  <c r="G199" i="2"/>
  <c r="G184" i="2"/>
  <c r="G99" i="2"/>
  <c r="G510" i="2"/>
  <c r="G328" i="2"/>
  <c r="G228" i="2"/>
  <c r="G109" i="2"/>
  <c r="G1078" i="2"/>
  <c r="G939" i="2"/>
  <c r="G503" i="2"/>
  <c r="H503" i="2" s="1"/>
  <c r="G342" i="2"/>
  <c r="G257" i="2"/>
  <c r="G157" i="2"/>
  <c r="G1269" i="2"/>
  <c r="G359" i="2"/>
  <c r="G743" i="2"/>
  <c r="G1396" i="2"/>
  <c r="G1348" i="2"/>
  <c r="G1302" i="2"/>
  <c r="G1258" i="2"/>
  <c r="G1178" i="2"/>
  <c r="G1140" i="2"/>
  <c r="G1065" i="2"/>
  <c r="G893" i="2"/>
  <c r="G859" i="2"/>
  <c r="G702" i="2"/>
  <c r="G675" i="2"/>
  <c r="G643" i="2"/>
  <c r="G541" i="2"/>
  <c r="G495" i="2"/>
  <c r="G468" i="2"/>
  <c r="G369" i="2"/>
  <c r="G317" i="2"/>
  <c r="G297" i="2"/>
  <c r="G232" i="2"/>
  <c r="G116" i="2"/>
  <c r="G97" i="2"/>
  <c r="G1088" i="2"/>
  <c r="G1056" i="2"/>
  <c r="G751" i="2"/>
  <c r="G557" i="2"/>
  <c r="G245" i="2"/>
  <c r="G1235" i="2"/>
  <c r="G288" i="2"/>
  <c r="G1148" i="2"/>
  <c r="G472" i="2"/>
  <c r="G1336" i="2"/>
  <c r="G1212" i="2"/>
  <c r="G1174" i="2"/>
  <c r="G1062" i="2"/>
  <c r="G993" i="2"/>
  <c r="G954" i="2"/>
  <c r="G892" i="2"/>
  <c r="G789" i="2"/>
  <c r="G763" i="2"/>
  <c r="G728" i="2"/>
  <c r="G701" i="2"/>
  <c r="G673" i="2"/>
  <c r="G566" i="2"/>
  <c r="G540" i="2"/>
  <c r="G494" i="2"/>
  <c r="G411" i="2"/>
  <c r="G389" i="2"/>
  <c r="G368" i="2"/>
  <c r="G351" i="2"/>
  <c r="G335" i="2"/>
  <c r="G296" i="2"/>
  <c r="G265" i="2"/>
  <c r="G230" i="2"/>
  <c r="G216" i="2"/>
  <c r="G198" i="2"/>
  <c r="G96" i="2"/>
  <c r="G433" i="2"/>
  <c r="G178" i="2"/>
  <c r="G1314" i="2"/>
  <c r="G836" i="2"/>
  <c r="G238" i="2"/>
  <c r="G1005" i="2"/>
  <c r="G500" i="2"/>
  <c r="G304" i="2"/>
  <c r="G1426" i="2"/>
  <c r="G1333" i="2"/>
  <c r="G1257" i="2"/>
  <c r="G1169" i="2"/>
  <c r="G1130" i="2"/>
  <c r="G1097" i="2"/>
  <c r="G1023" i="2"/>
  <c r="G855" i="2"/>
  <c r="G668" i="2"/>
  <c r="G613" i="2"/>
  <c r="G588" i="2"/>
  <c r="G489" i="2"/>
  <c r="G465" i="2"/>
  <c r="G436" i="2"/>
  <c r="G349" i="2"/>
  <c r="G246" i="2"/>
  <c r="G229" i="2"/>
  <c r="G214" i="2"/>
  <c r="G179" i="2"/>
  <c r="G115" i="2"/>
  <c r="G1329" i="2"/>
  <c r="G382" i="2"/>
  <c r="G1152" i="2"/>
  <c r="G527" i="2"/>
  <c r="G1378" i="2"/>
  <c r="G1330" i="2"/>
  <c r="G1287" i="2"/>
  <c r="G1209" i="2"/>
  <c r="G1164" i="2"/>
  <c r="G1128" i="2"/>
  <c r="G1095" i="2"/>
  <c r="G1022" i="2"/>
  <c r="G953" i="2"/>
  <c r="G914" i="2"/>
  <c r="G853" i="2"/>
  <c r="G727" i="2"/>
  <c r="G693" i="2"/>
  <c r="G666" i="2"/>
  <c r="G488" i="2"/>
  <c r="G462" i="2"/>
  <c r="G367" i="2"/>
  <c r="G329" i="2"/>
  <c r="G295" i="2"/>
  <c r="G260" i="2"/>
  <c r="G95" i="2"/>
  <c r="G1208" i="2"/>
  <c r="G982" i="2"/>
  <c r="G817" i="2"/>
  <c r="G536" i="2"/>
  <c r="G348" i="2"/>
  <c r="G402" i="2"/>
  <c r="G683" i="2"/>
  <c r="G419" i="2"/>
  <c r="G1375" i="2"/>
  <c r="G611" i="2"/>
  <c r="G407" i="2"/>
  <c r="G259" i="2"/>
  <c r="G581" i="2"/>
  <c r="G172" i="2"/>
  <c r="G1191" i="2"/>
  <c r="G772" i="2"/>
  <c r="G501" i="2"/>
  <c r="G378" i="2"/>
  <c r="G287" i="2"/>
  <c r="G187" i="2"/>
  <c r="G1230" i="2"/>
  <c r="G550" i="2"/>
  <c r="G1418" i="2"/>
  <c r="G1373" i="2"/>
  <c r="G1163" i="2"/>
  <c r="G1120" i="2"/>
  <c r="G1086" i="2"/>
  <c r="G1054" i="2"/>
  <c r="G980" i="2"/>
  <c r="G845" i="2"/>
  <c r="G750" i="2"/>
  <c r="G692" i="2"/>
  <c r="G659" i="2"/>
  <c r="G632" i="2"/>
  <c r="G584" i="2"/>
  <c r="G556" i="2"/>
  <c r="G480" i="2"/>
  <c r="G432" i="2"/>
  <c r="G327" i="2"/>
  <c r="G309" i="2"/>
  <c r="G294" i="2"/>
  <c r="G275" i="2"/>
  <c r="G258" i="2"/>
  <c r="G242" i="2"/>
  <c r="G209" i="2"/>
  <c r="G159" i="2"/>
  <c r="G108" i="2"/>
  <c r="G92" i="2"/>
  <c r="G1279" i="2"/>
  <c r="G1238" i="2"/>
  <c r="G1196" i="2"/>
  <c r="G1048" i="2"/>
  <c r="G940" i="2"/>
  <c r="G875" i="2"/>
  <c r="G780" i="2"/>
  <c r="G716" i="2"/>
  <c r="H716" i="2" s="1"/>
  <c r="G380" i="2"/>
  <c r="G345" i="2"/>
  <c r="G307" i="2"/>
  <c r="G289" i="2"/>
  <c r="G1317" i="2"/>
  <c r="G808" i="2"/>
  <c r="G657" i="2"/>
  <c r="G306" i="2"/>
  <c r="G1232" i="2"/>
  <c r="G1006" i="2"/>
  <c r="G744" i="2"/>
  <c r="G1370" i="2"/>
  <c r="G1014" i="2"/>
  <c r="G912" i="2"/>
  <c r="G809" i="2"/>
  <c r="G605" i="2"/>
  <c r="G555" i="2"/>
  <c r="G509" i="2"/>
  <c r="G453" i="2"/>
  <c r="G403" i="2"/>
  <c r="G173" i="2"/>
  <c r="G1194" i="2"/>
  <c r="G552" i="2"/>
  <c r="G171" i="2"/>
  <c r="G1077" i="2"/>
  <c r="G1406" i="2"/>
  <c r="G479" i="2"/>
  <c r="G802" i="2"/>
  <c r="G271" i="2"/>
  <c r="G1352" i="2"/>
  <c r="G1308" i="2"/>
  <c r="G1267" i="2"/>
  <c r="G1188" i="2"/>
  <c r="G1036" i="2"/>
  <c r="G971" i="2"/>
  <c r="G771" i="2"/>
  <c r="G680" i="2"/>
  <c r="G598" i="2"/>
  <c r="G573" i="2"/>
  <c r="G451" i="2"/>
  <c r="G376" i="2"/>
  <c r="G202" i="2"/>
  <c r="H953" i="2" l="1"/>
  <c r="H1329" i="2"/>
  <c r="G626" i="2"/>
  <c r="H626" i="2" s="1"/>
  <c r="H1308" i="2"/>
  <c r="H527" i="2"/>
  <c r="H187" i="2"/>
  <c r="H566" i="2"/>
  <c r="H1336" i="2"/>
  <c r="H845" i="2"/>
  <c r="H488" i="2"/>
  <c r="H853" i="2"/>
  <c r="G610" i="2"/>
  <c r="H610" i="2" s="1"/>
  <c r="H411" i="2"/>
  <c r="H242" i="2"/>
  <c r="H157" i="2"/>
  <c r="H691" i="2"/>
  <c r="H1188" i="2"/>
  <c r="H1426" i="2"/>
  <c r="H1140" i="2"/>
  <c r="H1358" i="2"/>
  <c r="H202" i="2"/>
  <c r="H1120" i="2"/>
  <c r="H1245" i="2"/>
  <c r="H668" i="2"/>
  <c r="H479" i="2"/>
  <c r="H1023" i="2"/>
  <c r="H910" i="2"/>
  <c r="H520" i="2"/>
  <c r="H536" i="2"/>
  <c r="H376" i="2"/>
  <c r="H1317" i="2"/>
  <c r="H327" i="2"/>
  <c r="H345" i="2"/>
  <c r="H159" i="2"/>
  <c r="H1077" i="2"/>
  <c r="H329" i="2"/>
  <c r="H1062" i="2"/>
  <c r="H675" i="2"/>
  <c r="H359" i="2"/>
  <c r="H171" i="2"/>
  <c r="H1174" i="2"/>
  <c r="H287" i="2"/>
  <c r="H462" i="2"/>
  <c r="H1209" i="2"/>
  <c r="H198" i="2"/>
  <c r="H257" i="2"/>
  <c r="H1222" i="2"/>
  <c r="H281" i="2"/>
  <c r="H1200" i="2"/>
  <c r="H971" i="2"/>
  <c r="H1036" i="2"/>
  <c r="H1006" i="2"/>
  <c r="H275" i="2"/>
  <c r="H1287" i="2"/>
  <c r="H940" i="2"/>
  <c r="H666" i="2"/>
  <c r="H727" i="2"/>
  <c r="H1238" i="2"/>
  <c r="H1086" i="2"/>
  <c r="H271" i="2"/>
  <c r="H1279" i="2"/>
  <c r="H982" i="2"/>
  <c r="H1152" i="2"/>
  <c r="H797" i="2"/>
  <c r="H874" i="2"/>
  <c r="H1044" i="2"/>
  <c r="H574" i="2"/>
  <c r="H1340" i="2"/>
  <c r="H759" i="2"/>
  <c r="H1191" i="2"/>
  <c r="H335" i="2"/>
  <c r="H468" i="2"/>
  <c r="H1302" i="2"/>
  <c r="H1116" i="2"/>
  <c r="H817" i="2"/>
  <c r="H317" i="2"/>
  <c r="H451" i="2"/>
  <c r="H307" i="2"/>
  <c r="H108" i="2"/>
  <c r="H1373" i="2"/>
  <c r="H259" i="2"/>
  <c r="H95" i="2"/>
  <c r="H351" i="2"/>
  <c r="H892" i="2"/>
  <c r="H245" i="2"/>
  <c r="H228" i="2"/>
  <c r="H418" i="2"/>
  <c r="H896" i="2"/>
  <c r="H1399" i="2"/>
  <c r="H709" i="2"/>
  <c r="H394" i="2"/>
  <c r="H826" i="2"/>
  <c r="H1162" i="2"/>
  <c r="H568" i="2"/>
  <c r="H509" i="2"/>
  <c r="H802" i="2"/>
  <c r="H809" i="2"/>
  <c r="H1406" i="2"/>
  <c r="H912" i="2"/>
  <c r="H1418" i="2"/>
  <c r="H407" i="2"/>
  <c r="H115" i="2"/>
  <c r="H855" i="2"/>
  <c r="H836" i="2"/>
  <c r="H368" i="2"/>
  <c r="H557" i="2"/>
  <c r="H541" i="2"/>
  <c r="H444" i="2"/>
  <c r="H929" i="2"/>
  <c r="H737" i="2"/>
  <c r="H1433" i="2"/>
  <c r="H1352" i="2"/>
  <c r="H432" i="2"/>
  <c r="H680" i="2"/>
  <c r="H1014" i="2"/>
  <c r="H380" i="2"/>
  <c r="H209" i="2"/>
  <c r="H550" i="2"/>
  <c r="H295" i="2"/>
  <c r="H1095" i="2"/>
  <c r="H179" i="2"/>
  <c r="H1314" i="2"/>
  <c r="H389" i="2"/>
  <c r="H993" i="2"/>
  <c r="H751" i="2"/>
  <c r="H743" i="2"/>
  <c r="H497" i="2"/>
  <c r="H963" i="2"/>
  <c r="H186" i="2"/>
  <c r="H920" i="2"/>
  <c r="H428" i="2"/>
  <c r="H1293" i="2"/>
  <c r="H771" i="2"/>
  <c r="H659" i="2"/>
  <c r="H1230" i="2"/>
  <c r="H1375" i="2"/>
  <c r="H544" i="2"/>
  <c r="H983" i="2"/>
  <c r="H692" i="2"/>
  <c r="H1164" i="2"/>
  <c r="H1130" i="2"/>
  <c r="H494" i="2"/>
  <c r="H702" i="2"/>
  <c r="H236" i="2"/>
  <c r="H875" i="2"/>
  <c r="H97" i="2"/>
  <c r="H1104" i="2"/>
  <c r="H1384" i="2"/>
  <c r="H1257" i="2"/>
  <c r="H217" i="2"/>
  <c r="H514" i="2"/>
  <c r="H1267" i="2"/>
  <c r="H403" i="2"/>
  <c r="H306" i="2"/>
  <c r="H1048" i="2"/>
  <c r="H1065" i="2"/>
  <c r="H808" i="2"/>
  <c r="H304" i="2"/>
  <c r="H265" i="2"/>
  <c r="H728" i="2"/>
  <c r="H288" i="2"/>
  <c r="H1178" i="2"/>
  <c r="H939" i="2"/>
  <c r="H336" i="2"/>
  <c r="H764" i="2"/>
  <c r="H421" i="2"/>
  <c r="H1013" i="2"/>
  <c r="H547" i="2"/>
  <c r="H1303" i="2"/>
  <c r="H360" i="2"/>
  <c r="H480" i="2"/>
  <c r="H172" i="2"/>
  <c r="H289" i="2"/>
  <c r="H92" i="2"/>
  <c r="H556" i="2"/>
  <c r="H1163" i="2"/>
  <c r="H1208" i="2"/>
  <c r="H500" i="2"/>
  <c r="H296" i="2"/>
  <c r="H763" i="2"/>
  <c r="H369" i="2"/>
  <c r="H1258" i="2"/>
  <c r="H1078" i="2"/>
  <c r="H356" i="2"/>
  <c r="H1397" i="2"/>
  <c r="H372" i="2"/>
  <c r="H787" i="2"/>
  <c r="H1381" i="2"/>
  <c r="H914" i="2"/>
  <c r="H382" i="2"/>
  <c r="G618" i="2"/>
  <c r="H618" i="2" s="1"/>
  <c r="H1005" i="2"/>
  <c r="H789" i="2"/>
  <c r="H1235" i="2"/>
  <c r="H391" i="2"/>
  <c r="H827" i="2"/>
  <c r="H972" i="2"/>
  <c r="H1119" i="2"/>
  <c r="H162" i="2"/>
  <c r="H381" i="2"/>
  <c r="H824" i="2"/>
  <c r="H1427" i="2"/>
  <c r="H260" i="2"/>
  <c r="H238" i="2"/>
  <c r="H1348" i="2"/>
  <c r="H117" i="2"/>
  <c r="H180" i="2"/>
  <c r="H862" i="2"/>
  <c r="H373" i="2"/>
  <c r="H102" i="2"/>
  <c r="H399" i="2"/>
  <c r="H791" i="2"/>
  <c r="H1410" i="2"/>
  <c r="H302" i="2"/>
  <c r="H811" i="2"/>
  <c r="H1392" i="2"/>
  <c r="H282" i="2"/>
  <c r="H493" i="2"/>
  <c r="H796" i="2"/>
  <c r="G602" i="2"/>
  <c r="H602" i="2" s="1"/>
  <c r="H1022" i="2"/>
  <c r="H954" i="2"/>
  <c r="H1396" i="2"/>
  <c r="H328" i="2"/>
  <c r="H107" i="2"/>
  <c r="H169" i="2"/>
  <c r="H191" i="2"/>
  <c r="H408" i="2"/>
  <c r="H900" i="2"/>
  <c r="H101" i="2"/>
  <c r="H396" i="2"/>
  <c r="H847" i="2"/>
  <c r="H111" i="2"/>
  <c r="H412" i="2"/>
  <c r="H848" i="2"/>
  <c r="H334" i="2"/>
  <c r="H849" i="2"/>
  <c r="G594" i="2"/>
  <c r="H594" i="2" s="1"/>
  <c r="H510" i="2"/>
  <c r="H207" i="2"/>
  <c r="H800" i="2"/>
  <c r="H210" i="2"/>
  <c r="H423" i="2"/>
  <c r="H110" i="2"/>
  <c r="H409" i="2"/>
  <c r="H863" i="2"/>
  <c r="H165" i="2"/>
  <c r="H887" i="2"/>
  <c r="H343" i="2"/>
  <c r="H744" i="2"/>
  <c r="H780" i="2"/>
  <c r="H258" i="2"/>
  <c r="H419" i="2"/>
  <c r="H367" i="2"/>
  <c r="H1128" i="2"/>
  <c r="H214" i="2"/>
  <c r="H1097" i="2"/>
  <c r="H178" i="2"/>
  <c r="H1056" i="2"/>
  <c r="H996" i="2"/>
  <c r="H274" i="2"/>
  <c r="H201" i="2"/>
  <c r="H835" i="2"/>
  <c r="H221" i="2"/>
  <c r="H437" i="2"/>
  <c r="H1149" i="2"/>
  <c r="H163" i="2"/>
  <c r="H426" i="2"/>
  <c r="H884" i="2"/>
  <c r="H193" i="2"/>
  <c r="H445" i="2"/>
  <c r="H923" i="2"/>
  <c r="H1194" i="2"/>
  <c r="H683" i="2"/>
  <c r="H229" i="2"/>
  <c r="H433" i="2"/>
  <c r="H1088" i="2"/>
  <c r="H1269" i="2"/>
  <c r="H184" i="2"/>
  <c r="H1035" i="2"/>
  <c r="H326" i="2"/>
  <c r="H897" i="2"/>
  <c r="H239" i="2"/>
  <c r="H454" i="2"/>
  <c r="H1172" i="2"/>
  <c r="H192" i="2"/>
  <c r="H442" i="2"/>
  <c r="H922" i="2"/>
  <c r="H223" i="2"/>
  <c r="H460" i="2"/>
  <c r="H1131" i="2"/>
  <c r="H333" i="2"/>
  <c r="H387" i="2"/>
  <c r="H166" i="2"/>
  <c r="H375" i="2"/>
  <c r="H656" i="2"/>
  <c r="H552" i="2"/>
  <c r="H173" i="2"/>
  <c r="H1232" i="2"/>
  <c r="H294" i="2"/>
  <c r="H378" i="2"/>
  <c r="H402" i="2"/>
  <c r="H246" i="2"/>
  <c r="H1169" i="2"/>
  <c r="H96" i="2"/>
  <c r="H540" i="2"/>
  <c r="H1212" i="2"/>
  <c r="H859" i="2"/>
  <c r="H199" i="2"/>
  <c r="H452" i="2"/>
  <c r="H286" i="2"/>
  <c r="H932" i="2"/>
  <c r="H250" i="2"/>
  <c r="H469" i="2"/>
  <c r="H1217" i="2"/>
  <c r="H222" i="2"/>
  <c r="H459" i="2"/>
  <c r="H980" i="2"/>
  <c r="H348" i="2"/>
  <c r="G586" i="2"/>
  <c r="H586" i="2" s="1"/>
  <c r="H349" i="2"/>
  <c r="H116" i="2"/>
  <c r="H893" i="2"/>
  <c r="G650" i="2"/>
  <c r="H650" i="2" s="1"/>
  <c r="H1349" i="2"/>
  <c r="H303" i="2"/>
  <c r="H964" i="2"/>
  <c r="H268" i="2"/>
  <c r="H1241" i="2"/>
  <c r="H251" i="2"/>
  <c r="H471" i="2"/>
  <c r="H490" i="2"/>
  <c r="H112" i="2"/>
  <c r="H1206" i="2"/>
  <c r="H1370" i="2"/>
  <c r="H750" i="2"/>
  <c r="H309" i="2"/>
  <c r="H453" i="2"/>
  <c r="H657" i="2"/>
  <c r="H1196" i="2"/>
  <c r="H1054" i="2"/>
  <c r="H772" i="2"/>
  <c r="H1330" i="2"/>
  <c r="H436" i="2"/>
  <c r="H1333" i="2"/>
  <c r="H216" i="2"/>
  <c r="H673" i="2"/>
  <c r="H472" i="2"/>
  <c r="H232" i="2"/>
  <c r="H342" i="2"/>
  <c r="H266" i="2"/>
  <c r="H708" i="2"/>
  <c r="H155" i="2"/>
  <c r="H715" i="2"/>
  <c r="H358" i="2"/>
  <c r="H693" i="2"/>
  <c r="H1378" i="2"/>
  <c r="H465" i="2"/>
  <c r="H230" i="2"/>
  <c r="H701" i="2"/>
  <c r="H1148" i="2"/>
  <c r="H297" i="2"/>
  <c r="H301" i="2"/>
  <c r="H735" i="2"/>
  <c r="H341" i="2"/>
  <c r="G634" i="2"/>
  <c r="H634" i="2" s="1"/>
  <c r="H1409" i="2"/>
  <c r="H354" i="2"/>
  <c r="H888" i="2"/>
  <c r="H103" i="2"/>
  <c r="H366" i="2"/>
  <c r="H950" i="2"/>
  <c r="H1301" i="2"/>
  <c r="H628" i="2"/>
  <c r="H941" i="2"/>
  <c r="H1305" i="2"/>
  <c r="H189" i="2"/>
  <c r="H276" i="2"/>
  <c r="H523" i="2"/>
  <c r="H720" i="2"/>
  <c r="H1026" i="2"/>
  <c r="H1278" i="2"/>
  <c r="H175" i="2"/>
  <c r="H263" i="2"/>
  <c r="H487" i="2"/>
  <c r="H734" i="2"/>
  <c r="H1203" i="2"/>
  <c r="H332" i="2"/>
  <c r="H476" i="2"/>
  <c r="H711" i="2"/>
  <c r="H975" i="2"/>
  <c r="H1234" i="2"/>
  <c r="H713" i="2"/>
  <c r="H868" i="2"/>
  <c r="H1028" i="2"/>
  <c r="H1214" i="2"/>
  <c r="H697" i="2"/>
  <c r="H821" i="2"/>
  <c r="H989" i="2"/>
  <c r="H1113" i="2"/>
  <c r="H1319" i="2"/>
  <c r="H860" i="2"/>
  <c r="H100" i="2"/>
  <c r="H213" i="2"/>
  <c r="H285" i="2"/>
  <c r="H292" i="2"/>
  <c r="H422" i="2"/>
  <c r="H539" i="2"/>
  <c r="H732" i="2"/>
  <c r="H879" i="2"/>
  <c r="H994" i="2"/>
  <c r="H1098" i="2"/>
  <c r="H1202" i="2"/>
  <c r="H1307" i="2"/>
  <c r="H1411" i="2"/>
  <c r="H457" i="2"/>
  <c r="H658" i="2"/>
  <c r="H730" i="2"/>
  <c r="H831" i="2"/>
  <c r="H966" i="2"/>
  <c r="H1053" i="2"/>
  <c r="H1139" i="2"/>
  <c r="H1226" i="2"/>
  <c r="H1313" i="2"/>
  <c r="H1400" i="2"/>
  <c r="H558" i="2"/>
  <c r="H786" i="2"/>
  <c r="H858" i="2"/>
  <c r="H931" i="2"/>
  <c r="H1003" i="2"/>
  <c r="H1075" i="2"/>
  <c r="H1147" i="2"/>
  <c r="H1219" i="2"/>
  <c r="H1292" i="2"/>
  <c r="H1365" i="2"/>
  <c r="H970" i="2"/>
  <c r="H1321" i="2"/>
  <c r="H196" i="2"/>
  <c r="H283" i="2"/>
  <c r="H533" i="2"/>
  <c r="H733" i="2"/>
  <c r="H1042" i="2"/>
  <c r="H1325" i="2"/>
  <c r="H183" i="2"/>
  <c r="H270" i="2"/>
  <c r="H496" i="2"/>
  <c r="H770" i="2"/>
  <c r="H1266" i="2"/>
  <c r="H340" i="2"/>
  <c r="H506" i="2"/>
  <c r="H723" i="2"/>
  <c r="H990" i="2"/>
  <c r="H1252" i="2"/>
  <c r="H721" i="2"/>
  <c r="H906" i="2"/>
  <c r="H1040" i="2"/>
  <c r="H1249" i="2"/>
  <c r="H705" i="2"/>
  <c r="H832" i="2"/>
  <c r="H999" i="2"/>
  <c r="H1122" i="2"/>
  <c r="H1331" i="2"/>
  <c r="H899" i="2"/>
  <c r="H106" i="2"/>
  <c r="H219" i="2"/>
  <c r="H291" i="2"/>
  <c r="H546" i="2"/>
  <c r="H305" i="2"/>
  <c r="H430" i="2"/>
  <c r="H554" i="2"/>
  <c r="H739" i="2"/>
  <c r="H894" i="2"/>
  <c r="H1004" i="2"/>
  <c r="H1107" i="2"/>
  <c r="H1210" i="2"/>
  <c r="H1315" i="2"/>
  <c r="H1420" i="2"/>
  <c r="H463" i="2"/>
  <c r="H664" i="2"/>
  <c r="H736" i="2"/>
  <c r="H844" i="2"/>
  <c r="H974" i="2"/>
  <c r="H1060" i="2"/>
  <c r="H1146" i="2"/>
  <c r="H1233" i="2"/>
  <c r="H1320" i="2"/>
  <c r="H1408" i="2"/>
  <c r="H571" i="2"/>
  <c r="H792" i="2"/>
  <c r="H864" i="2"/>
  <c r="H937" i="2"/>
  <c r="H1009" i="2"/>
  <c r="H1081" i="2"/>
  <c r="H1153" i="2"/>
  <c r="H1225" i="2"/>
  <c r="H1298" i="2"/>
  <c r="H1371" i="2"/>
  <c r="H1151" i="2"/>
  <c r="H252" i="2"/>
  <c r="H475" i="2"/>
  <c r="H1155" i="2"/>
  <c r="H93" i="2"/>
  <c r="H508" i="2"/>
  <c r="H1134" i="2"/>
  <c r="H177" i="2"/>
  <c r="H388" i="2"/>
  <c r="H672" i="2"/>
  <c r="H992" i="2"/>
  <c r="H1369" i="2"/>
  <c r="H1025" i="2"/>
  <c r="H1338" i="2"/>
  <c r="H203" i="2"/>
  <c r="H290" i="2"/>
  <c r="H560" i="2"/>
  <c r="H755" i="2"/>
  <c r="H1068" i="2"/>
  <c r="H1339" i="2"/>
  <c r="H190" i="2"/>
  <c r="H277" i="2"/>
  <c r="H524" i="2"/>
  <c r="H806" i="2"/>
  <c r="H1295" i="2"/>
  <c r="H355" i="2"/>
  <c r="H516" i="2"/>
  <c r="H745" i="2"/>
  <c r="H1016" i="2"/>
  <c r="H1282" i="2"/>
  <c r="H625" i="2"/>
  <c r="H729" i="2"/>
  <c r="H915" i="2"/>
  <c r="H1049" i="2"/>
  <c r="H1283" i="2"/>
  <c r="H714" i="2"/>
  <c r="H841" i="2"/>
  <c r="H1008" i="2"/>
  <c r="H1145" i="2"/>
  <c r="H1355" i="2"/>
  <c r="H908" i="2"/>
  <c r="H152" i="2"/>
  <c r="H225" i="2"/>
  <c r="H298" i="2"/>
  <c r="H318" i="2"/>
  <c r="H441" i="2"/>
  <c r="H562" i="2"/>
  <c r="H660" i="2"/>
  <c r="H746" i="2"/>
  <c r="H902" i="2"/>
  <c r="H1012" i="2"/>
  <c r="H1115" i="2"/>
  <c r="H1220" i="2"/>
  <c r="H1324" i="2"/>
  <c r="H1428" i="2"/>
  <c r="H470" i="2"/>
  <c r="H670" i="2"/>
  <c r="H742" i="2"/>
  <c r="H857" i="2"/>
  <c r="H981" i="2"/>
  <c r="H1067" i="2"/>
  <c r="H1154" i="2"/>
  <c r="H1240" i="2"/>
  <c r="H1327" i="2"/>
  <c r="H1415" i="2"/>
  <c r="H799" i="2"/>
  <c r="H798" i="2"/>
  <c r="H871" i="2"/>
  <c r="H943" i="2"/>
  <c r="H1015" i="2"/>
  <c r="H1087" i="2"/>
  <c r="H1159" i="2"/>
  <c r="H1231" i="2"/>
  <c r="H1304" i="2"/>
  <c r="H1377" i="2"/>
  <c r="H195" i="2"/>
  <c r="H401" i="2"/>
  <c r="H1011" i="2"/>
  <c r="H384" i="2"/>
  <c r="H684" i="2"/>
  <c r="H1066" i="2"/>
  <c r="H211" i="2"/>
  <c r="H299" i="2"/>
  <c r="H570" i="2"/>
  <c r="H768" i="2"/>
  <c r="H1084" i="2"/>
  <c r="H1356" i="2"/>
  <c r="H197" i="2"/>
  <c r="H284" i="2"/>
  <c r="H534" i="2"/>
  <c r="H843" i="2"/>
  <c r="H1326" i="2"/>
  <c r="H379" i="2"/>
  <c r="H526" i="2"/>
  <c r="H758" i="2"/>
  <c r="H1032" i="2"/>
  <c r="H1300" i="2"/>
  <c r="H738" i="2"/>
  <c r="H935" i="2"/>
  <c r="H1059" i="2"/>
  <c r="H1318" i="2"/>
  <c r="H722" i="2"/>
  <c r="H869" i="2"/>
  <c r="H1019" i="2"/>
  <c r="H1157" i="2"/>
  <c r="H1367" i="2"/>
  <c r="H1136" i="2"/>
  <c r="H158" i="2"/>
  <c r="H231" i="2"/>
  <c r="H311" i="2"/>
  <c r="H569" i="2"/>
  <c r="H331" i="2"/>
  <c r="H449" i="2"/>
  <c r="H578" i="2"/>
  <c r="H667" i="2"/>
  <c r="H753" i="2"/>
  <c r="H918" i="2"/>
  <c r="H1020" i="2"/>
  <c r="H1124" i="2"/>
  <c r="H1228" i="2"/>
  <c r="H1332" i="2"/>
  <c r="H393" i="2"/>
  <c r="H477" i="2"/>
  <c r="H676" i="2"/>
  <c r="H748" i="2"/>
  <c r="H878" i="2"/>
  <c r="H988" i="2"/>
  <c r="H1074" i="2"/>
  <c r="H1161" i="2"/>
  <c r="H1248" i="2"/>
  <c r="H1335" i="2"/>
  <c r="H1422" i="2"/>
  <c r="H812" i="2"/>
  <c r="H804" i="2"/>
  <c r="H877" i="2"/>
  <c r="H949" i="2"/>
  <c r="H1021" i="2"/>
  <c r="H1093" i="2"/>
  <c r="H1165" i="2"/>
  <c r="H1237" i="2"/>
  <c r="H1310" i="2"/>
  <c r="H1383" i="2"/>
  <c r="H1106" i="2"/>
  <c r="H278" i="2"/>
  <c r="H528" i="2"/>
  <c r="H1288" i="2"/>
  <c r="H280" i="2"/>
  <c r="H502" i="2"/>
  <c r="H1242" i="2"/>
  <c r="H312" i="2"/>
  <c r="H504" i="2"/>
  <c r="H1223" i="2"/>
  <c r="H156" i="2"/>
  <c r="H535" i="2"/>
  <c r="H1224" i="2"/>
  <c r="H205" i="2"/>
  <c r="H416" i="2"/>
  <c r="H707" i="2"/>
  <c r="H1034" i="2"/>
  <c r="H484" i="2"/>
  <c r="H719" i="2"/>
  <c r="H1108" i="2"/>
  <c r="H1398" i="2"/>
  <c r="H218" i="2"/>
  <c r="H314" i="2"/>
  <c r="H842" i="2"/>
  <c r="H1109" i="2"/>
  <c r="H1387" i="2"/>
  <c r="H204" i="2"/>
  <c r="H300" i="2"/>
  <c r="H572" i="2"/>
  <c r="H882" i="2"/>
  <c r="H1344" i="2"/>
  <c r="H395" i="2"/>
  <c r="H781" i="2"/>
  <c r="H1058" i="2"/>
  <c r="H1312" i="2"/>
  <c r="G642" i="2"/>
  <c r="H642" i="2" s="1"/>
  <c r="H747" i="2"/>
  <c r="H946" i="2"/>
  <c r="H1070" i="2"/>
  <c r="H1354" i="2"/>
  <c r="H731" i="2"/>
  <c r="H880" i="2"/>
  <c r="H1030" i="2"/>
  <c r="H1180" i="2"/>
  <c r="H1390" i="2"/>
  <c r="H1170" i="2"/>
  <c r="H164" i="2"/>
  <c r="H237" i="2"/>
  <c r="H324" i="2"/>
  <c r="H790" i="2"/>
  <c r="H344" i="2"/>
  <c r="H458" i="2"/>
  <c r="H674" i="2"/>
  <c r="H761" i="2"/>
  <c r="H926" i="2"/>
  <c r="H1029" i="2"/>
  <c r="H1133" i="2"/>
  <c r="H1236" i="2"/>
  <c r="H1342" i="2"/>
  <c r="H400" i="2"/>
  <c r="H492" i="2"/>
  <c r="H682" i="2"/>
  <c r="H754" i="2"/>
  <c r="H891" i="2"/>
  <c r="H995" i="2"/>
  <c r="H1082" i="2"/>
  <c r="H1168" i="2"/>
  <c r="H1255" i="2"/>
  <c r="H1343" i="2"/>
  <c r="H1429" i="2"/>
  <c r="H825" i="2"/>
  <c r="H810" i="2"/>
  <c r="H883" i="2"/>
  <c r="H955" i="2"/>
  <c r="H1027" i="2"/>
  <c r="H1099" i="2"/>
  <c r="H1171" i="2"/>
  <c r="H1243" i="2"/>
  <c r="H1316" i="2"/>
  <c r="H1389" i="2"/>
  <c r="H778" i="2"/>
  <c r="H392" i="2"/>
  <c r="H1260" i="2"/>
  <c r="H319" i="2"/>
  <c r="H542" i="2"/>
  <c r="H1311" i="2"/>
  <c r="H310" i="2"/>
  <c r="H517" i="2"/>
  <c r="H1290" i="2"/>
  <c r="H321" i="2"/>
  <c r="H1271" i="2"/>
  <c r="H185" i="2"/>
  <c r="H548" i="2"/>
  <c r="H1253" i="2"/>
  <c r="H224" i="2"/>
  <c r="H429" i="2"/>
  <c r="H726" i="2"/>
  <c r="H1052" i="2"/>
  <c r="H511" i="2"/>
  <c r="H752" i="2"/>
  <c r="H1137" i="2"/>
  <c r="H1416" i="2"/>
  <c r="H226" i="2"/>
  <c r="H322" i="2"/>
  <c r="H867" i="2"/>
  <c r="H1126" i="2"/>
  <c r="H1404" i="2"/>
  <c r="H212" i="2"/>
  <c r="H315" i="2"/>
  <c r="H962" i="2"/>
  <c r="H1405" i="2"/>
  <c r="H404" i="2"/>
  <c r="H553" i="2"/>
  <c r="H795" i="2"/>
  <c r="H1073" i="2"/>
  <c r="H1361" i="2"/>
  <c r="H756" i="2"/>
  <c r="H956" i="2"/>
  <c r="H1079" i="2"/>
  <c r="H1388" i="2"/>
  <c r="H740" i="2"/>
  <c r="H916" i="2"/>
  <c r="H1041" i="2"/>
  <c r="H1192" i="2"/>
  <c r="H1402" i="2"/>
  <c r="H1205" i="2"/>
  <c r="H170" i="2"/>
  <c r="H243" i="2"/>
  <c r="H337" i="2"/>
  <c r="H814" i="2"/>
  <c r="H357" i="2"/>
  <c r="H466" i="2"/>
  <c r="H681" i="2"/>
  <c r="H769" i="2"/>
  <c r="H934" i="2"/>
  <c r="H1037" i="2"/>
  <c r="H1142" i="2"/>
  <c r="H1246" i="2"/>
  <c r="H1351" i="2"/>
  <c r="H406" i="2"/>
  <c r="H505" i="2"/>
  <c r="H688" i="2"/>
  <c r="H760" i="2"/>
  <c r="H904" i="2"/>
  <c r="H1002" i="2"/>
  <c r="H1089" i="2"/>
  <c r="H1175" i="2"/>
  <c r="H1263" i="2"/>
  <c r="H1350" i="2"/>
  <c r="H1436" i="2"/>
  <c r="H838" i="2"/>
  <c r="H816" i="2"/>
  <c r="H889" i="2"/>
  <c r="H961" i="2"/>
  <c r="H1033" i="2"/>
  <c r="H1105" i="2"/>
  <c r="H1177" i="2"/>
  <c r="H1250" i="2"/>
  <c r="H1322" i="2"/>
  <c r="H1395" i="2"/>
  <c r="H320" i="2"/>
  <c r="H529" i="2"/>
  <c r="H1362" i="2"/>
  <c r="H353" i="2"/>
  <c r="H575" i="2"/>
  <c r="H1294" i="2"/>
  <c r="H215" i="2"/>
  <c r="H1273" i="2"/>
  <c r="H235" i="2"/>
  <c r="H447" i="2"/>
  <c r="H741" i="2"/>
  <c r="H1076" i="2"/>
  <c r="H521" i="2"/>
  <c r="H801" i="2"/>
  <c r="H1166" i="2"/>
  <c r="H104" i="2"/>
  <c r="H233" i="2"/>
  <c r="H338" i="2"/>
  <c r="H881" i="2"/>
  <c r="H1138" i="2"/>
  <c r="H1417" i="2"/>
  <c r="H220" i="2"/>
  <c r="H323" i="2"/>
  <c r="H1001" i="2"/>
  <c r="H1434" i="2"/>
  <c r="H415" i="2"/>
  <c r="H563" i="2"/>
  <c r="H819" i="2"/>
  <c r="H1100" i="2"/>
  <c r="H1374" i="2"/>
  <c r="H661" i="2"/>
  <c r="H765" i="2"/>
  <c r="H965" i="2"/>
  <c r="H1091" i="2"/>
  <c r="H1423" i="2"/>
  <c r="H749" i="2"/>
  <c r="H927" i="2"/>
  <c r="H1050" i="2"/>
  <c r="H1215" i="2"/>
  <c r="H1424" i="2"/>
  <c r="H1239" i="2"/>
  <c r="H176" i="2"/>
  <c r="H249" i="2"/>
  <c r="H350" i="2"/>
  <c r="H837" i="2"/>
  <c r="H364" i="2"/>
  <c r="H474" i="2"/>
  <c r="H689" i="2"/>
  <c r="H776" i="2"/>
  <c r="H942" i="2"/>
  <c r="H1047" i="2"/>
  <c r="H1150" i="2"/>
  <c r="H1254" i="2"/>
  <c r="H1360" i="2"/>
  <c r="H413" i="2"/>
  <c r="H518" i="2"/>
  <c r="H621" i="2"/>
  <c r="H694" i="2"/>
  <c r="H767" i="2"/>
  <c r="H917" i="2"/>
  <c r="H1010" i="2"/>
  <c r="H1096" i="2"/>
  <c r="H1182" i="2"/>
  <c r="H1270" i="2"/>
  <c r="H1357" i="2"/>
  <c r="H486" i="2"/>
  <c r="H851" i="2"/>
  <c r="H822" i="2"/>
  <c r="H895" i="2"/>
  <c r="H967" i="2"/>
  <c r="H1039" i="2"/>
  <c r="H1111" i="2"/>
  <c r="H1183" i="2"/>
  <c r="H1256" i="2"/>
  <c r="H1328" i="2"/>
  <c r="H1401" i="2"/>
  <c r="H330" i="2"/>
  <c r="H1382" i="2"/>
  <c r="H365" i="2"/>
  <c r="H244" i="2"/>
  <c r="H622" i="2"/>
  <c r="H1346" i="2"/>
  <c r="H253" i="2"/>
  <c r="H461" i="2"/>
  <c r="H1094" i="2"/>
  <c r="H815" i="2"/>
  <c r="H1184" i="2"/>
  <c r="H153" i="2"/>
  <c r="H240" i="2"/>
  <c r="H346" i="2"/>
  <c r="H905" i="2"/>
  <c r="H1186" i="2"/>
  <c r="H91" i="2"/>
  <c r="H227" i="2"/>
  <c r="H339" i="2"/>
  <c r="H1043" i="2"/>
  <c r="H98" i="2"/>
  <c r="H425" i="2"/>
  <c r="H833" i="2"/>
  <c r="H1114" i="2"/>
  <c r="H1391" i="2"/>
  <c r="H669" i="2"/>
  <c r="H774" i="2"/>
  <c r="H976" i="2"/>
  <c r="H1101" i="2"/>
  <c r="H654" i="2"/>
  <c r="H757" i="2"/>
  <c r="H936" i="2"/>
  <c r="H1061" i="2"/>
  <c r="H1227" i="2"/>
  <c r="H1435" i="2"/>
  <c r="H1275" i="2"/>
  <c r="H182" i="2"/>
  <c r="H255" i="2"/>
  <c r="H363" i="2"/>
  <c r="H861" i="2"/>
  <c r="H377" i="2"/>
  <c r="H608" i="2"/>
  <c r="H696" i="2"/>
  <c r="H783" i="2"/>
  <c r="H951" i="2"/>
  <c r="H1055" i="2"/>
  <c r="H1158" i="2"/>
  <c r="H1264" i="2"/>
  <c r="H1368" i="2"/>
  <c r="H420" i="2"/>
  <c r="H627" i="2"/>
  <c r="H700" i="2"/>
  <c r="H773" i="2"/>
  <c r="H930" i="2"/>
  <c r="H1017" i="2"/>
  <c r="H1103" i="2"/>
  <c r="H1190" i="2"/>
  <c r="H1277" i="2"/>
  <c r="H1364" i="2"/>
  <c r="H499" i="2"/>
  <c r="H872" i="2"/>
  <c r="H828" i="2"/>
  <c r="H901" i="2"/>
  <c r="H973" i="2"/>
  <c r="H1045" i="2"/>
  <c r="H1117" i="2"/>
  <c r="H1189" i="2"/>
  <c r="H1262" i="2"/>
  <c r="H1334" i="2"/>
  <c r="H1407" i="2"/>
  <c r="H352" i="2"/>
  <c r="H788" i="2"/>
  <c r="H1430" i="2"/>
  <c r="H374" i="2"/>
  <c r="H1363" i="2"/>
  <c r="H272" i="2"/>
  <c r="H1366" i="2"/>
  <c r="H264" i="2"/>
  <c r="H478" i="2"/>
  <c r="H777" i="2"/>
  <c r="H559" i="2"/>
  <c r="H839" i="2"/>
  <c r="H1198" i="2"/>
  <c r="H160" i="2"/>
  <c r="H247" i="2"/>
  <c r="H361" i="2"/>
  <c r="H944" i="2"/>
  <c r="H1199" i="2"/>
  <c r="H105" i="2"/>
  <c r="H234" i="2"/>
  <c r="H347" i="2"/>
  <c r="H1085" i="2"/>
  <c r="H114" i="2"/>
  <c r="H435" i="2"/>
  <c r="H856" i="2"/>
  <c r="H1143" i="2"/>
  <c r="H1421" i="2"/>
  <c r="H678" i="2"/>
  <c r="H782" i="2"/>
  <c r="H987" i="2"/>
  <c r="H1112" i="2"/>
  <c r="H662" i="2"/>
  <c r="H766" i="2"/>
  <c r="H947" i="2"/>
  <c r="H1071" i="2"/>
  <c r="H1251" i="2"/>
  <c r="H803" i="2"/>
  <c r="H1309" i="2"/>
  <c r="H188" i="2"/>
  <c r="H261" i="2"/>
  <c r="H370" i="2"/>
  <c r="H886" i="2"/>
  <c r="H390" i="2"/>
  <c r="H491" i="2"/>
  <c r="H703" i="2"/>
  <c r="H807" i="2"/>
  <c r="H960" i="2"/>
  <c r="H1064" i="2"/>
  <c r="H1167" i="2"/>
  <c r="H1272" i="2"/>
  <c r="H1376" i="2"/>
  <c r="H427" i="2"/>
  <c r="H538" i="2"/>
  <c r="H706" i="2"/>
  <c r="H779" i="2"/>
  <c r="H938" i="2"/>
  <c r="H1024" i="2"/>
  <c r="H1110" i="2"/>
  <c r="H1197" i="2"/>
  <c r="H1284" i="2"/>
  <c r="H1372" i="2"/>
  <c r="H512" i="2"/>
  <c r="H885" i="2"/>
  <c r="H834" i="2"/>
  <c r="H907" i="2"/>
  <c r="H979" i="2"/>
  <c r="H1051" i="2"/>
  <c r="H1123" i="2"/>
  <c r="H1195" i="2"/>
  <c r="H1268" i="2"/>
  <c r="H1341" i="2"/>
  <c r="H1413" i="2"/>
  <c r="H866" i="2"/>
  <c r="H167" i="2"/>
  <c r="H254" i="2"/>
  <c r="H385" i="2"/>
  <c r="H663" i="2"/>
  <c r="H958" i="2"/>
  <c r="H1216" i="2"/>
  <c r="H154" i="2"/>
  <c r="H241" i="2"/>
  <c r="H362" i="2"/>
  <c r="H1127" i="2"/>
  <c r="H293" i="2"/>
  <c r="H446" i="2"/>
  <c r="H655" i="2"/>
  <c r="H921" i="2"/>
  <c r="H1160" i="2"/>
  <c r="H582" i="2"/>
  <c r="H686" i="2"/>
  <c r="H793" i="2"/>
  <c r="H998" i="2"/>
  <c r="H1121" i="2"/>
  <c r="H671" i="2"/>
  <c r="H775" i="2"/>
  <c r="H957" i="2"/>
  <c r="H1083" i="2"/>
  <c r="H1261" i="2"/>
  <c r="H813" i="2"/>
  <c r="H1345" i="2"/>
  <c r="H194" i="2"/>
  <c r="H267" i="2"/>
  <c r="H383" i="2"/>
  <c r="H909" i="2"/>
  <c r="H397" i="2"/>
  <c r="H623" i="2"/>
  <c r="H710" i="2"/>
  <c r="H830" i="2"/>
  <c r="H969" i="2"/>
  <c r="H1072" i="2"/>
  <c r="H1176" i="2"/>
  <c r="H1281" i="2"/>
  <c r="H1385" i="2"/>
  <c r="H434" i="2"/>
  <c r="H551" i="2"/>
  <c r="H712" i="2"/>
  <c r="H785" i="2"/>
  <c r="H945" i="2"/>
  <c r="H1031" i="2"/>
  <c r="H1118" i="2"/>
  <c r="H1204" i="2"/>
  <c r="H1291" i="2"/>
  <c r="H1379" i="2"/>
  <c r="H898" i="2"/>
  <c r="H840" i="2"/>
  <c r="H913" i="2"/>
  <c r="H985" i="2"/>
  <c r="H1057" i="2"/>
  <c r="H1129" i="2"/>
  <c r="H1201" i="2"/>
  <c r="H1274" i="2"/>
  <c r="H1347" i="2"/>
  <c r="H1419" i="2"/>
  <c r="H1412" i="2"/>
  <c r="H313" i="2"/>
  <c r="H565" i="2"/>
  <c r="H890" i="2"/>
  <c r="H1181" i="2"/>
  <c r="H876" i="2"/>
  <c r="H1259" i="2"/>
  <c r="H174" i="2"/>
  <c r="H262" i="2"/>
  <c r="H485" i="2"/>
  <c r="H685" i="2"/>
  <c r="H984" i="2"/>
  <c r="H1247" i="2"/>
  <c r="H161" i="2"/>
  <c r="H248" i="2"/>
  <c r="H371" i="2"/>
  <c r="H665" i="2"/>
  <c r="H1156" i="2"/>
  <c r="H308" i="2"/>
  <c r="H455" i="2"/>
  <c r="H677" i="2"/>
  <c r="H933" i="2"/>
  <c r="H1173" i="2"/>
  <c r="H590" i="2"/>
  <c r="H695" i="2"/>
  <c r="H820" i="2"/>
  <c r="H1007" i="2"/>
  <c r="H1144" i="2"/>
  <c r="H679" i="2"/>
  <c r="H784" i="2"/>
  <c r="H968" i="2"/>
  <c r="H1092" i="2"/>
  <c r="H1285" i="2"/>
  <c r="H823" i="2"/>
  <c r="H1380" i="2"/>
  <c r="H200" i="2"/>
  <c r="H273" i="2"/>
  <c r="H498" i="2"/>
  <c r="H94" i="2"/>
  <c r="H405" i="2"/>
  <c r="H515" i="2"/>
  <c r="H717" i="2"/>
  <c r="H854" i="2"/>
  <c r="H977" i="2"/>
  <c r="H1080" i="2"/>
  <c r="H1185" i="2"/>
  <c r="H1289" i="2"/>
  <c r="H1394" i="2"/>
  <c r="H443" i="2"/>
  <c r="H564" i="2"/>
  <c r="H645" i="2"/>
  <c r="H718" i="2"/>
  <c r="H805" i="2"/>
  <c r="H952" i="2"/>
  <c r="H1038" i="2"/>
  <c r="H1125" i="2"/>
  <c r="H1211" i="2"/>
  <c r="H1299" i="2"/>
  <c r="H1386" i="2"/>
  <c r="H532" i="2"/>
  <c r="H911" i="2"/>
  <c r="H846" i="2"/>
  <c r="H919" i="2"/>
  <c r="H991" i="2"/>
  <c r="H1063" i="2"/>
  <c r="H1135" i="2"/>
  <c r="H1207" i="2"/>
  <c r="H1280" i="2"/>
  <c r="H1353" i="2"/>
  <c r="H1425" i="2"/>
  <c r="H873" i="2"/>
  <c r="H1432" i="2"/>
  <c r="H325" i="2"/>
  <c r="H576" i="2"/>
  <c r="H928" i="2"/>
  <c r="H1229" i="2"/>
  <c r="H903" i="2"/>
  <c r="H1276" i="2"/>
  <c r="H181" i="2"/>
  <c r="H269" i="2"/>
  <c r="H698" i="2"/>
  <c r="H1000" i="2"/>
  <c r="H1265" i="2"/>
  <c r="H168" i="2"/>
  <c r="H256" i="2"/>
  <c r="H386" i="2"/>
  <c r="H699" i="2"/>
  <c r="H1187" i="2"/>
  <c r="H316" i="2"/>
  <c r="H467" i="2"/>
  <c r="H690" i="2"/>
  <c r="H948" i="2"/>
  <c r="H1221" i="2"/>
  <c r="H704" i="2"/>
  <c r="H829" i="2"/>
  <c r="H1018" i="2"/>
  <c r="H1179" i="2"/>
  <c r="H687" i="2"/>
  <c r="H794" i="2"/>
  <c r="H978" i="2"/>
  <c r="H1102" i="2"/>
  <c r="H1296" i="2"/>
  <c r="H850" i="2"/>
  <c r="H1414" i="2"/>
  <c r="H206" i="2"/>
  <c r="H279" i="2"/>
  <c r="H522" i="2"/>
  <c r="H113" i="2"/>
  <c r="H414" i="2"/>
  <c r="H530" i="2"/>
  <c r="H725" i="2"/>
  <c r="H870" i="2"/>
  <c r="H986" i="2"/>
  <c r="H1090" i="2"/>
  <c r="H1193" i="2"/>
  <c r="H1297" i="2"/>
  <c r="H1403" i="2"/>
  <c r="H450" i="2"/>
  <c r="H577" i="2"/>
  <c r="H724" i="2"/>
  <c r="H818" i="2"/>
  <c r="H959" i="2"/>
  <c r="H1046" i="2"/>
  <c r="H1132" i="2"/>
  <c r="H1218" i="2"/>
  <c r="H1306" i="2"/>
  <c r="H1393" i="2"/>
  <c r="H545" i="2"/>
  <c r="H924" i="2"/>
  <c r="H852" i="2"/>
  <c r="H925" i="2"/>
  <c r="H997" i="2"/>
  <c r="H1069" i="2"/>
  <c r="H1141" i="2"/>
  <c r="H1213" i="2"/>
  <c r="H1286" i="2"/>
  <c r="H1359" i="2"/>
  <c r="H1431" i="2"/>
  <c r="H607" i="2" l="1"/>
  <c r="H592" i="2"/>
  <c r="H612" i="2"/>
  <c r="H624" i="2"/>
  <c r="H615" i="2"/>
  <c r="H606" i="2"/>
  <c r="H609" i="2"/>
  <c r="H616" i="2"/>
  <c r="H620" i="2"/>
  <c r="H611" i="2"/>
  <c r="H605" i="2"/>
  <c r="H630" i="2"/>
  <c r="H640" i="2"/>
  <c r="H641" i="2"/>
  <c r="H583" i="2"/>
  <c r="H593" i="2"/>
  <c r="H591" i="2"/>
  <c r="H617" i="2"/>
  <c r="H614" i="2"/>
  <c r="H648" i="2"/>
  <c r="H613" i="2"/>
  <c r="H600" i="2"/>
  <c r="H651" i="2"/>
  <c r="H619" i="2"/>
  <c r="H649" i="2"/>
  <c r="H601" i="2"/>
  <c r="H597" i="2"/>
  <c r="H599" i="2"/>
  <c r="H631" i="2"/>
  <c r="H633" i="2"/>
  <c r="H652" i="2"/>
  <c r="H598" i="2"/>
  <c r="H629" i="2"/>
  <c r="H587" i="2"/>
  <c r="H581" i="2"/>
  <c r="H603" i="2"/>
  <c r="H596" i="2"/>
  <c r="H643" i="2"/>
  <c r="H636" i="2"/>
  <c r="H644" i="2"/>
  <c r="H635" i="2"/>
  <c r="H637" i="2"/>
  <c r="H589" i="2"/>
  <c r="H639" i="2"/>
  <c r="H604" i="2"/>
  <c r="H585" i="2"/>
  <c r="H595" i="2"/>
  <c r="H632" i="2"/>
  <c r="H647" i="2"/>
  <c r="H584" i="2"/>
  <c r="H638" i="2"/>
  <c r="H646" i="2"/>
  <c r="H588" i="2"/>
</calcChain>
</file>

<file path=xl/sharedStrings.xml><?xml version="1.0" encoding="utf-8"?>
<sst xmlns="http://schemas.openxmlformats.org/spreadsheetml/2006/main" count="49519" uniqueCount="7697">
  <si>
    <t>Desenvolvido por Wagner Teixeira - Whatsapp 27 31829481</t>
  </si>
  <si>
    <t>Curso/Campus:</t>
  </si>
  <si>
    <t>Matemática - Licenciatura - Campus Vitória</t>
  </si>
  <si>
    <t>Inscritos:</t>
  </si>
  <si>
    <t>Participantes:</t>
  </si>
  <si>
    <t>Faltosos:</t>
  </si>
  <si>
    <t>CPC:</t>
  </si>
  <si>
    <t>*ainda não disponível</t>
  </si>
  <si>
    <t>IDD:</t>
  </si>
  <si>
    <t>ENADE:</t>
  </si>
  <si>
    <t>Nota Bruta - FG</t>
  </si>
  <si>
    <t>Nota Padronizada - FG</t>
  </si>
  <si>
    <t>Nota Bruta - CE</t>
  </si>
  <si>
    <t>Nota Padronizada - CE</t>
  </si>
  <si>
    <t>Dicionário de Variáveis do ENADE 2021</t>
  </si>
  <si>
    <t>NOME</t>
  </si>
  <si>
    <t>TIPO</t>
  </si>
  <si>
    <t>TAM</t>
  </si>
  <si>
    <t>DESCRIÇÃO</t>
  </si>
  <si>
    <t>CATEGORIAS</t>
  </si>
  <si>
    <t>NU_ANO</t>
  </si>
  <si>
    <t>N</t>
  </si>
  <si>
    <t>Ano de realização do exame</t>
  </si>
  <si>
    <t>INFORMAÇÕES DA INSTITUIÇÃO DE ENSINO SUPERIOR E DO CURSO</t>
  </si>
  <si>
    <t>CO_IES</t>
  </si>
  <si>
    <t>Código da IES (e-MEC)</t>
  </si>
  <si>
    <t>Entre 1 e 25352</t>
  </si>
  <si>
    <t>CO_CATEGAD</t>
  </si>
  <si>
    <t>Código da categoria administrativa da IES</t>
  </si>
  <si>
    <t>1. Pública Federal</t>
  </si>
  <si>
    <t>2. Pública Estadual</t>
  </si>
  <si>
    <t>3. Pública Municipal</t>
  </si>
  <si>
    <t>4. Privada com fins lucrativos</t>
  </si>
  <si>
    <t>5. Privada sem fins lucrativos</t>
  </si>
  <si>
    <t>7. Especial</t>
  </si>
  <si>
    <t>CO_ORGACAD</t>
  </si>
  <si>
    <t>Código da organização acadêmica da IES</t>
  </si>
  <si>
    <t>10019 = Centro Federal de Educação Tecnológica</t>
  </si>
  <si>
    <t>10020 = Centro Universitário</t>
  </si>
  <si>
    <t xml:space="preserve">10022 = Faculdade </t>
  </si>
  <si>
    <t>10026 = Instituto Federal de Educação, Ciência e Tecnologia</t>
  </si>
  <si>
    <t>10028 = Universidade</t>
  </si>
  <si>
    <t>CO_GRUPO</t>
  </si>
  <si>
    <t>Código da Área de enquadramento do curso no Enade</t>
  </si>
  <si>
    <t>26 = Design</t>
  </si>
  <si>
    <t>72 = Tecnologia em Análise e Desenvolvimento de Sistemas</t>
  </si>
  <si>
    <t>79 = Tecnologia em Redes de Computadores</t>
  </si>
  <si>
    <t>702 = Matemática (Licenciatura)</t>
  </si>
  <si>
    <t>904 = Letras-Português (Licenciatura)</t>
  </si>
  <si>
    <t>905 = Letras-Português e Inglês (Licenciatura)</t>
  </si>
  <si>
    <t>906 = Letras-Português e Espanhol (Licenciatura)</t>
  </si>
  <si>
    <t>1402 = Física (Licenciatura)</t>
  </si>
  <si>
    <t>1501 = Química (Bacharelado)</t>
  </si>
  <si>
    <t>1502 = Química (Licenciatura)</t>
  </si>
  <si>
    <t>1601 = Ciências Biológicas (Bacharelado)</t>
  </si>
  <si>
    <t>1602 = Ciências Biológicas (Licenciatura)</t>
  </si>
  <si>
    <t>2001 = Pedagogia (Licenciatura)</t>
  </si>
  <si>
    <t>2401 = História (Bacharelado)</t>
  </si>
  <si>
    <t>2402 = História (Licenciatura)</t>
  </si>
  <si>
    <t>2501 = Artes Visuais (Licenciatura)</t>
  </si>
  <si>
    <t>3001 = Geografia (Bacharelado)</t>
  </si>
  <si>
    <t>3002 = Geografia (Licenciatura)</t>
  </si>
  <si>
    <t>3201 = Filosofia (Bacharelado)</t>
  </si>
  <si>
    <t>3202 = Filosofia (Licenciatura)</t>
  </si>
  <si>
    <t>3501 = Educação Física (Bacharelado)</t>
  </si>
  <si>
    <t>3502 = Educação Física (Licenciatura)</t>
  </si>
  <si>
    <t>4004 = Ciência Da Computação (Bacharelado)</t>
  </si>
  <si>
    <t>4005 = Ciência Da Computação (Licenciatura)</t>
  </si>
  <si>
    <t>4006 = Sistemas de Informação</t>
  </si>
  <si>
    <t>4301 = Música (Licenciatura)</t>
  </si>
  <si>
    <t>5401 = Ciências Sociais (Bacharelado)</t>
  </si>
  <si>
    <t>5402 = Ciências Sociais (Licenciatura)</t>
  </si>
  <si>
    <t>6407 = Letras-Inglês (Licenciatura)</t>
  </si>
  <si>
    <t>6409 = Tecnologia em Gestão da Tecnologia da Informação</t>
  </si>
  <si>
    <t>CO_CURSO</t>
  </si>
  <si>
    <t>Código do curso no Enade</t>
  </si>
  <si>
    <t>Entre 6 e 5001487</t>
  </si>
  <si>
    <t>CO_MODALIDADE</t>
  </si>
  <si>
    <t>Código da Modalidade de Ensino</t>
  </si>
  <si>
    <t>0 = EaD</t>
  </si>
  <si>
    <t>1 = Presencial</t>
  </si>
  <si>
    <t>CO_MUNIC_CURSO</t>
  </si>
  <si>
    <t>Código do município de funcionamento do curso</t>
  </si>
  <si>
    <t>Ir para Planilha MUNICÍPIOS</t>
  </si>
  <si>
    <t>CO_UF_CURSO</t>
  </si>
  <si>
    <t>Código da UF de funcionamento do curso</t>
  </si>
  <si>
    <t>Conforme código do IBGE</t>
  </si>
  <si>
    <t>ES</t>
  </si>
  <si>
    <t>11 = Rondônia (RO)</t>
  </si>
  <si>
    <t>12 = Acre (AC)</t>
  </si>
  <si>
    <t>13 = Amazonas (AM)</t>
  </si>
  <si>
    <t>14 = Roraima (RR)</t>
  </si>
  <si>
    <t>15 = Pará (PA)</t>
  </si>
  <si>
    <t>16 = Amapa (AP)</t>
  </si>
  <si>
    <t>17 = Tocantins (TO)</t>
  </si>
  <si>
    <t>21 = Maranhão (MA)</t>
  </si>
  <si>
    <t>22= Piauí (PI)</t>
  </si>
  <si>
    <t>23 = Ceará (CE)</t>
  </si>
  <si>
    <t>24 = Rio Grande do Norte (RN)</t>
  </si>
  <si>
    <t>25 = Paraíba (PB)</t>
  </si>
  <si>
    <t>26 = Pernambuco (PE)</t>
  </si>
  <si>
    <t>27 = Alagoas (AL)</t>
  </si>
  <si>
    <t>28 = Sergipe (SE)</t>
  </si>
  <si>
    <t>29 = Bahia (BA)</t>
  </si>
  <si>
    <t>31 = Minas gerais (MG)</t>
  </si>
  <si>
    <t>32 = Espírito Santo (ES)</t>
  </si>
  <si>
    <t>33 = Rio de Janeiro (RJ)</t>
  </si>
  <si>
    <t>35 = São Paulo (SP)</t>
  </si>
  <si>
    <t>41 = Paraná (PR)</t>
  </si>
  <si>
    <t>42 = Santa Catarina (SC)</t>
  </si>
  <si>
    <t>43 = Rio Grande do Sul (RS)</t>
  </si>
  <si>
    <t>50 = Mato Grosso do Sul (MS)</t>
  </si>
  <si>
    <t>51 = Mato Grosso (MT)</t>
  </si>
  <si>
    <t>52 = Goiás (GO)</t>
  </si>
  <si>
    <t>53 = Distrito federal (DF)</t>
  </si>
  <si>
    <t>CO_REGIÃO_CURSO</t>
  </si>
  <si>
    <t>Código da região de funcionamento do curso</t>
  </si>
  <si>
    <t>1 = Região Norte (N)</t>
  </si>
  <si>
    <t>2 = Região Nordeste (NE)</t>
  </si>
  <si>
    <t>3 = Região Sudeste (SE)</t>
  </si>
  <si>
    <t>4 = Região Sul (SUL)</t>
  </si>
  <si>
    <t>5 = Região Centro-Oeste (CO)</t>
  </si>
  <si>
    <t xml:space="preserve"> INFORMAÇÕES DO ESTUDANTE</t>
  </si>
  <si>
    <t>NU_IDADE</t>
  </si>
  <si>
    <t>Idade do inscrito em 14/11/2021</t>
  </si>
  <si>
    <t>valores entre 7 e 89 (Dado procedente da base da Receita Federal)</t>
  </si>
  <si>
    <t>Média</t>
  </si>
  <si>
    <t>Menor ou igual a 20</t>
  </si>
  <si>
    <t>21 a 25</t>
  </si>
  <si>
    <t>26 a 29</t>
  </si>
  <si>
    <t>30 a 39</t>
  </si>
  <si>
    <t>40 a 49</t>
  </si>
  <si>
    <t>Maior ou igual a 50</t>
  </si>
  <si>
    <t>TP_SEXO</t>
  </si>
  <si>
    <t>C</t>
  </si>
  <si>
    <t>Sexo</t>
  </si>
  <si>
    <t>M = Masculino</t>
  </si>
  <si>
    <t>F = Feminino</t>
  </si>
  <si>
    <t>ANO_FIM_EM</t>
  </si>
  <si>
    <t>Ano de conclusão do Ensino Médio</t>
  </si>
  <si>
    <t>AAAA (valores entre 1111 e 2200), conforme lançado pelo estudante</t>
  </si>
  <si>
    <t>&gt;= 2018</t>
  </si>
  <si>
    <t>&lt;= 2010</t>
  </si>
  <si>
    <t>ANO_IN_GRAD</t>
  </si>
  <si>
    <t>Ano de início da graduação</t>
  </si>
  <si>
    <t>AAAA (valores entre 1 e 2081), conforme lançado pelo estudante</t>
  </si>
  <si>
    <t>&gt;= 2019 (3 anos)</t>
  </si>
  <si>
    <t>2018 (4 anos)</t>
  </si>
  <si>
    <t>2017 (5 anos)</t>
  </si>
  <si>
    <t>2016 (6 anos)</t>
  </si>
  <si>
    <t>2015 (7 anos)</t>
  </si>
  <si>
    <t>2014 (8 anos)</t>
  </si>
  <si>
    <t>2013 (9 anos)</t>
  </si>
  <si>
    <t>&lt;= 2012  (+ 10 anos)</t>
  </si>
  <si>
    <t>CO_TURNO_GRADUACAO</t>
  </si>
  <si>
    <t>Código do turno de graduação cursado pelo estudante</t>
  </si>
  <si>
    <t>1 = Matutino</t>
  </si>
  <si>
    <t>2 = Vespertino</t>
  </si>
  <si>
    <t>3 = Integral</t>
  </si>
  <si>
    <t>4 = Noturno</t>
  </si>
  <si>
    <t>TP_INSCRICAO_ADM</t>
  </si>
  <si>
    <t>Forma pela qual foi realizada a inscrição</t>
  </si>
  <si>
    <t>0 = Tradicional</t>
  </si>
  <si>
    <t>TP_INSCRICAO</t>
  </si>
  <si>
    <t>Tipo de inscrição</t>
  </si>
  <si>
    <t>0 = Concluinte</t>
  </si>
  <si>
    <t>AVALIAÇÃO - FORMAÇÃO GERAL E COMPONENTE ESPECÍFICO</t>
  </si>
  <si>
    <t>NÚMERO DE ITENS DA PARTE OBJETIVA</t>
  </si>
  <si>
    <t>NU_ITEM_OFG</t>
  </si>
  <si>
    <t>Número de itens da parte objetiva da Formação Geral</t>
  </si>
  <si>
    <t>8 itens</t>
  </si>
  <si>
    <t>NU_ITEM_OFG_Z</t>
  </si>
  <si>
    <t>Número de itens da parte objetiva da Formação Geral que foram excluídos devido a anulação</t>
  </si>
  <si>
    <t>Min=0
Max=0</t>
  </si>
  <si>
    <t>NU_ITEM_OFG_X</t>
  </si>
  <si>
    <t>Número de itens da parte objetiva da Formação Geral que foram excluídos devido ao coeficiente ponto-bisserial menor que 0,20</t>
  </si>
  <si>
    <t>Min=0
Max=1</t>
  </si>
  <si>
    <t>NU_ITEM_OFG_N</t>
  </si>
  <si>
    <t>Número de itens da parte objetiva da Formação Geral que não se aplicam ao grupo de curso</t>
  </si>
  <si>
    <t>NU_ITEM_OCE</t>
  </si>
  <si>
    <t>Número de itens da parte objetiva de Componente Específico</t>
  </si>
  <si>
    <t>27 itens</t>
  </si>
  <si>
    <t>NU_ITEM_OCE_Z</t>
  </si>
  <si>
    <t>Número de itens da parte objetiva de Componente Específico que foram excluídos devido a anulação</t>
  </si>
  <si>
    <t>Min=0
Max=2</t>
  </si>
  <si>
    <t>NU_ITEM_OCE_X</t>
  </si>
  <si>
    <t>Número de itens da parte objetiva de Componente Específico que foram excluídos devido ao coeficiente ponto-bisserial menor que 0,20</t>
  </si>
  <si>
    <t>Min=0
Max=8</t>
  </si>
  <si>
    <t>NU_ITEM_OCE_N</t>
  </si>
  <si>
    <t>Número de itens da parte objetiva de Componente Específico que não se aplicam ao grupo de curso</t>
  </si>
  <si>
    <t>VETORES</t>
  </si>
  <si>
    <t>DS_VT_GAB_OFG_FIN</t>
  </si>
  <si>
    <t>Vetor que representa o gabarito final de Formação Geral</t>
  </si>
  <si>
    <t>1 letra por item (intervalo de A a E)</t>
  </si>
  <si>
    <t>Z = questão excluída devido à anulação</t>
  </si>
  <si>
    <t>X = questão excluída devido ao coeficiente ponto-bisserial &lt; 0,20</t>
  </si>
  <si>
    <t>DS_VT_GAB_OCE_FIN</t>
  </si>
  <si>
    <t>Vetor que representa o gabarito final de Componente Específico</t>
  </si>
  <si>
    <t>DS_VT_ESC_OFG</t>
  </si>
  <si>
    <t>Vetor que representa a escolha de resposta da parte objetiva da Formação Geral</t>
  </si>
  <si>
    <t>1 letra por item (intervalo de A a E), "."=em branco, "*"=múltiplo</t>
  </si>
  <si>
    <t>DS_VT_ACE_OFG</t>
  </si>
  <si>
    <t>Vetor que representa os acertos da parte objetiva na Formação Geral</t>
  </si>
  <si>
    <t>0 = Errado</t>
  </si>
  <si>
    <t>1 = Certo</t>
  </si>
  <si>
    <t>8 = Anulada pela comissão</t>
  </si>
  <si>
    <t>9 = Anulada pelo índice de discriminação (correlação pontobisserial &lt; 0,20)</t>
  </si>
  <si>
    <t>DS_VT_ESC_OCE</t>
  </si>
  <si>
    <t>Vetor que representa a escolha de resposta da parte objetiva do Componente Específico</t>
  </si>
  <si>
    <t>1 letra por item, "."=em branco, "*"=múltiplo</t>
  </si>
  <si>
    <t>DS_VT_ACE_OCE</t>
  </si>
  <si>
    <t>Vetor que representa os acertos da parte objetiva do Componente Específico</t>
  </si>
  <si>
    <t>9 = Anulada pelo índice de discriminação</t>
  </si>
  <si>
    <t>ACERTOS EM QUESTÕES OBJETIVAS</t>
  </si>
  <si>
    <t>QUESTÃO 1 OBJ</t>
  </si>
  <si>
    <t>Representa o acerto da questão objetiva 1</t>
  </si>
  <si>
    <t>B = Questão em Branco</t>
  </si>
  <si>
    <t>M = Marcou múltiplas questões</t>
  </si>
  <si>
    <t xml:space="preserve"> = Não fez a prova</t>
  </si>
  <si>
    <t>QUESTÃO 2 OBJ</t>
  </si>
  <si>
    <t>Representa o acerto da questão objetiva 2</t>
  </si>
  <si>
    <t>QUESTÃO 3 OBJ</t>
  </si>
  <si>
    <t>Representa o acerto da questão objetiva 3</t>
  </si>
  <si>
    <t>QUESTÃO 4 OBJ</t>
  </si>
  <si>
    <t>Representa o acerto da questão objetiva 4</t>
  </si>
  <si>
    <t>QUESTÃO 5 OBJ</t>
  </si>
  <si>
    <t>Representa o acerto da questão objetiva 5</t>
  </si>
  <si>
    <t>QUESTÃO 6 OBJ</t>
  </si>
  <si>
    <t>Representa o acerto da questão objetiva 6</t>
  </si>
  <si>
    <t>QUESTÃO 7 OBJ</t>
  </si>
  <si>
    <t>Representa o acerto da questão objetiva 7</t>
  </si>
  <si>
    <t>QUESTÃO 8 OBJ</t>
  </si>
  <si>
    <t>Representa o acerto da questão objetiva 8</t>
  </si>
  <si>
    <t>ACERTOS EM QUESTÕES ESPECÍFICAS</t>
  </si>
  <si>
    <t>QUESTÃO 1 ESP</t>
  </si>
  <si>
    <t>Representa o acerto da questão específica 1</t>
  </si>
  <si>
    <t>QUESTÃO 2 ESP</t>
  </si>
  <si>
    <t>Representa o acerto da questão específica 2</t>
  </si>
  <si>
    <t>QUESTÃO 3 ESP</t>
  </si>
  <si>
    <t>Representa o acerto da questão específica 3</t>
  </si>
  <si>
    <t>QUESTÃO 4 ESP</t>
  </si>
  <si>
    <t>Representa o acerto da questão específica 4</t>
  </si>
  <si>
    <t>QUESTÃO 5 ESP</t>
  </si>
  <si>
    <t>Representa o acerto da questão específica 5</t>
  </si>
  <si>
    <t>QUESTÃO 6 ESP</t>
  </si>
  <si>
    <t>Representa o acerto da questão específica 6</t>
  </si>
  <si>
    <t>QUESTÃO 7 ESP</t>
  </si>
  <si>
    <t>Representa o acerto da questão específica 7</t>
  </si>
  <si>
    <t>QUESTÃO 8 ESP</t>
  </si>
  <si>
    <t>Representa o acerto da questão específica 8</t>
  </si>
  <si>
    <t>QUESTÃO 9 ESP</t>
  </si>
  <si>
    <t>Representa o acerto da questão específica 9</t>
  </si>
  <si>
    <t>QUESTÃO 10 ESP</t>
  </si>
  <si>
    <t>Representa o acerto da questão específica 10</t>
  </si>
  <si>
    <t>QUESTÃO 11 ESP</t>
  </si>
  <si>
    <t>Representa o acerto da questão específica 11</t>
  </si>
  <si>
    <t>QUESTÃO 12 ESP</t>
  </si>
  <si>
    <t>Representa o acerto da questão específica 12</t>
  </si>
  <si>
    <t>QUESTÃO 13 ESP</t>
  </si>
  <si>
    <t>Representa o acerto da questão específica 13</t>
  </si>
  <si>
    <t>QUESTÃO 14 ESP</t>
  </si>
  <si>
    <t>Representa o acerto da questão específica 14</t>
  </si>
  <si>
    <t>QUESTÃO 15 ESP</t>
  </si>
  <si>
    <t>Representa o acerto da questão específica 15</t>
  </si>
  <si>
    <t>QUESTÃO 16 ESP</t>
  </si>
  <si>
    <t>Representa o acerto da questão específica 16</t>
  </si>
  <si>
    <t>QUESTÃO 17 ESP</t>
  </si>
  <si>
    <t>Representa o acerto da questão específica 17</t>
  </si>
  <si>
    <t>QUESTÃO 18 ESP</t>
  </si>
  <si>
    <t>Representa o acerto da questão específica 18</t>
  </si>
  <si>
    <t>QUESTÃO 19 ESP</t>
  </si>
  <si>
    <t>Representa o acerto da questão específica 19</t>
  </si>
  <si>
    <t>QUESTÃO 20 ESP</t>
  </si>
  <si>
    <t>Representa o acerto da questão específica 20</t>
  </si>
  <si>
    <t>QUESTÃO 21 ESP</t>
  </si>
  <si>
    <t>Representa o acerto da questão específica 21</t>
  </si>
  <si>
    <t>QUESTÃO 22 ESP</t>
  </si>
  <si>
    <t>Representa o acerto da questão específica 22</t>
  </si>
  <si>
    <t>QUESTÃO 23 ESP</t>
  </si>
  <si>
    <t>Representa o acerto da questão específica 23</t>
  </si>
  <si>
    <t>QUESTÃO 24 ESP</t>
  </si>
  <si>
    <t>Representa o acerto da questão específica 24</t>
  </si>
  <si>
    <t>QUESTÃO 25 ESP</t>
  </si>
  <si>
    <t>Representa o acerto da questão específica 25</t>
  </si>
  <si>
    <t>QUESTÃO 26 ESP</t>
  </si>
  <si>
    <t>Representa o acerto da questão específica 26</t>
  </si>
  <si>
    <t>QUESTÃO 27 ESP</t>
  </si>
  <si>
    <t>Representa o acerto da questão específica 27</t>
  </si>
  <si>
    <t>TIPOS DE PRESENÇA</t>
  </si>
  <si>
    <t>TP_PRES</t>
  </si>
  <si>
    <t>Tipo de presença no Enade</t>
  </si>
  <si>
    <t>222 = Ausente</t>
  </si>
  <si>
    <t>334 = Eliminado por participação indevida</t>
  </si>
  <si>
    <t>444 = Ausente devido a dupla graduação</t>
  </si>
  <si>
    <t>555 = Presente com resultado válido</t>
  </si>
  <si>
    <t>556 = Presente com resultado desconsiderado pela Aplicadora</t>
  </si>
  <si>
    <t>TP_PR_GER</t>
  </si>
  <si>
    <t>Tipo de presença na prova</t>
  </si>
  <si>
    <t>222 = Não se aplica (estudante ausente)**</t>
  </si>
  <si>
    <t>333 = Participação com prova em branco*</t>
  </si>
  <si>
    <t>334 = Não se aplica (estudante eliminado)**</t>
  </si>
  <si>
    <t>555 = Participação com respostas válidas na prova*</t>
  </si>
  <si>
    <t>556 = Participação com resultado desconsiderado pela Aplicadora**</t>
  </si>
  <si>
    <t>889 = Prova não realizada por problemas administrativos**</t>
  </si>
  <si>
    <t>Nota: (*) resultado considerado para o cálculo da nota do estudante;
(**) resultado desconsiderado para o cálculo da nota do estudante.</t>
  </si>
  <si>
    <t>TP_PR_OB_FG</t>
  </si>
  <si>
    <t>Tipo de presença na parte objetiva na formação geral</t>
  </si>
  <si>
    <t>TP_PR_DI_FG</t>
  </si>
  <si>
    <t>Tipo de presença na parte discursiva na formação geral</t>
  </si>
  <si>
    <t>TP_PR_OB_CE</t>
  </si>
  <si>
    <t>Tipo de presença na parte objetiva no componente específico</t>
  </si>
  <si>
    <t>TP_PR_DI_CE</t>
  </si>
  <si>
    <t>Tipo de presença na parte discursiva no componente específico</t>
  </si>
  <si>
    <t>TIPOS DE SITUAÇÃO DAS QUESTÕES DA PARTE DISCURSIVA</t>
  </si>
  <si>
    <t>(*) significa resultados considerados para o cálculo da nota do estudante e (**) significa resultado desconsiderado para o cálculo  da nota do estudante.</t>
  </si>
  <si>
    <t>TP_SFG_D1</t>
  </si>
  <si>
    <t>Tipo de situação da questão 1 da parte discursiva da formação geral</t>
  </si>
  <si>
    <t>333 = Questão em branco - estudante presente (nota=zero)*</t>
  </si>
  <si>
    <t>335 = Questão zerada por motivo de resposta nula*</t>
  </si>
  <si>
    <t>336 = Questão com resposta divergente da temática (nota=zero)*</t>
  </si>
  <si>
    <t>555 = Questão com resultado válido*</t>
  </si>
  <si>
    <t>566 = Questão com resultado desconsiderado por problemas administrativos**</t>
  </si>
  <si>
    <t>TP_SFG_D2</t>
  </si>
  <si>
    <t>Tipo de situação da questão 2 da parte discursiva da formação geral</t>
  </si>
  <si>
    <t>TP_SCE_D1</t>
  </si>
  <si>
    <t>Tipo de situação da questão 1 da parte discursiva do componente específico</t>
  </si>
  <si>
    <t>TP_SCE_D2</t>
  </si>
  <si>
    <t>Tipo de situação da questão 2 da parte discursiva do componente específico</t>
  </si>
  <si>
    <t>666 = Questão anulada**</t>
  </si>
  <si>
    <t>TP_SCE_D3</t>
  </si>
  <si>
    <t>Tipo de situação da questão 3 da parte discursiva do componente específico</t>
  </si>
  <si>
    <t>NOTAS NA FORMAÇÃO GERAL E COMPONENTE ESPECÍFICO</t>
  </si>
  <si>
    <t>NT_GER</t>
  </si>
  <si>
    <t>Nota bruta da prova - Média ponderada da formação geral (25%) e componente específico (75%). (valor de 0 a 100)</t>
  </si>
  <si>
    <t>Min = 0
Max = 93,7</t>
  </si>
  <si>
    <t>&lt; 40</t>
  </si>
  <si>
    <t>&gt;= 40 e &lt; 60</t>
  </si>
  <si>
    <t>&gt;= 60 e &lt; 80</t>
  </si>
  <si>
    <t>&gt;= 80</t>
  </si>
  <si>
    <t>Não fez</t>
  </si>
  <si>
    <t>NT_FG</t>
  </si>
  <si>
    <t>Nota bruta na formação geral - Média ponderada da parte objetiva (60%) e discursiva (40%) na formação geral. (valor de 0 a 100)</t>
  </si>
  <si>
    <t>Min = 0
Max = 94,2</t>
  </si>
  <si>
    <t>NT_OBJ_FG</t>
  </si>
  <si>
    <t>Nota bruta na parte objetiva da formação geral. (valor de 0 a 100)</t>
  </si>
  <si>
    <t>Min = 0
Max = 100</t>
  </si>
  <si>
    <t>NT_DIS_FG</t>
  </si>
  <si>
    <t>Nota bruta na parte discursiva da formação geral.  (valor de 0 a 100)</t>
  </si>
  <si>
    <t>Min = 0
Max = 93,5</t>
  </si>
  <si>
    <t>NT_FG_D1</t>
  </si>
  <si>
    <t>Nota da questão 1 da parte discursiva da formação geral - Média ponderada da parte de Língua Portuguesa (20%) e Conteúdo (80%) da Questão 1 da parte discursiva (valor de 0 a 100)</t>
  </si>
  <si>
    <t>Min = 0
Max = 97</t>
  </si>
  <si>
    <t>NT_FG_D1_PT</t>
  </si>
  <si>
    <t>Nota de Língua Portuguesa da questão 1 da parte discursiva da formação geral.  (valor de 0 a 100)</t>
  </si>
  <si>
    <t>NT_FG_D1_CT</t>
  </si>
  <si>
    <t>Nota de Conteúdo da questão 1 da parte discursiva da formação geral. (valor de 0 a 100)</t>
  </si>
  <si>
    <t>NT_FG_D2</t>
  </si>
  <si>
    <t>Nota da questão 2 da parte discursiva na formação geral - Média ponderada da parte de Língua Portuguesa (20%) e Conteúdo (80%) da Questão 2 da parte discursiva. (valor de 0 a 100)</t>
  </si>
  <si>
    <t>Min = 0
Max = 99</t>
  </si>
  <si>
    <t>NT_FG_D2_PT</t>
  </si>
  <si>
    <t>Nota de Língua Portuguesa da questão 2 da parte discursiva da formação geral. (valor de 0 a 100)</t>
  </si>
  <si>
    <t>NT_FG_D2_CT</t>
  </si>
  <si>
    <t>Nota de Conteúdo da questão 2 da parte discursiva da formação geral. (valor de 0 a 100)</t>
  </si>
  <si>
    <t>NT_CE</t>
  </si>
  <si>
    <t>Nota bruta no componente específico - Média ponderada da parte objetiva (85%) e discursiva (15%) no componente específico. (valor de 0 a 100)</t>
  </si>
  <si>
    <t>Min = 0
Max = 98,8</t>
  </si>
  <si>
    <t>NT_OBJ_CE</t>
  </si>
  <si>
    <t>Nota bruta na parte objetiva do componente específico. (valor de 0 a 100)</t>
  </si>
  <si>
    <t>NT_DIS_CE</t>
  </si>
  <si>
    <t>Nota bruta na parte discursiva do componente específico. (valor de 0 a 100)</t>
  </si>
  <si>
    <t>NT_CE_D1</t>
  </si>
  <si>
    <t>Nota da questão 1 da parte discursiva do componente específico. (valor de 0 a 100)</t>
  </si>
  <si>
    <t>NT_CE_D2</t>
  </si>
  <si>
    <t>Nota da questão 2 da parte discursiva do componente específico. (valor de 0 a 100)</t>
  </si>
  <si>
    <t>NT_CE_D3</t>
  </si>
  <si>
    <t>Nota da questão 3 da parte discursiva do componente específico. (valor de 0 a 100)</t>
  </si>
  <si>
    <t>QUESTIONÁRIOS</t>
  </si>
  <si>
    <t>QUESTIONÁRIO DE PERCEPÇÃO DA PROVA</t>
  </si>
  <si>
    <t>CO_RS_I1</t>
  </si>
  <si>
    <t>1 - Qual o grau de dificuldade desta prova na parte de Formação Geral?</t>
  </si>
  <si>
    <t>A = Muito fácil.</t>
  </si>
  <si>
    <t>B = Fácil.</t>
  </si>
  <si>
    <t>C = Médio.</t>
  </si>
  <si>
    <t>D = Difícil.</t>
  </si>
  <si>
    <t>E = Muito difícil.</t>
  </si>
  <si>
    <t>* = Resposta anulada</t>
  </si>
  <si>
    <t>. = Sem resposta</t>
  </si>
  <si>
    <t>Valor em branco= Resposta não válida</t>
  </si>
  <si>
    <t>CO_RS_I2</t>
  </si>
  <si>
    <t>2 - Qual o grau de dificuldade desta prova na parte do Componente Específico?</t>
  </si>
  <si>
    <t>CO_RS_I3</t>
  </si>
  <si>
    <t>3 - Considerando a extensão da prova, em relação ao tempo total, você considera que a prova foi:</t>
  </si>
  <si>
    <t>A = Muito longa.</t>
  </si>
  <si>
    <t>B = Longa.</t>
  </si>
  <si>
    <t>C = Adequada.</t>
  </si>
  <si>
    <t>D = Curta.</t>
  </si>
  <si>
    <t>E = Muito curta.</t>
  </si>
  <si>
    <t>CO_RS_I4</t>
  </si>
  <si>
    <t>4 - Os enunciados das questões da prova na parte de Formação Geral estavam claros e objetivos?</t>
  </si>
  <si>
    <t>A = Sim, todos.</t>
  </si>
  <si>
    <t>B = Sim, a maioria.</t>
  </si>
  <si>
    <t>C = Apenas cerca da metade.</t>
  </si>
  <si>
    <t>D = Poucos.</t>
  </si>
  <si>
    <t>E = Não, nenhum.</t>
  </si>
  <si>
    <t>CO_RS_I5</t>
  </si>
  <si>
    <t>5 - Os enunciados das questões na parte do Componente Específico estavam claros e objetivos?</t>
  </si>
  <si>
    <t>D = Poucos se apresentam.</t>
  </si>
  <si>
    <t>CO_RS_I6</t>
  </si>
  <si>
    <t>6 - As informações/instruções fornecidas para a resolução das questões foram suficientes para resolvê-las?</t>
  </si>
  <si>
    <t>A = Sim, até excessivas.</t>
  </si>
  <si>
    <t>B = Sim, em todas elas.</t>
  </si>
  <si>
    <t>C = Sim, na maioria delas.</t>
  </si>
  <si>
    <t>D = Sim, somente em algumas.</t>
  </si>
  <si>
    <t>E = Não, em nenhuma delas.</t>
  </si>
  <si>
    <t>CO_RS_I7</t>
  </si>
  <si>
    <t>7 - Você se deparou com alguma dificuldade ao responder à prova. Qual?</t>
  </si>
  <si>
    <t>A = Desconhecimento do conteúdo.</t>
  </si>
  <si>
    <t>B = Forma diferente de abordagem do conteúdo.</t>
  </si>
  <si>
    <t>C = Espaço insuficiente para responder às questões.</t>
  </si>
  <si>
    <t>D = Falta de motivação para fazer a prova.</t>
  </si>
  <si>
    <t>E = Não tive qualquer tipo de dificuldade para responder à prova.</t>
  </si>
  <si>
    <t>CO_RS_I8</t>
  </si>
  <si>
    <t>8 - Considerando apenas as questões objetivas da prova, você percebeu que:</t>
  </si>
  <si>
    <t>A = Não estudou ainda a maioria desses conteúdos.</t>
  </si>
  <si>
    <t>B = Estudou alguns desses conteúdos, mas não os aprendeu.</t>
  </si>
  <si>
    <t>C = Estudou a maioria desses conteúdos, mas não os aprendeu.</t>
  </si>
  <si>
    <t>D = Estudou e aprendeu muitos desses conteúdos.</t>
  </si>
  <si>
    <t>E = Estudou e aprendeu todos esses conteúdos.</t>
  </si>
  <si>
    <t>CO_RS_I9</t>
  </si>
  <si>
    <t>9 - Qual foi o tempo gasto por você para concluir a prova?</t>
  </si>
  <si>
    <t>A = Menos de uma hora.</t>
  </si>
  <si>
    <t>B = Entre uma e duas horas.</t>
  </si>
  <si>
    <t>C = Entre duas e três horas.</t>
  </si>
  <si>
    <t>D = Entre três e quatro horas.</t>
  </si>
  <si>
    <t>E = Quatro horas e não consegui terminar.</t>
  </si>
  <si>
    <t xml:space="preserve"> QUESTIONÁRIO DO ESTUDANTE</t>
  </si>
  <si>
    <t>QE_I01</t>
  </si>
  <si>
    <t>Qual o seu estado civil?</t>
  </si>
  <si>
    <t>A = Solteiro(a).</t>
  </si>
  <si>
    <t>B = Casado(a).</t>
  </si>
  <si>
    <t>C = Separado(a) judicialmente/divorciado(a).</t>
  </si>
  <si>
    <t>D = Viúvo(a).</t>
  </si>
  <si>
    <t>E = Outro.</t>
  </si>
  <si>
    <t xml:space="preserve"> = não respondeu</t>
  </si>
  <si>
    <t>QE_I02</t>
  </si>
  <si>
    <t>Qual é a sua cor ou raça?</t>
  </si>
  <si>
    <t>A = Branca.</t>
  </si>
  <si>
    <t>B = Preta.</t>
  </si>
  <si>
    <t>C = Amarela.</t>
  </si>
  <si>
    <t>D = Parda.</t>
  </si>
  <si>
    <t>E = Indígena.</t>
  </si>
  <si>
    <t>F = Não quero declarar.</t>
  </si>
  <si>
    <t>QE_I03</t>
  </si>
  <si>
    <t>Qual a sua nacionalidade?</t>
  </si>
  <si>
    <t>A = Brasileira.</t>
  </si>
  <si>
    <t>B = Brasileira naturalizada.</t>
  </si>
  <si>
    <t>C = Estrangeira.</t>
  </si>
  <si>
    <t>QE_I04</t>
  </si>
  <si>
    <t>Até que etapa de escolarização seu pai concluiu?</t>
  </si>
  <si>
    <t>A = Nenhuma.</t>
  </si>
  <si>
    <t>B = Ensino Fundamental: 1º ao 5º ano (1ª a 4ª série).</t>
  </si>
  <si>
    <t>C = Ensino Fundamental: 6º ao 9º ano (5ª a 8ª série).</t>
  </si>
  <si>
    <t>D = Ensino Médio.</t>
  </si>
  <si>
    <t>E = Ensino Superior - Graduação.</t>
  </si>
  <si>
    <t>F = Pós-graduação.</t>
  </si>
  <si>
    <t>QE_I05</t>
  </si>
  <si>
    <t>Até que etapa de escolarização sua mãe concluiu?</t>
  </si>
  <si>
    <t>D = Ensino médio.</t>
  </si>
  <si>
    <t>QE_I06</t>
  </si>
  <si>
    <t>Onde e com quem você mora atualmente?</t>
  </si>
  <si>
    <t>A = Em casa ou apartamento, sozinho.</t>
  </si>
  <si>
    <t>B = Em casa ou apartamento, com pais e/ou parentes.</t>
  </si>
  <si>
    <t>C = Em casa ou apartamento, com cônjuge e/ou filhos.</t>
  </si>
  <si>
    <t>D = Em casa ou apartamento, com outras pessoas (incluindo república).</t>
  </si>
  <si>
    <t>E = Em alojamento universitário da própria instituição.</t>
  </si>
  <si>
    <t>F = Em outros tipos de habitação individual ou coletiva (hotel, hospedaria, pensão ou outro).</t>
  </si>
  <si>
    <t xml:space="preserve">QE_I07 </t>
  </si>
  <si>
    <t>Quantas pessoas da sua família moram com você? Considere seus pais, irmãos, cônjuge, filhos e outros parentes que moram na mesma casa com você.</t>
  </si>
  <si>
    <t>B = Uma.</t>
  </si>
  <si>
    <t>C = Duas.</t>
  </si>
  <si>
    <t>D = Três.</t>
  </si>
  <si>
    <t>E = Quatro.</t>
  </si>
  <si>
    <t>F = Cinco.</t>
  </si>
  <si>
    <t>G = Seis.</t>
  </si>
  <si>
    <t>H = Sete ou mais.</t>
  </si>
  <si>
    <t>QE_I08</t>
  </si>
  <si>
    <t>Qual a renda total de sua família, incluindo seus rendimentos?</t>
  </si>
  <si>
    <t>A = Até 1,5 salário mínimo (Até R$ 1.497,00).</t>
  </si>
  <si>
    <t>B = De 1,5 a 3 salários mínimos (R$ 1.497,01 a R$2.994,00).</t>
  </si>
  <si>
    <t>C = De 3 a 4,5 salários mínimos (R$ 2.994,01 a R$ 4.491,00).</t>
  </si>
  <si>
    <t>D = De 4,5 a 6 salários mínimos (R$ 4.491,01 a R$ 5.988,00).</t>
  </si>
  <si>
    <t>E = De 6 a 10 salários mínimos (R$ 5. 988,01 a R$ 9.980,00).</t>
  </si>
  <si>
    <t>F = De 10 a 30 salários mínimos (R$ 9.980,01 a R$ 29.940,00).</t>
  </si>
  <si>
    <t>G = Acima de 30 salários mínimos (mais de (R$ 29.940,00).</t>
  </si>
  <si>
    <t>QE_I09</t>
  </si>
  <si>
    <t>Qual alternativa a seguir melhor descreve sua situação financeira (incluindo bolsas)?</t>
  </si>
  <si>
    <t>A = Não tenho renda e meus gastos são financiados por programas governamentais.</t>
  </si>
  <si>
    <t>B = Não tenho renda e meus gastos são financiados pela minha família ou por outras pessoas.</t>
  </si>
  <si>
    <t>C = Tenho renda, mas recebo ajuda da família ou de outras pessoas para financiar meus gastos.</t>
  </si>
  <si>
    <t>D = Tenho renda e não preciso de ajuda para financiar meus gastos.</t>
  </si>
  <si>
    <t>E = Tenho renda e contribuo com o sustento da família.</t>
  </si>
  <si>
    <t>F = Sou o principal responsável pelo sustento da família.</t>
  </si>
  <si>
    <t>QE_I10</t>
  </si>
  <si>
    <t>Qual alternativa a seguir melhor descreve sua situação de trabalho (exceto estágio ou bolsas)?</t>
  </si>
  <si>
    <t>A = Não estou trabalhando.</t>
  </si>
  <si>
    <t>B = Trabalho eventualmente.</t>
  </si>
  <si>
    <t>C = Trabalho até 20 horas semanais.</t>
  </si>
  <si>
    <t>D = Trabalho de 21 a 39 horas semanais.</t>
  </si>
  <si>
    <t>E = Trabalho 40 horas semanais ou mais.</t>
  </si>
  <si>
    <t>QE_I11</t>
  </si>
  <si>
    <t>Que tipo de bolsa de estudos ou financiamento do curso você recebeu para custear todas ou a maior parte das mensalidades? No caso de haver mais de uma opção, marcar apenas a bolsa de maior duração.</t>
  </si>
  <si>
    <t>A = Nenhum, pois meu curso é gratuito.</t>
  </si>
  <si>
    <t>B = Nenhum, embora meu curso não seja gratuito.</t>
  </si>
  <si>
    <t>C = ProUni integral.</t>
  </si>
  <si>
    <t>D = ProUni parcial, apenas.</t>
  </si>
  <si>
    <t>E = FIES, apenas.</t>
  </si>
  <si>
    <t>F = ProUni Parcial e FIES.</t>
  </si>
  <si>
    <t>G = Bolsa oferecida por governo estadual, distrital ou municipal.</t>
  </si>
  <si>
    <t>H = Bolsa oferecida pela própria instituição.</t>
  </si>
  <si>
    <t>I = Bolsa oferecida por outra entidade (empresa, ONG, outra).</t>
  </si>
  <si>
    <t>J = Financiamento oferecido pela própria instituição.</t>
  </si>
  <si>
    <t>K = Financiamento bancário.</t>
  </si>
  <si>
    <t>QE_I12</t>
  </si>
  <si>
    <t>Ao longo da sua trajetória acadêmica, você recebeu algum tipo de bolsa de permanência? No caso de haver mais de uma opção, marcar apenas a bolsa de maior duração.</t>
  </si>
  <si>
    <t>A = Nenhum.</t>
  </si>
  <si>
    <t>B = Auxílio moradia.</t>
  </si>
  <si>
    <t>C = Auxílio alimentação.</t>
  </si>
  <si>
    <t>D = Auxílio moradia e alimentação.</t>
  </si>
  <si>
    <t>E = Auxílio Permanência.</t>
  </si>
  <si>
    <t>F = Outro tipo de auxílio.</t>
  </si>
  <si>
    <t>QE_I13</t>
  </si>
  <si>
    <t>Ao longo da sua trajetória acadêmica, você recebeu algum tipo de bolsa acadêmica? No caso de haver mais de uma opção, marcar apenas a bolsa de maior duração.</t>
  </si>
  <si>
    <t>B = Bolsa de iniciação científica.</t>
  </si>
  <si>
    <t>C = Bolsa de extensão.</t>
  </si>
  <si>
    <t>D = Bolsa de monitoria/tutoria.</t>
  </si>
  <si>
    <t>E = Bolsa PET.</t>
  </si>
  <si>
    <t>F = Outro tipo de bolsa acadêmica.</t>
  </si>
  <si>
    <t>QE_I14</t>
  </si>
  <si>
    <t>Durante o curso de graduação, você participou de programas e/ ou atividades curriculares no exterior?</t>
  </si>
  <si>
    <t>A = Não participei.</t>
  </si>
  <si>
    <t>B = Sim, Programa Ciência sem Fronteiras.</t>
  </si>
  <si>
    <t>C = Sim, programa de intercâmbio financiado pelo Governo Federal (Marca; Brafitec; PLI; outro).</t>
  </si>
  <si>
    <t>D = Sim, programa de intercâmbio financiado pelo Governo Estadual.</t>
  </si>
  <si>
    <t>E = Sim, programa de intercâmbio da minha instituição.</t>
  </si>
  <si>
    <t>F = Sim, outro intercâmbio não institucional.</t>
  </si>
  <si>
    <t>QE_I15</t>
  </si>
  <si>
    <t>Seu ingresso no curso de graduação se deu por meio de políticas de ação afirmativa ou inclusão social?</t>
  </si>
  <si>
    <t>A = Não.</t>
  </si>
  <si>
    <t>B = Sim, por critério étnico-racial.</t>
  </si>
  <si>
    <t>C = Sim, por critério de renda.</t>
  </si>
  <si>
    <t>D = Sim, por ter estudado em escola pública ou particular com bolsa de estudos.</t>
  </si>
  <si>
    <t>E = Sim, por sistema que combina dois ou mais critérios anteriores.</t>
  </si>
  <si>
    <t>F = Sim, por sistema diferente dos anteriores.</t>
  </si>
  <si>
    <t>QE_I16</t>
  </si>
  <si>
    <t>Em que unidade da Federação você concluiu o ensino médio?</t>
  </si>
  <si>
    <t>22 = Piauí (PI)</t>
  </si>
  <si>
    <t>99 = Não se aplica</t>
  </si>
  <si>
    <t>QE_I17</t>
  </si>
  <si>
    <t>Em que tipo de escola você cursou o ensino médio?</t>
  </si>
  <si>
    <t>A = Todo em escola pública.</t>
  </si>
  <si>
    <t>B = Todo em escola privada (particular).</t>
  </si>
  <si>
    <t>C = Todo no exterior.</t>
  </si>
  <si>
    <t>D = A maior parte em escola pública.</t>
  </si>
  <si>
    <t>E = A maior parte em escola privada (particular).</t>
  </si>
  <si>
    <t>F = Parte no Brasil e parte no exterior.</t>
  </si>
  <si>
    <t>QE_I18</t>
  </si>
  <si>
    <t>Qual modalidade de ensino médio você concluiu?</t>
  </si>
  <si>
    <t>A = Ensino médio tradicional.</t>
  </si>
  <si>
    <t>B = Profissionalizante técnico (eletrônica, contabilidade, agrícola, outro).</t>
  </si>
  <si>
    <t>C = Profissionalizante magistério (Curso Normal).</t>
  </si>
  <si>
    <t>D = Educação de Jovens e Adultos (EJA) e/ou Supletivo.</t>
  </si>
  <si>
    <t>E = Outra modalidade.</t>
  </si>
  <si>
    <t>QE_I19</t>
  </si>
  <si>
    <t>Quem mais lhe incentivou a cursar a graduação?</t>
  </si>
  <si>
    <t>A = Ninguém.</t>
  </si>
  <si>
    <t>B = Pais.</t>
  </si>
  <si>
    <t>C = Outros membros da família que não os pais.</t>
  </si>
  <si>
    <t>D = Professores.</t>
  </si>
  <si>
    <t>E = Líder ou representante religioso.</t>
  </si>
  <si>
    <t>F = Colegas/Amigos.</t>
  </si>
  <si>
    <t>G = Outras pessoas.</t>
  </si>
  <si>
    <t>QE_I20</t>
  </si>
  <si>
    <t>Algum dos grupos abaixo foi determinante para você enfrentar dificuldades durante seu curso superior e concluí-lo?</t>
  </si>
  <si>
    <t>A = Não tive dificuldade.</t>
  </si>
  <si>
    <t>B = Não recebi apoio para enfrentar dificuldades.</t>
  </si>
  <si>
    <t>C = Pais.</t>
  </si>
  <si>
    <t>D = Avós.</t>
  </si>
  <si>
    <t>E = Irmãos, primos ou tios.</t>
  </si>
  <si>
    <t>F = Líder ou representante religioso.</t>
  </si>
  <si>
    <t>G = Colegas de curso ou amigos.</t>
  </si>
  <si>
    <t>H = Professores do curso.</t>
  </si>
  <si>
    <t>I = Profissionais do serviço de apoio ao estudante da IES.</t>
  </si>
  <si>
    <t>J = Colegas de trabalho.</t>
  </si>
  <si>
    <t>K = Outro grupo.</t>
  </si>
  <si>
    <t>QE_I21</t>
  </si>
  <si>
    <t>Alguém em sua família concluiu um curso superior?</t>
  </si>
  <si>
    <t>A = Sim.</t>
  </si>
  <si>
    <t>B = Não.</t>
  </si>
  <si>
    <t>QE_I22</t>
  </si>
  <si>
    <t>Excetuando-se os livros indicados na bibliografia do seu curso, quantos livros você leu neste ano?</t>
  </si>
  <si>
    <t>B = Um ou dois.</t>
  </si>
  <si>
    <t>C = De três a cinco.</t>
  </si>
  <si>
    <t>D = De seis a oito.</t>
  </si>
  <si>
    <t>E = Mais de oito.</t>
  </si>
  <si>
    <t>QE_I23</t>
  </si>
  <si>
    <t>Quantas horas por semana, aproximadamente, você dedicou aos estudos, excetuando as horas de aula?</t>
  </si>
  <si>
    <t>A = Nenhuma, apenas assisto às aulas.</t>
  </si>
  <si>
    <t>B = De uma a três.</t>
  </si>
  <si>
    <t>C = De quatro a sete.</t>
  </si>
  <si>
    <t>D = De oito a doze.</t>
  </si>
  <si>
    <t>E = Mais de doze.</t>
  </si>
  <si>
    <t>QE_I24</t>
  </si>
  <si>
    <t>Você teve oportunidade de aprendizado de idioma estrangeiro na Instituição?</t>
  </si>
  <si>
    <t>A = Sim, somente na modalidade presencial.</t>
  </si>
  <si>
    <t>B = Sim, somente na modalidade semipresencial.</t>
  </si>
  <si>
    <t>C = Sim, parte na modalidade presencial e parte na modalidade semipresencial.</t>
  </si>
  <si>
    <t>D = Sim, na modalidade a distância.</t>
  </si>
  <si>
    <t>E = Não.</t>
  </si>
  <si>
    <t>QE_I25</t>
  </si>
  <si>
    <t>Qual o principal motivo para você ter escolhido este curso?</t>
  </si>
  <si>
    <t>A = Inserção no mercado de trabalho.</t>
  </si>
  <si>
    <t>B = Influência familiar.</t>
  </si>
  <si>
    <t>C = Valorização profissional.</t>
  </si>
  <si>
    <t>D = Prestígio Social.</t>
  </si>
  <si>
    <t>E = Vocação.</t>
  </si>
  <si>
    <t>F = Oferecido na modalidade a distância.</t>
  </si>
  <si>
    <t>G = Baixa concorrência para ingresso.</t>
  </si>
  <si>
    <t>H = Outro motivo.</t>
  </si>
  <si>
    <t>QE_I26</t>
  </si>
  <si>
    <t>Qual a principal razão para você ter escolhido a sua instituição de educação superior?</t>
  </si>
  <si>
    <t>A = Gratuidade.</t>
  </si>
  <si>
    <t>B = Preço da mensalidade.</t>
  </si>
  <si>
    <t>C = Proximidade da minha residência.</t>
  </si>
  <si>
    <t>D = Proximidade do meu trabalho.</t>
  </si>
  <si>
    <t>E = Facilidade de acesso.</t>
  </si>
  <si>
    <t>F = Qualidade/reputação.</t>
  </si>
  <si>
    <t>G = Foi a única onde tive aprovação.</t>
  </si>
  <si>
    <t>H = Possibilidade de ter bolsa de estudo.</t>
  </si>
  <si>
    <t>I = Outro motivo.</t>
  </si>
  <si>
    <t>As variáveis QE_I27 a QE_I68 foram marcadas conforme o grau de concordância do aluno para cada assertiva, segundo a escala que varia de 1 (discordância total) a 6 (concordância total). A resposta 7 foi marcada quando julgado "não ter elementos para avaliar a assertiva" (Não sei responder) e a reposta 8 quando "considerar não pertinente ao curso" (Não se aplica).</t>
  </si>
  <si>
    <t>QE_I27</t>
  </si>
  <si>
    <t>As disciplinas cursadas contribuíram para sua formação integral, como cidadão e profissional.</t>
  </si>
  <si>
    <t>1 = Discordo totalmente.</t>
  </si>
  <si>
    <t>2 = Discordo.</t>
  </si>
  <si>
    <t>3 = Discordo parcialmente.</t>
  </si>
  <si>
    <t>4 = Concordo parcialmente.</t>
  </si>
  <si>
    <t>5 = Concordo.</t>
  </si>
  <si>
    <t>6 = Concordo totalmente.</t>
  </si>
  <si>
    <t>7 = Não sei responder.</t>
  </si>
  <si>
    <t>8 = Não se aplica.</t>
  </si>
  <si>
    <t>QE_I28</t>
  </si>
  <si>
    <t>Os conteúdos abordados nas disciplinas do curso favoreceram sua atuação em estágios ou em atividades de iniciação profissional.</t>
  </si>
  <si>
    <t>QE_I29</t>
  </si>
  <si>
    <t>As metodologias de ensino utilizadas no curso desafiaram você a aprofundar conhecimentos e desenvolver competências reflexivas e críticas.</t>
  </si>
  <si>
    <t>QE_I30</t>
  </si>
  <si>
    <t>O curso propiciou experiências de aprendizagem inovadoras.</t>
  </si>
  <si>
    <t>QE_I31</t>
  </si>
  <si>
    <t>O curso contribuiu para o desenvolvimento da sua consciência ética para o exercício profissional.</t>
  </si>
  <si>
    <t>QE_I32</t>
  </si>
  <si>
    <t>No curso você teve oportunidade de aprender a trabalhar em equipe.</t>
  </si>
  <si>
    <t>QE_I33</t>
  </si>
  <si>
    <t>O curso possibilitou aumentar sua capacidade de reflexão e argumentação.</t>
  </si>
  <si>
    <t>QE_I34</t>
  </si>
  <si>
    <t>O curso promoveu o desenvolvimento da sua capacidade de pensar criticamente, analisar e refletir sobre soluções para problemas da sociedade.</t>
  </si>
  <si>
    <t>QE_I35</t>
  </si>
  <si>
    <t>O curso contribuiu para você ampliar sua capacidade de comunicação nas formas oral e escrita.</t>
  </si>
  <si>
    <t>QE_I36</t>
  </si>
  <si>
    <t>O curso contribuiu para o desenvolvimento da sua capacidade de aprender e atualizar-se permanentemente.</t>
  </si>
  <si>
    <t>QE_I37</t>
  </si>
  <si>
    <t>As relações professor-aluno ao longo do curso estimularam você a estudar e aprender.</t>
  </si>
  <si>
    <t>QE_I38</t>
  </si>
  <si>
    <t>Os planos de ensino apresentados pelos professores contribuíram para o desenvolvimento das atividades acadêmicas e para seus estudos.</t>
  </si>
  <si>
    <t>QE_I39</t>
  </si>
  <si>
    <t>As referências bibliográficas indicadas pelos professores nos planos de ensino contribuíram para seus estudos e aprendizagens.</t>
  </si>
  <si>
    <t>QE_I40</t>
  </si>
  <si>
    <t>Foram oferecidas oportunidades para os estudantes superarem dificuldades relacionadas ao processo de formação.</t>
  </si>
  <si>
    <t>QE_I41</t>
  </si>
  <si>
    <t>A coordenação do curso esteve disponível para orientação acadêmica dos estudantes.</t>
  </si>
  <si>
    <t>QE_I42</t>
  </si>
  <si>
    <t>O curso exigiu de você organização e dedicação frequente aos estudos.</t>
  </si>
  <si>
    <t>QE_I43</t>
  </si>
  <si>
    <t>Foram oferecidas oportunidades para os estudantes participarem de programas, projetos ou atividades de extensão universitária.</t>
  </si>
  <si>
    <t>QE_I44</t>
  </si>
  <si>
    <t>Foram oferecidas oportunidades para os estudantes participarem de projetos de iniciação científica e de atividades que estimularam a investigação acadêmica.</t>
  </si>
  <si>
    <t>QE_I45</t>
  </si>
  <si>
    <t>O curso ofereceu condições para os estudantes participarem de eventos internos e/ou externos à instituição.</t>
  </si>
  <si>
    <t>QE_I46</t>
  </si>
  <si>
    <t>A instituição ofereceu oportunidades para os estudantes atuarem como representantes em órgãos colegiados.</t>
  </si>
  <si>
    <t>QE_I47</t>
  </si>
  <si>
    <t>O curso favoreceu a articulação do conhecimento teórico com atividades práticas.</t>
  </si>
  <si>
    <t>QE_I48</t>
  </si>
  <si>
    <t>As atividades práticas foram suficientes para relacionar os conteúdos do curso com a prática, contribuindo para sua formação profissional.</t>
  </si>
  <si>
    <t>QE_I49</t>
  </si>
  <si>
    <t>O curso propiciou acesso a conhecimentos atualizados e/ou contemporâneos em sua área de formação.</t>
  </si>
  <si>
    <t>QE_I50</t>
  </si>
  <si>
    <t>O estágio supervisionado proporcionou experiências diversificadas para a sua formação.</t>
  </si>
  <si>
    <t>QE_I51</t>
  </si>
  <si>
    <t>As atividades realizadas durante seu trabalho de conclusão de curso contribuíram para qualificar sua formação profissional.</t>
  </si>
  <si>
    <t>QE_I52</t>
  </si>
  <si>
    <t xml:space="preserve">Foram oferecidas oportunidades para os estudantes realizarem intercâmbios e/ou estágios no país. </t>
  </si>
  <si>
    <t>QE_I53</t>
  </si>
  <si>
    <t>Foram oferecidas oportunidades para os estudantes realizarem intercâmbios e/ou estágios fora do país.</t>
  </si>
  <si>
    <t>QE_I54</t>
  </si>
  <si>
    <t>Os estudantes participaram de avaliações periódicas do curso (disciplinas, atuação dos professores, infraestrutura).</t>
  </si>
  <si>
    <t>QE_I55</t>
  </si>
  <si>
    <t>As avaliações de aprendizagem realizadas durante o curso foram compatíveis com os conteúdos ou temas trabalhados pelos professores.</t>
  </si>
  <si>
    <t>QE_I56</t>
  </si>
  <si>
    <t>Os professores apresentaram disponibilidade para atender os estudantes fora do horário das aulas.</t>
  </si>
  <si>
    <t>QE_I57</t>
  </si>
  <si>
    <t>Os professores demonstraram domínio dos conteúdos abordados nas disciplinas.</t>
  </si>
  <si>
    <t>QE_I58</t>
  </si>
  <si>
    <t>Os professores utilizaram tecnologias da informação e comunicação (TIC's) como estratégia de ensino (projetor, multimídia, laboratório de informática, ambiente virtual de aprendizagem).</t>
  </si>
  <si>
    <t>QE_I59</t>
  </si>
  <si>
    <t>A instituição dispôs de quantidade suficiente de funcionários para o apoio administrativo e acadêmico.</t>
  </si>
  <si>
    <t>QE_I60</t>
  </si>
  <si>
    <t>O curso disponibilizou monitores ou tutores para auxiliar os estudantes.</t>
  </si>
  <si>
    <t>QE_I61</t>
  </si>
  <si>
    <t>As condições de infraestrutura das salas de aula foram adequadas.</t>
  </si>
  <si>
    <t>QE_I62</t>
  </si>
  <si>
    <t>Os equipamentos e materiais disponíveis para as aulas práticas foram adequados para a quantidade de estudantes.</t>
  </si>
  <si>
    <t>QE_I63</t>
  </si>
  <si>
    <t>Os ambientes e equipamentos destinados às aulas práticas foram adequados ao curso.</t>
  </si>
  <si>
    <t>QE_I64</t>
  </si>
  <si>
    <t>A biblioteca dispôs das referências bibliográficas que os estudantes necessitaram.</t>
  </si>
  <si>
    <t>QE_I65</t>
  </si>
  <si>
    <t>A instituição contou com biblioteca virtual ou conferiu acesso a obras disponíveis em acervos virtuais.</t>
  </si>
  <si>
    <t>QE_I66</t>
  </si>
  <si>
    <t>As atividades acadêmicas desenvolvidas dentro e fora da sala de aula possibilitaram reflexão, convivência e respeito à diversidade.</t>
  </si>
  <si>
    <t>QE_I67</t>
  </si>
  <si>
    <t>A instituição promoveu atividades de cultura, de lazer e de interação social.</t>
  </si>
  <si>
    <t>QE_I68</t>
  </si>
  <si>
    <t>A instituição dispôs de refeitório, cantina e banheiros em condições adequadas que atenderam as necessidades dos seus usuários.</t>
  </si>
  <si>
    <t>As variáveis QE_I69 a QE_I81 correspondem aos itens do questionário respondidos somente pelos estudantes de Licenciatura.*
Nota: (*) Devido a problemas tecnológicos, os estudantes da área de avaliação Letras-Inglês (Licenciatura) não preencheram a seção específica do Questionário do Estudante que trata das Licenciaturas.</t>
  </si>
  <si>
    <t>QE_I69</t>
  </si>
  <si>
    <t>Você pretende exercer o magistério após o término do curso?</t>
  </si>
  <si>
    <t>A = Sim, como atuação profissional principal.</t>
  </si>
  <si>
    <t>B = Sim, mas esta não será a minha atuação profissional principal.</t>
  </si>
  <si>
    <t>C = Não.</t>
  </si>
  <si>
    <t>D = Ainda não decidi.</t>
  </si>
  <si>
    <t>QE_I70</t>
  </si>
  <si>
    <t>Qual a principal razão para você ter escolhido a Licenciatura?</t>
  </si>
  <si>
    <t>A = Acredito ser minha vocação.</t>
  </si>
  <si>
    <t>B = Importância da profissão.</t>
  </si>
  <si>
    <t>C = Tive professores que me inspiraram.</t>
  </si>
  <si>
    <t>D = É uma boa carreira.</t>
  </si>
  <si>
    <t>E = É uma opção alternativa de atividade profissional.</t>
  </si>
  <si>
    <t>F = Não tive condições financeiras de frequentar outro curso.</t>
  </si>
  <si>
    <t>G = Facilidade de acesso ao local do curso.</t>
  </si>
  <si>
    <t>H = Não havia oferta de bacharelado na área.</t>
  </si>
  <si>
    <t>I = Influência da família.</t>
  </si>
  <si>
    <t>J = Outra razão.</t>
  </si>
  <si>
    <t>QE_I71</t>
  </si>
  <si>
    <t>Você já tem experiência profissional no magistério? Qual a forma de contrato? Assinale a alternativa mais relevante para você.</t>
  </si>
  <si>
    <t>A = Sim, em escola pública, como concursado.</t>
  </si>
  <si>
    <t>B = Sim, em escola pública, com contrato temporário (não concursado).</t>
  </si>
  <si>
    <t>C = Sim, em escola privada comunitária como contratado.</t>
  </si>
  <si>
    <t>D = Sim, em escola privada confessional como contratado.</t>
  </si>
  <si>
    <t>E = Sim, em escola privada particular como contratado.</t>
  </si>
  <si>
    <t>F = Sim, em cursos livres (idiomas, informática, aulas particulares), como contratado.</t>
  </si>
  <si>
    <t>G = Sim, estágio remunerado.</t>
  </si>
  <si>
    <t>H = Sim, como voluntário.</t>
  </si>
  <si>
    <t>I = Não tenho experiência no magistério.</t>
  </si>
  <si>
    <t>QE_I72</t>
  </si>
  <si>
    <t>Se você tem experiência no magistério, em qual etapa/modalidade atuou? Assinale a alternativa mais relevante para você.</t>
  </si>
  <si>
    <t>A = Educação Infantil.</t>
  </si>
  <si>
    <t>B = Ensino Fundamental – anos iniciais.</t>
  </si>
  <si>
    <t>C = Ensino Fundamental – anos finais.</t>
  </si>
  <si>
    <t>E = Educação Profissional Técnica de Nível Médio ou Médio Integrado.</t>
  </si>
  <si>
    <t>F = Educação de Jovens e Adultos.</t>
  </si>
  <si>
    <t>G = Ensino Superior.</t>
  </si>
  <si>
    <t>H = Outra modalidade de ensino (indígena, quilombola, do campo, especial, entre outras).</t>
  </si>
  <si>
    <t>QE_I73</t>
  </si>
  <si>
    <t>Em que instituição você realizou seu estágio curricular obrigatório?</t>
  </si>
  <si>
    <t>A = Escola pública.</t>
  </si>
  <si>
    <t>B = Escola privada comunitária.</t>
  </si>
  <si>
    <t>C = Escola privada confessional.</t>
  </si>
  <si>
    <t>D = Escola privada particular.</t>
  </si>
  <si>
    <t>E = Em outro tipo de instituição não especificado.</t>
  </si>
  <si>
    <t>F = Não realizei o estágio curricular obrigatório.</t>
  </si>
  <si>
    <t>QE_I74</t>
  </si>
  <si>
    <t>Em qual turno você realizou o estágio curricular obrigatório?</t>
  </si>
  <si>
    <t>A = Matutino.</t>
  </si>
  <si>
    <t>B = Vespertino.</t>
  </si>
  <si>
    <t>C = Noturno.</t>
  </si>
  <si>
    <t>D = Integral.</t>
  </si>
  <si>
    <t>E = Não realizei estágio curricular obrigatório.</t>
  </si>
  <si>
    <t>QE_I75</t>
  </si>
  <si>
    <t>Em qual etapa/modalidade de ensino você realizou seu estágio curricular obrigatório?</t>
  </si>
  <si>
    <t>G = Outra modalidade de ensino (indígena, quilombola, do campo, especial, entre outras).</t>
  </si>
  <si>
    <t>H = Em atividades escolares de natureza complementar (atendimento especializado, atividade de apoio, atividades artísticas, atividades esportivas).</t>
  </si>
  <si>
    <t>I = Não realizei estágio curricular obrigatório.</t>
  </si>
  <si>
    <t>QE_I76</t>
  </si>
  <si>
    <t>Quantas horas de estágio curricular obrigatório você integralizou?</t>
  </si>
  <si>
    <t>A = Até 100.</t>
  </si>
  <si>
    <t>B = De 101 a 200.</t>
  </si>
  <si>
    <t>C = De 201 a 300.</t>
  </si>
  <si>
    <t>D = De 301 a 400.</t>
  </si>
  <si>
    <t>E = Mais de 400.</t>
  </si>
  <si>
    <t>F = Não realizei estágio curricular obrigatório.</t>
  </si>
  <si>
    <t>QE_I77</t>
  </si>
  <si>
    <t>Onde você pretende atuar daqui a cinco anos?</t>
  </si>
  <si>
    <t>A = Em escola pública, como professor.</t>
  </si>
  <si>
    <t>B = Em escola privada, como professor.</t>
  </si>
  <si>
    <t>C = Em escola/instituição pública, na gestão educacional.</t>
  </si>
  <si>
    <t>D = Em escola/instituição privada, na gestão educacional.</t>
  </si>
  <si>
    <t>E = Em outro campo de atuação profissional não vinculado à educação.</t>
  </si>
  <si>
    <t>QE_I78</t>
  </si>
  <si>
    <t>A fundamentação teórica oferecida no curso de Licenciatura foi suficiente para sua compreensão sobre a educação escolar e sua preparação para o exercício da docência?</t>
  </si>
  <si>
    <t>A = Sim, completamente.</t>
  </si>
  <si>
    <t>B = Sim, em grande parte.</t>
  </si>
  <si>
    <t>C = Apenas em algumas disciplinas/situações.</t>
  </si>
  <si>
    <t>D = Não.</t>
  </si>
  <si>
    <t>QE_I79</t>
  </si>
  <si>
    <t>Você vivenciou, durante o curso de graduação, experiências pedagógicas que gostaria de proporcionar aos seus futuros alunos?</t>
  </si>
  <si>
    <t>A = Sim, durante todo o tempo.</t>
  </si>
  <si>
    <t>B = Sim, em grande parte do tempo.</t>
  </si>
  <si>
    <t>QE_I80</t>
  </si>
  <si>
    <t>No decorrer do estágio curricular obrigatório, você teve suficiente orientação e supervisão de professores do seu curso?</t>
  </si>
  <si>
    <t>QE_I81</t>
  </si>
  <si>
    <t>No decorrer do estágio curricular obrigatório, você teve adequado acompanhamento de um ou mais professores da instituição em que estagiou?</t>
  </si>
  <si>
    <t>As variáveis QE_I82 a QE_I92 correspondem aos itens complementares do questionário sobre a Pandemia.</t>
  </si>
  <si>
    <t>QE_I82</t>
  </si>
  <si>
    <t>Com o início da pandemia sua instituição passou rapidamente a ofertar aulas não presenciais.</t>
  </si>
  <si>
    <t>7 = Não se aplica.</t>
  </si>
  <si>
    <t>8 = Não sei responder.</t>
  </si>
  <si>
    <t>QE_I83</t>
  </si>
  <si>
    <t>Sua instituição ofereceu suporte para os estudantes superarem dificuldades tecnológicas de acesso às atividades não presenciais.</t>
  </si>
  <si>
    <t>QE_I84</t>
  </si>
  <si>
    <t>As referências bibliográficas (livros, artigos, textos) necessárias às aulas continuaram acessíveis após o início da pandemia.</t>
  </si>
  <si>
    <t>QE_I85</t>
  </si>
  <si>
    <t>As atividades de pesquisa e/ou extensão que você participava antes do início da pandemia continuaram sendo ofertadas.</t>
  </si>
  <si>
    <t>QE_I86</t>
  </si>
  <si>
    <t>As atividades de estágio supervisionado puderam ser realizadas ao longo da pandemia</t>
  </si>
  <si>
    <t>QE_I87</t>
  </si>
  <si>
    <t>Os professores demonstraram domínio dos recursos tecnológicos que passaram a ser utilizados nas aulas não presenciais.</t>
  </si>
  <si>
    <t>QE_I88</t>
  </si>
  <si>
    <t>A didática dos seus professores foi adequada para as aulas não presenciais.</t>
  </si>
  <si>
    <t>QE_I89</t>
  </si>
  <si>
    <t>Os recursos tecnológicos e o acesso à internet que você possuía no início da pandemia eram adequados para acompanhar as aulas não presenciais.</t>
  </si>
  <si>
    <t>QE_I90</t>
  </si>
  <si>
    <t>Durante a pandemia, você desenvolveu a capacidade de aprender por meio do ensino não presencial.</t>
  </si>
  <si>
    <t>QE_I91</t>
  </si>
  <si>
    <t>A implementação de aulas não presenciais e uso de tecnologias digitais decorrentes da pandemia prejudicaram seu processo formativo.</t>
  </si>
  <si>
    <t>QE_I92</t>
  </si>
  <si>
    <t>As dificuldades geradas pela pandemia para a continuidade dos estudos levaram você a pensar em trancar ou desistir do curso.</t>
  </si>
  <si>
    <t>CURSO_CAMPUS</t>
  </si>
  <si>
    <t>CURSO</t>
  </si>
  <si>
    <t>CAMPUS</t>
  </si>
  <si>
    <t>Informáica - Licenciatura</t>
  </si>
  <si>
    <t>Cefor</t>
  </si>
  <si>
    <t>Ciências Biológicas - Licenciatura</t>
  </si>
  <si>
    <t>Campus Santa Teresa</t>
  </si>
  <si>
    <t>Campus Alegre</t>
  </si>
  <si>
    <t>Física - Licenciatura</t>
  </si>
  <si>
    <t>Campus Cariacica</t>
  </si>
  <si>
    <t>Geografia - Licenciatura</t>
  </si>
  <si>
    <t>Campus Nova Venécia</t>
  </si>
  <si>
    <t>Letras - Língua Portuguesa - Licenciatura</t>
  </si>
  <si>
    <t>Campus Vitória</t>
  </si>
  <si>
    <t>Campus Venda Nova do Imigrante</t>
  </si>
  <si>
    <t>Matemática - Licenciatura</t>
  </si>
  <si>
    <t>Campus Cachoeiro de Itapemirim</t>
  </si>
  <si>
    <t>Pedagogia - Licenciatura</t>
  </si>
  <si>
    <t>Campus Itapina</t>
  </si>
  <si>
    <t>Química - Licenciatura</t>
  </si>
  <si>
    <t>Campus Aracruz</t>
  </si>
  <si>
    <t>Campus Vila Velha</t>
  </si>
  <si>
    <t>Sistemas de Informação</t>
  </si>
  <si>
    <t>Campus Serra</t>
  </si>
  <si>
    <t>Campus Colatina</t>
  </si>
  <si>
    <t>Análise e Desenvolvimento de Sistemas - Tecnólogo</t>
  </si>
  <si>
    <t>Ano</t>
  </si>
  <si>
    <t>Código da Área</t>
  </si>
  <si>
    <t>Área de Avaliação</t>
  </si>
  <si>
    <t>Grau Acadêmico</t>
  </si>
  <si>
    <t>Código da IES</t>
  </si>
  <si>
    <t>Nome da IES*</t>
  </si>
  <si>
    <t>Sigla da IES*</t>
  </si>
  <si>
    <t>Organização Acadêmica</t>
  </si>
  <si>
    <t>Categoria Administrativa</t>
  </si>
  <si>
    <t>Código do Curso</t>
  </si>
  <si>
    <t>Modalidade de Ensino</t>
  </si>
  <si>
    <t>Código do Município**</t>
  </si>
  <si>
    <t>Município do Curso**</t>
  </si>
  <si>
    <t>Sigla da UF**</t>
  </si>
  <si>
    <t>Nº de Concluintes Inscritos</t>
  </si>
  <si>
    <t>Nº  de Concluintes Participantes</t>
  </si>
  <si>
    <t>Conceito Enade (Contínuo)</t>
  </si>
  <si>
    <t>Conceito Enade (Faixa)</t>
  </si>
  <si>
    <t>Observação</t>
  </si>
  <si>
    <t>CIÊNCIA DA COMPUTAÇÃO</t>
  </si>
  <si>
    <t>Licenciatura</t>
  </si>
  <si>
    <t>INSTITUTO FEDERAL DE EDUCAÇÃO, CIÊNCIA E TECNOLOGIA DO ESPÍRITO SANTO</t>
  </si>
  <si>
    <t>IFES</t>
  </si>
  <si>
    <t>Instituto Federal de Educação, Ciência e Tecnologia</t>
  </si>
  <si>
    <t>Pública Federal</t>
  </si>
  <si>
    <t>Educação a Distância</t>
  </si>
  <si>
    <t>Vitória</t>
  </si>
  <si>
    <t>CIÊNCIAS BIOLÓGICAS</t>
  </si>
  <si>
    <t>Educação Presencial</t>
  </si>
  <si>
    <t>Santa Teresa</t>
  </si>
  <si>
    <t>Alegre</t>
  </si>
  <si>
    <t>FÍSICA</t>
  </si>
  <si>
    <t>Cariacica</t>
  </si>
  <si>
    <t>GEOGRAFIA</t>
  </si>
  <si>
    <t>Nova Venécia</t>
  </si>
  <si>
    <t>LETRAS-PORTUGUÊS</t>
  </si>
  <si>
    <t>Venda Nova do Imigrante</t>
  </si>
  <si>
    <t>MATEMÁTICA</t>
  </si>
  <si>
    <t>Cachoeiro de Itapemirim</t>
  </si>
  <si>
    <t>PEDAGOGIA</t>
  </si>
  <si>
    <t>Colatina</t>
  </si>
  <si>
    <t>QUÍMICA</t>
  </si>
  <si>
    <t>Aracruz</t>
  </si>
  <si>
    <t>Vila Velha</t>
  </si>
  <si>
    <t>SISTEMAS DE INFORMAÇÃO</t>
  </si>
  <si>
    <t>Bacharelado</t>
  </si>
  <si>
    <t>Serra</t>
  </si>
  <si>
    <t>TECNOLOGIA EM ANÁLISE E DESENVOLVIMENTO DE SISTEMAS</t>
  </si>
  <si>
    <t>Tecnológico</t>
  </si>
  <si>
    <t>Nº de Concluintes Participantes</t>
  </si>
  <si>
    <t>Nº de Concluintes Participantes com nota no Enem</t>
  </si>
  <si>
    <t>Proporção de Concluintes participantes com nota no Enem</t>
  </si>
  <si>
    <t>Nota Bruta - IDD</t>
  </si>
  <si>
    <t>IDD (Contínuo)</t>
  </si>
  <si>
    <t>IDD (Faixa)</t>
  </si>
  <si>
    <t>Grau acadêmico</t>
  </si>
  <si>
    <t>Nome da IES</t>
  </si>
  <si>
    <t>Sigla da IES</t>
  </si>
  <si>
    <t>Código do Município</t>
  </si>
  <si>
    <t>Município do Curso</t>
  </si>
  <si>
    <t>Sigla da UF</t>
  </si>
  <si>
    <t>Concluintes participantes com nota no Enem</t>
  </si>
  <si>
    <t>Proporção de concluintes participantes com nota no Enem</t>
  </si>
  <si>
    <t>Nota Padronizada - IDD</t>
  </si>
  <si>
    <t>Nota Bruta – Organização Didático-Pedagógica</t>
  </si>
  <si>
    <t>Nota Padronizada - Organização Didático-Pedagógica</t>
  </si>
  <si>
    <t>Nota Bruta – Infraestrutura e Instalações Físicas</t>
  </si>
  <si>
    <t>Nota Padronizada - Infraestrutura e Instalações Físicas</t>
  </si>
  <si>
    <t>Nota Bruta – Oportunidade de Ampliação da Formação</t>
  </si>
  <si>
    <t>Nota Padronizada - Oportunidade de Ampliação da Formação</t>
  </si>
  <si>
    <t>Nota Bruta - Mestres</t>
  </si>
  <si>
    <t>Nota Padronizada - Mestres</t>
  </si>
  <si>
    <t>Nota Bruta - Doutores</t>
  </si>
  <si>
    <t>Nota Padronizada - Doutores</t>
  </si>
  <si>
    <t>Nota Bruta – Regime de Trabalho</t>
  </si>
  <si>
    <t>Nota Padronizada - Regime de Trabalho</t>
  </si>
  <si>
    <t>CPC (Contínuo)</t>
  </si>
  <si>
    <t>CPC (Faixa)</t>
  </si>
  <si>
    <t>MATEMÁTICA (LICENCIATURA)</t>
  </si>
  <si>
    <t>CIÊNCIA DA COMPUTAÇÃO (LICENCIATURA)</t>
  </si>
  <si>
    <t>CIÊNCIAS BIOLÓGICAS (LICENCIATURA)</t>
  </si>
  <si>
    <t>QUÍMICA (LICENCIATURA)</t>
  </si>
  <si>
    <t>FÍSICA (LICENCIATURA)</t>
  </si>
  <si>
    <t>LETRAS-PORTUGUÊS (LICENCIATURA)</t>
  </si>
  <si>
    <t>GEOGRAFIA (LICENCIATURA)</t>
  </si>
  <si>
    <t>PEDAGOGIA (LICENCIATURA)</t>
  </si>
  <si>
    <t>CO_REGIAO_CURSO</t>
  </si>
  <si>
    <t>ECBBAACD</t>
  </si>
  <si>
    <t>XDDDABDACCCEAXBXXABEEBDACCE</t>
  </si>
  <si>
    <t>........</t>
  </si>
  <si>
    <t>...........................</t>
  </si>
  <si>
    <t>EBDXECCBXEDAXACEXXDDAADACCE</t>
  </si>
  <si>
    <t>DCECACDDBEXABXEDDAAEBBDACCE</t>
  </si>
  <si>
    <t>DAEECBDB</t>
  </si>
  <si>
    <t>AEDCAEEDCCED...............</t>
  </si>
  <si>
    <t>D</t>
  </si>
  <si>
    <t>A</t>
  </si>
  <si>
    <t>.</t>
  </si>
  <si>
    <t>CDEDCCEB</t>
  </si>
  <si>
    <t>ADAECDEADBADCBCDCEBDCBBCDBA</t>
  </si>
  <si>
    <t>B</t>
  </si>
  <si>
    <t>BABAEEAD</t>
  </si>
  <si>
    <t>ADCDEABBACCDBCDABABEECEBAAC</t>
  </si>
  <si>
    <t>CADADBCA</t>
  </si>
  <si>
    <t>ABBDCAEAADEEDBAADEAEECEADBD</t>
  </si>
  <si>
    <t>E</t>
  </si>
  <si>
    <t>XDCXDEEXXADBBXBXEAEDXDDACCE</t>
  </si>
  <si>
    <t>CABCDEAC</t>
  </si>
  <si>
    <t>ECCECBBAAEDEADEBDBCACDADBBB</t>
  </si>
  <si>
    <t>DAXXBEBDEXCCBBBCECXADADACCE</t>
  </si>
  <si>
    <t>CADBDECD</t>
  </si>
  <si>
    <t>CBCCDBAEDEDEECCEADCECBADCBD</t>
  </si>
  <si>
    <t>BAEAABAB</t>
  </si>
  <si>
    <t>EBACBBBBAEEEEAAAEEDDDAAAAAA</t>
  </si>
  <si>
    <t>ADEBDBDD</t>
  </si>
  <si>
    <t>DDDDAEDDDDDDECDDDDBEDDEDDDD</t>
  </si>
  <si>
    <t>EABBCADA</t>
  </si>
  <si>
    <t>ADEEBBBDCAEBDCEBDCEBADCEBAD</t>
  </si>
  <si>
    <t>DADEABCA</t>
  </si>
  <si>
    <t>ADACDAECCCBBDBDBAACDBCAACEA</t>
  </si>
  <si>
    <t>XDEDXABCACDCBAABECADCXDACCE</t>
  </si>
  <si>
    <t>EAEAECCE</t>
  </si>
  <si>
    <t>AEAEAEAEAEAEAEAEAEAEAEAEAEA</t>
  </si>
  <si>
    <t>CXEXCEBXCAAEBABDEXCBDCXBXAA</t>
  </si>
  <si>
    <t>EADBCEAB</t>
  </si>
  <si>
    <t>EDDBADBDCBECAADCCEAECBDAEDC</t>
  </si>
  <si>
    <t>DBEBCBDA</t>
  </si>
  <si>
    <t>AACEEBCEBCDEBEEDEEADBBCBBDD</t>
  </si>
  <si>
    <t>ECEBCEAD</t>
  </si>
  <si>
    <t>ADBEABCCABDDDBEDDCBEBDADCCC</t>
  </si>
  <si>
    <t>*CEAAACD</t>
  </si>
  <si>
    <t>DDDBBCEDEEE................</t>
  </si>
  <si>
    <t>XXEDXXEXAXCBXEEDABBBAADACCE</t>
  </si>
  <si>
    <t>BBBACABC</t>
  </si>
  <si>
    <t>ABDDEEDADDBECCCDEDADADEBDEB</t>
  </si>
  <si>
    <t>DAEACBEC</t>
  </si>
  <si>
    <t>DABEEE.BBEEEDCADCEDEADEBAAA</t>
  </si>
  <si>
    <t>DEDBECBB</t>
  </si>
  <si>
    <t>EADDEBCADCBEACBBBDAAECBEDBC</t>
  </si>
  <si>
    <t>BDCBCCBC</t>
  </si>
  <si>
    <t>BBECAECBDACCEEACDEDBCBEDBCA</t>
  </si>
  <si>
    <t>CACABAAB</t>
  </si>
  <si>
    <t>CDACEABCCAAABDBBAACBBABBACD</t>
  </si>
  <si>
    <t>EBEAEBCD</t>
  </si>
  <si>
    <t>DCEDCBBCEDEBDECCCEDDEBECDBE</t>
  </si>
  <si>
    <t>BDEACBBD</t>
  </si>
  <si>
    <t>BDCACDDCAABEEEEBCBAECCBDDAD</t>
  </si>
  <si>
    <t>CBEBDBCC</t>
  </si>
  <si>
    <t>EDADCCEDBDDEDCBDDEDEBAEBDDA</t>
  </si>
  <si>
    <t>BBEACCCA</t>
  </si>
  <si>
    <t>EDCEDACDABADDCDECACDBABCBAD</t>
  </si>
  <si>
    <t>BADEEACA</t>
  </si>
  <si>
    <t>ACCABAEDAAEEEBCABCADAAEBEEA</t>
  </si>
  <si>
    <t>BAEBAADA</t>
  </si>
  <si>
    <t>DCBCDCEEACABBDBCDCADCEEBCDD</t>
  </si>
  <si>
    <t>EAEACEBA</t>
  </si>
  <si>
    <t>BABDBCEBDDADDECEDBDEBCBEEAC</t>
  </si>
  <si>
    <t>XECBDCDAXXABXEBBEEXADEACZDD</t>
  </si>
  <si>
    <t>EDBAAABC</t>
  </si>
  <si>
    <t>DCCDCCABCEDBCBDEACBDEDCBBCC</t>
  </si>
  <si>
    <t>BAEACAED</t>
  </si>
  <si>
    <t>AAAECAEBADEDEAEDEEABAAEADDA</t>
  </si>
  <si>
    <t>CAEDCA*D</t>
  </si>
  <si>
    <t>EAEBCEDCAADEDDBACCEBBEACEDB</t>
  </si>
  <si>
    <t>CDDACBCC</t>
  </si>
  <si>
    <t>AEEDEADEDEEDEBCBCEBDCAEBDDE</t>
  </si>
  <si>
    <t>DBEACDAE</t>
  </si>
  <si>
    <t>ADADDDEDBCDBAADEEABDCCDDCEB</t>
  </si>
  <si>
    <t>EDBAADAA</t>
  </si>
  <si>
    <t>ADCDCBBEECBBEAAACDADDECCCBE</t>
  </si>
  <si>
    <t>DCECCADD</t>
  </si>
  <si>
    <t>EDABAEABDBDBCECDABDDDCAACCB</t>
  </si>
  <si>
    <t>BDBABCDE</t>
  </si>
  <si>
    <t>ECAECDAEBDCAEADBCEBDACAAAAA</t>
  </si>
  <si>
    <t>CABAAACA</t>
  </si>
  <si>
    <t>ACDCCADCCDCEECADDDEEACCAEED</t>
  </si>
  <si>
    <t>BABACACA</t>
  </si>
  <si>
    <t>DCBDBDCBEABDBADEACBADEBCCEA</t>
  </si>
  <si>
    <t>DAEACDCC</t>
  </si>
  <si>
    <t>DEBDDBEBBDAEEABDEEDEAAEBEEC</t>
  </si>
  <si>
    <t>EAEACBCE</t>
  </si>
  <si>
    <t>DDBDECBEDACDBCAEABCDEDBCCAB</t>
  </si>
  <si>
    <t>BAEACBCD</t>
  </si>
  <si>
    <t>BBDDECEBEDCECCDEEDABBCECDDC</t>
  </si>
  <si>
    <t>ECBAAEDB</t>
  </si>
  <si>
    <t>ACCABACECCCCDEBADCADCDDCDAA</t>
  </si>
  <si>
    <t>BAEAEACC</t>
  </si>
  <si>
    <t>CEEEBEECCDBECDBCCCEEEDDADBC</t>
  </si>
  <si>
    <t>EBEACACD</t>
  </si>
  <si>
    <t>DBCBBEABDACCCBADBBDDCBEBBBD</t>
  </si>
  <si>
    <t>EAEDXEDCBAXCXXXXDXACABDACCE</t>
  </si>
  <si>
    <t>CAECABDB</t>
  </si>
  <si>
    <t>CAEBBBBEDAAEAEBCCCEBADCBEAD</t>
  </si>
  <si>
    <t>CDBEAECE</t>
  </si>
  <si>
    <t>DEDDCBDBEBADDDBADAADEBDEECC</t>
  </si>
  <si>
    <t>BABACACE</t>
  </si>
  <si>
    <t>DDCCAACCCCCCCCCCCCCCCCCCCCC</t>
  </si>
  <si>
    <t>DAEACBCE</t>
  </si>
  <si>
    <t>CCDDCCDCCDCDDECCDDADCCEACDD</t>
  </si>
  <si>
    <t>CABBACBD</t>
  </si>
  <si>
    <t>DAAABCDAABCADADDABBBAAAEEED</t>
  </si>
  <si>
    <t>BABBCAAD</t>
  </si>
  <si>
    <t>BAAEAAEEBDDEDDCDDEDDBAECEEA</t>
  </si>
  <si>
    <t>EBEBCBBE</t>
  </si>
  <si>
    <t>CDCAADCCCBBACECEDCBBDBBCBCC</t>
  </si>
  <si>
    <t>CAEAACDA</t>
  </si>
  <si>
    <t>DCBCEBEEDDCEDAECDDADCACAECD</t>
  </si>
  <si>
    <t>BAEACADB</t>
  </si>
  <si>
    <t>AADDCAEABEEEECCDCCADAAEAEDC</t>
  </si>
  <si>
    <t>CAEAEBEE</t>
  </si>
  <si>
    <t>CAADCADBAEDDCBBADEBDBBEACAE</t>
  </si>
  <si>
    <t>BCDACEAC</t>
  </si>
  <si>
    <t>CCECCECDCAACCCDEDDACEACEEEB</t>
  </si>
  <si>
    <t>BABACECC</t>
  </si>
  <si>
    <t>DEDCEBDBEECEDABDCABDCEEBBCE</t>
  </si>
  <si>
    <t>ABBAEAAD</t>
  </si>
  <si>
    <t>DADDACEEDBACDCBECADAACBECBC</t>
  </si>
  <si>
    <t>EADAADEA</t>
  </si>
  <si>
    <t>AECAEDCEDEAAEADCBEEDBADAEEB</t>
  </si>
  <si>
    <t>CCBAAAEC</t>
  </si>
  <si>
    <t>ECDDBBEDABDDCBBDECADBAEBDEB</t>
  </si>
  <si>
    <t>CABAABDD</t>
  </si>
  <si>
    <t>EDCDBBECCDBDEBDCDEEDAAEADCB</t>
  </si>
  <si>
    <t>CAEAEDCE</t>
  </si>
  <si>
    <t>AADDEBCCEDECDCBCEABDADEECCC</t>
  </si>
  <si>
    <t>CBEAEDEC</t>
  </si>
  <si>
    <t>ACADBACBADBDEBCEEADDBCBADBC</t>
  </si>
  <si>
    <t>CBBACDDC</t>
  </si>
  <si>
    <t>CAECABDEACCABADECDCBEACECBD</t>
  </si>
  <si>
    <t>BACAABAD</t>
  </si>
  <si>
    <t>ECDBDCEEADCEDBDACDAEBDDCCBA</t>
  </si>
  <si>
    <t>CBDACBDD</t>
  </si>
  <si>
    <t>CEBDBDCBBCCEDDDCEADCEDECCBD</t>
  </si>
  <si>
    <t>BBEAACDB</t>
  </si>
  <si>
    <t>CCDDEBDACBACEDBDDBDACDAEEAD</t>
  </si>
  <si>
    <t>BADBCCCD</t>
  </si>
  <si>
    <t>ECBBABBDCCABDDEDBDDBCD.BBDC</t>
  </si>
  <si>
    <t>BBBACEDB</t>
  </si>
  <si>
    <t>ACDEDEBEDACBEEDEBCECBBEDDEE</t>
  </si>
  <si>
    <t>DAEAACCE</t>
  </si>
  <si>
    <t>CCABABCBADEDBCBCACDEEAEACCD</t>
  </si>
  <si>
    <t>AADBDECA</t>
  </si>
  <si>
    <t>DCBBEABDBAACEDBAABCCBCADCED</t>
  </si>
  <si>
    <t>CAEAAAEA</t>
  </si>
  <si>
    <t>CECBEDEDECDEEADCDAACACACAAA</t>
  </si>
  <si>
    <t>DABACDAA</t>
  </si>
  <si>
    <t>CDDDDEEDDACCABCBBACDABCDEEA</t>
  </si>
  <si>
    <t>DABAEADD</t>
  </si>
  <si>
    <t>CDBECDDCBCBDCDBDCBEDCDCADBC</t>
  </si>
  <si>
    <t>CABBAACC</t>
  </si>
  <si>
    <t>DEDABCECDEACCDBDBADAEBBDDBC</t>
  </si>
  <si>
    <t>EDBCABCE</t>
  </si>
  <si>
    <t>DEAAEEACDEEDEBEEEBBAEEEBCCC</t>
  </si>
  <si>
    <t>DCDAADAC</t>
  </si>
  <si>
    <t>CABCECBDEDAACADEDBBADEDAEBB</t>
  </si>
  <si>
    <t>CCDAACEA</t>
  </si>
  <si>
    <t>DBCAEDDCACADDEBCDABAACBBEAE</t>
  </si>
  <si>
    <t>EBECDADE</t>
  </si>
  <si>
    <t>EDDCCADABEABEECADBBDAAEDDDC</t>
  </si>
  <si>
    <t>EA.DACAC</t>
  </si>
  <si>
    <t>ADDDECEDCDCDEBADEDADCAEBCBE</t>
  </si>
  <si>
    <t>EACBCADA</t>
  </si>
  <si>
    <t>DADCAAECBCCECCCBDCADAEEBCCD</t>
  </si>
  <si>
    <t>CBBAAADC</t>
  </si>
  <si>
    <t>EEAEAAEDCCEADCEAEBBABEBCCAA</t>
  </si>
  <si>
    <t>BABACCCA</t>
  </si>
  <si>
    <t>EEDADECEDBAEDDBBCEADBCBBECA</t>
  </si>
  <si>
    <t>BABACABB</t>
  </si>
  <si>
    <t>CDEAADDAAEDCDAEBD.CBEBECCBC</t>
  </si>
  <si>
    <t>CBEBECCD</t>
  </si>
  <si>
    <t>CDABECADEDCDDACDDDCDECEADDD</t>
  </si>
  <si>
    <t>ECBADCDB</t>
  </si>
  <si>
    <t>ABDDCACEDAEDBCEBDACDBECADBE</t>
  </si>
  <si>
    <t>CADDACEA</t>
  </si>
  <si>
    <t>DEDABCEDDDAAEAEBBBAAEEEADDE</t>
  </si>
  <si>
    <t>EAEBCACC</t>
  </si>
  <si>
    <t>EEAEAACBACADCCECADADACEBBED</t>
  </si>
  <si>
    <t>ECBACCCD</t>
  </si>
  <si>
    <t>ACBCDEBCAECBACDECCBBCDEACBD</t>
  </si>
  <si>
    <t>BCBAEABD</t>
  </si>
  <si>
    <t>CDBAACEAABEBDEBABCABCDBECAE</t>
  </si>
  <si>
    <t>EABDACAB</t>
  </si>
  <si>
    <t>AADDCACDEDDDEBABAEBDBAECCAD</t>
  </si>
  <si>
    <t>CAEBCAAA</t>
  </si>
  <si>
    <t>AEDDEEAACADEBCCEEDBDDAEAEDC</t>
  </si>
  <si>
    <t>CABACCCC</t>
  </si>
  <si>
    <t>EAEDBEEBACDBDCECCEADCAECCAE</t>
  </si>
  <si>
    <t>EBEAAACA</t>
  </si>
  <si>
    <t>EDCADDBBACAEADAEDACABDAECAD</t>
  </si>
  <si>
    <t>CABBAECA</t>
  </si>
  <si>
    <t>ABEAABDBB.AA.A.............</t>
  </si>
  <si>
    <t>BADBEDBB</t>
  </si>
  <si>
    <t>CDDDACBEACCDBAEAEEECDDBAEBB</t>
  </si>
  <si>
    <t>DABAAACA</t>
  </si>
  <si>
    <t>BBECAADBBCECDECEBCABAEEBCDB</t>
  </si>
  <si>
    <t>BACBAECC</t>
  </si>
  <si>
    <t>DBBEECCDAADACCEEEAADAEECDBE</t>
  </si>
  <si>
    <t>AADAEACA</t>
  </si>
  <si>
    <t>CCDDABBCDCBDCDEDAABBDCBCCCC</t>
  </si>
  <si>
    <t>CABBCCCA</t>
  </si>
  <si>
    <t>EDDAEBDEEEAACADAEEDCBBDCEAA</t>
  </si>
  <si>
    <t>EAEBACCB</t>
  </si>
  <si>
    <t>EABDCACDBEBDDBCDCAADABECDDD</t>
  </si>
  <si>
    <t>ADBECBEA</t>
  </si>
  <si>
    <t>DCDDEDCCDECABDBEBCDECABBCED</t>
  </si>
  <si>
    <t>EADACEDC</t>
  </si>
  <si>
    <t>AADCEBBCBECBDCCADCDEAAEBDAE</t>
  </si>
  <si>
    <t>BAEACCDC</t>
  </si>
  <si>
    <t>DEEBDEEBDACBDEBCABECBBDCEBA</t>
  </si>
  <si>
    <t>DEEBBBCE</t>
  </si>
  <si>
    <t>ECCDBAACAAAACBDEDC*DBEACDAE</t>
  </si>
  <si>
    <t>EAEACACD</t>
  </si>
  <si>
    <t>CECCBCBCEAEB*EBCDAEDDBEADCC</t>
  </si>
  <si>
    <t>CAEAAACA</t>
  </si>
  <si>
    <t>BBEDDDABDECEACBEDBABBCEDADE</t>
  </si>
  <si>
    <t>CBABAACE</t>
  </si>
  <si>
    <t>DDDABDDBBCABDBBCCABABDEBAAB</t>
  </si>
  <si>
    <t>EDEABDEACDEEACDEEDDEBEEADCE</t>
  </si>
  <si>
    <t>CBDAAACD</t>
  </si>
  <si>
    <t>EDBDDBBDECAADBEEDACADCBBCBD</t>
  </si>
  <si>
    <t>CABCCAAB</t>
  </si>
  <si>
    <t>AEADDAEAEAEBCACABEBDAAEBCCC</t>
  </si>
  <si>
    <t>EADBCACD</t>
  </si>
  <si>
    <t>EAADBADCCEEDCACBDADBEBADDAD</t>
  </si>
  <si>
    <t>BACAACCE</t>
  </si>
  <si>
    <t>AADCEBEBAEEBCCEDDAACCEEAADA</t>
  </si>
  <si>
    <t>*</t>
  </si>
  <si>
    <t>CBBDAACB</t>
  </si>
  <si>
    <t>AABEDDBBDAAADEAEEAACCEAEBCC</t>
  </si>
  <si>
    <t>EABAABCA</t>
  </si>
  <si>
    <t>BABDCCCBDBDEDBCBBCCCBDCBDCB</t>
  </si>
  <si>
    <t>BDBEACEA</t>
  </si>
  <si>
    <t>DAC.ECDCDEAEDDBCCEBBBEBBEEA</t>
  </si>
  <si>
    <t>EAEDAEAB</t>
  </si>
  <si>
    <t>AADECBCCADAAEACDAEDDEEEDDAE</t>
  </si>
  <si>
    <t>CADDDADE</t>
  </si>
  <si>
    <t>EACAEABDDBEAAAEDDAAEDACABBD</t>
  </si>
  <si>
    <t>ECDAAEEA</t>
  </si>
  <si>
    <t>AADEABDBCDEDCBDEDACCEDBACAD</t>
  </si>
  <si>
    <t>ECCBCACE</t>
  </si>
  <si>
    <t>ABCECDDEAABCDADCBBABAAEBDED</t>
  </si>
  <si>
    <t>CABACBAC</t>
  </si>
  <si>
    <t>DBECEEBCAEACAABCCBBBBBBACAE</t>
  </si>
  <si>
    <t>BBDAAEAB</t>
  </si>
  <si>
    <t>DADABDDDCAECCCEDDADBDECECAE</t>
  </si>
  <si>
    <t>EBEAEACA</t>
  </si>
  <si>
    <t>BCDEDBCCCDCDDBABDDDDCAEADDE</t>
  </si>
  <si>
    <t>BDEAAAAB</t>
  </si>
  <si>
    <t>DDDCCECCADBBADBEACCDABBBCCC</t>
  </si>
  <si>
    <t>AAEDEAEE</t>
  </si>
  <si>
    <t>EABDEAEEAEEEEEEBEEADAAEACEE</t>
  </si>
  <si>
    <t>EAEAADCE</t>
  </si>
  <si>
    <t>DCBDEDCDBDCBDCCBBBBDBCBACDB</t>
  </si>
  <si>
    <t>CAEACACE</t>
  </si>
  <si>
    <t>CEEACEEBDADDDCDABBADABEADCD</t>
  </si>
  <si>
    <t>BAEAAACB</t>
  </si>
  <si>
    <t>ADAEEEBBABBEEDDDBEBDDDEBCCE</t>
  </si>
  <si>
    <t>EAEAABCA</t>
  </si>
  <si>
    <t>CBEBDBEBAABBDACDCEABBCEAAED</t>
  </si>
  <si>
    <t>CAEACACA</t>
  </si>
  <si>
    <t>AEDCADDDACDAECEEEABBDEECCDA</t>
  </si>
  <si>
    <t>ECBBAECB</t>
  </si>
  <si>
    <t>ECBABEBAABCBDCACBBDCAACABBC</t>
  </si>
  <si>
    <t>BEBBABCA</t>
  </si>
  <si>
    <t>EADAEEBCEBCEAECDCEABDABBCEB</t>
  </si>
  <si>
    <t>AAEBCBDE</t>
  </si>
  <si>
    <t>CADCDCBCACACACBBDAAEABCDDAB</t>
  </si>
  <si>
    <t>EAEAAECB</t>
  </si>
  <si>
    <t>ABAEEEEEEEEBEEEEEEBDEEEACEE</t>
  </si>
  <si>
    <t>BABACAAC</t>
  </si>
  <si>
    <t>ACCDBDECCEDDEBCBDDADACDADED</t>
  </si>
  <si>
    <t>EABACACC</t>
  </si>
  <si>
    <t>DADAAEBDDAEAEAEEEBADDEBBEBE</t>
  </si>
  <si>
    <t>ECEAAACC</t>
  </si>
  <si>
    <t>ADBDCEEDDEEBACCACEADDACBDAE</t>
  </si>
  <si>
    <t>ECBBAECA</t>
  </si>
  <si>
    <t>BEABDBDBCAAECBCCDCDDCCEEBCC</t>
  </si>
  <si>
    <t>EDBAAAAC</t>
  </si>
  <si>
    <t>CBDBEEBCDEACBCDBABEBBBDADBE</t>
  </si>
  <si>
    <t>CAAACEAD</t>
  </si>
  <si>
    <t>ADBDBBCDEEDBDCBBBCBDABDADEE</t>
  </si>
  <si>
    <t>CBEBEACD</t>
  </si>
  <si>
    <t>BBBCBCEAADEBEACBDEADBACAEEC</t>
  </si>
  <si>
    <t>BABACCDD</t>
  </si>
  <si>
    <t>CECABCDBECBBDDBAEDBCBABCEEE</t>
  </si>
  <si>
    <t>CCDACEAA</t>
  </si>
  <si>
    <t>BCEEDBEBCBEDDCABEDEDBECADCD</t>
  </si>
  <si>
    <t>BABBAAED</t>
  </si>
  <si>
    <t>EAEDBBEDAEECECCAAEBDDACCABE</t>
  </si>
  <si>
    <t>EDBEDCCC</t>
  </si>
  <si>
    <t>CCAECCAABBABCAEDBEDBCCEDECB</t>
  </si>
  <si>
    <t>DCECACCECDEBDDCDEBCCEDCACDE</t>
  </si>
  <si>
    <t>CAEAAAAE</t>
  </si>
  <si>
    <t>AEBDCCBBACBDDDDBEADECAAACDE</t>
  </si>
  <si>
    <t>EBEACCDC</t>
  </si>
  <si>
    <t>ECBDEEABBEDCDABCBCBEBBDBCAD</t>
  </si>
  <si>
    <t>CBBADBCC</t>
  </si>
  <si>
    <t>CBBDABEDDBDBEBABECDDABDCCDE</t>
  </si>
  <si>
    <t>CAAAEACB</t>
  </si>
  <si>
    <t>AEEBDDBCCEEADEDECDBDACEAEED</t>
  </si>
  <si>
    <t>BAEACECE</t>
  </si>
  <si>
    <t>EDBADEBCCCBEDCECDDBADAEBDEE</t>
  </si>
  <si>
    <t>EACACAAC</t>
  </si>
  <si>
    <t>CABDBDCBAECEBAECDEAAEAEBDDE</t>
  </si>
  <si>
    <t>CABBEAAE</t>
  </si>
  <si>
    <t>DCCCEECADDDAEEEDEABCDEEADED</t>
  </si>
  <si>
    <t>CAADEECD</t>
  </si>
  <si>
    <t>EEACEBCDDAAACADDDDBCEBDCCBD</t>
  </si>
  <si>
    <t>CBAAECEC</t>
  </si>
  <si>
    <t>CEEADCEDECAADDBAEEAABCBABED</t>
  </si>
  <si>
    <t>BCEAEAAE</t>
  </si>
  <si>
    <t>CDBDCCDABCDBDCBBDEDDACEADCE</t>
  </si>
  <si>
    <t>EBAAAECE</t>
  </si>
  <si>
    <t>ADCBACCBAEDBADDABBEDBAABCCD</t>
  </si>
  <si>
    <t>BBEAAACA</t>
  </si>
  <si>
    <t>DCBAAAADBDEACBDEDBBABCDBCBC</t>
  </si>
  <si>
    <t>BBBAAEDC</t>
  </si>
  <si>
    <t>CAEBDCEECABAAEBAEEEABABEEEC</t>
  </si>
  <si>
    <t>DAEAAAAE</t>
  </si>
  <si>
    <t>DEECCAEDDAEBECEEEAABDEDADEE</t>
  </si>
  <si>
    <t>CBBACBAC</t>
  </si>
  <si>
    <t>DCDEABBBCDCACDDEBDAABEEAECB</t>
  </si>
  <si>
    <t>AADBACCA</t>
  </si>
  <si>
    <t>BDCECBBCDBCABCDDCAABDCDCDEE</t>
  </si>
  <si>
    <t>BAEBEEAE</t>
  </si>
  <si>
    <t>ACBBEBBBAECBDEEBEEADCADADAE</t>
  </si>
  <si>
    <t>DCEAAAAC</t>
  </si>
  <si>
    <t>ECBBBBCDDCCBCEDECEDDABECCDE</t>
  </si>
  <si>
    <t>BBEAACDC</t>
  </si>
  <si>
    <t>ACACBAEDBDEACCDCECBBBEEACBE</t>
  </si>
  <si>
    <t>BABDBCCA</t>
  </si>
  <si>
    <t>EADDEBCEADAEECDDBADECAACDCE</t>
  </si>
  <si>
    <t>BBBAABCA</t>
  </si>
  <si>
    <t>EBDDEADBACDCCAADCBBCDDCCDEE</t>
  </si>
  <si>
    <t>EAEACBCD</t>
  </si>
  <si>
    <t>ECACEEDADBDAEBEEEADCDBEACBD</t>
  </si>
  <si>
    <t>BBBAAEDA</t>
  </si>
  <si>
    <t>AADDEBCDACCDDBBBBABDABEBCCD</t>
  </si>
  <si>
    <t>BAABAACC</t>
  </si>
  <si>
    <t>DECBCADEBDACDCBBBDAAABBEBBA</t>
  </si>
  <si>
    <t>CCBAACCE</t>
  </si>
  <si>
    <t>ACBECAEBDCCDECBDEDDAAACACBE</t>
  </si>
  <si>
    <t>BCDACACA</t>
  </si>
  <si>
    <t>AADDBCEEADECCECBECBDEAEBDCE</t>
  </si>
  <si>
    <t>EBBACEAA</t>
  </si>
  <si>
    <t>DABBEEADCADCCECCABEBEADDABC</t>
  </si>
  <si>
    <t>ECEBAAAC</t>
  </si>
  <si>
    <t>CBEEBDDDADEBBCCCCDADADEBCAD</t>
  </si>
  <si>
    <t>CAEBDAEB</t>
  </si>
  <si>
    <t>CCEBBCAEAABCEABCDDAEABCAEDC</t>
  </si>
  <si>
    <t>EAEBEAAE</t>
  </si>
  <si>
    <t>ADCDEDCBDBCDCACAEDAAABEAAAE</t>
  </si>
  <si>
    <t>DCBECACD</t>
  </si>
  <si>
    <t>EACEBDCBEBADDCAEDBADBADDEAC</t>
  </si>
  <si>
    <t>CAAACBCE</t>
  </si>
  <si>
    <t>CEACEBDDADEBCCCBDABEDBEAECE</t>
  </si>
  <si>
    <t>EAABCACC</t>
  </si>
  <si>
    <t>CEDACCBBECBBDABCEEACEBCDEDB</t>
  </si>
  <si>
    <t>EBBAAECB</t>
  </si>
  <si>
    <t>ABACACAAAABABCCEBCCBCAEBCCA</t>
  </si>
  <si>
    <t>CBAACBCB</t>
  </si>
  <si>
    <t>DDCBDCEBDEBCDDECDAADBECBCCE</t>
  </si>
  <si>
    <t>EABBAACB</t>
  </si>
  <si>
    <t>EDCDDECBCDCCDECBDCBDECEACDC</t>
  </si>
  <si>
    <t>DCEEAADA</t>
  </si>
  <si>
    <t>DBBBECDBECAEEBBBDEABCDEBABC</t>
  </si>
  <si>
    <t>EBCAAACE</t>
  </si>
  <si>
    <t>EE.CCDEAECEBADBEDCDEB.DACCD</t>
  </si>
  <si>
    <t>CCBAAAAC</t>
  </si>
  <si>
    <t>EBAEEBBEADECEBCCCAEADAEADED</t>
  </si>
  <si>
    <t>E.BDCAECECDDCCBBDCDDABBACDE</t>
  </si>
  <si>
    <t>BCBBAACA</t>
  </si>
  <si>
    <t>BDEDBBBAADBCBCEDCACBCCBDAEB</t>
  </si>
  <si>
    <t>EABBACCD</t>
  </si>
  <si>
    <t>DDCAEADCDCBACBBCEADAADAEDCA</t>
  </si>
  <si>
    <t>ECEAAEDE</t>
  </si>
  <si>
    <t>BBECCCCDCEDAECCCEDCAEBCECCD</t>
  </si>
  <si>
    <t>CABEAACE</t>
  </si>
  <si>
    <t>CDDBDCDEECAAEDBDEDBCECBBEBE</t>
  </si>
  <si>
    <t>BADAEDCD</t>
  </si>
  <si>
    <t>DCDCECDDDADADDDEDBCBDDCACBC</t>
  </si>
  <si>
    <t>CABCADCA</t>
  </si>
  <si>
    <t>BBBBEEEBDDCBDECCDDDDACEBCAC</t>
  </si>
  <si>
    <t>DABAAACD</t>
  </si>
  <si>
    <t>BCBBACCCDAADBABCBBDCBABBCDD</t>
  </si>
  <si>
    <t>BAEBCACA</t>
  </si>
  <si>
    <t>DEAACCEDADDBEADDEBACDEEBCCA</t>
  </si>
  <si>
    <t>EABACBCD</t>
  </si>
  <si>
    <t>CDDECDABCAEACDEADCABDCEABCD</t>
  </si>
  <si>
    <t>EABACAAA</t>
  </si>
  <si>
    <t>CBBABABBAECCABECDBABAEEACBD</t>
  </si>
  <si>
    <t>BABBCACD</t>
  </si>
  <si>
    <t>DEDCBDBCBBDACADAECBDBBDCACE</t>
  </si>
  <si>
    <t>BABBADCE</t>
  </si>
  <si>
    <t>EACECAEDADDDEEBDCCDDAAEACBD</t>
  </si>
  <si>
    <t>CCBAAEBC</t>
  </si>
  <si>
    <t>DEDCEEEDBDCAABDBCDACCBCDBEE</t>
  </si>
  <si>
    <t>BCBACDBD</t>
  </si>
  <si>
    <t>CACBDEDBCDDABDCEBADCEAEACEB</t>
  </si>
  <si>
    <t>CABAAADA</t>
  </si>
  <si>
    <t>EDBEDACAADDBBCCABEBDAAEDDCE</t>
  </si>
  <si>
    <t>DABACBAB</t>
  </si>
  <si>
    <t>DABCACEDCCEACEEEDAADADEADCC</t>
  </si>
  <si>
    <t>EABAEACD</t>
  </si>
  <si>
    <t>DAABACECECBBEEBECEBDDBBCECC</t>
  </si>
  <si>
    <t>DABDAAEB</t>
  </si>
  <si>
    <t>DDDCCBADBDCACDEBDDDECBCDCDE</t>
  </si>
  <si>
    <t>EAEAAEAA</t>
  </si>
  <si>
    <t>DBACECBDDBDADCDAEACABADECBA</t>
  </si>
  <si>
    <t>ECBBCACE</t>
  </si>
  <si>
    <t>CDEBEEEADACEEDBECCADBAAE.BC</t>
  </si>
  <si>
    <t>BAABCBCB</t>
  </si>
  <si>
    <t>DCAEACCBDCABCCBBEADCCABCDED</t>
  </si>
  <si>
    <t>CBEBAECD</t>
  </si>
  <si>
    <t>ADBECACECCDDDACDBDDDABAEDCD</t>
  </si>
  <si>
    <t>EBEAAACE</t>
  </si>
  <si>
    <t>ADEDEBCBDDEEDBAADEDDAAECCDB</t>
  </si>
  <si>
    <t>EBBCCEEDDCDEDADBACADDADADDE</t>
  </si>
  <si>
    <t>AABACBCB</t>
  </si>
  <si>
    <t>AAECACEBAADAACBDCBAEBCDBCBC</t>
  </si>
  <si>
    <t>CABCAACD</t>
  </si>
  <si>
    <t>ECCCBCCCCACBCCEDBDCDCBDBCDB</t>
  </si>
  <si>
    <t>AEBBAAAD</t>
  </si>
  <si>
    <t>AEBEBABEBECBCCBDDEDBBAEAABE</t>
  </si>
  <si>
    <t>BAEAEAAC</t>
  </si>
  <si>
    <t>ADEBCEEEDADBEBBDDCADABAAEAD</t>
  </si>
  <si>
    <t>DABACBCD</t>
  </si>
  <si>
    <t>DBCBCCDBCEBBBBBDBCCDDCDABCD</t>
  </si>
  <si>
    <t>EABDCDCC</t>
  </si>
  <si>
    <t>DDADEAEBDEDDCCCBEEBEAACCCBD</t>
  </si>
  <si>
    <t>BABAAACE</t>
  </si>
  <si>
    <t>CAACCACDDEECCEBCDCDDCBDABCE</t>
  </si>
  <si>
    <t>EACAABED</t>
  </si>
  <si>
    <t>CDAADACBAADCBCEEBBDDEDAACBD</t>
  </si>
  <si>
    <t>ECBAAAAA</t>
  </si>
  <si>
    <t>BBDBBEBBECBCACBBDBBBAAEADDE</t>
  </si>
  <si>
    <t>BADAAECA</t>
  </si>
  <si>
    <t>ABCDEAEAAEDCECCBDCDEECEACDE</t>
  </si>
  <si>
    <t>BBEAADCC</t>
  </si>
  <si>
    <t>CDEABAACDCEBDAEBECEDACBCDBE</t>
  </si>
  <si>
    <t>BBAAEAAA</t>
  </si>
  <si>
    <t>DDECAEEDBBDADECDBBAEBCEAECD</t>
  </si>
  <si>
    <t>EABBCCAA</t>
  </si>
  <si>
    <t>AAEEEECBAEDDCCACACDDBCEBCDE</t>
  </si>
  <si>
    <t>CAABAEAD</t>
  </si>
  <si>
    <t>AADDABEBACADAAABCDDDACEAACE</t>
  </si>
  <si>
    <t>EBBBCCDC</t>
  </si>
  <si>
    <t>BAEDCBEACABEADCECCBDCCDBDAB</t>
  </si>
  <si>
    <t>BAAACBAE</t>
  </si>
  <si>
    <t>DCECAACDDDDACCEBDBACAEEBDCD</t>
  </si>
  <si>
    <t>CBCDDDEECCAAEABCEEACDABEECE</t>
  </si>
  <si>
    <t>EAEACCCE</t>
  </si>
  <si>
    <t>CBCBECDDCBABADBACABABADBDBD</t>
  </si>
  <si>
    <t>BDBEAACC</t>
  </si>
  <si>
    <t>BECBEDEDCBDBDDBCCAECABEAAAB</t>
  </si>
  <si>
    <t>BCBBCECA</t>
  </si>
  <si>
    <t>DDDADCDCDCCCCCCCCDCCDCCCCDD</t>
  </si>
  <si>
    <t>BABACADC</t>
  </si>
  <si>
    <t>AEACDDEBDADDCDECEAEDADEBDCD</t>
  </si>
  <si>
    <t>CACACBCD</t>
  </si>
  <si>
    <t>DEDACEADDAAAECDEDDAEBBEEECD</t>
  </si>
  <si>
    <t>BBEACADA</t>
  </si>
  <si>
    <t>DCDEAEDBAAEADECCEAECBBEACCB</t>
  </si>
  <si>
    <t>ECBAEACB</t>
  </si>
  <si>
    <t>EEDCAAEAAEEDBDBCCCADBBEAABE</t>
  </si>
  <si>
    <t>BDCBCBCA</t>
  </si>
  <si>
    <t>ADADEACEAEDBBCDDEEBEEBDACCE</t>
  </si>
  <si>
    <t>BCDADDAB</t>
  </si>
  <si>
    <t>EAAEDBBBEEBCAABDEDBAAAAADCD</t>
  </si>
  <si>
    <t>EADACAAB</t>
  </si>
  <si>
    <t>BEDCEBDDDEDAEADBDBADBBDABBC</t>
  </si>
  <si>
    <t>CBEBDBAA</t>
  </si>
  <si>
    <t>ECCEACEDDCCBCCCDEAADBBEACEC</t>
  </si>
  <si>
    <t>ECBACAAD</t>
  </si>
  <si>
    <t>DBBAECDBCBDBEBBCCDDABCACBED</t>
  </si>
  <si>
    <t>EBBAAACA</t>
  </si>
  <si>
    <t>EACDEAEEBEABDEDECDADECEACBE</t>
  </si>
  <si>
    <t>BABACDBE</t>
  </si>
  <si>
    <t>DECBECEAEBBBBDBCEEBADCBEDCC</t>
  </si>
  <si>
    <t>CABACACA</t>
  </si>
  <si>
    <t>DBEADBEEDDBCCDADCBABADDAACD</t>
  </si>
  <si>
    <t>EAEBCBBC</t>
  </si>
  <si>
    <t>BADEBDDDBDDAECEAEBABBCAACAE</t>
  </si>
  <si>
    <t>EADAAAEE</t>
  </si>
  <si>
    <t>ACAEEBEDAEEAEDBADEDDAAEBCDE</t>
  </si>
  <si>
    <t>EAECCACA</t>
  </si>
  <si>
    <t>ECAEEAEDBEDAAAEDDACCBEEABDD</t>
  </si>
  <si>
    <t>BAEAEACB</t>
  </si>
  <si>
    <t>EBBDBCBEADDCDACBEDDEADDCEAD</t>
  </si>
  <si>
    <t>CABCAECA</t>
  </si>
  <si>
    <t>DDBDEEEEDDDDAECEBDDEEAAACCE</t>
  </si>
  <si>
    <t>BABBCACA</t>
  </si>
  <si>
    <t>EDBDECDEDBA.DEBCCEBEDAECBCD</t>
  </si>
  <si>
    <t>BAEAAAED</t>
  </si>
  <si>
    <t>DCAECDCBDEDDCBCAEC.DBABCCDE</t>
  </si>
  <si>
    <t>CCEAAEEE</t>
  </si>
  <si>
    <t>DEDCEEDDBADACCABEAADBACBBBB</t>
  </si>
  <si>
    <t>EABAABCC</t>
  </si>
  <si>
    <t>BADDECADCEDDDCCDDEADAAECDBD</t>
  </si>
  <si>
    <t>CBBAAACE</t>
  </si>
  <si>
    <t>CBDADCDDDCAEDEBDEECBCABECBD</t>
  </si>
  <si>
    <t>ECBAAACC</t>
  </si>
  <si>
    <t>CBCBABBDBABBBABBCCBECBBBABB</t>
  </si>
  <si>
    <t>EADBECCD</t>
  </si>
  <si>
    <t>ACEDDBCBAEDDCBCDECADCAEBCDE</t>
  </si>
  <si>
    <t>BABACAAB</t>
  </si>
  <si>
    <t>DCCCADEDBDDBACEEEAACBBEAEDE</t>
  </si>
  <si>
    <t>BCBBCAEA</t>
  </si>
  <si>
    <t>CEDEDDDBCBBCCEDBEEDADDEEEAC</t>
  </si>
  <si>
    <t>EAEAAACA</t>
  </si>
  <si>
    <t>DDABBDEDEACCBBBEBEEDCEECCED</t>
  </si>
  <si>
    <t>EABBAECE</t>
  </si>
  <si>
    <t>CECDECAADCEACABCCEBAAD.....</t>
  </si>
  <si>
    <t>CBAACEAD</t>
  </si>
  <si>
    <t>EDDDDABBAEEDEAAEEECDBADAEBE</t>
  </si>
  <si>
    <t>BCAAEEAC</t>
  </si>
  <si>
    <t>CBCDABEEEADBCDDEBADDCDEBAAE</t>
  </si>
  <si>
    <t>CABACBCA</t>
  </si>
  <si>
    <t>DBBDBAECBCEDBCCBEEDDAADBCCE</t>
  </si>
  <si>
    <t>BABAAECE</t>
  </si>
  <si>
    <t>AEECCCDDCACBBDEEDAACBCBAADD</t>
  </si>
  <si>
    <t>EAEBAACD</t>
  </si>
  <si>
    <t>DEDBDADCADCBEABDBADEDBD.CDE</t>
  </si>
  <si>
    <t>BBEBAACC</t>
  </si>
  <si>
    <t>AABDBEBDCEBECBBDECCBEBCBCDB</t>
  </si>
  <si>
    <t>CDEBAAEB</t>
  </si>
  <si>
    <t>CDCEBEEBBCDDABBECBEDEDBCCAC</t>
  </si>
  <si>
    <t>CBCBAECA</t>
  </si>
  <si>
    <t>CCEDBBACBBCCCECBDAACAACABDC</t>
  </si>
  <si>
    <t>DDBAABAA</t>
  </si>
  <si>
    <t>ADCADAECCAEDCDDDCABAADAAECE</t>
  </si>
  <si>
    <t>BEBAAAAC</t>
  </si>
  <si>
    <t>ADACDDEEAABBEDDAECECCDEADDE</t>
  </si>
  <si>
    <t>EABAEADC</t>
  </si>
  <si>
    <t>ABBDBAEDBEDECCCDBEBDAADDEEE</t>
  </si>
  <si>
    <t>BCEAEADD</t>
  </si>
  <si>
    <t>CACDBCBAAABCBBDBDCACBAEACDB</t>
  </si>
  <si>
    <t>DAEAAAAC</t>
  </si>
  <si>
    <t>ECBDBCAAAAEBECBBCCACABEAEEE</t>
  </si>
  <si>
    <t>EABAAACC</t>
  </si>
  <si>
    <t>CDDDBADCECCCBBBBDCEECCBDACC</t>
  </si>
  <si>
    <t>ECDAAD..</t>
  </si>
  <si>
    <t>DECBBCDADCCDCCBCCBDABCABCDE</t>
  </si>
  <si>
    <t>BBAAAACA</t>
  </si>
  <si>
    <t>CACBDBABECCBCCBAEEEABCBCEEB</t>
  </si>
  <si>
    <t>EABBACCC</t>
  </si>
  <si>
    <t>ABEACAEDDDDBBECDADADABDBCEE</t>
  </si>
  <si>
    <t>CBBAAACA</t>
  </si>
  <si>
    <t>DCECAAABBDCAABCABAADDDBCAAA</t>
  </si>
  <si>
    <t>EAEBDCCC</t>
  </si>
  <si>
    <t>EDAACCDAEDEEDACCBEDEAABACDE</t>
  </si>
  <si>
    <t>BCBAAECB</t>
  </si>
  <si>
    <t>EADDBBBCADBCAAEACEDDDABABEE</t>
  </si>
  <si>
    <t>DAEAACAD</t>
  </si>
  <si>
    <t>EACDBEAECABCECCBBCCCACEBEBE</t>
  </si>
  <si>
    <t>EAEACDCC</t>
  </si>
  <si>
    <t>ACDEEDEDCBDAEBEDCBAEEADCCBE</t>
  </si>
  <si>
    <t>CEEBCBCB</t>
  </si>
  <si>
    <t>BDEBECCECCDEDCBBCBEDEDDADEE</t>
  </si>
  <si>
    <t>AABAABCD</t>
  </si>
  <si>
    <t>ACADCBEDAEDACABDDDDDECEACDD</t>
  </si>
  <si>
    <t>CBBACACA</t>
  </si>
  <si>
    <t>DECABDAEDADADBBAEBBCDEDDCCC</t>
  </si>
  <si>
    <t>EDBBAAAA</t>
  </si>
  <si>
    <t>DEDCECAECBAAAABBEBAAEBEBCCE</t>
  </si>
  <si>
    <t>CCAAAECC</t>
  </si>
  <si>
    <t>DEAACCEDBDDADAEDAAACB......</t>
  </si>
  <si>
    <t>EAEAAAEC</t>
  </si>
  <si>
    <t>DCDCACCDA.CDECEBDAABD.DCCBB</t>
  </si>
  <si>
    <t>EDBBCDAE</t>
  </si>
  <si>
    <t>ABADCBCBACACAAADDEDDAADBCAD</t>
  </si>
  <si>
    <t>CABBECAE</t>
  </si>
  <si>
    <t>AAEDBEEEADBBCCACCCACBAEACCE</t>
  </si>
  <si>
    <t>ACBBAAEA</t>
  </si>
  <si>
    <t>DBDBAAADCBCBECECEDCEBEDACBD</t>
  </si>
  <si>
    <t>BBBAAACB</t>
  </si>
  <si>
    <t>DDCAEADBCEAEBCADCBAECBACBDB</t>
  </si>
  <si>
    <t>CCEAAACD</t>
  </si>
  <si>
    <t>EAADCAECAEAEDCBBDEADACDACCE</t>
  </si>
  <si>
    <t>EBBAAAAA</t>
  </si>
  <si>
    <t>DDCBECACEBAEEEBAAEEEDCBDECD</t>
  </si>
  <si>
    <t>ABBABCCC</t>
  </si>
  <si>
    <t>DECCAADDBECAEDDDBCDEDCCBABC</t>
  </si>
  <si>
    <t>CBEAABCC</t>
  </si>
  <si>
    <t>CAABBDEDAABBBABCEBEDACEADBD</t>
  </si>
  <si>
    <t>CBDBAAEA</t>
  </si>
  <si>
    <t>DBEDDADCDCABCDECDBCBCAEADCE</t>
  </si>
  <si>
    <t>BBBAAACA</t>
  </si>
  <si>
    <t>DEBBACCDEEBADDCBAAADCEDEEBB</t>
  </si>
  <si>
    <t>BAEACACB</t>
  </si>
  <si>
    <t>DCACEEBDBDAAAAAADAABBAAAAAA</t>
  </si>
  <si>
    <t>EBEACACE</t>
  </si>
  <si>
    <t>ECEDCEAECAEBACACCCBCABEAAAE</t>
  </si>
  <si>
    <t>EABACDCE</t>
  </si>
  <si>
    <t>DDDAECDABEAEECBCEDBADCBCECD</t>
  </si>
  <si>
    <t>CABAABCA</t>
  </si>
  <si>
    <t>EBEDBBDBCCDDEACEEEADAAECEBD</t>
  </si>
  <si>
    <t>ECABAACA</t>
  </si>
  <si>
    <t>CBDADCEEDCBDCDBAEACADDBECDB</t>
  </si>
  <si>
    <t>CBEAACCC</t>
  </si>
  <si>
    <t>DDECCEDDBDCACCEDEACABBCBCEE</t>
  </si>
  <si>
    <t>EABACACA</t>
  </si>
  <si>
    <t>CDDADCCBCBABDDBECEDADEEABCC</t>
  </si>
  <si>
    <t>BCBBCACB</t>
  </si>
  <si>
    <t>BADBAEEBBEDBBCBBEEADACECCCE</t>
  </si>
  <si>
    <t>BABBADAA</t>
  </si>
  <si>
    <t>CAEAECEACBBACBBAEEBADABCBDD</t>
  </si>
  <si>
    <t>DABBAADA</t>
  </si>
  <si>
    <t>DDCAECCBDCDADDBCEEBCBEACBCB</t>
  </si>
  <si>
    <t>EADAAECC</t>
  </si>
  <si>
    <t>DCEEECADAADADBECCBBBDEEADCE</t>
  </si>
  <si>
    <t>EABBAECC</t>
  </si>
  <si>
    <t>CECBBADECBACCDBCCEBADDEBBCD</t>
  </si>
  <si>
    <t>CAEACAAC</t>
  </si>
  <si>
    <t>ADAEECCCAEDCCBCADEDDACDADCD</t>
  </si>
  <si>
    <t>CBDAABC.</t>
  </si>
  <si>
    <t>EADDECECAECDCAEDEEDDEAEACDD</t>
  </si>
  <si>
    <t>CAEECEDB</t>
  </si>
  <si>
    <t>AADDEEAEDACBECDBDCACBBEACDE</t>
  </si>
  <si>
    <t>BCBAACCA</t>
  </si>
  <si>
    <t>DEBAEACDBCDADCBDEEAEDAEACBE</t>
  </si>
  <si>
    <t>CCBACAAC</t>
  </si>
  <si>
    <t>CDCAECDBCCAADEBDCACABAAEEDD</t>
  </si>
  <si>
    <t>CADAAACD</t>
  </si>
  <si>
    <t>CEDDEDDBDCBDDEBAEAAADEEDECE</t>
  </si>
  <si>
    <t>ECBAACCA</t>
  </si>
  <si>
    <t>CBADEBDDBCCBDCDADCABABEACEE</t>
  </si>
  <si>
    <t>BAADAAAC</t>
  </si>
  <si>
    <t>EECAEDEDBCDBBDBEBBBDCEEAACD</t>
  </si>
  <si>
    <t>ECBBACAB</t>
  </si>
  <si>
    <t>CEAACDBEACCCBAAAECCAECEBACD</t>
  </si>
  <si>
    <t>BCBDAECC</t>
  </si>
  <si>
    <t>ACCCCCBCCEDCCACCCCDDEBDAEAA</t>
  </si>
  <si>
    <t>BEEACAAA</t>
  </si>
  <si>
    <t>CDCBDADECEABBBBCEEDAEAEBDDB</t>
  </si>
  <si>
    <t>EABACCCA</t>
  </si>
  <si>
    <t>BCECECAACBDACDDDBBDBBBDACDE</t>
  </si>
  <si>
    <t>EBBAEACA</t>
  </si>
  <si>
    <t>CBEABADCABBCDDADDDDBAAEAACD</t>
  </si>
  <si>
    <t>EBEACACA</t>
  </si>
  <si>
    <t>CDACBDEBECEDBDEAEAEDCDDAAAD</t>
  </si>
  <si>
    <t>ACBAABCA</t>
  </si>
  <si>
    <t>AABDDBBCACCCBCBACDBBCAEACCD</t>
  </si>
  <si>
    <t>BBCAAADE</t>
  </si>
  <si>
    <t>DDDCADEDBBEACEEDEAACECEADBE</t>
  </si>
  <si>
    <t>BBDAAACC</t>
  </si>
  <si>
    <t>DCCBEEADBCDBEACCEBACBBDACCE</t>
  </si>
  <si>
    <t>EBBAAACB</t>
  </si>
  <si>
    <t>DCBDDAECACEDEBCDAEDDEADACCE</t>
  </si>
  <si>
    <t>BADACACC</t>
  </si>
  <si>
    <t>AEEEBADCACBEEDBDEBBBABEACDE</t>
  </si>
  <si>
    <t>CBBCACCB</t>
  </si>
  <si>
    <t>DACBBADBCBDBBDBCAEAADCABCCD</t>
  </si>
  <si>
    <t>DDCAECDBCABABEBDEECDDDBBEDB</t>
  </si>
  <si>
    <t>EABDCACE</t>
  </si>
  <si>
    <t>BBEBCBBABECCCEDCDCCBBADAACE</t>
  </si>
  <si>
    <t>EA*BACCD</t>
  </si>
  <si>
    <t>AEBDABEBEBDDBAEBBEDDAAEACAE</t>
  </si>
  <si>
    <t>AA.BAECA</t>
  </si>
  <si>
    <t>DCECEEDDAECDEEEABDAEDEEACED</t>
  </si>
  <si>
    <t>EAEAAAEE</t>
  </si>
  <si>
    <t>DECDEDCAEEABDDBAEEBABDECCCB</t>
  </si>
  <si>
    <t>EAEAADCA</t>
  </si>
  <si>
    <t>DEBCEDDEBEDAAAEEDBAAECDECDE</t>
  </si>
  <si>
    <t>CBEAEEAC</t>
  </si>
  <si>
    <t>CADCDACCACDDBACAECDABCDACBE</t>
  </si>
  <si>
    <t>CCBAABCA</t>
  </si>
  <si>
    <t>EADDBEAEAAADAAAEECABABEDACE</t>
  </si>
  <si>
    <t>CBDAEADC</t>
  </si>
  <si>
    <t>CEEDAEDCBABCACCDECDEBBBDCAE</t>
  </si>
  <si>
    <t>BDAAAACC</t>
  </si>
  <si>
    <t>DCECABBAAECABECCAAEEBABADEA</t>
  </si>
  <si>
    <t>EBABCACE</t>
  </si>
  <si>
    <t>CDADCAEACCEABEBAECDEBBECDDE</t>
  </si>
  <si>
    <t>BEBBAEAC</t>
  </si>
  <si>
    <t>ABABECDEBCEBBACDBEDDEADBCAE</t>
  </si>
  <si>
    <t>EBBACACE</t>
  </si>
  <si>
    <t>EADDAACCACACAECDDEBDEAEACCE</t>
  </si>
  <si>
    <t>EADDAACE</t>
  </si>
  <si>
    <t>DABEBCBCCDBCCEBBDCCABAEACBD</t>
  </si>
  <si>
    <t>DCECCEDDCAEADCEDEBACDBCDCBC</t>
  </si>
  <si>
    <t>EAECAECA</t>
  </si>
  <si>
    <t>CEDDCBEBCBBEBBAEEAADDCEBCAB</t>
  </si>
  <si>
    <t>CABAAADE</t>
  </si>
  <si>
    <t>CDEBDDEDECDAEAEDBECDDDEACCE</t>
  </si>
  <si>
    <t>ECBACBCE</t>
  </si>
  <si>
    <t>DBDBBAECDDEEDACECABDDADACBE</t>
  </si>
  <si>
    <t>BABAAACA</t>
  </si>
  <si>
    <t>AECCACDDCEDACCADEBACBEEBCDC</t>
  </si>
  <si>
    <t>CBEACACC</t>
  </si>
  <si>
    <t>DDBAECDEDCADCEBBAEDACDDCBDD</t>
  </si>
  <si>
    <t>CABAAACB</t>
  </si>
  <si>
    <t>EECAEDDECCBBBDBBCCCADCBCACE</t>
  </si>
  <si>
    <t>EDEEAECA</t>
  </si>
  <si>
    <t>EEDDEBEAEEEDECEBEEDDAEDACDE</t>
  </si>
  <si>
    <t>EAADCACE</t>
  </si>
  <si>
    <t>EBEBAEADEEDCBDBEEBEDBEEACAD</t>
  </si>
  <si>
    <t>BDEBAACA</t>
  </si>
  <si>
    <t>EDCDEDCCEDABDEBBDEAACDAEBED</t>
  </si>
  <si>
    <t>BBBAACCE</t>
  </si>
  <si>
    <t>AECCDCEDEAEDEDEDEAEDBBEADDE</t>
  </si>
  <si>
    <t>EAEBAACE</t>
  </si>
  <si>
    <t>DECCDEECDCABCEBCEECCCDBAEEC</t>
  </si>
  <si>
    <t>BBBACEAD</t>
  </si>
  <si>
    <t>EAEDDCDEADACECBCBCACAAEBCBD</t>
  </si>
  <si>
    <t>CCBAAACC</t>
  </si>
  <si>
    <t>ECDCECDDCBEACCDDDABADEAADDC</t>
  </si>
  <si>
    <t>EABAABAA</t>
  </si>
  <si>
    <t>DBDCECDDCBCAECDDDABCBEEACDD</t>
  </si>
  <si>
    <t>CCBAABDA</t>
  </si>
  <si>
    <t>DEDABCDBBCABCDBBEEBEDCBEBAD</t>
  </si>
  <si>
    <t>DBEDEDEDEDEDECCADDADEADACCE</t>
  </si>
  <si>
    <t>BAEAEBCA</t>
  </si>
  <si>
    <t>BDCADCDEECAADEBAEDBABDDCEAD</t>
  </si>
  <si>
    <t>AAEAAECA</t>
  </si>
  <si>
    <t>DCBCEADDBECBCECEBCAEDEBACCD</t>
  </si>
  <si>
    <t>EAEBCACD</t>
  </si>
  <si>
    <t>BACADCEBCCBBBEBDEAACDABBDEC</t>
  </si>
  <si>
    <t>ECBACBAA</t>
  </si>
  <si>
    <t>AECBBCEBDADABDBADAADBDEACBD</t>
  </si>
  <si>
    <t>DDCCDCDADCAAEDBBEABABACEDAE</t>
  </si>
  <si>
    <t>EAABEBCC</t>
  </si>
  <si>
    <t>CCEBBEBEBDECEBCBDCACABEADAD</t>
  </si>
  <si>
    <t>CAE.ABCA</t>
  </si>
  <si>
    <t>ACDCAEDDAECABDCCDDAEBDEBCCD</t>
  </si>
  <si>
    <t>BABAAAAC</t>
  </si>
  <si>
    <t>DECCAACBBDEAECEBDBAEAEDACDD</t>
  </si>
  <si>
    <t>BCEBCADC</t>
  </si>
  <si>
    <t>CCCABDDEACBBDEBABEBADAAECDD</t>
  </si>
  <si>
    <t>CABACAAC</t>
  </si>
  <si>
    <t>CAEAAEEBEEDABCBDDAEBDDEACBD</t>
  </si>
  <si>
    <t>CDCBEDEBCBDBAAEDDBEDDEDAEBE</t>
  </si>
  <si>
    <t>EEBBACAA</t>
  </si>
  <si>
    <t>EADBEECBADCDAACBDEDEEAECCDE</t>
  </si>
  <si>
    <t>BCEAABAA</t>
  </si>
  <si>
    <t>EDADACBBDABDBAECDEDADADACCC</t>
  </si>
  <si>
    <t>EDBADBCE</t>
  </si>
  <si>
    <t>DCAACCADCECADCECDBADBBCDCEA</t>
  </si>
  <si>
    <t>ECBAAABE</t>
  </si>
  <si>
    <t>DAECAECEADCAAAEDDDEBADCACDB</t>
  </si>
  <si>
    <t>EBBACAAC</t>
  </si>
  <si>
    <t>BBDBEEEADACBADABABABAAEDCBE</t>
  </si>
  <si>
    <t>EAEACAAD</t>
  </si>
  <si>
    <t>DBDDEAEBAEBEEACDCEDBEAEAEAE</t>
  </si>
  <si>
    <t>BBAAABAA</t>
  </si>
  <si>
    <t>ABBBECECECCDBAABEADDAADACCE</t>
  </si>
  <si>
    <t>ECEAAECA</t>
  </si>
  <si>
    <t>CBBDCDDCAEACECCABBABAADACDD</t>
  </si>
  <si>
    <t>CABAABCC</t>
  </si>
  <si>
    <t>ADECAECDDDDACACCDAACBBEADCE</t>
  </si>
  <si>
    <t>BAEBCDED</t>
  </si>
  <si>
    <t>CADAECDBCCACDEBDEDBABEACCDE</t>
  </si>
  <si>
    <t>BCBAABCA</t>
  </si>
  <si>
    <t>DDCADCDBECDBDEBAEEBACDBEDCA</t>
  </si>
  <si>
    <t>EABBECCE</t>
  </si>
  <si>
    <t>EDCACDDAECAEDEBAEECABCDEADB</t>
  </si>
  <si>
    <t>EAAACACA</t>
  </si>
  <si>
    <t>ECBDBEEDACCCBCBDEDBDBAEACDD</t>
  </si>
  <si>
    <t>DABAEECE</t>
  </si>
  <si>
    <t>DADABECEAEBEBEBCDBAADAEADDE</t>
  </si>
  <si>
    <t>EABAAACD</t>
  </si>
  <si>
    <t>EBDEECECDDCBDBADCEBDEEDACCC</t>
  </si>
  <si>
    <t>CDEDAEAD</t>
  </si>
  <si>
    <t>DDCACDEBDACBBDBBBAECEDBBCED</t>
  </si>
  <si>
    <t>EAEAAACE</t>
  </si>
  <si>
    <t>EAEBABEBABDBDCCCDCDEAADAACE</t>
  </si>
  <si>
    <t>EBDBCACD</t>
  </si>
  <si>
    <t>EDECCABEADBCBAEAECAEDAEBCBE</t>
  </si>
  <si>
    <t>DBBAABAA</t>
  </si>
  <si>
    <t>EAEBDAAABAEABACEDBACECDDCBA</t>
  </si>
  <si>
    <t>EBBAEACB</t>
  </si>
  <si>
    <t>DDCBACEBEBABDECBEABADCCBEAD</t>
  </si>
  <si>
    <t>BABDCACA</t>
  </si>
  <si>
    <t>CECDAADCACBBBEABEADDAACAACD</t>
  </si>
  <si>
    <t>DEABEDDBCCAEDDEAEEDACECCEBA</t>
  </si>
  <si>
    <t>ECCAAACB</t>
  </si>
  <si>
    <t>DECAECDBCCBEBABDCEBAEEBECCB</t>
  </si>
  <si>
    <t>BABBCACE</t>
  </si>
  <si>
    <t>ECCBBDDAACEBBEBCEABDBBDADCE</t>
  </si>
  <si>
    <t>EECCBDAAEBEEAABEEABDBBEAEDE</t>
  </si>
  <si>
    <t>EBAACAAC</t>
  </si>
  <si>
    <t>DACCACBEBACBCDEBDAAECAEAABE</t>
  </si>
  <si>
    <t>CDACEEBCEEAECDEDEADBCCEDBBA</t>
  </si>
  <si>
    <t>DDBAEDECBCADDCBBEEBADBECBCD</t>
  </si>
  <si>
    <t>CABAABCD</t>
  </si>
  <si>
    <t>EBECEEECDADDEADBEDADCAEACCE</t>
  </si>
  <si>
    <t>BAEACAEA</t>
  </si>
  <si>
    <t>DEDADCDBACADDEBBEECABCBCECC</t>
  </si>
  <si>
    <t>EABBAAAD</t>
  </si>
  <si>
    <t>ABDDEEBDDECDACDBDBBBAABAC.D</t>
  </si>
  <si>
    <t>CCBECACC</t>
  </si>
  <si>
    <t>CEEDDEDCBCDCBAAAACBDDBEBABE</t>
  </si>
  <si>
    <t>CCBBAACE</t>
  </si>
  <si>
    <t>CBECECEACAACBEDCEDCCECECDAA</t>
  </si>
  <si>
    <t>EDBBAAEC</t>
  </si>
  <si>
    <t>CDDBAAADCCBABACAECBDCCDCCBC</t>
  </si>
  <si>
    <t>EAEAAADD</t>
  </si>
  <si>
    <t>AECACCDDCCDBACBCEAEDCEEADEE</t>
  </si>
  <si>
    <t>DBDAEDAA</t>
  </si>
  <si>
    <t>AABCBEBCADBCBBBCEACCDADDCAB</t>
  </si>
  <si>
    <t>AABACCDE</t>
  </si>
  <si>
    <t>DDEEDCEECBDDDDBAEAECAAEACCE</t>
  </si>
  <si>
    <t>EBEAAAEC</t>
  </si>
  <si>
    <t>EADDDBAEBABDEDBCECAEBBEACAE</t>
  </si>
  <si>
    <t>EAADCAAE</t>
  </si>
  <si>
    <t>AAEDBEAEBAEDEDDBDCAEAAEADCD</t>
  </si>
  <si>
    <t>BBBAAEAB</t>
  </si>
  <si>
    <t>DECCECDDDBAACAECEACCBDEACDE</t>
  </si>
  <si>
    <t>BBEACACC</t>
  </si>
  <si>
    <t>DCDEEAEDBADAECEDDAABBBEAEAD</t>
  </si>
  <si>
    <t>EBEAAEDB</t>
  </si>
  <si>
    <t>CBEDDAEDAEBDBDCDDBBBADDAACE</t>
  </si>
  <si>
    <t>BAEBADCE</t>
  </si>
  <si>
    <t>DDCADCDBDEBDDEBCEAABDCACCAD</t>
  </si>
  <si>
    <t>EABA.AAB</t>
  </si>
  <si>
    <t>CADDEDBECDBCBABCEDAAEADDAAE</t>
  </si>
  <si>
    <t>BCBACAAC</t>
  </si>
  <si>
    <t>CBCBBCEBCEABDBBBCABACABCDDC</t>
  </si>
  <si>
    <t>CAEDAACE</t>
  </si>
  <si>
    <t>CCEDBEAEDABECDBDDCACBAEACBE</t>
  </si>
  <si>
    <t>CABBAACE</t>
  </si>
  <si>
    <t>DECCEBDBDBBBDEBACEBDDBBCAED</t>
  </si>
  <si>
    <t>ECBACAAA</t>
  </si>
  <si>
    <t>BBEDBABCAEECACAECBBBADEAACE</t>
  </si>
  <si>
    <t>ECAACAAE</t>
  </si>
  <si>
    <t>BEDDBCABDCABEEBDCEBADAEBADD</t>
  </si>
  <si>
    <t>CDBBACCA</t>
  </si>
  <si>
    <t>DCDADCDEDCADBDBBEEDADABBEBB</t>
  </si>
  <si>
    <t>BCBBADCD</t>
  </si>
  <si>
    <t>ACDCECCDACAADCCBDAAEBDECCCE</t>
  </si>
  <si>
    <t>BBEAAECA</t>
  </si>
  <si>
    <t>DEECEAEBDDBABCEDEAAEBEDBCDE</t>
  </si>
  <si>
    <t>CABDABAD</t>
  </si>
  <si>
    <t>DADCAAEDCBDADECBBAAEBBDBDCD</t>
  </si>
  <si>
    <t>BAEAAACC</t>
  </si>
  <si>
    <t>DCDCCDADDEDAECEDDAADBEEBDBE</t>
  </si>
  <si>
    <t>DEECEBADADEAADEEDAACB.EB...</t>
  </si>
  <si>
    <t>BAECDACC</t>
  </si>
  <si>
    <t>DCECECBDDDCAACEDBAACBBDBCBD</t>
  </si>
  <si>
    <t>BBBBACCA</t>
  </si>
  <si>
    <t>BDDADCEBDCDBCEBBEEAADEECEAB</t>
  </si>
  <si>
    <t>ECBAADCA</t>
  </si>
  <si>
    <t>AECCCCEEAADAECBCEBEDCCDDDEE</t>
  </si>
  <si>
    <t>BBBAAACC</t>
  </si>
  <si>
    <t>DDCBDCDECEACCDBAEECACABCDDB</t>
  </si>
  <si>
    <t>CDBAABCC</t>
  </si>
  <si>
    <t>CBEDDEBAACCAAAEABAABAADBDCE</t>
  </si>
  <si>
    <t>EAEAABCB</t>
  </si>
  <si>
    <t>DEECECDDCDEAACECCAAEAEEACDD</t>
  </si>
  <si>
    <t>EAEAEAEB</t>
  </si>
  <si>
    <t>EEDDABDAACCADCCDDABDBBEDDBE</t>
  </si>
  <si>
    <t>AADBADEA</t>
  </si>
  <si>
    <t>AEECCAADBDDBCEEDDACEABEACBE</t>
  </si>
  <si>
    <t>CBBBCBCE</t>
  </si>
  <si>
    <t>BDCBEEEDCADDDDBEEABCBDACBDE</t>
  </si>
  <si>
    <t>EADCCACE</t>
  </si>
  <si>
    <t>CAEDDADEDBCDBDCBDCACABEBCCE</t>
  </si>
  <si>
    <t>CBEBAACA</t>
  </si>
  <si>
    <t>CAEDCAAEBAADEAEDBCDCBBDBCAD</t>
  </si>
  <si>
    <t>CBBACBCE</t>
  </si>
  <si>
    <t>AAEDBEAEEAECAEAEBCACABEDDDE</t>
  </si>
  <si>
    <t>DEBABCDACCABCDBAAEBEDACCDDB</t>
  </si>
  <si>
    <t>BBBBAACB</t>
  </si>
  <si>
    <t>EADDDAEBDDBDDBCDDEADAAEACCE</t>
  </si>
  <si>
    <t>BDBACACE</t>
  </si>
  <si>
    <t>AEEADCDBDDABBEBBEEAABDBECDE</t>
  </si>
  <si>
    <t>EABAAECA</t>
  </si>
  <si>
    <t>EABDADBBECCCBBECDADADACAAED</t>
  </si>
  <si>
    <t>EABAACCB</t>
  </si>
  <si>
    <t>AEEAEEADBCDAECAEEAAEBEEACCE</t>
  </si>
  <si>
    <t>EBBAABAE</t>
  </si>
  <si>
    <t>DCECECABAEDACEEBEAAEBAEBCDD</t>
  </si>
  <si>
    <t>EBBAADCE</t>
  </si>
  <si>
    <t>DDCAECDBECABDEBBEEDADCBEBDC</t>
  </si>
  <si>
    <t>CABACACE</t>
  </si>
  <si>
    <t>ECABECABEEEBCACDDEDDABDACDD</t>
  </si>
  <si>
    <t>BABAEACC</t>
  </si>
  <si>
    <t>BCECAEDCCCCADCCCCAABEBCACCE</t>
  </si>
  <si>
    <t>ACBAACCC</t>
  </si>
  <si>
    <t>CECBDCDACCBECDBBDAECCEDBDDD</t>
  </si>
  <si>
    <t>ABBBAAAA</t>
  </si>
  <si>
    <t>CAEEBEDCBDABCBEEACBBABECCCE</t>
  </si>
  <si>
    <t>EACCAADD</t>
  </si>
  <si>
    <t>CEECDBCCAACCBAABECADEECACCD</t>
  </si>
  <si>
    <t>DDCADCDABCABDDBAEDCAAEAEECE</t>
  </si>
  <si>
    <t>DCBCECADBDDACBEEDEBBBCCACBE</t>
  </si>
  <si>
    <t>ECBAEDCD</t>
  </si>
  <si>
    <t>CECBEDCBCBADAEBCCEAADABCBCD</t>
  </si>
  <si>
    <t>EEBAADCD</t>
  </si>
  <si>
    <t>DDCDDCCADCABCDBAEEBBDBECBCA</t>
  </si>
  <si>
    <t>DABAAACE</t>
  </si>
  <si>
    <t>CECADBDADCAEDEBBCEDABCEBDAE</t>
  </si>
  <si>
    <t>EEBACACD</t>
  </si>
  <si>
    <t>ADDDABBADCECAEBDDCBDEEACEDC</t>
  </si>
  <si>
    <t>BAEBCACE</t>
  </si>
  <si>
    <t>DBCBDCDBCBADEDBADECDDEBBEDD</t>
  </si>
  <si>
    <t>EBBBCCCA</t>
  </si>
  <si>
    <t>ABEDAEACBAEBEDEEDCAEAACBCCE</t>
  </si>
  <si>
    <t>CDBACACA</t>
  </si>
  <si>
    <t>BDCBDDEDEADDDCEDCBBDCAEACCE</t>
  </si>
  <si>
    <t>EAEBAAEB</t>
  </si>
  <si>
    <t>DAABBEEECEBCBAEADDBADAEACCD</t>
  </si>
  <si>
    <t>CABBCACA</t>
  </si>
  <si>
    <t>EEEDBCBCBACECAABEAAEABEACDD</t>
  </si>
  <si>
    <t>BCEAABCA</t>
  </si>
  <si>
    <t>CAEEDEAEACAABAABECE.CCEACBE</t>
  </si>
  <si>
    <t>EBBDCACA</t>
  </si>
  <si>
    <t>DCEBDDEBAADBDBBDEBBDCDEBDCD</t>
  </si>
  <si>
    <t>BABBACCA</t>
  </si>
  <si>
    <t>EAAEBCEDDECEDACDDEADABDACCE</t>
  </si>
  <si>
    <t>CAEBAACE</t>
  </si>
  <si>
    <t>DDDCAEBBBDEABCEDEBAABADACBE</t>
  </si>
  <si>
    <t>BBBBCACA</t>
  </si>
  <si>
    <t>DEDBAADDABDBCABAEABACEADADD</t>
  </si>
  <si>
    <t>ECEACBCA</t>
  </si>
  <si>
    <t>BDAAECEBCABBBABBEAEDCBEBCAB</t>
  </si>
  <si>
    <t>EABAAACE</t>
  </si>
  <si>
    <t>CCCEBDEECCCBBADACBEDADDAACE</t>
  </si>
  <si>
    <t>ECBDAACA</t>
  </si>
  <si>
    <t>AEBDDBDACCCAAEBBDCBDBAEADBE</t>
  </si>
  <si>
    <t>EBBAAACD</t>
  </si>
  <si>
    <t>DCCCABADBDCAECBDCAAEBACCCEE</t>
  </si>
  <si>
    <t>EBBBBBBB</t>
  </si>
  <si>
    <t>DACCACCBBEBBAAEDEBAABDDACEE</t>
  </si>
  <si>
    <t>EBBAABCE</t>
  </si>
  <si>
    <t>EBADCEDBAECDBCABCBDBBADDCCE</t>
  </si>
  <si>
    <t>EBBAAACE</t>
  </si>
  <si>
    <t>DADDDBCBEDCAAADDDCDEEBDACCE</t>
  </si>
  <si>
    <t>CCBAAACE</t>
  </si>
  <si>
    <t>DDCAECDECCAEDDBBEEBACAEEEDD</t>
  </si>
  <si>
    <t>BABBAACE</t>
  </si>
  <si>
    <t>DDEBECDEECADBDBBEDDDDBABBDC</t>
  </si>
  <si>
    <t>EABEECABDCDECCABDEDDDCDACCE</t>
  </si>
  <si>
    <t>CEEBECECCBABCEBEEEDCDDACDDC</t>
  </si>
  <si>
    <t>BBBAABCD</t>
  </si>
  <si>
    <t>ADEDDEBCAECCCEBDDEBBDDDAACD</t>
  </si>
  <si>
    <t>EAEDCACE</t>
  </si>
  <si>
    <t>DDCBDEECDACDBDEAEEEBBDEBCCE</t>
  </si>
  <si>
    <t>EABAAACA</t>
  </si>
  <si>
    <t>EDCDDBCAABEBBEBADABEBBDADBD</t>
  </si>
  <si>
    <t>EDEAAAED</t>
  </si>
  <si>
    <t>EDDAECDBDCABEDBCEEAABAECDDD</t>
  </si>
  <si>
    <t>CBEAAACE</t>
  </si>
  <si>
    <t>ECEDAAAEBBEEAACCDCACABEAAAE</t>
  </si>
  <si>
    <t>CAAACACC</t>
  </si>
  <si>
    <t>CDECDDBAACDADAAAEEABEEDADCE</t>
  </si>
  <si>
    <t>EABACAAC</t>
  </si>
  <si>
    <t>ADEACACCACCCBBAAECEAEBECCCE</t>
  </si>
  <si>
    <t>EADAAACA</t>
  </si>
  <si>
    <t>EDCEDEEBEABBEABDEEECEBEACEC</t>
  </si>
  <si>
    <t>EADADACE</t>
  </si>
  <si>
    <t>CAEEEEACAAEEEBBCDDBCABAACAA</t>
  </si>
  <si>
    <t>BAEEAEEA</t>
  </si>
  <si>
    <t>CEEEABBCACEABAAABCADBCEACBE</t>
  </si>
  <si>
    <t>BABAAACC</t>
  </si>
  <si>
    <t>ADEEAABDBCCCBAABEECCCDBADCB</t>
  </si>
  <si>
    <t>ECBBAAEA</t>
  </si>
  <si>
    <t>DECADCCBDBBBDEBAEEAADEEDBCE</t>
  </si>
  <si>
    <t>BABBAACD</t>
  </si>
  <si>
    <t>CDCCDCDECCABDCBAEEDAEAABECA</t>
  </si>
  <si>
    <t>EAEAAACD</t>
  </si>
  <si>
    <t>DCEEADADCADACCEBEBACBEDACBE</t>
  </si>
  <si>
    <t>BBBACACA</t>
  </si>
  <si>
    <t>CEEBDDEDCEEACDBDEAEDCDDACCE</t>
  </si>
  <si>
    <t>BCAACACB</t>
  </si>
  <si>
    <t>EBBEDCDDEEDDDACCECDDAAEACDE</t>
  </si>
  <si>
    <t>DABBAAAD</t>
  </si>
  <si>
    <t>CDCADCDDECADDEBAEEDADBCBEDC</t>
  </si>
  <si>
    <t>EABACAAE</t>
  </si>
  <si>
    <t>CECBDDCBAADDBDBDAAEDCDEACAE</t>
  </si>
  <si>
    <t>EDBBAACB</t>
  </si>
  <si>
    <t>ABEBBCBDACCBCACAABABBABDCCE</t>
  </si>
  <si>
    <t>BAEAACCD</t>
  </si>
  <si>
    <t>DDCAECDBCCABDEBDEECACECCEAC</t>
  </si>
  <si>
    <t>ADDAAACD</t>
  </si>
  <si>
    <t>ADCBEAEBAEDDDCCECCBDAADACCE</t>
  </si>
  <si>
    <t>BABAAACD</t>
  </si>
  <si>
    <t>CDCDDCDAECABDEBACEDACCECADB</t>
  </si>
  <si>
    <t>CBBBAACD</t>
  </si>
  <si>
    <t>DECADCDCDDABAEBBEEACBDBADCE</t>
  </si>
  <si>
    <t>DEDADCDCDCDEDEBBEEDACABECDC</t>
  </si>
  <si>
    <t>EAEAAACB</t>
  </si>
  <si>
    <t>ACEDEAAEBAEDACADDAAABBEADCE</t>
  </si>
  <si>
    <t>EDBAAACA</t>
  </si>
  <si>
    <t>DECADCEDECCBDEBCCEDADCECECD</t>
  </si>
  <si>
    <t>CCBBCDCD</t>
  </si>
  <si>
    <t>DEBDCBCCCCECACBAECBEEBBAACE</t>
  </si>
  <si>
    <t>BCBBAACE</t>
  </si>
  <si>
    <t>CCDDBEBDCDAEEDBEAACDDCEBECD</t>
  </si>
  <si>
    <t>BCBCAACA</t>
  </si>
  <si>
    <t>BBEDEDCCACBAACADABABADDAACB</t>
  </si>
  <si>
    <t>AECBDCDABBBBDDBACEBBDCAEDED</t>
  </si>
  <si>
    <t>EBBBABCA</t>
  </si>
  <si>
    <t>BCECAADDBDDADDECEAAEAEDACBD</t>
  </si>
  <si>
    <t>CEECBAECACDCBAABEECBECEBDAE</t>
  </si>
  <si>
    <t>ECBBABCD</t>
  </si>
  <si>
    <t>CECAEDCABCAAEEBCCABABEECDDB</t>
  </si>
  <si>
    <t>EAAAAEAEACDCDAAAECDEEDDACCE</t>
  </si>
  <si>
    <t>EBBBAAAD</t>
  </si>
  <si>
    <t>CECCECAACCABDCBDEEDADEBDEEC</t>
  </si>
  <si>
    <t>ECBBCADE</t>
  </si>
  <si>
    <t>DDECACEDBECDBC....A.B...C.E</t>
  </si>
  <si>
    <t>CABACCAD</t>
  </si>
  <si>
    <t>BECBCDCBACEBBDBDEAEDCDDBCCE</t>
  </si>
  <si>
    <t>ECBAAAAC</t>
  </si>
  <si>
    <t>CCDCECDDBADAECEDDAACDAEADBE</t>
  </si>
  <si>
    <t>BBBACACE</t>
  </si>
  <si>
    <t>DDEAAADDAAEACCEDCCCEBADACAE</t>
  </si>
  <si>
    <t>ABBAACCA</t>
  </si>
  <si>
    <t>CECAEEDEECABDEBAEEBCDCBCDDD</t>
  </si>
  <si>
    <t>CABBCDCD</t>
  </si>
  <si>
    <t>EBCBDCDBACABDEBDEEAABDECAAE</t>
  </si>
  <si>
    <t>ECEAAECE</t>
  </si>
  <si>
    <t>EBDECCCBDEADCADDDCDDEBEACCE</t>
  </si>
  <si>
    <t>CBBAEBCE</t>
  </si>
  <si>
    <t>BDCCDEEEEBDBAABEEAADBEEADCD</t>
  </si>
  <si>
    <t>AABACBCA</t>
  </si>
  <si>
    <t>EEDDA*DCACEEACBDDCDEBBDAACE</t>
  </si>
  <si>
    <t>CEBACACE</t>
  </si>
  <si>
    <t>DECADDEDCCEDCBBAEAEDCDDADCE</t>
  </si>
  <si>
    <t>BCBCADCB</t>
  </si>
  <si>
    <t>EECBDEDADBDCBABAEBEDADDACDE</t>
  </si>
  <si>
    <t>CAEACACD</t>
  </si>
  <si>
    <t>ADCBBEEDEBEBEDBAEAADAEDADCD</t>
  </si>
  <si>
    <t>BCBAAACE</t>
  </si>
  <si>
    <t>DEDAECDACBABDEBAEDDABCBCDDC</t>
  </si>
  <si>
    <t>EBBAAACC</t>
  </si>
  <si>
    <t>EDABDEEDECCDBBBACBEDCDEACCE</t>
  </si>
  <si>
    <t>CECBECDEDDBBCABBEEBBDDECEDC</t>
  </si>
  <si>
    <t>CCDDABCCADEEACBADCBEEBDACBE</t>
  </si>
  <si>
    <t>AAEDDEDCBAADDCCEACACAAEDCDE</t>
  </si>
  <si>
    <t>ECBACACD</t>
  </si>
  <si>
    <t>ABCDBEDCBACDDECEEBBBBAEACBE</t>
  </si>
  <si>
    <t>EABAABCE</t>
  </si>
  <si>
    <t>DEEBDCDDCEABEDBBDBCCBBCCADD</t>
  </si>
  <si>
    <t>EDBBABCB</t>
  </si>
  <si>
    <t>CEEDDEAEACDABAABEECDEEABCCD</t>
  </si>
  <si>
    <t>EDBBCACA</t>
  </si>
  <si>
    <t>CAEDAEBEDCDCBAADECADDEEADDC</t>
  </si>
  <si>
    <t>EAEAEACD</t>
  </si>
  <si>
    <t>AEECDCEDEADDBADDEAEDBDDAEEE</t>
  </si>
  <si>
    <t>DCBBCADC</t>
  </si>
  <si>
    <t>DEDDCBDABCEDBABDDCBEE.DACCE</t>
  </si>
  <si>
    <t>BAEAAEEA</t>
  </si>
  <si>
    <t>EABDBEBECEBCBBCCDEEADADACBE</t>
  </si>
  <si>
    <t>DCECAEEDCACABBCDDAABBEEAACD</t>
  </si>
  <si>
    <t>ABBAABCD</t>
  </si>
  <si>
    <t>DCEAADADDDEDDCDEDEADBBDACCE</t>
  </si>
  <si>
    <t>BABBADCC</t>
  </si>
  <si>
    <t>CDECBACCCCCABAAAEABBCEEACCE</t>
  </si>
  <si>
    <t>CBBACACE</t>
  </si>
  <si>
    <t>DDCADCDBDCABEDBDEEDADCECBDB</t>
  </si>
  <si>
    <t>ECBBCECE</t>
  </si>
  <si>
    <t>ABEDDEEEDCEEBDADCBBBBADAACE</t>
  </si>
  <si>
    <t>CCEDAACD</t>
  </si>
  <si>
    <t>DCECACDDCDCDDCE.BBAEBDECCCB</t>
  </si>
  <si>
    <t>EAEAACCA</t>
  </si>
  <si>
    <t>CDECAABEACDADEABECDDCCEACDE</t>
  </si>
  <si>
    <t>ECBAEACD</t>
  </si>
  <si>
    <t>DECBDEDEECABDDBCEAAADDABDBA</t>
  </si>
  <si>
    <t>ECBAAACA</t>
  </si>
  <si>
    <t>DAEAACCDBECDAAECDAAEBCBACCE</t>
  </si>
  <si>
    <t>ECEAAACE</t>
  </si>
  <si>
    <t>DCCCCEEDBCAACCECDAAEBBEACBC</t>
  </si>
  <si>
    <t>DBDAAACC</t>
  </si>
  <si>
    <t>ACECACDDDAEACDDDDBA*EADACAE</t>
  </si>
  <si>
    <t>EABBABAA</t>
  </si>
  <si>
    <t>DCECAEDDCDAACCEDDAABEBBACBD</t>
  </si>
  <si>
    <t>CEEDDAAEACBABAABEEADEAEBCCD</t>
  </si>
  <si>
    <t>BAEACACA</t>
  </si>
  <si>
    <t>DADDBBBECCCCBAECDCCADAEADAE</t>
  </si>
  <si>
    <t>EDBBAACE</t>
  </si>
  <si>
    <t>CDBCDCECDCABDEBAEEAABAACBAD</t>
  </si>
  <si>
    <t>CABBAACD</t>
  </si>
  <si>
    <t>DCECADCDADCAECEBDACEBABACCD</t>
  </si>
  <si>
    <t>DBEAACAA</t>
  </si>
  <si>
    <t>BDCBDDEBEEEDEDBCEAEDADEACCE</t>
  </si>
  <si>
    <t>CABAACCA</t>
  </si>
  <si>
    <t>DCECACDDDEBDACEDDAAEBEEDABE</t>
  </si>
  <si>
    <t>ECBAAAED</t>
  </si>
  <si>
    <t>DEBAEC*ACCABDDBBEECADCECEDA</t>
  </si>
  <si>
    <t>CABAAACE</t>
  </si>
  <si>
    <t>EBDDEBCBBDBDEECDDEBDAADACCE</t>
  </si>
  <si>
    <t>CCEBAECA</t>
  </si>
  <si>
    <t>EDEDBDDCBAEBBCADABABDADAACE</t>
  </si>
  <si>
    <t>EBBAAAAC</t>
  </si>
  <si>
    <t>DCECAAADBDCABAEEEAACBEEADDE</t>
  </si>
  <si>
    <t>BCBBAAAD</t>
  </si>
  <si>
    <t>DEECACDDCDEAECEEDAADBAEBCAE</t>
  </si>
  <si>
    <t>AABBABCA</t>
  </si>
  <si>
    <t>DECCECDBCCABCEBBEDDBDCACEAD</t>
  </si>
  <si>
    <t>EA.BAAEB</t>
  </si>
  <si>
    <t>ADCDBBDCAACEBEBECBBBBADAECE</t>
  </si>
  <si>
    <t>AABEBEBDADBCBCACDCDABADACAD</t>
  </si>
  <si>
    <t>BABAADCB</t>
  </si>
  <si>
    <t>DEECCCDDBEDAACEDEAABBBEACCD</t>
  </si>
  <si>
    <t>EABBABCB</t>
  </si>
  <si>
    <t>DECCDCDEEEAEBABBEEBABDBCEDD</t>
  </si>
  <si>
    <t>EBEACBCB</t>
  </si>
  <si>
    <t>ADEBDEEDECDDBDBABBEDBDDACCE</t>
  </si>
  <si>
    <t>EBBAAECE</t>
  </si>
  <si>
    <t>CDEDBEBEACDDBAABECCBEDDACCD</t>
  </si>
  <si>
    <t>CCADCECE</t>
  </si>
  <si>
    <t>CDCCAABCACDEBAABECBDEBEAACE</t>
  </si>
  <si>
    <t>ECBAABCB</t>
  </si>
  <si>
    <t>DEDCAAADBAEAAAADDBADBADBCCE</t>
  </si>
  <si>
    <t>BEBBAACA</t>
  </si>
  <si>
    <t>CEADCAAAACDCBAABECBDEADDCBE</t>
  </si>
  <si>
    <t>BABAAACB</t>
  </si>
  <si>
    <t>ACCCAADDBDDAECEBDAACBBDACBE</t>
  </si>
  <si>
    <t>BAAAAECA</t>
  </si>
  <si>
    <t>DCECAADDBEDDACEDDAAEDBBBCAD</t>
  </si>
  <si>
    <t>EBBDAECB</t>
  </si>
  <si>
    <t>DDECCAEDBEEAECEEEAAEBDDBACE</t>
  </si>
  <si>
    <t>DCCCAAAABCBAADBDDAAEBBDCACE</t>
  </si>
  <si>
    <t>EABBACAE</t>
  </si>
  <si>
    <t>DEECACDDAADACAEEDAAEBEBBCCD</t>
  </si>
  <si>
    <t>EBBBCECB</t>
  </si>
  <si>
    <t>CDEADABEACCCBAAAECEACCEADDE</t>
  </si>
  <si>
    <t>EBBAAAAE</t>
  </si>
  <si>
    <t>EDEDAEAABAADCEBCECACABEACCD</t>
  </si>
  <si>
    <t>BCAAAACA</t>
  </si>
  <si>
    <t>DCCCCEEDCAEADAEDDAAEBBDACCD</t>
  </si>
  <si>
    <t>BAEBAACD</t>
  </si>
  <si>
    <t>CDCADCDAEBADDEBBEEAAAAECEAB</t>
  </si>
  <si>
    <t>BDEADDCCDEDBBCBAEAADADCACDE</t>
  </si>
  <si>
    <t>BCBACACE</t>
  </si>
  <si>
    <t>CEEDCABCACDCBAAAECBBBABBBBE</t>
  </si>
  <si>
    <t>BCDAAACA</t>
  </si>
  <si>
    <t>AECBDCDADCABADBAEEBABADCEBD</t>
  </si>
  <si>
    <t>CABAACCE</t>
  </si>
  <si>
    <t>DBCCAEDDAECACCEADAAEBBDADCC</t>
  </si>
  <si>
    <t>CAAAAACA</t>
  </si>
  <si>
    <t>DEECCCCDBEDACCEDDAAEBBEADCE</t>
  </si>
  <si>
    <t>ABBAAACC</t>
  </si>
  <si>
    <t>CDEEAADCACDCBAAAECDDCBEDCCE</t>
  </si>
  <si>
    <t>CBBBAACE</t>
  </si>
  <si>
    <t>CCEDDEACBADCCABDDEBCBACACCD</t>
  </si>
  <si>
    <t>ECBAAACE</t>
  </si>
  <si>
    <t>ADCBCDEECCBBCABCEBEDCDDACBE</t>
  </si>
  <si>
    <t>EDBBCACD</t>
  </si>
  <si>
    <t>BBEBCEBDACCBACADAEBBBACDCCE</t>
  </si>
  <si>
    <t>CCBAACCB</t>
  </si>
  <si>
    <t>CECADCDEACAACDBCEEBADAACCDC</t>
  </si>
  <si>
    <t>AAEDDADEAADCEEBBDBAEABDAACE</t>
  </si>
  <si>
    <t>EABBAACA</t>
  </si>
  <si>
    <t>EDCCDDEDDEBCBABEBBEDAEDACCE</t>
  </si>
  <si>
    <t>EBBACACD</t>
  </si>
  <si>
    <t>EECBECEECCABCEBCEEBABDECEDD</t>
  </si>
  <si>
    <t>BCBAAAED</t>
  </si>
  <si>
    <t>DEECACBDCDCBDCEEEAACBBEADCE</t>
  </si>
  <si>
    <t>BAEAAAAD</t>
  </si>
  <si>
    <t>CECBECDACBABEEBBEADADABCEDB</t>
  </si>
  <si>
    <t>BCABAACA</t>
  </si>
  <si>
    <t>DCECCCEBBADAECCDDDAEBADAACE</t>
  </si>
  <si>
    <t>DCECACCDBDDAAEEDDAACBECACCE</t>
  </si>
  <si>
    <t>EABBAEBDACECBBBCECDADAEACCE</t>
  </si>
  <si>
    <t>EABBCACA</t>
  </si>
  <si>
    <t>CECBDCDACBADCEBCEECADCCCDED</t>
  </si>
  <si>
    <t>AAEBAACE</t>
  </si>
  <si>
    <t>EAEDAABCACDABAAAECBDEEDACDE</t>
  </si>
  <si>
    <t>EABBAACD</t>
  </si>
  <si>
    <t>DCECACEBAEDBBCCBDAACBBCACCE</t>
  </si>
  <si>
    <t>CAEAAECC</t>
  </si>
  <si>
    <t>DABCACDDBECAEEEDBAAEBBDACCC</t>
  </si>
  <si>
    <t>AAEAAACA</t>
  </si>
  <si>
    <t>CEBBDCDBECABDEBBEECADEECCED</t>
  </si>
  <si>
    <t>EADBACCEAEABCCCEAEDDAADACCD</t>
  </si>
  <si>
    <t>ECBACECB</t>
  </si>
  <si>
    <t>DDECACBDCEEACCEDDAADBBDAACE</t>
  </si>
  <si>
    <t>BABBAACC</t>
  </si>
  <si>
    <t>DCCCAEEDBCCAEBEDDAADBECACCE</t>
  </si>
  <si>
    <t>ECBBAACE</t>
  </si>
  <si>
    <t>CECDECDACBABCEBBEEACDBCCEAD</t>
  </si>
  <si>
    <t>EABBCACC</t>
  </si>
  <si>
    <t>DCEAACCDBEDDDCCDDAAEBEDACCE</t>
  </si>
  <si>
    <t>DDAAEDEDBEDBBCBAEAEDACDACAE</t>
  </si>
  <si>
    <t>ECBAAACD</t>
  </si>
  <si>
    <t>DCECACEDACCAABEEDAAEABDACCD</t>
  </si>
  <si>
    <t>DCECECEDAEDBACEDDAAEBDDACCE</t>
  </si>
  <si>
    <t>BBEAABCB</t>
  </si>
  <si>
    <t>DCECAECDDEEAAAEDDAAEABDBCCE</t>
  </si>
  <si>
    <t>ECCBAACA</t>
  </si>
  <si>
    <t>CBCBDCDADEABAEBCEEBBDCCCEDB</t>
  </si>
  <si>
    <t>EABBAAAA</t>
  </si>
  <si>
    <t>CAECBEDEBAECCECBDCAEABEACCE</t>
  </si>
  <si>
    <t>ECBBAACB</t>
  </si>
  <si>
    <t>DCDCAEDDCEDDBCCEDAAEBDDACCE</t>
  </si>
  <si>
    <t>AAEDDEDCBACEAECCDEACBADAACE</t>
  </si>
  <si>
    <t>EABBAACC</t>
  </si>
  <si>
    <t>DEDCACDDBECACCEDDAADBBDBCCD</t>
  </si>
  <si>
    <t>EBBBCACE</t>
  </si>
  <si>
    <t>CDDDBBAACCECBABADABBEBDACCE</t>
  </si>
  <si>
    <t>BEADABCD</t>
  </si>
  <si>
    <t>DCECACDDACEDCAEDDAACBBDACAE</t>
  </si>
  <si>
    <t>BAEAAACD</t>
  </si>
  <si>
    <t>DCECCCDDBDEAECEDBAAEBEDACDD</t>
  </si>
  <si>
    <t>EBBEAACD</t>
  </si>
  <si>
    <t>EDADDAEDCDCEACEAABBBBADACCE</t>
  </si>
  <si>
    <t>CDEEAABCACDABAEBECDDCAEADCE</t>
  </si>
  <si>
    <t>EBBACACB</t>
  </si>
  <si>
    <t>DCEAACDDBCBDBADDDBAEBBDACBE</t>
  </si>
  <si>
    <t>EBBBCAAE</t>
  </si>
  <si>
    <t>DCECAEDDBEDAACEDDAACDEDACCE</t>
  </si>
  <si>
    <t>EAEAAACC</t>
  </si>
  <si>
    <t>EDEDEACCACAEBAABECDDEADACCE</t>
  </si>
  <si>
    <t>EDADDAAECCDCBAABECBBCBDACCE</t>
  </si>
  <si>
    <t>CCBBCBCA</t>
  </si>
  <si>
    <t>CDECECCCACDCBAABECEDCCEACCE</t>
  </si>
  <si>
    <t>DEECCEEDBEEABCEEDAAEBBDACBE</t>
  </si>
  <si>
    <t>DEECCCDAAEDAECEEDAAEBADACCE</t>
  </si>
  <si>
    <t>.AACAAACACDCBAABEEADEADACCE</t>
  </si>
  <si>
    <t>EDBBAAAD</t>
  </si>
  <si>
    <t>CDECDAACACBCBAABECABEBDADCE</t>
  </si>
  <si>
    <t>EABBAAAE</t>
  </si>
  <si>
    <t>DCECACADADEABEEDBAAEBABACCE</t>
  </si>
  <si>
    <t>EADBACAA</t>
  </si>
  <si>
    <t>ACECACDDABDAACEDDAAEBBDACCE</t>
  </si>
  <si>
    <t>BBDBCACE</t>
  </si>
  <si>
    <t>DEECACDDBEEABCEDDAACBBBACAE</t>
  </si>
  <si>
    <t>CDABAAAD</t>
  </si>
  <si>
    <t>CDEDBABCACDABAABECACEDDACCC</t>
  </si>
  <si>
    <t>DBCEBEEDECCDBBBCDADADADACCE</t>
  </si>
  <si>
    <t>DEECAEADBEEBBCEDDAAEBBDBDCE</t>
  </si>
  <si>
    <t>ADCBDCEDCADBBCBEEAEDAEDACCE</t>
  </si>
  <si>
    <t>ECBBAADC</t>
  </si>
  <si>
    <t>CACBDCDACCABDEBBEEBACEACEDD</t>
  </si>
  <si>
    <t>DCECABDDBECAEAEDEAAEBEDACCE</t>
  </si>
  <si>
    <t>DCECCCDDBCEABCEDDAAEBBDBCCE</t>
  </si>
  <si>
    <t>EDEDAABCCCDABAABECADCEDACCE</t>
  </si>
  <si>
    <t>Ob1</t>
  </si>
  <si>
    <t>Ob2</t>
  </si>
  <si>
    <t>Ob3</t>
  </si>
  <si>
    <t>Ob4</t>
  </si>
  <si>
    <t>Ob5</t>
  </si>
  <si>
    <t>Ob6</t>
  </si>
  <si>
    <t>Ob7</t>
  </si>
  <si>
    <t>Ob8</t>
  </si>
  <si>
    <t>CE1</t>
  </si>
  <si>
    <t>CE2</t>
  </si>
  <si>
    <t>CE3</t>
  </si>
  <si>
    <t>CE4</t>
  </si>
  <si>
    <t>CE5</t>
  </si>
  <si>
    <t>CE6</t>
  </si>
  <si>
    <t>CE7</t>
  </si>
  <si>
    <t>CE8</t>
  </si>
  <si>
    <t>CE9</t>
  </si>
  <si>
    <t>CE10</t>
  </si>
  <si>
    <t>CE11</t>
  </si>
  <si>
    <t>CE12</t>
  </si>
  <si>
    <t>CE13</t>
  </si>
  <si>
    <t>CE14</t>
  </si>
  <si>
    <t>CE15</t>
  </si>
  <si>
    <t>CE16</t>
  </si>
  <si>
    <t>CE17</t>
  </si>
  <si>
    <t>CE18</t>
  </si>
  <si>
    <t>CE19</t>
  </si>
  <si>
    <t>CE20</t>
  </si>
  <si>
    <t>CE21</t>
  </si>
  <si>
    <t>CE22</t>
  </si>
  <si>
    <t>CE23</t>
  </si>
  <si>
    <t>CE24</t>
  </si>
  <si>
    <t>CE25</t>
  </si>
  <si>
    <t>CE26</t>
  </si>
  <si>
    <t>CE27</t>
  </si>
  <si>
    <t>F</t>
  </si>
  <si>
    <t>M</t>
  </si>
  <si>
    <t>QE_I07</t>
  </si>
  <si>
    <t>G</t>
  </si>
  <si>
    <t>H</t>
  </si>
  <si>
    <t>J</t>
  </si>
  <si>
    <t>I</t>
  </si>
  <si>
    <t>K</t>
  </si>
  <si>
    <t>Nome do arquivo</t>
  </si>
  <si>
    <t>Informações</t>
  </si>
  <si>
    <t>Variáveis</t>
  </si>
  <si>
    <t>microdados2021_arq1</t>
  </si>
  <si>
    <t>Edição, código de curso e caracterização do curso.</t>
  </si>
  <si>
    <t>NU_ANO, CO_CURSO, CO_IES, CO_CATEGAD, CO_ORGACAD, CO_GRUPO, CO_MODALIDADE, CO_MUNIC_CURSO, CO_UF_CURSO, CO_REGIAO_CURSO</t>
  </si>
  <si>
    <t>microdados2021_arq2</t>
  </si>
  <si>
    <t>Edição, código de curso e informações acadêmicas dos estudantes</t>
  </si>
  <si>
    <t>NU_ANO, CO_CURSO, ANO_FIM_EM, ANO_IN_GRAD, CO_TURNO_GRADUACAO </t>
  </si>
  <si>
    <t>microdados2021_arq3</t>
  </si>
  <si>
    <t>Edição, código de curso e nº de itens válidos por seção da prova, vetores, tipos de presença, tipos de situação das questões da parte discursiva, notas Formação Geral e Componente Específico, respostas do Questionário de Percepção de Prova</t>
  </si>
  <si>
    <t>NU_ANO, CO_CURSO, NU_ITEM_OFG, NU_ITEM_OFG_Z, NU_ITEM_OFG_X, NU_ITEM_OFG_N, NU_ITEM_OCE, NU_ITEM_OCE_Z, NU_ITEM_OCE_X, NU_ITEM_OCE_N, DS_VT_GAB_OFG_FIN, DS_VT_GAB_OCE_FIN, DS_VT_ESC_OFG, DS_VT_ACE_OFG, DS_VT_ESC_OCE, DS_VT_ACE_OCE, TP_PRES, TP_PR_GER, TP_PR_OB_FG, TP_PR_DI_FG, TP_PR_OB_CE, TP_PR_DI_CE, TP_SFG_D1, TP_SFG_D2, TP_SCE_D1, TP_SCE_D2, TP_SCE_D3, NT_GER ,NT_FG, NT_OBJ_FG, NT_DIS_FG, NT_FG_D1, NT_FG_D1_PT, NT_FG_D1_CT, NT_FG_D2, NT_FG_D2_PT, NT_FG_D2_CT, NT_CE, NT_OBJ_CE, NT_DIS_CE, NT_CE_D1, NT_CE_D2, NT_CE_D3, CO_RS_I1, CO_RS_I2, CO_RS_I3, CO_RS_I4, CO_RS_I5, CO_RS_I6, CO_RS_I7, CO_RS_I8, CO_RS_I9</t>
  </si>
  <si>
    <t>microdados2021_arq4</t>
  </si>
  <si>
    <t>Edição, código de curso e avaliação dos estudantes sobre seu processo formativo (Organização Didático Pedagógica, Infraestrutura e Oportunidades de ampliação da formação acadêmica e profissional)</t>
  </si>
  <si>
    <t>NU_ANO, CO_CURSO, QE_I27, QE_I28, QE_I29, QE_I30, QE_I31, QE_I32, QE_I33, QE_I34, QE_I35, QE_I36, QE_I37, QE_I38, QE_I39, QE_I40, QE_I41, QE_I42, QE_I43, QE_I44, QE_I45, QE_I46, QE_I47, QE_I48, QE_I49, QE_I50, QE_I51, QE_I52, QE_I53, QE_I54, QE_I55, QE_I56, QE_I57, QE_I58, QE_I59, QE_I60, QE_I61, QE_I62, QE_I63, QE_I64, QE_I65, QE_I66, QE_I67, QE_I68</t>
  </si>
  <si>
    <t>microdados2021_arq5</t>
  </si>
  <si>
    <t>Edição, código de curso e sexo</t>
  </si>
  <si>
    <t>NU_ANO, CO_CURSO, TP_SEXO</t>
  </si>
  <si>
    <t>microdados2021_arq6</t>
  </si>
  <si>
    <t>Edição, código de curso e idade do inscrito no dia da prova</t>
  </si>
  <si>
    <t>NU_ANO, CO_CURSO, NU_IDADE</t>
  </si>
  <si>
    <t>microdados2021_arq7</t>
  </si>
  <si>
    <t>Edição, código de curso e QE1: Qual o seu estado civil?</t>
  </si>
  <si>
    <t>NU_ANO, CO_CURSO, QE_I01</t>
  </si>
  <si>
    <t>microdados2021_arq8</t>
  </si>
  <si>
    <t>Edição, código de curso e QE2: Qual é a sua cor ou raça?</t>
  </si>
  <si>
    <t>NU_ANO, CO_CURSO, QE_I02</t>
  </si>
  <si>
    <t>microdados2021_arq9</t>
  </si>
  <si>
    <t>Edição, código de curso e QE3: Qual a sua nacionalidade?</t>
  </si>
  <si>
    <t>NU_ANO, CO_CURSO, QE_I03</t>
  </si>
  <si>
    <t>microdados2021_arq10</t>
  </si>
  <si>
    <t>Edição, código de curso e QE4: Até que etapa de escolarização seu pai concluiu?</t>
  </si>
  <si>
    <t>NU_ANO, CO_CURSO, QE_I04</t>
  </si>
  <si>
    <t>microdados2021_arq11</t>
  </si>
  <si>
    <t>Edição, código de curso e QE5: Até que etapa de escolarização sua mãe concluiu?</t>
  </si>
  <si>
    <t>NU_ANO, CO_CURSO, QE_I05</t>
  </si>
  <si>
    <t>microdados2021_arq12</t>
  </si>
  <si>
    <t>Edição, código de curso e QE6: Onde e com quem você mora atualmente?</t>
  </si>
  <si>
    <t>NU_ANO, CO_CURSO, QE_I06</t>
  </si>
  <si>
    <t>microdados2021_arq13</t>
  </si>
  <si>
    <t>Edição, código de curso e QE7: Quantas pessoas da sua família moram com você? Considere seus pais, irmãos, cônjuge, filhos e outros parentes que moram na mesma casa com você.</t>
  </si>
  <si>
    <t>NU_ANO, CO_CURSO, QE_I07</t>
  </si>
  <si>
    <t>microdados2021_arq14</t>
  </si>
  <si>
    <t>Edição, código de curso e QE8: Qual a renda total de sua família, incluindo seus rendimentos?</t>
  </si>
  <si>
    <t>NU_ANO, CO_CURSO, QE_I08</t>
  </si>
  <si>
    <t>microdados2021_arq15</t>
  </si>
  <si>
    <t>Edição, código de curso e QE9: Qual alternativa a seguir melhor descreve sua situação financeira (incluindo bolsas)?</t>
  </si>
  <si>
    <t>NU_ANO, CO_CURSO, QE_I09</t>
  </si>
  <si>
    <t>microdados2021_arq16</t>
  </si>
  <si>
    <t>Edição, código de curso e QE10: Qual alternativa a seguir melhor descreve sua situação de trabalho (exceto estágio ou bolsas)?</t>
  </si>
  <si>
    <t>NU_ANO, CO_CURSO, QE_I10</t>
  </si>
  <si>
    <t>microdados2021_arq17</t>
  </si>
  <si>
    <t>Edição, código de curso e QE11: Que tipo de bolsa de estudos ou financiamento do curso você recebeu para custear todas ou a maior parte das mensalidades? No caso de haver mais de uma opção, marcar apenas a bolsa de maior duração.</t>
  </si>
  <si>
    <t>NU_ANO, CO_CURSO, QE_I11</t>
  </si>
  <si>
    <t>microdados2021_arq18</t>
  </si>
  <si>
    <t>Edição, código de curso e QE12: Ao longo da sua trajetória acadêmica, você recebeu algum tipo de auxílio permanência? No caso de haver mais de uma opção, marcar apenas a bolsa de maior duração.</t>
  </si>
  <si>
    <t>NU_ANO, CO_CURSO, QE_I12</t>
  </si>
  <si>
    <t>microdados2021_arq19</t>
  </si>
  <si>
    <t>Edição, código de curso e QE 13: Ao longo da sua trajetória acadêmica, você recebeu algum tipo de bolsa acadêmica? No caso de haver mais de uma opção, marcar apenas a bolsa de maior duração.</t>
  </si>
  <si>
    <t>NU_ANO, CO_CURSO, QE_I13</t>
  </si>
  <si>
    <t>microdados2021_arq20</t>
  </si>
  <si>
    <t>Edição, código de curso e QE14: Durante o curso de graduação você participou de programas e/ou atividades curriculares no exterior?</t>
  </si>
  <si>
    <t>NU_ANO, CO_CURSO, QE_I14</t>
  </si>
  <si>
    <t>microdados2021_arq21</t>
  </si>
  <si>
    <t>Edição, código de curso e QE15: Seu ingresso no curso de graduação se deu por meio de políticas de ação afirmativa ou inclusão social?</t>
  </si>
  <si>
    <t>NU_ANO, CO_CURSO, QE_I15</t>
  </si>
  <si>
    <t>microdados2021_arq22</t>
  </si>
  <si>
    <t>Edição, código de curso e QE16: Em que unidade da Federação você concluiu o ensino médio?</t>
  </si>
  <si>
    <t>NU_ANO, CO_CURSO, QE_I16</t>
  </si>
  <si>
    <t>microdados2021_arq23</t>
  </si>
  <si>
    <t>Edição, código de curso e QE17: Em que tipo de escola você cursou o ensino médio?</t>
  </si>
  <si>
    <t>NU_ANO, CO_CURSO, QE_I17</t>
  </si>
  <si>
    <t>microdados2021_arq24</t>
  </si>
  <si>
    <t>Edição, código de curso e QE18: Qual modalidade de ensino médio você concluiu?</t>
  </si>
  <si>
    <t>NU_ANO, CO_CURSO, QE_I18</t>
  </si>
  <si>
    <t>microdados2021_arq25</t>
  </si>
  <si>
    <t>Edição, código de curso e QE19: Quem lhe deu maior incentivo para cursar a graduação?</t>
  </si>
  <si>
    <t>NU_ANO, CO_CURSO, QE_I19</t>
  </si>
  <si>
    <t>microdados2021_arq26</t>
  </si>
  <si>
    <t>Edição, código de curso e QE20: Algum dos grupos abaixo foi determinante para você enfrentar dificuldades durante seu curso superior e concluí-lo?</t>
  </si>
  <si>
    <t>NU_ANO, CO_CURSO, QE_I20</t>
  </si>
  <si>
    <t>microdados2021_arq27</t>
  </si>
  <si>
    <t>Edição, código de curso e QE21: Alguém em sua família concluiu um curso superior?</t>
  </si>
  <si>
    <t>NU_ANO, CO_CURSO, QE_I21</t>
  </si>
  <si>
    <t>microdados2021_arq28</t>
  </si>
  <si>
    <t>Edição, código de curso e QE22: Excetuando-se os livros indicados na bibliografia do seu curso, quantos livros você leu neste ano?</t>
  </si>
  <si>
    <t>NU_ANO, CO_CURSO, QE_I22</t>
  </si>
  <si>
    <t>microdados2021_arq29</t>
  </si>
  <si>
    <t>Edição, código de curso e QE23: Quantas horas por semana, aproximadamente, você dedicou aos estudos, excetuando as horas de aula?</t>
  </si>
  <si>
    <t>NU_ANO, CO_CURSO, QE_I23</t>
  </si>
  <si>
    <t>microdados2021_arq30</t>
  </si>
  <si>
    <t>Edição, código de curso e QE24: Você teve oportunidade de aprendizado de idioma estrangeiro na Instituição?</t>
  </si>
  <si>
    <t>NU_ANO, CO_CURSO, QE_I24</t>
  </si>
  <si>
    <t>microdados2021_arq31</t>
  </si>
  <si>
    <t>Edição, código de curso e QE25: Qual o principal motivo para você ter escolhido este curso?</t>
  </si>
  <si>
    <t>NU_ANO, CO_CURSO, QE_I25</t>
  </si>
  <si>
    <t>microdados2021_arq32</t>
  </si>
  <si>
    <t>Edição, código de curso e QE26: Qual a principal razão para você ter escolhido a sua instituição de educação superior?</t>
  </si>
  <si>
    <t>NU_ANO, CO_CURSO, QE_I26</t>
  </si>
  <si>
    <t>microdados2017_arq33</t>
  </si>
  <si>
    <t>Edição, código de curso e QE69: Você pretende exercer o magistério após o término do curso?</t>
  </si>
  <si>
    <t>NU_ANO, CO_CURSO, QE_I69</t>
  </si>
  <si>
    <t>microdados2017_arq34</t>
  </si>
  <si>
    <t>Edição, código de curso e QE70: Qual a principal razão para você ter escolhido a Licenciatura?</t>
  </si>
  <si>
    <t>NU_ANO, CO_CURSO, QE_I70</t>
  </si>
  <si>
    <t>microdados2017_arq35</t>
  </si>
  <si>
    <t>Edição, código de curso e QE71: Você já tem experiência profissional no magistério? Qual a forma de contrato? Assinale a alternativa mais relevante para você.</t>
  </si>
  <si>
    <t>NU_ANO, CO_CURSO, QE_I71</t>
  </si>
  <si>
    <t>microdados2017_arq36</t>
  </si>
  <si>
    <t>Edição, código de curso e QE72: Se você tem experiência no magistério, em qual etapa/modalidade atuou? Assinale a alternativa mais relevante para você.</t>
  </si>
  <si>
    <t>NU_ANO, CO_CURSO, QE_I72</t>
  </si>
  <si>
    <t>microdados2017_arq37</t>
  </si>
  <si>
    <t>Edição, código de curso e QE73: Em que instituição você realizou seu estágio curricular obrigatório?</t>
  </si>
  <si>
    <t>NU_ANO, CO_CURSO, QE_I73</t>
  </si>
  <si>
    <t>microdados2017_arq38</t>
  </si>
  <si>
    <t>Edição, código de curso e QE74: Em qual turno você realizou o estágio curricular obrigatório?</t>
  </si>
  <si>
    <t>NU_ANO, CO_CURSO, QE_I74</t>
  </si>
  <si>
    <t>microdados2017_arq39</t>
  </si>
  <si>
    <t>Edição, código de curso e QE75: Em qual etapa/modalidade de ensino você realizou seu estágio curricular obrigatório?</t>
  </si>
  <si>
    <t>NU_ANO, CO_CURSO, QE_I75</t>
  </si>
  <si>
    <t>microdados2017_arq40</t>
  </si>
  <si>
    <t>Edição, código de curso e QE76: Quantas horas de estágio curricular obrigatório você integralizou?</t>
  </si>
  <si>
    <t>NU_ANO, CO_CURSO, QE_I76</t>
  </si>
  <si>
    <t>microdados2017_arq41</t>
  </si>
  <si>
    <t>Edição, código de curso e QE77: Onde você pretende atuar daqui a cinco anos?</t>
  </si>
  <si>
    <t>NU_ANO, CO_CURSO, QE_I77</t>
  </si>
  <si>
    <t>microdados2017_arq42</t>
  </si>
  <si>
    <t>Edição, código de curso e questões de licenciatura referentes à opinião do estudante quanto ao curso</t>
  </si>
  <si>
    <t>NU_ANO, CO_CURSO, QE_I78, QE_I79, QE_I80 e QE_I81</t>
  </si>
  <si>
    <t>microdados2017_arq43</t>
  </si>
  <si>
    <t>Edição, código de curso e Questionário Complementar - Pandemia</t>
  </si>
  <si>
    <t>NU_ANO, CO_CURSO, QE_I82, QE_I83, QE_I84, QE_I85, QE_I86, QE_I87, QE_I88, QE_I89, QE_I90, QE_I91, QE_I92</t>
  </si>
  <si>
    <t>CÓDIGOS DE MUNICÍPIOS (IBGE)</t>
  </si>
  <si>
    <t xml:space="preserve">1º dígito: Região;  
1º e 2º dígitos: UF;  
3º, 4º, 5º e 6º dígitos: Município;  
7º dígito: DV;  </t>
  </si>
  <si>
    <t>CÓDIGO DO MUNICÍPIO</t>
  </si>
  <si>
    <t>NOME DO MUNICÍPIO</t>
  </si>
  <si>
    <t>UF</t>
  </si>
  <si>
    <t>ALTA FLORESTA D´OESTE</t>
  </si>
  <si>
    <t>RO</t>
  </si>
  <si>
    <t>ARIQUEMES</t>
  </si>
  <si>
    <t>CABIXI</t>
  </si>
  <si>
    <t>CACOAL</t>
  </si>
  <si>
    <t>CEREJEIRAS</t>
  </si>
  <si>
    <t>COLORADO DO OESTE</t>
  </si>
  <si>
    <t>CORUMBIARA</t>
  </si>
  <si>
    <t>COSTA MARQUES</t>
  </si>
  <si>
    <t>ESPIGAO D´OESTE</t>
  </si>
  <si>
    <t>GUAJARA-MIRIM</t>
  </si>
  <si>
    <t>JARU</t>
  </si>
  <si>
    <t>JI-PARANA</t>
  </si>
  <si>
    <t>MACHADINHO D´OESTE</t>
  </si>
  <si>
    <t>NOVA BRASILANDIA D´OESTE</t>
  </si>
  <si>
    <t>OURO PRETO DO OESTE</t>
  </si>
  <si>
    <t>PIMENTA BUENO</t>
  </si>
  <si>
    <t>PORTO VELHO</t>
  </si>
  <si>
    <t>PRESIDENTE MEDICI</t>
  </si>
  <si>
    <t>RIO CRESPO</t>
  </si>
  <si>
    <t>ROLIM DE MOURA</t>
  </si>
  <si>
    <t>SANTA LUZIA D´OESTE</t>
  </si>
  <si>
    <t>VILHENA</t>
  </si>
  <si>
    <t>SAO MIGUEL DO GUAPORE</t>
  </si>
  <si>
    <t>NOVA MAMORE</t>
  </si>
  <si>
    <t>ALVORADA D´OESTE</t>
  </si>
  <si>
    <t>ALTO ALEGRE DO PARECIS</t>
  </si>
  <si>
    <t>ALTO PARAISO</t>
  </si>
  <si>
    <t>BURITIS</t>
  </si>
  <si>
    <t>NOVO HORIZONTE DO OESTE</t>
  </si>
  <si>
    <t>CACAULANDIA</t>
  </si>
  <si>
    <t>CAMPO NOVO DE RONDONIA</t>
  </si>
  <si>
    <t>CANDEIAS DO JAMARI</t>
  </si>
  <si>
    <t>CASTANHEIRAS</t>
  </si>
  <si>
    <t>CHUPINGUAIA</t>
  </si>
  <si>
    <t>CUJUBIM</t>
  </si>
  <si>
    <t>GOVERNADOR JORGE TEIXEIRA</t>
  </si>
  <si>
    <t>ITAPUA DO OESTE</t>
  </si>
  <si>
    <t>MINISTRO ANDREAZZA</t>
  </si>
  <si>
    <t>MIRANTE DA SERRA</t>
  </si>
  <si>
    <t>MONTE NEGRO</t>
  </si>
  <si>
    <t>NOVA UNIAO</t>
  </si>
  <si>
    <t>PARECIS</t>
  </si>
  <si>
    <t>PIMENTEIRAS DO OESTE</t>
  </si>
  <si>
    <t>PRIMAVERA DE RONDONIA</t>
  </si>
  <si>
    <t>SAO FELIPE D OESTE</t>
  </si>
  <si>
    <t>SAO FRANCISCO DO GUAPORE</t>
  </si>
  <si>
    <t>SERINGUEIRAS</t>
  </si>
  <si>
    <t>TEIXEIROPOLIS</t>
  </si>
  <si>
    <t>THEOBROMA</t>
  </si>
  <si>
    <t>URUPA</t>
  </si>
  <si>
    <t>VALE DO ANARI</t>
  </si>
  <si>
    <t>VALE DO PARAISO</t>
  </si>
  <si>
    <t>ACRELANDIA</t>
  </si>
  <si>
    <t>AC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</si>
  <si>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</si>
  <si>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</si>
  <si>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</si>
  <si>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</si>
  <si>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</si>
  <si>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</si>
  <si>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</si>
  <si>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</si>
  <si>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</si>
  <si>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</si>
  <si>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</si>
  <si>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</si>
  <si>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WALTER</t>
  </si>
  <si>
    <t>RIO BRANCO</t>
  </si>
  <si>
    <t>RODRIGUES ALVES</t>
  </si>
  <si>
    <t>SANTA ROSA DO PURUS</t>
  </si>
  <si>
    <t>SENADOR GUIOMARD</t>
  </si>
  <si>
    <t>SENA MADUREIRA</t>
  </si>
  <si>
    <t>TARAUACA</t>
  </si>
  <si>
    <t>XAPURI</t>
  </si>
  <si>
    <t>PORTO ACRE</t>
  </si>
  <si>
    <t>ALVARAES</t>
  </si>
  <si>
    <t>AM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</si>
  <si>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</si>
  <si>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</si>
  <si>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</si>
  <si>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</si>
  <si>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</si>
  <si>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</si>
  <si>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</si>
  <si>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</si>
  <si>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</si>
  <si>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</si>
  <si>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</si>
  <si>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</si>
  <si>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</si>
  <si>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</si>
  <si>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</si>
  <si>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</si>
  <si>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</si>
  <si>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</si>
  <si>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</si>
  <si>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</si>
  <si>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</si>
  <si>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</si>
  <si>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</si>
  <si>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</si>
  <si>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</si>
  <si>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</si>
  <si>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</si>
  <si>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</si>
  <si>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</si>
  <si>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</si>
  <si>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</si>
  <si>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</si>
  <si>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</si>
  <si>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</si>
  <si>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</si>
  <si>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</si>
  <si>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</si>
  <si>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</si>
  <si>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</si>
  <si>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</si>
  <si>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</si>
  <si>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</si>
  <si>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</si>
  <si>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</si>
  <si>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</si>
  <si>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</si>
  <si>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</si>
  <si>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</si>
  <si>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</si>
  <si>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</si>
  <si>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</si>
  <si>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</si>
  <si>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</si>
  <si>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</si>
  <si>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</si>
  <si>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</si>
  <si>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</si>
  <si>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</si>
  <si>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</si>
  <si>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</si>
  <si>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</si>
  <si>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AMAJARI</t>
  </si>
  <si>
    <t>RR</t>
  </si>
  <si>
    <t>ALTO ALEGRE</t>
  </si>
  <si>
    <t>BOA VISTA</t>
  </si>
  <si>
    <t>BONFIM</t>
  </si>
  <si>
    <t>CANTA</t>
  </si>
  <si>
    <t>CARACARAI</t>
  </si>
  <si>
    <t>CAROEBE</t>
  </si>
  <si>
    <t>IRACEMA</t>
  </si>
  <si>
    <t>MUCAJAI</t>
  </si>
  <si>
    <t>NORMANDIA</t>
  </si>
  <si>
    <t>PACARAIMA</t>
  </si>
  <si>
    <t>RORAINOPOLIS</t>
  </si>
  <si>
    <t>SAO JOAO DA BALIZA</t>
  </si>
  <si>
    <t>SAO LUIZ</t>
  </si>
  <si>
    <t>UIRAMUTA</t>
  </si>
  <si>
    <t>ABAETETUBA</t>
  </si>
  <si>
    <t>PA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</si>
  <si>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</si>
  <si>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</si>
  <si>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</si>
  <si>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</si>
  <si>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</si>
  <si>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</si>
  <si>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</si>
  <si>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</si>
  <si>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</si>
  <si>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</si>
  <si>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</si>
  <si>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</si>
  <si>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</si>
  <si>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</si>
  <si>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</si>
  <si>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</si>
  <si>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</si>
  <si>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BELEM</t>
  </si>
  <si>
    <t>BELTERRA</t>
  </si>
  <si>
    <t>BENEVIDES</t>
  </si>
  <si>
    <t>BOM JESUS DO TOCANTINS</t>
  </si>
  <si>
    <t>BONITO</t>
  </si>
  <si>
    <t>BRAGANCA</t>
  </si>
  <si>
    <t>BRASIL NOVO</t>
  </si>
  <si>
    <t>BREJO GRANDE DO ARAGUAIA</t>
  </si>
  <si>
    <t>BREU BRANCO</t>
  </si>
  <si>
    <t>BREVES</t>
  </si>
  <si>
    <t>BUJARU</t>
  </si>
  <si>
    <t>CACHOEIRA DO PIRIA</t>
  </si>
  <si>
    <t>CACHOEIRA DO ARARI</t>
  </si>
  <si>
    <t>CAMETA</t>
  </si>
  <si>
    <t>CANAA DO CARAJAS</t>
  </si>
  <si>
    <t>CAPANEMA</t>
  </si>
  <si>
    <t>CAPITAO POCO</t>
  </si>
  <si>
    <t>CASTANHAL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</si>
  <si>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</si>
  <si>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</si>
  <si>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</si>
  <si>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</si>
  <si>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</si>
  <si>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</si>
  <si>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</si>
  <si>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</si>
  <si>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</si>
  <si>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</si>
  <si>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 CARAJAS</t>
  </si>
  <si>
    <t>FARO</t>
  </si>
  <si>
    <t>FLORESTA DO ARAGUAIA</t>
  </si>
  <si>
    <t>GARRAFAO DO NORTE</t>
  </si>
  <si>
    <t>GOIANESIA DO PARA</t>
  </si>
  <si>
    <t>GURUPA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</si>
  <si>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</si>
  <si>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</si>
  <si>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</si>
  <si>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</si>
  <si>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</si>
  <si>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</si>
  <si>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</si>
  <si>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</si>
  <si>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</si>
  <si>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</si>
  <si>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</si>
  <si>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</si>
  <si>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</si>
  <si>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</si>
  <si>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</si>
  <si>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</si>
  <si>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</si>
  <si>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</si>
  <si>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</si>
  <si>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MOCAJUBA</t>
  </si>
  <si>
    <t>MOJU</t>
  </si>
  <si>
    <t>MOJUI DOS CAMPOS</t>
  </si>
  <si>
    <t>MONTE ALEGRE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</si>
  <si>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</si>
  <si>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</si>
  <si>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</si>
  <si>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</si>
  <si>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</si>
  <si>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</si>
  <si>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</si>
  <si>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</si>
  <si>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</si>
  <si>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</si>
  <si>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</si>
  <si>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</si>
  <si>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</si>
  <si>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</si>
  <si>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</si>
  <si>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D´ARCO</t>
  </si>
  <si>
    <t>PEIXE-BOI</t>
  </si>
  <si>
    <t>PICARRA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</si>
  <si>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</si>
  <si>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</si>
  <si>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</si>
  <si>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</si>
  <si>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</si>
  <si>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</si>
  <si>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</si>
  <si>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REDENCAO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</si>
  <si>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</si>
  <si>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</si>
  <si>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</si>
  <si>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</si>
  <si>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</si>
  <si>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</si>
  <si>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</si>
  <si>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ISABEL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</si>
  <si>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</si>
  <si>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</si>
  <si>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</si>
  <si>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</si>
  <si>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</si>
  <si>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</si>
  <si>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</si>
  <si>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</si>
  <si>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</si>
  <si>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</si>
  <si>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</si>
  <si>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</si>
  <si>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</si>
  <si>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</si>
  <si>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</si>
  <si>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</si>
  <si>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</si>
  <si>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</si>
  <si>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</si>
  <si>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</si>
  <si>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</si>
  <si>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</si>
  <si>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</si>
  <si>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</si>
  <si>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</si>
  <si>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</si>
  <si>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</si>
  <si>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</si>
  <si>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</si>
  <si>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</si>
  <si>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</si>
  <si>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</si>
  <si>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</si>
  <si>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</si>
  <si>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</si>
  <si>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SERRA DO NAVIO</t>
  </si>
  <si>
    <t>AP</t>
  </si>
  <si>
    <t>AMAPA</t>
  </si>
  <si>
    <t>PEDRA BRANCA DO AMAPARI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</si>
  <si>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</si>
  <si>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</si>
  <si>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</si>
  <si>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</si>
  <si>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</si>
  <si>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</si>
  <si>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</si>
  <si>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</si>
  <si>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PORTO GRANDE</t>
  </si>
  <si>
    <t>PRACUUBA</t>
  </si>
  <si>
    <t>SANTANA</t>
  </si>
  <si>
    <t>TARTARUGALZINHO</t>
  </si>
  <si>
    <t>VITORIA DO JARI</t>
  </si>
  <si>
    <t>ABREULANDIA</t>
  </si>
  <si>
    <t>TO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</si>
  <si>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</si>
  <si>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</si>
  <si>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</si>
  <si>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</si>
  <si>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</si>
  <si>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</si>
  <si>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</si>
  <si>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</si>
  <si>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</si>
  <si>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</si>
  <si>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</si>
  <si>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</si>
  <si>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</si>
  <si>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</si>
  <si>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</si>
  <si>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</si>
  <si>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</si>
  <si>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</si>
  <si>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</si>
  <si>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</si>
  <si>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</si>
  <si>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</si>
  <si>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</si>
  <si>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</si>
  <si>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</si>
  <si>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</si>
  <si>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</si>
  <si>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</si>
  <si>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</si>
  <si>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</si>
  <si>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</si>
  <si>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</si>
  <si>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</si>
  <si>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DE AREIA</t>
  </si>
  <si>
    <t>CHAPADA DA NATIVIDADE</t>
  </si>
  <si>
    <t>COLINAS DO TOCANTINS</t>
  </si>
  <si>
    <t>COMBINADO</t>
  </si>
  <si>
    <t>CONCEICAO DO TOCANTINS</t>
  </si>
  <si>
    <t>COUTO DE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</si>
  <si>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</si>
  <si>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</si>
  <si>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</si>
  <si>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</si>
  <si>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</si>
  <si>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</si>
  <si>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</si>
  <si>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</si>
  <si>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</si>
  <si>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</si>
  <si>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</si>
  <si>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</si>
  <si>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FORTALEZA DO TABOCAO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</si>
  <si>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</si>
  <si>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</si>
  <si>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</si>
  <si>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</si>
  <si>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</si>
  <si>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</si>
  <si>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</si>
  <si>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</si>
  <si>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</si>
  <si>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</si>
  <si>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</si>
  <si>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</si>
  <si>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</si>
  <si>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</si>
  <si>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</si>
  <si>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</si>
  <si>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</si>
  <si>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</si>
  <si>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</si>
  <si>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</si>
  <si>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</si>
  <si>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</si>
  <si>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</si>
  <si>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</si>
  <si>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PALMEIRAS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</si>
  <si>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</si>
  <si>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</si>
  <si>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</si>
  <si>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</si>
  <si>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</si>
  <si>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</si>
  <si>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</si>
  <si>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</si>
  <si>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</si>
  <si>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PALMEIRANTE</t>
  </si>
  <si>
    <t>PALMEIROPOLIS</t>
  </si>
  <si>
    <t>PARAISO DO TOCANTINS</t>
  </si>
  <si>
    <t>PARANA</t>
  </si>
  <si>
    <t>PEDRO AFONSO</t>
  </si>
  <si>
    <t>PEIXE</t>
  </si>
  <si>
    <t>PEQUIZEIRO</t>
  </si>
  <si>
    <t>COLMEIA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</si>
  <si>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</si>
  <si>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</si>
  <si>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</si>
  <si>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</si>
  <si>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</si>
  <si>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</si>
  <si>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</si>
  <si>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</si>
  <si>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</si>
  <si>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</si>
  <si>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</si>
  <si>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</si>
  <si>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</si>
  <si>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</si>
  <si>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</si>
  <si>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</si>
  <si>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</si>
  <si>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</si>
  <si>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</si>
  <si>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</si>
  <si>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</si>
  <si>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</si>
  <si>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</si>
  <si>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</si>
  <si>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</si>
  <si>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</si>
  <si>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</si>
  <si>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</si>
  <si>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 DA NATIVIDADE</t>
  </si>
  <si>
    <t>SILVANOPOLIS</t>
  </si>
  <si>
    <t>SITIO NOVO DO TOCANTINS</t>
  </si>
  <si>
    <t>SUCUPIRA</t>
  </si>
  <si>
    <t>TAGUATINGA</t>
  </si>
  <si>
    <t>TAIPAS DO TOCANTINS</t>
  </si>
  <si>
    <t>TALISMA</t>
  </si>
  <si>
    <t>PALMAS</t>
  </si>
  <si>
    <t>TOCANTINIA</t>
  </si>
  <si>
    <t>TOCANTINOPOLIS</t>
  </si>
  <si>
    <t>TUPIRAMA</t>
  </si>
  <si>
    <t>TUPIRATINS</t>
  </si>
  <si>
    <t>WANDERLANDIA</t>
  </si>
  <si>
    <t>XAMBIOA</t>
  </si>
  <si>
    <t>ACAILANDIA</t>
  </si>
  <si>
    <t>MA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</si>
  <si>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</si>
  <si>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</si>
  <si>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</si>
  <si>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</si>
  <si>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</si>
  <si>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</si>
  <si>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</si>
  <si>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</si>
  <si>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</si>
  <si>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</si>
  <si>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</si>
  <si>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</si>
  <si>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</si>
  <si>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</si>
  <si>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</si>
  <si>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</si>
  <si>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</si>
  <si>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</si>
  <si>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</si>
  <si>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</si>
  <si>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</si>
  <si>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</si>
  <si>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</si>
  <si>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</si>
  <si>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</si>
  <si>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BELAGUA</t>
  </si>
  <si>
    <t>BELA VISTA DO MARANHAO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</si>
  <si>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</si>
  <si>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</si>
  <si>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</si>
  <si>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</si>
  <si>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</si>
  <si>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</si>
  <si>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</si>
  <si>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</si>
  <si>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</si>
  <si>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</si>
  <si>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</si>
  <si>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</si>
  <si>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</si>
  <si>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</si>
  <si>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</si>
  <si>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</si>
  <si>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</si>
  <si>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</si>
  <si>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</si>
  <si>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</si>
  <si>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</si>
  <si>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</si>
  <si>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</si>
  <si>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</si>
  <si>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</si>
  <si>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</si>
  <si>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</si>
  <si>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</si>
  <si>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</si>
  <si>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</si>
  <si>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</si>
  <si>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</si>
  <si>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</si>
  <si>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</si>
  <si>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</si>
  <si>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DAVINOPOLIS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</si>
  <si>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</si>
  <si>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</si>
  <si>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</si>
  <si>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</si>
  <si>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</si>
  <si>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</si>
  <si>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</si>
  <si>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</si>
  <si>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</si>
  <si>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</si>
  <si>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</si>
  <si>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</si>
  <si>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</si>
  <si>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</si>
  <si>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</si>
  <si>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</si>
  <si>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</si>
  <si>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</si>
  <si>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</si>
  <si>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</si>
  <si>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</si>
  <si>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</si>
  <si>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</si>
  <si>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</si>
  <si>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</si>
  <si>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</si>
  <si>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</si>
  <si>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</si>
  <si>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</si>
  <si>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 VIEIRAS</t>
  </si>
  <si>
    <t>JOAO LISBOA</t>
  </si>
  <si>
    <t>JOSELANDIA</t>
  </si>
  <si>
    <t>JUNCO DO MARANHAO</t>
  </si>
  <si>
    <t>LAGO DA PEDRA</t>
  </si>
  <si>
    <t>LAGO DO JUNCO</t>
  </si>
  <si>
    <t>LAGO VERDE</t>
  </si>
  <si>
    <t>LAGOA DO MATO</t>
  </si>
  <si>
    <t>LAGO DO RODRIGUES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</si>
  <si>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</si>
  <si>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</si>
  <si>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</si>
  <si>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</si>
  <si>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</si>
  <si>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</si>
  <si>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</si>
  <si>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</si>
  <si>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</si>
  <si>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</si>
  <si>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</si>
  <si>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</si>
  <si>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</si>
  <si>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</si>
  <si>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</si>
  <si>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</si>
  <si>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</si>
  <si>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</si>
  <si>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</si>
  <si>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</si>
  <si>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</si>
  <si>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</si>
  <si>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</si>
  <si>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</si>
  <si>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D´AGUA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</si>
  <si>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</si>
  <si>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</si>
  <si>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</si>
  <si>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</si>
  <si>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</si>
  <si>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</si>
  <si>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</si>
  <si>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</si>
  <si>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</si>
  <si>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</si>
  <si>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</si>
  <si>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</si>
  <si>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</si>
  <si>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</si>
  <si>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 MIRIM</t>
  </si>
  <si>
    <t>PINHEIRO</t>
  </si>
  <si>
    <t>PIO XII</t>
  </si>
  <si>
    <t>PIRAPEMAS</t>
  </si>
  <si>
    <t>POCAO DE PEDRAS</t>
  </si>
  <si>
    <t>PORTO FRANCO</t>
  </si>
  <si>
    <t>PORTO RICO DO MARANHAO</t>
  </si>
  <si>
    <t>PRESIDENTE DUTRA</t>
  </si>
  <si>
    <t>PRESIDENTE JUSCELINO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</si>
  <si>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</si>
  <si>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</si>
  <si>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</si>
  <si>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</si>
  <si>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</si>
  <si>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</si>
  <si>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</si>
  <si>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</si>
  <si>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</si>
  <si>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</si>
  <si>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INES</t>
  </si>
  <si>
    <t>SANTA LUZIA</t>
  </si>
  <si>
    <t>SANTA LUZIA DO PARUA</t>
  </si>
  <si>
    <t>SANTA QUITERIA DO MARANHAO</t>
  </si>
  <si>
    <t>SANTA RITA</t>
  </si>
  <si>
    <t>SANTANA DO MARANHAO</t>
  </si>
  <si>
    <t>SANTO AMARO DO MARANHAO</t>
  </si>
  <si>
    <t>SANTO ANTONIO DO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</si>
  <si>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</si>
  <si>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</si>
  <si>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</si>
  <si>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</si>
  <si>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</si>
  <si>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</si>
  <si>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</si>
  <si>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</si>
  <si>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</si>
  <si>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</si>
  <si>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</si>
  <si>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</si>
  <si>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 PATOS</t>
  </si>
  <si>
    <t>SAO JOSE DE RIBAMAR</t>
  </si>
  <si>
    <t>SAO JOSE DO BASILIOS</t>
  </si>
  <si>
    <t>SAO LUIS</t>
  </si>
  <si>
    <t>SAO LUIS GONZAGA DO MARANHAO</t>
  </si>
  <si>
    <t>SAO MATEUS DO MARANHAO</t>
  </si>
  <si>
    <t>SAO PEDRO DA AGUA BRANCA</t>
  </si>
  <si>
    <t>SAO PEDRO DO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</si>
  <si>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</si>
  <si>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</si>
  <si>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</si>
  <si>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</si>
  <si>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</si>
  <si>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</si>
  <si>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</si>
  <si>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</si>
  <si>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</si>
  <si>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</si>
  <si>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</si>
  <si>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</si>
  <si>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</si>
  <si>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</si>
  <si>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</si>
  <si>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</si>
  <si>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</si>
  <si>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</si>
  <si>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</si>
  <si>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</si>
  <si>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</si>
  <si>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</si>
  <si>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VIANA</t>
  </si>
  <si>
    <t>VILA NOVA DO MARTIRIOS</t>
  </si>
  <si>
    <t>VITORIA DO MEARIM</t>
  </si>
  <si>
    <t>VITORINO FREIRE</t>
  </si>
  <si>
    <t>ZE DOCA</t>
  </si>
  <si>
    <t>ACAUA</t>
  </si>
  <si>
    <t>PI</t>
  </si>
  <si>
    <t>AGRICOLANDIA</t>
  </si>
  <si>
    <t>AGUA BRANCA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</si>
  <si>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</si>
  <si>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</si>
  <si>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</si>
  <si>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</si>
  <si>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</si>
  <si>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</si>
  <si>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</si>
  <si>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</si>
  <si>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</si>
  <si>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</si>
  <si>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</si>
  <si>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</si>
  <si>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</si>
  <si>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</si>
  <si>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</si>
  <si>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 ALCANTARA</t>
  </si>
  <si>
    <t>BARRAS</t>
  </si>
  <si>
    <t>BARREIRAS DO PIAUI</t>
  </si>
  <si>
    <t>BARRO DURO</t>
  </si>
  <si>
    <t>BATALHA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</si>
  <si>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</si>
  <si>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</si>
  <si>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</si>
  <si>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</si>
  <si>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</si>
  <si>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</si>
  <si>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</si>
  <si>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JESUS</t>
  </si>
  <si>
    <t>BOM PRINCIPIO DO PIAUI</t>
  </si>
  <si>
    <t>BONFIM DO PIAUI</t>
  </si>
  <si>
    <t>BOQUEIRAO DO PIAUI</t>
  </si>
  <si>
    <t>BRASILEIRA</t>
  </si>
  <si>
    <t>BREJO DO PIAUI</t>
  </si>
  <si>
    <t>BURITI DO LOPES</t>
  </si>
  <si>
    <t>BURITI DO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</si>
  <si>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</si>
  <si>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</si>
  <si>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</si>
  <si>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</si>
  <si>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</si>
  <si>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</si>
  <si>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</si>
  <si>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</si>
  <si>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</si>
  <si>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</si>
  <si>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</si>
  <si>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</si>
  <si>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</si>
  <si>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CARACOL</t>
  </si>
  <si>
    <t>CARAUBAS DO PIAUI</t>
  </si>
  <si>
    <t>CARIDADE DO PIAUI</t>
  </si>
  <si>
    <t>CASTELO DO PIAUI</t>
  </si>
  <si>
    <t>CAXINGO</t>
  </si>
  <si>
    <t>COCAL</t>
  </si>
  <si>
    <t>COCAL DE TELHA</t>
  </si>
  <si>
    <t>COCAL DO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</si>
  <si>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</si>
  <si>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</si>
  <si>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</si>
  <si>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</si>
  <si>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</si>
  <si>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</si>
  <si>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</si>
  <si>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</si>
  <si>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</si>
  <si>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</si>
  <si>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CURRALINHOS</t>
  </si>
  <si>
    <t>CURRAL NOVO DO PIAUI</t>
  </si>
  <si>
    <t>DEMERVAL LOBAO</t>
  </si>
  <si>
    <t>DIRCEU ARCOVERDE</t>
  </si>
  <si>
    <t>DOM EXPEDITO LOPES</t>
  </si>
  <si>
    <t>DOMINGOS MOURAO</t>
  </si>
  <si>
    <t>DOM INOCENCIO</t>
  </si>
  <si>
    <t>ELESBAO VELOSO</t>
  </si>
  <si>
    <t>ELISEU MARTINS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</si>
  <si>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</si>
  <si>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</si>
  <si>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</si>
  <si>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</si>
  <si>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</si>
  <si>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</si>
  <si>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</si>
  <si>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</si>
  <si>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</si>
  <si>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</si>
  <si>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</si>
  <si>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</si>
  <si>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</si>
  <si>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</si>
  <si>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</si>
  <si>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</si>
  <si>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</si>
  <si>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</si>
  <si>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</si>
  <si>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</si>
  <si>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</si>
  <si>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</si>
  <si>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</si>
  <si>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</si>
  <si>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</si>
  <si>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</si>
  <si>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</si>
  <si>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</si>
  <si>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</si>
  <si>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</si>
  <si>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</si>
  <si>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JUREMA</t>
  </si>
  <si>
    <t>LAGOINHA DO PIAUI</t>
  </si>
  <si>
    <t>LAGOA ALEGRE</t>
  </si>
  <si>
    <t>LAGOA DO BARRO DO PIAUI</t>
  </si>
  <si>
    <t>LAGOA DE SAO FRANCISCO</t>
  </si>
  <si>
    <t>LAGOA DO PIAUI</t>
  </si>
  <si>
    <t>LAGOA DO SITIO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</si>
  <si>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</si>
  <si>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</si>
  <si>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</si>
  <si>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</si>
  <si>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</si>
  <si>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</si>
  <si>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</si>
  <si>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</si>
  <si>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</si>
  <si>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</si>
  <si>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</si>
  <si>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</si>
  <si>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</si>
  <si>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</si>
  <si>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</si>
  <si>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</si>
  <si>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</si>
  <si>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 PORTELAS</t>
  </si>
  <si>
    <t>NAZARE DO PIAUI</t>
  </si>
  <si>
    <t>NAZARIA</t>
  </si>
  <si>
    <t>NOSSA SENHORA DE NAZARE</t>
  </si>
  <si>
    <t>NOSSA SENHORA DO REMEDIOS</t>
  </si>
  <si>
    <t>NOVO ORIENTE DO PIAUI</t>
  </si>
  <si>
    <t>NOVO SANTO ANTONIO</t>
  </si>
  <si>
    <t>OEIRAS</t>
  </si>
  <si>
    <t>OLHO D 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</si>
  <si>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</si>
  <si>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</si>
  <si>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</si>
  <si>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</si>
  <si>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</si>
  <si>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</si>
  <si>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</si>
  <si>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</si>
  <si>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</si>
  <si>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</si>
  <si>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D´ARCO DO PIAUI</t>
  </si>
  <si>
    <t>PAULISTANA</t>
  </si>
  <si>
    <t>PAVUSSU</t>
  </si>
  <si>
    <t>PEDRO II</t>
  </si>
  <si>
    <t>PEDRO LAURENTINO</t>
  </si>
  <si>
    <t>NOVA SANTA RITA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</si>
  <si>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</si>
  <si>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</si>
  <si>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</si>
  <si>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</si>
  <si>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</si>
  <si>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</si>
  <si>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</si>
  <si>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</si>
  <si>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</si>
  <si>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</si>
  <si>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</si>
  <si>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</si>
  <si>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</si>
  <si>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</si>
  <si>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</si>
  <si>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</si>
  <si>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 MILAGRES</t>
  </si>
  <si>
    <t>SANTA FILOMENA</t>
  </si>
  <si>
    <t>SANTA LUZ</t>
  </si>
  <si>
    <t>SANTANA DO PIAUI</t>
  </si>
  <si>
    <t>SANTA ROSA DO PIAUI</t>
  </si>
  <si>
    <t>SANTO ANTONIO DE LISBOA</t>
  </si>
  <si>
    <t>SANTO ANTONIO DO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</si>
  <si>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</si>
  <si>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</si>
  <si>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</si>
  <si>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</si>
  <si>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</si>
  <si>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</si>
  <si>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</si>
  <si>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</si>
  <si>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</si>
  <si>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</si>
  <si>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</si>
  <si>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</si>
  <si>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</si>
  <si>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DIVINO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</si>
  <si>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</si>
  <si>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</si>
  <si>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</si>
  <si>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</si>
  <si>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</si>
  <si>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</si>
  <si>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</si>
  <si>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</si>
  <si>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</si>
  <si>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</si>
  <si>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</si>
  <si>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</si>
  <si>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</si>
  <si>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</si>
  <si>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</si>
  <si>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</si>
  <si>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</si>
  <si>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</si>
  <si>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</si>
  <si>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</si>
  <si>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</si>
  <si>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</si>
  <si>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</si>
  <si>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</si>
  <si>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VARZEA GRANDE</t>
  </si>
  <si>
    <t>VERA MENDES</t>
  </si>
  <si>
    <t>VILA NOVA DO PIAUI</t>
  </si>
  <si>
    <t>WALL FERRAZ</t>
  </si>
  <si>
    <t>ABAIARA</t>
  </si>
  <si>
    <t>CE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</si>
  <si>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</si>
  <si>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</si>
  <si>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</si>
  <si>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</si>
  <si>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</si>
  <si>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</si>
  <si>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</si>
  <si>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</si>
  <si>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</si>
  <si>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</si>
  <si>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</si>
  <si>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</si>
  <si>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</si>
  <si>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</si>
  <si>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</si>
  <si>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</si>
  <si>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</si>
  <si>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</si>
  <si>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</si>
  <si>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</si>
  <si>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</si>
  <si>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</si>
  <si>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</si>
  <si>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</si>
  <si>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</si>
  <si>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</si>
  <si>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</si>
  <si>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</si>
  <si>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</si>
  <si>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</si>
  <si>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</si>
  <si>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</si>
  <si>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</si>
  <si>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</si>
  <si>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</si>
  <si>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</si>
  <si>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</si>
  <si>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</si>
  <si>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</si>
  <si>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</si>
  <si>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</si>
  <si>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</si>
  <si>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</si>
  <si>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</si>
  <si>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</si>
  <si>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</si>
  <si>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</si>
  <si>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</si>
  <si>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</si>
  <si>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</si>
  <si>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</si>
  <si>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</si>
  <si>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</si>
  <si>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</si>
  <si>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</si>
  <si>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</si>
  <si>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</si>
  <si>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</si>
  <si>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</si>
  <si>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</si>
  <si>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</si>
  <si>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</si>
  <si>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</si>
  <si>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</si>
  <si>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</si>
  <si>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</si>
  <si>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</si>
  <si>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</si>
  <si>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</si>
  <si>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</si>
  <si>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</si>
  <si>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</si>
  <si>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</si>
  <si>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</si>
  <si>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</si>
  <si>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</si>
  <si>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</si>
  <si>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</si>
  <si>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</si>
  <si>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</si>
  <si>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IRAUCUBA</t>
  </si>
  <si>
    <t>ITAICABA</t>
  </si>
  <si>
    <t>ITAITINGA</t>
  </si>
  <si>
    <t>ITAPAGE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</si>
  <si>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</si>
  <si>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</si>
  <si>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</si>
  <si>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</si>
  <si>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</si>
  <si>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</si>
  <si>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</si>
  <si>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</si>
  <si>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</si>
  <si>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</si>
  <si>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</si>
  <si>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</si>
  <si>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</si>
  <si>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</si>
  <si>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</si>
  <si>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</si>
  <si>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</si>
  <si>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</si>
  <si>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</si>
  <si>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</si>
  <si>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</si>
  <si>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</si>
  <si>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</si>
  <si>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MILAGRES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</si>
  <si>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</si>
  <si>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</si>
  <si>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</si>
  <si>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</si>
  <si>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</si>
  <si>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</si>
  <si>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</si>
  <si>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</si>
  <si>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</si>
  <si>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</si>
  <si>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</si>
  <si>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</si>
  <si>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</si>
  <si>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</si>
  <si>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</si>
  <si>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</si>
  <si>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</si>
  <si>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</si>
  <si>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</si>
  <si>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</si>
  <si>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</si>
  <si>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</si>
  <si>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</si>
  <si>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</si>
  <si>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</si>
  <si>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</si>
  <si>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</si>
  <si>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</si>
  <si>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</si>
  <si>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</si>
  <si>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</si>
  <si>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</si>
  <si>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</si>
  <si>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</si>
  <si>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</si>
  <si>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</si>
  <si>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</si>
  <si>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</si>
  <si>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</si>
  <si>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</si>
  <si>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RERIUTABA</t>
  </si>
  <si>
    <t>RUSSAS</t>
  </si>
  <si>
    <t>SABOEIRO</t>
  </si>
  <si>
    <t>SALITRE</t>
  </si>
  <si>
    <t>SANTANA DO ACARAU</t>
  </si>
  <si>
    <t>SANTANA DO CARIRI</t>
  </si>
  <si>
    <t>SANTA QUITERIA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</si>
  <si>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</si>
  <si>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</si>
  <si>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</si>
  <si>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</si>
  <si>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</si>
  <si>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</si>
  <si>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</si>
  <si>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</si>
  <si>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</si>
  <si>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</si>
  <si>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</si>
  <si>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</si>
  <si>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</si>
  <si>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</si>
  <si>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</si>
  <si>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</si>
  <si>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</si>
  <si>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</si>
  <si>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</si>
  <si>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</si>
  <si>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</si>
  <si>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</si>
  <si>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</si>
  <si>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</si>
  <si>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ACARI</t>
  </si>
  <si>
    <t>RN</t>
  </si>
  <si>
    <t>ACU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</si>
  <si>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</si>
  <si>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</si>
  <si>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</si>
  <si>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</si>
  <si>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</si>
  <si>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</si>
  <si>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</si>
  <si>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</si>
  <si>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</si>
  <si>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ARES</t>
  </si>
  <si>
    <t>AUGUSTO SEVERO</t>
  </si>
  <si>
    <t>BAIA FORMOSA</t>
  </si>
  <si>
    <t>BARAUNA</t>
  </si>
  <si>
    <t>BARCELONA</t>
  </si>
  <si>
    <t>BENTO FERNANDES</t>
  </si>
  <si>
    <t>BODO</t>
  </si>
  <si>
    <t>BREJINHO</t>
  </si>
  <si>
    <t>CAICARA DO NORTE</t>
  </si>
  <si>
    <t>CAICARA DO RIO DO VENTO</t>
  </si>
  <si>
    <t>CAICO</t>
  </si>
  <si>
    <t>CAMPO REDONDO</t>
  </si>
  <si>
    <t>CANGUARETAMA</t>
  </si>
  <si>
    <t>CARAUBAS</t>
  </si>
  <si>
    <t>CARNAUBA DO DANTAS</t>
  </si>
  <si>
    <t>CARNAUBAIS</t>
  </si>
  <si>
    <t>CEARA-MIRIM</t>
  </si>
  <si>
    <t>CERRO CORA</t>
  </si>
  <si>
    <t>CORONEL EZEQUIEL</t>
  </si>
  <si>
    <t>CORONEL JOAO PESSOA</t>
  </si>
  <si>
    <t>CRUZETA</t>
  </si>
  <si>
    <t>CURRAIS NOVOS</t>
  </si>
  <si>
    <t>DOUTOR SEVERIANO</t>
  </si>
  <si>
    <t>PARNAMIRIM</t>
  </si>
  <si>
    <t>ENCANTO</t>
  </si>
  <si>
    <t>EQUADOR</t>
  </si>
  <si>
    <t>ESPIRITO SANTO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</si>
  <si>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</si>
  <si>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</si>
  <si>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</si>
  <si>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</si>
  <si>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</si>
  <si>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</si>
  <si>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</si>
  <si>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</si>
  <si>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</si>
  <si>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</si>
  <si>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</si>
  <si>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</si>
  <si>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</si>
  <si>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</si>
  <si>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ITAJA</t>
  </si>
  <si>
    <t>ITAU</t>
  </si>
  <si>
    <t>JACANA</t>
  </si>
  <si>
    <t>JANDAIRA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</si>
  <si>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</si>
  <si>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</si>
  <si>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</si>
  <si>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</si>
  <si>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</si>
  <si>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</si>
  <si>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</si>
  <si>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</si>
  <si>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</si>
  <si>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</si>
  <si>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JUNDIA</t>
  </si>
  <si>
    <t>LAGOA D´ANTA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</si>
  <si>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</si>
  <si>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</si>
  <si>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</si>
  <si>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</si>
  <si>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</si>
  <si>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</si>
  <si>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</si>
  <si>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</si>
  <si>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</si>
  <si>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</si>
  <si>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</si>
  <si>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</si>
  <si>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</si>
  <si>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</si>
  <si>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</si>
  <si>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</si>
  <si>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</si>
  <si>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</si>
  <si>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</si>
  <si>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</si>
  <si>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</si>
  <si>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OLHO-D´AGUA DO BORGES</t>
  </si>
  <si>
    <t>OURO BRANCO</t>
  </si>
  <si>
    <t>PARAU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</si>
  <si>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</si>
  <si>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</si>
  <si>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</si>
  <si>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</si>
  <si>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</si>
  <si>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</si>
  <si>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</si>
  <si>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PAU DO FERROS</t>
  </si>
  <si>
    <t>PEDRA GRANDE</t>
  </si>
  <si>
    <t>PEDRA PRETA</t>
  </si>
  <si>
    <t>PEDRO AVELINO</t>
  </si>
  <si>
    <t>PEDRO VELHO</t>
  </si>
  <si>
    <t>PENDENCIAS</t>
  </si>
  <si>
    <t>PILOES</t>
  </si>
  <si>
    <t>POCO BRANCO</t>
  </si>
  <si>
    <t>PORTALEGRE</t>
  </si>
  <si>
    <t>PORTO DO MANGUE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</si>
  <si>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</si>
  <si>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</si>
  <si>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</si>
  <si>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</si>
  <si>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</si>
  <si>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</si>
  <si>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</si>
  <si>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</si>
  <si>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</si>
  <si>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 CRUZ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</si>
  <si>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</si>
  <si>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</si>
  <si>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</si>
  <si>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</si>
  <si>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</si>
  <si>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</si>
  <si>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</si>
  <si>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</si>
  <si>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</si>
  <si>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</si>
  <si>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</si>
  <si>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</si>
  <si>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DE TOUROS</t>
  </si>
  <si>
    <t>SAO PAULO DO POTENGI</t>
  </si>
  <si>
    <t>SAO PEDRO</t>
  </si>
  <si>
    <t>SAO RAFAEL</t>
  </si>
  <si>
    <t>SAO TOME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</si>
  <si>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</si>
  <si>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</si>
  <si>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</si>
  <si>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</si>
  <si>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</si>
  <si>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</si>
  <si>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</t>
  </si>
  <si>
    <t>SERRINHA DO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</si>
  <si>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</si>
  <si>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</si>
  <si>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</si>
  <si>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</si>
  <si>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</si>
  <si>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</si>
  <si>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 DO SUL</t>
  </si>
  <si>
    <t>TIMBAUBA DO BATISTAS</t>
  </si>
  <si>
    <t>TOUROS</t>
  </si>
  <si>
    <t>TRIUNFO POTIGUAR</t>
  </si>
  <si>
    <t>UMARIZAL</t>
  </si>
  <si>
    <t>UPANEMA</t>
  </si>
  <si>
    <t>VARZEA</t>
  </si>
  <si>
    <t>VENHA-VER</t>
  </si>
  <si>
    <t>VERA CRUZ</t>
  </si>
  <si>
    <t>VICOSA</t>
  </si>
  <si>
    <t>VILA FLOR</t>
  </si>
  <si>
    <t>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</si>
  <si>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</si>
  <si>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</si>
  <si>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</si>
  <si>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</si>
  <si>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</si>
  <si>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</si>
  <si>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</si>
  <si>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SAO JOAO DO RIO DO PEIXE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</si>
  <si>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</si>
  <si>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</si>
  <si>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</si>
  <si>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</si>
  <si>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</si>
  <si>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</si>
  <si>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</si>
  <si>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</si>
  <si>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</si>
  <si>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</si>
  <si>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</si>
  <si>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</si>
  <si>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BARRA DE SANTANA</t>
  </si>
  <si>
    <t>BARRA DE SANTA ROSA</t>
  </si>
  <si>
    <t>BARRA DE SAO MIGUEL</t>
  </si>
  <si>
    <t>BAYEUX</t>
  </si>
  <si>
    <t>BELEM DO BREJO DO CRUZ</t>
  </si>
  <si>
    <t>BERNARDINO BATISTA</t>
  </si>
  <si>
    <t>BOA VENTURA</t>
  </si>
  <si>
    <t>BOM SUCESSO</t>
  </si>
  <si>
    <t>BONITO DE SANTA FE</t>
  </si>
  <si>
    <t>BOQUEIRAO</t>
  </si>
  <si>
    <t>IGARACY</t>
  </si>
  <si>
    <t>BORBOREMA</t>
  </si>
  <si>
    <t>BREJO DO CRUZ</t>
  </si>
  <si>
    <t>BREJO DO SANTOS</t>
  </si>
  <si>
    <t>CAAPORA</t>
  </si>
  <si>
    <t>CABACEIRAS</t>
  </si>
  <si>
    <t>CABEDELO</t>
  </si>
  <si>
    <t>CACHOEIRA DO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</si>
  <si>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</si>
  <si>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</si>
  <si>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</si>
  <si>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</si>
  <si>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</si>
  <si>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</si>
  <si>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</si>
  <si>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</si>
  <si>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</si>
  <si>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CAPIM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</si>
  <si>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</si>
  <si>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</si>
  <si>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</si>
  <si>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</si>
  <si>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</si>
  <si>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</si>
  <si>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</si>
  <si>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CONDE</t>
  </si>
  <si>
    <t>CONGO</t>
  </si>
  <si>
    <t>COREMAS</t>
  </si>
  <si>
    <t>COXIXOLA</t>
  </si>
  <si>
    <t>CRUZ DO ESPIRITO SANTO</t>
  </si>
  <si>
    <t>CUBATI</t>
  </si>
  <si>
    <t>CUITE</t>
  </si>
  <si>
    <t>CUITEGI</t>
  </si>
  <si>
    <t>CUITE DE MAMANGUAPE</t>
  </si>
  <si>
    <t>CURRAL DE CIMA</t>
  </si>
  <si>
    <t>CURRAL VELHO</t>
  </si>
  <si>
    <t>DAMIAO</t>
  </si>
  <si>
    <t>DESTERRO</t>
  </si>
  <si>
    <t>VISTA SERRANA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</si>
  <si>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</si>
  <si>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</si>
  <si>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</si>
  <si>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</si>
  <si>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</si>
  <si>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</si>
  <si>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</si>
  <si>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</si>
  <si>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</si>
  <si>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</si>
  <si>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</si>
  <si>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</si>
  <si>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</si>
  <si>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</si>
  <si>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</si>
  <si>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</si>
  <si>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</si>
  <si>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</si>
  <si>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</si>
  <si>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</si>
  <si>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</si>
  <si>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</si>
  <si>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</si>
  <si>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</si>
  <si>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</si>
  <si>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</si>
  <si>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</si>
  <si>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</si>
  <si>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</si>
  <si>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</si>
  <si>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</si>
  <si>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</si>
  <si>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</si>
  <si>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D´AGUA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</si>
  <si>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</si>
  <si>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</si>
  <si>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</si>
  <si>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</si>
  <si>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</si>
  <si>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</si>
  <si>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</si>
  <si>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</si>
  <si>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</si>
  <si>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</si>
  <si>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</si>
  <si>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</si>
  <si>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</si>
  <si>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</si>
  <si>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</si>
  <si>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</si>
  <si>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</si>
  <si>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</si>
  <si>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</si>
  <si>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D´AGUA</t>
  </si>
  <si>
    <t>OLIVEDOS</t>
  </si>
  <si>
    <t>OURO VELHO</t>
  </si>
  <si>
    <t>PARARI</t>
  </si>
  <si>
    <t>PATOS</t>
  </si>
  <si>
    <t>PAULISTA</t>
  </si>
  <si>
    <t>PEDRA LAVRADA</t>
  </si>
  <si>
    <t>PEDRAS DE FOGO</t>
  </si>
  <si>
    <t>PIANCO</t>
  </si>
  <si>
    <t>PICUI</t>
  </si>
  <si>
    <t>PILAR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</si>
  <si>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</si>
  <si>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</si>
  <si>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</si>
  <si>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</si>
  <si>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</si>
  <si>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</si>
  <si>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</si>
  <si>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PRATA</t>
  </si>
  <si>
    <t>PRINCESA ISABEL</t>
  </si>
  <si>
    <t>PUXINANA</t>
  </si>
  <si>
    <t>QUEIMADAS</t>
  </si>
  <si>
    <t>QUIXABA</t>
  </si>
  <si>
    <t>REMIGIO</t>
  </si>
  <si>
    <t>PEDRO REGIS</t>
  </si>
  <si>
    <t>RIACHAO DO BACAMARTE</t>
  </si>
  <si>
    <t>RIACHAO DO POCO</t>
  </si>
  <si>
    <t>RIACHO DE SANTO ANTONIO</t>
  </si>
  <si>
    <t>RIACHO DO CAVALOS</t>
  </si>
  <si>
    <t>RIO TINTO</t>
  </si>
  <si>
    <t>SALGADINHO</t>
  </si>
  <si>
    <t>SALGADO DE SAO FELIX</t>
  </si>
  <si>
    <t>SANTA CECILIA</t>
  </si>
  <si>
    <t>SANTANA DE MANGUEIRA</t>
  </si>
  <si>
    <t>SANTANA DO GARROTES</t>
  </si>
  <si>
    <t>SANTA TERESINHA</t>
  </si>
  <si>
    <t>SANTO ANDRE</t>
  </si>
  <si>
    <t>SAO BENTO DE POMBAL</t>
  </si>
  <si>
    <t>SAO DOMINGOS DO CARIRI</t>
  </si>
  <si>
    <t>SAO DOMINGOS DE POMBAL</t>
  </si>
  <si>
    <t>SAO FRANCISCO</t>
  </si>
  <si>
    <t>SAO JOAO DO CARIRI</t>
  </si>
  <si>
    <t>SAO JOAO DO TIGRE</t>
  </si>
  <si>
    <t>SAO JOSE DA LAGOA TAPADA</t>
  </si>
  <si>
    <t>SAO JOSE DE CAIANA</t>
  </si>
  <si>
    <t>SAO JOSE DE ESPINHARAS</t>
  </si>
  <si>
    <t>SAO JOSE DO RAMOS</t>
  </si>
  <si>
    <t>SAO JOSE DE PIRANHAS</t>
  </si>
  <si>
    <t>SAO JOSE DE PRINCESA</t>
  </si>
  <si>
    <t>SAO JOSE DO BONFIM</t>
  </si>
  <si>
    <t>SAO JOSE DO BREJO DO CRUZ</t>
  </si>
  <si>
    <t>SAO JOSE DO SABUGI</t>
  </si>
  <si>
    <t>SAO JOSE DO CORDEIROS</t>
  </si>
  <si>
    <t>SAO MAMEDE</t>
  </si>
  <si>
    <t>SAO MIGUEL DE TAIPU</t>
  </si>
  <si>
    <t>SAO SEBASTIAO DE LAGOA DE ROCA</t>
  </si>
  <si>
    <t>SAO SEBASTIAO DO UMBUZEIRO</t>
  </si>
  <si>
    <t>SAPE</t>
  </si>
  <si>
    <t>SAO VICENTE DO 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</si>
  <si>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</si>
  <si>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</si>
  <si>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</si>
  <si>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</si>
  <si>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</si>
  <si>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</si>
  <si>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</si>
  <si>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</si>
  <si>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</si>
  <si>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</si>
  <si>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</si>
  <si>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</si>
  <si>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CAMPO DE SANTANA</t>
  </si>
  <si>
    <t>TAPEROA</t>
  </si>
  <si>
    <t>TAVARES</t>
  </si>
  <si>
    <t>TEIXEIRA</t>
  </si>
  <si>
    <t>TENORIO</t>
  </si>
  <si>
    <t>TRIUNFO</t>
  </si>
  <si>
    <t>UIRAUNA</t>
  </si>
  <si>
    <t>UMBUZEIRO</t>
  </si>
  <si>
    <t>VIEIROPOLIS</t>
  </si>
  <si>
    <t>ZABELE</t>
  </si>
  <si>
    <t>ABREU E LIMA</t>
  </si>
  <si>
    <t>PE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</si>
  <si>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</si>
  <si>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</si>
  <si>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</si>
  <si>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</si>
  <si>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</si>
  <si>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</si>
  <si>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</si>
  <si>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</si>
  <si>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</si>
  <si>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</si>
  <si>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</si>
  <si>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</si>
  <si>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</si>
  <si>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</si>
  <si>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DE SAO FRANCISCO</t>
  </si>
  <si>
    <t>BELO JARDIM</t>
  </si>
  <si>
    <t>BETANIA</t>
  </si>
  <si>
    <t>BEZERROS</t>
  </si>
  <si>
    <t>BODOCO</t>
  </si>
  <si>
    <t>BOM CONSELHO</t>
  </si>
  <si>
    <t>BREJAO</t>
  </si>
  <si>
    <t>BREJO DA MADRE DE DEUS</t>
  </si>
  <si>
    <t>BUENOS AIRES</t>
  </si>
  <si>
    <t>BUIQUE</t>
  </si>
  <si>
    <t>CABO DE SANTO AGOSTINHO</t>
  </si>
  <si>
    <t>CABROBO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</si>
  <si>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</si>
  <si>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</si>
  <si>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</si>
  <si>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</si>
  <si>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</si>
  <si>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</si>
  <si>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</si>
  <si>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</si>
  <si>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</si>
  <si>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</si>
  <si>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</si>
  <si>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</si>
  <si>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</si>
  <si>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</si>
  <si>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</si>
  <si>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</si>
  <si>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</si>
  <si>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</si>
  <si>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</si>
  <si>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</si>
  <si>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</si>
  <si>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</si>
  <si>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</si>
  <si>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</si>
  <si>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</si>
  <si>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</si>
  <si>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</si>
  <si>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</si>
  <si>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</si>
  <si>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</si>
  <si>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</si>
  <si>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</si>
  <si>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</si>
  <si>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GOIANA</t>
  </si>
  <si>
    <t>GRANITO</t>
  </si>
  <si>
    <t>GRAVATA</t>
  </si>
  <si>
    <t>IATI</t>
  </si>
  <si>
    <t>IBIMIRIM</t>
  </si>
  <si>
    <t>IBIRAJUBA</t>
  </si>
  <si>
    <t>IGARASSU</t>
  </si>
  <si>
    <t>IGUARACI</t>
  </si>
  <si>
    <t>INAJA</t>
  </si>
  <si>
    <t>INGAZEIRA</t>
  </si>
  <si>
    <t>IPOJUCA</t>
  </si>
  <si>
    <t>IPUBI</t>
  </si>
  <si>
    <t>ITACURUBA</t>
  </si>
  <si>
    <t>ITAIBA</t>
  </si>
  <si>
    <t>ITAMARACA</t>
  </si>
  <si>
    <t>ITAMBE</t>
  </si>
  <si>
    <t>ITAPETIM</t>
  </si>
  <si>
    <t>ITAPISSUMA</t>
  </si>
  <si>
    <t>ITAQUITINGA</t>
  </si>
  <si>
    <t>JABOATAO DO GUARARAPES</t>
  </si>
  <si>
    <t>JAQUEIRA</t>
  </si>
  <si>
    <t>JATAUBA</t>
  </si>
  <si>
    <t>JOAO ALFREDO</t>
  </si>
  <si>
    <t>JOAQUIM NABUCO</t>
  </si>
  <si>
    <t>JUCATI</t>
  </si>
  <si>
    <t>JUPI</t>
  </si>
  <si>
    <t>LAGOA DO CARRO</t>
  </si>
  <si>
    <t>LAGOA DO ITAENGA</t>
  </si>
  <si>
    <t>LAGOA DO OURO</t>
  </si>
  <si>
    <t>LAGOA DO GATOS</t>
  </si>
  <si>
    <t>LAGOA GRANDE</t>
  </si>
  <si>
    <t>LAJEDO</t>
  </si>
  <si>
    <t>LIMOEIRO</t>
  </si>
  <si>
    <t>MACAPARANA</t>
  </si>
  <si>
    <t>MACHADOS</t>
  </si>
  <si>
    <t>MANARI</t>
  </si>
  <si>
    <t>MARAIAL</t>
  </si>
  <si>
    <t>MIRANDIBA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</si>
  <si>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</si>
  <si>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</si>
  <si>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</si>
  <si>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</si>
  <si>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</si>
  <si>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</si>
  <si>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</si>
  <si>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</si>
  <si>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</si>
  <si>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</si>
  <si>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</si>
  <si>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</si>
  <si>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</si>
  <si>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</si>
  <si>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</si>
  <si>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</si>
  <si>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</si>
  <si>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</si>
  <si>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</si>
  <si>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</si>
  <si>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</si>
  <si>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</si>
  <si>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</si>
  <si>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</si>
  <si>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</si>
  <si>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</si>
  <si>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</si>
  <si>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</si>
  <si>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</si>
  <si>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MARIA DA BOA VISTA</t>
  </si>
  <si>
    <t>SANTA MARIA DO CAMBUCA</t>
  </si>
  <si>
    <t>SANTA TEREZINHA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</si>
  <si>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</si>
  <si>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</si>
  <si>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</si>
  <si>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</si>
  <si>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</si>
  <si>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</si>
  <si>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</si>
  <si>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</si>
  <si>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</si>
  <si>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</si>
  <si>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</si>
  <si>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</si>
  <si>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</si>
  <si>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MOREILANDIA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</si>
  <si>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</si>
  <si>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</si>
  <si>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</si>
  <si>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</si>
  <si>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</si>
  <si>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</si>
  <si>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</si>
  <si>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</si>
  <si>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TERRA NOVA</t>
  </si>
  <si>
    <t>TIMBAUBA</t>
  </si>
  <si>
    <t>TORITAMA</t>
  </si>
  <si>
    <t>TRACUNHAEM</t>
  </si>
  <si>
    <t>TRINDADE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</si>
  <si>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</si>
  <si>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</si>
  <si>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</si>
  <si>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</si>
  <si>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</si>
  <si>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</si>
  <si>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</si>
  <si>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</si>
  <si>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</si>
  <si>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AL</t>
  </si>
  <si>
    <t>ANADIA</t>
  </si>
  <si>
    <t>ARAPIRACA</t>
  </si>
  <si>
    <t>ATALAIA</t>
  </si>
  <si>
    <t>BARRA DE SANTO ANTONIO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</si>
  <si>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</si>
  <si>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</si>
  <si>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</si>
  <si>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</si>
  <si>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</si>
  <si>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</si>
  <si>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</si>
  <si>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CAMPO GRANDE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</si>
  <si>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</si>
  <si>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</si>
  <si>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</si>
  <si>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</si>
  <si>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</si>
  <si>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</si>
  <si>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</si>
  <si>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</si>
  <si>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</si>
  <si>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</si>
  <si>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</si>
  <si>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</si>
  <si>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</si>
  <si>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</si>
  <si>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</si>
  <si>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</si>
  <si>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</si>
  <si>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</si>
  <si>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</si>
  <si>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</si>
  <si>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 HOMENS</t>
  </si>
  <si>
    <t>JACUIPE</t>
  </si>
  <si>
    <t>JAPARATINGA</t>
  </si>
  <si>
    <t>JARAMATAIA</t>
  </si>
  <si>
    <t>JEQUIA DA PRAIA</t>
  </si>
  <si>
    <t>JOAQUIM GOMES</t>
  </si>
  <si>
    <t>JUNQUEIRO</t>
  </si>
  <si>
    <t>LAGOA DA CANOA</t>
  </si>
  <si>
    <t>LIMOEIRO DE ANADIA</t>
  </si>
  <si>
    <t>MACEIO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</si>
  <si>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</si>
  <si>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</si>
  <si>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</si>
  <si>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</si>
  <si>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</si>
  <si>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</si>
  <si>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</si>
  <si>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</si>
  <si>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</si>
  <si>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</si>
  <si>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</si>
  <si>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</si>
  <si>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</si>
  <si>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D´AGUA DAS FLORES</t>
  </si>
  <si>
    <t>OLHO D´AGUA DO CASADO</t>
  </si>
  <si>
    <t>OLHO D´AGUA GRANDE</t>
  </si>
  <si>
    <t>OLIVENCA</t>
  </si>
  <si>
    <t>PALESTINA</t>
  </si>
  <si>
    <t>PALMEIRA DO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</si>
  <si>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</si>
  <si>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</si>
  <si>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</si>
  <si>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</si>
  <si>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</si>
  <si>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</si>
  <si>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</si>
  <si>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</si>
  <si>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</si>
  <si>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</si>
  <si>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</si>
  <si>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</si>
  <si>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</si>
  <si>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</si>
  <si>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</si>
  <si>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</si>
  <si>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</si>
  <si>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</si>
  <si>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</si>
  <si>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</si>
  <si>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</si>
  <si>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</si>
  <si>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</si>
  <si>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 CAMPOS</t>
  </si>
  <si>
    <t>SAO MIGUEL DO MILAGRES</t>
  </si>
  <si>
    <t>SAO SEBASTIAO</t>
  </si>
  <si>
    <t>SATUBA</t>
  </si>
  <si>
    <t>SENADOR RUI PALMEIRA</t>
  </si>
  <si>
    <t>TANQUE D´ARCA</t>
  </si>
  <si>
    <t>TAQUARANA</t>
  </si>
  <si>
    <t>TEOTONIO VILELA</t>
  </si>
  <si>
    <t>TRAIPU</t>
  </si>
  <si>
    <t>UNIAO DO PALMARES</t>
  </si>
  <si>
    <t>AMPARO DE SAO FRANCISCO</t>
  </si>
  <si>
    <t>SE</t>
  </si>
  <si>
    <t>AQUIDABA</t>
  </si>
  <si>
    <t>ARACAJU</t>
  </si>
  <si>
    <t>ARAUA</t>
  </si>
  <si>
    <t>BARRA DO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</si>
  <si>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</si>
  <si>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</si>
  <si>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</si>
  <si>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</si>
  <si>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</si>
  <si>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</si>
  <si>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</si>
  <si>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</si>
  <si>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</si>
  <si>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</si>
  <si>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</si>
  <si>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</si>
  <si>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</si>
  <si>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</si>
  <si>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</si>
  <si>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</si>
  <si>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</si>
  <si>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</si>
  <si>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</si>
  <si>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</si>
  <si>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D´AJUDA</t>
  </si>
  <si>
    <t>JAPARATUBA</t>
  </si>
  <si>
    <t>JAPOATA</t>
  </si>
  <si>
    <t>LAGARTO</t>
  </si>
  <si>
    <t>LARANJEIRAS</t>
  </si>
  <si>
    <t>MACAMBIRA</t>
  </si>
  <si>
    <t>MALHADA DO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</si>
  <si>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</si>
  <si>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</si>
  <si>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</si>
  <si>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</si>
  <si>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</si>
  <si>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</si>
  <si>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</si>
  <si>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</si>
  <si>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</si>
  <si>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</si>
  <si>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</si>
  <si>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</si>
  <si>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</si>
  <si>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PINHAO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</si>
  <si>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</si>
  <si>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</si>
  <si>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</si>
  <si>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</si>
  <si>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</si>
  <si>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</si>
  <si>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</si>
  <si>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</si>
  <si>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</si>
  <si>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</si>
  <si>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</si>
  <si>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SANTA ROSA DE LIMA</t>
  </si>
  <si>
    <t>SANTO AMARO DAS BROTAS</t>
  </si>
  <si>
    <t>SAO CRISTOVAO</t>
  </si>
  <si>
    <t>SAO DOMINGOS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</si>
  <si>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</si>
  <si>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</si>
  <si>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</si>
  <si>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</si>
  <si>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</si>
  <si>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</si>
  <si>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</si>
  <si>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ABAIRA</t>
  </si>
  <si>
    <t>BA</t>
  </si>
  <si>
    <t>ABARE</t>
  </si>
  <si>
    <t>ACAJUTIBA</t>
  </si>
  <si>
    <t>ADUSTINA</t>
  </si>
  <si>
    <t>AGUA FRIA</t>
  </si>
  <si>
    <t>ERICO CARDOSO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</si>
  <si>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</si>
  <si>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</si>
  <si>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</si>
  <si>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</si>
  <si>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</si>
  <si>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</si>
  <si>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</si>
  <si>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</si>
  <si>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</si>
  <si>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</si>
  <si>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</si>
  <si>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</si>
  <si>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</si>
  <si>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</si>
  <si>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</si>
  <si>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</si>
  <si>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</si>
  <si>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ARACATU</t>
  </si>
  <si>
    <t>ARACAS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</si>
  <si>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</si>
  <si>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</si>
  <si>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</si>
  <si>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</si>
  <si>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</si>
  <si>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</si>
  <si>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</si>
  <si>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</si>
  <si>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</si>
  <si>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</si>
  <si>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</si>
  <si>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</si>
  <si>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</si>
  <si>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</si>
  <si>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</si>
  <si>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BARROCAS</t>
  </si>
  <si>
    <t>GOVERNADOR LOMANTO JUNIOR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</si>
  <si>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</si>
  <si>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</si>
  <si>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</si>
  <si>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</si>
  <si>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</si>
  <si>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</si>
  <si>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</si>
  <si>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</si>
  <si>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</si>
  <si>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</si>
  <si>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</si>
  <si>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</si>
  <si>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</si>
  <si>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</si>
  <si>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</si>
  <si>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</si>
  <si>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</si>
  <si>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</si>
  <si>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</si>
  <si>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</si>
  <si>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</si>
  <si>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</si>
  <si>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</si>
  <si>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</si>
  <si>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</si>
  <si>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</si>
  <si>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</si>
  <si>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</si>
  <si>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</si>
  <si>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</si>
  <si>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</si>
  <si>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</si>
  <si>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</si>
  <si>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</si>
  <si>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</si>
  <si>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</si>
  <si>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</si>
  <si>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</si>
  <si>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</si>
  <si>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</si>
  <si>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</si>
  <si>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</si>
  <si>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</si>
  <si>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</si>
  <si>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</si>
  <si>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</si>
  <si>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</si>
  <si>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</si>
  <si>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</si>
  <si>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</si>
  <si>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</si>
  <si>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</si>
  <si>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</si>
  <si>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</si>
  <si>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</si>
  <si>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</si>
  <si>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</si>
  <si>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</si>
  <si>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</si>
  <si>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</si>
  <si>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</si>
  <si>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</si>
  <si>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</si>
  <si>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</si>
  <si>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</si>
  <si>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</si>
  <si>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</si>
  <si>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</si>
  <si>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</si>
  <si>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</si>
  <si>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</si>
  <si>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</si>
  <si>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</si>
  <si>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</si>
  <si>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</si>
  <si>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D´AVILA</t>
  </si>
  <si>
    <t>DOM BASILIO</t>
  </si>
  <si>
    <t>DOM MACEDO COSTA</t>
  </si>
  <si>
    <t>ELISIO MEDRADO</t>
  </si>
  <si>
    <t>ENCRUZILHADA</t>
  </si>
  <si>
    <t>ENTRE RIOS</t>
  </si>
  <si>
    <t>ESPLANADA</t>
  </si>
  <si>
    <t>EUCLIDES DA CUNHA</t>
  </si>
  <si>
    <t>EUNAPOLIS</t>
  </si>
  <si>
    <t>FEIRA DA MATA</t>
  </si>
  <si>
    <t>FEIRA DE SANTANA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</si>
  <si>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</si>
  <si>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</si>
  <si>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</si>
  <si>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</si>
  <si>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</si>
  <si>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</si>
  <si>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</si>
  <si>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</si>
  <si>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</si>
  <si>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</si>
  <si>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</si>
  <si>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</si>
  <si>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</si>
  <si>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</si>
  <si>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</si>
  <si>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</si>
  <si>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</si>
  <si>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</si>
  <si>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</si>
  <si>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</si>
  <si>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</si>
  <si>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</si>
  <si>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</si>
  <si>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</si>
  <si>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</si>
  <si>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</si>
  <si>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</si>
  <si>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</si>
  <si>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</si>
  <si>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</si>
  <si>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</si>
  <si>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</si>
  <si>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</si>
  <si>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</si>
  <si>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</si>
  <si>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</si>
  <si>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</si>
  <si>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</si>
  <si>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</si>
  <si>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</si>
  <si>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</si>
  <si>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</si>
  <si>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</si>
  <si>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</si>
  <si>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</si>
  <si>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</si>
  <si>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</si>
  <si>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</si>
  <si>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</si>
  <si>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</si>
  <si>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</si>
  <si>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</si>
  <si>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</si>
  <si>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</si>
  <si>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</si>
  <si>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</si>
  <si>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</si>
  <si>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</si>
  <si>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</si>
  <si>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</si>
  <si>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</si>
  <si>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</si>
  <si>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</si>
  <si>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</si>
  <si>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</si>
  <si>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</si>
  <si>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</si>
  <si>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</si>
  <si>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</si>
  <si>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</si>
  <si>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</si>
  <si>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</si>
  <si>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</si>
  <si>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</si>
  <si>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</si>
  <si>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</si>
  <si>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</si>
  <si>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</si>
  <si>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</si>
  <si>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</si>
  <si>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</si>
  <si>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</si>
  <si>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</si>
  <si>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</si>
  <si>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</si>
  <si>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</si>
  <si>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</si>
  <si>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</si>
  <si>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</si>
  <si>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</si>
  <si>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</si>
  <si>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</si>
  <si>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</si>
  <si>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</si>
  <si>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</si>
  <si>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</si>
  <si>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</si>
  <si>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</si>
  <si>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</si>
  <si>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</si>
  <si>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</si>
  <si>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</si>
  <si>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</si>
  <si>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</si>
  <si>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</si>
  <si>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</si>
  <si>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</si>
  <si>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</si>
  <si>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</si>
  <si>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</si>
  <si>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</si>
  <si>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</si>
  <si>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</si>
  <si>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</si>
  <si>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</si>
  <si>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</si>
  <si>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</si>
  <si>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</si>
  <si>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</si>
  <si>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</si>
  <si>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</si>
  <si>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</si>
  <si>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</si>
  <si>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</si>
  <si>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</si>
  <si>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</si>
  <si>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</si>
  <si>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</si>
  <si>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</si>
  <si>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</si>
  <si>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</si>
  <si>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</si>
  <si>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</si>
  <si>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</si>
  <si>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</si>
  <si>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</si>
  <si>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</si>
  <si>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</si>
  <si>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</si>
  <si>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</si>
  <si>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</si>
  <si>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</si>
  <si>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</si>
  <si>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</si>
  <si>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</si>
  <si>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</si>
  <si>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</si>
  <si>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</si>
  <si>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</si>
  <si>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</si>
  <si>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</si>
  <si>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</si>
  <si>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</si>
  <si>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</si>
  <si>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</si>
  <si>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</si>
  <si>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</si>
  <si>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</si>
  <si>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</si>
  <si>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</si>
  <si>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</si>
  <si>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</si>
  <si>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</si>
  <si>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</si>
  <si>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</si>
  <si>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</si>
  <si>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</si>
  <si>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</si>
  <si>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</si>
  <si>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</si>
  <si>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</si>
  <si>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</si>
  <si>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</si>
  <si>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</si>
  <si>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</si>
  <si>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</si>
  <si>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</si>
  <si>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JANIO QUADROS</t>
  </si>
  <si>
    <t>PRESIDENTE TANCREDO NEVES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</si>
  <si>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</si>
  <si>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</si>
  <si>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</si>
  <si>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</si>
  <si>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</si>
  <si>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</si>
  <si>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</si>
  <si>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</si>
  <si>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</si>
  <si>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</si>
  <si>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</si>
  <si>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</si>
  <si>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</si>
  <si>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</si>
  <si>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</si>
  <si>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</si>
  <si>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</si>
  <si>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</si>
  <si>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</si>
  <si>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</si>
  <si>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</si>
  <si>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SANTALUZ</t>
  </si>
  <si>
    <t>SANTA MARIA DA VITORIA</t>
  </si>
  <si>
    <t>SANTANOPOLIS</t>
  </si>
  <si>
    <t>SANTA RITA DE CASSIA</t>
  </si>
  <si>
    <t>SANTO AMARO</t>
  </si>
  <si>
    <t>SANTO ANTONIO DE JESUS</t>
  </si>
  <si>
    <t>SANTO ESTEVAO</t>
  </si>
  <si>
    <t>SAO DESIDERIO</t>
  </si>
  <si>
    <t>SAO FELIX</t>
  </si>
  <si>
    <t>SAO FELIX DO CORIBE</t>
  </si>
  <si>
    <t>SAO FELIPE</t>
  </si>
  <si>
    <t>SAO FRANCISCO DO CONDE</t>
  </si>
  <si>
    <t>SAO GABRIEL</t>
  </si>
  <si>
    <t>SAO GONCALO DO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</si>
  <si>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</si>
  <si>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</si>
  <si>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</si>
  <si>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</si>
  <si>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</si>
  <si>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</si>
  <si>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</si>
  <si>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</si>
  <si>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</si>
  <si>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</si>
  <si>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</si>
  <si>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SERRA DO RAMALHO</t>
  </si>
  <si>
    <t>SENTO SE</t>
  </si>
  <si>
    <t>SERRA DOURADA</t>
  </si>
  <si>
    <t>SERRA PRETA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</si>
  <si>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</si>
  <si>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</si>
  <si>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</si>
  <si>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</si>
  <si>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</si>
  <si>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</si>
  <si>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</si>
  <si>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</si>
  <si>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</si>
  <si>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</si>
  <si>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TAPIRAMUTA</t>
  </si>
  <si>
    <t>TEIXEIRA DE FREITAS</t>
  </si>
  <si>
    <t>TEODORO SAMPAIO</t>
  </si>
  <si>
    <t>TEOFILANDIA</t>
  </si>
  <si>
    <t>TEOLANDIA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</si>
  <si>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</si>
  <si>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</si>
  <si>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</si>
  <si>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</si>
  <si>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</si>
  <si>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</si>
  <si>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</si>
  <si>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</si>
  <si>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</si>
  <si>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</si>
  <si>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</si>
  <si>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</si>
  <si>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</si>
  <si>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</si>
  <si>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</si>
  <si>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</si>
  <si>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</si>
  <si>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</si>
  <si>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VEREDA</t>
  </si>
  <si>
    <t>VITORIA DA CONQUISTA</t>
  </si>
  <si>
    <t>WAGNER</t>
  </si>
  <si>
    <t>WANDERLEY</t>
  </si>
  <si>
    <t>WENCESLAU GUIMARAES</t>
  </si>
  <si>
    <t>XIQUE-XIQUE</t>
  </si>
  <si>
    <t>ABADIA DO DOURADOS</t>
  </si>
  <si>
    <t>MG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</si>
  <si>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</si>
  <si>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</si>
  <si>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</si>
  <si>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</si>
  <si>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</si>
  <si>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</si>
  <si>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</si>
  <si>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</si>
  <si>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</si>
  <si>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</si>
  <si>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</si>
  <si>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</si>
  <si>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</si>
  <si>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ALEM PARAIBA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</si>
  <si>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</si>
  <si>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</si>
  <si>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</si>
  <si>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</si>
  <si>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</si>
  <si>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</si>
  <si>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</si>
  <si>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RIO DOCE</t>
  </si>
  <si>
    <t>ALVARENGA</t>
  </si>
  <si>
    <t>ALVINOPOLIS</t>
  </si>
  <si>
    <t>ALVORADA DE MINAS</t>
  </si>
  <si>
    <t>AMPARO DO SERRA</t>
  </si>
  <si>
    <t>ANDRADAS</t>
  </si>
  <si>
    <t>CACHOEIRA DE PAJEU</t>
  </si>
  <si>
    <t>ANDRELANDIA</t>
  </si>
  <si>
    <t>ANGELANDIA</t>
  </si>
  <si>
    <t>ANTONIO CARLOS</t>
  </si>
  <si>
    <t>ANTONIO DIAS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</si>
  <si>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</si>
  <si>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</si>
  <si>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</si>
  <si>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</si>
  <si>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</si>
  <si>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</si>
  <si>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</si>
  <si>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</si>
  <si>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</si>
  <si>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</si>
  <si>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</si>
  <si>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</si>
  <si>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</si>
  <si>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</si>
  <si>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</si>
  <si>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</si>
  <si>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</si>
  <si>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</si>
  <si>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</si>
  <si>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</si>
  <si>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</si>
  <si>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</si>
  <si>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</si>
  <si>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</si>
  <si>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</si>
  <si>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</si>
  <si>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</si>
  <si>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</si>
  <si>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</si>
  <si>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</si>
  <si>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</si>
  <si>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</si>
  <si>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</si>
  <si>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</si>
  <si>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</si>
  <si>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</si>
  <si>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BERTOPOLIS</t>
  </si>
  <si>
    <t>BERIZAL</t>
  </si>
  <si>
    <t>BETIM</t>
  </si>
  <si>
    <t>BIAS FORTES</t>
  </si>
  <si>
    <t>BICAS</t>
  </si>
  <si>
    <t>BIQUINHAS</t>
  </si>
  <si>
    <t>BOA ESPERANCA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</si>
  <si>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</si>
  <si>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</si>
  <si>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</si>
  <si>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</si>
  <si>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</si>
  <si>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</si>
  <si>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</si>
  <si>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</si>
  <si>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BONFINOPOLIS DE MINAS</t>
  </si>
  <si>
    <t>BONITO DE MINAS</t>
  </si>
  <si>
    <t>BORDA DA MATA</t>
  </si>
  <si>
    <t>BOTELHOS</t>
  </si>
  <si>
    <t>BOTUMIRIM</t>
  </si>
  <si>
    <t>BRASILANDIA DE MINAS</t>
  </si>
  <si>
    <t>BRASILIA DE MINAS</t>
  </si>
  <si>
    <t>BRAS PIRES</t>
  </si>
  <si>
    <t>BRAUNAS</t>
  </si>
  <si>
    <t>BRASOPOLIS</t>
  </si>
  <si>
    <t>BRUMADINHO</t>
  </si>
  <si>
    <t>BUENO BRANDAO</t>
  </si>
  <si>
    <t>BUENOPOLIS</t>
  </si>
  <si>
    <t>BUGRE</t>
  </si>
  <si>
    <t>BURITIZEIRO</t>
  </si>
  <si>
    <t>CABECEIRA GRANDE</t>
  </si>
  <si>
    <t>CABO VERDE</t>
  </si>
  <si>
    <t>CACHOEIRA DA PRATA</t>
  </si>
  <si>
    <t>CACHOEIRA DE MINAS</t>
  </si>
  <si>
    <t>CACHOEIRA DOURADA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</si>
  <si>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</si>
  <si>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</si>
  <si>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</si>
  <si>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</si>
  <si>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</si>
  <si>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</si>
  <si>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</si>
  <si>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</si>
  <si>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</si>
  <si>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</si>
  <si>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</si>
  <si>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</si>
  <si>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</si>
  <si>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</si>
  <si>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</si>
  <si>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</si>
  <si>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</si>
  <si>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</si>
  <si>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CANAA</t>
  </si>
  <si>
    <t>CANA VERDE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</si>
  <si>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</si>
  <si>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</si>
  <si>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</si>
  <si>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</si>
  <si>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</si>
  <si>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</si>
  <si>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</si>
  <si>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</si>
  <si>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</si>
  <si>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</si>
  <si>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</si>
  <si>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</si>
  <si>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</si>
  <si>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</si>
  <si>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</si>
  <si>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</si>
  <si>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</si>
  <si>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</si>
  <si>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</si>
  <si>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</si>
  <si>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</si>
  <si>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</si>
  <si>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</si>
  <si>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</si>
  <si>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</si>
  <si>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</si>
  <si>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</si>
  <si>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</si>
  <si>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</si>
  <si>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</si>
  <si>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</si>
  <si>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</si>
  <si>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</si>
  <si>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</si>
  <si>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CONCEICAO DA BARRA DE MINAS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</si>
  <si>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</si>
  <si>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</si>
  <si>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</si>
  <si>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</si>
  <si>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</si>
  <si>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</si>
  <si>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</si>
  <si>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</si>
  <si>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</si>
  <si>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</si>
  <si>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</si>
  <si>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</si>
  <si>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</si>
  <si>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</si>
  <si>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</si>
  <si>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</si>
  <si>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 POCOES</t>
  </si>
  <si>
    <t>CLAUDIO</t>
  </si>
  <si>
    <t>COIMBRA</t>
  </si>
  <si>
    <t>COLUNA</t>
  </si>
  <si>
    <t>COMENDADOR GOMES</t>
  </si>
  <si>
    <t>COMERCINHO</t>
  </si>
  <si>
    <t>CONCEICAO DA APARECIDA</t>
  </si>
  <si>
    <t>CONCEICAO DAS PEDRAS</t>
  </si>
  <si>
    <t>CONCEICAO DAS ALAGOAS</t>
  </si>
  <si>
    <t>CONCEICAO DE IPANEMA</t>
  </si>
  <si>
    <t>CONCEICAO DO MATO DENTRO</t>
  </si>
  <si>
    <t>CONCEICAO DO PARA</t>
  </si>
  <si>
    <t>CONCEICAO DO RIO VERDE</t>
  </si>
  <si>
    <t>CONCEICAO DO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</si>
  <si>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</si>
  <si>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</si>
  <si>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</si>
  <si>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</si>
  <si>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</si>
  <si>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</si>
  <si>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</si>
  <si>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</si>
  <si>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</si>
  <si>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</si>
  <si>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</si>
  <si>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</si>
  <si>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</si>
  <si>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</si>
  <si>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</si>
  <si>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</si>
  <si>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</si>
  <si>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</si>
  <si>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</si>
  <si>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</si>
  <si>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</si>
  <si>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</si>
  <si>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</si>
  <si>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</si>
  <si>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</si>
  <si>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</si>
  <si>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</si>
  <si>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</si>
  <si>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</si>
  <si>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</si>
  <si>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</si>
  <si>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</si>
  <si>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</si>
  <si>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</si>
  <si>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</si>
  <si>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</si>
  <si>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</si>
  <si>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</si>
  <si>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</si>
  <si>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</si>
  <si>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</si>
  <si>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</si>
  <si>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</si>
  <si>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</si>
  <si>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</si>
  <si>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</si>
  <si>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</si>
  <si>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</si>
  <si>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</si>
  <si>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</si>
  <si>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</si>
  <si>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</si>
  <si>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</si>
  <si>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</si>
  <si>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</si>
  <si>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</si>
  <si>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</si>
  <si>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</si>
  <si>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</si>
  <si>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</si>
  <si>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EUSEBIA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</si>
  <si>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</si>
  <si>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</si>
  <si>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</si>
  <si>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</si>
  <si>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</si>
  <si>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</si>
  <si>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</si>
  <si>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</si>
  <si>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</si>
  <si>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</si>
  <si>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</si>
  <si>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</si>
  <si>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</si>
  <si>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</si>
  <si>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</si>
  <si>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</si>
  <si>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</si>
  <si>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</si>
  <si>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</si>
  <si>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</si>
  <si>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</si>
  <si>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</si>
  <si>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</si>
  <si>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</si>
  <si>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</si>
  <si>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</si>
  <si>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 SANTOS</t>
  </si>
  <si>
    <t>SAO GONCALO DO RIO PRETO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</si>
  <si>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</si>
  <si>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</si>
  <si>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</si>
  <si>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</si>
  <si>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</si>
  <si>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</si>
  <si>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</si>
  <si>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FORMOSO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</si>
  <si>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</si>
  <si>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</si>
  <si>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</si>
  <si>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</si>
  <si>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</si>
  <si>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</si>
  <si>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</si>
  <si>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</si>
  <si>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</si>
  <si>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</si>
  <si>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</si>
  <si>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</si>
  <si>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</si>
  <si>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</si>
  <si>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</si>
  <si>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</si>
  <si>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</si>
  <si>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</si>
  <si>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</si>
  <si>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</si>
  <si>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</si>
  <si>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</si>
  <si>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</si>
  <si>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</si>
  <si>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</si>
  <si>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</si>
  <si>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</si>
  <si>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</si>
  <si>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</si>
  <si>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</si>
  <si>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</si>
  <si>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</si>
  <si>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</si>
  <si>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</si>
  <si>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</si>
  <si>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</si>
  <si>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</si>
  <si>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</si>
  <si>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</si>
  <si>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</si>
  <si>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</si>
  <si>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</si>
  <si>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</si>
  <si>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</si>
  <si>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</si>
  <si>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</si>
  <si>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</si>
  <si>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</si>
  <si>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</si>
  <si>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</si>
  <si>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</si>
  <si>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</si>
  <si>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</si>
  <si>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</si>
  <si>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</si>
  <si>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</si>
  <si>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</si>
  <si>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</si>
  <si>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</si>
  <si>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</si>
  <si>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</si>
  <si>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</si>
  <si>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</si>
  <si>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</si>
  <si>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</si>
  <si>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</si>
  <si>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</si>
  <si>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</si>
  <si>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 DE MANTENA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</si>
  <si>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</si>
  <si>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</si>
  <si>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</si>
  <si>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</si>
  <si>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</si>
  <si>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</si>
  <si>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</si>
  <si>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</si>
  <si>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</si>
  <si>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</si>
  <si>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</si>
  <si>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</si>
  <si>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</si>
  <si>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</si>
  <si>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</si>
  <si>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</si>
  <si>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</si>
  <si>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</si>
  <si>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</si>
  <si>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</si>
  <si>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</si>
  <si>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</si>
  <si>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</si>
  <si>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</si>
  <si>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</si>
  <si>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</si>
  <si>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</si>
  <si>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</si>
  <si>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</si>
  <si>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</si>
  <si>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</si>
  <si>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</si>
  <si>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</si>
  <si>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</si>
  <si>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</si>
  <si>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</si>
  <si>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</si>
  <si>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</si>
  <si>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</si>
  <si>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</si>
  <si>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</si>
  <si>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</si>
  <si>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</si>
  <si>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</si>
  <si>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</si>
  <si>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</si>
  <si>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</si>
  <si>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</si>
  <si>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</si>
  <si>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</si>
  <si>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</si>
  <si>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</si>
  <si>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</si>
  <si>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</si>
  <si>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</si>
  <si>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</si>
  <si>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</si>
  <si>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</si>
  <si>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</si>
  <si>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</si>
  <si>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</si>
  <si>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</si>
  <si>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</si>
  <si>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</si>
  <si>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</si>
  <si>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</si>
  <si>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</si>
  <si>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</si>
  <si>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</si>
  <si>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</si>
  <si>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</si>
  <si>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</si>
  <si>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</si>
  <si>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</si>
  <si>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</si>
  <si>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</si>
  <si>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</si>
  <si>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</si>
  <si>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</si>
  <si>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</si>
  <si>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</si>
  <si>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</si>
  <si>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</si>
  <si>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</si>
  <si>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</si>
  <si>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</si>
  <si>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</si>
  <si>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</si>
  <si>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</si>
  <si>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</si>
  <si>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</si>
  <si>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</si>
  <si>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</si>
  <si>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MARAVILHAS</t>
  </si>
  <si>
    <t>MAR DE ESPANHA</t>
  </si>
  <si>
    <t>MARIA DA FE</t>
  </si>
  <si>
    <t>MARIANA</t>
  </si>
  <si>
    <t>MARILAC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</si>
  <si>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</si>
  <si>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</si>
  <si>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</si>
  <si>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</si>
  <si>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</si>
  <si>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</si>
  <si>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</si>
  <si>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</si>
  <si>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</si>
  <si>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</si>
  <si>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</si>
  <si>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</si>
  <si>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</si>
  <si>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</si>
  <si>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</si>
  <si>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</si>
  <si>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</si>
  <si>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</si>
  <si>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</si>
  <si>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</si>
  <si>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</si>
  <si>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</si>
  <si>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</si>
  <si>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</si>
  <si>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</si>
  <si>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</si>
  <si>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</si>
  <si>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</si>
  <si>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</si>
  <si>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</si>
  <si>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</si>
  <si>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</si>
  <si>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</si>
  <si>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</si>
  <si>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</si>
  <si>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</si>
  <si>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</si>
  <si>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MONTES CLAROS</t>
  </si>
  <si>
    <t>MONTE SIAO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</si>
  <si>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</si>
  <si>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</si>
  <si>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</si>
  <si>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</si>
  <si>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</si>
  <si>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</si>
  <si>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</si>
  <si>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</si>
  <si>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</si>
  <si>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</si>
  <si>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</si>
  <si>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</si>
  <si>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</si>
  <si>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</si>
  <si>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</si>
  <si>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</si>
  <si>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</si>
  <si>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</si>
  <si>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</si>
  <si>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</si>
  <si>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</si>
  <si>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</si>
  <si>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</si>
  <si>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</si>
  <si>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</si>
  <si>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</si>
  <si>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</si>
  <si>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</si>
  <si>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 AGUA</t>
  </si>
  <si>
    <t>OLIMPIO NORONHA</t>
  </si>
  <si>
    <t>OLIVEIRA</t>
  </si>
  <si>
    <t>OLIVEIRA FORTES</t>
  </si>
  <si>
    <t>ONCA DE PITANGUI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</si>
  <si>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</si>
  <si>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</si>
  <si>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</si>
  <si>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</si>
  <si>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</si>
  <si>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</si>
  <si>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</si>
  <si>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PAINEIRAS</t>
  </si>
  <si>
    <t>PAINS</t>
  </si>
  <si>
    <t>PAI PEDRO</t>
  </si>
  <si>
    <t>PAIVA</t>
  </si>
  <si>
    <t>PALMA</t>
  </si>
  <si>
    <t>PALMOPOLIS</t>
  </si>
  <si>
    <t>PAPAGAIOS</t>
  </si>
  <si>
    <t>PARACATU</t>
  </si>
  <si>
    <t>PARA DE MINAS</t>
  </si>
  <si>
    <t>PARAGUACU</t>
  </si>
  <si>
    <t>PARAISOPOLIS</t>
  </si>
  <si>
    <t>PARAOPEBA</t>
  </si>
  <si>
    <t>PASSABEM</t>
  </si>
  <si>
    <t>PASSA QUATRO</t>
  </si>
  <si>
    <t>PASSA TEMPO</t>
  </si>
  <si>
    <t>PASSA VINTE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</si>
  <si>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</si>
  <si>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</si>
  <si>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</si>
  <si>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</si>
  <si>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</si>
  <si>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</si>
  <si>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</si>
  <si>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</si>
  <si>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</si>
  <si>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</si>
  <si>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</si>
  <si>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</si>
  <si>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</si>
  <si>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</si>
  <si>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</si>
  <si>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</si>
  <si>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</si>
  <si>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</si>
  <si>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</si>
  <si>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</si>
  <si>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</si>
  <si>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</si>
  <si>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</si>
  <si>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</si>
  <si>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</si>
  <si>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</si>
  <si>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</si>
  <si>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</si>
  <si>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</si>
  <si>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</si>
  <si>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 GERAIS</t>
  </si>
  <si>
    <t>PIMENTA</t>
  </si>
  <si>
    <t>PINGO D 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</si>
  <si>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</si>
  <si>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</si>
  <si>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</si>
  <si>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</si>
  <si>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</si>
  <si>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</si>
  <si>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</si>
  <si>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</si>
  <si>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</si>
  <si>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</si>
  <si>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</si>
  <si>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</si>
  <si>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</si>
  <si>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</si>
  <si>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</si>
  <si>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</si>
  <si>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</si>
  <si>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</si>
  <si>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 VOLANTES</t>
  </si>
  <si>
    <t>PORTEIRINHA</t>
  </si>
  <si>
    <t>PORTO FIRME</t>
  </si>
  <si>
    <t>POTE</t>
  </si>
  <si>
    <t>POUSO ALEGRE</t>
  </si>
  <si>
    <t>POUSO ALTO</t>
  </si>
  <si>
    <t>PRADOS</t>
  </si>
  <si>
    <t>PRATAPOLIS</t>
  </si>
  <si>
    <t>PRATINHA</t>
  </si>
  <si>
    <t>PRESIDENTE BERNARDES</t>
  </si>
  <si>
    <t>PRESIDENTE KUBITSCHEK</t>
  </si>
  <si>
    <t>PRESIDENTE OLEGARIO</t>
  </si>
  <si>
    <t>ALTO JEQUITIBA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</si>
  <si>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</si>
  <si>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</si>
  <si>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</si>
  <si>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</si>
  <si>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</si>
  <si>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</si>
  <si>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</si>
  <si>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</si>
  <si>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</si>
  <si>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</si>
  <si>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 MACHADOS</t>
  </si>
  <si>
    <t>RIBEIRAO DAS NEVES</t>
  </si>
  <si>
    <t>RIBEIRAO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</si>
  <si>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</si>
  <si>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</si>
  <si>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</si>
  <si>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</si>
  <si>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</si>
  <si>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</si>
  <si>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</si>
  <si>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</si>
  <si>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</si>
  <si>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</si>
  <si>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</si>
  <si>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</si>
  <si>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</si>
  <si>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</si>
  <si>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</si>
  <si>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</si>
  <si>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</si>
  <si>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</si>
  <si>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</si>
  <si>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</si>
  <si>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</si>
  <si>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</si>
  <si>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</si>
  <si>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</si>
  <si>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</si>
  <si>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</si>
  <si>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</si>
  <si>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</si>
  <si>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</si>
  <si>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</si>
  <si>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</si>
  <si>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</si>
  <si>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</si>
  <si>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</si>
  <si>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</si>
  <si>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</si>
  <si>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</si>
  <si>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</si>
  <si>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</si>
  <si>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SANTANA DA VARGEM</t>
  </si>
  <si>
    <t>SANTANA DE CATAGUASES</t>
  </si>
  <si>
    <t>SANTANA DE PIRAPAMA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</si>
  <si>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</si>
  <si>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</si>
  <si>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</si>
  <si>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</si>
  <si>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</si>
  <si>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</si>
  <si>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</si>
  <si>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</si>
  <si>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</si>
  <si>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</si>
  <si>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</si>
  <si>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</si>
  <si>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SAPUCAI</t>
  </si>
  <si>
    <t>SANTA ROSA DA SERRA</t>
  </si>
  <si>
    <t>SANTA VITORIA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</si>
  <si>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</si>
  <si>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</si>
  <si>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</si>
  <si>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</si>
  <si>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</si>
  <si>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MONTE</t>
  </si>
  <si>
    <t>SANTO ANTONIO DO RETIRO</t>
  </si>
  <si>
    <t>SANTO ANTONIO DO RIO ABAIXO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</si>
  <si>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</si>
  <si>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</si>
  <si>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</si>
  <si>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</si>
  <si>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</si>
  <si>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</si>
  <si>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</si>
  <si>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 DE PAULA</t>
  </si>
  <si>
    <t>SAO FRANCISCO DE SALES</t>
  </si>
  <si>
    <t>SAO FRANCISCO DO GLORIA</t>
  </si>
  <si>
    <t>SAO GERALDO</t>
  </si>
  <si>
    <t>SAO GERALDO DA PIEDADE</t>
  </si>
  <si>
    <t>SAO GERALDO DO BAIXIO</t>
  </si>
  <si>
    <t>SAO GONCALO DO ABAETE</t>
  </si>
  <si>
    <t>SAO GONCALO DO PARA</t>
  </si>
  <si>
    <t>SAO GONCALO DO RIO ABAIXO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</si>
  <si>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</si>
  <si>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</si>
  <si>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</si>
  <si>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</si>
  <si>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</si>
  <si>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</si>
  <si>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</si>
  <si>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</si>
  <si>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</si>
  <si>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</si>
  <si>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</si>
  <si>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</si>
  <si>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</si>
  <si>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</si>
  <si>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</si>
  <si>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</si>
  <si>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</si>
  <si>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</si>
  <si>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</si>
  <si>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</si>
  <si>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GOIABAL</t>
  </si>
  <si>
    <t>SAO JOSE DO JACURI</t>
  </si>
  <si>
    <t>SAO JOSE DO MANTIMENTO</t>
  </si>
  <si>
    <t>SAO LOURENCO</t>
  </si>
  <si>
    <t>SAO MIGUEL DO ANTA</t>
  </si>
  <si>
    <t>SAO PEDRO DA UNIAO</t>
  </si>
  <si>
    <t>SAO PEDRO DO FERROS</t>
  </si>
  <si>
    <t>SAO PEDRO DO SUACUI</t>
  </si>
  <si>
    <t>SAO ROMAO</t>
  </si>
  <si>
    <t>SAO ROQUE DE MINAS</t>
  </si>
  <si>
    <t>SAO SEBASTIAO DA BELA VISTA</t>
  </si>
  <si>
    <t>SAO SEBASTIAO DA VARGEM ALEGRE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</si>
  <si>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</si>
  <si>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</si>
  <si>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</si>
  <si>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</si>
  <si>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</si>
  <si>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</si>
  <si>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TIAGO</t>
  </si>
  <si>
    <t>SAO TOMAS DE AQUINO</t>
  </si>
  <si>
    <t>SAO THOME DAS LETRAS</t>
  </si>
  <si>
    <t>SAO VICENTE DE MINAS</t>
  </si>
  <si>
    <t>SAPUCAI-MIRIM</t>
  </si>
  <si>
    <t>SARDOA</t>
  </si>
  <si>
    <t>SARZEDO</t>
  </si>
  <si>
    <t>SETUBINHA</t>
  </si>
  <si>
    <t>SEM 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</si>
  <si>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</si>
  <si>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</si>
  <si>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</si>
  <si>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</si>
  <si>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</si>
  <si>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</si>
  <si>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</si>
  <si>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 REMEDIOS</t>
  </si>
  <si>
    <t>SERICITA</t>
  </si>
  <si>
    <t>SERITINGA</t>
  </si>
  <si>
    <t>SERRA AZUL DE MINAS</t>
  </si>
  <si>
    <t>SERRA DA SAUDADE</t>
  </si>
  <si>
    <t>SERRA DO AIMORES</t>
  </si>
  <si>
    <t>SERRA DO SALITRE</t>
  </si>
  <si>
    <t>SERRANIA</t>
  </si>
  <si>
    <t>SERRANOPOLIS DE MINAS</t>
  </si>
  <si>
    <t>SERRANOS</t>
  </si>
  <si>
    <t>SERRO</t>
  </si>
  <si>
    <t>SETE LAGOAS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</si>
  <si>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</si>
  <si>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</si>
  <si>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</si>
  <si>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</si>
  <si>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</si>
  <si>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</si>
  <si>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</si>
  <si>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</si>
  <si>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</si>
  <si>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</si>
  <si>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</si>
  <si>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</si>
  <si>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</si>
  <si>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</si>
  <si>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</si>
  <si>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</si>
  <si>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</si>
  <si>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</si>
  <si>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</si>
  <si>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MOGI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</si>
  <si>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</si>
  <si>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</si>
  <si>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</si>
  <si>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</si>
  <si>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</si>
  <si>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</si>
  <si>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</si>
  <si>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</si>
  <si>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</si>
  <si>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</si>
  <si>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</si>
  <si>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</si>
  <si>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</si>
  <si>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</si>
  <si>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</si>
  <si>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</si>
  <si>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</si>
  <si>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</si>
  <si>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</si>
  <si>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</si>
  <si>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</si>
  <si>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</si>
  <si>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</si>
  <si>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</si>
  <si>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</si>
  <si>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</si>
  <si>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</si>
  <si>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</si>
  <si>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</si>
  <si>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</si>
  <si>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</si>
  <si>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</si>
  <si>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</si>
  <si>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</si>
  <si>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MATHIAS LOBATO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</si>
  <si>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</si>
  <si>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</si>
  <si>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</si>
  <si>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</si>
  <si>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</si>
  <si>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</si>
  <si>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</si>
  <si>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AFONSO CLAUDIO</t>
  </si>
  <si>
    <t>AGUIA BRANCA</t>
  </si>
  <si>
    <t>AGUA DOCE DO NORTE</t>
  </si>
  <si>
    <t>ALEGRE</t>
  </si>
  <si>
    <t>ALFREDO CHAVES</t>
  </si>
  <si>
    <t>ALTO RIO NOVO</t>
  </si>
  <si>
    <t>ANCHIETA</t>
  </si>
  <si>
    <t>APIACA</t>
  </si>
  <si>
    <t>ARACRUZ</t>
  </si>
  <si>
    <t>ATILIO VIVACQUA</t>
  </si>
  <si>
    <t>BAIXO GUANDU</t>
  </si>
  <si>
    <t>BARRA DE SAO FRANCISCO</t>
  </si>
  <si>
    <t>BOM JESUS DO NORTE</t>
  </si>
  <si>
    <t>BREJETUBA</t>
  </si>
  <si>
    <t>CACHOEIRO DE ITAPEMIRIM</t>
  </si>
  <si>
    <t>CARIACICA</t>
  </si>
  <si>
    <t>CASTELO</t>
  </si>
  <si>
    <t>COLATINA</t>
  </si>
  <si>
    <t>CONCEICAO DA BARRA</t>
  </si>
  <si>
    <t>CONCEICAO DO CASTELO</t>
  </si>
  <si>
    <t>DIVINO DE SAO LOURENCO</t>
  </si>
  <si>
    <t>DOMINGOS MARTINS</t>
  </si>
  <si>
    <t>DORES DO RIO PRETO</t>
  </si>
  <si>
    <t>ECOPORANGA</t>
  </si>
  <si>
    <t>FUNDAO</t>
  </si>
  <si>
    <t>GOVERNADOR LINDENBERG</t>
  </si>
  <si>
    <t>GUACUI</t>
  </si>
  <si>
    <t>GUARAPARI</t>
  </si>
  <si>
    <t>IBATIBA</t>
  </si>
  <si>
    <t>IBIRACU</t>
  </si>
  <si>
    <t>IBITIRAMA</t>
  </si>
  <si>
    <t>ICONHA</t>
  </si>
  <si>
    <t>IRUPI</t>
  </si>
  <si>
    <t>ITAGUACU</t>
  </si>
  <si>
    <t>ITAPEMIRIM</t>
  </si>
  <si>
    <t>ITARANA</t>
  </si>
  <si>
    <t>IUNA</t>
  </si>
  <si>
    <t>JAGUARE</t>
  </si>
  <si>
    <t>JERONIMO MONTEIRO</t>
  </si>
  <si>
    <t>JOAO NEIVA</t>
  </si>
  <si>
    <t>LARANJA DA TERRA</t>
  </si>
  <si>
    <t>LINHARES</t>
  </si>
  <si>
    <t>MANTENOPOLIS</t>
  </si>
  <si>
    <t>MARATAIZES</t>
  </si>
  <si>
    <t>MARECHAL FLORIANO</t>
  </si>
  <si>
    <t>MARILANDIA</t>
  </si>
  <si>
    <t>MIMOSO DO SUL</t>
  </si>
  <si>
    <t>MONTANHA</t>
  </si>
  <si>
    <t>MUCURICI</t>
  </si>
  <si>
    <t>MUNIZ FREIRE</t>
  </si>
  <si>
    <t>MUQUI</t>
  </si>
  <si>
    <t>NOVA VENECIA</t>
  </si>
  <si>
    <t>PANCAS</t>
  </si>
  <si>
    <t>PEDRO CANARIO</t>
  </si>
  <si>
    <t>PINHEIROS</t>
  </si>
  <si>
    <t>PIUMA</t>
  </si>
  <si>
    <t>PONTO BELO</t>
  </si>
  <si>
    <t>RIO BANANAL</t>
  </si>
  <si>
    <t>RIO NOVO DO SUL</t>
  </si>
  <si>
    <t>SANTA LEOPOLDINA</t>
  </si>
  <si>
    <t>SANTA MARIA DE JETIBA</t>
  </si>
  <si>
    <t>SANTA TERESA</t>
  </si>
  <si>
    <t>SAO DOMINGOS DO NORTE</t>
  </si>
  <si>
    <t>SAO GABRIEL DA PALHA</t>
  </si>
  <si>
    <t>SAO JOSE DO CALCADO</t>
  </si>
  <si>
    <t>SAO MATEUS</t>
  </si>
  <si>
    <t>SAO ROQUE DO CANAA</t>
  </si>
  <si>
    <t>SERRA</t>
  </si>
  <si>
    <t>SOORETAMA</t>
  </si>
  <si>
    <t>VARGEM ALTA</t>
  </si>
  <si>
    <t>VENDA NOVA DO IMIGRANTE</t>
  </si>
  <si>
    <t>VILA PAVAO</t>
  </si>
  <si>
    <t>VILA VALERIO</t>
  </si>
  <si>
    <t>VILA VELHA</t>
  </si>
  <si>
    <t>VITORIA</t>
  </si>
  <si>
    <t>ANGRA DO REIS</t>
  </si>
  <si>
    <t>RJ</t>
  </si>
  <si>
    <t>APERIBE</t>
  </si>
  <si>
    <t>ARARUAMA</t>
  </si>
  <si>
    <t>AREAL</t>
  </si>
  <si>
    <t>ARMACAO DO BUZIOS</t>
  </si>
  <si>
    <t>ARRAIAL DO CABO</t>
  </si>
  <si>
    <t>BARRA DO PIRAI</t>
  </si>
  <si>
    <t>BARRA MANSA</t>
  </si>
  <si>
    <t>BELFORD ROXO</t>
  </si>
  <si>
    <t>BOM JESUS DO ITABAPOANA</t>
  </si>
  <si>
    <t>CABO FRIO</t>
  </si>
  <si>
    <t>CACHOEIRAS DE MACACU</t>
  </si>
  <si>
    <t>CAMBUCI</t>
  </si>
  <si>
    <t>CARAPEBUS</t>
  </si>
  <si>
    <t>COMENDADOR LEVY GASPARIAN</t>
  </si>
  <si>
    <t>CAMPOS DOS GOYTACAZES</t>
  </si>
  <si>
    <t>CARDOSO MOREIRA</t>
  </si>
  <si>
    <t>CARMO</t>
  </si>
  <si>
    <t>CASIMIRO DE ABREU</t>
  </si>
  <si>
    <t>CONCEICAO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</si>
  <si>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</si>
  <si>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</si>
  <si>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</si>
  <si>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</si>
  <si>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</si>
  <si>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</si>
  <si>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</si>
  <si>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</si>
  <si>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</si>
  <si>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</si>
  <si>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</si>
  <si>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</si>
  <si>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</si>
  <si>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</si>
  <si>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</si>
  <si>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</si>
  <si>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</si>
  <si>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</si>
  <si>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</si>
  <si>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</si>
  <si>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</si>
  <si>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</si>
  <si>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NILOPOLIS</t>
  </si>
  <si>
    <t>NITEROI</t>
  </si>
  <si>
    <t>NOVA FRIBURGO</t>
  </si>
  <si>
    <t>NOVA IGUACU</t>
  </si>
  <si>
    <t>PARACAMBI</t>
  </si>
  <si>
    <t>PARAIBA DO SUL</t>
  </si>
  <si>
    <t>PARATI</t>
  </si>
  <si>
    <t>PATY DO ALFERES</t>
  </si>
  <si>
    <t>PETROPOLIS</t>
  </si>
  <si>
    <t>PINHEIRAL</t>
  </si>
  <si>
    <t>PIRAI</t>
  </si>
  <si>
    <t>PORCIUNCULA</t>
  </si>
  <si>
    <t>PORTO REAL</t>
  </si>
  <si>
    <t>QUATIS</t>
  </si>
  <si>
    <t>QUEIMADOS</t>
  </si>
  <si>
    <t>QUISSAMA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</si>
  <si>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</si>
  <si>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</si>
  <si>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</si>
  <si>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</si>
  <si>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</si>
  <si>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</si>
  <si>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</si>
  <si>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ANTONIO DE PADUA</t>
  </si>
  <si>
    <t>SAO FRANCISCO DE ITABAPOANA</t>
  </si>
  <si>
    <t>SAO FIDELIS</t>
  </si>
  <si>
    <t>SAO GONCALO</t>
  </si>
  <si>
    <t>SAO JOAO DA BARRA</t>
  </si>
  <si>
    <t>SAO JOAO DE MERITI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</si>
  <si>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</si>
  <si>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</si>
  <si>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</si>
  <si>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</si>
  <si>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</si>
  <si>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</si>
  <si>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SILVA JARDIM</t>
  </si>
  <si>
    <t>SUMIDOURO</t>
  </si>
  <si>
    <t>TANGUA</t>
  </si>
  <si>
    <t>TERESOPOLIS</t>
  </si>
  <si>
    <t>TRAJANO DE MORAIS</t>
  </si>
  <si>
    <t>TRES RIOS</t>
  </si>
  <si>
    <t>VARRE-SAI</t>
  </si>
  <si>
    <t>VASSOURAS</t>
  </si>
  <si>
    <t>VOLTA REDONDA</t>
  </si>
  <si>
    <t>ADAMANTINA</t>
  </si>
  <si>
    <t>SP</t>
  </si>
  <si>
    <t>ADOLFO</t>
  </si>
  <si>
    <t>AGUAI</t>
  </si>
  <si>
    <t>AGUAS DA PRATA</t>
  </si>
  <si>
    <t>AGUAS DE LINDOIA</t>
  </si>
  <si>
    <t>AGUAS DE SANTA BARBARA</t>
  </si>
  <si>
    <t>AGUAS DE SAO PEDRO</t>
  </si>
  <si>
    <t>AGUDOS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</si>
  <si>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</si>
  <si>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</si>
  <si>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</si>
  <si>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</si>
  <si>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</si>
  <si>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</si>
  <si>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</si>
  <si>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</si>
  <si>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</si>
  <si>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</si>
  <si>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</si>
  <si>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</si>
  <si>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</si>
  <si>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</si>
  <si>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</si>
  <si>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</si>
  <si>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</si>
  <si>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D´OESTE</t>
  </si>
  <si>
    <t>APIAI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</si>
  <si>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</si>
  <si>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</si>
  <si>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</si>
  <si>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</si>
  <si>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</si>
  <si>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</si>
  <si>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</si>
  <si>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</si>
  <si>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</si>
  <si>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</si>
  <si>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</si>
  <si>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</si>
  <si>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</si>
  <si>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</si>
  <si>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</si>
  <si>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</si>
  <si>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</si>
  <si>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ATIBAIA</t>
  </si>
  <si>
    <t>AURIFLAMA</t>
  </si>
  <si>
    <t>AVAI</t>
  </si>
  <si>
    <t>AVANHANDAVA</t>
  </si>
  <si>
    <t>AVARE</t>
  </si>
  <si>
    <t>BADY BASSITT</t>
  </si>
  <si>
    <t>BALBINOS</t>
  </si>
  <si>
    <t>BALSAMO</t>
  </si>
  <si>
    <t>BANANAL</t>
  </si>
  <si>
    <t>BARAO DE ANTONINA</t>
  </si>
  <si>
    <t>BARBOSA</t>
  </si>
  <si>
    <t>BARIRI</t>
  </si>
  <si>
    <t>BARRA BONITA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</si>
  <si>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</si>
  <si>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</si>
  <si>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</si>
  <si>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</si>
  <si>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</si>
  <si>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</si>
  <si>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</si>
  <si>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</si>
  <si>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</si>
  <si>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</si>
  <si>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</si>
  <si>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</si>
  <si>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</si>
  <si>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</si>
  <si>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BIRITIBA-MIRIM</t>
  </si>
  <si>
    <t>BOA ESPERANCA DO SUL</t>
  </si>
  <si>
    <t>BOFETE</t>
  </si>
  <si>
    <t>BOITUVA</t>
  </si>
  <si>
    <t>BOM JESUS DO PERDOES</t>
  </si>
  <si>
    <t>BOM SUCESSO DE ITARARE</t>
  </si>
  <si>
    <t>BORA</t>
  </si>
  <si>
    <t>BORACEIA</t>
  </si>
  <si>
    <t>BOREBI</t>
  </si>
  <si>
    <t>BOTUCATU</t>
  </si>
  <si>
    <t>BRAGANCA PAULISTA</t>
  </si>
  <si>
    <t>BRAUNA</t>
  </si>
  <si>
    <t>BREJO ALEGRE</t>
  </si>
  <si>
    <t>BRODOWSKI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</si>
  <si>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</si>
  <si>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</si>
  <si>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</si>
  <si>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</si>
  <si>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</si>
  <si>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</si>
  <si>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</si>
  <si>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</si>
  <si>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</si>
  <si>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CAFELANDIA</t>
  </si>
  <si>
    <t>CAIABU</t>
  </si>
  <si>
    <t>CAIEIRAS</t>
  </si>
  <si>
    <t>CAIUA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</si>
  <si>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</si>
  <si>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</si>
  <si>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</si>
  <si>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</si>
  <si>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</si>
  <si>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</si>
  <si>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</si>
  <si>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</si>
  <si>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</si>
  <si>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</si>
  <si>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</si>
  <si>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</si>
  <si>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</si>
  <si>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</si>
  <si>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</si>
  <si>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</si>
  <si>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</si>
  <si>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</si>
  <si>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</si>
  <si>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</si>
  <si>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</si>
  <si>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</si>
  <si>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</si>
  <si>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</si>
  <si>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</si>
  <si>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</si>
  <si>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</si>
  <si>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</si>
  <si>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</si>
  <si>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</si>
  <si>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</si>
  <si>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</si>
  <si>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</si>
  <si>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</si>
  <si>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</si>
  <si>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</si>
  <si>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</si>
  <si>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</si>
  <si>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</si>
  <si>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</si>
  <si>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</si>
  <si>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</si>
  <si>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</si>
  <si>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</si>
  <si>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</si>
  <si>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</si>
  <si>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</si>
  <si>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</si>
  <si>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</si>
  <si>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</si>
  <si>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</si>
  <si>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</si>
  <si>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</si>
  <si>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</si>
  <si>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</si>
  <si>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</si>
  <si>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</si>
  <si>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</si>
  <si>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ECHAPORA</t>
  </si>
  <si>
    <t>ELDORADO</t>
  </si>
  <si>
    <t>ELIAS FAUSTO</t>
  </si>
  <si>
    <t>ELISIARIO</t>
  </si>
  <si>
    <t>EMBAUBA</t>
  </si>
  <si>
    <t>EMBU</t>
  </si>
  <si>
    <t>EMBU-GUACU</t>
  </si>
  <si>
    <t>EMILIANOPOLIS</t>
  </si>
  <si>
    <t>ENGENHEIRO COELHO</t>
  </si>
  <si>
    <t>ESPIRITO SANTO DO PINHAL</t>
  </si>
  <si>
    <t>ESPIRITO SANTO DO TURVO</t>
  </si>
  <si>
    <t>ESTRELA D´OESTE</t>
  </si>
  <si>
    <t>ESTRELA DO NORTE</t>
  </si>
  <si>
    <t>EUCLIDES DA CUNHA PAULISTA</t>
  </si>
  <si>
    <t>FARTURA</t>
  </si>
  <si>
    <t>FERNANDOPOLIS</t>
  </si>
  <si>
    <t>FERNANDO PRESTES</t>
  </si>
  <si>
    <t>FERNAO</t>
  </si>
  <si>
    <t>FERRAZ DE VASCONCELOS</t>
  </si>
  <si>
    <t>FLORA RICA</t>
  </si>
  <si>
    <t>FLOREAL</t>
  </si>
  <si>
    <t>FLORIDA PAULISTA</t>
  </si>
  <si>
    <t>FLORINIA</t>
  </si>
  <si>
    <t>FRANCA</t>
  </si>
  <si>
    <t>FRANCISCO MORATO</t>
  </si>
  <si>
    <t>FRANCO DA ROCHA</t>
  </si>
  <si>
    <t>GABRIEL MONTEIRO</t>
  </si>
  <si>
    <t>GALIA</t>
  </si>
  <si>
    <t>GARCA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</si>
  <si>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</si>
  <si>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</si>
  <si>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</si>
  <si>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</si>
  <si>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</si>
  <si>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</si>
  <si>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</si>
  <si>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GUAIRA</t>
  </si>
  <si>
    <t>GUAPIACU</t>
  </si>
  <si>
    <t>GUAPIARA</t>
  </si>
  <si>
    <t>GUARA</t>
  </si>
  <si>
    <t>GUARACAI</t>
  </si>
  <si>
    <t>GUARACI</t>
  </si>
  <si>
    <t>GUARANI D´OESTE</t>
  </si>
  <si>
    <t>GUARANTA</t>
  </si>
  <si>
    <t>GUARARAPES</t>
  </si>
  <si>
    <t>GUARAREMA</t>
  </si>
  <si>
    <t>GUARATINGUETA</t>
  </si>
  <si>
    <t>GUAREI</t>
  </si>
  <si>
    <t>GUARIBA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</si>
  <si>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</si>
  <si>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</si>
  <si>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</si>
  <si>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</si>
  <si>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</si>
  <si>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</si>
  <si>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</si>
  <si>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</si>
  <si>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</si>
  <si>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</si>
  <si>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</si>
  <si>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</si>
  <si>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</si>
  <si>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</si>
  <si>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IBIUNA</t>
  </si>
  <si>
    <t>ICEM</t>
  </si>
  <si>
    <t>IEPE</t>
  </si>
  <si>
    <t>IGARACU DO TIETE</t>
  </si>
  <si>
    <t>IGARAPAVA</t>
  </si>
  <si>
    <t>IGARATA</t>
  </si>
  <si>
    <t>IGUAPE</t>
  </si>
  <si>
    <t>ILHABELA</t>
  </si>
  <si>
    <t>ILHA COMPRIDA</t>
  </si>
  <si>
    <t>ILHA SOLTEIRA</t>
  </si>
  <si>
    <t>INDAIATUBA</t>
  </si>
  <si>
    <t>INDIANA</t>
  </si>
  <si>
    <t>INDIAPORA</t>
  </si>
  <si>
    <t>INUBIA PAULISTA</t>
  </si>
  <si>
    <t>IPAUCU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</si>
  <si>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</si>
  <si>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</si>
  <si>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</si>
  <si>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</si>
  <si>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</si>
  <si>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</si>
  <si>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</si>
  <si>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</si>
  <si>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</si>
  <si>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</si>
  <si>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</si>
  <si>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</si>
  <si>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</si>
  <si>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</si>
  <si>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</si>
  <si>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</si>
  <si>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</si>
  <si>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</si>
  <si>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</si>
  <si>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</si>
  <si>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</si>
  <si>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</si>
  <si>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</si>
  <si>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</si>
  <si>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</si>
  <si>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</si>
  <si>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</si>
  <si>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</si>
  <si>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</si>
  <si>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</si>
  <si>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</si>
  <si>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</si>
  <si>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</si>
  <si>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</si>
  <si>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JACAREI</t>
  </si>
  <si>
    <t>JACI</t>
  </si>
  <si>
    <t>JACUPIRANGA</t>
  </si>
  <si>
    <t>JAGUARIUNA</t>
  </si>
  <si>
    <t>JALES</t>
  </si>
  <si>
    <t>JAMBEIRO</t>
  </si>
  <si>
    <t>JANDIRA</t>
  </si>
  <si>
    <t>JARDINOPOLIS</t>
  </si>
  <si>
    <t>JARINU</t>
  </si>
  <si>
    <t>JAU</t>
  </si>
  <si>
    <t>JERIQUARA</t>
  </si>
  <si>
    <t>JOANOPOLIS</t>
  </si>
  <si>
    <t>JOAO RAMALHO</t>
  </si>
  <si>
    <t>JOSE BONIFACIO</t>
  </si>
  <si>
    <t>JULIO MESQUITA</t>
  </si>
  <si>
    <t>JUMIRIM</t>
  </si>
  <si>
    <t>JUNDIAI</t>
  </si>
  <si>
    <t>JUNQUEIROPOLIS</t>
  </si>
  <si>
    <t>JUQUIA</t>
  </si>
  <si>
    <t>JUQUITIBA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</si>
  <si>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</si>
  <si>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</si>
  <si>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</si>
  <si>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</si>
  <si>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</si>
  <si>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</si>
  <si>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</si>
  <si>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</si>
  <si>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</si>
  <si>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</si>
  <si>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</si>
  <si>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</si>
  <si>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</si>
  <si>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</si>
  <si>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</si>
  <si>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</si>
  <si>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</si>
  <si>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</si>
  <si>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</si>
  <si>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</si>
  <si>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</si>
  <si>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</si>
  <si>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</si>
  <si>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</si>
  <si>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</si>
  <si>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</si>
  <si>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</si>
  <si>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</si>
  <si>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MARIAPOLIS</t>
  </si>
  <si>
    <t>MARILIA</t>
  </si>
  <si>
    <t>MARINOPOLIS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</si>
  <si>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</si>
  <si>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</si>
  <si>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</si>
  <si>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</si>
  <si>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</si>
  <si>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</si>
  <si>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</si>
  <si>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</si>
  <si>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MIRACATU</t>
  </si>
  <si>
    <t>MIRA ESTRELA</t>
  </si>
  <si>
    <t>MIRANDOPOLIS</t>
  </si>
  <si>
    <t>MIRANTE DO PARANAPANEMA</t>
  </si>
  <si>
    <t>MIRASSOL</t>
  </si>
  <si>
    <t>MIRASSOLANDIA</t>
  </si>
  <si>
    <t>MOCOCA</t>
  </si>
  <si>
    <t>MOGI DAS CRUZES</t>
  </si>
  <si>
    <t>MOGI-GUACU</t>
  </si>
  <si>
    <t>MOGI-MIRIM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</si>
  <si>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</si>
  <si>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</si>
  <si>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</si>
  <si>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</si>
  <si>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</si>
  <si>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</si>
  <si>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</si>
  <si>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</si>
  <si>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</si>
  <si>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</si>
  <si>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</si>
  <si>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</si>
  <si>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</si>
  <si>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</si>
  <si>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</si>
  <si>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</si>
  <si>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</si>
  <si>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</si>
  <si>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</si>
  <si>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</si>
  <si>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</si>
  <si>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</si>
  <si>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</si>
  <si>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</si>
  <si>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</si>
  <si>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</si>
  <si>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</si>
  <si>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</si>
  <si>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</si>
  <si>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NOVAIS</t>
  </si>
  <si>
    <t>NOVA LUZITANIA</t>
  </si>
  <si>
    <t>NOVA ODESSA</t>
  </si>
  <si>
    <t>NUPORANGA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</si>
  <si>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</si>
  <si>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</si>
  <si>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</si>
  <si>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</si>
  <si>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</si>
  <si>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</si>
  <si>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</si>
  <si>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</si>
  <si>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</si>
  <si>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</si>
  <si>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</si>
  <si>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</si>
  <si>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</si>
  <si>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</si>
  <si>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PALMARES PAULISTA</t>
  </si>
  <si>
    <t>PALMEIRA D´OESTE</t>
  </si>
  <si>
    <t>PALMITAL</t>
  </si>
  <si>
    <t>PANORAMA</t>
  </si>
  <si>
    <t>PARAGUACU PAULISTA</t>
  </si>
  <si>
    <t>PARAIBUNA</t>
  </si>
  <si>
    <t>PARAISO</t>
  </si>
  <si>
    <t>PARANAPANEMA</t>
  </si>
  <si>
    <t>PARANAPUA</t>
  </si>
  <si>
    <t>PARAPUA</t>
  </si>
  <si>
    <t>PARDINHO</t>
  </si>
  <si>
    <t>PARIQUERA-ACU</t>
  </si>
  <si>
    <t>PARISI</t>
  </si>
  <si>
    <t>PATROCINIO PAULISTA</t>
  </si>
  <si>
    <t>PAULICEIA</t>
  </si>
  <si>
    <t>PAULINIA</t>
  </si>
  <si>
    <t>PAULISTANIA</t>
  </si>
  <si>
    <t>PAULO DE FARIA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</si>
  <si>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</si>
  <si>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</si>
  <si>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</si>
  <si>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</si>
  <si>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</si>
  <si>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</si>
  <si>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</si>
  <si>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</si>
  <si>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</si>
  <si>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</si>
  <si>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</si>
  <si>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</si>
  <si>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</si>
  <si>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</si>
  <si>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</si>
  <si>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</si>
  <si>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</si>
  <si>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</si>
  <si>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</si>
  <si>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</si>
  <si>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</si>
  <si>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</si>
  <si>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</si>
  <si>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</si>
  <si>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</si>
  <si>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</si>
  <si>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</si>
  <si>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</si>
  <si>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</si>
  <si>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</si>
  <si>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</si>
  <si>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</si>
  <si>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</si>
  <si>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</si>
  <si>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</si>
  <si>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</si>
  <si>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</si>
  <si>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</si>
  <si>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</si>
  <si>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</si>
  <si>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</si>
  <si>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</si>
  <si>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</si>
  <si>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</si>
  <si>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</si>
  <si>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PRAIA GRANDE</t>
  </si>
  <si>
    <t>PRATANIA</t>
  </si>
  <si>
    <t>PRESIDENTE ALVES</t>
  </si>
  <si>
    <t>PRESIDENTE EPITACIO</t>
  </si>
  <si>
    <t>PRESIDENTE PRUDENTE</t>
  </si>
  <si>
    <t>PRESIDENTE VENCESLAU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</si>
  <si>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</si>
  <si>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</si>
  <si>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</si>
  <si>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</si>
  <si>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</si>
  <si>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</si>
  <si>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</si>
  <si>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</si>
  <si>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</si>
  <si>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</si>
  <si>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</si>
  <si>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</si>
  <si>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</si>
  <si>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</si>
  <si>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</si>
  <si>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</si>
  <si>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</si>
  <si>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</si>
  <si>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 INDIOS</t>
  </si>
  <si>
    <t>RIBEIRAO GRANDE</t>
  </si>
  <si>
    <t>RIBEIRAO PIRES</t>
  </si>
  <si>
    <t>RIBEIRAO PRETO</t>
  </si>
  <si>
    <t>RIVERSUL</t>
  </si>
  <si>
    <t>RIFAINA</t>
  </si>
  <si>
    <t>RINCAO</t>
  </si>
  <si>
    <t>RINOPOLIS</t>
  </si>
  <si>
    <t>RIO DAS PEDRAS</t>
  </si>
  <si>
    <t>RIO GRANDE DA SERRA</t>
  </si>
  <si>
    <t>RIOLANDIA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</si>
  <si>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</si>
  <si>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</si>
  <si>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</si>
  <si>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</si>
  <si>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</si>
  <si>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</si>
  <si>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</si>
  <si>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</si>
  <si>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</si>
  <si>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</si>
  <si>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SALTINHO</t>
  </si>
  <si>
    <t>SALTO</t>
  </si>
  <si>
    <t>SALTO DE PIRAPORA</t>
  </si>
  <si>
    <t>SALTO GRANDE</t>
  </si>
  <si>
    <t>SANDOVALINA</t>
  </si>
  <si>
    <t>SANTA ADELIA</t>
  </si>
  <si>
    <t>SANTA ALBERTINA</t>
  </si>
  <si>
    <t>SANTA BARBARA D´OESTE</t>
  </si>
  <si>
    <t>SANTA BRANCA</t>
  </si>
  <si>
    <t>SANTA CLARA D´OESTE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</si>
  <si>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</si>
  <si>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</si>
  <si>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</si>
  <si>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</si>
  <si>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</si>
  <si>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</si>
  <si>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</si>
  <si>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ISABEL</t>
  </si>
  <si>
    <t>SANTA LUCIA</t>
  </si>
  <si>
    <t>SANTA MARIA DA SERRA</t>
  </si>
  <si>
    <t>SANTA MERCEDES</t>
  </si>
  <si>
    <t>SANTANA DA PONTE PENSA</t>
  </si>
  <si>
    <t>SANTANA DE PARNAIBA</t>
  </si>
  <si>
    <t>SANTA RITA D´OESTE</t>
  </si>
  <si>
    <t>SANTA RITA DO PASSA QUATRO</t>
  </si>
  <si>
    <t>SANTA ROSA DE VITERBO</t>
  </si>
  <si>
    <t>SANTA SALETE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</si>
  <si>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</si>
  <si>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</si>
  <si>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</si>
  <si>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</si>
  <si>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</si>
  <si>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</si>
  <si>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</si>
  <si>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</si>
  <si>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</si>
  <si>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BENTO DO SAPUCAI</t>
  </si>
  <si>
    <t>SAO BERNARDO DO CAMPO</t>
  </si>
  <si>
    <t>SAO CAETANO DO SUL</t>
  </si>
  <si>
    <t>SAO CARLOS</t>
  </si>
  <si>
    <t>SAO JOAO DA BOA VISTA</t>
  </si>
  <si>
    <t>SAO JOAO DAS DUAS PONTES</t>
  </si>
  <si>
    <t>SAO JOAO DE IRACEMA</t>
  </si>
  <si>
    <t>SAO JOAO DO PAU D´ALHO</t>
  </si>
  <si>
    <t>SAO JOAQUIM DA BARRA</t>
  </si>
  <si>
    <t>SAO JOSE DA BELA VISTA</t>
  </si>
  <si>
    <t>SAO JOSE DO BARREIRO</t>
  </si>
  <si>
    <t>SAO JOSE DO RIO PARDO</t>
  </si>
  <si>
    <t>SAO JOSE DO RIO PRETO</t>
  </si>
  <si>
    <t>SAO JOSE DOS CAMPOS</t>
  </si>
  <si>
    <t>SAO LOURENCO DA SERRA</t>
  </si>
  <si>
    <t>SAO LUIS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</si>
  <si>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</si>
  <si>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</si>
  <si>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</si>
  <si>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</si>
  <si>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</si>
  <si>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</si>
  <si>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SAO SIMAO</t>
  </si>
  <si>
    <t>SARAPUI</t>
  </si>
  <si>
    <t>SARUTAIA</t>
  </si>
  <si>
    <t>SEBASTIANOPOLIS DO SUL</t>
  </si>
  <si>
    <t>SERRA AZUL</t>
  </si>
  <si>
    <t>SERRANA</t>
  </si>
  <si>
    <t>SERRA NEGRA</t>
  </si>
  <si>
    <t>SETE BARRAS</t>
  </si>
  <si>
    <t>SEVERINIA</t>
  </si>
  <si>
    <t>SILVEIRAS</t>
  </si>
  <si>
    <t>SOCORRO</t>
  </si>
  <si>
    <t>SOROCABA</t>
  </si>
  <si>
    <t>SUD MENNUCCI</t>
  </si>
  <si>
    <t>SUMARE</t>
  </si>
  <si>
    <t>SUZANO</t>
  </si>
  <si>
    <t>SUZANAPOLIS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</si>
  <si>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</si>
  <si>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</si>
  <si>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</si>
  <si>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</si>
  <si>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</si>
  <si>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</si>
  <si>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</si>
  <si>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</si>
  <si>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</si>
  <si>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</si>
  <si>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</si>
  <si>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</si>
  <si>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</si>
  <si>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</si>
  <si>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</si>
  <si>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</si>
  <si>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</si>
  <si>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</si>
  <si>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TERRA ROXA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</si>
  <si>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</si>
  <si>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</si>
  <si>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</si>
  <si>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</si>
  <si>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</si>
  <si>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</si>
  <si>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</si>
  <si>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</si>
  <si>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</si>
  <si>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</si>
  <si>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</si>
  <si>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</si>
  <si>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</si>
  <si>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</si>
  <si>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</si>
  <si>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</si>
  <si>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URANIA</t>
  </si>
  <si>
    <t>URU</t>
  </si>
  <si>
    <t>URUPES</t>
  </si>
  <si>
    <t>VALENTIM GENTIL</t>
  </si>
  <si>
    <t>VALINHOS</t>
  </si>
  <si>
    <t>VALPARAISO</t>
  </si>
  <si>
    <t>VARGEM</t>
  </si>
  <si>
    <t>VARGEM GRANDE DO SUL</t>
  </si>
  <si>
    <t>VARGEM GRANDE PAULISTA</t>
  </si>
  <si>
    <t>VARZEA PAULISTA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</si>
  <si>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</si>
  <si>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</si>
  <si>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</si>
  <si>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</si>
  <si>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</si>
  <si>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</si>
  <si>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</si>
  <si>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CHAVANTES</t>
  </si>
  <si>
    <t>ESTIVA GERBI</t>
  </si>
  <si>
    <t>ABATIA</t>
  </si>
  <si>
    <t>PR</t>
  </si>
  <si>
    <t>ADRIANOPOLIS</t>
  </si>
  <si>
    <t>AGUDOS DO SUL</t>
  </si>
  <si>
    <t>ALMIRANTE TAMANDARE</t>
  </si>
  <si>
    <t>ALTAMIRA DO PARANA</t>
  </si>
  <si>
    <t>ALTONIA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</si>
  <si>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</si>
  <si>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</si>
  <si>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</si>
  <si>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</si>
  <si>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</si>
  <si>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</si>
  <si>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</si>
  <si>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</si>
  <si>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</si>
  <si>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</si>
  <si>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</si>
  <si>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</si>
  <si>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</si>
  <si>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</si>
  <si>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ARIRANHA DO IVAI</t>
  </si>
  <si>
    <t>ASSAI</t>
  </si>
  <si>
    <t>ASSIS CHATEAUBRIAND</t>
  </si>
  <si>
    <t>ASTORGA</t>
  </si>
  <si>
    <t>BALSA NOVA</t>
  </si>
  <si>
    <t>BANDEIRANTES</t>
  </si>
  <si>
    <t>BARBOSA FERRAZ</t>
  </si>
  <si>
    <t>BARRACAO</t>
  </si>
  <si>
    <t>BARRA DO JACARE</t>
  </si>
  <si>
    <t>BELA VISTA DO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</si>
  <si>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</si>
  <si>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</si>
  <si>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</si>
  <si>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</si>
  <si>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</si>
  <si>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</si>
  <si>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</si>
  <si>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</si>
  <si>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BORRAZOPOLIS</t>
  </si>
  <si>
    <t>BRAGANEY</t>
  </si>
  <si>
    <t>BRASILANDIA DO SUL</t>
  </si>
  <si>
    <t>CAFEARA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</si>
  <si>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</si>
  <si>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</si>
  <si>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</si>
  <si>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</si>
  <si>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</si>
  <si>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</si>
  <si>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</si>
  <si>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</si>
  <si>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</si>
  <si>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</si>
  <si>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</si>
  <si>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</si>
  <si>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</si>
  <si>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</si>
  <si>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</si>
  <si>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</si>
  <si>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</si>
  <si>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</si>
  <si>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</si>
  <si>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</si>
  <si>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</si>
  <si>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</si>
  <si>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</si>
  <si>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</si>
  <si>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</si>
  <si>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</si>
  <si>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</si>
  <si>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</si>
  <si>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</si>
  <si>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</si>
  <si>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</si>
  <si>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</si>
  <si>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</si>
  <si>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</si>
  <si>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</si>
  <si>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</si>
  <si>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</si>
  <si>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</si>
  <si>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</si>
  <si>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 MACHADO</t>
  </si>
  <si>
    <t>CRUZMALTINA</t>
  </si>
  <si>
    <t>CURITIBA</t>
  </si>
  <si>
    <t>CURIUVA</t>
  </si>
  <si>
    <t>DIAMANTE DO NORTE</t>
  </si>
  <si>
    <t>DIAMANTE DO SUL</t>
  </si>
  <si>
    <t>DIAMANTE D´OESTE</t>
  </si>
  <si>
    <t>DOIS VIZINHOS</t>
  </si>
  <si>
    <t>DOURADINA</t>
  </si>
  <si>
    <t>DOUTOR CAMARGO</t>
  </si>
  <si>
    <t>ENEAS MARQUES</t>
  </si>
  <si>
    <t>ENGENHEIRO BELTRAO</t>
  </si>
  <si>
    <t>ESPERANCA NOVA</t>
  </si>
  <si>
    <t>ENTRE RIOS DO OESTE</t>
  </si>
  <si>
    <t>ESPIGAO ALTO DO IGUACU</t>
  </si>
  <si>
    <t>FAROL</t>
  </si>
  <si>
    <t>FAXINAL</t>
  </si>
  <si>
    <t>FAZENDA RIO GRANDE</t>
  </si>
  <si>
    <t>FENIX</t>
  </si>
  <si>
    <t>FERNANDES PINHEIRO</t>
  </si>
  <si>
    <t>FIGUEIRA</t>
  </si>
  <si>
    <t>FLORAI</t>
  </si>
  <si>
    <t>FLOR DA SERRA DO SUL</t>
  </si>
  <si>
    <t>FLORESTOPOLIS</t>
  </si>
  <si>
    <t>FLORIDA</t>
  </si>
  <si>
    <t>FORMOSA DO OESTE</t>
  </si>
  <si>
    <t>FOZ DO IGUACU</t>
  </si>
  <si>
    <t>FRANCISCO ALVES</t>
  </si>
  <si>
    <t>FRANCISCO BELTRAO</t>
  </si>
  <si>
    <t>FOZ DO JORDAO</t>
  </si>
  <si>
    <t>GENERAL CARNEIRO</t>
  </si>
  <si>
    <t>GODOY MOREIRA</t>
  </si>
  <si>
    <t>GOIOERE</t>
  </si>
  <si>
    <t>GOIOXIM</t>
  </si>
  <si>
    <t>GRANDES RIOS</t>
  </si>
  <si>
    <t>GUAIRACA</t>
  </si>
  <si>
    <t>GUAMIRANGA</t>
  </si>
  <si>
    <t>GUAPIRAMA</t>
  </si>
  <si>
    <t>GUAPOREMA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</si>
  <si>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</si>
  <si>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</si>
  <si>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</si>
  <si>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</si>
  <si>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</si>
  <si>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</si>
  <si>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</si>
  <si>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</si>
  <si>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</si>
  <si>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</si>
  <si>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</si>
  <si>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</si>
  <si>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</si>
  <si>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</si>
  <si>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</si>
  <si>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</si>
  <si>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</si>
  <si>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</si>
  <si>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</si>
  <si>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</si>
  <si>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</si>
  <si>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ITAPEJARA D´OESTE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</si>
  <si>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</si>
  <si>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</si>
  <si>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</si>
  <si>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</si>
  <si>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</si>
  <si>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</si>
  <si>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</si>
  <si>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</si>
  <si>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</si>
  <si>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</si>
  <si>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</si>
  <si>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</si>
  <si>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</si>
  <si>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</si>
  <si>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</si>
  <si>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</si>
  <si>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</si>
  <si>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</si>
  <si>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</si>
  <si>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</si>
  <si>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</si>
  <si>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</si>
  <si>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</si>
  <si>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</si>
  <si>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</si>
  <si>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</si>
  <si>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</si>
  <si>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</si>
  <si>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</si>
  <si>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</si>
  <si>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</si>
  <si>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</si>
  <si>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</si>
  <si>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</si>
  <si>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</si>
  <si>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</si>
  <si>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</si>
  <si>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</si>
  <si>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</si>
  <si>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</si>
  <si>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</si>
  <si>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</si>
  <si>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</si>
  <si>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</si>
  <si>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</si>
  <si>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</si>
  <si>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</si>
  <si>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</si>
  <si>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</si>
  <si>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</si>
  <si>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</si>
  <si>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</si>
  <si>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</si>
  <si>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</si>
  <si>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</si>
  <si>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</si>
  <si>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</si>
  <si>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</si>
  <si>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</si>
  <si>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</si>
  <si>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</si>
  <si>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</si>
  <si>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</si>
  <si>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</si>
  <si>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</si>
  <si>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</si>
  <si>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</si>
  <si>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</si>
  <si>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</t>
  </si>
  <si>
    <t>NOVA ESPERANCA DO SUDOESTE</t>
  </si>
  <si>
    <t>NOVA LARANJEIRAS</t>
  </si>
  <si>
    <t>NOVA LONDRINA</t>
  </si>
  <si>
    <t>NOVA OLIMPIA</t>
  </si>
  <si>
    <t>NOVA SANTA BARBARA</t>
  </si>
  <si>
    <t>NOVA SANTA ROSA</t>
  </si>
  <si>
    <t>NOVA PRATA DO IGUACU</t>
  </si>
  <si>
    <t>NOVA TEBAS</t>
  </si>
  <si>
    <t>NOVO ITACOLOMI</t>
  </si>
  <si>
    <t>ORTIGUEIRA</t>
  </si>
  <si>
    <t>OURIZONA</t>
  </si>
  <si>
    <t>OURO VERDE DO OESTE</t>
  </si>
  <si>
    <t>PAICANDU</t>
  </si>
  <si>
    <t>PALMEIRA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</si>
  <si>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</si>
  <si>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</si>
  <si>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</si>
  <si>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</si>
  <si>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</si>
  <si>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</si>
  <si>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</si>
  <si>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</si>
  <si>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</si>
  <si>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</si>
  <si>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</si>
  <si>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</si>
  <si>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</si>
  <si>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D´OESTE</t>
  </si>
  <si>
    <t>PIEN</t>
  </si>
  <si>
    <t>PINHAIS</t>
  </si>
  <si>
    <t>PINHALAO</t>
  </si>
  <si>
    <t>PINHAL DE SAO BENTO</t>
  </si>
  <si>
    <t>PIRAI DO SUL</t>
  </si>
  <si>
    <t>PIRAQUARA</t>
  </si>
  <si>
    <t>PITANGA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</si>
  <si>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</si>
  <si>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</si>
  <si>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</si>
  <si>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</si>
  <si>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</si>
  <si>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</si>
  <si>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</si>
  <si>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</si>
  <si>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</si>
  <si>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</si>
  <si>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</si>
  <si>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</si>
  <si>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</si>
  <si>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</si>
  <si>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</si>
  <si>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</si>
  <si>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</si>
  <si>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</si>
  <si>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</si>
  <si>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</si>
  <si>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</si>
  <si>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</si>
  <si>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</si>
  <si>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D´OESTE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</si>
  <si>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</si>
  <si>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</si>
  <si>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</si>
  <si>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</si>
  <si>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</si>
  <si>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</si>
  <si>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</si>
  <si>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</si>
  <si>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</si>
  <si>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</si>
  <si>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</si>
  <si>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</si>
  <si>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RIO NEGRO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</si>
  <si>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</si>
  <si>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</si>
  <si>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</si>
  <si>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</si>
  <si>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</si>
  <si>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</si>
  <si>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</si>
  <si>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</si>
  <si>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</si>
  <si>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</si>
  <si>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</si>
  <si>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</si>
  <si>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</si>
  <si>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</si>
  <si>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MARIA DO OESTE</t>
  </si>
  <si>
    <t>SANTA MARIANA</t>
  </si>
  <si>
    <t>SANTA MONICA</t>
  </si>
  <si>
    <t>SANTANA DO ITARARE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</si>
  <si>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</si>
  <si>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</si>
  <si>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</si>
  <si>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</si>
  <si>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</si>
  <si>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</si>
  <si>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</si>
  <si>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</si>
  <si>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</si>
  <si>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</si>
  <si>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</si>
  <si>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 DO TRIUNFO</t>
  </si>
  <si>
    <t>SAO JORGE D´OESTE</t>
  </si>
  <si>
    <t>SAO JORGE DO IVAI</t>
  </si>
  <si>
    <t>SAO JORGE DO PATROCINIO</t>
  </si>
  <si>
    <t>SAO JOSE DA BOA VISTA</t>
  </si>
  <si>
    <t>SAO JOSE DAS PALMEIRAS</t>
  </si>
  <si>
    <t>SAO JOSE DO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</si>
  <si>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</si>
  <si>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</si>
  <si>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</si>
  <si>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</si>
  <si>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</si>
  <si>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</si>
  <si>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</si>
  <si>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</si>
  <si>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</si>
  <si>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</si>
  <si>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</si>
  <si>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</si>
  <si>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</si>
  <si>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</si>
  <si>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</si>
  <si>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</si>
  <si>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</si>
  <si>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</si>
  <si>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</si>
  <si>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</si>
  <si>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</si>
  <si>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</si>
  <si>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</si>
  <si>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</si>
  <si>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</si>
  <si>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</si>
  <si>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</si>
  <si>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</si>
  <si>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</si>
  <si>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</si>
  <si>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</si>
  <si>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</si>
  <si>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</si>
  <si>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</si>
  <si>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</si>
  <si>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</si>
  <si>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</si>
  <si>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</si>
  <si>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</si>
  <si>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VILA ALTA</t>
  </si>
  <si>
    <t>DOUTOR ULYSSES</t>
  </si>
  <si>
    <t>VIRMOND</t>
  </si>
  <si>
    <t>VITORINO</t>
  </si>
  <si>
    <t>XAMBRE</t>
  </si>
  <si>
    <t>ABDON BATISTA</t>
  </si>
  <si>
    <t>SC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</si>
  <si>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</si>
  <si>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</si>
  <si>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</si>
  <si>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</si>
  <si>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</si>
  <si>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</si>
  <si>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</si>
  <si>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</si>
  <si>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</si>
  <si>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</si>
  <si>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</si>
  <si>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</si>
  <si>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</si>
  <si>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</si>
  <si>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</si>
  <si>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</si>
  <si>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</si>
  <si>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</si>
  <si>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</si>
  <si>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</si>
  <si>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</si>
  <si>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</si>
  <si>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CAMBORIU</t>
  </si>
  <si>
    <t>BALNEARIO BARRA DO SUL</t>
  </si>
  <si>
    <t>BALNEARIO GAIVOTA</t>
  </si>
  <si>
    <t>BANDEIRANTE</t>
  </si>
  <si>
    <t>BARRA VELHA</t>
  </si>
  <si>
    <t>BELA VISTA DO TOLDO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</si>
  <si>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</si>
  <si>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</si>
  <si>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</si>
  <si>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</si>
  <si>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</si>
  <si>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</si>
  <si>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</si>
  <si>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</si>
  <si>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</si>
  <si>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</si>
  <si>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</si>
  <si>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</si>
  <si>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</si>
  <si>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</si>
  <si>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</si>
  <si>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</si>
  <si>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</si>
  <si>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CAPAO ALTO</t>
  </si>
  <si>
    <t>CAMPO BELO DO SUL</t>
  </si>
  <si>
    <t>CAMPO ERE</t>
  </si>
  <si>
    <t>CAMPOS NOVOS</t>
  </si>
  <si>
    <t>CANELINHA</t>
  </si>
  <si>
    <t>CANOINHAS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</si>
  <si>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</si>
  <si>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</si>
  <si>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</si>
  <si>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</si>
  <si>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</si>
  <si>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</si>
  <si>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</si>
  <si>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</si>
  <si>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</si>
  <si>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</si>
  <si>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</si>
  <si>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</si>
  <si>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CORUPA</t>
  </si>
  <si>
    <t>CORREIA PINTO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</si>
  <si>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</si>
  <si>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</si>
  <si>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</si>
  <si>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</si>
  <si>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</si>
  <si>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</si>
  <si>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</si>
  <si>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</si>
  <si>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</si>
  <si>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</si>
  <si>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</si>
  <si>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</si>
  <si>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</si>
  <si>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</si>
  <si>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</si>
  <si>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</si>
  <si>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</si>
  <si>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</si>
  <si>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</si>
  <si>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</si>
  <si>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</si>
  <si>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</si>
  <si>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</si>
  <si>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</si>
  <si>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</si>
  <si>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GUARAMIRIM</t>
  </si>
  <si>
    <t>GUARUJA DO SUL</t>
  </si>
  <si>
    <t>GUATAMBU</t>
  </si>
  <si>
    <t>HERVAL D´OESTE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</si>
  <si>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</si>
  <si>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</si>
  <si>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</si>
  <si>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</si>
  <si>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</si>
  <si>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</si>
  <si>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</si>
  <si>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</si>
  <si>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</si>
  <si>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</si>
  <si>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</si>
  <si>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</si>
  <si>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</si>
  <si>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</si>
  <si>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</si>
  <si>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</si>
  <si>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</si>
  <si>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</si>
  <si>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</si>
  <si>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</si>
  <si>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</si>
  <si>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ITUPORANGA</t>
  </si>
  <si>
    <t>JABORA</t>
  </si>
  <si>
    <t>JACINTO MACHADO</t>
  </si>
  <si>
    <t>JAGUARUNA</t>
  </si>
  <si>
    <t>JARAGUA DO SUL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</si>
  <si>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</si>
  <si>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</si>
  <si>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</si>
  <si>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</si>
  <si>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</si>
  <si>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</si>
  <si>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</si>
  <si>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</si>
  <si>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</si>
  <si>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</si>
  <si>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</si>
  <si>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</si>
  <si>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</si>
  <si>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</si>
  <si>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</si>
  <si>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</si>
  <si>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</si>
  <si>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</si>
  <si>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</si>
  <si>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</si>
  <si>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</si>
  <si>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</si>
  <si>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</si>
  <si>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</si>
  <si>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</si>
  <si>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</si>
  <si>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</si>
  <si>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</si>
  <si>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</si>
  <si>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</si>
  <si>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</si>
  <si>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</si>
  <si>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</si>
  <si>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</si>
  <si>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</si>
  <si>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</si>
  <si>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OTACILIO COSTA</t>
  </si>
  <si>
    <t>OURO</t>
  </si>
  <si>
    <t>PAIAL</t>
  </si>
  <si>
    <t>PAINEL</t>
  </si>
  <si>
    <t>PALHOCA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</si>
  <si>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</si>
  <si>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</si>
  <si>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</si>
  <si>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</si>
  <si>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</si>
  <si>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</si>
  <si>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</si>
  <si>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</si>
  <si>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</si>
  <si>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</si>
  <si>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PICARRAS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</si>
  <si>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</si>
  <si>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</si>
  <si>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</si>
  <si>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</si>
  <si>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</si>
  <si>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</si>
  <si>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</si>
  <si>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</si>
  <si>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</si>
  <si>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</si>
  <si>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</si>
  <si>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</si>
  <si>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</si>
  <si>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</si>
  <si>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</si>
  <si>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</si>
  <si>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</si>
  <si>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</si>
  <si>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CEDROS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</si>
  <si>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</si>
  <si>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</si>
  <si>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</si>
  <si>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</si>
  <si>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</si>
  <si>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</si>
  <si>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</si>
  <si>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</si>
  <si>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SALTO VELOSO</t>
  </si>
  <si>
    <t>SANGAO</t>
  </si>
  <si>
    <t>SANTA ROSA DO SUL</t>
  </si>
  <si>
    <t>SANTA TEREZINHA DO PROGRESSO</t>
  </si>
  <si>
    <t>SANTIAGO DO SUL</t>
  </si>
  <si>
    <t>SANTO AMARO DA IMPERATRIZ</t>
  </si>
  <si>
    <t>SAO BERNARDINO</t>
  </si>
  <si>
    <t>SAO BENTO DO SUL</t>
  </si>
  <si>
    <t>SAO BONIFACIO</t>
  </si>
  <si>
    <t>SAO CRISTOVAO DO SUL</t>
  </si>
  <si>
    <t>SAO FRANCISCO DO SUL</t>
  </si>
  <si>
    <t>SAO JOAO DO OESTE</t>
  </si>
  <si>
    <t>SAO JOAO DO ITAPERIU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</si>
  <si>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</si>
  <si>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</si>
  <si>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</si>
  <si>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</si>
  <si>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</si>
  <si>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</si>
  <si>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</si>
  <si>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MARTINHO</t>
  </si>
  <si>
    <t>SAO MIGUEL DA BOA VISTA</t>
  </si>
  <si>
    <t>SAO MIGUEL D´OESTE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</si>
  <si>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</si>
  <si>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</si>
  <si>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</si>
  <si>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</si>
  <si>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</si>
  <si>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</si>
  <si>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</si>
  <si>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</si>
  <si>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</si>
  <si>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</si>
  <si>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</si>
  <si>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</si>
  <si>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</si>
  <si>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</si>
  <si>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</si>
  <si>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</si>
  <si>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</si>
  <si>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</si>
  <si>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</si>
  <si>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</si>
  <si>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</si>
  <si>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</si>
  <si>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</si>
  <si>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</si>
  <si>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</si>
  <si>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</si>
  <si>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</si>
  <si>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</si>
  <si>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</si>
  <si>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</si>
  <si>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</si>
  <si>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</si>
  <si>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</si>
  <si>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</si>
  <si>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BALNEARIO RINCAO</t>
  </si>
  <si>
    <t>ACEGUA</t>
  </si>
  <si>
    <t>RS</t>
  </si>
  <si>
    <t>AGUA SANTA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</si>
  <si>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</si>
  <si>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</si>
  <si>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</si>
  <si>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</si>
  <si>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</si>
  <si>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</si>
  <si>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</si>
  <si>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FELIZ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</si>
  <si>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</si>
  <si>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</si>
  <si>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</si>
  <si>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</si>
  <si>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</si>
  <si>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</si>
  <si>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</si>
  <si>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</si>
  <si>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</si>
  <si>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SAL</t>
  </si>
  <si>
    <t>ARROIO DO PADRE</t>
  </si>
  <si>
    <t>ARROIO DO RATOS</t>
  </si>
  <si>
    <t>ARROIO DO TIGRE</t>
  </si>
  <si>
    <t>ARROIO GRANDE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</si>
  <si>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</si>
  <si>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</si>
  <si>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</si>
  <si>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</si>
  <si>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</si>
  <si>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</si>
  <si>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</si>
  <si>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</si>
  <si>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</si>
  <si>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</si>
  <si>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</si>
  <si>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</si>
  <si>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</si>
  <si>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</si>
  <si>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</si>
  <si>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</si>
  <si>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</si>
  <si>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</si>
  <si>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</si>
  <si>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</si>
  <si>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</si>
  <si>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</si>
  <si>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</si>
  <si>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</si>
  <si>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</si>
  <si>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</si>
  <si>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</si>
  <si>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</si>
  <si>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</si>
  <si>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</si>
  <si>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</si>
  <si>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</si>
  <si>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</si>
  <si>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</si>
  <si>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</si>
  <si>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</si>
  <si>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</si>
  <si>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</si>
  <si>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</si>
  <si>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</si>
  <si>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</si>
  <si>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</si>
  <si>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</si>
  <si>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CAMPOS BORGES</t>
  </si>
  <si>
    <t>CANDELARIA</t>
  </si>
  <si>
    <t>CANDIDO GODOI</t>
  </si>
  <si>
    <t>CANDIOTA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</si>
  <si>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</si>
  <si>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</si>
  <si>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</si>
  <si>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</si>
  <si>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</si>
  <si>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</si>
  <si>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</si>
  <si>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</si>
  <si>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CAPIVARI DO SUL</t>
  </si>
  <si>
    <t>CAPELA DE SANTANA</t>
  </si>
  <si>
    <t>CAPITAO</t>
  </si>
  <si>
    <t>CARAZINHO</t>
  </si>
  <si>
    <t>CARAA</t>
  </si>
  <si>
    <t>CARLOS BARBOSA</t>
  </si>
  <si>
    <t>CARLOS GOMES</t>
  </si>
  <si>
    <t>CASCA</t>
  </si>
  <si>
    <t>CASEIROS</t>
  </si>
  <si>
    <t>CATUIPE</t>
  </si>
  <si>
    <t>CAXIAS DO SUL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</si>
  <si>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</si>
  <si>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</si>
  <si>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</si>
  <si>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</si>
  <si>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</si>
  <si>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</si>
  <si>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</si>
  <si>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</si>
  <si>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</si>
  <si>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</si>
  <si>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</si>
  <si>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</si>
  <si>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</si>
  <si>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</si>
  <si>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</si>
  <si>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</si>
  <si>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</si>
  <si>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</si>
  <si>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</si>
  <si>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</si>
  <si>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</si>
  <si>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</si>
  <si>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</si>
  <si>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</si>
  <si>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</si>
  <si>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</si>
  <si>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</si>
  <si>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</si>
  <si>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</si>
  <si>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</si>
  <si>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</si>
  <si>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</si>
  <si>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</si>
  <si>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</si>
  <si>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</si>
  <si>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PEDRO DE ALCANTARA</t>
  </si>
  <si>
    <t>DOM PEDRITO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</si>
  <si>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</si>
  <si>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</si>
  <si>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</si>
  <si>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</si>
  <si>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</si>
  <si>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</si>
  <si>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</si>
  <si>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ENTRE-IJUIS</t>
  </si>
  <si>
    <t>ENTRE RIOS DO SUL</t>
  </si>
  <si>
    <t>EREBANGO</t>
  </si>
  <si>
    <t>ERECHIM</t>
  </si>
  <si>
    <t>ERNESTINA</t>
  </si>
  <si>
    <t>HERVAL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</si>
  <si>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</si>
  <si>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</si>
  <si>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</si>
  <si>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</si>
  <si>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</si>
  <si>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</si>
  <si>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</si>
  <si>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ESTEIO</t>
  </si>
  <si>
    <t>ESTRELA</t>
  </si>
  <si>
    <t>ESTRELA VELHA</t>
  </si>
  <si>
    <t>EUGENIO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</si>
  <si>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</si>
  <si>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</si>
  <si>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</si>
  <si>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</si>
  <si>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</si>
  <si>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</si>
  <si>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</si>
  <si>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</si>
  <si>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</si>
  <si>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</si>
  <si>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</si>
  <si>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</si>
  <si>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</si>
  <si>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</si>
  <si>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</si>
  <si>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</si>
  <si>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</si>
  <si>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</si>
  <si>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</si>
  <si>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</si>
  <si>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</si>
  <si>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</si>
  <si>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</si>
  <si>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</si>
  <si>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</si>
  <si>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</si>
  <si>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</si>
  <si>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</si>
  <si>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</si>
  <si>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</si>
  <si>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</si>
  <si>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</si>
  <si>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</si>
  <si>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</si>
  <si>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</si>
  <si>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</si>
  <si>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</si>
  <si>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</si>
  <si>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</si>
  <si>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</si>
  <si>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</si>
  <si>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</si>
  <si>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</si>
  <si>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</si>
  <si>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</si>
  <si>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</si>
  <si>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</si>
  <si>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</si>
  <si>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</si>
  <si>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ITAPUCA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</si>
  <si>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</si>
  <si>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</si>
  <si>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</si>
  <si>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</si>
  <si>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</si>
  <si>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</si>
  <si>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</si>
  <si>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</si>
  <si>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</si>
  <si>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</si>
  <si>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</si>
  <si>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</si>
  <si>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</si>
  <si>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</si>
  <si>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LAGOAO</t>
  </si>
  <si>
    <t>LAGOA DO TRES CANTOS</t>
  </si>
  <si>
    <t>LAGOA VERMELHA</t>
  </si>
  <si>
    <t>LAJEADO DO BUGRE</t>
  </si>
  <si>
    <t>LAVRAS DO SUL</t>
  </si>
  <si>
    <t>LIBERATO SALZANO</t>
  </si>
  <si>
    <t>LINDOLFO COLLOR</t>
  </si>
  <si>
    <t>LINHA NOVA</t>
  </si>
  <si>
    <t>MACHADINHO</t>
  </si>
  <si>
    <t>MACAMBARA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</si>
  <si>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</si>
  <si>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</si>
  <si>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</si>
  <si>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</si>
  <si>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</si>
  <si>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</si>
  <si>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</si>
  <si>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</si>
  <si>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</si>
  <si>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</si>
  <si>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</si>
  <si>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</si>
  <si>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</si>
  <si>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</si>
  <si>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</si>
  <si>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</si>
  <si>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</si>
  <si>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</si>
  <si>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</si>
  <si>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</si>
  <si>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</si>
  <si>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</si>
  <si>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</si>
  <si>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</si>
  <si>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</si>
  <si>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</si>
  <si>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</si>
  <si>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</si>
  <si>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</si>
  <si>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</si>
  <si>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</si>
  <si>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</si>
  <si>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</si>
  <si>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</si>
  <si>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</si>
  <si>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</si>
  <si>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</si>
  <si>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</si>
  <si>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</si>
  <si>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</si>
  <si>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</si>
  <si>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</si>
  <si>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</si>
  <si>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</si>
  <si>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</si>
  <si>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</si>
  <si>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</si>
  <si>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</si>
  <si>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</si>
  <si>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</si>
  <si>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OSORIO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</si>
  <si>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</si>
  <si>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</si>
  <si>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</si>
  <si>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</si>
  <si>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</si>
  <si>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</si>
  <si>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</si>
  <si>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</si>
  <si>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</si>
  <si>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</si>
  <si>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</si>
  <si>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</si>
  <si>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</si>
  <si>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</si>
  <si>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</si>
  <si>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</si>
  <si>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</si>
  <si>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</si>
  <si>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</si>
  <si>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</si>
  <si>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</si>
  <si>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DA SERRA</t>
  </si>
  <si>
    <t>PINHAL GRANDE</t>
  </si>
  <si>
    <t>PINHEIRINHO DO VALE</t>
  </si>
  <si>
    <t>PINHEIRO MACHADO</t>
  </si>
  <si>
    <t>PINTO BANDEIRA</t>
  </si>
  <si>
    <t>PIRAPO</t>
  </si>
  <si>
    <t>PIRATINI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</si>
  <si>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</si>
  <si>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</si>
  <si>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</si>
  <si>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</si>
  <si>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</si>
  <si>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</si>
  <si>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</si>
  <si>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VERA CRUZ</t>
  </si>
  <si>
    <t>PORTO XAVIER</t>
  </si>
  <si>
    <t>POUSO NOVO</t>
  </si>
  <si>
    <t>PRESIDENTE LUCENA</t>
  </si>
  <si>
    <t>PROGRESSO</t>
  </si>
  <si>
    <t>PROTASIO ALVES</t>
  </si>
  <si>
    <t>PUTINGA</t>
  </si>
  <si>
    <t>QUARAI</t>
  </si>
  <si>
    <t>QUATRO IRMAOS</t>
  </si>
  <si>
    <t>QUEVEDOS</t>
  </si>
  <si>
    <t>QUINZE DE NOVEMBRO</t>
  </si>
  <si>
    <t>REDENTORA</t>
  </si>
  <si>
    <t>RELVADO</t>
  </si>
  <si>
    <t>RESTINGA SECA</t>
  </si>
  <si>
    <t>RIO DO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</si>
  <si>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</si>
  <si>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</si>
  <si>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</si>
  <si>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</si>
  <si>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</si>
  <si>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</si>
  <si>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</si>
  <si>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</si>
  <si>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</si>
  <si>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</si>
  <si>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</si>
  <si>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</si>
  <si>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</si>
  <si>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</si>
  <si>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</si>
  <si>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</si>
  <si>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</si>
  <si>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</si>
  <si>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</si>
  <si>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</si>
  <si>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</si>
  <si>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MARIA DO HERVAL</t>
  </si>
  <si>
    <t>SANTA MARGARIDA DO SUL</t>
  </si>
  <si>
    <t>SANTANA DA BOA VISTA</t>
  </si>
  <si>
    <t>SANTANA DO LIVRAMENTO</t>
  </si>
  <si>
    <t>SANTA ROSA</t>
  </si>
  <si>
    <t>SANTA TEREZA</t>
  </si>
  <si>
    <t>SANTA VITORIA DO PALMAR</t>
  </si>
  <si>
    <t>SANTIAGO</t>
  </si>
  <si>
    <t>SANTO ANGELO</t>
  </si>
  <si>
    <t>SANTO ANTONIO DO PALMA</t>
  </si>
  <si>
    <t>SANTO ANTONIO DA PATRULHA</t>
  </si>
  <si>
    <t>SANTO ANTONIO DAS MISSOES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</si>
  <si>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</si>
  <si>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</si>
  <si>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</si>
  <si>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</si>
  <si>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</si>
  <si>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</si>
  <si>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</si>
  <si>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</si>
  <si>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</si>
  <si>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</si>
  <si>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</si>
  <si>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</si>
  <si>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</si>
  <si>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</si>
  <si>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</si>
  <si>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</si>
  <si>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</si>
  <si>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</si>
  <si>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 AUSENTES</t>
  </si>
  <si>
    <t>SAO LEOPOLDO</t>
  </si>
  <si>
    <t>SAO LOURENCO DO SUL</t>
  </si>
  <si>
    <t>SAO LUIZ GONZAGA</t>
  </si>
  <si>
    <t>SAO MARCOS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</si>
  <si>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</si>
  <si>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</si>
  <si>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</si>
  <si>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</si>
  <si>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</si>
  <si>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</si>
  <si>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</si>
  <si>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</si>
  <si>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</si>
  <si>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</si>
  <si>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</si>
  <si>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</si>
  <si>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</si>
  <si>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</si>
  <si>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</si>
  <si>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</si>
  <si>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</si>
  <si>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</si>
  <si>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</si>
  <si>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</si>
  <si>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</si>
  <si>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</si>
  <si>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</si>
  <si>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</si>
  <si>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</si>
  <si>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</si>
  <si>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</si>
  <si>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</si>
  <si>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SEVERIANO DE ALMEIDA</t>
  </si>
  <si>
    <t>SILVEIRA MARTINS</t>
  </si>
  <si>
    <t>SINIMBU</t>
  </si>
  <si>
    <t>TABAI</t>
  </si>
  <si>
    <t>TAPERA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</si>
  <si>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</si>
  <si>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</si>
  <si>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</si>
  <si>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</si>
  <si>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</si>
  <si>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</si>
  <si>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</si>
  <si>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</si>
  <si>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</si>
  <si>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</si>
  <si>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</si>
  <si>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</si>
  <si>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</si>
  <si>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</si>
  <si>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</si>
  <si>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</si>
  <si>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</si>
  <si>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</si>
  <si>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</si>
  <si>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</si>
  <si>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</si>
  <si>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</si>
  <si>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</si>
  <si>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</si>
  <si>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</si>
  <si>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</si>
  <si>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</si>
  <si>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</si>
  <si>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</si>
  <si>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</si>
  <si>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</si>
  <si>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</si>
  <si>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</si>
  <si>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VERDE</t>
  </si>
  <si>
    <t>VALE DO SOL</t>
  </si>
  <si>
    <t>VALE REAL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</si>
  <si>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</si>
  <si>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</si>
  <si>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</si>
  <si>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</si>
  <si>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</si>
  <si>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</si>
  <si>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</si>
  <si>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</si>
  <si>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FLORES</t>
  </si>
  <si>
    <t>VILA LANGARO</t>
  </si>
  <si>
    <t>VILA MARIA</t>
  </si>
  <si>
    <t>VILA NOVA DO SUL</t>
  </si>
  <si>
    <t>VISTA ALEGRE</t>
  </si>
  <si>
    <t>VISTA ALEGRE DO PRATA</t>
  </si>
  <si>
    <t>VISTA GAUCHA</t>
  </si>
  <si>
    <t>VITORIA DAS MISSOES</t>
  </si>
  <si>
    <t>WESTFALIA</t>
  </si>
  <si>
    <t>XANGRI-LA</t>
  </si>
  <si>
    <t>AGUA CLARA</t>
  </si>
  <si>
    <t>MS</t>
  </si>
  <si>
    <t>ALCINOPOLIS</t>
  </si>
  <si>
    <t>AMAMBAI</t>
  </si>
  <si>
    <t>ANASTACIO</t>
  </si>
  <si>
    <t>ANAURILANDIA</t>
  </si>
  <si>
    <t>ANGELICA</t>
  </si>
  <si>
    <t>ANTONIO JOAO</t>
  </si>
  <si>
    <t>APARECIDA DO TABOADO</t>
  </si>
  <si>
    <t>AQUIDAUANA</t>
  </si>
  <si>
    <t>ARAL MOREIRA</t>
  </si>
  <si>
    <t>BATAGUASSU</t>
  </si>
  <si>
    <t>BATAIPORA</t>
  </si>
  <si>
    <t>BELA VISTA</t>
  </si>
  <si>
    <t>BODOQUENA</t>
  </si>
  <si>
    <t>BRASILANDIA</t>
  </si>
  <si>
    <t>CAARAPO</t>
  </si>
  <si>
    <t>CAMAPUA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</si>
  <si>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</si>
  <si>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</si>
  <si>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</si>
  <si>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</si>
  <si>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</si>
  <si>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</si>
  <si>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</si>
  <si>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DEODAPOLIS</t>
  </si>
  <si>
    <t>DOIS IRMAOS DO BURITI</t>
  </si>
  <si>
    <t>DOURADOS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</si>
  <si>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</si>
  <si>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</si>
  <si>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</si>
  <si>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</si>
  <si>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</si>
  <si>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</si>
  <si>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</si>
  <si>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</si>
  <si>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</si>
  <si>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</si>
  <si>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</si>
  <si>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</si>
  <si>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</si>
  <si>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</si>
  <si>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</si>
  <si>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</si>
  <si>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</si>
  <si>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</si>
  <si>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</si>
  <si>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</si>
  <si>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ANDRADINA</t>
  </si>
  <si>
    <t>NOVO HORIZONTE DO SUL</t>
  </si>
  <si>
    <t>PARAISO DAS AGUAS</t>
  </si>
  <si>
    <t>PARANAIBA</t>
  </si>
  <si>
    <t>PARANHOS</t>
  </si>
  <si>
    <t>PEDRO GOMES</t>
  </si>
  <si>
    <t>PONTA PORA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</si>
  <si>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</si>
  <si>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</si>
  <si>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</si>
  <si>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</si>
  <si>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</si>
  <si>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</si>
  <si>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SAO GABRIEL DO OESTE</t>
  </si>
  <si>
    <t>SETE QUEDAS</t>
  </si>
  <si>
    <t>SELVIRIA</t>
  </si>
  <si>
    <t>SIDROLANDIA</t>
  </si>
  <si>
    <t>SONORA</t>
  </si>
  <si>
    <t>TACURU</t>
  </si>
  <si>
    <t>TAQUARUSSU</t>
  </si>
  <si>
    <t>TERENOS</t>
  </si>
  <si>
    <t>TRES LAGOAS</t>
  </si>
  <si>
    <t>VICENTINA</t>
  </si>
  <si>
    <t>ACORIZAL</t>
  </si>
  <si>
    <t>MT</t>
  </si>
  <si>
    <t>ALTA FLORESTA</t>
  </si>
  <si>
    <t>ALTO ARAGUAIA</t>
  </si>
  <si>
    <t>ALTO BOA VISTA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</si>
  <si>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</si>
  <si>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</si>
  <si>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</si>
  <si>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</si>
  <si>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</si>
  <si>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</si>
  <si>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</si>
  <si>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</si>
  <si>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</si>
  <si>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</si>
  <si>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</si>
  <si>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</si>
  <si>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</si>
  <si>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</si>
  <si>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</si>
  <si>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</si>
  <si>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</si>
  <si>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</si>
  <si>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</si>
  <si>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</si>
  <si>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</si>
  <si>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</si>
  <si>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</si>
  <si>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</si>
  <si>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</si>
  <si>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</si>
  <si>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</si>
  <si>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</si>
  <si>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</si>
  <si>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D´OESTE</t>
  </si>
  <si>
    <t>COTRIGUACU</t>
  </si>
  <si>
    <t>CUIABA</t>
  </si>
  <si>
    <t>CUVERLANDIA</t>
  </si>
  <si>
    <t>DENISE</t>
  </si>
  <si>
    <t>DIAMANTINO</t>
  </si>
  <si>
    <t>DOM AQUINO</t>
  </si>
  <si>
    <t>FELIZ NATAL</t>
  </si>
  <si>
    <t>FIGUEIROPOLIS D´OESTE</t>
  </si>
  <si>
    <t>GAUCHA DO NORTE</t>
  </si>
  <si>
    <t>GLORIA D´OESTE</t>
  </si>
  <si>
    <t>GUARANTA DO NORTE</t>
  </si>
  <si>
    <t>GUIRATINGA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</si>
  <si>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</si>
  <si>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</si>
  <si>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</si>
  <si>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</si>
  <si>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</si>
  <si>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</si>
  <si>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</si>
  <si>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</si>
  <si>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</si>
  <si>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</si>
  <si>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</si>
  <si>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</si>
  <si>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D´OESTE</t>
  </si>
  <si>
    <t>LUCAS DO RIO VERDE</t>
  </si>
  <si>
    <t>LUCIARA</t>
  </si>
  <si>
    <t>VILA BELA DA SANTISSIMA TRINDADE</t>
  </si>
  <si>
    <t>MARCELANDIA</t>
  </si>
  <si>
    <t>MATUPA</t>
  </si>
  <si>
    <t>MIRASSOL D'OESTE</t>
  </si>
  <si>
    <t>NOBRES</t>
  </si>
  <si>
    <t>NORTELANDIA</t>
  </si>
  <si>
    <t>NOSSA SENHORA DO LIVRAMENTO</t>
  </si>
  <si>
    <t>NOVA BANDEIRANTES</t>
  </si>
  <si>
    <t>NOVA NAZARE</t>
  </si>
  <si>
    <t>NOVA LACERDA</t>
  </si>
  <si>
    <t>NOVA SANTA HELENA</t>
  </si>
  <si>
    <t>NOVA BRASILANDIA</t>
  </si>
  <si>
    <t>NOVA CANAA DO NORTE</t>
  </si>
  <si>
    <t>NOVA MUTUM</t>
  </si>
  <si>
    <t>NOVA UBIRATA</t>
  </si>
  <si>
    <t>NOVA XAVANTINA</t>
  </si>
  <si>
    <t>NOVO MUNDO</t>
  </si>
  <si>
    <t>NOVO HORIZONTE DO NORTE</t>
  </si>
  <si>
    <t>NOVO SAO JOAQUIM</t>
  </si>
  <si>
    <t>PARANAITA</t>
  </si>
  <si>
    <t>PARANATINGA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</si>
  <si>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</si>
  <si>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</si>
  <si>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</si>
  <si>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</si>
  <si>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</si>
  <si>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</si>
  <si>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</si>
  <si>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 GAUCHOS</t>
  </si>
  <si>
    <t>PORTO ESPERIDIAO</t>
  </si>
  <si>
    <t>PORTO ESTRELA</t>
  </si>
  <si>
    <t>POXOREO</t>
  </si>
  <si>
    <t>PRIMAVERA DO LESTE</t>
  </si>
  <si>
    <t>QUERENCIA</t>
  </si>
  <si>
    <t>SAO JOSE DOS QUATRO MARCOS</t>
  </si>
  <si>
    <t>RESERVA DO CABACAL</t>
  </si>
  <si>
    <t>RIBEIRAO CASCALHEIRA</t>
  </si>
  <si>
    <t>RIBEIRAOZINHO</t>
  </si>
  <si>
    <t>SANTA CARMEM</t>
  </si>
  <si>
    <t>SANTO AFONSO</t>
  </si>
  <si>
    <t>SAO JOSE DO POVO</t>
  </si>
  <si>
    <t>SAO JOSE DO RIO CLARO</t>
  </si>
  <si>
    <t>SAO JOSE DO XINGU</t>
  </si>
  <si>
    <t>SAO PEDRO DA CIPA</t>
  </si>
  <si>
    <t>RONDOLANDIA</t>
  </si>
  <si>
    <t>RONDONOPOLIS</t>
  </si>
  <si>
    <t>ROSARIO OESTE</t>
  </si>
  <si>
    <t>SANTA CRUZ DO XINGU</t>
  </si>
  <si>
    <t>SALTO DO CEU</t>
  </si>
  <si>
    <t>SANTA RITA DO TRIVELATO</t>
  </si>
  <si>
    <t>SANTO ANTONIO DO LESTE</t>
  </si>
  <si>
    <t>SANTO ANTONIO DO LEVERGER</t>
  </si>
  <si>
    <t>SAO FELIX DO ARAGUAIA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</si>
  <si>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</si>
  <si>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</si>
  <si>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</si>
  <si>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</si>
  <si>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</si>
  <si>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</si>
  <si>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</si>
  <si>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</si>
  <si>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</si>
  <si>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</si>
  <si>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UNIAO DO SUL</t>
  </si>
  <si>
    <t>VALE DE SAO DOMINGOS</t>
  </si>
  <si>
    <t>VERA</t>
  </si>
  <si>
    <t>VILA RICA</t>
  </si>
  <si>
    <t>NOVA GUARITA</t>
  </si>
  <si>
    <t>NOVA MARILANDIA</t>
  </si>
  <si>
    <t>NOVA MARINGA</t>
  </si>
  <si>
    <t>NOVA MONTE VERDE</t>
  </si>
  <si>
    <t>ABADIA DE GOIAS</t>
  </si>
  <si>
    <t>GO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</si>
  <si>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</si>
  <si>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</si>
  <si>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</si>
  <si>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</si>
  <si>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</si>
  <si>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</si>
  <si>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</si>
  <si>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</si>
  <si>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</si>
  <si>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</si>
  <si>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</si>
  <si>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</si>
  <si>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</si>
  <si>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</si>
  <si>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</si>
  <si>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</si>
  <si>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</si>
  <si>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</si>
  <si>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</si>
  <si>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</si>
  <si>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</si>
  <si>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</si>
  <si>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</si>
  <si>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</si>
  <si>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</si>
  <si>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</si>
  <si>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</si>
  <si>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</si>
  <si>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</si>
  <si>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</si>
  <si>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</si>
  <si>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 DE GOIAS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</si>
  <si>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</si>
  <si>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</si>
  <si>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</si>
  <si>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</si>
  <si>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</si>
  <si>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</si>
  <si>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</si>
  <si>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</si>
  <si>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</si>
  <si>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</si>
  <si>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CACU</t>
  </si>
  <si>
    <t>CAIAPONIA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</si>
  <si>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</si>
  <si>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</si>
  <si>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</si>
  <si>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</si>
  <si>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</si>
  <si>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</si>
  <si>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</si>
  <si>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</si>
  <si>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</si>
  <si>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</si>
  <si>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</si>
  <si>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</si>
  <si>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</si>
  <si>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</si>
  <si>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</si>
  <si>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</si>
  <si>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</si>
  <si>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</si>
  <si>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</si>
  <si>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</si>
  <si>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</si>
  <si>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</si>
  <si>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</si>
  <si>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</si>
  <si>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</si>
  <si>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</si>
  <si>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</si>
  <si>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</si>
  <si>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</si>
  <si>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</si>
  <si>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DIORAMA</t>
  </si>
  <si>
    <t>DOVERLANDIA</t>
  </si>
  <si>
    <t>EDEALINA</t>
  </si>
  <si>
    <t>EDEIA</t>
  </si>
  <si>
    <t>FAINA</t>
  </si>
  <si>
    <t>FAZENDA NOVA</t>
  </si>
  <si>
    <t>FIRMINOPOLIS</t>
  </si>
  <si>
    <t>FLORES DE GOIAS</t>
  </si>
  <si>
    <t>FORMOSA</t>
  </si>
  <si>
    <t>GAMELEIRA DE GOIAS</t>
  </si>
  <si>
    <t>DIVINOPOLIS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</si>
  <si>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</si>
  <si>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</si>
  <si>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</si>
  <si>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</si>
  <si>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</si>
  <si>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</si>
  <si>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</si>
  <si>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</si>
  <si>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</si>
  <si>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</si>
  <si>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</si>
  <si>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</si>
  <si>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</si>
  <si>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</si>
  <si>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</si>
  <si>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</si>
  <si>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</si>
  <si>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</si>
  <si>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</si>
  <si>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</si>
  <si>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ISRAELANDIA</t>
  </si>
  <si>
    <t>ITABERAI</t>
  </si>
  <si>
    <t>ITAGUARI</t>
  </si>
  <si>
    <t>ITAGUARU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</si>
  <si>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</si>
  <si>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</si>
  <si>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</si>
  <si>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</si>
  <si>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</si>
  <si>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</si>
  <si>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</si>
  <si>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</si>
  <si>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</si>
  <si>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</si>
  <si>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</si>
  <si>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</si>
  <si>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</si>
  <si>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</si>
  <si>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</si>
  <si>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</si>
  <si>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</si>
  <si>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</si>
  <si>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</si>
  <si>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</si>
  <si>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</si>
  <si>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</si>
  <si>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</si>
  <si>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</si>
  <si>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</si>
  <si>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</si>
  <si>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</si>
  <si>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</si>
  <si>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</si>
  <si>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</si>
  <si>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</si>
  <si>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</si>
  <si>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</si>
  <si>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</si>
  <si>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</si>
  <si>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</si>
  <si>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</si>
  <si>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CRIXAS</t>
  </si>
  <si>
    <t>NOVA GLORIA</t>
  </si>
  <si>
    <t>NOVA IGUACU DE GOIAS</t>
  </si>
  <si>
    <t>NOVA ROMA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</si>
  <si>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</si>
  <si>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</si>
  <si>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</si>
  <si>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</si>
  <si>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</si>
  <si>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</si>
  <si>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</si>
  <si>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</si>
  <si>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</si>
  <si>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</si>
  <si>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</si>
  <si>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</si>
  <si>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</si>
  <si>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</si>
  <si>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</si>
  <si>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</si>
  <si>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</si>
  <si>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</si>
  <si>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</si>
  <si>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</si>
  <si>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</si>
  <si>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</si>
  <si>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</si>
  <si>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</si>
  <si>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</si>
  <si>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</si>
  <si>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PROFESSOR JAMIL</t>
  </si>
  <si>
    <t>QUIRINOPOLIS</t>
  </si>
  <si>
    <t>RIALMA</t>
  </si>
  <si>
    <t>RIANAPOLIS</t>
  </si>
  <si>
    <t>RIO QUENTE</t>
  </si>
  <si>
    <t>RIO VERDE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</si>
  <si>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</si>
  <si>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</si>
  <si>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</si>
  <si>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</si>
  <si>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</si>
  <si>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</si>
  <si>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</si>
  <si>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</si>
  <si>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</si>
  <si>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</si>
  <si>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</si>
  <si>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</si>
  <si>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</si>
  <si>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</si>
  <si>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</si>
  <si>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JOAO D´ALIANCA</t>
  </si>
  <si>
    <t>SAO JOAO DA PARAUNA</t>
  </si>
  <si>
    <t>SAO LUIS DE MONTES BELOS</t>
  </si>
  <si>
    <t>SAO LUIZ DO NORTE</t>
  </si>
  <si>
    <t>SAO MIGUEL DO ARAGUAIA</t>
  </si>
  <si>
    <t>SAO MIGUEL DO PASSA QUATRO</t>
  </si>
  <si>
    <t>SAO PATRICIO</t>
  </si>
  <si>
    <t>SENADOR CANEDO</t>
  </si>
  <si>
    <t>SERRANOPOLIS</t>
  </si>
  <si>
    <t>SILVANIA</t>
  </si>
  <si>
    <t>SIMOLANDIA</t>
  </si>
  <si>
    <t>SITIO D´ABADIA</t>
  </si>
  <si>
    <t>TAQUARAL DE GOIAS</t>
  </si>
  <si>
    <t>TERESINA DE GOIAS</t>
  </si>
  <si>
    <t>TEREZOPOLIS DE GOIAS</t>
  </si>
  <si>
    <t>TRES RANCHOS</t>
  </si>
  <si>
    <t>TROMBAS</t>
  </si>
  <si>
    <t>TURVANIA</t>
  </si>
  <si>
    <t>TURVELANDIA</t>
  </si>
  <si>
    <t>UIRAPURU</t>
  </si>
  <si>
    <t>URUACU</t>
  </si>
  <si>
    <t>URUANA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</si>
  <si>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</si>
  <si>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</si>
  <si>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</si>
  <si>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</si>
  <si>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</si>
  <si>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</si>
  <si>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</si>
  <si>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BRASILIA</t>
  </si>
  <si>
    <t>DF</t>
  </si>
  <si>
    <t>Letras - Língua Portuguesa - Licenciatura - Campus Vitória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</si>
</sst>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"/>
  </numFmts>
  <fonts count="19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theme="1"/>
      <name val="Arial"/>
    </font>
    <font>
      <sz val="10"/>
      <color theme="1"/>
      <name val="Arial"/>
    </font>
    <font>
      <sz val="10"/>
      <name val="Arial"/>
    </font>
    <font>
      <sz val="10"/>
      <color theme="1"/>
      <name val="Arial"/>
      <scheme val="minor"/>
    </font>
    <font>
      <sz val="11"/>
      <color rgb="FF000000"/>
      <name val="Inconsolata"/>
    </font>
    <font>
      <b/>
      <sz val="10"/>
      <color theme="1"/>
      <name val="Arial"/>
      <scheme val="minor"/>
    </font>
    <font>
      <b/>
      <sz val="11"/>
      <color rgb="FF000000"/>
      <name val="Inconsolata"/>
    </font>
    <font>
      <sz val="11"/>
      <color theme="1"/>
      <name val="Arial"/>
    </font>
    <font>
      <u/>
      <sz val="11"/>
      <color rgb="FF0000FF"/>
      <name val="Arial"/>
    </font>
    <font>
      <sz val="11"/>
      <color theme="1"/>
      <name val="Calibri"/>
    </font>
    <font>
      <b/>
      <sz val="11"/>
      <color rgb="FF000000"/>
      <name val="Arial"/>
    </font>
    <font>
      <sz val="11"/>
      <color rgb="FF000000"/>
      <name val="Arial"/>
    </font>
    <font>
      <sz val="9"/>
      <color theme="1"/>
      <name val="Arial"/>
    </font>
    <font>
      <b/>
      <sz val="8"/>
      <color rgb="FF000000"/>
      <name val="Arial"/>
    </font>
    <font>
      <sz val="8"/>
      <color rgb="FF000000"/>
      <name val="Arial"/>
    </font>
    <font>
      <sz val="10"/>
      <color theme="1"/>
      <name val="Times New Roman"/>
    </font>
    <font>
      <b/>
      <sz val="10"/>
      <color theme="1"/>
      <name val="Times New Roman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E8F2A1"/>
        <bgColor rgb="FFE8F2A1"/>
      </patternFill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  <fill>
      <patternFill patternType="solid">
        <fgColor rgb="FFFFF2CC"/>
        <bgColor rgb="FFFFF2CC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FBFBF"/>
        <bgColor rgb="FFBFBFBF"/>
      </patternFill>
    </fill>
  </fills>
  <borders count="3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/>
      <bottom/>
      <diagonal/>
    </border>
    <border>
      <left style="hair">
        <color rgb="FF000000"/>
      </left>
      <right/>
      <top/>
      <bottom/>
      <diagonal/>
    </border>
    <border>
      <left/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5" fillId="0" borderId="4" xfId="0" applyFont="1" applyBorder="1"/>
    <xf numFmtId="0" fontId="6" fillId="2" borderId="4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4" xfId="0" applyFont="1" applyBorder="1" applyAlignment="1">
      <alignment horizontal="center"/>
    </xf>
    <xf numFmtId="0" fontId="7" fillId="0" borderId="4" xfId="0" applyFont="1" applyBorder="1"/>
    <xf numFmtId="0" fontId="8" fillId="2" borderId="4" xfId="0" applyFont="1" applyFill="1" applyBorder="1" applyAlignment="1">
      <alignment horizontal="center"/>
    </xf>
    <xf numFmtId="0" fontId="5" fillId="0" borderId="0" xfId="0" applyFont="1"/>
    <xf numFmtId="0" fontId="7" fillId="0" borderId="4" xfId="0" applyFont="1" applyBorder="1" applyAlignment="1">
      <alignment horizontal="center"/>
    </xf>
    <xf numFmtId="0" fontId="6" fillId="2" borderId="0" xfId="0" applyFont="1" applyFill="1"/>
    <xf numFmtId="0" fontId="3" fillId="0" borderId="0" xfId="0" applyFont="1" applyAlignment="1">
      <alignment horizontal="left"/>
    </xf>
    <xf numFmtId="0" fontId="3" fillId="0" borderId="0" xfId="0" applyFont="1"/>
    <xf numFmtId="0" fontId="9" fillId="0" borderId="5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left" vertical="center"/>
    </xf>
    <xf numFmtId="0" fontId="9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vertical="center" wrapText="1"/>
    </xf>
    <xf numFmtId="0" fontId="9" fillId="0" borderId="9" xfId="0" applyFont="1" applyBorder="1" applyAlignment="1">
      <alignment horizontal="left" vertical="center" wrapText="1"/>
    </xf>
    <xf numFmtId="0" fontId="9" fillId="4" borderId="9" xfId="0" applyFont="1" applyFill="1" applyBorder="1" applyAlignment="1">
      <alignment horizontal="left" vertical="center"/>
    </xf>
    <xf numFmtId="0" fontId="9" fillId="4" borderId="9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vertical="center" wrapText="1"/>
    </xf>
    <xf numFmtId="0" fontId="3" fillId="4" borderId="0" xfId="0" applyFont="1" applyFill="1"/>
    <xf numFmtId="0" fontId="9" fillId="4" borderId="9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wrapText="1"/>
    </xf>
    <xf numFmtId="0" fontId="9" fillId="4" borderId="9" xfId="0" applyFont="1" applyFill="1" applyBorder="1" applyAlignment="1">
      <alignment wrapText="1"/>
    </xf>
    <xf numFmtId="0" fontId="3" fillId="4" borderId="0" xfId="0" applyFont="1" applyFill="1" applyAlignment="1">
      <alignment horizontal="center"/>
    </xf>
    <xf numFmtId="0" fontId="10" fillId="4" borderId="9" xfId="0" applyFont="1" applyFill="1" applyBorder="1" applyAlignment="1">
      <alignment vertical="center" wrapText="1"/>
    </xf>
    <xf numFmtId="1" fontId="3" fillId="4" borderId="9" xfId="0" applyNumberFormat="1" applyFont="1" applyFill="1" applyBorder="1" applyAlignment="1">
      <alignment horizontal="center"/>
    </xf>
    <xf numFmtId="0" fontId="5" fillId="4" borderId="0" xfId="0" applyFont="1" applyFill="1"/>
    <xf numFmtId="0" fontId="3" fillId="4" borderId="9" xfId="0" applyFont="1" applyFill="1" applyBorder="1" applyAlignment="1">
      <alignment horizontal="center"/>
    </xf>
    <xf numFmtId="10" fontId="3" fillId="4" borderId="9" xfId="0" applyNumberFormat="1" applyFont="1" applyFill="1" applyBorder="1" applyAlignment="1">
      <alignment horizontal="center"/>
    </xf>
    <xf numFmtId="10" fontId="3" fillId="4" borderId="0" xfId="0" applyNumberFormat="1" applyFont="1" applyFill="1" applyAlignment="1">
      <alignment horizontal="center"/>
    </xf>
    <xf numFmtId="0" fontId="9" fillId="5" borderId="11" xfId="0" applyFont="1" applyFill="1" applyBorder="1" applyAlignment="1">
      <alignment horizontal="left" vertical="center"/>
    </xf>
    <xf numFmtId="0" fontId="9" fillId="5" borderId="11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vertical="center" wrapText="1"/>
    </xf>
    <xf numFmtId="0" fontId="3" fillId="5" borderId="0" xfId="0" applyFont="1" applyFill="1"/>
    <xf numFmtId="0" fontId="3" fillId="5" borderId="9" xfId="0" applyFont="1" applyFill="1" applyBorder="1" applyAlignment="1">
      <alignment horizontal="center"/>
    </xf>
    <xf numFmtId="10" fontId="3" fillId="5" borderId="9" xfId="0" applyNumberFormat="1" applyFont="1" applyFill="1" applyBorder="1" applyAlignment="1">
      <alignment horizontal="center"/>
    </xf>
    <xf numFmtId="0" fontId="9" fillId="4" borderId="9" xfId="0" applyFont="1" applyFill="1" applyBorder="1" applyAlignment="1">
      <alignment horizontal="left" vertical="center" wrapText="1"/>
    </xf>
    <xf numFmtId="1" fontId="3" fillId="5" borderId="9" xfId="0" applyNumberFormat="1" applyFont="1" applyFill="1" applyBorder="1" applyAlignment="1">
      <alignment horizontal="center"/>
    </xf>
    <xf numFmtId="0" fontId="5" fillId="5" borderId="0" xfId="0" applyFont="1" applyFill="1"/>
    <xf numFmtId="0" fontId="9" fillId="5" borderId="9" xfId="0" applyFont="1" applyFill="1" applyBorder="1" applyAlignment="1">
      <alignment horizontal="left" vertical="center" wrapText="1"/>
    </xf>
    <xf numFmtId="0" fontId="9" fillId="5" borderId="11" xfId="0" applyFont="1" applyFill="1" applyBorder="1" applyAlignment="1">
      <alignment horizontal="left" vertical="center" wrapText="1"/>
    </xf>
    <xf numFmtId="0" fontId="3" fillId="5" borderId="0" xfId="0" applyFont="1" applyFill="1" applyAlignment="1">
      <alignment horizontal="center"/>
    </xf>
    <xf numFmtId="0" fontId="9" fillId="7" borderId="9" xfId="0" applyFont="1" applyFill="1" applyBorder="1" applyAlignment="1">
      <alignment horizontal="left" vertical="center"/>
    </xf>
    <xf numFmtId="0" fontId="9" fillId="7" borderId="9" xfId="0" applyFont="1" applyFill="1" applyBorder="1" applyAlignment="1">
      <alignment horizontal="center" vertical="center"/>
    </xf>
    <xf numFmtId="0" fontId="9" fillId="7" borderId="9" xfId="0" applyFont="1" applyFill="1" applyBorder="1" applyAlignment="1">
      <alignment vertical="center" wrapText="1"/>
    </xf>
    <xf numFmtId="0" fontId="3" fillId="7" borderId="0" xfId="0" applyFont="1" applyFill="1"/>
    <xf numFmtId="0" fontId="9" fillId="7" borderId="9" xfId="0" applyFont="1" applyFill="1" applyBorder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9" fillId="4" borderId="8" xfId="0" applyFont="1" applyFill="1" applyBorder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9" fillId="5" borderId="8" xfId="0" applyFont="1" applyFill="1" applyBorder="1" applyAlignment="1">
      <alignment horizontal="left" vertical="center"/>
    </xf>
    <xf numFmtId="0" fontId="11" fillId="4" borderId="0" xfId="0" applyFont="1" applyFill="1"/>
    <xf numFmtId="0" fontId="11" fillId="0" borderId="0" xfId="0" applyFont="1"/>
    <xf numFmtId="0" fontId="9" fillId="4" borderId="9" xfId="0" applyFont="1" applyFill="1" applyBorder="1" applyAlignment="1">
      <alignment vertical="center"/>
    </xf>
    <xf numFmtId="0" fontId="3" fillId="4" borderId="9" xfId="0" applyFont="1" applyFill="1" applyBorder="1" applyAlignment="1">
      <alignment horizontal="center" vertical="center"/>
    </xf>
    <xf numFmtId="10" fontId="3" fillId="4" borderId="9" xfId="0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10" fontId="3" fillId="5" borderId="9" xfId="0" applyNumberFormat="1" applyFont="1" applyFill="1" applyBorder="1" applyAlignment="1">
      <alignment horizontal="center" vertical="center"/>
    </xf>
    <xf numFmtId="1" fontId="3" fillId="4" borderId="9" xfId="0" applyNumberFormat="1" applyFont="1" applyFill="1" applyBorder="1" applyAlignment="1">
      <alignment horizontal="center" vertical="center"/>
    </xf>
    <xf numFmtId="1" fontId="3" fillId="5" borderId="9" xfId="0" applyNumberFormat="1" applyFont="1" applyFill="1" applyBorder="1" applyAlignment="1">
      <alignment horizontal="center" vertical="center"/>
    </xf>
    <xf numFmtId="0" fontId="9" fillId="5" borderId="9" xfId="0" applyFont="1" applyFill="1" applyBorder="1" applyAlignment="1">
      <alignment wrapText="1"/>
    </xf>
    <xf numFmtId="0" fontId="3" fillId="4" borderId="26" xfId="0" applyFont="1" applyFill="1" applyBorder="1"/>
    <xf numFmtId="0" fontId="3" fillId="4" borderId="28" xfId="0" applyFont="1" applyFill="1" applyBorder="1"/>
    <xf numFmtId="0" fontId="9" fillId="2" borderId="9" xfId="0" applyFont="1" applyFill="1" applyBorder="1" applyAlignment="1">
      <alignment wrapText="1"/>
    </xf>
    <xf numFmtId="0" fontId="3" fillId="2" borderId="28" xfId="0" applyFont="1" applyFill="1" applyBorder="1"/>
    <xf numFmtId="0" fontId="3" fillId="2" borderId="9" xfId="0" applyFont="1" applyFill="1" applyBorder="1" applyAlignment="1">
      <alignment horizontal="center"/>
    </xf>
    <xf numFmtId="10" fontId="3" fillId="2" borderId="9" xfId="0" applyNumberFormat="1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10" fontId="3" fillId="2" borderId="9" xfId="0" applyNumberFormat="1" applyFont="1" applyFill="1" applyBorder="1" applyAlignment="1">
      <alignment horizontal="center" vertical="center"/>
    </xf>
    <xf numFmtId="0" fontId="11" fillId="2" borderId="28" xfId="0" applyFont="1" applyFill="1" applyBorder="1"/>
    <xf numFmtId="0" fontId="11" fillId="4" borderId="28" xfId="0" applyFont="1" applyFill="1" applyBorder="1"/>
    <xf numFmtId="0" fontId="9" fillId="2" borderId="9" xfId="0" applyFont="1" applyFill="1" applyBorder="1" applyAlignment="1">
      <alignment vertical="center" wrapText="1"/>
    </xf>
    <xf numFmtId="0" fontId="3" fillId="2" borderId="9" xfId="0" applyFont="1" applyFill="1" applyBorder="1"/>
    <xf numFmtId="0" fontId="9" fillId="4" borderId="13" xfId="0" applyFont="1" applyFill="1" applyBorder="1" applyAlignment="1">
      <alignment wrapText="1"/>
    </xf>
    <xf numFmtId="0" fontId="13" fillId="4" borderId="9" xfId="0" applyFont="1" applyFill="1" applyBorder="1" applyAlignment="1">
      <alignment horizontal="left" vertical="center" wrapText="1"/>
    </xf>
    <xf numFmtId="0" fontId="9" fillId="4" borderId="0" xfId="0" applyFont="1" applyFill="1"/>
    <xf numFmtId="0" fontId="13" fillId="0" borderId="9" xfId="0" applyFont="1" applyBorder="1" applyAlignment="1">
      <alignment horizontal="left" vertical="center" wrapText="1"/>
    </xf>
    <xf numFmtId="0" fontId="9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14" fillId="0" borderId="0" xfId="0" applyFont="1" applyAlignment="1">
      <alignment horizontal="right"/>
    </xf>
    <xf numFmtId="0" fontId="14" fillId="0" borderId="0" xfId="0" applyFont="1"/>
    <xf numFmtId="164" fontId="3" fillId="0" borderId="0" xfId="0" applyNumberFormat="1" applyFont="1"/>
    <xf numFmtId="0" fontId="15" fillId="9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5" fillId="0" borderId="4" xfId="0" applyFont="1" applyBorder="1" applyAlignment="1">
      <alignment vertical="center"/>
    </xf>
    <xf numFmtId="0" fontId="16" fillId="0" borderId="4" xfId="0" applyFont="1" applyBorder="1" applyAlignment="1">
      <alignment horizontal="left" vertical="center" wrapText="1"/>
    </xf>
    <xf numFmtId="0" fontId="17" fillId="2" borderId="30" xfId="0" applyFont="1" applyFill="1" applyBorder="1"/>
    <xf numFmtId="0" fontId="18" fillId="10" borderId="9" xfId="0" applyFont="1" applyFill="1" applyBorder="1" applyAlignment="1">
      <alignment horizontal="center"/>
    </xf>
    <xf numFmtId="0" fontId="17" fillId="2" borderId="9" xfId="0" applyFont="1" applyFill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4" fillId="0" borderId="2" xfId="0" applyFont="1" applyBorder="1"/>
    <xf numFmtId="0" fontId="4" fillId="0" borderId="3" xfId="0" applyFont="1" applyBorder="1"/>
    <xf numFmtId="0" fontId="13" fillId="0" borderId="11" xfId="0" applyFont="1" applyBorder="1" applyAlignment="1">
      <alignment horizontal="left" vertical="center" wrapText="1"/>
    </xf>
    <xf numFmtId="0" fontId="4" fillId="0" borderId="12" xfId="0" applyFont="1" applyBorder="1"/>
    <xf numFmtId="0" fontId="4" fillId="0" borderId="13" xfId="0" applyFont="1" applyBorder="1"/>
    <xf numFmtId="0" fontId="13" fillId="0" borderId="11" xfId="0" applyFont="1" applyBorder="1" applyAlignment="1">
      <alignment horizontal="center" vertical="center" wrapText="1"/>
    </xf>
    <xf numFmtId="0" fontId="13" fillId="4" borderId="11" xfId="0" applyFont="1" applyFill="1" applyBorder="1" applyAlignment="1">
      <alignment horizontal="center" vertical="center" wrapText="1"/>
    </xf>
    <xf numFmtId="0" fontId="13" fillId="4" borderId="11" xfId="0" applyFont="1" applyFill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0" fontId="9" fillId="0" borderId="11" xfId="0" applyFont="1" applyBorder="1" applyAlignment="1">
      <alignment vertical="center" wrapText="1"/>
    </xf>
    <xf numFmtId="0" fontId="9" fillId="4" borderId="11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vertical="center" wrapText="1"/>
    </xf>
    <xf numFmtId="0" fontId="9" fillId="4" borderId="11" xfId="0" applyFont="1" applyFill="1" applyBorder="1" applyAlignment="1">
      <alignment horizontal="left" vertical="center"/>
    </xf>
    <xf numFmtId="0" fontId="12" fillId="8" borderId="0" xfId="0" applyFont="1" applyFill="1" applyAlignment="1">
      <alignment horizontal="center" wrapText="1"/>
    </xf>
    <xf numFmtId="0" fontId="0" fillId="0" borderId="0" xfId="0"/>
    <xf numFmtId="0" fontId="12" fillId="8" borderId="6" xfId="0" applyFont="1" applyFill="1" applyBorder="1" applyAlignment="1">
      <alignment horizontal="center" vertical="center" wrapText="1"/>
    </xf>
    <xf numFmtId="0" fontId="4" fillId="0" borderId="7" xfId="0" applyFont="1" applyBorder="1"/>
    <xf numFmtId="0" fontId="4" fillId="0" borderId="8" xfId="0" applyFont="1" applyBorder="1"/>
    <xf numFmtId="0" fontId="9" fillId="5" borderId="11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vertical="center" wrapText="1"/>
    </xf>
    <xf numFmtId="0" fontId="9" fillId="5" borderId="11" xfId="0" applyFont="1" applyFill="1" applyBorder="1" applyAlignment="1">
      <alignment horizontal="left" vertical="center"/>
    </xf>
    <xf numFmtId="0" fontId="9" fillId="4" borderId="11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center" vertical="center"/>
    </xf>
    <xf numFmtId="0" fontId="9" fillId="0" borderId="6" xfId="0" applyFont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4" fillId="0" borderId="15" xfId="0" applyFont="1" applyBorder="1"/>
    <xf numFmtId="0" fontId="4" fillId="0" borderId="16" xfId="0" applyFont="1" applyBorder="1"/>
    <xf numFmtId="0" fontId="2" fillId="3" borderId="17" xfId="0" applyFont="1" applyFill="1" applyBorder="1" applyAlignment="1">
      <alignment horizontal="center" vertical="center"/>
    </xf>
    <xf numFmtId="0" fontId="4" fillId="0" borderId="18" xfId="0" applyFont="1" applyBorder="1"/>
    <xf numFmtId="0" fontId="4" fillId="0" borderId="19" xfId="0" applyFont="1" applyBorder="1"/>
    <xf numFmtId="0" fontId="9" fillId="7" borderId="11" xfId="0" applyFont="1" applyFill="1" applyBorder="1" applyAlignment="1">
      <alignment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11" xfId="0" applyFont="1" applyFill="1" applyBorder="1" applyAlignment="1">
      <alignment vertical="center" wrapText="1"/>
    </xf>
    <xf numFmtId="0" fontId="9" fillId="4" borderId="20" xfId="0" applyFont="1" applyFill="1" applyBorder="1" applyAlignment="1">
      <alignment horizontal="center" vertical="center"/>
    </xf>
    <xf numFmtId="0" fontId="4" fillId="0" borderId="21" xfId="0" applyFont="1" applyBorder="1"/>
    <xf numFmtId="0" fontId="4" fillId="0" borderId="22" xfId="0" applyFont="1" applyBorder="1"/>
    <xf numFmtId="0" fontId="9" fillId="5" borderId="20" xfId="0" applyFont="1" applyFill="1" applyBorder="1" applyAlignment="1">
      <alignment horizontal="center" vertical="center"/>
    </xf>
    <xf numFmtId="0" fontId="9" fillId="7" borderId="11" xfId="0" applyFont="1" applyFill="1" applyBorder="1" applyAlignment="1">
      <alignment horizontal="left" vertical="center"/>
    </xf>
    <xf numFmtId="0" fontId="4" fillId="0" borderId="24" xfId="0" applyFont="1" applyBorder="1"/>
    <xf numFmtId="0" fontId="2" fillId="3" borderId="6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/>
    </xf>
    <xf numFmtId="0" fontId="4" fillId="0" borderId="23" xfId="0" applyFont="1" applyBorder="1"/>
    <xf numFmtId="0" fontId="2" fillId="8" borderId="17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vertical="center"/>
    </xf>
    <xf numFmtId="0" fontId="9" fillId="4" borderId="25" xfId="0" applyFont="1" applyFill="1" applyBorder="1" applyAlignment="1">
      <alignment horizontal="left" vertical="center"/>
    </xf>
    <xf numFmtId="0" fontId="4" fillId="0" borderId="27" xfId="0" applyFont="1" applyBorder="1"/>
    <xf numFmtId="0" fontId="4" fillId="0" borderId="29" xfId="0" applyFont="1" applyBorder="1"/>
    <xf numFmtId="0" fontId="9" fillId="2" borderId="11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25" xfId="0" applyFont="1" applyFill="1" applyBorder="1" applyAlignment="1">
      <alignment vertical="center"/>
    </xf>
    <xf numFmtId="0" fontId="9" fillId="4" borderId="25" xfId="0" applyFont="1" applyFill="1" applyBorder="1" applyAlignment="1">
      <alignment vertical="center"/>
    </xf>
    <xf numFmtId="0" fontId="9" fillId="2" borderId="25" xfId="0" applyFont="1" applyFill="1" applyBorder="1" applyAlignment="1">
      <alignment horizontal="left" vertical="center"/>
    </xf>
    <xf numFmtId="0" fontId="9" fillId="4" borderId="25" xfId="0" applyFont="1" applyFill="1" applyBorder="1" applyAlignment="1">
      <alignment vertical="center" wrapText="1"/>
    </xf>
    <xf numFmtId="0" fontId="9" fillId="2" borderId="25" xfId="0" applyFont="1" applyFill="1" applyBorder="1" applyAlignment="1">
      <alignment vertical="center" wrapText="1"/>
    </xf>
    <xf numFmtId="0" fontId="9" fillId="2" borderId="25" xfId="0" applyFont="1" applyFill="1" applyBorder="1" applyAlignment="1">
      <alignment horizontal="center" vertical="center" wrapText="1"/>
    </xf>
    <xf numFmtId="0" fontId="18" fillId="10" borderId="6" xfId="0" applyFont="1" applyFill="1" applyBorder="1" applyAlignment="1">
      <alignment horizontal="center"/>
    </xf>
    <xf numFmtId="0" fontId="17" fillId="2" borderId="6" xfId="0" applyFont="1" applyFill="1" applyBorder="1" applyAlignment="1">
      <alignment horizontal="left" wrapText="1"/>
    </xf>
    <xf numFmtId="0" fontId="1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6"/>
  <sheetViews>
    <sheetView workbookViewId="0">
      <selection activeCell="C29" sqref="C29"/>
    </sheetView>
  </sheetViews>
  <sheetFormatPr defaultColWidth="12.5703125" defaultRowHeight="15" customHeight="1" x14ac:dyDescent="0.2"/>
  <cols>
    <col min="1" max="1" width="20.5703125" customWidth="1"/>
  </cols>
  <sheetData>
    <row r="1" spans="1:5" x14ac:dyDescent="0.2">
      <c r="A1" s="1" t="s">
        <v>0</v>
      </c>
      <c r="B1" s="1"/>
      <c r="C1" s="1"/>
      <c r="D1" s="1"/>
    </row>
    <row r="2" spans="1:5" x14ac:dyDescent="0.2">
      <c r="A2" s="1"/>
      <c r="B2" s="1"/>
      <c r="C2" s="1"/>
      <c r="D2" s="1"/>
    </row>
    <row r="3" spans="1:5" ht="15" customHeight="1" x14ac:dyDescent="0.25">
      <c r="A3" s="2" t="s">
        <v>1</v>
      </c>
      <c r="B3" s="96" t="s">
        <v>2</v>
      </c>
      <c r="C3" s="97"/>
      <c r="D3" s="98"/>
    </row>
    <row r="5" spans="1:5" ht="15" customHeight="1" x14ac:dyDescent="0.4">
      <c r="A5" s="3" t="s">
        <v>3</v>
      </c>
      <c r="B5" s="4">
        <f>VLOOKUP(VLOOKUP($B$3,Cursos!$A$2:$G$19,2,0),Enade!$J$2:$V$19,6,0)</f>
        <v>39</v>
      </c>
      <c r="C5" s="5"/>
    </row>
    <row r="6" spans="1:5" ht="15" customHeight="1" x14ac:dyDescent="0.4">
      <c r="A6" s="3" t="s">
        <v>4</v>
      </c>
      <c r="B6" s="4">
        <f>VLOOKUP(VLOOKUP($B$3,Cursos!$A$2:$G$19,2,0),Enade!$J$2:$V$19,7,0)</f>
        <v>34</v>
      </c>
      <c r="C6" s="5"/>
    </row>
    <row r="7" spans="1:5" x14ac:dyDescent="0.2">
      <c r="A7" s="3" t="s">
        <v>5</v>
      </c>
      <c r="B7" s="6">
        <f>B5-B6</f>
        <v>5</v>
      </c>
      <c r="C7" s="5"/>
    </row>
    <row r="8" spans="1:5" x14ac:dyDescent="0.2">
      <c r="B8" s="5"/>
      <c r="C8" s="5"/>
    </row>
    <row r="9" spans="1:5" ht="15" customHeight="1" x14ac:dyDescent="0.4">
      <c r="A9" s="7" t="s">
        <v>6</v>
      </c>
      <c r="B9" s="8">
        <f>VLOOKUP(VLOOKUP($B$3,Cursos!$A$2:$G$19,2,0),CPC!J2:AM19,30,0)</f>
        <v>4</v>
      </c>
      <c r="C9" s="4">
        <f>VLOOKUP(VLOOKUP($B$3,Cursos!$A$2:$G$19,2,0),CPC!J2:AM19,29,0)</f>
        <v>3.1309999999999998</v>
      </c>
      <c r="D9" s="9" t="s">
        <v>7</v>
      </c>
    </row>
    <row r="10" spans="1:5" x14ac:dyDescent="0.2">
      <c r="A10" s="7" t="s">
        <v>8</v>
      </c>
      <c r="B10" s="10">
        <f>VLOOKUP(VLOOKUP($B$3,Cursos!$A$2:$G$19,2,0),IDD!$J$2:$V$19,12,0)</f>
        <v>3</v>
      </c>
      <c r="C10" s="6">
        <f>VLOOKUP(VLOOKUP($B$3,Cursos!$A$2:$G$19,2,0),IDD!$J$2:$V$19,11,0)</f>
        <v>2.2690000000000001</v>
      </c>
    </row>
    <row r="11" spans="1:5" x14ac:dyDescent="0.2">
      <c r="B11" s="5"/>
      <c r="C11" s="5"/>
    </row>
    <row r="12" spans="1:5" ht="15" customHeight="1" x14ac:dyDescent="0.4">
      <c r="A12" s="7" t="s">
        <v>9</v>
      </c>
      <c r="B12" s="8">
        <f>VLOOKUP(VLOOKUP($B$3,Cursos!$A$2:$G$19,2,0),Enade!$J$2:$V$19,13,0)</f>
        <v>4</v>
      </c>
      <c r="C12" s="4">
        <f>VLOOKUP(VLOOKUP($B$3,Cursos!$A$2:$G$19,2,0),Enade!$J$2:$V$19,12,0)</f>
        <v>3.0880000000000001</v>
      </c>
      <c r="E12" s="11"/>
    </row>
    <row r="13" spans="1:5" ht="15" customHeight="1" x14ac:dyDescent="0.4">
      <c r="A13" s="3" t="s">
        <v>10</v>
      </c>
      <c r="B13" s="4">
        <f>VLOOKUP(VLOOKUP($B$3,Cursos!$A$2:$G$19,2,0),Enade!$J$2:$U$19,8,0)</f>
        <v>35.802</v>
      </c>
      <c r="C13" s="5"/>
    </row>
    <row r="14" spans="1:5" ht="15" customHeight="1" x14ac:dyDescent="0.4">
      <c r="A14" s="3" t="s">
        <v>11</v>
      </c>
      <c r="B14" s="4">
        <f>VLOOKUP(VLOOKUP($B$3,Cursos!$A$2:$G$19,2,0),Enade!$J$2:$U$19,9,0)</f>
        <v>2.411</v>
      </c>
      <c r="C14" s="5"/>
    </row>
    <row r="15" spans="1:5" ht="15" customHeight="1" x14ac:dyDescent="0.4">
      <c r="A15" s="3" t="s">
        <v>12</v>
      </c>
      <c r="B15" s="4">
        <f>VLOOKUP(VLOOKUP($B$3,Cursos!$A$2:$G$19,2,0),Enade!$J$2:$V$19,10,0)</f>
        <v>55.079000000000001</v>
      </c>
      <c r="C15" s="5"/>
    </row>
    <row r="16" spans="1:5" ht="15" customHeight="1" x14ac:dyDescent="0.4">
      <c r="A16" s="3" t="s">
        <v>13</v>
      </c>
      <c r="B16" s="4">
        <f>VLOOKUP(VLOOKUP($B$3,Cursos!$A$2:$G$19,2,0),Enade!$J$2:$U$19,11,0)</f>
        <v>3.3130000000000002</v>
      </c>
      <c r="C16" s="5"/>
    </row>
  </sheetData>
  <mergeCells count="1">
    <mergeCell ref="B3:D3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Cursos!$A$2:$A$19</xm:f>
          </x14:formula1>
          <xm:sqref>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436"/>
  <sheetViews>
    <sheetView tabSelected="1" workbookViewId="0">
      <pane ySplit="4" topLeftCell="A78" activePane="bottomLeft" state="frozen"/>
      <selection pane="bottomLeft" activeCell="B3" sqref="B3:D3"/>
    </sheetView>
  </sheetViews>
  <sheetFormatPr defaultColWidth="12.5703125" defaultRowHeight="15" customHeight="1" x14ac:dyDescent="0.2"/>
  <cols>
    <col min="1" max="1" width="20.42578125" customWidth="1"/>
    <col min="2" max="2" width="5.5703125" customWidth="1"/>
    <col min="3" max="3" width="5.42578125" customWidth="1"/>
    <col min="4" max="4" width="44.85546875" customWidth="1"/>
    <col min="5" max="5" width="59.42578125" customWidth="1"/>
    <col min="6" max="6" width="3.42578125" customWidth="1"/>
    <col min="7" max="26" width="8.5703125" customWidth="1"/>
  </cols>
  <sheetData>
    <row r="1" spans="1:26" ht="12.75" customHeight="1" x14ac:dyDescent="0.2">
      <c r="A1" s="1" t="s">
        <v>0</v>
      </c>
      <c r="B1" s="1"/>
      <c r="C1" s="1"/>
      <c r="D1" s="1"/>
      <c r="E1" s="12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12.75" customHeight="1" x14ac:dyDescent="0.2">
      <c r="A2" s="1"/>
      <c r="B2" s="1"/>
      <c r="C2" s="1"/>
      <c r="D2" s="1"/>
      <c r="E2" s="12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spans="1:26" ht="12.75" customHeight="1" x14ac:dyDescent="0.25">
      <c r="A3" s="2" t="s">
        <v>1</v>
      </c>
      <c r="B3" s="160" t="s">
        <v>7696</v>
      </c>
      <c r="C3" s="97"/>
      <c r="D3" s="98"/>
      <c r="E3" s="12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spans="1:26" ht="12.75" customHeight="1" x14ac:dyDescent="0.2">
      <c r="A4" s="14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12.75" customHeight="1" x14ac:dyDescent="0.2">
      <c r="A5" s="121" t="s">
        <v>14</v>
      </c>
      <c r="B5" s="114"/>
      <c r="C5" s="114"/>
      <c r="D5" s="114"/>
      <c r="E5" s="114"/>
      <c r="F5" s="114"/>
      <c r="G5" s="115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2.75" customHeight="1" x14ac:dyDescent="0.2">
      <c r="A6" s="15" t="s">
        <v>15</v>
      </c>
      <c r="B6" s="15" t="s">
        <v>16</v>
      </c>
      <c r="C6" s="15" t="s">
        <v>17</v>
      </c>
      <c r="D6" s="16" t="s">
        <v>18</v>
      </c>
      <c r="E6" s="17" t="s">
        <v>19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12.75" customHeight="1" x14ac:dyDescent="0.2">
      <c r="A7" s="18" t="s">
        <v>20</v>
      </c>
      <c r="B7" s="19" t="s">
        <v>21</v>
      </c>
      <c r="C7" s="19">
        <v>4</v>
      </c>
      <c r="D7" s="20" t="s">
        <v>22</v>
      </c>
      <c r="E7" s="21">
        <v>2021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12.75" customHeight="1" x14ac:dyDescent="0.2">
      <c r="A8" s="122" t="s">
        <v>23</v>
      </c>
      <c r="B8" s="114"/>
      <c r="C8" s="114"/>
      <c r="D8" s="114"/>
      <c r="E8" s="114"/>
      <c r="F8" s="114"/>
      <c r="G8" s="115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2.75" customHeight="1" x14ac:dyDescent="0.2">
      <c r="A9" s="22" t="s">
        <v>24</v>
      </c>
      <c r="B9" s="23" t="s">
        <v>21</v>
      </c>
      <c r="C9" s="23">
        <v>5</v>
      </c>
      <c r="D9" s="24" t="s">
        <v>25</v>
      </c>
      <c r="E9" s="24" t="s">
        <v>26</v>
      </c>
      <c r="F9" s="25"/>
      <c r="G9" s="26">
        <v>1808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3.5" customHeight="1" x14ac:dyDescent="0.2">
      <c r="A10" s="105" t="s">
        <v>27</v>
      </c>
      <c r="B10" s="106" t="s">
        <v>21</v>
      </c>
      <c r="C10" s="106">
        <v>1</v>
      </c>
      <c r="D10" s="123" t="s">
        <v>28</v>
      </c>
      <c r="E10" s="27" t="s">
        <v>29</v>
      </c>
      <c r="F10" s="13"/>
      <c r="G10" s="124">
        <v>1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12.75" customHeight="1" x14ac:dyDescent="0.2">
      <c r="A11" s="100"/>
      <c r="B11" s="100"/>
      <c r="C11" s="100"/>
      <c r="D11" s="100"/>
      <c r="E11" s="27" t="s">
        <v>30</v>
      </c>
      <c r="F11" s="13"/>
      <c r="G11" s="100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12.75" customHeight="1" x14ac:dyDescent="0.2">
      <c r="A12" s="100"/>
      <c r="B12" s="100"/>
      <c r="C12" s="100"/>
      <c r="D12" s="100"/>
      <c r="E12" s="27" t="s">
        <v>31</v>
      </c>
      <c r="F12" s="13"/>
      <c r="G12" s="100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t="12.75" customHeight="1" x14ac:dyDescent="0.2">
      <c r="A13" s="100"/>
      <c r="B13" s="100"/>
      <c r="C13" s="100"/>
      <c r="D13" s="100"/>
      <c r="E13" s="27" t="s">
        <v>32</v>
      </c>
      <c r="F13" s="13"/>
      <c r="G13" s="100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t="12.75" customHeight="1" x14ac:dyDescent="0.2">
      <c r="A14" s="100"/>
      <c r="B14" s="100"/>
      <c r="C14" s="100"/>
      <c r="D14" s="100"/>
      <c r="E14" s="27" t="s">
        <v>33</v>
      </c>
      <c r="F14" s="13"/>
      <c r="G14" s="100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12.75" customHeight="1" x14ac:dyDescent="0.2">
      <c r="A15" s="101"/>
      <c r="B15" s="101"/>
      <c r="C15" s="101"/>
      <c r="D15" s="101"/>
      <c r="E15" s="27" t="s">
        <v>34</v>
      </c>
      <c r="F15" s="13"/>
      <c r="G15" s="101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ht="13.5" customHeight="1" x14ac:dyDescent="0.2">
      <c r="A16" s="110" t="s">
        <v>35</v>
      </c>
      <c r="B16" s="108" t="s">
        <v>21</v>
      </c>
      <c r="C16" s="108">
        <v>5</v>
      </c>
      <c r="D16" s="109" t="s">
        <v>36</v>
      </c>
      <c r="E16" s="28" t="s">
        <v>37</v>
      </c>
      <c r="F16" s="25"/>
      <c r="G16" s="120">
        <v>10026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12.75" customHeight="1" x14ac:dyDescent="0.2">
      <c r="A17" s="100"/>
      <c r="B17" s="100"/>
      <c r="C17" s="100"/>
      <c r="D17" s="100"/>
      <c r="E17" s="28" t="s">
        <v>38</v>
      </c>
      <c r="F17" s="25"/>
      <c r="G17" s="112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12.75" customHeight="1" x14ac:dyDescent="0.2">
      <c r="A18" s="100"/>
      <c r="B18" s="100"/>
      <c r="C18" s="100"/>
      <c r="D18" s="100"/>
      <c r="E18" s="28" t="s">
        <v>39</v>
      </c>
      <c r="F18" s="25"/>
      <c r="G18" s="112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12.75" customHeight="1" x14ac:dyDescent="0.2">
      <c r="A19" s="100"/>
      <c r="B19" s="100"/>
      <c r="C19" s="100"/>
      <c r="D19" s="100"/>
      <c r="E19" s="28" t="s">
        <v>40</v>
      </c>
      <c r="F19" s="25"/>
      <c r="G19" s="112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2.75" customHeight="1" x14ac:dyDescent="0.2">
      <c r="A20" s="101"/>
      <c r="B20" s="101"/>
      <c r="C20" s="101"/>
      <c r="D20" s="101"/>
      <c r="E20" s="28" t="s">
        <v>41</v>
      </c>
      <c r="F20" s="25"/>
      <c r="G20" s="112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4.25" customHeight="1" x14ac:dyDescent="0.2">
      <c r="A21" s="105" t="s">
        <v>42</v>
      </c>
      <c r="B21" s="106" t="s">
        <v>21</v>
      </c>
      <c r="C21" s="106">
        <v>4</v>
      </c>
      <c r="D21" s="107" t="s">
        <v>43</v>
      </c>
      <c r="E21" s="27"/>
      <c r="F21" s="13"/>
      <c r="G21" s="13" t="str">
        <f>VLOOKUP($B$3,Cursos!$A$2:$C$19,1,0)</f>
        <v>Letras - Língua Portuguesa - Licenciatura - Campus Vitória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4.25" customHeight="1" x14ac:dyDescent="0.2">
      <c r="A22" s="100"/>
      <c r="B22" s="100"/>
      <c r="C22" s="100"/>
      <c r="D22" s="100"/>
      <c r="E22" s="27" t="s">
        <v>44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4.25" customHeight="1" x14ac:dyDescent="0.2">
      <c r="A23" s="100"/>
      <c r="B23" s="100"/>
      <c r="C23" s="100"/>
      <c r="D23" s="100"/>
      <c r="E23" s="27" t="s">
        <v>45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4.25" customHeight="1" x14ac:dyDescent="0.2">
      <c r="A24" s="100"/>
      <c r="B24" s="100"/>
      <c r="C24" s="100"/>
      <c r="D24" s="100"/>
      <c r="E24" s="27" t="s">
        <v>46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4.25" customHeight="1" x14ac:dyDescent="0.2">
      <c r="A25" s="100"/>
      <c r="B25" s="100"/>
      <c r="C25" s="100"/>
      <c r="D25" s="100"/>
      <c r="E25" s="27" t="s">
        <v>47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ht="14.25" customHeight="1" x14ac:dyDescent="0.2">
      <c r="A26" s="100"/>
      <c r="B26" s="100"/>
      <c r="C26" s="100"/>
      <c r="D26" s="100"/>
      <c r="E26" s="27" t="s">
        <v>48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spans="1:26" ht="14.25" customHeight="1" x14ac:dyDescent="0.2">
      <c r="A27" s="100"/>
      <c r="B27" s="100"/>
      <c r="C27" s="100"/>
      <c r="D27" s="100"/>
      <c r="E27" s="27" t="s">
        <v>49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4.25" customHeight="1" x14ac:dyDescent="0.2">
      <c r="A28" s="100"/>
      <c r="B28" s="100"/>
      <c r="C28" s="100"/>
      <c r="D28" s="100"/>
      <c r="E28" s="27" t="s">
        <v>50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4.25" customHeight="1" x14ac:dyDescent="0.2">
      <c r="A29" s="100"/>
      <c r="B29" s="100"/>
      <c r="C29" s="100"/>
      <c r="D29" s="100"/>
      <c r="E29" s="27" t="s">
        <v>51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4.25" customHeight="1" x14ac:dyDescent="0.2">
      <c r="A30" s="100"/>
      <c r="B30" s="100"/>
      <c r="C30" s="100"/>
      <c r="D30" s="100"/>
      <c r="E30" s="27" t="s">
        <v>52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4.25" customHeight="1" x14ac:dyDescent="0.2">
      <c r="A31" s="100"/>
      <c r="B31" s="100"/>
      <c r="C31" s="100"/>
      <c r="D31" s="100"/>
      <c r="E31" s="27" t="s">
        <v>53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4.25" customHeight="1" x14ac:dyDescent="0.2">
      <c r="A32" s="100"/>
      <c r="B32" s="100"/>
      <c r="C32" s="100"/>
      <c r="D32" s="100"/>
      <c r="E32" s="27" t="s">
        <v>54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4.25" customHeight="1" x14ac:dyDescent="0.2">
      <c r="A33" s="100"/>
      <c r="B33" s="100"/>
      <c r="C33" s="100"/>
      <c r="D33" s="100"/>
      <c r="E33" s="27" t="s">
        <v>55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4.25" customHeight="1" x14ac:dyDescent="0.2">
      <c r="A34" s="100"/>
      <c r="B34" s="100"/>
      <c r="C34" s="100"/>
      <c r="D34" s="100"/>
      <c r="E34" s="27" t="s">
        <v>56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4.25" customHeight="1" x14ac:dyDescent="0.2">
      <c r="A35" s="100"/>
      <c r="B35" s="100"/>
      <c r="C35" s="100"/>
      <c r="D35" s="100"/>
      <c r="E35" s="27" t="s">
        <v>57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4.25" customHeight="1" x14ac:dyDescent="0.2">
      <c r="A36" s="100"/>
      <c r="B36" s="100"/>
      <c r="C36" s="100"/>
      <c r="D36" s="100"/>
      <c r="E36" s="27" t="s">
        <v>58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4.25" customHeight="1" x14ac:dyDescent="0.2">
      <c r="A37" s="100"/>
      <c r="B37" s="100"/>
      <c r="C37" s="100"/>
      <c r="D37" s="100"/>
      <c r="E37" s="27" t="s">
        <v>59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4.25" customHeight="1" x14ac:dyDescent="0.2">
      <c r="A38" s="100"/>
      <c r="B38" s="100"/>
      <c r="C38" s="100"/>
      <c r="D38" s="100"/>
      <c r="E38" s="27" t="s">
        <v>60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4.25" customHeight="1" x14ac:dyDescent="0.2">
      <c r="A39" s="100"/>
      <c r="B39" s="100"/>
      <c r="C39" s="100"/>
      <c r="D39" s="100"/>
      <c r="E39" s="27" t="s">
        <v>61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4.25" customHeight="1" x14ac:dyDescent="0.2">
      <c r="A40" s="100"/>
      <c r="B40" s="100"/>
      <c r="C40" s="100"/>
      <c r="D40" s="100"/>
      <c r="E40" s="27" t="s">
        <v>62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4.25" customHeight="1" x14ac:dyDescent="0.2">
      <c r="A41" s="100"/>
      <c r="B41" s="100"/>
      <c r="C41" s="100"/>
      <c r="D41" s="100"/>
      <c r="E41" s="27" t="s">
        <v>63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4.25" customHeight="1" x14ac:dyDescent="0.2">
      <c r="A42" s="100"/>
      <c r="B42" s="100"/>
      <c r="C42" s="100"/>
      <c r="D42" s="100"/>
      <c r="E42" s="27" t="s">
        <v>64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4.25" customHeight="1" x14ac:dyDescent="0.2">
      <c r="A43" s="100"/>
      <c r="B43" s="100"/>
      <c r="C43" s="100"/>
      <c r="D43" s="100"/>
      <c r="E43" s="27" t="s">
        <v>65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4.25" customHeight="1" x14ac:dyDescent="0.2">
      <c r="A44" s="100"/>
      <c r="B44" s="100"/>
      <c r="C44" s="100"/>
      <c r="D44" s="100"/>
      <c r="E44" s="27" t="s">
        <v>66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4.25" customHeight="1" x14ac:dyDescent="0.2">
      <c r="A45" s="100"/>
      <c r="B45" s="100"/>
      <c r="C45" s="100"/>
      <c r="D45" s="100"/>
      <c r="E45" s="27" t="s">
        <v>67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4.25" customHeight="1" x14ac:dyDescent="0.2">
      <c r="A46" s="100"/>
      <c r="B46" s="100"/>
      <c r="C46" s="100"/>
      <c r="D46" s="100"/>
      <c r="E46" s="27" t="s">
        <v>68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4.25" customHeight="1" x14ac:dyDescent="0.2">
      <c r="A47" s="100"/>
      <c r="B47" s="100"/>
      <c r="C47" s="100"/>
      <c r="D47" s="100"/>
      <c r="E47" s="27" t="s">
        <v>69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4.25" customHeight="1" x14ac:dyDescent="0.2">
      <c r="A48" s="100"/>
      <c r="B48" s="100"/>
      <c r="C48" s="100"/>
      <c r="D48" s="100"/>
      <c r="E48" s="27" t="s">
        <v>70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4.25" customHeight="1" x14ac:dyDescent="0.2">
      <c r="A49" s="100"/>
      <c r="B49" s="100"/>
      <c r="C49" s="100"/>
      <c r="D49" s="100"/>
      <c r="E49" s="27" t="s">
        <v>71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4.25" customHeight="1" x14ac:dyDescent="0.2">
      <c r="A50" s="100"/>
      <c r="B50" s="100"/>
      <c r="C50" s="100"/>
      <c r="D50" s="100"/>
      <c r="E50" s="27" t="s">
        <v>72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4.25" customHeight="1" x14ac:dyDescent="0.2">
      <c r="A51" s="101"/>
      <c r="B51" s="101"/>
      <c r="C51" s="101"/>
      <c r="D51" s="101"/>
      <c r="E51" s="27" t="s">
        <v>73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2.75" customHeight="1" x14ac:dyDescent="0.2">
      <c r="A52" s="22" t="s">
        <v>74</v>
      </c>
      <c r="B52" s="23" t="s">
        <v>21</v>
      </c>
      <c r="C52" s="23">
        <v>7</v>
      </c>
      <c r="D52" s="24" t="s">
        <v>75</v>
      </c>
      <c r="E52" s="24" t="s">
        <v>76</v>
      </c>
      <c r="F52" s="25"/>
      <c r="G52" s="29">
        <f>VLOOKUP(B3,Cursos!$A$2:$B$19,2,0)</f>
        <v>1127926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3.5" customHeight="1" x14ac:dyDescent="0.2">
      <c r="A53" s="105" t="s">
        <v>77</v>
      </c>
      <c r="B53" s="106" t="s">
        <v>21</v>
      </c>
      <c r="C53" s="106">
        <v>1</v>
      </c>
      <c r="D53" s="107" t="s">
        <v>78</v>
      </c>
      <c r="E53" s="20" t="s">
        <v>79</v>
      </c>
      <c r="F53" s="13"/>
      <c r="G53" s="125">
        <f>VLOOKUP($B$3,Cursos!$A$2:$F$19,6,0)</f>
        <v>1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2.75" customHeight="1" x14ac:dyDescent="0.2">
      <c r="A54" s="101"/>
      <c r="B54" s="101"/>
      <c r="C54" s="101"/>
      <c r="D54" s="101"/>
      <c r="E54" s="27" t="s">
        <v>80</v>
      </c>
      <c r="F54" s="13"/>
      <c r="G54" s="112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2.75" customHeight="1" x14ac:dyDescent="0.2">
      <c r="A55" s="22" t="s">
        <v>81</v>
      </c>
      <c r="B55" s="23" t="s">
        <v>21</v>
      </c>
      <c r="C55" s="23">
        <v>7</v>
      </c>
      <c r="D55" s="24" t="s">
        <v>82</v>
      </c>
      <c r="E55" s="30" t="s">
        <v>83</v>
      </c>
      <c r="F55" s="25"/>
      <c r="G55" s="25" t="str">
        <f>VLOOKUP(VLOOKUP($B$3,Cursos!$A$2:$G$19,7,0),MUNICIPIOS!$B$5:$D$5574,2,0)</f>
        <v>VITORIA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3.5" customHeight="1" x14ac:dyDescent="0.2">
      <c r="A56" s="105" t="s">
        <v>84</v>
      </c>
      <c r="B56" s="106" t="s">
        <v>21</v>
      </c>
      <c r="C56" s="124">
        <v>2</v>
      </c>
      <c r="D56" s="107" t="s">
        <v>85</v>
      </c>
      <c r="E56" s="20" t="s">
        <v>86</v>
      </c>
      <c r="F56" s="13"/>
      <c r="G56" s="125" t="s">
        <v>87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2.75" customHeight="1" x14ac:dyDescent="0.2">
      <c r="A57" s="100"/>
      <c r="B57" s="100"/>
      <c r="C57" s="100"/>
      <c r="D57" s="100"/>
      <c r="E57" s="20" t="s">
        <v>88</v>
      </c>
      <c r="F57" s="13"/>
      <c r="G57" s="112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2.75" customHeight="1" x14ac:dyDescent="0.2">
      <c r="A58" s="100"/>
      <c r="B58" s="100"/>
      <c r="C58" s="100"/>
      <c r="D58" s="100"/>
      <c r="E58" s="20" t="s">
        <v>89</v>
      </c>
      <c r="F58" s="13"/>
      <c r="G58" s="112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2.75" customHeight="1" x14ac:dyDescent="0.2">
      <c r="A59" s="100"/>
      <c r="B59" s="100"/>
      <c r="C59" s="100"/>
      <c r="D59" s="100"/>
      <c r="E59" s="20" t="s">
        <v>90</v>
      </c>
      <c r="F59" s="13"/>
      <c r="G59" s="112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2.75" customHeight="1" x14ac:dyDescent="0.2">
      <c r="A60" s="100"/>
      <c r="B60" s="100"/>
      <c r="C60" s="100"/>
      <c r="D60" s="100"/>
      <c r="E60" s="20" t="s">
        <v>91</v>
      </c>
      <c r="F60" s="13"/>
      <c r="G60" s="112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2.75" customHeight="1" x14ac:dyDescent="0.2">
      <c r="A61" s="100"/>
      <c r="B61" s="100"/>
      <c r="C61" s="100"/>
      <c r="D61" s="100"/>
      <c r="E61" s="20" t="s">
        <v>92</v>
      </c>
      <c r="F61" s="13"/>
      <c r="G61" s="112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2.75" customHeight="1" x14ac:dyDescent="0.2">
      <c r="A62" s="100"/>
      <c r="B62" s="100"/>
      <c r="C62" s="100"/>
      <c r="D62" s="100"/>
      <c r="E62" s="20" t="s">
        <v>93</v>
      </c>
      <c r="F62" s="13"/>
      <c r="G62" s="112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2.75" customHeight="1" x14ac:dyDescent="0.2">
      <c r="A63" s="100"/>
      <c r="B63" s="100"/>
      <c r="C63" s="100"/>
      <c r="D63" s="100"/>
      <c r="E63" s="20" t="s">
        <v>94</v>
      </c>
      <c r="F63" s="13"/>
      <c r="G63" s="112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2.75" customHeight="1" x14ac:dyDescent="0.2">
      <c r="A64" s="100"/>
      <c r="B64" s="100"/>
      <c r="C64" s="100"/>
      <c r="D64" s="100"/>
      <c r="E64" s="20" t="s">
        <v>95</v>
      </c>
      <c r="F64" s="13"/>
      <c r="G64" s="112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2.75" customHeight="1" x14ac:dyDescent="0.2">
      <c r="A65" s="100"/>
      <c r="B65" s="100"/>
      <c r="C65" s="100"/>
      <c r="D65" s="100"/>
      <c r="E65" s="20" t="s">
        <v>96</v>
      </c>
      <c r="F65" s="13"/>
      <c r="G65" s="112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2.75" customHeight="1" x14ac:dyDescent="0.2">
      <c r="A66" s="100"/>
      <c r="B66" s="100"/>
      <c r="C66" s="100"/>
      <c r="D66" s="100"/>
      <c r="E66" s="20" t="s">
        <v>97</v>
      </c>
      <c r="F66" s="13"/>
      <c r="G66" s="112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2.75" customHeight="1" x14ac:dyDescent="0.2">
      <c r="A67" s="100"/>
      <c r="B67" s="100"/>
      <c r="C67" s="100"/>
      <c r="D67" s="100"/>
      <c r="E67" s="20" t="s">
        <v>98</v>
      </c>
      <c r="F67" s="13"/>
      <c r="G67" s="112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2.75" customHeight="1" x14ac:dyDescent="0.2">
      <c r="A68" s="100"/>
      <c r="B68" s="100"/>
      <c r="C68" s="100"/>
      <c r="D68" s="100"/>
      <c r="E68" s="20" t="s">
        <v>99</v>
      </c>
      <c r="F68" s="13"/>
      <c r="G68" s="112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2.75" customHeight="1" x14ac:dyDescent="0.2">
      <c r="A69" s="100"/>
      <c r="B69" s="100"/>
      <c r="C69" s="100"/>
      <c r="D69" s="100"/>
      <c r="E69" s="20" t="s">
        <v>100</v>
      </c>
      <c r="F69" s="13"/>
      <c r="G69" s="112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2.75" customHeight="1" x14ac:dyDescent="0.2">
      <c r="A70" s="100"/>
      <c r="B70" s="100"/>
      <c r="C70" s="100"/>
      <c r="D70" s="100"/>
      <c r="E70" s="20" t="s">
        <v>101</v>
      </c>
      <c r="F70" s="13"/>
      <c r="G70" s="112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2.75" customHeight="1" x14ac:dyDescent="0.2">
      <c r="A71" s="100"/>
      <c r="B71" s="100"/>
      <c r="C71" s="100"/>
      <c r="D71" s="100"/>
      <c r="E71" s="20" t="s">
        <v>102</v>
      </c>
      <c r="F71" s="13"/>
      <c r="G71" s="112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2.75" customHeight="1" x14ac:dyDescent="0.2">
      <c r="A72" s="100"/>
      <c r="B72" s="100"/>
      <c r="C72" s="100"/>
      <c r="D72" s="100"/>
      <c r="E72" s="20" t="s">
        <v>103</v>
      </c>
      <c r="F72" s="13"/>
      <c r="G72" s="112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2.75" customHeight="1" x14ac:dyDescent="0.2">
      <c r="A73" s="100"/>
      <c r="B73" s="100"/>
      <c r="C73" s="100"/>
      <c r="D73" s="100"/>
      <c r="E73" s="20" t="s">
        <v>104</v>
      </c>
      <c r="F73" s="13"/>
      <c r="G73" s="112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2.75" customHeight="1" x14ac:dyDescent="0.2">
      <c r="A74" s="100"/>
      <c r="B74" s="100"/>
      <c r="C74" s="100"/>
      <c r="D74" s="100"/>
      <c r="E74" s="20" t="s">
        <v>105</v>
      </c>
      <c r="F74" s="13"/>
      <c r="G74" s="112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2.75" customHeight="1" x14ac:dyDescent="0.2">
      <c r="A75" s="100"/>
      <c r="B75" s="100"/>
      <c r="C75" s="100"/>
      <c r="D75" s="100"/>
      <c r="E75" s="20" t="s">
        <v>106</v>
      </c>
      <c r="F75" s="13"/>
      <c r="G75" s="112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2.75" customHeight="1" x14ac:dyDescent="0.2">
      <c r="A76" s="100"/>
      <c r="B76" s="100"/>
      <c r="C76" s="100"/>
      <c r="D76" s="100"/>
      <c r="E76" s="20" t="s">
        <v>107</v>
      </c>
      <c r="F76" s="13"/>
      <c r="G76" s="112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2.75" customHeight="1" x14ac:dyDescent="0.2">
      <c r="A77" s="100"/>
      <c r="B77" s="100"/>
      <c r="C77" s="100"/>
      <c r="D77" s="100"/>
      <c r="E77" s="20" t="s">
        <v>108</v>
      </c>
      <c r="F77" s="13"/>
      <c r="G77" s="112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2.75" customHeight="1" x14ac:dyDescent="0.2">
      <c r="A78" s="100"/>
      <c r="B78" s="100"/>
      <c r="C78" s="100"/>
      <c r="D78" s="100"/>
      <c r="E78" s="20" t="s">
        <v>109</v>
      </c>
      <c r="F78" s="13"/>
      <c r="G78" s="112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2.75" customHeight="1" x14ac:dyDescent="0.2">
      <c r="A79" s="100"/>
      <c r="B79" s="100"/>
      <c r="C79" s="100"/>
      <c r="D79" s="100"/>
      <c r="E79" s="20" t="s">
        <v>110</v>
      </c>
      <c r="F79" s="13"/>
      <c r="G79" s="112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2.75" customHeight="1" x14ac:dyDescent="0.2">
      <c r="A80" s="100"/>
      <c r="B80" s="100"/>
      <c r="C80" s="100"/>
      <c r="D80" s="100"/>
      <c r="E80" s="20" t="s">
        <v>111</v>
      </c>
      <c r="F80" s="13"/>
      <c r="G80" s="112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2.75" customHeight="1" x14ac:dyDescent="0.2">
      <c r="A81" s="100"/>
      <c r="B81" s="100"/>
      <c r="C81" s="100"/>
      <c r="D81" s="100"/>
      <c r="E81" s="20" t="s">
        <v>112</v>
      </c>
      <c r="F81" s="13"/>
      <c r="G81" s="112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2.75" customHeight="1" x14ac:dyDescent="0.2">
      <c r="A82" s="100"/>
      <c r="B82" s="100"/>
      <c r="C82" s="100"/>
      <c r="D82" s="100"/>
      <c r="E82" s="20" t="s">
        <v>113</v>
      </c>
      <c r="F82" s="13"/>
      <c r="G82" s="112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2.75" customHeight="1" x14ac:dyDescent="0.2">
      <c r="A83" s="101"/>
      <c r="B83" s="101"/>
      <c r="C83" s="101"/>
      <c r="D83" s="101"/>
      <c r="E83" s="20" t="s">
        <v>114</v>
      </c>
      <c r="F83" s="13"/>
      <c r="G83" s="112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3.5" customHeight="1" x14ac:dyDescent="0.2">
      <c r="A84" s="110" t="s">
        <v>115</v>
      </c>
      <c r="B84" s="108" t="s">
        <v>21</v>
      </c>
      <c r="C84" s="108">
        <v>1</v>
      </c>
      <c r="D84" s="109" t="s">
        <v>116</v>
      </c>
      <c r="E84" s="24" t="s">
        <v>117</v>
      </c>
      <c r="F84" s="25"/>
      <c r="G84" s="120">
        <v>3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2.75" customHeight="1" x14ac:dyDescent="0.2">
      <c r="A85" s="100"/>
      <c r="B85" s="100"/>
      <c r="C85" s="100"/>
      <c r="D85" s="100"/>
      <c r="E85" s="24" t="s">
        <v>118</v>
      </c>
      <c r="F85" s="25"/>
      <c r="G85" s="112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2.75" customHeight="1" x14ac:dyDescent="0.2">
      <c r="A86" s="100"/>
      <c r="B86" s="100"/>
      <c r="C86" s="100"/>
      <c r="D86" s="100"/>
      <c r="E86" s="24" t="s">
        <v>119</v>
      </c>
      <c r="F86" s="25"/>
      <c r="G86" s="112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2.75" customHeight="1" x14ac:dyDescent="0.2">
      <c r="A87" s="100"/>
      <c r="B87" s="100"/>
      <c r="C87" s="100"/>
      <c r="D87" s="100"/>
      <c r="E87" s="24" t="s">
        <v>120</v>
      </c>
      <c r="F87" s="25"/>
      <c r="G87" s="112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2.75" customHeight="1" x14ac:dyDescent="0.2">
      <c r="A88" s="101"/>
      <c r="B88" s="101"/>
      <c r="C88" s="101"/>
      <c r="D88" s="101"/>
      <c r="E88" s="24" t="s">
        <v>121</v>
      </c>
      <c r="F88" s="25"/>
      <c r="G88" s="112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2.75" customHeight="1" x14ac:dyDescent="0.2">
      <c r="A89" s="122" t="s">
        <v>122</v>
      </c>
      <c r="B89" s="114"/>
      <c r="C89" s="114"/>
      <c r="D89" s="114"/>
      <c r="E89" s="114"/>
      <c r="F89" s="114"/>
      <c r="G89" s="114"/>
      <c r="H89" s="115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2.75" customHeight="1" x14ac:dyDescent="0.2">
      <c r="A90" s="110" t="s">
        <v>123</v>
      </c>
      <c r="B90" s="108" t="s">
        <v>21</v>
      </c>
      <c r="C90" s="108">
        <v>2</v>
      </c>
      <c r="D90" s="109" t="s">
        <v>124</v>
      </c>
      <c r="E90" s="24" t="s">
        <v>125</v>
      </c>
      <c r="F90" s="25"/>
      <c r="G90" s="31">
        <f>SUMIFS(Arq_6!$C$2:$C$723,Arq_6!$B$2:$B$723,$G$52)/COUNTIF(Arq_6!$B$2:$B$723,$G$52)</f>
        <v>34.733333333333334</v>
      </c>
      <c r="H90" s="32" t="s">
        <v>126</v>
      </c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2.75" customHeight="1" x14ac:dyDescent="0.2">
      <c r="A91" s="100"/>
      <c r="B91" s="100"/>
      <c r="C91" s="100"/>
      <c r="D91" s="100"/>
      <c r="E91" s="24" t="s">
        <v>127</v>
      </c>
      <c r="F91" s="25"/>
      <c r="G91" s="33">
        <f>COUNTIFS(Arq_6!$B$2:$B$723,$G$52,Arq_6!$C$2:$C$723,"&lt;=20")</f>
        <v>0</v>
      </c>
      <c r="H91" s="34">
        <f t="shared" ref="H91:H96" si="0">G91/SUM(G$91:G$96)</f>
        <v>0</v>
      </c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2.75" customHeight="1" x14ac:dyDescent="0.2">
      <c r="A92" s="100"/>
      <c r="B92" s="100"/>
      <c r="C92" s="100"/>
      <c r="D92" s="100"/>
      <c r="E92" s="24" t="s">
        <v>128</v>
      </c>
      <c r="F92" s="25"/>
      <c r="G92" s="33">
        <f>COUNTIFS(Arq_6!$B$2:$B$723,$G$52,Arq_6!$C$2:$C$723,"&gt;=21")-COUNTIFS(Arq_6!$B$2:$B$723,$G$52,Arq_6!$C$2:$C$723,"&gt;=26")</f>
        <v>8</v>
      </c>
      <c r="H92" s="35">
        <f t="shared" si="0"/>
        <v>0.26666666666666666</v>
      </c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2.75" customHeight="1" x14ac:dyDescent="0.2">
      <c r="A93" s="100"/>
      <c r="B93" s="100"/>
      <c r="C93" s="100"/>
      <c r="D93" s="100"/>
      <c r="E93" s="24" t="s">
        <v>129</v>
      </c>
      <c r="F93" s="25"/>
      <c r="G93" s="33">
        <f>COUNTIFS(Arq_6!$B$2:$B$723,$G$52,Arq_6!$C$2:$C$723,"&gt;=26")-COUNTIFS(Arq_6!$B$2:$B$723,$G$52,Arq_6!$C$2:$C$723,"&gt;=30")</f>
        <v>2</v>
      </c>
      <c r="H93" s="35">
        <f t="shared" si="0"/>
        <v>6.6666666666666666E-2</v>
      </c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2.75" customHeight="1" x14ac:dyDescent="0.2">
      <c r="A94" s="100"/>
      <c r="B94" s="100"/>
      <c r="C94" s="100"/>
      <c r="D94" s="100"/>
      <c r="E94" s="24" t="s">
        <v>130</v>
      </c>
      <c r="F94" s="25"/>
      <c r="G94" s="33">
        <f>COUNTIFS(Arq_6!$B$2:$B$723,$G$52,Arq_6!$C$2:$C$723,"&gt;=30")-COUNTIFS(Arq_6!$B$2:$B$723,$G$52,Arq_6!$C$2:$C$723,"&gt;=40")</f>
        <v>13</v>
      </c>
      <c r="H94" s="35">
        <f t="shared" si="0"/>
        <v>0.43333333333333335</v>
      </c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2.75" customHeight="1" x14ac:dyDescent="0.2">
      <c r="A95" s="100"/>
      <c r="B95" s="100"/>
      <c r="C95" s="100"/>
      <c r="D95" s="100"/>
      <c r="E95" s="24" t="s">
        <v>131</v>
      </c>
      <c r="F95" s="25"/>
      <c r="G95" s="33">
        <f>COUNTIFS(Arq_6!$B$2:$B$723,$G$52,Arq_6!$C$2:$C$723,"&gt;=40")-COUNTIFS(Arq_6!$B$2:$B$723,$G$52,Arq_6!$C$2:$C$723,"&gt;=50")</f>
        <v>4</v>
      </c>
      <c r="H95" s="35">
        <f t="shared" si="0"/>
        <v>0.13333333333333333</v>
      </c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2.75" customHeight="1" x14ac:dyDescent="0.2">
      <c r="A96" s="101"/>
      <c r="B96" s="101"/>
      <c r="C96" s="101"/>
      <c r="D96" s="101"/>
      <c r="E96" s="24" t="s">
        <v>132</v>
      </c>
      <c r="F96" s="25"/>
      <c r="G96" s="33">
        <f>COUNTIFS(Arq_6!$B$2:$B$723,$G$52,Arq_6!$C$2:$C$723,"&gt;=50")</f>
        <v>3</v>
      </c>
      <c r="H96" s="35">
        <f t="shared" si="0"/>
        <v>0.1</v>
      </c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3.5" customHeight="1" x14ac:dyDescent="0.2">
      <c r="A97" s="118" t="s">
        <v>133</v>
      </c>
      <c r="B97" s="116" t="s">
        <v>134</v>
      </c>
      <c r="C97" s="116">
        <v>1</v>
      </c>
      <c r="D97" s="117" t="s">
        <v>135</v>
      </c>
      <c r="E97" s="38" t="s">
        <v>136</v>
      </c>
      <c r="F97" s="39"/>
      <c r="G97" s="40">
        <f>COUNTIFS(Arq_5!$B$2:$B$723,$G$52,Arq_5!$C$2:$C$723,LEFT($E97,1))</f>
        <v>8</v>
      </c>
      <c r="H97" s="41">
        <f t="shared" ref="H97:H98" si="1">G97/SUM(G$97:G$98)</f>
        <v>0.26666666666666666</v>
      </c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2.75" customHeight="1" x14ac:dyDescent="0.2">
      <c r="A98" s="101"/>
      <c r="B98" s="101"/>
      <c r="C98" s="101"/>
      <c r="D98" s="101"/>
      <c r="E98" s="38" t="s">
        <v>137</v>
      </c>
      <c r="F98" s="39"/>
      <c r="G98" s="40">
        <f>COUNTIFS(Arq_5!$B$2:$B$723,$G$52,Arq_5!$C$2:$C$723,LEFT($E98,1))</f>
        <v>22</v>
      </c>
      <c r="H98" s="41">
        <f t="shared" si="1"/>
        <v>0.73333333333333328</v>
      </c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2.75" customHeight="1" x14ac:dyDescent="0.2">
      <c r="A99" s="110" t="s">
        <v>138</v>
      </c>
      <c r="B99" s="108" t="s">
        <v>21</v>
      </c>
      <c r="C99" s="108">
        <v>4</v>
      </c>
      <c r="D99" s="109" t="s">
        <v>139</v>
      </c>
      <c r="E99" s="24" t="s">
        <v>140</v>
      </c>
      <c r="F99" s="25"/>
      <c r="G99" s="31">
        <f>SUMIFS(Arq_2!$C$2:$C$723,Arq_2!$B$2:$B$723,$G$52)/COUNTIF(Arq_2!$B$2:$B$723,$G$52)</f>
        <v>2005</v>
      </c>
      <c r="H99" s="32" t="s">
        <v>126</v>
      </c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2.75" customHeight="1" x14ac:dyDescent="0.2">
      <c r="A100" s="100"/>
      <c r="B100" s="100"/>
      <c r="C100" s="100"/>
      <c r="D100" s="100"/>
      <c r="E100" s="42" t="s">
        <v>141</v>
      </c>
      <c r="F100" s="25"/>
      <c r="G100" s="33">
        <f>COUNTIFS(Arq_2!$B$2:$B$723,$G$52,Arq_2!$C$2:$C$723,"&gt;=2018")</f>
        <v>0</v>
      </c>
      <c r="H100" s="34">
        <f t="shared" ref="H100:H108" si="2">G100/SUM(G$100:G$108)</f>
        <v>0</v>
      </c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2.75" customHeight="1" x14ac:dyDescent="0.2">
      <c r="A101" s="100"/>
      <c r="B101" s="100"/>
      <c r="C101" s="100"/>
      <c r="D101" s="100"/>
      <c r="E101" s="42">
        <v>2017</v>
      </c>
      <c r="F101" s="25"/>
      <c r="G101" s="33">
        <f>COUNTIFS(Arq_2!$B$2:$B$723,$G$52,Arq_2!$C$2:$C$723,LEFT($E101,4))</f>
        <v>2</v>
      </c>
      <c r="H101" s="34">
        <f t="shared" si="2"/>
        <v>6.6666666666666666E-2</v>
      </c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2.75" customHeight="1" x14ac:dyDescent="0.2">
      <c r="A102" s="100"/>
      <c r="B102" s="100"/>
      <c r="C102" s="100"/>
      <c r="D102" s="100"/>
      <c r="E102" s="42">
        <v>2016</v>
      </c>
      <c r="F102" s="25"/>
      <c r="G102" s="33">
        <f>COUNTIFS(Arq_2!$B$2:$B$723,$G$52,Arq_2!$C$2:$C$723,LEFT($E102,4))</f>
        <v>2</v>
      </c>
      <c r="H102" s="34">
        <f t="shared" si="2"/>
        <v>6.6666666666666666E-2</v>
      </c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2.75" customHeight="1" x14ac:dyDescent="0.2">
      <c r="A103" s="100"/>
      <c r="B103" s="100"/>
      <c r="C103" s="100"/>
      <c r="D103" s="100"/>
      <c r="E103" s="42">
        <v>2015</v>
      </c>
      <c r="F103" s="25"/>
      <c r="G103" s="33">
        <f>COUNTIFS(Arq_2!$B$2:$B$723,$G$52,Arq_2!$C$2:$C$723,LEFT($E103,4))</f>
        <v>0</v>
      </c>
      <c r="H103" s="34">
        <f t="shared" si="2"/>
        <v>0</v>
      </c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2.75" customHeight="1" x14ac:dyDescent="0.2">
      <c r="A104" s="100"/>
      <c r="B104" s="100"/>
      <c r="C104" s="100"/>
      <c r="D104" s="100"/>
      <c r="E104" s="42">
        <v>2014</v>
      </c>
      <c r="F104" s="25"/>
      <c r="G104" s="33">
        <f>COUNTIFS(Arq_2!$B$2:$B$723,$G$52,Arq_2!$C$2:$C$723,LEFT($E104,4))</f>
        <v>5</v>
      </c>
      <c r="H104" s="34">
        <f t="shared" si="2"/>
        <v>0.16666666666666666</v>
      </c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2.75" customHeight="1" x14ac:dyDescent="0.2">
      <c r="A105" s="100"/>
      <c r="B105" s="100"/>
      <c r="C105" s="100"/>
      <c r="D105" s="100"/>
      <c r="E105" s="42">
        <v>2013</v>
      </c>
      <c r="F105" s="25"/>
      <c r="G105" s="33">
        <f>COUNTIFS(Arq_2!$B$2:$B$723,$G$52,Arq_2!$C$2:$C$723,LEFT($E105,4))</f>
        <v>1</v>
      </c>
      <c r="H105" s="34">
        <f t="shared" si="2"/>
        <v>3.3333333333333333E-2</v>
      </c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2.75" customHeight="1" x14ac:dyDescent="0.2">
      <c r="A106" s="100"/>
      <c r="B106" s="100"/>
      <c r="C106" s="100"/>
      <c r="D106" s="100"/>
      <c r="E106" s="42">
        <v>2012</v>
      </c>
      <c r="F106" s="25"/>
      <c r="G106" s="33">
        <f>COUNTIFS(Arq_2!$B$2:$B$723,$G$52,Arq_2!$C$2:$C$723,LEFT($E106,4))</f>
        <v>1</v>
      </c>
      <c r="H106" s="34">
        <f t="shared" si="2"/>
        <v>3.3333333333333333E-2</v>
      </c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2.75" customHeight="1" x14ac:dyDescent="0.2">
      <c r="A107" s="100"/>
      <c r="B107" s="100"/>
      <c r="C107" s="100"/>
      <c r="D107" s="100"/>
      <c r="E107" s="42">
        <v>2011</v>
      </c>
      <c r="F107" s="25"/>
      <c r="G107" s="33">
        <f>COUNTIFS(Arq_2!$B$2:$B$723,$G$52,Arq_2!$C$2:$C$723,LEFT($E107,4))</f>
        <v>0</v>
      </c>
      <c r="H107" s="34">
        <f t="shared" si="2"/>
        <v>0</v>
      </c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2.75" customHeight="1" x14ac:dyDescent="0.2">
      <c r="A108" s="101"/>
      <c r="B108" s="101"/>
      <c r="C108" s="101"/>
      <c r="D108" s="101"/>
      <c r="E108" s="42" t="s">
        <v>142</v>
      </c>
      <c r="F108" s="25"/>
      <c r="G108" s="33">
        <f>COUNTIFS(Arq_2!$B$2:$B$723,$G$52,Arq_2!$C$2:$C$723,"&lt;=2010")</f>
        <v>19</v>
      </c>
      <c r="H108" s="34">
        <f t="shared" si="2"/>
        <v>0.6333333333333333</v>
      </c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2.75" customHeight="1" x14ac:dyDescent="0.2">
      <c r="A109" s="118" t="s">
        <v>143</v>
      </c>
      <c r="B109" s="116" t="s">
        <v>21</v>
      </c>
      <c r="C109" s="116">
        <v>4</v>
      </c>
      <c r="D109" s="117" t="s">
        <v>144</v>
      </c>
      <c r="E109" s="38" t="s">
        <v>145</v>
      </c>
      <c r="F109" s="39"/>
      <c r="G109" s="43">
        <f>SUMIFS(Arq_2!$D$2:$D$723,Arq_2!$B$2:$B$723,$G$52)/COUNTIF(Arq_2!$B$2:$B$723,$G$52)</f>
        <v>2015.3333333333333</v>
      </c>
      <c r="H109" s="44" t="s">
        <v>126</v>
      </c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2.75" customHeight="1" x14ac:dyDescent="0.2">
      <c r="A110" s="100"/>
      <c r="B110" s="100"/>
      <c r="C110" s="100"/>
      <c r="D110" s="100"/>
      <c r="E110" s="38" t="s">
        <v>146</v>
      </c>
      <c r="F110" s="39"/>
      <c r="G110" s="40">
        <f>COUNTIFS(Arq_2!$B$2:$B$723,$G$52,Arq_2!$D$2:$D$723,"&gt;=2019")</f>
        <v>1</v>
      </c>
      <c r="H110" s="41">
        <f t="shared" ref="H110:H117" si="3">G110/SUM(G$110:G$117)</f>
        <v>3.3333333333333333E-2</v>
      </c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2.75" customHeight="1" x14ac:dyDescent="0.2">
      <c r="A111" s="100"/>
      <c r="B111" s="100"/>
      <c r="C111" s="100"/>
      <c r="D111" s="100"/>
      <c r="E111" s="45" t="s">
        <v>147</v>
      </c>
      <c r="F111" s="39"/>
      <c r="G111" s="40">
        <f>COUNTIFS(Arq_2!$B$2:$B$723,$G$52,Arq_2!$D$2:$D$723,LEFT($E111,4))</f>
        <v>5</v>
      </c>
      <c r="H111" s="41">
        <f t="shared" si="3"/>
        <v>0.16666666666666666</v>
      </c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2.75" customHeight="1" x14ac:dyDescent="0.2">
      <c r="A112" s="100"/>
      <c r="B112" s="100"/>
      <c r="C112" s="100"/>
      <c r="D112" s="100"/>
      <c r="E112" s="45" t="s">
        <v>148</v>
      </c>
      <c r="F112" s="39"/>
      <c r="G112" s="40">
        <f>COUNTIFS(Arq_2!$B$2:$B$723,$G$52,Arq_2!$D$2:$D$723,LEFT($E112,4))</f>
        <v>4</v>
      </c>
      <c r="H112" s="41">
        <f t="shared" si="3"/>
        <v>0.13333333333333333</v>
      </c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2.75" customHeight="1" x14ac:dyDescent="0.2">
      <c r="A113" s="100"/>
      <c r="B113" s="100"/>
      <c r="C113" s="100"/>
      <c r="D113" s="100"/>
      <c r="E113" s="45" t="s">
        <v>149</v>
      </c>
      <c r="F113" s="39"/>
      <c r="G113" s="40">
        <f>COUNTIFS(Arq_2!$B$2:$B$723,$G$52,Arq_2!$D$2:$D$723,LEFT($E113,4))</f>
        <v>2</v>
      </c>
      <c r="H113" s="41">
        <f t="shared" si="3"/>
        <v>6.6666666666666666E-2</v>
      </c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2.75" customHeight="1" x14ac:dyDescent="0.2">
      <c r="A114" s="100"/>
      <c r="B114" s="100"/>
      <c r="C114" s="100"/>
      <c r="D114" s="100"/>
      <c r="E114" s="45" t="s">
        <v>150</v>
      </c>
      <c r="F114" s="39"/>
      <c r="G114" s="40">
        <f>COUNTIFS(Arq_2!$B$2:$B$723,$G$52,Arq_2!$D$2:$D$723,LEFT($E114,4))</f>
        <v>6</v>
      </c>
      <c r="H114" s="41">
        <f t="shared" si="3"/>
        <v>0.2</v>
      </c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2.75" customHeight="1" x14ac:dyDescent="0.2">
      <c r="A115" s="100"/>
      <c r="B115" s="100"/>
      <c r="C115" s="100"/>
      <c r="D115" s="100"/>
      <c r="E115" s="45" t="s">
        <v>151</v>
      </c>
      <c r="F115" s="39"/>
      <c r="G115" s="40">
        <f>COUNTIFS(Arq_2!$B$2:$B$723,$G$52,Arq_2!$D$2:$D$723,LEFT($E115,4))</f>
        <v>8</v>
      </c>
      <c r="H115" s="41">
        <f t="shared" si="3"/>
        <v>0.26666666666666666</v>
      </c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2.75" customHeight="1" x14ac:dyDescent="0.2">
      <c r="A116" s="100"/>
      <c r="B116" s="100"/>
      <c r="C116" s="100"/>
      <c r="D116" s="100"/>
      <c r="E116" s="45" t="s">
        <v>152</v>
      </c>
      <c r="F116" s="39"/>
      <c r="G116" s="40">
        <f>COUNTIFS(Arq_2!$B$2:$B$723,$G$52,Arq_2!$D$2:$D$723,LEFT($E116,4))</f>
        <v>2</v>
      </c>
      <c r="H116" s="41">
        <f t="shared" si="3"/>
        <v>6.6666666666666666E-2</v>
      </c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2.75" customHeight="1" x14ac:dyDescent="0.2">
      <c r="A117" s="101"/>
      <c r="B117" s="101"/>
      <c r="C117" s="101"/>
      <c r="D117" s="101"/>
      <c r="E117" s="45" t="s">
        <v>153</v>
      </c>
      <c r="F117" s="39"/>
      <c r="G117" s="40">
        <f>COUNTIFS(Arq_2!$B$2:$B$723,$G$52,Arq_2!$D$2:$D$723,"&lt;=2012")</f>
        <v>2</v>
      </c>
      <c r="H117" s="41">
        <f t="shared" si="3"/>
        <v>6.6666666666666666E-2</v>
      </c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3.5" customHeight="1" x14ac:dyDescent="0.2">
      <c r="A118" s="110" t="s">
        <v>154</v>
      </c>
      <c r="B118" s="108" t="s">
        <v>21</v>
      </c>
      <c r="C118" s="108">
        <v>1</v>
      </c>
      <c r="D118" s="119" t="s">
        <v>155</v>
      </c>
      <c r="E118" s="24" t="s">
        <v>156</v>
      </c>
      <c r="F118" s="25"/>
      <c r="G118" s="120">
        <f>VLOOKUP($B$3,Cursos!$A$2:$H$19,8,0)</f>
        <v>4</v>
      </c>
      <c r="H118" s="25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2.75" customHeight="1" x14ac:dyDescent="0.2">
      <c r="A119" s="100"/>
      <c r="B119" s="100"/>
      <c r="C119" s="100"/>
      <c r="D119" s="100"/>
      <c r="E119" s="24" t="s">
        <v>157</v>
      </c>
      <c r="F119" s="25"/>
      <c r="G119" s="112"/>
      <c r="H119" s="25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2.75" customHeight="1" x14ac:dyDescent="0.2">
      <c r="A120" s="100"/>
      <c r="B120" s="100"/>
      <c r="C120" s="100"/>
      <c r="D120" s="100"/>
      <c r="E120" s="24" t="s">
        <v>158</v>
      </c>
      <c r="F120" s="25"/>
      <c r="G120" s="112"/>
      <c r="H120" s="25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2.75" customHeight="1" x14ac:dyDescent="0.2">
      <c r="A121" s="101"/>
      <c r="B121" s="101"/>
      <c r="C121" s="101"/>
      <c r="D121" s="101"/>
      <c r="E121" s="24" t="s">
        <v>159</v>
      </c>
      <c r="F121" s="25"/>
      <c r="G121" s="112"/>
      <c r="H121" s="25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2.75" customHeight="1" x14ac:dyDescent="0.2">
      <c r="A122" s="36" t="s">
        <v>160</v>
      </c>
      <c r="B122" s="37" t="s">
        <v>21</v>
      </c>
      <c r="C122" s="37">
        <v>1</v>
      </c>
      <c r="D122" s="46" t="s">
        <v>161</v>
      </c>
      <c r="E122" s="45" t="s">
        <v>162</v>
      </c>
      <c r="F122" s="39"/>
      <c r="G122" s="47">
        <v>0</v>
      </c>
      <c r="H122" s="39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2.75" customHeight="1" x14ac:dyDescent="0.2">
      <c r="A123" s="22" t="s">
        <v>163</v>
      </c>
      <c r="B123" s="23" t="s">
        <v>21</v>
      </c>
      <c r="C123" s="23">
        <v>1</v>
      </c>
      <c r="D123" s="24" t="s">
        <v>164</v>
      </c>
      <c r="E123" s="24" t="s">
        <v>165</v>
      </c>
      <c r="F123" s="25"/>
      <c r="G123" s="29">
        <v>0</v>
      </c>
      <c r="H123" s="25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2.75" customHeight="1" x14ac:dyDescent="0.2">
      <c r="A124" s="126" t="s">
        <v>166</v>
      </c>
      <c r="B124" s="127"/>
      <c r="C124" s="127"/>
      <c r="D124" s="127"/>
      <c r="E124" s="127"/>
      <c r="F124" s="127"/>
      <c r="G124" s="127"/>
      <c r="H124" s="128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2.75" customHeight="1" x14ac:dyDescent="0.2">
      <c r="A125" s="129" t="s">
        <v>167</v>
      </c>
      <c r="B125" s="130"/>
      <c r="C125" s="130"/>
      <c r="D125" s="130"/>
      <c r="E125" s="130"/>
      <c r="F125" s="130"/>
      <c r="G125" s="130"/>
      <c r="H125" s="131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2.75" customHeight="1" x14ac:dyDescent="0.2">
      <c r="A126" s="48" t="s">
        <v>168</v>
      </c>
      <c r="B126" s="49" t="s">
        <v>21</v>
      </c>
      <c r="C126" s="49">
        <v>1</v>
      </c>
      <c r="D126" s="50" t="s">
        <v>169</v>
      </c>
      <c r="E126" s="50" t="s">
        <v>170</v>
      </c>
      <c r="F126" s="51"/>
      <c r="G126" s="51"/>
      <c r="H126" s="51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2.75" customHeight="1" x14ac:dyDescent="0.2">
      <c r="A127" s="48" t="s">
        <v>171</v>
      </c>
      <c r="B127" s="49" t="s">
        <v>21</v>
      </c>
      <c r="C127" s="49">
        <v>1</v>
      </c>
      <c r="D127" s="50" t="s">
        <v>172</v>
      </c>
      <c r="E127" s="50" t="s">
        <v>173</v>
      </c>
      <c r="F127" s="51"/>
      <c r="G127" s="51"/>
      <c r="H127" s="51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2.75" customHeight="1" x14ac:dyDescent="0.2">
      <c r="A128" s="48" t="s">
        <v>174</v>
      </c>
      <c r="B128" s="49" t="s">
        <v>21</v>
      </c>
      <c r="C128" s="49">
        <v>1</v>
      </c>
      <c r="D128" s="50" t="s">
        <v>175</v>
      </c>
      <c r="E128" s="50" t="s">
        <v>176</v>
      </c>
      <c r="F128" s="51"/>
      <c r="G128" s="51"/>
      <c r="H128" s="51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2.75" customHeight="1" x14ac:dyDescent="0.2">
      <c r="A129" s="48" t="s">
        <v>177</v>
      </c>
      <c r="B129" s="49" t="s">
        <v>21</v>
      </c>
      <c r="C129" s="49">
        <v>1</v>
      </c>
      <c r="D129" s="50" t="s">
        <v>178</v>
      </c>
      <c r="E129" s="50" t="s">
        <v>173</v>
      </c>
      <c r="F129" s="51"/>
      <c r="G129" s="51"/>
      <c r="H129" s="51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2.75" customHeight="1" x14ac:dyDescent="0.2">
      <c r="A130" s="48" t="s">
        <v>179</v>
      </c>
      <c r="B130" s="49" t="s">
        <v>21</v>
      </c>
      <c r="C130" s="49">
        <v>2</v>
      </c>
      <c r="D130" s="50" t="s">
        <v>180</v>
      </c>
      <c r="E130" s="50" t="s">
        <v>181</v>
      </c>
      <c r="F130" s="51"/>
      <c r="G130" s="51"/>
      <c r="H130" s="51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2.75" customHeight="1" x14ac:dyDescent="0.2">
      <c r="A131" s="48" t="s">
        <v>182</v>
      </c>
      <c r="B131" s="49" t="s">
        <v>21</v>
      </c>
      <c r="C131" s="49">
        <v>2</v>
      </c>
      <c r="D131" s="50" t="s">
        <v>183</v>
      </c>
      <c r="E131" s="50" t="s">
        <v>184</v>
      </c>
      <c r="F131" s="51"/>
      <c r="G131" s="51"/>
      <c r="H131" s="51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42.75" customHeight="1" x14ac:dyDescent="0.2">
      <c r="A132" s="48" t="s">
        <v>185</v>
      </c>
      <c r="B132" s="49" t="s">
        <v>21</v>
      </c>
      <c r="C132" s="49">
        <v>1</v>
      </c>
      <c r="D132" s="50" t="s">
        <v>186</v>
      </c>
      <c r="E132" s="50" t="s">
        <v>187</v>
      </c>
      <c r="F132" s="51"/>
      <c r="G132" s="51"/>
      <c r="H132" s="51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2.75" customHeight="1" x14ac:dyDescent="0.2">
      <c r="A133" s="48" t="s">
        <v>188</v>
      </c>
      <c r="B133" s="49" t="s">
        <v>21</v>
      </c>
      <c r="C133" s="49">
        <v>1</v>
      </c>
      <c r="D133" s="50" t="s">
        <v>189</v>
      </c>
      <c r="E133" s="50" t="s">
        <v>173</v>
      </c>
      <c r="F133" s="51"/>
      <c r="G133" s="51"/>
      <c r="H133" s="51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2.75" customHeight="1" x14ac:dyDescent="0.2">
      <c r="A134" s="122" t="s">
        <v>190</v>
      </c>
      <c r="B134" s="114"/>
      <c r="C134" s="114"/>
      <c r="D134" s="114"/>
      <c r="E134" s="114"/>
      <c r="F134" s="114"/>
      <c r="G134" s="114"/>
      <c r="H134" s="115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3.5" customHeight="1" x14ac:dyDescent="0.2">
      <c r="A135" s="132" t="s">
        <v>191</v>
      </c>
      <c r="B135" s="133" t="s">
        <v>134</v>
      </c>
      <c r="C135" s="133">
        <v>8</v>
      </c>
      <c r="D135" s="134" t="s">
        <v>192</v>
      </c>
      <c r="E135" s="50" t="s">
        <v>193</v>
      </c>
      <c r="F135" s="51"/>
      <c r="G135" s="51"/>
      <c r="H135" s="51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2.75" customHeight="1" x14ac:dyDescent="0.2">
      <c r="A136" s="100"/>
      <c r="B136" s="100"/>
      <c r="C136" s="100"/>
      <c r="D136" s="100"/>
      <c r="E136" s="50" t="s">
        <v>194</v>
      </c>
      <c r="F136" s="51"/>
      <c r="G136" s="51"/>
      <c r="H136" s="51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2.75" customHeight="1" x14ac:dyDescent="0.2">
      <c r="A137" s="101"/>
      <c r="B137" s="101"/>
      <c r="C137" s="101"/>
      <c r="D137" s="101"/>
      <c r="E137" s="50" t="s">
        <v>195</v>
      </c>
      <c r="F137" s="51"/>
      <c r="G137" s="51"/>
      <c r="H137" s="51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3.5" customHeight="1" x14ac:dyDescent="0.2">
      <c r="A138" s="132" t="s">
        <v>196</v>
      </c>
      <c r="B138" s="133" t="s">
        <v>134</v>
      </c>
      <c r="C138" s="133">
        <v>27</v>
      </c>
      <c r="D138" s="134" t="s">
        <v>197</v>
      </c>
      <c r="E138" s="50" t="s">
        <v>193</v>
      </c>
      <c r="F138" s="51"/>
      <c r="G138" s="51"/>
      <c r="H138" s="51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2.75" customHeight="1" x14ac:dyDescent="0.2">
      <c r="A139" s="100"/>
      <c r="B139" s="100"/>
      <c r="C139" s="100"/>
      <c r="D139" s="100"/>
      <c r="E139" s="50" t="s">
        <v>194</v>
      </c>
      <c r="F139" s="51"/>
      <c r="G139" s="51"/>
      <c r="H139" s="51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2.75" customHeight="1" x14ac:dyDescent="0.2">
      <c r="A140" s="101"/>
      <c r="B140" s="101"/>
      <c r="C140" s="101"/>
      <c r="D140" s="101"/>
      <c r="E140" s="50" t="s">
        <v>195</v>
      </c>
      <c r="F140" s="51"/>
      <c r="G140" s="51"/>
      <c r="H140" s="51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2.75" customHeight="1" x14ac:dyDescent="0.2">
      <c r="A141" s="52" t="s">
        <v>198</v>
      </c>
      <c r="B141" s="49" t="s">
        <v>134</v>
      </c>
      <c r="C141" s="49">
        <v>8</v>
      </c>
      <c r="D141" s="50" t="s">
        <v>199</v>
      </c>
      <c r="E141" s="50" t="s">
        <v>200</v>
      </c>
      <c r="F141" s="51"/>
      <c r="G141" s="51"/>
      <c r="H141" s="51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3.5" customHeight="1" x14ac:dyDescent="0.2">
      <c r="A142" s="132" t="s">
        <v>201</v>
      </c>
      <c r="B142" s="133" t="s">
        <v>134</v>
      </c>
      <c r="C142" s="133">
        <v>8</v>
      </c>
      <c r="D142" s="134" t="s">
        <v>202</v>
      </c>
      <c r="E142" s="50" t="s">
        <v>203</v>
      </c>
      <c r="F142" s="51"/>
      <c r="G142" s="51"/>
      <c r="H142" s="51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2.75" customHeight="1" x14ac:dyDescent="0.2">
      <c r="A143" s="100"/>
      <c r="B143" s="100"/>
      <c r="C143" s="100"/>
      <c r="D143" s="100"/>
      <c r="E143" s="50" t="s">
        <v>204</v>
      </c>
      <c r="F143" s="51"/>
      <c r="G143" s="51"/>
      <c r="H143" s="51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2.75" customHeight="1" x14ac:dyDescent="0.2">
      <c r="A144" s="100"/>
      <c r="B144" s="100"/>
      <c r="C144" s="100"/>
      <c r="D144" s="100"/>
      <c r="E144" s="50" t="s">
        <v>205</v>
      </c>
      <c r="F144" s="51"/>
      <c r="G144" s="51"/>
      <c r="H144" s="51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2.75" customHeight="1" x14ac:dyDescent="0.2">
      <c r="A145" s="101"/>
      <c r="B145" s="101"/>
      <c r="C145" s="101"/>
      <c r="D145" s="101"/>
      <c r="E145" s="50" t="s">
        <v>206</v>
      </c>
      <c r="F145" s="51"/>
      <c r="G145" s="51"/>
      <c r="H145" s="51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2.75" customHeight="1" x14ac:dyDescent="0.2">
      <c r="A146" s="48" t="s">
        <v>207</v>
      </c>
      <c r="B146" s="49" t="s">
        <v>134</v>
      </c>
      <c r="C146" s="49">
        <v>27</v>
      </c>
      <c r="D146" s="50" t="s">
        <v>208</v>
      </c>
      <c r="E146" s="50" t="s">
        <v>209</v>
      </c>
      <c r="F146" s="51"/>
      <c r="G146" s="51"/>
      <c r="H146" s="51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3.5" customHeight="1" x14ac:dyDescent="0.2">
      <c r="A147" s="139" t="s">
        <v>210</v>
      </c>
      <c r="B147" s="133" t="s">
        <v>134</v>
      </c>
      <c r="C147" s="133">
        <v>27</v>
      </c>
      <c r="D147" s="134" t="s">
        <v>211</v>
      </c>
      <c r="E147" s="50" t="s">
        <v>203</v>
      </c>
      <c r="F147" s="51"/>
      <c r="G147" s="51"/>
      <c r="H147" s="51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2.75" customHeight="1" x14ac:dyDescent="0.2">
      <c r="A148" s="100"/>
      <c r="B148" s="100"/>
      <c r="C148" s="100"/>
      <c r="D148" s="100"/>
      <c r="E148" s="50" t="s">
        <v>204</v>
      </c>
      <c r="F148" s="51"/>
      <c r="G148" s="51"/>
      <c r="H148" s="51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2.75" customHeight="1" x14ac:dyDescent="0.2">
      <c r="A149" s="100"/>
      <c r="B149" s="100"/>
      <c r="C149" s="100"/>
      <c r="D149" s="100"/>
      <c r="E149" s="50" t="s">
        <v>205</v>
      </c>
      <c r="F149" s="51"/>
      <c r="G149" s="51"/>
      <c r="H149" s="51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2.75" customHeight="1" x14ac:dyDescent="0.2">
      <c r="A150" s="101"/>
      <c r="B150" s="101"/>
      <c r="C150" s="101"/>
      <c r="D150" s="101"/>
      <c r="E150" s="50" t="s">
        <v>212</v>
      </c>
      <c r="F150" s="51"/>
      <c r="G150" s="51"/>
      <c r="H150" s="51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2.75" customHeight="1" x14ac:dyDescent="0.2">
      <c r="A151" s="122" t="s">
        <v>213</v>
      </c>
      <c r="B151" s="114"/>
      <c r="C151" s="114"/>
      <c r="D151" s="114"/>
      <c r="E151" s="114"/>
      <c r="F151" s="114"/>
      <c r="G151" s="114"/>
      <c r="H151" s="115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2.75" customHeight="1" x14ac:dyDescent="0.2">
      <c r="A152" s="135" t="s">
        <v>214</v>
      </c>
      <c r="B152" s="135" t="s">
        <v>21</v>
      </c>
      <c r="C152" s="135">
        <v>1</v>
      </c>
      <c r="D152" s="135" t="s">
        <v>215</v>
      </c>
      <c r="E152" s="24" t="s">
        <v>203</v>
      </c>
      <c r="F152" s="53"/>
      <c r="G152" s="33">
        <f>COUNTIFS(Arq_3B!$B$2:$B$723,$G$52,Arq_3B!$G$2:$G$723,LEFT($E152,1))</f>
        <v>15</v>
      </c>
      <c r="H152" s="34">
        <f>G152/SUM($G152:$G158)</f>
        <v>0.5</v>
      </c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2.75" customHeight="1" x14ac:dyDescent="0.2">
      <c r="A153" s="136"/>
      <c r="B153" s="136"/>
      <c r="C153" s="136"/>
      <c r="D153" s="136"/>
      <c r="E153" s="24" t="s">
        <v>204</v>
      </c>
      <c r="F153" s="53"/>
      <c r="G153" s="33">
        <f>COUNTIFS(Arq_3B!$B$2:$B$723,$G$52,Arq_3B!$G$2:$G$723,LEFT($E153,1))</f>
        <v>12</v>
      </c>
      <c r="H153" s="34">
        <f>G153/SUM($G152:$G158)</f>
        <v>0.4</v>
      </c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2.75" customHeight="1" x14ac:dyDescent="0.2">
      <c r="A154" s="136"/>
      <c r="B154" s="136"/>
      <c r="C154" s="136"/>
      <c r="D154" s="136"/>
      <c r="E154" s="24" t="s">
        <v>205</v>
      </c>
      <c r="F154" s="53"/>
      <c r="G154" s="33">
        <f>COUNTIFS(Arq_3B!$B$2:$B$723,$G$52,Arq_3B!$G$2:$G$723,LEFT($E154,1))</f>
        <v>0</v>
      </c>
      <c r="H154" s="34">
        <f>G154/SUM($G152:$G158)</f>
        <v>0</v>
      </c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2.75" customHeight="1" x14ac:dyDescent="0.2">
      <c r="A155" s="136"/>
      <c r="B155" s="136"/>
      <c r="C155" s="136"/>
      <c r="D155" s="136"/>
      <c r="E155" s="24" t="s">
        <v>212</v>
      </c>
      <c r="F155" s="53"/>
      <c r="G155" s="33">
        <f>COUNTIFS(Arq_3B!$B$2:$B$723,$G$52,Arq_3B!$G$2:$G$723,LEFT($E155,1))</f>
        <v>0</v>
      </c>
      <c r="H155" s="34">
        <f>G155/SUM($G152:$G158)</f>
        <v>0</v>
      </c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2.75" customHeight="1" x14ac:dyDescent="0.2">
      <c r="A156" s="136"/>
      <c r="B156" s="136"/>
      <c r="C156" s="136"/>
      <c r="D156" s="136"/>
      <c r="E156" s="54" t="s">
        <v>216</v>
      </c>
      <c r="F156" s="53"/>
      <c r="G156" s="33">
        <f>COUNTIFS(Arq_3B!$B$2:$B$723,$G$52,Arq_3B!$G$2:$G$723,LEFT($E156,1))</f>
        <v>0</v>
      </c>
      <c r="H156" s="34">
        <f>G156/SUM($G152:$G158)</f>
        <v>0</v>
      </c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2.75" customHeight="1" x14ac:dyDescent="0.2">
      <c r="A157" s="136"/>
      <c r="B157" s="136"/>
      <c r="C157" s="136"/>
      <c r="D157" s="136"/>
      <c r="E157" s="54" t="s">
        <v>217</v>
      </c>
      <c r="F157" s="53"/>
      <c r="G157" s="33">
        <f>COUNTIFS(Arq_3B!$B$2:$B$723,$G$52,Arq_3B!$G$2:$G$723,LEFT($E157,1))</f>
        <v>0</v>
      </c>
      <c r="H157" s="34">
        <f>G157/SUM($G152:$G158)</f>
        <v>0</v>
      </c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2.75" customHeight="1" x14ac:dyDescent="0.2">
      <c r="A158" s="137"/>
      <c r="B158" s="137"/>
      <c r="C158" s="137"/>
      <c r="D158" s="137"/>
      <c r="E158" s="54" t="s">
        <v>218</v>
      </c>
      <c r="F158" s="53"/>
      <c r="G158" s="33">
        <f>COUNTIFS(Arq_3B!$B$2:$B$723,$G$52,Arq_3B!$G$2:$G$723,"")</f>
        <v>3</v>
      </c>
      <c r="H158" s="34">
        <f>G158/SUM($G152:$G158)</f>
        <v>0.1</v>
      </c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2.75" customHeight="1" x14ac:dyDescent="0.2">
      <c r="A159" s="138" t="s">
        <v>219</v>
      </c>
      <c r="B159" s="138" t="s">
        <v>21</v>
      </c>
      <c r="C159" s="138">
        <v>1</v>
      </c>
      <c r="D159" s="138" t="s">
        <v>220</v>
      </c>
      <c r="E159" s="38" t="s">
        <v>203</v>
      </c>
      <c r="F159" s="55"/>
      <c r="G159" s="40">
        <f>COUNTIFS(Arq_3B!$B$2:$B$723,$G$52,Arq_3B!$H$2:$H$723,LEFT($E159,1))</f>
        <v>20</v>
      </c>
      <c r="H159" s="41">
        <f>G159/SUM($G159:$G165)</f>
        <v>0.66666666666666663</v>
      </c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2.75" customHeight="1" x14ac:dyDescent="0.2">
      <c r="A160" s="136"/>
      <c r="B160" s="136"/>
      <c r="C160" s="136"/>
      <c r="D160" s="136"/>
      <c r="E160" s="38" t="s">
        <v>204</v>
      </c>
      <c r="F160" s="55"/>
      <c r="G160" s="40">
        <f>COUNTIFS(Arq_3B!$B$2:$B$723,$G$52,Arq_3B!$H$2:$H$723,LEFT($E160,1))</f>
        <v>7</v>
      </c>
      <c r="H160" s="41">
        <f>G160/SUM($G159:$G165)</f>
        <v>0.23333333333333334</v>
      </c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2.75" customHeight="1" x14ac:dyDescent="0.2">
      <c r="A161" s="136"/>
      <c r="B161" s="136"/>
      <c r="C161" s="136"/>
      <c r="D161" s="136"/>
      <c r="E161" s="38" t="s">
        <v>205</v>
      </c>
      <c r="F161" s="55"/>
      <c r="G161" s="40">
        <f>COUNTIFS(Arq_3B!$B$2:$B$723,$G$52,Arq_3B!$H$2:$H$723,LEFT($E161,1))</f>
        <v>0</v>
      </c>
      <c r="H161" s="41">
        <f>G161/SUM($G159:$G165)</f>
        <v>0</v>
      </c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2.75" customHeight="1" x14ac:dyDescent="0.2">
      <c r="A162" s="136"/>
      <c r="B162" s="136"/>
      <c r="C162" s="136"/>
      <c r="D162" s="136"/>
      <c r="E162" s="38" t="s">
        <v>212</v>
      </c>
      <c r="F162" s="55"/>
      <c r="G162" s="40">
        <f>COUNTIFS(Arq_3B!$B$2:$B$723,$G$52,Arq_3B!$H$2:$H$723,LEFT($E162,1))</f>
        <v>0</v>
      </c>
      <c r="H162" s="41">
        <f>G162/SUM($G159:$G165)</f>
        <v>0</v>
      </c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2.75" customHeight="1" x14ac:dyDescent="0.2">
      <c r="A163" s="136"/>
      <c r="B163" s="136"/>
      <c r="C163" s="136"/>
      <c r="D163" s="136"/>
      <c r="E163" s="56" t="s">
        <v>216</v>
      </c>
      <c r="F163" s="55"/>
      <c r="G163" s="40">
        <f>COUNTIFS(Arq_3B!$B$2:$B$723,$G$52,Arq_3B!$H$2:$H$723,LEFT($E163,1))</f>
        <v>0</v>
      </c>
      <c r="H163" s="41">
        <f>G163/SUM($G159:$G165)</f>
        <v>0</v>
      </c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2.75" customHeight="1" x14ac:dyDescent="0.2">
      <c r="A164" s="136"/>
      <c r="B164" s="136"/>
      <c r="C164" s="136"/>
      <c r="D164" s="136"/>
      <c r="E164" s="56" t="s">
        <v>217</v>
      </c>
      <c r="F164" s="55"/>
      <c r="G164" s="40">
        <f>COUNTIFS(Arq_3B!$B$2:$B$723,$G$52,Arq_3B!$H$2:$H$723,LEFT($E164,1))</f>
        <v>0</v>
      </c>
      <c r="H164" s="41">
        <f>G164/SUM($G159:$G165)</f>
        <v>0</v>
      </c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2.75" customHeight="1" x14ac:dyDescent="0.2">
      <c r="A165" s="137"/>
      <c r="B165" s="137"/>
      <c r="C165" s="137"/>
      <c r="D165" s="137"/>
      <c r="E165" s="56" t="s">
        <v>218</v>
      </c>
      <c r="F165" s="55"/>
      <c r="G165" s="40">
        <f>COUNTIFS(Arq_3B!$B$2:$B$723,$G$52,Arq_3B!$H$2:$H$723,"")</f>
        <v>3</v>
      </c>
      <c r="H165" s="41">
        <f>G165/SUM($G159:$G165)</f>
        <v>0.1</v>
      </c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2.75" customHeight="1" x14ac:dyDescent="0.2">
      <c r="A166" s="135" t="s">
        <v>221</v>
      </c>
      <c r="B166" s="135" t="s">
        <v>21</v>
      </c>
      <c r="C166" s="135">
        <v>1</v>
      </c>
      <c r="D166" s="135" t="s">
        <v>222</v>
      </c>
      <c r="E166" s="24" t="s">
        <v>203</v>
      </c>
      <c r="F166" s="53"/>
      <c r="G166" s="33">
        <f>COUNTIFS(Arq_3B!$B$2:$B$723,$G$52,Arq_3B!$I$2:$I$723,LEFT($E166,1))</f>
        <v>10</v>
      </c>
      <c r="H166" s="34">
        <f>G166/SUM($G166:$G172)</f>
        <v>0.33333333333333331</v>
      </c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2.75" customHeight="1" x14ac:dyDescent="0.2">
      <c r="A167" s="136"/>
      <c r="B167" s="136"/>
      <c r="C167" s="136"/>
      <c r="D167" s="136"/>
      <c r="E167" s="24" t="s">
        <v>204</v>
      </c>
      <c r="F167" s="53"/>
      <c r="G167" s="33">
        <f>COUNTIFS(Arq_3B!$B$2:$B$723,$G$52,Arq_3B!$I$2:$I$723,LEFT($E167,1))</f>
        <v>16</v>
      </c>
      <c r="H167" s="34">
        <f>G167/SUM($G166:$G172)</f>
        <v>0.53333333333333333</v>
      </c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2.75" customHeight="1" x14ac:dyDescent="0.2">
      <c r="A168" s="136"/>
      <c r="B168" s="136"/>
      <c r="C168" s="136"/>
      <c r="D168" s="136"/>
      <c r="E168" s="24" t="s">
        <v>205</v>
      </c>
      <c r="F168" s="53"/>
      <c r="G168" s="33">
        <f>COUNTIFS(Arq_3B!$B$2:$B$723,$G$52,Arq_3B!$I$2:$I$723,LEFT($E168,1))</f>
        <v>0</v>
      </c>
      <c r="H168" s="34">
        <f>G168/SUM($G166:$G172)</f>
        <v>0</v>
      </c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2.75" customHeight="1" x14ac:dyDescent="0.2">
      <c r="A169" s="136"/>
      <c r="B169" s="136"/>
      <c r="C169" s="136"/>
      <c r="D169" s="136"/>
      <c r="E169" s="24" t="s">
        <v>212</v>
      </c>
      <c r="F169" s="53"/>
      <c r="G169" s="33">
        <f>COUNTIFS(Arq_3B!$B$2:$B$723,$G$52,Arq_3B!$I$2:$I$723,LEFT($E169,1))</f>
        <v>0</v>
      </c>
      <c r="H169" s="34">
        <f>G169/SUM($G166:$G172)</f>
        <v>0</v>
      </c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2.75" customHeight="1" x14ac:dyDescent="0.2">
      <c r="A170" s="136"/>
      <c r="B170" s="136"/>
      <c r="C170" s="136"/>
      <c r="D170" s="136"/>
      <c r="E170" s="54" t="s">
        <v>216</v>
      </c>
      <c r="F170" s="53"/>
      <c r="G170" s="33">
        <f>COUNTIFS(Arq_3B!$B$2:$B$723,$G$52,Arq_3B!$I$2:$I$723,LEFT($E170,1))</f>
        <v>1</v>
      </c>
      <c r="H170" s="34">
        <f>G170/SUM($G166:$G172)</f>
        <v>3.3333333333333333E-2</v>
      </c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2.75" customHeight="1" x14ac:dyDescent="0.2">
      <c r="A171" s="136"/>
      <c r="B171" s="136"/>
      <c r="C171" s="136"/>
      <c r="D171" s="136"/>
      <c r="E171" s="54" t="s">
        <v>217</v>
      </c>
      <c r="F171" s="53"/>
      <c r="G171" s="33">
        <f>COUNTIFS(Arq_3B!$B$2:$B$723,$G$52,Arq_3B!$I$2:$I$723,LEFT($E171,1))</f>
        <v>0</v>
      </c>
      <c r="H171" s="34">
        <f>G171/SUM($G166:$G172)</f>
        <v>0</v>
      </c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2.75" customHeight="1" x14ac:dyDescent="0.2">
      <c r="A172" s="137"/>
      <c r="B172" s="137"/>
      <c r="C172" s="137"/>
      <c r="D172" s="137"/>
      <c r="E172" s="54" t="s">
        <v>218</v>
      </c>
      <c r="F172" s="53"/>
      <c r="G172" s="33">
        <f>COUNTIFS(Arq_3B!$B$2:$B$723,$G$52,Arq_3B!$I$2:$I$723,"")</f>
        <v>3</v>
      </c>
      <c r="H172" s="34">
        <f>G172/SUM($G166:$G172)</f>
        <v>0.1</v>
      </c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2.75" customHeight="1" x14ac:dyDescent="0.2">
      <c r="A173" s="138" t="s">
        <v>223</v>
      </c>
      <c r="B173" s="138" t="s">
        <v>21</v>
      </c>
      <c r="C173" s="138">
        <v>1</v>
      </c>
      <c r="D173" s="138" t="s">
        <v>224</v>
      </c>
      <c r="E173" s="38" t="s">
        <v>203</v>
      </c>
      <c r="F173" s="55"/>
      <c r="G173" s="40">
        <f>COUNTIFS(Arq_3B!$B$2:$B$723,$G$52,Arq_3B!$J$2:$J$723,LEFT($E173,1))</f>
        <v>18</v>
      </c>
      <c r="H173" s="41">
        <f>G173/SUM($G173:$G179)</f>
        <v>0.6</v>
      </c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2.75" customHeight="1" x14ac:dyDescent="0.2">
      <c r="A174" s="136"/>
      <c r="B174" s="136"/>
      <c r="C174" s="136"/>
      <c r="D174" s="136"/>
      <c r="E174" s="38" t="s">
        <v>204</v>
      </c>
      <c r="F174" s="55"/>
      <c r="G174" s="40">
        <f>COUNTIFS(Arq_3B!$B$2:$B$723,$G$52,Arq_3B!$J$2:$J$723,LEFT($E174,1))</f>
        <v>8</v>
      </c>
      <c r="H174" s="41">
        <f>G174/SUM($G173:$G179)</f>
        <v>0.26666666666666666</v>
      </c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2.75" customHeight="1" x14ac:dyDescent="0.2">
      <c r="A175" s="136"/>
      <c r="B175" s="136"/>
      <c r="C175" s="136"/>
      <c r="D175" s="136"/>
      <c r="E175" s="38" t="s">
        <v>205</v>
      </c>
      <c r="F175" s="55"/>
      <c r="G175" s="40">
        <f>COUNTIFS(Arq_3B!$B$2:$B$723,$G$52,Arq_3B!$J$2:$J$723,LEFT($E175,1))</f>
        <v>0</v>
      </c>
      <c r="H175" s="41">
        <f>G175/SUM($G173:$G179)</f>
        <v>0</v>
      </c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2.75" customHeight="1" x14ac:dyDescent="0.2">
      <c r="A176" s="136"/>
      <c r="B176" s="136"/>
      <c r="C176" s="136"/>
      <c r="D176" s="136"/>
      <c r="E176" s="38" t="s">
        <v>212</v>
      </c>
      <c r="F176" s="55"/>
      <c r="G176" s="40">
        <f>COUNTIFS(Arq_3B!$B$2:$B$723,$G$52,Arq_3B!$J$2:$J$723,LEFT($E176,1))</f>
        <v>0</v>
      </c>
      <c r="H176" s="41">
        <f>G176/SUM($G173:$G179)</f>
        <v>0</v>
      </c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2.75" customHeight="1" x14ac:dyDescent="0.2">
      <c r="A177" s="136"/>
      <c r="B177" s="136"/>
      <c r="C177" s="136"/>
      <c r="D177" s="136"/>
      <c r="E177" s="56" t="s">
        <v>216</v>
      </c>
      <c r="F177" s="55"/>
      <c r="G177" s="40">
        <f>COUNTIFS(Arq_3B!$B$2:$B$723,$G$52,Arq_3B!$J$2:$J$723,LEFT($E177,1))</f>
        <v>1</v>
      </c>
      <c r="H177" s="41">
        <f>G177/SUM($G173:$G179)</f>
        <v>3.3333333333333333E-2</v>
      </c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2.75" customHeight="1" x14ac:dyDescent="0.2">
      <c r="A178" s="136"/>
      <c r="B178" s="136"/>
      <c r="C178" s="136"/>
      <c r="D178" s="136"/>
      <c r="E178" s="56" t="s">
        <v>217</v>
      </c>
      <c r="F178" s="55"/>
      <c r="G178" s="40">
        <f>COUNTIFS(Arq_3B!$B$2:$B$723,$G$52,Arq_3B!$J$2:$J$723,LEFT($E178,1))</f>
        <v>0</v>
      </c>
      <c r="H178" s="41">
        <f>G178/SUM($G173:$G179)</f>
        <v>0</v>
      </c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2.75" customHeight="1" x14ac:dyDescent="0.2">
      <c r="A179" s="137"/>
      <c r="B179" s="137"/>
      <c r="C179" s="137"/>
      <c r="D179" s="137"/>
      <c r="E179" s="56" t="s">
        <v>218</v>
      </c>
      <c r="F179" s="55"/>
      <c r="G179" s="40">
        <f>COUNTIFS(Arq_3B!$B$2:$B$723,$G$52,Arq_3B!$J$2:$J$723,"")</f>
        <v>3</v>
      </c>
      <c r="H179" s="41">
        <f>G179/SUM($G173:$G179)</f>
        <v>0.1</v>
      </c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2.75" customHeight="1" x14ac:dyDescent="0.2">
      <c r="A180" s="135" t="s">
        <v>225</v>
      </c>
      <c r="B180" s="135" t="s">
        <v>21</v>
      </c>
      <c r="C180" s="135">
        <v>1</v>
      </c>
      <c r="D180" s="135" t="s">
        <v>226</v>
      </c>
      <c r="E180" s="24" t="s">
        <v>203</v>
      </c>
      <c r="F180" s="53"/>
      <c r="G180" s="33">
        <f>COUNTIFS(Arq_3B!$B$2:$B$723,$G$52,Arq_3B!$K$2:$K$723,LEFT($E180,1))</f>
        <v>12</v>
      </c>
      <c r="H180" s="34">
        <f>G180/SUM($G180:$G186)</f>
        <v>0.4</v>
      </c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2.75" customHeight="1" x14ac:dyDescent="0.2">
      <c r="A181" s="136"/>
      <c r="B181" s="136"/>
      <c r="C181" s="136"/>
      <c r="D181" s="136"/>
      <c r="E181" s="24" t="s">
        <v>204</v>
      </c>
      <c r="F181" s="53"/>
      <c r="G181" s="33">
        <f>COUNTIFS(Arq_3B!$B$2:$B$723,$G$52,Arq_3B!$K$2:$K$723,LEFT($E181,1))</f>
        <v>15</v>
      </c>
      <c r="H181" s="34">
        <f>G181/SUM($G180:$G186)</f>
        <v>0.5</v>
      </c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2.75" customHeight="1" x14ac:dyDescent="0.2">
      <c r="A182" s="136"/>
      <c r="B182" s="136"/>
      <c r="C182" s="136"/>
      <c r="D182" s="136"/>
      <c r="E182" s="24" t="s">
        <v>205</v>
      </c>
      <c r="F182" s="53"/>
      <c r="G182" s="33">
        <f>COUNTIFS(Arq_3B!$B$2:$B$723,$G$52,Arq_3B!$K$2:$K$723,LEFT($E182,1))</f>
        <v>0</v>
      </c>
      <c r="H182" s="34">
        <f>G182/SUM($G180:$G186)</f>
        <v>0</v>
      </c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2.75" customHeight="1" x14ac:dyDescent="0.2">
      <c r="A183" s="136"/>
      <c r="B183" s="136"/>
      <c r="C183" s="136"/>
      <c r="D183" s="136"/>
      <c r="E183" s="24" t="s">
        <v>212</v>
      </c>
      <c r="F183" s="53"/>
      <c r="G183" s="33">
        <f>COUNTIFS(Arq_3B!$B$2:$B$723,$G$52,Arq_3B!$K$2:$K$723,LEFT($E183,1))</f>
        <v>0</v>
      </c>
      <c r="H183" s="34">
        <f>G183/SUM($G180:$G186)</f>
        <v>0</v>
      </c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2.75" customHeight="1" x14ac:dyDescent="0.2">
      <c r="A184" s="136"/>
      <c r="B184" s="136"/>
      <c r="C184" s="136"/>
      <c r="D184" s="136"/>
      <c r="E184" s="54" t="s">
        <v>216</v>
      </c>
      <c r="F184" s="53"/>
      <c r="G184" s="33">
        <f>COUNTIFS(Arq_3B!$B$2:$B$723,$G$52,Arq_3B!$K$2:$K$723,LEFT($E184,1))</f>
        <v>0</v>
      </c>
      <c r="H184" s="34">
        <f>G184/SUM($G180:$G186)</f>
        <v>0</v>
      </c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2.75" customHeight="1" x14ac:dyDescent="0.2">
      <c r="A185" s="136"/>
      <c r="B185" s="136"/>
      <c r="C185" s="136"/>
      <c r="D185" s="136"/>
      <c r="E185" s="54" t="s">
        <v>217</v>
      </c>
      <c r="F185" s="53"/>
      <c r="G185" s="33">
        <f>COUNTIFS(Arq_3B!$B$2:$B$723,$G$52,Arq_3B!$K$2:$K$723,LEFT($E185,1))</f>
        <v>0</v>
      </c>
      <c r="H185" s="34">
        <f>G185/SUM($G180:$G186)</f>
        <v>0</v>
      </c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2.75" customHeight="1" x14ac:dyDescent="0.2">
      <c r="A186" s="137"/>
      <c r="B186" s="137"/>
      <c r="C186" s="137"/>
      <c r="D186" s="137"/>
      <c r="E186" s="54" t="s">
        <v>218</v>
      </c>
      <c r="F186" s="53"/>
      <c r="G186" s="33">
        <f>COUNTIFS(Arq_3B!$B$2:$B$723,$G$52,Arq_3B!$K$2:$K$723,"")</f>
        <v>3</v>
      </c>
      <c r="H186" s="34">
        <f>G186/SUM($G180:$G186)</f>
        <v>0.1</v>
      </c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2.75" customHeight="1" x14ac:dyDescent="0.2">
      <c r="A187" s="138" t="s">
        <v>227</v>
      </c>
      <c r="B187" s="138" t="s">
        <v>21</v>
      </c>
      <c r="C187" s="138">
        <v>1</v>
      </c>
      <c r="D187" s="138" t="s">
        <v>228</v>
      </c>
      <c r="E187" s="38" t="s">
        <v>203</v>
      </c>
      <c r="F187" s="55"/>
      <c r="G187" s="40">
        <f>COUNTIFS(Arq_3B!$B$2:$B$723,$G$52,Arq_3B!$L$2:$L$723,LEFT($E187,1))</f>
        <v>11</v>
      </c>
      <c r="H187" s="41">
        <f>G187/SUM($G187:$G193)</f>
        <v>0.36666666666666664</v>
      </c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2.75" customHeight="1" x14ac:dyDescent="0.2">
      <c r="A188" s="136"/>
      <c r="B188" s="136"/>
      <c r="C188" s="136"/>
      <c r="D188" s="136"/>
      <c r="E188" s="38" t="s">
        <v>204</v>
      </c>
      <c r="F188" s="55"/>
      <c r="G188" s="40">
        <f>COUNTIFS(Arq_3B!$B$2:$B$723,$G$52,Arq_3B!$L$2:$L$723,LEFT($E188,1))</f>
        <v>16</v>
      </c>
      <c r="H188" s="41">
        <f>G188/SUM($G187:$G193)</f>
        <v>0.53333333333333333</v>
      </c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2.75" customHeight="1" x14ac:dyDescent="0.2">
      <c r="A189" s="136"/>
      <c r="B189" s="136"/>
      <c r="C189" s="136"/>
      <c r="D189" s="136"/>
      <c r="E189" s="38" t="s">
        <v>205</v>
      </c>
      <c r="F189" s="55"/>
      <c r="G189" s="40">
        <f>COUNTIFS(Arq_3B!$B$2:$B$723,$G$52,Arq_3B!$L$2:$L$723,LEFT($E189,1))</f>
        <v>0</v>
      </c>
      <c r="H189" s="41">
        <f>G189/SUM($G187:$G193)</f>
        <v>0</v>
      </c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2.75" customHeight="1" x14ac:dyDescent="0.2">
      <c r="A190" s="136"/>
      <c r="B190" s="136"/>
      <c r="C190" s="136"/>
      <c r="D190" s="136"/>
      <c r="E190" s="38" t="s">
        <v>212</v>
      </c>
      <c r="F190" s="55"/>
      <c r="G190" s="40">
        <f>COUNTIFS(Arq_3B!$B$2:$B$723,$G$52,Arq_3B!$L$2:$L$723,LEFT($E190,1))</f>
        <v>0</v>
      </c>
      <c r="H190" s="41">
        <f>G190/SUM($G187:$G193)</f>
        <v>0</v>
      </c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2.75" customHeight="1" x14ac:dyDescent="0.2">
      <c r="A191" s="136"/>
      <c r="B191" s="136"/>
      <c r="C191" s="136"/>
      <c r="D191" s="136"/>
      <c r="E191" s="56" t="s">
        <v>216</v>
      </c>
      <c r="F191" s="55"/>
      <c r="G191" s="40">
        <f>COUNTIFS(Arq_3B!$B$2:$B$723,$G$52,Arq_3B!$L$2:$L$723,LEFT($E191,1))</f>
        <v>0</v>
      </c>
      <c r="H191" s="41">
        <f>G191/SUM($G187:$G193)</f>
        <v>0</v>
      </c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2.75" customHeight="1" x14ac:dyDescent="0.2">
      <c r="A192" s="136"/>
      <c r="B192" s="136"/>
      <c r="C192" s="136"/>
      <c r="D192" s="136"/>
      <c r="E192" s="56" t="s">
        <v>217</v>
      </c>
      <c r="F192" s="55"/>
      <c r="G192" s="40">
        <f>COUNTIFS(Arq_3B!$B$2:$B$723,$G$52,Arq_3B!$L$2:$L$723,LEFT($E192,1))</f>
        <v>0</v>
      </c>
      <c r="H192" s="41">
        <f>G192/SUM($G187:$G193)</f>
        <v>0</v>
      </c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2.75" customHeight="1" x14ac:dyDescent="0.2">
      <c r="A193" s="137"/>
      <c r="B193" s="137"/>
      <c r="C193" s="137"/>
      <c r="D193" s="137"/>
      <c r="E193" s="56" t="s">
        <v>218</v>
      </c>
      <c r="F193" s="55"/>
      <c r="G193" s="40">
        <f>COUNTIFS(Arq_3B!$B$2:$B$723,$G$52,Arq_3B!$L$2:$L$723,"")</f>
        <v>3</v>
      </c>
      <c r="H193" s="41">
        <f>G193/SUM($G187:$G193)</f>
        <v>0.1</v>
      </c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2.75" customHeight="1" x14ac:dyDescent="0.2">
      <c r="A194" s="135" t="s">
        <v>229</v>
      </c>
      <c r="B194" s="135" t="s">
        <v>21</v>
      </c>
      <c r="C194" s="135">
        <v>1</v>
      </c>
      <c r="D194" s="135" t="s">
        <v>230</v>
      </c>
      <c r="E194" s="24" t="s">
        <v>203</v>
      </c>
      <c r="F194" s="53"/>
      <c r="G194" s="33">
        <f>COUNTIFS(Arq_3B!$B$2:$B$723,$G$52,Arq_3B!$M$2:$M$723,LEFT($E194,1))</f>
        <v>6</v>
      </c>
      <c r="H194" s="34">
        <f>G194/SUM($G194:$G200)</f>
        <v>0.2</v>
      </c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2.75" customHeight="1" x14ac:dyDescent="0.2">
      <c r="A195" s="136"/>
      <c r="B195" s="136"/>
      <c r="C195" s="136"/>
      <c r="D195" s="136"/>
      <c r="E195" s="24" t="s">
        <v>204</v>
      </c>
      <c r="F195" s="53"/>
      <c r="G195" s="33">
        <f>COUNTIFS(Arq_3B!$B$2:$B$723,$G$52,Arq_3B!$M$2:$M$723,LEFT($E195,1))</f>
        <v>21</v>
      </c>
      <c r="H195" s="34">
        <f>G195/SUM($G194:$G200)</f>
        <v>0.7</v>
      </c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2.75" customHeight="1" x14ac:dyDescent="0.2">
      <c r="A196" s="136"/>
      <c r="B196" s="136"/>
      <c r="C196" s="136"/>
      <c r="D196" s="136"/>
      <c r="E196" s="24" t="s">
        <v>205</v>
      </c>
      <c r="F196" s="53"/>
      <c r="G196" s="33">
        <f>COUNTIFS(Arq_3B!$B$2:$B$723,$G$52,Arq_3B!$M$2:$M$723,LEFT($E196,1))</f>
        <v>0</v>
      </c>
      <c r="H196" s="34">
        <f>G196/SUM($G194:$G200)</f>
        <v>0</v>
      </c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2.75" customHeight="1" x14ac:dyDescent="0.2">
      <c r="A197" s="136"/>
      <c r="B197" s="136"/>
      <c r="C197" s="136"/>
      <c r="D197" s="136"/>
      <c r="E197" s="24" t="s">
        <v>212</v>
      </c>
      <c r="F197" s="53"/>
      <c r="G197" s="33">
        <f>COUNTIFS(Arq_3B!$B$2:$B$723,$G$52,Arq_3B!$M$2:$M$723,LEFT($E197,1))</f>
        <v>0</v>
      </c>
      <c r="H197" s="34">
        <f>G197/SUM($G194:$G200)</f>
        <v>0</v>
      </c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2.75" customHeight="1" x14ac:dyDescent="0.2">
      <c r="A198" s="136"/>
      <c r="B198" s="136"/>
      <c r="C198" s="136"/>
      <c r="D198" s="136"/>
      <c r="E198" s="54" t="s">
        <v>216</v>
      </c>
      <c r="F198" s="53"/>
      <c r="G198" s="33">
        <f>COUNTIFS(Arq_3B!$B$2:$B$723,$G$52,Arq_3B!$M$2:$M$723,LEFT($E198,1))</f>
        <v>0</v>
      </c>
      <c r="H198" s="34">
        <f>G198/SUM($G194:$G200)</f>
        <v>0</v>
      </c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2.75" customHeight="1" x14ac:dyDescent="0.2">
      <c r="A199" s="136"/>
      <c r="B199" s="136"/>
      <c r="C199" s="136"/>
      <c r="D199" s="136"/>
      <c r="E199" s="54" t="s">
        <v>217</v>
      </c>
      <c r="F199" s="53"/>
      <c r="G199" s="33">
        <f>COUNTIFS(Arq_3B!$B$2:$B$723,$G$52,Arq_3B!$M$2:$M$723,LEFT($E199,1))</f>
        <v>0</v>
      </c>
      <c r="H199" s="34">
        <f>G199/SUM($G194:$G200)</f>
        <v>0</v>
      </c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2.75" customHeight="1" x14ac:dyDescent="0.2">
      <c r="A200" s="137"/>
      <c r="B200" s="137"/>
      <c r="C200" s="137"/>
      <c r="D200" s="137"/>
      <c r="E200" s="54" t="s">
        <v>218</v>
      </c>
      <c r="F200" s="53"/>
      <c r="G200" s="33">
        <f>COUNTIFS(Arq_3B!$B$2:$B$723,$G$52,Arq_3B!$M$2:$M$723,"")</f>
        <v>3</v>
      </c>
      <c r="H200" s="34">
        <f>G200/SUM($G194:$G200)</f>
        <v>0.1</v>
      </c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2.75" customHeight="1" x14ac:dyDescent="0.2">
      <c r="A201" s="138" t="s">
        <v>231</v>
      </c>
      <c r="B201" s="138" t="s">
        <v>21</v>
      </c>
      <c r="C201" s="138">
        <v>1</v>
      </c>
      <c r="D201" s="138" t="s">
        <v>232</v>
      </c>
      <c r="E201" s="38" t="s">
        <v>203</v>
      </c>
      <c r="F201" s="55"/>
      <c r="G201" s="40">
        <f>COUNTIFS(Arq_3B!$B$2:$B$723,$G$52,Arq_3B!$N$2:$N$723,LEFT($E201,1))</f>
        <v>22</v>
      </c>
      <c r="H201" s="41">
        <f>G201/SUM($G201:$G207)</f>
        <v>0.73333333333333328</v>
      </c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2.75" customHeight="1" x14ac:dyDescent="0.2">
      <c r="A202" s="136"/>
      <c r="B202" s="136"/>
      <c r="C202" s="136"/>
      <c r="D202" s="136"/>
      <c r="E202" s="38" t="s">
        <v>204</v>
      </c>
      <c r="F202" s="55"/>
      <c r="G202" s="40">
        <f>COUNTIFS(Arq_3B!$B$2:$B$723,$G$52,Arq_3B!$N$2:$N$723,LEFT($E202,1))</f>
        <v>5</v>
      </c>
      <c r="H202" s="41">
        <f>G202/SUM($G201:$G207)</f>
        <v>0.16666666666666666</v>
      </c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2.75" customHeight="1" x14ac:dyDescent="0.2">
      <c r="A203" s="136"/>
      <c r="B203" s="136"/>
      <c r="C203" s="136"/>
      <c r="D203" s="136"/>
      <c r="E203" s="38" t="s">
        <v>205</v>
      </c>
      <c r="F203" s="55"/>
      <c r="G203" s="40">
        <f>COUNTIFS(Arq_3B!$B$2:$B$723,$G$52,Arq_3B!$N$2:$N$723,LEFT($E203,1))</f>
        <v>0</v>
      </c>
      <c r="H203" s="41">
        <f>G203/SUM($G201:$G207)</f>
        <v>0</v>
      </c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2.75" customHeight="1" x14ac:dyDescent="0.2">
      <c r="A204" s="136"/>
      <c r="B204" s="136"/>
      <c r="C204" s="136"/>
      <c r="D204" s="136"/>
      <c r="E204" s="38" t="s">
        <v>212</v>
      </c>
      <c r="F204" s="55"/>
      <c r="G204" s="40">
        <f>COUNTIFS(Arq_3B!$B$2:$B$723,$G$52,Arq_3B!$N$2:$N$723,LEFT($E204,1))</f>
        <v>0</v>
      </c>
      <c r="H204" s="41">
        <f>G204/SUM($G201:$G207)</f>
        <v>0</v>
      </c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2.75" customHeight="1" x14ac:dyDescent="0.2">
      <c r="A205" s="136"/>
      <c r="B205" s="136"/>
      <c r="C205" s="136"/>
      <c r="D205" s="136"/>
      <c r="E205" s="56" t="s">
        <v>216</v>
      </c>
      <c r="F205" s="55"/>
      <c r="G205" s="40">
        <f>COUNTIFS(Arq_3B!$B$2:$B$723,$G$52,Arq_3B!$N$2:$N$723,LEFT($E205,1))</f>
        <v>0</v>
      </c>
      <c r="H205" s="41">
        <f>G205/SUM($G201:$G207)</f>
        <v>0</v>
      </c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2.75" customHeight="1" x14ac:dyDescent="0.2">
      <c r="A206" s="136"/>
      <c r="B206" s="136"/>
      <c r="C206" s="136"/>
      <c r="D206" s="136"/>
      <c r="E206" s="56" t="s">
        <v>217</v>
      </c>
      <c r="F206" s="55"/>
      <c r="G206" s="40">
        <f>COUNTIFS(Arq_3B!$B$2:$B$723,$G$52,Arq_3B!$N$2:$N$723,LEFT($E206,1))</f>
        <v>0</v>
      </c>
      <c r="H206" s="41">
        <f>G206/SUM($G201:$G207)</f>
        <v>0</v>
      </c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2.75" customHeight="1" x14ac:dyDescent="0.2">
      <c r="A207" s="137"/>
      <c r="B207" s="137"/>
      <c r="C207" s="137"/>
      <c r="D207" s="137"/>
      <c r="E207" s="56" t="s">
        <v>218</v>
      </c>
      <c r="F207" s="55"/>
      <c r="G207" s="40">
        <f>COUNTIFS(Arq_3B!$B$2:$B$723,$G$52,Arq_3B!$N$2:$N$723,"")</f>
        <v>3</v>
      </c>
      <c r="H207" s="41">
        <f>G207/SUM($G201:$G207)</f>
        <v>0.1</v>
      </c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2.75" customHeight="1" x14ac:dyDescent="0.2">
      <c r="A208" s="122" t="s">
        <v>233</v>
      </c>
      <c r="B208" s="114"/>
      <c r="C208" s="114"/>
      <c r="D208" s="114"/>
      <c r="E208" s="114"/>
      <c r="F208" s="114"/>
      <c r="G208" s="114"/>
      <c r="H208" s="115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2.75" customHeight="1" x14ac:dyDescent="0.2">
      <c r="A209" s="135" t="s">
        <v>234</v>
      </c>
      <c r="B209" s="135" t="s">
        <v>21</v>
      </c>
      <c r="C209" s="135">
        <v>1</v>
      </c>
      <c r="D209" s="135" t="s">
        <v>235</v>
      </c>
      <c r="E209" s="24" t="s">
        <v>203</v>
      </c>
      <c r="F209" s="53"/>
      <c r="G209" s="33">
        <f>COUNTIFS(Arq_3B!$B$2:$B$723,$G$52,Arq_3B!$O$2:$O$723,LEFT($E209,1))</f>
        <v>5</v>
      </c>
      <c r="H209" s="34">
        <f>G209/SUM($G209:$G215)</f>
        <v>0.16666666666666666</v>
      </c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2.75" customHeight="1" x14ac:dyDescent="0.2">
      <c r="A210" s="136"/>
      <c r="B210" s="136"/>
      <c r="C210" s="136"/>
      <c r="D210" s="136"/>
      <c r="E210" s="24" t="s">
        <v>204</v>
      </c>
      <c r="F210" s="53"/>
      <c r="G210" s="33">
        <f>COUNTIFS(Arq_3B!$B$2:$B$723,$G$52,Arq_3B!$O$2:$O$723,LEFT($E210,1))</f>
        <v>22</v>
      </c>
      <c r="H210" s="34">
        <f>G210/SUM($G209:$G215)</f>
        <v>0.73333333333333328</v>
      </c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2.75" customHeight="1" x14ac:dyDescent="0.2">
      <c r="A211" s="136"/>
      <c r="B211" s="136"/>
      <c r="C211" s="136"/>
      <c r="D211" s="136"/>
      <c r="E211" s="24" t="s">
        <v>205</v>
      </c>
      <c r="F211" s="53"/>
      <c r="G211" s="33">
        <f>COUNTIFS(Arq_3B!$B$2:$B$723,$G$52,Arq_3B!$O$2:$O$723,LEFT($E211,1))</f>
        <v>0</v>
      </c>
      <c r="H211" s="34">
        <f>G211/SUM($G209:$G215)</f>
        <v>0</v>
      </c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2.75" customHeight="1" x14ac:dyDescent="0.2">
      <c r="A212" s="136"/>
      <c r="B212" s="136"/>
      <c r="C212" s="136"/>
      <c r="D212" s="136"/>
      <c r="E212" s="24" t="s">
        <v>212</v>
      </c>
      <c r="F212" s="53"/>
      <c r="G212" s="33">
        <f>COUNTIFS(Arq_3B!$B$2:$B$723,$G$52,Arq_3B!$O$2:$O$723,LEFT($E212,1))</f>
        <v>0</v>
      </c>
      <c r="H212" s="34">
        <f>G212/SUM($G209:$G215)</f>
        <v>0</v>
      </c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2.75" customHeight="1" x14ac:dyDescent="0.2">
      <c r="A213" s="136"/>
      <c r="B213" s="136"/>
      <c r="C213" s="136"/>
      <c r="D213" s="136"/>
      <c r="E213" s="54" t="s">
        <v>216</v>
      </c>
      <c r="F213" s="53"/>
      <c r="G213" s="33">
        <f>COUNTIFS(Arq_3B!$B$2:$B$723,$G$52,Arq_3B!$O$2:$O$723,LEFT($E213,1))</f>
        <v>0</v>
      </c>
      <c r="H213" s="34">
        <f>G213/SUM($G209:$G215)</f>
        <v>0</v>
      </c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2.75" customHeight="1" x14ac:dyDescent="0.2">
      <c r="A214" s="136"/>
      <c r="B214" s="136"/>
      <c r="C214" s="136"/>
      <c r="D214" s="136"/>
      <c r="E214" s="54" t="s">
        <v>217</v>
      </c>
      <c r="F214" s="53"/>
      <c r="G214" s="33">
        <f>COUNTIFS(Arq_3B!$B$2:$B$723,$G$52,Arq_3B!$O$2:$O$723,LEFT($E214,1))</f>
        <v>0</v>
      </c>
      <c r="H214" s="34">
        <f>G214/SUM($G209:$G215)</f>
        <v>0</v>
      </c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2.75" customHeight="1" x14ac:dyDescent="0.2">
      <c r="A215" s="137"/>
      <c r="B215" s="137"/>
      <c r="C215" s="137"/>
      <c r="D215" s="137"/>
      <c r="E215" s="54" t="s">
        <v>218</v>
      </c>
      <c r="F215" s="53"/>
      <c r="G215" s="33">
        <f>COUNTIFS(Arq_3B!$B$2:$B$723,$G$52,Arq_3B!$O$2:$O$723,"")</f>
        <v>3</v>
      </c>
      <c r="H215" s="34">
        <f>G215/SUM($G209:$G215)</f>
        <v>0.1</v>
      </c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2.75" customHeight="1" x14ac:dyDescent="0.2">
      <c r="A216" s="138" t="s">
        <v>236</v>
      </c>
      <c r="B216" s="138" t="s">
        <v>21</v>
      </c>
      <c r="C216" s="138">
        <v>1</v>
      </c>
      <c r="D216" s="138" t="s">
        <v>237</v>
      </c>
      <c r="E216" s="38" t="s">
        <v>203</v>
      </c>
      <c r="F216" s="55"/>
      <c r="G216" s="40">
        <f>COUNTIFS(Arq_3B!$B$2:$B$723,$G$52,Arq_3B!$P$2:$P$723,LEFT($E216,1))</f>
        <v>10</v>
      </c>
      <c r="H216" s="41">
        <f>G216/SUM($G216:$G222)</f>
        <v>0.33333333333333331</v>
      </c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2.75" customHeight="1" x14ac:dyDescent="0.2">
      <c r="A217" s="136"/>
      <c r="B217" s="136"/>
      <c r="C217" s="136"/>
      <c r="D217" s="136"/>
      <c r="E217" s="38" t="s">
        <v>204</v>
      </c>
      <c r="F217" s="55"/>
      <c r="G217" s="40">
        <f>COUNTIFS(Arq_3B!$B$2:$B$723,$G$52,Arq_3B!$P$2:$P$723,LEFT($E217,1))</f>
        <v>17</v>
      </c>
      <c r="H217" s="41">
        <f>G217/SUM($G216:$G222)</f>
        <v>0.56666666666666665</v>
      </c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2.75" customHeight="1" x14ac:dyDescent="0.2">
      <c r="A218" s="136"/>
      <c r="B218" s="136"/>
      <c r="C218" s="136"/>
      <c r="D218" s="136"/>
      <c r="E218" s="38" t="s">
        <v>205</v>
      </c>
      <c r="F218" s="55"/>
      <c r="G218" s="40">
        <f>COUNTIFS(Arq_3B!$B$2:$B$723,$G$52,Arq_3B!$P$2:$P$723,LEFT($E218,1))</f>
        <v>0</v>
      </c>
      <c r="H218" s="41">
        <f>G218/SUM($G216:$G222)</f>
        <v>0</v>
      </c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2.75" customHeight="1" x14ac:dyDescent="0.2">
      <c r="A219" s="136"/>
      <c r="B219" s="136"/>
      <c r="C219" s="136"/>
      <c r="D219" s="136"/>
      <c r="E219" s="38" t="s">
        <v>212</v>
      </c>
      <c r="F219" s="55"/>
      <c r="G219" s="40">
        <f>COUNTIFS(Arq_3B!$B$2:$B$723,$G$52,Arq_3B!$P$2:$P$723,LEFT($E219,1))</f>
        <v>0</v>
      </c>
      <c r="H219" s="41">
        <f>G219/SUM($G216:$G222)</f>
        <v>0</v>
      </c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2.75" customHeight="1" x14ac:dyDescent="0.2">
      <c r="A220" s="136"/>
      <c r="B220" s="136"/>
      <c r="C220" s="136"/>
      <c r="D220" s="136"/>
      <c r="E220" s="56" t="s">
        <v>216</v>
      </c>
      <c r="F220" s="55"/>
      <c r="G220" s="40">
        <f>COUNTIFS(Arq_3B!$B$2:$B$723,$G$52,Arq_3B!$P$2:$P$723,LEFT($E220,1))</f>
        <v>0</v>
      </c>
      <c r="H220" s="41">
        <f>G220/SUM($G216:$G222)</f>
        <v>0</v>
      </c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2.75" customHeight="1" x14ac:dyDescent="0.2">
      <c r="A221" s="136"/>
      <c r="B221" s="136"/>
      <c r="C221" s="136"/>
      <c r="D221" s="136"/>
      <c r="E221" s="56" t="s">
        <v>217</v>
      </c>
      <c r="F221" s="55"/>
      <c r="G221" s="40">
        <f>COUNTIFS(Arq_3B!$B$2:$B$723,$G$52,Arq_3B!$P$2:$P$723,LEFT($E221,1))</f>
        <v>0</v>
      </c>
      <c r="H221" s="41">
        <f>G221/SUM($G216:$G222)</f>
        <v>0</v>
      </c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2.75" customHeight="1" x14ac:dyDescent="0.2">
      <c r="A222" s="137"/>
      <c r="B222" s="137"/>
      <c r="C222" s="137"/>
      <c r="D222" s="137"/>
      <c r="E222" s="56" t="s">
        <v>218</v>
      </c>
      <c r="F222" s="55"/>
      <c r="G222" s="40">
        <f>COUNTIFS(Arq_3B!$B$2:$B$723,$G$52,Arq_3B!$P$2:$P$723,"")</f>
        <v>3</v>
      </c>
      <c r="H222" s="41">
        <f>G222/SUM($G216:$G222)</f>
        <v>0.1</v>
      </c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2.75" customHeight="1" x14ac:dyDescent="0.2">
      <c r="A223" s="135" t="s">
        <v>238</v>
      </c>
      <c r="B223" s="135" t="s">
        <v>21</v>
      </c>
      <c r="C223" s="135">
        <v>1</v>
      </c>
      <c r="D223" s="135" t="s">
        <v>239</v>
      </c>
      <c r="E223" s="24" t="s">
        <v>203</v>
      </c>
      <c r="F223" s="53"/>
      <c r="G223" s="33">
        <f>COUNTIFS(Arq_3B!$B$2:$B$723,$G$52,Arq_3B!$Q$2:$Q$723,LEFT($E223,1))</f>
        <v>10</v>
      </c>
      <c r="H223" s="34">
        <f>G223/SUM($G223:$G229)</f>
        <v>0.33333333333333331</v>
      </c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2.75" customHeight="1" x14ac:dyDescent="0.2">
      <c r="A224" s="136"/>
      <c r="B224" s="136"/>
      <c r="C224" s="136"/>
      <c r="D224" s="136"/>
      <c r="E224" s="24" t="s">
        <v>204</v>
      </c>
      <c r="F224" s="53"/>
      <c r="G224" s="33">
        <f>COUNTIFS(Arq_3B!$B$2:$B$723,$G$52,Arq_3B!$Q$2:$Q$723,LEFT($E224,1))</f>
        <v>17</v>
      </c>
      <c r="H224" s="34">
        <f>G224/SUM($G223:$G229)</f>
        <v>0.56666666666666665</v>
      </c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2.75" customHeight="1" x14ac:dyDescent="0.2">
      <c r="A225" s="136"/>
      <c r="B225" s="136"/>
      <c r="C225" s="136"/>
      <c r="D225" s="136"/>
      <c r="E225" s="24" t="s">
        <v>205</v>
      </c>
      <c r="F225" s="53"/>
      <c r="G225" s="33">
        <f>COUNTIFS(Arq_3B!$B$2:$B$723,$G$52,Arq_3B!$Q$2:$Q$723,LEFT($E225,1))</f>
        <v>0</v>
      </c>
      <c r="H225" s="34">
        <f>G225/SUM($G223:$G229)</f>
        <v>0</v>
      </c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2.75" customHeight="1" x14ac:dyDescent="0.2">
      <c r="A226" s="136"/>
      <c r="B226" s="136"/>
      <c r="C226" s="136"/>
      <c r="D226" s="136"/>
      <c r="E226" s="24" t="s">
        <v>212</v>
      </c>
      <c r="F226" s="53"/>
      <c r="G226" s="33">
        <f>COUNTIFS(Arq_3B!$B$2:$B$723,$G$52,Arq_3B!$Q$2:$Q$723,LEFT($E226,1))</f>
        <v>0</v>
      </c>
      <c r="H226" s="34">
        <f>G226/SUM($G223:$G229)</f>
        <v>0</v>
      </c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2.75" customHeight="1" x14ac:dyDescent="0.2">
      <c r="A227" s="136"/>
      <c r="B227" s="136"/>
      <c r="C227" s="136"/>
      <c r="D227" s="136"/>
      <c r="E227" s="54" t="s">
        <v>216</v>
      </c>
      <c r="F227" s="53"/>
      <c r="G227" s="33">
        <f>COUNTIFS(Arq_3B!$B$2:$B$723,$G$52,Arq_3B!$Q$2:$Q$723,LEFT($E227,1))</f>
        <v>0</v>
      </c>
      <c r="H227" s="34">
        <f>G227/SUM($G223:$G229)</f>
        <v>0</v>
      </c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2.75" customHeight="1" x14ac:dyDescent="0.2">
      <c r="A228" s="136"/>
      <c r="B228" s="136"/>
      <c r="C228" s="136"/>
      <c r="D228" s="136"/>
      <c r="E228" s="54" t="s">
        <v>217</v>
      </c>
      <c r="F228" s="53"/>
      <c r="G228" s="33">
        <f>COUNTIFS(Arq_3B!$B$2:$B$723,$G$52,Arq_3B!$Q$2:$Q$723,LEFT($E228,1))</f>
        <v>0</v>
      </c>
      <c r="H228" s="34">
        <f>G228/SUM($G223:$G229)</f>
        <v>0</v>
      </c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2.75" customHeight="1" x14ac:dyDescent="0.2">
      <c r="A229" s="137"/>
      <c r="B229" s="137"/>
      <c r="C229" s="137"/>
      <c r="D229" s="137"/>
      <c r="E229" s="54" t="s">
        <v>218</v>
      </c>
      <c r="F229" s="53"/>
      <c r="G229" s="33">
        <f>COUNTIFS(Arq_3B!$B$2:$B$723,$G$52,Arq_3B!$Q$2:$Q$723,"")</f>
        <v>3</v>
      </c>
      <c r="H229" s="34">
        <f>G229/SUM($G223:$G229)</f>
        <v>0.1</v>
      </c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2.75" customHeight="1" x14ac:dyDescent="0.2">
      <c r="A230" s="138" t="s">
        <v>240</v>
      </c>
      <c r="B230" s="138" t="s">
        <v>21</v>
      </c>
      <c r="C230" s="138">
        <v>1</v>
      </c>
      <c r="D230" s="138" t="s">
        <v>241</v>
      </c>
      <c r="E230" s="38" t="s">
        <v>203</v>
      </c>
      <c r="F230" s="55"/>
      <c r="G230" s="40">
        <f>COUNTIFS(Arq_3B!$B$2:$B$723,$G$52,Arq_3B!$R$2:$R$723,LEFT($E230,1))</f>
        <v>7</v>
      </c>
      <c r="H230" s="41">
        <f>G230/SUM($G230:$G236)</f>
        <v>0.23333333333333334</v>
      </c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2.75" customHeight="1" x14ac:dyDescent="0.2">
      <c r="A231" s="136"/>
      <c r="B231" s="136"/>
      <c r="C231" s="136"/>
      <c r="D231" s="136"/>
      <c r="E231" s="38" t="s">
        <v>204</v>
      </c>
      <c r="F231" s="55"/>
      <c r="G231" s="40">
        <f>COUNTIFS(Arq_3B!$B$2:$B$723,$G$52,Arq_3B!$R$2:$R$723,LEFT($E231,1))</f>
        <v>20</v>
      </c>
      <c r="H231" s="41">
        <f>G231/SUM($G230:$G236)</f>
        <v>0.66666666666666663</v>
      </c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2.75" customHeight="1" x14ac:dyDescent="0.2">
      <c r="A232" s="136"/>
      <c r="B232" s="136"/>
      <c r="C232" s="136"/>
      <c r="D232" s="136"/>
      <c r="E232" s="38" t="s">
        <v>205</v>
      </c>
      <c r="F232" s="55"/>
      <c r="G232" s="40">
        <f>COUNTIFS(Arq_3B!$B$2:$B$723,$G$52,Arq_3B!$R$2:$R$723,LEFT($E232,1))</f>
        <v>0</v>
      </c>
      <c r="H232" s="41">
        <f>G232/SUM($G230:$G236)</f>
        <v>0</v>
      </c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2.75" customHeight="1" x14ac:dyDescent="0.2">
      <c r="A233" s="136"/>
      <c r="B233" s="136"/>
      <c r="C233" s="136"/>
      <c r="D233" s="136"/>
      <c r="E233" s="38" t="s">
        <v>212</v>
      </c>
      <c r="F233" s="55"/>
      <c r="G233" s="40">
        <f>COUNTIFS(Arq_3B!$B$2:$B$723,$G$52,Arq_3B!$R$2:$R$723,LEFT($E233,1))</f>
        <v>0</v>
      </c>
      <c r="H233" s="41">
        <f>G233/SUM($G230:$G236)</f>
        <v>0</v>
      </c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2.75" customHeight="1" x14ac:dyDescent="0.2">
      <c r="A234" s="136"/>
      <c r="B234" s="136"/>
      <c r="C234" s="136"/>
      <c r="D234" s="136"/>
      <c r="E234" s="56" t="s">
        <v>216</v>
      </c>
      <c r="F234" s="55"/>
      <c r="G234" s="40">
        <f>COUNTIFS(Arq_3B!$B$2:$B$723,$G$52,Arq_3B!$R$2:$R$723,LEFT($E234,1))</f>
        <v>0</v>
      </c>
      <c r="H234" s="41">
        <f>G234/SUM($G230:$G236)</f>
        <v>0</v>
      </c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2.75" customHeight="1" x14ac:dyDescent="0.2">
      <c r="A235" s="136"/>
      <c r="B235" s="136"/>
      <c r="C235" s="136"/>
      <c r="D235" s="136"/>
      <c r="E235" s="56" t="s">
        <v>217</v>
      </c>
      <c r="F235" s="55"/>
      <c r="G235" s="40">
        <f>COUNTIFS(Arq_3B!$B$2:$B$723,$G$52,Arq_3B!$R$2:$R$723,LEFT($E235,1))</f>
        <v>0</v>
      </c>
      <c r="H235" s="41">
        <f>G235/SUM($G230:$G236)</f>
        <v>0</v>
      </c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2.75" customHeight="1" x14ac:dyDescent="0.2">
      <c r="A236" s="137"/>
      <c r="B236" s="137"/>
      <c r="C236" s="137"/>
      <c r="D236" s="137"/>
      <c r="E236" s="56" t="s">
        <v>218</v>
      </c>
      <c r="F236" s="55"/>
      <c r="G236" s="40">
        <f>COUNTIFS(Arq_3B!$B$2:$B$723,$G$52,Arq_3B!$R$2:$R$723,"")</f>
        <v>3</v>
      </c>
      <c r="H236" s="41">
        <f>G236/SUM($G230:$G236)</f>
        <v>0.1</v>
      </c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2.75" customHeight="1" x14ac:dyDescent="0.2">
      <c r="A237" s="135" t="s">
        <v>242</v>
      </c>
      <c r="B237" s="135" t="s">
        <v>21</v>
      </c>
      <c r="C237" s="135">
        <v>1</v>
      </c>
      <c r="D237" s="135" t="s">
        <v>243</v>
      </c>
      <c r="E237" s="24" t="s">
        <v>203</v>
      </c>
      <c r="F237" s="53"/>
      <c r="G237" s="33">
        <f>COUNTIFS(Arq_3B!$B$2:$B$723,$G$52,Arq_3B!$S$2:$S$723,LEFT($E237,1))</f>
        <v>7</v>
      </c>
      <c r="H237" s="34">
        <f>G237/SUM($G237:$G243)</f>
        <v>0.23333333333333334</v>
      </c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2.75" customHeight="1" x14ac:dyDescent="0.2">
      <c r="A238" s="136"/>
      <c r="B238" s="136"/>
      <c r="C238" s="136"/>
      <c r="D238" s="136"/>
      <c r="E238" s="24" t="s">
        <v>204</v>
      </c>
      <c r="F238" s="53"/>
      <c r="G238" s="33">
        <f>COUNTIFS(Arq_3B!$B$2:$B$723,$G$52,Arq_3B!$S$2:$S$723,LEFT($E238,1))</f>
        <v>20</v>
      </c>
      <c r="H238" s="34">
        <f>G238/SUM($G237:$G243)</f>
        <v>0.66666666666666663</v>
      </c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2.75" customHeight="1" x14ac:dyDescent="0.2">
      <c r="A239" s="136"/>
      <c r="B239" s="136"/>
      <c r="C239" s="136"/>
      <c r="D239" s="136"/>
      <c r="E239" s="24" t="s">
        <v>205</v>
      </c>
      <c r="F239" s="53"/>
      <c r="G239" s="33">
        <f>COUNTIFS(Arq_3B!$B$2:$B$723,$G$52,Arq_3B!$S$2:$S$723,LEFT($E239,1))</f>
        <v>0</v>
      </c>
      <c r="H239" s="34">
        <f>G239/SUM($G237:$G243)</f>
        <v>0</v>
      </c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2.75" customHeight="1" x14ac:dyDescent="0.2">
      <c r="A240" s="136"/>
      <c r="B240" s="136"/>
      <c r="C240" s="136"/>
      <c r="D240" s="136"/>
      <c r="E240" s="24" t="s">
        <v>212</v>
      </c>
      <c r="F240" s="53"/>
      <c r="G240" s="33">
        <f>COUNTIFS(Arq_3B!$B$2:$B$723,$G$52,Arq_3B!$S$2:$S$723,LEFT($E240,1))</f>
        <v>0</v>
      </c>
      <c r="H240" s="34">
        <f>G240/SUM($G237:$G243)</f>
        <v>0</v>
      </c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2.75" customHeight="1" x14ac:dyDescent="0.2">
      <c r="A241" s="136"/>
      <c r="B241" s="136"/>
      <c r="C241" s="136"/>
      <c r="D241" s="136"/>
      <c r="E241" s="54" t="s">
        <v>216</v>
      </c>
      <c r="F241" s="53"/>
      <c r="G241" s="33">
        <f>COUNTIFS(Arq_3B!$B$2:$B$723,$G$52,Arq_3B!$S$2:$S$723,LEFT($E241,1))</f>
        <v>0</v>
      </c>
      <c r="H241" s="34">
        <f>G241/SUM($G237:$G243)</f>
        <v>0</v>
      </c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2.75" customHeight="1" x14ac:dyDescent="0.2">
      <c r="A242" s="136"/>
      <c r="B242" s="136"/>
      <c r="C242" s="136"/>
      <c r="D242" s="136"/>
      <c r="E242" s="54" t="s">
        <v>217</v>
      </c>
      <c r="F242" s="53"/>
      <c r="G242" s="33">
        <f>COUNTIFS(Arq_3B!$B$2:$B$723,$G$52,Arq_3B!$S$2:$S$723,LEFT($E242,1))</f>
        <v>0</v>
      </c>
      <c r="H242" s="34">
        <f>G242/SUM($G237:$G243)</f>
        <v>0</v>
      </c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2.75" customHeight="1" x14ac:dyDescent="0.2">
      <c r="A243" s="137"/>
      <c r="B243" s="137"/>
      <c r="C243" s="137"/>
      <c r="D243" s="137"/>
      <c r="E243" s="54" t="s">
        <v>218</v>
      </c>
      <c r="F243" s="53"/>
      <c r="G243" s="33">
        <f>COUNTIFS(Arq_3B!$B$2:$B$723,$G$52,Arq_3B!$S$2:$S$723,"")</f>
        <v>3</v>
      </c>
      <c r="H243" s="34">
        <f>G243/SUM($G237:$G243)</f>
        <v>0.1</v>
      </c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2.75" customHeight="1" x14ac:dyDescent="0.2">
      <c r="A244" s="138" t="s">
        <v>244</v>
      </c>
      <c r="B244" s="138" t="s">
        <v>21</v>
      </c>
      <c r="C244" s="138">
        <v>1</v>
      </c>
      <c r="D244" s="138" t="s">
        <v>245</v>
      </c>
      <c r="E244" s="38" t="s">
        <v>203</v>
      </c>
      <c r="F244" s="55"/>
      <c r="G244" s="40">
        <f>COUNTIFS(Arq_3B!$B$2:$B$723,$G$52,Arq_3B!$T$2:$T$723,LEFT($E244,1))</f>
        <v>15</v>
      </c>
      <c r="H244" s="41">
        <f>G244/SUM($G244:$G250)</f>
        <v>0.5</v>
      </c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2.75" customHeight="1" x14ac:dyDescent="0.2">
      <c r="A245" s="136"/>
      <c r="B245" s="136"/>
      <c r="C245" s="136"/>
      <c r="D245" s="136"/>
      <c r="E245" s="38" t="s">
        <v>204</v>
      </c>
      <c r="F245" s="55"/>
      <c r="G245" s="40">
        <f>COUNTIFS(Arq_3B!$B$2:$B$723,$G$52,Arq_3B!$T$2:$T$723,LEFT($E245,1))</f>
        <v>12</v>
      </c>
      <c r="H245" s="41">
        <f>G245/SUM($G244:$G250)</f>
        <v>0.4</v>
      </c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2.75" customHeight="1" x14ac:dyDescent="0.2">
      <c r="A246" s="136"/>
      <c r="B246" s="136"/>
      <c r="C246" s="136"/>
      <c r="D246" s="136"/>
      <c r="E246" s="38" t="s">
        <v>205</v>
      </c>
      <c r="F246" s="55"/>
      <c r="G246" s="40">
        <f>COUNTIFS(Arq_3B!$B$2:$B$723,$G$52,Arq_3B!$T$2:$T$723,LEFT($E246,1))</f>
        <v>0</v>
      </c>
      <c r="H246" s="41">
        <f>G246/SUM($G244:$G250)</f>
        <v>0</v>
      </c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2.75" customHeight="1" x14ac:dyDescent="0.2">
      <c r="A247" s="136"/>
      <c r="B247" s="136"/>
      <c r="C247" s="136"/>
      <c r="D247" s="136"/>
      <c r="E247" s="38" t="s">
        <v>212</v>
      </c>
      <c r="F247" s="55"/>
      <c r="G247" s="40">
        <f>COUNTIFS(Arq_3B!$B$2:$B$723,$G$52,Arq_3B!$T$2:$T$723,LEFT($E247,1))</f>
        <v>0</v>
      </c>
      <c r="H247" s="41">
        <f>G247/SUM($G244:$G250)</f>
        <v>0</v>
      </c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2.75" customHeight="1" x14ac:dyDescent="0.2">
      <c r="A248" s="136"/>
      <c r="B248" s="136"/>
      <c r="C248" s="136"/>
      <c r="D248" s="136"/>
      <c r="E248" s="56" t="s">
        <v>216</v>
      </c>
      <c r="F248" s="55"/>
      <c r="G248" s="40">
        <f>COUNTIFS(Arq_3B!$B$2:$B$723,$G$52,Arq_3B!$T$2:$T$723,LEFT($E248,1))</f>
        <v>0</v>
      </c>
      <c r="H248" s="41">
        <f>G248/SUM($G244:$G250)</f>
        <v>0</v>
      </c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2.75" customHeight="1" x14ac:dyDescent="0.2">
      <c r="A249" s="136"/>
      <c r="B249" s="136"/>
      <c r="C249" s="136"/>
      <c r="D249" s="136"/>
      <c r="E249" s="56" t="s">
        <v>217</v>
      </c>
      <c r="F249" s="55"/>
      <c r="G249" s="40">
        <f>COUNTIFS(Arq_3B!$B$2:$B$723,$G$52,Arq_3B!$T$2:$T$723,LEFT($E249,1))</f>
        <v>0</v>
      </c>
      <c r="H249" s="41">
        <f>G249/SUM($G244:$G250)</f>
        <v>0</v>
      </c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2.75" customHeight="1" x14ac:dyDescent="0.2">
      <c r="A250" s="137"/>
      <c r="B250" s="137"/>
      <c r="C250" s="137"/>
      <c r="D250" s="137"/>
      <c r="E250" s="56" t="s">
        <v>218</v>
      </c>
      <c r="F250" s="55"/>
      <c r="G250" s="40">
        <f>COUNTIFS(Arq_3B!$B$2:$B$723,$G$52,Arq_3B!$T$2:$T$723,"")</f>
        <v>3</v>
      </c>
      <c r="H250" s="41">
        <f>G250/SUM($G244:$G250)</f>
        <v>0.1</v>
      </c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2.75" customHeight="1" x14ac:dyDescent="0.2">
      <c r="A251" s="135" t="s">
        <v>246</v>
      </c>
      <c r="B251" s="135" t="s">
        <v>21</v>
      </c>
      <c r="C251" s="135">
        <v>1</v>
      </c>
      <c r="D251" s="135" t="s">
        <v>247</v>
      </c>
      <c r="E251" s="24" t="s">
        <v>203</v>
      </c>
      <c r="F251" s="53"/>
      <c r="G251" s="33">
        <f>COUNTIFS(Arq_3B!$B$2:$B$723,$G$52,Arq_3B!$U$2:$U$723,LEFT($E251,1))</f>
        <v>19</v>
      </c>
      <c r="H251" s="34">
        <f>G251/SUM($G251:$G257)</f>
        <v>0.6333333333333333</v>
      </c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2.75" customHeight="1" x14ac:dyDescent="0.2">
      <c r="A252" s="136"/>
      <c r="B252" s="136"/>
      <c r="C252" s="136"/>
      <c r="D252" s="136"/>
      <c r="E252" s="24" t="s">
        <v>204</v>
      </c>
      <c r="F252" s="53"/>
      <c r="G252" s="33">
        <f>COUNTIFS(Arq_3B!$B$2:$B$723,$G$52,Arq_3B!$U$2:$U$723,LEFT($E252,1))</f>
        <v>8</v>
      </c>
      <c r="H252" s="34">
        <f>G252/SUM($G251:$G257)</f>
        <v>0.26666666666666666</v>
      </c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2.75" customHeight="1" x14ac:dyDescent="0.2">
      <c r="A253" s="136"/>
      <c r="B253" s="136"/>
      <c r="C253" s="136"/>
      <c r="D253" s="136"/>
      <c r="E253" s="24" t="s">
        <v>205</v>
      </c>
      <c r="F253" s="53"/>
      <c r="G253" s="33">
        <f>COUNTIFS(Arq_3B!$B$2:$B$723,$G$52,Arq_3B!$U$2:$U$723,LEFT($E253,1))</f>
        <v>0</v>
      </c>
      <c r="H253" s="34">
        <f>G253/SUM($G251:$G257)</f>
        <v>0</v>
      </c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2.75" customHeight="1" x14ac:dyDescent="0.2">
      <c r="A254" s="136"/>
      <c r="B254" s="136"/>
      <c r="C254" s="136"/>
      <c r="D254" s="136"/>
      <c r="E254" s="24" t="s">
        <v>212</v>
      </c>
      <c r="F254" s="53"/>
      <c r="G254" s="33">
        <f>COUNTIFS(Arq_3B!$B$2:$B$723,$G$52,Arq_3B!$U$2:$U$723,LEFT($E254,1))</f>
        <v>0</v>
      </c>
      <c r="H254" s="34">
        <f>G254/SUM($G251:$G257)</f>
        <v>0</v>
      </c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2.75" customHeight="1" x14ac:dyDescent="0.2">
      <c r="A255" s="136"/>
      <c r="B255" s="136"/>
      <c r="C255" s="136"/>
      <c r="D255" s="136"/>
      <c r="E255" s="54" t="s">
        <v>216</v>
      </c>
      <c r="F255" s="53"/>
      <c r="G255" s="33">
        <f>COUNTIFS(Arq_3B!$B$2:$B$723,$G$52,Arq_3B!$U$2:$U$723,LEFT($E255,1))</f>
        <v>0</v>
      </c>
      <c r="H255" s="34">
        <f>G255/SUM($G251:$G257)</f>
        <v>0</v>
      </c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2.75" customHeight="1" x14ac:dyDescent="0.2">
      <c r="A256" s="136"/>
      <c r="B256" s="136"/>
      <c r="C256" s="136"/>
      <c r="D256" s="136"/>
      <c r="E256" s="54" t="s">
        <v>217</v>
      </c>
      <c r="F256" s="53"/>
      <c r="G256" s="33">
        <f>COUNTIFS(Arq_3B!$B$2:$B$723,$G$52,Arq_3B!$U$2:$U$723,LEFT($E256,1))</f>
        <v>0</v>
      </c>
      <c r="H256" s="34">
        <f>G256/SUM($G251:$G257)</f>
        <v>0</v>
      </c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2.75" customHeight="1" x14ac:dyDescent="0.2">
      <c r="A257" s="137"/>
      <c r="B257" s="137"/>
      <c r="C257" s="137"/>
      <c r="D257" s="137"/>
      <c r="E257" s="54" t="s">
        <v>218</v>
      </c>
      <c r="F257" s="53"/>
      <c r="G257" s="33">
        <f>COUNTIFS(Arq_3B!$B$2:$B$723,$G$52,Arq_3B!$U$2:$U$723,"")</f>
        <v>3</v>
      </c>
      <c r="H257" s="34">
        <f>G257/SUM($G251:$G257)</f>
        <v>0.1</v>
      </c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2.75" customHeight="1" x14ac:dyDescent="0.2">
      <c r="A258" s="138" t="s">
        <v>248</v>
      </c>
      <c r="B258" s="138" t="s">
        <v>21</v>
      </c>
      <c r="C258" s="138">
        <v>1</v>
      </c>
      <c r="D258" s="138" t="s">
        <v>249</v>
      </c>
      <c r="E258" s="38" t="s">
        <v>203</v>
      </c>
      <c r="F258" s="55"/>
      <c r="G258" s="40">
        <f>COUNTIFS(Arq_3B!$B$2:$B$723,$G$52,Arq_3B!$V$2:$V$723,LEFT($E258,1))</f>
        <v>7</v>
      </c>
      <c r="H258" s="41">
        <f>G258/SUM($G258:$G264)</f>
        <v>0.23333333333333334</v>
      </c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2.75" customHeight="1" x14ac:dyDescent="0.2">
      <c r="A259" s="136"/>
      <c r="B259" s="136"/>
      <c r="C259" s="136"/>
      <c r="D259" s="136"/>
      <c r="E259" s="38" t="s">
        <v>204</v>
      </c>
      <c r="F259" s="55"/>
      <c r="G259" s="40">
        <f>COUNTIFS(Arq_3B!$B$2:$B$723,$G$52,Arq_3B!$V$2:$V$723,LEFT($E259,1))</f>
        <v>20</v>
      </c>
      <c r="H259" s="41">
        <f>G259/SUM($G258:$G264)</f>
        <v>0.66666666666666663</v>
      </c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2.75" customHeight="1" x14ac:dyDescent="0.2">
      <c r="A260" s="136"/>
      <c r="B260" s="136"/>
      <c r="C260" s="136"/>
      <c r="D260" s="136"/>
      <c r="E260" s="38" t="s">
        <v>205</v>
      </c>
      <c r="F260" s="55"/>
      <c r="G260" s="40">
        <f>COUNTIFS(Arq_3B!$B$2:$B$723,$G$52,Arq_3B!$V$2:$V$723,LEFT($E260,1))</f>
        <v>0</v>
      </c>
      <c r="H260" s="41">
        <f>G260/SUM($G258:$G264)</f>
        <v>0</v>
      </c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2.75" customHeight="1" x14ac:dyDescent="0.2">
      <c r="A261" s="136"/>
      <c r="B261" s="136"/>
      <c r="C261" s="136"/>
      <c r="D261" s="136"/>
      <c r="E261" s="38" t="s">
        <v>212</v>
      </c>
      <c r="F261" s="55"/>
      <c r="G261" s="40">
        <f>COUNTIFS(Arq_3B!$B$2:$B$723,$G$52,Arq_3B!$V$2:$V$723,LEFT($E261,1))</f>
        <v>0</v>
      </c>
      <c r="H261" s="41">
        <f>G261/SUM($G258:$G264)</f>
        <v>0</v>
      </c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2.75" customHeight="1" x14ac:dyDescent="0.2">
      <c r="A262" s="136"/>
      <c r="B262" s="136"/>
      <c r="C262" s="136"/>
      <c r="D262" s="136"/>
      <c r="E262" s="56" t="s">
        <v>216</v>
      </c>
      <c r="F262" s="55"/>
      <c r="G262" s="40">
        <f>COUNTIFS(Arq_3B!$B$2:$B$723,$G$52,Arq_3B!$V$2:$V$723,LEFT($E262,1))</f>
        <v>0</v>
      </c>
      <c r="H262" s="41">
        <f>G262/SUM($G258:$G264)</f>
        <v>0</v>
      </c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2.75" customHeight="1" x14ac:dyDescent="0.2">
      <c r="A263" s="136"/>
      <c r="B263" s="136"/>
      <c r="C263" s="136"/>
      <c r="D263" s="136"/>
      <c r="E263" s="56" t="s">
        <v>217</v>
      </c>
      <c r="F263" s="55"/>
      <c r="G263" s="40">
        <f>COUNTIFS(Arq_3B!$B$2:$B$723,$G$52,Arq_3B!$V$2:$V$723,LEFT($E263,1))</f>
        <v>0</v>
      </c>
      <c r="H263" s="41">
        <f>G263/SUM($G258:$G264)</f>
        <v>0</v>
      </c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2.75" customHeight="1" x14ac:dyDescent="0.2">
      <c r="A264" s="137"/>
      <c r="B264" s="137"/>
      <c r="C264" s="137"/>
      <c r="D264" s="137"/>
      <c r="E264" s="56" t="s">
        <v>218</v>
      </c>
      <c r="F264" s="55"/>
      <c r="G264" s="40">
        <f>COUNTIFS(Arq_3B!$B$2:$B$723,$G$52,Arq_3B!$V$2:$V$723,"")</f>
        <v>3</v>
      </c>
      <c r="H264" s="41">
        <f>G264/SUM($G258:$G264)</f>
        <v>0.1</v>
      </c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2.75" customHeight="1" x14ac:dyDescent="0.2">
      <c r="A265" s="135" t="s">
        <v>250</v>
      </c>
      <c r="B265" s="135" t="s">
        <v>21</v>
      </c>
      <c r="C265" s="135">
        <v>1</v>
      </c>
      <c r="D265" s="135" t="s">
        <v>251</v>
      </c>
      <c r="E265" s="24" t="s">
        <v>203</v>
      </c>
      <c r="F265" s="53"/>
      <c r="G265" s="33">
        <f>COUNTIFS(Arq_3B!$B$2:$B$723,$G$52,Arq_3B!$W$2:$W$723,LEFT($E265,1))</f>
        <v>17</v>
      </c>
      <c r="H265" s="34">
        <f>G265/SUM($G265:$G271)</f>
        <v>0.56666666666666665</v>
      </c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2.75" customHeight="1" x14ac:dyDescent="0.2">
      <c r="A266" s="136"/>
      <c r="B266" s="136"/>
      <c r="C266" s="136"/>
      <c r="D266" s="136"/>
      <c r="E266" s="24" t="s">
        <v>204</v>
      </c>
      <c r="F266" s="53"/>
      <c r="G266" s="33">
        <f>COUNTIFS(Arq_3B!$B$2:$B$723,$G$52,Arq_3B!$W$2:$W$723,LEFT($E266,1))</f>
        <v>10</v>
      </c>
      <c r="H266" s="34">
        <f>G266/SUM($G265:$G271)</f>
        <v>0.33333333333333331</v>
      </c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2.75" customHeight="1" x14ac:dyDescent="0.2">
      <c r="A267" s="136"/>
      <c r="B267" s="136"/>
      <c r="C267" s="136"/>
      <c r="D267" s="136"/>
      <c r="E267" s="24" t="s">
        <v>205</v>
      </c>
      <c r="F267" s="53"/>
      <c r="G267" s="33">
        <f>COUNTIFS(Arq_3B!$B$2:$B$723,$G$52,Arq_3B!$W$2:$W$723,LEFT($E267,1))</f>
        <v>0</v>
      </c>
      <c r="H267" s="34">
        <f>G267/SUM($G265:$G271)</f>
        <v>0</v>
      </c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2.75" customHeight="1" x14ac:dyDescent="0.2">
      <c r="A268" s="136"/>
      <c r="B268" s="136"/>
      <c r="C268" s="136"/>
      <c r="D268" s="136"/>
      <c r="E268" s="24" t="s">
        <v>212</v>
      </c>
      <c r="F268" s="53"/>
      <c r="G268" s="33">
        <f>COUNTIFS(Arq_3B!$B$2:$B$723,$G$52,Arq_3B!$W$2:$W$723,LEFT($E268,1))</f>
        <v>0</v>
      </c>
      <c r="H268" s="34">
        <f>G268/SUM($G265:$G271)</f>
        <v>0</v>
      </c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2.75" customHeight="1" x14ac:dyDescent="0.2">
      <c r="A269" s="136"/>
      <c r="B269" s="136"/>
      <c r="C269" s="136"/>
      <c r="D269" s="136"/>
      <c r="E269" s="54" t="s">
        <v>216</v>
      </c>
      <c r="F269" s="53"/>
      <c r="G269" s="33">
        <f>COUNTIFS(Arq_3B!$B$2:$B$723,$G$52,Arq_3B!$W$2:$W$723,LEFT($E269,1))</f>
        <v>0</v>
      </c>
      <c r="H269" s="34">
        <f>G269/SUM($G265:$G271)</f>
        <v>0</v>
      </c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2.75" customHeight="1" x14ac:dyDescent="0.2">
      <c r="A270" s="136"/>
      <c r="B270" s="136"/>
      <c r="C270" s="136"/>
      <c r="D270" s="136"/>
      <c r="E270" s="54" t="s">
        <v>217</v>
      </c>
      <c r="F270" s="53"/>
      <c r="G270" s="33">
        <f>COUNTIFS(Arq_3B!$B$2:$B$723,$G$52,Arq_3B!$W$2:$W$723,LEFT($E270,1))</f>
        <v>0</v>
      </c>
      <c r="H270" s="34">
        <f>G270/SUM($G265:$G271)</f>
        <v>0</v>
      </c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2.75" customHeight="1" x14ac:dyDescent="0.2">
      <c r="A271" s="137"/>
      <c r="B271" s="137"/>
      <c r="C271" s="137"/>
      <c r="D271" s="137"/>
      <c r="E271" s="54" t="s">
        <v>218</v>
      </c>
      <c r="F271" s="53"/>
      <c r="G271" s="33">
        <f>COUNTIFS(Arq_3B!$B$2:$B$723,$G$52,Arq_3B!$W$2:$W$723,"")</f>
        <v>3</v>
      </c>
      <c r="H271" s="34">
        <f>G271/SUM($G265:$G271)</f>
        <v>0.1</v>
      </c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2.75" customHeight="1" x14ac:dyDescent="0.2">
      <c r="A272" s="138" t="s">
        <v>252</v>
      </c>
      <c r="B272" s="138" t="s">
        <v>21</v>
      </c>
      <c r="C272" s="138">
        <v>1</v>
      </c>
      <c r="D272" s="138" t="s">
        <v>253</v>
      </c>
      <c r="E272" s="38" t="s">
        <v>203</v>
      </c>
      <c r="F272" s="55"/>
      <c r="G272" s="40">
        <f>COUNTIFS(Arq_3B!$B$2:$B$723,$G$52,Arq_3B!$X$2:$X$723,LEFT($E272,1))</f>
        <v>16</v>
      </c>
      <c r="H272" s="41">
        <f>G272/SUM($G272:$G278)</f>
        <v>0.53333333333333333</v>
      </c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2.75" customHeight="1" x14ac:dyDescent="0.2">
      <c r="A273" s="136"/>
      <c r="B273" s="136"/>
      <c r="C273" s="136"/>
      <c r="D273" s="136"/>
      <c r="E273" s="38" t="s">
        <v>204</v>
      </c>
      <c r="F273" s="55"/>
      <c r="G273" s="40">
        <f>COUNTIFS(Arq_3B!$B$2:$B$723,$G$52,Arq_3B!$X$2:$X$723,LEFT($E273,1))</f>
        <v>11</v>
      </c>
      <c r="H273" s="41">
        <f>G273/SUM($G272:$G278)</f>
        <v>0.36666666666666664</v>
      </c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2.75" customHeight="1" x14ac:dyDescent="0.2">
      <c r="A274" s="136"/>
      <c r="B274" s="136"/>
      <c r="C274" s="136"/>
      <c r="D274" s="136"/>
      <c r="E274" s="38" t="s">
        <v>205</v>
      </c>
      <c r="F274" s="55"/>
      <c r="G274" s="40">
        <f>COUNTIFS(Arq_3B!$B$2:$B$723,$G$52,Arq_3B!$X$2:$X$723,LEFT($E274,1))</f>
        <v>0</v>
      </c>
      <c r="H274" s="41">
        <f>G274/SUM($G272:$G278)</f>
        <v>0</v>
      </c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2.75" customHeight="1" x14ac:dyDescent="0.2">
      <c r="A275" s="136"/>
      <c r="B275" s="136"/>
      <c r="C275" s="136"/>
      <c r="D275" s="136"/>
      <c r="E275" s="38" t="s">
        <v>212</v>
      </c>
      <c r="F275" s="55"/>
      <c r="G275" s="40">
        <f>COUNTIFS(Arq_3B!$B$2:$B$723,$G$52,Arq_3B!$X$2:$X$723,LEFT($E275,1))</f>
        <v>0</v>
      </c>
      <c r="H275" s="41">
        <f>G275/SUM($G272:$G278)</f>
        <v>0</v>
      </c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2.75" customHeight="1" x14ac:dyDescent="0.2">
      <c r="A276" s="136"/>
      <c r="B276" s="136"/>
      <c r="C276" s="136"/>
      <c r="D276" s="136"/>
      <c r="E276" s="56" t="s">
        <v>216</v>
      </c>
      <c r="F276" s="55"/>
      <c r="G276" s="40">
        <f>COUNTIFS(Arq_3B!$B$2:$B$723,$G$52,Arq_3B!$X$2:$X$723,LEFT($E276,1))</f>
        <v>0</v>
      </c>
      <c r="H276" s="41">
        <f>G276/SUM($G272:$G278)</f>
        <v>0</v>
      </c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2.75" customHeight="1" x14ac:dyDescent="0.2">
      <c r="A277" s="136"/>
      <c r="B277" s="136"/>
      <c r="C277" s="136"/>
      <c r="D277" s="136"/>
      <c r="E277" s="56" t="s">
        <v>217</v>
      </c>
      <c r="F277" s="55"/>
      <c r="G277" s="40">
        <f>COUNTIFS(Arq_3B!$B$2:$B$723,$G$52,Arq_3B!$X$2:$X$723,LEFT($E277,1))</f>
        <v>0</v>
      </c>
      <c r="H277" s="41">
        <f>G277/SUM($G272:$G278)</f>
        <v>0</v>
      </c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2.75" customHeight="1" x14ac:dyDescent="0.2">
      <c r="A278" s="137"/>
      <c r="B278" s="137"/>
      <c r="C278" s="137"/>
      <c r="D278" s="137"/>
      <c r="E278" s="56" t="s">
        <v>218</v>
      </c>
      <c r="F278" s="55"/>
      <c r="G278" s="40">
        <f>COUNTIFS(Arq_3B!$B$2:$B$723,$G$52,Arq_3B!$X$2:$X$723,"")</f>
        <v>3</v>
      </c>
      <c r="H278" s="41">
        <f>G278/SUM($G272:$G278)</f>
        <v>0.1</v>
      </c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2.75" customHeight="1" x14ac:dyDescent="0.2">
      <c r="A279" s="135" t="s">
        <v>254</v>
      </c>
      <c r="B279" s="135" t="s">
        <v>21</v>
      </c>
      <c r="C279" s="135">
        <v>1</v>
      </c>
      <c r="D279" s="135" t="s">
        <v>255</v>
      </c>
      <c r="E279" s="24" t="s">
        <v>203</v>
      </c>
      <c r="F279" s="53"/>
      <c r="G279" s="33">
        <f>COUNTIFS(Arq_3B!$B$2:$B$723,$G$52,Arq_3B!$Y$2:$Y$723,LEFT($E279,1))</f>
        <v>0</v>
      </c>
      <c r="H279" s="34">
        <f>G279/SUM($G279:$G285)</f>
        <v>0</v>
      </c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2.75" customHeight="1" x14ac:dyDescent="0.2">
      <c r="A280" s="136"/>
      <c r="B280" s="136"/>
      <c r="C280" s="136"/>
      <c r="D280" s="136"/>
      <c r="E280" s="24" t="s">
        <v>204</v>
      </c>
      <c r="F280" s="53"/>
      <c r="G280" s="33">
        <f>COUNTIFS(Arq_3B!$B$2:$B$723,$G$52,Arq_3B!$Y$2:$Y$723,LEFT($E280,1))</f>
        <v>0</v>
      </c>
      <c r="H280" s="34">
        <f>G280/SUM($G279:$G285)</f>
        <v>0</v>
      </c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2.75" customHeight="1" x14ac:dyDescent="0.2">
      <c r="A281" s="136"/>
      <c r="B281" s="136"/>
      <c r="C281" s="136"/>
      <c r="D281" s="136"/>
      <c r="E281" s="24" t="s">
        <v>205</v>
      </c>
      <c r="F281" s="53"/>
      <c r="G281" s="33">
        <f>COUNTIFS(Arq_3B!$B$2:$B$723,$G$52,Arq_3B!$Y$2:$Y$723,LEFT($E281,1))</f>
        <v>0</v>
      </c>
      <c r="H281" s="34">
        <f>G281/SUM($G279:$G285)</f>
        <v>0</v>
      </c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2.75" customHeight="1" x14ac:dyDescent="0.2">
      <c r="A282" s="136"/>
      <c r="B282" s="136"/>
      <c r="C282" s="136"/>
      <c r="D282" s="136"/>
      <c r="E282" s="24" t="s">
        <v>212</v>
      </c>
      <c r="F282" s="53"/>
      <c r="G282" s="33">
        <f>COUNTIFS(Arq_3B!$B$2:$B$723,$G$52,Arq_3B!$Y$2:$Y$723,LEFT($E282,1))</f>
        <v>27</v>
      </c>
      <c r="H282" s="34">
        <f>G282/SUM($G279:$G285)</f>
        <v>0.9</v>
      </c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2.75" customHeight="1" x14ac:dyDescent="0.2">
      <c r="A283" s="136"/>
      <c r="B283" s="136"/>
      <c r="C283" s="136"/>
      <c r="D283" s="136"/>
      <c r="E283" s="54" t="s">
        <v>216</v>
      </c>
      <c r="F283" s="53"/>
      <c r="G283" s="33">
        <f>COUNTIFS(Arq_3B!$B$2:$B$723,$G$52,Arq_3B!$Y$2:$Y$723,LEFT($E283,1))</f>
        <v>0</v>
      </c>
      <c r="H283" s="34">
        <f>G283/SUM($G279:$G285)</f>
        <v>0</v>
      </c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2.75" customHeight="1" x14ac:dyDescent="0.2">
      <c r="A284" s="136"/>
      <c r="B284" s="136"/>
      <c r="C284" s="136"/>
      <c r="D284" s="136"/>
      <c r="E284" s="54" t="s">
        <v>217</v>
      </c>
      <c r="F284" s="53"/>
      <c r="G284" s="33">
        <f>COUNTIFS(Arq_3B!$B$2:$B$723,$G$52,Arq_3B!$Y$2:$Y$723,LEFT($E284,1))</f>
        <v>0</v>
      </c>
      <c r="H284" s="34">
        <f>G284/SUM($G279:$G285)</f>
        <v>0</v>
      </c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2.75" customHeight="1" x14ac:dyDescent="0.2">
      <c r="A285" s="137"/>
      <c r="B285" s="137"/>
      <c r="C285" s="137"/>
      <c r="D285" s="137"/>
      <c r="E285" s="54" t="s">
        <v>218</v>
      </c>
      <c r="F285" s="53"/>
      <c r="G285" s="33">
        <f>COUNTIFS(Arq_3B!$B$2:$B$723,$G$52,Arq_3B!$Y$2:$Y$723,"")</f>
        <v>3</v>
      </c>
      <c r="H285" s="34">
        <f>G285/SUM($G279:$G285)</f>
        <v>0.1</v>
      </c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2.75" customHeight="1" x14ac:dyDescent="0.2">
      <c r="A286" s="138" t="s">
        <v>256</v>
      </c>
      <c r="B286" s="138" t="s">
        <v>21</v>
      </c>
      <c r="C286" s="138">
        <v>1</v>
      </c>
      <c r="D286" s="138" t="s">
        <v>257</v>
      </c>
      <c r="E286" s="38" t="s">
        <v>203</v>
      </c>
      <c r="F286" s="55"/>
      <c r="G286" s="40">
        <f>COUNTIFS(Arq_3B!$B$2:$B$723,$G$52,Arq_3B!$Z$2:$Z$723,LEFT($E286,1))</f>
        <v>10</v>
      </c>
      <c r="H286" s="41">
        <f>G286/SUM($G286:$G292)</f>
        <v>0.33333333333333331</v>
      </c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2.75" customHeight="1" x14ac:dyDescent="0.2">
      <c r="A287" s="136"/>
      <c r="B287" s="136"/>
      <c r="C287" s="136"/>
      <c r="D287" s="136"/>
      <c r="E287" s="38" t="s">
        <v>204</v>
      </c>
      <c r="F287" s="55"/>
      <c r="G287" s="40">
        <f>COUNTIFS(Arq_3B!$B$2:$B$723,$G$52,Arq_3B!$Z$2:$Z$723,LEFT($E287,1))</f>
        <v>17</v>
      </c>
      <c r="H287" s="41">
        <f>G287/SUM($G286:$G292)</f>
        <v>0.56666666666666665</v>
      </c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2.75" customHeight="1" x14ac:dyDescent="0.2">
      <c r="A288" s="136"/>
      <c r="B288" s="136"/>
      <c r="C288" s="136"/>
      <c r="D288" s="136"/>
      <c r="E288" s="38" t="s">
        <v>205</v>
      </c>
      <c r="F288" s="55"/>
      <c r="G288" s="40">
        <f>COUNTIFS(Arq_3B!$B$2:$B$723,$G$52,Arq_3B!$Z$2:$Z$723,LEFT($E288,1))</f>
        <v>0</v>
      </c>
      <c r="H288" s="41">
        <f>G288/SUM($G286:$G292)</f>
        <v>0</v>
      </c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2.75" customHeight="1" x14ac:dyDescent="0.2">
      <c r="A289" s="136"/>
      <c r="B289" s="136"/>
      <c r="C289" s="136"/>
      <c r="D289" s="136"/>
      <c r="E289" s="38" t="s">
        <v>212</v>
      </c>
      <c r="F289" s="55"/>
      <c r="G289" s="40">
        <f>COUNTIFS(Arq_3B!$B$2:$B$723,$G$52,Arq_3B!$Z$2:$Z$723,LEFT($E289,1))</f>
        <v>0</v>
      </c>
      <c r="H289" s="41">
        <f>G289/SUM($G286:$G292)</f>
        <v>0</v>
      </c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2.75" customHeight="1" x14ac:dyDescent="0.2">
      <c r="A290" s="136"/>
      <c r="B290" s="136"/>
      <c r="C290" s="136"/>
      <c r="D290" s="136"/>
      <c r="E290" s="56" t="s">
        <v>216</v>
      </c>
      <c r="F290" s="55"/>
      <c r="G290" s="40">
        <f>COUNTIFS(Arq_3B!$B$2:$B$723,$G$52,Arq_3B!$Z$2:$Z$723,LEFT($E290,1))</f>
        <v>0</v>
      </c>
      <c r="H290" s="41">
        <f>G290/SUM($G286:$G292)</f>
        <v>0</v>
      </c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2.75" customHeight="1" x14ac:dyDescent="0.2">
      <c r="A291" s="136"/>
      <c r="B291" s="136"/>
      <c r="C291" s="136"/>
      <c r="D291" s="136"/>
      <c r="E291" s="56" t="s">
        <v>217</v>
      </c>
      <c r="F291" s="55"/>
      <c r="G291" s="40">
        <f>COUNTIFS(Arq_3B!$B$2:$B$723,$G$52,Arq_3B!$Z$2:$Z$723,LEFT($E291,1))</f>
        <v>0</v>
      </c>
      <c r="H291" s="41">
        <f>G291/SUM($G286:$G292)</f>
        <v>0</v>
      </c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2.75" customHeight="1" x14ac:dyDescent="0.2">
      <c r="A292" s="137"/>
      <c r="B292" s="137"/>
      <c r="C292" s="137"/>
      <c r="D292" s="137"/>
      <c r="E292" s="56" t="s">
        <v>218</v>
      </c>
      <c r="F292" s="55"/>
      <c r="G292" s="40">
        <f>COUNTIFS(Arq_3B!$B$2:$B$723,$G$52,Arq_3B!$Z$2:$Z$723,"")</f>
        <v>3</v>
      </c>
      <c r="H292" s="41">
        <f>G292/SUM($G286:$G292)</f>
        <v>0.1</v>
      </c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2.75" customHeight="1" x14ac:dyDescent="0.2">
      <c r="A293" s="135" t="s">
        <v>258</v>
      </c>
      <c r="B293" s="135" t="s">
        <v>21</v>
      </c>
      <c r="C293" s="135">
        <v>1</v>
      </c>
      <c r="D293" s="135" t="s">
        <v>259</v>
      </c>
      <c r="E293" s="24" t="s">
        <v>203</v>
      </c>
      <c r="F293" s="53"/>
      <c r="G293" s="33">
        <f>COUNTIFS(Arq_3B!$B$2:$B$723,$G$52,Arq_3B!$AA$2:$AA$723,LEFT($E293,1))</f>
        <v>20</v>
      </c>
      <c r="H293" s="34">
        <f>G293/SUM($G293:$G299)</f>
        <v>0.66666666666666663</v>
      </c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2.75" customHeight="1" x14ac:dyDescent="0.2">
      <c r="A294" s="136"/>
      <c r="B294" s="136"/>
      <c r="C294" s="136"/>
      <c r="D294" s="136"/>
      <c r="E294" s="24" t="s">
        <v>204</v>
      </c>
      <c r="F294" s="53"/>
      <c r="G294" s="33">
        <f>COUNTIFS(Arq_3B!$B$2:$B$723,$G$52,Arq_3B!$AA$2:$AA$723,LEFT($E294,1))</f>
        <v>7</v>
      </c>
      <c r="H294" s="34">
        <f>G294/SUM($G293:$G299)</f>
        <v>0.23333333333333334</v>
      </c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2.75" customHeight="1" x14ac:dyDescent="0.2">
      <c r="A295" s="136"/>
      <c r="B295" s="136"/>
      <c r="C295" s="136"/>
      <c r="D295" s="136"/>
      <c r="E295" s="24" t="s">
        <v>205</v>
      </c>
      <c r="F295" s="53"/>
      <c r="G295" s="33">
        <f>COUNTIFS(Arq_3B!$B$2:$B$723,$G$52,Arq_3B!$AA$2:$AA$723,LEFT($E295,1))</f>
        <v>0</v>
      </c>
      <c r="H295" s="34">
        <f>G295/SUM($G293:$G299)</f>
        <v>0</v>
      </c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2.75" customHeight="1" x14ac:dyDescent="0.2">
      <c r="A296" s="136"/>
      <c r="B296" s="136"/>
      <c r="C296" s="136"/>
      <c r="D296" s="136"/>
      <c r="E296" s="24" t="s">
        <v>212</v>
      </c>
      <c r="F296" s="53"/>
      <c r="G296" s="33">
        <f>COUNTIFS(Arq_3B!$B$2:$B$723,$G$52,Arq_3B!$AA$2:$AA$723,LEFT($E296,1))</f>
        <v>0</v>
      </c>
      <c r="H296" s="34">
        <f>G296/SUM($G293:$G299)</f>
        <v>0</v>
      </c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2.75" customHeight="1" x14ac:dyDescent="0.2">
      <c r="A297" s="136"/>
      <c r="B297" s="136"/>
      <c r="C297" s="136"/>
      <c r="D297" s="136"/>
      <c r="E297" s="54" t="s">
        <v>216</v>
      </c>
      <c r="F297" s="53"/>
      <c r="G297" s="33">
        <f>COUNTIFS(Arq_3B!$B$2:$B$723,$G$52,Arq_3B!$AA$2:$AA$723,LEFT($E297,1))</f>
        <v>0</v>
      </c>
      <c r="H297" s="34">
        <f>G297/SUM($G293:$G299)</f>
        <v>0</v>
      </c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2.75" customHeight="1" x14ac:dyDescent="0.2">
      <c r="A298" s="136"/>
      <c r="B298" s="136"/>
      <c r="C298" s="136"/>
      <c r="D298" s="136"/>
      <c r="E298" s="54" t="s">
        <v>217</v>
      </c>
      <c r="F298" s="53"/>
      <c r="G298" s="33">
        <f>COUNTIFS(Arq_3B!$B$2:$B$723,$G$52,Arq_3B!$AA$2:$AA$723,LEFT($E298,1))</f>
        <v>0</v>
      </c>
      <c r="H298" s="34">
        <f>G298/SUM($G293:$G299)</f>
        <v>0</v>
      </c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2.75" customHeight="1" x14ac:dyDescent="0.2">
      <c r="A299" s="137"/>
      <c r="B299" s="137"/>
      <c r="C299" s="137"/>
      <c r="D299" s="137"/>
      <c r="E299" s="54" t="s">
        <v>218</v>
      </c>
      <c r="F299" s="53"/>
      <c r="G299" s="33">
        <f>COUNTIFS(Arq_3B!$B$2:$B$723,$G$52,Arq_3B!$AA$2:$AA$723,"")</f>
        <v>3</v>
      </c>
      <c r="H299" s="34">
        <f>G299/SUM($G293:$G299)</f>
        <v>0.1</v>
      </c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2.75" customHeight="1" x14ac:dyDescent="0.2">
      <c r="A300" s="138" t="s">
        <v>260</v>
      </c>
      <c r="B300" s="138" t="s">
        <v>21</v>
      </c>
      <c r="C300" s="138">
        <v>1</v>
      </c>
      <c r="D300" s="138" t="s">
        <v>261</v>
      </c>
      <c r="E300" s="38" t="s">
        <v>203</v>
      </c>
      <c r="F300" s="55"/>
      <c r="G300" s="40">
        <f>COUNTIFS(Arq_3B!$B$2:$B$723,$G$52,Arq_3B!$AB$2:$AB$723,LEFT($E300,1))</f>
        <v>0</v>
      </c>
      <c r="H300" s="41">
        <f>G300/SUM($G300:$G306)</f>
        <v>0</v>
      </c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2.75" customHeight="1" x14ac:dyDescent="0.2">
      <c r="A301" s="136"/>
      <c r="B301" s="136"/>
      <c r="C301" s="136"/>
      <c r="D301" s="136"/>
      <c r="E301" s="38" t="s">
        <v>204</v>
      </c>
      <c r="F301" s="55"/>
      <c r="G301" s="40">
        <f>COUNTIFS(Arq_3B!$B$2:$B$723,$G$52,Arq_3B!$AB$2:$AB$723,LEFT($E301,1))</f>
        <v>0</v>
      </c>
      <c r="H301" s="41">
        <f>G301/SUM($G300:$G306)</f>
        <v>0</v>
      </c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2.75" customHeight="1" x14ac:dyDescent="0.2">
      <c r="A302" s="136"/>
      <c r="B302" s="136"/>
      <c r="C302" s="136"/>
      <c r="D302" s="136"/>
      <c r="E302" s="38" t="s">
        <v>205</v>
      </c>
      <c r="F302" s="55"/>
      <c r="G302" s="40">
        <f>COUNTIFS(Arq_3B!$B$2:$B$723,$G$52,Arq_3B!$AB$2:$AB$723,LEFT($E302,1))</f>
        <v>0</v>
      </c>
      <c r="H302" s="41">
        <f>G302/SUM($G300:$G306)</f>
        <v>0</v>
      </c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2.75" customHeight="1" x14ac:dyDescent="0.2">
      <c r="A303" s="136"/>
      <c r="B303" s="136"/>
      <c r="C303" s="136"/>
      <c r="D303" s="136"/>
      <c r="E303" s="38" t="s">
        <v>212</v>
      </c>
      <c r="F303" s="55"/>
      <c r="G303" s="40">
        <f>COUNTIFS(Arq_3B!$B$2:$B$723,$G$52,Arq_3B!$AB$2:$AB$723,LEFT($E303,1))</f>
        <v>27</v>
      </c>
      <c r="H303" s="41">
        <f>G303/SUM($G300:$G306)</f>
        <v>0.9</v>
      </c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2.75" customHeight="1" x14ac:dyDescent="0.2">
      <c r="A304" s="136"/>
      <c r="B304" s="136"/>
      <c r="C304" s="136"/>
      <c r="D304" s="136"/>
      <c r="E304" s="56" t="s">
        <v>216</v>
      </c>
      <c r="F304" s="55"/>
      <c r="G304" s="40">
        <f>COUNTIFS(Arq_3B!$B$2:$B$723,$G$52,Arq_3B!$AB$2:$AB$723,LEFT($E304,1))</f>
        <v>0</v>
      </c>
      <c r="H304" s="41">
        <f>G304/SUM($G300:$G306)</f>
        <v>0</v>
      </c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2.75" customHeight="1" x14ac:dyDescent="0.2">
      <c r="A305" s="136"/>
      <c r="B305" s="136"/>
      <c r="C305" s="136"/>
      <c r="D305" s="136"/>
      <c r="E305" s="56" t="s">
        <v>217</v>
      </c>
      <c r="F305" s="55"/>
      <c r="G305" s="40">
        <f>COUNTIFS(Arq_3B!$B$2:$B$723,$G$52,Arq_3B!$AB$2:$AB$723,LEFT($E305,1))</f>
        <v>0</v>
      </c>
      <c r="H305" s="41">
        <f>G305/SUM($G300:$G306)</f>
        <v>0</v>
      </c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2.75" customHeight="1" x14ac:dyDescent="0.2">
      <c r="A306" s="137"/>
      <c r="B306" s="137"/>
      <c r="C306" s="137"/>
      <c r="D306" s="137"/>
      <c r="E306" s="56" t="s">
        <v>218</v>
      </c>
      <c r="F306" s="55"/>
      <c r="G306" s="40">
        <f>COUNTIFS(Arq_3B!$B$2:$B$723,$G$52,Arq_3B!$AB$2:$AB$723,"")</f>
        <v>3</v>
      </c>
      <c r="H306" s="41">
        <f>G306/SUM($G300:$G306)</f>
        <v>0.1</v>
      </c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2.75" customHeight="1" x14ac:dyDescent="0.2">
      <c r="A307" s="135" t="s">
        <v>262</v>
      </c>
      <c r="B307" s="135" t="s">
        <v>21</v>
      </c>
      <c r="C307" s="135">
        <v>1</v>
      </c>
      <c r="D307" s="135" t="s">
        <v>263</v>
      </c>
      <c r="E307" s="24" t="s">
        <v>203</v>
      </c>
      <c r="F307" s="53"/>
      <c r="G307" s="33">
        <f>COUNTIFS(Arq_3B!$B$2:$B$723,$G$52,Arq_3B!$AC$2:$AC$723,LEFT($E307,1))</f>
        <v>11</v>
      </c>
      <c r="H307" s="34">
        <f>G307/SUM($G307:$G313)</f>
        <v>0.36666666666666664</v>
      </c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2.75" customHeight="1" x14ac:dyDescent="0.2">
      <c r="A308" s="136"/>
      <c r="B308" s="136"/>
      <c r="C308" s="136"/>
      <c r="D308" s="136"/>
      <c r="E308" s="24" t="s">
        <v>204</v>
      </c>
      <c r="F308" s="53"/>
      <c r="G308" s="33">
        <f>COUNTIFS(Arq_3B!$B$2:$B$723,$G$52,Arq_3B!$AC$2:$AC$723,LEFT($E308,1))</f>
        <v>16</v>
      </c>
      <c r="H308" s="34">
        <f>G308/SUM($G307:$G313)</f>
        <v>0.53333333333333333</v>
      </c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2.75" customHeight="1" x14ac:dyDescent="0.2">
      <c r="A309" s="136"/>
      <c r="B309" s="136"/>
      <c r="C309" s="136"/>
      <c r="D309" s="136"/>
      <c r="E309" s="24" t="s">
        <v>205</v>
      </c>
      <c r="F309" s="53"/>
      <c r="G309" s="33">
        <f>COUNTIFS(Arq_3B!$B$2:$B$723,$G$52,Arq_3B!$AC$2:$AC$723,LEFT($E309,1))</f>
        <v>0</v>
      </c>
      <c r="H309" s="34">
        <f>G309/SUM($G307:$G313)</f>
        <v>0</v>
      </c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2.75" customHeight="1" x14ac:dyDescent="0.2">
      <c r="A310" s="136"/>
      <c r="B310" s="136"/>
      <c r="C310" s="136"/>
      <c r="D310" s="136"/>
      <c r="E310" s="24" t="s">
        <v>212</v>
      </c>
      <c r="F310" s="53"/>
      <c r="G310" s="33">
        <f>COUNTIFS(Arq_3B!$B$2:$B$723,$G$52,Arq_3B!$AC$2:$AC$723,LEFT($E310,1))</f>
        <v>0</v>
      </c>
      <c r="H310" s="34">
        <f>G310/SUM($G307:$G313)</f>
        <v>0</v>
      </c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2.75" customHeight="1" x14ac:dyDescent="0.2">
      <c r="A311" s="136"/>
      <c r="B311" s="136"/>
      <c r="C311" s="136"/>
      <c r="D311" s="136"/>
      <c r="E311" s="54" t="s">
        <v>216</v>
      </c>
      <c r="F311" s="53"/>
      <c r="G311" s="33">
        <f>COUNTIFS(Arq_3B!$B$2:$B$723,$G$52,Arq_3B!$AC$2:$AC$723,LEFT($E311,1))</f>
        <v>0</v>
      </c>
      <c r="H311" s="34">
        <f>G311/SUM($G307:$G313)</f>
        <v>0</v>
      </c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2.75" customHeight="1" x14ac:dyDescent="0.2">
      <c r="A312" s="136"/>
      <c r="B312" s="136"/>
      <c r="C312" s="136"/>
      <c r="D312" s="136"/>
      <c r="E312" s="54" t="s">
        <v>217</v>
      </c>
      <c r="F312" s="53"/>
      <c r="G312" s="33">
        <f>COUNTIFS(Arq_3B!$B$2:$B$723,$G$52,Arq_3B!$AC$2:$AC$723,LEFT($E312,1))</f>
        <v>0</v>
      </c>
      <c r="H312" s="34">
        <f>G312/SUM($G307:$G313)</f>
        <v>0</v>
      </c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2.75" customHeight="1" x14ac:dyDescent="0.2">
      <c r="A313" s="137"/>
      <c r="B313" s="137"/>
      <c r="C313" s="137"/>
      <c r="D313" s="137"/>
      <c r="E313" s="54" t="s">
        <v>218</v>
      </c>
      <c r="F313" s="53"/>
      <c r="G313" s="33">
        <f>COUNTIFS(Arq_3B!$B$2:$B$723,$G$52,Arq_3B!$AC$2:$AC$723,"")</f>
        <v>3</v>
      </c>
      <c r="H313" s="34">
        <f>G313/SUM($G307:$G313)</f>
        <v>0.1</v>
      </c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2.75" customHeight="1" x14ac:dyDescent="0.2">
      <c r="A314" s="138" t="s">
        <v>264</v>
      </c>
      <c r="B314" s="138" t="s">
        <v>21</v>
      </c>
      <c r="C314" s="138">
        <v>1</v>
      </c>
      <c r="D314" s="138" t="s">
        <v>265</v>
      </c>
      <c r="E314" s="38" t="s">
        <v>203</v>
      </c>
      <c r="F314" s="55"/>
      <c r="G314" s="40">
        <f>COUNTIFS(Arq_3B!$B$2:$B$723,$G$52,Arq_3B!$AD$2:$AD$723,LEFT($E314,1))</f>
        <v>16</v>
      </c>
      <c r="H314" s="41">
        <f>G314/SUM($G314:$G320)</f>
        <v>0.53333333333333333</v>
      </c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2.75" customHeight="1" x14ac:dyDescent="0.2">
      <c r="A315" s="136"/>
      <c r="B315" s="136"/>
      <c r="C315" s="136"/>
      <c r="D315" s="136"/>
      <c r="E315" s="38" t="s">
        <v>204</v>
      </c>
      <c r="F315" s="55"/>
      <c r="G315" s="40">
        <f>COUNTIFS(Arq_3B!$B$2:$B$723,$G$52,Arq_3B!$AD$2:$AD$723,LEFT($E315,1))</f>
        <v>11</v>
      </c>
      <c r="H315" s="41">
        <f>G315/SUM($G314:$G320)</f>
        <v>0.36666666666666664</v>
      </c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2.75" customHeight="1" x14ac:dyDescent="0.2">
      <c r="A316" s="136"/>
      <c r="B316" s="136"/>
      <c r="C316" s="136"/>
      <c r="D316" s="136"/>
      <c r="E316" s="38" t="s">
        <v>205</v>
      </c>
      <c r="F316" s="55"/>
      <c r="G316" s="40">
        <f>COUNTIFS(Arq_3B!$B$2:$B$723,$G$52,Arq_3B!$AD$2:$AD$723,LEFT($E316,1))</f>
        <v>0</v>
      </c>
      <c r="H316" s="41">
        <f>G316/SUM($G314:$G320)</f>
        <v>0</v>
      </c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2.75" customHeight="1" x14ac:dyDescent="0.2">
      <c r="A317" s="136"/>
      <c r="B317" s="136"/>
      <c r="C317" s="136"/>
      <c r="D317" s="136"/>
      <c r="E317" s="38" t="s">
        <v>212</v>
      </c>
      <c r="F317" s="55"/>
      <c r="G317" s="40">
        <f>COUNTIFS(Arq_3B!$B$2:$B$723,$G$52,Arq_3B!$AD$2:$AD$723,LEFT($E317,1))</f>
        <v>0</v>
      </c>
      <c r="H317" s="41">
        <f>G317/SUM($G314:$G320)</f>
        <v>0</v>
      </c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2.75" customHeight="1" x14ac:dyDescent="0.2">
      <c r="A318" s="136"/>
      <c r="B318" s="136"/>
      <c r="C318" s="136"/>
      <c r="D318" s="136"/>
      <c r="E318" s="56" t="s">
        <v>216</v>
      </c>
      <c r="F318" s="55"/>
      <c r="G318" s="40">
        <f>COUNTIFS(Arq_3B!$B$2:$B$723,$G$52,Arq_3B!$AD$2:$AD$723,LEFT($E318,1))</f>
        <v>0</v>
      </c>
      <c r="H318" s="41">
        <f>G318/SUM($G314:$G320)</f>
        <v>0</v>
      </c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2.75" customHeight="1" x14ac:dyDescent="0.2">
      <c r="A319" s="136"/>
      <c r="B319" s="136"/>
      <c r="C319" s="136"/>
      <c r="D319" s="136"/>
      <c r="E319" s="56" t="s">
        <v>217</v>
      </c>
      <c r="F319" s="55"/>
      <c r="G319" s="40">
        <f>COUNTIFS(Arq_3B!$B$2:$B$723,$G$52,Arq_3B!$AD$2:$AD$723,LEFT($E319,1))</f>
        <v>0</v>
      </c>
      <c r="H319" s="41">
        <f>G319/SUM($G314:$G320)</f>
        <v>0</v>
      </c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2.75" customHeight="1" x14ac:dyDescent="0.2">
      <c r="A320" s="137"/>
      <c r="B320" s="137"/>
      <c r="C320" s="137"/>
      <c r="D320" s="137"/>
      <c r="E320" s="56" t="s">
        <v>218</v>
      </c>
      <c r="F320" s="55"/>
      <c r="G320" s="40">
        <f>COUNTIFS(Arq_3B!$B$2:$B$723,$G$52,Arq_3B!$AD$2:$AD$723,"")</f>
        <v>3</v>
      </c>
      <c r="H320" s="41">
        <f>G320/SUM($G314:$G320)</f>
        <v>0.1</v>
      </c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2.75" customHeight="1" x14ac:dyDescent="0.2">
      <c r="A321" s="135" t="s">
        <v>266</v>
      </c>
      <c r="B321" s="135" t="s">
        <v>21</v>
      </c>
      <c r="C321" s="135">
        <v>1</v>
      </c>
      <c r="D321" s="135" t="s">
        <v>267</v>
      </c>
      <c r="E321" s="24" t="s">
        <v>203</v>
      </c>
      <c r="F321" s="53"/>
      <c r="G321" s="33">
        <f>COUNTIFS(Arq_3B!$B$2:$B$723,$G$52,Arq_3B!$AE$2:$AE$723,LEFT($E321,1))</f>
        <v>9</v>
      </c>
      <c r="H321" s="34">
        <f>G321/SUM($G321:$G327)</f>
        <v>0.3</v>
      </c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2.75" customHeight="1" x14ac:dyDescent="0.2">
      <c r="A322" s="136"/>
      <c r="B322" s="136"/>
      <c r="C322" s="136"/>
      <c r="D322" s="136"/>
      <c r="E322" s="24" t="s">
        <v>204</v>
      </c>
      <c r="F322" s="53"/>
      <c r="G322" s="33">
        <f>COUNTIFS(Arq_3B!$B$2:$B$723,$G$52,Arq_3B!$AE$2:$AE$723,LEFT($E322,1))</f>
        <v>18</v>
      </c>
      <c r="H322" s="34">
        <f>G322/SUM($G321:$G327)</f>
        <v>0.6</v>
      </c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2.75" customHeight="1" x14ac:dyDescent="0.2">
      <c r="A323" s="136"/>
      <c r="B323" s="136"/>
      <c r="C323" s="136"/>
      <c r="D323" s="136"/>
      <c r="E323" s="24" t="s">
        <v>205</v>
      </c>
      <c r="F323" s="53"/>
      <c r="G323" s="33">
        <f>COUNTIFS(Arq_3B!$B$2:$B$723,$G$52,Arq_3B!$AE$2:$AE$723,LEFT($E323,1))</f>
        <v>0</v>
      </c>
      <c r="H323" s="34">
        <f>G323/SUM($G321:$G327)</f>
        <v>0</v>
      </c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2.75" customHeight="1" x14ac:dyDescent="0.2">
      <c r="A324" s="136"/>
      <c r="B324" s="136"/>
      <c r="C324" s="136"/>
      <c r="D324" s="136"/>
      <c r="E324" s="24" t="s">
        <v>212</v>
      </c>
      <c r="F324" s="53"/>
      <c r="G324" s="33">
        <f>COUNTIFS(Arq_3B!$B$2:$B$723,$G$52,Arq_3B!$AE$2:$AE$723,LEFT($E324,1))</f>
        <v>0</v>
      </c>
      <c r="H324" s="34">
        <f>G324/SUM($G321:$G327)</f>
        <v>0</v>
      </c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2.75" customHeight="1" x14ac:dyDescent="0.2">
      <c r="A325" s="136"/>
      <c r="B325" s="136"/>
      <c r="C325" s="136"/>
      <c r="D325" s="136"/>
      <c r="E325" s="54" t="s">
        <v>216</v>
      </c>
      <c r="F325" s="53"/>
      <c r="G325" s="33">
        <f>COUNTIFS(Arq_3B!$B$2:$B$723,$G$52,Arq_3B!$AE$2:$AE$723,LEFT($E325,1))</f>
        <v>0</v>
      </c>
      <c r="H325" s="34">
        <f>G325/SUM($G321:$G327)</f>
        <v>0</v>
      </c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2.75" customHeight="1" x14ac:dyDescent="0.2">
      <c r="A326" s="136"/>
      <c r="B326" s="136"/>
      <c r="C326" s="136"/>
      <c r="D326" s="136"/>
      <c r="E326" s="54" t="s">
        <v>217</v>
      </c>
      <c r="F326" s="53"/>
      <c r="G326" s="33">
        <f>COUNTIFS(Arq_3B!$B$2:$B$723,$G$52,Arq_3B!$AE$2:$AE$723,LEFT($E326,1))</f>
        <v>0</v>
      </c>
      <c r="H326" s="34">
        <f>G326/SUM($G321:$G327)</f>
        <v>0</v>
      </c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2.75" customHeight="1" x14ac:dyDescent="0.2">
      <c r="A327" s="137"/>
      <c r="B327" s="137"/>
      <c r="C327" s="137"/>
      <c r="D327" s="137"/>
      <c r="E327" s="54" t="s">
        <v>218</v>
      </c>
      <c r="F327" s="53"/>
      <c r="G327" s="33">
        <f>COUNTIFS(Arq_3B!$B$2:$B$723,$G$52,Arq_3B!$AE$2:$AE$723,"")</f>
        <v>3</v>
      </c>
      <c r="H327" s="34">
        <f>G327/SUM($G321:$G327)</f>
        <v>0.1</v>
      </c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2.75" customHeight="1" x14ac:dyDescent="0.2">
      <c r="A328" s="138" t="s">
        <v>268</v>
      </c>
      <c r="B328" s="138" t="s">
        <v>21</v>
      </c>
      <c r="C328" s="138">
        <v>1</v>
      </c>
      <c r="D328" s="138" t="s">
        <v>269</v>
      </c>
      <c r="E328" s="38" t="s">
        <v>203</v>
      </c>
      <c r="F328" s="55"/>
      <c r="G328" s="40">
        <f>COUNTIFS(Arq_3B!$B$2:$B$723,$G$52,Arq_3B!$AF$2:$AF$723,LEFT($E328,1))</f>
        <v>10</v>
      </c>
      <c r="H328" s="41">
        <f>G328/SUM($G328:$G334)</f>
        <v>0.33333333333333331</v>
      </c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2.75" customHeight="1" x14ac:dyDescent="0.2">
      <c r="A329" s="136"/>
      <c r="B329" s="136"/>
      <c r="C329" s="136"/>
      <c r="D329" s="136"/>
      <c r="E329" s="38" t="s">
        <v>204</v>
      </c>
      <c r="F329" s="55"/>
      <c r="G329" s="40">
        <f>COUNTIFS(Arq_3B!$B$2:$B$723,$G$52,Arq_3B!$AF$2:$AF$723,LEFT($E329,1))</f>
        <v>17</v>
      </c>
      <c r="H329" s="41">
        <f>G329/SUM($G328:$G334)</f>
        <v>0.56666666666666665</v>
      </c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2.75" customHeight="1" x14ac:dyDescent="0.2">
      <c r="A330" s="136"/>
      <c r="B330" s="136"/>
      <c r="C330" s="136"/>
      <c r="D330" s="136"/>
      <c r="E330" s="38" t="s">
        <v>205</v>
      </c>
      <c r="F330" s="55"/>
      <c r="G330" s="40">
        <f>COUNTIFS(Arq_3B!$B$2:$B$723,$G$52,Arq_3B!$AF$2:$AF$723,LEFT($E330,1))</f>
        <v>0</v>
      </c>
      <c r="H330" s="41">
        <f>G330/SUM($G328:$G334)</f>
        <v>0</v>
      </c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2.75" customHeight="1" x14ac:dyDescent="0.2">
      <c r="A331" s="136"/>
      <c r="B331" s="136"/>
      <c r="C331" s="136"/>
      <c r="D331" s="136"/>
      <c r="E331" s="38" t="s">
        <v>212</v>
      </c>
      <c r="F331" s="55"/>
      <c r="G331" s="40">
        <f>COUNTIFS(Arq_3B!$B$2:$B$723,$G$52,Arq_3B!$AF$2:$AF$723,LEFT($E331,1))</f>
        <v>0</v>
      </c>
      <c r="H331" s="41">
        <f>G331/SUM($G328:$G334)</f>
        <v>0</v>
      </c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2.75" customHeight="1" x14ac:dyDescent="0.2">
      <c r="A332" s="136"/>
      <c r="B332" s="136"/>
      <c r="C332" s="136"/>
      <c r="D332" s="136"/>
      <c r="E332" s="56" t="s">
        <v>216</v>
      </c>
      <c r="F332" s="55"/>
      <c r="G332" s="40">
        <f>COUNTIFS(Arq_3B!$B$2:$B$723,$G$52,Arq_3B!$AF$2:$AF$723,LEFT($E332,1))</f>
        <v>0</v>
      </c>
      <c r="H332" s="41">
        <f>G332/SUM($G328:$G334)</f>
        <v>0</v>
      </c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2.75" customHeight="1" x14ac:dyDescent="0.2">
      <c r="A333" s="136"/>
      <c r="B333" s="136"/>
      <c r="C333" s="136"/>
      <c r="D333" s="136"/>
      <c r="E333" s="56" t="s">
        <v>217</v>
      </c>
      <c r="F333" s="55"/>
      <c r="G333" s="40">
        <f>COUNTIFS(Arq_3B!$B$2:$B$723,$G$52,Arq_3B!$AF$2:$AF$723,LEFT($E333,1))</f>
        <v>0</v>
      </c>
      <c r="H333" s="41">
        <f>G333/SUM($G328:$G334)</f>
        <v>0</v>
      </c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2.75" customHeight="1" x14ac:dyDescent="0.2">
      <c r="A334" s="137"/>
      <c r="B334" s="137"/>
      <c r="C334" s="137"/>
      <c r="D334" s="137"/>
      <c r="E334" s="56" t="s">
        <v>218</v>
      </c>
      <c r="F334" s="55"/>
      <c r="G334" s="40">
        <f>COUNTIFS(Arq_3B!$B$2:$B$723,$G$52,Arq_3B!$AF$2:$AF$723,"")</f>
        <v>3</v>
      </c>
      <c r="H334" s="41">
        <f>G334/SUM($G328:$G334)</f>
        <v>0.1</v>
      </c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2.75" customHeight="1" x14ac:dyDescent="0.2">
      <c r="A335" s="135" t="s">
        <v>270</v>
      </c>
      <c r="B335" s="135" t="s">
        <v>21</v>
      </c>
      <c r="C335" s="135">
        <v>1</v>
      </c>
      <c r="D335" s="135" t="s">
        <v>271</v>
      </c>
      <c r="E335" s="24" t="s">
        <v>203</v>
      </c>
      <c r="F335" s="53"/>
      <c r="G335" s="33">
        <f>COUNTIFS(Arq_3B!$B$2:$B$723,$G$52,Arq_3B!$AG$2:$AG$723,LEFT($E335,1))</f>
        <v>3</v>
      </c>
      <c r="H335" s="34">
        <f>G335/SUM($G335:$G341)</f>
        <v>0.1</v>
      </c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2.75" customHeight="1" x14ac:dyDescent="0.2">
      <c r="A336" s="136"/>
      <c r="B336" s="136"/>
      <c r="C336" s="136"/>
      <c r="D336" s="136"/>
      <c r="E336" s="24" t="s">
        <v>204</v>
      </c>
      <c r="F336" s="53"/>
      <c r="G336" s="33">
        <f>COUNTIFS(Arq_3B!$B$2:$B$723,$G$52,Arq_3B!$AG$2:$AG$723,LEFT($E336,1))</f>
        <v>24</v>
      </c>
      <c r="H336" s="34">
        <f>G336/SUM($G335:$G341)</f>
        <v>0.8</v>
      </c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2.75" customHeight="1" x14ac:dyDescent="0.2">
      <c r="A337" s="136"/>
      <c r="B337" s="136"/>
      <c r="C337" s="136"/>
      <c r="D337" s="136"/>
      <c r="E337" s="24" t="s">
        <v>205</v>
      </c>
      <c r="F337" s="53"/>
      <c r="G337" s="33">
        <f>COUNTIFS(Arq_3B!$B$2:$B$723,$G$52,Arq_3B!$AG$2:$AG$723,LEFT($E337,1))</f>
        <v>0</v>
      </c>
      <c r="H337" s="34">
        <f>G337/SUM($G335:$G341)</f>
        <v>0</v>
      </c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2.75" customHeight="1" x14ac:dyDescent="0.2">
      <c r="A338" s="136"/>
      <c r="B338" s="136"/>
      <c r="C338" s="136"/>
      <c r="D338" s="136"/>
      <c r="E338" s="24" t="s">
        <v>212</v>
      </c>
      <c r="F338" s="53"/>
      <c r="G338" s="33">
        <f>COUNTIFS(Arq_3B!$B$2:$B$723,$G$52,Arq_3B!$AG$2:$AG$723,LEFT($E338,1))</f>
        <v>0</v>
      </c>
      <c r="H338" s="34">
        <f>G338/SUM($G335:$G341)</f>
        <v>0</v>
      </c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2.75" customHeight="1" x14ac:dyDescent="0.2">
      <c r="A339" s="136"/>
      <c r="B339" s="136"/>
      <c r="C339" s="136"/>
      <c r="D339" s="136"/>
      <c r="E339" s="54" t="s">
        <v>216</v>
      </c>
      <c r="F339" s="53"/>
      <c r="G339" s="33">
        <f>COUNTIFS(Arq_3B!$B$2:$B$723,$G$52,Arq_3B!$AG$2:$AG$723,LEFT($E339,1))</f>
        <v>0</v>
      </c>
      <c r="H339" s="34">
        <f>G339/SUM($G335:$G341)</f>
        <v>0</v>
      </c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2.75" customHeight="1" x14ac:dyDescent="0.2">
      <c r="A340" s="136"/>
      <c r="B340" s="136"/>
      <c r="C340" s="136"/>
      <c r="D340" s="136"/>
      <c r="E340" s="54" t="s">
        <v>217</v>
      </c>
      <c r="F340" s="53"/>
      <c r="G340" s="33">
        <f>COUNTIFS(Arq_3B!$B$2:$B$723,$G$52,Arq_3B!$AG$2:$AG$723,LEFT($E340,1))</f>
        <v>0</v>
      </c>
      <c r="H340" s="34">
        <f>G340/SUM($G335:$G341)</f>
        <v>0</v>
      </c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2.75" customHeight="1" x14ac:dyDescent="0.2">
      <c r="A341" s="137"/>
      <c r="B341" s="137"/>
      <c r="C341" s="137"/>
      <c r="D341" s="137"/>
      <c r="E341" s="54" t="s">
        <v>218</v>
      </c>
      <c r="F341" s="53"/>
      <c r="G341" s="33">
        <f>COUNTIFS(Arq_3B!$B$2:$B$723,$G$52,Arq_3B!$AG$2:$AG$723,"")</f>
        <v>3</v>
      </c>
      <c r="H341" s="34">
        <f>G341/SUM($G335:$G341)</f>
        <v>0.1</v>
      </c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2.75" customHeight="1" x14ac:dyDescent="0.2">
      <c r="A342" s="138" t="s">
        <v>272</v>
      </c>
      <c r="B342" s="138" t="s">
        <v>21</v>
      </c>
      <c r="C342" s="138">
        <v>1</v>
      </c>
      <c r="D342" s="138" t="s">
        <v>273</v>
      </c>
      <c r="E342" s="38" t="s">
        <v>203</v>
      </c>
      <c r="F342" s="55"/>
      <c r="G342" s="40">
        <f>COUNTIFS(Arq_3B!$B$2:$B$723,$G$52,Arq_3B!$AH$2:$AH$723,LEFT($E342,1))</f>
        <v>12</v>
      </c>
      <c r="H342" s="41">
        <f>G342/SUM($G342:$G348)</f>
        <v>0.4</v>
      </c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2.75" customHeight="1" x14ac:dyDescent="0.2">
      <c r="A343" s="136"/>
      <c r="B343" s="136"/>
      <c r="C343" s="136"/>
      <c r="D343" s="136"/>
      <c r="E343" s="38" t="s">
        <v>204</v>
      </c>
      <c r="F343" s="55"/>
      <c r="G343" s="40">
        <f>COUNTIFS(Arq_3B!$B$2:$B$723,$G$52,Arq_3B!$AH$2:$AH$723,LEFT($E343,1))</f>
        <v>14</v>
      </c>
      <c r="H343" s="41">
        <f>G343/SUM($G342:$G348)</f>
        <v>0.46666666666666667</v>
      </c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2.75" customHeight="1" x14ac:dyDescent="0.2">
      <c r="A344" s="136"/>
      <c r="B344" s="136"/>
      <c r="C344" s="136"/>
      <c r="D344" s="136"/>
      <c r="E344" s="38" t="s">
        <v>205</v>
      </c>
      <c r="F344" s="55"/>
      <c r="G344" s="40">
        <f>COUNTIFS(Arq_3B!$B$2:$B$723,$G$52,Arq_3B!$AH$2:$AH$723,LEFT($E344,1))</f>
        <v>0</v>
      </c>
      <c r="H344" s="41">
        <f>G344/SUM($G342:$G348)</f>
        <v>0</v>
      </c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2.75" customHeight="1" x14ac:dyDescent="0.2">
      <c r="A345" s="136"/>
      <c r="B345" s="136"/>
      <c r="C345" s="136"/>
      <c r="D345" s="136"/>
      <c r="E345" s="38" t="s">
        <v>212</v>
      </c>
      <c r="F345" s="55"/>
      <c r="G345" s="40">
        <f>COUNTIFS(Arq_3B!$B$2:$B$723,$G$52,Arq_3B!$AH$2:$AH$723,LEFT($E345,1))</f>
        <v>0</v>
      </c>
      <c r="H345" s="41">
        <f>G345/SUM($G342:$G348)</f>
        <v>0</v>
      </c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2.75" customHeight="1" x14ac:dyDescent="0.2">
      <c r="A346" s="136"/>
      <c r="B346" s="136"/>
      <c r="C346" s="136"/>
      <c r="D346" s="136"/>
      <c r="E346" s="56" t="s">
        <v>216</v>
      </c>
      <c r="F346" s="55"/>
      <c r="G346" s="40">
        <f>COUNTIFS(Arq_3B!$B$2:$B$723,$G$52,Arq_3B!$AH$2:$AH$723,LEFT($E346,1))</f>
        <v>0</v>
      </c>
      <c r="H346" s="41">
        <f>G346/SUM($G342:$G348)</f>
        <v>0</v>
      </c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2.75" customHeight="1" x14ac:dyDescent="0.2">
      <c r="A347" s="136"/>
      <c r="B347" s="136"/>
      <c r="C347" s="136"/>
      <c r="D347" s="136"/>
      <c r="E347" s="56" t="s">
        <v>217</v>
      </c>
      <c r="F347" s="55"/>
      <c r="G347" s="40">
        <f>COUNTIFS(Arq_3B!$B$2:$B$723,$G$52,Arq_3B!$AH$2:$AH$723,LEFT($E347,1))</f>
        <v>1</v>
      </c>
      <c r="H347" s="41">
        <f>G347/SUM($G342:$G348)</f>
        <v>3.3333333333333333E-2</v>
      </c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2.75" customHeight="1" x14ac:dyDescent="0.2">
      <c r="A348" s="137"/>
      <c r="B348" s="137"/>
      <c r="C348" s="137"/>
      <c r="D348" s="137"/>
      <c r="E348" s="56" t="s">
        <v>218</v>
      </c>
      <c r="F348" s="55"/>
      <c r="G348" s="40">
        <f>COUNTIFS(Arq_3B!$B$2:$B$723,$G$52,Arq_3B!$AH$2:$AH$723,"")</f>
        <v>3</v>
      </c>
      <c r="H348" s="41">
        <f>G348/SUM($G342:$G348)</f>
        <v>0.1</v>
      </c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2.75" customHeight="1" x14ac:dyDescent="0.2">
      <c r="A349" s="135" t="s">
        <v>274</v>
      </c>
      <c r="B349" s="135" t="s">
        <v>21</v>
      </c>
      <c r="C349" s="135">
        <v>1</v>
      </c>
      <c r="D349" s="135" t="s">
        <v>275</v>
      </c>
      <c r="E349" s="24" t="s">
        <v>203</v>
      </c>
      <c r="F349" s="53"/>
      <c r="G349" s="33">
        <f>COUNTIFS(Arq_3B!$B$2:$B$723,$G$52,Arq_3B!$AI$2:$AI$723,LEFT($E349,1))</f>
        <v>8</v>
      </c>
      <c r="H349" s="34">
        <f>G349/SUM($G349:$G355)</f>
        <v>0.26666666666666666</v>
      </c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2.75" customHeight="1" x14ac:dyDescent="0.2">
      <c r="A350" s="136"/>
      <c r="B350" s="136"/>
      <c r="C350" s="136"/>
      <c r="D350" s="136"/>
      <c r="E350" s="24" t="s">
        <v>204</v>
      </c>
      <c r="F350" s="53"/>
      <c r="G350" s="33">
        <f>COUNTIFS(Arq_3B!$B$2:$B$723,$G$52,Arq_3B!$AI$2:$AI$723,LEFT($E350,1))</f>
        <v>19</v>
      </c>
      <c r="H350" s="34">
        <f>G350/SUM($G349:$G355)</f>
        <v>0.6333333333333333</v>
      </c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2.75" customHeight="1" x14ac:dyDescent="0.2">
      <c r="A351" s="136"/>
      <c r="B351" s="136"/>
      <c r="C351" s="136"/>
      <c r="D351" s="136"/>
      <c r="E351" s="24" t="s">
        <v>205</v>
      </c>
      <c r="F351" s="53"/>
      <c r="G351" s="33">
        <f>COUNTIFS(Arq_3B!$B$2:$B$723,$G$52,Arq_3B!$AI$2:$AI$723,LEFT($E351,1))</f>
        <v>0</v>
      </c>
      <c r="H351" s="34">
        <f>G351/SUM($G349:$G355)</f>
        <v>0</v>
      </c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2.75" customHeight="1" x14ac:dyDescent="0.2">
      <c r="A352" s="136"/>
      <c r="B352" s="136"/>
      <c r="C352" s="136"/>
      <c r="D352" s="136"/>
      <c r="E352" s="24" t="s">
        <v>212</v>
      </c>
      <c r="F352" s="53"/>
      <c r="G352" s="33">
        <f>COUNTIFS(Arq_3B!$B$2:$B$723,$G$52,Arq_3B!$AI$2:$AI$723,LEFT($E352,1))</f>
        <v>0</v>
      </c>
      <c r="H352" s="34">
        <f>G352/SUM($G349:$G355)</f>
        <v>0</v>
      </c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2.75" customHeight="1" x14ac:dyDescent="0.2">
      <c r="A353" s="136"/>
      <c r="B353" s="136"/>
      <c r="C353" s="136"/>
      <c r="D353" s="136"/>
      <c r="E353" s="54" t="s">
        <v>216</v>
      </c>
      <c r="F353" s="53"/>
      <c r="G353" s="33">
        <f>COUNTIFS(Arq_3B!$B$2:$B$723,$G$52,Arq_3B!$AI$2:$AI$723,LEFT($E353,1))</f>
        <v>0</v>
      </c>
      <c r="H353" s="34">
        <f>G353/SUM($G349:$G355)</f>
        <v>0</v>
      </c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2.75" customHeight="1" x14ac:dyDescent="0.2">
      <c r="A354" s="136"/>
      <c r="B354" s="136"/>
      <c r="C354" s="136"/>
      <c r="D354" s="136"/>
      <c r="E354" s="54" t="s">
        <v>217</v>
      </c>
      <c r="F354" s="53"/>
      <c r="G354" s="33">
        <f>COUNTIFS(Arq_3B!$B$2:$B$723,$G$52,Arq_3B!$AI$2:$AI$723,LEFT($E354,1))</f>
        <v>0</v>
      </c>
      <c r="H354" s="34">
        <f>G354/SUM($G349:$G355)</f>
        <v>0</v>
      </c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2.75" customHeight="1" x14ac:dyDescent="0.2">
      <c r="A355" s="137"/>
      <c r="B355" s="137"/>
      <c r="C355" s="137"/>
      <c r="D355" s="137"/>
      <c r="E355" s="54" t="s">
        <v>218</v>
      </c>
      <c r="F355" s="53"/>
      <c r="G355" s="33">
        <f>COUNTIFS(Arq_3B!$B$2:$B$723,$G$52,Arq_3B!$AI$2:$AI$723,"")</f>
        <v>3</v>
      </c>
      <c r="H355" s="34">
        <f>G355/SUM($G349:$G355)</f>
        <v>0.1</v>
      </c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2.75" customHeight="1" x14ac:dyDescent="0.2">
      <c r="A356" s="138" t="s">
        <v>276</v>
      </c>
      <c r="B356" s="138" t="s">
        <v>21</v>
      </c>
      <c r="C356" s="138">
        <v>1</v>
      </c>
      <c r="D356" s="138" t="s">
        <v>277</v>
      </c>
      <c r="E356" s="38" t="s">
        <v>203</v>
      </c>
      <c r="F356" s="55"/>
      <c r="G356" s="40">
        <f>COUNTIFS(Arq_3B!$B$2:$B$723,$G$52,Arq_3B!$AJ$2:$AJ$723,LEFT($E356,1))</f>
        <v>15</v>
      </c>
      <c r="H356" s="41">
        <f>G356/SUM($G356:$G362)</f>
        <v>0.5</v>
      </c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2.75" customHeight="1" x14ac:dyDescent="0.2">
      <c r="A357" s="136"/>
      <c r="B357" s="136"/>
      <c r="C357" s="136"/>
      <c r="D357" s="136"/>
      <c r="E357" s="38" t="s">
        <v>204</v>
      </c>
      <c r="F357" s="55"/>
      <c r="G357" s="40">
        <f>COUNTIFS(Arq_3B!$B$2:$B$723,$G$52,Arq_3B!$AJ$2:$AJ$723,LEFT($E357,1))</f>
        <v>12</v>
      </c>
      <c r="H357" s="41">
        <f>G357/SUM($G356:$G362)</f>
        <v>0.4</v>
      </c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2.75" customHeight="1" x14ac:dyDescent="0.2">
      <c r="A358" s="136"/>
      <c r="B358" s="136"/>
      <c r="C358" s="136"/>
      <c r="D358" s="136"/>
      <c r="E358" s="38" t="s">
        <v>205</v>
      </c>
      <c r="F358" s="55"/>
      <c r="G358" s="40">
        <f>COUNTIFS(Arq_3B!$B$2:$B$723,$G$52,Arq_3B!$AJ$2:$AJ$723,LEFT($E358,1))</f>
        <v>0</v>
      </c>
      <c r="H358" s="41">
        <f>G358/SUM($G356:$G362)</f>
        <v>0</v>
      </c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2.75" customHeight="1" x14ac:dyDescent="0.2">
      <c r="A359" s="136"/>
      <c r="B359" s="136"/>
      <c r="C359" s="136"/>
      <c r="D359" s="136"/>
      <c r="E359" s="38" t="s">
        <v>212</v>
      </c>
      <c r="F359" s="55"/>
      <c r="G359" s="40">
        <f>COUNTIFS(Arq_3B!$B$2:$B$723,$G$52,Arq_3B!$AJ$2:$AJ$723,LEFT($E359,1))</f>
        <v>0</v>
      </c>
      <c r="H359" s="41">
        <f>G359/SUM($G356:$G362)</f>
        <v>0</v>
      </c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2.75" customHeight="1" x14ac:dyDescent="0.2">
      <c r="A360" s="136"/>
      <c r="B360" s="136"/>
      <c r="C360" s="136"/>
      <c r="D360" s="136"/>
      <c r="E360" s="56" t="s">
        <v>216</v>
      </c>
      <c r="F360" s="55"/>
      <c r="G360" s="40">
        <f>COUNTIFS(Arq_3B!$B$2:$B$723,$G$52,Arq_3B!$AJ$2:$AJ$723,LEFT($E360,1))</f>
        <v>0</v>
      </c>
      <c r="H360" s="41">
        <f>G360/SUM($G356:$G362)</f>
        <v>0</v>
      </c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2.75" customHeight="1" x14ac:dyDescent="0.2">
      <c r="A361" s="136"/>
      <c r="B361" s="136"/>
      <c r="C361" s="136"/>
      <c r="D361" s="136"/>
      <c r="E361" s="56" t="s">
        <v>217</v>
      </c>
      <c r="F361" s="55"/>
      <c r="G361" s="40">
        <f>COUNTIFS(Arq_3B!$B$2:$B$723,$G$52,Arq_3B!$AJ$2:$AJ$723,LEFT($E361,1))</f>
        <v>0</v>
      </c>
      <c r="H361" s="41">
        <f>G361/SUM($G356:$G362)</f>
        <v>0</v>
      </c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2.75" customHeight="1" x14ac:dyDescent="0.2">
      <c r="A362" s="137"/>
      <c r="B362" s="137"/>
      <c r="C362" s="137"/>
      <c r="D362" s="137"/>
      <c r="E362" s="56" t="s">
        <v>218</v>
      </c>
      <c r="F362" s="55"/>
      <c r="G362" s="40">
        <f>COUNTIFS(Arq_3B!$B$2:$B$723,$G$52,Arq_3B!$AJ$2:$AJ$723,"")</f>
        <v>3</v>
      </c>
      <c r="H362" s="41">
        <f>G362/SUM($G356:$G362)</f>
        <v>0.1</v>
      </c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2.75" customHeight="1" x14ac:dyDescent="0.2">
      <c r="A363" s="135" t="s">
        <v>278</v>
      </c>
      <c r="B363" s="135" t="s">
        <v>21</v>
      </c>
      <c r="C363" s="135">
        <v>1</v>
      </c>
      <c r="D363" s="135" t="s">
        <v>279</v>
      </c>
      <c r="E363" s="24" t="s">
        <v>203</v>
      </c>
      <c r="F363" s="53"/>
      <c r="G363" s="33">
        <f>COUNTIFS(Arq_3B!$B$2:$B$723,$G$52,Arq_3B!$AK$2:$AK$723,LEFT($E363,1))</f>
        <v>15</v>
      </c>
      <c r="H363" s="34">
        <f>G363/SUM($G363:$G369)</f>
        <v>0.5</v>
      </c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2.75" customHeight="1" x14ac:dyDescent="0.2">
      <c r="A364" s="136"/>
      <c r="B364" s="136"/>
      <c r="C364" s="136"/>
      <c r="D364" s="136"/>
      <c r="E364" s="24" t="s">
        <v>204</v>
      </c>
      <c r="F364" s="53"/>
      <c r="G364" s="33">
        <f>COUNTIFS(Arq_3B!$B$2:$B$723,$G$52,Arq_3B!$AK$2:$AK$723,LEFT($E364,1))</f>
        <v>12</v>
      </c>
      <c r="H364" s="34">
        <f>G364/SUM($G363:$G369)</f>
        <v>0.4</v>
      </c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2.75" customHeight="1" x14ac:dyDescent="0.2">
      <c r="A365" s="136"/>
      <c r="B365" s="136"/>
      <c r="C365" s="136"/>
      <c r="D365" s="136"/>
      <c r="E365" s="24" t="s">
        <v>205</v>
      </c>
      <c r="F365" s="53"/>
      <c r="G365" s="33">
        <f>COUNTIFS(Arq_3B!$B$2:$B$723,$G$52,Arq_3B!$AK$2:$AK$723,LEFT($E365,1))</f>
        <v>0</v>
      </c>
      <c r="H365" s="34">
        <f>G365/SUM($G363:$G369)</f>
        <v>0</v>
      </c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2.75" customHeight="1" x14ac:dyDescent="0.2">
      <c r="A366" s="136"/>
      <c r="B366" s="136"/>
      <c r="C366" s="136"/>
      <c r="D366" s="136"/>
      <c r="E366" s="24" t="s">
        <v>212</v>
      </c>
      <c r="F366" s="53"/>
      <c r="G366" s="33">
        <f>COUNTIFS(Arq_3B!$B$2:$B$723,$G$52,Arq_3B!$AK$2:$AK$723,LEFT($E366,1))</f>
        <v>0</v>
      </c>
      <c r="H366" s="34">
        <f>G366/SUM($G363:$G369)</f>
        <v>0</v>
      </c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2.75" customHeight="1" x14ac:dyDescent="0.2">
      <c r="A367" s="136"/>
      <c r="B367" s="136"/>
      <c r="C367" s="136"/>
      <c r="D367" s="136"/>
      <c r="E367" s="54" t="s">
        <v>216</v>
      </c>
      <c r="F367" s="53"/>
      <c r="G367" s="33">
        <f>COUNTIFS(Arq_3B!$B$2:$B$723,$G$52,Arq_3B!$AK$2:$AK$723,LEFT($E367,1))</f>
        <v>0</v>
      </c>
      <c r="H367" s="34">
        <f>G367/SUM($G363:$G369)</f>
        <v>0</v>
      </c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2.75" customHeight="1" x14ac:dyDescent="0.2">
      <c r="A368" s="136"/>
      <c r="B368" s="136"/>
      <c r="C368" s="136"/>
      <c r="D368" s="136"/>
      <c r="E368" s="54" t="s">
        <v>217</v>
      </c>
      <c r="F368" s="53"/>
      <c r="G368" s="33">
        <f>COUNTIFS(Arq_3B!$B$2:$B$723,$G$52,Arq_3B!$AK$2:$AK$723,LEFT($E368,1))</f>
        <v>0</v>
      </c>
      <c r="H368" s="34">
        <f>G368/SUM($G363:$G369)</f>
        <v>0</v>
      </c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2.75" customHeight="1" x14ac:dyDescent="0.2">
      <c r="A369" s="137"/>
      <c r="B369" s="137"/>
      <c r="C369" s="137"/>
      <c r="D369" s="137"/>
      <c r="E369" s="54" t="s">
        <v>218</v>
      </c>
      <c r="F369" s="53"/>
      <c r="G369" s="33">
        <f>COUNTIFS(Arq_3B!$B$2:$B$723,$G$52,Arq_3B!$AK$2:$AK$723,"")</f>
        <v>3</v>
      </c>
      <c r="H369" s="34">
        <f>G369/SUM($G363:$G369)</f>
        <v>0.1</v>
      </c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2.75" customHeight="1" x14ac:dyDescent="0.2">
      <c r="A370" s="138" t="s">
        <v>280</v>
      </c>
      <c r="B370" s="138" t="s">
        <v>21</v>
      </c>
      <c r="C370" s="138">
        <v>1</v>
      </c>
      <c r="D370" s="138" t="s">
        <v>281</v>
      </c>
      <c r="E370" s="38" t="s">
        <v>203</v>
      </c>
      <c r="F370" s="55"/>
      <c r="G370" s="40">
        <f>COUNTIFS(Arq_3B!$B$2:$B$723,$G$52,Arq_3B!$AL$2:$AL$723,LEFT($E370,1))</f>
        <v>4</v>
      </c>
      <c r="H370" s="41">
        <f>G370/SUM($G370:$G376)</f>
        <v>0.13333333333333333</v>
      </c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2.75" customHeight="1" x14ac:dyDescent="0.2">
      <c r="A371" s="136"/>
      <c r="B371" s="136"/>
      <c r="C371" s="136"/>
      <c r="D371" s="136"/>
      <c r="E371" s="38" t="s">
        <v>204</v>
      </c>
      <c r="F371" s="55"/>
      <c r="G371" s="40">
        <f>COUNTIFS(Arq_3B!$B$2:$B$723,$G$52,Arq_3B!$AL$2:$AL$723,LEFT($E371,1))</f>
        <v>23</v>
      </c>
      <c r="H371" s="41">
        <f>G371/SUM($G370:$G376)</f>
        <v>0.76666666666666672</v>
      </c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2.75" customHeight="1" x14ac:dyDescent="0.2">
      <c r="A372" s="136"/>
      <c r="B372" s="136"/>
      <c r="C372" s="136"/>
      <c r="D372" s="136"/>
      <c r="E372" s="38" t="s">
        <v>205</v>
      </c>
      <c r="F372" s="55"/>
      <c r="G372" s="40">
        <f>COUNTIFS(Arq_3B!$B$2:$B$723,$G$52,Arq_3B!$AL$2:$AL$723,LEFT($E372,1))</f>
        <v>0</v>
      </c>
      <c r="H372" s="41">
        <f>G372/SUM($G370:$G376)</f>
        <v>0</v>
      </c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2.75" customHeight="1" x14ac:dyDescent="0.2">
      <c r="A373" s="136"/>
      <c r="B373" s="136"/>
      <c r="C373" s="136"/>
      <c r="D373" s="136"/>
      <c r="E373" s="38" t="s">
        <v>212</v>
      </c>
      <c r="F373" s="55"/>
      <c r="G373" s="40">
        <f>COUNTIFS(Arq_3B!$B$2:$B$723,$G$52,Arq_3B!$AL$2:$AL$723,LEFT($E373,1))</f>
        <v>0</v>
      </c>
      <c r="H373" s="41">
        <f>G373/SUM($G370:$G376)</f>
        <v>0</v>
      </c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2.75" customHeight="1" x14ac:dyDescent="0.2">
      <c r="A374" s="136"/>
      <c r="B374" s="136"/>
      <c r="C374" s="136"/>
      <c r="D374" s="136"/>
      <c r="E374" s="56" t="s">
        <v>216</v>
      </c>
      <c r="F374" s="55"/>
      <c r="G374" s="40">
        <f>COUNTIFS(Arq_3B!$B$2:$B$723,$G$52,Arq_3B!$AL$2:$AL$723,LEFT($E374,1))</f>
        <v>0</v>
      </c>
      <c r="H374" s="41">
        <f>G374/SUM($G370:$G376)</f>
        <v>0</v>
      </c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2.75" customHeight="1" x14ac:dyDescent="0.2">
      <c r="A375" s="136"/>
      <c r="B375" s="136"/>
      <c r="C375" s="136"/>
      <c r="D375" s="136"/>
      <c r="E375" s="56" t="s">
        <v>217</v>
      </c>
      <c r="F375" s="55"/>
      <c r="G375" s="40">
        <f>COUNTIFS(Arq_3B!$B$2:$B$723,$G$52,Arq_3B!$AL$2:$AL$723,LEFT($E375,1))</f>
        <v>0</v>
      </c>
      <c r="H375" s="41">
        <f>G375/SUM($G370:$G376)</f>
        <v>0</v>
      </c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2.75" customHeight="1" x14ac:dyDescent="0.2">
      <c r="A376" s="137"/>
      <c r="B376" s="137"/>
      <c r="C376" s="137"/>
      <c r="D376" s="137"/>
      <c r="E376" s="56" t="s">
        <v>218</v>
      </c>
      <c r="F376" s="55"/>
      <c r="G376" s="40">
        <f>COUNTIFS(Arq_3B!$B$2:$B$723,$G$52,Arq_3B!$AL$2:$AL$723,"")</f>
        <v>3</v>
      </c>
      <c r="H376" s="41">
        <f>G376/SUM($G370:$G376)</f>
        <v>0.1</v>
      </c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2.75" customHeight="1" x14ac:dyDescent="0.2">
      <c r="A377" s="135" t="s">
        <v>282</v>
      </c>
      <c r="B377" s="135" t="s">
        <v>21</v>
      </c>
      <c r="C377" s="135">
        <v>1</v>
      </c>
      <c r="D377" s="135" t="s">
        <v>283</v>
      </c>
      <c r="E377" s="24" t="s">
        <v>203</v>
      </c>
      <c r="F377" s="53"/>
      <c r="G377" s="33">
        <f>COUNTIFS(Arq_3B!$B$2:$B$723,$G$52,Arq_3B!$AM$2:$AM$723,LEFT($E377,1))</f>
        <v>9</v>
      </c>
      <c r="H377" s="34">
        <f>G377/SUM($G377:$G383)</f>
        <v>0.3</v>
      </c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2.75" customHeight="1" x14ac:dyDescent="0.2">
      <c r="A378" s="136"/>
      <c r="B378" s="136"/>
      <c r="C378" s="136"/>
      <c r="D378" s="136"/>
      <c r="E378" s="24" t="s">
        <v>204</v>
      </c>
      <c r="F378" s="53"/>
      <c r="G378" s="33">
        <f>COUNTIFS(Arq_3B!$B$2:$B$723,$G$52,Arq_3B!$AM$2:$AM$723,LEFT($E378,1))</f>
        <v>18</v>
      </c>
      <c r="H378" s="34">
        <f>G378/SUM($G377:$G383)</f>
        <v>0.6</v>
      </c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2.75" customHeight="1" x14ac:dyDescent="0.2">
      <c r="A379" s="136"/>
      <c r="B379" s="136"/>
      <c r="C379" s="136"/>
      <c r="D379" s="136"/>
      <c r="E379" s="24" t="s">
        <v>205</v>
      </c>
      <c r="F379" s="53"/>
      <c r="G379" s="33">
        <f>COUNTIFS(Arq_3B!$B$2:$B$723,$G$52,Arq_3B!$AM$2:$AM$723,LEFT($E379,1))</f>
        <v>0</v>
      </c>
      <c r="H379" s="34">
        <f>G379/SUM($G377:$G383)</f>
        <v>0</v>
      </c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2.75" customHeight="1" x14ac:dyDescent="0.2">
      <c r="A380" s="136"/>
      <c r="B380" s="136"/>
      <c r="C380" s="136"/>
      <c r="D380" s="136"/>
      <c r="E380" s="24" t="s">
        <v>212</v>
      </c>
      <c r="F380" s="53"/>
      <c r="G380" s="33">
        <f>COUNTIFS(Arq_3B!$B$2:$B$723,$G$52,Arq_3B!$AM$2:$AM$723,LEFT($E380,1))</f>
        <v>0</v>
      </c>
      <c r="H380" s="34">
        <f>G380/SUM($G377:$G383)</f>
        <v>0</v>
      </c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2.75" customHeight="1" x14ac:dyDescent="0.2">
      <c r="A381" s="136"/>
      <c r="B381" s="136"/>
      <c r="C381" s="136"/>
      <c r="D381" s="136"/>
      <c r="E381" s="54" t="s">
        <v>216</v>
      </c>
      <c r="F381" s="53"/>
      <c r="G381" s="33">
        <f>COUNTIFS(Arq_3B!$B$2:$B$723,$G$52,Arq_3B!$AM$2:$AM$723,LEFT($E381,1))</f>
        <v>0</v>
      </c>
      <c r="H381" s="34">
        <f>G381/SUM($G377:$G383)</f>
        <v>0</v>
      </c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2.75" customHeight="1" x14ac:dyDescent="0.2">
      <c r="A382" s="136"/>
      <c r="B382" s="136"/>
      <c r="C382" s="136"/>
      <c r="D382" s="136"/>
      <c r="E382" s="54" t="s">
        <v>217</v>
      </c>
      <c r="F382" s="53"/>
      <c r="G382" s="33">
        <f>COUNTIFS(Arq_3B!$B$2:$B$723,$G$52,Arq_3B!$AM$2:$AM$723,LEFT($E382,1))</f>
        <v>0</v>
      </c>
      <c r="H382" s="34">
        <f>G382/SUM($G377:$G383)</f>
        <v>0</v>
      </c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2.75" customHeight="1" x14ac:dyDescent="0.2">
      <c r="A383" s="137"/>
      <c r="B383" s="137"/>
      <c r="C383" s="137"/>
      <c r="D383" s="137"/>
      <c r="E383" s="54" t="s">
        <v>218</v>
      </c>
      <c r="F383" s="53"/>
      <c r="G383" s="33">
        <f>COUNTIFS(Arq_3B!$B$2:$B$723,$G$52,Arq_3B!$AM$2:$AM$723,"")</f>
        <v>3</v>
      </c>
      <c r="H383" s="34">
        <f>G383/SUM($G377:$G383)</f>
        <v>0.1</v>
      </c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2.75" customHeight="1" x14ac:dyDescent="0.2">
      <c r="A384" s="138" t="s">
        <v>284</v>
      </c>
      <c r="B384" s="138" t="s">
        <v>21</v>
      </c>
      <c r="C384" s="138">
        <v>1</v>
      </c>
      <c r="D384" s="138" t="s">
        <v>285</v>
      </c>
      <c r="E384" s="38" t="s">
        <v>203</v>
      </c>
      <c r="F384" s="55"/>
      <c r="G384" s="40">
        <f>COUNTIFS(Arq_3B!$B$2:$B$723,$G$52,Arq_3B!$AN$2:$AN$723,LEFT($E384,1))</f>
        <v>12</v>
      </c>
      <c r="H384" s="41">
        <f>G384/SUM($G384:$G390)</f>
        <v>0.4</v>
      </c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2.75" customHeight="1" x14ac:dyDescent="0.2">
      <c r="A385" s="136"/>
      <c r="B385" s="136"/>
      <c r="C385" s="136"/>
      <c r="D385" s="136"/>
      <c r="E385" s="38" t="s">
        <v>204</v>
      </c>
      <c r="F385" s="55"/>
      <c r="G385" s="40">
        <f>COUNTIFS(Arq_3B!$B$2:$B$723,$G$52,Arq_3B!$AN$2:$AN$723,LEFT($E385,1))</f>
        <v>15</v>
      </c>
      <c r="H385" s="41">
        <f>G385/SUM($G384:$G390)</f>
        <v>0.5</v>
      </c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2.75" customHeight="1" x14ac:dyDescent="0.2">
      <c r="A386" s="136"/>
      <c r="B386" s="136"/>
      <c r="C386" s="136"/>
      <c r="D386" s="136"/>
      <c r="E386" s="38" t="s">
        <v>205</v>
      </c>
      <c r="F386" s="55"/>
      <c r="G386" s="40">
        <f>COUNTIFS(Arq_3B!$B$2:$B$723,$G$52,Arq_3B!$AN$2:$AN$723,LEFT($E386,1))</f>
        <v>0</v>
      </c>
      <c r="H386" s="41">
        <f>G386/SUM($G384:$G390)</f>
        <v>0</v>
      </c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2.75" customHeight="1" x14ac:dyDescent="0.2">
      <c r="A387" s="136"/>
      <c r="B387" s="136"/>
      <c r="C387" s="136"/>
      <c r="D387" s="136"/>
      <c r="E387" s="38" t="s">
        <v>212</v>
      </c>
      <c r="F387" s="55"/>
      <c r="G387" s="40">
        <f>COUNTIFS(Arq_3B!$B$2:$B$723,$G$52,Arq_3B!$AN$2:$AN$723,LEFT($E387,1))</f>
        <v>0</v>
      </c>
      <c r="H387" s="41">
        <f>G387/SUM($G384:$G390)</f>
        <v>0</v>
      </c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2.75" customHeight="1" x14ac:dyDescent="0.2">
      <c r="A388" s="136"/>
      <c r="B388" s="136"/>
      <c r="C388" s="136"/>
      <c r="D388" s="136"/>
      <c r="E388" s="56" t="s">
        <v>216</v>
      </c>
      <c r="F388" s="55"/>
      <c r="G388" s="40">
        <f>COUNTIFS(Arq_3B!$B$2:$B$723,$G$52,Arq_3B!$AN$2:$AN$723,LEFT($E388,1))</f>
        <v>0</v>
      </c>
      <c r="H388" s="41">
        <f>G388/SUM($G384:$G390)</f>
        <v>0</v>
      </c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2.75" customHeight="1" x14ac:dyDescent="0.2">
      <c r="A389" s="136"/>
      <c r="B389" s="136"/>
      <c r="C389" s="136"/>
      <c r="D389" s="136"/>
      <c r="E389" s="56" t="s">
        <v>217</v>
      </c>
      <c r="F389" s="55"/>
      <c r="G389" s="40">
        <f>COUNTIFS(Arq_3B!$B$2:$B$723,$G$52,Arq_3B!$AN$2:$AN$723,LEFT($E389,1))</f>
        <v>0</v>
      </c>
      <c r="H389" s="41">
        <f>G389/SUM($G384:$G390)</f>
        <v>0</v>
      </c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2.75" customHeight="1" x14ac:dyDescent="0.2">
      <c r="A390" s="137"/>
      <c r="B390" s="137"/>
      <c r="C390" s="137"/>
      <c r="D390" s="137"/>
      <c r="E390" s="56" t="s">
        <v>218</v>
      </c>
      <c r="F390" s="55"/>
      <c r="G390" s="40">
        <f>COUNTIFS(Arq_3B!$B$2:$B$723,$G$52,Arq_3B!$AN$2:$AN$723,"")</f>
        <v>3</v>
      </c>
      <c r="H390" s="41">
        <f>G390/SUM($G384:$G390)</f>
        <v>0.1</v>
      </c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2.75" customHeight="1" x14ac:dyDescent="0.2">
      <c r="A391" s="135" t="s">
        <v>286</v>
      </c>
      <c r="B391" s="135" t="s">
        <v>21</v>
      </c>
      <c r="C391" s="135">
        <v>1</v>
      </c>
      <c r="D391" s="135" t="s">
        <v>287</v>
      </c>
      <c r="E391" s="24" t="s">
        <v>203</v>
      </c>
      <c r="F391" s="53"/>
      <c r="G391" s="33">
        <f>COUNTIFS(Arq_3B!$B$2:$B$723,$G$52,Arq_3B!$AO$2:$AO$723,LEFT($E391,1))</f>
        <v>13</v>
      </c>
      <c r="H391" s="34">
        <f>G391/SUM($G391:$G397)</f>
        <v>0.43333333333333335</v>
      </c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2.75" customHeight="1" x14ac:dyDescent="0.2">
      <c r="A392" s="136"/>
      <c r="B392" s="136"/>
      <c r="C392" s="136"/>
      <c r="D392" s="136"/>
      <c r="E392" s="24" t="s">
        <v>204</v>
      </c>
      <c r="F392" s="53"/>
      <c r="G392" s="33">
        <f>COUNTIFS(Arq_3B!$B$2:$B$723,$G$52,Arq_3B!$AO$2:$AO$723,LEFT($E392,1))</f>
        <v>14</v>
      </c>
      <c r="H392" s="34">
        <f>G392/SUM($G391:$G397)</f>
        <v>0.46666666666666667</v>
      </c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2.75" customHeight="1" x14ac:dyDescent="0.2">
      <c r="A393" s="136"/>
      <c r="B393" s="136"/>
      <c r="C393" s="136"/>
      <c r="D393" s="136"/>
      <c r="E393" s="24" t="s">
        <v>205</v>
      </c>
      <c r="F393" s="53"/>
      <c r="G393" s="33">
        <f>COUNTIFS(Arq_3B!$B$2:$B$723,$G$52,Arq_3B!$AO$2:$AO$723,LEFT($E393,1))</f>
        <v>0</v>
      </c>
      <c r="H393" s="34">
        <f>G393/SUM($G391:$G397)</f>
        <v>0</v>
      </c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2.75" customHeight="1" x14ac:dyDescent="0.2">
      <c r="A394" s="136"/>
      <c r="B394" s="136"/>
      <c r="C394" s="136"/>
      <c r="D394" s="136"/>
      <c r="E394" s="24" t="s">
        <v>212</v>
      </c>
      <c r="F394" s="53"/>
      <c r="G394" s="33">
        <f>COUNTIFS(Arq_3B!$B$2:$B$723,$G$52,Arq_3B!$AO$2:$AO$723,LEFT($E394,1))</f>
        <v>0</v>
      </c>
      <c r="H394" s="34">
        <f>G394/SUM($G391:$G397)</f>
        <v>0</v>
      </c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2.75" customHeight="1" x14ac:dyDescent="0.2">
      <c r="A395" s="136"/>
      <c r="B395" s="136"/>
      <c r="C395" s="136"/>
      <c r="D395" s="136"/>
      <c r="E395" s="54" t="s">
        <v>216</v>
      </c>
      <c r="F395" s="53"/>
      <c r="G395" s="33">
        <f>COUNTIFS(Arq_3B!$B$2:$B$723,$G$52,Arq_3B!$AO$2:$AO$723,LEFT($E395,1))</f>
        <v>0</v>
      </c>
      <c r="H395" s="34">
        <f>G395/SUM($G391:$G397)</f>
        <v>0</v>
      </c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2.75" customHeight="1" x14ac:dyDescent="0.2">
      <c r="A396" s="136"/>
      <c r="B396" s="136"/>
      <c r="C396" s="136"/>
      <c r="D396" s="136"/>
      <c r="E396" s="54" t="s">
        <v>217</v>
      </c>
      <c r="F396" s="53"/>
      <c r="G396" s="33">
        <f>COUNTIFS(Arq_3B!$B$2:$B$723,$G$52,Arq_3B!$AO$2:$AO$723,LEFT($E396,1))</f>
        <v>0</v>
      </c>
      <c r="H396" s="34">
        <f>G396/SUM($G391:$G397)</f>
        <v>0</v>
      </c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2.75" customHeight="1" x14ac:dyDescent="0.2">
      <c r="A397" s="137"/>
      <c r="B397" s="137"/>
      <c r="C397" s="137"/>
      <c r="D397" s="137"/>
      <c r="E397" s="54" t="s">
        <v>218</v>
      </c>
      <c r="F397" s="53"/>
      <c r="G397" s="33">
        <f>COUNTIFS(Arq_3B!$B$2:$B$723,$G$52,Arq_3B!$AO$2:$AO$723,"")</f>
        <v>3</v>
      </c>
      <c r="H397" s="34">
        <f>G397/SUM($G391:$G397)</f>
        <v>0.1</v>
      </c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2.75" customHeight="1" x14ac:dyDescent="0.2">
      <c r="A398" s="122" t="s">
        <v>288</v>
      </c>
      <c r="B398" s="114"/>
      <c r="C398" s="114"/>
      <c r="D398" s="114"/>
      <c r="E398" s="114"/>
      <c r="F398" s="114"/>
      <c r="G398" s="114"/>
      <c r="H398" s="115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2.75" customHeight="1" x14ac:dyDescent="0.2">
      <c r="A399" s="110" t="s">
        <v>289</v>
      </c>
      <c r="B399" s="108" t="s">
        <v>21</v>
      </c>
      <c r="C399" s="108">
        <v>3</v>
      </c>
      <c r="D399" s="146" t="s">
        <v>290</v>
      </c>
      <c r="E399" s="24" t="s">
        <v>291</v>
      </c>
      <c r="F399" s="25"/>
      <c r="G399" s="33">
        <f>COUNTIFS(Arq_3!$B$2:$B$723,$G$52,Arq_3!$Q$2:$Q$723,LEFT($E399,3))</f>
        <v>3</v>
      </c>
      <c r="H399" s="34">
        <f>G399/SUM($G399:$G403)</f>
        <v>0.1</v>
      </c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2.75" customHeight="1" x14ac:dyDescent="0.25">
      <c r="A400" s="100"/>
      <c r="B400" s="100"/>
      <c r="C400" s="100"/>
      <c r="D400" s="100"/>
      <c r="E400" s="24" t="s">
        <v>292</v>
      </c>
      <c r="F400" s="57"/>
      <c r="G400" s="33">
        <f>COUNTIFS(Arq_3!$B$2:$B$723,$G$52,Arq_3!$Q$2:$Q$723,LEFT($E400,3))</f>
        <v>0</v>
      </c>
      <c r="H400" s="34">
        <f>G400/SUM($G399:$G403)</f>
        <v>0</v>
      </c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</row>
    <row r="401" spans="1:26" ht="12.75" customHeight="1" x14ac:dyDescent="0.25">
      <c r="A401" s="100"/>
      <c r="B401" s="100"/>
      <c r="C401" s="100"/>
      <c r="D401" s="100"/>
      <c r="E401" s="59" t="s">
        <v>293</v>
      </c>
      <c r="F401" s="57"/>
      <c r="G401" s="33">
        <f>COUNTIFS(Arq_3!$B$2:$B$723,$G$52,Arq_3!$Q$2:$Q$723,LEFT($E401,3))</f>
        <v>0</v>
      </c>
      <c r="H401" s="34">
        <f>G401/SUM($G399:$G403)</f>
        <v>0</v>
      </c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</row>
    <row r="402" spans="1:26" ht="12.75" customHeight="1" x14ac:dyDescent="0.2">
      <c r="A402" s="100"/>
      <c r="B402" s="100"/>
      <c r="C402" s="100"/>
      <c r="D402" s="100"/>
      <c r="E402" s="59" t="s">
        <v>294</v>
      </c>
      <c r="F402" s="25"/>
      <c r="G402" s="33">
        <f>COUNTIFS(Arq_3!$B$2:$B$723,$G$52,Arq_3!$Q$2:$Q$723,LEFT($E402,3))</f>
        <v>27</v>
      </c>
      <c r="H402" s="34">
        <f>G402/SUM($G399:$G403)</f>
        <v>0.9</v>
      </c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2.75" customHeight="1" x14ac:dyDescent="0.25">
      <c r="A403" s="101"/>
      <c r="B403" s="101"/>
      <c r="C403" s="101"/>
      <c r="D403" s="101"/>
      <c r="E403" s="59" t="s">
        <v>295</v>
      </c>
      <c r="F403" s="57"/>
      <c r="G403" s="33">
        <f>COUNTIFS(Arq_3!$B$2:$B$723,$G$52,Arq_3!$Q$2:$Q$723,LEFT($E403,3))</f>
        <v>0</v>
      </c>
      <c r="H403" s="34">
        <f>G403/SUM($G399:$G403)</f>
        <v>0</v>
      </c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</row>
    <row r="404" spans="1:26" ht="13.5" customHeight="1" x14ac:dyDescent="0.2">
      <c r="A404" s="105" t="s">
        <v>296</v>
      </c>
      <c r="B404" s="106" t="s">
        <v>21</v>
      </c>
      <c r="C404" s="106">
        <v>3</v>
      </c>
      <c r="D404" s="107" t="s">
        <v>297</v>
      </c>
      <c r="E404" s="20" t="s">
        <v>298</v>
      </c>
      <c r="F404" s="13"/>
      <c r="G404" s="40">
        <f>COUNTIFS(Arq_3!$B$2:$B$723,$G$52,Arq_3!$R$2:$R$723,LEFT($E404,3))</f>
        <v>3</v>
      </c>
      <c r="H404" s="41">
        <f>G404/SUM($G404:$G409)</f>
        <v>0.1</v>
      </c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2.75" customHeight="1" x14ac:dyDescent="0.2">
      <c r="A405" s="100"/>
      <c r="B405" s="100"/>
      <c r="C405" s="100"/>
      <c r="D405" s="100"/>
      <c r="E405" s="20" t="s">
        <v>299</v>
      </c>
      <c r="F405" s="13"/>
      <c r="G405" s="40">
        <f>COUNTIFS(Arq_3!$B$2:$B$723,$G$52,Arq_3!$R$2:$R$723,LEFT($E405,3))</f>
        <v>0</v>
      </c>
      <c r="H405" s="41">
        <f>G405/SUM($G404:$G409)</f>
        <v>0</v>
      </c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2.75" customHeight="1" x14ac:dyDescent="0.2">
      <c r="A406" s="100"/>
      <c r="B406" s="100"/>
      <c r="C406" s="100"/>
      <c r="D406" s="100"/>
      <c r="E406" s="20" t="s">
        <v>300</v>
      </c>
      <c r="F406" s="13"/>
      <c r="G406" s="40">
        <f>COUNTIFS(Arq_3!$B$2:$B$723,$G$52,Arq_3!$R$2:$R$723,LEFT($E406,3))</f>
        <v>0</v>
      </c>
      <c r="H406" s="41">
        <f>G406/SUM($G404:$G409)</f>
        <v>0</v>
      </c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2.75" customHeight="1" x14ac:dyDescent="0.2">
      <c r="A407" s="100"/>
      <c r="B407" s="100"/>
      <c r="C407" s="100"/>
      <c r="D407" s="100"/>
      <c r="E407" s="20" t="s">
        <v>301</v>
      </c>
      <c r="F407" s="13"/>
      <c r="G407" s="40">
        <f>COUNTIFS(Arq_3!$B$2:$B$723,$G$52,Arq_3!$R$2:$R$723,LEFT($E407,3))</f>
        <v>27</v>
      </c>
      <c r="H407" s="41">
        <f>G407/SUM($G404:$G409)</f>
        <v>0.9</v>
      </c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2.75" customHeight="1" x14ac:dyDescent="0.2">
      <c r="A408" s="100"/>
      <c r="B408" s="100"/>
      <c r="C408" s="100"/>
      <c r="D408" s="100"/>
      <c r="E408" s="20" t="s">
        <v>302</v>
      </c>
      <c r="F408" s="13"/>
      <c r="G408" s="40">
        <f>COUNTIFS(Arq_3!$B$2:$B$723,$G$52,Arq_3!$R$2:$R$723,LEFT($E408,3))</f>
        <v>0</v>
      </c>
      <c r="H408" s="41">
        <f>G408/SUM($G404:$G409)</f>
        <v>0</v>
      </c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2.75" customHeight="1" x14ac:dyDescent="0.2">
      <c r="A409" s="100"/>
      <c r="B409" s="100"/>
      <c r="C409" s="100"/>
      <c r="D409" s="100"/>
      <c r="E409" s="20" t="s">
        <v>303</v>
      </c>
      <c r="F409" s="13"/>
      <c r="G409" s="40">
        <f>COUNTIFS(Arq_3!$B$2:$B$723,$G$52,Arq_3!$R$2:$R$723,LEFT($E409,3))</f>
        <v>0</v>
      </c>
      <c r="H409" s="41">
        <f>G409/SUM($G404:$G409)</f>
        <v>0</v>
      </c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2.75" customHeight="1" x14ac:dyDescent="0.2">
      <c r="A410" s="101"/>
      <c r="B410" s="101"/>
      <c r="C410" s="101"/>
      <c r="D410" s="101"/>
      <c r="E410" s="20" t="s">
        <v>304</v>
      </c>
      <c r="F410" s="13"/>
      <c r="G410" s="40"/>
      <c r="H410" s="41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3.5" customHeight="1" x14ac:dyDescent="0.2">
      <c r="A411" s="110" t="s">
        <v>305</v>
      </c>
      <c r="B411" s="108" t="s">
        <v>21</v>
      </c>
      <c r="C411" s="108">
        <v>3</v>
      </c>
      <c r="D411" s="109" t="s">
        <v>306</v>
      </c>
      <c r="E411" s="24" t="s">
        <v>298</v>
      </c>
      <c r="F411" s="25"/>
      <c r="G411" s="33">
        <f>COUNTIFS(Arq_3!$B$2:$B$723,$G$52,Arq_3!$S$2:$S$723,LEFT($E411,3))</f>
        <v>3</v>
      </c>
      <c r="H411" s="34">
        <f>G411/SUM($G411:$G416)</f>
        <v>0.1</v>
      </c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2.75" customHeight="1" x14ac:dyDescent="0.2">
      <c r="A412" s="100"/>
      <c r="B412" s="100"/>
      <c r="C412" s="100"/>
      <c r="D412" s="100"/>
      <c r="E412" s="24" t="s">
        <v>299</v>
      </c>
      <c r="F412" s="25"/>
      <c r="G412" s="33">
        <f>COUNTIFS(Arq_3!$B$2:$B$723,$G$52,Arq_3!$S$2:$S$723,LEFT($E412,3))</f>
        <v>0</v>
      </c>
      <c r="H412" s="34">
        <f>G412/SUM($G411:$G416)</f>
        <v>0</v>
      </c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2.75" customHeight="1" x14ac:dyDescent="0.2">
      <c r="A413" s="100"/>
      <c r="B413" s="100"/>
      <c r="C413" s="100"/>
      <c r="D413" s="100"/>
      <c r="E413" s="24" t="s">
        <v>300</v>
      </c>
      <c r="F413" s="25"/>
      <c r="G413" s="33">
        <f>COUNTIFS(Arq_3!$B$2:$B$723,$G$52,Arq_3!$S$2:$S$723,LEFT($E413,3))</f>
        <v>0</v>
      </c>
      <c r="H413" s="34">
        <f>G413/SUM($G411:$G416)</f>
        <v>0</v>
      </c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2.75" customHeight="1" x14ac:dyDescent="0.2">
      <c r="A414" s="100"/>
      <c r="B414" s="100"/>
      <c r="C414" s="100"/>
      <c r="D414" s="100"/>
      <c r="E414" s="24" t="s">
        <v>301</v>
      </c>
      <c r="F414" s="25"/>
      <c r="G414" s="33">
        <f>COUNTIFS(Arq_3!$B$2:$B$723,$G$52,Arq_3!$S$2:$S$723,LEFT($E414,3))</f>
        <v>27</v>
      </c>
      <c r="H414" s="34">
        <f>G414/SUM($G411:$G416)</f>
        <v>0.9</v>
      </c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2.75" customHeight="1" x14ac:dyDescent="0.2">
      <c r="A415" s="100"/>
      <c r="B415" s="100"/>
      <c r="C415" s="100"/>
      <c r="D415" s="100"/>
      <c r="E415" s="24" t="s">
        <v>302</v>
      </c>
      <c r="F415" s="25"/>
      <c r="G415" s="33">
        <f>COUNTIFS(Arq_3!$B$2:$B$723,$G$52,Arq_3!$S$2:$S$723,LEFT($E415,3))</f>
        <v>0</v>
      </c>
      <c r="H415" s="34">
        <f>G415/SUM($G411:$G416)</f>
        <v>0</v>
      </c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2.75" customHeight="1" x14ac:dyDescent="0.2">
      <c r="A416" s="100"/>
      <c r="B416" s="100"/>
      <c r="C416" s="100"/>
      <c r="D416" s="100"/>
      <c r="E416" s="24" t="s">
        <v>303</v>
      </c>
      <c r="F416" s="25"/>
      <c r="G416" s="33">
        <f>COUNTIFS(Arq_3!$B$2:$B$723,$G$52,Arq_3!$S$2:$S$723,LEFT($E416,3))</f>
        <v>0</v>
      </c>
      <c r="H416" s="34">
        <f>G416/SUM($G411:$G416)</f>
        <v>0</v>
      </c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2.75" customHeight="1" x14ac:dyDescent="0.2">
      <c r="A417" s="101"/>
      <c r="B417" s="101"/>
      <c r="C417" s="101"/>
      <c r="D417" s="101"/>
      <c r="E417" s="24" t="s">
        <v>304</v>
      </c>
      <c r="F417" s="25"/>
      <c r="G417" s="33"/>
      <c r="H417" s="34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3.5" customHeight="1" x14ac:dyDescent="0.2">
      <c r="A418" s="105" t="s">
        <v>307</v>
      </c>
      <c r="B418" s="106" t="s">
        <v>21</v>
      </c>
      <c r="C418" s="106">
        <v>3</v>
      </c>
      <c r="D418" s="107" t="s">
        <v>308</v>
      </c>
      <c r="E418" s="20" t="s">
        <v>298</v>
      </c>
      <c r="F418" s="13"/>
      <c r="G418" s="40">
        <f>COUNTIFS(Arq_3!$B$2:$B$723,$G$52,Arq_3!$T$2:$T$723,LEFT($E418,3))</f>
        <v>3</v>
      </c>
      <c r="H418" s="41">
        <f>G418/SUM($G418:$G423)</f>
        <v>0.1</v>
      </c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2.75" customHeight="1" x14ac:dyDescent="0.2">
      <c r="A419" s="100"/>
      <c r="B419" s="100"/>
      <c r="C419" s="100"/>
      <c r="D419" s="100"/>
      <c r="E419" s="20" t="s">
        <v>299</v>
      </c>
      <c r="F419" s="13"/>
      <c r="G419" s="40">
        <f>COUNTIFS(Arq_3!$B$2:$B$723,$G$52,Arq_3!$T$2:$T$723,LEFT($E419,3))</f>
        <v>3</v>
      </c>
      <c r="H419" s="41">
        <f>G419/SUM($G418:$G423)</f>
        <v>0.1</v>
      </c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2.75" customHeight="1" x14ac:dyDescent="0.2">
      <c r="A420" s="100"/>
      <c r="B420" s="100"/>
      <c r="C420" s="100"/>
      <c r="D420" s="100"/>
      <c r="E420" s="20" t="s">
        <v>300</v>
      </c>
      <c r="F420" s="13"/>
      <c r="G420" s="40">
        <f>COUNTIFS(Arq_3!$B$2:$B$723,$G$52,Arq_3!$T$2:$T$723,LEFT($E420,3))</f>
        <v>0</v>
      </c>
      <c r="H420" s="41">
        <f>G420/SUM($G418:$G423)</f>
        <v>0</v>
      </c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2.75" customHeight="1" x14ac:dyDescent="0.2">
      <c r="A421" s="100"/>
      <c r="B421" s="100"/>
      <c r="C421" s="100"/>
      <c r="D421" s="100"/>
      <c r="E421" s="20" t="s">
        <v>301</v>
      </c>
      <c r="F421" s="13"/>
      <c r="G421" s="40">
        <f>COUNTIFS(Arq_3!$B$2:$B$723,$G$52,Arq_3!$T$2:$T$723,LEFT($E421,3))</f>
        <v>24</v>
      </c>
      <c r="H421" s="41">
        <f>G421/SUM($G418:$G423)</f>
        <v>0.8</v>
      </c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2.75" customHeight="1" x14ac:dyDescent="0.2">
      <c r="A422" s="100"/>
      <c r="B422" s="100"/>
      <c r="C422" s="100"/>
      <c r="D422" s="100"/>
      <c r="E422" s="20" t="s">
        <v>302</v>
      </c>
      <c r="F422" s="13"/>
      <c r="G422" s="40">
        <f>COUNTIFS(Arq_3!$B$2:$B$723,$G$52,Arq_3!$T$2:$T$723,LEFT($E422,3))</f>
        <v>0</v>
      </c>
      <c r="H422" s="41">
        <f>G422/SUM($G418:$G423)</f>
        <v>0</v>
      </c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2.75" customHeight="1" x14ac:dyDescent="0.2">
      <c r="A423" s="100"/>
      <c r="B423" s="100"/>
      <c r="C423" s="100"/>
      <c r="D423" s="100"/>
      <c r="E423" s="20" t="s">
        <v>303</v>
      </c>
      <c r="F423" s="13"/>
      <c r="G423" s="40">
        <f>COUNTIFS(Arq_3!$B$2:$B$723,$G$52,Arq_3!$T$2:$T$723,LEFT($E423,3))</f>
        <v>0</v>
      </c>
      <c r="H423" s="41">
        <f>G423/SUM($G418:$G423)</f>
        <v>0</v>
      </c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2.75" customHeight="1" x14ac:dyDescent="0.2">
      <c r="A424" s="101"/>
      <c r="B424" s="101"/>
      <c r="C424" s="101"/>
      <c r="D424" s="101"/>
      <c r="E424" s="20" t="s">
        <v>304</v>
      </c>
      <c r="F424" s="13"/>
      <c r="G424" s="40"/>
      <c r="H424" s="41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3.5" customHeight="1" x14ac:dyDescent="0.2">
      <c r="A425" s="110" t="s">
        <v>309</v>
      </c>
      <c r="B425" s="108" t="s">
        <v>21</v>
      </c>
      <c r="C425" s="108">
        <v>3</v>
      </c>
      <c r="D425" s="109" t="s">
        <v>310</v>
      </c>
      <c r="E425" s="24" t="s">
        <v>298</v>
      </c>
      <c r="F425" s="25"/>
      <c r="G425" s="33">
        <f>COUNTIFS(Arq_3!$B$2:$B$723,$G$52,Arq_3!$U$2:$U$723,LEFT($E425,3))</f>
        <v>3</v>
      </c>
      <c r="H425" s="34">
        <f>G425/SUM($G425:$G430)</f>
        <v>0.1</v>
      </c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2.75" customHeight="1" x14ac:dyDescent="0.2">
      <c r="A426" s="100"/>
      <c r="B426" s="100"/>
      <c r="C426" s="100"/>
      <c r="D426" s="100"/>
      <c r="E426" s="24" t="s">
        <v>299</v>
      </c>
      <c r="F426" s="25"/>
      <c r="G426" s="33">
        <f>COUNTIFS(Arq_3!$B$2:$B$723,$G$52,Arq_3!$U$2:$U$723,LEFT($E426,3))</f>
        <v>0</v>
      </c>
      <c r="H426" s="34">
        <f>G426/SUM($G425:$G430)</f>
        <v>0</v>
      </c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2.75" customHeight="1" x14ac:dyDescent="0.2">
      <c r="A427" s="100"/>
      <c r="B427" s="100"/>
      <c r="C427" s="100"/>
      <c r="D427" s="100"/>
      <c r="E427" s="24" t="s">
        <v>300</v>
      </c>
      <c r="F427" s="25"/>
      <c r="G427" s="33">
        <f>COUNTIFS(Arq_3!$B$2:$B$723,$G$52,Arq_3!$U$2:$U$723,LEFT($E427,3))</f>
        <v>0</v>
      </c>
      <c r="H427" s="34">
        <f>G427/SUM($G425:$G430)</f>
        <v>0</v>
      </c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2.75" customHeight="1" x14ac:dyDescent="0.2">
      <c r="A428" s="100"/>
      <c r="B428" s="100"/>
      <c r="C428" s="100"/>
      <c r="D428" s="100"/>
      <c r="E428" s="24" t="s">
        <v>301</v>
      </c>
      <c r="F428" s="25"/>
      <c r="G428" s="33">
        <f>COUNTIFS(Arq_3!$B$2:$B$723,$G$52,Arq_3!$U$2:$U$723,LEFT($E428,3))</f>
        <v>27</v>
      </c>
      <c r="H428" s="34">
        <f>G428/SUM($G425:$G430)</f>
        <v>0.9</v>
      </c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2.75" customHeight="1" x14ac:dyDescent="0.2">
      <c r="A429" s="100"/>
      <c r="B429" s="100"/>
      <c r="C429" s="100"/>
      <c r="D429" s="100"/>
      <c r="E429" s="24" t="s">
        <v>302</v>
      </c>
      <c r="F429" s="25"/>
      <c r="G429" s="33">
        <f>COUNTIFS(Arq_3!$B$2:$B$723,$G$52,Arq_3!$U$2:$U$723,LEFT($E429,3))</f>
        <v>0</v>
      </c>
      <c r="H429" s="34">
        <f>G429/SUM($G425:$G430)</f>
        <v>0</v>
      </c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2.75" customHeight="1" x14ac:dyDescent="0.2">
      <c r="A430" s="100"/>
      <c r="B430" s="100"/>
      <c r="C430" s="100"/>
      <c r="D430" s="100"/>
      <c r="E430" s="24" t="s">
        <v>303</v>
      </c>
      <c r="F430" s="25"/>
      <c r="G430" s="33">
        <f>COUNTIFS(Arq_3!$B$2:$B$723,$G$52,Arq_3!$U$2:$U$723,LEFT($E430,3))</f>
        <v>0</v>
      </c>
      <c r="H430" s="34">
        <f>G430/SUM($G425:$G430)</f>
        <v>0</v>
      </c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2.75" customHeight="1" x14ac:dyDescent="0.2">
      <c r="A431" s="101"/>
      <c r="B431" s="101"/>
      <c r="C431" s="101"/>
      <c r="D431" s="101"/>
      <c r="E431" s="24" t="s">
        <v>304</v>
      </c>
      <c r="F431" s="25"/>
      <c r="G431" s="33"/>
      <c r="H431" s="34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3.5" customHeight="1" x14ac:dyDescent="0.2">
      <c r="A432" s="105" t="s">
        <v>311</v>
      </c>
      <c r="B432" s="106" t="s">
        <v>21</v>
      </c>
      <c r="C432" s="106">
        <v>3</v>
      </c>
      <c r="D432" s="107" t="s">
        <v>312</v>
      </c>
      <c r="E432" s="20" t="s">
        <v>298</v>
      </c>
      <c r="F432" s="13"/>
      <c r="G432" s="40">
        <f>COUNTIFS(Arq_3!$B$2:$B$723,$G$52,Arq_3!$V$2:$V$723,LEFT($E432,3))</f>
        <v>3</v>
      </c>
      <c r="H432" s="41">
        <f>G432/SUM($G432:$G437)</f>
        <v>0.1</v>
      </c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2.75" customHeight="1" x14ac:dyDescent="0.2">
      <c r="A433" s="100"/>
      <c r="B433" s="100"/>
      <c r="C433" s="100"/>
      <c r="D433" s="100"/>
      <c r="E433" s="20" t="s">
        <v>299</v>
      </c>
      <c r="F433" s="13"/>
      <c r="G433" s="40">
        <f>COUNTIFS(Arq_3!$B$2:$B$723,$G$52,Arq_3!$V$2:$V$723,LEFT($E433,3))</f>
        <v>4</v>
      </c>
      <c r="H433" s="41">
        <f>G433/SUM($G432:$G437)</f>
        <v>0.13333333333333333</v>
      </c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2.75" customHeight="1" x14ac:dyDescent="0.2">
      <c r="A434" s="100"/>
      <c r="B434" s="100"/>
      <c r="C434" s="100"/>
      <c r="D434" s="100"/>
      <c r="E434" s="20" t="s">
        <v>300</v>
      </c>
      <c r="F434" s="13"/>
      <c r="G434" s="40">
        <f>COUNTIFS(Arq_3!$B$2:$B$723,$G$52,Arq_3!$V$2:$V$723,LEFT($E434,3))</f>
        <v>0</v>
      </c>
      <c r="H434" s="41">
        <f>G434/SUM($G432:$G437)</f>
        <v>0</v>
      </c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2.75" customHeight="1" x14ac:dyDescent="0.2">
      <c r="A435" s="100"/>
      <c r="B435" s="100"/>
      <c r="C435" s="100"/>
      <c r="D435" s="100"/>
      <c r="E435" s="20" t="s">
        <v>301</v>
      </c>
      <c r="F435" s="13"/>
      <c r="G435" s="40">
        <f>COUNTIFS(Arq_3!$B$2:$B$723,$G$52,Arq_3!$V$2:$V$723,LEFT($E435,3))</f>
        <v>23</v>
      </c>
      <c r="H435" s="41">
        <f>G435/SUM($G432:$G437)</f>
        <v>0.76666666666666672</v>
      </c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2.75" customHeight="1" x14ac:dyDescent="0.2">
      <c r="A436" s="100"/>
      <c r="B436" s="100"/>
      <c r="C436" s="100"/>
      <c r="D436" s="100"/>
      <c r="E436" s="20" t="s">
        <v>302</v>
      </c>
      <c r="F436" s="13"/>
      <c r="G436" s="40">
        <f>COUNTIFS(Arq_3!$B$2:$B$723,$G$52,Arq_3!$V$2:$V$723,LEFT($E436,3))</f>
        <v>0</v>
      </c>
      <c r="H436" s="41">
        <f>G436/SUM($G432:$G437)</f>
        <v>0</v>
      </c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2.75" customHeight="1" x14ac:dyDescent="0.2">
      <c r="A437" s="100"/>
      <c r="B437" s="100"/>
      <c r="C437" s="100"/>
      <c r="D437" s="100"/>
      <c r="E437" s="20" t="s">
        <v>303</v>
      </c>
      <c r="F437" s="13"/>
      <c r="G437" s="40">
        <f>COUNTIFS(Arq_3!$B$2:$B$723,$G$52,Arq_3!$V$2:$V$723,LEFT($E437,3))</f>
        <v>0</v>
      </c>
      <c r="H437" s="41">
        <f>G437/SUM($G432:$G437)</f>
        <v>0</v>
      </c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2.75" customHeight="1" x14ac:dyDescent="0.2">
      <c r="A438" s="101"/>
      <c r="B438" s="101"/>
      <c r="C438" s="101"/>
      <c r="D438" s="101"/>
      <c r="E438" s="20" t="s">
        <v>304</v>
      </c>
      <c r="F438" s="13"/>
      <c r="G438" s="40"/>
      <c r="H438" s="41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2.75" customHeight="1" x14ac:dyDescent="0.2">
      <c r="A439" s="143" t="s">
        <v>313</v>
      </c>
      <c r="B439" s="127"/>
      <c r="C439" s="127"/>
      <c r="D439" s="127"/>
      <c r="E439" s="127"/>
      <c r="F439" s="127"/>
      <c r="G439" s="127"/>
      <c r="H439" s="144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28.5" customHeight="1" x14ac:dyDescent="0.2">
      <c r="A440" s="145" t="s">
        <v>314</v>
      </c>
      <c r="B440" s="130"/>
      <c r="C440" s="130"/>
      <c r="D440" s="130"/>
      <c r="E440" s="130"/>
      <c r="F440" s="130"/>
      <c r="G440" s="130"/>
      <c r="H440" s="140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3.5" customHeight="1" x14ac:dyDescent="0.2">
      <c r="A441" s="110" t="s">
        <v>315</v>
      </c>
      <c r="B441" s="108" t="s">
        <v>21</v>
      </c>
      <c r="C441" s="108">
        <v>3</v>
      </c>
      <c r="D441" s="109" t="s">
        <v>316</v>
      </c>
      <c r="E441" s="24" t="s">
        <v>298</v>
      </c>
      <c r="F441" s="25"/>
      <c r="G441" s="60">
        <f>COUNTIFS(Arq_3!$B$2:$B$723,$G$52,Arq_3!$W$2:$W$723,LEFT($E441,3))</f>
        <v>3</v>
      </c>
      <c r="H441" s="61">
        <f>G441/SUM($G441:$G447)</f>
        <v>0.1</v>
      </c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2.75" customHeight="1" x14ac:dyDescent="0.2">
      <c r="A442" s="100"/>
      <c r="B442" s="100"/>
      <c r="C442" s="100"/>
      <c r="D442" s="100"/>
      <c r="E442" s="24" t="s">
        <v>317</v>
      </c>
      <c r="F442" s="25"/>
      <c r="G442" s="60">
        <f>COUNTIFS(Arq_3!$B$2:$B$723,$G$52,Arq_3!$W$2:$W$723,LEFT($E442,3))</f>
        <v>3</v>
      </c>
      <c r="H442" s="61">
        <f>G442/SUM($G441:$G447)</f>
        <v>0.1</v>
      </c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2.75" customHeight="1" x14ac:dyDescent="0.2">
      <c r="A443" s="100"/>
      <c r="B443" s="100"/>
      <c r="C443" s="100"/>
      <c r="D443" s="100"/>
      <c r="E443" s="24" t="s">
        <v>318</v>
      </c>
      <c r="F443" s="25"/>
      <c r="G443" s="60">
        <f>COUNTIFS(Arq_3!$B$2:$B$723,$G$52,Arq_3!$W$2:$W$723,LEFT($E443,3))</f>
        <v>0</v>
      </c>
      <c r="H443" s="61">
        <f>G443/SUM($G441:$G447)</f>
        <v>0</v>
      </c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3.5" customHeight="1" x14ac:dyDescent="0.2">
      <c r="A444" s="100"/>
      <c r="B444" s="100"/>
      <c r="C444" s="100"/>
      <c r="D444" s="100"/>
      <c r="E444" s="24" t="s">
        <v>319</v>
      </c>
      <c r="F444" s="25"/>
      <c r="G444" s="60">
        <f>COUNTIFS(Arq_3!$B$2:$B$723,$G$52,Arq_3!$W$2:$W$723,LEFT($E444,3))</f>
        <v>3</v>
      </c>
      <c r="H444" s="61">
        <f>G444/SUM($G441:$G447)</f>
        <v>0.1</v>
      </c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2.75" customHeight="1" x14ac:dyDescent="0.2">
      <c r="A445" s="100"/>
      <c r="B445" s="100"/>
      <c r="C445" s="100"/>
      <c r="D445" s="100"/>
      <c r="E445" s="24" t="s">
        <v>320</v>
      </c>
      <c r="F445" s="25"/>
      <c r="G445" s="60">
        <f>COUNTIFS(Arq_3!$B$2:$B$723,$G$52,Arq_3!$W$2:$W$723,LEFT($E445,3))</f>
        <v>21</v>
      </c>
      <c r="H445" s="61">
        <f>G445/SUM($G441:$G447)</f>
        <v>0.7</v>
      </c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2.75" customHeight="1" x14ac:dyDescent="0.2">
      <c r="A446" s="100"/>
      <c r="B446" s="100"/>
      <c r="C446" s="100"/>
      <c r="D446" s="100"/>
      <c r="E446" s="24" t="s">
        <v>321</v>
      </c>
      <c r="F446" s="25"/>
      <c r="G446" s="60">
        <f>COUNTIFS(Arq_3!$B$2:$B$723,$G$52,Arq_3!$W$2:$W$723,LEFT($E446,3))</f>
        <v>0</v>
      </c>
      <c r="H446" s="61">
        <f>G446/SUM($G441:$G447)</f>
        <v>0</v>
      </c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2.75" customHeight="1" x14ac:dyDescent="0.2">
      <c r="A447" s="100"/>
      <c r="B447" s="100"/>
      <c r="C447" s="100"/>
      <c r="D447" s="100"/>
      <c r="E447" s="24" t="s">
        <v>303</v>
      </c>
      <c r="F447" s="25"/>
      <c r="G447" s="60">
        <f>COUNTIFS(Arq_3!$B$2:$B$723,$G$52,Arq_3!$W$2:$W$723,LEFT($E447,3))</f>
        <v>0</v>
      </c>
      <c r="H447" s="61">
        <f>G447/SUM($G441:$G447)</f>
        <v>0</v>
      </c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2.75" customHeight="1" x14ac:dyDescent="0.2">
      <c r="A448" s="101"/>
      <c r="B448" s="101"/>
      <c r="C448" s="101"/>
      <c r="D448" s="101"/>
      <c r="E448" s="24" t="s">
        <v>304</v>
      </c>
      <c r="F448" s="25"/>
      <c r="G448" s="60"/>
      <c r="H448" s="61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3.5" customHeight="1" x14ac:dyDescent="0.2">
      <c r="A449" s="105" t="s">
        <v>322</v>
      </c>
      <c r="B449" s="106" t="s">
        <v>21</v>
      </c>
      <c r="C449" s="106">
        <v>3</v>
      </c>
      <c r="D449" s="107" t="s">
        <v>323</v>
      </c>
      <c r="E449" s="20" t="s">
        <v>298</v>
      </c>
      <c r="F449" s="13"/>
      <c r="G449" s="62">
        <f>COUNTIFS(Arq_3!$B$2:$B$723,$G$52,Arq_3!$X$2:$X$723,LEFT($E449,3))</f>
        <v>3</v>
      </c>
      <c r="H449" s="63">
        <f>G449/SUM($G449:$G455)</f>
        <v>0.1</v>
      </c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2.75" customHeight="1" x14ac:dyDescent="0.2">
      <c r="A450" s="100"/>
      <c r="B450" s="100"/>
      <c r="C450" s="100"/>
      <c r="D450" s="100"/>
      <c r="E450" s="20" t="s">
        <v>317</v>
      </c>
      <c r="F450" s="13"/>
      <c r="G450" s="62">
        <f>COUNTIFS(Arq_3!$B$2:$B$723,$G$52,Arq_3!$X$2:$X$723,LEFT($E450,3))</f>
        <v>3</v>
      </c>
      <c r="H450" s="63">
        <f>G450/SUM($G449:$G455)</f>
        <v>0.1</v>
      </c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2.75" customHeight="1" x14ac:dyDescent="0.2">
      <c r="A451" s="100"/>
      <c r="B451" s="100"/>
      <c r="C451" s="100"/>
      <c r="D451" s="100"/>
      <c r="E451" s="20" t="s">
        <v>318</v>
      </c>
      <c r="F451" s="13"/>
      <c r="G451" s="62">
        <f>COUNTIFS(Arq_3!$B$2:$B$723,$G$52,Arq_3!$X$2:$X$723,LEFT($E451,3))</f>
        <v>0</v>
      </c>
      <c r="H451" s="63">
        <f>G451/SUM($G449:$G455)</f>
        <v>0</v>
      </c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2" customHeight="1" x14ac:dyDescent="0.2">
      <c r="A452" s="100"/>
      <c r="B452" s="100"/>
      <c r="C452" s="100"/>
      <c r="D452" s="100"/>
      <c r="E452" s="20" t="s">
        <v>319</v>
      </c>
      <c r="F452" s="13"/>
      <c r="G452" s="62">
        <f>COUNTIFS(Arq_3!$B$2:$B$723,$G$52,Arq_3!$X$2:$X$723,LEFT($E452,3))</f>
        <v>1</v>
      </c>
      <c r="H452" s="63">
        <f>G452/SUM($G449:$G455)</f>
        <v>3.3333333333333333E-2</v>
      </c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2.75" customHeight="1" x14ac:dyDescent="0.2">
      <c r="A453" s="100"/>
      <c r="B453" s="100"/>
      <c r="C453" s="100"/>
      <c r="D453" s="100"/>
      <c r="E453" s="20" t="s">
        <v>320</v>
      </c>
      <c r="F453" s="13"/>
      <c r="G453" s="62">
        <f>COUNTIFS(Arq_3!$B$2:$B$723,$G$52,Arq_3!$X$2:$X$723,LEFT($E453,3))</f>
        <v>23</v>
      </c>
      <c r="H453" s="63">
        <f>G453/SUM($G449:$G455)</f>
        <v>0.76666666666666672</v>
      </c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2.75" customHeight="1" x14ac:dyDescent="0.2">
      <c r="A454" s="100"/>
      <c r="B454" s="100"/>
      <c r="C454" s="100"/>
      <c r="D454" s="100"/>
      <c r="E454" s="20" t="s">
        <v>321</v>
      </c>
      <c r="F454" s="13"/>
      <c r="G454" s="62">
        <f>COUNTIFS(Arq_3!$B$2:$B$723,$G$52,Arq_3!$X$2:$X$723,LEFT($E454,3))</f>
        <v>0</v>
      </c>
      <c r="H454" s="63">
        <f>G454/SUM($G449:$G455)</f>
        <v>0</v>
      </c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2.75" customHeight="1" x14ac:dyDescent="0.2">
      <c r="A455" s="100"/>
      <c r="B455" s="100"/>
      <c r="C455" s="100"/>
      <c r="D455" s="100"/>
      <c r="E455" s="20" t="s">
        <v>303</v>
      </c>
      <c r="F455" s="13"/>
      <c r="G455" s="62">
        <f>COUNTIFS(Arq_3!$B$2:$B$723,$G$52,Arq_3!$X$2:$X$723,LEFT($E455,3))</f>
        <v>0</v>
      </c>
      <c r="H455" s="63">
        <f>G455/SUM($G449:$G455)</f>
        <v>0</v>
      </c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2.75" customHeight="1" x14ac:dyDescent="0.2">
      <c r="A456" s="101"/>
      <c r="B456" s="101"/>
      <c r="C456" s="101"/>
      <c r="D456" s="101"/>
      <c r="E456" s="20" t="s">
        <v>304</v>
      </c>
      <c r="F456" s="13"/>
      <c r="G456" s="62"/>
      <c r="H456" s="6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3.5" customHeight="1" x14ac:dyDescent="0.2">
      <c r="A457" s="110" t="s">
        <v>324</v>
      </c>
      <c r="B457" s="108" t="s">
        <v>21</v>
      </c>
      <c r="C457" s="108">
        <v>3</v>
      </c>
      <c r="D457" s="109" t="s">
        <v>325</v>
      </c>
      <c r="E457" s="24" t="s">
        <v>298</v>
      </c>
      <c r="F457" s="25"/>
      <c r="G457" s="60">
        <f>COUNTIFS(Arq_3!$B$2:$B$723,$G$52,Arq_3!$Y$2:$Y$723,LEFT($E457,3))</f>
        <v>3</v>
      </c>
      <c r="H457" s="61">
        <f>G457/SUM($G457:$G463)</f>
        <v>0.1</v>
      </c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2.75" customHeight="1" x14ac:dyDescent="0.2">
      <c r="A458" s="100"/>
      <c r="B458" s="100"/>
      <c r="C458" s="100"/>
      <c r="D458" s="100"/>
      <c r="E458" s="24" t="s">
        <v>317</v>
      </c>
      <c r="F458" s="25"/>
      <c r="G458" s="60">
        <f>COUNTIFS(Arq_3!$B$2:$B$723,$G$52,Arq_3!$Y$2:$Y$723,LEFT($E458,3))</f>
        <v>7</v>
      </c>
      <c r="H458" s="61">
        <f>G458/SUM($G457:$G463)</f>
        <v>0.23333333333333334</v>
      </c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2.75" customHeight="1" x14ac:dyDescent="0.2">
      <c r="A459" s="100"/>
      <c r="B459" s="100"/>
      <c r="C459" s="100"/>
      <c r="D459" s="100"/>
      <c r="E459" s="24" t="s">
        <v>318</v>
      </c>
      <c r="F459" s="25"/>
      <c r="G459" s="60">
        <f>COUNTIFS(Arq_3!$B$2:$B$723,$G$52,Arq_3!$Y$2:$Y$723,LEFT($E459,3))</f>
        <v>0</v>
      </c>
      <c r="H459" s="61">
        <f>G459/SUM($G457:$G463)</f>
        <v>0</v>
      </c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2.75" customHeight="1" x14ac:dyDescent="0.2">
      <c r="A460" s="100"/>
      <c r="B460" s="100"/>
      <c r="C460" s="100"/>
      <c r="D460" s="100"/>
      <c r="E460" s="24" t="s">
        <v>319</v>
      </c>
      <c r="F460" s="25"/>
      <c r="G460" s="60">
        <f>COUNTIFS(Arq_3!$B$2:$B$723,$G$52,Arq_3!$Y$2:$Y$723,LEFT($E460,3))</f>
        <v>2</v>
      </c>
      <c r="H460" s="61">
        <f>G460/SUM($G457:$G463)</f>
        <v>6.6666666666666666E-2</v>
      </c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2.75" customHeight="1" x14ac:dyDescent="0.2">
      <c r="A461" s="100"/>
      <c r="B461" s="100"/>
      <c r="C461" s="100"/>
      <c r="D461" s="100"/>
      <c r="E461" s="24" t="s">
        <v>320</v>
      </c>
      <c r="F461" s="25"/>
      <c r="G461" s="60">
        <f>COUNTIFS(Arq_3!$B$2:$B$723,$G$52,Arq_3!$Y$2:$Y$723,LEFT($E461,3))</f>
        <v>18</v>
      </c>
      <c r="H461" s="61">
        <f>G461/SUM($G457:$G463)</f>
        <v>0.6</v>
      </c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2.75" customHeight="1" x14ac:dyDescent="0.2">
      <c r="A462" s="100"/>
      <c r="B462" s="100"/>
      <c r="C462" s="100"/>
      <c r="D462" s="100"/>
      <c r="E462" s="24" t="s">
        <v>321</v>
      </c>
      <c r="F462" s="25"/>
      <c r="G462" s="60">
        <f>COUNTIFS(Arq_3!$B$2:$B$723,$G$52,Arq_3!$Y$2:$Y$723,LEFT($E462,3))</f>
        <v>0</v>
      </c>
      <c r="H462" s="61">
        <f>G462/SUM($G457:$G463)</f>
        <v>0</v>
      </c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2.75" customHeight="1" x14ac:dyDescent="0.2">
      <c r="A463" s="100"/>
      <c r="B463" s="100"/>
      <c r="C463" s="100"/>
      <c r="D463" s="100"/>
      <c r="E463" s="24" t="s">
        <v>303</v>
      </c>
      <c r="F463" s="25"/>
      <c r="G463" s="60">
        <f>COUNTIFS(Arq_3!$B$2:$B$723,$G$52,Arq_3!$Y$2:$Y$723,LEFT($E463,3))</f>
        <v>0</v>
      </c>
      <c r="H463" s="61">
        <f>G463/SUM($G457:$G463)</f>
        <v>0</v>
      </c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2.75" customHeight="1" x14ac:dyDescent="0.2">
      <c r="A464" s="101"/>
      <c r="B464" s="101"/>
      <c r="C464" s="101"/>
      <c r="D464" s="101"/>
      <c r="E464" s="24" t="s">
        <v>304</v>
      </c>
      <c r="F464" s="25"/>
      <c r="G464" s="60"/>
      <c r="H464" s="61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3.5" customHeight="1" x14ac:dyDescent="0.2">
      <c r="A465" s="105" t="s">
        <v>326</v>
      </c>
      <c r="B465" s="106" t="s">
        <v>21</v>
      </c>
      <c r="C465" s="106">
        <v>3</v>
      </c>
      <c r="D465" s="107" t="s">
        <v>327</v>
      </c>
      <c r="E465" s="20" t="s">
        <v>298</v>
      </c>
      <c r="F465" s="13"/>
      <c r="G465" s="62">
        <f>COUNTIFS(Arq_3!$B$2:$B$723,$G$52,Arq_3!$Z$2:$Z$723,LEFT($E465,3))</f>
        <v>3</v>
      </c>
      <c r="H465" s="63">
        <f>G465/SUM($G465:$G472)</f>
        <v>0.1</v>
      </c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2.75" customHeight="1" x14ac:dyDescent="0.2">
      <c r="A466" s="100"/>
      <c r="B466" s="100"/>
      <c r="C466" s="100"/>
      <c r="D466" s="100"/>
      <c r="E466" s="20" t="s">
        <v>317</v>
      </c>
      <c r="F466" s="13"/>
      <c r="G466" s="62">
        <f>COUNTIFS(Arq_3!$B$2:$B$723,$G$52,Arq_3!$Z$2:$Z$723,LEFT($E466,3))</f>
        <v>6</v>
      </c>
      <c r="H466" s="63">
        <f>G466/SUM($G465:$G472)</f>
        <v>0.2</v>
      </c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2.75" customHeight="1" x14ac:dyDescent="0.2">
      <c r="A467" s="100"/>
      <c r="B467" s="100"/>
      <c r="C467" s="100"/>
      <c r="D467" s="100"/>
      <c r="E467" s="20" t="s">
        <v>318</v>
      </c>
      <c r="F467" s="13"/>
      <c r="G467" s="62">
        <f>COUNTIFS(Arq_3!$B$2:$B$723,$G$52,Arq_3!$Z$2:$Z$723,LEFT($E467,3))</f>
        <v>0</v>
      </c>
      <c r="H467" s="63">
        <f>G467/SUM($G465:$G472)</f>
        <v>0</v>
      </c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2.75" customHeight="1" x14ac:dyDescent="0.2">
      <c r="A468" s="100"/>
      <c r="B468" s="100"/>
      <c r="C468" s="100"/>
      <c r="D468" s="100"/>
      <c r="E468" s="20" t="s">
        <v>319</v>
      </c>
      <c r="F468" s="13"/>
      <c r="G468" s="62">
        <f>COUNTIFS(Arq_3!$B$2:$B$723,$G$52,Arq_3!$Z$2:$Z$723,LEFT($E468,3))</f>
        <v>1</v>
      </c>
      <c r="H468" s="63">
        <f>G468/SUM($G465:$G472)</f>
        <v>3.3333333333333333E-2</v>
      </c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2.75" customHeight="1" x14ac:dyDescent="0.2">
      <c r="A469" s="100"/>
      <c r="B469" s="100"/>
      <c r="C469" s="100"/>
      <c r="D469" s="100"/>
      <c r="E469" s="20" t="s">
        <v>320</v>
      </c>
      <c r="F469" s="13"/>
      <c r="G469" s="62">
        <f>COUNTIFS(Arq_3!$B$2:$B$723,$G$52,Arq_3!$Z$2:$Z$723,LEFT($E469,3))</f>
        <v>20</v>
      </c>
      <c r="H469" s="63">
        <f>G469/SUM($G465:$G472)</f>
        <v>0.66666666666666663</v>
      </c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2.75" customHeight="1" x14ac:dyDescent="0.2">
      <c r="A470" s="100"/>
      <c r="B470" s="100"/>
      <c r="C470" s="100"/>
      <c r="D470" s="100"/>
      <c r="E470" s="20" t="s">
        <v>321</v>
      </c>
      <c r="F470" s="13"/>
      <c r="G470" s="62">
        <f>COUNTIFS(Arq_3!$B$2:$B$723,$G$52,Arq_3!$Z$2:$Z$723,LEFT($E470,3))</f>
        <v>0</v>
      </c>
      <c r="H470" s="63">
        <f>G470/SUM($G465:$G472)</f>
        <v>0</v>
      </c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2.75" customHeight="1" x14ac:dyDescent="0.2">
      <c r="A471" s="100"/>
      <c r="B471" s="100"/>
      <c r="C471" s="100"/>
      <c r="D471" s="100"/>
      <c r="E471" s="20" t="s">
        <v>328</v>
      </c>
      <c r="F471" s="13"/>
      <c r="G471" s="62">
        <f>COUNTIFS(Arq_3!$B$2:$B$723,$G$52,Arq_3!$Z$2:$Z$723,LEFT($E471,3))</f>
        <v>0</v>
      </c>
      <c r="H471" s="63">
        <f>G471/SUM($G465:$G472)</f>
        <v>0</v>
      </c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2.75" customHeight="1" x14ac:dyDescent="0.2">
      <c r="A472" s="100"/>
      <c r="B472" s="100"/>
      <c r="C472" s="100"/>
      <c r="D472" s="100"/>
      <c r="E472" s="20" t="s">
        <v>303</v>
      </c>
      <c r="F472" s="13"/>
      <c r="G472" s="62">
        <f>COUNTIFS(Arq_3!$B$2:$B$723,$G$52,Arq_3!$Z$2:$Z$723,LEFT($E472,3))</f>
        <v>0</v>
      </c>
      <c r="H472" s="63">
        <f>G472/SUM($G465:$G472)</f>
        <v>0</v>
      </c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2.75" customHeight="1" x14ac:dyDescent="0.2">
      <c r="A473" s="101"/>
      <c r="B473" s="101"/>
      <c r="C473" s="101"/>
      <c r="D473" s="101"/>
      <c r="E473" s="20" t="s">
        <v>304</v>
      </c>
      <c r="F473" s="13"/>
      <c r="G473" s="62"/>
      <c r="H473" s="6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3.5" customHeight="1" x14ac:dyDescent="0.2">
      <c r="A474" s="110" t="s">
        <v>329</v>
      </c>
      <c r="B474" s="108" t="s">
        <v>21</v>
      </c>
      <c r="C474" s="108">
        <v>3</v>
      </c>
      <c r="D474" s="109" t="s">
        <v>330</v>
      </c>
      <c r="E474" s="24" t="s">
        <v>298</v>
      </c>
      <c r="F474" s="25"/>
      <c r="G474" s="60">
        <f>COUNTIFS(Arq_3!$B$2:$B$723,$G$52,Arq_3!$AA$2:$AA$723,LEFT($E474,3))</f>
        <v>3</v>
      </c>
      <c r="H474" s="61">
        <f>G474/SUM($G474:$G480)</f>
        <v>0.1</v>
      </c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2.75" customHeight="1" x14ac:dyDescent="0.2">
      <c r="A475" s="100"/>
      <c r="B475" s="100"/>
      <c r="C475" s="100"/>
      <c r="D475" s="100"/>
      <c r="E475" s="24" t="s">
        <v>317</v>
      </c>
      <c r="F475" s="25"/>
      <c r="G475" s="60">
        <f>COUNTIFS(Arq_3!$B$2:$B$723,$G$52,Arq_3!$AA$2:$AA$723,LEFT($E475,3))</f>
        <v>8</v>
      </c>
      <c r="H475" s="61">
        <f>G475/SUM($G474:$G480)</f>
        <v>0.26666666666666666</v>
      </c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2.75" customHeight="1" x14ac:dyDescent="0.2">
      <c r="A476" s="100"/>
      <c r="B476" s="100"/>
      <c r="C476" s="100"/>
      <c r="D476" s="100"/>
      <c r="E476" s="24" t="s">
        <v>318</v>
      </c>
      <c r="F476" s="25"/>
      <c r="G476" s="60">
        <f>COUNTIFS(Arq_3!$B$2:$B$723,$G$52,Arq_3!$AA$2:$AA$723,LEFT($E476,3))</f>
        <v>0</v>
      </c>
      <c r="H476" s="61">
        <f>G476/SUM($G474:$G480)</f>
        <v>0</v>
      </c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2.75" customHeight="1" x14ac:dyDescent="0.2">
      <c r="A477" s="100"/>
      <c r="B477" s="100"/>
      <c r="C477" s="100"/>
      <c r="D477" s="100"/>
      <c r="E477" s="24" t="s">
        <v>319</v>
      </c>
      <c r="F477" s="25"/>
      <c r="G477" s="60">
        <f>COUNTIFS(Arq_3!$B$2:$B$723,$G$52,Arq_3!$AA$2:$AA$723,LEFT($E477,3))</f>
        <v>0</v>
      </c>
      <c r="H477" s="61">
        <f>G477/SUM($G474:$G480)</f>
        <v>0</v>
      </c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2.75" customHeight="1" x14ac:dyDescent="0.2">
      <c r="A478" s="100"/>
      <c r="B478" s="100"/>
      <c r="C478" s="100"/>
      <c r="D478" s="100"/>
      <c r="E478" s="24" t="s">
        <v>320</v>
      </c>
      <c r="F478" s="25"/>
      <c r="G478" s="60">
        <f>COUNTIFS(Arq_3!$B$2:$B$723,$G$52,Arq_3!$AA$2:$AA$723,LEFT($E478,3))</f>
        <v>19</v>
      </c>
      <c r="H478" s="61">
        <f>G478/SUM($G474:$G480)</f>
        <v>0.6333333333333333</v>
      </c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2.75" customHeight="1" x14ac:dyDescent="0.2">
      <c r="A479" s="100"/>
      <c r="B479" s="100"/>
      <c r="C479" s="100"/>
      <c r="D479" s="100"/>
      <c r="E479" s="24" t="s">
        <v>321</v>
      </c>
      <c r="F479" s="25"/>
      <c r="G479" s="60">
        <f>COUNTIFS(Arq_3!$B$2:$B$723,$G$52,Arq_3!$AA$2:$AA$723,LEFT($E479,3))</f>
        <v>0</v>
      </c>
      <c r="H479" s="61">
        <f>G479/SUM($G474:$G480)</f>
        <v>0</v>
      </c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2.75" customHeight="1" x14ac:dyDescent="0.2">
      <c r="A480" s="100"/>
      <c r="B480" s="100"/>
      <c r="C480" s="100"/>
      <c r="D480" s="100"/>
      <c r="E480" s="24" t="s">
        <v>303</v>
      </c>
      <c r="F480" s="25"/>
      <c r="G480" s="60">
        <f>COUNTIFS(Arq_3!$B$2:$B$723,$G$52,Arq_3!$AA$2:$AA$723,LEFT($E480,3))</f>
        <v>0</v>
      </c>
      <c r="H480" s="61">
        <f>G480/SUM($G474:$G480)</f>
        <v>0</v>
      </c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2.75" customHeight="1" x14ac:dyDescent="0.2">
      <c r="A481" s="101"/>
      <c r="B481" s="101"/>
      <c r="C481" s="101"/>
      <c r="D481" s="101"/>
      <c r="E481" s="24" t="s">
        <v>304</v>
      </c>
      <c r="F481" s="25"/>
      <c r="G481" s="60"/>
      <c r="H481" s="61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2.75" customHeight="1" x14ac:dyDescent="0.2">
      <c r="A482" s="122" t="s">
        <v>331</v>
      </c>
      <c r="B482" s="114"/>
      <c r="C482" s="114"/>
      <c r="D482" s="114"/>
      <c r="E482" s="114"/>
      <c r="F482" s="114"/>
      <c r="G482" s="114"/>
      <c r="H482" s="115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2.75" customHeight="1" x14ac:dyDescent="0.2">
      <c r="A483" s="110" t="s">
        <v>332</v>
      </c>
      <c r="B483" s="108" t="s">
        <v>21</v>
      </c>
      <c r="C483" s="108">
        <v>4</v>
      </c>
      <c r="D483" s="109" t="s">
        <v>333</v>
      </c>
      <c r="E483" s="24" t="s">
        <v>334</v>
      </c>
      <c r="F483" s="25"/>
      <c r="G483" s="64">
        <f>SUMIFS(Arq_3!$AB$2:$AB$723,Arq_3!$B$2:$B$723,$G$52)/COUNTIF(Arq_3!$B$2:$B$723,$G$52)</f>
        <v>46.373333333333342</v>
      </c>
      <c r="H483" s="61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2.75" customHeight="1" x14ac:dyDescent="0.2">
      <c r="A484" s="100"/>
      <c r="B484" s="100"/>
      <c r="C484" s="100"/>
      <c r="D484" s="100"/>
      <c r="E484" s="24" t="s">
        <v>335</v>
      </c>
      <c r="F484" s="25"/>
      <c r="G484" s="60">
        <f>COUNTIFS(Arq_3!$B$2:$B$723,$G$52,Arq_3!$AB$2:$AB$723,"&lt;40")</f>
        <v>5</v>
      </c>
      <c r="H484" s="61">
        <f>G484/SUM($G484:$G488)</f>
        <v>0.16666666666666666</v>
      </c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2.75" customHeight="1" x14ac:dyDescent="0.2">
      <c r="A485" s="100"/>
      <c r="B485" s="100"/>
      <c r="C485" s="100"/>
      <c r="D485" s="100"/>
      <c r="E485" s="24" t="s">
        <v>336</v>
      </c>
      <c r="F485" s="25"/>
      <c r="G485" s="60">
        <f>COUNTIFS(Arq_3!$B$2:$B$723,$G$52,Arq_3!$AB$2:$AB$723,"&gt;=40")-COUNTIFS(Arq_3!$B$2:$B$723,$G$52,Arq_3!$AB$2:$AB$723,"&gt;=60")</f>
        <v>13</v>
      </c>
      <c r="H485" s="61">
        <f>G485/SUM($G484:$G488)</f>
        <v>0.43333333333333335</v>
      </c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2.75" customHeight="1" x14ac:dyDescent="0.2">
      <c r="A486" s="100"/>
      <c r="B486" s="100"/>
      <c r="C486" s="100"/>
      <c r="D486" s="100"/>
      <c r="E486" s="24" t="s">
        <v>337</v>
      </c>
      <c r="F486" s="25"/>
      <c r="G486" s="60">
        <f>COUNTIFS(Arq_3!$B$2:$B$723,$G$52,Arq_3!$AB$2:$AB$723,"&gt;=60")-COUNTIFS(Arq_3!$B$2:$B$723,$G$52,Arq_3!$AB$2:$AB$723,"&gt;=80")</f>
        <v>9</v>
      </c>
      <c r="H486" s="61">
        <f>G486/SUM($G484:$G488)</f>
        <v>0.3</v>
      </c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2.75" customHeight="1" x14ac:dyDescent="0.2">
      <c r="A487" s="100"/>
      <c r="B487" s="100"/>
      <c r="C487" s="100"/>
      <c r="D487" s="100"/>
      <c r="E487" s="24" t="s">
        <v>338</v>
      </c>
      <c r="F487" s="25"/>
      <c r="G487" s="60">
        <f>COUNTIFS(Arq_3!$B$2:$B$723,$G$52,Arq_3!$AB$2:$AB$723,"&gt;=80")</f>
        <v>0</v>
      </c>
      <c r="H487" s="61">
        <f>G487/SUM($G484:$G488)</f>
        <v>0</v>
      </c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2.75" customHeight="1" x14ac:dyDescent="0.2">
      <c r="A488" s="101"/>
      <c r="B488" s="101"/>
      <c r="C488" s="101"/>
      <c r="D488" s="101"/>
      <c r="E488" s="24" t="s">
        <v>339</v>
      </c>
      <c r="F488" s="25"/>
      <c r="G488" s="60">
        <f>COUNTIFS(Arq_3!$B$2:$B$723,$G$52,Arq_3!$AB$2:$AB$723,"")</f>
        <v>3</v>
      </c>
      <c r="H488" s="61">
        <f>G488/SUM($G484:$G488)</f>
        <v>0.1</v>
      </c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2.75" customHeight="1" x14ac:dyDescent="0.2">
      <c r="A489" s="118" t="s">
        <v>340</v>
      </c>
      <c r="B489" s="116" t="s">
        <v>21</v>
      </c>
      <c r="C489" s="116">
        <v>4</v>
      </c>
      <c r="D489" s="117" t="s">
        <v>341</v>
      </c>
      <c r="E489" s="38" t="s">
        <v>342</v>
      </c>
      <c r="F489" s="39"/>
      <c r="G489" s="65">
        <f>SUMIFS(Arq_3!$AC$2:$AC$723,Arq_3!$B$2:$B$723,$G$52)/COUNTIF(Arq_3!$B$2:$B$723,$G$52)</f>
        <v>36.453333333333333</v>
      </c>
      <c r="H489" s="6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2.75" customHeight="1" x14ac:dyDescent="0.2">
      <c r="A490" s="100"/>
      <c r="B490" s="100"/>
      <c r="C490" s="100"/>
      <c r="D490" s="100"/>
      <c r="E490" s="38" t="s">
        <v>335</v>
      </c>
      <c r="F490" s="39"/>
      <c r="G490" s="62">
        <f>COUNTIFS(Arq_3!$B$2:$B$723,$G$52,Arq_3!$AC$2:$AC$723,"&lt;40")</f>
        <v>14</v>
      </c>
      <c r="H490" s="63">
        <f>G490/SUM($G490:$G494)</f>
        <v>0.46666666666666667</v>
      </c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2.75" customHeight="1" x14ac:dyDescent="0.2">
      <c r="A491" s="100"/>
      <c r="B491" s="100"/>
      <c r="C491" s="100"/>
      <c r="D491" s="100"/>
      <c r="E491" s="38" t="s">
        <v>336</v>
      </c>
      <c r="F491" s="39"/>
      <c r="G491" s="62">
        <f>COUNTIFS(Arq_3!$B$2:$B$723,$G$52,Arq_3!$AC$2:$AC$723,"&gt;=40")-COUNTIFS(Arq_3!$B$2:$B$723,$G$52,Arq_3!$AC$2:$AC$723,"&gt;=60")</f>
        <v>12</v>
      </c>
      <c r="H491" s="63">
        <f>G491/SUM($G490:$G494)</f>
        <v>0.4</v>
      </c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2.75" customHeight="1" x14ac:dyDescent="0.2">
      <c r="A492" s="100"/>
      <c r="B492" s="100"/>
      <c r="C492" s="100"/>
      <c r="D492" s="100"/>
      <c r="E492" s="38" t="s">
        <v>337</v>
      </c>
      <c r="F492" s="39"/>
      <c r="G492" s="62">
        <f>COUNTIFS(Arq_3!$B$2:$B$723,$G$52,Arq_3!$AC$2:$AC$723,"&gt;=60")-COUNTIFS(Arq_3!$B$2:$B$723,$G$52,Arq_3!$AC$2:$AC$723,"&gt;=80")</f>
        <v>1</v>
      </c>
      <c r="H492" s="63">
        <f>G492/SUM($G490:$G494)</f>
        <v>3.3333333333333333E-2</v>
      </c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2.75" customHeight="1" x14ac:dyDescent="0.2">
      <c r="A493" s="100"/>
      <c r="B493" s="100"/>
      <c r="C493" s="100"/>
      <c r="D493" s="100"/>
      <c r="E493" s="38" t="s">
        <v>338</v>
      </c>
      <c r="F493" s="39"/>
      <c r="G493" s="62">
        <f>COUNTIFS(Arq_3!$B$2:$B$723,$G$52,Arq_3!$AC$2:$AC$723,"&gt;=80")</f>
        <v>0</v>
      </c>
      <c r="H493" s="63">
        <f>G493/SUM($G490:$G494)</f>
        <v>0</v>
      </c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2.75" customHeight="1" x14ac:dyDescent="0.2">
      <c r="A494" s="101"/>
      <c r="B494" s="101"/>
      <c r="C494" s="101"/>
      <c r="D494" s="101"/>
      <c r="E494" s="38" t="s">
        <v>339</v>
      </c>
      <c r="F494" s="39"/>
      <c r="G494" s="62">
        <f>COUNTIFS(Arq_3!$B$2:$B$723,$G$52,Arq_3!$AC$2:$AC$723,"")</f>
        <v>3</v>
      </c>
      <c r="H494" s="63">
        <f>G494/SUM($G490:$G494)</f>
        <v>0.1</v>
      </c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2.75" customHeight="1" x14ac:dyDescent="0.2">
      <c r="A495" s="110" t="s">
        <v>343</v>
      </c>
      <c r="B495" s="108" t="s">
        <v>21</v>
      </c>
      <c r="C495" s="108">
        <v>4</v>
      </c>
      <c r="D495" s="109" t="s">
        <v>344</v>
      </c>
      <c r="E495" s="24" t="s">
        <v>345</v>
      </c>
      <c r="F495" s="25"/>
      <c r="G495" s="64">
        <f>SUMIFS(Arq_3!$AD$2:$AD$723,Arq_3!$B$2:$B$723,$G$52)/COUNTIF(Arq_3!$B$2:$B$723,$G$52)</f>
        <v>41.666666666666664</v>
      </c>
      <c r="H495" s="61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2.75" customHeight="1" x14ac:dyDescent="0.2">
      <c r="A496" s="100"/>
      <c r="B496" s="100"/>
      <c r="C496" s="100"/>
      <c r="D496" s="100"/>
      <c r="E496" s="24" t="s">
        <v>335</v>
      </c>
      <c r="F496" s="25"/>
      <c r="G496" s="60">
        <f>COUNTIFS(Arq_3!$B$2:$B$723,$G$52,Arq_3!$AD$2:$AD$723,"&lt;40")</f>
        <v>14</v>
      </c>
      <c r="H496" s="61">
        <f>G496/SUM($G496:$G500)</f>
        <v>0.46666666666666667</v>
      </c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2.75" customHeight="1" x14ac:dyDescent="0.2">
      <c r="A497" s="100"/>
      <c r="B497" s="100"/>
      <c r="C497" s="100"/>
      <c r="D497" s="100"/>
      <c r="E497" s="24" t="s">
        <v>336</v>
      </c>
      <c r="F497" s="25"/>
      <c r="G497" s="60">
        <f>COUNTIFS(Arq_3!$B$2:$B$723,$G$52,Arq_3!$AD$2:$AD$723,"&gt;=40")-COUNTIFS(Arq_3!$B$2:$B$723,$G$52,Arq_3!$AD$2:$AD$723,"&gt;=60")</f>
        <v>4</v>
      </c>
      <c r="H497" s="61">
        <f>G497/SUM($G496:$G500)</f>
        <v>0.13333333333333333</v>
      </c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2.75" customHeight="1" x14ac:dyDescent="0.2">
      <c r="A498" s="100"/>
      <c r="B498" s="100"/>
      <c r="C498" s="100"/>
      <c r="D498" s="100"/>
      <c r="E498" s="24" t="s">
        <v>337</v>
      </c>
      <c r="F498" s="25"/>
      <c r="G498" s="60">
        <f>COUNTIFS(Arq_3!$B$2:$B$723,$G$52,Arq_3!$AD$2:$AD$723,"&gt;=60")-COUNTIFS(Arq_3!$B$2:$B$723,$G$52,Arq_3!$AD$2:$AD$723,"&gt;=80")</f>
        <v>7</v>
      </c>
      <c r="H498" s="61">
        <f>G498/SUM($G496:$G500)</f>
        <v>0.23333333333333334</v>
      </c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2.75" customHeight="1" x14ac:dyDescent="0.2">
      <c r="A499" s="100"/>
      <c r="B499" s="100"/>
      <c r="C499" s="100"/>
      <c r="D499" s="100"/>
      <c r="E499" s="24" t="s">
        <v>338</v>
      </c>
      <c r="F499" s="25"/>
      <c r="G499" s="60">
        <f>COUNTIFS(Arq_3!$B$2:$B$723,$G$52,Arq_3!$AD$2:$AD$723,"&gt;=80")</f>
        <v>2</v>
      </c>
      <c r="H499" s="61">
        <f>G499/SUM($G496:$G500)</f>
        <v>6.6666666666666666E-2</v>
      </c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2.75" customHeight="1" x14ac:dyDescent="0.2">
      <c r="A500" s="101"/>
      <c r="B500" s="101"/>
      <c r="C500" s="101"/>
      <c r="D500" s="101"/>
      <c r="E500" s="24" t="s">
        <v>339</v>
      </c>
      <c r="F500" s="25"/>
      <c r="G500" s="60">
        <f>COUNTIFS(Arq_3!$B$2:$B$723,$G$52,Arq_3!$AD$2:$AD$723,"")</f>
        <v>3</v>
      </c>
      <c r="H500" s="61">
        <f>G500/SUM($G496:$G500)</f>
        <v>0.1</v>
      </c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2.75" customHeight="1" x14ac:dyDescent="0.2">
      <c r="A501" s="118" t="s">
        <v>346</v>
      </c>
      <c r="B501" s="116" t="s">
        <v>21</v>
      </c>
      <c r="C501" s="116">
        <v>4</v>
      </c>
      <c r="D501" s="117" t="s">
        <v>347</v>
      </c>
      <c r="E501" s="38" t="s">
        <v>348</v>
      </c>
      <c r="F501" s="39"/>
      <c r="G501" s="65">
        <f>SUMIFS(Arq_3!$AE$2:$AE$723,Arq_3!$B$2:$B$723,$G$52)/COUNTIF(Arq_3!$B$2:$B$723,$G$52)</f>
        <v>28.633333333333333</v>
      </c>
      <c r="H501" s="6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2.75" customHeight="1" x14ac:dyDescent="0.2">
      <c r="A502" s="100"/>
      <c r="B502" s="100"/>
      <c r="C502" s="100"/>
      <c r="D502" s="100"/>
      <c r="E502" s="38" t="s">
        <v>335</v>
      </c>
      <c r="F502" s="39"/>
      <c r="G502" s="62">
        <f>COUNTIFS(Arq_3!$B$2:$B$723,$G$52,Arq_3!$AE$2:$AE$723,"&lt;40")</f>
        <v>19</v>
      </c>
      <c r="H502" s="63">
        <f>G502/SUM($G502:$G506)</f>
        <v>0.6333333333333333</v>
      </c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2.75" customHeight="1" x14ac:dyDescent="0.2">
      <c r="A503" s="100"/>
      <c r="B503" s="100"/>
      <c r="C503" s="100"/>
      <c r="D503" s="100"/>
      <c r="E503" s="38" t="s">
        <v>336</v>
      </c>
      <c r="F503" s="39"/>
      <c r="G503" s="62">
        <f>COUNTIFS(Arq_3!$B$2:$B$723,$G$52,Arq_3!$AE$2:$AE$723,"&gt;=40")-COUNTIFS(Arq_3!$B$2:$B$723,$G$52,Arq_3!$AE$2:$AE$723,"&gt;=60")</f>
        <v>8</v>
      </c>
      <c r="H503" s="63">
        <f>G503/SUM($G502:$G506)</f>
        <v>0.26666666666666666</v>
      </c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2.75" customHeight="1" x14ac:dyDescent="0.2">
      <c r="A504" s="100"/>
      <c r="B504" s="100"/>
      <c r="C504" s="100"/>
      <c r="D504" s="100"/>
      <c r="E504" s="38" t="s">
        <v>337</v>
      </c>
      <c r="F504" s="39"/>
      <c r="G504" s="62">
        <f>COUNTIFS(Arq_3!$B$2:$B$723,$G$52,Arq_3!$AE$2:$AE$723,"&gt;=60")-COUNTIFS(Arq_3!$B$2:$B$723,$G$52,Arq_3!$AE$2:$AE$723,"&gt;=80")</f>
        <v>0</v>
      </c>
      <c r="H504" s="63">
        <f>G504/SUM($G502:$G506)</f>
        <v>0</v>
      </c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2.75" customHeight="1" x14ac:dyDescent="0.2">
      <c r="A505" s="100"/>
      <c r="B505" s="100"/>
      <c r="C505" s="100"/>
      <c r="D505" s="100"/>
      <c r="E505" s="38" t="s">
        <v>338</v>
      </c>
      <c r="F505" s="39"/>
      <c r="G505" s="62">
        <f>COUNTIFS(Arq_3!$B$2:$B$723,$G$52,Arq_3!$AE$2:$AE$723,"&gt;=80")</f>
        <v>0</v>
      </c>
      <c r="H505" s="63">
        <f>G505/SUM($G502:$G506)</f>
        <v>0</v>
      </c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2.75" customHeight="1" x14ac:dyDescent="0.2">
      <c r="A506" s="101"/>
      <c r="B506" s="101"/>
      <c r="C506" s="101"/>
      <c r="D506" s="101"/>
      <c r="E506" s="38" t="s">
        <v>339</v>
      </c>
      <c r="F506" s="39"/>
      <c r="G506" s="62">
        <f>COUNTIFS(Arq_3!$B$2:$B$723,$G$52,Arq_3!$AE$2:$AE$723,"")</f>
        <v>3</v>
      </c>
      <c r="H506" s="63">
        <f>G506/SUM($G502:$G506)</f>
        <v>0.1</v>
      </c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2.75" customHeight="1" x14ac:dyDescent="0.2">
      <c r="A507" s="110" t="s">
        <v>349</v>
      </c>
      <c r="B507" s="108" t="s">
        <v>21</v>
      </c>
      <c r="C507" s="108">
        <v>3</v>
      </c>
      <c r="D507" s="109" t="s">
        <v>350</v>
      </c>
      <c r="E507" s="24" t="s">
        <v>351</v>
      </c>
      <c r="F507" s="25"/>
      <c r="G507" s="64">
        <f>SUMIFS(Arq_3!$AF$2:$AF$723,Arq_3!$B$2:$B$723,$G$52)/COUNTIF(Arq_3!$B$2:$B$723,$G$52)</f>
        <v>28.266666666666666</v>
      </c>
      <c r="H507" s="61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2.75" customHeight="1" x14ac:dyDescent="0.2">
      <c r="A508" s="100"/>
      <c r="B508" s="100"/>
      <c r="C508" s="100"/>
      <c r="D508" s="100"/>
      <c r="E508" s="24" t="s">
        <v>335</v>
      </c>
      <c r="F508" s="25"/>
      <c r="G508" s="60">
        <f>COUNTIFS(Arq_3!$B$2:$B$723,$G$52,Arq_3!$AF$2:$AF$723,"&lt;40")</f>
        <v>15</v>
      </c>
      <c r="H508" s="61">
        <f>G508/SUM($G508:$G512)</f>
        <v>0.5</v>
      </c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2.75" customHeight="1" x14ac:dyDescent="0.2">
      <c r="A509" s="100"/>
      <c r="B509" s="100"/>
      <c r="C509" s="100"/>
      <c r="D509" s="100"/>
      <c r="E509" s="24" t="s">
        <v>336</v>
      </c>
      <c r="F509" s="25"/>
      <c r="G509" s="60">
        <f>COUNTIFS(Arq_3!$B$2:$B$723,$G$52,Arq_3!$AF$2:$AF$723,"&gt;=40")-COUNTIFS(Arq_3!$B$2:$B$723,$G$52,Arq_3!$AF$2:$AF$723,"&gt;=60")</f>
        <v>11</v>
      </c>
      <c r="H509" s="61">
        <f>G509/SUM($G508:$G512)</f>
        <v>0.36666666666666664</v>
      </c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2.75" customHeight="1" x14ac:dyDescent="0.2">
      <c r="A510" s="100"/>
      <c r="B510" s="100"/>
      <c r="C510" s="100"/>
      <c r="D510" s="100"/>
      <c r="E510" s="24" t="s">
        <v>337</v>
      </c>
      <c r="F510" s="25"/>
      <c r="G510" s="60">
        <f>COUNTIFS(Arq_3!$B$2:$B$723,$G$52,Arq_3!$AF$2:$AF$723,"&gt;=60")-COUNTIFS(Arq_3!$B$2:$B$723,$G$52,Arq_3!$AF$2:$AF$723,"&gt;=80")</f>
        <v>1</v>
      </c>
      <c r="H510" s="61">
        <f>G510/SUM($G508:$G512)</f>
        <v>3.3333333333333333E-2</v>
      </c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2.75" customHeight="1" x14ac:dyDescent="0.2">
      <c r="A511" s="100"/>
      <c r="B511" s="100"/>
      <c r="C511" s="100"/>
      <c r="D511" s="100"/>
      <c r="E511" s="24" t="s">
        <v>338</v>
      </c>
      <c r="F511" s="25"/>
      <c r="G511" s="60">
        <f>COUNTIFS(Arq_3!$B$2:$B$723,$G$52,Arq_3!$AF$2:$AF$723,"&gt;=80")</f>
        <v>0</v>
      </c>
      <c r="H511" s="61">
        <f>G511/SUM($G508:$G512)</f>
        <v>0</v>
      </c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2.75" customHeight="1" x14ac:dyDescent="0.2">
      <c r="A512" s="101"/>
      <c r="B512" s="101"/>
      <c r="C512" s="101"/>
      <c r="D512" s="101"/>
      <c r="E512" s="24" t="s">
        <v>339</v>
      </c>
      <c r="F512" s="25"/>
      <c r="G512" s="60">
        <f>COUNTIFS(Arq_3!$B$2:$B$723,$G$52,Arq_3!$AF$2:$AF$723,"")</f>
        <v>3</v>
      </c>
      <c r="H512" s="61">
        <f>G512/SUM($G508:$G512)</f>
        <v>0.1</v>
      </c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2.75" customHeight="1" x14ac:dyDescent="0.2">
      <c r="A513" s="118" t="s">
        <v>352</v>
      </c>
      <c r="B513" s="116" t="s">
        <v>21</v>
      </c>
      <c r="C513" s="116">
        <v>3</v>
      </c>
      <c r="D513" s="117" t="s">
        <v>353</v>
      </c>
      <c r="E513" s="38" t="s">
        <v>345</v>
      </c>
      <c r="F513" s="39"/>
      <c r="G513" s="65">
        <f>SUMIFS(Arq_3!$AG$2:$AG$723,Arq_3!$B$2:$B$723,$G$52)/COUNTIF(Arq_3!$B$2:$B$723,$G$52)</f>
        <v>36</v>
      </c>
      <c r="H513" s="6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2.75" customHeight="1" x14ac:dyDescent="0.2">
      <c r="A514" s="100"/>
      <c r="B514" s="100"/>
      <c r="C514" s="100"/>
      <c r="D514" s="100"/>
      <c r="E514" s="38" t="s">
        <v>335</v>
      </c>
      <c r="F514" s="39"/>
      <c r="G514" s="62">
        <f>COUNTIFS(Arq_3!$B$2:$B$723,$G$52,Arq_3!$AG$2:$AG$723,"&lt;40")</f>
        <v>11</v>
      </c>
      <c r="H514" s="63">
        <f>G514/SUM($G514:$G518)</f>
        <v>0.36666666666666664</v>
      </c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2.75" customHeight="1" x14ac:dyDescent="0.2">
      <c r="A515" s="100"/>
      <c r="B515" s="100"/>
      <c r="C515" s="100"/>
      <c r="D515" s="100"/>
      <c r="E515" s="38" t="s">
        <v>336</v>
      </c>
      <c r="F515" s="39"/>
      <c r="G515" s="62">
        <f>COUNTIFS(Arq_3!$B$2:$B$723,$G$52,Arq_3!$AG$2:$AG$723,"&gt;=40")-COUNTIFS(Arq_3!$B$2:$B$723,$G$52,Arq_3!$AG$2:$AG$723,"&gt;=60")</f>
        <v>11</v>
      </c>
      <c r="H515" s="63">
        <f>G515/SUM($G514:$G518)</f>
        <v>0.36666666666666664</v>
      </c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2.75" customHeight="1" x14ac:dyDescent="0.2">
      <c r="A516" s="100"/>
      <c r="B516" s="100"/>
      <c r="C516" s="100"/>
      <c r="D516" s="100"/>
      <c r="E516" s="38" t="s">
        <v>337</v>
      </c>
      <c r="F516" s="39"/>
      <c r="G516" s="62">
        <f>COUNTIFS(Arq_3!$B$2:$B$723,$G$52,Arq_3!$AG$2:$AG$723,"&gt;=60")-COUNTIFS(Arq_3!$B$2:$B$723,$G$52,Arq_3!$AG$2:$AG$723,"&gt;=80")</f>
        <v>4</v>
      </c>
      <c r="H516" s="63">
        <f>G516/SUM($G514:$G518)</f>
        <v>0.13333333333333333</v>
      </c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2.75" customHeight="1" x14ac:dyDescent="0.2">
      <c r="A517" s="100"/>
      <c r="B517" s="100"/>
      <c r="C517" s="100"/>
      <c r="D517" s="100"/>
      <c r="E517" s="38" t="s">
        <v>338</v>
      </c>
      <c r="F517" s="39"/>
      <c r="G517" s="62">
        <f>COUNTIFS(Arq_3!$B$2:$B$723,$G$52,Arq_3!$AG$2:$AG$723,"&gt;=80")</f>
        <v>1</v>
      </c>
      <c r="H517" s="63">
        <f>G517/SUM($G514:$G518)</f>
        <v>3.3333333333333333E-2</v>
      </c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2.75" customHeight="1" x14ac:dyDescent="0.2">
      <c r="A518" s="101"/>
      <c r="B518" s="101"/>
      <c r="C518" s="101"/>
      <c r="D518" s="101"/>
      <c r="E518" s="38" t="s">
        <v>339</v>
      </c>
      <c r="F518" s="39"/>
      <c r="G518" s="62">
        <f>COUNTIFS(Arq_3!$B$2:$B$723,$G$52,Arq_3!$AG$2:$AG$723,"")</f>
        <v>3</v>
      </c>
      <c r="H518" s="63">
        <f>G518/SUM($G514:$G518)</f>
        <v>0.1</v>
      </c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2.75" customHeight="1" x14ac:dyDescent="0.2">
      <c r="A519" s="110" t="s">
        <v>354</v>
      </c>
      <c r="B519" s="108" t="s">
        <v>21</v>
      </c>
      <c r="C519" s="108">
        <v>3</v>
      </c>
      <c r="D519" s="109" t="s">
        <v>355</v>
      </c>
      <c r="E519" s="24" t="s">
        <v>345</v>
      </c>
      <c r="F519" s="25"/>
      <c r="G519" s="64">
        <f>SUMIFS(Arq_3!$AH$2:$AH$723,Arq_3!$B$2:$B$723,$G$52)/COUNTIF(Arq_3!$B$2:$B$723,$G$52)</f>
        <v>26.333333333333332</v>
      </c>
      <c r="H519" s="61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2.75" customHeight="1" x14ac:dyDescent="0.2">
      <c r="A520" s="100"/>
      <c r="B520" s="100"/>
      <c r="C520" s="100"/>
      <c r="D520" s="100"/>
      <c r="E520" s="24" t="s">
        <v>335</v>
      </c>
      <c r="F520" s="25"/>
      <c r="G520" s="60">
        <f>COUNTIFS(Arq_3!$B$2:$B$723,$G$52,Arq_3!$AH$2:$AH$723,"&lt;40")</f>
        <v>15</v>
      </c>
      <c r="H520" s="61">
        <f>G520/SUM($G520:$G524)</f>
        <v>0.5</v>
      </c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2.75" customHeight="1" x14ac:dyDescent="0.2">
      <c r="A521" s="100"/>
      <c r="B521" s="100"/>
      <c r="C521" s="100"/>
      <c r="D521" s="100"/>
      <c r="E521" s="24" t="s">
        <v>336</v>
      </c>
      <c r="F521" s="25"/>
      <c r="G521" s="60">
        <f>COUNTIFS(Arq_3!$B$2:$B$723,$G$52,Arq_3!$AH$2:$AH$723,"&gt;=40")-COUNTIFS(Arq_3!$B$2:$B$723,$G$52,Arq_3!$AH$2:$AH$723,"&gt;=60")</f>
        <v>12</v>
      </c>
      <c r="H521" s="61">
        <f>G521/SUM($G520:$G524)</f>
        <v>0.4</v>
      </c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2.75" customHeight="1" x14ac:dyDescent="0.2">
      <c r="A522" s="100"/>
      <c r="B522" s="100"/>
      <c r="C522" s="100"/>
      <c r="D522" s="100"/>
      <c r="E522" s="24" t="s">
        <v>337</v>
      </c>
      <c r="F522" s="25"/>
      <c r="G522" s="60">
        <f>COUNTIFS(Arq_3!$B$2:$B$723,$G$52,Arq_3!$AH$2:$AH$723,"&gt;=60")-COUNTIFS(Arq_3!$B$2:$B$723,$G$52,Arq_3!$AH$2:$AH$723,"&gt;=80")</f>
        <v>0</v>
      </c>
      <c r="H522" s="61">
        <f>G522/SUM($G520:$G524)</f>
        <v>0</v>
      </c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2.75" customHeight="1" x14ac:dyDescent="0.2">
      <c r="A523" s="100"/>
      <c r="B523" s="100"/>
      <c r="C523" s="100"/>
      <c r="D523" s="100"/>
      <c r="E523" s="24" t="s">
        <v>338</v>
      </c>
      <c r="F523" s="25"/>
      <c r="G523" s="60">
        <f>COUNTIFS(Arq_3!$B$2:$B$723,$G$52,Arq_3!$AH$2:$AH$723,"&gt;=80")</f>
        <v>0</v>
      </c>
      <c r="H523" s="61">
        <f>G523/SUM($G520:$G524)</f>
        <v>0</v>
      </c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2.75" customHeight="1" x14ac:dyDescent="0.2">
      <c r="A524" s="101"/>
      <c r="B524" s="101"/>
      <c r="C524" s="101"/>
      <c r="D524" s="101"/>
      <c r="E524" s="24" t="s">
        <v>339</v>
      </c>
      <c r="F524" s="25"/>
      <c r="G524" s="60">
        <f>COUNTIFS(Arq_3!$B$2:$B$723,$G$52,Arq_3!$AH$2:$AH$723,"")</f>
        <v>3</v>
      </c>
      <c r="H524" s="61">
        <f>G524/SUM($G520:$G524)</f>
        <v>0.1</v>
      </c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2.75" customHeight="1" x14ac:dyDescent="0.2">
      <c r="A525" s="118" t="s">
        <v>356</v>
      </c>
      <c r="B525" s="116" t="s">
        <v>21</v>
      </c>
      <c r="C525" s="116">
        <v>3</v>
      </c>
      <c r="D525" s="117" t="s">
        <v>357</v>
      </c>
      <c r="E525" s="38" t="s">
        <v>358</v>
      </c>
      <c r="F525" s="39"/>
      <c r="G525" s="65">
        <f>SUMIFS(Arq_3!$AI$2:$AI$723,Arq_3!$B$2:$B$723,$G$52)/COUNTIF(Arq_3!$B$2:$B$723,$G$52)</f>
        <v>29</v>
      </c>
      <c r="H525" s="6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2.75" customHeight="1" x14ac:dyDescent="0.2">
      <c r="A526" s="100"/>
      <c r="B526" s="100"/>
      <c r="C526" s="100"/>
      <c r="D526" s="100"/>
      <c r="E526" s="38" t="s">
        <v>335</v>
      </c>
      <c r="F526" s="39"/>
      <c r="G526" s="62">
        <f>COUNTIFS(Arq_3!$B$2:$B$723,$G$52,Arq_3!$AI$2:$AI$723,"&lt;40")</f>
        <v>18</v>
      </c>
      <c r="H526" s="63">
        <f>G526/SUM($G526:$G530)</f>
        <v>0.6</v>
      </c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2.75" customHeight="1" x14ac:dyDescent="0.2">
      <c r="A527" s="100"/>
      <c r="B527" s="100"/>
      <c r="C527" s="100"/>
      <c r="D527" s="100"/>
      <c r="E527" s="38" t="s">
        <v>336</v>
      </c>
      <c r="F527" s="39"/>
      <c r="G527" s="62">
        <f>COUNTIFS(Arq_3!$B$2:$B$723,$G$52,Arq_3!$AI$2:$AI$723,"&gt;=40")-COUNTIFS(Arq_3!$B$2:$B$723,$G$52,Arq_3!$AI$2:$AI$723,"&gt;=60")</f>
        <v>4</v>
      </c>
      <c r="H527" s="63">
        <f>G527/SUM($G526:$G530)</f>
        <v>0.13333333333333333</v>
      </c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2.75" customHeight="1" x14ac:dyDescent="0.2">
      <c r="A528" s="100"/>
      <c r="B528" s="100"/>
      <c r="C528" s="100"/>
      <c r="D528" s="100"/>
      <c r="E528" s="38" t="s">
        <v>337</v>
      </c>
      <c r="F528" s="39"/>
      <c r="G528" s="62">
        <f>COUNTIFS(Arq_3!$B$2:$B$723,$G$52,Arq_3!$AI$2:$AI$723,"&gt;=60")-COUNTIFS(Arq_3!$B$2:$B$723,$G$52,Arq_3!$AI$2:$AI$723,"&gt;=80")</f>
        <v>5</v>
      </c>
      <c r="H528" s="63">
        <f>G528/SUM($G526:$G530)</f>
        <v>0.16666666666666666</v>
      </c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2.75" customHeight="1" x14ac:dyDescent="0.2">
      <c r="A529" s="100"/>
      <c r="B529" s="100"/>
      <c r="C529" s="100"/>
      <c r="D529" s="100"/>
      <c r="E529" s="38" t="s">
        <v>338</v>
      </c>
      <c r="F529" s="39"/>
      <c r="G529" s="62">
        <f>COUNTIFS(Arq_3!$B$2:$B$723,$G$52,Arq_3!$AI$2:$AI$723,"&gt;=80")</f>
        <v>0</v>
      </c>
      <c r="H529" s="63">
        <f>G529/SUM($G526:$G530)</f>
        <v>0</v>
      </c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2.75" customHeight="1" x14ac:dyDescent="0.2">
      <c r="A530" s="101"/>
      <c r="B530" s="101"/>
      <c r="C530" s="101"/>
      <c r="D530" s="101"/>
      <c r="E530" s="38" t="s">
        <v>339</v>
      </c>
      <c r="F530" s="39"/>
      <c r="G530" s="62">
        <f>COUNTIFS(Arq_3!$B$2:$B$723,$G$52,Arq_3!$AI$2:$AI$723,"")</f>
        <v>3</v>
      </c>
      <c r="H530" s="63">
        <f>G530/SUM($G526:$G530)</f>
        <v>0.1</v>
      </c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2.75" customHeight="1" x14ac:dyDescent="0.2">
      <c r="A531" s="110" t="s">
        <v>359</v>
      </c>
      <c r="B531" s="108" t="s">
        <v>21</v>
      </c>
      <c r="C531" s="108">
        <v>3</v>
      </c>
      <c r="D531" s="109" t="s">
        <v>360</v>
      </c>
      <c r="E531" s="24" t="s">
        <v>345</v>
      </c>
      <c r="F531" s="25"/>
      <c r="G531" s="64">
        <f>SUMIFS(Arq_3!$AJ$2:$AJ$723,Arq_3!$B$2:$B$723,$G$52)/COUNTIF(Arq_3!$B$2:$B$723,$G$52)</f>
        <v>53.166666666666664</v>
      </c>
      <c r="H531" s="61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2.75" customHeight="1" x14ac:dyDescent="0.2">
      <c r="A532" s="100"/>
      <c r="B532" s="100"/>
      <c r="C532" s="100"/>
      <c r="D532" s="100"/>
      <c r="E532" s="24" t="s">
        <v>335</v>
      </c>
      <c r="F532" s="25"/>
      <c r="G532" s="60">
        <f>COUNTIFS(Arq_3!$B$2:$B$723,$G$52,Arq_3!$AJ$2:$AJ$723,"&lt;40")</f>
        <v>3</v>
      </c>
      <c r="H532" s="61">
        <f>G532/SUM($G532:$G536)</f>
        <v>0.1</v>
      </c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2.75" customHeight="1" x14ac:dyDescent="0.2">
      <c r="A533" s="100"/>
      <c r="B533" s="100"/>
      <c r="C533" s="100"/>
      <c r="D533" s="100"/>
      <c r="E533" s="24" t="s">
        <v>336</v>
      </c>
      <c r="F533" s="25"/>
      <c r="G533" s="60">
        <f>COUNTIFS(Arq_3!$B$2:$B$723,$G$52,Arq_3!$AJ$2:$AJ$723,"&gt;=40")-COUNTIFS(Arq_3!$B$2:$B$723,$G$52,Arq_3!$AJ$2:$AJ$723,"&gt;=60")</f>
        <v>5</v>
      </c>
      <c r="H533" s="61">
        <f>G533/SUM($G532:$G536)</f>
        <v>0.16666666666666666</v>
      </c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2.75" customHeight="1" x14ac:dyDescent="0.2">
      <c r="A534" s="100"/>
      <c r="B534" s="100"/>
      <c r="C534" s="100"/>
      <c r="D534" s="100"/>
      <c r="E534" s="24" t="s">
        <v>337</v>
      </c>
      <c r="F534" s="25"/>
      <c r="G534" s="60">
        <f>COUNTIFS(Arq_3!$B$2:$B$723,$G$52,Arq_3!$AJ$2:$AJ$723,"&gt;=60")-COUNTIFS(Arq_3!$B$2:$B$723,$G$52,Arq_3!$AJ$2:$AJ$723,"&gt;=80")</f>
        <v>15</v>
      </c>
      <c r="H534" s="61">
        <f>G534/SUM($G532:$G536)</f>
        <v>0.5</v>
      </c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2.75" customHeight="1" x14ac:dyDescent="0.2">
      <c r="A535" s="100"/>
      <c r="B535" s="100"/>
      <c r="C535" s="100"/>
      <c r="D535" s="100"/>
      <c r="E535" s="24" t="s">
        <v>338</v>
      </c>
      <c r="F535" s="25"/>
      <c r="G535" s="60">
        <f>COUNTIFS(Arq_3!$B$2:$B$723,$G$52,Arq_3!$AJ$2:$AJ$723,"&gt;=80")</f>
        <v>4</v>
      </c>
      <c r="H535" s="61">
        <f>G535/SUM($G532:$G536)</f>
        <v>0.13333333333333333</v>
      </c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2.75" customHeight="1" x14ac:dyDescent="0.2">
      <c r="A536" s="101"/>
      <c r="B536" s="101"/>
      <c r="C536" s="101"/>
      <c r="D536" s="101"/>
      <c r="E536" s="24" t="s">
        <v>339</v>
      </c>
      <c r="F536" s="25"/>
      <c r="G536" s="60">
        <f>COUNTIFS(Arq_3!$B$2:$B$723,$G$52,Arq_3!$AJ$2:$AJ$723,"")</f>
        <v>3</v>
      </c>
      <c r="H536" s="61">
        <f>G536/SUM($G532:$G536)</f>
        <v>0.1</v>
      </c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2.75" customHeight="1" x14ac:dyDescent="0.2">
      <c r="A537" s="118" t="s">
        <v>361</v>
      </c>
      <c r="B537" s="116" t="s">
        <v>21</v>
      </c>
      <c r="C537" s="116">
        <v>3</v>
      </c>
      <c r="D537" s="117" t="s">
        <v>362</v>
      </c>
      <c r="E537" s="38" t="s">
        <v>345</v>
      </c>
      <c r="F537" s="39"/>
      <c r="G537" s="65">
        <f>SUMIFS(Arq_3!$AK$2:$AK$723,Arq_3!$B$2:$B$723,$G$52)/COUNTIF(Arq_3!$B$2:$B$723,$G$52)</f>
        <v>23.5</v>
      </c>
      <c r="H537" s="6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2.75" customHeight="1" x14ac:dyDescent="0.2">
      <c r="A538" s="100"/>
      <c r="B538" s="100"/>
      <c r="C538" s="100"/>
      <c r="D538" s="100"/>
      <c r="E538" s="38" t="s">
        <v>335</v>
      </c>
      <c r="F538" s="39"/>
      <c r="G538" s="62">
        <f>COUNTIFS(Arq_3!$B$2:$B$723,$G$52,Arq_3!$AK$2:$AK$723,"&lt;40")</f>
        <v>19</v>
      </c>
      <c r="H538" s="63">
        <f>G538/SUM($G538:$G542)</f>
        <v>0.6333333333333333</v>
      </c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2.75" customHeight="1" x14ac:dyDescent="0.2">
      <c r="A539" s="100"/>
      <c r="B539" s="100"/>
      <c r="C539" s="100"/>
      <c r="D539" s="100"/>
      <c r="E539" s="38" t="s">
        <v>336</v>
      </c>
      <c r="F539" s="39"/>
      <c r="G539" s="62">
        <f>COUNTIFS(Arq_3!$B$2:$B$723,$G$52,Arq_3!$AK$2:$AK$723,"&gt;=40")-COUNTIFS(Arq_3!$B$2:$B$723,$G$52,Arq_3!$AK$2:$AK$723,"&gt;=60")</f>
        <v>2</v>
      </c>
      <c r="H539" s="63">
        <f>G539/SUM($G538:$G542)</f>
        <v>6.6666666666666666E-2</v>
      </c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2.75" customHeight="1" x14ac:dyDescent="0.2">
      <c r="A540" s="100"/>
      <c r="B540" s="100"/>
      <c r="C540" s="100"/>
      <c r="D540" s="100"/>
      <c r="E540" s="38" t="s">
        <v>337</v>
      </c>
      <c r="F540" s="39"/>
      <c r="G540" s="62">
        <f>COUNTIFS(Arq_3!$B$2:$B$723,$G$52,Arq_3!$AK$2:$AK$723,"&gt;=60")-COUNTIFS(Arq_3!$B$2:$B$723,$G$52,Arq_3!$AK$2:$AK$723,"&gt;=80")</f>
        <v>6</v>
      </c>
      <c r="H540" s="63">
        <f>G540/SUM($G538:$G542)</f>
        <v>0.2</v>
      </c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2.75" customHeight="1" x14ac:dyDescent="0.2">
      <c r="A541" s="100"/>
      <c r="B541" s="100"/>
      <c r="C541" s="100"/>
      <c r="D541" s="100"/>
      <c r="E541" s="38" t="s">
        <v>338</v>
      </c>
      <c r="F541" s="39"/>
      <c r="G541" s="62">
        <f>COUNTIFS(Arq_3!$B$2:$B$723,$G$52,Arq_3!$AK$2:$AK$723,"&gt;=80")</f>
        <v>0</v>
      </c>
      <c r="H541" s="63">
        <f>G541/SUM($G538:$G542)</f>
        <v>0</v>
      </c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2.75" customHeight="1" x14ac:dyDescent="0.2">
      <c r="A542" s="101"/>
      <c r="B542" s="101"/>
      <c r="C542" s="101"/>
      <c r="D542" s="101"/>
      <c r="E542" s="38" t="s">
        <v>339</v>
      </c>
      <c r="F542" s="39"/>
      <c r="G542" s="62">
        <f>COUNTIFS(Arq_3!$B$2:$B$723,$G$52,Arq_3!$AK$2:$AK$723,"")</f>
        <v>3</v>
      </c>
      <c r="H542" s="63">
        <f>G542/SUM($G538:$G542)</f>
        <v>0.1</v>
      </c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2.75" customHeight="1" x14ac:dyDescent="0.2">
      <c r="A543" s="110" t="s">
        <v>363</v>
      </c>
      <c r="B543" s="108" t="s">
        <v>21</v>
      </c>
      <c r="C543" s="108">
        <v>4</v>
      </c>
      <c r="D543" s="109" t="s">
        <v>364</v>
      </c>
      <c r="E543" s="24" t="s">
        <v>365</v>
      </c>
      <c r="F543" s="25"/>
      <c r="G543" s="64">
        <f>SUMIFS(Arq_3!$AL$2:$AL$723,Arq_3!$B$2:$B$723,$G$52)/COUNTIF(Arq_3!$B$2:$B$723,$G$52)</f>
        <v>49.673333333333325</v>
      </c>
      <c r="H543" s="61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2.75" customHeight="1" x14ac:dyDescent="0.2">
      <c r="A544" s="100"/>
      <c r="B544" s="100"/>
      <c r="C544" s="100"/>
      <c r="D544" s="100"/>
      <c r="E544" s="24" t="s">
        <v>335</v>
      </c>
      <c r="F544" s="25"/>
      <c r="G544" s="60">
        <f>COUNTIFS(Arq_3!$B$2:$B$723,$G$52,Arq_3!$AL$2:$AL$723,"&lt;40")</f>
        <v>4</v>
      </c>
      <c r="H544" s="61">
        <f>G544/SUM($G544:$G548)</f>
        <v>0.13333333333333333</v>
      </c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2.75" customHeight="1" x14ac:dyDescent="0.2">
      <c r="A545" s="100"/>
      <c r="B545" s="100"/>
      <c r="C545" s="100"/>
      <c r="D545" s="100"/>
      <c r="E545" s="24" t="s">
        <v>336</v>
      </c>
      <c r="F545" s="25"/>
      <c r="G545" s="60">
        <f>COUNTIFS(Arq_3!$B$2:$B$723,$G$52,Arq_3!$AL$2:$AL$723,"&gt;=40")-COUNTIFS(Arq_3!$B$2:$B$723,$G$52,Arq_3!$AL$2:$AL$723,"&gt;=60")</f>
        <v>13</v>
      </c>
      <c r="H545" s="61">
        <f>G545/SUM($G544:$G548)</f>
        <v>0.43333333333333335</v>
      </c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2.75" customHeight="1" x14ac:dyDescent="0.2">
      <c r="A546" s="100"/>
      <c r="B546" s="100"/>
      <c r="C546" s="100"/>
      <c r="D546" s="100"/>
      <c r="E546" s="24" t="s">
        <v>337</v>
      </c>
      <c r="F546" s="25"/>
      <c r="G546" s="60">
        <f>COUNTIFS(Arq_3!$B$2:$B$723,$G$52,Arq_3!$AL$2:$AL$723,"&gt;=60")-COUNTIFS(Arq_3!$B$2:$B$723,$G$52,Arq_3!$AL$2:$AL$723,"&gt;=80")</f>
        <v>10</v>
      </c>
      <c r="H546" s="61">
        <f>G546/SUM($G544:$G548)</f>
        <v>0.33333333333333331</v>
      </c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2.75" customHeight="1" x14ac:dyDescent="0.2">
      <c r="A547" s="100"/>
      <c r="B547" s="100"/>
      <c r="C547" s="100"/>
      <c r="D547" s="100"/>
      <c r="E547" s="24" t="s">
        <v>338</v>
      </c>
      <c r="F547" s="25"/>
      <c r="G547" s="60">
        <f>COUNTIFS(Arq_3!$B$2:$B$723,$G$52,Arq_3!$AL$2:$AL$723,"&gt;=80")</f>
        <v>0</v>
      </c>
      <c r="H547" s="61">
        <f>G547/SUM($G544:$G548)</f>
        <v>0</v>
      </c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2.75" customHeight="1" x14ac:dyDescent="0.2">
      <c r="A548" s="101"/>
      <c r="B548" s="101"/>
      <c r="C548" s="101"/>
      <c r="D548" s="101"/>
      <c r="E548" s="24" t="s">
        <v>339</v>
      </c>
      <c r="F548" s="25"/>
      <c r="G548" s="60">
        <f>COUNTIFS(Arq_3!$B$2:$B$723,$G$52,Arq_3!$AL$2:$AL$723,"")</f>
        <v>3</v>
      </c>
      <c r="H548" s="61">
        <f>G548/SUM($G544:$G548)</f>
        <v>0.1</v>
      </c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2.75" customHeight="1" x14ac:dyDescent="0.2">
      <c r="A549" s="118" t="s">
        <v>366</v>
      </c>
      <c r="B549" s="116" t="s">
        <v>21</v>
      </c>
      <c r="C549" s="116">
        <v>4</v>
      </c>
      <c r="D549" s="117" t="s">
        <v>367</v>
      </c>
      <c r="E549" s="38" t="s">
        <v>345</v>
      </c>
      <c r="F549" s="39"/>
      <c r="G549" s="65">
        <f>SUMIFS(Arq_3!$AM$2:$AM$723,Arq_3!$B$2:$B$723,$G$52)/COUNTIF(Arq_3!$B$2:$B$723,$G$52)</f>
        <v>52.533333333333331</v>
      </c>
      <c r="H549" s="6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2.75" customHeight="1" x14ac:dyDescent="0.2">
      <c r="A550" s="100"/>
      <c r="B550" s="100"/>
      <c r="C550" s="100"/>
      <c r="D550" s="100"/>
      <c r="E550" s="38" t="s">
        <v>335</v>
      </c>
      <c r="F550" s="39"/>
      <c r="G550" s="62">
        <f>COUNTIFS(Arq_3!$B$2:$B$723,$G$52,Arq_3!$AM$2:$AM$723,"&lt;40")</f>
        <v>4</v>
      </c>
      <c r="H550" s="63">
        <f>G550/SUM($G550:$G554)</f>
        <v>0.13333333333333333</v>
      </c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2.75" customHeight="1" x14ac:dyDescent="0.2">
      <c r="A551" s="100"/>
      <c r="B551" s="100"/>
      <c r="C551" s="100"/>
      <c r="D551" s="100"/>
      <c r="E551" s="38" t="s">
        <v>336</v>
      </c>
      <c r="F551" s="39"/>
      <c r="G551" s="62">
        <f>COUNTIFS(Arq_3!$B$2:$B$723,$G$52,Arq_3!$AM$2:$AM$723,"&gt;=40")-COUNTIFS(Arq_3!$B$2:$B$723,$G$52,Arq_3!$AM$2:$AM$723,"&gt;=60")</f>
        <v>10</v>
      </c>
      <c r="H551" s="63">
        <f>G551/SUM($G550:$G554)</f>
        <v>0.33333333333333331</v>
      </c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2.75" customHeight="1" x14ac:dyDescent="0.2">
      <c r="A552" s="100"/>
      <c r="B552" s="100"/>
      <c r="C552" s="100"/>
      <c r="D552" s="100"/>
      <c r="E552" s="38" t="s">
        <v>337</v>
      </c>
      <c r="F552" s="39"/>
      <c r="G552" s="62">
        <f>COUNTIFS(Arq_3!$B$2:$B$723,$G$52,Arq_3!$AM$2:$AM$723,"&gt;=60")-COUNTIFS(Arq_3!$B$2:$B$723,$G$52,Arq_3!$AM$2:$AM$723,"&gt;=80")</f>
        <v>12</v>
      </c>
      <c r="H552" s="63">
        <f>G552/SUM($G550:$G554)</f>
        <v>0.4</v>
      </c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2.75" customHeight="1" x14ac:dyDescent="0.2">
      <c r="A553" s="100"/>
      <c r="B553" s="100"/>
      <c r="C553" s="100"/>
      <c r="D553" s="100"/>
      <c r="E553" s="38" t="s">
        <v>338</v>
      </c>
      <c r="F553" s="39"/>
      <c r="G553" s="62">
        <f>COUNTIFS(Arq_3!$B$2:$B$723,$G$52,Arq_3!$AM$2:$AM$723,"&gt;=80")</f>
        <v>1</v>
      </c>
      <c r="H553" s="63">
        <f>G553/SUM($G550:$G554)</f>
        <v>3.3333333333333333E-2</v>
      </c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2.75" customHeight="1" x14ac:dyDescent="0.2">
      <c r="A554" s="101"/>
      <c r="B554" s="101"/>
      <c r="C554" s="101"/>
      <c r="D554" s="101"/>
      <c r="E554" s="38" t="s">
        <v>339</v>
      </c>
      <c r="F554" s="39"/>
      <c r="G554" s="62">
        <f>COUNTIFS(Arq_3!$B$2:$B$723,$G$52,Arq_3!$AM$2:$AM$723,"")</f>
        <v>3</v>
      </c>
      <c r="H554" s="63">
        <f>G554/SUM($G550:$G554)</f>
        <v>0.1</v>
      </c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2.75" customHeight="1" x14ac:dyDescent="0.2">
      <c r="A555" s="110" t="s">
        <v>368</v>
      </c>
      <c r="B555" s="108" t="s">
        <v>21</v>
      </c>
      <c r="C555" s="108">
        <v>4</v>
      </c>
      <c r="D555" s="109" t="s">
        <v>369</v>
      </c>
      <c r="E555" s="24" t="s">
        <v>345</v>
      </c>
      <c r="F555" s="25"/>
      <c r="G555" s="64">
        <f>SUMIFS(Arq_3!$AN$2:$AN$723,Arq_3!$B$2:$B$723,$G$52)/COUNTIF(Arq_3!$B$2:$B$723,$G$52)</f>
        <v>33.446666666666673</v>
      </c>
      <c r="H555" s="61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2.75" customHeight="1" x14ac:dyDescent="0.2">
      <c r="A556" s="100"/>
      <c r="B556" s="100"/>
      <c r="C556" s="100"/>
      <c r="D556" s="100"/>
      <c r="E556" s="24" t="s">
        <v>335</v>
      </c>
      <c r="F556" s="25"/>
      <c r="G556" s="60">
        <f>COUNTIFS(Arq_3!$B$2:$B$723,$G$52,Arq_3!$AN$2:$AN$723,"&lt;40")</f>
        <v>13</v>
      </c>
      <c r="H556" s="61">
        <f>G556/SUM($G556:$G560)</f>
        <v>0.43333333333333335</v>
      </c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2.75" customHeight="1" x14ac:dyDescent="0.2">
      <c r="A557" s="100"/>
      <c r="B557" s="100"/>
      <c r="C557" s="100"/>
      <c r="D557" s="100"/>
      <c r="E557" s="24" t="s">
        <v>336</v>
      </c>
      <c r="F557" s="25"/>
      <c r="G557" s="60">
        <f>COUNTIFS(Arq_3!$B$2:$B$723,$G$52,Arq_3!$AN$2:$AN$723,"&gt;=40")-COUNTIFS(Arq_3!$B$2:$B$723,$G$52,Arq_3!$AN$2:$AN$723,"&gt;=60")</f>
        <v>9</v>
      </c>
      <c r="H557" s="61">
        <f>G557/SUM($G556:$G560)</f>
        <v>0.3</v>
      </c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2.75" customHeight="1" x14ac:dyDescent="0.2">
      <c r="A558" s="100"/>
      <c r="B558" s="100"/>
      <c r="C558" s="100"/>
      <c r="D558" s="100"/>
      <c r="E558" s="24" t="s">
        <v>337</v>
      </c>
      <c r="F558" s="25"/>
      <c r="G558" s="60">
        <f>COUNTIFS(Arq_3!$B$2:$B$723,$G$52,Arq_3!$AN$2:$AN$723,"&gt;=60")-COUNTIFS(Arq_3!$B$2:$B$723,$G$52,Arq_3!$AN$2:$AN$723,"&gt;=80")</f>
        <v>4</v>
      </c>
      <c r="H558" s="61">
        <f>G558/SUM($G556:$G560)</f>
        <v>0.13333333333333333</v>
      </c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2.75" customHeight="1" x14ac:dyDescent="0.2">
      <c r="A559" s="100"/>
      <c r="B559" s="100"/>
      <c r="C559" s="100"/>
      <c r="D559" s="100"/>
      <c r="E559" s="24" t="s">
        <v>338</v>
      </c>
      <c r="F559" s="25"/>
      <c r="G559" s="60">
        <f>COUNTIFS(Arq_3!$B$2:$B$723,$G$52,Arq_3!$AN$2:$AN$723,"&gt;=80")</f>
        <v>1</v>
      </c>
      <c r="H559" s="61">
        <f>G559/SUM($G556:$G560)</f>
        <v>3.3333333333333333E-2</v>
      </c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2.75" customHeight="1" x14ac:dyDescent="0.2">
      <c r="A560" s="101"/>
      <c r="B560" s="101"/>
      <c r="C560" s="101"/>
      <c r="D560" s="101"/>
      <c r="E560" s="24" t="s">
        <v>339</v>
      </c>
      <c r="F560" s="25"/>
      <c r="G560" s="60">
        <f>COUNTIFS(Arq_3!$B$2:$B$723,$G$52,Arq_3!$AN$2:$AN$723,"")</f>
        <v>3</v>
      </c>
      <c r="H560" s="61">
        <f>G560/SUM($G556:$G560)</f>
        <v>0.1</v>
      </c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2.75" customHeight="1" x14ac:dyDescent="0.2">
      <c r="A561" s="118" t="s">
        <v>370</v>
      </c>
      <c r="B561" s="116" t="s">
        <v>21</v>
      </c>
      <c r="C561" s="116">
        <v>4</v>
      </c>
      <c r="D561" s="117" t="s">
        <v>371</v>
      </c>
      <c r="E561" s="38" t="s">
        <v>345</v>
      </c>
      <c r="F561" s="39"/>
      <c r="G561" s="65">
        <f>SUMIFS(Arq_3!$AO$2:$AO$723,Arq_3!$B$2:$B$723,$G$52)/COUNTIF(Arq_3!$B$2:$B$723,$G$52)</f>
        <v>28.333333333333332</v>
      </c>
      <c r="H561" s="6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2.75" customHeight="1" x14ac:dyDescent="0.2">
      <c r="A562" s="100"/>
      <c r="B562" s="100"/>
      <c r="C562" s="100"/>
      <c r="D562" s="100"/>
      <c r="E562" s="38" t="s">
        <v>335</v>
      </c>
      <c r="F562" s="39"/>
      <c r="G562" s="62">
        <f>COUNTIFS(Arq_3!$B$2:$B$723,$G$52,Arq_3!$AO$2:$AO$723,"&lt;40")</f>
        <v>15</v>
      </c>
      <c r="H562" s="63">
        <f>G562/SUM($G562:$G566)</f>
        <v>0.5</v>
      </c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2.75" customHeight="1" x14ac:dyDescent="0.2">
      <c r="A563" s="100"/>
      <c r="B563" s="100"/>
      <c r="C563" s="100"/>
      <c r="D563" s="100"/>
      <c r="E563" s="38" t="s">
        <v>336</v>
      </c>
      <c r="F563" s="39"/>
      <c r="G563" s="62">
        <f>COUNTIFS(Arq_3!$B$2:$B$723,$G$52,Arq_3!$AO$2:$AO$723,"&gt;=40")-COUNTIFS(Arq_3!$B$2:$B$723,$G$52,Arq_3!$AO$2:$AO$723,"&gt;=60")</f>
        <v>2</v>
      </c>
      <c r="H563" s="63">
        <f>G563/SUM($G562:$G566)</f>
        <v>6.6666666666666666E-2</v>
      </c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2.75" customHeight="1" x14ac:dyDescent="0.2">
      <c r="A564" s="100"/>
      <c r="B564" s="100"/>
      <c r="C564" s="100"/>
      <c r="D564" s="100"/>
      <c r="E564" s="38" t="s">
        <v>337</v>
      </c>
      <c r="F564" s="39"/>
      <c r="G564" s="62">
        <f>COUNTIFS(Arq_3!$B$2:$B$723,$G$52,Arq_3!$AO$2:$AO$723,"&gt;=60")-COUNTIFS(Arq_3!$B$2:$B$723,$G$52,Arq_3!$AO$2:$AO$723,"&gt;=80")</f>
        <v>8</v>
      </c>
      <c r="H564" s="63">
        <f>G564/SUM($G562:$G566)</f>
        <v>0.26666666666666666</v>
      </c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2.75" customHeight="1" x14ac:dyDescent="0.2">
      <c r="A565" s="100"/>
      <c r="B565" s="100"/>
      <c r="C565" s="100"/>
      <c r="D565" s="100"/>
      <c r="E565" s="38" t="s">
        <v>338</v>
      </c>
      <c r="F565" s="39"/>
      <c r="G565" s="62">
        <f>COUNTIFS(Arq_3!$B$2:$B$723,$G$52,Arq_3!$AO$2:$AO$723,"&gt;=80")</f>
        <v>2</v>
      </c>
      <c r="H565" s="63">
        <f>G565/SUM($G562:$G566)</f>
        <v>6.6666666666666666E-2</v>
      </c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2.75" customHeight="1" x14ac:dyDescent="0.2">
      <c r="A566" s="101"/>
      <c r="B566" s="101"/>
      <c r="C566" s="101"/>
      <c r="D566" s="101"/>
      <c r="E566" s="38" t="s">
        <v>339</v>
      </c>
      <c r="F566" s="39"/>
      <c r="G566" s="62">
        <f>COUNTIFS(Arq_3!$B$2:$B$723,$G$52,Arq_3!$AO$2:$AO$723,"")</f>
        <v>3</v>
      </c>
      <c r="H566" s="63">
        <f>G566/SUM($G562:$G566)</f>
        <v>0.1</v>
      </c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2.75" customHeight="1" x14ac:dyDescent="0.2">
      <c r="A567" s="110" t="s">
        <v>372</v>
      </c>
      <c r="B567" s="108" t="s">
        <v>21</v>
      </c>
      <c r="C567" s="108">
        <v>3</v>
      </c>
      <c r="D567" s="109" t="s">
        <v>373</v>
      </c>
      <c r="E567" s="24" t="s">
        <v>345</v>
      </c>
      <c r="F567" s="25"/>
      <c r="G567" s="64">
        <f>SUMIFS(Arq_3!$AP$2:$AP$723,Arq_3!$B$2:$B$723,$G$52)/COUNTIF(Arq_3!$B$2:$B$723,$G$52)</f>
        <v>37</v>
      </c>
      <c r="H567" s="61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2.75" customHeight="1" x14ac:dyDescent="0.2">
      <c r="A568" s="100"/>
      <c r="B568" s="100"/>
      <c r="C568" s="100"/>
      <c r="D568" s="100"/>
      <c r="E568" s="24" t="s">
        <v>335</v>
      </c>
      <c r="F568" s="25"/>
      <c r="G568" s="60">
        <f>COUNTIFS(Arq_3!$B$2:$B$723,$G$52,Arq_3!$AP$2:$AP$723,"&lt;40")</f>
        <v>10</v>
      </c>
      <c r="H568" s="61">
        <f>G568/SUM($G568:$G572)</f>
        <v>0.33333333333333331</v>
      </c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2.75" customHeight="1" x14ac:dyDescent="0.2">
      <c r="A569" s="100"/>
      <c r="B569" s="100"/>
      <c r="C569" s="100"/>
      <c r="D569" s="100"/>
      <c r="E569" s="24" t="s">
        <v>336</v>
      </c>
      <c r="F569" s="25"/>
      <c r="G569" s="60">
        <f>COUNTIFS(Arq_3!$B$2:$B$723,$G$52,Arq_3!$AP$2:$AP$723,"&gt;=40")-COUNTIFS(Arq_3!$B$2:$B$723,$G$52,Arq_3!$AP$2:$AP$723,"&gt;=60")</f>
        <v>4</v>
      </c>
      <c r="H569" s="61">
        <f>G569/SUM($G568:$G572)</f>
        <v>0.13333333333333333</v>
      </c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2.75" customHeight="1" x14ac:dyDescent="0.2">
      <c r="A570" s="100"/>
      <c r="B570" s="100"/>
      <c r="C570" s="100"/>
      <c r="D570" s="100"/>
      <c r="E570" s="24" t="s">
        <v>337</v>
      </c>
      <c r="F570" s="25"/>
      <c r="G570" s="60">
        <f>COUNTIFS(Arq_3!$B$2:$B$723,$G$52,Arq_3!$AP$2:$AP$723,"&gt;=60")-COUNTIFS(Arq_3!$B$2:$B$723,$G$52,Arq_3!$AP$2:$AP$723,"&gt;=80")</f>
        <v>8</v>
      </c>
      <c r="H570" s="61">
        <f>G570/SUM($G568:$G572)</f>
        <v>0.26666666666666666</v>
      </c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2.75" customHeight="1" x14ac:dyDescent="0.2">
      <c r="A571" s="100"/>
      <c r="B571" s="100"/>
      <c r="C571" s="100"/>
      <c r="D571" s="100"/>
      <c r="E571" s="24" t="s">
        <v>338</v>
      </c>
      <c r="F571" s="25"/>
      <c r="G571" s="60">
        <f>COUNTIFS(Arq_3!$B$2:$B$723,$G$52,Arq_3!$AP$2:$AP$723,"&gt;=80")</f>
        <v>5</v>
      </c>
      <c r="H571" s="61">
        <f>G571/SUM($G568:$G572)</f>
        <v>0.16666666666666666</v>
      </c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2.75" customHeight="1" x14ac:dyDescent="0.2">
      <c r="A572" s="101"/>
      <c r="B572" s="101"/>
      <c r="C572" s="101"/>
      <c r="D572" s="101"/>
      <c r="E572" s="24" t="s">
        <v>339</v>
      </c>
      <c r="F572" s="25"/>
      <c r="G572" s="60">
        <f>COUNTIFS(Arq_3!$B$2:$B$723,$G$52,Arq_3!$AP$2:$AP$723,"")</f>
        <v>3</v>
      </c>
      <c r="H572" s="61">
        <f>G572/SUM($G568:$G572)</f>
        <v>0.1</v>
      </c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2.75" customHeight="1" x14ac:dyDescent="0.2">
      <c r="A573" s="105" t="s">
        <v>374</v>
      </c>
      <c r="B573" s="106" t="s">
        <v>21</v>
      </c>
      <c r="C573" s="106">
        <v>4</v>
      </c>
      <c r="D573" s="107" t="s">
        <v>375</v>
      </c>
      <c r="E573" s="20" t="s">
        <v>345</v>
      </c>
      <c r="F573" s="13"/>
      <c r="G573" s="65">
        <f>SUMIFS(Arq_3!$AQ$2:$AQ$723,Arq_3!$B$2:$B$723,$G$52)/COUNTIF(Arq_3!$B$2:$B$723,$G$52)</f>
        <v>35</v>
      </c>
      <c r="H573" s="6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2.75" customHeight="1" x14ac:dyDescent="0.2">
      <c r="A574" s="100"/>
      <c r="B574" s="100"/>
      <c r="C574" s="100"/>
      <c r="D574" s="100"/>
      <c r="E574" s="38" t="s">
        <v>335</v>
      </c>
      <c r="F574" s="13"/>
      <c r="G574" s="62">
        <f>COUNTIFS(Arq_3!$B$2:$B$723,$G$52,Arq_3!$AQ$2:$AQ$723,"&lt;40")</f>
        <v>10</v>
      </c>
      <c r="H574" s="63">
        <f>G574/SUM($G574:$G578)</f>
        <v>0.33333333333333331</v>
      </c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2.75" customHeight="1" x14ac:dyDescent="0.2">
      <c r="A575" s="100"/>
      <c r="B575" s="100"/>
      <c r="C575" s="100"/>
      <c r="D575" s="100"/>
      <c r="E575" s="38" t="s">
        <v>336</v>
      </c>
      <c r="F575" s="13"/>
      <c r="G575" s="62">
        <f>COUNTIFS(Arq_3!$B$2:$B$723,$G$52,Arq_3!$AQ$2:$AQ$723,"&gt;=40")-COUNTIFS(Arq_3!$B$2:$B$723,$G$52,Arq_3!$AQ$2:$AQ$723,"&gt;=60")</f>
        <v>12</v>
      </c>
      <c r="H575" s="63">
        <f>G575/SUM($G574:$G578)</f>
        <v>0.4</v>
      </c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2.75" customHeight="1" x14ac:dyDescent="0.2">
      <c r="A576" s="100"/>
      <c r="B576" s="100"/>
      <c r="C576" s="100"/>
      <c r="D576" s="100"/>
      <c r="E576" s="38" t="s">
        <v>337</v>
      </c>
      <c r="F576" s="13"/>
      <c r="G576" s="62">
        <f>COUNTIFS(Arq_3!$B$2:$B$723,$G$52,Arq_3!$AQ$2:$AQ$723,"&gt;=60")-COUNTIFS(Arq_3!$B$2:$B$723,$G$52,Arq_3!$AQ$2:$AQ$723,"&gt;=80")</f>
        <v>4</v>
      </c>
      <c r="H576" s="63">
        <f>G576/SUM($G574:$G578)</f>
        <v>0.13333333333333333</v>
      </c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2.75" customHeight="1" x14ac:dyDescent="0.2">
      <c r="A577" s="100"/>
      <c r="B577" s="100"/>
      <c r="C577" s="100"/>
      <c r="D577" s="100"/>
      <c r="E577" s="38" t="s">
        <v>338</v>
      </c>
      <c r="F577" s="13"/>
      <c r="G577" s="62">
        <f>COUNTIFS(Arq_3!$B$2:$B$723,$G$52,Arq_3!$AQ$2:$AQ$723,"&gt;=80")</f>
        <v>1</v>
      </c>
      <c r="H577" s="63">
        <f>G577/SUM($G574:$G578)</f>
        <v>3.3333333333333333E-2</v>
      </c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2.75" customHeight="1" x14ac:dyDescent="0.2">
      <c r="A578" s="101"/>
      <c r="B578" s="101"/>
      <c r="C578" s="101"/>
      <c r="D578" s="101"/>
      <c r="E578" s="38" t="s">
        <v>339</v>
      </c>
      <c r="F578" s="13"/>
      <c r="G578" s="62">
        <f>COUNTIFS(Arq_3!$B$2:$B$723,$G$52,Arq_3!$AQ$2:$AQ$723,"")</f>
        <v>3</v>
      </c>
      <c r="H578" s="63">
        <f>G578/SUM($G574:$G578)</f>
        <v>0.1</v>
      </c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2.75" customHeight="1" x14ac:dyDescent="0.2">
      <c r="A579" s="126" t="s">
        <v>376</v>
      </c>
      <c r="B579" s="127"/>
      <c r="C579" s="127"/>
      <c r="D579" s="127"/>
      <c r="E579" s="127"/>
      <c r="F579" s="127"/>
      <c r="G579" s="127"/>
      <c r="H579" s="144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2.75" customHeight="1" x14ac:dyDescent="0.2">
      <c r="A580" s="129" t="s">
        <v>377</v>
      </c>
      <c r="B580" s="130"/>
      <c r="C580" s="130"/>
      <c r="D580" s="130"/>
      <c r="E580" s="130"/>
      <c r="F580" s="130"/>
      <c r="G580" s="130"/>
      <c r="H580" s="140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3.5" customHeight="1" x14ac:dyDescent="0.2">
      <c r="A581" s="110" t="s">
        <v>378</v>
      </c>
      <c r="B581" s="108" t="s">
        <v>134</v>
      </c>
      <c r="C581" s="108">
        <v>1</v>
      </c>
      <c r="D581" s="119" t="s">
        <v>379</v>
      </c>
      <c r="E581" s="24" t="s">
        <v>380</v>
      </c>
      <c r="F581" s="25"/>
      <c r="G581" s="60">
        <f>COUNTIFS(Arq_3!$B$2:$B$723,$G$52,Arq_3!$AR$2:$AR$723,LEFT($E581,1))</f>
        <v>0</v>
      </c>
      <c r="H581" s="61">
        <f>G581/SUM($G581:$G588)</f>
        <v>0</v>
      </c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2.75" customHeight="1" x14ac:dyDescent="0.2">
      <c r="A582" s="100"/>
      <c r="B582" s="100"/>
      <c r="C582" s="100"/>
      <c r="D582" s="100"/>
      <c r="E582" s="24" t="s">
        <v>381</v>
      </c>
      <c r="F582" s="25"/>
      <c r="G582" s="60">
        <f>COUNTIFS(Arq_3!$B$2:$B$723,$G$52,Arq_3!$AR$2:$AR$723,LEFT($E582,1))</f>
        <v>4</v>
      </c>
      <c r="H582" s="61">
        <f>G582/SUM($G581:$G588)</f>
        <v>0.13333333333333333</v>
      </c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2.75" customHeight="1" x14ac:dyDescent="0.2">
      <c r="A583" s="100"/>
      <c r="B583" s="100"/>
      <c r="C583" s="100"/>
      <c r="D583" s="100"/>
      <c r="E583" s="24" t="s">
        <v>382</v>
      </c>
      <c r="F583" s="25"/>
      <c r="G583" s="60">
        <f>COUNTIFS(Arq_3!$B$2:$B$723,$G$52,Arq_3!$AR$2:$AR$723,LEFT($E583,1))</f>
        <v>15</v>
      </c>
      <c r="H583" s="61">
        <f>G583/SUM($G581:$G588)</f>
        <v>0.5</v>
      </c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2.75" customHeight="1" x14ac:dyDescent="0.2">
      <c r="A584" s="100"/>
      <c r="B584" s="100"/>
      <c r="C584" s="100"/>
      <c r="D584" s="100"/>
      <c r="E584" s="24" t="s">
        <v>383</v>
      </c>
      <c r="F584" s="25"/>
      <c r="G584" s="60">
        <f>COUNTIFS(Arq_3!$B$2:$B$723,$G$52,Arq_3!$AR$2:$AR$723,LEFT($E584,1))</f>
        <v>4</v>
      </c>
      <c r="H584" s="61">
        <f>G584/SUM($G581:$G588)</f>
        <v>0.13333333333333333</v>
      </c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2.75" customHeight="1" x14ac:dyDescent="0.2">
      <c r="A585" s="100"/>
      <c r="B585" s="100"/>
      <c r="C585" s="100"/>
      <c r="D585" s="100"/>
      <c r="E585" s="24" t="s">
        <v>384</v>
      </c>
      <c r="F585" s="25"/>
      <c r="G585" s="60">
        <f>COUNTIFS(Arq_3!$B$2:$B$723,$G$52,Arq_3!$AR$2:$AR$723,LEFT($E585,1))</f>
        <v>2</v>
      </c>
      <c r="H585" s="61">
        <f>G585/SUM($G581:$G588)</f>
        <v>6.6666666666666666E-2</v>
      </c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2.75" customHeight="1" x14ac:dyDescent="0.2">
      <c r="A586" s="100"/>
      <c r="B586" s="100"/>
      <c r="C586" s="100"/>
      <c r="D586" s="100"/>
      <c r="E586" s="24" t="s">
        <v>385</v>
      </c>
      <c r="F586" s="25"/>
      <c r="G586" s="60">
        <f>COUNTIF(Arq_3!$B$2:$B$723,$G$52)-G581-G582-G583-G584-G585-G587-G588</f>
        <v>0</v>
      </c>
      <c r="H586" s="61">
        <f>G586/SUM($G581:$G588)</f>
        <v>0</v>
      </c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2.75" customHeight="1" x14ac:dyDescent="0.2">
      <c r="A587" s="100"/>
      <c r="B587" s="100"/>
      <c r="C587" s="100"/>
      <c r="D587" s="100"/>
      <c r="E587" s="28" t="s">
        <v>386</v>
      </c>
      <c r="F587" s="25"/>
      <c r="G587" s="60">
        <f>COUNTIFS(Arq_3!$B$2:$B$723,$G$52,Arq_3!$AR$2:$AR$723,LEFT($E587,1))</f>
        <v>0</v>
      </c>
      <c r="H587" s="61">
        <f>G587/SUM($G581:$G588)</f>
        <v>0</v>
      </c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2.75" customHeight="1" x14ac:dyDescent="0.2">
      <c r="A588" s="101"/>
      <c r="B588" s="101"/>
      <c r="C588" s="101"/>
      <c r="D588" s="101"/>
      <c r="E588" s="28" t="s">
        <v>387</v>
      </c>
      <c r="F588" s="25"/>
      <c r="G588" s="60">
        <f>COUNTIFS(Arq_3!$B$2:$B$723,$G$52,Arq_3!$AR$2:$AR$723,"")</f>
        <v>5</v>
      </c>
      <c r="H588" s="61">
        <f>G588/SUM($G581:$G588)</f>
        <v>0.16666666666666666</v>
      </c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3.5" customHeight="1" x14ac:dyDescent="0.2">
      <c r="A589" s="118" t="s">
        <v>388</v>
      </c>
      <c r="B589" s="116" t="s">
        <v>134</v>
      </c>
      <c r="C589" s="116">
        <v>1</v>
      </c>
      <c r="D589" s="117" t="s">
        <v>389</v>
      </c>
      <c r="E589" s="38" t="s">
        <v>380</v>
      </c>
      <c r="F589" s="39"/>
      <c r="G589" s="62">
        <f>COUNTIFS(Arq_3!$B$2:$B$723,$G$52,Arq_3!$AS$2:$AS$723,LEFT($E589,1))</f>
        <v>0</v>
      </c>
      <c r="H589" s="63">
        <f>G589/SUM($G589:$G596)</f>
        <v>0</v>
      </c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2.75" customHeight="1" x14ac:dyDescent="0.2">
      <c r="A590" s="100"/>
      <c r="B590" s="100"/>
      <c r="C590" s="100"/>
      <c r="D590" s="100"/>
      <c r="E590" s="38" t="s">
        <v>381</v>
      </c>
      <c r="F590" s="39"/>
      <c r="G590" s="62">
        <f>COUNTIFS(Arq_3!$B$2:$B$723,$G$52,Arq_3!$AS$2:$AS$723,LEFT($E590,1))</f>
        <v>1</v>
      </c>
      <c r="H590" s="63">
        <f>G590/SUM($G589:$G596)</f>
        <v>3.3333333333333333E-2</v>
      </c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2.75" customHeight="1" x14ac:dyDescent="0.2">
      <c r="A591" s="100"/>
      <c r="B591" s="100"/>
      <c r="C591" s="100"/>
      <c r="D591" s="100"/>
      <c r="E591" s="38" t="s">
        <v>382</v>
      </c>
      <c r="F591" s="39"/>
      <c r="G591" s="62">
        <f>COUNTIFS(Arq_3!$B$2:$B$723,$G$52,Arq_3!$AS$2:$AS$723,LEFT($E591,1))</f>
        <v>13</v>
      </c>
      <c r="H591" s="63">
        <f>G591/SUM($G589:$G596)</f>
        <v>0.43333333333333335</v>
      </c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2.75" customHeight="1" x14ac:dyDescent="0.2">
      <c r="A592" s="100"/>
      <c r="B592" s="100"/>
      <c r="C592" s="100"/>
      <c r="D592" s="100"/>
      <c r="E592" s="38" t="s">
        <v>383</v>
      </c>
      <c r="F592" s="39"/>
      <c r="G592" s="62">
        <f>COUNTIFS(Arq_3!$B$2:$B$723,$G$52,Arq_3!$AS$2:$AS$723,LEFT($E592,1))</f>
        <v>10</v>
      </c>
      <c r="H592" s="63">
        <f>G592/SUM($G589:$G596)</f>
        <v>0.33333333333333331</v>
      </c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2.75" customHeight="1" x14ac:dyDescent="0.2">
      <c r="A593" s="100"/>
      <c r="B593" s="100"/>
      <c r="C593" s="100"/>
      <c r="D593" s="100"/>
      <c r="E593" s="38" t="s">
        <v>384</v>
      </c>
      <c r="F593" s="39"/>
      <c r="G593" s="62">
        <f>COUNTIFS(Arq_3!$B$2:$B$723,$G$52,Arq_3!$AS$2:$AS$723,LEFT($E593,1))</f>
        <v>1</v>
      </c>
      <c r="H593" s="63">
        <f>G593/SUM($G589:$G596)</f>
        <v>3.3333333333333333E-2</v>
      </c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2.75" customHeight="1" x14ac:dyDescent="0.2">
      <c r="A594" s="100"/>
      <c r="B594" s="100"/>
      <c r="C594" s="100"/>
      <c r="D594" s="100"/>
      <c r="E594" s="38" t="s">
        <v>385</v>
      </c>
      <c r="F594" s="39"/>
      <c r="G594" s="62">
        <f>COUNTIF(Arq_3!$B$2:$B$723,$G$52)-G589-G590-G591-G592-G593-G595-G596</f>
        <v>0</v>
      </c>
      <c r="H594" s="63">
        <f>G594/SUM($G589:$G596)</f>
        <v>0</v>
      </c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2.75" customHeight="1" x14ac:dyDescent="0.2">
      <c r="A595" s="100"/>
      <c r="B595" s="100"/>
      <c r="C595" s="100"/>
      <c r="D595" s="100"/>
      <c r="E595" s="66" t="s">
        <v>386</v>
      </c>
      <c r="F595" s="39"/>
      <c r="G595" s="62">
        <f>COUNTIFS(Arq_3!$B$2:$B$723,$G$52,Arq_3!$AS$2:$AS$723,LEFT($E595,1))</f>
        <v>0</v>
      </c>
      <c r="H595" s="63">
        <f>G595/SUM($G589:$G596)</f>
        <v>0</v>
      </c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2.75" customHeight="1" x14ac:dyDescent="0.2">
      <c r="A596" s="101"/>
      <c r="B596" s="101"/>
      <c r="C596" s="101"/>
      <c r="D596" s="101"/>
      <c r="E596" s="66" t="s">
        <v>387</v>
      </c>
      <c r="F596" s="39"/>
      <c r="G596" s="62">
        <f>COUNTIFS(Arq_3!$B$2:$B$723,$G$52,Arq_3!$AS$2:$AS$723,"")</f>
        <v>5</v>
      </c>
      <c r="H596" s="63">
        <f>G596/SUM($G589:$G596)</f>
        <v>0.16666666666666666</v>
      </c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3.5" customHeight="1" x14ac:dyDescent="0.2">
      <c r="A597" s="110" t="s">
        <v>390</v>
      </c>
      <c r="B597" s="108" t="s">
        <v>134</v>
      </c>
      <c r="C597" s="108">
        <v>1</v>
      </c>
      <c r="D597" s="109" t="s">
        <v>391</v>
      </c>
      <c r="E597" s="24" t="s">
        <v>392</v>
      </c>
      <c r="F597" s="25"/>
      <c r="G597" s="60">
        <f>COUNTIFS(Arq_3!$B$2:$B$723,$G$52,Arq_3!$AT$2:$AT$723,LEFT($E597,1))</f>
        <v>7</v>
      </c>
      <c r="H597" s="61">
        <f>G597/SUM($G597:$G604)</f>
        <v>0.23333333333333334</v>
      </c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2.75" customHeight="1" x14ac:dyDescent="0.2">
      <c r="A598" s="100"/>
      <c r="B598" s="100"/>
      <c r="C598" s="100"/>
      <c r="D598" s="100"/>
      <c r="E598" s="24" t="s">
        <v>393</v>
      </c>
      <c r="F598" s="25"/>
      <c r="G598" s="60">
        <f>COUNTIFS(Arq_3!$B$2:$B$723,$G$52,Arq_3!$AT$2:$AT$723,LEFT($E598,1))</f>
        <v>9</v>
      </c>
      <c r="H598" s="61">
        <f>G598/SUM($G597:$G604)</f>
        <v>0.3</v>
      </c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2.75" customHeight="1" x14ac:dyDescent="0.2">
      <c r="A599" s="100"/>
      <c r="B599" s="100"/>
      <c r="C599" s="100"/>
      <c r="D599" s="100"/>
      <c r="E599" s="24" t="s">
        <v>394</v>
      </c>
      <c r="F599" s="25"/>
      <c r="G599" s="60">
        <f>COUNTIFS(Arq_3!$B$2:$B$723,$G$52,Arq_3!$AT$2:$AT$723,LEFT($E599,1))</f>
        <v>8</v>
      </c>
      <c r="H599" s="61">
        <f>G599/SUM($G597:$G604)</f>
        <v>0.26666666666666666</v>
      </c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2.75" customHeight="1" x14ac:dyDescent="0.2">
      <c r="A600" s="100"/>
      <c r="B600" s="100"/>
      <c r="C600" s="100"/>
      <c r="D600" s="100"/>
      <c r="E600" s="24" t="s">
        <v>395</v>
      </c>
      <c r="F600" s="25"/>
      <c r="G600" s="60">
        <f>COUNTIFS(Arq_3!$B$2:$B$723,$G$52,Arq_3!$AT$2:$AT$723,LEFT($E600,1))</f>
        <v>0</v>
      </c>
      <c r="H600" s="61">
        <f>G600/SUM($G597:$G604)</f>
        <v>0</v>
      </c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2.75" customHeight="1" x14ac:dyDescent="0.2">
      <c r="A601" s="100"/>
      <c r="B601" s="100"/>
      <c r="C601" s="100"/>
      <c r="D601" s="100"/>
      <c r="E601" s="24" t="s">
        <v>396</v>
      </c>
      <c r="F601" s="25"/>
      <c r="G601" s="60">
        <f>COUNTIFS(Arq_3!$B$2:$B$723,$G$52,Arq_3!$AT$2:$AT$723,LEFT($E601,1))</f>
        <v>1</v>
      </c>
      <c r="H601" s="61">
        <f>G601/SUM($G597:$G604)</f>
        <v>3.3333333333333333E-2</v>
      </c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2.75" customHeight="1" x14ac:dyDescent="0.2">
      <c r="A602" s="100"/>
      <c r="B602" s="100"/>
      <c r="C602" s="100"/>
      <c r="D602" s="100"/>
      <c r="E602" s="24" t="s">
        <v>385</v>
      </c>
      <c r="F602" s="25"/>
      <c r="G602" s="60">
        <f>COUNTIF(Arq_3!$B$2:$B$723,$G$52)-G597-G598-G599-G600-G601-G603-G604</f>
        <v>0</v>
      </c>
      <c r="H602" s="61">
        <f>G602/SUM($G597:$G604)</f>
        <v>0</v>
      </c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2.75" customHeight="1" x14ac:dyDescent="0.2">
      <c r="A603" s="100"/>
      <c r="B603" s="100"/>
      <c r="C603" s="100"/>
      <c r="D603" s="100"/>
      <c r="E603" s="28" t="s">
        <v>386</v>
      </c>
      <c r="F603" s="25"/>
      <c r="G603" s="60">
        <f>COUNTIFS(Arq_3!$B$2:$B$723,$G$52,Arq_3!$AT$2:$AT$723,LEFT($E603,1))</f>
        <v>0</v>
      </c>
      <c r="H603" s="61">
        <f>G603/SUM($G597:$G604)</f>
        <v>0</v>
      </c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2.75" customHeight="1" x14ac:dyDescent="0.2">
      <c r="A604" s="101"/>
      <c r="B604" s="101"/>
      <c r="C604" s="101"/>
      <c r="D604" s="101"/>
      <c r="E604" s="28" t="s">
        <v>387</v>
      </c>
      <c r="F604" s="25"/>
      <c r="G604" s="60">
        <f>COUNTIFS(Arq_3!$B$2:$B$723,$G$52,Arq_3!$AT$2:$AT$723,"")</f>
        <v>5</v>
      </c>
      <c r="H604" s="61">
        <f>G604/SUM($G597:$G604)</f>
        <v>0.16666666666666666</v>
      </c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3.5" customHeight="1" x14ac:dyDescent="0.2">
      <c r="A605" s="118" t="s">
        <v>397</v>
      </c>
      <c r="B605" s="116" t="s">
        <v>134</v>
      </c>
      <c r="C605" s="116">
        <v>1</v>
      </c>
      <c r="D605" s="117" t="s">
        <v>398</v>
      </c>
      <c r="E605" s="38" t="s">
        <v>399</v>
      </c>
      <c r="F605" s="39"/>
      <c r="G605" s="62">
        <f>COUNTIFS(Arq_3!$B$2:$B$723,$G$52,Arq_3!$AU$2:$AU$723,LEFT($E605,1))</f>
        <v>2</v>
      </c>
      <c r="H605" s="63">
        <f>G605/SUM($G605:$G612)</f>
        <v>6.6666666666666666E-2</v>
      </c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2.75" customHeight="1" x14ac:dyDescent="0.2">
      <c r="A606" s="100"/>
      <c r="B606" s="100"/>
      <c r="C606" s="100"/>
      <c r="D606" s="100"/>
      <c r="E606" s="38" t="s">
        <v>400</v>
      </c>
      <c r="F606" s="39"/>
      <c r="G606" s="62">
        <f>COUNTIFS(Arq_3!$B$2:$B$723,$G$52,Arq_3!$AU$2:$AU$723,LEFT($E606,1))</f>
        <v>16</v>
      </c>
      <c r="H606" s="63">
        <f>G606/SUM($G605:$G612)</f>
        <v>0.53333333333333333</v>
      </c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2.75" customHeight="1" x14ac:dyDescent="0.2">
      <c r="A607" s="100"/>
      <c r="B607" s="100"/>
      <c r="C607" s="100"/>
      <c r="D607" s="100"/>
      <c r="E607" s="38" t="s">
        <v>401</v>
      </c>
      <c r="F607" s="39"/>
      <c r="G607" s="62">
        <f>COUNTIFS(Arq_3!$B$2:$B$723,$G$52,Arq_3!$AU$2:$AU$723,LEFT($E607,1))</f>
        <v>5</v>
      </c>
      <c r="H607" s="63">
        <f>G607/SUM($G605:$G612)</f>
        <v>0.16666666666666666</v>
      </c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2.75" customHeight="1" x14ac:dyDescent="0.2">
      <c r="A608" s="100"/>
      <c r="B608" s="100"/>
      <c r="C608" s="100"/>
      <c r="D608" s="100"/>
      <c r="E608" s="38" t="s">
        <v>402</v>
      </c>
      <c r="F608" s="39"/>
      <c r="G608" s="62">
        <f>COUNTIFS(Arq_3!$B$2:$B$723,$G$52,Arq_3!$AU$2:$AU$723,LEFT($E608,1))</f>
        <v>2</v>
      </c>
      <c r="H608" s="63">
        <f>G608/SUM($G605:$G612)</f>
        <v>6.6666666666666666E-2</v>
      </c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2.75" customHeight="1" x14ac:dyDescent="0.2">
      <c r="A609" s="100"/>
      <c r="B609" s="100"/>
      <c r="C609" s="100"/>
      <c r="D609" s="100"/>
      <c r="E609" s="38" t="s">
        <v>403</v>
      </c>
      <c r="F609" s="39"/>
      <c r="G609" s="62">
        <f>COUNTIFS(Arq_3!$B$2:$B$723,$G$52,Arq_3!$AU$2:$AU$723,LEFT($E609,1))</f>
        <v>0</v>
      </c>
      <c r="H609" s="63">
        <f>G609/SUM($G605:$G612)</f>
        <v>0</v>
      </c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2.75" customHeight="1" x14ac:dyDescent="0.2">
      <c r="A610" s="100"/>
      <c r="B610" s="100"/>
      <c r="C610" s="100"/>
      <c r="D610" s="100"/>
      <c r="E610" s="38" t="s">
        <v>385</v>
      </c>
      <c r="F610" s="39"/>
      <c r="G610" s="62">
        <f>COUNTIF(Arq_3!$B$2:$B$723,$G$52)-G605-G606-G607-G608-G609-G611-G612</f>
        <v>0</v>
      </c>
      <c r="H610" s="63">
        <f>G610/SUM($G605:$G612)</f>
        <v>0</v>
      </c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2.75" customHeight="1" x14ac:dyDescent="0.2">
      <c r="A611" s="100"/>
      <c r="B611" s="100"/>
      <c r="C611" s="100"/>
      <c r="D611" s="100"/>
      <c r="E611" s="66" t="s">
        <v>386</v>
      </c>
      <c r="F611" s="39"/>
      <c r="G611" s="62">
        <f>COUNTIFS(Arq_3!$B$2:$B$723,$G$52,Arq_3!$AU$2:$AU$723,LEFT($E611,1))</f>
        <v>0</v>
      </c>
      <c r="H611" s="63">
        <f>G611/SUM($G605:$G612)</f>
        <v>0</v>
      </c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2.75" customHeight="1" x14ac:dyDescent="0.2">
      <c r="A612" s="101"/>
      <c r="B612" s="101"/>
      <c r="C612" s="101"/>
      <c r="D612" s="101"/>
      <c r="E612" s="66" t="s">
        <v>387</v>
      </c>
      <c r="F612" s="39"/>
      <c r="G612" s="62">
        <f>COUNTIFS(Arq_3!$B$2:$B$723,$G$52,Arq_3!$AU$2:$AU$723,"")</f>
        <v>5</v>
      </c>
      <c r="H612" s="63">
        <f>G612/SUM($G605:$G612)</f>
        <v>0.16666666666666666</v>
      </c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3.5" customHeight="1" x14ac:dyDescent="0.2">
      <c r="A613" s="110" t="s">
        <v>404</v>
      </c>
      <c r="B613" s="108" t="s">
        <v>134</v>
      </c>
      <c r="C613" s="108">
        <v>1</v>
      </c>
      <c r="D613" s="109" t="s">
        <v>405</v>
      </c>
      <c r="E613" s="24" t="s">
        <v>399</v>
      </c>
      <c r="F613" s="25"/>
      <c r="G613" s="60">
        <f>COUNTIFS(Arq_3!$B$2:$B$723,$G$52,Arq_3!$AV$2:$AV$723,LEFT($E613,1))</f>
        <v>2</v>
      </c>
      <c r="H613" s="61">
        <f>G613/SUM($G613:$G620)</f>
        <v>6.6666666666666666E-2</v>
      </c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2.75" customHeight="1" x14ac:dyDescent="0.2">
      <c r="A614" s="100"/>
      <c r="B614" s="100"/>
      <c r="C614" s="100"/>
      <c r="D614" s="100"/>
      <c r="E614" s="24" t="s">
        <v>400</v>
      </c>
      <c r="F614" s="25"/>
      <c r="G614" s="60">
        <f>COUNTIFS(Arq_3!$B$2:$B$723,$G$52,Arq_3!$AV$2:$AV$723,LEFT($E614,1))</f>
        <v>15</v>
      </c>
      <c r="H614" s="61">
        <f>G614/SUM($G613:$G620)</f>
        <v>0.5</v>
      </c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2.75" customHeight="1" x14ac:dyDescent="0.2">
      <c r="A615" s="100"/>
      <c r="B615" s="100"/>
      <c r="C615" s="100"/>
      <c r="D615" s="100"/>
      <c r="E615" s="24" t="s">
        <v>401</v>
      </c>
      <c r="F615" s="25"/>
      <c r="G615" s="60">
        <f>COUNTIFS(Arq_3!$B$2:$B$723,$G$52,Arq_3!$AV$2:$AV$723,LEFT($E615,1))</f>
        <v>6</v>
      </c>
      <c r="H615" s="61">
        <f>G615/SUM($G613:$G620)</f>
        <v>0.2</v>
      </c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2.75" customHeight="1" x14ac:dyDescent="0.2">
      <c r="A616" s="100"/>
      <c r="B616" s="100"/>
      <c r="C616" s="100"/>
      <c r="D616" s="100"/>
      <c r="E616" s="24" t="s">
        <v>406</v>
      </c>
      <c r="F616" s="25"/>
      <c r="G616" s="60">
        <f>COUNTIFS(Arq_3!$B$2:$B$723,$G$52,Arq_3!$AV$2:$AV$723,LEFT($E616,1))</f>
        <v>2</v>
      </c>
      <c r="H616" s="61">
        <f>G616/SUM($G613:$G620)</f>
        <v>6.6666666666666666E-2</v>
      </c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2.75" customHeight="1" x14ac:dyDescent="0.2">
      <c r="A617" s="100"/>
      <c r="B617" s="100"/>
      <c r="C617" s="100"/>
      <c r="D617" s="100"/>
      <c r="E617" s="24" t="s">
        <v>403</v>
      </c>
      <c r="F617" s="25"/>
      <c r="G617" s="60">
        <f>COUNTIFS(Arq_3!$B$2:$B$723,$G$52,Arq_3!$AV$2:$AV$723,LEFT($E617,1))</f>
        <v>0</v>
      </c>
      <c r="H617" s="61">
        <f>G617/SUM($G613:$G620)</f>
        <v>0</v>
      </c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2.75" customHeight="1" x14ac:dyDescent="0.2">
      <c r="A618" s="100"/>
      <c r="B618" s="100"/>
      <c r="C618" s="100"/>
      <c r="D618" s="100"/>
      <c r="E618" s="24" t="s">
        <v>385</v>
      </c>
      <c r="F618" s="25"/>
      <c r="G618" s="60">
        <f>COUNTIF(Arq_3!$B$2:$B$723,$G$52)-G613-G614-G615-G616-G617-G619-G620</f>
        <v>0</v>
      </c>
      <c r="H618" s="61">
        <f>G618/SUM($G613:$G620)</f>
        <v>0</v>
      </c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2.75" customHeight="1" x14ac:dyDescent="0.2">
      <c r="A619" s="100"/>
      <c r="B619" s="100"/>
      <c r="C619" s="100"/>
      <c r="D619" s="100"/>
      <c r="E619" s="28" t="s">
        <v>386</v>
      </c>
      <c r="F619" s="25"/>
      <c r="G619" s="60">
        <f>COUNTIFS(Arq_3!$B$2:$B$723,$G$52,Arq_3!$AV$2:$AV$723,LEFT($E619,1))</f>
        <v>0</v>
      </c>
      <c r="H619" s="61">
        <f>G619/SUM($G613:$G620)</f>
        <v>0</v>
      </c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2.75" customHeight="1" x14ac:dyDescent="0.2">
      <c r="A620" s="101"/>
      <c r="B620" s="101"/>
      <c r="C620" s="101"/>
      <c r="D620" s="101"/>
      <c r="E620" s="28" t="s">
        <v>387</v>
      </c>
      <c r="F620" s="25"/>
      <c r="G620" s="60">
        <f>COUNTIFS(Arq_3!$B$2:$B$723,$G$52,Arq_3!$AV$2:$AV$723,"")</f>
        <v>5</v>
      </c>
      <c r="H620" s="61">
        <f>G620/SUM($G613:$G620)</f>
        <v>0.16666666666666666</v>
      </c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3.5" customHeight="1" x14ac:dyDescent="0.2">
      <c r="A621" s="118" t="s">
        <v>407</v>
      </c>
      <c r="B621" s="116" t="s">
        <v>134</v>
      </c>
      <c r="C621" s="116">
        <v>1</v>
      </c>
      <c r="D621" s="117" t="s">
        <v>408</v>
      </c>
      <c r="E621" s="38" t="s">
        <v>409</v>
      </c>
      <c r="F621" s="39"/>
      <c r="G621" s="62">
        <f>COUNTIFS(Arq_3!$B$2:$B$723,$G$52,Arq_3!$AW$2:$AW$723,LEFT($E621,1))</f>
        <v>4</v>
      </c>
      <c r="H621" s="63">
        <f>G621/SUM($G621:$G628)</f>
        <v>0.13333333333333333</v>
      </c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2.75" customHeight="1" x14ac:dyDescent="0.2">
      <c r="A622" s="100"/>
      <c r="B622" s="100"/>
      <c r="C622" s="100"/>
      <c r="D622" s="100"/>
      <c r="E622" s="38" t="s">
        <v>410</v>
      </c>
      <c r="F622" s="39"/>
      <c r="G622" s="62">
        <f>COUNTIFS(Arq_3!$B$2:$B$723,$G$52,Arq_3!$AW$2:$AW$723,LEFT($E622,1))</f>
        <v>7</v>
      </c>
      <c r="H622" s="63">
        <f>G622/SUM($G621:$G628)</f>
        <v>0.23333333333333334</v>
      </c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2.75" customHeight="1" x14ac:dyDescent="0.2">
      <c r="A623" s="100"/>
      <c r="B623" s="100"/>
      <c r="C623" s="100"/>
      <c r="D623" s="100"/>
      <c r="E623" s="38" t="s">
        <v>411</v>
      </c>
      <c r="F623" s="39"/>
      <c r="G623" s="62">
        <f>COUNTIFS(Arq_3!$B$2:$B$723,$G$52,Arq_3!$AW$2:$AW$723,LEFT($E623,1))</f>
        <v>14</v>
      </c>
      <c r="H623" s="63">
        <f>G623/SUM($G621:$G628)</f>
        <v>0.46666666666666667</v>
      </c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2.75" customHeight="1" x14ac:dyDescent="0.2">
      <c r="A624" s="100"/>
      <c r="B624" s="100"/>
      <c r="C624" s="100"/>
      <c r="D624" s="100"/>
      <c r="E624" s="38" t="s">
        <v>412</v>
      </c>
      <c r="F624" s="39"/>
      <c r="G624" s="62">
        <f>COUNTIFS(Arq_3!$B$2:$B$723,$G$52,Arq_3!$AW$2:$AW$723,LEFT($E624,1))</f>
        <v>0</v>
      </c>
      <c r="H624" s="63">
        <f>G624/SUM($G621:$G628)</f>
        <v>0</v>
      </c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2.75" customHeight="1" x14ac:dyDescent="0.2">
      <c r="A625" s="100"/>
      <c r="B625" s="100"/>
      <c r="C625" s="100"/>
      <c r="D625" s="100"/>
      <c r="E625" s="38" t="s">
        <v>413</v>
      </c>
      <c r="F625" s="39"/>
      <c r="G625" s="62">
        <f>COUNTIFS(Arq_3!$B$2:$B$723,$G$52,Arq_3!$AW$2:$AW$723,LEFT($E625,1))</f>
        <v>0</v>
      </c>
      <c r="H625" s="63">
        <f>G625/SUM($G621:$G628)</f>
        <v>0</v>
      </c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2.75" customHeight="1" x14ac:dyDescent="0.2">
      <c r="A626" s="100"/>
      <c r="B626" s="100"/>
      <c r="C626" s="100"/>
      <c r="D626" s="100"/>
      <c r="E626" s="38" t="s">
        <v>385</v>
      </c>
      <c r="F626" s="39"/>
      <c r="G626" s="62">
        <f>COUNTIF(Arq_3!$B$2:$B$723,$G$52)-G621-G622-G623-G624-G625-G627-G628</f>
        <v>0</v>
      </c>
      <c r="H626" s="63">
        <f>G626/SUM($G621:$G628)</f>
        <v>0</v>
      </c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2.75" customHeight="1" x14ac:dyDescent="0.2">
      <c r="A627" s="100"/>
      <c r="B627" s="100"/>
      <c r="C627" s="100"/>
      <c r="D627" s="100"/>
      <c r="E627" s="66" t="s">
        <v>386</v>
      </c>
      <c r="F627" s="39"/>
      <c r="G627" s="62">
        <f>COUNTIFS(Arq_3!$B$2:$B$723,$G$52,Arq_3!$AW$2:$AW$723,LEFT($E627,1))</f>
        <v>0</v>
      </c>
      <c r="H627" s="63">
        <f>G627/SUM($G621:$G628)</f>
        <v>0</v>
      </c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2.75" customHeight="1" x14ac:dyDescent="0.2">
      <c r="A628" s="101"/>
      <c r="B628" s="101"/>
      <c r="C628" s="101"/>
      <c r="D628" s="101"/>
      <c r="E628" s="66" t="s">
        <v>387</v>
      </c>
      <c r="F628" s="39"/>
      <c r="G628" s="62">
        <f>COUNTIFS(Arq_3!$B$2:$B$723,$G$52,Arq_3!$AW$2:$AW$723,"")</f>
        <v>5</v>
      </c>
      <c r="H628" s="63">
        <f>G628/SUM($G621:$G628)</f>
        <v>0.16666666666666666</v>
      </c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3.5" customHeight="1" x14ac:dyDescent="0.2">
      <c r="A629" s="110" t="s">
        <v>414</v>
      </c>
      <c r="B629" s="108" t="s">
        <v>134</v>
      </c>
      <c r="C629" s="108">
        <v>1</v>
      </c>
      <c r="D629" s="109" t="s">
        <v>415</v>
      </c>
      <c r="E629" s="24" t="s">
        <v>416</v>
      </c>
      <c r="F629" s="25"/>
      <c r="G629" s="60">
        <f>COUNTIFS(Arq_3!$B$2:$B$723,$G$52,Arq_3!$AX$2:$AX$723,LEFT($E629,1))</f>
        <v>2</v>
      </c>
      <c r="H629" s="61">
        <f>G629/SUM($G629:$G636)</f>
        <v>6.6666666666666666E-2</v>
      </c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2.75" customHeight="1" x14ac:dyDescent="0.2">
      <c r="A630" s="100"/>
      <c r="B630" s="100"/>
      <c r="C630" s="100"/>
      <c r="D630" s="100"/>
      <c r="E630" s="24" t="s">
        <v>417</v>
      </c>
      <c r="F630" s="25"/>
      <c r="G630" s="60">
        <f>COUNTIFS(Arq_3!$B$2:$B$723,$G$52,Arq_3!$AX$2:$AX$723,LEFT($E630,1))</f>
        <v>12</v>
      </c>
      <c r="H630" s="61">
        <f>G630/SUM($G629:$G636)</f>
        <v>0.4</v>
      </c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2.75" customHeight="1" x14ac:dyDescent="0.2">
      <c r="A631" s="100"/>
      <c r="B631" s="100"/>
      <c r="C631" s="100"/>
      <c r="D631" s="100"/>
      <c r="E631" s="24" t="s">
        <v>418</v>
      </c>
      <c r="F631" s="25"/>
      <c r="G631" s="60">
        <f>COUNTIFS(Arq_3!$B$2:$B$723,$G$52,Arq_3!$AX$2:$AX$723,LEFT($E631,1))</f>
        <v>1</v>
      </c>
      <c r="H631" s="61">
        <f>G631/SUM($G629:$G636)</f>
        <v>3.3333333333333333E-2</v>
      </c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2.75" customHeight="1" x14ac:dyDescent="0.2">
      <c r="A632" s="100"/>
      <c r="B632" s="100"/>
      <c r="C632" s="100"/>
      <c r="D632" s="100"/>
      <c r="E632" s="24" t="s">
        <v>419</v>
      </c>
      <c r="F632" s="25"/>
      <c r="G632" s="60">
        <f>COUNTIFS(Arq_3!$B$2:$B$723,$G$52,Arq_3!$AX$2:$AX$723,LEFT($E632,1))</f>
        <v>5</v>
      </c>
      <c r="H632" s="61">
        <f>G632/SUM($G629:$G636)</f>
        <v>0.16666666666666666</v>
      </c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2.75" customHeight="1" x14ac:dyDescent="0.2">
      <c r="A633" s="100"/>
      <c r="B633" s="100"/>
      <c r="C633" s="100"/>
      <c r="D633" s="100"/>
      <c r="E633" s="24" t="s">
        <v>420</v>
      </c>
      <c r="F633" s="25"/>
      <c r="G633" s="60">
        <f>COUNTIFS(Arq_3!$B$2:$B$723,$G$52,Arq_3!$AX$2:$AX$723,LEFT($E633,1))</f>
        <v>5</v>
      </c>
      <c r="H633" s="61">
        <f>G633/SUM($G629:$G636)</f>
        <v>0.16666666666666666</v>
      </c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2.75" customHeight="1" x14ac:dyDescent="0.2">
      <c r="A634" s="100"/>
      <c r="B634" s="100"/>
      <c r="C634" s="100"/>
      <c r="D634" s="100"/>
      <c r="E634" s="24" t="s">
        <v>385</v>
      </c>
      <c r="F634" s="25"/>
      <c r="G634" s="60">
        <f>COUNTIF(Arq_3!$B$2:$B$723,$G$52)-G629-G630-G631-G632-G633-G635-G636</f>
        <v>0</v>
      </c>
      <c r="H634" s="61">
        <f>G634/SUM($G629:$G636)</f>
        <v>0</v>
      </c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2.75" customHeight="1" x14ac:dyDescent="0.2">
      <c r="A635" s="100"/>
      <c r="B635" s="100"/>
      <c r="C635" s="100"/>
      <c r="D635" s="100"/>
      <c r="E635" s="28" t="s">
        <v>386</v>
      </c>
      <c r="F635" s="25"/>
      <c r="G635" s="60">
        <f>COUNTIFS(Arq_3!$B$2:$B$723,$G$52,Arq_3!$AX$2:$AX$723,LEFT($E635,1))</f>
        <v>0</v>
      </c>
      <c r="H635" s="61">
        <f>G635/SUM($G629:$G636)</f>
        <v>0</v>
      </c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2.75" customHeight="1" x14ac:dyDescent="0.2">
      <c r="A636" s="101"/>
      <c r="B636" s="101"/>
      <c r="C636" s="101"/>
      <c r="D636" s="101"/>
      <c r="E636" s="28" t="s">
        <v>387</v>
      </c>
      <c r="F636" s="25"/>
      <c r="G636" s="60">
        <f>COUNTIFS(Arq_3!$B$2:$B$723,$G$52,Arq_3!$AX$2:$AX$723,"")</f>
        <v>5</v>
      </c>
      <c r="H636" s="61">
        <f>G636/SUM($G629:$G636)</f>
        <v>0.16666666666666666</v>
      </c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3.5" customHeight="1" x14ac:dyDescent="0.2">
      <c r="A637" s="105" t="s">
        <v>421</v>
      </c>
      <c r="B637" s="106" t="s">
        <v>134</v>
      </c>
      <c r="C637" s="106">
        <v>1</v>
      </c>
      <c r="D637" s="107" t="s">
        <v>422</v>
      </c>
      <c r="E637" s="20" t="s">
        <v>423</v>
      </c>
      <c r="F637" s="13"/>
      <c r="G637" s="62">
        <f>COUNTIFS(Arq_3!$B$2:$B$723,$G$52,Arq_3!$AY$2:$AY$723,LEFT($E637,1))</f>
        <v>1</v>
      </c>
      <c r="H637" s="63">
        <f>G637/SUM($G637:$G644)</f>
        <v>3.3333333333333333E-2</v>
      </c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2.75" customHeight="1" x14ac:dyDescent="0.2">
      <c r="A638" s="100"/>
      <c r="B638" s="100"/>
      <c r="C638" s="100"/>
      <c r="D638" s="100"/>
      <c r="E638" s="20" t="s">
        <v>424</v>
      </c>
      <c r="F638" s="13"/>
      <c r="G638" s="62">
        <f>COUNTIFS(Arq_3!$B$2:$B$723,$G$52,Arq_3!$AY$2:$AY$723,LEFT($E638,1))</f>
        <v>2</v>
      </c>
      <c r="H638" s="63">
        <f>G638/SUM($G637:$G644)</f>
        <v>6.6666666666666666E-2</v>
      </c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2.75" customHeight="1" x14ac:dyDescent="0.2">
      <c r="A639" s="100"/>
      <c r="B639" s="100"/>
      <c r="C639" s="100"/>
      <c r="D639" s="100"/>
      <c r="E639" s="20" t="s">
        <v>425</v>
      </c>
      <c r="F639" s="13"/>
      <c r="G639" s="62">
        <f>COUNTIFS(Arq_3!$B$2:$B$723,$G$52,Arq_3!$AY$2:$AY$723,LEFT($E639,1))</f>
        <v>2</v>
      </c>
      <c r="H639" s="63">
        <f>G639/SUM($G637:$G644)</f>
        <v>6.6666666666666666E-2</v>
      </c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2.75" customHeight="1" x14ac:dyDescent="0.2">
      <c r="A640" s="100"/>
      <c r="B640" s="100"/>
      <c r="C640" s="100"/>
      <c r="D640" s="100"/>
      <c r="E640" s="20" t="s">
        <v>426</v>
      </c>
      <c r="F640" s="13"/>
      <c r="G640" s="62">
        <f>COUNTIFS(Arq_3!$B$2:$B$723,$G$52,Arq_3!$AY$2:$AY$723,LEFT($E640,1))</f>
        <v>18</v>
      </c>
      <c r="H640" s="63">
        <f>G640/SUM($G637:$G644)</f>
        <v>0.6</v>
      </c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2.75" customHeight="1" x14ac:dyDescent="0.2">
      <c r="A641" s="100"/>
      <c r="B641" s="100"/>
      <c r="C641" s="100"/>
      <c r="D641" s="100"/>
      <c r="E641" s="20" t="s">
        <v>427</v>
      </c>
      <c r="F641" s="13"/>
      <c r="G641" s="62">
        <f>COUNTIFS(Arq_3!$B$2:$B$723,$G$52,Arq_3!$AY$2:$AY$723,LEFT($E641,1))</f>
        <v>2</v>
      </c>
      <c r="H641" s="63">
        <f>G641/SUM($G637:$G644)</f>
        <v>6.6666666666666666E-2</v>
      </c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2.75" customHeight="1" x14ac:dyDescent="0.2">
      <c r="A642" s="100"/>
      <c r="B642" s="100"/>
      <c r="C642" s="100"/>
      <c r="D642" s="100"/>
      <c r="E642" s="20" t="s">
        <v>385</v>
      </c>
      <c r="F642" s="13"/>
      <c r="G642" s="62">
        <f>COUNTIF(Arq_3!$B$2:$B$723,$G$52)-G637-G638-G639-G640-G641-G643-G644</f>
        <v>0</v>
      </c>
      <c r="H642" s="63">
        <f>G642/SUM($G637:$G644)</f>
        <v>0</v>
      </c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2.75" customHeight="1" x14ac:dyDescent="0.2">
      <c r="A643" s="100"/>
      <c r="B643" s="100"/>
      <c r="C643" s="100"/>
      <c r="D643" s="100"/>
      <c r="E643" s="27" t="s">
        <v>386</v>
      </c>
      <c r="F643" s="13"/>
      <c r="G643" s="62">
        <f>COUNTIFS(Arq_3!$B$2:$B$723,$G$52,Arq_3!$AY$2:$AY$723,LEFT($E643,1))</f>
        <v>0</v>
      </c>
      <c r="H643" s="63">
        <f>G643/SUM($G637:$G644)</f>
        <v>0</v>
      </c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2.75" customHeight="1" x14ac:dyDescent="0.2">
      <c r="A644" s="101"/>
      <c r="B644" s="101"/>
      <c r="C644" s="101"/>
      <c r="D644" s="101"/>
      <c r="E644" s="27" t="s">
        <v>387</v>
      </c>
      <c r="F644" s="13"/>
      <c r="G644" s="62">
        <f>COUNTIFS(Arq_3!$B$2:$B$723,$G$52,Arq_3!$AY$2:$AY$723,"")</f>
        <v>5</v>
      </c>
      <c r="H644" s="63">
        <f>G644/SUM($G637:$G644)</f>
        <v>0.16666666666666666</v>
      </c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3.5" customHeight="1" x14ac:dyDescent="0.2">
      <c r="A645" s="110" t="s">
        <v>428</v>
      </c>
      <c r="B645" s="108" t="s">
        <v>134</v>
      </c>
      <c r="C645" s="108">
        <v>1</v>
      </c>
      <c r="D645" s="109" t="s">
        <v>429</v>
      </c>
      <c r="E645" s="24" t="s">
        <v>430</v>
      </c>
      <c r="F645" s="25"/>
      <c r="G645" s="60">
        <f>COUNTIFS(Arq_3!$B$2:$B$723,$G$52,Arq_3!$AZ$2:$AZ$723,LEFT($E645,1))</f>
        <v>0</v>
      </c>
      <c r="H645" s="61">
        <f>G645/SUM($G645:$G652)</f>
        <v>0</v>
      </c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2.75" customHeight="1" x14ac:dyDescent="0.2">
      <c r="A646" s="100"/>
      <c r="B646" s="100"/>
      <c r="C646" s="100"/>
      <c r="D646" s="100"/>
      <c r="E646" s="24" t="s">
        <v>431</v>
      </c>
      <c r="F646" s="25"/>
      <c r="G646" s="60">
        <f>COUNTIFS(Arq_3!$B$2:$B$723,$G$52,Arq_3!$AZ$2:$AZ$723,LEFT($E646,1))</f>
        <v>1</v>
      </c>
      <c r="H646" s="61">
        <f>G646/SUM($G645:$G652)</f>
        <v>3.3333333333333333E-2</v>
      </c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2.75" customHeight="1" x14ac:dyDescent="0.2">
      <c r="A647" s="100"/>
      <c r="B647" s="100"/>
      <c r="C647" s="100"/>
      <c r="D647" s="100"/>
      <c r="E647" s="24" t="s">
        <v>432</v>
      </c>
      <c r="F647" s="25"/>
      <c r="G647" s="60">
        <f>COUNTIFS(Arq_3!$B$2:$B$723,$G$52,Arq_3!$AZ$2:$AZ$723,LEFT($E647,1))</f>
        <v>8</v>
      </c>
      <c r="H647" s="61">
        <f>G647/SUM($G645:$G652)</f>
        <v>0.26666666666666666</v>
      </c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2.75" customHeight="1" x14ac:dyDescent="0.2">
      <c r="A648" s="100"/>
      <c r="B648" s="100"/>
      <c r="C648" s="100"/>
      <c r="D648" s="100"/>
      <c r="E648" s="24" t="s">
        <v>433</v>
      </c>
      <c r="F648" s="25"/>
      <c r="G648" s="60">
        <f>COUNTIFS(Arq_3!$B$2:$B$723,$G$52,Arq_3!$AZ$2:$AZ$723,LEFT($E648,1))</f>
        <v>9</v>
      </c>
      <c r="H648" s="61">
        <f>G648/SUM($G645:$G652)</f>
        <v>0.3</v>
      </c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2.75" customHeight="1" x14ac:dyDescent="0.2">
      <c r="A649" s="100"/>
      <c r="B649" s="100"/>
      <c r="C649" s="100"/>
      <c r="D649" s="100"/>
      <c r="E649" s="24" t="s">
        <v>434</v>
      </c>
      <c r="F649" s="25"/>
      <c r="G649" s="60">
        <f>COUNTIFS(Arq_3!$B$2:$B$723,$G$52,Arq_3!$AZ$2:$AZ$723,LEFT($E649,1))</f>
        <v>6</v>
      </c>
      <c r="H649" s="61">
        <f>G649/SUM($G645:$G652)</f>
        <v>0.2</v>
      </c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2.75" customHeight="1" x14ac:dyDescent="0.2">
      <c r="A650" s="100"/>
      <c r="B650" s="100"/>
      <c r="C650" s="100"/>
      <c r="D650" s="100"/>
      <c r="E650" s="24" t="s">
        <v>385</v>
      </c>
      <c r="F650" s="25"/>
      <c r="G650" s="60">
        <f>COUNTIF(Arq_3!$B$2:$B$723,$G$52)-G645-G646-G647-G648-G649-G651-G652</f>
        <v>0</v>
      </c>
      <c r="H650" s="61">
        <f>G650/SUM($G645:$G652)</f>
        <v>0</v>
      </c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2.75" customHeight="1" x14ac:dyDescent="0.2">
      <c r="A651" s="100"/>
      <c r="B651" s="100"/>
      <c r="C651" s="100"/>
      <c r="D651" s="100"/>
      <c r="E651" s="28" t="s">
        <v>386</v>
      </c>
      <c r="F651" s="25"/>
      <c r="G651" s="60">
        <f>COUNTIFS(Arq_3!$B$2:$B$723,$G$52,Arq_3!$AZ$2:$AZ$723,LEFT($E651,1))</f>
        <v>1</v>
      </c>
      <c r="H651" s="61">
        <f>G651/SUM($G645:$G652)</f>
        <v>3.3333333333333333E-2</v>
      </c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2.75" customHeight="1" x14ac:dyDescent="0.2">
      <c r="A652" s="101"/>
      <c r="B652" s="101"/>
      <c r="C652" s="101"/>
      <c r="D652" s="101"/>
      <c r="E652" s="28" t="s">
        <v>387</v>
      </c>
      <c r="F652" s="25"/>
      <c r="G652" s="60">
        <f>COUNTIFS(Arq_3!$B$2:$B$723,$G$52,Arq_3!$AZ$2:$AZ$723,"")</f>
        <v>5</v>
      </c>
      <c r="H652" s="61">
        <f>G652/SUM($G645:$G652)</f>
        <v>0.16666666666666666</v>
      </c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2.75" customHeight="1" x14ac:dyDescent="0.2">
      <c r="A653" s="141" t="s">
        <v>435</v>
      </c>
      <c r="B653" s="114"/>
      <c r="C653" s="114"/>
      <c r="D653" s="114"/>
      <c r="E653" s="114"/>
      <c r="F653" s="114"/>
      <c r="G653" s="114"/>
      <c r="H653" s="115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2.75" customHeight="1" x14ac:dyDescent="0.2">
      <c r="A654" s="110" t="s">
        <v>436</v>
      </c>
      <c r="B654" s="108" t="s">
        <v>134</v>
      </c>
      <c r="C654" s="108">
        <v>1</v>
      </c>
      <c r="D654" s="147" t="s">
        <v>437</v>
      </c>
      <c r="E654" s="28" t="s">
        <v>438</v>
      </c>
      <c r="F654" s="67"/>
      <c r="G654" s="33">
        <f>COUNTIFS(Arq_7!$B$2:$B$723,$G$52,Arq_7!$C$2:$C$723,LEFT($E654,1))</f>
        <v>16</v>
      </c>
      <c r="H654" s="34">
        <f t="shared" ref="H654:H659" si="4">G654/SUM(G$654:G$659)</f>
        <v>0.53333333333333333</v>
      </c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2.75" customHeight="1" x14ac:dyDescent="0.2">
      <c r="A655" s="100"/>
      <c r="B655" s="100"/>
      <c r="C655" s="100"/>
      <c r="D655" s="148"/>
      <c r="E655" s="28" t="s">
        <v>439</v>
      </c>
      <c r="F655" s="68"/>
      <c r="G655" s="33">
        <f>COUNTIFS(Arq_7!$B$2:$B$723,$G$52,Arq_7!$C$2:$C$723,LEFT($E655,1))</f>
        <v>7</v>
      </c>
      <c r="H655" s="34">
        <f t="shared" si="4"/>
        <v>0.23333333333333334</v>
      </c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2.75" customHeight="1" x14ac:dyDescent="0.2">
      <c r="A656" s="100"/>
      <c r="B656" s="100"/>
      <c r="C656" s="100"/>
      <c r="D656" s="148"/>
      <c r="E656" s="28" t="s">
        <v>440</v>
      </c>
      <c r="F656" s="68"/>
      <c r="G656" s="33">
        <f>COUNTIFS(Arq_7!$B$2:$B$723,$G$52,Arq_7!$C$2:$C$723,LEFT($E656,1))</f>
        <v>4</v>
      </c>
      <c r="H656" s="34">
        <f t="shared" si="4"/>
        <v>0.13333333333333333</v>
      </c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2.75" customHeight="1" x14ac:dyDescent="0.2">
      <c r="A657" s="100"/>
      <c r="B657" s="100"/>
      <c r="C657" s="100"/>
      <c r="D657" s="148"/>
      <c r="E657" s="28" t="s">
        <v>441</v>
      </c>
      <c r="F657" s="68"/>
      <c r="G657" s="33">
        <f>COUNTIFS(Arq_7!$B$2:$B$723,$G$52,Arq_7!$C$2:$C$723,LEFT($E657,1))</f>
        <v>0</v>
      </c>
      <c r="H657" s="34">
        <f t="shared" si="4"/>
        <v>0</v>
      </c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2.75" customHeight="1" x14ac:dyDescent="0.2">
      <c r="A658" s="100"/>
      <c r="B658" s="100"/>
      <c r="C658" s="100"/>
      <c r="D658" s="148"/>
      <c r="E658" s="28" t="s">
        <v>442</v>
      </c>
      <c r="F658" s="68"/>
      <c r="G658" s="33">
        <f>COUNTIFS(Arq_7!$B$2:$B$723,$G$52,Arq_7!$C$2:$C$723,LEFT($E658,1))</f>
        <v>0</v>
      </c>
      <c r="H658" s="34">
        <f t="shared" si="4"/>
        <v>0</v>
      </c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2.75" customHeight="1" x14ac:dyDescent="0.2">
      <c r="A659" s="101"/>
      <c r="B659" s="101"/>
      <c r="C659" s="101"/>
      <c r="D659" s="149"/>
      <c r="E659" s="28" t="s">
        <v>443</v>
      </c>
      <c r="F659" s="68"/>
      <c r="G659" s="33">
        <f>COUNTIFS(Arq_7!$B$2:$B$723,$G$52,Arq_7!$C$2:$C$723,"")</f>
        <v>3</v>
      </c>
      <c r="H659" s="34">
        <f t="shared" si="4"/>
        <v>0.1</v>
      </c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2.75" customHeight="1" x14ac:dyDescent="0.2">
      <c r="A660" s="150" t="s">
        <v>444</v>
      </c>
      <c r="B660" s="151" t="s">
        <v>134</v>
      </c>
      <c r="C660" s="151">
        <v>1</v>
      </c>
      <c r="D660" s="152" t="s">
        <v>445</v>
      </c>
      <c r="E660" s="69" t="s">
        <v>446</v>
      </c>
      <c r="F660" s="70"/>
      <c r="G660" s="71">
        <f>COUNTIFS(Arq_8!$B$2:$B$723,$G$52,Arq_8!$C$2:$C$723,LEFT($E660,1))</f>
        <v>8</v>
      </c>
      <c r="H660" s="72">
        <f t="shared" ref="H660:H666" si="5">G660/SUM(G$660:G$666)</f>
        <v>0.26666666666666666</v>
      </c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2.75" customHeight="1" x14ac:dyDescent="0.2">
      <c r="A661" s="100"/>
      <c r="B661" s="100"/>
      <c r="C661" s="100"/>
      <c r="D661" s="148"/>
      <c r="E661" s="69" t="s">
        <v>447</v>
      </c>
      <c r="F661" s="70"/>
      <c r="G661" s="71">
        <f>COUNTIFS(Arq_8!$B$2:$B$723,$G$52,Arq_8!$C$2:$C$723,LEFT($E661,1))</f>
        <v>10</v>
      </c>
      <c r="H661" s="72">
        <f t="shared" si="5"/>
        <v>0.33333333333333331</v>
      </c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2.75" customHeight="1" x14ac:dyDescent="0.2">
      <c r="A662" s="100"/>
      <c r="B662" s="100"/>
      <c r="C662" s="100"/>
      <c r="D662" s="148"/>
      <c r="E662" s="69" t="s">
        <v>448</v>
      </c>
      <c r="F662" s="70"/>
      <c r="G662" s="71">
        <f>COUNTIFS(Arq_8!$B$2:$B$723,$G$52,Arq_8!$C$2:$C$723,LEFT($E662,1))</f>
        <v>0</v>
      </c>
      <c r="H662" s="72">
        <f t="shared" si="5"/>
        <v>0</v>
      </c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2.75" customHeight="1" x14ac:dyDescent="0.2">
      <c r="A663" s="100"/>
      <c r="B663" s="100"/>
      <c r="C663" s="100"/>
      <c r="D663" s="148"/>
      <c r="E663" s="69" t="s">
        <v>449</v>
      </c>
      <c r="F663" s="70"/>
      <c r="G663" s="71">
        <f>COUNTIFS(Arq_8!$B$2:$B$723,$G$52,Arq_8!$C$2:$C$723,LEFT($E663,1))</f>
        <v>8</v>
      </c>
      <c r="H663" s="72">
        <f t="shared" si="5"/>
        <v>0.26666666666666666</v>
      </c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2.75" customHeight="1" x14ac:dyDescent="0.2">
      <c r="A664" s="100"/>
      <c r="B664" s="100"/>
      <c r="C664" s="100"/>
      <c r="D664" s="148"/>
      <c r="E664" s="69" t="s">
        <v>450</v>
      </c>
      <c r="F664" s="70"/>
      <c r="G664" s="71">
        <f>COUNTIFS(Arq_8!$B$2:$B$723,$G$52,Arq_8!$C$2:$C$723,LEFT($E664,1))</f>
        <v>0</v>
      </c>
      <c r="H664" s="72">
        <f t="shared" si="5"/>
        <v>0</v>
      </c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2.75" customHeight="1" x14ac:dyDescent="0.2">
      <c r="A665" s="100"/>
      <c r="B665" s="100"/>
      <c r="C665" s="100"/>
      <c r="D665" s="148"/>
      <c r="E665" s="69" t="s">
        <v>451</v>
      </c>
      <c r="F665" s="70"/>
      <c r="G665" s="71">
        <f>COUNTIFS(Arq_8!$B$2:$B$723,$G$52,Arq_8!$C$2:$C$723,LEFT($E665,1))</f>
        <v>1</v>
      </c>
      <c r="H665" s="72">
        <f t="shared" si="5"/>
        <v>3.3333333333333333E-2</v>
      </c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2.75" customHeight="1" x14ac:dyDescent="0.2">
      <c r="A666" s="101"/>
      <c r="B666" s="101"/>
      <c r="C666" s="101"/>
      <c r="D666" s="149"/>
      <c r="E666" s="69" t="s">
        <v>443</v>
      </c>
      <c r="F666" s="70"/>
      <c r="G666" s="71">
        <f>COUNTIFS(Arq_8!$B$2:$B$723,$G$52,Arq_8!$C$2:$C$723,"")</f>
        <v>3</v>
      </c>
      <c r="H666" s="72">
        <f t="shared" si="5"/>
        <v>0.1</v>
      </c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spans="1:26" ht="12.75" customHeight="1" x14ac:dyDescent="0.2">
      <c r="A667" s="110" t="s">
        <v>452</v>
      </c>
      <c r="B667" s="108" t="s">
        <v>134</v>
      </c>
      <c r="C667" s="108">
        <v>1</v>
      </c>
      <c r="D667" s="153" t="s">
        <v>453</v>
      </c>
      <c r="E667" s="28" t="s">
        <v>454</v>
      </c>
      <c r="F667" s="68"/>
      <c r="G667" s="33">
        <f>COUNTIFS(Arq_9!$B$2:$B$723,$G$52,Arq_9!$C$2:$C$723,LEFT($E667,1))</f>
        <v>27</v>
      </c>
      <c r="H667" s="34">
        <f t="shared" ref="H667:H670" si="6">G667/SUM(G$667:G$670)</f>
        <v>0.9</v>
      </c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spans="1:26" ht="12.75" customHeight="1" x14ac:dyDescent="0.2">
      <c r="A668" s="100"/>
      <c r="B668" s="100"/>
      <c r="C668" s="100"/>
      <c r="D668" s="148"/>
      <c r="E668" s="28" t="s">
        <v>455</v>
      </c>
      <c r="F668" s="68"/>
      <c r="G668" s="33">
        <f>COUNTIFS(Arq_9!$B$2:$B$723,$G$52,Arq_9!$C$2:$C$723,LEFT($E668,1))</f>
        <v>0</v>
      </c>
      <c r="H668" s="34">
        <f t="shared" si="6"/>
        <v>0</v>
      </c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spans="1:26" ht="12.75" customHeight="1" x14ac:dyDescent="0.2">
      <c r="A669" s="100"/>
      <c r="B669" s="100"/>
      <c r="C669" s="100"/>
      <c r="D669" s="148"/>
      <c r="E669" s="28" t="s">
        <v>456</v>
      </c>
      <c r="F669" s="68"/>
      <c r="G669" s="33">
        <f>COUNTIFS(Arq_9!$B$2:$B$723,$G$52,Arq_9!$C$2:$C$723,LEFT($E669,1))</f>
        <v>0</v>
      </c>
      <c r="H669" s="34">
        <f t="shared" si="6"/>
        <v>0</v>
      </c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spans="1:26" ht="12.75" customHeight="1" x14ac:dyDescent="0.2">
      <c r="A670" s="101"/>
      <c r="B670" s="101"/>
      <c r="C670" s="101"/>
      <c r="D670" s="149"/>
      <c r="E670" s="28" t="s">
        <v>443</v>
      </c>
      <c r="F670" s="68"/>
      <c r="G670" s="33">
        <f>COUNTIFS(Arq_9!$B$2:$B$723,$G$52,Arq_9!$C$2:$C$723,"")</f>
        <v>3</v>
      </c>
      <c r="H670" s="34">
        <f t="shared" si="6"/>
        <v>0.1</v>
      </c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spans="1:26" ht="12.75" customHeight="1" x14ac:dyDescent="0.2">
      <c r="A671" s="150" t="s">
        <v>457</v>
      </c>
      <c r="B671" s="151" t="s">
        <v>134</v>
      </c>
      <c r="C671" s="151">
        <v>1</v>
      </c>
      <c r="D671" s="152" t="s">
        <v>458</v>
      </c>
      <c r="E671" s="69" t="s">
        <v>459</v>
      </c>
      <c r="F671" s="70"/>
      <c r="G671" s="71">
        <f>COUNTIFS(Arq_10!$B$2:$B$723,$G$52,Arq_10!$C$2:$C$723,LEFT($E671,1))</f>
        <v>3</v>
      </c>
      <c r="H671" s="72">
        <f t="shared" ref="H671:H677" si="7">G671/SUM(G$671:G$677)</f>
        <v>0.1</v>
      </c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spans="1:26" ht="12.75" customHeight="1" x14ac:dyDescent="0.2">
      <c r="A672" s="100"/>
      <c r="B672" s="100"/>
      <c r="C672" s="100"/>
      <c r="D672" s="148"/>
      <c r="E672" s="69" t="s">
        <v>460</v>
      </c>
      <c r="F672" s="70"/>
      <c r="G672" s="71">
        <f>COUNTIFS(Arq_10!$B$2:$B$723,$G$52,Arq_10!$C$2:$C$723,LEFT($E672,1))</f>
        <v>7</v>
      </c>
      <c r="H672" s="72">
        <f t="shared" si="7"/>
        <v>0.23333333333333334</v>
      </c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spans="1:26" ht="12.75" customHeight="1" x14ac:dyDescent="0.2">
      <c r="A673" s="100"/>
      <c r="B673" s="100"/>
      <c r="C673" s="100"/>
      <c r="D673" s="148"/>
      <c r="E673" s="69" t="s">
        <v>461</v>
      </c>
      <c r="F673" s="70"/>
      <c r="G673" s="71">
        <f>COUNTIFS(Arq_10!$B$2:$B$723,$G$52,Arq_10!$C$2:$C$723,LEFT($E673,1))</f>
        <v>3</v>
      </c>
      <c r="H673" s="72">
        <f t="shared" si="7"/>
        <v>0.1</v>
      </c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spans="1:26" ht="12.75" customHeight="1" x14ac:dyDescent="0.2">
      <c r="A674" s="100"/>
      <c r="B674" s="100"/>
      <c r="C674" s="100"/>
      <c r="D674" s="148"/>
      <c r="E674" s="69" t="s">
        <v>462</v>
      </c>
      <c r="F674" s="70"/>
      <c r="G674" s="71">
        <f>COUNTIFS(Arq_10!$B$2:$B$723,$G$52,Arq_10!$C$2:$C$723,LEFT($E674,1))</f>
        <v>11</v>
      </c>
      <c r="H674" s="72">
        <f t="shared" si="7"/>
        <v>0.36666666666666664</v>
      </c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spans="1:26" ht="12.75" customHeight="1" x14ac:dyDescent="0.2">
      <c r="A675" s="100"/>
      <c r="B675" s="100"/>
      <c r="C675" s="100"/>
      <c r="D675" s="148"/>
      <c r="E675" s="69" t="s">
        <v>463</v>
      </c>
      <c r="F675" s="70"/>
      <c r="G675" s="71">
        <f>COUNTIFS(Arq_10!$B$2:$B$723,$G$52,Arq_10!$C$2:$C$723,LEFT($E675,1))</f>
        <v>2</v>
      </c>
      <c r="H675" s="72">
        <f t="shared" si="7"/>
        <v>6.6666666666666666E-2</v>
      </c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spans="1:26" ht="12.75" customHeight="1" x14ac:dyDescent="0.2">
      <c r="A676" s="100"/>
      <c r="B676" s="100"/>
      <c r="C676" s="100"/>
      <c r="D676" s="148"/>
      <c r="E676" s="69" t="s">
        <v>464</v>
      </c>
      <c r="F676" s="70"/>
      <c r="G676" s="71">
        <f>COUNTIFS(Arq_10!$B$2:$B$723,$G$52,Arq_10!$C$2:$C$723,LEFT($E676,1))</f>
        <v>1</v>
      </c>
      <c r="H676" s="72">
        <f t="shared" si="7"/>
        <v>3.3333333333333333E-2</v>
      </c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spans="1:26" ht="12.75" customHeight="1" x14ac:dyDescent="0.2">
      <c r="A677" s="101"/>
      <c r="B677" s="101"/>
      <c r="C677" s="101"/>
      <c r="D677" s="149"/>
      <c r="E677" s="69" t="s">
        <v>443</v>
      </c>
      <c r="F677" s="70"/>
      <c r="G677" s="71">
        <f>COUNTIFS(Arq_10!$B$2:$B$723,$G$52,Arq_10!$C$2:$C$723,"")</f>
        <v>3</v>
      </c>
      <c r="H677" s="72">
        <f t="shared" si="7"/>
        <v>0.1</v>
      </c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spans="1:26" ht="12.75" customHeight="1" x14ac:dyDescent="0.2">
      <c r="A678" s="110" t="s">
        <v>465</v>
      </c>
      <c r="B678" s="108" t="s">
        <v>134</v>
      </c>
      <c r="C678" s="108">
        <v>1</v>
      </c>
      <c r="D678" s="153" t="s">
        <v>466</v>
      </c>
      <c r="E678" s="28" t="s">
        <v>459</v>
      </c>
      <c r="F678" s="68"/>
      <c r="G678" s="33">
        <f>COUNTIFS(Arq_11!$B$2:$B$723,$G$52,Arq_11!$C$2:$C$723,LEFT($E678,1))</f>
        <v>0</v>
      </c>
      <c r="H678" s="34">
        <f t="shared" ref="H678:H684" si="8">G678/SUM(G$678:G$684)</f>
        <v>0</v>
      </c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spans="1:26" ht="12.75" customHeight="1" x14ac:dyDescent="0.2">
      <c r="A679" s="100"/>
      <c r="B679" s="100"/>
      <c r="C679" s="100"/>
      <c r="D679" s="148"/>
      <c r="E679" s="28" t="s">
        <v>460</v>
      </c>
      <c r="F679" s="68"/>
      <c r="G679" s="33">
        <f>COUNTIFS(Arq_11!$B$2:$B$723,$G$52,Arq_11!$C$2:$C$723,LEFT($E679,1))</f>
        <v>6</v>
      </c>
      <c r="H679" s="34">
        <f t="shared" si="8"/>
        <v>0.2</v>
      </c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spans="1:26" ht="12.75" customHeight="1" x14ac:dyDescent="0.2">
      <c r="A680" s="100"/>
      <c r="B680" s="100"/>
      <c r="C680" s="100"/>
      <c r="D680" s="148"/>
      <c r="E680" s="28" t="s">
        <v>461</v>
      </c>
      <c r="F680" s="68"/>
      <c r="G680" s="33">
        <f>COUNTIFS(Arq_11!$B$2:$B$723,$G$52,Arq_11!$C$2:$C$723,LEFT($E680,1))</f>
        <v>5</v>
      </c>
      <c r="H680" s="34">
        <f t="shared" si="8"/>
        <v>0.16666666666666666</v>
      </c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spans="1:26" ht="12.75" customHeight="1" x14ac:dyDescent="0.2">
      <c r="A681" s="100"/>
      <c r="B681" s="100"/>
      <c r="C681" s="100"/>
      <c r="D681" s="148"/>
      <c r="E681" s="28" t="s">
        <v>467</v>
      </c>
      <c r="F681" s="68"/>
      <c r="G681" s="33">
        <f>COUNTIFS(Arq_11!$B$2:$B$723,$G$52,Arq_11!$C$2:$C$723,LEFT($E681,1))</f>
        <v>11</v>
      </c>
      <c r="H681" s="34">
        <f t="shared" si="8"/>
        <v>0.36666666666666664</v>
      </c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spans="1:26" ht="12.75" customHeight="1" x14ac:dyDescent="0.2">
      <c r="A682" s="100"/>
      <c r="B682" s="100"/>
      <c r="C682" s="100"/>
      <c r="D682" s="148"/>
      <c r="E682" s="28" t="s">
        <v>463</v>
      </c>
      <c r="F682" s="68"/>
      <c r="G682" s="33">
        <f>COUNTIFS(Arq_11!$B$2:$B$723,$G$52,Arq_11!$C$2:$C$723,LEFT($E682,1))</f>
        <v>4</v>
      </c>
      <c r="H682" s="34">
        <f t="shared" si="8"/>
        <v>0.13333333333333333</v>
      </c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spans="1:26" ht="12.75" customHeight="1" x14ac:dyDescent="0.2">
      <c r="A683" s="100"/>
      <c r="B683" s="100"/>
      <c r="C683" s="100"/>
      <c r="D683" s="148"/>
      <c r="E683" s="28" t="s">
        <v>464</v>
      </c>
      <c r="F683" s="68"/>
      <c r="G683" s="33">
        <f>COUNTIFS(Arq_11!$B$2:$B$723,$G$52,Arq_11!$C$2:$C$723,LEFT($E683,1))</f>
        <v>1</v>
      </c>
      <c r="H683" s="34">
        <f t="shared" si="8"/>
        <v>3.3333333333333333E-2</v>
      </c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spans="1:26" ht="12.75" customHeight="1" x14ac:dyDescent="0.2">
      <c r="A684" s="101"/>
      <c r="B684" s="101"/>
      <c r="C684" s="101"/>
      <c r="D684" s="149"/>
      <c r="E684" s="28" t="s">
        <v>443</v>
      </c>
      <c r="F684" s="68"/>
      <c r="G684" s="33">
        <f>COUNTIFS(Arq_11!$B$2:$B$723,$G$52,Arq_11!$C$2:$C$723,"")</f>
        <v>3</v>
      </c>
      <c r="H684" s="34">
        <f t="shared" si="8"/>
        <v>0.1</v>
      </c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spans="1:26" ht="12.75" customHeight="1" x14ac:dyDescent="0.2">
      <c r="A685" s="150" t="s">
        <v>468</v>
      </c>
      <c r="B685" s="151" t="s">
        <v>134</v>
      </c>
      <c r="C685" s="151">
        <v>1</v>
      </c>
      <c r="D685" s="154" t="s">
        <v>469</v>
      </c>
      <c r="E685" s="69" t="s">
        <v>470</v>
      </c>
      <c r="F685" s="70"/>
      <c r="G685" s="73">
        <f>COUNTIFS(Arq_12!$B$2:$B$723,$G$52,Arq_12!$C$2:$C$723,LEFT($E685,1))</f>
        <v>5</v>
      </c>
      <c r="H685" s="74">
        <f t="shared" ref="H685:H691" si="9">G685/SUM(G$685:G$691)</f>
        <v>0.16666666666666666</v>
      </c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spans="1:26" ht="12.75" customHeight="1" x14ac:dyDescent="0.2">
      <c r="A686" s="100"/>
      <c r="B686" s="100"/>
      <c r="C686" s="100"/>
      <c r="D686" s="148"/>
      <c r="E686" s="69" t="s">
        <v>471</v>
      </c>
      <c r="F686" s="70"/>
      <c r="G686" s="73">
        <f>COUNTIFS(Arq_12!$B$2:$B$723,$G$52,Arq_12!$C$2:$C$723,LEFT($E686,1))</f>
        <v>11</v>
      </c>
      <c r="H686" s="74">
        <f t="shared" si="9"/>
        <v>0.36666666666666664</v>
      </c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spans="1:26" ht="12.75" customHeight="1" x14ac:dyDescent="0.2">
      <c r="A687" s="100"/>
      <c r="B687" s="100"/>
      <c r="C687" s="100"/>
      <c r="D687" s="148"/>
      <c r="E687" s="69" t="s">
        <v>472</v>
      </c>
      <c r="F687" s="70"/>
      <c r="G687" s="73">
        <f>COUNTIFS(Arq_12!$B$2:$B$723,$G$52,Arq_12!$C$2:$C$723,LEFT($E687,1))</f>
        <v>8</v>
      </c>
      <c r="H687" s="74">
        <f t="shared" si="9"/>
        <v>0.26666666666666666</v>
      </c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spans="1:26" ht="12.75" customHeight="1" x14ac:dyDescent="0.2">
      <c r="A688" s="100"/>
      <c r="B688" s="100"/>
      <c r="C688" s="100"/>
      <c r="D688" s="148"/>
      <c r="E688" s="69" t="s">
        <v>473</v>
      </c>
      <c r="F688" s="70"/>
      <c r="G688" s="73">
        <f>COUNTIFS(Arq_12!$B$2:$B$723,$G$52,Arq_12!$C$2:$C$723,LEFT($E688,1))</f>
        <v>3</v>
      </c>
      <c r="H688" s="74">
        <f t="shared" si="9"/>
        <v>0.1</v>
      </c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spans="1:26" ht="12.75" customHeight="1" x14ac:dyDescent="0.2">
      <c r="A689" s="100"/>
      <c r="B689" s="100"/>
      <c r="C689" s="100"/>
      <c r="D689" s="148"/>
      <c r="E689" s="69" t="s">
        <v>474</v>
      </c>
      <c r="F689" s="70"/>
      <c r="G689" s="73">
        <f>COUNTIFS(Arq_12!$B$2:$B$723,$G$52,Arq_12!$C$2:$C$723,LEFT($E689,1))</f>
        <v>0</v>
      </c>
      <c r="H689" s="74">
        <f t="shared" si="9"/>
        <v>0</v>
      </c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spans="1:26" ht="26.25" customHeight="1" x14ac:dyDescent="0.25">
      <c r="A690" s="100"/>
      <c r="B690" s="100"/>
      <c r="C690" s="100"/>
      <c r="D690" s="148"/>
      <c r="E690" s="69" t="s">
        <v>475</v>
      </c>
      <c r="F690" s="75"/>
      <c r="G690" s="73">
        <f>COUNTIFS(Arq_12!$B$2:$B$723,$G$52,Arq_12!$C$2:$C$723,LEFT($E690,1))</f>
        <v>0</v>
      </c>
      <c r="H690" s="74">
        <f t="shared" si="9"/>
        <v>0</v>
      </c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</row>
    <row r="691" spans="1:26" ht="12.75" customHeight="1" x14ac:dyDescent="0.25">
      <c r="A691" s="101"/>
      <c r="B691" s="101"/>
      <c r="C691" s="101"/>
      <c r="D691" s="149"/>
      <c r="E691" s="69" t="s">
        <v>443</v>
      </c>
      <c r="F691" s="75"/>
      <c r="G691" s="73">
        <f>COUNTIFS(Arq_12!$B$2:$B$723,$G$52,Arq_12!$C$2:$C$723,"")</f>
        <v>3</v>
      </c>
      <c r="H691" s="74">
        <f t="shared" si="9"/>
        <v>0.1</v>
      </c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</row>
    <row r="692" spans="1:26" ht="15" customHeight="1" x14ac:dyDescent="0.25">
      <c r="A692" s="110" t="s">
        <v>476</v>
      </c>
      <c r="B692" s="108" t="s">
        <v>134</v>
      </c>
      <c r="C692" s="108">
        <v>1</v>
      </c>
      <c r="D692" s="155" t="s">
        <v>477</v>
      </c>
      <c r="E692" s="28" t="s">
        <v>459</v>
      </c>
      <c r="F692" s="76"/>
      <c r="G692" s="60">
        <f>COUNTIFS(Arq_13!$B$2:$B$723,$G$52,Arq_13!$C$2:$C$723,LEFT($E692,1))</f>
        <v>6</v>
      </c>
      <c r="H692" s="61">
        <f t="shared" ref="H692:H700" si="10">G692/SUM(G$692:G$700)</f>
        <v>0.2</v>
      </c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</row>
    <row r="693" spans="1:26" ht="12.75" customHeight="1" x14ac:dyDescent="0.2">
      <c r="A693" s="100"/>
      <c r="B693" s="100"/>
      <c r="C693" s="100"/>
      <c r="D693" s="148"/>
      <c r="E693" s="28" t="s">
        <v>478</v>
      </c>
      <c r="F693" s="68"/>
      <c r="G693" s="60">
        <f>COUNTIFS(Arq_13!$B$2:$B$723,$G$52,Arq_13!$C$2:$C$723,LEFT($E693,1))</f>
        <v>4</v>
      </c>
      <c r="H693" s="61">
        <f t="shared" si="10"/>
        <v>0.13333333333333333</v>
      </c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spans="1:26" ht="15" customHeight="1" x14ac:dyDescent="0.25">
      <c r="A694" s="100"/>
      <c r="B694" s="100"/>
      <c r="C694" s="100"/>
      <c r="D694" s="148"/>
      <c r="E694" s="28" t="s">
        <v>479</v>
      </c>
      <c r="F694" s="76"/>
      <c r="G694" s="60">
        <f>COUNTIFS(Arq_13!$B$2:$B$723,$G$52,Arq_13!$C$2:$C$723,LEFT($E694,1))</f>
        <v>7</v>
      </c>
      <c r="H694" s="61">
        <f t="shared" si="10"/>
        <v>0.23333333333333334</v>
      </c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</row>
    <row r="695" spans="1:26" ht="12.75" customHeight="1" x14ac:dyDescent="0.25">
      <c r="A695" s="100"/>
      <c r="B695" s="100"/>
      <c r="C695" s="100"/>
      <c r="D695" s="148"/>
      <c r="E695" s="28" t="s">
        <v>480</v>
      </c>
      <c r="F695" s="76"/>
      <c r="G695" s="60">
        <f>COUNTIFS(Arq_13!$B$2:$B$723,$G$52,Arq_13!$C$2:$C$723,LEFT($E695,1))</f>
        <v>6</v>
      </c>
      <c r="H695" s="61">
        <f t="shared" si="10"/>
        <v>0.2</v>
      </c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</row>
    <row r="696" spans="1:26" ht="15" customHeight="1" x14ac:dyDescent="0.25">
      <c r="A696" s="100"/>
      <c r="B696" s="100"/>
      <c r="C696" s="100"/>
      <c r="D696" s="148"/>
      <c r="E696" s="28" t="s">
        <v>481</v>
      </c>
      <c r="F696" s="76"/>
      <c r="G696" s="60">
        <f>COUNTIFS(Arq_13!$B$2:$B$723,$G$52,Arq_13!$C$2:$C$723,LEFT($E696,1))</f>
        <v>3</v>
      </c>
      <c r="H696" s="61">
        <f t="shared" si="10"/>
        <v>0.1</v>
      </c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</row>
    <row r="697" spans="1:26" ht="15" customHeight="1" x14ac:dyDescent="0.25">
      <c r="A697" s="100"/>
      <c r="B697" s="100"/>
      <c r="C697" s="100"/>
      <c r="D697" s="148"/>
      <c r="E697" s="28" t="s">
        <v>482</v>
      </c>
      <c r="F697" s="76"/>
      <c r="G697" s="60">
        <f>COUNTIFS(Arq_13!$B$2:$B$723,$G$52,Arq_13!$C$2:$C$723,LEFT($E697,1))</f>
        <v>1</v>
      </c>
      <c r="H697" s="61">
        <f t="shared" si="10"/>
        <v>3.3333333333333333E-2</v>
      </c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</row>
    <row r="698" spans="1:26" ht="12.75" customHeight="1" x14ac:dyDescent="0.2">
      <c r="A698" s="100"/>
      <c r="B698" s="100"/>
      <c r="C698" s="100"/>
      <c r="D698" s="148"/>
      <c r="E698" s="28" t="s">
        <v>483</v>
      </c>
      <c r="F698" s="68"/>
      <c r="G698" s="60">
        <f>COUNTIFS(Arq_13!$B$2:$B$723,$G$52,Arq_13!$C$2:$C$723,LEFT($E698,1))</f>
        <v>0</v>
      </c>
      <c r="H698" s="61">
        <f t="shared" si="10"/>
        <v>0</v>
      </c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spans="1:26" ht="12.75" customHeight="1" x14ac:dyDescent="0.2">
      <c r="A699" s="100"/>
      <c r="B699" s="100"/>
      <c r="C699" s="100"/>
      <c r="D699" s="148"/>
      <c r="E699" s="28" t="s">
        <v>484</v>
      </c>
      <c r="F699" s="68"/>
      <c r="G699" s="60">
        <f>COUNTIFS(Arq_13!$B$2:$B$723,$G$52,Arq_13!$C$2:$C$723,LEFT($E699,1))</f>
        <v>0</v>
      </c>
      <c r="H699" s="61">
        <f t="shared" si="10"/>
        <v>0</v>
      </c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spans="1:26" ht="12.75" customHeight="1" x14ac:dyDescent="0.2">
      <c r="A700" s="101"/>
      <c r="B700" s="101"/>
      <c r="C700" s="101"/>
      <c r="D700" s="149"/>
      <c r="E700" s="28" t="s">
        <v>443</v>
      </c>
      <c r="F700" s="68"/>
      <c r="G700" s="60">
        <f>COUNTIFS(Arq_13!$B$2:$B$723,$G$52,Arq_13!$C$2:$C$723,"")</f>
        <v>3</v>
      </c>
      <c r="H700" s="61">
        <f t="shared" si="10"/>
        <v>0.1</v>
      </c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spans="1:26" ht="12.75" customHeight="1" x14ac:dyDescent="0.2">
      <c r="A701" s="150" t="s">
        <v>485</v>
      </c>
      <c r="B701" s="151" t="s">
        <v>134</v>
      </c>
      <c r="C701" s="151">
        <v>1</v>
      </c>
      <c r="D701" s="156" t="s">
        <v>486</v>
      </c>
      <c r="E701" s="69" t="s">
        <v>487</v>
      </c>
      <c r="F701" s="70"/>
      <c r="G701" s="73">
        <f>COUNTIFS(Arq_14!$B$2:$B$723,$G$52,Arq_14!$C$2:$C$723,LEFT($E701,1))</f>
        <v>7</v>
      </c>
      <c r="H701" s="74">
        <f t="shared" ref="H701:H708" si="11">G701/SUM(G$701:G$708)</f>
        <v>0.23333333333333334</v>
      </c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spans="1:26" ht="12.75" customHeight="1" x14ac:dyDescent="0.2">
      <c r="A702" s="100"/>
      <c r="B702" s="100"/>
      <c r="C702" s="100"/>
      <c r="D702" s="148"/>
      <c r="E702" s="69" t="s">
        <v>488</v>
      </c>
      <c r="F702" s="70"/>
      <c r="G702" s="73">
        <f>COUNTIFS(Arq_14!$B$2:$B$723,$G$52,Arq_14!$C$2:$C$723,LEFT($E702,1))</f>
        <v>9</v>
      </c>
      <c r="H702" s="74">
        <f t="shared" si="11"/>
        <v>0.3</v>
      </c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spans="1:26" ht="12.75" customHeight="1" x14ac:dyDescent="0.2">
      <c r="A703" s="100"/>
      <c r="B703" s="100"/>
      <c r="C703" s="100"/>
      <c r="D703" s="148"/>
      <c r="E703" s="69" t="s">
        <v>489</v>
      </c>
      <c r="F703" s="70"/>
      <c r="G703" s="73">
        <f>COUNTIFS(Arq_14!$B$2:$B$723,$G$52,Arq_14!$C$2:$C$723,LEFT($E703,1))</f>
        <v>6</v>
      </c>
      <c r="H703" s="74">
        <f t="shared" si="11"/>
        <v>0.2</v>
      </c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spans="1:26" ht="12.75" customHeight="1" x14ac:dyDescent="0.2">
      <c r="A704" s="100"/>
      <c r="B704" s="100"/>
      <c r="C704" s="100"/>
      <c r="D704" s="148"/>
      <c r="E704" s="69" t="s">
        <v>490</v>
      </c>
      <c r="F704" s="70"/>
      <c r="G704" s="73">
        <f>COUNTIFS(Arq_14!$B$2:$B$723,$G$52,Arq_14!$C$2:$C$723,LEFT($E704,1))</f>
        <v>4</v>
      </c>
      <c r="H704" s="74">
        <f t="shared" si="11"/>
        <v>0.13333333333333333</v>
      </c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spans="1:26" ht="12.75" customHeight="1" x14ac:dyDescent="0.2">
      <c r="A705" s="100"/>
      <c r="B705" s="100"/>
      <c r="C705" s="100"/>
      <c r="D705" s="148"/>
      <c r="E705" s="69" t="s">
        <v>491</v>
      </c>
      <c r="F705" s="70"/>
      <c r="G705" s="73">
        <f>COUNTIFS(Arq_14!$B$2:$B$723,$G$52,Arq_14!$C$2:$C$723,LEFT($E705,1))</f>
        <v>1</v>
      </c>
      <c r="H705" s="74">
        <f t="shared" si="11"/>
        <v>3.3333333333333333E-2</v>
      </c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spans="1:26" ht="12.75" customHeight="1" x14ac:dyDescent="0.2">
      <c r="A706" s="100"/>
      <c r="B706" s="100"/>
      <c r="C706" s="100"/>
      <c r="D706" s="148"/>
      <c r="E706" s="69" t="s">
        <v>492</v>
      </c>
      <c r="F706" s="70"/>
      <c r="G706" s="73">
        <f>COUNTIFS(Arq_14!$B$2:$B$723,$G$52,Arq_14!$C$2:$C$723,LEFT($E706,1))</f>
        <v>0</v>
      </c>
      <c r="H706" s="74">
        <f t="shared" si="11"/>
        <v>0</v>
      </c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spans="1:26" ht="12.75" customHeight="1" x14ac:dyDescent="0.2">
      <c r="A707" s="100"/>
      <c r="B707" s="100"/>
      <c r="C707" s="100"/>
      <c r="D707" s="148"/>
      <c r="E707" s="69" t="s">
        <v>493</v>
      </c>
      <c r="F707" s="70"/>
      <c r="G707" s="73">
        <f>COUNTIFS(Arq_14!$B$2:$B$723,$G$52,Arq_14!$C$2:$C$723,LEFT($E707,1))</f>
        <v>0</v>
      </c>
      <c r="H707" s="74">
        <f t="shared" si="11"/>
        <v>0</v>
      </c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spans="1:26" ht="12.75" customHeight="1" x14ac:dyDescent="0.2">
      <c r="A708" s="101"/>
      <c r="B708" s="101"/>
      <c r="C708" s="101"/>
      <c r="D708" s="149"/>
      <c r="E708" s="69" t="s">
        <v>443</v>
      </c>
      <c r="F708" s="70"/>
      <c r="G708" s="73">
        <f>COUNTIFS(Arq_14!$B$2:$B$723,$G$52,Arq_14!$C$2:$C$723,"")</f>
        <v>3</v>
      </c>
      <c r="H708" s="74">
        <f t="shared" si="11"/>
        <v>0.1</v>
      </c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spans="1:26" ht="25.5" customHeight="1" x14ac:dyDescent="0.2">
      <c r="A709" s="110" t="s">
        <v>494</v>
      </c>
      <c r="B709" s="108" t="s">
        <v>134</v>
      </c>
      <c r="C709" s="108">
        <v>1</v>
      </c>
      <c r="D709" s="155" t="s">
        <v>495</v>
      </c>
      <c r="E709" s="28" t="s">
        <v>496</v>
      </c>
      <c r="F709" s="68"/>
      <c r="G709" s="60">
        <f>COUNTIFS(Arq_15!$B$2:$B$723,$G$52,Arq_15!$C$2:$C$723,LEFT($E709,1))</f>
        <v>1</v>
      </c>
      <c r="H709" s="61">
        <f t="shared" ref="H709:H715" si="12">G709/SUM(G$709:G$715)</f>
        <v>3.3333333333333333E-2</v>
      </c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spans="1:26" ht="25.5" customHeight="1" x14ac:dyDescent="0.2">
      <c r="A710" s="100"/>
      <c r="B710" s="100"/>
      <c r="C710" s="100"/>
      <c r="D710" s="148"/>
      <c r="E710" s="28" t="s">
        <v>497</v>
      </c>
      <c r="F710" s="68"/>
      <c r="G710" s="60">
        <f>COUNTIFS(Arq_15!$B$2:$B$723,$G$52,Arq_15!$C$2:$C$723,LEFT($E710,1))</f>
        <v>7</v>
      </c>
      <c r="H710" s="61">
        <f t="shared" si="12"/>
        <v>0.23333333333333334</v>
      </c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spans="1:26" ht="25.5" customHeight="1" x14ac:dyDescent="0.2">
      <c r="A711" s="100"/>
      <c r="B711" s="100"/>
      <c r="C711" s="100"/>
      <c r="D711" s="148"/>
      <c r="E711" s="28" t="s">
        <v>498</v>
      </c>
      <c r="F711" s="68"/>
      <c r="G711" s="60">
        <f>COUNTIFS(Arq_15!$B$2:$B$723,$G$52,Arq_15!$C$2:$C$723,LEFT($E711,1))</f>
        <v>4</v>
      </c>
      <c r="H711" s="61">
        <f t="shared" si="12"/>
        <v>0.13333333333333333</v>
      </c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spans="1:26" ht="12.75" customHeight="1" x14ac:dyDescent="0.2">
      <c r="A712" s="100"/>
      <c r="B712" s="100"/>
      <c r="C712" s="100"/>
      <c r="D712" s="148"/>
      <c r="E712" s="28" t="s">
        <v>499</v>
      </c>
      <c r="F712" s="68"/>
      <c r="G712" s="60">
        <f>COUNTIFS(Arq_15!$B$2:$B$723,$G$52,Arq_15!$C$2:$C$723,LEFT($E712,1))</f>
        <v>3</v>
      </c>
      <c r="H712" s="61">
        <f t="shared" si="12"/>
        <v>0.1</v>
      </c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spans="1:26" ht="12.75" customHeight="1" x14ac:dyDescent="0.2">
      <c r="A713" s="100"/>
      <c r="B713" s="100"/>
      <c r="C713" s="100"/>
      <c r="D713" s="148"/>
      <c r="E713" s="28" t="s">
        <v>500</v>
      </c>
      <c r="F713" s="68"/>
      <c r="G713" s="60">
        <f>COUNTIFS(Arq_15!$B$2:$B$723,$G$52,Arq_15!$C$2:$C$723,LEFT($E713,1))</f>
        <v>10</v>
      </c>
      <c r="H713" s="61">
        <f t="shared" si="12"/>
        <v>0.33333333333333331</v>
      </c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spans="1:26" ht="12.75" customHeight="1" x14ac:dyDescent="0.2">
      <c r="A714" s="100"/>
      <c r="B714" s="100"/>
      <c r="C714" s="100"/>
      <c r="D714" s="148"/>
      <c r="E714" s="28" t="s">
        <v>501</v>
      </c>
      <c r="F714" s="68"/>
      <c r="G714" s="60">
        <f>COUNTIFS(Arq_15!$B$2:$B$723,$G$52,Arq_15!$C$2:$C$723,LEFT($E714,1))</f>
        <v>2</v>
      </c>
      <c r="H714" s="61">
        <f t="shared" si="12"/>
        <v>6.6666666666666666E-2</v>
      </c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spans="1:26" ht="12.75" customHeight="1" x14ac:dyDescent="0.2">
      <c r="A715" s="101"/>
      <c r="B715" s="101"/>
      <c r="C715" s="101"/>
      <c r="D715" s="149"/>
      <c r="E715" s="28" t="s">
        <v>443</v>
      </c>
      <c r="F715" s="68"/>
      <c r="G715" s="60">
        <f>COUNTIFS(Arq_15!$B$2:$B$723,$G$52,Arq_15!$C$2:$C$723,"")</f>
        <v>3</v>
      </c>
      <c r="H715" s="61">
        <f t="shared" si="12"/>
        <v>0.1</v>
      </c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spans="1:26" ht="12.75" customHeight="1" x14ac:dyDescent="0.2">
      <c r="A716" s="150" t="s">
        <v>502</v>
      </c>
      <c r="B716" s="151" t="s">
        <v>134</v>
      </c>
      <c r="C716" s="151">
        <v>1</v>
      </c>
      <c r="D716" s="156" t="s">
        <v>503</v>
      </c>
      <c r="E716" s="69" t="s">
        <v>504</v>
      </c>
      <c r="F716" s="70"/>
      <c r="G716" s="73">
        <f>COUNTIFS(Arq_16!$B$2:$B$723,$G$52,Arq_16!$C$2:$C$723,LEFT($E716,1))</f>
        <v>9</v>
      </c>
      <c r="H716" s="74">
        <f t="shared" ref="H716:H721" si="13">G716/SUM(G$716:G$721)</f>
        <v>0.3</v>
      </c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spans="1:26" ht="12.75" customHeight="1" x14ac:dyDescent="0.2">
      <c r="A717" s="100"/>
      <c r="B717" s="100"/>
      <c r="C717" s="100"/>
      <c r="D717" s="148"/>
      <c r="E717" s="69" t="s">
        <v>505</v>
      </c>
      <c r="F717" s="70"/>
      <c r="G717" s="73">
        <f>COUNTIFS(Arq_16!$B$2:$B$723,$G$52,Arq_16!$C$2:$C$723,LEFT($E717,1))</f>
        <v>3</v>
      </c>
      <c r="H717" s="74">
        <f t="shared" si="13"/>
        <v>0.1</v>
      </c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spans="1:26" ht="12.75" customHeight="1" x14ac:dyDescent="0.2">
      <c r="A718" s="100"/>
      <c r="B718" s="100"/>
      <c r="C718" s="100"/>
      <c r="D718" s="148"/>
      <c r="E718" s="69" t="s">
        <v>506</v>
      </c>
      <c r="F718" s="70"/>
      <c r="G718" s="73">
        <f>COUNTIFS(Arq_16!$B$2:$B$723,$G$52,Arq_16!$C$2:$C$723,LEFT($E718,1))</f>
        <v>1</v>
      </c>
      <c r="H718" s="74">
        <f t="shared" si="13"/>
        <v>3.3333333333333333E-2</v>
      </c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spans="1:26" ht="12.75" customHeight="1" x14ac:dyDescent="0.2">
      <c r="A719" s="100"/>
      <c r="B719" s="100"/>
      <c r="C719" s="100"/>
      <c r="D719" s="148"/>
      <c r="E719" s="69" t="s">
        <v>507</v>
      </c>
      <c r="F719" s="70"/>
      <c r="G719" s="73">
        <f>COUNTIFS(Arq_16!$B$2:$B$723,$G$52,Arq_16!$C$2:$C$723,LEFT($E719,1))</f>
        <v>4</v>
      </c>
      <c r="H719" s="74">
        <f t="shared" si="13"/>
        <v>0.13333333333333333</v>
      </c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spans="1:26" ht="12.75" customHeight="1" x14ac:dyDescent="0.2">
      <c r="A720" s="100"/>
      <c r="B720" s="100"/>
      <c r="C720" s="100"/>
      <c r="D720" s="148"/>
      <c r="E720" s="69" t="s">
        <v>508</v>
      </c>
      <c r="F720" s="70"/>
      <c r="G720" s="73">
        <f>COUNTIFS(Arq_16!$B$2:$B$723,$G$52,Arq_16!$C$2:$C$723,LEFT($E720,1))</f>
        <v>10</v>
      </c>
      <c r="H720" s="74">
        <f t="shared" si="13"/>
        <v>0.33333333333333331</v>
      </c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spans="1:26" ht="12.75" customHeight="1" x14ac:dyDescent="0.2">
      <c r="A721" s="101"/>
      <c r="B721" s="101"/>
      <c r="C721" s="101"/>
      <c r="D721" s="149"/>
      <c r="E721" s="69" t="s">
        <v>443</v>
      </c>
      <c r="F721" s="70"/>
      <c r="G721" s="73">
        <f>COUNTIFS(Arq_16!$B$2:$B$723,$G$52,Arq_16!$C$2:$C$723,"")</f>
        <v>3</v>
      </c>
      <c r="H721" s="74">
        <f t="shared" si="13"/>
        <v>0.1</v>
      </c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spans="1:26" ht="12.75" customHeight="1" x14ac:dyDescent="0.2">
      <c r="A722" s="110" t="s">
        <v>509</v>
      </c>
      <c r="B722" s="108" t="s">
        <v>134</v>
      </c>
      <c r="C722" s="108">
        <v>1</v>
      </c>
      <c r="D722" s="155" t="s">
        <v>510</v>
      </c>
      <c r="E722" s="28" t="s">
        <v>511</v>
      </c>
      <c r="F722" s="68"/>
      <c r="G722" s="60">
        <f>COUNTIFS(Arq_17!$B$2:$B$723,$G$52,Arq_17!$C$2:$C$723,LEFT($E722,1))</f>
        <v>26</v>
      </c>
      <c r="H722" s="61">
        <f t="shared" ref="H722:H733" si="14">G722/SUM(G$722:G$733)</f>
        <v>0.8666666666666667</v>
      </c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spans="1:26" ht="12.75" customHeight="1" x14ac:dyDescent="0.2">
      <c r="A723" s="100"/>
      <c r="B723" s="100"/>
      <c r="C723" s="100"/>
      <c r="D723" s="148"/>
      <c r="E723" s="28" t="s">
        <v>512</v>
      </c>
      <c r="F723" s="68"/>
      <c r="G723" s="60">
        <f>COUNTIFS(Arq_17!$B$2:$B$723,$G$52,Arq_17!$C$2:$C$723,LEFT($E723,1))</f>
        <v>0</v>
      </c>
      <c r="H723" s="61">
        <f t="shared" si="14"/>
        <v>0</v>
      </c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spans="1:26" ht="12.75" customHeight="1" x14ac:dyDescent="0.2">
      <c r="A724" s="100"/>
      <c r="B724" s="100"/>
      <c r="C724" s="100"/>
      <c r="D724" s="148"/>
      <c r="E724" s="28" t="s">
        <v>513</v>
      </c>
      <c r="F724" s="68"/>
      <c r="G724" s="60">
        <f>COUNTIFS(Arq_17!$B$2:$B$723,$G$52,Arq_17!$C$2:$C$723,LEFT($E724,1))</f>
        <v>0</v>
      </c>
      <c r="H724" s="61">
        <f t="shared" si="14"/>
        <v>0</v>
      </c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spans="1:26" ht="12.75" customHeight="1" x14ac:dyDescent="0.2">
      <c r="A725" s="100"/>
      <c r="B725" s="100"/>
      <c r="C725" s="100"/>
      <c r="D725" s="148"/>
      <c r="E725" s="28" t="s">
        <v>514</v>
      </c>
      <c r="F725" s="68"/>
      <c r="G725" s="60">
        <f>COUNTIFS(Arq_17!$B$2:$B$723,$G$52,Arq_17!$C$2:$C$723,LEFT($E725,1))</f>
        <v>0</v>
      </c>
      <c r="H725" s="61">
        <f t="shared" si="14"/>
        <v>0</v>
      </c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spans="1:26" ht="12.75" customHeight="1" x14ac:dyDescent="0.2">
      <c r="A726" s="100"/>
      <c r="B726" s="100"/>
      <c r="C726" s="100"/>
      <c r="D726" s="148"/>
      <c r="E726" s="28" t="s">
        <v>515</v>
      </c>
      <c r="F726" s="68"/>
      <c r="G726" s="60">
        <f>COUNTIFS(Arq_17!$B$2:$B$723,$G$52,Arq_17!$C$2:$C$723,LEFT($E726,1))</f>
        <v>0</v>
      </c>
      <c r="H726" s="61">
        <f t="shared" si="14"/>
        <v>0</v>
      </c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spans="1:26" ht="12.75" customHeight="1" x14ac:dyDescent="0.2">
      <c r="A727" s="100"/>
      <c r="B727" s="100"/>
      <c r="C727" s="100"/>
      <c r="D727" s="148"/>
      <c r="E727" s="28" t="s">
        <v>516</v>
      </c>
      <c r="F727" s="68"/>
      <c r="G727" s="60">
        <f>COUNTIFS(Arq_17!$B$2:$B$723,$G$52,Arq_17!$C$2:$C$723,LEFT($E727,1))</f>
        <v>0</v>
      </c>
      <c r="H727" s="61">
        <f t="shared" si="14"/>
        <v>0</v>
      </c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spans="1:26" ht="12.75" customHeight="1" x14ac:dyDescent="0.2">
      <c r="A728" s="100"/>
      <c r="B728" s="100"/>
      <c r="C728" s="100"/>
      <c r="D728" s="148"/>
      <c r="E728" s="28" t="s">
        <v>517</v>
      </c>
      <c r="F728" s="68"/>
      <c r="G728" s="60">
        <f>COUNTIFS(Arq_17!$B$2:$B$723,$G$52,Arq_17!$C$2:$C$723,LEFT($E728,1))</f>
        <v>1</v>
      </c>
      <c r="H728" s="61">
        <f t="shared" si="14"/>
        <v>3.3333333333333333E-2</v>
      </c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spans="1:26" ht="12.75" customHeight="1" x14ac:dyDescent="0.2">
      <c r="A729" s="100"/>
      <c r="B729" s="100"/>
      <c r="C729" s="100"/>
      <c r="D729" s="148"/>
      <c r="E729" s="28" t="s">
        <v>518</v>
      </c>
      <c r="F729" s="68"/>
      <c r="G729" s="60">
        <f>COUNTIFS(Arq_17!$B$2:$B$723,$G$52,Arq_17!$C$2:$C$723,LEFT($E729,1))</f>
        <v>0</v>
      </c>
      <c r="H729" s="61">
        <f t="shared" si="14"/>
        <v>0</v>
      </c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spans="1:26" ht="12.75" customHeight="1" x14ac:dyDescent="0.2">
      <c r="A730" s="100"/>
      <c r="B730" s="100"/>
      <c r="C730" s="100"/>
      <c r="D730" s="148"/>
      <c r="E730" s="28" t="s">
        <v>519</v>
      </c>
      <c r="F730" s="68"/>
      <c r="G730" s="60">
        <f>COUNTIFS(Arq_17!$B$2:$B$723,$G$52,Arq_17!$C$2:$C$723,LEFT($E730,1))</f>
        <v>0</v>
      </c>
      <c r="H730" s="61">
        <f t="shared" si="14"/>
        <v>0</v>
      </c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spans="1:26" ht="12.75" customHeight="1" x14ac:dyDescent="0.2">
      <c r="A731" s="100"/>
      <c r="B731" s="100"/>
      <c r="C731" s="100"/>
      <c r="D731" s="148"/>
      <c r="E731" s="28" t="s">
        <v>520</v>
      </c>
      <c r="F731" s="68"/>
      <c r="G731" s="60">
        <f>COUNTIFS(Arq_17!$B$2:$B$723,$G$52,Arq_17!$C$2:$C$723,LEFT($E731,1))</f>
        <v>0</v>
      </c>
      <c r="H731" s="61">
        <f t="shared" si="14"/>
        <v>0</v>
      </c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spans="1:26" ht="12.75" customHeight="1" x14ac:dyDescent="0.2">
      <c r="A732" s="100"/>
      <c r="B732" s="100"/>
      <c r="C732" s="100"/>
      <c r="D732" s="148"/>
      <c r="E732" s="28" t="s">
        <v>521</v>
      </c>
      <c r="F732" s="68"/>
      <c r="G732" s="60">
        <f>COUNTIFS(Arq_17!$B$2:$B$723,$G$52,Arq_17!$C$2:$C$723,LEFT($E732,1))</f>
        <v>0</v>
      </c>
      <c r="H732" s="61">
        <f t="shared" si="14"/>
        <v>0</v>
      </c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spans="1:26" ht="12.75" customHeight="1" x14ac:dyDescent="0.2">
      <c r="A733" s="101"/>
      <c r="B733" s="101"/>
      <c r="C733" s="101"/>
      <c r="D733" s="149"/>
      <c r="E733" s="28" t="s">
        <v>443</v>
      </c>
      <c r="F733" s="68"/>
      <c r="G733" s="60">
        <f>COUNTIFS(Arq_17!$B$2:$B$723,$G$52,Arq_17!$C$2:$C$723,"")</f>
        <v>3</v>
      </c>
      <c r="H733" s="61">
        <f t="shared" si="14"/>
        <v>0.1</v>
      </c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spans="1:26" ht="12.75" customHeight="1" x14ac:dyDescent="0.2">
      <c r="A734" s="150" t="s">
        <v>522</v>
      </c>
      <c r="B734" s="151" t="s">
        <v>134</v>
      </c>
      <c r="C734" s="151">
        <v>1</v>
      </c>
      <c r="D734" s="156" t="s">
        <v>523</v>
      </c>
      <c r="E734" s="69" t="s">
        <v>524</v>
      </c>
      <c r="F734" s="70"/>
      <c r="G734" s="73">
        <f>COUNTIFS(Arq_18!$B$2:$B$723,$G$52,Arq_18!$C$2:$C$723,LEFT($E734,1))</f>
        <v>17</v>
      </c>
      <c r="H734" s="74">
        <f t="shared" ref="H734:H740" si="15">G734/SUM(G$734:G$740)</f>
        <v>0.56666666666666665</v>
      </c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spans="1:26" ht="12.75" customHeight="1" x14ac:dyDescent="0.2">
      <c r="A735" s="100"/>
      <c r="B735" s="100"/>
      <c r="C735" s="100"/>
      <c r="D735" s="148"/>
      <c r="E735" s="69" t="s">
        <v>525</v>
      </c>
      <c r="F735" s="70"/>
      <c r="G735" s="73">
        <f>COUNTIFS(Arq_18!$B$2:$B$723,$G$52,Arq_18!$C$2:$C$723,LEFT($E735,1))</f>
        <v>0</v>
      </c>
      <c r="H735" s="74">
        <f t="shared" si="15"/>
        <v>0</v>
      </c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spans="1:26" ht="12.75" customHeight="1" x14ac:dyDescent="0.2">
      <c r="A736" s="100"/>
      <c r="B736" s="100"/>
      <c r="C736" s="100"/>
      <c r="D736" s="148"/>
      <c r="E736" s="69" t="s">
        <v>526</v>
      </c>
      <c r="F736" s="70"/>
      <c r="G736" s="73">
        <f>COUNTIFS(Arq_18!$B$2:$B$723,$G$52,Arq_18!$C$2:$C$723,LEFT($E736,1))</f>
        <v>8</v>
      </c>
      <c r="H736" s="74">
        <f t="shared" si="15"/>
        <v>0.26666666666666666</v>
      </c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spans="1:26" ht="12.75" customHeight="1" x14ac:dyDescent="0.2">
      <c r="A737" s="100"/>
      <c r="B737" s="100"/>
      <c r="C737" s="100"/>
      <c r="D737" s="148"/>
      <c r="E737" s="69" t="s">
        <v>527</v>
      </c>
      <c r="F737" s="70"/>
      <c r="G737" s="73">
        <f>COUNTIFS(Arq_18!$B$2:$B$723,$G$52,Arq_18!$C$2:$C$723,LEFT($E737,1))</f>
        <v>1</v>
      </c>
      <c r="H737" s="74">
        <f t="shared" si="15"/>
        <v>3.3333333333333333E-2</v>
      </c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spans="1:26" ht="12.75" customHeight="1" x14ac:dyDescent="0.2">
      <c r="A738" s="100"/>
      <c r="B738" s="100"/>
      <c r="C738" s="100"/>
      <c r="D738" s="148"/>
      <c r="E738" s="69" t="s">
        <v>528</v>
      </c>
      <c r="F738" s="70"/>
      <c r="G738" s="73">
        <f>COUNTIFS(Arq_18!$B$2:$B$723,$G$52,Arq_18!$C$2:$C$723,LEFT($E738,1))</f>
        <v>1</v>
      </c>
      <c r="H738" s="74">
        <f t="shared" si="15"/>
        <v>3.3333333333333333E-2</v>
      </c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spans="1:26" ht="12.75" customHeight="1" x14ac:dyDescent="0.2">
      <c r="A739" s="100"/>
      <c r="B739" s="100"/>
      <c r="C739" s="100"/>
      <c r="D739" s="148"/>
      <c r="E739" s="69" t="s">
        <v>529</v>
      </c>
      <c r="F739" s="70"/>
      <c r="G739" s="73">
        <f>COUNTIFS(Arq_18!$B$2:$B$723,$G$52,Arq_18!$C$2:$C$723,LEFT($E739,1))</f>
        <v>0</v>
      </c>
      <c r="H739" s="74">
        <f t="shared" si="15"/>
        <v>0</v>
      </c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spans="1:26" ht="12.75" customHeight="1" x14ac:dyDescent="0.2">
      <c r="A740" s="101"/>
      <c r="B740" s="101"/>
      <c r="C740" s="101"/>
      <c r="D740" s="149"/>
      <c r="E740" s="69" t="s">
        <v>443</v>
      </c>
      <c r="F740" s="70"/>
      <c r="G740" s="73">
        <f>COUNTIFS(Arq_18!$B$2:$B$723,$G$52,Arq_18!$C$2:$C$723,"")</f>
        <v>3</v>
      </c>
      <c r="H740" s="74">
        <f t="shared" si="15"/>
        <v>0.1</v>
      </c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spans="1:26" ht="12.75" customHeight="1" x14ac:dyDescent="0.2">
      <c r="A741" s="110" t="s">
        <v>530</v>
      </c>
      <c r="B741" s="108" t="s">
        <v>134</v>
      </c>
      <c r="C741" s="108">
        <v>1</v>
      </c>
      <c r="D741" s="155" t="s">
        <v>531</v>
      </c>
      <c r="E741" s="28" t="s">
        <v>524</v>
      </c>
      <c r="F741" s="68"/>
      <c r="G741" s="60">
        <f>COUNTIFS(Arq_19!$B$2:$B$723,$G$52,Arq_19!$C$2:$C$723,LEFT($E741,1))</f>
        <v>8</v>
      </c>
      <c r="H741" s="61">
        <f t="shared" ref="H741:H747" si="16">G741/SUM(G$741:G$747)</f>
        <v>0.26666666666666666</v>
      </c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spans="1:26" ht="12.75" customHeight="1" x14ac:dyDescent="0.2">
      <c r="A742" s="100"/>
      <c r="B742" s="100"/>
      <c r="C742" s="100"/>
      <c r="D742" s="148"/>
      <c r="E742" s="28" t="s">
        <v>532</v>
      </c>
      <c r="F742" s="68"/>
      <c r="G742" s="60">
        <f>COUNTIFS(Arq_19!$B$2:$B$723,$G$52,Arq_19!$C$2:$C$723,LEFT($E742,1))</f>
        <v>6</v>
      </c>
      <c r="H742" s="61">
        <f t="shared" si="16"/>
        <v>0.2</v>
      </c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spans="1:26" ht="12.75" customHeight="1" x14ac:dyDescent="0.2">
      <c r="A743" s="100"/>
      <c r="B743" s="100"/>
      <c r="C743" s="100"/>
      <c r="D743" s="148"/>
      <c r="E743" s="28" t="s">
        <v>533</v>
      </c>
      <c r="F743" s="68"/>
      <c r="G743" s="60">
        <f>COUNTIFS(Arq_19!$B$2:$B$723,$G$52,Arq_19!$C$2:$C$723,LEFT($E743,1))</f>
        <v>0</v>
      </c>
      <c r="H743" s="61">
        <f t="shared" si="16"/>
        <v>0</v>
      </c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spans="1:26" ht="12.75" customHeight="1" x14ac:dyDescent="0.2">
      <c r="A744" s="100"/>
      <c r="B744" s="100"/>
      <c r="C744" s="100"/>
      <c r="D744" s="148"/>
      <c r="E744" s="28" t="s">
        <v>534</v>
      </c>
      <c r="F744" s="68"/>
      <c r="G744" s="60">
        <f>COUNTIFS(Arq_19!$B$2:$B$723,$G$52,Arq_19!$C$2:$C$723,LEFT($E744,1))</f>
        <v>1</v>
      </c>
      <c r="H744" s="61">
        <f t="shared" si="16"/>
        <v>3.3333333333333333E-2</v>
      </c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spans="1:26" ht="12.75" customHeight="1" x14ac:dyDescent="0.2">
      <c r="A745" s="100"/>
      <c r="B745" s="100"/>
      <c r="C745" s="100"/>
      <c r="D745" s="148"/>
      <c r="E745" s="28" t="s">
        <v>535</v>
      </c>
      <c r="F745" s="68"/>
      <c r="G745" s="60">
        <f>COUNTIFS(Arq_19!$B$2:$B$723,$G$52,Arq_19!$C$2:$C$723,LEFT($E745,1))</f>
        <v>0</v>
      </c>
      <c r="H745" s="61">
        <f t="shared" si="16"/>
        <v>0</v>
      </c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spans="1:26" ht="12.75" customHeight="1" x14ac:dyDescent="0.2">
      <c r="A746" s="100"/>
      <c r="B746" s="100"/>
      <c r="C746" s="100"/>
      <c r="D746" s="148"/>
      <c r="E746" s="28" t="s">
        <v>536</v>
      </c>
      <c r="F746" s="68"/>
      <c r="G746" s="60">
        <f>COUNTIFS(Arq_19!$B$2:$B$723,$G$52,Arq_19!$C$2:$C$723,LEFT($E746,1))</f>
        <v>12</v>
      </c>
      <c r="H746" s="61">
        <f t="shared" si="16"/>
        <v>0.4</v>
      </c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spans="1:26" ht="12.75" customHeight="1" x14ac:dyDescent="0.2">
      <c r="A747" s="101"/>
      <c r="B747" s="101"/>
      <c r="C747" s="101"/>
      <c r="D747" s="149"/>
      <c r="E747" s="28" t="s">
        <v>443</v>
      </c>
      <c r="F747" s="68"/>
      <c r="G747" s="60">
        <f>COUNTIFS(Arq_19!$B$2:$B$723,$G$52,Arq_19!$C$2:$C$723,"")</f>
        <v>3</v>
      </c>
      <c r="H747" s="61">
        <f t="shared" si="16"/>
        <v>0.1</v>
      </c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spans="1:26" ht="12.75" customHeight="1" x14ac:dyDescent="0.2">
      <c r="A748" s="150" t="s">
        <v>537</v>
      </c>
      <c r="B748" s="151" t="s">
        <v>134</v>
      </c>
      <c r="C748" s="151">
        <v>1</v>
      </c>
      <c r="D748" s="156" t="s">
        <v>538</v>
      </c>
      <c r="E748" s="69" t="s">
        <v>539</v>
      </c>
      <c r="F748" s="70"/>
      <c r="G748" s="73">
        <f>COUNTIFS(Arq_20!$B$2:$B$723,$G$52,Arq_20!$C$2:$C$723,LEFT($E748,1))</f>
        <v>27</v>
      </c>
      <c r="H748" s="74">
        <f t="shared" ref="H748:H754" si="17">G748/SUM(G$748:G$754)</f>
        <v>0.9</v>
      </c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spans="1:26" ht="12.75" customHeight="1" x14ac:dyDescent="0.2">
      <c r="A749" s="100"/>
      <c r="B749" s="100"/>
      <c r="C749" s="100"/>
      <c r="D749" s="148"/>
      <c r="E749" s="69" t="s">
        <v>540</v>
      </c>
      <c r="F749" s="70"/>
      <c r="G749" s="73">
        <f>COUNTIFS(Arq_20!$B$2:$B$723,$G$52,Arq_20!$C$2:$C$723,LEFT($E749,1))</f>
        <v>0</v>
      </c>
      <c r="H749" s="74">
        <f t="shared" si="17"/>
        <v>0</v>
      </c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spans="1:26" ht="12.75" customHeight="1" x14ac:dyDescent="0.2">
      <c r="A750" s="100"/>
      <c r="B750" s="100"/>
      <c r="C750" s="100"/>
      <c r="D750" s="148"/>
      <c r="E750" s="69" t="s">
        <v>541</v>
      </c>
      <c r="F750" s="70"/>
      <c r="G750" s="73">
        <f>COUNTIFS(Arq_20!$B$2:$B$723,$G$52,Arq_20!$C$2:$C$723,LEFT($E750,1))</f>
        <v>0</v>
      </c>
      <c r="H750" s="74">
        <f t="shared" si="17"/>
        <v>0</v>
      </c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spans="1:26" ht="12.75" customHeight="1" x14ac:dyDescent="0.2">
      <c r="A751" s="100"/>
      <c r="B751" s="100"/>
      <c r="C751" s="100"/>
      <c r="D751" s="148"/>
      <c r="E751" s="69" t="s">
        <v>542</v>
      </c>
      <c r="F751" s="70"/>
      <c r="G751" s="73">
        <f>COUNTIFS(Arq_20!$B$2:$B$723,$G$52,Arq_20!$C$2:$C$723,LEFT($E751,1))</f>
        <v>0</v>
      </c>
      <c r="H751" s="74">
        <f t="shared" si="17"/>
        <v>0</v>
      </c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spans="1:26" ht="12.75" customHeight="1" x14ac:dyDescent="0.2">
      <c r="A752" s="100"/>
      <c r="B752" s="100"/>
      <c r="C752" s="100"/>
      <c r="D752" s="148"/>
      <c r="E752" s="69" t="s">
        <v>543</v>
      </c>
      <c r="F752" s="70"/>
      <c r="G752" s="73">
        <f>COUNTIFS(Arq_20!$B$2:$B$723,$G$52,Arq_20!$C$2:$C$723,LEFT($E752,1))</f>
        <v>0</v>
      </c>
      <c r="H752" s="74">
        <f t="shared" si="17"/>
        <v>0</v>
      </c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spans="1:26" ht="12.75" customHeight="1" x14ac:dyDescent="0.2">
      <c r="A753" s="100"/>
      <c r="B753" s="100"/>
      <c r="C753" s="100"/>
      <c r="D753" s="148"/>
      <c r="E753" s="69" t="s">
        <v>544</v>
      </c>
      <c r="F753" s="70"/>
      <c r="G753" s="73">
        <f>COUNTIFS(Arq_20!$B$2:$B$723,$G$52,Arq_20!$C$2:$C$723,LEFT($E753,1))</f>
        <v>0</v>
      </c>
      <c r="H753" s="74">
        <f t="shared" si="17"/>
        <v>0</v>
      </c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spans="1:26" ht="12.75" customHeight="1" x14ac:dyDescent="0.2">
      <c r="A754" s="101"/>
      <c r="B754" s="101"/>
      <c r="C754" s="101"/>
      <c r="D754" s="149"/>
      <c r="E754" s="69" t="s">
        <v>443</v>
      </c>
      <c r="F754" s="70"/>
      <c r="G754" s="73">
        <f>COUNTIFS(Arq_20!$B$2:$B$723,$G$52,Arq_20!$C$2:$C$723,"")</f>
        <v>3</v>
      </c>
      <c r="H754" s="74">
        <f t="shared" si="17"/>
        <v>0.1</v>
      </c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spans="1:26" ht="12.75" customHeight="1" x14ac:dyDescent="0.2">
      <c r="A755" s="110" t="s">
        <v>545</v>
      </c>
      <c r="B755" s="108" t="s">
        <v>134</v>
      </c>
      <c r="C755" s="108">
        <v>1</v>
      </c>
      <c r="D755" s="155" t="s">
        <v>546</v>
      </c>
      <c r="E755" s="28" t="s">
        <v>547</v>
      </c>
      <c r="F755" s="68"/>
      <c r="G755" s="60">
        <f>COUNTIFS(Arq_21!$B$2:$B$723,$G$52,Arq_21!$C$2:$C$723,LEFT($E755,1))</f>
        <v>14</v>
      </c>
      <c r="H755" s="61">
        <f t="shared" ref="H755:H760" si="18">G755/SUM(G$755:G$761)</f>
        <v>0.46666666666666667</v>
      </c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spans="1:26" ht="12.75" customHeight="1" x14ac:dyDescent="0.2">
      <c r="A756" s="100"/>
      <c r="B756" s="100"/>
      <c r="C756" s="100"/>
      <c r="D756" s="148"/>
      <c r="E756" s="28" t="s">
        <v>548</v>
      </c>
      <c r="F756" s="68"/>
      <c r="G756" s="60">
        <f>COUNTIFS(Arq_21!$B$2:$B$723,$G$52,Arq_21!$C$2:$C$723,LEFT($E756,1))</f>
        <v>1</v>
      </c>
      <c r="H756" s="61">
        <f t="shared" si="18"/>
        <v>3.3333333333333333E-2</v>
      </c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spans="1:26" ht="12.75" customHeight="1" x14ac:dyDescent="0.2">
      <c r="A757" s="100"/>
      <c r="B757" s="100"/>
      <c r="C757" s="100"/>
      <c r="D757" s="148"/>
      <c r="E757" s="28" t="s">
        <v>549</v>
      </c>
      <c r="F757" s="68"/>
      <c r="G757" s="60">
        <f>COUNTIFS(Arq_21!$B$2:$B$723,$G$52,Arq_21!$C$2:$C$723,LEFT($E757,1))</f>
        <v>4</v>
      </c>
      <c r="H757" s="61">
        <f t="shared" si="18"/>
        <v>0.13333333333333333</v>
      </c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spans="1:26" ht="24.75" customHeight="1" x14ac:dyDescent="0.2">
      <c r="A758" s="100"/>
      <c r="B758" s="100"/>
      <c r="C758" s="100"/>
      <c r="D758" s="148"/>
      <c r="E758" s="28" t="s">
        <v>550</v>
      </c>
      <c r="F758" s="68"/>
      <c r="G758" s="60">
        <f>COUNTIFS(Arq_21!$B$2:$B$723,$G$52,Arq_21!$C$2:$C$723,LEFT($E758,1))</f>
        <v>3</v>
      </c>
      <c r="H758" s="61">
        <f t="shared" si="18"/>
        <v>0.1</v>
      </c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spans="1:26" ht="12.75" customHeight="1" x14ac:dyDescent="0.2">
      <c r="A759" s="100"/>
      <c r="B759" s="100"/>
      <c r="C759" s="100"/>
      <c r="D759" s="148"/>
      <c r="E759" s="28" t="s">
        <v>551</v>
      </c>
      <c r="F759" s="68"/>
      <c r="G759" s="60">
        <f>COUNTIFS(Arq_21!$B$2:$B$723,$G$52,Arq_21!$C$2:$C$723,LEFT($E759,1))</f>
        <v>4</v>
      </c>
      <c r="H759" s="61">
        <f t="shared" si="18"/>
        <v>0.13333333333333333</v>
      </c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spans="1:26" ht="12.75" customHeight="1" x14ac:dyDescent="0.2">
      <c r="A760" s="100"/>
      <c r="B760" s="100"/>
      <c r="C760" s="100"/>
      <c r="D760" s="148"/>
      <c r="E760" s="28" t="s">
        <v>552</v>
      </c>
      <c r="F760" s="68"/>
      <c r="G760" s="60">
        <f>COUNTIFS(Arq_21!$B$2:$B$723,$G$52,Arq_21!$C$2:$C$723,LEFT($E760,1))</f>
        <v>1</v>
      </c>
      <c r="H760" s="61">
        <f t="shared" si="18"/>
        <v>3.3333333333333333E-2</v>
      </c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spans="1:26" ht="12.75" customHeight="1" x14ac:dyDescent="0.2">
      <c r="A761" s="101"/>
      <c r="B761" s="101"/>
      <c r="C761" s="101"/>
      <c r="D761" s="149"/>
      <c r="E761" s="28" t="s">
        <v>443</v>
      </c>
      <c r="F761" s="68"/>
      <c r="G761" s="60">
        <f>COUNTIFS(Arq_21!$B$2:$B$723,$G$52,Arq_21!$C$2:$C$723,"")</f>
        <v>3</v>
      </c>
      <c r="H761" s="61">
        <f>$G$761/SUM($G755:$G761)</f>
        <v>0.1</v>
      </c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spans="1:26" ht="12.75" customHeight="1" x14ac:dyDescent="0.2">
      <c r="A762" s="150" t="s">
        <v>553</v>
      </c>
      <c r="B762" s="151" t="s">
        <v>21</v>
      </c>
      <c r="C762" s="151">
        <v>2</v>
      </c>
      <c r="D762" s="157" t="s">
        <v>554</v>
      </c>
      <c r="E762" s="77" t="s">
        <v>86</v>
      </c>
      <c r="F762" s="70"/>
      <c r="G762" s="78"/>
      <c r="H762" s="78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spans="1:26" ht="12.75" customHeight="1" x14ac:dyDescent="0.2">
      <c r="A763" s="100"/>
      <c r="B763" s="100"/>
      <c r="C763" s="100"/>
      <c r="D763" s="148"/>
      <c r="E763" s="77" t="s">
        <v>88</v>
      </c>
      <c r="F763" s="70"/>
      <c r="G763" s="73">
        <f>COUNTIFS(Arq_22!$B$2:$B$723,$G$52,Arq_22!$C$2:$C$723,VALUE(LEFT($E$763,2)))</f>
        <v>0</v>
      </c>
      <c r="H763" s="74">
        <f t="shared" ref="H763:H791" si="19">G763/SUM(G$763:G$791)</f>
        <v>0</v>
      </c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spans="1:26" ht="12.75" customHeight="1" x14ac:dyDescent="0.2">
      <c r="A764" s="100"/>
      <c r="B764" s="100"/>
      <c r="C764" s="100"/>
      <c r="D764" s="148"/>
      <c r="E764" s="77" t="s">
        <v>89</v>
      </c>
      <c r="F764" s="70"/>
      <c r="G764" s="73">
        <f>COUNTIFS(Arq_22!$B$2:$B$723,$G$52,Arq_22!$C$2:$C$723,VALUE(LEFT($E$764,2)))</f>
        <v>0</v>
      </c>
      <c r="H764" s="74">
        <f t="shared" si="19"/>
        <v>0</v>
      </c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spans="1:26" ht="12.75" customHeight="1" x14ac:dyDescent="0.2">
      <c r="A765" s="100"/>
      <c r="B765" s="100"/>
      <c r="C765" s="100"/>
      <c r="D765" s="148"/>
      <c r="E765" s="77" t="s">
        <v>90</v>
      </c>
      <c r="F765" s="70"/>
      <c r="G765" s="73">
        <f>COUNTIFS(Arq_22!$B$2:$B$723,$G$52,Arq_22!$C$2:$C$723,VALUE(LEFT($E$765,2)))</f>
        <v>0</v>
      </c>
      <c r="H765" s="74">
        <f t="shared" si="19"/>
        <v>0</v>
      </c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spans="1:26" ht="12.75" customHeight="1" x14ac:dyDescent="0.2">
      <c r="A766" s="100"/>
      <c r="B766" s="100"/>
      <c r="C766" s="100"/>
      <c r="D766" s="148"/>
      <c r="E766" s="77" t="s">
        <v>91</v>
      </c>
      <c r="F766" s="70"/>
      <c r="G766" s="73">
        <f>COUNTIFS(Arq_22!$B$2:$B$723,$G$52,Arq_22!$C$2:$C$723,VALUE(LEFT($E$766,2)))</f>
        <v>0</v>
      </c>
      <c r="H766" s="74">
        <f t="shared" si="19"/>
        <v>0</v>
      </c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spans="1:26" ht="12.75" customHeight="1" x14ac:dyDescent="0.2">
      <c r="A767" s="100"/>
      <c r="B767" s="100"/>
      <c r="C767" s="100"/>
      <c r="D767" s="148"/>
      <c r="E767" s="77" t="s">
        <v>92</v>
      </c>
      <c r="F767" s="70"/>
      <c r="G767" s="73">
        <f>COUNTIFS(Arq_22!$B$2:$B$723,$G$52,Arq_22!$C$2:$C$723,VALUE(LEFT($E$767,2)))</f>
        <v>0</v>
      </c>
      <c r="H767" s="74">
        <f t="shared" si="19"/>
        <v>0</v>
      </c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spans="1:26" ht="12.75" customHeight="1" x14ac:dyDescent="0.2">
      <c r="A768" s="100"/>
      <c r="B768" s="100"/>
      <c r="C768" s="100"/>
      <c r="D768" s="148"/>
      <c r="E768" s="77" t="s">
        <v>93</v>
      </c>
      <c r="F768" s="70"/>
      <c r="G768" s="73">
        <f>COUNTIFS(Arq_22!$B$2:$B$723,$G$52,Arq_22!$C$2:$C$723,VALUE(LEFT($E$768,2)))</f>
        <v>0</v>
      </c>
      <c r="H768" s="74">
        <f t="shared" si="19"/>
        <v>0</v>
      </c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spans="1:26" ht="12.75" customHeight="1" x14ac:dyDescent="0.2">
      <c r="A769" s="100"/>
      <c r="B769" s="100"/>
      <c r="C769" s="100"/>
      <c r="D769" s="148"/>
      <c r="E769" s="77" t="s">
        <v>94</v>
      </c>
      <c r="F769" s="70"/>
      <c r="G769" s="73">
        <f>COUNTIFS(Arq_22!$B$2:$B$723,$G$52,Arq_22!$C$2:$C$723,VALUE(LEFT($E$769,2)))</f>
        <v>0</v>
      </c>
      <c r="H769" s="74">
        <f t="shared" si="19"/>
        <v>0</v>
      </c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spans="1:26" ht="12.75" customHeight="1" x14ac:dyDescent="0.2">
      <c r="A770" s="100"/>
      <c r="B770" s="100"/>
      <c r="C770" s="100"/>
      <c r="D770" s="148"/>
      <c r="E770" s="77" t="s">
        <v>95</v>
      </c>
      <c r="F770" s="70"/>
      <c r="G770" s="73">
        <f>COUNTIFS(Arq_22!$B$2:$B$723,$G$52,Arq_22!$C$2:$C$723,VALUE(LEFT($E$770,2)))</f>
        <v>0</v>
      </c>
      <c r="H770" s="74">
        <f t="shared" si="19"/>
        <v>0</v>
      </c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spans="1:26" ht="12.75" customHeight="1" x14ac:dyDescent="0.2">
      <c r="A771" s="100"/>
      <c r="B771" s="100"/>
      <c r="C771" s="100"/>
      <c r="D771" s="148"/>
      <c r="E771" s="77" t="s">
        <v>555</v>
      </c>
      <c r="F771" s="70"/>
      <c r="G771" s="73">
        <f>COUNTIFS(Arq_22!$B$2:$B$723,$G$52,Arq_22!$C$2:$C$723,VALUE(LEFT($E$771,2)))</f>
        <v>0</v>
      </c>
      <c r="H771" s="74">
        <f t="shared" si="19"/>
        <v>0</v>
      </c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spans="1:26" ht="12.75" customHeight="1" x14ac:dyDescent="0.2">
      <c r="A772" s="100"/>
      <c r="B772" s="100"/>
      <c r="C772" s="100"/>
      <c r="D772" s="148"/>
      <c r="E772" s="77" t="s">
        <v>97</v>
      </c>
      <c r="F772" s="70"/>
      <c r="G772" s="73">
        <f>COUNTIFS(Arq_22!$B$2:$B$723,$G$52,Arq_22!$C$2:$C$723,VALUE(LEFT($E$772,2)))</f>
        <v>0</v>
      </c>
      <c r="H772" s="74">
        <f t="shared" si="19"/>
        <v>0</v>
      </c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spans="1:26" ht="12.75" customHeight="1" x14ac:dyDescent="0.2">
      <c r="A773" s="100"/>
      <c r="B773" s="100"/>
      <c r="C773" s="100"/>
      <c r="D773" s="148"/>
      <c r="E773" s="77" t="s">
        <v>98</v>
      </c>
      <c r="F773" s="70"/>
      <c r="G773" s="73">
        <f>COUNTIFS(Arq_22!$B$2:$B$723,$G$52,Arq_22!$C$2:$C$723,VALUE(LEFT($E$773,2)))</f>
        <v>0</v>
      </c>
      <c r="H773" s="74">
        <f t="shared" si="19"/>
        <v>0</v>
      </c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spans="1:26" ht="12.75" customHeight="1" x14ac:dyDescent="0.2">
      <c r="A774" s="100"/>
      <c r="B774" s="100"/>
      <c r="C774" s="100"/>
      <c r="D774" s="148"/>
      <c r="E774" s="77" t="s">
        <v>99</v>
      </c>
      <c r="F774" s="70"/>
      <c r="G774" s="73">
        <f>COUNTIFS(Arq_22!$B$2:$B$723,$G$52,Arq_22!$C$2:$C$723,VALUE(LEFT($E$774,2)))</f>
        <v>0</v>
      </c>
      <c r="H774" s="74">
        <f t="shared" si="19"/>
        <v>0</v>
      </c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spans="1:26" ht="12.75" customHeight="1" x14ac:dyDescent="0.2">
      <c r="A775" s="100"/>
      <c r="B775" s="100"/>
      <c r="C775" s="100"/>
      <c r="D775" s="148"/>
      <c r="E775" s="77" t="s">
        <v>100</v>
      </c>
      <c r="F775" s="70"/>
      <c r="G775" s="73">
        <f>COUNTIFS(Arq_22!$B$2:$B$723,$G$52,Arq_22!$C$2:$C$723,VALUE(LEFT($E$775,2)))</f>
        <v>0</v>
      </c>
      <c r="H775" s="74">
        <f t="shared" si="19"/>
        <v>0</v>
      </c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spans="1:26" ht="12.75" customHeight="1" x14ac:dyDescent="0.2">
      <c r="A776" s="100"/>
      <c r="B776" s="100"/>
      <c r="C776" s="100"/>
      <c r="D776" s="148"/>
      <c r="E776" s="77" t="s">
        <v>101</v>
      </c>
      <c r="F776" s="70"/>
      <c r="G776" s="73">
        <f>COUNTIFS(Arq_22!$B$2:$B$723,$G$52,Arq_22!$C$2:$C$723,VALUE(LEFT($E$776,2)))</f>
        <v>0</v>
      </c>
      <c r="H776" s="74">
        <f t="shared" si="19"/>
        <v>0</v>
      </c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spans="1:26" ht="12.75" customHeight="1" x14ac:dyDescent="0.2">
      <c r="A777" s="100"/>
      <c r="B777" s="100"/>
      <c r="C777" s="100"/>
      <c r="D777" s="148"/>
      <c r="E777" s="77" t="s">
        <v>102</v>
      </c>
      <c r="F777" s="70"/>
      <c r="G777" s="73">
        <f>COUNTIFS(Arq_22!$B$2:$B$723,$G$52,Arq_22!$C$2:$C$723,VALUE(LEFT($E$777,2)))</f>
        <v>0</v>
      </c>
      <c r="H777" s="74">
        <f t="shared" si="19"/>
        <v>0</v>
      </c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spans="1:26" ht="12.75" customHeight="1" x14ac:dyDescent="0.2">
      <c r="A778" s="100"/>
      <c r="B778" s="100"/>
      <c r="C778" s="100"/>
      <c r="D778" s="148"/>
      <c r="E778" s="77" t="s">
        <v>103</v>
      </c>
      <c r="F778" s="70"/>
      <c r="G778" s="73">
        <f>COUNTIFS(Arq_22!$B$2:$B$723,$G$52,Arq_22!$C$2:$C$723,VALUE(LEFT($E$778,2)))</f>
        <v>1</v>
      </c>
      <c r="H778" s="74">
        <f t="shared" si="19"/>
        <v>3.3333333333333333E-2</v>
      </c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spans="1:26" ht="12.75" customHeight="1" x14ac:dyDescent="0.2">
      <c r="A779" s="100"/>
      <c r="B779" s="100"/>
      <c r="C779" s="100"/>
      <c r="D779" s="148"/>
      <c r="E779" s="77" t="s">
        <v>104</v>
      </c>
      <c r="F779" s="70"/>
      <c r="G779" s="73">
        <f>COUNTIFS(Arq_22!$B$2:$B$723,$G$52,Arq_22!$C$2:$C$723,VALUE(LEFT($E$779,2)))</f>
        <v>1</v>
      </c>
      <c r="H779" s="74">
        <f t="shared" si="19"/>
        <v>3.3333333333333333E-2</v>
      </c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spans="1:26" ht="12.75" customHeight="1" x14ac:dyDescent="0.2">
      <c r="A780" s="100"/>
      <c r="B780" s="100"/>
      <c r="C780" s="100"/>
      <c r="D780" s="148"/>
      <c r="E780" s="77" t="s">
        <v>105</v>
      </c>
      <c r="F780" s="70"/>
      <c r="G780" s="73">
        <f>COUNTIFS(Arq_22!$B$2:$B$723,$G$52,Arq_22!$C$2:$C$723,VALUE(LEFT($E$780,2)))</f>
        <v>24</v>
      </c>
      <c r="H780" s="74">
        <f t="shared" si="19"/>
        <v>0.8</v>
      </c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spans="1:26" ht="12.75" customHeight="1" x14ac:dyDescent="0.2">
      <c r="A781" s="100"/>
      <c r="B781" s="100"/>
      <c r="C781" s="100"/>
      <c r="D781" s="148"/>
      <c r="E781" s="77" t="s">
        <v>106</v>
      </c>
      <c r="F781" s="70"/>
      <c r="G781" s="73">
        <f>COUNTIFS(Arq_22!$B$2:$B$723,$G$52,Arq_22!$C$2:$C$723,VALUE(LEFT($E$781,2)))</f>
        <v>1</v>
      </c>
      <c r="H781" s="74">
        <f t="shared" si="19"/>
        <v>3.3333333333333333E-2</v>
      </c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spans="1:26" ht="12.75" customHeight="1" x14ac:dyDescent="0.2">
      <c r="A782" s="100"/>
      <c r="B782" s="100"/>
      <c r="C782" s="100"/>
      <c r="D782" s="148"/>
      <c r="E782" s="77" t="s">
        <v>107</v>
      </c>
      <c r="F782" s="70"/>
      <c r="G782" s="73">
        <f>COUNTIFS(Arq_22!$B$2:$B$723,$G$52,Arq_22!$C$2:$C$723,VALUE(LEFT($E$782,2)))</f>
        <v>0</v>
      </c>
      <c r="H782" s="74">
        <f t="shared" si="19"/>
        <v>0</v>
      </c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spans="1:26" ht="12.75" customHeight="1" x14ac:dyDescent="0.2">
      <c r="A783" s="100"/>
      <c r="B783" s="100"/>
      <c r="C783" s="100"/>
      <c r="D783" s="148"/>
      <c r="E783" s="77" t="s">
        <v>108</v>
      </c>
      <c r="F783" s="70"/>
      <c r="G783" s="73">
        <f>COUNTIFS(Arq_22!$B$2:$B$723,$G$52,Arq_22!$C$2:$C$723,VALUE(LEFT($E$783,2)))</f>
        <v>0</v>
      </c>
      <c r="H783" s="74">
        <f t="shared" si="19"/>
        <v>0</v>
      </c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spans="1:26" ht="12.75" customHeight="1" x14ac:dyDescent="0.2">
      <c r="A784" s="100"/>
      <c r="B784" s="100"/>
      <c r="C784" s="100"/>
      <c r="D784" s="148"/>
      <c r="E784" s="77" t="s">
        <v>109</v>
      </c>
      <c r="F784" s="70"/>
      <c r="G784" s="73">
        <f>COUNTIFS(Arq_22!$B$2:$B$723,$G$52,Arq_22!$C$2:$C$723,VALUE(LEFT($E$784,2)))</f>
        <v>0</v>
      </c>
      <c r="H784" s="74">
        <f t="shared" si="19"/>
        <v>0</v>
      </c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spans="1:26" ht="12.75" customHeight="1" x14ac:dyDescent="0.2">
      <c r="A785" s="100"/>
      <c r="B785" s="100"/>
      <c r="C785" s="100"/>
      <c r="D785" s="148"/>
      <c r="E785" s="77" t="s">
        <v>110</v>
      </c>
      <c r="F785" s="70"/>
      <c r="G785" s="73">
        <f>COUNTIFS(Arq_22!$B$2:$B$723,$G$52,Arq_22!$C$2:$C$723,VALUE(LEFT($E$785,2)))</f>
        <v>0</v>
      </c>
      <c r="H785" s="74">
        <f t="shared" si="19"/>
        <v>0</v>
      </c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spans="1:26" ht="12.75" customHeight="1" x14ac:dyDescent="0.2">
      <c r="A786" s="100"/>
      <c r="B786" s="100"/>
      <c r="C786" s="100"/>
      <c r="D786" s="148"/>
      <c r="E786" s="77" t="s">
        <v>111</v>
      </c>
      <c r="F786" s="70"/>
      <c r="G786" s="73">
        <f>COUNTIFS(Arq_22!$B$2:$B$723,$G$52,Arq_22!$C$2:$C$723,VALUE(LEFT($E$786,2)))</f>
        <v>0</v>
      </c>
      <c r="H786" s="74">
        <f t="shared" si="19"/>
        <v>0</v>
      </c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spans="1:26" ht="12.75" customHeight="1" x14ac:dyDescent="0.2">
      <c r="A787" s="100"/>
      <c r="B787" s="100"/>
      <c r="C787" s="100"/>
      <c r="D787" s="148"/>
      <c r="E787" s="77" t="s">
        <v>112</v>
      </c>
      <c r="F787" s="70"/>
      <c r="G787" s="73">
        <f>COUNTIFS(Arq_22!$B$2:$B$723,$G$52,Arq_22!$C$2:$C$723,VALUE(LEFT($E$787,2)))</f>
        <v>0</v>
      </c>
      <c r="H787" s="74">
        <f t="shared" si="19"/>
        <v>0</v>
      </c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spans="1:26" ht="12.75" customHeight="1" x14ac:dyDescent="0.2">
      <c r="A788" s="100"/>
      <c r="B788" s="100"/>
      <c r="C788" s="100"/>
      <c r="D788" s="148"/>
      <c r="E788" s="77" t="s">
        <v>113</v>
      </c>
      <c r="F788" s="70"/>
      <c r="G788" s="73">
        <f>COUNTIFS(Arq_22!$B$2:$B$723,$G$52,Arq_22!$C$2:$C$723,VALUE(LEFT($E$788,2)))</f>
        <v>0</v>
      </c>
      <c r="H788" s="74">
        <f t="shared" si="19"/>
        <v>0</v>
      </c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spans="1:26" ht="12.75" customHeight="1" x14ac:dyDescent="0.2">
      <c r="A789" s="100"/>
      <c r="B789" s="100"/>
      <c r="C789" s="100"/>
      <c r="D789" s="148"/>
      <c r="E789" s="77" t="s">
        <v>114</v>
      </c>
      <c r="F789" s="70"/>
      <c r="G789" s="73">
        <f>COUNTIFS(Arq_22!$B$2:$B$723,$G$52,Arq_22!$C$2:$C$723,VALUE(LEFT($E$789,2)))</f>
        <v>0</v>
      </c>
      <c r="H789" s="74">
        <f t="shared" si="19"/>
        <v>0</v>
      </c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spans="1:26" ht="12.75" customHeight="1" x14ac:dyDescent="0.2">
      <c r="A790" s="100"/>
      <c r="B790" s="100"/>
      <c r="C790" s="100"/>
      <c r="D790" s="148"/>
      <c r="E790" s="77" t="s">
        <v>556</v>
      </c>
      <c r="F790" s="70"/>
      <c r="G790" s="73">
        <f>COUNTIFS(Arq_22!$B$2:$B$723,$G$52,Arq_22!$C$2:$C$723,VALUE(LEFT($E$790,2)))</f>
        <v>0</v>
      </c>
      <c r="H790" s="74">
        <f t="shared" si="19"/>
        <v>0</v>
      </c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spans="1:26" ht="12.75" customHeight="1" x14ac:dyDescent="0.2">
      <c r="A791" s="101"/>
      <c r="B791" s="101"/>
      <c r="C791" s="101"/>
      <c r="D791" s="149"/>
      <c r="E791" s="69" t="s">
        <v>443</v>
      </c>
      <c r="F791" s="70"/>
      <c r="G791" s="73">
        <f>COUNTIFS(Arq_22!$B$2:$B$723,$G$52,Arq_22!$C$2:$C$723,"")</f>
        <v>3</v>
      </c>
      <c r="H791" s="74">
        <f t="shared" si="19"/>
        <v>0.1</v>
      </c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spans="1:26" ht="12.75" customHeight="1" x14ac:dyDescent="0.2">
      <c r="A792" s="110" t="s">
        <v>557</v>
      </c>
      <c r="B792" s="108" t="s">
        <v>134</v>
      </c>
      <c r="C792" s="108">
        <v>1</v>
      </c>
      <c r="D792" s="155" t="s">
        <v>558</v>
      </c>
      <c r="E792" s="28" t="s">
        <v>559</v>
      </c>
      <c r="F792" s="68"/>
      <c r="G792" s="60">
        <f>COUNTIFS(Arq_23!$B$2:$B$723,$G$52,Arq_23!$C$2:$C$723,LEFT($E792,1))</f>
        <v>17</v>
      </c>
      <c r="H792" s="61">
        <f t="shared" ref="H792:H798" si="20">$G792/SUM($G$792:$G$798)</f>
        <v>0.62962962962962965</v>
      </c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spans="1:26" ht="12.75" customHeight="1" x14ac:dyDescent="0.2">
      <c r="A793" s="100"/>
      <c r="B793" s="100"/>
      <c r="C793" s="100"/>
      <c r="D793" s="148"/>
      <c r="E793" s="28" t="s">
        <v>560</v>
      </c>
      <c r="F793" s="68"/>
      <c r="G793" s="60">
        <f>COUNTIFS(Arq_23!$B$2:$B$723,$G$52,Arq_23!$C$2:$C$723,LEFT($E793,1))</f>
        <v>8</v>
      </c>
      <c r="H793" s="61">
        <f t="shared" si="20"/>
        <v>0.29629629629629628</v>
      </c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spans="1:26" ht="12.75" customHeight="1" x14ac:dyDescent="0.2">
      <c r="A794" s="100"/>
      <c r="B794" s="100"/>
      <c r="C794" s="100"/>
      <c r="D794" s="148"/>
      <c r="E794" s="28" t="s">
        <v>561</v>
      </c>
      <c r="F794" s="68"/>
      <c r="G794" s="60">
        <f>COUNTIFS(Arq_23!$B$2:$B$723,$G$52,Arq_23!$C$2:$C$723,LEFT($E794,1))</f>
        <v>0</v>
      </c>
      <c r="H794" s="61">
        <f t="shared" si="20"/>
        <v>0</v>
      </c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spans="1:26" ht="12.75" customHeight="1" x14ac:dyDescent="0.2">
      <c r="A795" s="100"/>
      <c r="B795" s="100"/>
      <c r="C795" s="100"/>
      <c r="D795" s="148"/>
      <c r="E795" s="28" t="s">
        <v>562</v>
      </c>
      <c r="F795" s="68"/>
      <c r="G795" s="60">
        <f>COUNTIFS(Arq_23!$B$2:$B$723,$G$52,Arq_23!$C$2:$C$723,LEFT($E795,1))</f>
        <v>2</v>
      </c>
      <c r="H795" s="61">
        <f t="shared" si="20"/>
        <v>7.407407407407407E-2</v>
      </c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spans="1:26" ht="12.75" customHeight="1" x14ac:dyDescent="0.2">
      <c r="A796" s="100"/>
      <c r="B796" s="100"/>
      <c r="C796" s="100"/>
      <c r="D796" s="148"/>
      <c r="E796" s="28" t="s">
        <v>563</v>
      </c>
      <c r="F796" s="68"/>
      <c r="G796" s="60">
        <f>COUNTIFS(Arq_23!$B$2:$B$723,$G$52,Arq_23!$C$2:$C$723,LEFT($E796,1))</f>
        <v>0</v>
      </c>
      <c r="H796" s="61">
        <f t="shared" si="20"/>
        <v>0</v>
      </c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spans="1:26" ht="12.75" customHeight="1" x14ac:dyDescent="0.2">
      <c r="A797" s="100"/>
      <c r="B797" s="100"/>
      <c r="C797" s="100"/>
      <c r="D797" s="148"/>
      <c r="E797" s="28" t="s">
        <v>564</v>
      </c>
      <c r="F797" s="68"/>
      <c r="G797" s="60">
        <f>COUNTIFS(Arq_23!$B$2:$B$723,$G$52,Arq_23!$C$2:$C$723,LEFT($E797,1))</f>
        <v>0</v>
      </c>
      <c r="H797" s="61">
        <f t="shared" si="20"/>
        <v>0</v>
      </c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spans="1:26" ht="12.75" customHeight="1" x14ac:dyDescent="0.2">
      <c r="A798" s="101"/>
      <c r="B798" s="101"/>
      <c r="C798" s="101"/>
      <c r="D798" s="149"/>
      <c r="E798" s="28" t="s">
        <v>443</v>
      </c>
      <c r="F798" s="68"/>
      <c r="G798" s="60">
        <f>COUNTIFS(Arq_23!$B$2:$B$723,$G$52,Arq_23!$C$2:$C$723,LEFT($E798,1))</f>
        <v>0</v>
      </c>
      <c r="H798" s="61">
        <f t="shared" si="20"/>
        <v>0</v>
      </c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spans="1:26" ht="12.75" customHeight="1" x14ac:dyDescent="0.2">
      <c r="A799" s="150" t="s">
        <v>565</v>
      </c>
      <c r="B799" s="151" t="s">
        <v>134</v>
      </c>
      <c r="C799" s="151">
        <v>1</v>
      </c>
      <c r="D799" s="156" t="s">
        <v>566</v>
      </c>
      <c r="E799" s="69" t="s">
        <v>567</v>
      </c>
      <c r="F799" s="70"/>
      <c r="G799" s="73">
        <f>COUNTIFS(Arq_24!$B$2:$B$723,$G$52,Arq_24!$C$2:$C$723,LEFT($E799,1))</f>
        <v>21</v>
      </c>
      <c r="H799" s="74">
        <f t="shared" ref="H799:H804" si="21">$G799/SUM($G$799:$G$804)</f>
        <v>0.7</v>
      </c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spans="1:26" ht="12.75" customHeight="1" x14ac:dyDescent="0.2">
      <c r="A800" s="100"/>
      <c r="B800" s="100"/>
      <c r="C800" s="100"/>
      <c r="D800" s="148"/>
      <c r="E800" s="69" t="s">
        <v>568</v>
      </c>
      <c r="F800" s="70"/>
      <c r="G800" s="73">
        <f>COUNTIFS(Arq_24!$B$2:$B$723,$G$52,Arq_24!$C$2:$C$723,LEFT($E800,1))</f>
        <v>5</v>
      </c>
      <c r="H800" s="74">
        <f t="shared" si="21"/>
        <v>0.16666666666666666</v>
      </c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spans="1:26" ht="12.75" customHeight="1" x14ac:dyDescent="0.2">
      <c r="A801" s="100"/>
      <c r="B801" s="100"/>
      <c r="C801" s="100"/>
      <c r="D801" s="148"/>
      <c r="E801" s="69" t="s">
        <v>569</v>
      </c>
      <c r="F801" s="70"/>
      <c r="G801" s="73">
        <f>COUNTIFS(Arq_24!$B$2:$B$723,$G$52,Arq_24!$C$2:$C$723,LEFT($E801,1))</f>
        <v>0</v>
      </c>
      <c r="H801" s="74">
        <f t="shared" si="21"/>
        <v>0</v>
      </c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spans="1:26" ht="12.75" customHeight="1" x14ac:dyDescent="0.2">
      <c r="A802" s="100"/>
      <c r="B802" s="100"/>
      <c r="C802" s="100"/>
      <c r="D802" s="148"/>
      <c r="E802" s="69" t="s">
        <v>570</v>
      </c>
      <c r="F802" s="70"/>
      <c r="G802" s="73">
        <f>COUNTIFS(Arq_24!$B$2:$B$723,$G$52,Arq_24!$C$2:$C$723,LEFT($E802,1))</f>
        <v>1</v>
      </c>
      <c r="H802" s="74">
        <f t="shared" si="21"/>
        <v>3.3333333333333333E-2</v>
      </c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spans="1:26" ht="12.75" customHeight="1" x14ac:dyDescent="0.2">
      <c r="A803" s="100"/>
      <c r="B803" s="100"/>
      <c r="C803" s="100"/>
      <c r="D803" s="148"/>
      <c r="E803" s="69" t="s">
        <v>571</v>
      </c>
      <c r="F803" s="70"/>
      <c r="G803" s="73">
        <f>COUNTIFS(Arq_24!$B$2:$B$723,$G$52,Arq_24!$C$2:$C$723,LEFT($E803,1))</f>
        <v>0</v>
      </c>
      <c r="H803" s="74">
        <f t="shared" si="21"/>
        <v>0</v>
      </c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spans="1:26" ht="12.75" customHeight="1" x14ac:dyDescent="0.2">
      <c r="A804" s="101"/>
      <c r="B804" s="101"/>
      <c r="C804" s="101"/>
      <c r="D804" s="149"/>
      <c r="E804" s="69" t="s">
        <v>443</v>
      </c>
      <c r="F804" s="70"/>
      <c r="G804" s="73">
        <f>COUNTIFS(Arq_24!$B$2:$B$723,$G$52,Arq_24!$C$2:$C$723,"")</f>
        <v>3</v>
      </c>
      <c r="H804" s="74">
        <f t="shared" si="21"/>
        <v>0.1</v>
      </c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spans="1:26" ht="12.75" customHeight="1" x14ac:dyDescent="0.2">
      <c r="A805" s="110" t="s">
        <v>572</v>
      </c>
      <c r="B805" s="108" t="s">
        <v>134</v>
      </c>
      <c r="C805" s="108">
        <v>1</v>
      </c>
      <c r="D805" s="109" t="s">
        <v>573</v>
      </c>
      <c r="E805" s="79" t="s">
        <v>574</v>
      </c>
      <c r="F805" s="25"/>
      <c r="G805" s="60">
        <f>COUNTIFS(Arq_25!$B$2:$B$723,$G$52,Arq_25!$C$2:$C$723,LEFT($E805,1))</f>
        <v>6</v>
      </c>
      <c r="H805" s="61">
        <f t="shared" ref="H805:H812" si="22">$G805/SUM($G$805:$G$812)</f>
        <v>0.2</v>
      </c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spans="1:26" ht="12.75" customHeight="1" x14ac:dyDescent="0.2">
      <c r="A806" s="100"/>
      <c r="B806" s="100"/>
      <c r="C806" s="100"/>
      <c r="D806" s="100"/>
      <c r="E806" s="28" t="s">
        <v>575</v>
      </c>
      <c r="F806" s="25"/>
      <c r="G806" s="60">
        <f>COUNTIFS(Arq_25!$B$2:$B$723,$G$52,Arq_25!$C$2:$C$723,LEFT($E806,1))</f>
        <v>14</v>
      </c>
      <c r="H806" s="61">
        <f t="shared" si="22"/>
        <v>0.46666666666666667</v>
      </c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spans="1:26" ht="12.75" customHeight="1" x14ac:dyDescent="0.2">
      <c r="A807" s="100"/>
      <c r="B807" s="100"/>
      <c r="C807" s="100"/>
      <c r="D807" s="100"/>
      <c r="E807" s="28" t="s">
        <v>576</v>
      </c>
      <c r="F807" s="25"/>
      <c r="G807" s="60">
        <f>COUNTIFS(Arq_25!$B$2:$B$723,$G$52,Arq_25!$C$2:$C$723,LEFT($E807,1))</f>
        <v>3</v>
      </c>
      <c r="H807" s="61">
        <f t="shared" si="22"/>
        <v>0.1</v>
      </c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spans="1:26" ht="12.75" customHeight="1" x14ac:dyDescent="0.2">
      <c r="A808" s="100"/>
      <c r="B808" s="100"/>
      <c r="C808" s="100"/>
      <c r="D808" s="100"/>
      <c r="E808" s="28" t="s">
        <v>577</v>
      </c>
      <c r="F808" s="25"/>
      <c r="G808" s="60">
        <f>COUNTIFS(Arq_25!$B$2:$B$723,$G$52,Arq_25!$C$2:$C$723,LEFT($E808,1))</f>
        <v>1</v>
      </c>
      <c r="H808" s="61">
        <f t="shared" si="22"/>
        <v>3.3333333333333333E-2</v>
      </c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spans="1:26" ht="12.75" customHeight="1" x14ac:dyDescent="0.2">
      <c r="A809" s="100"/>
      <c r="B809" s="100"/>
      <c r="C809" s="100"/>
      <c r="D809" s="100"/>
      <c r="E809" s="28" t="s">
        <v>578</v>
      </c>
      <c r="F809" s="25"/>
      <c r="G809" s="60">
        <f>COUNTIFS(Arq_25!$B$2:$B$723,$G$52,Arq_25!$C$2:$C$723,LEFT($E809,1))</f>
        <v>0</v>
      </c>
      <c r="H809" s="61">
        <f t="shared" si="22"/>
        <v>0</v>
      </c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spans="1:26" ht="12.75" customHeight="1" x14ac:dyDescent="0.2">
      <c r="A810" s="100"/>
      <c r="B810" s="100"/>
      <c r="C810" s="100"/>
      <c r="D810" s="100"/>
      <c r="E810" s="28" t="s">
        <v>579</v>
      </c>
      <c r="F810" s="25"/>
      <c r="G810" s="60">
        <f>COUNTIFS(Arq_25!$B$2:$B$723,$G$52,Arq_25!$C$2:$C$723,LEFT($E810,1))</f>
        <v>2</v>
      </c>
      <c r="H810" s="61">
        <f t="shared" si="22"/>
        <v>6.6666666666666666E-2</v>
      </c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spans="1:26" ht="12.75" customHeight="1" x14ac:dyDescent="0.2">
      <c r="A811" s="100"/>
      <c r="B811" s="100"/>
      <c r="C811" s="100"/>
      <c r="D811" s="100"/>
      <c r="E811" s="28" t="s">
        <v>580</v>
      </c>
      <c r="F811" s="25"/>
      <c r="G811" s="60">
        <f>COUNTIFS(Arq_25!$B$2:$B$723,$G$52,Arq_25!$C$2:$C$723,LEFT($E811,1))</f>
        <v>1</v>
      </c>
      <c r="H811" s="61">
        <f t="shared" si="22"/>
        <v>3.3333333333333333E-2</v>
      </c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spans="1:26" ht="12.75" customHeight="1" x14ac:dyDescent="0.2">
      <c r="A812" s="101"/>
      <c r="B812" s="101"/>
      <c r="C812" s="101"/>
      <c r="D812" s="101"/>
      <c r="E812" s="28" t="s">
        <v>443</v>
      </c>
      <c r="F812" s="25"/>
      <c r="G812" s="60">
        <f>COUNTIFS(Arq_25!$B$2:$B$723,$G$52,Arq_25!$C$2:$C$723,"")</f>
        <v>3</v>
      </c>
      <c r="H812" s="61">
        <f t="shared" si="22"/>
        <v>0.1</v>
      </c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spans="1:26" ht="12.75" customHeight="1" x14ac:dyDescent="0.2">
      <c r="A813" s="118" t="s">
        <v>581</v>
      </c>
      <c r="B813" s="116" t="s">
        <v>134</v>
      </c>
      <c r="C813" s="116">
        <v>1</v>
      </c>
      <c r="D813" s="117" t="s">
        <v>582</v>
      </c>
      <c r="E813" s="66" t="s">
        <v>583</v>
      </c>
      <c r="F813" s="39"/>
      <c r="G813" s="62">
        <f>COUNTIFS(Arq_26!$B$2:$B$723,$G$52,Arq_26!$C$2:$C$723,LEFT($E813,1))</f>
        <v>9</v>
      </c>
      <c r="H813" s="63">
        <f t="shared" ref="H813:H824" si="23">$G813/SUM($G$813:$G$824)</f>
        <v>0.3</v>
      </c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spans="1:26" ht="12.75" customHeight="1" x14ac:dyDescent="0.2">
      <c r="A814" s="100"/>
      <c r="B814" s="100"/>
      <c r="C814" s="100"/>
      <c r="D814" s="100"/>
      <c r="E814" s="66" t="s">
        <v>584</v>
      </c>
      <c r="F814" s="39"/>
      <c r="G814" s="62">
        <f>COUNTIFS(Arq_26!$B$2:$B$723,$G$52,Arq_26!$C$2:$C$723,LEFT($E814,1))</f>
        <v>3</v>
      </c>
      <c r="H814" s="63">
        <f t="shared" si="23"/>
        <v>0.1</v>
      </c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spans="1:26" ht="12.75" customHeight="1" x14ac:dyDescent="0.2">
      <c r="A815" s="100"/>
      <c r="B815" s="100"/>
      <c r="C815" s="100"/>
      <c r="D815" s="100"/>
      <c r="E815" s="66" t="s">
        <v>585</v>
      </c>
      <c r="F815" s="39"/>
      <c r="G815" s="62">
        <f>COUNTIFS(Arq_26!$B$2:$B$723,$G$52,Arq_26!$C$2:$C$723,LEFT($E815,1))</f>
        <v>5</v>
      </c>
      <c r="H815" s="63">
        <f t="shared" si="23"/>
        <v>0.16666666666666666</v>
      </c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spans="1:26" ht="12.75" customHeight="1" x14ac:dyDescent="0.2">
      <c r="A816" s="100"/>
      <c r="B816" s="100"/>
      <c r="C816" s="100"/>
      <c r="D816" s="100"/>
      <c r="E816" s="66" t="s">
        <v>586</v>
      </c>
      <c r="F816" s="39"/>
      <c r="G816" s="62">
        <f>COUNTIFS(Arq_26!$B$2:$B$723,$G$52,Arq_26!$C$2:$C$723,LEFT($E816,1))</f>
        <v>0</v>
      </c>
      <c r="H816" s="63">
        <f t="shared" si="23"/>
        <v>0</v>
      </c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spans="1:26" ht="12.75" customHeight="1" x14ac:dyDescent="0.2">
      <c r="A817" s="100"/>
      <c r="B817" s="100"/>
      <c r="C817" s="100"/>
      <c r="D817" s="100"/>
      <c r="E817" s="66" t="s">
        <v>587</v>
      </c>
      <c r="F817" s="39"/>
      <c r="G817" s="62">
        <f>COUNTIFS(Arq_26!$B$2:$B$723,$G$52,Arq_26!$C$2:$C$723,LEFT($E817,1))</f>
        <v>2</v>
      </c>
      <c r="H817" s="63">
        <f t="shared" si="23"/>
        <v>6.6666666666666666E-2</v>
      </c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spans="1:26" ht="12.75" customHeight="1" x14ac:dyDescent="0.2">
      <c r="A818" s="100"/>
      <c r="B818" s="100"/>
      <c r="C818" s="100"/>
      <c r="D818" s="100"/>
      <c r="E818" s="66" t="s">
        <v>588</v>
      </c>
      <c r="F818" s="39"/>
      <c r="G818" s="62">
        <f>COUNTIFS(Arq_26!$B$2:$B$723,$G$52,Arq_26!$C$2:$C$723,LEFT($E818,1))</f>
        <v>0</v>
      </c>
      <c r="H818" s="63">
        <f t="shared" si="23"/>
        <v>0</v>
      </c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spans="1:26" ht="12.75" customHeight="1" x14ac:dyDescent="0.2">
      <c r="A819" s="100"/>
      <c r="B819" s="100"/>
      <c r="C819" s="100"/>
      <c r="D819" s="100"/>
      <c r="E819" s="66" t="s">
        <v>589</v>
      </c>
      <c r="F819" s="39"/>
      <c r="G819" s="62">
        <f>COUNTIFS(Arq_26!$B$2:$B$723,$G$52,Arq_26!$C$2:$C$723,LEFT($E819,1))</f>
        <v>3</v>
      </c>
      <c r="H819" s="63">
        <f t="shared" si="23"/>
        <v>0.1</v>
      </c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spans="1:26" ht="12.75" customHeight="1" x14ac:dyDescent="0.2">
      <c r="A820" s="100"/>
      <c r="B820" s="100"/>
      <c r="C820" s="100"/>
      <c r="D820" s="100"/>
      <c r="E820" s="66" t="s">
        <v>590</v>
      </c>
      <c r="F820" s="39"/>
      <c r="G820" s="62">
        <f>COUNTIFS(Arq_26!$B$2:$B$723,$G$52,Arq_26!$C$2:$C$723,LEFT($E820,1))</f>
        <v>1</v>
      </c>
      <c r="H820" s="63">
        <f t="shared" si="23"/>
        <v>3.3333333333333333E-2</v>
      </c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spans="1:26" ht="12.75" customHeight="1" x14ac:dyDescent="0.2">
      <c r="A821" s="100"/>
      <c r="B821" s="100"/>
      <c r="C821" s="100"/>
      <c r="D821" s="100"/>
      <c r="E821" s="66" t="s">
        <v>591</v>
      </c>
      <c r="F821" s="39"/>
      <c r="G821" s="62">
        <f>COUNTIFS(Arq_26!$B$2:$B$723,$G$52,Arq_26!$C$2:$C$723,LEFT($E821,1))</f>
        <v>0</v>
      </c>
      <c r="H821" s="63">
        <f t="shared" si="23"/>
        <v>0</v>
      </c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spans="1:26" ht="12.75" customHeight="1" x14ac:dyDescent="0.2">
      <c r="A822" s="100"/>
      <c r="B822" s="100"/>
      <c r="C822" s="100"/>
      <c r="D822" s="100"/>
      <c r="E822" s="66" t="s">
        <v>592</v>
      </c>
      <c r="F822" s="39"/>
      <c r="G822" s="62">
        <f>COUNTIFS(Arq_26!$B$2:$B$723,$G$52,Arq_26!$C$2:$C$723,LEFT($E822,1))</f>
        <v>0</v>
      </c>
      <c r="H822" s="63">
        <f t="shared" si="23"/>
        <v>0</v>
      </c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spans="1:26" ht="12.75" customHeight="1" x14ac:dyDescent="0.2">
      <c r="A823" s="100"/>
      <c r="B823" s="100"/>
      <c r="C823" s="100"/>
      <c r="D823" s="100"/>
      <c r="E823" s="66" t="s">
        <v>593</v>
      </c>
      <c r="F823" s="39"/>
      <c r="G823" s="62">
        <f>COUNTIFS(Arq_26!$B$2:$B$723,$G$52,Arq_26!$C$2:$C$723,LEFT($E823,1))</f>
        <v>4</v>
      </c>
      <c r="H823" s="63">
        <f t="shared" si="23"/>
        <v>0.13333333333333333</v>
      </c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spans="1:26" ht="12.75" customHeight="1" x14ac:dyDescent="0.2">
      <c r="A824" s="101"/>
      <c r="B824" s="101"/>
      <c r="C824" s="101"/>
      <c r="D824" s="101"/>
      <c r="E824" s="66" t="s">
        <v>443</v>
      </c>
      <c r="F824" s="39"/>
      <c r="G824" s="62">
        <f>COUNTIFS(Arq_26!$B$2:$B$723,$G$52,Arq_26!$C$2:$C$723,"")</f>
        <v>3</v>
      </c>
      <c r="H824" s="63">
        <f t="shared" si="23"/>
        <v>0.1</v>
      </c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spans="1:26" ht="12.75" customHeight="1" x14ac:dyDescent="0.2">
      <c r="A825" s="110" t="s">
        <v>594</v>
      </c>
      <c r="B825" s="108" t="s">
        <v>134</v>
      </c>
      <c r="C825" s="108">
        <v>1</v>
      </c>
      <c r="D825" s="109" t="s">
        <v>595</v>
      </c>
      <c r="E825" s="28" t="s">
        <v>596</v>
      </c>
      <c r="F825" s="25"/>
      <c r="G825" s="60">
        <f>COUNTIFS(Arq_27!$B$2:$B$723,$G$52,Arq_27!$C$2:$C$723,LEFT($E825,1))</f>
        <v>17</v>
      </c>
      <c r="H825" s="61">
        <f t="shared" ref="H825:H827" si="24">$G825/SUM($G$825:$G$827)</f>
        <v>0.56666666666666665</v>
      </c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spans="1:26" ht="12.75" customHeight="1" x14ac:dyDescent="0.2">
      <c r="A826" s="100"/>
      <c r="B826" s="100"/>
      <c r="C826" s="100"/>
      <c r="D826" s="100"/>
      <c r="E826" s="28" t="s">
        <v>597</v>
      </c>
      <c r="F826" s="25"/>
      <c r="G826" s="60">
        <f>COUNTIFS(Arq_27!$B$2:$B$723,$G$52,Arq_27!$C$2:$C$723,LEFT($E826,1))</f>
        <v>10</v>
      </c>
      <c r="H826" s="61">
        <f t="shared" si="24"/>
        <v>0.33333333333333331</v>
      </c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spans="1:26" ht="12.75" customHeight="1" x14ac:dyDescent="0.2">
      <c r="A827" s="101"/>
      <c r="B827" s="101"/>
      <c r="C827" s="101"/>
      <c r="D827" s="101"/>
      <c r="E827" s="28" t="s">
        <v>443</v>
      </c>
      <c r="F827" s="25"/>
      <c r="G827" s="60">
        <f>COUNTIFS(Arq_27!$B$2:$B$723,$G$52,Arq_27!$C$2:$C$723,"")</f>
        <v>3</v>
      </c>
      <c r="H827" s="61">
        <f t="shared" si="24"/>
        <v>0.1</v>
      </c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spans="1:26" ht="12.75" customHeight="1" x14ac:dyDescent="0.2">
      <c r="A828" s="105" t="s">
        <v>598</v>
      </c>
      <c r="B828" s="106" t="s">
        <v>134</v>
      </c>
      <c r="C828" s="106">
        <v>1</v>
      </c>
      <c r="D828" s="107" t="s">
        <v>599</v>
      </c>
      <c r="E828" s="27" t="s">
        <v>524</v>
      </c>
      <c r="F828" s="13"/>
      <c r="G828" s="62">
        <f>COUNTIFS(Arq_28!$B$2:$B$723,$G$52,Arq_28!$C$2:$C$723,LEFT($E828,1))</f>
        <v>2</v>
      </c>
      <c r="H828" s="63">
        <f t="shared" ref="H828:H833" si="25">$G828/SUM($G$827:$G$833)</f>
        <v>6.0606060606060608E-2</v>
      </c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spans="1:26" ht="12.75" customHeight="1" x14ac:dyDescent="0.2">
      <c r="A829" s="100"/>
      <c r="B829" s="100"/>
      <c r="C829" s="100"/>
      <c r="D829" s="100"/>
      <c r="E829" s="27" t="s">
        <v>600</v>
      </c>
      <c r="F829" s="13"/>
      <c r="G829" s="62">
        <f>COUNTIFS(Arq_28!$B$2:$B$723,$G$52,Arq_28!$C$2:$C$723,LEFT($E829,1))</f>
        <v>5</v>
      </c>
      <c r="H829" s="63">
        <f t="shared" si="25"/>
        <v>0.15151515151515152</v>
      </c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spans="1:26" ht="12.75" customHeight="1" x14ac:dyDescent="0.2">
      <c r="A830" s="100"/>
      <c r="B830" s="100"/>
      <c r="C830" s="100"/>
      <c r="D830" s="100"/>
      <c r="E830" s="27" t="s">
        <v>601</v>
      </c>
      <c r="F830" s="13"/>
      <c r="G830" s="62">
        <f>COUNTIFS(Arq_28!$B$2:$B$723,$G$52,Arq_28!$C$2:$C$723,LEFT($E830,1))</f>
        <v>8</v>
      </c>
      <c r="H830" s="63">
        <f t="shared" si="25"/>
        <v>0.24242424242424243</v>
      </c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spans="1:26" ht="12.75" customHeight="1" x14ac:dyDescent="0.2">
      <c r="A831" s="100"/>
      <c r="B831" s="100"/>
      <c r="C831" s="100"/>
      <c r="D831" s="100"/>
      <c r="E831" s="27" t="s">
        <v>602</v>
      </c>
      <c r="F831" s="13"/>
      <c r="G831" s="62">
        <f>COUNTIFS(Arq_28!$B$2:$B$723,$G$52,Arq_28!$C$2:$C$723,LEFT($E831,1))</f>
        <v>3</v>
      </c>
      <c r="H831" s="63">
        <f t="shared" si="25"/>
        <v>9.0909090909090912E-2</v>
      </c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spans="1:26" ht="12.75" customHeight="1" x14ac:dyDescent="0.2">
      <c r="A832" s="100"/>
      <c r="B832" s="100"/>
      <c r="C832" s="100"/>
      <c r="D832" s="100"/>
      <c r="E832" s="27" t="s">
        <v>603</v>
      </c>
      <c r="F832" s="13"/>
      <c r="G832" s="62">
        <f>COUNTIFS(Arq_28!$B$2:$B$723,$G$52,Arq_28!$C$2:$C$723,LEFT($E832,1))</f>
        <v>9</v>
      </c>
      <c r="H832" s="63">
        <f t="shared" si="25"/>
        <v>0.27272727272727271</v>
      </c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spans="1:26" ht="12.75" customHeight="1" x14ac:dyDescent="0.2">
      <c r="A833" s="101"/>
      <c r="B833" s="101"/>
      <c r="C833" s="101"/>
      <c r="D833" s="101"/>
      <c r="E833" s="66" t="s">
        <v>443</v>
      </c>
      <c r="F833" s="13"/>
      <c r="G833" s="62">
        <f>COUNTIFS(Arq_28!$B$2:$B$723,$G$52,Arq_28!$C$2:$C$723,"")</f>
        <v>3</v>
      </c>
      <c r="H833" s="63">
        <f t="shared" si="25"/>
        <v>9.0909090909090912E-2</v>
      </c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spans="1:26" ht="12.75" customHeight="1" x14ac:dyDescent="0.2">
      <c r="A834" s="110" t="s">
        <v>604</v>
      </c>
      <c r="B834" s="108" t="s">
        <v>134</v>
      </c>
      <c r="C834" s="108">
        <v>1</v>
      </c>
      <c r="D834" s="109" t="s">
        <v>605</v>
      </c>
      <c r="E834" s="28" t="s">
        <v>606</v>
      </c>
      <c r="F834" s="25"/>
      <c r="G834" s="60">
        <f>COUNTIFS(Arq_29!$B$2:$B$723,$G$52,Arq_29!$C$2:$C$723,LEFT($E834,1))</f>
        <v>4</v>
      </c>
      <c r="H834" s="61">
        <f t="shared" ref="H834:H839" si="26">$G834/SUM($G$834:$G$839)</f>
        <v>0.13333333333333333</v>
      </c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spans="1:26" ht="12.75" customHeight="1" x14ac:dyDescent="0.2">
      <c r="A835" s="100"/>
      <c r="B835" s="100"/>
      <c r="C835" s="100"/>
      <c r="D835" s="100"/>
      <c r="E835" s="28" t="s">
        <v>607</v>
      </c>
      <c r="F835" s="25"/>
      <c r="G835" s="60">
        <f>COUNTIFS(Arq_29!$B$2:$B$723,$G$52,Arq_29!$C$2:$C$723,LEFT($E835,1))</f>
        <v>11</v>
      </c>
      <c r="H835" s="61">
        <f t="shared" si="26"/>
        <v>0.36666666666666664</v>
      </c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spans="1:26" ht="12.75" customHeight="1" x14ac:dyDescent="0.2">
      <c r="A836" s="100"/>
      <c r="B836" s="100"/>
      <c r="C836" s="100"/>
      <c r="D836" s="100"/>
      <c r="E836" s="28" t="s">
        <v>608</v>
      </c>
      <c r="F836" s="25"/>
      <c r="G836" s="60">
        <f>COUNTIFS(Arq_29!$B$2:$B$723,$G$52,Arq_29!$C$2:$C$723,LEFT($E836,1))</f>
        <v>4</v>
      </c>
      <c r="H836" s="61">
        <f t="shared" si="26"/>
        <v>0.13333333333333333</v>
      </c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spans="1:26" ht="12.75" customHeight="1" x14ac:dyDescent="0.2">
      <c r="A837" s="100"/>
      <c r="B837" s="100"/>
      <c r="C837" s="100"/>
      <c r="D837" s="100"/>
      <c r="E837" s="28" t="s">
        <v>609</v>
      </c>
      <c r="F837" s="25"/>
      <c r="G837" s="60">
        <f>COUNTIFS(Arq_29!$B$2:$B$723,$G$52,Arq_29!$C$2:$C$723,LEFT($E837,1))</f>
        <v>4</v>
      </c>
      <c r="H837" s="61">
        <f t="shared" si="26"/>
        <v>0.13333333333333333</v>
      </c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spans="1:26" ht="12.75" customHeight="1" x14ac:dyDescent="0.2">
      <c r="A838" s="100"/>
      <c r="B838" s="100"/>
      <c r="C838" s="100"/>
      <c r="D838" s="100"/>
      <c r="E838" s="28" t="s">
        <v>610</v>
      </c>
      <c r="F838" s="25"/>
      <c r="G838" s="60">
        <f>COUNTIFS(Arq_29!$B$2:$B$723,$G$52,Arq_29!$C$2:$C$723,LEFT($E838,1))</f>
        <v>4</v>
      </c>
      <c r="H838" s="61">
        <f t="shared" si="26"/>
        <v>0.13333333333333333</v>
      </c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spans="1:26" ht="12.75" customHeight="1" x14ac:dyDescent="0.2">
      <c r="A839" s="101"/>
      <c r="B839" s="101"/>
      <c r="C839" s="101"/>
      <c r="D839" s="101"/>
      <c r="E839" s="28" t="s">
        <v>443</v>
      </c>
      <c r="F839" s="25"/>
      <c r="G839" s="60">
        <f>COUNTIFS(Arq_29!$B$2:$B$723,$G$52,Arq_29!$C$2:$C$723,"")</f>
        <v>3</v>
      </c>
      <c r="H839" s="61">
        <f t="shared" si="26"/>
        <v>0.1</v>
      </c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spans="1:26" ht="12.75" customHeight="1" x14ac:dyDescent="0.2">
      <c r="A840" s="105" t="s">
        <v>611</v>
      </c>
      <c r="B840" s="106" t="s">
        <v>134</v>
      </c>
      <c r="C840" s="106">
        <v>1</v>
      </c>
      <c r="D840" s="107" t="s">
        <v>612</v>
      </c>
      <c r="E840" s="27" t="s">
        <v>613</v>
      </c>
      <c r="F840" s="13"/>
      <c r="G840" s="62">
        <f>COUNTIFS(Arq_30!$B$2:$B$723,$G$52,Arq_30!$C$2:$C$723,LEFT($E840,1))</f>
        <v>14</v>
      </c>
      <c r="H840" s="63">
        <f t="shared" ref="H840:H845" si="27">$G840/SUM($G$840:$G$845)</f>
        <v>0.46666666666666667</v>
      </c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spans="1:26" ht="12.75" customHeight="1" x14ac:dyDescent="0.2">
      <c r="A841" s="100"/>
      <c r="B841" s="100"/>
      <c r="C841" s="100"/>
      <c r="D841" s="100"/>
      <c r="E841" s="27" t="s">
        <v>614</v>
      </c>
      <c r="F841" s="13"/>
      <c r="G841" s="62">
        <f>COUNTIFS(Arq_30!$B$2:$B$723,$G$52,Arq_30!$C$2:$C$723,LEFT($E841,1))</f>
        <v>0</v>
      </c>
      <c r="H841" s="63">
        <f t="shared" si="27"/>
        <v>0</v>
      </c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spans="1:26" ht="29.25" customHeight="1" x14ac:dyDescent="0.2">
      <c r="A842" s="100"/>
      <c r="B842" s="100"/>
      <c r="C842" s="100"/>
      <c r="D842" s="100"/>
      <c r="E842" s="27" t="s">
        <v>615</v>
      </c>
      <c r="F842" s="13"/>
      <c r="G842" s="62">
        <f>COUNTIFS(Arq_30!$B$2:$B$723,$G$52,Arq_30!$C$2:$C$723,LEFT($E842,1))</f>
        <v>4</v>
      </c>
      <c r="H842" s="63">
        <f t="shared" si="27"/>
        <v>0.13333333333333333</v>
      </c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spans="1:26" ht="12.75" customHeight="1" x14ac:dyDescent="0.2">
      <c r="A843" s="100"/>
      <c r="B843" s="100"/>
      <c r="C843" s="100"/>
      <c r="D843" s="100"/>
      <c r="E843" s="27" t="s">
        <v>616</v>
      </c>
      <c r="F843" s="13"/>
      <c r="G843" s="62">
        <f>COUNTIFS(Arq_30!$B$2:$B$723,$G$52,Arq_30!$C$2:$C$723,LEFT($E843,1))</f>
        <v>1</v>
      </c>
      <c r="H843" s="63">
        <f t="shared" si="27"/>
        <v>3.3333333333333333E-2</v>
      </c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spans="1:26" ht="12.75" customHeight="1" x14ac:dyDescent="0.2">
      <c r="A844" s="100"/>
      <c r="B844" s="100"/>
      <c r="C844" s="100"/>
      <c r="D844" s="100"/>
      <c r="E844" s="27" t="s">
        <v>617</v>
      </c>
      <c r="F844" s="13"/>
      <c r="G844" s="62">
        <f>COUNTIFS(Arq_30!$B$2:$B$723,$G$52,Arq_30!$C$2:$C$723,LEFT($E844,1))</f>
        <v>8</v>
      </c>
      <c r="H844" s="63">
        <f t="shared" si="27"/>
        <v>0.26666666666666666</v>
      </c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spans="1:26" ht="12.75" customHeight="1" x14ac:dyDescent="0.2">
      <c r="A845" s="101"/>
      <c r="B845" s="101"/>
      <c r="C845" s="101"/>
      <c r="D845" s="101"/>
      <c r="E845" s="66" t="s">
        <v>443</v>
      </c>
      <c r="F845" s="13"/>
      <c r="G845" s="62">
        <f>COUNTIFS(Arq_30!$B$2:$B$723,$G$52,Arq_30!$C$2:$C$723,"")</f>
        <v>3</v>
      </c>
      <c r="H845" s="63">
        <f t="shared" si="27"/>
        <v>0.1</v>
      </c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spans="1:26" ht="12.75" customHeight="1" x14ac:dyDescent="0.2">
      <c r="A846" s="110" t="s">
        <v>618</v>
      </c>
      <c r="B846" s="108" t="s">
        <v>134</v>
      </c>
      <c r="C846" s="108">
        <v>1</v>
      </c>
      <c r="D846" s="109" t="s">
        <v>619</v>
      </c>
      <c r="E846" s="28" t="s">
        <v>620</v>
      </c>
      <c r="F846" s="25"/>
      <c r="G846" s="60">
        <f>COUNTIFS(Arq_31!$B$2:$B$723,$G$52,Arq_31!$C$2:$C$723,LEFT($E846,1))</f>
        <v>4</v>
      </c>
      <c r="H846" s="61">
        <f t="shared" ref="H846:H854" si="28">$G846/SUM($G$846:$G$854)</f>
        <v>0.13333333333333333</v>
      </c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spans="1:26" ht="12.75" customHeight="1" x14ac:dyDescent="0.2">
      <c r="A847" s="100"/>
      <c r="B847" s="100"/>
      <c r="C847" s="100"/>
      <c r="D847" s="100"/>
      <c r="E847" s="28" t="s">
        <v>621</v>
      </c>
      <c r="F847" s="25"/>
      <c r="G847" s="60">
        <f>COUNTIFS(Arq_31!$B$2:$B$723,$G$52,Arq_31!$C$2:$C$723,LEFT($E847,1))</f>
        <v>1</v>
      </c>
      <c r="H847" s="61">
        <f t="shared" si="28"/>
        <v>3.3333333333333333E-2</v>
      </c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spans="1:26" ht="12.75" customHeight="1" x14ac:dyDescent="0.2">
      <c r="A848" s="100"/>
      <c r="B848" s="100"/>
      <c r="C848" s="100"/>
      <c r="D848" s="100"/>
      <c r="E848" s="28" t="s">
        <v>622</v>
      </c>
      <c r="F848" s="25"/>
      <c r="G848" s="60">
        <f>COUNTIFS(Arq_31!$B$2:$B$723,$G$52,Arq_31!$C$2:$C$723,LEFT($E848,1))</f>
        <v>0</v>
      </c>
      <c r="H848" s="61">
        <f t="shared" si="28"/>
        <v>0</v>
      </c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spans="1:26" ht="12.75" customHeight="1" x14ac:dyDescent="0.2">
      <c r="A849" s="100"/>
      <c r="B849" s="100"/>
      <c r="C849" s="100"/>
      <c r="D849" s="100"/>
      <c r="E849" s="28" t="s">
        <v>623</v>
      </c>
      <c r="F849" s="25"/>
      <c r="G849" s="60">
        <f>COUNTIFS(Arq_31!$B$2:$B$723,$G$52,Arq_31!$C$2:$C$723,LEFT($E849,1))</f>
        <v>1</v>
      </c>
      <c r="H849" s="61">
        <f t="shared" si="28"/>
        <v>3.3333333333333333E-2</v>
      </c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spans="1:26" ht="12.75" customHeight="1" x14ac:dyDescent="0.2">
      <c r="A850" s="100"/>
      <c r="B850" s="100"/>
      <c r="C850" s="100"/>
      <c r="D850" s="100"/>
      <c r="E850" s="28" t="s">
        <v>624</v>
      </c>
      <c r="F850" s="25"/>
      <c r="G850" s="60">
        <f>COUNTIFS(Arq_31!$B$2:$B$723,$G$52,Arq_31!$C$2:$C$723,LEFT($E850,1))</f>
        <v>11</v>
      </c>
      <c r="H850" s="61">
        <f t="shared" si="28"/>
        <v>0.36666666666666664</v>
      </c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spans="1:26" ht="12.75" customHeight="1" x14ac:dyDescent="0.2">
      <c r="A851" s="100"/>
      <c r="B851" s="100"/>
      <c r="C851" s="100"/>
      <c r="D851" s="100"/>
      <c r="E851" s="28" t="s">
        <v>625</v>
      </c>
      <c r="F851" s="25"/>
      <c r="G851" s="60">
        <f>COUNTIFS(Arq_31!$B$2:$B$723,$G$52,Arq_31!$C$2:$C$723,LEFT($E851,1))</f>
        <v>0</v>
      </c>
      <c r="H851" s="61">
        <f t="shared" si="28"/>
        <v>0</v>
      </c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spans="1:26" ht="12.75" customHeight="1" x14ac:dyDescent="0.2">
      <c r="A852" s="100"/>
      <c r="B852" s="100"/>
      <c r="C852" s="100"/>
      <c r="D852" s="100"/>
      <c r="E852" s="28" t="s">
        <v>626</v>
      </c>
      <c r="F852" s="25"/>
      <c r="G852" s="60">
        <f>COUNTIFS(Arq_31!$B$2:$B$723,$G$52,Arq_31!$C$2:$C$723,LEFT($E852,1))</f>
        <v>1</v>
      </c>
      <c r="H852" s="61">
        <f t="shared" si="28"/>
        <v>3.3333333333333333E-2</v>
      </c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spans="1:26" ht="12.75" customHeight="1" x14ac:dyDescent="0.2">
      <c r="A853" s="100"/>
      <c r="B853" s="100"/>
      <c r="C853" s="100"/>
      <c r="D853" s="100"/>
      <c r="E853" s="28" t="s">
        <v>627</v>
      </c>
      <c r="F853" s="25"/>
      <c r="G853" s="60">
        <f>COUNTIFS(Arq_31!$B$2:$B$723,$G$52,Arq_31!$C$2:$C$723,LEFT($E853,1))</f>
        <v>9</v>
      </c>
      <c r="H853" s="61">
        <f t="shared" si="28"/>
        <v>0.3</v>
      </c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spans="1:26" ht="12.75" customHeight="1" x14ac:dyDescent="0.2">
      <c r="A854" s="101"/>
      <c r="B854" s="101"/>
      <c r="C854" s="101"/>
      <c r="D854" s="101"/>
      <c r="E854" s="28" t="s">
        <v>443</v>
      </c>
      <c r="F854" s="25"/>
      <c r="G854" s="60">
        <f>COUNTIFS(Arq_31!$B$2:$B$723,$G$52,Arq_31!$C$2:$C$723,"")</f>
        <v>3</v>
      </c>
      <c r="H854" s="61">
        <f t="shared" si="28"/>
        <v>0.1</v>
      </c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spans="1:26" ht="12.75" customHeight="1" x14ac:dyDescent="0.2">
      <c r="A855" s="105" t="s">
        <v>628</v>
      </c>
      <c r="B855" s="106" t="s">
        <v>134</v>
      </c>
      <c r="C855" s="106">
        <v>1</v>
      </c>
      <c r="D855" s="107" t="s">
        <v>629</v>
      </c>
      <c r="E855" s="27" t="s">
        <v>630</v>
      </c>
      <c r="F855" s="13"/>
      <c r="G855" s="62">
        <f>COUNTIFS(Arq_32!$B$2:$B$723,$G$52,Arq_32!$C$2:$C$723,LEFT($E855,1))</f>
        <v>9</v>
      </c>
      <c r="H855" s="63">
        <f t="shared" ref="H855:H864" si="29">$G855/SUM($G$855:$G$864)</f>
        <v>0.3</v>
      </c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spans="1:26" ht="12.75" customHeight="1" x14ac:dyDescent="0.2">
      <c r="A856" s="100"/>
      <c r="B856" s="100"/>
      <c r="C856" s="100"/>
      <c r="D856" s="100"/>
      <c r="E856" s="27" t="s">
        <v>631</v>
      </c>
      <c r="F856" s="13"/>
      <c r="G856" s="62">
        <f>COUNTIFS(Arq_32!$B$2:$B$723,$G$52,Arq_32!$C$2:$C$723,LEFT($E856,1))</f>
        <v>0</v>
      </c>
      <c r="H856" s="63">
        <f t="shared" si="29"/>
        <v>0</v>
      </c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spans="1:26" ht="12.75" customHeight="1" x14ac:dyDescent="0.2">
      <c r="A857" s="100"/>
      <c r="B857" s="100"/>
      <c r="C857" s="100"/>
      <c r="D857" s="100"/>
      <c r="E857" s="27" t="s">
        <v>632</v>
      </c>
      <c r="F857" s="13"/>
      <c r="G857" s="62">
        <f>COUNTIFS(Arq_32!$B$2:$B$723,$G$52,Arq_32!$C$2:$C$723,LEFT($E857,1))</f>
        <v>1</v>
      </c>
      <c r="H857" s="63">
        <f t="shared" si="29"/>
        <v>3.3333333333333333E-2</v>
      </c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spans="1:26" ht="12.75" customHeight="1" x14ac:dyDescent="0.2">
      <c r="A858" s="100"/>
      <c r="B858" s="100"/>
      <c r="C858" s="100"/>
      <c r="D858" s="100"/>
      <c r="E858" s="27" t="s">
        <v>633</v>
      </c>
      <c r="F858" s="13"/>
      <c r="G858" s="62">
        <f>COUNTIFS(Arq_32!$B$2:$B$723,$G$52,Arq_32!$C$2:$C$723,LEFT($E858,1))</f>
        <v>0</v>
      </c>
      <c r="H858" s="63">
        <f t="shared" si="29"/>
        <v>0</v>
      </c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spans="1:26" ht="12.75" customHeight="1" x14ac:dyDescent="0.2">
      <c r="A859" s="100"/>
      <c r="B859" s="100"/>
      <c r="C859" s="100"/>
      <c r="D859" s="100"/>
      <c r="E859" s="27" t="s">
        <v>634</v>
      </c>
      <c r="F859" s="13"/>
      <c r="G859" s="62">
        <f>COUNTIFS(Arq_32!$B$2:$B$723,$G$52,Arq_32!$C$2:$C$723,LEFT($E859,1))</f>
        <v>0</v>
      </c>
      <c r="H859" s="63">
        <f t="shared" si="29"/>
        <v>0</v>
      </c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spans="1:26" ht="12.75" customHeight="1" x14ac:dyDescent="0.2">
      <c r="A860" s="100"/>
      <c r="B860" s="100"/>
      <c r="C860" s="100"/>
      <c r="D860" s="100"/>
      <c r="E860" s="27" t="s">
        <v>635</v>
      </c>
      <c r="F860" s="13"/>
      <c r="G860" s="62">
        <f>COUNTIFS(Arq_32!$B$2:$B$723,$G$52,Arq_32!$C$2:$C$723,LEFT($E860,1))</f>
        <v>14</v>
      </c>
      <c r="H860" s="63">
        <f t="shared" si="29"/>
        <v>0.46666666666666667</v>
      </c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spans="1:26" ht="12.75" customHeight="1" x14ac:dyDescent="0.2">
      <c r="A861" s="100"/>
      <c r="B861" s="100"/>
      <c r="C861" s="100"/>
      <c r="D861" s="100"/>
      <c r="E861" s="27" t="s">
        <v>636</v>
      </c>
      <c r="F861" s="13"/>
      <c r="G861" s="62">
        <f>COUNTIFS(Arq_32!$B$2:$B$723,$G$52,Arq_32!$C$2:$C$723,LEFT($E861,1))</f>
        <v>0</v>
      </c>
      <c r="H861" s="63">
        <f t="shared" si="29"/>
        <v>0</v>
      </c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spans="1:26" ht="12.75" customHeight="1" x14ac:dyDescent="0.2">
      <c r="A862" s="100"/>
      <c r="B862" s="100"/>
      <c r="C862" s="100"/>
      <c r="D862" s="100"/>
      <c r="E862" s="27" t="s">
        <v>637</v>
      </c>
      <c r="F862" s="13"/>
      <c r="G862" s="62">
        <f>COUNTIFS(Arq_32!$B$2:$B$723,$G$52,Arq_32!$C$2:$C$723,LEFT($E862,1))</f>
        <v>0</v>
      </c>
      <c r="H862" s="63">
        <f t="shared" si="29"/>
        <v>0</v>
      </c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spans="1:26" ht="12.75" customHeight="1" x14ac:dyDescent="0.2">
      <c r="A863" s="100"/>
      <c r="B863" s="100"/>
      <c r="C863" s="100"/>
      <c r="D863" s="100"/>
      <c r="E863" s="27" t="s">
        <v>638</v>
      </c>
      <c r="F863" s="13"/>
      <c r="G863" s="62">
        <f>COUNTIFS(Arq_32!$B$2:$B$723,$G$52,Arq_32!$C$2:$C$723,LEFT($E863,1))</f>
        <v>3</v>
      </c>
      <c r="H863" s="63">
        <f t="shared" si="29"/>
        <v>0.1</v>
      </c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spans="1:26" ht="12.75" customHeight="1" x14ac:dyDescent="0.2">
      <c r="A864" s="101"/>
      <c r="B864" s="101"/>
      <c r="C864" s="101"/>
      <c r="D864" s="101"/>
      <c r="E864" s="66" t="s">
        <v>443</v>
      </c>
      <c r="F864" s="13"/>
      <c r="G864" s="62">
        <f>COUNTIFS(Arq_32!$B$2:$B$723,$G$52,Arq_32!$C$2:$C$723,"")</f>
        <v>3</v>
      </c>
      <c r="H864" s="63">
        <f t="shared" si="29"/>
        <v>0.1</v>
      </c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spans="1:26" ht="45" customHeight="1" x14ac:dyDescent="0.2">
      <c r="A865" s="142" t="s">
        <v>639</v>
      </c>
      <c r="B865" s="114"/>
      <c r="C865" s="114"/>
      <c r="D865" s="114"/>
      <c r="E865" s="114"/>
      <c r="F865" s="114"/>
      <c r="G865" s="114"/>
      <c r="H865" s="115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spans="1:26" ht="13.5" customHeight="1" x14ac:dyDescent="0.2">
      <c r="A866" s="110" t="s">
        <v>640</v>
      </c>
      <c r="B866" s="108" t="s">
        <v>21</v>
      </c>
      <c r="C866" s="108">
        <v>1</v>
      </c>
      <c r="D866" s="109" t="s">
        <v>641</v>
      </c>
      <c r="E866" s="28" t="s">
        <v>642</v>
      </c>
      <c r="F866" s="25"/>
      <c r="G866" s="60">
        <f>COUNTIFS(Arq_4!$B$2:$B$723,$G$52,Arq_4!$C$2:$C$723,LEFT($E866,1))</f>
        <v>0</v>
      </c>
      <c r="H866" s="61">
        <f>$G866/SUM($G866:$G874)</f>
        <v>0</v>
      </c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spans="1:26" ht="12.75" customHeight="1" x14ac:dyDescent="0.2">
      <c r="A867" s="100"/>
      <c r="B867" s="100"/>
      <c r="C867" s="100"/>
      <c r="D867" s="100"/>
      <c r="E867" s="28" t="s">
        <v>643</v>
      </c>
      <c r="F867" s="25"/>
      <c r="G867" s="60">
        <f>COUNTIFS(Arq_4!$B$2:$B$723,$G$52,Arq_4!$C$2:$C$723,LEFT($E867,1))</f>
        <v>1</v>
      </c>
      <c r="H867" s="61">
        <f>$G867/SUM($G866:$G874)</f>
        <v>3.3333333333333333E-2</v>
      </c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spans="1:26" ht="12.75" customHeight="1" x14ac:dyDescent="0.2">
      <c r="A868" s="100"/>
      <c r="B868" s="100"/>
      <c r="C868" s="100"/>
      <c r="D868" s="100"/>
      <c r="E868" s="28" t="s">
        <v>644</v>
      </c>
      <c r="F868" s="25"/>
      <c r="G868" s="60">
        <f>COUNTIFS(Arq_4!$B$2:$B$723,$G$52,Arq_4!$C$2:$C$723,LEFT($E868,1))</f>
        <v>0</v>
      </c>
      <c r="H868" s="61">
        <f>$G868/SUM($G866:$G874)</f>
        <v>0</v>
      </c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spans="1:26" ht="12.75" customHeight="1" x14ac:dyDescent="0.2">
      <c r="A869" s="100"/>
      <c r="B869" s="100"/>
      <c r="C869" s="100"/>
      <c r="D869" s="100"/>
      <c r="E869" s="28" t="s">
        <v>645</v>
      </c>
      <c r="F869" s="25"/>
      <c r="G869" s="60">
        <f>COUNTIFS(Arq_4!$B$2:$B$723,$G$52,Arq_4!$C$2:$C$723,LEFT($E869,1))</f>
        <v>2</v>
      </c>
      <c r="H869" s="61">
        <f>$G869/SUM($G866:$G874)</f>
        <v>6.6666666666666666E-2</v>
      </c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spans="1:26" ht="12.75" customHeight="1" x14ac:dyDescent="0.2">
      <c r="A870" s="100"/>
      <c r="B870" s="100"/>
      <c r="C870" s="100"/>
      <c r="D870" s="100"/>
      <c r="E870" s="28" t="s">
        <v>646</v>
      </c>
      <c r="F870" s="25"/>
      <c r="G870" s="60">
        <f>COUNTIFS(Arq_4!$B$2:$B$723,$G$52,Arq_4!$C$2:$C$723,LEFT($E870,1))</f>
        <v>4</v>
      </c>
      <c r="H870" s="61">
        <f>$G870/SUM($G866:$G874)</f>
        <v>0.13333333333333333</v>
      </c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spans="1:26" ht="12.75" customHeight="1" x14ac:dyDescent="0.2">
      <c r="A871" s="100"/>
      <c r="B871" s="100"/>
      <c r="C871" s="100"/>
      <c r="D871" s="100"/>
      <c r="E871" s="28" t="s">
        <v>647</v>
      </c>
      <c r="F871" s="25"/>
      <c r="G871" s="60">
        <f>COUNTIFS(Arq_4!$B$2:$B$723,$G$52,Arq_4!$C$2:$C$723,LEFT($E871,1))</f>
        <v>20</v>
      </c>
      <c r="H871" s="61">
        <f>$G871/SUM($G866:$G874)</f>
        <v>0.66666666666666663</v>
      </c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spans="1:26" ht="12.75" customHeight="1" x14ac:dyDescent="0.2">
      <c r="A872" s="100"/>
      <c r="B872" s="100"/>
      <c r="C872" s="100"/>
      <c r="D872" s="100"/>
      <c r="E872" s="28" t="s">
        <v>648</v>
      </c>
      <c r="F872" s="25"/>
      <c r="G872" s="60">
        <f>COUNTIFS(Arq_4!$B$2:$B$723,$G$52,Arq_4!$C$2:$C$723,LEFT($E872,1))</f>
        <v>0</v>
      </c>
      <c r="H872" s="61">
        <f>$G872/SUM($G866:$G874)</f>
        <v>0</v>
      </c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spans="1:26" ht="12.75" customHeight="1" x14ac:dyDescent="0.2">
      <c r="A873" s="100"/>
      <c r="B873" s="100"/>
      <c r="C873" s="100"/>
      <c r="D873" s="100"/>
      <c r="E873" s="28" t="s">
        <v>649</v>
      </c>
      <c r="F873" s="25"/>
      <c r="G873" s="60">
        <f>COUNTIFS(Arq_4!$B$2:$B$723,$G$52,Arq_4!$C$2:$C$723,LEFT($E873,1))</f>
        <v>0</v>
      </c>
      <c r="H873" s="61">
        <f>$G873/SUM($G866:$G874)</f>
        <v>0</v>
      </c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spans="1:26" ht="12.75" customHeight="1" x14ac:dyDescent="0.2">
      <c r="A874" s="101"/>
      <c r="B874" s="101"/>
      <c r="C874" s="101"/>
      <c r="D874" s="101"/>
      <c r="E874" s="28" t="s">
        <v>443</v>
      </c>
      <c r="F874" s="25"/>
      <c r="G874" s="60">
        <f>COUNTIFS(Arq_4!$B$2:$B$723,$G$52,Arq_4!$C$2:$C$723,"")</f>
        <v>3</v>
      </c>
      <c r="H874" s="61">
        <f>$G874/SUM($G866:$G874)</f>
        <v>0.1</v>
      </c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spans="1:26" ht="13.5" customHeight="1" x14ac:dyDescent="0.2">
      <c r="A875" s="105" t="s">
        <v>650</v>
      </c>
      <c r="B875" s="106" t="s">
        <v>21</v>
      </c>
      <c r="C875" s="106">
        <v>1</v>
      </c>
      <c r="D875" s="107" t="s">
        <v>651</v>
      </c>
      <c r="E875" s="27" t="s">
        <v>642</v>
      </c>
      <c r="F875" s="13"/>
      <c r="G875" s="62">
        <f>COUNTIFS(Arq_4!$B$2:$B$723,$G$52,Arq_4!$D$2:$D$723,LEFT($E875,1))</f>
        <v>1</v>
      </c>
      <c r="H875" s="63">
        <f>$G875/SUM($G875:$G883)</f>
        <v>3.3333333333333333E-2</v>
      </c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spans="1:26" ht="12.75" customHeight="1" x14ac:dyDescent="0.2">
      <c r="A876" s="100"/>
      <c r="B876" s="100"/>
      <c r="C876" s="100"/>
      <c r="D876" s="100"/>
      <c r="E876" s="27" t="s">
        <v>643</v>
      </c>
      <c r="F876" s="13"/>
      <c r="G876" s="62">
        <f>COUNTIFS(Arq_4!$B$2:$B$723,$G$52,Arq_4!$D$2:$D$723,LEFT($E876,1))</f>
        <v>0</v>
      </c>
      <c r="H876" s="63">
        <f>$G876/SUM($G875:$G883)</f>
        <v>0</v>
      </c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spans="1:26" ht="12.75" customHeight="1" x14ac:dyDescent="0.2">
      <c r="A877" s="100"/>
      <c r="B877" s="100"/>
      <c r="C877" s="100"/>
      <c r="D877" s="100"/>
      <c r="E877" s="27" t="s">
        <v>644</v>
      </c>
      <c r="F877" s="13"/>
      <c r="G877" s="62">
        <f>COUNTIFS(Arq_4!$B$2:$B$723,$G$52,Arq_4!$D$2:$D$723,LEFT($E877,1))</f>
        <v>0</v>
      </c>
      <c r="H877" s="63">
        <f>$G877/SUM($G875:$G883)</f>
        <v>0</v>
      </c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spans="1:26" ht="12.75" customHeight="1" x14ac:dyDescent="0.2">
      <c r="A878" s="100"/>
      <c r="B878" s="100"/>
      <c r="C878" s="100"/>
      <c r="D878" s="100"/>
      <c r="E878" s="27" t="s">
        <v>645</v>
      </c>
      <c r="F878" s="13"/>
      <c r="G878" s="62">
        <f>COUNTIFS(Arq_4!$B$2:$B$723,$G$52,Arq_4!$D$2:$D$723,LEFT($E878,1))</f>
        <v>1</v>
      </c>
      <c r="H878" s="63">
        <f>$G878/SUM($G875:$G883)</f>
        <v>3.3333333333333333E-2</v>
      </c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spans="1:26" ht="12.75" customHeight="1" x14ac:dyDescent="0.2">
      <c r="A879" s="100"/>
      <c r="B879" s="100"/>
      <c r="C879" s="100"/>
      <c r="D879" s="100"/>
      <c r="E879" s="27" t="s">
        <v>646</v>
      </c>
      <c r="F879" s="13"/>
      <c r="G879" s="62">
        <f>COUNTIFS(Arq_4!$B$2:$B$723,$G$52,Arq_4!$D$2:$D$723,LEFT($E879,1))</f>
        <v>6</v>
      </c>
      <c r="H879" s="63">
        <f>$G879/SUM($G875:$G883)</f>
        <v>0.2</v>
      </c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spans="1:26" ht="12.75" customHeight="1" x14ac:dyDescent="0.2">
      <c r="A880" s="100"/>
      <c r="B880" s="100"/>
      <c r="C880" s="100"/>
      <c r="D880" s="100"/>
      <c r="E880" s="27" t="s">
        <v>647</v>
      </c>
      <c r="F880" s="13"/>
      <c r="G880" s="62">
        <f>COUNTIFS(Arq_4!$B$2:$B$723,$G$52,Arq_4!$D$2:$D$723,LEFT($E880,1))</f>
        <v>19</v>
      </c>
      <c r="H880" s="63">
        <f>$G880/SUM($G875:$G883)</f>
        <v>0.6333333333333333</v>
      </c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spans="1:26" ht="12.75" customHeight="1" x14ac:dyDescent="0.2">
      <c r="A881" s="100"/>
      <c r="B881" s="100"/>
      <c r="C881" s="100"/>
      <c r="D881" s="100"/>
      <c r="E881" s="27" t="s">
        <v>648</v>
      </c>
      <c r="F881" s="13"/>
      <c r="G881" s="62">
        <f>COUNTIFS(Arq_4!$B$2:$B$723,$G$52,Arq_4!$D$2:$D$723,LEFT($E881,1))</f>
        <v>0</v>
      </c>
      <c r="H881" s="63">
        <f>$G881/SUM($G875:$G883)</f>
        <v>0</v>
      </c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spans="1:26" ht="12.75" customHeight="1" x14ac:dyDescent="0.2">
      <c r="A882" s="100"/>
      <c r="B882" s="100"/>
      <c r="C882" s="100"/>
      <c r="D882" s="100"/>
      <c r="E882" s="27" t="s">
        <v>649</v>
      </c>
      <c r="F882" s="13"/>
      <c r="G882" s="62">
        <f>COUNTIFS(Arq_4!$B$2:$B$723,$G$52,Arq_4!$D$2:$D$723,LEFT($E882,1))</f>
        <v>0</v>
      </c>
      <c r="H882" s="63">
        <f>$G882/SUM($G875:$G883)</f>
        <v>0</v>
      </c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spans="1:26" ht="12.75" customHeight="1" x14ac:dyDescent="0.2">
      <c r="A883" s="101"/>
      <c r="B883" s="101"/>
      <c r="C883" s="101"/>
      <c r="D883" s="101"/>
      <c r="E883" s="66" t="s">
        <v>443</v>
      </c>
      <c r="F883" s="13"/>
      <c r="G883" s="62">
        <f>COUNTIFS(Arq_4!$B$2:$B$723,$G$52,Arq_4!$D$2:$D$723,"")</f>
        <v>3</v>
      </c>
      <c r="H883" s="63">
        <f>$G883/SUM($G875:$G883)</f>
        <v>0.1</v>
      </c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spans="1:26" ht="13.5" customHeight="1" x14ac:dyDescent="0.2">
      <c r="A884" s="110" t="s">
        <v>652</v>
      </c>
      <c r="B884" s="108" t="s">
        <v>21</v>
      </c>
      <c r="C884" s="108">
        <v>1</v>
      </c>
      <c r="D884" s="109" t="s">
        <v>653</v>
      </c>
      <c r="E884" s="28" t="s">
        <v>642</v>
      </c>
      <c r="F884" s="25"/>
      <c r="G884" s="60">
        <f>COUNTIFS(Arq_4!$B$2:$B$723,$G$52,Arq_4!$E$2:$E$723,LEFT($E884,1))</f>
        <v>0</v>
      </c>
      <c r="H884" s="61">
        <f>$G884/SUM($G884:$G892)</f>
        <v>0</v>
      </c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spans="1:26" ht="12.75" customHeight="1" x14ac:dyDescent="0.2">
      <c r="A885" s="100"/>
      <c r="B885" s="100"/>
      <c r="C885" s="100"/>
      <c r="D885" s="100"/>
      <c r="E885" s="28" t="s">
        <v>643</v>
      </c>
      <c r="F885" s="25"/>
      <c r="G885" s="60">
        <f>COUNTIFS(Arq_4!$B$2:$B$723,$G$52,Arq_4!$E$2:$E$723,LEFT($E885,1))</f>
        <v>1</v>
      </c>
      <c r="H885" s="61">
        <f>$G885/SUM($G884:$G892)</f>
        <v>3.3333333333333333E-2</v>
      </c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spans="1:26" ht="12.75" customHeight="1" x14ac:dyDescent="0.2">
      <c r="A886" s="100"/>
      <c r="B886" s="100"/>
      <c r="C886" s="100"/>
      <c r="D886" s="100"/>
      <c r="E886" s="28" t="s">
        <v>644</v>
      </c>
      <c r="F886" s="25"/>
      <c r="G886" s="60">
        <f>COUNTIFS(Arq_4!$B$2:$B$723,$G$52,Arq_4!$E$2:$E$723,LEFT($E886,1))</f>
        <v>0</v>
      </c>
      <c r="H886" s="61">
        <f>$G886/SUM($G884:$G892)</f>
        <v>0</v>
      </c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spans="1:26" ht="12.75" customHeight="1" x14ac:dyDescent="0.2">
      <c r="A887" s="100"/>
      <c r="B887" s="100"/>
      <c r="C887" s="100"/>
      <c r="D887" s="100"/>
      <c r="E887" s="28" t="s">
        <v>645</v>
      </c>
      <c r="F887" s="25"/>
      <c r="G887" s="60">
        <f>COUNTIFS(Arq_4!$B$2:$B$723,$G$52,Arq_4!$E$2:$E$723,LEFT($E887,1))</f>
        <v>1</v>
      </c>
      <c r="H887" s="61">
        <f>$G887/SUM($G884:$G892)</f>
        <v>3.3333333333333333E-2</v>
      </c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spans="1:26" ht="12.75" customHeight="1" x14ac:dyDescent="0.2">
      <c r="A888" s="100"/>
      <c r="B888" s="100"/>
      <c r="C888" s="100"/>
      <c r="D888" s="100"/>
      <c r="E888" s="28" t="s">
        <v>646</v>
      </c>
      <c r="F888" s="25"/>
      <c r="G888" s="60">
        <f>COUNTIFS(Arq_4!$B$2:$B$723,$G$52,Arq_4!$E$2:$E$723,LEFT($E888,1))</f>
        <v>5</v>
      </c>
      <c r="H888" s="61">
        <f>$G888/SUM($G884:$G892)</f>
        <v>0.16666666666666666</v>
      </c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spans="1:26" ht="12.75" customHeight="1" x14ac:dyDescent="0.2">
      <c r="A889" s="100"/>
      <c r="B889" s="100"/>
      <c r="C889" s="100"/>
      <c r="D889" s="100"/>
      <c r="E889" s="28" t="s">
        <v>647</v>
      </c>
      <c r="F889" s="25"/>
      <c r="G889" s="60">
        <f>COUNTIFS(Arq_4!$B$2:$B$723,$G$52,Arq_4!$E$2:$E$723,LEFT($E889,1))</f>
        <v>20</v>
      </c>
      <c r="H889" s="61">
        <f>$G889/SUM($G884:$G892)</f>
        <v>0.66666666666666663</v>
      </c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spans="1:26" ht="12.75" customHeight="1" x14ac:dyDescent="0.2">
      <c r="A890" s="100"/>
      <c r="B890" s="100"/>
      <c r="C890" s="100"/>
      <c r="D890" s="100"/>
      <c r="E890" s="28" t="s">
        <v>648</v>
      </c>
      <c r="F890" s="25"/>
      <c r="G890" s="60">
        <f>COUNTIFS(Arq_4!$B$2:$B$723,$G$52,Arq_4!$E$2:$E$723,LEFT($E890,1))</f>
        <v>0</v>
      </c>
      <c r="H890" s="61">
        <f>$G890/SUM($G884:$G892)</f>
        <v>0</v>
      </c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spans="1:26" ht="12.75" customHeight="1" x14ac:dyDescent="0.2">
      <c r="A891" s="100"/>
      <c r="B891" s="100"/>
      <c r="C891" s="100"/>
      <c r="D891" s="100"/>
      <c r="E891" s="28" t="s">
        <v>649</v>
      </c>
      <c r="F891" s="25"/>
      <c r="G891" s="60">
        <f>COUNTIFS(Arq_4!$B$2:$B$723,$G$52,Arq_4!$E$2:$E$723,LEFT($E891,1))</f>
        <v>0</v>
      </c>
      <c r="H891" s="61">
        <f>$G891/SUM($G884:$G892)</f>
        <v>0</v>
      </c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spans="1:26" ht="12.75" customHeight="1" x14ac:dyDescent="0.2">
      <c r="A892" s="101"/>
      <c r="B892" s="101"/>
      <c r="C892" s="101"/>
      <c r="D892" s="101"/>
      <c r="E892" s="28" t="s">
        <v>443</v>
      </c>
      <c r="F892" s="25"/>
      <c r="G892" s="60">
        <f>COUNTIFS(Arq_4!$B$2:$B$723,$G$52,Arq_4!$E$2:$E$723,"")</f>
        <v>3</v>
      </c>
      <c r="H892" s="61">
        <f>$G892/SUM($G884:$G892)</f>
        <v>0.1</v>
      </c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spans="1:26" ht="13.5" customHeight="1" x14ac:dyDescent="0.2">
      <c r="A893" s="105" t="s">
        <v>654</v>
      </c>
      <c r="B893" s="106" t="s">
        <v>21</v>
      </c>
      <c r="C893" s="106">
        <v>1</v>
      </c>
      <c r="D893" s="107" t="s">
        <v>655</v>
      </c>
      <c r="E893" s="27" t="s">
        <v>642</v>
      </c>
      <c r="F893" s="13"/>
      <c r="G893" s="62">
        <f>COUNTIFS(Arq_4!$B$2:$B$723,$G$52,Arq_4!$F$2:$F$723,LEFT($E893,1))</f>
        <v>0</v>
      </c>
      <c r="H893" s="63">
        <f>$G893/SUM($G893:$G901)</f>
        <v>0</v>
      </c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spans="1:26" ht="12.75" customHeight="1" x14ac:dyDescent="0.2">
      <c r="A894" s="100"/>
      <c r="B894" s="100"/>
      <c r="C894" s="100"/>
      <c r="D894" s="100"/>
      <c r="E894" s="27" t="s">
        <v>643</v>
      </c>
      <c r="F894" s="13"/>
      <c r="G894" s="62">
        <f>COUNTIFS(Arq_4!$B$2:$B$723,$G$52,Arq_4!$F$2:$F$723,LEFT($E894,1))</f>
        <v>0</v>
      </c>
      <c r="H894" s="63">
        <f>$G894/SUM($G893:$G901)</f>
        <v>0</v>
      </c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spans="1:26" ht="12.75" customHeight="1" x14ac:dyDescent="0.2">
      <c r="A895" s="100"/>
      <c r="B895" s="100"/>
      <c r="C895" s="100"/>
      <c r="D895" s="100"/>
      <c r="E895" s="27" t="s">
        <v>644</v>
      </c>
      <c r="F895" s="13"/>
      <c r="G895" s="62">
        <f>COUNTIFS(Arq_4!$B$2:$B$723,$G$52,Arq_4!$F$2:$F$723,LEFT($E895,1))</f>
        <v>4</v>
      </c>
      <c r="H895" s="63">
        <f>$G895/SUM($G893:$G901)</f>
        <v>0.13333333333333333</v>
      </c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spans="1:26" ht="12.75" customHeight="1" x14ac:dyDescent="0.2">
      <c r="A896" s="100"/>
      <c r="B896" s="100"/>
      <c r="C896" s="100"/>
      <c r="D896" s="100"/>
      <c r="E896" s="27" t="s">
        <v>645</v>
      </c>
      <c r="F896" s="13"/>
      <c r="G896" s="62">
        <f>COUNTIFS(Arq_4!$B$2:$B$723,$G$52,Arq_4!$F$2:$F$723,LEFT($E896,1))</f>
        <v>1</v>
      </c>
      <c r="H896" s="63">
        <f>$G896/SUM($G893:$G901)</f>
        <v>3.3333333333333333E-2</v>
      </c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spans="1:26" ht="12.75" customHeight="1" x14ac:dyDescent="0.2">
      <c r="A897" s="100"/>
      <c r="B897" s="100"/>
      <c r="C897" s="100"/>
      <c r="D897" s="100"/>
      <c r="E897" s="27" t="s">
        <v>646</v>
      </c>
      <c r="F897" s="13"/>
      <c r="G897" s="62">
        <f>COUNTIFS(Arq_4!$B$2:$B$723,$G$52,Arq_4!$F$2:$F$723,LEFT($E897,1))</f>
        <v>7</v>
      </c>
      <c r="H897" s="63">
        <f>$G897/SUM($G893:$G901)</f>
        <v>0.23333333333333334</v>
      </c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spans="1:26" ht="12.75" customHeight="1" x14ac:dyDescent="0.2">
      <c r="A898" s="100"/>
      <c r="B898" s="100"/>
      <c r="C898" s="100"/>
      <c r="D898" s="100"/>
      <c r="E898" s="27" t="s">
        <v>647</v>
      </c>
      <c r="F898" s="13"/>
      <c r="G898" s="62">
        <f>COUNTIFS(Arq_4!$B$2:$B$723,$G$52,Arq_4!$F$2:$F$723,LEFT($E898,1))</f>
        <v>15</v>
      </c>
      <c r="H898" s="63">
        <f>$G898/SUM($G893:$G901)</f>
        <v>0.5</v>
      </c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spans="1:26" ht="12.75" customHeight="1" x14ac:dyDescent="0.2">
      <c r="A899" s="100"/>
      <c r="B899" s="100"/>
      <c r="C899" s="100"/>
      <c r="D899" s="100"/>
      <c r="E899" s="27" t="s">
        <v>648</v>
      </c>
      <c r="F899" s="13"/>
      <c r="G899" s="62">
        <f>COUNTIFS(Arq_4!$B$2:$B$723,$G$52,Arq_4!$F$2:$F$723,LEFT($E899,1))</f>
        <v>0</v>
      </c>
      <c r="H899" s="63">
        <f>$G899/SUM($G893:$G901)</f>
        <v>0</v>
      </c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spans="1:26" ht="12.75" customHeight="1" x14ac:dyDescent="0.2">
      <c r="A900" s="100"/>
      <c r="B900" s="100"/>
      <c r="C900" s="100"/>
      <c r="D900" s="100"/>
      <c r="E900" s="27" t="s">
        <v>649</v>
      </c>
      <c r="F900" s="13"/>
      <c r="G900" s="62">
        <f>COUNTIFS(Arq_4!$B$2:$B$723,$G$52,Arq_4!$F$2:$F$723,LEFT($E900,1))</f>
        <v>0</v>
      </c>
      <c r="H900" s="63">
        <f>$G900/SUM($G893:$G901)</f>
        <v>0</v>
      </c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spans="1:26" ht="12.75" customHeight="1" x14ac:dyDescent="0.2">
      <c r="A901" s="101"/>
      <c r="B901" s="101"/>
      <c r="C901" s="101"/>
      <c r="D901" s="101"/>
      <c r="E901" s="66" t="s">
        <v>443</v>
      </c>
      <c r="F901" s="13"/>
      <c r="G901" s="62">
        <f>COUNTIFS(Arq_4!$B$2:$B$723,$G$52,Arq_4!$F$2:$F$723,"")</f>
        <v>3</v>
      </c>
      <c r="H901" s="63">
        <f>$G901/SUM($G893:$G901)</f>
        <v>0.1</v>
      </c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spans="1:26" ht="13.5" customHeight="1" x14ac:dyDescent="0.2">
      <c r="A902" s="110" t="s">
        <v>656</v>
      </c>
      <c r="B902" s="108" t="s">
        <v>21</v>
      </c>
      <c r="C902" s="108">
        <v>1</v>
      </c>
      <c r="D902" s="109" t="s">
        <v>657</v>
      </c>
      <c r="E902" s="28" t="s">
        <v>642</v>
      </c>
      <c r="F902" s="25"/>
      <c r="G902" s="60">
        <f>COUNTIFS(Arq_4!$B$2:$B$723,$G$52,Arq_4!$G$2:$G$723,LEFT($E902,1))</f>
        <v>0</v>
      </c>
      <c r="H902" s="61">
        <f>$G902/SUM($G902:$G910)</f>
        <v>0</v>
      </c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spans="1:26" ht="12.75" customHeight="1" x14ac:dyDescent="0.2">
      <c r="A903" s="100"/>
      <c r="B903" s="100"/>
      <c r="C903" s="100"/>
      <c r="D903" s="100"/>
      <c r="E903" s="28" t="s">
        <v>643</v>
      </c>
      <c r="F903" s="25"/>
      <c r="G903" s="60">
        <f>COUNTIFS(Arq_4!$B$2:$B$723,$G$52,Arq_4!$G$2:$G$723,LEFT($E903,1))</f>
        <v>0</v>
      </c>
      <c r="H903" s="61">
        <f>$G903/SUM($G902:$G910)</f>
        <v>0</v>
      </c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spans="1:26" ht="12.75" customHeight="1" x14ac:dyDescent="0.2">
      <c r="A904" s="100"/>
      <c r="B904" s="100"/>
      <c r="C904" s="100"/>
      <c r="D904" s="100"/>
      <c r="E904" s="28" t="s">
        <v>644</v>
      </c>
      <c r="F904" s="25"/>
      <c r="G904" s="60">
        <f>COUNTIFS(Arq_4!$B$2:$B$723,$G$52,Arq_4!$G$2:$G$723,LEFT($E904,1))</f>
        <v>1</v>
      </c>
      <c r="H904" s="61">
        <f>$G904/SUM($G902:$G910)</f>
        <v>3.3333333333333333E-2</v>
      </c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spans="1:26" ht="12.75" customHeight="1" x14ac:dyDescent="0.2">
      <c r="A905" s="100"/>
      <c r="B905" s="100"/>
      <c r="C905" s="100"/>
      <c r="D905" s="100"/>
      <c r="E905" s="28" t="s">
        <v>645</v>
      </c>
      <c r="F905" s="25"/>
      <c r="G905" s="60">
        <f>COUNTIFS(Arq_4!$B$2:$B$723,$G$52,Arq_4!$G$2:$G$723,LEFT($E905,1))</f>
        <v>2</v>
      </c>
      <c r="H905" s="61">
        <f>$G905/SUM($G902:$G910)</f>
        <v>6.6666666666666666E-2</v>
      </c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spans="1:26" ht="12.75" customHeight="1" x14ac:dyDescent="0.2">
      <c r="A906" s="100"/>
      <c r="B906" s="100"/>
      <c r="C906" s="100"/>
      <c r="D906" s="100"/>
      <c r="E906" s="28" t="s">
        <v>646</v>
      </c>
      <c r="F906" s="25"/>
      <c r="G906" s="60">
        <f>COUNTIFS(Arq_4!$B$2:$B$723,$G$52,Arq_4!$G$2:$G$723,LEFT($E906,1))</f>
        <v>2</v>
      </c>
      <c r="H906" s="61">
        <f>$G906/SUM($G902:$G910)</f>
        <v>6.6666666666666666E-2</v>
      </c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spans="1:26" ht="12.75" customHeight="1" x14ac:dyDescent="0.2">
      <c r="A907" s="100"/>
      <c r="B907" s="100"/>
      <c r="C907" s="100"/>
      <c r="D907" s="100"/>
      <c r="E907" s="28" t="s">
        <v>647</v>
      </c>
      <c r="F907" s="25"/>
      <c r="G907" s="60">
        <f>COUNTIFS(Arq_4!$B$2:$B$723,$G$52,Arq_4!$G$2:$G$723,LEFT($E907,1))</f>
        <v>22</v>
      </c>
      <c r="H907" s="61">
        <f>$G907/SUM($G902:$G910)</f>
        <v>0.73333333333333328</v>
      </c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spans="1:26" ht="12.75" customHeight="1" x14ac:dyDescent="0.2">
      <c r="A908" s="100"/>
      <c r="B908" s="100"/>
      <c r="C908" s="100"/>
      <c r="D908" s="100"/>
      <c r="E908" s="28" t="s">
        <v>648</v>
      </c>
      <c r="F908" s="25"/>
      <c r="G908" s="60">
        <f>COUNTIFS(Arq_4!$B$2:$B$723,$G$52,Arq_4!$G$2:$G$723,LEFT($E908,1))</f>
        <v>0</v>
      </c>
      <c r="H908" s="61">
        <f>$G908/SUM($G902:$G910)</f>
        <v>0</v>
      </c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spans="1:26" ht="12.75" customHeight="1" x14ac:dyDescent="0.2">
      <c r="A909" s="100"/>
      <c r="B909" s="100"/>
      <c r="C909" s="100"/>
      <c r="D909" s="100"/>
      <c r="E909" s="28" t="s">
        <v>649</v>
      </c>
      <c r="F909" s="25"/>
      <c r="G909" s="60">
        <f>COUNTIFS(Arq_4!$B$2:$B$723,$G$52,Arq_4!$G$2:$G$723,LEFT($E909,1))</f>
        <v>0</v>
      </c>
      <c r="H909" s="61">
        <f>$G909/SUM($G902:$G910)</f>
        <v>0</v>
      </c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spans="1:26" ht="12.75" customHeight="1" x14ac:dyDescent="0.2">
      <c r="A910" s="101"/>
      <c r="B910" s="101"/>
      <c r="C910" s="101"/>
      <c r="D910" s="101"/>
      <c r="E910" s="28" t="s">
        <v>443</v>
      </c>
      <c r="F910" s="25"/>
      <c r="G910" s="60">
        <f>COUNTIFS(Arq_4!$B$2:$B$723,$G$52,Arq_4!$G$2:$G$723,"")</f>
        <v>3</v>
      </c>
      <c r="H910" s="61">
        <f>$G910/SUM($G902:$G910)</f>
        <v>0.1</v>
      </c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spans="1:26" ht="13.5" customHeight="1" x14ac:dyDescent="0.2">
      <c r="A911" s="105" t="s">
        <v>658</v>
      </c>
      <c r="B911" s="106" t="s">
        <v>21</v>
      </c>
      <c r="C911" s="106">
        <v>1</v>
      </c>
      <c r="D911" s="107" t="s">
        <v>659</v>
      </c>
      <c r="E911" s="27" t="s">
        <v>642</v>
      </c>
      <c r="F911" s="13"/>
      <c r="G911" s="62">
        <f>COUNTIFS(Arq_4!$B$2:$B$723,$G$52,Arq_4!$H$2:$H$723,LEFT($E911,1))</f>
        <v>0</v>
      </c>
      <c r="H911" s="63">
        <f>$G911/SUM($G911:$G919)</f>
        <v>0</v>
      </c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spans="1:26" ht="12.75" customHeight="1" x14ac:dyDescent="0.2">
      <c r="A912" s="100"/>
      <c r="B912" s="100"/>
      <c r="C912" s="100"/>
      <c r="D912" s="100"/>
      <c r="E912" s="27" t="s">
        <v>643</v>
      </c>
      <c r="F912" s="13"/>
      <c r="G912" s="62">
        <f>COUNTIFS(Arq_4!$B$2:$B$723,$G$52,Arq_4!$H$2:$H$723,LEFT($E912,1))</f>
        <v>0</v>
      </c>
      <c r="H912" s="63">
        <f>$G912/SUM($G911:$G919)</f>
        <v>0</v>
      </c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spans="1:26" ht="12.75" customHeight="1" x14ac:dyDescent="0.2">
      <c r="A913" s="100"/>
      <c r="B913" s="100"/>
      <c r="C913" s="100"/>
      <c r="D913" s="100"/>
      <c r="E913" s="27" t="s">
        <v>644</v>
      </c>
      <c r="F913" s="13"/>
      <c r="G913" s="62">
        <f>COUNTIFS(Arq_4!$B$2:$B$723,$G$52,Arq_4!$H$2:$H$723,LEFT($E913,1))</f>
        <v>1</v>
      </c>
      <c r="H913" s="63">
        <f>$G913/SUM($G911:$G919)</f>
        <v>3.3333333333333333E-2</v>
      </c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spans="1:26" ht="12.75" customHeight="1" x14ac:dyDescent="0.2">
      <c r="A914" s="100"/>
      <c r="B914" s="100"/>
      <c r="C914" s="100"/>
      <c r="D914" s="100"/>
      <c r="E914" s="27" t="s">
        <v>645</v>
      </c>
      <c r="F914" s="13"/>
      <c r="G914" s="62">
        <f>COUNTIFS(Arq_4!$B$2:$B$723,$G$52,Arq_4!$H$2:$H$723,LEFT($E914,1))</f>
        <v>1</v>
      </c>
      <c r="H914" s="63">
        <f>$G914/SUM($G911:$G919)</f>
        <v>3.3333333333333333E-2</v>
      </c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spans="1:26" ht="12.75" customHeight="1" x14ac:dyDescent="0.2">
      <c r="A915" s="100"/>
      <c r="B915" s="100"/>
      <c r="C915" s="100"/>
      <c r="D915" s="100"/>
      <c r="E915" s="27" t="s">
        <v>646</v>
      </c>
      <c r="F915" s="13"/>
      <c r="G915" s="62">
        <f>COUNTIFS(Arq_4!$B$2:$B$723,$G$52,Arq_4!$H$2:$H$723,LEFT($E915,1))</f>
        <v>5</v>
      </c>
      <c r="H915" s="63">
        <f>$G915/SUM($G911:$G919)</f>
        <v>0.16666666666666666</v>
      </c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spans="1:26" ht="12.75" customHeight="1" x14ac:dyDescent="0.2">
      <c r="A916" s="100"/>
      <c r="B916" s="100"/>
      <c r="C916" s="100"/>
      <c r="D916" s="100"/>
      <c r="E916" s="27" t="s">
        <v>647</v>
      </c>
      <c r="F916" s="13"/>
      <c r="G916" s="62">
        <f>COUNTIFS(Arq_4!$B$2:$B$723,$G$52,Arq_4!$H$2:$H$723,LEFT($E916,1))</f>
        <v>20</v>
      </c>
      <c r="H916" s="63">
        <f>$G916/SUM($G911:$G919)</f>
        <v>0.66666666666666663</v>
      </c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spans="1:26" ht="12.75" customHeight="1" x14ac:dyDescent="0.2">
      <c r="A917" s="100"/>
      <c r="B917" s="100"/>
      <c r="C917" s="100"/>
      <c r="D917" s="100"/>
      <c r="E917" s="27" t="s">
        <v>648</v>
      </c>
      <c r="F917" s="13"/>
      <c r="G917" s="62">
        <f>COUNTIFS(Arq_4!$B$2:$B$723,$G$52,Arq_4!$H$2:$H$723,LEFT($E917,1))</f>
        <v>0</v>
      </c>
      <c r="H917" s="63">
        <f>$G917/SUM($G911:$G919)</f>
        <v>0</v>
      </c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spans="1:26" ht="12.75" customHeight="1" x14ac:dyDescent="0.2">
      <c r="A918" s="100"/>
      <c r="B918" s="100"/>
      <c r="C918" s="100"/>
      <c r="D918" s="100"/>
      <c r="E918" s="27" t="s">
        <v>649</v>
      </c>
      <c r="F918" s="13"/>
      <c r="G918" s="62">
        <f>COUNTIFS(Arq_4!$B$2:$B$723,$G$52,Arq_4!$H$2:$H$723,LEFT($E918,1))</f>
        <v>0</v>
      </c>
      <c r="H918" s="63">
        <f>$G918/SUM($G911:$G919)</f>
        <v>0</v>
      </c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spans="1:26" ht="12.75" customHeight="1" x14ac:dyDescent="0.2">
      <c r="A919" s="101"/>
      <c r="B919" s="101"/>
      <c r="C919" s="101"/>
      <c r="D919" s="101"/>
      <c r="E919" s="66" t="s">
        <v>443</v>
      </c>
      <c r="F919" s="13"/>
      <c r="G919" s="62">
        <f>COUNTIFS(Arq_4!$B$2:$B$723,$G$52,Arq_4!$H$2:$H$723,"")</f>
        <v>3</v>
      </c>
      <c r="H919" s="63">
        <f>$G919/SUM($G911:$G919)</f>
        <v>0.1</v>
      </c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spans="1:26" ht="13.5" customHeight="1" x14ac:dyDescent="0.2">
      <c r="A920" s="110" t="s">
        <v>660</v>
      </c>
      <c r="B920" s="108" t="s">
        <v>21</v>
      </c>
      <c r="C920" s="108">
        <v>1</v>
      </c>
      <c r="D920" s="109" t="s">
        <v>661</v>
      </c>
      <c r="E920" s="28" t="s">
        <v>642</v>
      </c>
      <c r="F920" s="25"/>
      <c r="G920" s="60">
        <f>COUNTIFS(Arq_4!$B$2:$B$723,$G$52,Arq_4!$I$2:$I$723,LEFT($E920,1))</f>
        <v>1</v>
      </c>
      <c r="H920" s="61">
        <f>$G920/SUM($G920:$G928)</f>
        <v>3.3333333333333333E-2</v>
      </c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spans="1:26" ht="12.75" customHeight="1" x14ac:dyDescent="0.2">
      <c r="A921" s="100"/>
      <c r="B921" s="100"/>
      <c r="C921" s="100"/>
      <c r="D921" s="100"/>
      <c r="E921" s="28" t="s">
        <v>643</v>
      </c>
      <c r="F921" s="25"/>
      <c r="G921" s="60">
        <f>COUNTIFS(Arq_4!$B$2:$B$723,$G$52,Arq_4!$I$2:$I$723,LEFT($E921,1))</f>
        <v>0</v>
      </c>
      <c r="H921" s="61">
        <f>$G921/SUM($G920:$G928)</f>
        <v>0</v>
      </c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spans="1:26" ht="12.75" customHeight="1" x14ac:dyDescent="0.2">
      <c r="A922" s="100"/>
      <c r="B922" s="100"/>
      <c r="C922" s="100"/>
      <c r="D922" s="100"/>
      <c r="E922" s="28" t="s">
        <v>644</v>
      </c>
      <c r="F922" s="25"/>
      <c r="G922" s="60">
        <f>COUNTIFS(Arq_4!$B$2:$B$723,$G$52,Arq_4!$I$2:$I$723,LEFT($E922,1))</f>
        <v>0</v>
      </c>
      <c r="H922" s="61">
        <f>$G922/SUM($G920:$G928)</f>
        <v>0</v>
      </c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spans="1:26" ht="12.75" customHeight="1" x14ac:dyDescent="0.2">
      <c r="A923" s="100"/>
      <c r="B923" s="100"/>
      <c r="C923" s="100"/>
      <c r="D923" s="100"/>
      <c r="E923" s="28" t="s">
        <v>645</v>
      </c>
      <c r="F923" s="25"/>
      <c r="G923" s="60">
        <f>COUNTIFS(Arq_4!$B$2:$B$723,$G$52,Arq_4!$I$2:$I$723,LEFT($E923,1))</f>
        <v>1</v>
      </c>
      <c r="H923" s="61">
        <f>$G923/SUM($G920:$G928)</f>
        <v>3.3333333333333333E-2</v>
      </c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spans="1:26" ht="12.75" customHeight="1" x14ac:dyDescent="0.2">
      <c r="A924" s="100"/>
      <c r="B924" s="100"/>
      <c r="C924" s="100"/>
      <c r="D924" s="100"/>
      <c r="E924" s="28" t="s">
        <v>646</v>
      </c>
      <c r="F924" s="25"/>
      <c r="G924" s="60">
        <f>COUNTIFS(Arq_4!$B$2:$B$723,$G$52,Arq_4!$I$2:$I$723,LEFT($E924,1))</f>
        <v>3</v>
      </c>
      <c r="H924" s="61">
        <f>$G924/SUM($G920:$G928)</f>
        <v>0.1</v>
      </c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spans="1:26" ht="12.75" customHeight="1" x14ac:dyDescent="0.2">
      <c r="A925" s="100"/>
      <c r="B925" s="100"/>
      <c r="C925" s="100"/>
      <c r="D925" s="100"/>
      <c r="E925" s="28" t="s">
        <v>647</v>
      </c>
      <c r="F925" s="25"/>
      <c r="G925" s="60">
        <f>COUNTIFS(Arq_4!$B$2:$B$723,$G$52,Arq_4!$I$2:$I$723,LEFT($E925,1))</f>
        <v>22</v>
      </c>
      <c r="H925" s="61">
        <f>$G925/SUM($G920:$G928)</f>
        <v>0.73333333333333328</v>
      </c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spans="1:26" ht="12.75" customHeight="1" x14ac:dyDescent="0.2">
      <c r="A926" s="100"/>
      <c r="B926" s="100"/>
      <c r="C926" s="100"/>
      <c r="D926" s="100"/>
      <c r="E926" s="28" t="s">
        <v>648</v>
      </c>
      <c r="F926" s="25"/>
      <c r="G926" s="60">
        <f>COUNTIFS(Arq_4!$B$2:$B$723,$G$52,Arq_4!$I$2:$I$723,LEFT($E926,1))</f>
        <v>0</v>
      </c>
      <c r="H926" s="61">
        <f>$G926/SUM($G920:$G928)</f>
        <v>0</v>
      </c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spans="1:26" ht="12.75" customHeight="1" x14ac:dyDescent="0.2">
      <c r="A927" s="100"/>
      <c r="B927" s="100"/>
      <c r="C927" s="100"/>
      <c r="D927" s="100"/>
      <c r="E927" s="28" t="s">
        <v>649</v>
      </c>
      <c r="F927" s="25"/>
      <c r="G927" s="60">
        <f>COUNTIFS(Arq_4!$B$2:$B$723,$G$52,Arq_4!$I$2:$I$723,LEFT($E927,1))</f>
        <v>0</v>
      </c>
      <c r="H927" s="61">
        <f>$G927/SUM($G920:$G928)</f>
        <v>0</v>
      </c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spans="1:26" ht="12.75" customHeight="1" x14ac:dyDescent="0.2">
      <c r="A928" s="101"/>
      <c r="B928" s="101"/>
      <c r="C928" s="101"/>
      <c r="D928" s="101"/>
      <c r="E928" s="28" t="s">
        <v>443</v>
      </c>
      <c r="F928" s="25"/>
      <c r="G928" s="60">
        <f>COUNTIFS(Arq_4!$B$2:$B$723,$G$52,Arq_4!$I$2:$I$723,"")</f>
        <v>3</v>
      </c>
      <c r="H928" s="61">
        <f>$G928/SUM($G920:$G928)</f>
        <v>0.1</v>
      </c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spans="1:26" ht="13.5" customHeight="1" x14ac:dyDescent="0.2">
      <c r="A929" s="105" t="s">
        <v>662</v>
      </c>
      <c r="B929" s="106" t="s">
        <v>21</v>
      </c>
      <c r="C929" s="106">
        <v>1</v>
      </c>
      <c r="D929" s="107" t="s">
        <v>663</v>
      </c>
      <c r="E929" s="27" t="s">
        <v>642</v>
      </c>
      <c r="F929" s="13"/>
      <c r="G929" s="62">
        <f>COUNTIFS(Arq_4!$B$2:$B$723,$G$52,Arq_4!$J$2:$J$723,LEFT($E929,1))</f>
        <v>0</v>
      </c>
      <c r="H929" s="63">
        <f>$G929/SUM($G929:$G937)</f>
        <v>0</v>
      </c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spans="1:26" ht="12.75" customHeight="1" x14ac:dyDescent="0.2">
      <c r="A930" s="100"/>
      <c r="B930" s="100"/>
      <c r="C930" s="100"/>
      <c r="D930" s="100"/>
      <c r="E930" s="27" t="s">
        <v>643</v>
      </c>
      <c r="F930" s="13"/>
      <c r="G930" s="62">
        <f>COUNTIFS(Arq_4!$B$2:$B$723,$G$52,Arq_4!$J$2:$J$723,LEFT($E930,1))</f>
        <v>1</v>
      </c>
      <c r="H930" s="63">
        <f>$G930/SUM($G929:$G937)</f>
        <v>3.3333333333333333E-2</v>
      </c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spans="1:26" ht="12.75" customHeight="1" x14ac:dyDescent="0.2">
      <c r="A931" s="100"/>
      <c r="B931" s="100"/>
      <c r="C931" s="100"/>
      <c r="D931" s="100"/>
      <c r="E931" s="27" t="s">
        <v>644</v>
      </c>
      <c r="F931" s="13"/>
      <c r="G931" s="62">
        <f>COUNTIFS(Arq_4!$B$2:$B$723,$G$52,Arq_4!$J$2:$J$723,LEFT($E931,1))</f>
        <v>0</v>
      </c>
      <c r="H931" s="63">
        <f>$G931/SUM($G929:$G937)</f>
        <v>0</v>
      </c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spans="1:26" ht="12.75" customHeight="1" x14ac:dyDescent="0.2">
      <c r="A932" s="100"/>
      <c r="B932" s="100"/>
      <c r="C932" s="100"/>
      <c r="D932" s="100"/>
      <c r="E932" s="27" t="s">
        <v>645</v>
      </c>
      <c r="F932" s="13"/>
      <c r="G932" s="62">
        <f>COUNTIFS(Arq_4!$B$2:$B$723,$G$52,Arq_4!$J$2:$J$723,LEFT($E932,1))</f>
        <v>1</v>
      </c>
      <c r="H932" s="63">
        <f>$G932/SUM($G929:$G937)</f>
        <v>3.3333333333333333E-2</v>
      </c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spans="1:26" ht="12.75" customHeight="1" x14ac:dyDescent="0.2">
      <c r="A933" s="100"/>
      <c r="B933" s="100"/>
      <c r="C933" s="100"/>
      <c r="D933" s="100"/>
      <c r="E933" s="27" t="s">
        <v>646</v>
      </c>
      <c r="F933" s="13"/>
      <c r="G933" s="62">
        <f>COUNTIFS(Arq_4!$B$2:$B$723,$G$52,Arq_4!$J$2:$J$723,LEFT($E933,1))</f>
        <v>3</v>
      </c>
      <c r="H933" s="63">
        <f>$G933/SUM($G929:$G937)</f>
        <v>0.1</v>
      </c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spans="1:26" ht="12.75" customHeight="1" x14ac:dyDescent="0.2">
      <c r="A934" s="100"/>
      <c r="B934" s="100"/>
      <c r="C934" s="100"/>
      <c r="D934" s="100"/>
      <c r="E934" s="27" t="s">
        <v>647</v>
      </c>
      <c r="F934" s="13"/>
      <c r="G934" s="62">
        <f>COUNTIFS(Arq_4!$B$2:$B$723,$G$52,Arq_4!$J$2:$J$723,LEFT($E934,1))</f>
        <v>22</v>
      </c>
      <c r="H934" s="63">
        <f>$G934/SUM($G929:$G937)</f>
        <v>0.73333333333333328</v>
      </c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spans="1:26" ht="12.75" customHeight="1" x14ac:dyDescent="0.2">
      <c r="A935" s="100"/>
      <c r="B935" s="100"/>
      <c r="C935" s="100"/>
      <c r="D935" s="100"/>
      <c r="E935" s="27" t="s">
        <v>648</v>
      </c>
      <c r="F935" s="13"/>
      <c r="G935" s="62">
        <f>COUNTIFS(Arq_4!$B$2:$B$723,$G$52,Arq_4!$J$2:$J$723,LEFT($E935,1))</f>
        <v>0</v>
      </c>
      <c r="H935" s="63">
        <f>$G935/SUM($G929:$G937)</f>
        <v>0</v>
      </c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spans="1:26" ht="12.75" customHeight="1" x14ac:dyDescent="0.2">
      <c r="A936" s="100"/>
      <c r="B936" s="100"/>
      <c r="C936" s="100"/>
      <c r="D936" s="100"/>
      <c r="E936" s="27" t="s">
        <v>649</v>
      </c>
      <c r="F936" s="13"/>
      <c r="G936" s="62">
        <f>COUNTIFS(Arq_4!$B$2:$B$723,$G$52,Arq_4!$J$2:$J$723,LEFT($E936,1))</f>
        <v>0</v>
      </c>
      <c r="H936" s="63">
        <f>$G936/SUM($G929:$G937)</f>
        <v>0</v>
      </c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spans="1:26" ht="12.75" customHeight="1" x14ac:dyDescent="0.2">
      <c r="A937" s="101"/>
      <c r="B937" s="101"/>
      <c r="C937" s="101"/>
      <c r="D937" s="101"/>
      <c r="E937" s="66" t="s">
        <v>443</v>
      </c>
      <c r="F937" s="13"/>
      <c r="G937" s="62">
        <f>COUNTIFS(Arq_4!$B$2:$B$723,$G$52,Arq_4!$J$2:$J$723,"")</f>
        <v>3</v>
      </c>
      <c r="H937" s="63">
        <f>$G937/SUM($G929:$G937)</f>
        <v>0.1</v>
      </c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spans="1:26" ht="13.5" customHeight="1" x14ac:dyDescent="0.2">
      <c r="A938" s="110" t="s">
        <v>664</v>
      </c>
      <c r="B938" s="108" t="s">
        <v>21</v>
      </c>
      <c r="C938" s="108">
        <v>1</v>
      </c>
      <c r="D938" s="109" t="s">
        <v>665</v>
      </c>
      <c r="E938" s="28" t="s">
        <v>642</v>
      </c>
      <c r="F938" s="25"/>
      <c r="G938" s="60">
        <f>COUNTIFS(Arq_4!$B$2:$B$723,$G$52,Arq_4!$K$2:$K$723,LEFT($E938,1))</f>
        <v>0</v>
      </c>
      <c r="H938" s="61">
        <f>$G938/SUM($G938:$G946)</f>
        <v>0</v>
      </c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spans="1:26" ht="12.75" customHeight="1" x14ac:dyDescent="0.2">
      <c r="A939" s="100"/>
      <c r="B939" s="100"/>
      <c r="C939" s="100"/>
      <c r="D939" s="100"/>
      <c r="E939" s="28" t="s">
        <v>643</v>
      </c>
      <c r="F939" s="25"/>
      <c r="G939" s="60">
        <f>COUNTIFS(Arq_4!$B$2:$B$723,$G$52,Arq_4!$K$2:$K$723,LEFT($E939,1))</f>
        <v>1</v>
      </c>
      <c r="H939" s="61">
        <f>$G939/SUM($G938:$G946)</f>
        <v>3.3333333333333333E-2</v>
      </c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spans="1:26" ht="12.75" customHeight="1" x14ac:dyDescent="0.2">
      <c r="A940" s="100"/>
      <c r="B940" s="100"/>
      <c r="C940" s="100"/>
      <c r="D940" s="100"/>
      <c r="E940" s="28" t="s">
        <v>644</v>
      </c>
      <c r="F940" s="25"/>
      <c r="G940" s="60">
        <f>COUNTIFS(Arq_4!$B$2:$B$723,$G$52,Arq_4!$K$2:$K$723,LEFT($E940,1))</f>
        <v>1</v>
      </c>
      <c r="H940" s="61">
        <f>$G940/SUM($G938:$G946)</f>
        <v>3.3333333333333333E-2</v>
      </c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spans="1:26" ht="12.75" customHeight="1" x14ac:dyDescent="0.2">
      <c r="A941" s="100"/>
      <c r="B941" s="100"/>
      <c r="C941" s="100"/>
      <c r="D941" s="100"/>
      <c r="E941" s="28" t="s">
        <v>645</v>
      </c>
      <c r="F941" s="25"/>
      <c r="G941" s="60">
        <f>COUNTIFS(Arq_4!$B$2:$B$723,$G$52,Arq_4!$K$2:$K$723,LEFT($E941,1))</f>
        <v>0</v>
      </c>
      <c r="H941" s="61">
        <f>$G941/SUM($G938:$G946)</f>
        <v>0</v>
      </c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spans="1:26" ht="12.75" customHeight="1" x14ac:dyDescent="0.2">
      <c r="A942" s="100"/>
      <c r="B942" s="100"/>
      <c r="C942" s="100"/>
      <c r="D942" s="100"/>
      <c r="E942" s="28" t="s">
        <v>646</v>
      </c>
      <c r="F942" s="25"/>
      <c r="G942" s="60">
        <f>COUNTIFS(Arq_4!$B$2:$B$723,$G$52,Arq_4!$K$2:$K$723,LEFT($E942,1))</f>
        <v>3</v>
      </c>
      <c r="H942" s="61">
        <f>$G942/SUM($G938:$G946)</f>
        <v>0.1</v>
      </c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spans="1:26" ht="12.75" customHeight="1" x14ac:dyDescent="0.2">
      <c r="A943" s="100"/>
      <c r="B943" s="100"/>
      <c r="C943" s="100"/>
      <c r="D943" s="100"/>
      <c r="E943" s="28" t="s">
        <v>647</v>
      </c>
      <c r="F943" s="25"/>
      <c r="G943" s="60">
        <f>COUNTIFS(Arq_4!$B$2:$B$723,$G$52,Arq_4!$K$2:$K$723,LEFT($E943,1))</f>
        <v>22</v>
      </c>
      <c r="H943" s="61">
        <f>$G943/SUM($G938:$G946)</f>
        <v>0.73333333333333328</v>
      </c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spans="1:26" ht="12.75" customHeight="1" x14ac:dyDescent="0.2">
      <c r="A944" s="100"/>
      <c r="B944" s="100"/>
      <c r="C944" s="100"/>
      <c r="D944" s="100"/>
      <c r="E944" s="28" t="s">
        <v>648</v>
      </c>
      <c r="F944" s="25"/>
      <c r="G944" s="60">
        <f>COUNTIFS(Arq_4!$B$2:$B$723,$G$52,Arq_4!$K$2:$K$723,LEFT($E944,1))</f>
        <v>0</v>
      </c>
      <c r="H944" s="61">
        <f>$G944/SUM($G938:$G946)</f>
        <v>0</v>
      </c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spans="1:26" ht="12.75" customHeight="1" x14ac:dyDescent="0.2">
      <c r="A945" s="100"/>
      <c r="B945" s="100"/>
      <c r="C945" s="100"/>
      <c r="D945" s="100"/>
      <c r="E945" s="28" t="s">
        <v>649</v>
      </c>
      <c r="F945" s="25"/>
      <c r="G945" s="60">
        <f>COUNTIFS(Arq_4!$B$2:$B$723,$G$52,Arq_4!$K$2:$K$723,LEFT($E945,1))</f>
        <v>0</v>
      </c>
      <c r="H945" s="61">
        <f>$G945/SUM($G938:$G946)</f>
        <v>0</v>
      </c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spans="1:26" ht="12.75" customHeight="1" x14ac:dyDescent="0.2">
      <c r="A946" s="101"/>
      <c r="B946" s="101"/>
      <c r="C946" s="101"/>
      <c r="D946" s="101"/>
      <c r="E946" s="28" t="s">
        <v>443</v>
      </c>
      <c r="F946" s="25"/>
      <c r="G946" s="60">
        <f>COUNTIFS(Arq_4!$B$2:$B$723,$G$52,Arq_4!$K$2:$K$723,"")</f>
        <v>3</v>
      </c>
      <c r="H946" s="61">
        <f>$G946/SUM($G938:$G946)</f>
        <v>0.1</v>
      </c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spans="1:26" ht="13.5" customHeight="1" x14ac:dyDescent="0.2">
      <c r="A947" s="105" t="s">
        <v>666</v>
      </c>
      <c r="B947" s="106" t="s">
        <v>21</v>
      </c>
      <c r="C947" s="106">
        <v>1</v>
      </c>
      <c r="D947" s="107" t="s">
        <v>667</v>
      </c>
      <c r="E947" s="27" t="s">
        <v>642</v>
      </c>
      <c r="F947" s="13"/>
      <c r="G947" s="62">
        <f>COUNTIFS(Arq_4!$B$2:$B$723,$G$52,Arq_4!$L$2:$L$723,"")</f>
        <v>3</v>
      </c>
      <c r="H947" s="63">
        <f>$G947/SUM($G947:$G955)</f>
        <v>0.1</v>
      </c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spans="1:26" ht="12.75" customHeight="1" x14ac:dyDescent="0.2">
      <c r="A948" s="100"/>
      <c r="B948" s="100"/>
      <c r="C948" s="100"/>
      <c r="D948" s="100"/>
      <c r="E948" s="27" t="s">
        <v>643</v>
      </c>
      <c r="F948" s="13"/>
      <c r="G948" s="62">
        <f>COUNTIFS(Arq_4!$B$2:$B$723,$G$52,Arq_4!$L$2:$L$723,LEFT($E948,1))</f>
        <v>1</v>
      </c>
      <c r="H948" s="63">
        <f>$G948/SUM($G947:$G955)</f>
        <v>3.3333333333333333E-2</v>
      </c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spans="1:26" ht="12.75" customHeight="1" x14ac:dyDescent="0.2">
      <c r="A949" s="100"/>
      <c r="B949" s="100"/>
      <c r="C949" s="100"/>
      <c r="D949" s="100"/>
      <c r="E949" s="27" t="s">
        <v>644</v>
      </c>
      <c r="F949" s="13"/>
      <c r="G949" s="62">
        <f>COUNTIFS(Arq_4!$B$2:$B$723,$G$52,Arq_4!$L$2:$L$723,LEFT($E949,1))</f>
        <v>0</v>
      </c>
      <c r="H949" s="63">
        <f>$G949/SUM($G947:$G955)</f>
        <v>0</v>
      </c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spans="1:26" ht="12.75" customHeight="1" x14ac:dyDescent="0.2">
      <c r="A950" s="100"/>
      <c r="B950" s="100"/>
      <c r="C950" s="100"/>
      <c r="D950" s="100"/>
      <c r="E950" s="27" t="s">
        <v>645</v>
      </c>
      <c r="F950" s="13"/>
      <c r="G950" s="62">
        <f>COUNTIFS(Arq_4!$B$2:$B$723,$G$52,Arq_4!$L$2:$L$723,LEFT($E950,1))</f>
        <v>1</v>
      </c>
      <c r="H950" s="63">
        <f>$G950/SUM($G947:$G955)</f>
        <v>3.3333333333333333E-2</v>
      </c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spans="1:26" ht="12.75" customHeight="1" x14ac:dyDescent="0.2">
      <c r="A951" s="100"/>
      <c r="B951" s="100"/>
      <c r="C951" s="100"/>
      <c r="D951" s="100"/>
      <c r="E951" s="27" t="s">
        <v>646</v>
      </c>
      <c r="F951" s="13"/>
      <c r="G951" s="62">
        <f>COUNTIFS(Arq_4!$B$2:$B$723,$G$52,Arq_4!$L$2:$L$723,LEFT($E951,1))</f>
        <v>0</v>
      </c>
      <c r="H951" s="63">
        <f>$G951/SUM($G947:$G955)</f>
        <v>0</v>
      </c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spans="1:26" ht="12.75" customHeight="1" x14ac:dyDescent="0.2">
      <c r="A952" s="100"/>
      <c r="B952" s="100"/>
      <c r="C952" s="100"/>
      <c r="D952" s="100"/>
      <c r="E952" s="27" t="s">
        <v>647</v>
      </c>
      <c r="F952" s="13"/>
      <c r="G952" s="62">
        <f>COUNTIFS(Arq_4!$B$2:$B$723,$G$52,Arq_4!$L$2:$L$723,LEFT($E952,1))</f>
        <v>25</v>
      </c>
      <c r="H952" s="63">
        <f>$G952/SUM($G947:$G955)</f>
        <v>0.83333333333333337</v>
      </c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spans="1:26" ht="12.75" customHeight="1" x14ac:dyDescent="0.2">
      <c r="A953" s="100"/>
      <c r="B953" s="100"/>
      <c r="C953" s="100"/>
      <c r="D953" s="100"/>
      <c r="E953" s="27" t="s">
        <v>648</v>
      </c>
      <c r="F953" s="13"/>
      <c r="G953" s="62">
        <f>COUNTIFS(Arq_4!$B$2:$B$723,$G$52,Arq_4!$L$2:$L$723,LEFT($E953,1))</f>
        <v>0</v>
      </c>
      <c r="H953" s="63">
        <f>$G953/SUM($G947:$G955)</f>
        <v>0</v>
      </c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spans="1:26" ht="12.75" customHeight="1" x14ac:dyDescent="0.2">
      <c r="A954" s="100"/>
      <c r="B954" s="100"/>
      <c r="C954" s="100"/>
      <c r="D954" s="100"/>
      <c r="E954" s="27" t="s">
        <v>649</v>
      </c>
      <c r="F954" s="13"/>
      <c r="G954" s="62">
        <f>COUNTIFS(Arq_4!$B$2:$B$723,$G$52,Arq_4!$L$2:$L$723,LEFT($E954,1))</f>
        <v>0</v>
      </c>
      <c r="H954" s="63">
        <f>$G954/SUM($G947:$G955)</f>
        <v>0</v>
      </c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spans="1:26" ht="12.75" customHeight="1" x14ac:dyDescent="0.2">
      <c r="A955" s="101"/>
      <c r="B955" s="101"/>
      <c r="C955" s="101"/>
      <c r="D955" s="101"/>
      <c r="E955" s="66" t="s">
        <v>443</v>
      </c>
      <c r="F955" s="13"/>
      <c r="G955" s="62">
        <f>COUNTIFS(Arq_4!$B$2:$B$723,$G$52,Arq_4!$L$2:$L$723,LEFT($E955,1))</f>
        <v>0</v>
      </c>
      <c r="H955" s="63">
        <f>$G955/SUM($G947:$G955)</f>
        <v>0</v>
      </c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spans="1:26" ht="13.5" customHeight="1" x14ac:dyDescent="0.2">
      <c r="A956" s="110" t="s">
        <v>668</v>
      </c>
      <c r="B956" s="108" t="s">
        <v>21</v>
      </c>
      <c r="C956" s="108">
        <v>1</v>
      </c>
      <c r="D956" s="109" t="s">
        <v>669</v>
      </c>
      <c r="E956" s="28" t="s">
        <v>642</v>
      </c>
      <c r="F956" s="25"/>
      <c r="G956" s="60">
        <f>COUNTIFS(Arq_4!$B$2:$B$723,$G$52,Arq_4!$M$2:$M$723,LEFT($E956,1))</f>
        <v>1</v>
      </c>
      <c r="H956" s="61">
        <f>$G956/SUM($G956:$G964)</f>
        <v>3.3333333333333333E-2</v>
      </c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spans="1:26" ht="12.75" customHeight="1" x14ac:dyDescent="0.2">
      <c r="A957" s="100"/>
      <c r="B957" s="100"/>
      <c r="C957" s="100"/>
      <c r="D957" s="100"/>
      <c r="E957" s="28" t="s">
        <v>643</v>
      </c>
      <c r="F957" s="25"/>
      <c r="G957" s="60">
        <f>COUNTIFS(Arq_4!$B$2:$B$723,$G$52,Arq_4!$M$2:$M$723,LEFT($E957,1))</f>
        <v>0</v>
      </c>
      <c r="H957" s="61">
        <f>$G957/SUM($G956:$G964)</f>
        <v>0</v>
      </c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spans="1:26" ht="12.75" customHeight="1" x14ac:dyDescent="0.2">
      <c r="A958" s="100"/>
      <c r="B958" s="100"/>
      <c r="C958" s="100"/>
      <c r="D958" s="100"/>
      <c r="E958" s="28" t="s">
        <v>644</v>
      </c>
      <c r="F958" s="25"/>
      <c r="G958" s="60">
        <f>COUNTIFS(Arq_4!$B$2:$B$723,$G$52,Arq_4!$M$2:$M$723,LEFT($E958,1))</f>
        <v>1</v>
      </c>
      <c r="H958" s="61">
        <f>$G958/SUM($G956:$G964)</f>
        <v>3.3333333333333333E-2</v>
      </c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spans="1:26" ht="12.75" customHeight="1" x14ac:dyDescent="0.2">
      <c r="A959" s="100"/>
      <c r="B959" s="100"/>
      <c r="C959" s="100"/>
      <c r="D959" s="100"/>
      <c r="E959" s="28" t="s">
        <v>645</v>
      </c>
      <c r="F959" s="25"/>
      <c r="G959" s="60">
        <f>COUNTIFS(Arq_4!$B$2:$B$723,$G$52,Arq_4!$M$2:$M$723,LEFT($E959,1))</f>
        <v>5</v>
      </c>
      <c r="H959" s="61">
        <f>$G959/SUM($G956:$G964)</f>
        <v>0.16666666666666666</v>
      </c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spans="1:26" ht="12.75" customHeight="1" x14ac:dyDescent="0.2">
      <c r="A960" s="100"/>
      <c r="B960" s="100"/>
      <c r="C960" s="100"/>
      <c r="D960" s="100"/>
      <c r="E960" s="28" t="s">
        <v>646</v>
      </c>
      <c r="F960" s="25"/>
      <c r="G960" s="60">
        <f>COUNTIFS(Arq_4!$B$2:$B$723,$G$52,Arq_4!$M$2:$M$723,LEFT($E960,1))</f>
        <v>4</v>
      </c>
      <c r="H960" s="61">
        <f>$G960/SUM($G956:$G964)</f>
        <v>0.13333333333333333</v>
      </c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spans="1:26" ht="12.75" customHeight="1" x14ac:dyDescent="0.2">
      <c r="A961" s="100"/>
      <c r="B961" s="100"/>
      <c r="C961" s="100"/>
      <c r="D961" s="100"/>
      <c r="E961" s="28" t="s">
        <v>647</v>
      </c>
      <c r="F961" s="25"/>
      <c r="G961" s="60">
        <f>COUNTIFS(Arq_4!$B$2:$B$723,$G$52,Arq_4!$M$2:$M$723,LEFT($E961,1))</f>
        <v>16</v>
      </c>
      <c r="H961" s="61">
        <f>$G961/SUM($G956:$G964)</f>
        <v>0.53333333333333333</v>
      </c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spans="1:26" ht="12.75" customHeight="1" x14ac:dyDescent="0.2">
      <c r="A962" s="100"/>
      <c r="B962" s="100"/>
      <c r="C962" s="100"/>
      <c r="D962" s="100"/>
      <c r="E962" s="28" t="s">
        <v>648</v>
      </c>
      <c r="F962" s="25"/>
      <c r="G962" s="60">
        <f>COUNTIFS(Arq_4!$B$2:$B$723,$G$52,Arq_4!$M$2:$M$723,LEFT($E962,1))</f>
        <v>0</v>
      </c>
      <c r="H962" s="61">
        <f>$G962/SUM($G956:$G964)</f>
        <v>0</v>
      </c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spans="1:26" ht="12.75" customHeight="1" x14ac:dyDescent="0.2">
      <c r="A963" s="100"/>
      <c r="B963" s="100"/>
      <c r="C963" s="100"/>
      <c r="D963" s="100"/>
      <c r="E963" s="28" t="s">
        <v>649</v>
      </c>
      <c r="F963" s="25"/>
      <c r="G963" s="60">
        <f>COUNTIFS(Arq_4!$B$2:$B$723,$G$52,Arq_4!$M$2:$M$723,LEFT($E963,1))</f>
        <v>0</v>
      </c>
      <c r="H963" s="61">
        <f>$G963/SUM($G956:$G964)</f>
        <v>0</v>
      </c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spans="1:26" ht="12.75" customHeight="1" x14ac:dyDescent="0.2">
      <c r="A964" s="101"/>
      <c r="B964" s="101"/>
      <c r="C964" s="101"/>
      <c r="D964" s="101"/>
      <c r="E964" s="28" t="s">
        <v>443</v>
      </c>
      <c r="F964" s="25"/>
      <c r="G964" s="60">
        <f>COUNTIFS(Arq_4!$B$2:$B$723,$G$52,Arq_4!$M$2:$M$723,"")</f>
        <v>3</v>
      </c>
      <c r="H964" s="61">
        <f>$G964/SUM($G956:$G964)</f>
        <v>0.1</v>
      </c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spans="1:26" ht="13.5" customHeight="1" x14ac:dyDescent="0.2">
      <c r="A965" s="105" t="s">
        <v>670</v>
      </c>
      <c r="B965" s="106" t="s">
        <v>21</v>
      </c>
      <c r="C965" s="106">
        <v>1</v>
      </c>
      <c r="D965" s="107" t="s">
        <v>671</v>
      </c>
      <c r="E965" s="27" t="s">
        <v>642</v>
      </c>
      <c r="F965" s="13"/>
      <c r="G965" s="62">
        <f>COUNTIFS(Arq_4!$B$2:$B$723,$G$52,Arq_4!$N$2:$N$723,LEFT($E965,1))</f>
        <v>0</v>
      </c>
      <c r="H965" s="63">
        <f>$G965/SUM($G965:$G973)</f>
        <v>0</v>
      </c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spans="1:26" ht="12.75" customHeight="1" x14ac:dyDescent="0.2">
      <c r="A966" s="100"/>
      <c r="B966" s="100"/>
      <c r="C966" s="100"/>
      <c r="D966" s="100"/>
      <c r="E966" s="27" t="s">
        <v>643</v>
      </c>
      <c r="F966" s="13"/>
      <c r="G966" s="62">
        <f>COUNTIFS(Arq_4!$B$2:$B$723,$G$52,Arq_4!$N$2:$N$723,LEFT($E966,1))</f>
        <v>1</v>
      </c>
      <c r="H966" s="63">
        <f>$G966/SUM($G965:$G973)</f>
        <v>3.3333333333333333E-2</v>
      </c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spans="1:26" ht="12.75" customHeight="1" x14ac:dyDescent="0.2">
      <c r="A967" s="100"/>
      <c r="B967" s="100"/>
      <c r="C967" s="100"/>
      <c r="D967" s="100"/>
      <c r="E967" s="27" t="s">
        <v>644</v>
      </c>
      <c r="F967" s="13"/>
      <c r="G967" s="62">
        <f>COUNTIFS(Arq_4!$B$2:$B$723,$G$52,Arq_4!$N$2:$N$723,LEFT($E967,1))</f>
        <v>2</v>
      </c>
      <c r="H967" s="63">
        <f>$G967/SUM($G965:$G973)</f>
        <v>6.6666666666666666E-2</v>
      </c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spans="1:26" ht="12.75" customHeight="1" x14ac:dyDescent="0.2">
      <c r="A968" s="100"/>
      <c r="B968" s="100"/>
      <c r="C968" s="100"/>
      <c r="D968" s="100"/>
      <c r="E968" s="27" t="s">
        <v>645</v>
      </c>
      <c r="F968" s="13"/>
      <c r="G968" s="62">
        <f>COUNTIFS(Arq_4!$B$2:$B$723,$G$52,Arq_4!$N$2:$N$723,LEFT($E968,1))</f>
        <v>2</v>
      </c>
      <c r="H968" s="63">
        <f>$G968/SUM($G965:$G973)</f>
        <v>6.6666666666666666E-2</v>
      </c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spans="1:26" ht="12.75" customHeight="1" x14ac:dyDescent="0.2">
      <c r="A969" s="100"/>
      <c r="B969" s="100"/>
      <c r="C969" s="100"/>
      <c r="D969" s="100"/>
      <c r="E969" s="27" t="s">
        <v>646</v>
      </c>
      <c r="F969" s="13"/>
      <c r="G969" s="62">
        <f>COUNTIFS(Arq_4!$B$2:$B$723,$G$52,Arq_4!$N$2:$N$723,LEFT($E969,1))</f>
        <v>7</v>
      </c>
      <c r="H969" s="63">
        <f>$G969/SUM($G965:$G973)</f>
        <v>0.23333333333333334</v>
      </c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spans="1:26" ht="12.75" customHeight="1" x14ac:dyDescent="0.2">
      <c r="A970" s="100"/>
      <c r="B970" s="100"/>
      <c r="C970" s="100"/>
      <c r="D970" s="100"/>
      <c r="E970" s="27" t="s">
        <v>647</v>
      </c>
      <c r="F970" s="13"/>
      <c r="G970" s="62">
        <f>COUNTIFS(Arq_4!$B$2:$B$723,$G$52,Arq_4!$N$2:$N$723,LEFT($E970,1))</f>
        <v>15</v>
      </c>
      <c r="H970" s="63">
        <f>$G970/SUM($G965:$G973)</f>
        <v>0.5</v>
      </c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spans="1:26" ht="12.75" customHeight="1" x14ac:dyDescent="0.2">
      <c r="A971" s="100"/>
      <c r="B971" s="100"/>
      <c r="C971" s="100"/>
      <c r="D971" s="100"/>
      <c r="E971" s="27" t="s">
        <v>648</v>
      </c>
      <c r="F971" s="13"/>
      <c r="G971" s="62">
        <f>COUNTIFS(Arq_4!$B$2:$B$723,$G$52,Arq_4!$N$2:$N$723,LEFT($E971,1))</f>
        <v>0</v>
      </c>
      <c r="H971" s="63">
        <f>$G971/SUM($G965:$G973)</f>
        <v>0</v>
      </c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spans="1:26" ht="12.75" customHeight="1" x14ac:dyDescent="0.2">
      <c r="A972" s="100"/>
      <c r="B972" s="100"/>
      <c r="C972" s="100"/>
      <c r="D972" s="100"/>
      <c r="E972" s="27" t="s">
        <v>649</v>
      </c>
      <c r="F972" s="13"/>
      <c r="G972" s="62">
        <f>COUNTIFS(Arq_4!$B$2:$B$723,$G$52,Arq_4!$N$2:$N$723,LEFT($E972,1))</f>
        <v>0</v>
      </c>
      <c r="H972" s="63">
        <f>$G972/SUM($G965:$G973)</f>
        <v>0</v>
      </c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spans="1:26" ht="12.75" customHeight="1" x14ac:dyDescent="0.2">
      <c r="A973" s="101"/>
      <c r="B973" s="101"/>
      <c r="C973" s="101"/>
      <c r="D973" s="101"/>
      <c r="E973" s="66" t="s">
        <v>443</v>
      </c>
      <c r="F973" s="13"/>
      <c r="G973" s="62">
        <f>COUNTIFS(Arq_4!$B$2:$B$723,$G$52,Arq_4!$N$2:$N$723,"")</f>
        <v>3</v>
      </c>
      <c r="H973" s="63">
        <f>$G973/SUM($G965:$G973)</f>
        <v>0.1</v>
      </c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spans="1:26" ht="13.5" customHeight="1" x14ac:dyDescent="0.2">
      <c r="A974" s="110" t="s">
        <v>672</v>
      </c>
      <c r="B974" s="108" t="s">
        <v>21</v>
      </c>
      <c r="C974" s="108">
        <v>1</v>
      </c>
      <c r="D974" s="109" t="s">
        <v>673</v>
      </c>
      <c r="E974" s="28" t="s">
        <v>642</v>
      </c>
      <c r="F974" s="25"/>
      <c r="G974" s="60">
        <f>COUNTIFS(Arq_4!$B$2:$B$723,$G$52,Arq_4!$O$2:$O$723,LEFT($E974,1))</f>
        <v>1</v>
      </c>
      <c r="H974" s="61">
        <f>$G974/SUM($G974:$G982)</f>
        <v>3.3333333333333333E-2</v>
      </c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spans="1:26" ht="12.75" customHeight="1" x14ac:dyDescent="0.2">
      <c r="A975" s="100"/>
      <c r="B975" s="100"/>
      <c r="C975" s="100"/>
      <c r="D975" s="100"/>
      <c r="E975" s="28" t="s">
        <v>643</v>
      </c>
      <c r="F975" s="25"/>
      <c r="G975" s="60">
        <f>COUNTIFS(Arq_4!$B$2:$B$723,$G$52,Arq_4!$O$2:$O$723,LEFT($E975,1))</f>
        <v>1</v>
      </c>
      <c r="H975" s="61">
        <f>$G975/SUM($G974:$G982)</f>
        <v>3.3333333333333333E-2</v>
      </c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spans="1:26" ht="12.75" customHeight="1" x14ac:dyDescent="0.2">
      <c r="A976" s="100"/>
      <c r="B976" s="100"/>
      <c r="C976" s="100"/>
      <c r="D976" s="100"/>
      <c r="E976" s="28" t="s">
        <v>644</v>
      </c>
      <c r="F976" s="25"/>
      <c r="G976" s="60">
        <f>COUNTIFS(Arq_4!$B$2:$B$723,$G$52,Arq_4!$O$2:$O$723,LEFT($E976,1))</f>
        <v>1</v>
      </c>
      <c r="H976" s="61">
        <f>$G976/SUM($G974:$G982)</f>
        <v>3.3333333333333333E-2</v>
      </c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spans="1:26" ht="12.75" customHeight="1" x14ac:dyDescent="0.2">
      <c r="A977" s="100"/>
      <c r="B977" s="100"/>
      <c r="C977" s="100"/>
      <c r="D977" s="100"/>
      <c r="E977" s="28" t="s">
        <v>645</v>
      </c>
      <c r="F977" s="25"/>
      <c r="G977" s="60">
        <f>COUNTIFS(Arq_4!$B$2:$B$723,$G$52,Arq_4!$O$2:$O$723,LEFT($E977,1))</f>
        <v>1</v>
      </c>
      <c r="H977" s="61">
        <f>$G977/SUM($G974:$G982)</f>
        <v>3.3333333333333333E-2</v>
      </c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spans="1:26" ht="12.75" customHeight="1" x14ac:dyDescent="0.2">
      <c r="A978" s="100"/>
      <c r="B978" s="100"/>
      <c r="C978" s="100"/>
      <c r="D978" s="100"/>
      <c r="E978" s="28" t="s">
        <v>646</v>
      </c>
      <c r="F978" s="25"/>
      <c r="G978" s="60">
        <f>COUNTIFS(Arq_4!$B$2:$B$723,$G$52,Arq_4!$O$2:$O$723,LEFT($E978,1))</f>
        <v>4</v>
      </c>
      <c r="H978" s="61">
        <f>$G978/SUM($G974:$G982)</f>
        <v>0.13333333333333333</v>
      </c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spans="1:26" ht="12.75" customHeight="1" x14ac:dyDescent="0.2">
      <c r="A979" s="100"/>
      <c r="B979" s="100"/>
      <c r="C979" s="100"/>
      <c r="D979" s="100"/>
      <c r="E979" s="28" t="s">
        <v>647</v>
      </c>
      <c r="F979" s="25"/>
      <c r="G979" s="60">
        <f>COUNTIFS(Arq_4!$B$2:$B$723,$G$52,Arq_4!$O$2:$O$723,LEFT($E979,1))</f>
        <v>19</v>
      </c>
      <c r="H979" s="61">
        <f>$G979/SUM($G974:$G982)</f>
        <v>0.6333333333333333</v>
      </c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spans="1:26" ht="12.75" customHeight="1" x14ac:dyDescent="0.2">
      <c r="A980" s="100"/>
      <c r="B980" s="100"/>
      <c r="C980" s="100"/>
      <c r="D980" s="100"/>
      <c r="E980" s="28" t="s">
        <v>648</v>
      </c>
      <c r="F980" s="25"/>
      <c r="G980" s="60">
        <f>COUNTIFS(Arq_4!$B$2:$B$723,$G$52,Arq_4!$O$2:$O$723,LEFT($E980,1))</f>
        <v>0</v>
      </c>
      <c r="H980" s="61">
        <f>$G980/SUM($G974:$G982)</f>
        <v>0</v>
      </c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spans="1:26" ht="12.75" customHeight="1" x14ac:dyDescent="0.2">
      <c r="A981" s="100"/>
      <c r="B981" s="100"/>
      <c r="C981" s="100"/>
      <c r="D981" s="100"/>
      <c r="E981" s="28" t="s">
        <v>649</v>
      </c>
      <c r="F981" s="25"/>
      <c r="G981" s="60">
        <f>COUNTIFS(Arq_4!$B$2:$B$723,$G$52,Arq_4!$O$2:$O$723,LEFT($E981,1))</f>
        <v>0</v>
      </c>
      <c r="H981" s="61">
        <f>$G981/SUM($G974:$G982)</f>
        <v>0</v>
      </c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spans="1:26" ht="12.75" customHeight="1" x14ac:dyDescent="0.2">
      <c r="A982" s="101"/>
      <c r="B982" s="101"/>
      <c r="C982" s="101"/>
      <c r="D982" s="101"/>
      <c r="E982" s="28" t="s">
        <v>443</v>
      </c>
      <c r="F982" s="25"/>
      <c r="G982" s="60">
        <f>COUNTIFS(Arq_4!$B$2:$B$723,$G$52,Arq_4!$O$2:$O$723,"")</f>
        <v>3</v>
      </c>
      <c r="H982" s="61">
        <f>$G982/SUM($G974:$G982)</f>
        <v>0.1</v>
      </c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spans="1:26" ht="13.5" customHeight="1" x14ac:dyDescent="0.2">
      <c r="A983" s="105" t="s">
        <v>674</v>
      </c>
      <c r="B983" s="106" t="s">
        <v>21</v>
      </c>
      <c r="C983" s="106">
        <v>1</v>
      </c>
      <c r="D983" s="107" t="s">
        <v>675</v>
      </c>
      <c r="E983" s="27" t="s">
        <v>642</v>
      </c>
      <c r="F983" s="13"/>
      <c r="G983" s="62">
        <f>COUNTIFS(Arq_4!$B$2:$B$723,$G$52,Arq_4!$P$2:$P$723,LEFT($E983,1))</f>
        <v>1</v>
      </c>
      <c r="H983" s="63">
        <f>$G983/SUM($G983:$G991)</f>
        <v>3.3333333333333333E-2</v>
      </c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spans="1:26" ht="12.75" customHeight="1" x14ac:dyDescent="0.2">
      <c r="A984" s="100"/>
      <c r="B984" s="100"/>
      <c r="C984" s="100"/>
      <c r="D984" s="100"/>
      <c r="E984" s="27" t="s">
        <v>643</v>
      </c>
      <c r="F984" s="13"/>
      <c r="G984" s="62">
        <f>COUNTIFS(Arq_4!$B$2:$B$723,$G$52,Arq_4!$P$2:$P$723,LEFT($E984,1))</f>
        <v>0</v>
      </c>
      <c r="H984" s="63">
        <f>$G984/SUM($G983:$G991)</f>
        <v>0</v>
      </c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spans="1:26" ht="12.75" customHeight="1" x14ac:dyDescent="0.2">
      <c r="A985" s="100"/>
      <c r="B985" s="100"/>
      <c r="C985" s="100"/>
      <c r="D985" s="100"/>
      <c r="E985" s="27" t="s">
        <v>644</v>
      </c>
      <c r="F985" s="13"/>
      <c r="G985" s="62">
        <f>COUNTIFS(Arq_4!$B$2:$B$723,$G$52,Arq_4!$P$2:$P$723,LEFT($E985,1))</f>
        <v>2</v>
      </c>
      <c r="H985" s="63">
        <f>$G985/SUM($G983:$G991)</f>
        <v>6.6666666666666666E-2</v>
      </c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spans="1:26" ht="12.75" customHeight="1" x14ac:dyDescent="0.2">
      <c r="A986" s="100"/>
      <c r="B986" s="100"/>
      <c r="C986" s="100"/>
      <c r="D986" s="100"/>
      <c r="E986" s="27" t="s">
        <v>645</v>
      </c>
      <c r="F986" s="13"/>
      <c r="G986" s="62">
        <f>COUNTIFS(Arq_4!$B$2:$B$723,$G$52,Arq_4!$P$2:$P$723,LEFT($E986,1))</f>
        <v>6</v>
      </c>
      <c r="H986" s="63">
        <f>$G986/SUM($G983:$G991)</f>
        <v>0.2</v>
      </c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spans="1:26" ht="12.75" customHeight="1" x14ac:dyDescent="0.2">
      <c r="A987" s="100"/>
      <c r="B987" s="100"/>
      <c r="C987" s="100"/>
      <c r="D987" s="100"/>
      <c r="E987" s="27" t="s">
        <v>646</v>
      </c>
      <c r="F987" s="13"/>
      <c r="G987" s="62">
        <f>COUNTIFS(Arq_4!$B$2:$B$723,$G$52,Arq_4!$P$2:$P$723,LEFT($E987,1))</f>
        <v>5</v>
      </c>
      <c r="H987" s="63">
        <f>$G987/SUM($G983:$G991)</f>
        <v>0.16666666666666666</v>
      </c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spans="1:26" ht="12.75" customHeight="1" x14ac:dyDescent="0.2">
      <c r="A988" s="100"/>
      <c r="B988" s="100"/>
      <c r="C988" s="100"/>
      <c r="D988" s="100"/>
      <c r="E988" s="27" t="s">
        <v>647</v>
      </c>
      <c r="F988" s="13"/>
      <c r="G988" s="62">
        <f>COUNTIFS(Arq_4!$B$2:$B$723,$G$52,Arq_4!$P$2:$P$723,LEFT($E988,1))</f>
        <v>13</v>
      </c>
      <c r="H988" s="63">
        <f>$G988/SUM($G983:$G991)</f>
        <v>0.43333333333333335</v>
      </c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spans="1:26" ht="12.75" customHeight="1" x14ac:dyDescent="0.2">
      <c r="A989" s="100"/>
      <c r="B989" s="100"/>
      <c r="C989" s="100"/>
      <c r="D989" s="100"/>
      <c r="E989" s="27" t="s">
        <v>648</v>
      </c>
      <c r="F989" s="13"/>
      <c r="G989" s="62">
        <f>COUNTIFS(Arq_4!$B$2:$B$723,$G$52,Arq_4!$P$2:$P$723,LEFT($E989,1))</f>
        <v>0</v>
      </c>
      <c r="H989" s="63">
        <f>$G989/SUM($G983:$G991)</f>
        <v>0</v>
      </c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spans="1:26" ht="12.75" customHeight="1" x14ac:dyDescent="0.2">
      <c r="A990" s="100"/>
      <c r="B990" s="100"/>
      <c r="C990" s="100"/>
      <c r="D990" s="100"/>
      <c r="E990" s="27" t="s">
        <v>649</v>
      </c>
      <c r="F990" s="13"/>
      <c r="G990" s="62">
        <f>COUNTIFS(Arq_4!$B$2:$B$723,$G$52,Arq_4!$P$2:$P$723,LEFT($E990,1))</f>
        <v>0</v>
      </c>
      <c r="H990" s="63">
        <f>$G990/SUM($G983:$G991)</f>
        <v>0</v>
      </c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spans="1:26" ht="12.75" customHeight="1" x14ac:dyDescent="0.2">
      <c r="A991" s="101"/>
      <c r="B991" s="101"/>
      <c r="C991" s="101"/>
      <c r="D991" s="101"/>
      <c r="E991" s="66" t="s">
        <v>443</v>
      </c>
      <c r="F991" s="13"/>
      <c r="G991" s="62">
        <f>COUNTIFS(Arq_4!$B$2:$B$723,$G$52,Arq_4!$P$2:$P$723,"")</f>
        <v>3</v>
      </c>
      <c r="H991" s="63">
        <f>$G991/SUM($G983:$G991)</f>
        <v>0.1</v>
      </c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spans="1:26" ht="13.5" customHeight="1" x14ac:dyDescent="0.2">
      <c r="A992" s="110" t="s">
        <v>676</v>
      </c>
      <c r="B992" s="108" t="s">
        <v>21</v>
      </c>
      <c r="C992" s="108">
        <v>1</v>
      </c>
      <c r="D992" s="109" t="s">
        <v>677</v>
      </c>
      <c r="E992" s="28" t="s">
        <v>642</v>
      </c>
      <c r="F992" s="25"/>
      <c r="G992" s="60">
        <f>COUNTIFS(Arq_4!$B$2:$B$723,$G$52,Arq_4!$Q$2:$Q$723,LEFT($E992,1))</f>
        <v>0</v>
      </c>
      <c r="H992" s="61">
        <f>$G992/SUM($G992:$G1000)</f>
        <v>0</v>
      </c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spans="1:26" ht="12.75" customHeight="1" x14ac:dyDescent="0.2">
      <c r="A993" s="100"/>
      <c r="B993" s="100"/>
      <c r="C993" s="100"/>
      <c r="D993" s="100"/>
      <c r="E993" s="28" t="s">
        <v>643</v>
      </c>
      <c r="F993" s="25"/>
      <c r="G993" s="60">
        <f>COUNTIFS(Arq_4!$B$2:$B$723,$G$52,Arq_4!$Q$2:$Q$723,LEFT($E993,1))</f>
        <v>0</v>
      </c>
      <c r="H993" s="61">
        <f>$G993/SUM($G992:$G1000)</f>
        <v>0</v>
      </c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spans="1:26" ht="12.75" customHeight="1" x14ac:dyDescent="0.2">
      <c r="A994" s="100"/>
      <c r="B994" s="100"/>
      <c r="C994" s="100"/>
      <c r="D994" s="100"/>
      <c r="E994" s="28" t="s">
        <v>644</v>
      </c>
      <c r="F994" s="25"/>
      <c r="G994" s="60">
        <f>COUNTIFS(Arq_4!$B$2:$B$723,$G$52,Arq_4!$Q$2:$Q$723,LEFT($E994,1))</f>
        <v>0</v>
      </c>
      <c r="H994" s="61">
        <f>$G994/SUM($G992:$G1000)</f>
        <v>0</v>
      </c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spans="1:26" ht="12.75" customHeight="1" x14ac:dyDescent="0.2">
      <c r="A995" s="100"/>
      <c r="B995" s="100"/>
      <c r="C995" s="100"/>
      <c r="D995" s="100"/>
      <c r="E995" s="28" t="s">
        <v>645</v>
      </c>
      <c r="F995" s="25"/>
      <c r="G995" s="60">
        <f>COUNTIFS(Arq_4!$B$2:$B$723,$G$52,Arq_4!$Q$2:$Q$723,LEFT($E995,1))</f>
        <v>2</v>
      </c>
      <c r="H995" s="61">
        <f>$G995/SUM($G992:$G1000)</f>
        <v>6.6666666666666666E-2</v>
      </c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spans="1:26" ht="12.75" customHeight="1" x14ac:dyDescent="0.2">
      <c r="A996" s="100"/>
      <c r="B996" s="100"/>
      <c r="C996" s="100"/>
      <c r="D996" s="100"/>
      <c r="E996" s="28" t="s">
        <v>646</v>
      </c>
      <c r="F996" s="25"/>
      <c r="G996" s="60">
        <f>COUNTIFS(Arq_4!$B$2:$B$723,$G$52,Arq_4!$Q$2:$Q$723,LEFT($E996,1))</f>
        <v>5</v>
      </c>
      <c r="H996" s="61">
        <f>$G996/SUM($G992:$G1000)</f>
        <v>0.16666666666666666</v>
      </c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spans="1:26" ht="12.75" customHeight="1" x14ac:dyDescent="0.2">
      <c r="A997" s="100"/>
      <c r="B997" s="100"/>
      <c r="C997" s="100"/>
      <c r="D997" s="100"/>
      <c r="E997" s="28" t="s">
        <v>647</v>
      </c>
      <c r="F997" s="25"/>
      <c r="G997" s="60">
        <f>COUNTIFS(Arq_4!$B$2:$B$723,$G$52,Arq_4!$Q$2:$Q$723,LEFT($E997,1))</f>
        <v>20</v>
      </c>
      <c r="H997" s="61">
        <f>$G997/SUM($G992:$G1000)</f>
        <v>0.66666666666666663</v>
      </c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spans="1:26" ht="12.75" customHeight="1" x14ac:dyDescent="0.2">
      <c r="A998" s="100"/>
      <c r="B998" s="100"/>
      <c r="C998" s="100"/>
      <c r="D998" s="100"/>
      <c r="E998" s="28" t="s">
        <v>648</v>
      </c>
      <c r="F998" s="25"/>
      <c r="G998" s="60">
        <f>COUNTIFS(Arq_4!$B$2:$B$723,$G$52,Arq_4!$Q$2:$Q$723,LEFT($E998,1))</f>
        <v>0</v>
      </c>
      <c r="H998" s="61">
        <f>$G998/SUM($G992:$G1000)</f>
        <v>0</v>
      </c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spans="1:26" ht="12.75" customHeight="1" x14ac:dyDescent="0.2">
      <c r="A999" s="100"/>
      <c r="B999" s="100"/>
      <c r="C999" s="100"/>
      <c r="D999" s="100"/>
      <c r="E999" s="28" t="s">
        <v>649</v>
      </c>
      <c r="F999" s="25"/>
      <c r="G999" s="60">
        <f>COUNTIFS(Arq_4!$B$2:$B$723,$G$52,Arq_4!$Q$2:$Q$723,LEFT($E999,1))</f>
        <v>0</v>
      </c>
      <c r="H999" s="61">
        <f>$G999/SUM($G992:$G1000)</f>
        <v>0</v>
      </c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spans="1:26" ht="12.75" customHeight="1" x14ac:dyDescent="0.2">
      <c r="A1000" s="101"/>
      <c r="B1000" s="101"/>
      <c r="C1000" s="101"/>
      <c r="D1000" s="101"/>
      <c r="E1000" s="28" t="s">
        <v>443</v>
      </c>
      <c r="F1000" s="25"/>
      <c r="G1000" s="60">
        <f>COUNTIFS(Arq_4!$B$2:$B$723,$G$52,Arq_4!$Q$2:$Q$723,"")</f>
        <v>3</v>
      </c>
      <c r="H1000" s="61">
        <f>$G1000/SUM($G992:$G1000)</f>
        <v>0.1</v>
      </c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 spans="1:26" ht="13.5" customHeight="1" x14ac:dyDescent="0.2">
      <c r="A1001" s="105" t="s">
        <v>678</v>
      </c>
      <c r="B1001" s="106" t="s">
        <v>21</v>
      </c>
      <c r="C1001" s="106">
        <v>1</v>
      </c>
      <c r="D1001" s="107" t="s">
        <v>679</v>
      </c>
      <c r="E1001" s="27" t="s">
        <v>642</v>
      </c>
      <c r="F1001" s="13"/>
      <c r="G1001" s="62">
        <f>COUNTIFS(Arq_4!$B$2:$B$723,$G$52,Arq_4!$R$2:$R$723,LEFT($E1001,1))</f>
        <v>0</v>
      </c>
      <c r="H1001" s="63">
        <f>$G1001/SUM($G1001:$G1009)</f>
        <v>0</v>
      </c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 spans="1:26" ht="12.75" customHeight="1" x14ac:dyDescent="0.2">
      <c r="A1002" s="100"/>
      <c r="B1002" s="100"/>
      <c r="C1002" s="100"/>
      <c r="D1002" s="100"/>
      <c r="E1002" s="27" t="s">
        <v>643</v>
      </c>
      <c r="F1002" s="13"/>
      <c r="G1002" s="62">
        <f>COUNTIFS(Arq_4!$B$2:$B$723,$G$52,Arq_4!$R$2:$R$723,LEFT($E1002,1))</f>
        <v>0</v>
      </c>
      <c r="H1002" s="63">
        <f>$G1002/SUM($G1001:$G1009)</f>
        <v>0</v>
      </c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 spans="1:26" ht="12.75" customHeight="1" x14ac:dyDescent="0.2">
      <c r="A1003" s="100"/>
      <c r="B1003" s="100"/>
      <c r="C1003" s="100"/>
      <c r="D1003" s="100"/>
      <c r="E1003" s="27" t="s">
        <v>644</v>
      </c>
      <c r="F1003" s="13"/>
      <c r="G1003" s="62">
        <f>COUNTIFS(Arq_4!$B$2:$B$723,$G$52,Arq_4!$R$2:$R$723,LEFT($E1003,1))</f>
        <v>1</v>
      </c>
      <c r="H1003" s="63">
        <f>$G1003/SUM($G1001:$G1009)</f>
        <v>3.3333333333333333E-2</v>
      </c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 spans="1:26" ht="12.75" customHeight="1" x14ac:dyDescent="0.2">
      <c r="A1004" s="100"/>
      <c r="B1004" s="100"/>
      <c r="C1004" s="100"/>
      <c r="D1004" s="100"/>
      <c r="E1004" s="27" t="s">
        <v>645</v>
      </c>
      <c r="F1004" s="13"/>
      <c r="G1004" s="62">
        <f>COUNTIFS(Arq_4!$B$2:$B$723,$G$52,Arq_4!$R$2:$R$723,LEFT($E1004,1))</f>
        <v>1</v>
      </c>
      <c r="H1004" s="63">
        <f>$G1004/SUM($G1001:$G1009)</f>
        <v>3.3333333333333333E-2</v>
      </c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 spans="1:26" ht="12.75" customHeight="1" x14ac:dyDescent="0.2">
      <c r="A1005" s="100"/>
      <c r="B1005" s="100"/>
      <c r="C1005" s="100"/>
      <c r="D1005" s="100"/>
      <c r="E1005" s="27" t="s">
        <v>646</v>
      </c>
      <c r="F1005" s="13"/>
      <c r="G1005" s="62">
        <f>COUNTIFS(Arq_4!$B$2:$B$723,$G$52,Arq_4!$R$2:$R$723,LEFT($E1005,1))</f>
        <v>2</v>
      </c>
      <c r="H1005" s="63">
        <f>$G1005/SUM($G1001:$G1009)</f>
        <v>6.6666666666666666E-2</v>
      </c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 spans="1:26" ht="12.75" customHeight="1" x14ac:dyDescent="0.2">
      <c r="A1006" s="100"/>
      <c r="B1006" s="100"/>
      <c r="C1006" s="100"/>
      <c r="D1006" s="100"/>
      <c r="E1006" s="27" t="s">
        <v>647</v>
      </c>
      <c r="F1006" s="13"/>
      <c r="G1006" s="62">
        <f>COUNTIFS(Arq_4!$B$2:$B$723,$G$52,Arq_4!$R$2:$R$723,LEFT($E1006,1))</f>
        <v>23</v>
      </c>
      <c r="H1006" s="63">
        <f>$G1006/SUM($G1001:$G1009)</f>
        <v>0.76666666666666672</v>
      </c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 spans="1:26" ht="12.75" customHeight="1" x14ac:dyDescent="0.2">
      <c r="A1007" s="100"/>
      <c r="B1007" s="100"/>
      <c r="C1007" s="100"/>
      <c r="D1007" s="100"/>
      <c r="E1007" s="27" t="s">
        <v>648</v>
      </c>
      <c r="F1007" s="13"/>
      <c r="G1007" s="62">
        <f>COUNTIFS(Arq_4!$B$2:$B$723,$G$52,Arq_4!$R$2:$R$723,LEFT($E1007,1))</f>
        <v>0</v>
      </c>
      <c r="H1007" s="63">
        <f>$G1007/SUM($G1001:$G1009)</f>
        <v>0</v>
      </c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 spans="1:26" ht="12.75" customHeight="1" x14ac:dyDescent="0.2">
      <c r="A1008" s="100"/>
      <c r="B1008" s="100"/>
      <c r="C1008" s="100"/>
      <c r="D1008" s="100"/>
      <c r="E1008" s="27" t="s">
        <v>649</v>
      </c>
      <c r="F1008" s="13"/>
      <c r="G1008" s="62">
        <f>COUNTIFS(Arq_4!$B$2:$B$723,$G$52,Arq_4!$R$2:$R$723,LEFT($E1008,1))</f>
        <v>0</v>
      </c>
      <c r="H1008" s="63">
        <f>$G1008/SUM($G1001:$G1009)</f>
        <v>0</v>
      </c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 spans="1:26" ht="12.75" customHeight="1" x14ac:dyDescent="0.2">
      <c r="A1009" s="101"/>
      <c r="B1009" s="101"/>
      <c r="C1009" s="101"/>
      <c r="D1009" s="101"/>
      <c r="E1009" s="66" t="s">
        <v>443</v>
      </c>
      <c r="F1009" s="13"/>
      <c r="G1009" s="62">
        <f>COUNTIFS(Arq_4!$B$2:$B$723,$G$52,Arq_4!$R$2:$R$723,"")</f>
        <v>3</v>
      </c>
      <c r="H1009" s="63">
        <f>$G1009/SUM($G1001:$G1009)</f>
        <v>0.1</v>
      </c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 spans="1:26" ht="13.5" customHeight="1" x14ac:dyDescent="0.2">
      <c r="A1010" s="110" t="s">
        <v>680</v>
      </c>
      <c r="B1010" s="108" t="s">
        <v>21</v>
      </c>
      <c r="C1010" s="108">
        <v>1</v>
      </c>
      <c r="D1010" s="109" t="s">
        <v>681</v>
      </c>
      <c r="E1010" s="28" t="s">
        <v>642</v>
      </c>
      <c r="F1010" s="25"/>
      <c r="G1010" s="60">
        <f>COUNTIFS(Arq_4!$B$2:$B$723,$G$52,Arq_4!$S$2:$S$723,LEFT($E1010,1))</f>
        <v>1</v>
      </c>
      <c r="H1010" s="61">
        <f>$G1010/SUM($G1010:$G1018)</f>
        <v>3.3333333333333333E-2</v>
      </c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 spans="1:26" ht="12.75" customHeight="1" x14ac:dyDescent="0.2">
      <c r="A1011" s="100"/>
      <c r="B1011" s="100"/>
      <c r="C1011" s="100"/>
      <c r="D1011" s="100"/>
      <c r="E1011" s="28" t="s">
        <v>643</v>
      </c>
      <c r="F1011" s="25"/>
      <c r="G1011" s="60">
        <f>COUNTIFS(Arq_4!$B$2:$B$723,$G$52,Arq_4!$S$2:$S$723,LEFT($E1011,1))</f>
        <v>1</v>
      </c>
      <c r="H1011" s="61">
        <f>$G1011/SUM($G1010:$G1018)</f>
        <v>3.3333333333333333E-2</v>
      </c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 spans="1:26" ht="12.75" customHeight="1" x14ac:dyDescent="0.2">
      <c r="A1012" s="100"/>
      <c r="B1012" s="100"/>
      <c r="C1012" s="100"/>
      <c r="D1012" s="100"/>
      <c r="E1012" s="28" t="s">
        <v>644</v>
      </c>
      <c r="F1012" s="25"/>
      <c r="G1012" s="60">
        <f>COUNTIFS(Arq_4!$B$2:$B$723,$G$52,Arq_4!$S$2:$S$723,LEFT($E1012,1))</f>
        <v>3</v>
      </c>
      <c r="H1012" s="61">
        <f>$G1012/SUM($G1010:$G1018)</f>
        <v>0.1</v>
      </c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 spans="1:26" ht="12.75" customHeight="1" x14ac:dyDescent="0.2">
      <c r="A1013" s="100"/>
      <c r="B1013" s="100"/>
      <c r="C1013" s="100"/>
      <c r="D1013" s="100"/>
      <c r="E1013" s="28" t="s">
        <v>645</v>
      </c>
      <c r="F1013" s="25"/>
      <c r="G1013" s="60">
        <f>COUNTIFS(Arq_4!$B$2:$B$723,$G$52,Arq_4!$S$2:$S$723,LEFT($E1013,1))</f>
        <v>3</v>
      </c>
      <c r="H1013" s="61">
        <f>$G1013/SUM($G1010:$G1018)</f>
        <v>0.1</v>
      </c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 spans="1:26" ht="12.75" customHeight="1" x14ac:dyDescent="0.2">
      <c r="A1014" s="100"/>
      <c r="B1014" s="100"/>
      <c r="C1014" s="100"/>
      <c r="D1014" s="100"/>
      <c r="E1014" s="28" t="s">
        <v>646</v>
      </c>
      <c r="F1014" s="25"/>
      <c r="G1014" s="60">
        <f>COUNTIFS(Arq_4!$B$2:$B$723,$G$52,Arq_4!$S$2:$S$723,LEFT($E1014,1))</f>
        <v>4</v>
      </c>
      <c r="H1014" s="61">
        <f>$G1014/SUM($G1010:$G1018)</f>
        <v>0.13333333333333333</v>
      </c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 spans="1:26" ht="12.75" customHeight="1" x14ac:dyDescent="0.2">
      <c r="A1015" s="100"/>
      <c r="B1015" s="100"/>
      <c r="C1015" s="100"/>
      <c r="D1015" s="100"/>
      <c r="E1015" s="28" t="s">
        <v>647</v>
      </c>
      <c r="F1015" s="25"/>
      <c r="G1015" s="60">
        <f>COUNTIFS(Arq_4!$B$2:$B$723,$G$52,Arq_4!$S$2:$S$723,LEFT($E1015,1))</f>
        <v>14</v>
      </c>
      <c r="H1015" s="61">
        <f>$G1015/SUM($G1010:$G1018)</f>
        <v>0.46666666666666667</v>
      </c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 spans="1:26" ht="12.75" customHeight="1" x14ac:dyDescent="0.2">
      <c r="A1016" s="100"/>
      <c r="B1016" s="100"/>
      <c r="C1016" s="100"/>
      <c r="D1016" s="100"/>
      <c r="E1016" s="28" t="s">
        <v>648</v>
      </c>
      <c r="F1016" s="25"/>
      <c r="G1016" s="60">
        <f>COUNTIFS(Arq_4!$B$2:$B$723,$G$52,Arq_4!$S$2:$S$723,LEFT($E1016,1))</f>
        <v>0</v>
      </c>
      <c r="H1016" s="61">
        <f>$G1016/SUM($G1010:$G1018)</f>
        <v>0</v>
      </c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 spans="1:26" ht="12.75" customHeight="1" x14ac:dyDescent="0.2">
      <c r="A1017" s="100"/>
      <c r="B1017" s="100"/>
      <c r="C1017" s="100"/>
      <c r="D1017" s="100"/>
      <c r="E1017" s="28" t="s">
        <v>649</v>
      </c>
      <c r="F1017" s="25"/>
      <c r="G1017" s="60">
        <f>COUNTIFS(Arq_4!$B$2:$B$723,$G$52,Arq_4!$S$2:$S$723,LEFT($E1017,1))</f>
        <v>1</v>
      </c>
      <c r="H1017" s="61">
        <f>$G1017/SUM($G1010:$G1018)</f>
        <v>3.3333333333333333E-2</v>
      </c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 spans="1:26" ht="12.75" customHeight="1" x14ac:dyDescent="0.2">
      <c r="A1018" s="101"/>
      <c r="B1018" s="101"/>
      <c r="C1018" s="101"/>
      <c r="D1018" s="101"/>
      <c r="E1018" s="28" t="s">
        <v>443</v>
      </c>
      <c r="F1018" s="25"/>
      <c r="G1018" s="60">
        <f>COUNTIFS(Arq_4!$B$2:$B$723,$G$52,Arq_4!$S$2:$S$723,"")</f>
        <v>3</v>
      </c>
      <c r="H1018" s="61">
        <f>$G1018/SUM($G1010:$G1018)</f>
        <v>0.1</v>
      </c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 spans="1:26" ht="13.5" customHeight="1" x14ac:dyDescent="0.2">
      <c r="A1019" s="105" t="s">
        <v>682</v>
      </c>
      <c r="B1019" s="106" t="s">
        <v>21</v>
      </c>
      <c r="C1019" s="106">
        <v>1</v>
      </c>
      <c r="D1019" s="107" t="s">
        <v>683</v>
      </c>
      <c r="E1019" s="27" t="s">
        <v>642</v>
      </c>
      <c r="F1019" s="13"/>
      <c r="G1019" s="62">
        <f>COUNTIFS(Arq_4!$B$2:$B$723,$G$52,Arq_4!$T$2:$T$723,LEFT($E1019,1))</f>
        <v>1</v>
      </c>
      <c r="H1019" s="63">
        <f>$G1019/SUM($G1019:$G1027)</f>
        <v>3.3333333333333333E-2</v>
      </c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 spans="1:26" ht="12.75" customHeight="1" x14ac:dyDescent="0.2">
      <c r="A1020" s="100"/>
      <c r="B1020" s="100"/>
      <c r="C1020" s="100"/>
      <c r="D1020" s="100"/>
      <c r="E1020" s="27" t="s">
        <v>643</v>
      </c>
      <c r="F1020" s="13"/>
      <c r="G1020" s="62">
        <f>COUNTIFS(Arq_4!$B$2:$B$723,$G$52,Arq_4!$T$2:$T$723,LEFT($E1020,1))</f>
        <v>3</v>
      </c>
      <c r="H1020" s="63">
        <f>$G1020/SUM($G1019:$G1027)</f>
        <v>0.1</v>
      </c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 spans="1:26" ht="12.75" customHeight="1" x14ac:dyDescent="0.2">
      <c r="A1021" s="100"/>
      <c r="B1021" s="100"/>
      <c r="C1021" s="100"/>
      <c r="D1021" s="100"/>
      <c r="E1021" s="27" t="s">
        <v>644</v>
      </c>
      <c r="F1021" s="13"/>
      <c r="G1021" s="62">
        <f>COUNTIFS(Arq_4!$B$2:$B$723,$G$52,Arq_4!$T$2:$T$723,LEFT($E1021,1))</f>
        <v>1</v>
      </c>
      <c r="H1021" s="63">
        <f>$G1021/SUM($G1019:$G1027)</f>
        <v>3.3333333333333333E-2</v>
      </c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 spans="1:26" ht="12.75" customHeight="1" x14ac:dyDescent="0.2">
      <c r="A1022" s="100"/>
      <c r="B1022" s="100"/>
      <c r="C1022" s="100"/>
      <c r="D1022" s="100"/>
      <c r="E1022" s="27" t="s">
        <v>645</v>
      </c>
      <c r="F1022" s="13"/>
      <c r="G1022" s="62">
        <f>COUNTIFS(Arq_4!$B$2:$B$723,$G$52,Arq_4!$T$2:$T$723,LEFT($E1022,1))</f>
        <v>3</v>
      </c>
      <c r="H1022" s="63">
        <f>$G1022/SUM($G1019:$G1027)</f>
        <v>0.1</v>
      </c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 spans="1:26" ht="12.75" customHeight="1" x14ac:dyDescent="0.2">
      <c r="A1023" s="100"/>
      <c r="B1023" s="100"/>
      <c r="C1023" s="100"/>
      <c r="D1023" s="100"/>
      <c r="E1023" s="27" t="s">
        <v>646</v>
      </c>
      <c r="F1023" s="13"/>
      <c r="G1023" s="62">
        <f>COUNTIFS(Arq_4!$B$2:$B$723,$G$52,Arq_4!$T$2:$T$723,LEFT($E1023,1))</f>
        <v>4</v>
      </c>
      <c r="H1023" s="63">
        <f>$G1023/SUM($G1019:$G1027)</f>
        <v>0.13333333333333333</v>
      </c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 spans="1:26" ht="12.75" customHeight="1" x14ac:dyDescent="0.2">
      <c r="A1024" s="100"/>
      <c r="B1024" s="100"/>
      <c r="C1024" s="100"/>
      <c r="D1024" s="100"/>
      <c r="E1024" s="27" t="s">
        <v>647</v>
      </c>
      <c r="F1024" s="13"/>
      <c r="G1024" s="62">
        <f>COUNTIFS(Arq_4!$B$2:$B$723,$G$52,Arq_4!$T$2:$T$723,LEFT($E1024,1))</f>
        <v>15</v>
      </c>
      <c r="H1024" s="63">
        <f>$G1024/SUM($G1019:$G1027)</f>
        <v>0.5</v>
      </c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 spans="1:26" ht="12.75" customHeight="1" x14ac:dyDescent="0.2">
      <c r="A1025" s="100"/>
      <c r="B1025" s="100"/>
      <c r="C1025" s="100"/>
      <c r="D1025" s="100"/>
      <c r="E1025" s="27" t="s">
        <v>648</v>
      </c>
      <c r="F1025" s="13"/>
      <c r="G1025" s="62">
        <f>COUNTIFS(Arq_4!$B$2:$B$723,$G$52,Arq_4!$T$2:$T$723,LEFT($E1025,1))</f>
        <v>0</v>
      </c>
      <c r="H1025" s="63">
        <f>$G1025/SUM($G1019:$G1027)</f>
        <v>0</v>
      </c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 spans="1:26" ht="12.75" customHeight="1" x14ac:dyDescent="0.2">
      <c r="A1026" s="100"/>
      <c r="B1026" s="100"/>
      <c r="C1026" s="100"/>
      <c r="D1026" s="100"/>
      <c r="E1026" s="27" t="s">
        <v>649</v>
      </c>
      <c r="F1026" s="13"/>
      <c r="G1026" s="62">
        <f>COUNTIFS(Arq_4!$B$2:$B$723,$G$52,Arq_4!$T$2:$T$723,LEFT($E1026,1))</f>
        <v>0</v>
      </c>
      <c r="H1026" s="63">
        <f>$G1026/SUM($G1019:$G1027)</f>
        <v>0</v>
      </c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 spans="1:26" ht="12.75" customHeight="1" x14ac:dyDescent="0.2">
      <c r="A1027" s="101"/>
      <c r="B1027" s="101"/>
      <c r="C1027" s="101"/>
      <c r="D1027" s="101"/>
      <c r="E1027" s="66" t="s">
        <v>443</v>
      </c>
      <c r="F1027" s="13"/>
      <c r="G1027" s="62">
        <f>COUNTIFS(Arq_4!$B$2:$B$723,$G$52,Arq_4!$T$2:$T$723,"")</f>
        <v>3</v>
      </c>
      <c r="H1027" s="63">
        <f>$G1027/SUM($G1019:$G1027)</f>
        <v>0.1</v>
      </c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 spans="1:26" ht="13.5" customHeight="1" x14ac:dyDescent="0.2">
      <c r="A1028" s="110" t="s">
        <v>684</v>
      </c>
      <c r="B1028" s="108" t="s">
        <v>21</v>
      </c>
      <c r="C1028" s="108">
        <v>1</v>
      </c>
      <c r="D1028" s="109" t="s">
        <v>685</v>
      </c>
      <c r="E1028" s="28" t="s">
        <v>642</v>
      </c>
      <c r="F1028" s="25"/>
      <c r="G1028" s="60">
        <f>COUNTIFS(Arq_4!$B$2:$B$723,$G$52,Arq_4!$U$2:$U$723,LEFT($E1028,1))</f>
        <v>0</v>
      </c>
      <c r="H1028" s="61">
        <f>$G1028/SUM($G1028:$G1036)</f>
        <v>0</v>
      </c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 spans="1:26" ht="12.75" customHeight="1" x14ac:dyDescent="0.2">
      <c r="A1029" s="100"/>
      <c r="B1029" s="100"/>
      <c r="C1029" s="100"/>
      <c r="D1029" s="100"/>
      <c r="E1029" s="28" t="s">
        <v>643</v>
      </c>
      <c r="F1029" s="25"/>
      <c r="G1029" s="60">
        <f>COUNTIFS(Arq_4!$B$2:$B$723,$G$52,Arq_4!$U$2:$U$723,LEFT($E1029,1))</f>
        <v>1</v>
      </c>
      <c r="H1029" s="61">
        <f>$G1029/SUM($G1028:$G1036)</f>
        <v>3.7037037037037035E-2</v>
      </c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 spans="1:26" ht="12.75" customHeight="1" x14ac:dyDescent="0.2">
      <c r="A1030" s="100"/>
      <c r="B1030" s="100"/>
      <c r="C1030" s="100"/>
      <c r="D1030" s="100"/>
      <c r="E1030" s="28" t="s">
        <v>644</v>
      </c>
      <c r="F1030" s="25"/>
      <c r="G1030" s="60">
        <f>COUNTIFS(Arq_4!$B$2:$B$723,$G$52,Arq_4!$U$2:$U$723,LEFT($E1030,1))</f>
        <v>1</v>
      </c>
      <c r="H1030" s="61">
        <f>$G1030/SUM($G1028:$G1036)</f>
        <v>3.7037037037037035E-2</v>
      </c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 spans="1:26" ht="12.75" customHeight="1" x14ac:dyDescent="0.2">
      <c r="A1031" s="100"/>
      <c r="B1031" s="100"/>
      <c r="C1031" s="100"/>
      <c r="D1031" s="100"/>
      <c r="E1031" s="28" t="s">
        <v>645</v>
      </c>
      <c r="F1031" s="25"/>
      <c r="G1031" s="60">
        <f>COUNTIFS(Arq_4!$B$2:$B$723,$G$52,Arq_4!$U$2:$U$723,LEFT($E1031,1))</f>
        <v>5</v>
      </c>
      <c r="H1031" s="61">
        <f>$G1031/SUM($G1028:$G1036)</f>
        <v>0.18518518518518517</v>
      </c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 spans="1:26" ht="12.75" customHeight="1" x14ac:dyDescent="0.2">
      <c r="A1032" s="100"/>
      <c r="B1032" s="100"/>
      <c r="C1032" s="100"/>
      <c r="D1032" s="100"/>
      <c r="E1032" s="28" t="s">
        <v>646</v>
      </c>
      <c r="F1032" s="25"/>
      <c r="G1032" s="60">
        <f>COUNTIFS(Arq_4!$B$2:$B$723,$G$52,Arq_4!$U$2:$U$723,LEFT($E1032,1))</f>
        <v>7</v>
      </c>
      <c r="H1032" s="61">
        <f>$G1032/SUM($G1028:$G1036)</f>
        <v>0.25925925925925924</v>
      </c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 spans="1:26" ht="12.75" customHeight="1" x14ac:dyDescent="0.2">
      <c r="A1033" s="100"/>
      <c r="B1033" s="100"/>
      <c r="C1033" s="100"/>
      <c r="D1033" s="100"/>
      <c r="E1033" s="28" t="s">
        <v>647</v>
      </c>
      <c r="F1033" s="25"/>
      <c r="G1033" s="60">
        <f>COUNTIFS(Arq_4!$B$2:$B$723,$G$52,Arq_4!$U$2:$U$723,LEFT($E1033,1))</f>
        <v>13</v>
      </c>
      <c r="H1033" s="61">
        <f>$G1033/SUM($G1028:$G1036)</f>
        <v>0.48148148148148145</v>
      </c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 spans="1:26" ht="12.75" customHeight="1" x14ac:dyDescent="0.2">
      <c r="A1034" s="100"/>
      <c r="B1034" s="100"/>
      <c r="C1034" s="100"/>
      <c r="D1034" s="100"/>
      <c r="E1034" s="28" t="s">
        <v>648</v>
      </c>
      <c r="F1034" s="25"/>
      <c r="G1034" s="60">
        <f>COUNTIFS(Arq_4!$B$2:$B$723,$G$52,Arq_4!$U$2:$U$723,LEFT($E1034,1))</f>
        <v>0</v>
      </c>
      <c r="H1034" s="61">
        <f>$G1034/SUM($G1028:$G1036)</f>
        <v>0</v>
      </c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 spans="1:26" ht="12.75" customHeight="1" x14ac:dyDescent="0.2">
      <c r="A1035" s="100"/>
      <c r="B1035" s="100"/>
      <c r="C1035" s="100"/>
      <c r="D1035" s="100"/>
      <c r="E1035" s="28" t="s">
        <v>649</v>
      </c>
      <c r="F1035" s="25"/>
      <c r="G1035" s="60">
        <f>COUNTIFS(Arq_4!$B$2:$B$723,$G$52,Arq_4!$U$2:$U$723,LEFT($E1035,1))</f>
        <v>0</v>
      </c>
      <c r="H1035" s="61">
        <f>$G1035/SUM($G1028:$G1036)</f>
        <v>0</v>
      </c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 spans="1:26" ht="12.75" customHeight="1" x14ac:dyDescent="0.2">
      <c r="A1036" s="101"/>
      <c r="B1036" s="101"/>
      <c r="C1036" s="101"/>
      <c r="D1036" s="101"/>
      <c r="E1036" s="28" t="s">
        <v>443</v>
      </c>
      <c r="F1036" s="25"/>
      <c r="G1036" s="60">
        <f>COUNTIFS(Arq_4!$B$2:$B$723,$G$52,Arq_4!$U$2:$U$723,LEFT($E1036,1))</f>
        <v>0</v>
      </c>
      <c r="H1036" s="61">
        <f>$G1036/SUM($G1028:$G1036)</f>
        <v>0</v>
      </c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 spans="1:26" ht="13.5" customHeight="1" x14ac:dyDescent="0.2">
      <c r="A1037" s="105" t="s">
        <v>686</v>
      </c>
      <c r="B1037" s="106" t="s">
        <v>21</v>
      </c>
      <c r="C1037" s="106">
        <v>1</v>
      </c>
      <c r="D1037" s="107" t="s">
        <v>687</v>
      </c>
      <c r="E1037" s="27" t="s">
        <v>642</v>
      </c>
      <c r="F1037" s="13"/>
      <c r="G1037" s="62">
        <f>COUNTIFS(Arq_4!$B$2:$B$723,$G$52,Arq_4!$V$2:$V$723,LEFT($E1037,1))</f>
        <v>0</v>
      </c>
      <c r="H1037" s="63">
        <f>$G1037/SUM($G1037:$G1045)</f>
        <v>0</v>
      </c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 spans="1:26" ht="12.75" customHeight="1" x14ac:dyDescent="0.2">
      <c r="A1038" s="100"/>
      <c r="B1038" s="100"/>
      <c r="C1038" s="100"/>
      <c r="D1038" s="100"/>
      <c r="E1038" s="27" t="s">
        <v>643</v>
      </c>
      <c r="F1038" s="13"/>
      <c r="G1038" s="62">
        <f>COUNTIFS(Arq_4!$B$2:$B$723,$G$52,Arq_4!$V$2:$V$723,LEFT($E1038,1))</f>
        <v>2</v>
      </c>
      <c r="H1038" s="63">
        <f>$G1038/SUM($G1037:$G1045)</f>
        <v>6.6666666666666666E-2</v>
      </c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 spans="1:26" ht="12.75" customHeight="1" x14ac:dyDescent="0.2">
      <c r="A1039" s="100"/>
      <c r="B1039" s="100"/>
      <c r="C1039" s="100"/>
      <c r="D1039" s="100"/>
      <c r="E1039" s="27" t="s">
        <v>644</v>
      </c>
      <c r="F1039" s="13"/>
      <c r="G1039" s="62">
        <f>COUNTIFS(Arq_4!$B$2:$B$723,$G$52,Arq_4!$V$2:$V$723,LEFT($E1039,1))</f>
        <v>2</v>
      </c>
      <c r="H1039" s="63">
        <f>$G1039/SUM($G1037:$G1045)</f>
        <v>6.6666666666666666E-2</v>
      </c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 spans="1:26" ht="12.75" customHeight="1" x14ac:dyDescent="0.2">
      <c r="A1040" s="100"/>
      <c r="B1040" s="100"/>
      <c r="C1040" s="100"/>
      <c r="D1040" s="100"/>
      <c r="E1040" s="27" t="s">
        <v>645</v>
      </c>
      <c r="F1040" s="13"/>
      <c r="G1040" s="62">
        <f>COUNTIFS(Arq_4!$B$2:$B$723,$G$52,Arq_4!$V$2:$V$723,LEFT($E1040,1))</f>
        <v>4</v>
      </c>
      <c r="H1040" s="63">
        <f>$G1040/SUM($G1037:$G1045)</f>
        <v>0.13333333333333333</v>
      </c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 spans="1:26" ht="12.75" customHeight="1" x14ac:dyDescent="0.2">
      <c r="A1041" s="100"/>
      <c r="B1041" s="100"/>
      <c r="C1041" s="100"/>
      <c r="D1041" s="100"/>
      <c r="E1041" s="27" t="s">
        <v>646</v>
      </c>
      <c r="F1041" s="13"/>
      <c r="G1041" s="62">
        <f>COUNTIFS(Arq_4!$B$2:$B$723,$G$52,Arq_4!$V$2:$V$723,LEFT($E1041,1))</f>
        <v>5</v>
      </c>
      <c r="H1041" s="63">
        <f>$G1041/SUM($G1037:$G1045)</f>
        <v>0.16666666666666666</v>
      </c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 spans="1:26" ht="12.75" customHeight="1" x14ac:dyDescent="0.2">
      <c r="A1042" s="100"/>
      <c r="B1042" s="100"/>
      <c r="C1042" s="100"/>
      <c r="D1042" s="100"/>
      <c r="E1042" s="27" t="s">
        <v>647</v>
      </c>
      <c r="F1042" s="13"/>
      <c r="G1042" s="62">
        <f>COUNTIFS(Arq_4!$B$2:$B$723,$G$52,Arq_4!$V$2:$V$723,LEFT($E1042,1))</f>
        <v>14</v>
      </c>
      <c r="H1042" s="63">
        <f>$G1042/SUM($G1037:$G1045)</f>
        <v>0.46666666666666667</v>
      </c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 spans="1:26" ht="12.75" customHeight="1" x14ac:dyDescent="0.2">
      <c r="A1043" s="100"/>
      <c r="B1043" s="100"/>
      <c r="C1043" s="100"/>
      <c r="D1043" s="100"/>
      <c r="E1043" s="27" t="s">
        <v>648</v>
      </c>
      <c r="F1043" s="13"/>
      <c r="G1043" s="62">
        <f>COUNTIFS(Arq_4!$B$2:$B$723,$G$52,Arq_4!$V$2:$V$723,LEFT($E1043,1))</f>
        <v>0</v>
      </c>
      <c r="H1043" s="63">
        <f>$G1043/SUM($G1037:$G1045)</f>
        <v>0</v>
      </c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 spans="1:26" ht="12.75" customHeight="1" x14ac:dyDescent="0.2">
      <c r="A1044" s="100"/>
      <c r="B1044" s="100"/>
      <c r="C1044" s="100"/>
      <c r="D1044" s="100"/>
      <c r="E1044" s="27" t="s">
        <v>649</v>
      </c>
      <c r="F1044" s="13"/>
      <c r="G1044" s="62">
        <f>COUNTIFS(Arq_4!$B$2:$B$723,$G$52,Arq_4!$V$2:$V$723,LEFT($E1044,1))</f>
        <v>0</v>
      </c>
      <c r="H1044" s="63">
        <f>$G1044/SUM($G1037:$G1045)</f>
        <v>0</v>
      </c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 spans="1:26" ht="12.75" customHeight="1" x14ac:dyDescent="0.2">
      <c r="A1045" s="101"/>
      <c r="B1045" s="101"/>
      <c r="C1045" s="101"/>
      <c r="D1045" s="101"/>
      <c r="E1045" s="66" t="s">
        <v>443</v>
      </c>
      <c r="F1045" s="13"/>
      <c r="G1045" s="62">
        <f>COUNTIFS(Arq_4!$B$2:$B$723,$G$52,Arq_4!$V$2:$V$723,"")</f>
        <v>3</v>
      </c>
      <c r="H1045" s="63">
        <f>$G1045/SUM($G1037:$G1045)</f>
        <v>0.1</v>
      </c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 spans="1:26" ht="13.5" customHeight="1" x14ac:dyDescent="0.2">
      <c r="A1046" s="110" t="s">
        <v>688</v>
      </c>
      <c r="B1046" s="108" t="s">
        <v>21</v>
      </c>
      <c r="C1046" s="108">
        <v>1</v>
      </c>
      <c r="D1046" s="109" t="s">
        <v>689</v>
      </c>
      <c r="E1046" s="28" t="s">
        <v>642</v>
      </c>
      <c r="F1046" s="25"/>
      <c r="G1046" s="60">
        <f>COUNTIFS(Arq_4!$B$2:$B$723,$G$52,Arq_4!$W$2:$W$723,LEFT($E1046,1))</f>
        <v>0</v>
      </c>
      <c r="H1046" s="61">
        <f>$G1046/SUM($G1046:$G1054)</f>
        <v>0</v>
      </c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 spans="1:26" ht="12.75" customHeight="1" x14ac:dyDescent="0.2">
      <c r="A1047" s="100"/>
      <c r="B1047" s="100"/>
      <c r="C1047" s="100"/>
      <c r="D1047" s="100"/>
      <c r="E1047" s="28" t="s">
        <v>643</v>
      </c>
      <c r="F1047" s="25"/>
      <c r="G1047" s="60">
        <f>COUNTIFS(Arq_4!$B$2:$B$723,$G$52,Arq_4!$W$2:$W$723,LEFT($E1047,1))</f>
        <v>1</v>
      </c>
      <c r="H1047" s="61">
        <f>$G1047/SUM($G1046:$G1054)</f>
        <v>3.3333333333333333E-2</v>
      </c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 spans="1:26" ht="12.75" customHeight="1" x14ac:dyDescent="0.2">
      <c r="A1048" s="100"/>
      <c r="B1048" s="100"/>
      <c r="C1048" s="100"/>
      <c r="D1048" s="100"/>
      <c r="E1048" s="28" t="s">
        <v>644</v>
      </c>
      <c r="F1048" s="25"/>
      <c r="G1048" s="60">
        <f>COUNTIFS(Arq_4!$B$2:$B$723,$G$52,Arq_4!$W$2:$W$723,LEFT($E1048,1))</f>
        <v>2</v>
      </c>
      <c r="H1048" s="61">
        <f>$G1048/SUM($G1046:$G1054)</f>
        <v>6.6666666666666666E-2</v>
      </c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 spans="1:26" ht="12.75" customHeight="1" x14ac:dyDescent="0.2">
      <c r="A1049" s="100"/>
      <c r="B1049" s="100"/>
      <c r="C1049" s="100"/>
      <c r="D1049" s="100"/>
      <c r="E1049" s="28" t="s">
        <v>645</v>
      </c>
      <c r="F1049" s="25"/>
      <c r="G1049" s="60">
        <f>COUNTIFS(Arq_4!$B$2:$B$723,$G$52,Arq_4!$W$2:$W$723,LEFT($E1049,1))</f>
        <v>2</v>
      </c>
      <c r="H1049" s="61">
        <f>$G1049/SUM($G1046:$G1054)</f>
        <v>6.6666666666666666E-2</v>
      </c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 spans="1:26" ht="12.75" customHeight="1" x14ac:dyDescent="0.2">
      <c r="A1050" s="100"/>
      <c r="B1050" s="100"/>
      <c r="C1050" s="100"/>
      <c r="D1050" s="100"/>
      <c r="E1050" s="28" t="s">
        <v>646</v>
      </c>
      <c r="F1050" s="25"/>
      <c r="G1050" s="60">
        <f>COUNTIFS(Arq_4!$B$2:$B$723,$G$52,Arq_4!$W$2:$W$723,LEFT($E1050,1))</f>
        <v>5</v>
      </c>
      <c r="H1050" s="61">
        <f>$G1050/SUM($G1046:$G1054)</f>
        <v>0.16666666666666666</v>
      </c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 spans="1:26" ht="12.75" customHeight="1" x14ac:dyDescent="0.2">
      <c r="A1051" s="100"/>
      <c r="B1051" s="100"/>
      <c r="C1051" s="100"/>
      <c r="D1051" s="100"/>
      <c r="E1051" s="28" t="s">
        <v>647</v>
      </c>
      <c r="F1051" s="25"/>
      <c r="G1051" s="60">
        <f>COUNTIFS(Arq_4!$B$2:$B$723,$G$52,Arq_4!$W$2:$W$723,LEFT($E1051,1))</f>
        <v>17</v>
      </c>
      <c r="H1051" s="61">
        <f>$G1051/SUM($G1046:$G1054)</f>
        <v>0.56666666666666665</v>
      </c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 spans="1:26" ht="12.75" customHeight="1" x14ac:dyDescent="0.2">
      <c r="A1052" s="100"/>
      <c r="B1052" s="100"/>
      <c r="C1052" s="100"/>
      <c r="D1052" s="100"/>
      <c r="E1052" s="28" t="s">
        <v>648</v>
      </c>
      <c r="F1052" s="25"/>
      <c r="G1052" s="60">
        <f>COUNTIFS(Arq_4!$B$2:$B$723,$G$52,Arq_4!$W$2:$W$723,LEFT($E1052,1))</f>
        <v>0</v>
      </c>
      <c r="H1052" s="61">
        <f>$G1052/SUM($G1046:$G1054)</f>
        <v>0</v>
      </c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 spans="1:26" ht="12.75" customHeight="1" x14ac:dyDescent="0.2">
      <c r="A1053" s="100"/>
      <c r="B1053" s="100"/>
      <c r="C1053" s="100"/>
      <c r="D1053" s="100"/>
      <c r="E1053" s="28" t="s">
        <v>649</v>
      </c>
      <c r="F1053" s="25"/>
      <c r="G1053" s="60">
        <f>COUNTIFS(Arq_4!$B$2:$B$723,$G$52,Arq_4!$W$2:$W$723,LEFT($E1053,1))</f>
        <v>0</v>
      </c>
      <c r="H1053" s="61">
        <f>$G1053/SUM($G1046:$G1054)</f>
        <v>0</v>
      </c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 spans="1:26" ht="12.75" customHeight="1" x14ac:dyDescent="0.2">
      <c r="A1054" s="101"/>
      <c r="B1054" s="101"/>
      <c r="C1054" s="101"/>
      <c r="D1054" s="101"/>
      <c r="E1054" s="28" t="s">
        <v>443</v>
      </c>
      <c r="F1054" s="25"/>
      <c r="G1054" s="60">
        <f>COUNTIFS(Arq_4!$B$2:$B$723,$G$52,Arq_4!$W$2:$W$723,"")</f>
        <v>3</v>
      </c>
      <c r="H1054" s="61">
        <f>$G1054/SUM($G1046:$G1054)</f>
        <v>0.1</v>
      </c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 spans="1:26" ht="13.5" customHeight="1" x14ac:dyDescent="0.2">
      <c r="A1055" s="105" t="s">
        <v>690</v>
      </c>
      <c r="B1055" s="106" t="s">
        <v>21</v>
      </c>
      <c r="C1055" s="106">
        <v>1</v>
      </c>
      <c r="D1055" s="107" t="s">
        <v>691</v>
      </c>
      <c r="E1055" s="27" t="s">
        <v>642</v>
      </c>
      <c r="F1055" s="13"/>
      <c r="G1055" s="62">
        <f>COUNTIFS(Arq_4!$B$2:$B$723,$G$52,Arq_4!$X$2:$X$723,LEFT($E1055,1))</f>
        <v>0</v>
      </c>
      <c r="H1055" s="63">
        <f>$G1055/SUM($G1055:$G1063)</f>
        <v>0</v>
      </c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 spans="1:26" ht="12.75" customHeight="1" x14ac:dyDescent="0.2">
      <c r="A1056" s="100"/>
      <c r="B1056" s="100"/>
      <c r="C1056" s="100"/>
      <c r="D1056" s="100"/>
      <c r="E1056" s="27" t="s">
        <v>643</v>
      </c>
      <c r="F1056" s="13"/>
      <c r="G1056" s="62">
        <f>COUNTIFS(Arq_4!$B$2:$B$723,$G$52,Arq_4!$X$2:$X$723,LEFT($E1056,1))</f>
        <v>0</v>
      </c>
      <c r="H1056" s="63">
        <f>$G1056/SUM($G1055:$G1063)</f>
        <v>0</v>
      </c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 spans="1:26" ht="12.75" customHeight="1" x14ac:dyDescent="0.2">
      <c r="A1057" s="100"/>
      <c r="B1057" s="100"/>
      <c r="C1057" s="100"/>
      <c r="D1057" s="100"/>
      <c r="E1057" s="27" t="s">
        <v>644</v>
      </c>
      <c r="F1057" s="13"/>
      <c r="G1057" s="62">
        <f>COUNTIFS(Arq_4!$B$2:$B$723,$G$52,Arq_4!$X$2:$X$723,LEFT($E1057,1))</f>
        <v>4</v>
      </c>
      <c r="H1057" s="63">
        <f>$G1057/SUM($G1055:$G1063)</f>
        <v>0.13333333333333333</v>
      </c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 spans="1:26" ht="12.75" customHeight="1" x14ac:dyDescent="0.2">
      <c r="A1058" s="100"/>
      <c r="B1058" s="100"/>
      <c r="C1058" s="100"/>
      <c r="D1058" s="100"/>
      <c r="E1058" s="27" t="s">
        <v>645</v>
      </c>
      <c r="F1058" s="13"/>
      <c r="G1058" s="62">
        <f>COUNTIFS(Arq_4!$B$2:$B$723,$G$52,Arq_4!$X$2:$X$723,LEFT($E1058,1))</f>
        <v>3</v>
      </c>
      <c r="H1058" s="63">
        <f>$G1058/SUM($G1055:$G1063)</f>
        <v>0.1</v>
      </c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 spans="1:26" ht="12.75" customHeight="1" x14ac:dyDescent="0.2">
      <c r="A1059" s="100"/>
      <c r="B1059" s="100"/>
      <c r="C1059" s="100"/>
      <c r="D1059" s="100"/>
      <c r="E1059" s="27" t="s">
        <v>646</v>
      </c>
      <c r="F1059" s="13"/>
      <c r="G1059" s="62">
        <f>COUNTIFS(Arq_4!$B$2:$B$723,$G$52,Arq_4!$X$2:$X$723,LEFT($E1059,1))</f>
        <v>5</v>
      </c>
      <c r="H1059" s="63">
        <f>$G1059/SUM($G1055:$G1063)</f>
        <v>0.16666666666666666</v>
      </c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 spans="1:26" ht="12.75" customHeight="1" x14ac:dyDescent="0.2">
      <c r="A1060" s="100"/>
      <c r="B1060" s="100"/>
      <c r="C1060" s="100"/>
      <c r="D1060" s="100"/>
      <c r="E1060" s="27" t="s">
        <v>647</v>
      </c>
      <c r="F1060" s="13"/>
      <c r="G1060" s="62">
        <f>COUNTIFS(Arq_4!$B$2:$B$723,$G$52,Arq_4!$X$2:$X$723,LEFT($E1060,1))</f>
        <v>15</v>
      </c>
      <c r="H1060" s="63">
        <f>$G1060/SUM($G1055:$G1063)</f>
        <v>0.5</v>
      </c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 spans="1:26" ht="12.75" customHeight="1" x14ac:dyDescent="0.2">
      <c r="A1061" s="100"/>
      <c r="B1061" s="100"/>
      <c r="C1061" s="100"/>
      <c r="D1061" s="100"/>
      <c r="E1061" s="27" t="s">
        <v>648</v>
      </c>
      <c r="F1061" s="13"/>
      <c r="G1061" s="62">
        <f>COUNTIFS(Arq_4!$B$2:$B$723,$G$52,Arq_4!$X$2:$X$723,LEFT($E1061,1))</f>
        <v>0</v>
      </c>
      <c r="H1061" s="63">
        <f>$G1061/SUM($G1055:$G1063)</f>
        <v>0</v>
      </c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 spans="1:26" ht="12.75" customHeight="1" x14ac:dyDescent="0.2">
      <c r="A1062" s="100"/>
      <c r="B1062" s="100"/>
      <c r="C1062" s="100"/>
      <c r="D1062" s="100"/>
      <c r="E1062" s="27" t="s">
        <v>649</v>
      </c>
      <c r="F1062" s="13"/>
      <c r="G1062" s="62">
        <f>COUNTIFS(Arq_4!$B$2:$B$723,$G$52,Arq_4!$X$2:$X$723,LEFT($E1062,1))</f>
        <v>0</v>
      </c>
      <c r="H1062" s="63">
        <f>$G1062/SUM($G1055:$G1063)</f>
        <v>0</v>
      </c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 spans="1:26" ht="12.75" customHeight="1" x14ac:dyDescent="0.2">
      <c r="A1063" s="101"/>
      <c r="B1063" s="101"/>
      <c r="C1063" s="101"/>
      <c r="D1063" s="101"/>
      <c r="E1063" s="66" t="s">
        <v>443</v>
      </c>
      <c r="F1063" s="13"/>
      <c r="G1063" s="62">
        <f>COUNTIFS(Arq_4!$B$2:$B$723,$G$52,Arq_4!$X$2:$X$723,"")</f>
        <v>3</v>
      </c>
      <c r="H1063" s="63">
        <f>$G1063/SUM($G1055:$G1063)</f>
        <v>0.1</v>
      </c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 spans="1:26" ht="13.5" customHeight="1" x14ac:dyDescent="0.2">
      <c r="A1064" s="110" t="s">
        <v>692</v>
      </c>
      <c r="B1064" s="108" t="s">
        <v>21</v>
      </c>
      <c r="C1064" s="108">
        <v>1</v>
      </c>
      <c r="D1064" s="109" t="s">
        <v>693</v>
      </c>
      <c r="E1064" s="28" t="s">
        <v>642</v>
      </c>
      <c r="F1064" s="25"/>
      <c r="G1064" s="60">
        <f>COUNTIFS(Arq_4!$B$2:$B$723,$G$52,Arq_4!$Y$2:$Y$723,LEFT($E1064,1))</f>
        <v>0</v>
      </c>
      <c r="H1064" s="61">
        <f>$G1064/SUM($G1064:$G1072)</f>
        <v>0</v>
      </c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 spans="1:26" ht="12.75" customHeight="1" x14ac:dyDescent="0.2">
      <c r="A1065" s="100"/>
      <c r="B1065" s="100"/>
      <c r="C1065" s="100"/>
      <c r="D1065" s="100"/>
      <c r="E1065" s="28" t="s">
        <v>643</v>
      </c>
      <c r="F1065" s="25"/>
      <c r="G1065" s="60">
        <f>COUNTIFS(Arq_4!$B$2:$B$723,$G$52,Arq_4!$Y$2:$Y$723,LEFT($E1065,1))</f>
        <v>1</v>
      </c>
      <c r="H1065" s="61">
        <f>$G1065/SUM($G1064:$G1072)</f>
        <v>3.3333333333333333E-2</v>
      </c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 spans="1:26" ht="12.75" customHeight="1" x14ac:dyDescent="0.2">
      <c r="A1066" s="100"/>
      <c r="B1066" s="100"/>
      <c r="C1066" s="100"/>
      <c r="D1066" s="100"/>
      <c r="E1066" s="28" t="s">
        <v>644</v>
      </c>
      <c r="F1066" s="25"/>
      <c r="G1066" s="60">
        <f>COUNTIFS(Arq_4!$B$2:$B$723,$G$52,Arq_4!$Y$2:$Y$723,LEFT($E1066,1))</f>
        <v>1</v>
      </c>
      <c r="H1066" s="61">
        <f>$G1066/SUM($G1064:$G1072)</f>
        <v>3.3333333333333333E-2</v>
      </c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 spans="1:26" ht="12.75" customHeight="1" x14ac:dyDescent="0.2">
      <c r="A1067" s="100"/>
      <c r="B1067" s="100"/>
      <c r="C1067" s="100"/>
      <c r="D1067" s="100"/>
      <c r="E1067" s="28" t="s">
        <v>645</v>
      </c>
      <c r="F1067" s="25"/>
      <c r="G1067" s="60">
        <f>COUNTIFS(Arq_4!$B$2:$B$723,$G$52,Arq_4!$Y$2:$Y$723,LEFT($E1067,1))</f>
        <v>0</v>
      </c>
      <c r="H1067" s="61">
        <f>$G1067/SUM($G1064:$G1072)</f>
        <v>0</v>
      </c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 spans="1:26" ht="12.75" customHeight="1" x14ac:dyDescent="0.2">
      <c r="A1068" s="100"/>
      <c r="B1068" s="100"/>
      <c r="C1068" s="100"/>
      <c r="D1068" s="100"/>
      <c r="E1068" s="28" t="s">
        <v>646</v>
      </c>
      <c r="F1068" s="25"/>
      <c r="G1068" s="60">
        <f>COUNTIFS(Arq_4!$B$2:$B$723,$G$52,Arq_4!$Y$2:$Y$723,LEFT($E1068,1))</f>
        <v>5</v>
      </c>
      <c r="H1068" s="61">
        <f>$G1068/SUM($G1064:$G1072)</f>
        <v>0.16666666666666666</v>
      </c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 spans="1:26" ht="12.75" customHeight="1" x14ac:dyDescent="0.2">
      <c r="A1069" s="100"/>
      <c r="B1069" s="100"/>
      <c r="C1069" s="100"/>
      <c r="D1069" s="100"/>
      <c r="E1069" s="28" t="s">
        <v>647</v>
      </c>
      <c r="F1069" s="25"/>
      <c r="G1069" s="60">
        <f>COUNTIFS(Arq_4!$B$2:$B$723,$G$52,Arq_4!$Y$2:$Y$723,LEFT($E1069,1))</f>
        <v>20</v>
      </c>
      <c r="H1069" s="61">
        <f>$G1069/SUM($G1064:$G1072)</f>
        <v>0.66666666666666663</v>
      </c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 spans="1:26" ht="12.75" customHeight="1" x14ac:dyDescent="0.2">
      <c r="A1070" s="100"/>
      <c r="B1070" s="100"/>
      <c r="C1070" s="100"/>
      <c r="D1070" s="100"/>
      <c r="E1070" s="28" t="s">
        <v>648</v>
      </c>
      <c r="F1070" s="25"/>
      <c r="G1070" s="60">
        <f>COUNTIFS(Arq_4!$B$2:$B$723,$G$52,Arq_4!$Y$2:$Y$723,LEFT($E1070,1))</f>
        <v>0</v>
      </c>
      <c r="H1070" s="61">
        <f>$G1070/SUM($G1064:$G1072)</f>
        <v>0</v>
      </c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 spans="1:26" ht="12.75" customHeight="1" x14ac:dyDescent="0.2">
      <c r="A1071" s="100"/>
      <c r="B1071" s="100"/>
      <c r="C1071" s="100"/>
      <c r="D1071" s="100"/>
      <c r="E1071" s="28" t="s">
        <v>649</v>
      </c>
      <c r="F1071" s="25"/>
      <c r="G1071" s="60">
        <f>COUNTIFS(Arq_4!$B$2:$B$723,$G$52,Arq_4!$Y$2:$Y$723,LEFT($E1071,1))</f>
        <v>0</v>
      </c>
      <c r="H1071" s="61">
        <f>$G1071/SUM($G1064:$G1072)</f>
        <v>0</v>
      </c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 spans="1:26" ht="12.75" customHeight="1" x14ac:dyDescent="0.2">
      <c r="A1072" s="101"/>
      <c r="B1072" s="101"/>
      <c r="C1072" s="101"/>
      <c r="D1072" s="101"/>
      <c r="E1072" s="28" t="s">
        <v>443</v>
      </c>
      <c r="F1072" s="25"/>
      <c r="G1072" s="60">
        <f>COUNTIFS(Arq_4!$B$2:$B$723,$G$52,Arq_4!$Y$2:$Y$723,"")</f>
        <v>3</v>
      </c>
      <c r="H1072" s="61">
        <f>$G1072/SUM($G1064:$G1072)</f>
        <v>0.1</v>
      </c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 spans="1:26" ht="13.5" customHeight="1" x14ac:dyDescent="0.2">
      <c r="A1073" s="105" t="s">
        <v>694</v>
      </c>
      <c r="B1073" s="106" t="s">
        <v>21</v>
      </c>
      <c r="C1073" s="106">
        <v>1</v>
      </c>
      <c r="D1073" s="107" t="s">
        <v>695</v>
      </c>
      <c r="E1073" s="27" t="s">
        <v>642</v>
      </c>
      <c r="F1073" s="13"/>
      <c r="G1073" s="62">
        <f>COUNTIFS(Arq_4!$B$2:$B$723,$G$52,Arq_4!$Z$2:$Z$723,LEFT($E1073,1))</f>
        <v>0</v>
      </c>
      <c r="H1073" s="63">
        <f>$G1073/SUM($G1073:$G1081)</f>
        <v>0</v>
      </c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 spans="1:26" ht="12.75" customHeight="1" x14ac:dyDescent="0.2">
      <c r="A1074" s="100"/>
      <c r="B1074" s="100"/>
      <c r="C1074" s="100"/>
      <c r="D1074" s="100"/>
      <c r="E1074" s="27" t="s">
        <v>643</v>
      </c>
      <c r="F1074" s="13"/>
      <c r="G1074" s="62">
        <f>COUNTIFS(Arq_4!$B$2:$B$723,$G$52,Arq_4!$Z$2:$Z$723,LEFT($E1074,1))</f>
        <v>0</v>
      </c>
      <c r="H1074" s="63">
        <f>$G1074/SUM($G1073:$G1081)</f>
        <v>0</v>
      </c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 spans="1:26" ht="12.75" customHeight="1" x14ac:dyDescent="0.2">
      <c r="A1075" s="100"/>
      <c r="B1075" s="100"/>
      <c r="C1075" s="100"/>
      <c r="D1075" s="100"/>
      <c r="E1075" s="27" t="s">
        <v>644</v>
      </c>
      <c r="F1075" s="13"/>
      <c r="G1075" s="62">
        <f>COUNTIFS(Arq_4!$B$2:$B$723,$G$52,Arq_4!$Z$2:$Z$723,LEFT($E1075,1))</f>
        <v>1</v>
      </c>
      <c r="H1075" s="63">
        <f>$G1075/SUM($G1073:$G1081)</f>
        <v>3.3333333333333333E-2</v>
      </c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 spans="1:26" ht="12.75" customHeight="1" x14ac:dyDescent="0.2">
      <c r="A1076" s="100"/>
      <c r="B1076" s="100"/>
      <c r="C1076" s="100"/>
      <c r="D1076" s="100"/>
      <c r="E1076" s="27" t="s">
        <v>645</v>
      </c>
      <c r="F1076" s="13"/>
      <c r="G1076" s="62">
        <f>COUNTIFS(Arq_4!$B$2:$B$723,$G$52,Arq_4!$Z$2:$Z$723,LEFT($E1076,1))</f>
        <v>2</v>
      </c>
      <c r="H1076" s="63">
        <f>$G1076/SUM($G1073:$G1081)</f>
        <v>6.6666666666666666E-2</v>
      </c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 spans="1:26" ht="12.75" customHeight="1" x14ac:dyDescent="0.2">
      <c r="A1077" s="100"/>
      <c r="B1077" s="100"/>
      <c r="C1077" s="100"/>
      <c r="D1077" s="100"/>
      <c r="E1077" s="27" t="s">
        <v>646</v>
      </c>
      <c r="F1077" s="13"/>
      <c r="G1077" s="62">
        <f>COUNTIFS(Arq_4!$B$2:$B$723,$G$52,Arq_4!$Z$2:$Z$723,LEFT($E1077,1))</f>
        <v>7</v>
      </c>
      <c r="H1077" s="63">
        <f>$G1077/SUM($G1073:$G1081)</f>
        <v>0.23333333333333334</v>
      </c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 spans="1:26" ht="12.75" customHeight="1" x14ac:dyDescent="0.2">
      <c r="A1078" s="100"/>
      <c r="B1078" s="100"/>
      <c r="C1078" s="100"/>
      <c r="D1078" s="100"/>
      <c r="E1078" s="27" t="s">
        <v>647</v>
      </c>
      <c r="F1078" s="13"/>
      <c r="G1078" s="62">
        <f>COUNTIFS(Arq_4!$B$2:$B$723,$G$52,Arq_4!$Z$2:$Z$723,LEFT($E1078,1))</f>
        <v>17</v>
      </c>
      <c r="H1078" s="63">
        <f>$G1078/SUM($G1073:$G1081)</f>
        <v>0.56666666666666665</v>
      </c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 spans="1:26" ht="12.75" customHeight="1" x14ac:dyDescent="0.2">
      <c r="A1079" s="100"/>
      <c r="B1079" s="100"/>
      <c r="C1079" s="100"/>
      <c r="D1079" s="100"/>
      <c r="E1079" s="27" t="s">
        <v>648</v>
      </c>
      <c r="F1079" s="13"/>
      <c r="G1079" s="62">
        <f>COUNTIFS(Arq_4!$B$2:$B$723,$G$52,Arq_4!$Z$2:$Z$723,LEFT($E1079,1))</f>
        <v>0</v>
      </c>
      <c r="H1079" s="63">
        <f>$G1079/SUM($G1073:$G1081)</f>
        <v>0</v>
      </c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 spans="1:26" ht="12.75" customHeight="1" x14ac:dyDescent="0.2">
      <c r="A1080" s="100"/>
      <c r="B1080" s="100"/>
      <c r="C1080" s="100"/>
      <c r="D1080" s="100"/>
      <c r="E1080" s="27" t="s">
        <v>649</v>
      </c>
      <c r="F1080" s="13"/>
      <c r="G1080" s="62">
        <f>COUNTIFS(Arq_4!$B$2:$B$723,$G$52,Arq_4!$Z$2:$Z$723,LEFT($E1080,1))</f>
        <v>0</v>
      </c>
      <c r="H1080" s="63">
        <f>$G1080/SUM($G1073:$G1081)</f>
        <v>0</v>
      </c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 spans="1:26" ht="12.75" customHeight="1" x14ac:dyDescent="0.2">
      <c r="A1081" s="101"/>
      <c r="B1081" s="101"/>
      <c r="C1081" s="101"/>
      <c r="D1081" s="101"/>
      <c r="E1081" s="66" t="s">
        <v>443</v>
      </c>
      <c r="F1081" s="13"/>
      <c r="G1081" s="62">
        <f>COUNTIFS(Arq_4!$B$2:$B$723,$G$52,Arq_4!$Z$2:$Z$723,"")</f>
        <v>3</v>
      </c>
      <c r="H1081" s="63">
        <f>$G1081/SUM($G1073:$G1081)</f>
        <v>0.1</v>
      </c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 spans="1:26" ht="13.5" customHeight="1" x14ac:dyDescent="0.2">
      <c r="A1082" s="110" t="s">
        <v>696</v>
      </c>
      <c r="B1082" s="108" t="s">
        <v>21</v>
      </c>
      <c r="C1082" s="108">
        <v>1</v>
      </c>
      <c r="D1082" s="109" t="s">
        <v>697</v>
      </c>
      <c r="E1082" s="28" t="s">
        <v>642</v>
      </c>
      <c r="F1082" s="25"/>
      <c r="G1082" s="60">
        <f>COUNTIFS(Arq_4!$B$2:$B$723,$G$52,Arq_4!$AA$2:$AA$723,LEFT($E1082,1))</f>
        <v>1</v>
      </c>
      <c r="H1082" s="61">
        <f>$G1082/SUM($G1082:$G1090)</f>
        <v>3.3333333333333333E-2</v>
      </c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 spans="1:26" ht="12.75" customHeight="1" x14ac:dyDescent="0.2">
      <c r="A1083" s="100"/>
      <c r="B1083" s="100"/>
      <c r="C1083" s="100"/>
      <c r="D1083" s="100"/>
      <c r="E1083" s="28" t="s">
        <v>643</v>
      </c>
      <c r="F1083" s="25"/>
      <c r="G1083" s="60">
        <f>COUNTIFS(Arq_4!$B$2:$B$723,$G$52,Arq_4!$AA$2:$AA$723,LEFT($E1083,1))</f>
        <v>1</v>
      </c>
      <c r="H1083" s="61">
        <f>$G1083/SUM($G1082:$G1090)</f>
        <v>3.3333333333333333E-2</v>
      </c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 spans="1:26" ht="12.75" customHeight="1" x14ac:dyDescent="0.2">
      <c r="A1084" s="100"/>
      <c r="B1084" s="100"/>
      <c r="C1084" s="100"/>
      <c r="D1084" s="100"/>
      <c r="E1084" s="28" t="s">
        <v>644</v>
      </c>
      <c r="F1084" s="25"/>
      <c r="G1084" s="60">
        <f>COUNTIFS(Arq_4!$B$2:$B$723,$G$52,Arq_4!$AA$2:$AA$723,LEFT($E1084,1))</f>
        <v>1</v>
      </c>
      <c r="H1084" s="61">
        <f>$G1084/SUM($G1082:$G1090)</f>
        <v>3.3333333333333333E-2</v>
      </c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 spans="1:26" ht="12.75" customHeight="1" x14ac:dyDescent="0.2">
      <c r="A1085" s="100"/>
      <c r="B1085" s="100"/>
      <c r="C1085" s="100"/>
      <c r="D1085" s="100"/>
      <c r="E1085" s="28" t="s">
        <v>645</v>
      </c>
      <c r="F1085" s="25"/>
      <c r="G1085" s="60">
        <f>COUNTIFS(Arq_4!$B$2:$B$723,$G$52,Arq_4!$AA$2:$AA$723,LEFT($E1085,1))</f>
        <v>1</v>
      </c>
      <c r="H1085" s="61">
        <f>$G1085/SUM($G1082:$G1090)</f>
        <v>3.3333333333333333E-2</v>
      </c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 spans="1:26" ht="12.75" customHeight="1" x14ac:dyDescent="0.2">
      <c r="A1086" s="100"/>
      <c r="B1086" s="100"/>
      <c r="C1086" s="100"/>
      <c r="D1086" s="100"/>
      <c r="E1086" s="28" t="s">
        <v>646</v>
      </c>
      <c r="F1086" s="25"/>
      <c r="G1086" s="60">
        <f>COUNTIFS(Arq_4!$B$2:$B$723,$G$52,Arq_4!$AA$2:$AA$723,LEFT($E1086,1))</f>
        <v>4</v>
      </c>
      <c r="H1086" s="61">
        <f>$G1086/SUM($G1082:$G1090)</f>
        <v>0.13333333333333333</v>
      </c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 spans="1:26" ht="12.75" customHeight="1" x14ac:dyDescent="0.2">
      <c r="A1087" s="100"/>
      <c r="B1087" s="100"/>
      <c r="C1087" s="100"/>
      <c r="D1087" s="100"/>
      <c r="E1087" s="28" t="s">
        <v>647</v>
      </c>
      <c r="F1087" s="25"/>
      <c r="G1087" s="60">
        <f>COUNTIFS(Arq_4!$B$2:$B$723,$G$52,Arq_4!$AA$2:$AA$723,LEFT($E1087,1))</f>
        <v>17</v>
      </c>
      <c r="H1087" s="61">
        <f>$G1087/SUM($G1082:$G1090)</f>
        <v>0.56666666666666665</v>
      </c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 spans="1:26" ht="12.75" customHeight="1" x14ac:dyDescent="0.2">
      <c r="A1088" s="100"/>
      <c r="B1088" s="100"/>
      <c r="C1088" s="100"/>
      <c r="D1088" s="100"/>
      <c r="E1088" s="28" t="s">
        <v>648</v>
      </c>
      <c r="F1088" s="25"/>
      <c r="G1088" s="60">
        <f>COUNTIFS(Arq_4!$B$2:$B$723,$G$52,Arq_4!$AA$2:$AA$723,LEFT($E1088,1))</f>
        <v>1</v>
      </c>
      <c r="H1088" s="61">
        <f>$G1088/SUM($G1082:$G1090)</f>
        <v>3.3333333333333333E-2</v>
      </c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 spans="1:26" ht="12.75" customHeight="1" x14ac:dyDescent="0.2">
      <c r="A1089" s="100"/>
      <c r="B1089" s="100"/>
      <c r="C1089" s="100"/>
      <c r="D1089" s="100"/>
      <c r="E1089" s="28" t="s">
        <v>649</v>
      </c>
      <c r="F1089" s="25"/>
      <c r="G1089" s="60">
        <f>COUNTIFS(Arq_4!$B$2:$B$723,$G$52,Arq_4!$AA$2:$AA$723,LEFT($E1089,1))</f>
        <v>1</v>
      </c>
      <c r="H1089" s="61">
        <f>$G1089/SUM($G1082:$G1090)</f>
        <v>3.3333333333333333E-2</v>
      </c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 spans="1:26" ht="12.75" customHeight="1" x14ac:dyDescent="0.2">
      <c r="A1090" s="101"/>
      <c r="B1090" s="101"/>
      <c r="C1090" s="101"/>
      <c r="D1090" s="101"/>
      <c r="E1090" s="28" t="s">
        <v>443</v>
      </c>
      <c r="F1090" s="25"/>
      <c r="G1090" s="60">
        <f>COUNTIFS(Arq_4!$B$2:$B$723,$G$52,Arq_4!$AA$2:$AA$723,"")</f>
        <v>3</v>
      </c>
      <c r="H1090" s="61">
        <f>$G1090/SUM($G1082:$G1090)</f>
        <v>0.1</v>
      </c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 spans="1:26" ht="13.5" customHeight="1" x14ac:dyDescent="0.2">
      <c r="A1091" s="105" t="s">
        <v>698</v>
      </c>
      <c r="B1091" s="106" t="s">
        <v>21</v>
      </c>
      <c r="C1091" s="106">
        <v>1</v>
      </c>
      <c r="D1091" s="107" t="s">
        <v>699</v>
      </c>
      <c r="E1091" s="27" t="s">
        <v>642</v>
      </c>
      <c r="F1091" s="13"/>
      <c r="G1091" s="62">
        <f>COUNTIFS(Arq_4!$B$2:$B$723,$G$52,Arq_4!$AB$2:$AB$723,LEFT($E1091,1))</f>
        <v>1</v>
      </c>
      <c r="H1091" s="63">
        <f>$G1091/SUM($G1091:$G1099)</f>
        <v>3.3333333333333333E-2</v>
      </c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 spans="1:26" ht="12.75" customHeight="1" x14ac:dyDescent="0.2">
      <c r="A1092" s="100"/>
      <c r="B1092" s="100"/>
      <c r="C1092" s="100"/>
      <c r="D1092" s="100"/>
      <c r="E1092" s="27" t="s">
        <v>643</v>
      </c>
      <c r="F1092" s="13"/>
      <c r="G1092" s="62">
        <f>COUNTIFS(Arq_4!$B$2:$B$723,$G$52,Arq_4!$AB$2:$AB$723,LEFT($E1092,1))</f>
        <v>1</v>
      </c>
      <c r="H1092" s="63">
        <f>$G1092/SUM($G1091:$G1099)</f>
        <v>3.3333333333333333E-2</v>
      </c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 spans="1:26" ht="12.75" customHeight="1" x14ac:dyDescent="0.2">
      <c r="A1093" s="100"/>
      <c r="B1093" s="100"/>
      <c r="C1093" s="100"/>
      <c r="D1093" s="100"/>
      <c r="E1093" s="27" t="s">
        <v>644</v>
      </c>
      <c r="F1093" s="13"/>
      <c r="G1093" s="62">
        <f>COUNTIFS(Arq_4!$B$2:$B$723,$G$52,Arq_4!$AB$2:$AB$723,LEFT($E1093,1))</f>
        <v>5</v>
      </c>
      <c r="H1093" s="63">
        <f>$G1093/SUM($G1091:$G1099)</f>
        <v>0.16666666666666666</v>
      </c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 spans="1:26" ht="12.75" customHeight="1" x14ac:dyDescent="0.2">
      <c r="A1094" s="100"/>
      <c r="B1094" s="100"/>
      <c r="C1094" s="100"/>
      <c r="D1094" s="100"/>
      <c r="E1094" s="27" t="s">
        <v>645</v>
      </c>
      <c r="F1094" s="13"/>
      <c r="G1094" s="62">
        <f>COUNTIFS(Arq_4!$B$2:$B$723,$G$52,Arq_4!$AB$2:$AB$723,LEFT($E1094,1))</f>
        <v>2</v>
      </c>
      <c r="H1094" s="63">
        <f>$G1094/SUM($G1091:$G1099)</f>
        <v>6.6666666666666666E-2</v>
      </c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 spans="1:26" ht="12.75" customHeight="1" x14ac:dyDescent="0.2">
      <c r="A1095" s="100"/>
      <c r="B1095" s="100"/>
      <c r="C1095" s="100"/>
      <c r="D1095" s="100"/>
      <c r="E1095" s="27" t="s">
        <v>646</v>
      </c>
      <c r="F1095" s="13"/>
      <c r="G1095" s="62">
        <f>COUNTIFS(Arq_4!$B$2:$B$723,$G$52,Arq_4!$AB$2:$AB$723,LEFT($E1095,1))</f>
        <v>5</v>
      </c>
      <c r="H1095" s="63">
        <f>$G1095/SUM($G1091:$G1099)</f>
        <v>0.16666666666666666</v>
      </c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 spans="1:26" ht="12.75" customHeight="1" x14ac:dyDescent="0.2">
      <c r="A1096" s="100"/>
      <c r="B1096" s="100"/>
      <c r="C1096" s="100"/>
      <c r="D1096" s="100"/>
      <c r="E1096" s="27" t="s">
        <v>647</v>
      </c>
      <c r="F1096" s="13"/>
      <c r="G1096" s="62">
        <f>COUNTIFS(Arq_4!$B$2:$B$723,$G$52,Arq_4!$AB$2:$AB$723,LEFT($E1096,1))</f>
        <v>5</v>
      </c>
      <c r="H1096" s="63">
        <f>$G1096/SUM($G1091:$G1099)</f>
        <v>0.16666666666666666</v>
      </c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 spans="1:26" ht="12.75" customHeight="1" x14ac:dyDescent="0.2">
      <c r="A1097" s="100"/>
      <c r="B1097" s="100"/>
      <c r="C1097" s="100"/>
      <c r="D1097" s="100"/>
      <c r="E1097" s="27" t="s">
        <v>648</v>
      </c>
      <c r="F1097" s="13"/>
      <c r="G1097" s="62">
        <f>COUNTIFS(Arq_4!$B$2:$B$723,$G$52,Arq_4!$AB$2:$AB$723,LEFT($E1097,1))</f>
        <v>6</v>
      </c>
      <c r="H1097" s="63">
        <f>$G1097/SUM($G1091:$G1099)</f>
        <v>0.2</v>
      </c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 spans="1:26" ht="12.75" customHeight="1" x14ac:dyDescent="0.2">
      <c r="A1098" s="100"/>
      <c r="B1098" s="100"/>
      <c r="C1098" s="100"/>
      <c r="D1098" s="100"/>
      <c r="E1098" s="27" t="s">
        <v>649</v>
      </c>
      <c r="F1098" s="13"/>
      <c r="G1098" s="62">
        <f>COUNTIFS(Arq_4!$B$2:$B$723,$G$52,Arq_4!$AB$2:$AB$723,LEFT($E1098,1))</f>
        <v>2</v>
      </c>
      <c r="H1098" s="63">
        <f>$G1098/SUM($G1091:$G1099)</f>
        <v>6.6666666666666666E-2</v>
      </c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 spans="1:26" ht="12.75" customHeight="1" x14ac:dyDescent="0.2">
      <c r="A1099" s="101"/>
      <c r="B1099" s="101"/>
      <c r="C1099" s="101"/>
      <c r="D1099" s="101"/>
      <c r="E1099" s="66" t="s">
        <v>443</v>
      </c>
      <c r="F1099" s="13"/>
      <c r="G1099" s="62">
        <f>COUNTIFS(Arq_4!$B$2:$B$723,$G$52,Arq_4!$AB$2:$AB$723,"")</f>
        <v>3</v>
      </c>
      <c r="H1099" s="63">
        <f>$G1099/SUM($G1091:$G1099)</f>
        <v>0.1</v>
      </c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 spans="1:26" ht="13.5" customHeight="1" x14ac:dyDescent="0.2">
      <c r="A1100" s="110" t="s">
        <v>700</v>
      </c>
      <c r="B1100" s="108" t="s">
        <v>21</v>
      </c>
      <c r="C1100" s="108">
        <v>1</v>
      </c>
      <c r="D1100" s="109" t="s">
        <v>701</v>
      </c>
      <c r="E1100" s="28" t="s">
        <v>642</v>
      </c>
      <c r="F1100" s="25"/>
      <c r="G1100" s="60">
        <f>COUNTIFS(Arq_4!$B$2:$B$723,$G$52,Arq_4!$AC$2:$AC$723,LEFT($E1100,1))</f>
        <v>7</v>
      </c>
      <c r="H1100" s="61">
        <f>$G1100/SUM($G1100:$G1108)</f>
        <v>0.23333333333333334</v>
      </c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 spans="1:26" ht="12.75" customHeight="1" x14ac:dyDescent="0.2">
      <c r="A1101" s="100"/>
      <c r="B1101" s="100"/>
      <c r="C1101" s="100"/>
      <c r="D1101" s="100"/>
      <c r="E1101" s="28" t="s">
        <v>643</v>
      </c>
      <c r="F1101" s="25"/>
      <c r="G1101" s="60">
        <f>COUNTIFS(Arq_4!$B$2:$B$723,$G$52,Arq_4!$AC$2:$AC$723,LEFT($E1101,1))</f>
        <v>2</v>
      </c>
      <c r="H1101" s="61">
        <f>$G1101/SUM($G1100:$G1108)</f>
        <v>6.6666666666666666E-2</v>
      </c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 spans="1:26" ht="12.75" customHeight="1" x14ac:dyDescent="0.2">
      <c r="A1102" s="100"/>
      <c r="B1102" s="100"/>
      <c r="C1102" s="100"/>
      <c r="D1102" s="100"/>
      <c r="E1102" s="28" t="s">
        <v>644</v>
      </c>
      <c r="F1102" s="25"/>
      <c r="G1102" s="60">
        <f>COUNTIFS(Arq_4!$B$2:$B$723,$G$52,Arq_4!$AC$2:$AC$723,LEFT($E1102,1))</f>
        <v>4</v>
      </c>
      <c r="H1102" s="61">
        <f>$G1102/SUM($G1100:$G1108)</f>
        <v>0.13333333333333333</v>
      </c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 spans="1:26" ht="12.75" customHeight="1" x14ac:dyDescent="0.2">
      <c r="A1103" s="100"/>
      <c r="B1103" s="100"/>
      <c r="C1103" s="100"/>
      <c r="D1103" s="100"/>
      <c r="E1103" s="28" t="s">
        <v>645</v>
      </c>
      <c r="F1103" s="25"/>
      <c r="G1103" s="60">
        <f>COUNTIFS(Arq_4!$B$2:$B$723,$G$52,Arq_4!$AC$2:$AC$723,LEFT($E1103,1))</f>
        <v>1</v>
      </c>
      <c r="H1103" s="61">
        <f>$G1103/SUM($G1100:$G1108)</f>
        <v>3.3333333333333333E-2</v>
      </c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 spans="1:26" ht="12.75" customHeight="1" x14ac:dyDescent="0.2">
      <c r="A1104" s="100"/>
      <c r="B1104" s="100"/>
      <c r="C1104" s="100"/>
      <c r="D1104" s="100"/>
      <c r="E1104" s="28" t="s">
        <v>646</v>
      </c>
      <c r="F1104" s="25"/>
      <c r="G1104" s="60">
        <f>COUNTIFS(Arq_4!$B$2:$B$723,$G$52,Arq_4!$AC$2:$AC$723,LEFT($E1104,1))</f>
        <v>0</v>
      </c>
      <c r="H1104" s="61">
        <f>$G1104/SUM($G1100:$G1108)</f>
        <v>0</v>
      </c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 spans="1:26" ht="12.75" customHeight="1" x14ac:dyDescent="0.2">
      <c r="A1105" s="100"/>
      <c r="B1105" s="100"/>
      <c r="C1105" s="100"/>
      <c r="D1105" s="100"/>
      <c r="E1105" s="28" t="s">
        <v>647</v>
      </c>
      <c r="F1105" s="25"/>
      <c r="G1105" s="60">
        <f>COUNTIFS(Arq_4!$B$2:$B$723,$G$52,Arq_4!$AC$2:$AC$723,LEFT($E1105,1))</f>
        <v>3</v>
      </c>
      <c r="H1105" s="61">
        <f>$G1105/SUM($G1100:$G1108)</f>
        <v>0.1</v>
      </c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 spans="1:26" ht="12.75" customHeight="1" x14ac:dyDescent="0.2">
      <c r="A1106" s="100"/>
      <c r="B1106" s="100"/>
      <c r="C1106" s="100"/>
      <c r="D1106" s="100"/>
      <c r="E1106" s="28" t="s">
        <v>648</v>
      </c>
      <c r="F1106" s="25"/>
      <c r="G1106" s="60">
        <f>COUNTIFS(Arq_4!$B$2:$B$723,$G$52,Arq_4!$AC$2:$AC$723,LEFT($E1106,1))</f>
        <v>6</v>
      </c>
      <c r="H1106" s="61">
        <f>$G1106/SUM($G1100:$G1108)</f>
        <v>0.2</v>
      </c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 spans="1:26" ht="12.75" customHeight="1" x14ac:dyDescent="0.2">
      <c r="A1107" s="100"/>
      <c r="B1107" s="100"/>
      <c r="C1107" s="100"/>
      <c r="D1107" s="100"/>
      <c r="E1107" s="28" t="s">
        <v>649</v>
      </c>
      <c r="F1107" s="25"/>
      <c r="G1107" s="60">
        <f>COUNTIFS(Arq_4!$B$2:$B$723,$G$52,Arq_4!$AC$2:$AC$723,LEFT($E1107,1))</f>
        <v>4</v>
      </c>
      <c r="H1107" s="61">
        <f>$G1107/SUM($G1100:$G1108)</f>
        <v>0.13333333333333333</v>
      </c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 spans="1:26" ht="12.75" customHeight="1" x14ac:dyDescent="0.2">
      <c r="A1108" s="101"/>
      <c r="B1108" s="101"/>
      <c r="C1108" s="101"/>
      <c r="D1108" s="101"/>
      <c r="E1108" s="28" t="s">
        <v>443</v>
      </c>
      <c r="F1108" s="25"/>
      <c r="G1108" s="60">
        <f>COUNTIFS(Arq_4!$B$2:$B$723,$G$52,Arq_4!$AC$2:$AC$723,"")</f>
        <v>3</v>
      </c>
      <c r="H1108" s="61">
        <f>$G1108/SUM($G1100:$G1108)</f>
        <v>0.1</v>
      </c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 spans="1:26" ht="13.5" customHeight="1" x14ac:dyDescent="0.2">
      <c r="A1109" s="105" t="s">
        <v>702</v>
      </c>
      <c r="B1109" s="106" t="s">
        <v>21</v>
      </c>
      <c r="C1109" s="106">
        <v>1</v>
      </c>
      <c r="D1109" s="107" t="s">
        <v>703</v>
      </c>
      <c r="E1109" s="27" t="s">
        <v>642</v>
      </c>
      <c r="F1109" s="13"/>
      <c r="G1109" s="62">
        <f>COUNTIFS(Arq_4!$B$2:$B$723,$G$52,Arq_4!$AD$2:$AD$723,LEFT($E1109,1))</f>
        <v>0</v>
      </c>
      <c r="H1109" s="63">
        <f>$G1109/SUM($G1109:$G1117)</f>
        <v>0</v>
      </c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 spans="1:26" ht="12.75" customHeight="1" x14ac:dyDescent="0.2">
      <c r="A1110" s="100"/>
      <c r="B1110" s="100"/>
      <c r="C1110" s="100"/>
      <c r="D1110" s="100"/>
      <c r="E1110" s="27" t="s">
        <v>643</v>
      </c>
      <c r="F1110" s="13"/>
      <c r="G1110" s="62">
        <f>COUNTIFS(Arq_4!$B$2:$B$723,$G$52,Arq_4!$AD$2:$AD$723,LEFT($E1110,1))</f>
        <v>0</v>
      </c>
      <c r="H1110" s="63">
        <f>$G1110/SUM($G1109:$G1117)</f>
        <v>0</v>
      </c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 spans="1:26" ht="12.75" customHeight="1" x14ac:dyDescent="0.2">
      <c r="A1111" s="100"/>
      <c r="B1111" s="100"/>
      <c r="C1111" s="100"/>
      <c r="D1111" s="100"/>
      <c r="E1111" s="27" t="s">
        <v>644</v>
      </c>
      <c r="F1111" s="13"/>
      <c r="G1111" s="62">
        <f>COUNTIFS(Arq_4!$B$2:$B$723,$G$52,Arq_4!$AD$2:$AD$723,LEFT($E1111,1))</f>
        <v>1</v>
      </c>
      <c r="H1111" s="63">
        <f>$G1111/SUM($G1109:$G1117)</f>
        <v>3.3333333333333333E-2</v>
      </c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 spans="1:26" ht="12.75" customHeight="1" x14ac:dyDescent="0.2">
      <c r="A1112" s="100"/>
      <c r="B1112" s="100"/>
      <c r="C1112" s="100"/>
      <c r="D1112" s="100"/>
      <c r="E1112" s="27" t="s">
        <v>645</v>
      </c>
      <c r="F1112" s="13"/>
      <c r="G1112" s="62">
        <f>COUNTIFS(Arq_4!$B$2:$B$723,$G$52,Arq_4!$AD$2:$AD$723,LEFT($E1112,1))</f>
        <v>2</v>
      </c>
      <c r="H1112" s="63">
        <f>$G1112/SUM($G1109:$G1117)</f>
        <v>6.6666666666666666E-2</v>
      </c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 spans="1:26" ht="12.75" customHeight="1" x14ac:dyDescent="0.2">
      <c r="A1113" s="100"/>
      <c r="B1113" s="100"/>
      <c r="C1113" s="100"/>
      <c r="D1113" s="100"/>
      <c r="E1113" s="27" t="s">
        <v>646</v>
      </c>
      <c r="F1113" s="13"/>
      <c r="G1113" s="62">
        <f>COUNTIFS(Arq_4!$B$2:$B$723,$G$52,Arq_4!$AD$2:$AD$723,LEFT($E1113,1))</f>
        <v>3</v>
      </c>
      <c r="H1113" s="63">
        <f>$G1113/SUM($G1109:$G1117)</f>
        <v>0.1</v>
      </c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 spans="1:26" ht="12.75" customHeight="1" x14ac:dyDescent="0.2">
      <c r="A1114" s="100"/>
      <c r="B1114" s="100"/>
      <c r="C1114" s="100"/>
      <c r="D1114" s="100"/>
      <c r="E1114" s="27" t="s">
        <v>647</v>
      </c>
      <c r="F1114" s="13"/>
      <c r="G1114" s="62">
        <f>COUNTIFS(Arq_4!$B$2:$B$723,$G$52,Arq_4!$AD$2:$AD$723,LEFT($E1114,1))</f>
        <v>21</v>
      </c>
      <c r="H1114" s="63">
        <f>$G1114/SUM($G1109:$G1117)</f>
        <v>0.7</v>
      </c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 spans="1:26" ht="12.75" customHeight="1" x14ac:dyDescent="0.2">
      <c r="A1115" s="100"/>
      <c r="B1115" s="100"/>
      <c r="C1115" s="100"/>
      <c r="D1115" s="100"/>
      <c r="E1115" s="27" t="s">
        <v>648</v>
      </c>
      <c r="F1115" s="13"/>
      <c r="G1115" s="62">
        <f>COUNTIFS(Arq_4!$B$2:$B$723,$G$52,Arq_4!$AD$2:$AD$723,LEFT($E1115,1))</f>
        <v>0</v>
      </c>
      <c r="H1115" s="63">
        <f>$G1115/SUM($G1109:$G1117)</f>
        <v>0</v>
      </c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 spans="1:26" ht="12.75" customHeight="1" x14ac:dyDescent="0.2">
      <c r="A1116" s="100"/>
      <c r="B1116" s="100"/>
      <c r="C1116" s="100"/>
      <c r="D1116" s="100"/>
      <c r="E1116" s="27" t="s">
        <v>649</v>
      </c>
      <c r="F1116" s="13"/>
      <c r="G1116" s="62">
        <f>COUNTIFS(Arq_4!$B$2:$B$723,$G$52,Arq_4!$AD$2:$AD$723,LEFT($E1116,1))</f>
        <v>0</v>
      </c>
      <c r="H1116" s="63">
        <f>$G1116/SUM($G1109:$G1117)</f>
        <v>0</v>
      </c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 spans="1:26" ht="12.75" customHeight="1" x14ac:dyDescent="0.2">
      <c r="A1117" s="101"/>
      <c r="B1117" s="101"/>
      <c r="C1117" s="101"/>
      <c r="D1117" s="101"/>
      <c r="E1117" s="66" t="s">
        <v>443</v>
      </c>
      <c r="F1117" s="13"/>
      <c r="G1117" s="62">
        <f>COUNTIFS(Arq_4!$B$2:$B$723,$G$52,Arq_4!$AD$2:$AD$723,"")</f>
        <v>3</v>
      </c>
      <c r="H1117" s="63">
        <f>$G1117/SUM($G1109:$G1117)</f>
        <v>0.1</v>
      </c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 spans="1:26" ht="13.5" customHeight="1" x14ac:dyDescent="0.2">
      <c r="A1118" s="110" t="s">
        <v>704</v>
      </c>
      <c r="B1118" s="108" t="s">
        <v>21</v>
      </c>
      <c r="C1118" s="108">
        <v>1</v>
      </c>
      <c r="D1118" s="109" t="s">
        <v>705</v>
      </c>
      <c r="E1118" s="28" t="s">
        <v>642</v>
      </c>
      <c r="F1118" s="25"/>
      <c r="G1118" s="60">
        <f>COUNTIFS(Arq_4!$B$2:$B$723,$G$52,Arq_4!$AE$2:$AE$723,LEFT($E1118,1))</f>
        <v>0</v>
      </c>
      <c r="H1118" s="61">
        <f>$G1118/SUM($G1118:$G1126)</f>
        <v>0</v>
      </c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 spans="1:26" ht="12.75" customHeight="1" x14ac:dyDescent="0.2">
      <c r="A1119" s="100"/>
      <c r="B1119" s="100"/>
      <c r="C1119" s="100"/>
      <c r="D1119" s="100"/>
      <c r="E1119" s="28" t="s">
        <v>643</v>
      </c>
      <c r="F1119" s="25"/>
      <c r="G1119" s="60">
        <f>COUNTIFS(Arq_4!$B$2:$B$723,$G$52,Arq_4!$AE$2:$AE$723,LEFT($E1119,1))</f>
        <v>1</v>
      </c>
      <c r="H1119" s="61">
        <f>$G1119/SUM($G1118:$G1126)</f>
        <v>3.3333333333333333E-2</v>
      </c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 spans="1:26" ht="12.75" customHeight="1" x14ac:dyDescent="0.2">
      <c r="A1120" s="100"/>
      <c r="B1120" s="100"/>
      <c r="C1120" s="100"/>
      <c r="D1120" s="100"/>
      <c r="E1120" s="28" t="s">
        <v>644</v>
      </c>
      <c r="F1120" s="25"/>
      <c r="G1120" s="60">
        <f>COUNTIFS(Arq_4!$B$2:$B$723,$G$52,Arq_4!$AE$2:$AE$723,LEFT($E1120,1))</f>
        <v>1</v>
      </c>
      <c r="H1120" s="61">
        <f>$G1120/SUM($G1118:$G1126)</f>
        <v>3.3333333333333333E-2</v>
      </c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 spans="1:26" ht="12.75" customHeight="1" x14ac:dyDescent="0.2">
      <c r="A1121" s="100"/>
      <c r="B1121" s="100"/>
      <c r="C1121" s="100"/>
      <c r="D1121" s="100"/>
      <c r="E1121" s="28" t="s">
        <v>645</v>
      </c>
      <c r="F1121" s="25"/>
      <c r="G1121" s="60">
        <f>COUNTIFS(Arq_4!$B$2:$B$723,$G$52,Arq_4!$AE$2:$AE$723,LEFT($E1121,1))</f>
        <v>2</v>
      </c>
      <c r="H1121" s="61">
        <f>$G1121/SUM($G1118:$G1126)</f>
        <v>6.6666666666666666E-2</v>
      </c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 spans="1:26" ht="12.75" customHeight="1" x14ac:dyDescent="0.2">
      <c r="A1122" s="100"/>
      <c r="B1122" s="100"/>
      <c r="C1122" s="100"/>
      <c r="D1122" s="100"/>
      <c r="E1122" s="28" t="s">
        <v>646</v>
      </c>
      <c r="F1122" s="25"/>
      <c r="G1122" s="60">
        <f>COUNTIFS(Arq_4!$B$2:$B$723,$G$52,Arq_4!$AE$2:$AE$723,LEFT($E1122,1))</f>
        <v>2</v>
      </c>
      <c r="H1122" s="61">
        <f>$G1122/SUM($G1118:$G1126)</f>
        <v>6.6666666666666666E-2</v>
      </c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 spans="1:26" ht="12.75" customHeight="1" x14ac:dyDescent="0.2">
      <c r="A1123" s="100"/>
      <c r="B1123" s="100"/>
      <c r="C1123" s="100"/>
      <c r="D1123" s="100"/>
      <c r="E1123" s="28" t="s">
        <v>647</v>
      </c>
      <c r="F1123" s="25"/>
      <c r="G1123" s="60">
        <f>COUNTIFS(Arq_4!$B$2:$B$723,$G$52,Arq_4!$AE$2:$AE$723,LEFT($E1123,1))</f>
        <v>21</v>
      </c>
      <c r="H1123" s="61">
        <f>$G1123/SUM($G1118:$G1126)</f>
        <v>0.7</v>
      </c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 spans="1:26" ht="12.75" customHeight="1" x14ac:dyDescent="0.2">
      <c r="A1124" s="100"/>
      <c r="B1124" s="100"/>
      <c r="C1124" s="100"/>
      <c r="D1124" s="100"/>
      <c r="E1124" s="28" t="s">
        <v>648</v>
      </c>
      <c r="F1124" s="25"/>
      <c r="G1124" s="60">
        <f>COUNTIFS(Arq_4!$B$2:$B$723,$G$52,Arq_4!$AE$2:$AE$723,LEFT($E1124,1))</f>
        <v>0</v>
      </c>
      <c r="H1124" s="61">
        <f>$G1124/SUM($G1118:$G1126)</f>
        <v>0</v>
      </c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 spans="1:26" ht="12.75" customHeight="1" x14ac:dyDescent="0.2">
      <c r="A1125" s="100"/>
      <c r="B1125" s="100"/>
      <c r="C1125" s="100"/>
      <c r="D1125" s="100"/>
      <c r="E1125" s="28" t="s">
        <v>649</v>
      </c>
      <c r="F1125" s="25"/>
      <c r="G1125" s="60">
        <f>COUNTIFS(Arq_4!$B$2:$B$723,$G$52,Arq_4!$AE$2:$AE$723,LEFT($E1125,1))</f>
        <v>0</v>
      </c>
      <c r="H1125" s="61">
        <f>$G1125/SUM($G1118:$G1126)</f>
        <v>0</v>
      </c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 spans="1:26" ht="12.75" customHeight="1" x14ac:dyDescent="0.2">
      <c r="A1126" s="101"/>
      <c r="B1126" s="101"/>
      <c r="C1126" s="101"/>
      <c r="D1126" s="101"/>
      <c r="E1126" s="28" t="s">
        <v>443</v>
      </c>
      <c r="F1126" s="25"/>
      <c r="G1126" s="60">
        <f>COUNTIFS(Arq_4!$B$2:$B$723,$G$52,Arq_4!$AE$2:$AE$723,"")</f>
        <v>3</v>
      </c>
      <c r="H1126" s="61">
        <f>$G1126/SUM($G1118:$G1126)</f>
        <v>0.1</v>
      </c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 spans="1:26" ht="13.5" customHeight="1" x14ac:dyDescent="0.2">
      <c r="A1127" s="105" t="s">
        <v>706</v>
      </c>
      <c r="B1127" s="106" t="s">
        <v>21</v>
      </c>
      <c r="C1127" s="106">
        <v>1</v>
      </c>
      <c r="D1127" s="107" t="s">
        <v>707</v>
      </c>
      <c r="E1127" s="27" t="s">
        <v>642</v>
      </c>
      <c r="F1127" s="13"/>
      <c r="G1127" s="62">
        <f>COUNTIFS(Arq_4!$B$2:$B$723,$G$52,Arq_4!$AF$2:$AF$723,LEFT($E1127,1))</f>
        <v>0</v>
      </c>
      <c r="H1127" s="63">
        <f>$G1127/SUM($G1127:$G1135)</f>
        <v>0</v>
      </c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 spans="1:26" ht="12.75" customHeight="1" x14ac:dyDescent="0.2">
      <c r="A1128" s="100"/>
      <c r="B1128" s="100"/>
      <c r="C1128" s="100"/>
      <c r="D1128" s="100"/>
      <c r="E1128" s="27" t="s">
        <v>643</v>
      </c>
      <c r="F1128" s="13"/>
      <c r="G1128" s="62">
        <f>COUNTIFS(Arq_4!$B$2:$B$723,$G$52,Arq_4!$AF$2:$AF$723,LEFT($E1128,1))</f>
        <v>1</v>
      </c>
      <c r="H1128" s="63">
        <f>$G1128/SUM($G1127:$G1135)</f>
        <v>3.3333333333333333E-2</v>
      </c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 spans="1:26" ht="12.75" customHeight="1" x14ac:dyDescent="0.2">
      <c r="A1129" s="100"/>
      <c r="B1129" s="100"/>
      <c r="C1129" s="100"/>
      <c r="D1129" s="100"/>
      <c r="E1129" s="27" t="s">
        <v>644</v>
      </c>
      <c r="F1129" s="13"/>
      <c r="G1129" s="62">
        <f>COUNTIFS(Arq_4!$B$2:$B$723,$G$52,Arq_4!$AF$2:$AF$723,LEFT($E1129,1))</f>
        <v>1</v>
      </c>
      <c r="H1129" s="63">
        <f>$G1129/SUM($G1127:$G1135)</f>
        <v>3.3333333333333333E-2</v>
      </c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 spans="1:26" ht="12.75" customHeight="1" x14ac:dyDescent="0.2">
      <c r="A1130" s="100"/>
      <c r="B1130" s="100"/>
      <c r="C1130" s="100"/>
      <c r="D1130" s="100"/>
      <c r="E1130" s="27" t="s">
        <v>645</v>
      </c>
      <c r="F1130" s="13"/>
      <c r="G1130" s="62">
        <f>COUNTIFS(Arq_4!$B$2:$B$723,$G$52,Arq_4!$AF$2:$AF$723,LEFT($E1130,1))</f>
        <v>1</v>
      </c>
      <c r="H1130" s="63">
        <f>$G1130/SUM($G1127:$G1135)</f>
        <v>3.3333333333333333E-2</v>
      </c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 spans="1:26" ht="12.75" customHeight="1" x14ac:dyDescent="0.2">
      <c r="A1131" s="100"/>
      <c r="B1131" s="100"/>
      <c r="C1131" s="100"/>
      <c r="D1131" s="100"/>
      <c r="E1131" s="27" t="s">
        <v>646</v>
      </c>
      <c r="F1131" s="13"/>
      <c r="G1131" s="62">
        <f>COUNTIFS(Arq_4!$B$2:$B$723,$G$52,Arq_4!$AF$2:$AF$723,LEFT($E1131,1))</f>
        <v>4</v>
      </c>
      <c r="H1131" s="63">
        <f>$G1131/SUM($G1127:$G1135)</f>
        <v>0.13333333333333333</v>
      </c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 spans="1:26" ht="12.75" customHeight="1" x14ac:dyDescent="0.2">
      <c r="A1132" s="100"/>
      <c r="B1132" s="100"/>
      <c r="C1132" s="100"/>
      <c r="D1132" s="100"/>
      <c r="E1132" s="27" t="s">
        <v>647</v>
      </c>
      <c r="F1132" s="13"/>
      <c r="G1132" s="62">
        <f>COUNTIFS(Arq_4!$B$2:$B$723,$G$52,Arq_4!$AF$2:$AF$723,LEFT($E1132,1))</f>
        <v>20</v>
      </c>
      <c r="H1132" s="63">
        <f>$G1132/SUM($G1127:$G1135)</f>
        <v>0.66666666666666663</v>
      </c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 spans="1:26" ht="12.75" customHeight="1" x14ac:dyDescent="0.2">
      <c r="A1133" s="100"/>
      <c r="B1133" s="100"/>
      <c r="C1133" s="100"/>
      <c r="D1133" s="100"/>
      <c r="E1133" s="27" t="s">
        <v>648</v>
      </c>
      <c r="F1133" s="13"/>
      <c r="G1133" s="62">
        <f>COUNTIFS(Arq_4!$B$2:$B$723,$G$52,Arq_4!$AF$2:$AF$723,LEFT($E1133,1))</f>
        <v>0</v>
      </c>
      <c r="H1133" s="63">
        <f>$G1133/SUM($G1127:$G1135)</f>
        <v>0</v>
      </c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 spans="1:26" ht="12.75" customHeight="1" x14ac:dyDescent="0.2">
      <c r="A1134" s="100"/>
      <c r="B1134" s="100"/>
      <c r="C1134" s="100"/>
      <c r="D1134" s="100"/>
      <c r="E1134" s="27" t="s">
        <v>649</v>
      </c>
      <c r="F1134" s="13"/>
      <c r="G1134" s="62">
        <f>COUNTIFS(Arq_4!$B$2:$B$723,$G$52,Arq_4!$AF$2:$AF$723,LEFT($E1134,1))</f>
        <v>0</v>
      </c>
      <c r="H1134" s="63">
        <f>$G1134/SUM($G1127:$G1135)</f>
        <v>0</v>
      </c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 spans="1:26" ht="12.75" customHeight="1" x14ac:dyDescent="0.2">
      <c r="A1135" s="101"/>
      <c r="B1135" s="101"/>
      <c r="C1135" s="101"/>
      <c r="D1135" s="101"/>
      <c r="E1135" s="66" t="s">
        <v>443</v>
      </c>
      <c r="F1135" s="13"/>
      <c r="G1135" s="62">
        <f>COUNTIFS(Arq_4!$B$2:$B$723,$G$52,Arq_4!$AF$2:$AF$723,"")</f>
        <v>3</v>
      </c>
      <c r="H1135" s="63">
        <f>$G1135/SUM($G1127:$G1135)</f>
        <v>0.1</v>
      </c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 spans="1:26" ht="13.5" customHeight="1" x14ac:dyDescent="0.2">
      <c r="A1136" s="110" t="s">
        <v>708</v>
      </c>
      <c r="B1136" s="108" t="s">
        <v>21</v>
      </c>
      <c r="C1136" s="108">
        <v>1</v>
      </c>
      <c r="D1136" s="109" t="s">
        <v>709</v>
      </c>
      <c r="E1136" s="28" t="s">
        <v>642</v>
      </c>
      <c r="F1136" s="25"/>
      <c r="G1136" s="60">
        <f>COUNTIFS(Arq_4!$B$2:$B$723,$G$52,Arq_4!$AG$2:$AG$723,LEFT($E1136,1))</f>
        <v>0</v>
      </c>
      <c r="H1136" s="61">
        <f>$G1136/SUM($G1136:$G1144)</f>
        <v>0</v>
      </c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 spans="1:26" ht="12.75" customHeight="1" x14ac:dyDescent="0.2">
      <c r="A1137" s="100"/>
      <c r="B1137" s="100"/>
      <c r="C1137" s="100"/>
      <c r="D1137" s="100"/>
      <c r="E1137" s="28" t="s">
        <v>643</v>
      </c>
      <c r="F1137" s="25"/>
      <c r="G1137" s="60">
        <f>COUNTIFS(Arq_4!$B$2:$B$723,$G$52,Arq_4!$AG$2:$AG$723,LEFT($E1137,1))</f>
        <v>0</v>
      </c>
      <c r="H1137" s="61">
        <f>$G1137/SUM($G1136:$G1144)</f>
        <v>0</v>
      </c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 spans="1:26" ht="12.75" customHeight="1" x14ac:dyDescent="0.2">
      <c r="A1138" s="100"/>
      <c r="B1138" s="100"/>
      <c r="C1138" s="100"/>
      <c r="D1138" s="100"/>
      <c r="E1138" s="28" t="s">
        <v>644</v>
      </c>
      <c r="F1138" s="25"/>
      <c r="G1138" s="60">
        <f>COUNTIFS(Arq_4!$B$2:$B$723,$G$52,Arq_4!$AG$2:$AG$723,LEFT($E1138,1))</f>
        <v>1</v>
      </c>
      <c r="H1138" s="61">
        <f>$G1138/SUM($G1136:$G1144)</f>
        <v>3.3333333333333333E-2</v>
      </c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 spans="1:26" ht="12.75" customHeight="1" x14ac:dyDescent="0.2">
      <c r="A1139" s="100"/>
      <c r="B1139" s="100"/>
      <c r="C1139" s="100"/>
      <c r="D1139" s="100"/>
      <c r="E1139" s="28" t="s">
        <v>645</v>
      </c>
      <c r="F1139" s="25"/>
      <c r="G1139" s="60">
        <f>COUNTIFS(Arq_4!$B$2:$B$723,$G$52,Arq_4!$AG$2:$AG$723,LEFT($E1139,1))</f>
        <v>1</v>
      </c>
      <c r="H1139" s="61">
        <f>$G1139/SUM($G1136:$G1144)</f>
        <v>3.3333333333333333E-2</v>
      </c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 spans="1:26" ht="12.75" customHeight="1" x14ac:dyDescent="0.2">
      <c r="A1140" s="100"/>
      <c r="B1140" s="100"/>
      <c r="C1140" s="100"/>
      <c r="D1140" s="100"/>
      <c r="E1140" s="28" t="s">
        <v>646</v>
      </c>
      <c r="F1140" s="25"/>
      <c r="G1140" s="60">
        <f>COUNTIFS(Arq_4!$B$2:$B$723,$G$52,Arq_4!$AG$2:$AG$723,LEFT($E1140,1))</f>
        <v>7</v>
      </c>
      <c r="H1140" s="61">
        <f>$G1140/SUM($G1136:$G1144)</f>
        <v>0.23333333333333334</v>
      </c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 spans="1:26" ht="12.75" customHeight="1" x14ac:dyDescent="0.2">
      <c r="A1141" s="100"/>
      <c r="B1141" s="100"/>
      <c r="C1141" s="100"/>
      <c r="D1141" s="100"/>
      <c r="E1141" s="28" t="s">
        <v>647</v>
      </c>
      <c r="F1141" s="25"/>
      <c r="G1141" s="60">
        <f>COUNTIFS(Arq_4!$B$2:$B$723,$G$52,Arq_4!$AG$2:$AG$723,LEFT($E1141,1))</f>
        <v>18</v>
      </c>
      <c r="H1141" s="61">
        <f>$G1141/SUM($G1136:$G1144)</f>
        <v>0.6</v>
      </c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 spans="1:26" ht="12.75" customHeight="1" x14ac:dyDescent="0.2">
      <c r="A1142" s="100"/>
      <c r="B1142" s="100"/>
      <c r="C1142" s="100"/>
      <c r="D1142" s="100"/>
      <c r="E1142" s="28" t="s">
        <v>648</v>
      </c>
      <c r="F1142" s="25"/>
      <c r="G1142" s="60">
        <f>COUNTIFS(Arq_4!$B$2:$B$723,$G$52,Arq_4!$AG$2:$AG$723,LEFT($E1142,1))</f>
        <v>0</v>
      </c>
      <c r="H1142" s="61">
        <f>$G1142/SUM($G1136:$G1144)</f>
        <v>0</v>
      </c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 spans="1:26" ht="12.75" customHeight="1" x14ac:dyDescent="0.2">
      <c r="A1143" s="100"/>
      <c r="B1143" s="100"/>
      <c r="C1143" s="100"/>
      <c r="D1143" s="100"/>
      <c r="E1143" s="28" t="s">
        <v>649</v>
      </c>
      <c r="F1143" s="25"/>
      <c r="G1143" s="60">
        <f>COUNTIFS(Arq_4!$B$2:$B$723,$G$52,Arq_4!$AG$2:$AG$723,LEFT($E1143,1))</f>
        <v>0</v>
      </c>
      <c r="H1143" s="61">
        <f>$G1143/SUM($G1136:$G1144)</f>
        <v>0</v>
      </c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 spans="1:26" ht="12.75" customHeight="1" x14ac:dyDescent="0.2">
      <c r="A1144" s="101"/>
      <c r="B1144" s="101"/>
      <c r="C1144" s="101"/>
      <c r="D1144" s="101"/>
      <c r="E1144" s="28" t="s">
        <v>443</v>
      </c>
      <c r="F1144" s="25"/>
      <c r="G1144" s="60">
        <f>COUNTIFS(Arq_4!$B$2:$B$723,$G$52,Arq_4!$AG$2:$AG$723,"")</f>
        <v>3</v>
      </c>
      <c r="H1144" s="61">
        <f>$G1144/SUM($G1136:$G1144)</f>
        <v>0.1</v>
      </c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 spans="1:26" ht="13.5" customHeight="1" x14ac:dyDescent="0.2">
      <c r="A1145" s="105" t="s">
        <v>710</v>
      </c>
      <c r="B1145" s="106" t="s">
        <v>21</v>
      </c>
      <c r="C1145" s="106">
        <v>1</v>
      </c>
      <c r="D1145" s="107" t="s">
        <v>711</v>
      </c>
      <c r="E1145" s="27" t="s">
        <v>642</v>
      </c>
      <c r="F1145" s="13"/>
      <c r="G1145" s="62">
        <f>COUNTIFS(Arq_4!$B$2:$B$723,$G$52,Arq_4!$AH$2:$AH$723,LEFT($E1145,1))</f>
        <v>0</v>
      </c>
      <c r="H1145" s="63">
        <f>$G1145/SUM($G1145:$G1153)</f>
        <v>0</v>
      </c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 spans="1:26" ht="12.75" customHeight="1" x14ac:dyDescent="0.2">
      <c r="A1146" s="100"/>
      <c r="B1146" s="100"/>
      <c r="C1146" s="100"/>
      <c r="D1146" s="100"/>
      <c r="E1146" s="27" t="s">
        <v>643</v>
      </c>
      <c r="F1146" s="13"/>
      <c r="G1146" s="62">
        <f>COUNTIFS(Arq_4!$B$2:$B$723,$G$52,Arq_4!$AH$2:$AH$723,LEFT($E1146,1))</f>
        <v>2</v>
      </c>
      <c r="H1146" s="63">
        <f>$G1146/SUM($G1145:$G1153)</f>
        <v>6.6666666666666666E-2</v>
      </c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 spans="1:26" ht="12.75" customHeight="1" x14ac:dyDescent="0.2">
      <c r="A1147" s="100"/>
      <c r="B1147" s="100"/>
      <c r="C1147" s="100"/>
      <c r="D1147" s="100"/>
      <c r="E1147" s="27" t="s">
        <v>644</v>
      </c>
      <c r="F1147" s="13"/>
      <c r="G1147" s="62">
        <f>COUNTIFS(Arq_4!$B$2:$B$723,$G$52,Arq_4!$AH$2:$AH$723,LEFT($E1147,1))</f>
        <v>1</v>
      </c>
      <c r="H1147" s="63">
        <f>$G1147/SUM($G1145:$G1153)</f>
        <v>3.3333333333333333E-2</v>
      </c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 spans="1:26" ht="12.75" customHeight="1" x14ac:dyDescent="0.2">
      <c r="A1148" s="100"/>
      <c r="B1148" s="100"/>
      <c r="C1148" s="100"/>
      <c r="D1148" s="100"/>
      <c r="E1148" s="27" t="s">
        <v>645</v>
      </c>
      <c r="F1148" s="13"/>
      <c r="G1148" s="62">
        <f>COUNTIFS(Arq_4!$B$2:$B$723,$G$52,Arq_4!$AH$2:$AH$723,LEFT($E1148,1))</f>
        <v>2</v>
      </c>
      <c r="H1148" s="63">
        <f>$G1148/SUM($G1145:$G1153)</f>
        <v>6.6666666666666666E-2</v>
      </c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 spans="1:26" ht="12.75" customHeight="1" x14ac:dyDescent="0.2">
      <c r="A1149" s="100"/>
      <c r="B1149" s="100"/>
      <c r="C1149" s="100"/>
      <c r="D1149" s="100"/>
      <c r="E1149" s="27" t="s">
        <v>646</v>
      </c>
      <c r="F1149" s="13"/>
      <c r="G1149" s="62">
        <f>COUNTIFS(Arq_4!$B$2:$B$723,$G$52,Arq_4!$AH$2:$AH$723,LEFT($E1149,1))</f>
        <v>7</v>
      </c>
      <c r="H1149" s="63">
        <f>$G1149/SUM($G1145:$G1153)</f>
        <v>0.23333333333333334</v>
      </c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 spans="1:26" ht="12.75" customHeight="1" x14ac:dyDescent="0.2">
      <c r="A1150" s="100"/>
      <c r="B1150" s="100"/>
      <c r="C1150" s="100"/>
      <c r="D1150" s="100"/>
      <c r="E1150" s="27" t="s">
        <v>647</v>
      </c>
      <c r="F1150" s="13"/>
      <c r="G1150" s="62">
        <f>COUNTIFS(Arq_4!$B$2:$B$723,$G$52,Arq_4!$AH$2:$AH$723,LEFT($E1150,1))</f>
        <v>14</v>
      </c>
      <c r="H1150" s="63">
        <f>$G1150/SUM($G1145:$G1153)</f>
        <v>0.46666666666666667</v>
      </c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 spans="1:26" ht="12.75" customHeight="1" x14ac:dyDescent="0.2">
      <c r="A1151" s="100"/>
      <c r="B1151" s="100"/>
      <c r="C1151" s="100"/>
      <c r="D1151" s="100"/>
      <c r="E1151" s="27" t="s">
        <v>648</v>
      </c>
      <c r="F1151" s="13"/>
      <c r="G1151" s="62">
        <f>COUNTIFS(Arq_4!$B$2:$B$723,$G$52,Arq_4!$AH$2:$AH$723,LEFT($E1151,1))</f>
        <v>0</v>
      </c>
      <c r="H1151" s="63">
        <f>$G1151/SUM($G1145:$G1153)</f>
        <v>0</v>
      </c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 spans="1:26" ht="12.75" customHeight="1" x14ac:dyDescent="0.2">
      <c r="A1152" s="100"/>
      <c r="B1152" s="100"/>
      <c r="C1152" s="100"/>
      <c r="D1152" s="100"/>
      <c r="E1152" s="27" t="s">
        <v>649</v>
      </c>
      <c r="F1152" s="13"/>
      <c r="G1152" s="62">
        <f>COUNTIFS(Arq_4!$B$2:$B$723,$G$52,Arq_4!$AH$2:$AH$723,LEFT($E1152,1))</f>
        <v>1</v>
      </c>
      <c r="H1152" s="63">
        <f>$G1152/SUM($G1145:$G1153)</f>
        <v>3.3333333333333333E-2</v>
      </c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 spans="1:26" ht="12.75" customHeight="1" x14ac:dyDescent="0.2">
      <c r="A1153" s="101"/>
      <c r="B1153" s="101"/>
      <c r="C1153" s="101"/>
      <c r="D1153" s="101"/>
      <c r="E1153" s="66" t="s">
        <v>443</v>
      </c>
      <c r="F1153" s="13"/>
      <c r="G1153" s="62">
        <f>COUNTIFS(Arq_4!$B$2:$B$723,$G$52,Arq_4!$AH$2:$AH$723,"")</f>
        <v>3</v>
      </c>
      <c r="H1153" s="63">
        <f>$G1153/SUM($G1145:$G1153)</f>
        <v>0.1</v>
      </c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 spans="1:26" ht="13.5" customHeight="1" x14ac:dyDescent="0.2">
      <c r="A1154" s="110" t="s">
        <v>712</v>
      </c>
      <c r="B1154" s="108" t="s">
        <v>21</v>
      </c>
      <c r="C1154" s="108">
        <v>1</v>
      </c>
      <c r="D1154" s="109" t="s">
        <v>713</v>
      </c>
      <c r="E1154" s="28" t="s">
        <v>642</v>
      </c>
      <c r="F1154" s="25"/>
      <c r="G1154" s="60">
        <f>COUNTIFS(Arq_4!$B$2:$B$723,$G$52,Arq_4!$AI$2:$AI$723,LEFT($E1154,1))</f>
        <v>0</v>
      </c>
      <c r="H1154" s="61">
        <f>$G1154/SUM($G1154:$G1162)</f>
        <v>0</v>
      </c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 spans="1:26" ht="12.75" customHeight="1" x14ac:dyDescent="0.2">
      <c r="A1155" s="100"/>
      <c r="B1155" s="100"/>
      <c r="C1155" s="100"/>
      <c r="D1155" s="100"/>
      <c r="E1155" s="28" t="s">
        <v>643</v>
      </c>
      <c r="F1155" s="25"/>
      <c r="G1155" s="60">
        <f>COUNTIFS(Arq_4!$B$2:$B$723,$G$52,Arq_4!$AI$2:$AI$723,LEFT($E1155,1))</f>
        <v>1</v>
      </c>
      <c r="H1155" s="61">
        <f>$G1155/SUM($G1154:$G1162)</f>
        <v>3.3333333333333333E-2</v>
      </c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 spans="1:26" ht="12.75" customHeight="1" x14ac:dyDescent="0.2">
      <c r="A1156" s="100"/>
      <c r="B1156" s="100"/>
      <c r="C1156" s="100"/>
      <c r="D1156" s="100"/>
      <c r="E1156" s="28" t="s">
        <v>644</v>
      </c>
      <c r="F1156" s="25"/>
      <c r="G1156" s="60">
        <f>COUNTIFS(Arq_4!$B$2:$B$723,$G$52,Arq_4!$AI$2:$AI$723,LEFT($E1156,1))</f>
        <v>2</v>
      </c>
      <c r="H1156" s="61">
        <f>$G1156/SUM($G1154:$G1162)</f>
        <v>6.6666666666666666E-2</v>
      </c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 spans="1:26" ht="12.75" customHeight="1" x14ac:dyDescent="0.2">
      <c r="A1157" s="100"/>
      <c r="B1157" s="100"/>
      <c r="C1157" s="100"/>
      <c r="D1157" s="100"/>
      <c r="E1157" s="28" t="s">
        <v>645</v>
      </c>
      <c r="F1157" s="25"/>
      <c r="G1157" s="60">
        <f>COUNTIFS(Arq_4!$B$2:$B$723,$G$52,Arq_4!$AI$2:$AI$723,LEFT($E1157,1))</f>
        <v>0</v>
      </c>
      <c r="H1157" s="61">
        <f>$G1157/SUM($G1154:$G1162)</f>
        <v>0</v>
      </c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 spans="1:26" ht="12.75" customHeight="1" x14ac:dyDescent="0.2">
      <c r="A1158" s="100"/>
      <c r="B1158" s="100"/>
      <c r="C1158" s="100"/>
      <c r="D1158" s="100"/>
      <c r="E1158" s="28" t="s">
        <v>646</v>
      </c>
      <c r="F1158" s="25"/>
      <c r="G1158" s="60">
        <f>COUNTIFS(Arq_4!$B$2:$B$723,$G$52,Arq_4!$AI$2:$AI$723,LEFT($E1158,1))</f>
        <v>7</v>
      </c>
      <c r="H1158" s="61">
        <f>$G1158/SUM($G1154:$G1162)</f>
        <v>0.23333333333333334</v>
      </c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 spans="1:26" ht="12.75" customHeight="1" x14ac:dyDescent="0.2">
      <c r="A1159" s="100"/>
      <c r="B1159" s="100"/>
      <c r="C1159" s="100"/>
      <c r="D1159" s="100"/>
      <c r="E1159" s="28" t="s">
        <v>647</v>
      </c>
      <c r="F1159" s="25"/>
      <c r="G1159" s="60">
        <f>COUNTIFS(Arq_4!$B$2:$B$723,$G$52,Arq_4!$AI$2:$AI$723,LEFT($E1159,1))</f>
        <v>16</v>
      </c>
      <c r="H1159" s="61">
        <f>$G1159/SUM($G1154:$G1162)</f>
        <v>0.53333333333333333</v>
      </c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 spans="1:26" ht="12.75" customHeight="1" x14ac:dyDescent="0.2">
      <c r="A1160" s="100"/>
      <c r="B1160" s="100"/>
      <c r="C1160" s="100"/>
      <c r="D1160" s="100"/>
      <c r="E1160" s="28" t="s">
        <v>648</v>
      </c>
      <c r="F1160" s="25"/>
      <c r="G1160" s="60">
        <f>COUNTIFS(Arq_4!$B$2:$B$723,$G$52,Arq_4!$AI$2:$AI$723,LEFT($E1160,1))</f>
        <v>1</v>
      </c>
      <c r="H1160" s="61">
        <f>$G1160/SUM($G1154:$G1162)</f>
        <v>3.3333333333333333E-2</v>
      </c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 spans="1:26" ht="12.75" customHeight="1" x14ac:dyDescent="0.2">
      <c r="A1161" s="100"/>
      <c r="B1161" s="100"/>
      <c r="C1161" s="100"/>
      <c r="D1161" s="100"/>
      <c r="E1161" s="28" t="s">
        <v>649</v>
      </c>
      <c r="F1161" s="25"/>
      <c r="G1161" s="60">
        <f>COUNTIFS(Arq_4!$B$2:$B$723,$G$52,Arq_4!$AI$2:$AI$723,LEFT($E1161,1))</f>
        <v>0</v>
      </c>
      <c r="H1161" s="61">
        <f>$G1161/SUM($G1154:$G1162)</f>
        <v>0</v>
      </c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 spans="1:26" ht="12.75" customHeight="1" x14ac:dyDescent="0.2">
      <c r="A1162" s="101"/>
      <c r="B1162" s="101"/>
      <c r="C1162" s="101"/>
      <c r="D1162" s="101"/>
      <c r="E1162" s="28" t="s">
        <v>443</v>
      </c>
      <c r="F1162" s="25"/>
      <c r="G1162" s="60">
        <f>COUNTIFS(Arq_4!$B$2:$B$723,$G$52,Arq_4!$AI$2:$AI$723,"")</f>
        <v>3</v>
      </c>
      <c r="H1162" s="61">
        <f>$G1162/SUM($G1154:$G1162)</f>
        <v>0.1</v>
      </c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 spans="1:26" ht="13.5" customHeight="1" x14ac:dyDescent="0.2">
      <c r="A1163" s="105" t="s">
        <v>714</v>
      </c>
      <c r="B1163" s="106" t="s">
        <v>21</v>
      </c>
      <c r="C1163" s="106">
        <v>1</v>
      </c>
      <c r="D1163" s="107" t="s">
        <v>715</v>
      </c>
      <c r="E1163" s="27" t="s">
        <v>642</v>
      </c>
      <c r="F1163" s="13"/>
      <c r="G1163" s="62">
        <f>COUNTIFS(Arq_4!$B$2:$B$723,$G$52,Arq_4!$AJ$2:$AJ$723,LEFT($E1163,1))</f>
        <v>1</v>
      </c>
      <c r="H1163" s="63">
        <f>$G1163/SUM($G1163:$G1171)</f>
        <v>3.3333333333333333E-2</v>
      </c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 spans="1:26" ht="12.75" customHeight="1" x14ac:dyDescent="0.2">
      <c r="A1164" s="100"/>
      <c r="B1164" s="100"/>
      <c r="C1164" s="100"/>
      <c r="D1164" s="100"/>
      <c r="E1164" s="27" t="s">
        <v>643</v>
      </c>
      <c r="F1164" s="13"/>
      <c r="G1164" s="62">
        <f>COUNTIFS(Arq_4!$B$2:$B$723,$G$52,Arq_4!$AJ$2:$AJ$723,LEFT($E1164,1))</f>
        <v>1</v>
      </c>
      <c r="H1164" s="63">
        <f>$G1164/SUM($G1163:$G1171)</f>
        <v>3.3333333333333333E-2</v>
      </c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 spans="1:26" ht="12.75" customHeight="1" x14ac:dyDescent="0.2">
      <c r="A1165" s="100"/>
      <c r="B1165" s="100"/>
      <c r="C1165" s="100"/>
      <c r="D1165" s="100"/>
      <c r="E1165" s="27" t="s">
        <v>644</v>
      </c>
      <c r="F1165" s="13"/>
      <c r="G1165" s="62">
        <f>COUNTIFS(Arq_4!$B$2:$B$723,$G$52,Arq_4!$AJ$2:$AJ$723,LEFT($E1165,1))</f>
        <v>0</v>
      </c>
      <c r="H1165" s="63">
        <f>$G1165/SUM($G1163:$G1171)</f>
        <v>0</v>
      </c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 spans="1:26" ht="12.75" customHeight="1" x14ac:dyDescent="0.2">
      <c r="A1166" s="100"/>
      <c r="B1166" s="100"/>
      <c r="C1166" s="100"/>
      <c r="D1166" s="100"/>
      <c r="E1166" s="27" t="s">
        <v>645</v>
      </c>
      <c r="F1166" s="13"/>
      <c r="G1166" s="62">
        <f>COUNTIFS(Arq_4!$B$2:$B$723,$G$52,Arq_4!$AJ$2:$AJ$723,LEFT($E1166,1))</f>
        <v>3</v>
      </c>
      <c r="H1166" s="63">
        <f>$G1166/SUM($G1163:$G1171)</f>
        <v>0.1</v>
      </c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 spans="1:26" ht="12.75" customHeight="1" x14ac:dyDescent="0.2">
      <c r="A1167" s="100"/>
      <c r="B1167" s="100"/>
      <c r="C1167" s="100"/>
      <c r="D1167" s="100"/>
      <c r="E1167" s="27" t="s">
        <v>646</v>
      </c>
      <c r="F1167" s="13"/>
      <c r="G1167" s="62">
        <f>COUNTIFS(Arq_4!$B$2:$B$723,$G$52,Arq_4!$AJ$2:$AJ$723,LEFT($E1167,1))</f>
        <v>7</v>
      </c>
      <c r="H1167" s="63">
        <f>$G1167/SUM($G1163:$G1171)</f>
        <v>0.23333333333333334</v>
      </c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 spans="1:26" ht="12.75" customHeight="1" x14ac:dyDescent="0.2">
      <c r="A1168" s="100"/>
      <c r="B1168" s="100"/>
      <c r="C1168" s="100"/>
      <c r="D1168" s="100"/>
      <c r="E1168" s="27" t="s">
        <v>647</v>
      </c>
      <c r="F1168" s="13"/>
      <c r="G1168" s="62">
        <f>COUNTIFS(Arq_4!$B$2:$B$723,$G$52,Arq_4!$AJ$2:$AJ$723,LEFT($E1168,1))</f>
        <v>13</v>
      </c>
      <c r="H1168" s="63">
        <f>$G1168/SUM($G1163:$G1171)</f>
        <v>0.43333333333333335</v>
      </c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 spans="1:26" ht="12.75" customHeight="1" x14ac:dyDescent="0.2">
      <c r="A1169" s="100"/>
      <c r="B1169" s="100"/>
      <c r="C1169" s="100"/>
      <c r="D1169" s="100"/>
      <c r="E1169" s="27" t="s">
        <v>648</v>
      </c>
      <c r="F1169" s="13"/>
      <c r="G1169" s="62">
        <f>COUNTIFS(Arq_4!$B$2:$B$723,$G$52,Arq_4!$AJ$2:$AJ$723,LEFT($E1169,1))</f>
        <v>1</v>
      </c>
      <c r="H1169" s="63">
        <f>$G1169/SUM($G1163:$G1171)</f>
        <v>3.3333333333333333E-2</v>
      </c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 spans="1:26" ht="12.75" customHeight="1" x14ac:dyDescent="0.2">
      <c r="A1170" s="100"/>
      <c r="B1170" s="100"/>
      <c r="C1170" s="100"/>
      <c r="D1170" s="100"/>
      <c r="E1170" s="27" t="s">
        <v>649</v>
      </c>
      <c r="F1170" s="13"/>
      <c r="G1170" s="62">
        <f>COUNTIFS(Arq_4!$B$2:$B$723,$G$52,Arq_4!$AJ$2:$AJ$723,LEFT($E1170,1))</f>
        <v>1</v>
      </c>
      <c r="H1170" s="63">
        <f>$G1170/SUM($G1163:$G1171)</f>
        <v>3.3333333333333333E-2</v>
      </c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 spans="1:26" ht="12.75" customHeight="1" x14ac:dyDescent="0.2">
      <c r="A1171" s="101"/>
      <c r="B1171" s="101"/>
      <c r="C1171" s="101"/>
      <c r="D1171" s="101"/>
      <c r="E1171" s="66" t="s">
        <v>443</v>
      </c>
      <c r="F1171" s="13"/>
      <c r="G1171" s="62">
        <f>COUNTIFS(Arq_4!$B$2:$B$723,$G$52,Arq_4!$AJ$2:$AJ$723,"")</f>
        <v>3</v>
      </c>
      <c r="H1171" s="63">
        <f>$G1171/SUM($G1163:$G1171)</f>
        <v>0.1</v>
      </c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 spans="1:26" ht="13.5" customHeight="1" x14ac:dyDescent="0.2">
      <c r="A1172" s="110" t="s">
        <v>716</v>
      </c>
      <c r="B1172" s="108" t="s">
        <v>21</v>
      </c>
      <c r="C1172" s="108">
        <v>1</v>
      </c>
      <c r="D1172" s="109" t="s">
        <v>717</v>
      </c>
      <c r="E1172" s="28" t="s">
        <v>642</v>
      </c>
      <c r="F1172" s="25"/>
      <c r="G1172" s="60">
        <f>COUNTIFS(Arq_4!$B$2:$B$723,$G$52,Arq_4!$AK$2:$AK$723,LEFT($E1172,1))</f>
        <v>0</v>
      </c>
      <c r="H1172" s="61">
        <f>$G1172/SUM($G1172:$G1180)</f>
        <v>0</v>
      </c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 spans="1:26" ht="12.75" customHeight="1" x14ac:dyDescent="0.2">
      <c r="A1173" s="100"/>
      <c r="B1173" s="100"/>
      <c r="C1173" s="100"/>
      <c r="D1173" s="100"/>
      <c r="E1173" s="28" t="s">
        <v>643</v>
      </c>
      <c r="F1173" s="25"/>
      <c r="G1173" s="60">
        <f>COUNTIFS(Arq_4!$B$2:$B$723,$G$52,Arq_4!$AK$2:$AK$723,LEFT($E1173,1))</f>
        <v>3</v>
      </c>
      <c r="H1173" s="61">
        <f>$G1173/SUM($G1172:$G1180)</f>
        <v>0.1</v>
      </c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 spans="1:26" ht="12.75" customHeight="1" x14ac:dyDescent="0.2">
      <c r="A1174" s="100"/>
      <c r="B1174" s="100"/>
      <c r="C1174" s="100"/>
      <c r="D1174" s="100"/>
      <c r="E1174" s="28" t="s">
        <v>644</v>
      </c>
      <c r="F1174" s="25"/>
      <c r="G1174" s="60">
        <f>COUNTIFS(Arq_4!$B$2:$B$723,$G$52,Arq_4!$AK$2:$AK$723,LEFT($E1174,1))</f>
        <v>2</v>
      </c>
      <c r="H1174" s="61">
        <f>$G1174/SUM($G1172:$G1180)</f>
        <v>6.6666666666666666E-2</v>
      </c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 spans="1:26" ht="12.75" customHeight="1" x14ac:dyDescent="0.2">
      <c r="A1175" s="100"/>
      <c r="B1175" s="100"/>
      <c r="C1175" s="100"/>
      <c r="D1175" s="100"/>
      <c r="E1175" s="28" t="s">
        <v>645</v>
      </c>
      <c r="F1175" s="25"/>
      <c r="G1175" s="60">
        <f>COUNTIFS(Arq_4!$B$2:$B$723,$G$52,Arq_4!$AK$2:$AK$723,LEFT($E1175,1))</f>
        <v>3</v>
      </c>
      <c r="H1175" s="61">
        <f>$G1175/SUM($G1172:$G1180)</f>
        <v>0.1</v>
      </c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 spans="1:26" ht="12.75" customHeight="1" x14ac:dyDescent="0.2">
      <c r="A1176" s="100"/>
      <c r="B1176" s="100"/>
      <c r="C1176" s="100"/>
      <c r="D1176" s="100"/>
      <c r="E1176" s="28" t="s">
        <v>646</v>
      </c>
      <c r="F1176" s="25"/>
      <c r="G1176" s="60">
        <f>COUNTIFS(Arq_4!$B$2:$B$723,$G$52,Arq_4!$AK$2:$AK$723,LEFT($E1176,1))</f>
        <v>8</v>
      </c>
      <c r="H1176" s="61">
        <f>$G1176/SUM($G1172:$G1180)</f>
        <v>0.26666666666666666</v>
      </c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 spans="1:26" ht="12.75" customHeight="1" x14ac:dyDescent="0.2">
      <c r="A1177" s="100"/>
      <c r="B1177" s="100"/>
      <c r="C1177" s="100"/>
      <c r="D1177" s="100"/>
      <c r="E1177" s="28" t="s">
        <v>647</v>
      </c>
      <c r="F1177" s="25"/>
      <c r="G1177" s="60">
        <f>COUNTIFS(Arq_4!$B$2:$B$723,$G$52,Arq_4!$AK$2:$AK$723,LEFT($E1177,1))</f>
        <v>11</v>
      </c>
      <c r="H1177" s="61">
        <f>$G1177/SUM($G1172:$G1180)</f>
        <v>0.36666666666666664</v>
      </c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 spans="1:26" ht="12.75" customHeight="1" x14ac:dyDescent="0.2">
      <c r="A1178" s="100"/>
      <c r="B1178" s="100"/>
      <c r="C1178" s="100"/>
      <c r="D1178" s="100"/>
      <c r="E1178" s="28" t="s">
        <v>648</v>
      </c>
      <c r="F1178" s="25"/>
      <c r="G1178" s="60">
        <f>COUNTIFS(Arq_4!$B$2:$B$723,$G$52,Arq_4!$AK$2:$AK$723,LEFT($E1178,1))</f>
        <v>0</v>
      </c>
      <c r="H1178" s="61">
        <f>$G1178/SUM($G1172:$G1180)</f>
        <v>0</v>
      </c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 spans="1:26" ht="12.75" customHeight="1" x14ac:dyDescent="0.2">
      <c r="A1179" s="100"/>
      <c r="B1179" s="100"/>
      <c r="C1179" s="100"/>
      <c r="D1179" s="100"/>
      <c r="E1179" s="28" t="s">
        <v>649</v>
      </c>
      <c r="F1179" s="25"/>
      <c r="G1179" s="60">
        <f>COUNTIFS(Arq_4!$B$2:$B$723,$G$52,Arq_4!$AK$2:$AK$723,LEFT($E1179,1))</f>
        <v>0</v>
      </c>
      <c r="H1179" s="61">
        <f>$G1179/SUM($G1172:$G1180)</f>
        <v>0</v>
      </c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 spans="1:26" ht="12.75" customHeight="1" x14ac:dyDescent="0.2">
      <c r="A1180" s="101"/>
      <c r="B1180" s="101"/>
      <c r="C1180" s="101"/>
      <c r="D1180" s="101"/>
      <c r="E1180" s="28" t="s">
        <v>443</v>
      </c>
      <c r="F1180" s="25"/>
      <c r="G1180" s="60">
        <f>COUNTIFS(Arq_4!$B$2:$B$723,$G$52,Arq_4!$AK$2:$AK$723,"")</f>
        <v>3</v>
      </c>
      <c r="H1180" s="61">
        <f>$G1180/SUM($G1172:$G1180)</f>
        <v>0.1</v>
      </c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 spans="1:26" ht="13.5" customHeight="1" x14ac:dyDescent="0.2">
      <c r="A1181" s="105" t="s">
        <v>718</v>
      </c>
      <c r="B1181" s="106" t="s">
        <v>21</v>
      </c>
      <c r="C1181" s="106">
        <v>1</v>
      </c>
      <c r="D1181" s="107" t="s">
        <v>719</v>
      </c>
      <c r="E1181" s="27" t="s">
        <v>642</v>
      </c>
      <c r="F1181" s="13"/>
      <c r="G1181" s="62">
        <f>COUNTIFS(Arq_4!$B$2:$B$723,$G$52,Arq_4!$AL$2:$AL$723,"")</f>
        <v>3</v>
      </c>
      <c r="H1181" s="63">
        <f>$G1181/SUM($G1181:$G1189)</f>
        <v>0.10344827586206896</v>
      </c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 spans="1:26" ht="12.75" customHeight="1" x14ac:dyDescent="0.2">
      <c r="A1182" s="100"/>
      <c r="B1182" s="100"/>
      <c r="C1182" s="100"/>
      <c r="D1182" s="100"/>
      <c r="E1182" s="27" t="s">
        <v>643</v>
      </c>
      <c r="F1182" s="13"/>
      <c r="G1182" s="62">
        <f>COUNTIFS(Arq_4!$B$2:$B$723,$G$52,Arq_4!$AL$2:$AL$723,LEFT($E1182,1))</f>
        <v>0</v>
      </c>
      <c r="H1182" s="63">
        <f>$G1182/SUM($G1181:$G1189)</f>
        <v>0</v>
      </c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 spans="1:26" ht="12.75" customHeight="1" x14ac:dyDescent="0.2">
      <c r="A1183" s="100"/>
      <c r="B1183" s="100"/>
      <c r="C1183" s="100"/>
      <c r="D1183" s="100"/>
      <c r="E1183" s="27" t="s">
        <v>644</v>
      </c>
      <c r="F1183" s="13"/>
      <c r="G1183" s="62">
        <f>COUNTIFS(Arq_4!$B$2:$B$723,$G$52,Arq_4!$AL$2:$AL$723,LEFT($E1183,1))</f>
        <v>2</v>
      </c>
      <c r="H1183" s="63">
        <f>$G1183/SUM($G1181:$G1189)</f>
        <v>6.8965517241379309E-2</v>
      </c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 spans="1:26" ht="12.75" customHeight="1" x14ac:dyDescent="0.2">
      <c r="A1184" s="100"/>
      <c r="B1184" s="100"/>
      <c r="C1184" s="100"/>
      <c r="D1184" s="100"/>
      <c r="E1184" s="27" t="s">
        <v>645</v>
      </c>
      <c r="F1184" s="13"/>
      <c r="G1184" s="62">
        <f>COUNTIFS(Arq_4!$B$2:$B$723,$G$52,Arq_4!$AL$2:$AL$723,LEFT($E1184,1))</f>
        <v>2</v>
      </c>
      <c r="H1184" s="63">
        <f>$G1184/SUM($G1181:$G1189)</f>
        <v>6.8965517241379309E-2</v>
      </c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 spans="1:26" ht="12.75" customHeight="1" x14ac:dyDescent="0.2">
      <c r="A1185" s="100"/>
      <c r="B1185" s="100"/>
      <c r="C1185" s="100"/>
      <c r="D1185" s="100"/>
      <c r="E1185" s="27" t="s">
        <v>646</v>
      </c>
      <c r="F1185" s="13"/>
      <c r="G1185" s="62">
        <f>COUNTIFS(Arq_4!$B$2:$B$723,$G$52,Arq_4!$AL$2:$AL$723,LEFT($E1185,1))</f>
        <v>4</v>
      </c>
      <c r="H1185" s="63">
        <f>$G1185/SUM($G1181:$G1189)</f>
        <v>0.13793103448275862</v>
      </c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 spans="1:26" ht="12.75" customHeight="1" x14ac:dyDescent="0.2">
      <c r="A1186" s="100"/>
      <c r="B1186" s="100"/>
      <c r="C1186" s="100"/>
      <c r="D1186" s="100"/>
      <c r="E1186" s="27" t="s">
        <v>647</v>
      </c>
      <c r="F1186" s="13"/>
      <c r="G1186" s="62">
        <f>COUNTIFS(Arq_4!$B$2:$B$723,$G$52,Arq_4!$AL$2:$AL$723,LEFT($E1186,1))</f>
        <v>12</v>
      </c>
      <c r="H1186" s="63">
        <f>$G1186/SUM($G1181:$G1189)</f>
        <v>0.41379310344827586</v>
      </c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 spans="1:26" ht="12.75" customHeight="1" x14ac:dyDescent="0.2">
      <c r="A1187" s="100"/>
      <c r="B1187" s="100"/>
      <c r="C1187" s="100"/>
      <c r="D1187" s="100"/>
      <c r="E1187" s="27" t="s">
        <v>648</v>
      </c>
      <c r="F1187" s="13"/>
      <c r="G1187" s="62">
        <f>COUNTIFS(Arq_4!$B$2:$B$723,$G$52,Arq_4!$AL$2:$AL$723,LEFT($E1187,1))</f>
        <v>0</v>
      </c>
      <c r="H1187" s="63">
        <f>$G1187/SUM($G1181:$G1189)</f>
        <v>0</v>
      </c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 spans="1:26" ht="12.75" customHeight="1" x14ac:dyDescent="0.2">
      <c r="A1188" s="100"/>
      <c r="B1188" s="100"/>
      <c r="C1188" s="100"/>
      <c r="D1188" s="100"/>
      <c r="E1188" s="27" t="s">
        <v>649</v>
      </c>
      <c r="F1188" s="13"/>
      <c r="G1188" s="62">
        <f>COUNTIFS(Arq_4!$B$2:$B$723,$G$52,Arq_4!$AL$2:$AL$723,LEFT($E1188,1))</f>
        <v>6</v>
      </c>
      <c r="H1188" s="63">
        <f>$G1188/SUM($G1181:$G1189)</f>
        <v>0.20689655172413793</v>
      </c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 spans="1:26" ht="12.75" customHeight="1" x14ac:dyDescent="0.2">
      <c r="A1189" s="101"/>
      <c r="B1189" s="101"/>
      <c r="C1189" s="101"/>
      <c r="D1189" s="101"/>
      <c r="E1189" s="66" t="s">
        <v>443</v>
      </c>
      <c r="F1189" s="13"/>
      <c r="G1189" s="62">
        <f>COUNTIFS(Arq_4!$B$2:$B$723,$G$52,Arq_4!$AL$2:$AL$723,LEFT($E1189,1))</f>
        <v>0</v>
      </c>
      <c r="H1189" s="63">
        <f>$G1189/SUM($G1181:$G1189)</f>
        <v>0</v>
      </c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 spans="1:26" ht="13.5" customHeight="1" x14ac:dyDescent="0.2">
      <c r="A1190" s="110" t="s">
        <v>720</v>
      </c>
      <c r="B1190" s="108" t="s">
        <v>21</v>
      </c>
      <c r="C1190" s="108">
        <v>1</v>
      </c>
      <c r="D1190" s="109" t="s">
        <v>721</v>
      </c>
      <c r="E1190" s="28" t="s">
        <v>642</v>
      </c>
      <c r="F1190" s="25"/>
      <c r="G1190" s="60">
        <f>COUNTIFS(Arq_4!$B$2:$B$723,$G$52,Arq_4!$AM$2:$AM$723,LEFT($E1190,1))</f>
        <v>1</v>
      </c>
      <c r="H1190" s="61">
        <f>$G1190/SUM($G1190:$G1198)</f>
        <v>3.3333333333333333E-2</v>
      </c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 spans="1:26" ht="12.75" customHeight="1" x14ac:dyDescent="0.2">
      <c r="A1191" s="100"/>
      <c r="B1191" s="100"/>
      <c r="C1191" s="100"/>
      <c r="D1191" s="100"/>
      <c r="E1191" s="28" t="s">
        <v>643</v>
      </c>
      <c r="F1191" s="25"/>
      <c r="G1191" s="60">
        <f>COUNTIFS(Arq_4!$B$2:$B$723,$G$52,Arq_4!$AM$2:$AM$723,LEFT($E1191,1))</f>
        <v>1</v>
      </c>
      <c r="H1191" s="61">
        <f>$G1191/SUM($G1190:$G1198)</f>
        <v>3.3333333333333333E-2</v>
      </c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 spans="1:26" ht="12.75" customHeight="1" x14ac:dyDescent="0.2">
      <c r="A1192" s="100"/>
      <c r="B1192" s="100"/>
      <c r="C1192" s="100"/>
      <c r="D1192" s="100"/>
      <c r="E1192" s="28" t="s">
        <v>644</v>
      </c>
      <c r="F1192" s="25"/>
      <c r="G1192" s="60">
        <f>COUNTIFS(Arq_4!$B$2:$B$723,$G$52,Arq_4!$AM$2:$AM$723,LEFT($E1192,1))</f>
        <v>1</v>
      </c>
      <c r="H1192" s="61">
        <f>$G1192/SUM($G1190:$G1198)</f>
        <v>3.3333333333333333E-2</v>
      </c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 spans="1:26" ht="12.75" customHeight="1" x14ac:dyDescent="0.2">
      <c r="A1193" s="100"/>
      <c r="B1193" s="100"/>
      <c r="C1193" s="100"/>
      <c r="D1193" s="100"/>
      <c r="E1193" s="28" t="s">
        <v>645</v>
      </c>
      <c r="F1193" s="25"/>
      <c r="G1193" s="60">
        <f>COUNTIFS(Arq_4!$B$2:$B$723,$G$52,Arq_4!$AM$2:$AM$723,LEFT($E1193,1))</f>
        <v>1</v>
      </c>
      <c r="H1193" s="61">
        <f>$G1193/SUM($G1190:$G1198)</f>
        <v>3.3333333333333333E-2</v>
      </c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 spans="1:26" ht="12.75" customHeight="1" x14ac:dyDescent="0.2">
      <c r="A1194" s="100"/>
      <c r="B1194" s="100"/>
      <c r="C1194" s="100"/>
      <c r="D1194" s="100"/>
      <c r="E1194" s="28" t="s">
        <v>646</v>
      </c>
      <c r="F1194" s="25"/>
      <c r="G1194" s="60">
        <f>COUNTIFS(Arq_4!$B$2:$B$723,$G$52,Arq_4!$AM$2:$AM$723,LEFT($E1194,1))</f>
        <v>5</v>
      </c>
      <c r="H1194" s="61">
        <f>$G1194/SUM($G1190:$G1198)</f>
        <v>0.16666666666666666</v>
      </c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 spans="1:26" ht="12.75" customHeight="1" x14ac:dyDescent="0.2">
      <c r="A1195" s="100"/>
      <c r="B1195" s="100"/>
      <c r="C1195" s="100"/>
      <c r="D1195" s="100"/>
      <c r="E1195" s="28" t="s">
        <v>647</v>
      </c>
      <c r="F1195" s="25"/>
      <c r="G1195" s="60">
        <f>COUNTIFS(Arq_4!$B$2:$B$723,$G$52,Arq_4!$AM$2:$AM$723,LEFT($E1195,1))</f>
        <v>11</v>
      </c>
      <c r="H1195" s="61">
        <f>$G1195/SUM($G1190:$G1198)</f>
        <v>0.36666666666666664</v>
      </c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 spans="1:26" ht="12.75" customHeight="1" x14ac:dyDescent="0.2">
      <c r="A1196" s="100"/>
      <c r="B1196" s="100"/>
      <c r="C1196" s="100"/>
      <c r="D1196" s="100"/>
      <c r="E1196" s="28" t="s">
        <v>648</v>
      </c>
      <c r="F1196" s="25"/>
      <c r="G1196" s="60">
        <f>COUNTIFS(Arq_4!$B$2:$B$723,$G$52,Arq_4!$AM$2:$AM$723,LEFT($E1196,1))</f>
        <v>0</v>
      </c>
      <c r="H1196" s="61">
        <f>$G1196/SUM($G1190:$G1198)</f>
        <v>0</v>
      </c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 spans="1:26" ht="12.75" customHeight="1" x14ac:dyDescent="0.2">
      <c r="A1197" s="100"/>
      <c r="B1197" s="100"/>
      <c r="C1197" s="100"/>
      <c r="D1197" s="100"/>
      <c r="E1197" s="28" t="s">
        <v>649</v>
      </c>
      <c r="F1197" s="25"/>
      <c r="G1197" s="60">
        <f>COUNTIFS(Arq_4!$B$2:$B$723,$G$52,Arq_4!$AM$2:$AM$723,LEFT($E1197,1))</f>
        <v>7</v>
      </c>
      <c r="H1197" s="61">
        <f>$G1197/SUM($G1190:$G1198)</f>
        <v>0.23333333333333334</v>
      </c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 spans="1:26" ht="12.75" customHeight="1" x14ac:dyDescent="0.2">
      <c r="A1198" s="101"/>
      <c r="B1198" s="101"/>
      <c r="C1198" s="101"/>
      <c r="D1198" s="101"/>
      <c r="E1198" s="28" t="s">
        <v>443</v>
      </c>
      <c r="F1198" s="25"/>
      <c r="G1198" s="60">
        <f>COUNTIFS(Arq_4!$B$2:$B$723,$G$52,Arq_4!$AM$2:$AM$723,"")</f>
        <v>3</v>
      </c>
      <c r="H1198" s="61">
        <f>$G1198/SUM($G1190:$G1198)</f>
        <v>0.1</v>
      </c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 spans="1:26" ht="13.5" customHeight="1" x14ac:dyDescent="0.2">
      <c r="A1199" s="105" t="s">
        <v>722</v>
      </c>
      <c r="B1199" s="106" t="s">
        <v>21</v>
      </c>
      <c r="C1199" s="106">
        <v>1</v>
      </c>
      <c r="D1199" s="107" t="s">
        <v>723</v>
      </c>
      <c r="E1199" s="27" t="s">
        <v>642</v>
      </c>
      <c r="F1199" s="13"/>
      <c r="G1199" s="62">
        <f>COUNTIFS(Arq_4!$B$2:$B$723,$G$52,Arq_4!$AN$2:$AN$723,LEFT($E1199,1))</f>
        <v>1</v>
      </c>
      <c r="H1199" s="63">
        <f>$G1199/SUM($G1199:$G1207)</f>
        <v>3.3333333333333333E-2</v>
      </c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 spans="1:26" ht="12.75" customHeight="1" x14ac:dyDescent="0.2">
      <c r="A1200" s="100"/>
      <c r="B1200" s="100"/>
      <c r="C1200" s="100"/>
      <c r="D1200" s="100"/>
      <c r="E1200" s="27" t="s">
        <v>643</v>
      </c>
      <c r="F1200" s="13"/>
      <c r="G1200" s="62">
        <f>COUNTIFS(Arq_4!$B$2:$B$723,$G$52,Arq_4!$AN$2:$AN$723,LEFT($E1200,1))</f>
        <v>1</v>
      </c>
      <c r="H1200" s="63">
        <f>$G1200/SUM($G1199:$G1207)</f>
        <v>3.3333333333333333E-2</v>
      </c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 spans="1:26" ht="12.75" customHeight="1" x14ac:dyDescent="0.2">
      <c r="A1201" s="100"/>
      <c r="B1201" s="100"/>
      <c r="C1201" s="100"/>
      <c r="D1201" s="100"/>
      <c r="E1201" s="27" t="s">
        <v>644</v>
      </c>
      <c r="F1201" s="13"/>
      <c r="G1201" s="62">
        <f>COUNTIFS(Arq_4!$B$2:$B$723,$G$52,Arq_4!$AN$2:$AN$723,LEFT($E1201,1))</f>
        <v>2</v>
      </c>
      <c r="H1201" s="63">
        <f>$G1201/SUM($G1199:$G1207)</f>
        <v>6.6666666666666666E-2</v>
      </c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 spans="1:26" ht="12.75" customHeight="1" x14ac:dyDescent="0.2">
      <c r="A1202" s="100"/>
      <c r="B1202" s="100"/>
      <c r="C1202" s="100"/>
      <c r="D1202" s="100"/>
      <c r="E1202" s="27" t="s">
        <v>645</v>
      </c>
      <c r="F1202" s="13"/>
      <c r="G1202" s="62">
        <f>COUNTIFS(Arq_4!$B$2:$B$723,$G$52,Arq_4!$AN$2:$AN$723,LEFT($E1202,1))</f>
        <v>2</v>
      </c>
      <c r="H1202" s="63">
        <f>$G1202/SUM($G1199:$G1207)</f>
        <v>6.6666666666666666E-2</v>
      </c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 spans="1:26" ht="12.75" customHeight="1" x14ac:dyDescent="0.2">
      <c r="A1203" s="100"/>
      <c r="B1203" s="100"/>
      <c r="C1203" s="100"/>
      <c r="D1203" s="100"/>
      <c r="E1203" s="27" t="s">
        <v>646</v>
      </c>
      <c r="F1203" s="13"/>
      <c r="G1203" s="62">
        <f>COUNTIFS(Arq_4!$B$2:$B$723,$G$52,Arq_4!$AN$2:$AN$723,LEFT($E1203,1))</f>
        <v>4</v>
      </c>
      <c r="H1203" s="63">
        <f>$G1203/SUM($G1199:$G1207)</f>
        <v>0.13333333333333333</v>
      </c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 spans="1:26" ht="12.75" customHeight="1" x14ac:dyDescent="0.2">
      <c r="A1204" s="100"/>
      <c r="B1204" s="100"/>
      <c r="C1204" s="100"/>
      <c r="D1204" s="100"/>
      <c r="E1204" s="27" t="s">
        <v>647</v>
      </c>
      <c r="F1204" s="13"/>
      <c r="G1204" s="62">
        <f>COUNTIFS(Arq_4!$B$2:$B$723,$G$52,Arq_4!$AN$2:$AN$723,LEFT($E1204,1))</f>
        <v>17</v>
      </c>
      <c r="H1204" s="63">
        <f>$G1204/SUM($G1199:$G1207)</f>
        <v>0.56666666666666665</v>
      </c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 spans="1:26" ht="12.75" customHeight="1" x14ac:dyDescent="0.2">
      <c r="A1205" s="100"/>
      <c r="B1205" s="100"/>
      <c r="C1205" s="100"/>
      <c r="D1205" s="100"/>
      <c r="E1205" s="27" t="s">
        <v>648</v>
      </c>
      <c r="F1205" s="13"/>
      <c r="G1205" s="62">
        <f>COUNTIFS(Arq_4!$B$2:$B$723,$G$52,Arq_4!$AN$2:$AN$723,LEFT($E1205,1))</f>
        <v>0</v>
      </c>
      <c r="H1205" s="63">
        <f>$G1205/SUM($G1199:$G1207)</f>
        <v>0</v>
      </c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 spans="1:26" ht="12.75" customHeight="1" x14ac:dyDescent="0.2">
      <c r="A1206" s="100"/>
      <c r="B1206" s="100"/>
      <c r="C1206" s="100"/>
      <c r="D1206" s="100"/>
      <c r="E1206" s="27" t="s">
        <v>649</v>
      </c>
      <c r="F1206" s="13"/>
      <c r="G1206" s="62">
        <f>COUNTIFS(Arq_4!$B$2:$B$723,$G$52,Arq_4!$AN$2:$AN$723,LEFT($E1206,1))</f>
        <v>0</v>
      </c>
      <c r="H1206" s="63">
        <f>$G1206/SUM($G1199:$G1207)</f>
        <v>0</v>
      </c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 spans="1:26" ht="12.75" customHeight="1" x14ac:dyDescent="0.2">
      <c r="A1207" s="101"/>
      <c r="B1207" s="101"/>
      <c r="C1207" s="101"/>
      <c r="D1207" s="101"/>
      <c r="E1207" s="66" t="s">
        <v>443</v>
      </c>
      <c r="F1207" s="13"/>
      <c r="G1207" s="62">
        <f>COUNTIFS(Arq_4!$B$2:$B$723,$G$52,Arq_4!$AN$2:$AN$723,"")</f>
        <v>3</v>
      </c>
      <c r="H1207" s="63">
        <f>$G1207/SUM($G1199:$G1207)</f>
        <v>0.1</v>
      </c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 spans="1:26" ht="13.5" customHeight="1" x14ac:dyDescent="0.2">
      <c r="A1208" s="110" t="s">
        <v>724</v>
      </c>
      <c r="B1208" s="108" t="s">
        <v>21</v>
      </c>
      <c r="C1208" s="108">
        <v>1</v>
      </c>
      <c r="D1208" s="109" t="s">
        <v>725</v>
      </c>
      <c r="E1208" s="28" t="s">
        <v>642</v>
      </c>
      <c r="F1208" s="25"/>
      <c r="G1208" s="60">
        <f>COUNTIFS(Arq_4!$B$2:$B$723,$G$52,Arq_4!$AO$2:$AO$723,LEFT($E1208,1))</f>
        <v>3</v>
      </c>
      <c r="H1208" s="61">
        <f>$G1208/SUM($G1208:$G1216)</f>
        <v>0.1</v>
      </c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 spans="1:26" ht="12.75" customHeight="1" x14ac:dyDescent="0.2">
      <c r="A1209" s="100"/>
      <c r="B1209" s="100"/>
      <c r="C1209" s="100"/>
      <c r="D1209" s="100"/>
      <c r="E1209" s="28" t="s">
        <v>643</v>
      </c>
      <c r="F1209" s="25"/>
      <c r="G1209" s="60">
        <f>COUNTIFS(Arq_4!$B$2:$B$723,$G$52,Arq_4!$AO$2:$AO$723,LEFT($E1209,1))</f>
        <v>1</v>
      </c>
      <c r="H1209" s="61">
        <f>$G1209/SUM($G1208:$G1216)</f>
        <v>3.3333333333333333E-2</v>
      </c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 spans="1:26" ht="12.75" customHeight="1" x14ac:dyDescent="0.2">
      <c r="A1210" s="100"/>
      <c r="B1210" s="100"/>
      <c r="C1210" s="100"/>
      <c r="D1210" s="100"/>
      <c r="E1210" s="28" t="s">
        <v>644</v>
      </c>
      <c r="F1210" s="25"/>
      <c r="G1210" s="60">
        <f>COUNTIFS(Arq_4!$B$2:$B$723,$G$52,Arq_4!$AO$2:$AO$723,LEFT($E1210,1))</f>
        <v>3</v>
      </c>
      <c r="H1210" s="61">
        <f>$G1210/SUM($G1208:$G1216)</f>
        <v>0.1</v>
      </c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 spans="1:26" ht="12.75" customHeight="1" x14ac:dyDescent="0.2">
      <c r="A1211" s="100"/>
      <c r="B1211" s="100"/>
      <c r="C1211" s="100"/>
      <c r="D1211" s="100"/>
      <c r="E1211" s="28" t="s">
        <v>645</v>
      </c>
      <c r="F1211" s="25"/>
      <c r="G1211" s="60">
        <f>COUNTIFS(Arq_4!$B$2:$B$723,$G$52,Arq_4!$AO$2:$AO$723,LEFT($E1211,1))</f>
        <v>2</v>
      </c>
      <c r="H1211" s="61">
        <f>$G1211/SUM($G1208:$G1216)</f>
        <v>6.6666666666666666E-2</v>
      </c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 spans="1:26" ht="12.75" customHeight="1" x14ac:dyDescent="0.2">
      <c r="A1212" s="100"/>
      <c r="B1212" s="100"/>
      <c r="C1212" s="100"/>
      <c r="D1212" s="100"/>
      <c r="E1212" s="28" t="s">
        <v>646</v>
      </c>
      <c r="F1212" s="25"/>
      <c r="G1212" s="60">
        <f>COUNTIFS(Arq_4!$B$2:$B$723,$G$52,Arq_4!$AO$2:$AO$723,LEFT($E1212,1))</f>
        <v>1</v>
      </c>
      <c r="H1212" s="61">
        <f>$G1212/SUM($G1208:$G1216)</f>
        <v>3.3333333333333333E-2</v>
      </c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 spans="1:26" ht="12.75" customHeight="1" x14ac:dyDescent="0.2">
      <c r="A1213" s="100"/>
      <c r="B1213" s="100"/>
      <c r="C1213" s="100"/>
      <c r="D1213" s="100"/>
      <c r="E1213" s="28" t="s">
        <v>647</v>
      </c>
      <c r="F1213" s="25"/>
      <c r="G1213" s="60">
        <f>COUNTIFS(Arq_4!$B$2:$B$723,$G$52,Arq_4!$AO$2:$AO$723,LEFT($E1213,1))</f>
        <v>15</v>
      </c>
      <c r="H1213" s="61">
        <f>$G1213/SUM($G1208:$G1216)</f>
        <v>0.5</v>
      </c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 spans="1:26" ht="12.75" customHeight="1" x14ac:dyDescent="0.2">
      <c r="A1214" s="100"/>
      <c r="B1214" s="100"/>
      <c r="C1214" s="100"/>
      <c r="D1214" s="100"/>
      <c r="E1214" s="28" t="s">
        <v>648</v>
      </c>
      <c r="F1214" s="25"/>
      <c r="G1214" s="60">
        <f>COUNTIFS(Arq_4!$B$2:$B$723,$G$52,Arq_4!$AO$2:$AO$723,LEFT($E1214,1))</f>
        <v>2</v>
      </c>
      <c r="H1214" s="61">
        <f>$G1214/SUM($G1208:$G1216)</f>
        <v>6.6666666666666666E-2</v>
      </c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 spans="1:26" ht="12.75" customHeight="1" x14ac:dyDescent="0.2">
      <c r="A1215" s="100"/>
      <c r="B1215" s="100"/>
      <c r="C1215" s="100"/>
      <c r="D1215" s="100"/>
      <c r="E1215" s="28" t="s">
        <v>649</v>
      </c>
      <c r="F1215" s="25"/>
      <c r="G1215" s="60">
        <f>COUNTIFS(Arq_4!$B$2:$B$723,$G$52,Arq_4!$AO$2:$AO$723,LEFT($E1215,1))</f>
        <v>0</v>
      </c>
      <c r="H1215" s="61">
        <f>$G1215/SUM($G1208:$G1216)</f>
        <v>0</v>
      </c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 spans="1:26" ht="12.75" customHeight="1" x14ac:dyDescent="0.2">
      <c r="A1216" s="101"/>
      <c r="B1216" s="101"/>
      <c r="C1216" s="101"/>
      <c r="D1216" s="101"/>
      <c r="E1216" s="28" t="s">
        <v>443</v>
      </c>
      <c r="F1216" s="25"/>
      <c r="G1216" s="60">
        <f>COUNTIFS(Arq_4!$B$2:$B$723,$G$52,Arq_4!$AO$2:$AO$723,"")</f>
        <v>3</v>
      </c>
      <c r="H1216" s="61">
        <f>$G1216/SUM($G1208:$G1216)</f>
        <v>0.1</v>
      </c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 spans="1:26" ht="13.5" customHeight="1" x14ac:dyDescent="0.2">
      <c r="A1217" s="105" t="s">
        <v>726</v>
      </c>
      <c r="B1217" s="106" t="s">
        <v>21</v>
      </c>
      <c r="C1217" s="106">
        <v>1</v>
      </c>
      <c r="D1217" s="107" t="s">
        <v>727</v>
      </c>
      <c r="E1217" s="27" t="s">
        <v>642</v>
      </c>
      <c r="F1217" s="13"/>
      <c r="G1217" s="62">
        <f>COUNTIFS(Arq_4!$B$2:$B$723,$G$52,Arq_4!$AP$2:$AP$723,LEFT($E1217,1))</f>
        <v>1</v>
      </c>
      <c r="H1217" s="63">
        <f>$G1217/SUM($G1217:$G1225)</f>
        <v>3.3333333333333333E-2</v>
      </c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 spans="1:26" ht="12.75" customHeight="1" x14ac:dyDescent="0.2">
      <c r="A1218" s="100"/>
      <c r="B1218" s="100"/>
      <c r="C1218" s="100"/>
      <c r="D1218" s="100"/>
      <c r="E1218" s="27" t="s">
        <v>643</v>
      </c>
      <c r="F1218" s="13"/>
      <c r="G1218" s="62">
        <f>COUNTIFS(Arq_4!$B$2:$B$723,$G$52,Arq_4!$AP$2:$AP$723,LEFT($E1218,1))</f>
        <v>0</v>
      </c>
      <c r="H1218" s="63">
        <f>$G1218/SUM($G1217:$G1225)</f>
        <v>0</v>
      </c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 spans="1:26" ht="12.75" customHeight="1" x14ac:dyDescent="0.2">
      <c r="A1219" s="100"/>
      <c r="B1219" s="100"/>
      <c r="C1219" s="100"/>
      <c r="D1219" s="100"/>
      <c r="E1219" s="27" t="s">
        <v>644</v>
      </c>
      <c r="F1219" s="13"/>
      <c r="G1219" s="62">
        <f>COUNTIFS(Arq_4!$B$2:$B$723,$G$52,Arq_4!$AP$2:$AP$723,LEFT($E1219,1))</f>
        <v>0</v>
      </c>
      <c r="H1219" s="63">
        <f>$G1219/SUM($G1217:$G1225)</f>
        <v>0</v>
      </c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 spans="1:26" ht="12.75" customHeight="1" x14ac:dyDescent="0.2">
      <c r="A1220" s="100"/>
      <c r="B1220" s="100"/>
      <c r="C1220" s="100"/>
      <c r="D1220" s="100"/>
      <c r="E1220" s="27" t="s">
        <v>645</v>
      </c>
      <c r="F1220" s="13"/>
      <c r="G1220" s="62">
        <f>COUNTIFS(Arq_4!$B$2:$B$723,$G$52,Arq_4!$AP$2:$AP$723,LEFT($E1220,1))</f>
        <v>2</v>
      </c>
      <c r="H1220" s="63">
        <f>$G1220/SUM($G1217:$G1225)</f>
        <v>6.6666666666666666E-2</v>
      </c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 spans="1:26" ht="12.75" customHeight="1" x14ac:dyDescent="0.2">
      <c r="A1221" s="100"/>
      <c r="B1221" s="100"/>
      <c r="C1221" s="100"/>
      <c r="D1221" s="100"/>
      <c r="E1221" s="27" t="s">
        <v>646</v>
      </c>
      <c r="F1221" s="13"/>
      <c r="G1221" s="62">
        <f>COUNTIFS(Arq_4!$B$2:$B$723,$G$52,Arq_4!$AP$2:$AP$723,LEFT($E1221,1))</f>
        <v>3</v>
      </c>
      <c r="H1221" s="63">
        <f>$G1221/SUM($G1217:$G1225)</f>
        <v>0.1</v>
      </c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 spans="1:26" ht="12.75" customHeight="1" x14ac:dyDescent="0.2">
      <c r="A1222" s="100"/>
      <c r="B1222" s="100"/>
      <c r="C1222" s="100"/>
      <c r="D1222" s="100"/>
      <c r="E1222" s="27" t="s">
        <v>647</v>
      </c>
      <c r="F1222" s="13"/>
      <c r="G1222" s="62">
        <f>COUNTIFS(Arq_4!$B$2:$B$723,$G$52,Arq_4!$AP$2:$AP$723,LEFT($E1222,1))</f>
        <v>21</v>
      </c>
      <c r="H1222" s="63">
        <f>$G1222/SUM($G1217:$G1225)</f>
        <v>0.7</v>
      </c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 spans="1:26" ht="12.75" customHeight="1" x14ac:dyDescent="0.2">
      <c r="A1223" s="100"/>
      <c r="B1223" s="100"/>
      <c r="C1223" s="100"/>
      <c r="D1223" s="100"/>
      <c r="E1223" s="27" t="s">
        <v>648</v>
      </c>
      <c r="F1223" s="13"/>
      <c r="G1223" s="62">
        <f>COUNTIFS(Arq_4!$B$2:$B$723,$G$52,Arq_4!$AP$2:$AP$723,LEFT($E1223,1))</f>
        <v>0</v>
      </c>
      <c r="H1223" s="63">
        <f>$G1223/SUM($G1217:$G1225)</f>
        <v>0</v>
      </c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 spans="1:26" ht="12.75" customHeight="1" x14ac:dyDescent="0.2">
      <c r="A1224" s="100"/>
      <c r="B1224" s="100"/>
      <c r="C1224" s="100"/>
      <c r="D1224" s="100"/>
      <c r="E1224" s="27" t="s">
        <v>649</v>
      </c>
      <c r="F1224" s="13"/>
      <c r="G1224" s="62">
        <f>COUNTIFS(Arq_4!$B$2:$B$723,$G$52,Arq_4!$AP$2:$AP$723,LEFT($E1224,1))</f>
        <v>0</v>
      </c>
      <c r="H1224" s="63">
        <f>$G1224/SUM($G1217:$G1225)</f>
        <v>0</v>
      </c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 spans="1:26" ht="12.75" customHeight="1" x14ac:dyDescent="0.2">
      <c r="A1225" s="101"/>
      <c r="B1225" s="101"/>
      <c r="C1225" s="101"/>
      <c r="D1225" s="101"/>
      <c r="E1225" s="66" t="s">
        <v>443</v>
      </c>
      <c r="F1225" s="13"/>
      <c r="G1225" s="62">
        <f>COUNTIFS(Arq_4!$B$2:$B$723,$G$52,Arq_4!$AP$2:$AP$723,"")</f>
        <v>3</v>
      </c>
      <c r="H1225" s="63">
        <f>$G1225/SUM($G1217:$G1225)</f>
        <v>0.1</v>
      </c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 spans="1:26" ht="13.5" customHeight="1" x14ac:dyDescent="0.2">
      <c r="A1226" s="110" t="s">
        <v>728</v>
      </c>
      <c r="B1226" s="108" t="s">
        <v>21</v>
      </c>
      <c r="C1226" s="108">
        <v>1</v>
      </c>
      <c r="D1226" s="109" t="s">
        <v>729</v>
      </c>
      <c r="E1226" s="28" t="s">
        <v>642</v>
      </c>
      <c r="F1226" s="25"/>
      <c r="G1226" s="60">
        <f>COUNTIFS(Arq_4!$B$2:$B$723,$G$52,Arq_4!$AQ$2:$AQ$723,LEFT($E1226,1))</f>
        <v>1</v>
      </c>
      <c r="H1226" s="61">
        <f>$G1226/SUM($G1226:$G1234)</f>
        <v>3.3333333333333333E-2</v>
      </c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 spans="1:26" ht="12.75" customHeight="1" x14ac:dyDescent="0.2">
      <c r="A1227" s="100"/>
      <c r="B1227" s="100"/>
      <c r="C1227" s="100"/>
      <c r="D1227" s="100"/>
      <c r="E1227" s="28" t="s">
        <v>643</v>
      </c>
      <c r="F1227" s="25"/>
      <c r="G1227" s="60">
        <f>COUNTIFS(Arq_4!$B$2:$B$723,$G$52,Arq_4!$AQ$2:$AQ$723,LEFT($E1227,1))</f>
        <v>1</v>
      </c>
      <c r="H1227" s="61">
        <f>$G1227/SUM($G1226:$G1234)</f>
        <v>3.3333333333333333E-2</v>
      </c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 spans="1:26" ht="12.75" customHeight="1" x14ac:dyDescent="0.2">
      <c r="A1228" s="100"/>
      <c r="B1228" s="100"/>
      <c r="C1228" s="100"/>
      <c r="D1228" s="100"/>
      <c r="E1228" s="28" t="s">
        <v>644</v>
      </c>
      <c r="F1228" s="25"/>
      <c r="G1228" s="60">
        <f>COUNTIFS(Arq_4!$B$2:$B$723,$G$52,Arq_4!$AQ$2:$AQ$723,LEFT($E1228,1))</f>
        <v>0</v>
      </c>
      <c r="H1228" s="61">
        <f>$G1228/SUM($G1226:$G1234)</f>
        <v>0</v>
      </c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 spans="1:26" ht="12.75" customHeight="1" x14ac:dyDescent="0.2">
      <c r="A1229" s="100"/>
      <c r="B1229" s="100"/>
      <c r="C1229" s="100"/>
      <c r="D1229" s="100"/>
      <c r="E1229" s="28" t="s">
        <v>645</v>
      </c>
      <c r="F1229" s="25"/>
      <c r="G1229" s="60">
        <f>COUNTIFS(Arq_4!$B$2:$B$723,$G$52,Arq_4!$AQ$2:$AQ$723,LEFT($E1229,1))</f>
        <v>5</v>
      </c>
      <c r="H1229" s="61">
        <f>$G1229/SUM($G1226:$G1234)</f>
        <v>0.16666666666666666</v>
      </c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 spans="1:26" ht="12.75" customHeight="1" x14ac:dyDescent="0.2">
      <c r="A1230" s="100"/>
      <c r="B1230" s="100"/>
      <c r="C1230" s="100"/>
      <c r="D1230" s="100"/>
      <c r="E1230" s="28" t="s">
        <v>646</v>
      </c>
      <c r="F1230" s="25"/>
      <c r="G1230" s="60">
        <f>COUNTIFS(Arq_4!$B$2:$B$723,$G$52,Arq_4!$AQ$2:$AQ$723,LEFT($E1230,1))</f>
        <v>1</v>
      </c>
      <c r="H1230" s="61">
        <f>$G1230/SUM($G1226:$G1234)</f>
        <v>3.3333333333333333E-2</v>
      </c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 spans="1:26" ht="12.75" customHeight="1" x14ac:dyDescent="0.2">
      <c r="A1231" s="100"/>
      <c r="B1231" s="100"/>
      <c r="C1231" s="100"/>
      <c r="D1231" s="100"/>
      <c r="E1231" s="28" t="s">
        <v>647</v>
      </c>
      <c r="F1231" s="25"/>
      <c r="G1231" s="60">
        <f>COUNTIFS(Arq_4!$B$2:$B$723,$G$52,Arq_4!$AQ$2:$AQ$723,LEFT($E1231,1))</f>
        <v>19</v>
      </c>
      <c r="H1231" s="61">
        <f>$G1231/SUM($G1226:$G1234)</f>
        <v>0.6333333333333333</v>
      </c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 spans="1:26" ht="12.75" customHeight="1" x14ac:dyDescent="0.2">
      <c r="A1232" s="100"/>
      <c r="B1232" s="100"/>
      <c r="C1232" s="100"/>
      <c r="D1232" s="100"/>
      <c r="E1232" s="28" t="s">
        <v>648</v>
      </c>
      <c r="F1232" s="25"/>
      <c r="G1232" s="60">
        <f>COUNTIFS(Arq_4!$B$2:$B$723,$G$52,Arq_4!$AQ$2:$AQ$723,LEFT($E1232,1))</f>
        <v>0</v>
      </c>
      <c r="H1232" s="61">
        <f>$G1232/SUM($G1226:$G1234)</f>
        <v>0</v>
      </c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 spans="1:26" ht="12.75" customHeight="1" x14ac:dyDescent="0.2">
      <c r="A1233" s="100"/>
      <c r="B1233" s="100"/>
      <c r="C1233" s="100"/>
      <c r="D1233" s="100"/>
      <c r="E1233" s="28" t="s">
        <v>649</v>
      </c>
      <c r="F1233" s="25"/>
      <c r="G1233" s="60">
        <f>COUNTIFS(Arq_4!$B$2:$B$723,$G$52,Arq_4!$AQ$2:$AQ$723,LEFT($E1233,1))</f>
        <v>0</v>
      </c>
      <c r="H1233" s="61">
        <f>$G1233/SUM($G1226:$G1234)</f>
        <v>0</v>
      </c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 spans="1:26" ht="12.75" customHeight="1" x14ac:dyDescent="0.2">
      <c r="A1234" s="101"/>
      <c r="B1234" s="101"/>
      <c r="C1234" s="101"/>
      <c r="D1234" s="101"/>
      <c r="E1234" s="28" t="s">
        <v>443</v>
      </c>
      <c r="F1234" s="25"/>
      <c r="G1234" s="60">
        <f>COUNTIFS(Arq_4!$B$2:$B$723,$G$52,Arq_4!$AQ$2:$AQ$723,"")</f>
        <v>3</v>
      </c>
      <c r="H1234" s="61">
        <f>$G1234/SUM($G1226:$G1234)</f>
        <v>0.1</v>
      </c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 spans="1:26" ht="13.5" customHeight="1" x14ac:dyDescent="0.2">
      <c r="A1235" s="105" t="s">
        <v>730</v>
      </c>
      <c r="B1235" s="106" t="s">
        <v>21</v>
      </c>
      <c r="C1235" s="106">
        <v>1</v>
      </c>
      <c r="D1235" s="107" t="s">
        <v>731</v>
      </c>
      <c r="E1235" s="27" t="s">
        <v>642</v>
      </c>
      <c r="F1235" s="13"/>
      <c r="G1235" s="62">
        <f>COUNTIFS(Arq_4!$B$2:$B$723,$G$52,Arq_4!$AR$2:$AR$723,LEFT($E1235,1))</f>
        <v>2</v>
      </c>
      <c r="H1235" s="63">
        <f>$G1235/SUM($G1235:$G1243)</f>
        <v>6.6666666666666666E-2</v>
      </c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 spans="1:26" ht="12.75" customHeight="1" x14ac:dyDescent="0.2">
      <c r="A1236" s="100"/>
      <c r="B1236" s="100"/>
      <c r="C1236" s="100"/>
      <c r="D1236" s="100"/>
      <c r="E1236" s="27" t="s">
        <v>643</v>
      </c>
      <c r="F1236" s="13"/>
      <c r="G1236" s="62">
        <f>COUNTIFS(Arq_4!$B$2:$B$723,$G$52,Arq_4!$AR$2:$AR$723,LEFT($E1236,1))</f>
        <v>1</v>
      </c>
      <c r="H1236" s="63">
        <f>$G1236/SUM($G1235:$G1243)</f>
        <v>3.3333333333333333E-2</v>
      </c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 spans="1:26" ht="12.75" customHeight="1" x14ac:dyDescent="0.2">
      <c r="A1237" s="100"/>
      <c r="B1237" s="100"/>
      <c r="C1237" s="100"/>
      <c r="D1237" s="100"/>
      <c r="E1237" s="27" t="s">
        <v>644</v>
      </c>
      <c r="F1237" s="13"/>
      <c r="G1237" s="62">
        <f>COUNTIFS(Arq_4!$B$2:$B$723,$G$52,Arq_4!$AR$2:$AR$723,LEFT($E1237,1))</f>
        <v>1</v>
      </c>
      <c r="H1237" s="63">
        <f>$G1237/SUM($G1235:$G1243)</f>
        <v>3.3333333333333333E-2</v>
      </c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 spans="1:26" ht="12.75" customHeight="1" x14ac:dyDescent="0.2">
      <c r="A1238" s="100"/>
      <c r="B1238" s="100"/>
      <c r="C1238" s="100"/>
      <c r="D1238" s="100"/>
      <c r="E1238" s="27" t="s">
        <v>645</v>
      </c>
      <c r="F1238" s="13"/>
      <c r="G1238" s="62">
        <f>COUNTIFS(Arq_4!$B$2:$B$723,$G$52,Arq_4!$AR$2:$AR$723,LEFT($E1238,1))</f>
        <v>2</v>
      </c>
      <c r="H1238" s="63">
        <f>$G1238/SUM($G1235:$G1243)</f>
        <v>6.6666666666666666E-2</v>
      </c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 spans="1:26" ht="12.75" customHeight="1" x14ac:dyDescent="0.2">
      <c r="A1239" s="100"/>
      <c r="B1239" s="100"/>
      <c r="C1239" s="100"/>
      <c r="D1239" s="100"/>
      <c r="E1239" s="27" t="s">
        <v>646</v>
      </c>
      <c r="F1239" s="13"/>
      <c r="G1239" s="62">
        <f>COUNTIFS(Arq_4!$B$2:$B$723,$G$52,Arq_4!$AR$2:$AR$723,LEFT($E1239,1))</f>
        <v>3</v>
      </c>
      <c r="H1239" s="63">
        <f>$G1239/SUM($G1235:$G1243)</f>
        <v>0.1</v>
      </c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 spans="1:26" ht="12.75" customHeight="1" x14ac:dyDescent="0.2">
      <c r="A1240" s="100"/>
      <c r="B1240" s="100"/>
      <c r="C1240" s="100"/>
      <c r="D1240" s="100"/>
      <c r="E1240" s="27" t="s">
        <v>647</v>
      </c>
      <c r="F1240" s="13"/>
      <c r="G1240" s="62">
        <f>COUNTIFS(Arq_4!$B$2:$B$723,$G$52,Arq_4!$AR$2:$AR$723,LEFT($E1240,1))</f>
        <v>18</v>
      </c>
      <c r="H1240" s="63">
        <f>$G1240/SUM($G1235:$G1243)</f>
        <v>0.6</v>
      </c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 spans="1:26" ht="12.75" customHeight="1" x14ac:dyDescent="0.2">
      <c r="A1241" s="100"/>
      <c r="B1241" s="100"/>
      <c r="C1241" s="100"/>
      <c r="D1241" s="100"/>
      <c r="E1241" s="27" t="s">
        <v>648</v>
      </c>
      <c r="F1241" s="13"/>
      <c r="G1241" s="62">
        <f>COUNTIFS(Arq_4!$B$2:$B$723,$G$52,Arq_4!$AR$2:$AR$723,LEFT($E1241,1))</f>
        <v>0</v>
      </c>
      <c r="H1241" s="63">
        <f>$G1241/SUM($G1235:$G1243)</f>
        <v>0</v>
      </c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 spans="1:26" ht="12.75" customHeight="1" x14ac:dyDescent="0.2">
      <c r="A1242" s="100"/>
      <c r="B1242" s="100"/>
      <c r="C1242" s="100"/>
      <c r="D1242" s="100"/>
      <c r="E1242" s="27" t="s">
        <v>649</v>
      </c>
      <c r="F1242" s="13"/>
      <c r="G1242" s="62">
        <f>COUNTIFS(Arq_4!$B$2:$B$723,$G$52,Arq_4!$AR$2:$AR$723,LEFT($E1242,1))</f>
        <v>0</v>
      </c>
      <c r="H1242" s="63">
        <f>$G1242/SUM($G1235:$G1243)</f>
        <v>0</v>
      </c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 spans="1:26" ht="12.75" customHeight="1" x14ac:dyDescent="0.2">
      <c r="A1243" s="101"/>
      <c r="B1243" s="101"/>
      <c r="C1243" s="101"/>
      <c r="D1243" s="101"/>
      <c r="E1243" s="66" t="s">
        <v>443</v>
      </c>
      <c r="F1243" s="13"/>
      <c r="G1243" s="62">
        <f>COUNTIFS(Arq_4!$B$2:$B$723,$G$52,Arq_4!$AR$2:$AR$723,"")</f>
        <v>3</v>
      </c>
      <c r="H1243" s="63">
        <f>$G1243/SUM($G1235:$G1243)</f>
        <v>0.1</v>
      </c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 spans="1:26" ht="12.75" customHeight="1" x14ac:dyDescent="0.25">
      <c r="A1244" s="111" t="s">
        <v>732</v>
      </c>
      <c r="B1244" s="112"/>
      <c r="C1244" s="112"/>
      <c r="D1244" s="112"/>
      <c r="E1244" s="112"/>
      <c r="F1244" s="112"/>
      <c r="G1244" s="112"/>
      <c r="H1244" s="112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 spans="1:26" ht="12.75" customHeight="1" x14ac:dyDescent="0.2">
      <c r="A1245" s="104" t="s">
        <v>733</v>
      </c>
      <c r="B1245" s="103" t="s">
        <v>134</v>
      </c>
      <c r="C1245" s="103">
        <v>1</v>
      </c>
      <c r="D1245" s="104" t="s">
        <v>734</v>
      </c>
      <c r="E1245" s="80" t="s">
        <v>735</v>
      </c>
      <c r="F1245" s="81"/>
      <c r="G1245" s="60">
        <f>COUNTIFS(Arq_33!$B$2:$B$723,$G$52,Arq_33!$C$2:$C$723,LEFT($E1245,1))</f>
        <v>16</v>
      </c>
      <c r="H1245" s="61">
        <f>$G1245/SUM($G1245:$G1249)</f>
        <v>0.53333333333333333</v>
      </c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 spans="1:26" ht="12.75" customHeight="1" x14ac:dyDescent="0.2">
      <c r="A1246" s="100"/>
      <c r="B1246" s="100"/>
      <c r="C1246" s="100"/>
      <c r="D1246" s="100"/>
      <c r="E1246" s="80" t="s">
        <v>736</v>
      </c>
      <c r="F1246" s="81"/>
      <c r="G1246" s="60">
        <f>COUNTIFS(Arq_33!$B$2:$B$723,$G$52,Arq_33!$C$2:$C$723,LEFT($E1246,1))</f>
        <v>3</v>
      </c>
      <c r="H1246" s="61">
        <f>$G1246/SUM($G1245:$G1249)</f>
        <v>0.1</v>
      </c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 spans="1:26" ht="12.75" customHeight="1" x14ac:dyDescent="0.2">
      <c r="A1247" s="100"/>
      <c r="B1247" s="100"/>
      <c r="C1247" s="100"/>
      <c r="D1247" s="100"/>
      <c r="E1247" s="80" t="s">
        <v>737</v>
      </c>
      <c r="F1247" s="81"/>
      <c r="G1247" s="60">
        <f>COUNTIFS(Arq_33!$B$2:$B$723,$G$52,Arq_33!$C$2:$C$723,LEFT($E1247,1))</f>
        <v>2</v>
      </c>
      <c r="H1247" s="61">
        <f>$G1247/SUM($G1245:$G1249)</f>
        <v>6.6666666666666666E-2</v>
      </c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 spans="1:26" ht="12.75" customHeight="1" x14ac:dyDescent="0.2">
      <c r="A1248" s="100"/>
      <c r="B1248" s="100"/>
      <c r="C1248" s="100"/>
      <c r="D1248" s="100"/>
      <c r="E1248" s="80" t="s">
        <v>738</v>
      </c>
      <c r="F1248" s="81"/>
      <c r="G1248" s="60">
        <f>COUNTIFS(Arq_33!$B$2:$B$723,$G$52,Arq_33!$C$2:$C$723,LEFT($E1248,1))</f>
        <v>6</v>
      </c>
      <c r="H1248" s="61">
        <f>$G1248/SUM($G1245:$G1249)</f>
        <v>0.2</v>
      </c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 spans="1:26" ht="12.75" customHeight="1" x14ac:dyDescent="0.2">
      <c r="A1249" s="101"/>
      <c r="B1249" s="101"/>
      <c r="C1249" s="101"/>
      <c r="D1249" s="101"/>
      <c r="E1249" s="28" t="s">
        <v>443</v>
      </c>
      <c r="F1249" s="81"/>
      <c r="G1249" s="60">
        <f>COUNTIFS(Arq_33!$B$2:$B$723,$G$52,Arq_33!$C$2:$C$723,"")</f>
        <v>3</v>
      </c>
      <c r="H1249" s="61">
        <f>$G1249/SUM($G1245:$G1249)</f>
        <v>0.1</v>
      </c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 spans="1:26" ht="12.75" customHeight="1" x14ac:dyDescent="0.2">
      <c r="A1250" s="99" t="s">
        <v>739</v>
      </c>
      <c r="B1250" s="102" t="s">
        <v>134</v>
      </c>
      <c r="C1250" s="102">
        <v>1</v>
      </c>
      <c r="D1250" s="99" t="s">
        <v>740</v>
      </c>
      <c r="E1250" s="82" t="s">
        <v>741</v>
      </c>
      <c r="F1250" s="83"/>
      <c r="G1250" s="62">
        <f>COUNTIFS(Arq_34!$B$2:$B$723,$G$52,Arq_34!$C$2:$C$723,LEFT($E1250,1))</f>
        <v>10</v>
      </c>
      <c r="H1250" s="63">
        <f t="shared" ref="H1250:H1260" si="30">$G1250/SUM($G$1250:$G$1260)</f>
        <v>0.33333333333333331</v>
      </c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 spans="1:26" ht="12.75" customHeight="1" x14ac:dyDescent="0.2">
      <c r="A1251" s="100"/>
      <c r="B1251" s="100"/>
      <c r="C1251" s="100"/>
      <c r="D1251" s="100"/>
      <c r="E1251" s="82" t="s">
        <v>742</v>
      </c>
      <c r="F1251" s="83"/>
      <c r="G1251" s="62">
        <f>COUNTIFS(Arq_34!$B$2:$B$723,$G$52,Arq_34!$C$2:$C$723,LEFT($E1251,1))</f>
        <v>4</v>
      </c>
      <c r="H1251" s="63">
        <f t="shared" si="30"/>
        <v>0.13333333333333333</v>
      </c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 spans="1:26" ht="12.75" customHeight="1" x14ac:dyDescent="0.2">
      <c r="A1252" s="100"/>
      <c r="B1252" s="100"/>
      <c r="C1252" s="100"/>
      <c r="D1252" s="100"/>
      <c r="E1252" s="82" t="s">
        <v>743</v>
      </c>
      <c r="F1252" s="83"/>
      <c r="G1252" s="62">
        <f>COUNTIFS(Arq_34!$B$2:$B$723,$G$52,Arq_34!$C$2:$C$723,LEFT($E1252,1))</f>
        <v>7</v>
      </c>
      <c r="H1252" s="63">
        <f t="shared" si="30"/>
        <v>0.23333333333333334</v>
      </c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 spans="1:26" ht="12.75" customHeight="1" x14ac:dyDescent="0.2">
      <c r="A1253" s="100"/>
      <c r="B1253" s="100"/>
      <c r="C1253" s="100"/>
      <c r="D1253" s="100"/>
      <c r="E1253" s="82" t="s">
        <v>744</v>
      </c>
      <c r="F1253" s="83"/>
      <c r="G1253" s="62">
        <f>COUNTIFS(Arq_34!$B$2:$B$723,$G$52,Arq_34!$C$2:$C$723,LEFT($E1253,1))</f>
        <v>1</v>
      </c>
      <c r="H1253" s="63">
        <f t="shared" si="30"/>
        <v>3.3333333333333333E-2</v>
      </c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 spans="1:26" ht="12.75" customHeight="1" x14ac:dyDescent="0.2">
      <c r="A1254" s="100"/>
      <c r="B1254" s="100"/>
      <c r="C1254" s="100"/>
      <c r="D1254" s="100"/>
      <c r="E1254" s="82" t="s">
        <v>745</v>
      </c>
      <c r="F1254" s="83"/>
      <c r="G1254" s="62">
        <f>COUNTIFS(Arq_34!$B$2:$B$723,$G$52,Arq_34!$C$2:$C$723,LEFT($E1254,1))</f>
        <v>0</v>
      </c>
      <c r="H1254" s="63">
        <f t="shared" si="30"/>
        <v>0</v>
      </c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 spans="1:26" ht="12.75" customHeight="1" x14ac:dyDescent="0.2">
      <c r="A1255" s="100"/>
      <c r="B1255" s="100"/>
      <c r="C1255" s="100"/>
      <c r="D1255" s="100"/>
      <c r="E1255" s="82" t="s">
        <v>746</v>
      </c>
      <c r="F1255" s="83"/>
      <c r="G1255" s="62">
        <f>COUNTIFS(Arq_34!$B$2:$B$723,$G$52,Arq_34!$C$2:$C$723,LEFT($E1255,1))</f>
        <v>1</v>
      </c>
      <c r="H1255" s="63">
        <f t="shared" si="30"/>
        <v>3.3333333333333333E-2</v>
      </c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 spans="1:26" ht="12.75" customHeight="1" x14ac:dyDescent="0.2">
      <c r="A1256" s="100"/>
      <c r="B1256" s="100"/>
      <c r="C1256" s="100"/>
      <c r="D1256" s="100"/>
      <c r="E1256" s="82" t="s">
        <v>747</v>
      </c>
      <c r="F1256" s="83"/>
      <c r="G1256" s="62">
        <f>COUNTIFS(Arq_34!$B$2:$B$723,$G$52,Arq_34!$C$2:$C$723,LEFT($E1256,1))</f>
        <v>0</v>
      </c>
      <c r="H1256" s="63">
        <f t="shared" si="30"/>
        <v>0</v>
      </c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 spans="1:26" ht="12.75" customHeight="1" x14ac:dyDescent="0.2">
      <c r="A1257" s="100"/>
      <c r="B1257" s="100"/>
      <c r="C1257" s="100"/>
      <c r="D1257" s="100"/>
      <c r="E1257" s="82" t="s">
        <v>748</v>
      </c>
      <c r="F1257" s="83"/>
      <c r="G1257" s="62">
        <f>COUNTIFS(Arq_34!$B$2:$B$723,$G$52,Arq_34!$C$2:$C$723,LEFT($E1257,1))</f>
        <v>1</v>
      </c>
      <c r="H1257" s="63">
        <f t="shared" si="30"/>
        <v>3.3333333333333333E-2</v>
      </c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 spans="1:26" ht="12.75" customHeight="1" x14ac:dyDescent="0.2">
      <c r="A1258" s="100"/>
      <c r="B1258" s="100"/>
      <c r="C1258" s="100"/>
      <c r="D1258" s="100"/>
      <c r="E1258" s="82" t="s">
        <v>749</v>
      </c>
      <c r="F1258" s="83"/>
      <c r="G1258" s="62">
        <f>COUNTIFS(Arq_34!$B$2:$B$723,$G$52,Arq_34!$C$2:$C$723,LEFT($E1258,1))</f>
        <v>1</v>
      </c>
      <c r="H1258" s="63">
        <f t="shared" si="30"/>
        <v>3.3333333333333333E-2</v>
      </c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 spans="1:26" ht="12.75" customHeight="1" x14ac:dyDescent="0.2">
      <c r="A1259" s="100"/>
      <c r="B1259" s="100"/>
      <c r="C1259" s="100"/>
      <c r="D1259" s="100"/>
      <c r="E1259" s="82" t="s">
        <v>750</v>
      </c>
      <c r="F1259" s="83"/>
      <c r="G1259" s="62">
        <f>COUNTIFS(Arq_34!$B$2:$B$723,$G$52,Arq_34!$C$2:$C$723,LEFT($E1259,1))</f>
        <v>2</v>
      </c>
      <c r="H1259" s="63">
        <f t="shared" si="30"/>
        <v>6.6666666666666666E-2</v>
      </c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 spans="1:26" ht="12.75" customHeight="1" x14ac:dyDescent="0.2">
      <c r="A1260" s="101"/>
      <c r="B1260" s="101"/>
      <c r="C1260" s="101"/>
      <c r="D1260" s="101"/>
      <c r="E1260" s="66" t="s">
        <v>443</v>
      </c>
      <c r="F1260" s="83"/>
      <c r="G1260" s="62">
        <f>COUNTIFS(Arq_34!$B$2:$B$723,$G$52,Arq_34!$C$2:$C$723,"")</f>
        <v>3</v>
      </c>
      <c r="H1260" s="63">
        <f t="shared" si="30"/>
        <v>0.1</v>
      </c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 spans="1:26" ht="12.75" customHeight="1" x14ac:dyDescent="0.2">
      <c r="A1261" s="104" t="s">
        <v>751</v>
      </c>
      <c r="B1261" s="103" t="s">
        <v>134</v>
      </c>
      <c r="C1261" s="103">
        <v>1</v>
      </c>
      <c r="D1261" s="104" t="s">
        <v>752</v>
      </c>
      <c r="E1261" s="80" t="s">
        <v>753</v>
      </c>
      <c r="F1261" s="81"/>
      <c r="G1261" s="60">
        <f>COUNTIFS(Arq_35!$B$2:$B$723,$G$52,Arq_35!$C$2:$C$723,LEFT($E1261,1))</f>
        <v>3</v>
      </c>
      <c r="H1261" s="61">
        <f t="shared" ref="H1261:H1270" si="31">$G1261/SUM($G$1261:$G$1270)</f>
        <v>0.1</v>
      </c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 spans="1:26" ht="12.75" customHeight="1" x14ac:dyDescent="0.2">
      <c r="A1262" s="100"/>
      <c r="B1262" s="100"/>
      <c r="C1262" s="100"/>
      <c r="D1262" s="100"/>
      <c r="E1262" s="80" t="s">
        <v>754</v>
      </c>
      <c r="F1262" s="81"/>
      <c r="G1262" s="60">
        <f>COUNTIFS(Arq_35!$B$2:$B$723,$G$52,Arq_35!$C$2:$C$723,LEFT($E1262,1))</f>
        <v>3</v>
      </c>
      <c r="H1262" s="61">
        <f t="shared" si="31"/>
        <v>0.1</v>
      </c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 spans="1:26" ht="12.75" customHeight="1" x14ac:dyDescent="0.2">
      <c r="A1263" s="100"/>
      <c r="B1263" s="100"/>
      <c r="C1263" s="100"/>
      <c r="D1263" s="100"/>
      <c r="E1263" s="80" t="s">
        <v>755</v>
      </c>
      <c r="F1263" s="81"/>
      <c r="G1263" s="60">
        <f>COUNTIFS(Arq_35!$B$2:$B$723,$G$52,Arq_35!$C$2:$C$723,LEFT($E1263,1))</f>
        <v>0</v>
      </c>
      <c r="H1263" s="61">
        <f t="shared" si="31"/>
        <v>0</v>
      </c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 spans="1:26" ht="12.75" customHeight="1" x14ac:dyDescent="0.2">
      <c r="A1264" s="100"/>
      <c r="B1264" s="100"/>
      <c r="C1264" s="100"/>
      <c r="D1264" s="100"/>
      <c r="E1264" s="80" t="s">
        <v>756</v>
      </c>
      <c r="F1264" s="81"/>
      <c r="G1264" s="60">
        <f>COUNTIFS(Arq_35!$B$2:$B$723,$G$52,Arq_35!$C$2:$C$723,LEFT($E1264,1))</f>
        <v>0</v>
      </c>
      <c r="H1264" s="61">
        <f t="shared" si="31"/>
        <v>0</v>
      </c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 spans="1:26" ht="12.75" customHeight="1" x14ac:dyDescent="0.2">
      <c r="A1265" s="100"/>
      <c r="B1265" s="100"/>
      <c r="C1265" s="100"/>
      <c r="D1265" s="100"/>
      <c r="E1265" s="80" t="s">
        <v>757</v>
      </c>
      <c r="F1265" s="81"/>
      <c r="G1265" s="60">
        <f>COUNTIFS(Arq_35!$B$2:$B$723,$G$52,Arq_35!$C$2:$C$723,LEFT($E1265,1))</f>
        <v>1</v>
      </c>
      <c r="H1265" s="61">
        <f t="shared" si="31"/>
        <v>3.3333333333333333E-2</v>
      </c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 spans="1:26" ht="12.75" customHeight="1" x14ac:dyDescent="0.2">
      <c r="A1266" s="100"/>
      <c r="B1266" s="100"/>
      <c r="C1266" s="100"/>
      <c r="D1266" s="100"/>
      <c r="E1266" s="80" t="s">
        <v>758</v>
      </c>
      <c r="F1266" s="81"/>
      <c r="G1266" s="60">
        <f>COUNTIFS(Arq_35!$B$2:$B$723,$G$52,Arq_35!$C$2:$C$723,LEFT($E1266,1))</f>
        <v>2</v>
      </c>
      <c r="H1266" s="61">
        <f t="shared" si="31"/>
        <v>6.6666666666666666E-2</v>
      </c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 spans="1:26" ht="12.75" customHeight="1" x14ac:dyDescent="0.2">
      <c r="A1267" s="100"/>
      <c r="B1267" s="100"/>
      <c r="C1267" s="100"/>
      <c r="D1267" s="100"/>
      <c r="E1267" s="80" t="s">
        <v>759</v>
      </c>
      <c r="F1267" s="81"/>
      <c r="G1267" s="60">
        <f>COUNTIFS(Arq_35!$B$2:$B$723,$G$52,Arq_35!$C$2:$C$723,LEFT($E1267,1))</f>
        <v>8</v>
      </c>
      <c r="H1267" s="61">
        <f t="shared" si="31"/>
        <v>0.26666666666666666</v>
      </c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 spans="1:26" ht="12.75" customHeight="1" x14ac:dyDescent="0.2">
      <c r="A1268" s="100"/>
      <c r="B1268" s="100"/>
      <c r="C1268" s="100"/>
      <c r="D1268" s="100"/>
      <c r="E1268" s="80" t="s">
        <v>760</v>
      </c>
      <c r="F1268" s="81"/>
      <c r="G1268" s="60">
        <f>COUNTIFS(Arq_35!$B$2:$B$723,$G$52,Arq_35!$C$2:$C$723,LEFT($E1268,1))</f>
        <v>4</v>
      </c>
      <c r="H1268" s="61">
        <f t="shared" si="31"/>
        <v>0.13333333333333333</v>
      </c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 spans="1:26" ht="12.75" customHeight="1" x14ac:dyDescent="0.2">
      <c r="A1269" s="100"/>
      <c r="B1269" s="100"/>
      <c r="C1269" s="100"/>
      <c r="D1269" s="100"/>
      <c r="E1269" s="80" t="s">
        <v>761</v>
      </c>
      <c r="F1269" s="81"/>
      <c r="G1269" s="60">
        <f>COUNTIFS(Arq_35!$B$2:$B$723,$G$52,Arq_35!$C$2:$C$723,LEFT($E1269,1))</f>
        <v>6</v>
      </c>
      <c r="H1269" s="61">
        <f t="shared" si="31"/>
        <v>0.2</v>
      </c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 spans="1:26" ht="12.75" customHeight="1" x14ac:dyDescent="0.2">
      <c r="A1270" s="101"/>
      <c r="B1270" s="101"/>
      <c r="C1270" s="101"/>
      <c r="D1270" s="101"/>
      <c r="E1270" s="28" t="s">
        <v>443</v>
      </c>
      <c r="F1270" s="81"/>
      <c r="G1270" s="60">
        <f>COUNTIFS(Arq_35!$B$2:$B$723,$G$52,Arq_35!$C$2:$C$723,"")</f>
        <v>3</v>
      </c>
      <c r="H1270" s="61">
        <f t="shared" si="31"/>
        <v>0.1</v>
      </c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 spans="1:26" ht="12.75" customHeight="1" x14ac:dyDescent="0.2">
      <c r="A1271" s="99" t="s">
        <v>762</v>
      </c>
      <c r="B1271" s="102" t="s">
        <v>134</v>
      </c>
      <c r="C1271" s="102">
        <v>1</v>
      </c>
      <c r="D1271" s="99" t="s">
        <v>763</v>
      </c>
      <c r="E1271" s="82" t="s">
        <v>764</v>
      </c>
      <c r="F1271" s="83"/>
      <c r="G1271" s="62">
        <f>COUNTIFS(Arq_36!$B$2:$B$723,$G$52,Arq_36!$C$2:$C$723,LEFT($E1271,1))</f>
        <v>2</v>
      </c>
      <c r="H1271" s="63">
        <f t="shared" ref="H1271:H1280" si="32">$G1271/SUM($G$1271:$G$1280)</f>
        <v>6.6666666666666666E-2</v>
      </c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 spans="1:26" ht="12.75" customHeight="1" x14ac:dyDescent="0.2">
      <c r="A1272" s="100"/>
      <c r="B1272" s="100"/>
      <c r="C1272" s="100"/>
      <c r="D1272" s="100"/>
      <c r="E1272" s="82" t="s">
        <v>765</v>
      </c>
      <c r="F1272" s="83"/>
      <c r="G1272" s="62">
        <f>COUNTIFS(Arq_36!$B$2:$B$723,$G$52,Arq_36!$C$2:$C$723,LEFT($E1272,1))</f>
        <v>4</v>
      </c>
      <c r="H1272" s="63">
        <f t="shared" si="32"/>
        <v>0.13333333333333333</v>
      </c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 spans="1:26" ht="12.75" customHeight="1" x14ac:dyDescent="0.2">
      <c r="A1273" s="100"/>
      <c r="B1273" s="100"/>
      <c r="C1273" s="100"/>
      <c r="D1273" s="100"/>
      <c r="E1273" s="82" t="s">
        <v>766</v>
      </c>
      <c r="F1273" s="83"/>
      <c r="G1273" s="62">
        <f>COUNTIFS(Arq_36!$B$2:$B$723,$G$52,Arq_36!$C$2:$C$723,LEFT($E1273,1))</f>
        <v>8</v>
      </c>
      <c r="H1273" s="63">
        <f t="shared" si="32"/>
        <v>0.26666666666666666</v>
      </c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 spans="1:26" ht="12.75" customHeight="1" x14ac:dyDescent="0.2">
      <c r="A1274" s="100"/>
      <c r="B1274" s="100"/>
      <c r="C1274" s="100"/>
      <c r="D1274" s="100"/>
      <c r="E1274" s="82" t="s">
        <v>462</v>
      </c>
      <c r="F1274" s="83"/>
      <c r="G1274" s="62">
        <f>COUNTIFS(Arq_36!$B$2:$B$723,$G$52,Arq_36!$C$2:$C$723,LEFT($E1274,1))</f>
        <v>5</v>
      </c>
      <c r="H1274" s="63">
        <f t="shared" si="32"/>
        <v>0.16666666666666666</v>
      </c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 spans="1:26" ht="12.75" customHeight="1" x14ac:dyDescent="0.2">
      <c r="A1275" s="100"/>
      <c r="B1275" s="100"/>
      <c r="C1275" s="100"/>
      <c r="D1275" s="100"/>
      <c r="E1275" s="82" t="s">
        <v>767</v>
      </c>
      <c r="F1275" s="83"/>
      <c r="G1275" s="62">
        <f>COUNTIFS(Arq_36!$B$2:$B$723,$G$52,Arq_36!$C$2:$C$723,LEFT($E1275,1))</f>
        <v>0</v>
      </c>
      <c r="H1275" s="63">
        <f t="shared" si="32"/>
        <v>0</v>
      </c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 spans="1:26" ht="12.75" customHeight="1" x14ac:dyDescent="0.2">
      <c r="A1276" s="100"/>
      <c r="B1276" s="100"/>
      <c r="C1276" s="100"/>
      <c r="D1276" s="100"/>
      <c r="E1276" s="82" t="s">
        <v>768</v>
      </c>
      <c r="F1276" s="83"/>
      <c r="G1276" s="62">
        <f>COUNTIFS(Arq_36!$B$2:$B$723,$G$52,Arq_36!$C$2:$C$723,LEFT($E1276,1))</f>
        <v>1</v>
      </c>
      <c r="H1276" s="63">
        <f t="shared" si="32"/>
        <v>3.3333333333333333E-2</v>
      </c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 spans="1:26" ht="12.75" customHeight="1" x14ac:dyDescent="0.2">
      <c r="A1277" s="100"/>
      <c r="B1277" s="100"/>
      <c r="C1277" s="100"/>
      <c r="D1277" s="100"/>
      <c r="E1277" s="82" t="s">
        <v>769</v>
      </c>
      <c r="F1277" s="83"/>
      <c r="G1277" s="62">
        <f>COUNTIFS(Arq_36!$B$2:$B$723,$G$52,Arq_36!$C$2:$C$723,LEFT($E1277,1))</f>
        <v>0</v>
      </c>
      <c r="H1277" s="63">
        <f t="shared" si="32"/>
        <v>0</v>
      </c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 spans="1:26" ht="12.75" customHeight="1" x14ac:dyDescent="0.2">
      <c r="A1278" s="100"/>
      <c r="B1278" s="100"/>
      <c r="C1278" s="100"/>
      <c r="D1278" s="100"/>
      <c r="E1278" s="82" t="s">
        <v>770</v>
      </c>
      <c r="F1278" s="83"/>
      <c r="G1278" s="62">
        <f>COUNTIFS(Arq_36!$B$2:$B$723,$G$52,Arq_36!$C$2:$C$723,LEFT($E1278,1))</f>
        <v>1</v>
      </c>
      <c r="H1278" s="63">
        <f t="shared" si="32"/>
        <v>3.3333333333333333E-2</v>
      </c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 spans="1:26" ht="12.75" customHeight="1" x14ac:dyDescent="0.2">
      <c r="A1279" s="100"/>
      <c r="B1279" s="100"/>
      <c r="C1279" s="100"/>
      <c r="D1279" s="100"/>
      <c r="E1279" s="82" t="s">
        <v>761</v>
      </c>
      <c r="F1279" s="83"/>
      <c r="G1279" s="62">
        <f>COUNTIFS(Arq_36!$B$2:$B$723,$G$52,Arq_36!$C$2:$C$723,LEFT($E1279,1))</f>
        <v>6</v>
      </c>
      <c r="H1279" s="63">
        <f t="shared" si="32"/>
        <v>0.2</v>
      </c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 spans="1:26" ht="12.75" customHeight="1" x14ac:dyDescent="0.2">
      <c r="A1280" s="101"/>
      <c r="B1280" s="101"/>
      <c r="C1280" s="101"/>
      <c r="D1280" s="101"/>
      <c r="E1280" s="66" t="s">
        <v>443</v>
      </c>
      <c r="F1280" s="83"/>
      <c r="G1280" s="62">
        <f>COUNTIFS(Arq_36!$B$2:$B$723,$G$52,Arq_36!$C$2:$C$723,"")</f>
        <v>3</v>
      </c>
      <c r="H1280" s="63">
        <f t="shared" si="32"/>
        <v>0.1</v>
      </c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 spans="1:26" ht="12.75" customHeight="1" x14ac:dyDescent="0.2">
      <c r="A1281" s="104" t="s">
        <v>771</v>
      </c>
      <c r="B1281" s="103" t="s">
        <v>134</v>
      </c>
      <c r="C1281" s="103">
        <v>1</v>
      </c>
      <c r="D1281" s="104" t="s">
        <v>772</v>
      </c>
      <c r="E1281" s="80" t="s">
        <v>773</v>
      </c>
      <c r="F1281" s="81"/>
      <c r="G1281" s="60">
        <f>COUNTIFS(Arq_37!$B$2:$B$723,$G$52,Arq_37!$C$2:$C$723,LEFT($E1281,1))</f>
        <v>26</v>
      </c>
      <c r="H1281" s="61">
        <f t="shared" ref="H1281:H1287" si="33">$G1281/SUM($G$1281:$G$1287)</f>
        <v>0.8666666666666667</v>
      </c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 spans="1:26" ht="12.75" customHeight="1" x14ac:dyDescent="0.2">
      <c r="A1282" s="100"/>
      <c r="B1282" s="100"/>
      <c r="C1282" s="100"/>
      <c r="D1282" s="100"/>
      <c r="E1282" s="80" t="s">
        <v>774</v>
      </c>
      <c r="F1282" s="81"/>
      <c r="G1282" s="60">
        <f>COUNTIFS(Arq_37!$B$2:$B$723,$G$52,Arq_37!$C$2:$C$723,LEFT($E1282,1))</f>
        <v>0</v>
      </c>
      <c r="H1282" s="61">
        <f t="shared" si="33"/>
        <v>0</v>
      </c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 spans="1:26" ht="12.75" customHeight="1" x14ac:dyDescent="0.2">
      <c r="A1283" s="100"/>
      <c r="B1283" s="100"/>
      <c r="C1283" s="100"/>
      <c r="D1283" s="100"/>
      <c r="E1283" s="80" t="s">
        <v>775</v>
      </c>
      <c r="F1283" s="81"/>
      <c r="G1283" s="60">
        <f>COUNTIFS(Arq_37!$B$2:$B$723,$G$52,Arq_37!$C$2:$C$723,LEFT($E1283,1))</f>
        <v>0</v>
      </c>
      <c r="H1283" s="61">
        <f t="shared" si="33"/>
        <v>0</v>
      </c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 spans="1:26" ht="12.75" customHeight="1" x14ac:dyDescent="0.2">
      <c r="A1284" s="100"/>
      <c r="B1284" s="100"/>
      <c r="C1284" s="100"/>
      <c r="D1284" s="100"/>
      <c r="E1284" s="80" t="s">
        <v>776</v>
      </c>
      <c r="F1284" s="81"/>
      <c r="G1284" s="60">
        <f>COUNTIFS(Arq_37!$B$2:$B$723,$G$52,Arq_37!$C$2:$C$723,LEFT($E1284,1))</f>
        <v>0</v>
      </c>
      <c r="H1284" s="61">
        <f t="shared" si="33"/>
        <v>0</v>
      </c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 spans="1:26" ht="12.75" customHeight="1" x14ac:dyDescent="0.2">
      <c r="A1285" s="100"/>
      <c r="B1285" s="100"/>
      <c r="C1285" s="100"/>
      <c r="D1285" s="100"/>
      <c r="E1285" s="80" t="s">
        <v>777</v>
      </c>
      <c r="F1285" s="81"/>
      <c r="G1285" s="60">
        <f>COUNTIFS(Arq_37!$B$2:$B$723,$G$52,Arq_37!$C$2:$C$723,LEFT($E1285,1))</f>
        <v>1</v>
      </c>
      <c r="H1285" s="61">
        <f t="shared" si="33"/>
        <v>3.3333333333333333E-2</v>
      </c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 spans="1:26" ht="12.75" customHeight="1" x14ac:dyDescent="0.2">
      <c r="A1286" s="100"/>
      <c r="B1286" s="100"/>
      <c r="C1286" s="100"/>
      <c r="D1286" s="100"/>
      <c r="E1286" s="80" t="s">
        <v>778</v>
      </c>
      <c r="F1286" s="81"/>
      <c r="G1286" s="60">
        <f>COUNTIFS(Arq_37!$B$2:$B$723,$G$52,Arq_37!$C$2:$C$723,LEFT($E1286,1))</f>
        <v>0</v>
      </c>
      <c r="H1286" s="61">
        <f t="shared" si="33"/>
        <v>0</v>
      </c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 spans="1:26" ht="12.75" customHeight="1" x14ac:dyDescent="0.2">
      <c r="A1287" s="101"/>
      <c r="B1287" s="101"/>
      <c r="C1287" s="101"/>
      <c r="D1287" s="101"/>
      <c r="E1287" s="28" t="s">
        <v>443</v>
      </c>
      <c r="F1287" s="81"/>
      <c r="G1287" s="60">
        <f>COUNTIFS(Arq_37!$B$2:$B$723,$G$52,Arq_37!$C$2:$C$723,"")</f>
        <v>3</v>
      </c>
      <c r="H1287" s="61">
        <f t="shared" si="33"/>
        <v>0.1</v>
      </c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 spans="1:26" ht="12.75" customHeight="1" x14ac:dyDescent="0.2">
      <c r="A1288" s="99" t="s">
        <v>779</v>
      </c>
      <c r="B1288" s="102" t="s">
        <v>134</v>
      </c>
      <c r="C1288" s="102">
        <v>1</v>
      </c>
      <c r="D1288" s="99" t="s">
        <v>780</v>
      </c>
      <c r="E1288" s="82" t="s">
        <v>781</v>
      </c>
      <c r="F1288" s="83"/>
      <c r="G1288" s="62">
        <f>COUNTIFS(Arq_38!$B$2:$B$723,$G$52,Arq_38!$C$2:$C$723,LEFT($E1288,1))</f>
        <v>7</v>
      </c>
      <c r="H1288" s="63">
        <f t="shared" ref="H1288:H1293" si="34">$G1288/SUM($G$1288:$G$1293)</f>
        <v>0.23333333333333334</v>
      </c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 spans="1:26" ht="12.75" customHeight="1" x14ac:dyDescent="0.2">
      <c r="A1289" s="100"/>
      <c r="B1289" s="100"/>
      <c r="C1289" s="100"/>
      <c r="D1289" s="100"/>
      <c r="E1289" s="82" t="s">
        <v>782</v>
      </c>
      <c r="F1289" s="83"/>
      <c r="G1289" s="62">
        <f>COUNTIFS(Arq_38!$B$2:$B$723,$G$52,Arq_38!$C$2:$C$723,LEFT($E1289,1))</f>
        <v>15</v>
      </c>
      <c r="H1289" s="63">
        <f t="shared" si="34"/>
        <v>0.5</v>
      </c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 spans="1:26" ht="12.75" customHeight="1" x14ac:dyDescent="0.2">
      <c r="A1290" s="100"/>
      <c r="B1290" s="100"/>
      <c r="C1290" s="100"/>
      <c r="D1290" s="100"/>
      <c r="E1290" s="82" t="s">
        <v>783</v>
      </c>
      <c r="F1290" s="83"/>
      <c r="G1290" s="62">
        <f>COUNTIFS(Arq_38!$B$2:$B$723,$G$52,Arq_38!$C$2:$C$723,LEFT($E1290,1))</f>
        <v>2</v>
      </c>
      <c r="H1290" s="63">
        <f t="shared" si="34"/>
        <v>6.6666666666666666E-2</v>
      </c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 spans="1:26" ht="12.75" customHeight="1" x14ac:dyDescent="0.2">
      <c r="A1291" s="100"/>
      <c r="B1291" s="100"/>
      <c r="C1291" s="100"/>
      <c r="D1291" s="100"/>
      <c r="E1291" s="82" t="s">
        <v>784</v>
      </c>
      <c r="F1291" s="83"/>
      <c r="G1291" s="62">
        <f>COUNTIFS(Arq_38!$B$2:$B$723,$G$52,Arq_38!$C$2:$C$723,LEFT($E1291,1))</f>
        <v>3</v>
      </c>
      <c r="H1291" s="63">
        <f t="shared" si="34"/>
        <v>0.1</v>
      </c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 spans="1:26" ht="12.75" customHeight="1" x14ac:dyDescent="0.2">
      <c r="A1292" s="100"/>
      <c r="B1292" s="100"/>
      <c r="C1292" s="100"/>
      <c r="D1292" s="100"/>
      <c r="E1292" s="82" t="s">
        <v>785</v>
      </c>
      <c r="F1292" s="83"/>
      <c r="G1292" s="62">
        <f>COUNTIFS(Arq_38!$B$2:$B$723,$G$52,Arq_38!$C$2:$C$723,LEFT($E1292,1))</f>
        <v>0</v>
      </c>
      <c r="H1292" s="63">
        <f t="shared" si="34"/>
        <v>0</v>
      </c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 spans="1:26" ht="12.75" customHeight="1" x14ac:dyDescent="0.2">
      <c r="A1293" s="101"/>
      <c r="B1293" s="101"/>
      <c r="C1293" s="101"/>
      <c r="D1293" s="101"/>
      <c r="E1293" s="66" t="s">
        <v>443</v>
      </c>
      <c r="F1293" s="83"/>
      <c r="G1293" s="62">
        <f>COUNTIFS(Arq_38!$B$2:$B$723,$G$52,Arq_38!$C$2:$C$723,"")</f>
        <v>3</v>
      </c>
      <c r="H1293" s="63">
        <f t="shared" si="34"/>
        <v>0.1</v>
      </c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 spans="1:26" ht="12.75" customHeight="1" x14ac:dyDescent="0.2">
      <c r="A1294" s="104" t="s">
        <v>786</v>
      </c>
      <c r="B1294" s="103" t="s">
        <v>134</v>
      </c>
      <c r="C1294" s="103">
        <v>1</v>
      </c>
      <c r="D1294" s="104" t="s">
        <v>787</v>
      </c>
      <c r="E1294" s="80" t="s">
        <v>764</v>
      </c>
      <c r="F1294" s="81"/>
      <c r="G1294" s="60">
        <f>COUNTIFS(Arq_39!$B$2:$B$723,$G$52,Arq_39!$C$2:$C$723,LEFT($E1294,1))</f>
        <v>0</v>
      </c>
      <c r="H1294" s="61">
        <f t="shared" ref="H1294:H1303" si="35">$G1294/SUM($G$1294:$G$1303)</f>
        <v>0</v>
      </c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 spans="1:26" ht="12.75" customHeight="1" x14ac:dyDescent="0.2">
      <c r="A1295" s="100"/>
      <c r="B1295" s="100"/>
      <c r="C1295" s="100"/>
      <c r="D1295" s="100"/>
      <c r="E1295" s="80" t="s">
        <v>765</v>
      </c>
      <c r="F1295" s="81"/>
      <c r="G1295" s="60">
        <f>COUNTIFS(Arq_39!$B$2:$B$723,$G$52,Arq_39!$C$2:$C$723,LEFT($E1295,1))</f>
        <v>1</v>
      </c>
      <c r="H1295" s="61">
        <f t="shared" si="35"/>
        <v>3.3333333333333333E-2</v>
      </c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 spans="1:26" ht="12.75" customHeight="1" x14ac:dyDescent="0.2">
      <c r="A1296" s="100"/>
      <c r="B1296" s="100"/>
      <c r="C1296" s="100"/>
      <c r="D1296" s="100"/>
      <c r="E1296" s="80" t="s">
        <v>766</v>
      </c>
      <c r="F1296" s="81"/>
      <c r="G1296" s="60">
        <f>COUNTIFS(Arq_39!$B$2:$B$723,$G$52,Arq_39!$C$2:$C$723,LEFT($E1296,1))</f>
        <v>7</v>
      </c>
      <c r="H1296" s="61">
        <f t="shared" si="35"/>
        <v>0.23333333333333334</v>
      </c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 spans="1:26" ht="12.75" customHeight="1" x14ac:dyDescent="0.2">
      <c r="A1297" s="100"/>
      <c r="B1297" s="100"/>
      <c r="C1297" s="100"/>
      <c r="D1297" s="100"/>
      <c r="E1297" s="80" t="s">
        <v>462</v>
      </c>
      <c r="F1297" s="81"/>
      <c r="G1297" s="60">
        <f>COUNTIFS(Arq_39!$B$2:$B$723,$G$52,Arq_39!$C$2:$C$723,LEFT($E1297,1))</f>
        <v>14</v>
      </c>
      <c r="H1297" s="61">
        <f t="shared" si="35"/>
        <v>0.46666666666666667</v>
      </c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 spans="1:26" ht="12.75" customHeight="1" x14ac:dyDescent="0.2">
      <c r="A1298" s="100"/>
      <c r="B1298" s="100"/>
      <c r="C1298" s="100"/>
      <c r="D1298" s="100"/>
      <c r="E1298" s="80" t="s">
        <v>767</v>
      </c>
      <c r="F1298" s="81"/>
      <c r="G1298" s="60">
        <f>COUNTIFS(Arq_39!$B$2:$B$723,$G$52,Arq_39!$C$2:$C$723,LEFT($E1298,1))</f>
        <v>2</v>
      </c>
      <c r="H1298" s="61">
        <f t="shared" si="35"/>
        <v>6.6666666666666666E-2</v>
      </c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 spans="1:26" ht="12.75" customHeight="1" x14ac:dyDescent="0.2">
      <c r="A1299" s="100"/>
      <c r="B1299" s="100"/>
      <c r="C1299" s="100"/>
      <c r="D1299" s="100"/>
      <c r="E1299" s="80" t="s">
        <v>768</v>
      </c>
      <c r="F1299" s="81"/>
      <c r="G1299" s="60">
        <f>COUNTIFS(Arq_39!$B$2:$B$723,$G$52,Arq_39!$C$2:$C$723,LEFT($E1299,1))</f>
        <v>3</v>
      </c>
      <c r="H1299" s="61">
        <f t="shared" si="35"/>
        <v>0.1</v>
      </c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 spans="1:26" ht="12.75" customHeight="1" x14ac:dyDescent="0.2">
      <c r="A1300" s="100"/>
      <c r="B1300" s="100"/>
      <c r="C1300" s="100"/>
      <c r="D1300" s="100"/>
      <c r="E1300" s="80" t="s">
        <v>788</v>
      </c>
      <c r="F1300" s="81"/>
      <c r="G1300" s="60">
        <f>COUNTIFS(Arq_39!$B$2:$B$723,$G$52,Arq_39!$C$2:$C$723,LEFT($E1300,1))</f>
        <v>0</v>
      </c>
      <c r="H1300" s="61">
        <f t="shared" si="35"/>
        <v>0</v>
      </c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 spans="1:26" ht="12.75" customHeight="1" x14ac:dyDescent="0.2">
      <c r="A1301" s="100"/>
      <c r="B1301" s="100"/>
      <c r="C1301" s="100"/>
      <c r="D1301" s="100"/>
      <c r="E1301" s="80" t="s">
        <v>789</v>
      </c>
      <c r="F1301" s="81"/>
      <c r="G1301" s="60">
        <f>COUNTIFS(Arq_39!$B$2:$B$723,$G$52,Arq_39!$C$2:$C$723,LEFT($E1301,1))</f>
        <v>0</v>
      </c>
      <c r="H1301" s="61">
        <f t="shared" si="35"/>
        <v>0</v>
      </c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 spans="1:26" ht="12.75" customHeight="1" x14ac:dyDescent="0.2">
      <c r="A1302" s="100"/>
      <c r="B1302" s="100"/>
      <c r="C1302" s="100"/>
      <c r="D1302" s="100"/>
      <c r="E1302" s="80" t="s">
        <v>790</v>
      </c>
      <c r="F1302" s="81"/>
      <c r="G1302" s="60">
        <f>COUNTIFS(Arq_39!$B$2:$B$723,$G$52,Arq_39!$C$2:$C$723,LEFT($E1302,1))</f>
        <v>0</v>
      </c>
      <c r="H1302" s="61">
        <f t="shared" si="35"/>
        <v>0</v>
      </c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 spans="1:26" ht="12.75" customHeight="1" x14ac:dyDescent="0.2">
      <c r="A1303" s="101"/>
      <c r="B1303" s="101"/>
      <c r="C1303" s="101"/>
      <c r="D1303" s="101"/>
      <c r="E1303" s="28" t="s">
        <v>443</v>
      </c>
      <c r="F1303" s="81"/>
      <c r="G1303" s="60">
        <f>COUNTIFS(Arq_39!$B$2:$B$723,$G$52,Arq_39!$C$2:$C$723,"")</f>
        <v>3</v>
      </c>
      <c r="H1303" s="61">
        <f t="shared" si="35"/>
        <v>0.1</v>
      </c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 spans="1:26" ht="12.75" customHeight="1" x14ac:dyDescent="0.2">
      <c r="A1304" s="99" t="s">
        <v>791</v>
      </c>
      <c r="B1304" s="102" t="s">
        <v>134</v>
      </c>
      <c r="C1304" s="102">
        <v>1</v>
      </c>
      <c r="D1304" s="99" t="s">
        <v>792</v>
      </c>
      <c r="E1304" s="82" t="s">
        <v>793</v>
      </c>
      <c r="F1304" s="83"/>
      <c r="G1304" s="62">
        <f>COUNTIFS(Arq_40!$B$2:$B$723,$G$52,Arq_40!$C$2:$C$723,LEFT($E1304,1))</f>
        <v>5</v>
      </c>
      <c r="H1304" s="63">
        <f t="shared" ref="H1304:H1310" si="36">$G1304/SUM($G$1304:$G$1310)</f>
        <v>0.16666666666666666</v>
      </c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 spans="1:26" ht="12.75" customHeight="1" x14ac:dyDescent="0.2">
      <c r="A1305" s="100"/>
      <c r="B1305" s="100"/>
      <c r="C1305" s="100"/>
      <c r="D1305" s="100"/>
      <c r="E1305" s="82" t="s">
        <v>794</v>
      </c>
      <c r="F1305" s="83"/>
      <c r="G1305" s="62">
        <f>COUNTIFS(Arq_40!$B$2:$B$723,$G$52,Arq_40!$C$2:$C$723,LEFT($E1305,1))</f>
        <v>4</v>
      </c>
      <c r="H1305" s="63">
        <f t="shared" si="36"/>
        <v>0.13333333333333333</v>
      </c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 spans="1:26" ht="12.75" customHeight="1" x14ac:dyDescent="0.2">
      <c r="A1306" s="100"/>
      <c r="B1306" s="100"/>
      <c r="C1306" s="100"/>
      <c r="D1306" s="100"/>
      <c r="E1306" s="82" t="s">
        <v>795</v>
      </c>
      <c r="F1306" s="83"/>
      <c r="G1306" s="62">
        <f>COUNTIFS(Arq_40!$B$2:$B$723,$G$52,Arq_40!$C$2:$C$723,LEFT($E1306,1))</f>
        <v>5</v>
      </c>
      <c r="H1306" s="63">
        <f t="shared" si="36"/>
        <v>0.16666666666666666</v>
      </c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 spans="1:26" ht="12.75" customHeight="1" x14ac:dyDescent="0.2">
      <c r="A1307" s="100"/>
      <c r="B1307" s="100"/>
      <c r="C1307" s="100"/>
      <c r="D1307" s="100"/>
      <c r="E1307" s="82" t="s">
        <v>796</v>
      </c>
      <c r="F1307" s="83"/>
      <c r="G1307" s="62">
        <f>COUNTIFS(Arq_40!$B$2:$B$723,$G$52,Arq_40!$C$2:$C$723,LEFT($E1307,1))</f>
        <v>5</v>
      </c>
      <c r="H1307" s="63">
        <f t="shared" si="36"/>
        <v>0.16666666666666666</v>
      </c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 spans="1:26" ht="12.75" customHeight="1" x14ac:dyDescent="0.2">
      <c r="A1308" s="100"/>
      <c r="B1308" s="100"/>
      <c r="C1308" s="100"/>
      <c r="D1308" s="100"/>
      <c r="E1308" s="82" t="s">
        <v>797</v>
      </c>
      <c r="F1308" s="83"/>
      <c r="G1308" s="62">
        <f>COUNTIFS(Arq_40!$B$2:$B$723,$G$52,Arq_40!$C$2:$C$723,LEFT($E1308,1))</f>
        <v>8</v>
      </c>
      <c r="H1308" s="63">
        <f t="shared" si="36"/>
        <v>0.26666666666666666</v>
      </c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 spans="1:26" ht="12.75" customHeight="1" x14ac:dyDescent="0.2">
      <c r="A1309" s="100"/>
      <c r="B1309" s="100"/>
      <c r="C1309" s="100"/>
      <c r="D1309" s="100"/>
      <c r="E1309" s="82" t="s">
        <v>798</v>
      </c>
      <c r="F1309" s="83"/>
      <c r="G1309" s="62">
        <f>COUNTIFS(Arq_40!$B$2:$B$723,$G$52,Arq_40!$C$2:$C$723,LEFT($E1309,1))</f>
        <v>0</v>
      </c>
      <c r="H1309" s="63">
        <f t="shared" si="36"/>
        <v>0</v>
      </c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 spans="1:26" ht="12.75" customHeight="1" x14ac:dyDescent="0.2">
      <c r="A1310" s="101"/>
      <c r="B1310" s="101"/>
      <c r="C1310" s="101"/>
      <c r="D1310" s="101"/>
      <c r="E1310" s="66" t="s">
        <v>443</v>
      </c>
      <c r="F1310" s="83"/>
      <c r="G1310" s="62">
        <f>COUNTIFS(Arq_40!$B$2:$B$723,$G$52,Arq_40!$C$2:$C$723,"")</f>
        <v>3</v>
      </c>
      <c r="H1310" s="63">
        <f t="shared" si="36"/>
        <v>0.1</v>
      </c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 spans="1:26" ht="12.75" customHeight="1" x14ac:dyDescent="0.2">
      <c r="A1311" s="104" t="s">
        <v>799</v>
      </c>
      <c r="B1311" s="103" t="s">
        <v>134</v>
      </c>
      <c r="C1311" s="103">
        <v>1</v>
      </c>
      <c r="D1311" s="104" t="s">
        <v>800</v>
      </c>
      <c r="E1311" s="80" t="s">
        <v>801</v>
      </c>
      <c r="F1311" s="81"/>
      <c r="G1311" s="60">
        <f>COUNTIFS(Arq_41!$B$2:$B$723,$G$52,Arq_41!$C$2:$C$723,LEFT($E1311,1))</f>
        <v>21</v>
      </c>
      <c r="H1311" s="61">
        <f t="shared" ref="H1311:H1316" si="37">$G1311/SUM($G$1311:$G$1316)</f>
        <v>0.7</v>
      </c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 spans="1:26" ht="12.75" customHeight="1" x14ac:dyDescent="0.2">
      <c r="A1312" s="100"/>
      <c r="B1312" s="100"/>
      <c r="C1312" s="100"/>
      <c r="D1312" s="100"/>
      <c r="E1312" s="80" t="s">
        <v>802</v>
      </c>
      <c r="F1312" s="81"/>
      <c r="G1312" s="60">
        <f>COUNTIFS(Arq_41!$B$2:$B$723,$G$52,Arq_41!$C$2:$C$723,LEFT($E1312,1))</f>
        <v>1</v>
      </c>
      <c r="H1312" s="61">
        <f t="shared" si="37"/>
        <v>3.3333333333333333E-2</v>
      </c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 spans="1:26" ht="12.75" customHeight="1" x14ac:dyDescent="0.2">
      <c r="A1313" s="100"/>
      <c r="B1313" s="100"/>
      <c r="C1313" s="100"/>
      <c r="D1313" s="100"/>
      <c r="E1313" s="80" t="s">
        <v>803</v>
      </c>
      <c r="F1313" s="81"/>
      <c r="G1313" s="60">
        <f>COUNTIFS(Arq_41!$B$2:$B$723,$G$52,Arq_41!$C$2:$C$723,LEFT($E1313,1))</f>
        <v>2</v>
      </c>
      <c r="H1313" s="61">
        <f t="shared" si="37"/>
        <v>6.6666666666666666E-2</v>
      </c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 spans="1:26" ht="12.75" customHeight="1" x14ac:dyDescent="0.2">
      <c r="A1314" s="100"/>
      <c r="B1314" s="100"/>
      <c r="C1314" s="100"/>
      <c r="D1314" s="100"/>
      <c r="E1314" s="80" t="s">
        <v>804</v>
      </c>
      <c r="F1314" s="81"/>
      <c r="G1314" s="60">
        <f>COUNTIFS(Arq_41!$B$2:$B$723,$G$52,Arq_41!$C$2:$C$723,LEFT($E1314,1))</f>
        <v>1</v>
      </c>
      <c r="H1314" s="61">
        <f t="shared" si="37"/>
        <v>3.3333333333333333E-2</v>
      </c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 spans="1:26" ht="12.75" customHeight="1" x14ac:dyDescent="0.2">
      <c r="A1315" s="100"/>
      <c r="B1315" s="100"/>
      <c r="C1315" s="100"/>
      <c r="D1315" s="100"/>
      <c r="E1315" s="80" t="s">
        <v>805</v>
      </c>
      <c r="F1315" s="81"/>
      <c r="G1315" s="60">
        <f>COUNTIFS(Arq_41!$B$2:$B$723,$G$52,Arq_41!$C$2:$C$723,LEFT($E1315,1))</f>
        <v>2</v>
      </c>
      <c r="H1315" s="61">
        <f t="shared" si="37"/>
        <v>6.6666666666666666E-2</v>
      </c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 spans="1:26" ht="12.75" customHeight="1" x14ac:dyDescent="0.2">
      <c r="A1316" s="101"/>
      <c r="B1316" s="101"/>
      <c r="C1316" s="101"/>
      <c r="D1316" s="101"/>
      <c r="E1316" s="28" t="s">
        <v>443</v>
      </c>
      <c r="F1316" s="81"/>
      <c r="G1316" s="60">
        <f>COUNTIFS(Arq_41!$B$2:$B$723,$G$52,Arq_41!$C$2:$C$723,"")</f>
        <v>3</v>
      </c>
      <c r="H1316" s="61">
        <f t="shared" si="37"/>
        <v>0.1</v>
      </c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 spans="1:26" ht="12.75" customHeight="1" x14ac:dyDescent="0.2">
      <c r="A1317" s="99" t="s">
        <v>806</v>
      </c>
      <c r="B1317" s="102" t="s">
        <v>134</v>
      </c>
      <c r="C1317" s="102">
        <v>1</v>
      </c>
      <c r="D1317" s="99" t="s">
        <v>807</v>
      </c>
      <c r="E1317" s="82" t="s">
        <v>808</v>
      </c>
      <c r="F1317" s="83"/>
      <c r="G1317" s="62">
        <f>COUNTIFS(Arq_42!$B$2:$B$723,$G$52,Arq_42!$C$2:$C$723,LEFT($E1317,1))</f>
        <v>14</v>
      </c>
      <c r="H1317" s="63">
        <f>$G1317/SUM($G1317:$G1321)</f>
        <v>0.46666666666666667</v>
      </c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 spans="1:26" ht="12.75" customHeight="1" x14ac:dyDescent="0.2">
      <c r="A1318" s="100"/>
      <c r="B1318" s="100"/>
      <c r="C1318" s="100"/>
      <c r="D1318" s="100"/>
      <c r="E1318" s="82" t="s">
        <v>809</v>
      </c>
      <c r="F1318" s="83"/>
      <c r="G1318" s="62">
        <f>COUNTIFS(Arq_42!$B$2:$B$723,$G$52,Arq_42!$C$2:$C$723,LEFT($E1318,1))</f>
        <v>10</v>
      </c>
      <c r="H1318" s="63">
        <f>$G1318/SUM($G1317:$G1321)</f>
        <v>0.33333333333333331</v>
      </c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 spans="1:26" ht="12.75" customHeight="1" x14ac:dyDescent="0.2">
      <c r="A1319" s="100"/>
      <c r="B1319" s="100"/>
      <c r="C1319" s="100"/>
      <c r="D1319" s="100"/>
      <c r="E1319" s="82" t="s">
        <v>810</v>
      </c>
      <c r="F1319" s="83"/>
      <c r="G1319" s="62">
        <f>COUNTIFS(Arq_42!$B$2:$B$723,$G$52,Arq_42!$C$2:$C$723,LEFT($E1319,1))</f>
        <v>2</v>
      </c>
      <c r="H1319" s="63">
        <f>$G1319/SUM($G1317:$G1321)</f>
        <v>6.6666666666666666E-2</v>
      </c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 spans="1:26" ht="12.75" customHeight="1" x14ac:dyDescent="0.2">
      <c r="A1320" s="100"/>
      <c r="B1320" s="100"/>
      <c r="C1320" s="100"/>
      <c r="D1320" s="100"/>
      <c r="E1320" s="82" t="s">
        <v>811</v>
      </c>
      <c r="F1320" s="83"/>
      <c r="G1320" s="62">
        <f>COUNTIFS(Arq_42!$B$2:$B$723,$G$52,Arq_42!$C$2:$C$723,LEFT($E1320,1))</f>
        <v>1</v>
      </c>
      <c r="H1320" s="63">
        <f>$G1320/SUM($G1317:$G1321)</f>
        <v>3.3333333333333333E-2</v>
      </c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 spans="1:26" ht="12.75" customHeight="1" x14ac:dyDescent="0.2">
      <c r="A1321" s="101"/>
      <c r="B1321" s="101"/>
      <c r="C1321" s="101"/>
      <c r="D1321" s="101"/>
      <c r="E1321" s="66" t="s">
        <v>443</v>
      </c>
      <c r="F1321" s="83"/>
      <c r="G1321" s="62">
        <f>COUNTIFS(Arq_42!$B$2:$B$723,$G$52,Arq_42!$C$2:$C$723,"")</f>
        <v>3</v>
      </c>
      <c r="H1321" s="63">
        <f>$G1321/SUM($G1317:$G1321)</f>
        <v>0.1</v>
      </c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 spans="1:26" ht="12.75" customHeight="1" x14ac:dyDescent="0.2">
      <c r="A1322" s="104" t="s">
        <v>812</v>
      </c>
      <c r="B1322" s="103" t="s">
        <v>134</v>
      </c>
      <c r="C1322" s="103">
        <v>1</v>
      </c>
      <c r="D1322" s="104" t="s">
        <v>813</v>
      </c>
      <c r="E1322" s="80" t="s">
        <v>814</v>
      </c>
      <c r="F1322" s="81"/>
      <c r="G1322" s="60">
        <f>COUNTIFS(Arq_42!$B$2:$B$723,$G$52,Arq_42!$D$2:$D$723,LEFT($E1322,1))</f>
        <v>11</v>
      </c>
      <c r="H1322" s="61">
        <f>$G1322/SUM($G1322:$G1326)</f>
        <v>0.36666666666666664</v>
      </c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 spans="1:26" ht="12.75" customHeight="1" x14ac:dyDescent="0.2">
      <c r="A1323" s="100"/>
      <c r="B1323" s="100"/>
      <c r="C1323" s="100"/>
      <c r="D1323" s="100"/>
      <c r="E1323" s="80" t="s">
        <v>815</v>
      </c>
      <c r="F1323" s="81"/>
      <c r="G1323" s="60">
        <f>COUNTIFS(Arq_42!$B$2:$B$723,$G$52,Arq_42!$D$2:$D$723,LEFT($E1323,1))</f>
        <v>13</v>
      </c>
      <c r="H1323" s="61">
        <f>$G1323/SUM($G1322:$G1326)</f>
        <v>0.43333333333333335</v>
      </c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 spans="1:26" ht="12.75" customHeight="1" x14ac:dyDescent="0.2">
      <c r="A1324" s="100"/>
      <c r="B1324" s="100"/>
      <c r="C1324" s="100"/>
      <c r="D1324" s="100"/>
      <c r="E1324" s="80" t="s">
        <v>810</v>
      </c>
      <c r="F1324" s="81"/>
      <c r="G1324" s="60">
        <f>COUNTIFS(Arq_42!$B$2:$B$723,$G$52,Arq_42!$D$2:$D$723,LEFT($E1324,1))</f>
        <v>3</v>
      </c>
      <c r="H1324" s="61">
        <f>$G1324/SUM($G1322:$G1326)</f>
        <v>0.1</v>
      </c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 spans="1:26" ht="12.75" customHeight="1" x14ac:dyDescent="0.2">
      <c r="A1325" s="100"/>
      <c r="B1325" s="100"/>
      <c r="C1325" s="100"/>
      <c r="D1325" s="100"/>
      <c r="E1325" s="80" t="s">
        <v>811</v>
      </c>
      <c r="F1325" s="81"/>
      <c r="G1325" s="60">
        <f>COUNTIFS(Arq_42!$B$2:$B$723,$G$52,Arq_42!$D$2:$D$723,LEFT($E1325,1))</f>
        <v>0</v>
      </c>
      <c r="H1325" s="61">
        <f>$G1325/SUM($G1322:$G1326)</f>
        <v>0</v>
      </c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 spans="1:26" ht="12.75" customHeight="1" x14ac:dyDescent="0.2">
      <c r="A1326" s="101"/>
      <c r="B1326" s="101"/>
      <c r="C1326" s="101"/>
      <c r="D1326" s="101"/>
      <c r="E1326" s="28" t="s">
        <v>443</v>
      </c>
      <c r="F1326" s="81"/>
      <c r="G1326" s="60">
        <f>COUNTIFS(Arq_42!$B$2:$B$723,$G$52,Arq_42!$D$2:$D$723,"")</f>
        <v>3</v>
      </c>
      <c r="H1326" s="61">
        <f>$G1326/SUM($G1322:$G1326)</f>
        <v>0.1</v>
      </c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 spans="1:26" ht="12.75" customHeight="1" x14ac:dyDescent="0.2">
      <c r="A1327" s="99" t="s">
        <v>816</v>
      </c>
      <c r="B1327" s="102" t="s">
        <v>134</v>
      </c>
      <c r="C1327" s="102">
        <v>1</v>
      </c>
      <c r="D1327" s="99" t="s">
        <v>817</v>
      </c>
      <c r="E1327" s="82" t="s">
        <v>814</v>
      </c>
      <c r="F1327" s="83"/>
      <c r="G1327" s="62">
        <f>COUNTIFS(Arq_42!$B$2:$B$723,$G$52,Arq_42!$E$2:$E$723,LEFT($E1327,1))</f>
        <v>19</v>
      </c>
      <c r="H1327" s="63">
        <f>$G1327/SUM($G1327:$G1331)</f>
        <v>0.6333333333333333</v>
      </c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 spans="1:26" ht="12.75" customHeight="1" x14ac:dyDescent="0.2">
      <c r="A1328" s="100"/>
      <c r="B1328" s="100"/>
      <c r="C1328" s="100"/>
      <c r="D1328" s="100"/>
      <c r="E1328" s="82" t="s">
        <v>815</v>
      </c>
      <c r="F1328" s="83"/>
      <c r="G1328" s="62">
        <f>COUNTIFS(Arq_42!$B$2:$B$723,$G$52,Arq_42!$E$2:$E$723,LEFT($E1328,1))</f>
        <v>6</v>
      </c>
      <c r="H1328" s="63">
        <f>$G1328/SUM($G1327:$G1331)</f>
        <v>0.2</v>
      </c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 spans="1:26" ht="12.75" customHeight="1" x14ac:dyDescent="0.2">
      <c r="A1329" s="100"/>
      <c r="B1329" s="100"/>
      <c r="C1329" s="100"/>
      <c r="D1329" s="100"/>
      <c r="E1329" s="82" t="s">
        <v>810</v>
      </c>
      <c r="F1329" s="83"/>
      <c r="G1329" s="62">
        <f>COUNTIFS(Arq_42!$B$2:$B$723,$G$52,Arq_42!$E$2:$E$723,LEFT($E1329,1))</f>
        <v>2</v>
      </c>
      <c r="H1329" s="63">
        <f>$G1329/SUM($G1327:$G1331)</f>
        <v>6.6666666666666666E-2</v>
      </c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 spans="1:26" ht="12.75" customHeight="1" x14ac:dyDescent="0.2">
      <c r="A1330" s="100"/>
      <c r="B1330" s="100"/>
      <c r="C1330" s="100"/>
      <c r="D1330" s="100"/>
      <c r="E1330" s="82" t="s">
        <v>811</v>
      </c>
      <c r="F1330" s="83"/>
      <c r="G1330" s="62">
        <f>COUNTIFS(Arq_42!$B$2:$B$723,$G$52,Arq_42!$E$2:$E$723,LEFT($E1330,1))</f>
        <v>0</v>
      </c>
      <c r="H1330" s="63">
        <f>$G1330/SUM($G1327:$G1331)</f>
        <v>0</v>
      </c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 spans="1:26" ht="12.75" customHeight="1" x14ac:dyDescent="0.2">
      <c r="A1331" s="101"/>
      <c r="B1331" s="101"/>
      <c r="C1331" s="101"/>
      <c r="D1331" s="101"/>
      <c r="E1331" s="66" t="s">
        <v>443</v>
      </c>
      <c r="F1331" s="83"/>
      <c r="G1331" s="62">
        <f>COUNTIFS(Arq_42!$B$2:$B$723,$G$52,Arq_42!$E$2:$E$723,"")</f>
        <v>3</v>
      </c>
      <c r="H1331" s="63">
        <f>$G1331/SUM($G1327:$G1331)</f>
        <v>0.1</v>
      </c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 spans="1:26" ht="12.75" customHeight="1" x14ac:dyDescent="0.2">
      <c r="A1332" s="104" t="s">
        <v>818</v>
      </c>
      <c r="B1332" s="103" t="s">
        <v>134</v>
      </c>
      <c r="C1332" s="103">
        <v>1</v>
      </c>
      <c r="D1332" s="104" t="s">
        <v>819</v>
      </c>
      <c r="E1332" s="80" t="s">
        <v>814</v>
      </c>
      <c r="F1332" s="81"/>
      <c r="G1332" s="60">
        <f>COUNTIFS(Arq_42!$B$2:$B$723,$G$52,Arq_42!$F$2:$F$723,LEFT($E1332,1))</f>
        <v>19</v>
      </c>
      <c r="H1332" s="61">
        <f>$G1332/SUM($G1332:$G1336)</f>
        <v>0.6333333333333333</v>
      </c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 spans="1:26" ht="12.75" customHeight="1" x14ac:dyDescent="0.2">
      <c r="A1333" s="100"/>
      <c r="B1333" s="100"/>
      <c r="C1333" s="100"/>
      <c r="D1333" s="100"/>
      <c r="E1333" s="80" t="s">
        <v>815</v>
      </c>
      <c r="F1333" s="81"/>
      <c r="G1333" s="60">
        <f>COUNTIFS(Arq_42!$B$2:$B$723,$G$52,Arq_42!$F$2:$F$723,LEFT($E1333,1))</f>
        <v>7</v>
      </c>
      <c r="H1333" s="61">
        <f>$G1333/SUM($G1332:$G1336)</f>
        <v>0.23333333333333334</v>
      </c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 spans="1:26" ht="12.75" customHeight="1" x14ac:dyDescent="0.2">
      <c r="A1334" s="100"/>
      <c r="B1334" s="100"/>
      <c r="C1334" s="100"/>
      <c r="D1334" s="100"/>
      <c r="E1334" s="80" t="s">
        <v>810</v>
      </c>
      <c r="F1334" s="81"/>
      <c r="G1334" s="60">
        <f>COUNTIFS(Arq_42!$B$2:$B$723,$G$52,Arq_42!$F$2:$F$723,LEFT($E1334,1))</f>
        <v>1</v>
      </c>
      <c r="H1334" s="61">
        <f>$G1334/SUM($G1332:$G1336)</f>
        <v>3.3333333333333333E-2</v>
      </c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 spans="1:26" ht="12.75" customHeight="1" x14ac:dyDescent="0.2">
      <c r="A1335" s="100"/>
      <c r="B1335" s="100"/>
      <c r="C1335" s="100"/>
      <c r="D1335" s="100"/>
      <c r="E1335" s="80" t="s">
        <v>811</v>
      </c>
      <c r="F1335" s="81"/>
      <c r="G1335" s="60">
        <f>COUNTIFS(Arq_42!$B$2:$B$723,$G$52,Arq_42!$F$2:$F$723,LEFT($E1335,1))</f>
        <v>0</v>
      </c>
      <c r="H1335" s="61">
        <f>$G1335/SUM($G1332:$G1336)</f>
        <v>0</v>
      </c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 spans="1:26" ht="12.75" customHeight="1" x14ac:dyDescent="0.2">
      <c r="A1336" s="101"/>
      <c r="B1336" s="101"/>
      <c r="C1336" s="101"/>
      <c r="D1336" s="101"/>
      <c r="E1336" s="28" t="s">
        <v>443</v>
      </c>
      <c r="F1336" s="81"/>
      <c r="G1336" s="60">
        <f>COUNTIFS(Arq_42!$B$2:$B$723,$G$52,Arq_42!$F$2:$F$723,"")</f>
        <v>3</v>
      </c>
      <c r="H1336" s="61">
        <f>$G1336/SUM($G1332:$G1336)</f>
        <v>0.1</v>
      </c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 spans="1:26" ht="12.75" customHeight="1" x14ac:dyDescent="0.2">
      <c r="A1337" s="113" t="s">
        <v>820</v>
      </c>
      <c r="B1337" s="114"/>
      <c r="C1337" s="114"/>
      <c r="D1337" s="114"/>
      <c r="E1337" s="114"/>
      <c r="F1337" s="114"/>
      <c r="G1337" s="114"/>
      <c r="H1337" s="115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 spans="1:26" ht="12.75" customHeight="1" x14ac:dyDescent="0.2">
      <c r="A1338" s="99" t="s">
        <v>821</v>
      </c>
      <c r="B1338" s="102" t="s">
        <v>21</v>
      </c>
      <c r="C1338" s="102">
        <v>1</v>
      </c>
      <c r="D1338" s="99" t="s">
        <v>822</v>
      </c>
      <c r="E1338" s="82" t="s">
        <v>642</v>
      </c>
      <c r="F1338" s="83"/>
      <c r="G1338" s="62">
        <f>COUNTIFS(Arq_43!$B$2:$B$723,$G$52,Arq_43!$C$2:$C$723,LEFT($E1338,1))</f>
        <v>0</v>
      </c>
      <c r="H1338" s="63">
        <f>$G1338/SUM($G1338:$G1346)</f>
        <v>0</v>
      </c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 spans="1:26" ht="12.75" customHeight="1" x14ac:dyDescent="0.2">
      <c r="A1339" s="100"/>
      <c r="B1339" s="100"/>
      <c r="C1339" s="100"/>
      <c r="D1339" s="100"/>
      <c r="E1339" s="82" t="s">
        <v>643</v>
      </c>
      <c r="F1339" s="83"/>
      <c r="G1339" s="62">
        <f>COUNTIFS(Arq_43!$B$2:$B$723,$G$52,Arq_43!$C$2:$C$723,LEFT($E1339,1))</f>
        <v>1</v>
      </c>
      <c r="H1339" s="63">
        <f>$G1339/SUM($G1338:$G1346)</f>
        <v>3.3333333333333333E-2</v>
      </c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 spans="1:26" ht="12.75" customHeight="1" x14ac:dyDescent="0.2">
      <c r="A1340" s="100"/>
      <c r="B1340" s="100"/>
      <c r="C1340" s="100"/>
      <c r="D1340" s="100"/>
      <c r="E1340" s="82" t="s">
        <v>644</v>
      </c>
      <c r="F1340" s="83"/>
      <c r="G1340" s="62">
        <f>COUNTIFS(Arq_43!$B$2:$B$723,$G$52,Arq_43!$C$2:$C$723,LEFT($E1340,1))</f>
        <v>4</v>
      </c>
      <c r="H1340" s="63">
        <f>$G1340/SUM($G1338:$G1346)</f>
        <v>0.13333333333333333</v>
      </c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 spans="1:26" ht="12.75" customHeight="1" x14ac:dyDescent="0.2">
      <c r="A1341" s="100"/>
      <c r="B1341" s="100"/>
      <c r="C1341" s="100"/>
      <c r="D1341" s="100"/>
      <c r="E1341" s="82" t="s">
        <v>645</v>
      </c>
      <c r="F1341" s="83"/>
      <c r="G1341" s="62">
        <f>COUNTIFS(Arq_43!$B$2:$B$723,$G$52,Arq_43!$C$2:$C$723,LEFT($E1341,1))</f>
        <v>3</v>
      </c>
      <c r="H1341" s="63">
        <f>$G1341/SUM($G1338:$G1346)</f>
        <v>0.1</v>
      </c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 spans="1:26" ht="12.75" customHeight="1" x14ac:dyDescent="0.2">
      <c r="A1342" s="100"/>
      <c r="B1342" s="100"/>
      <c r="C1342" s="100"/>
      <c r="D1342" s="100"/>
      <c r="E1342" s="82" t="s">
        <v>646</v>
      </c>
      <c r="F1342" s="83"/>
      <c r="G1342" s="62">
        <f>COUNTIFS(Arq_43!$B$2:$B$723,$G$52,Arq_43!$C$2:$C$723,LEFT($E1342,1))</f>
        <v>4</v>
      </c>
      <c r="H1342" s="63">
        <f>$G1342/SUM($G1338:$G1346)</f>
        <v>0.13333333333333333</v>
      </c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 spans="1:26" ht="12.75" customHeight="1" x14ac:dyDescent="0.2">
      <c r="A1343" s="100"/>
      <c r="B1343" s="100"/>
      <c r="C1343" s="100"/>
      <c r="D1343" s="100"/>
      <c r="E1343" s="82" t="s">
        <v>647</v>
      </c>
      <c r="F1343" s="83"/>
      <c r="G1343" s="62">
        <f>COUNTIFS(Arq_43!$B$2:$B$723,$G$52,Arq_43!$C$2:$C$723,LEFT($E1343,1))</f>
        <v>9</v>
      </c>
      <c r="H1343" s="63">
        <f>$G1343/SUM($G1338:$G1346)</f>
        <v>0.3</v>
      </c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 spans="1:26" ht="12.75" customHeight="1" x14ac:dyDescent="0.2">
      <c r="A1344" s="100"/>
      <c r="B1344" s="100"/>
      <c r="C1344" s="100"/>
      <c r="D1344" s="100"/>
      <c r="E1344" s="82" t="s">
        <v>823</v>
      </c>
      <c r="F1344" s="83"/>
      <c r="G1344" s="62">
        <f>COUNTIFS(Arq_43!$B$2:$B$723,$G$52,Arq_43!$C$2:$C$723,LEFT($E1344,1))</f>
        <v>3</v>
      </c>
      <c r="H1344" s="63">
        <f>$G1344/SUM($G1338:$G1346)</f>
        <v>0.1</v>
      </c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 spans="1:26" ht="12.75" customHeight="1" x14ac:dyDescent="0.2">
      <c r="A1345" s="100"/>
      <c r="B1345" s="100"/>
      <c r="C1345" s="100"/>
      <c r="D1345" s="100"/>
      <c r="E1345" s="82" t="s">
        <v>824</v>
      </c>
      <c r="F1345" s="83"/>
      <c r="G1345" s="62">
        <f>COUNTIFS(Arq_43!$B$2:$B$723,$G$52,Arq_43!$C$2:$C$723,LEFT($E1345,1))</f>
        <v>3</v>
      </c>
      <c r="H1345" s="63">
        <f>$G1345/SUM($G1338:$G1346)</f>
        <v>0.1</v>
      </c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 spans="1:26" ht="12.75" customHeight="1" x14ac:dyDescent="0.2">
      <c r="A1346" s="101"/>
      <c r="B1346" s="101"/>
      <c r="C1346" s="101"/>
      <c r="D1346" s="101"/>
      <c r="E1346" s="66" t="s">
        <v>443</v>
      </c>
      <c r="F1346" s="83"/>
      <c r="G1346" s="62">
        <f>COUNTIFS(Arq_43!$B$2:$B$723,$G$52,Arq_43!$C$2:$C$723,"")</f>
        <v>3</v>
      </c>
      <c r="H1346" s="63">
        <f>$G1346/SUM($G1338:$G1346)</f>
        <v>0.1</v>
      </c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 spans="1:26" ht="12.75" customHeight="1" x14ac:dyDescent="0.2">
      <c r="A1347" s="104" t="s">
        <v>825</v>
      </c>
      <c r="B1347" s="103" t="s">
        <v>21</v>
      </c>
      <c r="C1347" s="103">
        <v>1</v>
      </c>
      <c r="D1347" s="104" t="s">
        <v>826</v>
      </c>
      <c r="E1347" s="80" t="s">
        <v>642</v>
      </c>
      <c r="F1347" s="81"/>
      <c r="G1347" s="60">
        <f>COUNTIFS(Arq_43!$B$2:$B$723,$G$52,Arq_43!$D$2:$D$723,LEFT($E1347,1))</f>
        <v>1</v>
      </c>
      <c r="H1347" s="61">
        <f>$G1347/SUM($G1347:$G1355)</f>
        <v>3.3333333333333333E-2</v>
      </c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 spans="1:26" ht="12.75" customHeight="1" x14ac:dyDescent="0.2">
      <c r="A1348" s="100"/>
      <c r="B1348" s="100"/>
      <c r="C1348" s="100"/>
      <c r="D1348" s="100"/>
      <c r="E1348" s="80" t="s">
        <v>643</v>
      </c>
      <c r="F1348" s="81"/>
      <c r="G1348" s="60">
        <f>COUNTIFS(Arq_43!$B$2:$B$723,$G$52,Arq_43!$D$2:$D$723,LEFT($E1348,1))</f>
        <v>0</v>
      </c>
      <c r="H1348" s="61">
        <f>$G1348/SUM($G1347:$G1355)</f>
        <v>0</v>
      </c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 spans="1:26" ht="12.75" customHeight="1" x14ac:dyDescent="0.2">
      <c r="A1349" s="100"/>
      <c r="B1349" s="100"/>
      <c r="C1349" s="100"/>
      <c r="D1349" s="100"/>
      <c r="E1349" s="80" t="s">
        <v>644</v>
      </c>
      <c r="F1349" s="81"/>
      <c r="G1349" s="60">
        <f>COUNTIFS(Arq_43!$B$2:$B$723,$G$52,Arq_43!$D$2:$D$723,LEFT($E1349,1))</f>
        <v>0</v>
      </c>
      <c r="H1349" s="61">
        <f>$G1349/SUM($G1347:$G1355)</f>
        <v>0</v>
      </c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 spans="1:26" ht="12.75" customHeight="1" x14ac:dyDescent="0.2">
      <c r="A1350" s="100"/>
      <c r="B1350" s="100"/>
      <c r="C1350" s="100"/>
      <c r="D1350" s="100"/>
      <c r="E1350" s="80" t="s">
        <v>645</v>
      </c>
      <c r="F1350" s="81"/>
      <c r="G1350" s="60">
        <f>COUNTIFS(Arq_43!$B$2:$B$723,$G$52,Arq_43!$D$2:$D$723,LEFT($E1350,1))</f>
        <v>5</v>
      </c>
      <c r="H1350" s="61">
        <f>$G1350/SUM($G1347:$G1355)</f>
        <v>0.16666666666666666</v>
      </c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 spans="1:26" ht="12.75" customHeight="1" x14ac:dyDescent="0.2">
      <c r="A1351" s="100"/>
      <c r="B1351" s="100"/>
      <c r="C1351" s="100"/>
      <c r="D1351" s="100"/>
      <c r="E1351" s="80" t="s">
        <v>646</v>
      </c>
      <c r="F1351" s="81"/>
      <c r="G1351" s="60">
        <f>COUNTIFS(Arq_43!$B$2:$B$723,$G$52,Arq_43!$D$2:$D$723,LEFT($E1351,1))</f>
        <v>2</v>
      </c>
      <c r="H1351" s="61">
        <f>$G1351/SUM($G1347:$G1355)</f>
        <v>6.6666666666666666E-2</v>
      </c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 spans="1:26" ht="12.75" customHeight="1" x14ac:dyDescent="0.2">
      <c r="A1352" s="100"/>
      <c r="B1352" s="100"/>
      <c r="C1352" s="100"/>
      <c r="D1352" s="100"/>
      <c r="E1352" s="80" t="s">
        <v>647</v>
      </c>
      <c r="F1352" s="81"/>
      <c r="G1352" s="60">
        <f>COUNTIFS(Arq_43!$B$2:$B$723,$G$52,Arq_43!$D$2:$D$723,LEFT($E1352,1))</f>
        <v>14</v>
      </c>
      <c r="H1352" s="61">
        <f>$G1352/SUM($G1347:$G1355)</f>
        <v>0.46666666666666667</v>
      </c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 spans="1:26" ht="12.75" customHeight="1" x14ac:dyDescent="0.2">
      <c r="A1353" s="100"/>
      <c r="B1353" s="100"/>
      <c r="C1353" s="100"/>
      <c r="D1353" s="100"/>
      <c r="E1353" s="80" t="s">
        <v>823</v>
      </c>
      <c r="F1353" s="81"/>
      <c r="G1353" s="60">
        <f>COUNTIFS(Arq_43!$B$2:$B$723,$G$52,Arq_43!$D$2:$D$723,LEFT($E1353,1))</f>
        <v>3</v>
      </c>
      <c r="H1353" s="61">
        <f>$G1353/SUM($G1347:$G1355)</f>
        <v>0.1</v>
      </c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 spans="1:26" ht="12.75" customHeight="1" x14ac:dyDescent="0.2">
      <c r="A1354" s="100"/>
      <c r="B1354" s="100"/>
      <c r="C1354" s="100"/>
      <c r="D1354" s="100"/>
      <c r="E1354" s="80" t="s">
        <v>824</v>
      </c>
      <c r="F1354" s="81"/>
      <c r="G1354" s="60">
        <f>COUNTIFS(Arq_43!$B$2:$B$723,$G$52,Arq_43!$D$2:$D$723,LEFT($E1354,1))</f>
        <v>2</v>
      </c>
      <c r="H1354" s="61">
        <f>$G1354/SUM($G1347:$G1355)</f>
        <v>6.6666666666666666E-2</v>
      </c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 spans="1:26" ht="12.75" customHeight="1" x14ac:dyDescent="0.2">
      <c r="A1355" s="101"/>
      <c r="B1355" s="101"/>
      <c r="C1355" s="101"/>
      <c r="D1355" s="101"/>
      <c r="E1355" s="28" t="s">
        <v>443</v>
      </c>
      <c r="F1355" s="81"/>
      <c r="G1355" s="60">
        <f>COUNTIFS(Arq_43!$B$2:$B$723,$G$52,Arq_43!$D$2:$D$723,"")</f>
        <v>3</v>
      </c>
      <c r="H1355" s="61">
        <f>$G1355/SUM($G1347:$G1355)</f>
        <v>0.1</v>
      </c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 spans="1:26" ht="12.75" customHeight="1" x14ac:dyDescent="0.2">
      <c r="A1356" s="99" t="s">
        <v>827</v>
      </c>
      <c r="B1356" s="102" t="s">
        <v>21</v>
      </c>
      <c r="C1356" s="102">
        <v>1</v>
      </c>
      <c r="D1356" s="99" t="s">
        <v>828</v>
      </c>
      <c r="E1356" s="82" t="s">
        <v>642</v>
      </c>
      <c r="F1356" s="83"/>
      <c r="G1356" s="62">
        <f>COUNTIFS(Arq_43!$B$2:$B$723,$G$52,Arq_43!$E$2:$E$723,LEFT($E1356,1))</f>
        <v>1</v>
      </c>
      <c r="H1356" s="63">
        <f>$G1356/SUM($G1356:$G1364)</f>
        <v>3.3333333333333333E-2</v>
      </c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 spans="1:26" ht="12.75" customHeight="1" x14ac:dyDescent="0.2">
      <c r="A1357" s="100"/>
      <c r="B1357" s="100"/>
      <c r="C1357" s="100"/>
      <c r="D1357" s="100"/>
      <c r="E1357" s="82" t="s">
        <v>643</v>
      </c>
      <c r="F1357" s="83"/>
      <c r="G1357" s="62">
        <f>COUNTIFS(Arq_43!$B$2:$B$723,$G$52,Arq_43!$E$2:$E$723,LEFT($E1357,1))</f>
        <v>2</v>
      </c>
      <c r="H1357" s="63">
        <f>$G1357/SUM($G1356:$G1364)</f>
        <v>6.6666666666666666E-2</v>
      </c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 spans="1:26" ht="12.75" customHeight="1" x14ac:dyDescent="0.2">
      <c r="A1358" s="100"/>
      <c r="B1358" s="100"/>
      <c r="C1358" s="100"/>
      <c r="D1358" s="100"/>
      <c r="E1358" s="82" t="s">
        <v>644</v>
      </c>
      <c r="F1358" s="83"/>
      <c r="G1358" s="62">
        <f>COUNTIFS(Arq_43!$B$2:$B$723,$G$52,Arq_43!$E$2:$E$723,LEFT($E1358,1))</f>
        <v>1</v>
      </c>
      <c r="H1358" s="63">
        <f>$G1358/SUM($G1356:$G1364)</f>
        <v>3.3333333333333333E-2</v>
      </c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 spans="1:26" ht="12.75" customHeight="1" x14ac:dyDescent="0.2">
      <c r="A1359" s="100"/>
      <c r="B1359" s="100"/>
      <c r="C1359" s="100"/>
      <c r="D1359" s="100"/>
      <c r="E1359" s="82" t="s">
        <v>645</v>
      </c>
      <c r="F1359" s="83"/>
      <c r="G1359" s="62">
        <f>COUNTIFS(Arq_43!$B$2:$B$723,$G$52,Arq_43!$E$2:$E$723,LEFT($E1359,1))</f>
        <v>2</v>
      </c>
      <c r="H1359" s="63">
        <f>$G1359/SUM($G1356:$G1364)</f>
        <v>6.6666666666666666E-2</v>
      </c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 spans="1:26" ht="12.75" customHeight="1" x14ac:dyDescent="0.2">
      <c r="A1360" s="100"/>
      <c r="B1360" s="100"/>
      <c r="C1360" s="100"/>
      <c r="D1360" s="100"/>
      <c r="E1360" s="82" t="s">
        <v>646</v>
      </c>
      <c r="F1360" s="83"/>
      <c r="G1360" s="62">
        <f>COUNTIFS(Arq_43!$B$2:$B$723,$G$52,Arq_43!$E$2:$E$723,LEFT($E1360,1))</f>
        <v>0</v>
      </c>
      <c r="H1360" s="63">
        <f>$G1360/SUM($G1356:$G1364)</f>
        <v>0</v>
      </c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 spans="1:26" ht="12.75" customHeight="1" x14ac:dyDescent="0.2">
      <c r="A1361" s="100"/>
      <c r="B1361" s="100"/>
      <c r="C1361" s="100"/>
      <c r="D1361" s="100"/>
      <c r="E1361" s="82" t="s">
        <v>647</v>
      </c>
      <c r="F1361" s="83"/>
      <c r="G1361" s="62">
        <f>COUNTIFS(Arq_43!$B$2:$B$723,$G$52,Arq_43!$E$2:$E$723,LEFT($E1361,1))</f>
        <v>13</v>
      </c>
      <c r="H1361" s="63">
        <f>$G1361/SUM($G1356:$G1364)</f>
        <v>0.43333333333333335</v>
      </c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 spans="1:26" ht="12.75" customHeight="1" x14ac:dyDescent="0.2">
      <c r="A1362" s="100"/>
      <c r="B1362" s="100"/>
      <c r="C1362" s="100"/>
      <c r="D1362" s="100"/>
      <c r="E1362" s="82" t="s">
        <v>823</v>
      </c>
      <c r="F1362" s="83"/>
      <c r="G1362" s="62">
        <f>COUNTIFS(Arq_43!$B$2:$B$723,$G$52,Arq_43!$E$2:$E$723,LEFT($E1362,1))</f>
        <v>5</v>
      </c>
      <c r="H1362" s="63">
        <f>$G1362/SUM($G1356:$G1364)</f>
        <v>0.16666666666666666</v>
      </c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 spans="1:26" ht="12.75" customHeight="1" x14ac:dyDescent="0.2">
      <c r="A1363" s="100"/>
      <c r="B1363" s="100"/>
      <c r="C1363" s="100"/>
      <c r="D1363" s="100"/>
      <c r="E1363" s="82" t="s">
        <v>824</v>
      </c>
      <c r="F1363" s="83"/>
      <c r="G1363" s="62">
        <f>COUNTIFS(Arq_43!$B$2:$B$723,$G$52,Arq_43!$E$2:$E$723,LEFT($E1363,1))</f>
        <v>3</v>
      </c>
      <c r="H1363" s="63">
        <f>$G1363/SUM($G1356:$G1364)</f>
        <v>0.1</v>
      </c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 spans="1:26" ht="12.75" customHeight="1" x14ac:dyDescent="0.2">
      <c r="A1364" s="101"/>
      <c r="B1364" s="101"/>
      <c r="C1364" s="101"/>
      <c r="D1364" s="101"/>
      <c r="E1364" s="66" t="s">
        <v>443</v>
      </c>
      <c r="F1364" s="83"/>
      <c r="G1364" s="62">
        <f>COUNTIFS(Arq_43!$B$2:$B$723,$G$52,Arq_43!$E$2:$E$723,"")</f>
        <v>3</v>
      </c>
      <c r="H1364" s="63">
        <f>$G1364/SUM($G1356:$G1364)</f>
        <v>0.1</v>
      </c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 spans="1:26" ht="12.75" customHeight="1" x14ac:dyDescent="0.2">
      <c r="A1365" s="104" t="s">
        <v>829</v>
      </c>
      <c r="B1365" s="103" t="s">
        <v>21</v>
      </c>
      <c r="C1365" s="103">
        <v>1</v>
      </c>
      <c r="D1365" s="104" t="s">
        <v>830</v>
      </c>
      <c r="E1365" s="80" t="s">
        <v>642</v>
      </c>
      <c r="F1365" s="81"/>
      <c r="G1365" s="60">
        <f>COUNTIFS(Arq_43!$B$2:$B$723,$G$52,Arq_43!$F$2:$F$723,LEFT($E1365,1))</f>
        <v>2</v>
      </c>
      <c r="H1365" s="61">
        <f>$G1365/SUM($G1365:$G1373)</f>
        <v>6.6666666666666666E-2</v>
      </c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 spans="1:26" ht="12.75" customHeight="1" x14ac:dyDescent="0.2">
      <c r="A1366" s="100"/>
      <c r="B1366" s="100"/>
      <c r="C1366" s="100"/>
      <c r="D1366" s="100"/>
      <c r="E1366" s="80" t="s">
        <v>643</v>
      </c>
      <c r="F1366" s="81"/>
      <c r="G1366" s="60">
        <f>COUNTIFS(Arq_43!$B$2:$B$723,$G$52,Arq_43!$F$2:$F$723,LEFT($E1366,1))</f>
        <v>1</v>
      </c>
      <c r="H1366" s="61">
        <f>$G1366/SUM($G1365:$G1373)</f>
        <v>3.3333333333333333E-2</v>
      </c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 spans="1:26" ht="12.75" customHeight="1" x14ac:dyDescent="0.2">
      <c r="A1367" s="100"/>
      <c r="B1367" s="100"/>
      <c r="C1367" s="100"/>
      <c r="D1367" s="100"/>
      <c r="E1367" s="80" t="s">
        <v>644</v>
      </c>
      <c r="F1367" s="81"/>
      <c r="G1367" s="60">
        <f>COUNTIFS(Arq_43!$B$2:$B$723,$G$52,Arq_43!$F$2:$F$723,LEFT($E1367,1))</f>
        <v>1</v>
      </c>
      <c r="H1367" s="61">
        <f>$G1367/SUM($G1365:$G1373)</f>
        <v>3.3333333333333333E-2</v>
      </c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 spans="1:26" ht="12.75" customHeight="1" x14ac:dyDescent="0.2">
      <c r="A1368" s="100"/>
      <c r="B1368" s="100"/>
      <c r="C1368" s="100"/>
      <c r="D1368" s="100"/>
      <c r="E1368" s="80" t="s">
        <v>645</v>
      </c>
      <c r="F1368" s="81"/>
      <c r="G1368" s="60">
        <f>COUNTIFS(Arq_43!$B$2:$B$723,$G$52,Arq_43!$F$2:$F$723,LEFT($E1368,1))</f>
        <v>2</v>
      </c>
      <c r="H1368" s="61">
        <f>$G1368/SUM($G1365:$G1373)</f>
        <v>6.6666666666666666E-2</v>
      </c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 spans="1:26" ht="12.75" customHeight="1" x14ac:dyDescent="0.2">
      <c r="A1369" s="100"/>
      <c r="B1369" s="100"/>
      <c r="C1369" s="100"/>
      <c r="D1369" s="100"/>
      <c r="E1369" s="80" t="s">
        <v>646</v>
      </c>
      <c r="F1369" s="81"/>
      <c r="G1369" s="60">
        <f>COUNTIFS(Arq_43!$B$2:$B$723,$G$52,Arq_43!$F$2:$F$723,LEFT($E1369,1))</f>
        <v>0</v>
      </c>
      <c r="H1369" s="61">
        <f>$G1369/SUM($G1365:$G1373)</f>
        <v>0</v>
      </c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 spans="1:26" ht="12.75" customHeight="1" x14ac:dyDescent="0.2">
      <c r="A1370" s="100"/>
      <c r="B1370" s="100"/>
      <c r="C1370" s="100"/>
      <c r="D1370" s="100"/>
      <c r="E1370" s="80" t="s">
        <v>647</v>
      </c>
      <c r="F1370" s="81"/>
      <c r="G1370" s="60">
        <f>COUNTIFS(Arq_43!$B$2:$B$723,$G$52,Arq_43!$F$2:$F$723,LEFT($E1370,1))</f>
        <v>6</v>
      </c>
      <c r="H1370" s="61">
        <f>$G1370/SUM($G1365:$G1373)</f>
        <v>0.2</v>
      </c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 spans="1:26" ht="12.75" customHeight="1" x14ac:dyDescent="0.2">
      <c r="A1371" s="100"/>
      <c r="B1371" s="100"/>
      <c r="C1371" s="100"/>
      <c r="D1371" s="100"/>
      <c r="E1371" s="80" t="s">
        <v>823</v>
      </c>
      <c r="F1371" s="81"/>
      <c r="G1371" s="60">
        <f>COUNTIFS(Arq_43!$B$2:$B$723,$G$52,Arq_43!$F$2:$F$723,LEFT($E1371,1))</f>
        <v>11</v>
      </c>
      <c r="H1371" s="61">
        <f>$G1371/SUM($G1365:$G1373)</f>
        <v>0.36666666666666664</v>
      </c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 spans="1:26" ht="12.75" customHeight="1" x14ac:dyDescent="0.2">
      <c r="A1372" s="100"/>
      <c r="B1372" s="100"/>
      <c r="C1372" s="100"/>
      <c r="D1372" s="100"/>
      <c r="E1372" s="80" t="s">
        <v>824</v>
      </c>
      <c r="F1372" s="81"/>
      <c r="G1372" s="60">
        <f>COUNTIFS(Arq_43!$B$2:$B$723,$G$52,Arq_43!$F$2:$F$723,LEFT($E1372,1))</f>
        <v>4</v>
      </c>
      <c r="H1372" s="61">
        <f>$G1372/SUM($G1365:$G1373)</f>
        <v>0.13333333333333333</v>
      </c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 spans="1:26" ht="12.75" customHeight="1" x14ac:dyDescent="0.2">
      <c r="A1373" s="101"/>
      <c r="B1373" s="101"/>
      <c r="C1373" s="101"/>
      <c r="D1373" s="101"/>
      <c r="E1373" s="28" t="s">
        <v>443</v>
      </c>
      <c r="F1373" s="81"/>
      <c r="G1373" s="60">
        <f>COUNTIFS(Arq_43!$B$2:$B$723,$G$52,Arq_43!$F$2:$F$723,"")</f>
        <v>3</v>
      </c>
      <c r="H1373" s="61">
        <f>$G1373/SUM($G1365:$G1373)</f>
        <v>0.1</v>
      </c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 spans="1:26" ht="12.75" customHeight="1" x14ac:dyDescent="0.2">
      <c r="A1374" s="99" t="s">
        <v>831</v>
      </c>
      <c r="B1374" s="102" t="s">
        <v>21</v>
      </c>
      <c r="C1374" s="102">
        <v>1</v>
      </c>
      <c r="D1374" s="99" t="s">
        <v>832</v>
      </c>
      <c r="E1374" s="82" t="s">
        <v>642</v>
      </c>
      <c r="F1374" s="83"/>
      <c r="G1374" s="62">
        <f>COUNTIFS(Arq_43!$B$2:$B$723,$G$52,Arq_43!$G$2:$G$723,LEFT($E1374,1))</f>
        <v>3</v>
      </c>
      <c r="H1374" s="63">
        <f>$G1374/SUM($G1374:$G1382)</f>
        <v>0.1</v>
      </c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 spans="1:26" ht="12.75" customHeight="1" x14ac:dyDescent="0.2">
      <c r="A1375" s="100"/>
      <c r="B1375" s="100"/>
      <c r="C1375" s="100"/>
      <c r="D1375" s="100"/>
      <c r="E1375" s="82" t="s">
        <v>643</v>
      </c>
      <c r="F1375" s="83"/>
      <c r="G1375" s="62">
        <f>COUNTIFS(Arq_43!$B$2:$B$723,$G$52,Arq_43!$G$2:$G$723,LEFT($E1375,1))</f>
        <v>0</v>
      </c>
      <c r="H1375" s="63">
        <f>$G1375/SUM($G1374:$G1382)</f>
        <v>0</v>
      </c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 spans="1:26" ht="12.75" customHeight="1" x14ac:dyDescent="0.2">
      <c r="A1376" s="100"/>
      <c r="B1376" s="100"/>
      <c r="C1376" s="100"/>
      <c r="D1376" s="100"/>
      <c r="E1376" s="82" t="s">
        <v>644</v>
      </c>
      <c r="F1376" s="83"/>
      <c r="G1376" s="62">
        <f>COUNTIFS(Arq_43!$B$2:$B$723,$G$52,Arq_43!$G$2:$G$723,LEFT($E1376,1))</f>
        <v>0</v>
      </c>
      <c r="H1376" s="63">
        <f>$G1376/SUM($G1374:$G1382)</f>
        <v>0</v>
      </c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 spans="1:26" ht="12.75" customHeight="1" x14ac:dyDescent="0.2">
      <c r="A1377" s="100"/>
      <c r="B1377" s="100"/>
      <c r="C1377" s="100"/>
      <c r="D1377" s="100"/>
      <c r="E1377" s="82" t="s">
        <v>645</v>
      </c>
      <c r="F1377" s="83"/>
      <c r="G1377" s="62">
        <f>COUNTIFS(Arq_43!$B$2:$B$723,$G$52,Arq_43!$G$2:$G$723,LEFT($E1377,1))</f>
        <v>4</v>
      </c>
      <c r="H1377" s="63">
        <f>$G1377/SUM($G1374:$G1382)</f>
        <v>0.13333333333333333</v>
      </c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 spans="1:26" ht="12.75" customHeight="1" x14ac:dyDescent="0.2">
      <c r="A1378" s="100"/>
      <c r="B1378" s="100"/>
      <c r="C1378" s="100"/>
      <c r="D1378" s="100"/>
      <c r="E1378" s="82" t="s">
        <v>646</v>
      </c>
      <c r="F1378" s="83"/>
      <c r="G1378" s="62">
        <f>COUNTIFS(Arq_43!$B$2:$B$723,$G$52,Arq_43!$G$2:$G$723,LEFT($E1378,1))</f>
        <v>3</v>
      </c>
      <c r="H1378" s="63">
        <f>$G1378/SUM($G1374:$G1382)</f>
        <v>0.1</v>
      </c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 spans="1:26" ht="12.75" customHeight="1" x14ac:dyDescent="0.2">
      <c r="A1379" s="100"/>
      <c r="B1379" s="100"/>
      <c r="C1379" s="100"/>
      <c r="D1379" s="100"/>
      <c r="E1379" s="82" t="s">
        <v>647</v>
      </c>
      <c r="F1379" s="83"/>
      <c r="G1379" s="62">
        <f>COUNTIFS(Arq_43!$B$2:$B$723,$G$52,Arq_43!$G$2:$G$723,LEFT($E1379,1))</f>
        <v>7</v>
      </c>
      <c r="H1379" s="63">
        <f>$G1379/SUM($G1374:$G1382)</f>
        <v>0.23333333333333334</v>
      </c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 spans="1:26" ht="12.75" customHeight="1" x14ac:dyDescent="0.2">
      <c r="A1380" s="100"/>
      <c r="B1380" s="100"/>
      <c r="C1380" s="100"/>
      <c r="D1380" s="100"/>
      <c r="E1380" s="82" t="s">
        <v>823</v>
      </c>
      <c r="F1380" s="83"/>
      <c r="G1380" s="62">
        <f>COUNTIFS(Arq_43!$B$2:$B$723,$G$52,Arq_43!$G$2:$G$723,LEFT($E1380,1))</f>
        <v>7</v>
      </c>
      <c r="H1380" s="63">
        <f>$G1380/SUM($G1374:$G1382)</f>
        <v>0.23333333333333334</v>
      </c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 spans="1:26" ht="12.75" customHeight="1" x14ac:dyDescent="0.2">
      <c r="A1381" s="100"/>
      <c r="B1381" s="100"/>
      <c r="C1381" s="100"/>
      <c r="D1381" s="100"/>
      <c r="E1381" s="82" t="s">
        <v>824</v>
      </c>
      <c r="F1381" s="83"/>
      <c r="G1381" s="62">
        <f>COUNTIFS(Arq_43!$B$2:$B$723,$G$52,Arq_43!$G$2:$G$723,LEFT($E1381,1))</f>
        <v>3</v>
      </c>
      <c r="H1381" s="63">
        <f>$G1381/SUM($G1374:$G1382)</f>
        <v>0.1</v>
      </c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 spans="1:26" ht="12.75" customHeight="1" x14ac:dyDescent="0.2">
      <c r="A1382" s="101"/>
      <c r="B1382" s="101"/>
      <c r="C1382" s="101"/>
      <c r="D1382" s="101"/>
      <c r="E1382" s="66" t="s">
        <v>443</v>
      </c>
      <c r="F1382" s="83"/>
      <c r="G1382" s="62">
        <f>COUNTIFS(Arq_43!$B$2:$B$723,$G$52,Arq_43!$G$2:$G$723,"")</f>
        <v>3</v>
      </c>
      <c r="H1382" s="63">
        <f>$G1382/SUM($G1374:$G1382)</f>
        <v>0.1</v>
      </c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 spans="1:26" ht="12.75" customHeight="1" x14ac:dyDescent="0.2">
      <c r="A1383" s="104" t="s">
        <v>833</v>
      </c>
      <c r="B1383" s="103" t="s">
        <v>21</v>
      </c>
      <c r="C1383" s="103">
        <v>1</v>
      </c>
      <c r="D1383" s="104" t="s">
        <v>834</v>
      </c>
      <c r="E1383" s="80" t="s">
        <v>642</v>
      </c>
      <c r="F1383" s="81"/>
      <c r="G1383" s="60">
        <f>COUNTIFS(Arq_43!$B$2:$B$723,$G$52,Arq_43!$H$2:$H$723,LEFT($E1383,1))</f>
        <v>2</v>
      </c>
      <c r="H1383" s="61">
        <f>$G1383/SUM($G1383:$G1391)</f>
        <v>6.6666666666666666E-2</v>
      </c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 spans="1:26" ht="12.75" customHeight="1" x14ac:dyDescent="0.2">
      <c r="A1384" s="100"/>
      <c r="B1384" s="100"/>
      <c r="C1384" s="100"/>
      <c r="D1384" s="100"/>
      <c r="E1384" s="80" t="s">
        <v>643</v>
      </c>
      <c r="F1384" s="81"/>
      <c r="G1384" s="60">
        <f>COUNTIFS(Arq_43!$B$2:$B$723,$G$52,Arq_43!$H$2:$H$723,LEFT($E1384,1))</f>
        <v>3</v>
      </c>
      <c r="H1384" s="61">
        <f>$G1384/SUM($G1383:$G1391)</f>
        <v>0.1</v>
      </c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 spans="1:26" ht="12.75" customHeight="1" x14ac:dyDescent="0.2">
      <c r="A1385" s="100"/>
      <c r="B1385" s="100"/>
      <c r="C1385" s="100"/>
      <c r="D1385" s="100"/>
      <c r="E1385" s="80" t="s">
        <v>644</v>
      </c>
      <c r="F1385" s="81"/>
      <c r="G1385" s="60">
        <f>COUNTIFS(Arq_43!$B$2:$B$723,$G$52,Arq_43!$H$2:$H$723,LEFT($E1385,1))</f>
        <v>3</v>
      </c>
      <c r="H1385" s="61">
        <f>$G1385/SUM($G1383:$G1391)</f>
        <v>0.1</v>
      </c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 spans="1:26" ht="12.75" customHeight="1" x14ac:dyDescent="0.2">
      <c r="A1386" s="100"/>
      <c r="B1386" s="100"/>
      <c r="C1386" s="100"/>
      <c r="D1386" s="100"/>
      <c r="E1386" s="80" t="s">
        <v>645</v>
      </c>
      <c r="F1386" s="81"/>
      <c r="G1386" s="60">
        <f>COUNTIFS(Arq_43!$B$2:$B$723,$G$52,Arq_43!$H$2:$H$723,LEFT($E1386,1))</f>
        <v>1</v>
      </c>
      <c r="H1386" s="61">
        <f>$G1386/SUM($G1383:$G1391)</f>
        <v>3.3333333333333333E-2</v>
      </c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 spans="1:26" ht="12.75" customHeight="1" x14ac:dyDescent="0.2">
      <c r="A1387" s="100"/>
      <c r="B1387" s="100"/>
      <c r="C1387" s="100"/>
      <c r="D1387" s="100"/>
      <c r="E1387" s="80" t="s">
        <v>646</v>
      </c>
      <c r="F1387" s="81"/>
      <c r="G1387" s="60">
        <f>COUNTIFS(Arq_43!$B$2:$B$723,$G$52,Arq_43!$H$2:$H$723,LEFT($E1387,1))</f>
        <v>3</v>
      </c>
      <c r="H1387" s="61">
        <f>$G1387/SUM($G1383:$G1391)</f>
        <v>0.1</v>
      </c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 spans="1:26" ht="12.75" customHeight="1" x14ac:dyDescent="0.2">
      <c r="A1388" s="100"/>
      <c r="B1388" s="100"/>
      <c r="C1388" s="100"/>
      <c r="D1388" s="100"/>
      <c r="E1388" s="80" t="s">
        <v>647</v>
      </c>
      <c r="F1388" s="81"/>
      <c r="G1388" s="60">
        <f>COUNTIFS(Arq_43!$B$2:$B$723,$G$52,Arq_43!$H$2:$H$723,LEFT($E1388,1))</f>
        <v>8</v>
      </c>
      <c r="H1388" s="61">
        <f>$G1388/SUM($G1383:$G1391)</f>
        <v>0.26666666666666666</v>
      </c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 spans="1:26" ht="12.75" customHeight="1" x14ac:dyDescent="0.2">
      <c r="A1389" s="100"/>
      <c r="B1389" s="100"/>
      <c r="C1389" s="100"/>
      <c r="D1389" s="100"/>
      <c r="E1389" s="80" t="s">
        <v>823</v>
      </c>
      <c r="F1389" s="81"/>
      <c r="G1389" s="60">
        <f>COUNTIFS(Arq_43!$B$2:$B$723,$G$52,Arq_43!$H$2:$H$723,LEFT($E1389,1))</f>
        <v>4</v>
      </c>
      <c r="H1389" s="61">
        <f>$G1389/SUM($G1383:$G1391)</f>
        <v>0.13333333333333333</v>
      </c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 spans="1:26" ht="12.75" customHeight="1" x14ac:dyDescent="0.2">
      <c r="A1390" s="100"/>
      <c r="B1390" s="100"/>
      <c r="C1390" s="100"/>
      <c r="D1390" s="100"/>
      <c r="E1390" s="80" t="s">
        <v>824</v>
      </c>
      <c r="F1390" s="81"/>
      <c r="G1390" s="60">
        <f>COUNTIFS(Arq_43!$B$2:$B$723,$G$52,Arq_43!$H$2:$H$723,LEFT($E1390,1))</f>
        <v>3</v>
      </c>
      <c r="H1390" s="61">
        <f>$G1390/SUM($G1383:$G1391)</f>
        <v>0.1</v>
      </c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 spans="1:26" ht="12.75" customHeight="1" x14ac:dyDescent="0.2">
      <c r="A1391" s="101"/>
      <c r="B1391" s="101"/>
      <c r="C1391" s="101"/>
      <c r="D1391" s="101"/>
      <c r="E1391" s="28" t="s">
        <v>443</v>
      </c>
      <c r="F1391" s="81"/>
      <c r="G1391" s="60">
        <f>COUNTIFS(Arq_43!$B$2:$B$723,$G$52,Arq_43!$H$2:$H$723,"")</f>
        <v>3</v>
      </c>
      <c r="H1391" s="61">
        <f>$G1391/SUM($G1383:$G1391)</f>
        <v>0.1</v>
      </c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 spans="1:26" ht="12.75" customHeight="1" x14ac:dyDescent="0.2">
      <c r="A1392" s="99" t="s">
        <v>835</v>
      </c>
      <c r="B1392" s="102" t="s">
        <v>21</v>
      </c>
      <c r="C1392" s="102">
        <v>1</v>
      </c>
      <c r="D1392" s="99" t="s">
        <v>836</v>
      </c>
      <c r="E1392" s="82" t="s">
        <v>642</v>
      </c>
      <c r="F1392" s="83"/>
      <c r="G1392" s="62">
        <f>COUNTIFS(Arq_43!$B$2:$B$723,$G$52,Arq_43!$I$2:$I$723,LEFT($E1392,1))</f>
        <v>1</v>
      </c>
      <c r="H1392" s="63">
        <f>$G1392/SUM($G1392:$G1400)</f>
        <v>3.3333333333333333E-2</v>
      </c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 spans="1:26" ht="12.75" customHeight="1" x14ac:dyDescent="0.2">
      <c r="A1393" s="100"/>
      <c r="B1393" s="100"/>
      <c r="C1393" s="100"/>
      <c r="D1393" s="100"/>
      <c r="E1393" s="82" t="s">
        <v>643</v>
      </c>
      <c r="F1393" s="83"/>
      <c r="G1393" s="62">
        <f>COUNTIFS(Arq_43!$B$2:$B$723,$G$52,Arq_43!$I$2:$I$723,LEFT($E1393,1))</f>
        <v>3</v>
      </c>
      <c r="H1393" s="63">
        <f>$G1393/SUM($G1392:$G1400)</f>
        <v>0.1</v>
      </c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 spans="1:26" ht="12.75" customHeight="1" x14ac:dyDescent="0.2">
      <c r="A1394" s="100"/>
      <c r="B1394" s="100"/>
      <c r="C1394" s="100"/>
      <c r="D1394" s="100"/>
      <c r="E1394" s="82" t="s">
        <v>644</v>
      </c>
      <c r="F1394" s="83"/>
      <c r="G1394" s="62">
        <f>COUNTIFS(Arq_43!$B$2:$B$723,$G$52,Arq_43!$I$2:$I$723,LEFT($E1394,1))</f>
        <v>1</v>
      </c>
      <c r="H1394" s="63">
        <f>$G1394/SUM($G1392:$G1400)</f>
        <v>3.3333333333333333E-2</v>
      </c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 spans="1:26" ht="12.75" customHeight="1" x14ac:dyDescent="0.2">
      <c r="A1395" s="100"/>
      <c r="B1395" s="100"/>
      <c r="C1395" s="100"/>
      <c r="D1395" s="100"/>
      <c r="E1395" s="82" t="s">
        <v>645</v>
      </c>
      <c r="F1395" s="83"/>
      <c r="G1395" s="62">
        <f>COUNTIFS(Arq_43!$B$2:$B$723,$G$52,Arq_43!$I$2:$I$723,LEFT($E1395,1))</f>
        <v>4</v>
      </c>
      <c r="H1395" s="63">
        <f>$G1395/SUM($G1392:$G1400)</f>
        <v>0.13333333333333333</v>
      </c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 spans="1:26" ht="12.75" customHeight="1" x14ac:dyDescent="0.2">
      <c r="A1396" s="100"/>
      <c r="B1396" s="100"/>
      <c r="C1396" s="100"/>
      <c r="D1396" s="100"/>
      <c r="E1396" s="82" t="s">
        <v>646</v>
      </c>
      <c r="F1396" s="83"/>
      <c r="G1396" s="62">
        <f>COUNTIFS(Arq_43!$B$2:$B$723,$G$52,Arq_43!$I$2:$I$723,LEFT($E1396,1))</f>
        <v>4</v>
      </c>
      <c r="H1396" s="63">
        <f>$G1396/SUM($G1392:$G1400)</f>
        <v>0.13333333333333333</v>
      </c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 spans="1:26" ht="12.75" customHeight="1" x14ac:dyDescent="0.2">
      <c r="A1397" s="100"/>
      <c r="B1397" s="100"/>
      <c r="C1397" s="100"/>
      <c r="D1397" s="100"/>
      <c r="E1397" s="82" t="s">
        <v>647</v>
      </c>
      <c r="F1397" s="83"/>
      <c r="G1397" s="62">
        <f>COUNTIFS(Arq_43!$B$2:$B$723,$G$52,Arq_43!$I$2:$I$723,LEFT($E1397,1))</f>
        <v>7</v>
      </c>
      <c r="H1397" s="63">
        <f>$G1397/SUM($G1392:$G1400)</f>
        <v>0.23333333333333334</v>
      </c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 spans="1:26" ht="12.75" customHeight="1" x14ac:dyDescent="0.2">
      <c r="A1398" s="100"/>
      <c r="B1398" s="100"/>
      <c r="C1398" s="100"/>
      <c r="D1398" s="100"/>
      <c r="E1398" s="82" t="s">
        <v>823</v>
      </c>
      <c r="F1398" s="83"/>
      <c r="G1398" s="62">
        <f>COUNTIFS(Arq_43!$B$2:$B$723,$G$52,Arq_43!$I$2:$I$723,LEFT($E1398,1))</f>
        <v>4</v>
      </c>
      <c r="H1398" s="63">
        <f>$G1398/SUM($G1392:$G1400)</f>
        <v>0.13333333333333333</v>
      </c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 spans="1:26" ht="12.75" customHeight="1" x14ac:dyDescent="0.2">
      <c r="A1399" s="100"/>
      <c r="B1399" s="100"/>
      <c r="C1399" s="100"/>
      <c r="D1399" s="100"/>
      <c r="E1399" s="82" t="s">
        <v>824</v>
      </c>
      <c r="F1399" s="83"/>
      <c r="G1399" s="62">
        <f>COUNTIFS(Arq_43!$B$2:$B$723,$G$52,Arq_43!$I$2:$I$723,LEFT($E1399,1))</f>
        <v>3</v>
      </c>
      <c r="H1399" s="63">
        <f>$G1399/SUM($G1392:$G1400)</f>
        <v>0.1</v>
      </c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 spans="1:26" ht="12.75" customHeight="1" x14ac:dyDescent="0.2">
      <c r="A1400" s="101"/>
      <c r="B1400" s="101"/>
      <c r="C1400" s="101"/>
      <c r="D1400" s="101"/>
      <c r="E1400" s="66" t="s">
        <v>443</v>
      </c>
      <c r="F1400" s="83"/>
      <c r="G1400" s="62">
        <f>COUNTIFS(Arq_43!$B$2:$B$723,$G$52,Arq_43!$I$2:$I$723,"")</f>
        <v>3</v>
      </c>
      <c r="H1400" s="63">
        <f>$G1400/SUM($G1392:$G1400)</f>
        <v>0.1</v>
      </c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 spans="1:26" ht="12.75" customHeight="1" x14ac:dyDescent="0.2">
      <c r="A1401" s="104" t="s">
        <v>837</v>
      </c>
      <c r="B1401" s="103" t="s">
        <v>21</v>
      </c>
      <c r="C1401" s="103">
        <v>1</v>
      </c>
      <c r="D1401" s="104" t="s">
        <v>838</v>
      </c>
      <c r="E1401" s="80" t="s">
        <v>642</v>
      </c>
      <c r="F1401" s="81"/>
      <c r="G1401" s="60">
        <f>COUNTIFS(Arq_43!$B$2:$B$723,$G$52,Arq_43!$J$2:$J$723,LEFT($E1401,1))</f>
        <v>3</v>
      </c>
      <c r="H1401" s="61">
        <f>$G1401/SUM($G1401:$G1409)</f>
        <v>0.1</v>
      </c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 spans="1:26" ht="12.75" customHeight="1" x14ac:dyDescent="0.2">
      <c r="A1402" s="100"/>
      <c r="B1402" s="100"/>
      <c r="C1402" s="100"/>
      <c r="D1402" s="100"/>
      <c r="E1402" s="80" t="s">
        <v>643</v>
      </c>
      <c r="F1402" s="81"/>
      <c r="G1402" s="60">
        <f>COUNTIFS(Arq_43!$B$2:$B$723,$G$52,Arq_43!$J$2:$J$723,LEFT($E1402,1))</f>
        <v>2</v>
      </c>
      <c r="H1402" s="61">
        <f>$G1402/SUM($G1401:$G1409)</f>
        <v>6.6666666666666666E-2</v>
      </c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 spans="1:26" ht="12.75" customHeight="1" x14ac:dyDescent="0.2">
      <c r="A1403" s="100"/>
      <c r="B1403" s="100"/>
      <c r="C1403" s="100"/>
      <c r="D1403" s="100"/>
      <c r="E1403" s="80" t="s">
        <v>644</v>
      </c>
      <c r="F1403" s="81"/>
      <c r="G1403" s="60">
        <f>COUNTIFS(Arq_43!$B$2:$B$723,$G$52,Arq_43!$J$2:$J$723,LEFT($E1403,1))</f>
        <v>3</v>
      </c>
      <c r="H1403" s="61">
        <f>$G1403/SUM($G1401:$G1409)</f>
        <v>0.1</v>
      </c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 spans="1:26" ht="12.75" customHeight="1" x14ac:dyDescent="0.2">
      <c r="A1404" s="100"/>
      <c r="B1404" s="100"/>
      <c r="C1404" s="100"/>
      <c r="D1404" s="100"/>
      <c r="E1404" s="80" t="s">
        <v>645</v>
      </c>
      <c r="F1404" s="81"/>
      <c r="G1404" s="60">
        <f>COUNTIFS(Arq_43!$B$2:$B$723,$G$52,Arq_43!$J$2:$J$723,LEFT($E1404,1))</f>
        <v>2</v>
      </c>
      <c r="H1404" s="61">
        <f>$G1404/SUM($G1401:$G1409)</f>
        <v>6.6666666666666666E-2</v>
      </c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 spans="1:26" ht="12.75" customHeight="1" x14ac:dyDescent="0.2">
      <c r="A1405" s="100"/>
      <c r="B1405" s="100"/>
      <c r="C1405" s="100"/>
      <c r="D1405" s="100"/>
      <c r="E1405" s="80" t="s">
        <v>646</v>
      </c>
      <c r="F1405" s="81"/>
      <c r="G1405" s="60">
        <f>COUNTIFS(Arq_43!$B$2:$B$723,$G$52,Arq_43!$J$2:$J$723,LEFT($E1405,1))</f>
        <v>3</v>
      </c>
      <c r="H1405" s="61">
        <f>$G1405/SUM($G1401:$G1409)</f>
        <v>0.1</v>
      </c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 spans="1:26" ht="12.75" customHeight="1" x14ac:dyDescent="0.2">
      <c r="A1406" s="100"/>
      <c r="B1406" s="100"/>
      <c r="C1406" s="100"/>
      <c r="D1406" s="100"/>
      <c r="E1406" s="80" t="s">
        <v>647</v>
      </c>
      <c r="F1406" s="81"/>
      <c r="G1406" s="60">
        <f>COUNTIFS(Arq_43!$B$2:$B$723,$G$52,Arq_43!$J$2:$J$723,LEFT($E1406,1))</f>
        <v>7</v>
      </c>
      <c r="H1406" s="61">
        <f>$G1406/SUM($G1401:$G1409)</f>
        <v>0.23333333333333334</v>
      </c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 spans="1:26" ht="12.75" customHeight="1" x14ac:dyDescent="0.2">
      <c r="A1407" s="100"/>
      <c r="B1407" s="100"/>
      <c r="C1407" s="100"/>
      <c r="D1407" s="100"/>
      <c r="E1407" s="80" t="s">
        <v>823</v>
      </c>
      <c r="F1407" s="81"/>
      <c r="G1407" s="60">
        <f>COUNTIFS(Arq_43!$B$2:$B$723,$G$52,Arq_43!$J$2:$J$723,LEFT($E1407,1))</f>
        <v>4</v>
      </c>
      <c r="H1407" s="61">
        <f>$G1407/SUM($G1401:$G1409)</f>
        <v>0.13333333333333333</v>
      </c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 spans="1:26" ht="12.75" customHeight="1" x14ac:dyDescent="0.2">
      <c r="A1408" s="100"/>
      <c r="B1408" s="100"/>
      <c r="C1408" s="100"/>
      <c r="D1408" s="100"/>
      <c r="E1408" s="80" t="s">
        <v>824</v>
      </c>
      <c r="F1408" s="81"/>
      <c r="G1408" s="60">
        <f>COUNTIFS(Arq_43!$B$2:$B$723,$G$52,Arq_43!$J$2:$J$723,LEFT($E1408,1))</f>
        <v>3</v>
      </c>
      <c r="H1408" s="61">
        <f>$G1408/SUM($G1401:$G1409)</f>
        <v>0.1</v>
      </c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 spans="1:26" ht="12.75" customHeight="1" x14ac:dyDescent="0.2">
      <c r="A1409" s="101"/>
      <c r="B1409" s="101"/>
      <c r="C1409" s="101"/>
      <c r="D1409" s="101"/>
      <c r="E1409" s="28" t="s">
        <v>443</v>
      </c>
      <c r="F1409" s="81"/>
      <c r="G1409" s="60">
        <f>COUNTIFS(Arq_43!$B$2:$B$723,$G$52,Arq_43!$J$2:$J$723,"")</f>
        <v>3</v>
      </c>
      <c r="H1409" s="61">
        <f>$G1409/SUM($G1401:$G1409)</f>
        <v>0.1</v>
      </c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 spans="1:26" ht="12.75" customHeight="1" x14ac:dyDescent="0.2">
      <c r="A1410" s="99" t="s">
        <v>839</v>
      </c>
      <c r="B1410" s="102" t="s">
        <v>21</v>
      </c>
      <c r="C1410" s="102">
        <v>1</v>
      </c>
      <c r="D1410" s="99" t="s">
        <v>840</v>
      </c>
      <c r="E1410" s="82" t="s">
        <v>642</v>
      </c>
      <c r="F1410" s="83"/>
      <c r="G1410" s="62">
        <f>COUNTIFS(Arq_43!$B$2:$B$723,$G$52,Arq_43!$K$2:$K$723,LEFT($E1410,1))</f>
        <v>3</v>
      </c>
      <c r="H1410" s="63">
        <f>$G1410/SUM($G1410:$G1418)</f>
        <v>0.1</v>
      </c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 spans="1:26" ht="12.75" customHeight="1" x14ac:dyDescent="0.2">
      <c r="A1411" s="100"/>
      <c r="B1411" s="100"/>
      <c r="C1411" s="100"/>
      <c r="D1411" s="100"/>
      <c r="E1411" s="82" t="s">
        <v>643</v>
      </c>
      <c r="F1411" s="83"/>
      <c r="G1411" s="62">
        <f>COUNTIFS(Arq_43!$B$2:$B$723,$G$52,Arq_43!$K$2:$K$723,LEFT($E1411,1))</f>
        <v>1</v>
      </c>
      <c r="H1411" s="63">
        <f>$G1411/SUM($G1410:$G1418)</f>
        <v>3.3333333333333333E-2</v>
      </c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 spans="1:26" ht="12.75" customHeight="1" x14ac:dyDescent="0.2">
      <c r="A1412" s="100"/>
      <c r="B1412" s="100"/>
      <c r="C1412" s="100"/>
      <c r="D1412" s="100"/>
      <c r="E1412" s="82" t="s">
        <v>644</v>
      </c>
      <c r="F1412" s="83"/>
      <c r="G1412" s="62">
        <f>COUNTIFS(Arq_43!$B$2:$B$723,$G$52,Arq_43!$K$2:$K$723,LEFT($E1412,1))</f>
        <v>1</v>
      </c>
      <c r="H1412" s="63">
        <f>$G1412/SUM($G1410:$G1418)</f>
        <v>3.3333333333333333E-2</v>
      </c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 spans="1:26" ht="12.75" customHeight="1" x14ac:dyDescent="0.2">
      <c r="A1413" s="100"/>
      <c r="B1413" s="100"/>
      <c r="C1413" s="100"/>
      <c r="D1413" s="100"/>
      <c r="E1413" s="82" t="s">
        <v>645</v>
      </c>
      <c r="F1413" s="83"/>
      <c r="G1413" s="62">
        <f>COUNTIFS(Arq_43!$B$2:$B$723,$G$52,Arq_43!$K$2:$K$723,LEFT($E1413,1))</f>
        <v>3</v>
      </c>
      <c r="H1413" s="63">
        <f>$G1413/SUM($G1410:$G1418)</f>
        <v>0.1</v>
      </c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 spans="1:26" ht="12.75" customHeight="1" x14ac:dyDescent="0.2">
      <c r="A1414" s="100"/>
      <c r="B1414" s="100"/>
      <c r="C1414" s="100"/>
      <c r="D1414" s="100"/>
      <c r="E1414" s="82" t="s">
        <v>646</v>
      </c>
      <c r="F1414" s="83"/>
      <c r="G1414" s="62">
        <f>COUNTIFS(Arq_43!$B$2:$B$723,$G$52,Arq_43!$K$2:$K$723,LEFT($E1414,1))</f>
        <v>4</v>
      </c>
      <c r="H1414" s="63">
        <f>$G1414/SUM($G1410:$G1418)</f>
        <v>0.13333333333333333</v>
      </c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 spans="1:26" ht="12.75" customHeight="1" x14ac:dyDescent="0.2">
      <c r="A1415" s="100"/>
      <c r="B1415" s="100"/>
      <c r="C1415" s="100"/>
      <c r="D1415" s="100"/>
      <c r="E1415" s="82" t="s">
        <v>647</v>
      </c>
      <c r="F1415" s="83"/>
      <c r="G1415" s="62">
        <f>COUNTIFS(Arq_43!$B$2:$B$723,$G$52,Arq_43!$K$2:$K$723,LEFT($E1415,1))</f>
        <v>10</v>
      </c>
      <c r="H1415" s="63">
        <f>$G1415/SUM($G1410:$G1418)</f>
        <v>0.33333333333333331</v>
      </c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 spans="1:26" ht="12.75" customHeight="1" x14ac:dyDescent="0.2">
      <c r="A1416" s="100"/>
      <c r="B1416" s="100"/>
      <c r="C1416" s="100"/>
      <c r="D1416" s="100"/>
      <c r="E1416" s="82" t="s">
        <v>823</v>
      </c>
      <c r="F1416" s="83"/>
      <c r="G1416" s="62">
        <f>COUNTIFS(Arq_43!$B$2:$B$723,$G$52,Arq_43!$K$2:$K$723,LEFT($E1416,1))</f>
        <v>2</v>
      </c>
      <c r="H1416" s="63">
        <f>$G1416/SUM($G1410:$G1418)</f>
        <v>6.6666666666666666E-2</v>
      </c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 spans="1:26" ht="12.75" customHeight="1" x14ac:dyDescent="0.2">
      <c r="A1417" s="100"/>
      <c r="B1417" s="100"/>
      <c r="C1417" s="100"/>
      <c r="D1417" s="100"/>
      <c r="E1417" s="82" t="s">
        <v>824</v>
      </c>
      <c r="F1417" s="83"/>
      <c r="G1417" s="62">
        <f>COUNTIFS(Arq_43!$B$2:$B$723,$G$52,Arq_43!$K$2:$K$723,LEFT($E1417,1))</f>
        <v>3</v>
      </c>
      <c r="H1417" s="63">
        <f>$G1417/SUM($G1410:$G1418)</f>
        <v>0.1</v>
      </c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 spans="1:26" ht="12.75" customHeight="1" x14ac:dyDescent="0.2">
      <c r="A1418" s="101"/>
      <c r="B1418" s="101"/>
      <c r="C1418" s="101"/>
      <c r="D1418" s="101"/>
      <c r="E1418" s="66" t="s">
        <v>443</v>
      </c>
      <c r="F1418" s="83"/>
      <c r="G1418" s="62">
        <f>COUNTIFS(Arq_43!$B$2:$B$723,$G$52,Arq_43!$K$2:$K$723,"")</f>
        <v>3</v>
      </c>
      <c r="H1418" s="63">
        <f>$G1418/SUM($G1410:$G1418)</f>
        <v>0.1</v>
      </c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 spans="1:26" ht="12.75" customHeight="1" x14ac:dyDescent="0.2">
      <c r="A1419" s="104" t="s">
        <v>841</v>
      </c>
      <c r="B1419" s="103" t="s">
        <v>21</v>
      </c>
      <c r="C1419" s="103">
        <v>1</v>
      </c>
      <c r="D1419" s="104" t="s">
        <v>842</v>
      </c>
      <c r="E1419" s="80" t="s">
        <v>642</v>
      </c>
      <c r="F1419" s="81"/>
      <c r="G1419" s="60">
        <f>COUNTIFS(Arq_43!$B$2:$B$723,$G$52,Arq_43!$L$2:$L$723,LEFT($E1419,1))</f>
        <v>5</v>
      </c>
      <c r="H1419" s="61">
        <f>$G1419/SUM($G1419:$G1427)</f>
        <v>0.16666666666666666</v>
      </c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 spans="1:26" ht="12.75" customHeight="1" x14ac:dyDescent="0.2">
      <c r="A1420" s="100"/>
      <c r="B1420" s="100"/>
      <c r="C1420" s="100"/>
      <c r="D1420" s="100"/>
      <c r="E1420" s="80" t="s">
        <v>643</v>
      </c>
      <c r="F1420" s="81"/>
      <c r="G1420" s="60">
        <f>COUNTIFS(Arq_43!$B$2:$B$723,$G$52,Arq_43!$L$2:$L$723,LEFT($E1420,1))</f>
        <v>4</v>
      </c>
      <c r="H1420" s="61">
        <f>$G1420/SUM($G1419:$G1427)</f>
        <v>0.13333333333333333</v>
      </c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 spans="1:26" ht="12.75" customHeight="1" x14ac:dyDescent="0.2">
      <c r="A1421" s="100"/>
      <c r="B1421" s="100"/>
      <c r="C1421" s="100"/>
      <c r="D1421" s="100"/>
      <c r="E1421" s="80" t="s">
        <v>644</v>
      </c>
      <c r="F1421" s="81"/>
      <c r="G1421" s="60">
        <f>COUNTIFS(Arq_43!$B$2:$B$723,$G$52,Arq_43!$L$2:$L$723,LEFT($E1421,1))</f>
        <v>1</v>
      </c>
      <c r="H1421" s="61">
        <f>$G1421/SUM($G1419:$G1427)</f>
        <v>3.3333333333333333E-2</v>
      </c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 spans="1:26" ht="12.75" customHeight="1" x14ac:dyDescent="0.2">
      <c r="A1422" s="100"/>
      <c r="B1422" s="100"/>
      <c r="C1422" s="100"/>
      <c r="D1422" s="100"/>
      <c r="E1422" s="80" t="s">
        <v>645</v>
      </c>
      <c r="F1422" s="81"/>
      <c r="G1422" s="60">
        <f>COUNTIFS(Arq_43!$B$2:$B$723,$G$52,Arq_43!$L$2:$L$723,LEFT($E1422,1))</f>
        <v>3</v>
      </c>
      <c r="H1422" s="61">
        <f>$G1422/SUM($G1419:$G1427)</f>
        <v>0.1</v>
      </c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 spans="1:26" ht="12.75" customHeight="1" x14ac:dyDescent="0.2">
      <c r="A1423" s="100"/>
      <c r="B1423" s="100"/>
      <c r="C1423" s="100"/>
      <c r="D1423" s="100"/>
      <c r="E1423" s="80" t="s">
        <v>646</v>
      </c>
      <c r="F1423" s="81"/>
      <c r="G1423" s="60">
        <f>COUNTIFS(Arq_43!$B$2:$B$723,$G$52,Arq_43!$L$2:$L$723,LEFT($E1423,1))</f>
        <v>3</v>
      </c>
      <c r="H1423" s="61">
        <f>$G1423/SUM($G1419:$G1427)</f>
        <v>0.1</v>
      </c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 spans="1:26" ht="12.75" customHeight="1" x14ac:dyDescent="0.2">
      <c r="A1424" s="100"/>
      <c r="B1424" s="100"/>
      <c r="C1424" s="100"/>
      <c r="D1424" s="100"/>
      <c r="E1424" s="80" t="s">
        <v>647</v>
      </c>
      <c r="F1424" s="81"/>
      <c r="G1424" s="60">
        <f>COUNTIFS(Arq_43!$B$2:$B$723,$G$52,Arq_43!$L$2:$L$723,LEFT($E1424,1))</f>
        <v>4</v>
      </c>
      <c r="H1424" s="61">
        <f>$G1424/SUM($G1419:$G1427)</f>
        <v>0.13333333333333333</v>
      </c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 spans="1:26" ht="12.75" customHeight="1" x14ac:dyDescent="0.2">
      <c r="A1425" s="100"/>
      <c r="B1425" s="100"/>
      <c r="C1425" s="100"/>
      <c r="D1425" s="100"/>
      <c r="E1425" s="80" t="s">
        <v>823</v>
      </c>
      <c r="F1425" s="81"/>
      <c r="G1425" s="60">
        <f>COUNTIFS(Arq_43!$B$2:$B$723,$G$52,Arq_43!$L$2:$L$723,LEFT($E1425,1))</f>
        <v>3</v>
      </c>
      <c r="H1425" s="61">
        <f>$G1425/SUM($G1419:$G1427)</f>
        <v>0.1</v>
      </c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 spans="1:26" ht="12.75" customHeight="1" x14ac:dyDescent="0.2">
      <c r="A1426" s="100"/>
      <c r="B1426" s="100"/>
      <c r="C1426" s="100"/>
      <c r="D1426" s="100"/>
      <c r="E1426" s="80" t="s">
        <v>824</v>
      </c>
      <c r="F1426" s="81"/>
      <c r="G1426" s="60">
        <f>COUNTIFS(Arq_43!$B$2:$B$723,$G$52,Arq_43!$L$2:$L$723,LEFT($E1426,1))</f>
        <v>4</v>
      </c>
      <c r="H1426" s="61">
        <f>$G1426/SUM($G1419:$G1427)</f>
        <v>0.13333333333333333</v>
      </c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 spans="1:26" ht="12.75" customHeight="1" x14ac:dyDescent="0.2">
      <c r="A1427" s="101"/>
      <c r="B1427" s="101"/>
      <c r="C1427" s="101"/>
      <c r="D1427" s="101"/>
      <c r="E1427" s="28" t="s">
        <v>443</v>
      </c>
      <c r="F1427" s="81"/>
      <c r="G1427" s="60">
        <f>COUNTIFS(Arq_43!$B$2:$B$723,$G$52,Arq_43!$L$2:$L$723,"")</f>
        <v>3</v>
      </c>
      <c r="H1427" s="61">
        <f>$G1427/SUM($G1419:$G1427)</f>
        <v>0.1</v>
      </c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 spans="1:26" ht="12.75" customHeight="1" x14ac:dyDescent="0.2">
      <c r="A1428" s="99" t="s">
        <v>843</v>
      </c>
      <c r="B1428" s="102" t="s">
        <v>21</v>
      </c>
      <c r="C1428" s="102">
        <v>1</v>
      </c>
      <c r="D1428" s="99" t="s">
        <v>844</v>
      </c>
      <c r="E1428" s="82" t="s">
        <v>642</v>
      </c>
      <c r="F1428" s="83"/>
      <c r="G1428" s="62">
        <f>COUNTIFS(Arq_43!$B$2:$B$723,$G$52,Arq_43!$M$2:$M$723,LEFT($E1428,1))</f>
        <v>10</v>
      </c>
      <c r="H1428" s="63">
        <f>$G1428/SUM($G1428:$G1436)</f>
        <v>0.33333333333333331</v>
      </c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 spans="1:26" ht="12.75" customHeight="1" x14ac:dyDescent="0.2">
      <c r="A1429" s="100"/>
      <c r="B1429" s="100"/>
      <c r="C1429" s="100"/>
      <c r="D1429" s="100"/>
      <c r="E1429" s="82" t="s">
        <v>643</v>
      </c>
      <c r="F1429" s="83"/>
      <c r="G1429" s="62">
        <f>COUNTIFS(Arq_43!$B$2:$B$723,$G$52,Arq_43!$M$2:$M$723,LEFT($E1429,1))</f>
        <v>0</v>
      </c>
      <c r="H1429" s="63">
        <f>$G1429/SUM($G1428:$G1436)</f>
        <v>0</v>
      </c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 spans="1:26" ht="12.75" customHeight="1" x14ac:dyDescent="0.2">
      <c r="A1430" s="100"/>
      <c r="B1430" s="100"/>
      <c r="C1430" s="100"/>
      <c r="D1430" s="100"/>
      <c r="E1430" s="82" t="s">
        <v>644</v>
      </c>
      <c r="F1430" s="83"/>
      <c r="G1430" s="62">
        <f>COUNTIFS(Arq_43!$B$2:$B$723,$G$52,Arq_43!$M$2:$M$723,LEFT($E1430,1))</f>
        <v>1</v>
      </c>
      <c r="H1430" s="63">
        <f>$G1430/SUM($G1428:$G1436)</f>
        <v>3.3333333333333333E-2</v>
      </c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 spans="1:26" ht="12.75" customHeight="1" x14ac:dyDescent="0.2">
      <c r="A1431" s="100"/>
      <c r="B1431" s="100"/>
      <c r="C1431" s="100"/>
      <c r="D1431" s="100"/>
      <c r="E1431" s="82" t="s">
        <v>645</v>
      </c>
      <c r="F1431" s="83"/>
      <c r="G1431" s="62">
        <f>COUNTIFS(Arq_43!$B$2:$B$723,$G$52,Arq_43!$M$2:$M$723,LEFT($E1431,1))</f>
        <v>3</v>
      </c>
      <c r="H1431" s="63">
        <f>$G1431/SUM($G1428:$G1436)</f>
        <v>0.1</v>
      </c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 spans="1:26" ht="12.75" customHeight="1" x14ac:dyDescent="0.2">
      <c r="A1432" s="100"/>
      <c r="B1432" s="100"/>
      <c r="C1432" s="100"/>
      <c r="D1432" s="100"/>
      <c r="E1432" s="82" t="s">
        <v>646</v>
      </c>
      <c r="F1432" s="83"/>
      <c r="G1432" s="62">
        <f>COUNTIFS(Arq_43!$B$2:$B$723,$G$52,Arq_43!$M$2:$M$723,LEFT($E1432,1))</f>
        <v>0</v>
      </c>
      <c r="H1432" s="63">
        <f>$G1432/SUM($G1428:$G1436)</f>
        <v>0</v>
      </c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 spans="1:26" ht="12.75" customHeight="1" x14ac:dyDescent="0.2">
      <c r="A1433" s="100"/>
      <c r="B1433" s="100"/>
      <c r="C1433" s="100"/>
      <c r="D1433" s="100"/>
      <c r="E1433" s="82" t="s">
        <v>647</v>
      </c>
      <c r="F1433" s="83"/>
      <c r="G1433" s="62">
        <f>COUNTIFS(Arq_43!$B$2:$B$723,$G$52,Arq_43!$M$2:$M$723,LEFT($E1433,1))</f>
        <v>6</v>
      </c>
      <c r="H1433" s="63">
        <f>$G1433/SUM($G1428:$G1436)</f>
        <v>0.2</v>
      </c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 spans="1:26" ht="12.75" customHeight="1" x14ac:dyDescent="0.2">
      <c r="A1434" s="100"/>
      <c r="B1434" s="100"/>
      <c r="C1434" s="100"/>
      <c r="D1434" s="100"/>
      <c r="E1434" s="82" t="s">
        <v>823</v>
      </c>
      <c r="F1434" s="83"/>
      <c r="G1434" s="62">
        <f>COUNTIFS(Arq_43!$B$2:$B$723,$G$52,Arq_43!$M$2:$M$723,LEFT($E1434,1))</f>
        <v>3</v>
      </c>
      <c r="H1434" s="63">
        <f>$G1434/SUM($G1428:$G1436)</f>
        <v>0.1</v>
      </c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 spans="1:26" ht="12.75" customHeight="1" x14ac:dyDescent="0.2">
      <c r="A1435" s="100"/>
      <c r="B1435" s="100"/>
      <c r="C1435" s="100"/>
      <c r="D1435" s="100"/>
      <c r="E1435" s="82" t="s">
        <v>824</v>
      </c>
      <c r="F1435" s="83"/>
      <c r="G1435" s="62">
        <f>COUNTIFS(Arq_43!$B$2:$B$723,$G$52,Arq_43!$M$2:$M$723,LEFT($E1435,1))</f>
        <v>4</v>
      </c>
      <c r="H1435" s="63">
        <f>$G1435/SUM($G1428:$G1436)</f>
        <v>0.13333333333333333</v>
      </c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 spans="1:26" ht="12.75" customHeight="1" x14ac:dyDescent="0.2">
      <c r="A1436" s="101"/>
      <c r="B1436" s="101"/>
      <c r="C1436" s="101"/>
      <c r="D1436" s="101"/>
      <c r="E1436" s="66" t="s">
        <v>443</v>
      </c>
      <c r="F1436" s="83"/>
      <c r="G1436" s="62">
        <f>COUNTIFS(Arq_43!$B$2:$B$723,$G$52,Arq_43!$M$2:$M$723,"")</f>
        <v>3</v>
      </c>
      <c r="H1436" s="63">
        <f>$G1436/SUM($G1428:$G1436)</f>
        <v>0.1</v>
      </c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</sheetData>
  <mergeCells count="737">
    <mergeCell ref="A1172:A1180"/>
    <mergeCell ref="B1172:B1180"/>
    <mergeCell ref="A1145:A1153"/>
    <mergeCell ref="B1145:B1153"/>
    <mergeCell ref="C1145:C1153"/>
    <mergeCell ref="D1145:D1153"/>
    <mergeCell ref="B1154:B1162"/>
    <mergeCell ref="C1154:C1162"/>
    <mergeCell ref="D1154:D1162"/>
    <mergeCell ref="A1154:A1162"/>
    <mergeCell ref="A1163:A1171"/>
    <mergeCell ref="B1163:B1171"/>
    <mergeCell ref="C1163:C1171"/>
    <mergeCell ref="D1163:D1171"/>
    <mergeCell ref="C1064:C1072"/>
    <mergeCell ref="D1064:D1072"/>
    <mergeCell ref="A1046:A1054"/>
    <mergeCell ref="A1055:A1063"/>
    <mergeCell ref="B1055:B1063"/>
    <mergeCell ref="C1055:C1063"/>
    <mergeCell ref="D1055:D1063"/>
    <mergeCell ref="A1064:A1072"/>
    <mergeCell ref="B1064:B1072"/>
    <mergeCell ref="A1028:A1036"/>
    <mergeCell ref="B1028:B1036"/>
    <mergeCell ref="B1046:B1054"/>
    <mergeCell ref="C1046:C1054"/>
    <mergeCell ref="C1028:C1036"/>
    <mergeCell ref="D1028:D1036"/>
    <mergeCell ref="A1037:A1045"/>
    <mergeCell ref="B1037:B1045"/>
    <mergeCell ref="C1037:C1045"/>
    <mergeCell ref="D1037:D1045"/>
    <mergeCell ref="D1046:D1054"/>
    <mergeCell ref="A1001:A1009"/>
    <mergeCell ref="B1001:B1009"/>
    <mergeCell ref="C1001:C1009"/>
    <mergeCell ref="D1001:D1009"/>
    <mergeCell ref="B1010:B1018"/>
    <mergeCell ref="C1010:C1018"/>
    <mergeCell ref="D1010:D1018"/>
    <mergeCell ref="A1010:A1018"/>
    <mergeCell ref="A1019:A1027"/>
    <mergeCell ref="B1019:B1027"/>
    <mergeCell ref="C1019:C1027"/>
    <mergeCell ref="D1019:D1027"/>
    <mergeCell ref="C965:C973"/>
    <mergeCell ref="D965:D973"/>
    <mergeCell ref="D974:D982"/>
    <mergeCell ref="C992:C1000"/>
    <mergeCell ref="D992:D1000"/>
    <mergeCell ref="A974:A982"/>
    <mergeCell ref="A983:A991"/>
    <mergeCell ref="B983:B991"/>
    <mergeCell ref="C983:C991"/>
    <mergeCell ref="D983:D991"/>
    <mergeCell ref="A992:A1000"/>
    <mergeCell ref="B992:B1000"/>
    <mergeCell ref="C286:C292"/>
    <mergeCell ref="D286:D292"/>
    <mergeCell ref="C1100:C1108"/>
    <mergeCell ref="D1100:D1108"/>
    <mergeCell ref="A929:A937"/>
    <mergeCell ref="B929:B937"/>
    <mergeCell ref="C929:C937"/>
    <mergeCell ref="D929:D937"/>
    <mergeCell ref="B938:B946"/>
    <mergeCell ref="C938:C946"/>
    <mergeCell ref="D938:D946"/>
    <mergeCell ref="A938:A946"/>
    <mergeCell ref="A947:A955"/>
    <mergeCell ref="B947:B955"/>
    <mergeCell ref="C947:C955"/>
    <mergeCell ref="D947:D955"/>
    <mergeCell ref="A956:A964"/>
    <mergeCell ref="B956:B964"/>
    <mergeCell ref="B974:B982"/>
    <mergeCell ref="C974:C982"/>
    <mergeCell ref="C956:C964"/>
    <mergeCell ref="D956:D964"/>
    <mergeCell ref="A965:A973"/>
    <mergeCell ref="B965:B973"/>
    <mergeCell ref="C762:C791"/>
    <mergeCell ref="D762:D791"/>
    <mergeCell ref="A792:A798"/>
    <mergeCell ref="D792:D798"/>
    <mergeCell ref="A209:A215"/>
    <mergeCell ref="B209:B215"/>
    <mergeCell ref="C209:C215"/>
    <mergeCell ref="D209:D215"/>
    <mergeCell ref="B216:B222"/>
    <mergeCell ref="C216:C222"/>
    <mergeCell ref="D216:D222"/>
    <mergeCell ref="A216:A222"/>
    <mergeCell ref="A223:A229"/>
    <mergeCell ref="B223:B229"/>
    <mergeCell ref="C223:C229"/>
    <mergeCell ref="D223:D229"/>
    <mergeCell ref="A230:A236"/>
    <mergeCell ref="B230:B236"/>
    <mergeCell ref="A237:A243"/>
    <mergeCell ref="B237:B243"/>
    <mergeCell ref="C237:C243"/>
    <mergeCell ref="D237:D243"/>
    <mergeCell ref="B244:B250"/>
    <mergeCell ref="C244:C250"/>
    <mergeCell ref="C920:C928"/>
    <mergeCell ref="D920:D928"/>
    <mergeCell ref="A902:A910"/>
    <mergeCell ref="A911:A919"/>
    <mergeCell ref="B911:B919"/>
    <mergeCell ref="C911:C919"/>
    <mergeCell ref="D911:D919"/>
    <mergeCell ref="A920:A928"/>
    <mergeCell ref="B920:B928"/>
    <mergeCell ref="A884:A892"/>
    <mergeCell ref="B884:B892"/>
    <mergeCell ref="B902:B910"/>
    <mergeCell ref="C902:C910"/>
    <mergeCell ref="C884:C892"/>
    <mergeCell ref="D884:D892"/>
    <mergeCell ref="A893:A901"/>
    <mergeCell ref="B893:B901"/>
    <mergeCell ref="C893:C901"/>
    <mergeCell ref="D893:D901"/>
    <mergeCell ref="D902:D910"/>
    <mergeCell ref="A855:A864"/>
    <mergeCell ref="B855:B864"/>
    <mergeCell ref="C855:C864"/>
    <mergeCell ref="D855:D864"/>
    <mergeCell ref="B866:B874"/>
    <mergeCell ref="C866:C874"/>
    <mergeCell ref="D866:D874"/>
    <mergeCell ref="A866:A874"/>
    <mergeCell ref="A875:A883"/>
    <mergeCell ref="B875:B883"/>
    <mergeCell ref="C875:C883"/>
    <mergeCell ref="D875:D883"/>
    <mergeCell ref="C846:C854"/>
    <mergeCell ref="D846:D854"/>
    <mergeCell ref="A834:A839"/>
    <mergeCell ref="A840:A845"/>
    <mergeCell ref="B840:B845"/>
    <mergeCell ref="C840:C845"/>
    <mergeCell ref="D840:D845"/>
    <mergeCell ref="A846:A854"/>
    <mergeCell ref="B846:B854"/>
    <mergeCell ref="A813:A824"/>
    <mergeCell ref="B813:B824"/>
    <mergeCell ref="C813:C824"/>
    <mergeCell ref="D813:D824"/>
    <mergeCell ref="A825:A827"/>
    <mergeCell ref="D825:D827"/>
    <mergeCell ref="B834:B839"/>
    <mergeCell ref="C834:C839"/>
    <mergeCell ref="B825:B827"/>
    <mergeCell ref="C825:C827"/>
    <mergeCell ref="A828:A833"/>
    <mergeCell ref="B828:B833"/>
    <mergeCell ref="C828:C833"/>
    <mergeCell ref="D828:D833"/>
    <mergeCell ref="D834:D839"/>
    <mergeCell ref="A741:A747"/>
    <mergeCell ref="B741:B747"/>
    <mergeCell ref="B792:B798"/>
    <mergeCell ref="C792:C798"/>
    <mergeCell ref="A799:A804"/>
    <mergeCell ref="B799:B804"/>
    <mergeCell ref="C799:C804"/>
    <mergeCell ref="D799:D804"/>
    <mergeCell ref="A805:A812"/>
    <mergeCell ref="D805:D812"/>
    <mergeCell ref="B805:B812"/>
    <mergeCell ref="C805:C812"/>
    <mergeCell ref="C741:C747"/>
    <mergeCell ref="D741:D747"/>
    <mergeCell ref="A748:A754"/>
    <mergeCell ref="B748:B754"/>
    <mergeCell ref="C748:C754"/>
    <mergeCell ref="D748:D754"/>
    <mergeCell ref="A755:A761"/>
    <mergeCell ref="D755:D761"/>
    <mergeCell ref="B755:B761"/>
    <mergeCell ref="C755:C761"/>
    <mergeCell ref="A762:A791"/>
    <mergeCell ref="B762:B791"/>
    <mergeCell ref="A716:A721"/>
    <mergeCell ref="B716:B721"/>
    <mergeCell ref="C716:C721"/>
    <mergeCell ref="D716:D721"/>
    <mergeCell ref="B722:B733"/>
    <mergeCell ref="C722:C733"/>
    <mergeCell ref="D722:D733"/>
    <mergeCell ref="A722:A733"/>
    <mergeCell ref="A734:A740"/>
    <mergeCell ref="B734:B740"/>
    <mergeCell ref="C734:C740"/>
    <mergeCell ref="D734:D740"/>
    <mergeCell ref="C709:C715"/>
    <mergeCell ref="D709:D715"/>
    <mergeCell ref="A692:A700"/>
    <mergeCell ref="A701:A708"/>
    <mergeCell ref="B701:B708"/>
    <mergeCell ref="C701:C708"/>
    <mergeCell ref="D701:D708"/>
    <mergeCell ref="A709:A715"/>
    <mergeCell ref="B709:B715"/>
    <mergeCell ref="A671:A677"/>
    <mergeCell ref="B671:B677"/>
    <mergeCell ref="C671:C677"/>
    <mergeCell ref="D671:D677"/>
    <mergeCell ref="A678:A684"/>
    <mergeCell ref="D678:D684"/>
    <mergeCell ref="B692:B700"/>
    <mergeCell ref="C692:C700"/>
    <mergeCell ref="B678:B684"/>
    <mergeCell ref="C678:C684"/>
    <mergeCell ref="A685:A691"/>
    <mergeCell ref="B685:B691"/>
    <mergeCell ref="C685:C691"/>
    <mergeCell ref="D685:D691"/>
    <mergeCell ref="D692:D700"/>
    <mergeCell ref="A654:A659"/>
    <mergeCell ref="B654:B659"/>
    <mergeCell ref="C654:C659"/>
    <mergeCell ref="D654:D659"/>
    <mergeCell ref="A660:A666"/>
    <mergeCell ref="B660:B666"/>
    <mergeCell ref="C660:C666"/>
    <mergeCell ref="D660:D666"/>
    <mergeCell ref="A667:A670"/>
    <mergeCell ref="D667:D670"/>
    <mergeCell ref="B667:B670"/>
    <mergeCell ref="C667:C670"/>
    <mergeCell ref="A629:A636"/>
    <mergeCell ref="B629:B636"/>
    <mergeCell ref="C629:C636"/>
    <mergeCell ref="D629:D636"/>
    <mergeCell ref="B637:B644"/>
    <mergeCell ref="C637:C644"/>
    <mergeCell ref="D637:D644"/>
    <mergeCell ref="A637:A644"/>
    <mergeCell ref="A645:A652"/>
    <mergeCell ref="B645:B652"/>
    <mergeCell ref="C645:C652"/>
    <mergeCell ref="D645:D652"/>
    <mergeCell ref="C621:C628"/>
    <mergeCell ref="D621:D628"/>
    <mergeCell ref="A605:A612"/>
    <mergeCell ref="A613:A620"/>
    <mergeCell ref="B613:B620"/>
    <mergeCell ref="C613:C620"/>
    <mergeCell ref="D613:D620"/>
    <mergeCell ref="A621:A628"/>
    <mergeCell ref="B621:B628"/>
    <mergeCell ref="A589:A596"/>
    <mergeCell ref="B589:B596"/>
    <mergeCell ref="B605:B612"/>
    <mergeCell ref="C605:C612"/>
    <mergeCell ref="C589:C596"/>
    <mergeCell ref="D589:D596"/>
    <mergeCell ref="A597:A604"/>
    <mergeCell ref="B597:B604"/>
    <mergeCell ref="C597:C604"/>
    <mergeCell ref="D597:D604"/>
    <mergeCell ref="D605:D612"/>
    <mergeCell ref="A567:A572"/>
    <mergeCell ref="B567:B572"/>
    <mergeCell ref="C567:C572"/>
    <mergeCell ref="D567:D572"/>
    <mergeCell ref="B573:B578"/>
    <mergeCell ref="C573:C578"/>
    <mergeCell ref="D573:D578"/>
    <mergeCell ref="A573:A578"/>
    <mergeCell ref="A581:A588"/>
    <mergeCell ref="B581:B588"/>
    <mergeCell ref="C581:C588"/>
    <mergeCell ref="D581:D588"/>
    <mergeCell ref="C561:C566"/>
    <mergeCell ref="D561:D566"/>
    <mergeCell ref="A549:A554"/>
    <mergeCell ref="A555:A560"/>
    <mergeCell ref="B555:B560"/>
    <mergeCell ref="C555:C560"/>
    <mergeCell ref="D555:D560"/>
    <mergeCell ref="A561:A566"/>
    <mergeCell ref="B561:B566"/>
    <mergeCell ref="A537:A542"/>
    <mergeCell ref="B537:B542"/>
    <mergeCell ref="B549:B554"/>
    <mergeCell ref="C549:C554"/>
    <mergeCell ref="C537:C542"/>
    <mergeCell ref="D537:D542"/>
    <mergeCell ref="A543:A548"/>
    <mergeCell ref="B543:B548"/>
    <mergeCell ref="C543:C548"/>
    <mergeCell ref="D543:D548"/>
    <mergeCell ref="D549:D554"/>
    <mergeCell ref="A519:A524"/>
    <mergeCell ref="B519:B524"/>
    <mergeCell ref="C519:C524"/>
    <mergeCell ref="D519:D524"/>
    <mergeCell ref="B525:B530"/>
    <mergeCell ref="C525:C530"/>
    <mergeCell ref="D525:D530"/>
    <mergeCell ref="A525:A530"/>
    <mergeCell ref="A531:A536"/>
    <mergeCell ref="B531:B536"/>
    <mergeCell ref="C531:C536"/>
    <mergeCell ref="D531:D536"/>
    <mergeCell ref="C513:C518"/>
    <mergeCell ref="D513:D518"/>
    <mergeCell ref="A501:A506"/>
    <mergeCell ref="A507:A512"/>
    <mergeCell ref="B507:B512"/>
    <mergeCell ref="C507:C512"/>
    <mergeCell ref="D507:D512"/>
    <mergeCell ref="A513:A518"/>
    <mergeCell ref="B513:B518"/>
    <mergeCell ref="A489:A494"/>
    <mergeCell ref="B489:B494"/>
    <mergeCell ref="B501:B506"/>
    <mergeCell ref="C501:C506"/>
    <mergeCell ref="C489:C494"/>
    <mergeCell ref="D489:D494"/>
    <mergeCell ref="A495:A500"/>
    <mergeCell ref="B495:B500"/>
    <mergeCell ref="C495:C500"/>
    <mergeCell ref="D495:D500"/>
    <mergeCell ref="D501:D506"/>
    <mergeCell ref="A465:A473"/>
    <mergeCell ref="B465:B473"/>
    <mergeCell ref="C465:C473"/>
    <mergeCell ref="D465:D473"/>
    <mergeCell ref="B474:B481"/>
    <mergeCell ref="C474:C481"/>
    <mergeCell ref="D474:D481"/>
    <mergeCell ref="A474:A481"/>
    <mergeCell ref="A483:A488"/>
    <mergeCell ref="B483:B488"/>
    <mergeCell ref="C483:C488"/>
    <mergeCell ref="D483:D488"/>
    <mergeCell ref="A404:A410"/>
    <mergeCell ref="B404:B410"/>
    <mergeCell ref="C404:C410"/>
    <mergeCell ref="D404:D410"/>
    <mergeCell ref="B411:B417"/>
    <mergeCell ref="C411:C417"/>
    <mergeCell ref="D411:D417"/>
    <mergeCell ref="A411:A417"/>
    <mergeCell ref="A418:A424"/>
    <mergeCell ref="B418:B424"/>
    <mergeCell ref="C418:C424"/>
    <mergeCell ref="D418:D424"/>
    <mergeCell ref="C457:C464"/>
    <mergeCell ref="D457:D464"/>
    <mergeCell ref="A441:A448"/>
    <mergeCell ref="A449:A456"/>
    <mergeCell ref="B449:B456"/>
    <mergeCell ref="C449:C456"/>
    <mergeCell ref="D449:D456"/>
    <mergeCell ref="A457:A464"/>
    <mergeCell ref="B457:B464"/>
    <mergeCell ref="B441:B448"/>
    <mergeCell ref="C441:C448"/>
    <mergeCell ref="C425:C431"/>
    <mergeCell ref="D425:D431"/>
    <mergeCell ref="A432:A438"/>
    <mergeCell ref="B432:B438"/>
    <mergeCell ref="C432:C438"/>
    <mergeCell ref="D432:D438"/>
    <mergeCell ref="D441:D448"/>
    <mergeCell ref="A425:A431"/>
    <mergeCell ref="B425:B431"/>
    <mergeCell ref="C399:C403"/>
    <mergeCell ref="D399:D403"/>
    <mergeCell ref="A384:A390"/>
    <mergeCell ref="A391:A397"/>
    <mergeCell ref="B391:B397"/>
    <mergeCell ref="C391:C397"/>
    <mergeCell ref="D391:D397"/>
    <mergeCell ref="A399:A403"/>
    <mergeCell ref="B399:B403"/>
    <mergeCell ref="B370:B376"/>
    <mergeCell ref="B384:B390"/>
    <mergeCell ref="C384:C390"/>
    <mergeCell ref="C370:C376"/>
    <mergeCell ref="D370:D376"/>
    <mergeCell ref="A377:A383"/>
    <mergeCell ref="B377:B383"/>
    <mergeCell ref="C377:C383"/>
    <mergeCell ref="D377:D383"/>
    <mergeCell ref="D384:D390"/>
    <mergeCell ref="A314:A320"/>
    <mergeCell ref="B314:B320"/>
    <mergeCell ref="C342:C348"/>
    <mergeCell ref="D342:D348"/>
    <mergeCell ref="A328:A334"/>
    <mergeCell ref="A335:A341"/>
    <mergeCell ref="B335:B341"/>
    <mergeCell ref="C335:C341"/>
    <mergeCell ref="D335:D341"/>
    <mergeCell ref="A342:A348"/>
    <mergeCell ref="B342:B348"/>
    <mergeCell ref="D328:D334"/>
    <mergeCell ref="A580:H580"/>
    <mergeCell ref="A653:H653"/>
    <mergeCell ref="A865:H865"/>
    <mergeCell ref="B328:B334"/>
    <mergeCell ref="C328:C334"/>
    <mergeCell ref="A398:H398"/>
    <mergeCell ref="A439:H439"/>
    <mergeCell ref="A440:H440"/>
    <mergeCell ref="A482:H482"/>
    <mergeCell ref="A579:H579"/>
    <mergeCell ref="A349:A355"/>
    <mergeCell ref="B349:B355"/>
    <mergeCell ref="C349:C355"/>
    <mergeCell ref="D349:D355"/>
    <mergeCell ref="B356:B362"/>
    <mergeCell ref="C356:C362"/>
    <mergeCell ref="D356:D362"/>
    <mergeCell ref="A356:A362"/>
    <mergeCell ref="A363:A369"/>
    <mergeCell ref="B363:B369"/>
    <mergeCell ref="C363:C369"/>
    <mergeCell ref="D363:D369"/>
    <mergeCell ref="A370:A376"/>
    <mergeCell ref="A279:A285"/>
    <mergeCell ref="B279:B285"/>
    <mergeCell ref="C279:C285"/>
    <mergeCell ref="D279:D285"/>
    <mergeCell ref="A286:A292"/>
    <mergeCell ref="B286:B292"/>
    <mergeCell ref="C314:C320"/>
    <mergeCell ref="D314:D320"/>
    <mergeCell ref="A321:A327"/>
    <mergeCell ref="B321:B327"/>
    <mergeCell ref="C321:C327"/>
    <mergeCell ref="D321:D327"/>
    <mergeCell ref="A293:A299"/>
    <mergeCell ref="B293:B299"/>
    <mergeCell ref="C293:C299"/>
    <mergeCell ref="D293:D299"/>
    <mergeCell ref="B300:B306"/>
    <mergeCell ref="C300:C306"/>
    <mergeCell ref="D300:D306"/>
    <mergeCell ref="A300:A306"/>
    <mergeCell ref="A307:A313"/>
    <mergeCell ref="B307:B313"/>
    <mergeCell ref="C307:C313"/>
    <mergeCell ref="D307:D313"/>
    <mergeCell ref="A208:H208"/>
    <mergeCell ref="C230:C236"/>
    <mergeCell ref="D230:D236"/>
    <mergeCell ref="A265:A271"/>
    <mergeCell ref="B265:B271"/>
    <mergeCell ref="C265:C271"/>
    <mergeCell ref="D265:D271"/>
    <mergeCell ref="B272:B278"/>
    <mergeCell ref="C272:C278"/>
    <mergeCell ref="D272:D278"/>
    <mergeCell ref="A272:A278"/>
    <mergeCell ref="D244:D250"/>
    <mergeCell ref="C258:C264"/>
    <mergeCell ref="D258:D264"/>
    <mergeCell ref="A244:A250"/>
    <mergeCell ref="A251:A257"/>
    <mergeCell ref="B251:B257"/>
    <mergeCell ref="C251:C257"/>
    <mergeCell ref="D251:D257"/>
    <mergeCell ref="A258:A264"/>
    <mergeCell ref="B258:B264"/>
    <mergeCell ref="A159:A165"/>
    <mergeCell ref="A166:A172"/>
    <mergeCell ref="B166:B172"/>
    <mergeCell ref="C166:C172"/>
    <mergeCell ref="D166:D172"/>
    <mergeCell ref="A173:A179"/>
    <mergeCell ref="B173:B179"/>
    <mergeCell ref="C201:C207"/>
    <mergeCell ref="D201:D207"/>
    <mergeCell ref="A201:A207"/>
    <mergeCell ref="B201:B207"/>
    <mergeCell ref="A142:A145"/>
    <mergeCell ref="A147:A150"/>
    <mergeCell ref="B147:B150"/>
    <mergeCell ref="C147:C150"/>
    <mergeCell ref="D147:D150"/>
    <mergeCell ref="A151:H151"/>
    <mergeCell ref="A138:A140"/>
    <mergeCell ref="B138:B140"/>
    <mergeCell ref="C138:C140"/>
    <mergeCell ref="D138:D140"/>
    <mergeCell ref="B142:B145"/>
    <mergeCell ref="C142:C145"/>
    <mergeCell ref="D142:D145"/>
    <mergeCell ref="A152:A158"/>
    <mergeCell ref="B152:B158"/>
    <mergeCell ref="C152:C158"/>
    <mergeCell ref="D152:D158"/>
    <mergeCell ref="B159:B165"/>
    <mergeCell ref="C159:C165"/>
    <mergeCell ref="D159:D165"/>
    <mergeCell ref="C173:C179"/>
    <mergeCell ref="D173:D179"/>
    <mergeCell ref="A180:A186"/>
    <mergeCell ref="B180:B186"/>
    <mergeCell ref="C180:C186"/>
    <mergeCell ref="D180:D186"/>
    <mergeCell ref="B187:B193"/>
    <mergeCell ref="C187:C193"/>
    <mergeCell ref="D187:D193"/>
    <mergeCell ref="A187:A193"/>
    <mergeCell ref="A194:A200"/>
    <mergeCell ref="B194:B200"/>
    <mergeCell ref="C194:C200"/>
    <mergeCell ref="D194:D200"/>
    <mergeCell ref="A90:A96"/>
    <mergeCell ref="A97:A98"/>
    <mergeCell ref="A99:A108"/>
    <mergeCell ref="A124:H124"/>
    <mergeCell ref="A125:H125"/>
    <mergeCell ref="A134:H134"/>
    <mergeCell ref="A135:A137"/>
    <mergeCell ref="B135:B137"/>
    <mergeCell ref="C135:C137"/>
    <mergeCell ref="D135:D137"/>
    <mergeCell ref="A89:H89"/>
    <mergeCell ref="B21:B51"/>
    <mergeCell ref="C21:C51"/>
    <mergeCell ref="B53:B54"/>
    <mergeCell ref="C53:C54"/>
    <mergeCell ref="B56:B83"/>
    <mergeCell ref="C56:C83"/>
    <mergeCell ref="D56:D83"/>
    <mergeCell ref="A21:A51"/>
    <mergeCell ref="A53:A54"/>
    <mergeCell ref="A56:A83"/>
    <mergeCell ref="A84:A88"/>
    <mergeCell ref="G56:G83"/>
    <mergeCell ref="A10:A15"/>
    <mergeCell ref="A16:A20"/>
    <mergeCell ref="B16:B20"/>
    <mergeCell ref="C16:C20"/>
    <mergeCell ref="D16:D20"/>
    <mergeCell ref="G16:G20"/>
    <mergeCell ref="D21:D51"/>
    <mergeCell ref="B84:B88"/>
    <mergeCell ref="C84:C88"/>
    <mergeCell ref="D84:D88"/>
    <mergeCell ref="G84:G88"/>
    <mergeCell ref="B3:D3"/>
    <mergeCell ref="A5:G5"/>
    <mergeCell ref="A8:G8"/>
    <mergeCell ref="B10:B15"/>
    <mergeCell ref="C10:C15"/>
    <mergeCell ref="D10:D15"/>
    <mergeCell ref="G10:G15"/>
    <mergeCell ref="D53:D54"/>
    <mergeCell ref="G53:G54"/>
    <mergeCell ref="A109:A117"/>
    <mergeCell ref="A118:A121"/>
    <mergeCell ref="B109:B117"/>
    <mergeCell ref="C109:C117"/>
    <mergeCell ref="D109:D117"/>
    <mergeCell ref="B118:B121"/>
    <mergeCell ref="C118:C121"/>
    <mergeCell ref="D118:D121"/>
    <mergeCell ref="G118:G121"/>
    <mergeCell ref="C99:C108"/>
    <mergeCell ref="D99:D108"/>
    <mergeCell ref="B90:B96"/>
    <mergeCell ref="C90:C96"/>
    <mergeCell ref="D90:D96"/>
    <mergeCell ref="B97:B98"/>
    <mergeCell ref="C97:C98"/>
    <mergeCell ref="D97:D98"/>
    <mergeCell ref="B99:B108"/>
    <mergeCell ref="A1337:H1337"/>
    <mergeCell ref="B1347:B1355"/>
    <mergeCell ref="C1347:C1355"/>
    <mergeCell ref="C1332:C1336"/>
    <mergeCell ref="D1332:D1336"/>
    <mergeCell ref="A1338:A1346"/>
    <mergeCell ref="B1338:B1346"/>
    <mergeCell ref="C1338:C1346"/>
    <mergeCell ref="D1338:D1346"/>
    <mergeCell ref="D1347:D1355"/>
    <mergeCell ref="B1322:B1326"/>
    <mergeCell ref="C1322:C1326"/>
    <mergeCell ref="D1322:D1326"/>
    <mergeCell ref="A1322:A1326"/>
    <mergeCell ref="A1327:A1331"/>
    <mergeCell ref="B1327:B1331"/>
    <mergeCell ref="C1327:C1331"/>
    <mergeCell ref="D1327:D1331"/>
    <mergeCell ref="A1332:A1336"/>
    <mergeCell ref="B1332:B1336"/>
    <mergeCell ref="B1304:B1310"/>
    <mergeCell ref="C1304:C1310"/>
    <mergeCell ref="D1304:D1310"/>
    <mergeCell ref="A1311:A1316"/>
    <mergeCell ref="B1311:B1316"/>
    <mergeCell ref="A1317:A1321"/>
    <mergeCell ref="B1317:B1321"/>
    <mergeCell ref="C1317:C1321"/>
    <mergeCell ref="D1317:D1321"/>
    <mergeCell ref="C1208:C1216"/>
    <mergeCell ref="D1208:D1216"/>
    <mergeCell ref="A1217:A1225"/>
    <mergeCell ref="B1217:B1225"/>
    <mergeCell ref="C1217:C1225"/>
    <mergeCell ref="D1217:D1225"/>
    <mergeCell ref="D1226:D1234"/>
    <mergeCell ref="C1245:C1249"/>
    <mergeCell ref="D1245:D1249"/>
    <mergeCell ref="A1226:A1234"/>
    <mergeCell ref="A1235:A1243"/>
    <mergeCell ref="B1235:B1243"/>
    <mergeCell ref="C1235:C1243"/>
    <mergeCell ref="D1235:D1243"/>
    <mergeCell ref="A1245:A1249"/>
    <mergeCell ref="B1245:B1249"/>
    <mergeCell ref="C1172:C1180"/>
    <mergeCell ref="D1172:D1180"/>
    <mergeCell ref="A1419:A1427"/>
    <mergeCell ref="A1428:A1436"/>
    <mergeCell ref="B1428:B1436"/>
    <mergeCell ref="C1428:C1436"/>
    <mergeCell ref="D1428:D1436"/>
    <mergeCell ref="A1181:A1189"/>
    <mergeCell ref="B1181:B1189"/>
    <mergeCell ref="C1181:C1189"/>
    <mergeCell ref="D1181:D1189"/>
    <mergeCell ref="B1190:B1198"/>
    <mergeCell ref="C1190:C1198"/>
    <mergeCell ref="D1190:D1198"/>
    <mergeCell ref="A1190:A1198"/>
    <mergeCell ref="A1199:A1207"/>
    <mergeCell ref="B1199:B1207"/>
    <mergeCell ref="C1199:C1207"/>
    <mergeCell ref="D1199:D1207"/>
    <mergeCell ref="A1208:A1216"/>
    <mergeCell ref="B1208:B1216"/>
    <mergeCell ref="B1226:B1234"/>
    <mergeCell ref="C1226:C1234"/>
    <mergeCell ref="A1244:H1244"/>
    <mergeCell ref="C1136:C1144"/>
    <mergeCell ref="D1136:D1144"/>
    <mergeCell ref="A1118:A1126"/>
    <mergeCell ref="A1127:A1135"/>
    <mergeCell ref="B1127:B1135"/>
    <mergeCell ref="C1127:C1135"/>
    <mergeCell ref="D1127:D1135"/>
    <mergeCell ref="A1136:A1144"/>
    <mergeCell ref="B1136:B1144"/>
    <mergeCell ref="A1100:A1108"/>
    <mergeCell ref="B1100:B1108"/>
    <mergeCell ref="A1109:A1117"/>
    <mergeCell ref="B1109:B1117"/>
    <mergeCell ref="C1109:C1117"/>
    <mergeCell ref="D1109:D1117"/>
    <mergeCell ref="B1118:B1126"/>
    <mergeCell ref="C1118:C1126"/>
    <mergeCell ref="D1118:D1126"/>
    <mergeCell ref="A1073:A1081"/>
    <mergeCell ref="B1073:B1081"/>
    <mergeCell ref="C1073:C1081"/>
    <mergeCell ref="D1073:D1081"/>
    <mergeCell ref="B1082:B1090"/>
    <mergeCell ref="C1082:C1090"/>
    <mergeCell ref="D1082:D1090"/>
    <mergeCell ref="A1082:A1090"/>
    <mergeCell ref="A1091:A1099"/>
    <mergeCell ref="B1091:B1099"/>
    <mergeCell ref="C1091:C1099"/>
    <mergeCell ref="D1091:D1099"/>
    <mergeCell ref="A1401:A1409"/>
    <mergeCell ref="B1401:B1409"/>
    <mergeCell ref="B1419:B1427"/>
    <mergeCell ref="C1419:C1427"/>
    <mergeCell ref="C1401:C1409"/>
    <mergeCell ref="D1401:D1409"/>
    <mergeCell ref="A1410:A1418"/>
    <mergeCell ref="B1410:B1418"/>
    <mergeCell ref="C1410:C1418"/>
    <mergeCell ref="D1410:D1418"/>
    <mergeCell ref="D1419:D1427"/>
    <mergeCell ref="A1374:A1382"/>
    <mergeCell ref="B1374:B1382"/>
    <mergeCell ref="C1374:C1382"/>
    <mergeCell ref="D1374:D1382"/>
    <mergeCell ref="B1383:B1391"/>
    <mergeCell ref="C1383:C1391"/>
    <mergeCell ref="D1383:D1391"/>
    <mergeCell ref="A1383:A1391"/>
    <mergeCell ref="A1392:A1400"/>
    <mergeCell ref="B1392:B1400"/>
    <mergeCell ref="C1392:C1400"/>
    <mergeCell ref="D1392:D1400"/>
    <mergeCell ref="A1281:A1287"/>
    <mergeCell ref="B1281:B1287"/>
    <mergeCell ref="C1365:C1373"/>
    <mergeCell ref="D1365:D1373"/>
    <mergeCell ref="A1347:A1355"/>
    <mergeCell ref="A1356:A1364"/>
    <mergeCell ref="B1356:B1364"/>
    <mergeCell ref="C1356:C1364"/>
    <mergeCell ref="D1356:D1364"/>
    <mergeCell ref="A1365:A1373"/>
    <mergeCell ref="B1365:B1373"/>
    <mergeCell ref="B1294:B1303"/>
    <mergeCell ref="C1294:C1303"/>
    <mergeCell ref="C1281:C1287"/>
    <mergeCell ref="D1281:D1287"/>
    <mergeCell ref="A1288:A1293"/>
    <mergeCell ref="B1288:B1293"/>
    <mergeCell ref="C1288:C1293"/>
    <mergeCell ref="D1288:D1293"/>
    <mergeCell ref="D1294:D1303"/>
    <mergeCell ref="C1311:C1316"/>
    <mergeCell ref="D1311:D1316"/>
    <mergeCell ref="A1294:A1303"/>
    <mergeCell ref="A1304:A1310"/>
    <mergeCell ref="A1250:A1260"/>
    <mergeCell ref="B1250:B1260"/>
    <mergeCell ref="C1250:C1260"/>
    <mergeCell ref="D1250:D1260"/>
    <mergeCell ref="B1261:B1270"/>
    <mergeCell ref="C1261:C1270"/>
    <mergeCell ref="D1261:D1270"/>
    <mergeCell ref="A1261:A1270"/>
    <mergeCell ref="A1271:A1280"/>
    <mergeCell ref="B1271:B1280"/>
    <mergeCell ref="C1271:C1280"/>
    <mergeCell ref="D1271:D1280"/>
  </mergeCells>
  <hyperlinks>
    <hyperlink ref="E55" location="MUNICIPIOS!A1" display="Ir para Planilha MUNICÍPIOS" xr:uid="{00000000-0004-0000-0100-000000000000}"/>
  </hyperlink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Cursos!$A$2:$A$19</xm:f>
          </x14:formula1>
          <xm:sqref>B3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workbookViewId="0"/>
  </sheetViews>
  <sheetFormatPr defaultColWidth="12.5703125" defaultRowHeight="15" customHeight="1" x14ac:dyDescent="0.2"/>
  <cols>
    <col min="1" max="1" width="58.5703125" customWidth="1"/>
    <col min="2" max="2" width="11.42578125" customWidth="1"/>
    <col min="3" max="3" width="40.7109375" customWidth="1"/>
    <col min="4" max="4" width="28.42578125" customWidth="1"/>
    <col min="5" max="5" width="18.42578125" customWidth="1"/>
    <col min="6" max="6" width="15.42578125" customWidth="1"/>
    <col min="7" max="7" width="16.85546875" customWidth="1"/>
    <col min="8" max="8" width="22" customWidth="1"/>
    <col min="9" max="15" width="8.5703125" customWidth="1"/>
    <col min="16" max="16" width="18.42578125" customWidth="1"/>
    <col min="17" max="26" width="8.5703125" customWidth="1"/>
  </cols>
  <sheetData>
    <row r="1" spans="1:8" ht="12.75" customHeight="1" x14ac:dyDescent="0.2">
      <c r="A1" s="84" t="s">
        <v>845</v>
      </c>
      <c r="B1" s="84" t="s">
        <v>74</v>
      </c>
      <c r="C1" s="84" t="s">
        <v>846</v>
      </c>
      <c r="D1" s="84" t="s">
        <v>847</v>
      </c>
      <c r="E1" s="84" t="s">
        <v>42</v>
      </c>
      <c r="F1" s="84" t="s">
        <v>77</v>
      </c>
      <c r="G1" s="84" t="s">
        <v>81</v>
      </c>
      <c r="H1" s="84" t="s">
        <v>154</v>
      </c>
    </row>
    <row r="2" spans="1:8" ht="12.75" customHeight="1" x14ac:dyDescent="0.2">
      <c r="A2" s="9" t="str">
        <f t="shared" ref="A2:A19" si="0">CONCATENATE(C2," - ",D2)</f>
        <v>Informáica - Licenciatura - Cefor</v>
      </c>
      <c r="B2" s="9">
        <v>123336</v>
      </c>
      <c r="C2" s="9" t="s">
        <v>848</v>
      </c>
      <c r="D2" s="9" t="s">
        <v>849</v>
      </c>
      <c r="E2" s="85">
        <v>702</v>
      </c>
      <c r="F2" s="85">
        <v>0</v>
      </c>
      <c r="G2" s="85">
        <v>3205309</v>
      </c>
      <c r="H2" s="85">
        <v>4</v>
      </c>
    </row>
    <row r="3" spans="1:8" ht="12.75" customHeight="1" x14ac:dyDescent="0.2">
      <c r="A3" s="9" t="str">
        <f t="shared" si="0"/>
        <v>Ciências Biológicas - Licenciatura - Campus Santa Teresa</v>
      </c>
      <c r="B3" s="9">
        <v>1103692</v>
      </c>
      <c r="C3" s="9" t="s">
        <v>850</v>
      </c>
      <c r="D3" s="9" t="s">
        <v>851</v>
      </c>
      <c r="E3" s="85">
        <v>4006</v>
      </c>
      <c r="F3" s="85">
        <v>1</v>
      </c>
      <c r="G3" s="85">
        <v>3204609</v>
      </c>
      <c r="H3" s="85">
        <v>3</v>
      </c>
    </row>
    <row r="4" spans="1:8" ht="12.75" customHeight="1" x14ac:dyDescent="0.2">
      <c r="A4" s="9" t="str">
        <f t="shared" si="0"/>
        <v>Ciências Biológicas - Licenciatura - Campus Alegre</v>
      </c>
      <c r="B4" s="9">
        <v>1103909</v>
      </c>
      <c r="C4" s="9" t="s">
        <v>850</v>
      </c>
      <c r="D4" s="9" t="s">
        <v>852</v>
      </c>
      <c r="E4" s="85">
        <v>4005</v>
      </c>
      <c r="F4" s="85">
        <v>1</v>
      </c>
      <c r="G4" s="85">
        <v>3200201</v>
      </c>
      <c r="H4" s="85">
        <v>3</v>
      </c>
    </row>
    <row r="5" spans="1:8" ht="12.75" customHeight="1" x14ac:dyDescent="0.2">
      <c r="A5" s="9" t="str">
        <f t="shared" si="0"/>
        <v>Física - Licenciatura - Campus Cariacica</v>
      </c>
      <c r="B5" s="9">
        <v>1127924</v>
      </c>
      <c r="C5" s="9" t="s">
        <v>853</v>
      </c>
      <c r="D5" s="9" t="s">
        <v>854</v>
      </c>
      <c r="E5" s="85">
        <v>72</v>
      </c>
      <c r="F5" s="85">
        <v>1</v>
      </c>
      <c r="G5" s="85">
        <v>3201308</v>
      </c>
      <c r="H5" s="85">
        <v>2</v>
      </c>
    </row>
    <row r="6" spans="1:8" ht="12.75" customHeight="1" x14ac:dyDescent="0.2">
      <c r="A6" s="9" t="str">
        <f t="shared" si="0"/>
        <v>Geografia - Licenciatura - Campus Nova Venécia</v>
      </c>
      <c r="B6" s="9">
        <v>1308687</v>
      </c>
      <c r="C6" s="9" t="s">
        <v>855</v>
      </c>
      <c r="D6" s="9" t="s">
        <v>856</v>
      </c>
      <c r="E6" s="85">
        <v>702</v>
      </c>
      <c r="F6" s="85">
        <v>1</v>
      </c>
      <c r="G6" s="85">
        <v>3203908</v>
      </c>
      <c r="H6" s="85">
        <v>4</v>
      </c>
    </row>
    <row r="7" spans="1:8" ht="12.75" customHeight="1" x14ac:dyDescent="0.2">
      <c r="A7" s="9" t="str">
        <f t="shared" si="0"/>
        <v>Letras - Língua Portuguesa - Licenciatura - Campus Vitória</v>
      </c>
      <c r="B7" s="9">
        <v>1127926</v>
      </c>
      <c r="C7" s="9" t="s">
        <v>857</v>
      </c>
      <c r="D7" s="9" t="s">
        <v>858</v>
      </c>
      <c r="E7" s="85">
        <v>1602</v>
      </c>
      <c r="F7" s="85">
        <v>1</v>
      </c>
      <c r="G7" s="85">
        <v>3205309</v>
      </c>
      <c r="H7" s="85">
        <v>4</v>
      </c>
    </row>
    <row r="8" spans="1:8" ht="12.75" customHeight="1" x14ac:dyDescent="0.2">
      <c r="A8" s="9" t="str">
        <f t="shared" si="0"/>
        <v>Letras - Língua Portuguesa - Licenciatura - Cefor</v>
      </c>
      <c r="B8" s="9">
        <v>1179970</v>
      </c>
      <c r="C8" s="9" t="s">
        <v>857</v>
      </c>
      <c r="D8" s="9" t="s">
        <v>849</v>
      </c>
      <c r="E8" s="85">
        <v>72</v>
      </c>
      <c r="F8" s="85">
        <v>0</v>
      </c>
      <c r="G8" s="85">
        <v>3205309</v>
      </c>
      <c r="H8" s="85">
        <v>1</v>
      </c>
    </row>
    <row r="9" spans="1:8" ht="12.75" customHeight="1" x14ac:dyDescent="0.2">
      <c r="A9" s="9" t="str">
        <f t="shared" si="0"/>
        <v>Letras - Língua Portuguesa - Licenciatura - Campus Venda Nova do Imigrante</v>
      </c>
      <c r="B9" s="9">
        <v>1365444</v>
      </c>
      <c r="C9" s="9" t="s">
        <v>857</v>
      </c>
      <c r="D9" s="9" t="s">
        <v>859</v>
      </c>
      <c r="E9" s="85">
        <v>1602</v>
      </c>
      <c r="F9" s="85">
        <v>1</v>
      </c>
      <c r="G9" s="85">
        <v>3205069</v>
      </c>
      <c r="H9" s="85">
        <v>4</v>
      </c>
    </row>
    <row r="10" spans="1:8" ht="12.75" customHeight="1" x14ac:dyDescent="0.2">
      <c r="A10" s="9" t="str">
        <f t="shared" si="0"/>
        <v>Matemática - Licenciatura - Campus Vitória</v>
      </c>
      <c r="B10" s="9">
        <v>108730</v>
      </c>
      <c r="C10" s="9" t="s">
        <v>860</v>
      </c>
      <c r="D10" s="9" t="s">
        <v>858</v>
      </c>
      <c r="E10" s="85">
        <v>1502</v>
      </c>
      <c r="F10" s="85">
        <v>1</v>
      </c>
      <c r="G10" s="85">
        <v>3205309</v>
      </c>
      <c r="H10" s="85">
        <v>4</v>
      </c>
    </row>
    <row r="11" spans="1:8" ht="12.75" customHeight="1" x14ac:dyDescent="0.2">
      <c r="A11" s="9" t="str">
        <f t="shared" si="0"/>
        <v>Matemática - Licenciatura - Campus Cachoeiro de Itapemirim</v>
      </c>
      <c r="B11" s="9">
        <v>1103657</v>
      </c>
      <c r="C11" s="9" t="s">
        <v>860</v>
      </c>
      <c r="D11" s="9" t="s">
        <v>861</v>
      </c>
      <c r="E11" s="85">
        <v>1402</v>
      </c>
      <c r="F11" s="85">
        <v>1</v>
      </c>
      <c r="G11" s="85">
        <v>3201209</v>
      </c>
      <c r="H11" s="85">
        <v>3</v>
      </c>
    </row>
    <row r="12" spans="1:8" ht="12.75" customHeight="1" x14ac:dyDescent="0.2">
      <c r="A12" s="9" t="str">
        <f t="shared" si="0"/>
        <v>Pedagogia - Licenciatura - Campus Itapina</v>
      </c>
      <c r="B12" s="9">
        <v>1319230</v>
      </c>
      <c r="C12" s="9" t="s">
        <v>862</v>
      </c>
      <c r="D12" s="9" t="s">
        <v>863</v>
      </c>
      <c r="E12" s="85">
        <v>4006</v>
      </c>
      <c r="F12" s="85">
        <v>1</v>
      </c>
      <c r="G12" s="85">
        <v>3201506</v>
      </c>
      <c r="H12" s="85">
        <v>3</v>
      </c>
    </row>
    <row r="13" spans="1:8" ht="12.75" customHeight="1" x14ac:dyDescent="0.2">
      <c r="A13" s="9" t="str">
        <f t="shared" si="0"/>
        <v>Química - Licenciatura - Campus Aracruz</v>
      </c>
      <c r="B13" s="9">
        <v>1117076</v>
      </c>
      <c r="C13" s="9" t="s">
        <v>864</v>
      </c>
      <c r="D13" s="9" t="s">
        <v>865</v>
      </c>
      <c r="E13" s="85">
        <v>904</v>
      </c>
      <c r="F13" s="85">
        <v>1</v>
      </c>
      <c r="G13" s="85">
        <v>3200607</v>
      </c>
      <c r="H13" s="85">
        <v>4</v>
      </c>
    </row>
    <row r="14" spans="1:8" ht="12.75" customHeight="1" x14ac:dyDescent="0.2">
      <c r="A14" s="9" t="str">
        <f t="shared" si="0"/>
        <v>Química - Licenciatura - Campus Vila Velha</v>
      </c>
      <c r="B14" s="9">
        <v>1127927</v>
      </c>
      <c r="C14" s="9" t="s">
        <v>864</v>
      </c>
      <c r="D14" s="9" t="s">
        <v>866</v>
      </c>
      <c r="E14" s="85">
        <v>1502</v>
      </c>
      <c r="F14" s="85">
        <v>1</v>
      </c>
      <c r="G14" s="85">
        <v>3205200</v>
      </c>
      <c r="H14" s="85">
        <v>3</v>
      </c>
    </row>
    <row r="15" spans="1:8" ht="12.75" customHeight="1" x14ac:dyDescent="0.2">
      <c r="A15" s="9" t="str">
        <f t="shared" si="0"/>
        <v>Sistemas de Informação - Campus Serra</v>
      </c>
      <c r="B15" s="9">
        <v>122845</v>
      </c>
      <c r="C15" s="9" t="s">
        <v>867</v>
      </c>
      <c r="D15" s="9" t="s">
        <v>868</v>
      </c>
      <c r="E15" s="85">
        <v>904</v>
      </c>
      <c r="F15" s="85">
        <v>1</v>
      </c>
      <c r="G15" s="85">
        <v>3205002</v>
      </c>
      <c r="H15" s="85">
        <v>3</v>
      </c>
    </row>
    <row r="16" spans="1:8" ht="12.75" customHeight="1" x14ac:dyDescent="0.2">
      <c r="A16" s="9" t="str">
        <f t="shared" si="0"/>
        <v>Sistemas de Informação - Campus Colatina</v>
      </c>
      <c r="B16" s="9">
        <v>1127925</v>
      </c>
      <c r="C16" s="9" t="s">
        <v>867</v>
      </c>
      <c r="D16" s="9" t="s">
        <v>869</v>
      </c>
      <c r="E16" s="85">
        <v>4006</v>
      </c>
      <c r="F16" s="85">
        <v>1</v>
      </c>
      <c r="G16" s="85">
        <v>3201506</v>
      </c>
      <c r="H16" s="85">
        <v>3</v>
      </c>
    </row>
    <row r="17" spans="1:8" ht="12.75" customHeight="1" x14ac:dyDescent="0.2">
      <c r="A17" s="9" t="str">
        <f t="shared" si="0"/>
        <v>Sistemas de Informação - Campus Cachoeiro de Itapemirim</v>
      </c>
      <c r="B17" s="9">
        <v>1270538</v>
      </c>
      <c r="C17" s="9" t="s">
        <v>867</v>
      </c>
      <c r="D17" s="9" t="s">
        <v>861</v>
      </c>
      <c r="E17" s="85">
        <v>3002</v>
      </c>
      <c r="F17" s="85">
        <v>1</v>
      </c>
      <c r="G17" s="85">
        <v>3201209</v>
      </c>
      <c r="H17" s="85">
        <v>4</v>
      </c>
    </row>
    <row r="18" spans="1:8" ht="12.75" customHeight="1" x14ac:dyDescent="0.2">
      <c r="A18" s="9" t="str">
        <f t="shared" si="0"/>
        <v>Análise e Desenvolvimento de Sistemas - Tecnólogo - Campus Alegre</v>
      </c>
      <c r="B18" s="9">
        <v>150129</v>
      </c>
      <c r="C18" s="9" t="s">
        <v>870</v>
      </c>
      <c r="D18" s="9" t="s">
        <v>852</v>
      </c>
      <c r="E18" s="85">
        <v>2001</v>
      </c>
      <c r="F18" s="85">
        <v>1</v>
      </c>
      <c r="G18" s="85">
        <v>3200201</v>
      </c>
      <c r="H18" s="85">
        <v>4</v>
      </c>
    </row>
    <row r="19" spans="1:8" ht="12.75" customHeight="1" x14ac:dyDescent="0.2">
      <c r="A19" s="9" t="str">
        <f t="shared" si="0"/>
        <v>Análise e Desenvolvimento de Sistemas - Tecnólogo - Campus Santa Teresa</v>
      </c>
      <c r="B19" s="9">
        <v>1103832</v>
      </c>
      <c r="C19" s="9" t="s">
        <v>870</v>
      </c>
      <c r="D19" s="9" t="s">
        <v>851</v>
      </c>
      <c r="E19" s="85">
        <v>904</v>
      </c>
      <c r="F19" s="85">
        <v>1</v>
      </c>
      <c r="G19" s="85">
        <v>3204609</v>
      </c>
      <c r="H19" s="85">
        <v>4</v>
      </c>
    </row>
    <row r="20" spans="1:8" ht="12.75" customHeight="1" x14ac:dyDescent="0.2"/>
    <row r="21" spans="1:8" ht="12.75" customHeight="1" x14ac:dyDescent="0.2"/>
    <row r="22" spans="1:8" ht="12.75" customHeight="1" x14ac:dyDescent="0.2"/>
    <row r="23" spans="1:8" ht="12.75" customHeight="1" x14ac:dyDescent="0.2"/>
    <row r="24" spans="1:8" ht="12.75" customHeight="1" x14ac:dyDescent="0.2"/>
    <row r="25" spans="1:8" ht="12.75" customHeight="1" x14ac:dyDescent="0.2"/>
    <row r="26" spans="1:8" ht="12.75" customHeight="1" x14ac:dyDescent="0.2"/>
    <row r="27" spans="1:8" ht="12.75" customHeight="1" x14ac:dyDescent="0.2"/>
    <row r="28" spans="1:8" ht="12.75" customHeight="1" x14ac:dyDescent="0.2"/>
    <row r="29" spans="1:8" ht="12.75" customHeight="1" x14ac:dyDescent="0.2"/>
    <row r="30" spans="1:8" ht="12.75" customHeight="1" x14ac:dyDescent="0.2"/>
    <row r="31" spans="1:8" ht="12.75" customHeight="1" x14ac:dyDescent="0.2"/>
    <row r="32" spans="1:8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W19"/>
  <sheetViews>
    <sheetView workbookViewId="0"/>
  </sheetViews>
  <sheetFormatPr defaultColWidth="12.5703125" defaultRowHeight="15" customHeight="1" x14ac:dyDescent="0.2"/>
  <sheetData>
    <row r="1" spans="1:23" x14ac:dyDescent="0.2">
      <c r="A1" s="9" t="s">
        <v>871</v>
      </c>
      <c r="B1" s="9" t="s">
        <v>872</v>
      </c>
      <c r="C1" s="9" t="s">
        <v>873</v>
      </c>
      <c r="D1" s="9" t="s">
        <v>874</v>
      </c>
      <c r="E1" s="9" t="s">
        <v>875</v>
      </c>
      <c r="F1" s="9" t="s">
        <v>876</v>
      </c>
      <c r="G1" s="9" t="s">
        <v>877</v>
      </c>
      <c r="H1" s="9" t="s">
        <v>878</v>
      </c>
      <c r="I1" s="9" t="s">
        <v>879</v>
      </c>
      <c r="J1" s="9" t="s">
        <v>880</v>
      </c>
      <c r="K1" s="9" t="s">
        <v>881</v>
      </c>
      <c r="L1" s="9" t="s">
        <v>882</v>
      </c>
      <c r="M1" s="9" t="s">
        <v>883</v>
      </c>
      <c r="N1" s="9" t="s">
        <v>884</v>
      </c>
      <c r="O1" s="9" t="s">
        <v>885</v>
      </c>
      <c r="P1" s="9" t="s">
        <v>886</v>
      </c>
      <c r="Q1" s="9" t="s">
        <v>10</v>
      </c>
      <c r="R1" s="9" t="s">
        <v>11</v>
      </c>
      <c r="S1" s="9" t="s">
        <v>12</v>
      </c>
      <c r="T1" s="9" t="s">
        <v>13</v>
      </c>
      <c r="U1" s="9" t="s">
        <v>887</v>
      </c>
      <c r="V1" s="9" t="s">
        <v>888</v>
      </c>
      <c r="W1" s="9" t="s">
        <v>889</v>
      </c>
    </row>
    <row r="2" spans="1:23" x14ac:dyDescent="0.2">
      <c r="A2" s="9">
        <v>2021</v>
      </c>
      <c r="B2" s="9">
        <v>4005</v>
      </c>
      <c r="C2" s="9" t="s">
        <v>890</v>
      </c>
      <c r="D2" s="9" t="s">
        <v>891</v>
      </c>
      <c r="E2" s="9">
        <v>1808</v>
      </c>
      <c r="F2" s="9" t="s">
        <v>892</v>
      </c>
      <c r="G2" s="9" t="s">
        <v>893</v>
      </c>
      <c r="H2" s="9" t="s">
        <v>894</v>
      </c>
      <c r="I2" s="9" t="s">
        <v>895</v>
      </c>
      <c r="J2" s="9">
        <v>123336</v>
      </c>
      <c r="K2" s="9" t="s">
        <v>896</v>
      </c>
      <c r="L2" s="9">
        <v>3205309</v>
      </c>
      <c r="M2" s="9" t="s">
        <v>897</v>
      </c>
      <c r="N2" s="9" t="s">
        <v>87</v>
      </c>
      <c r="O2" s="9">
        <v>150</v>
      </c>
      <c r="P2" s="9">
        <v>132</v>
      </c>
      <c r="Q2" s="9">
        <v>32.268000000000001</v>
      </c>
      <c r="R2" s="9">
        <v>2.5499999999999998</v>
      </c>
      <c r="S2" s="9">
        <v>30.324999999999999</v>
      </c>
      <c r="T2" s="9">
        <v>2.0230000000000001</v>
      </c>
      <c r="U2" s="9">
        <v>2.1549999999999998</v>
      </c>
      <c r="V2" s="9">
        <v>3</v>
      </c>
    </row>
    <row r="3" spans="1:23" x14ac:dyDescent="0.2">
      <c r="A3" s="9">
        <v>2021</v>
      </c>
      <c r="B3" s="9">
        <v>1602</v>
      </c>
      <c r="C3" s="9" t="s">
        <v>898</v>
      </c>
      <c r="D3" s="9" t="s">
        <v>891</v>
      </c>
      <c r="E3" s="9">
        <v>1808</v>
      </c>
      <c r="F3" s="9" t="s">
        <v>892</v>
      </c>
      <c r="G3" s="9" t="s">
        <v>893</v>
      </c>
      <c r="H3" s="9" t="s">
        <v>894</v>
      </c>
      <c r="I3" s="9" t="s">
        <v>895</v>
      </c>
      <c r="J3" s="9">
        <v>1103692</v>
      </c>
      <c r="K3" s="9" t="s">
        <v>899</v>
      </c>
      <c r="L3" s="9">
        <v>3204609</v>
      </c>
      <c r="M3" s="9" t="s">
        <v>900</v>
      </c>
      <c r="N3" s="9" t="s">
        <v>87</v>
      </c>
      <c r="O3" s="9">
        <v>22</v>
      </c>
      <c r="P3" s="9">
        <v>18</v>
      </c>
      <c r="Q3" s="9">
        <v>29.872</v>
      </c>
      <c r="R3" s="9">
        <v>1.554</v>
      </c>
      <c r="S3" s="9">
        <v>46.671999999999997</v>
      </c>
      <c r="T3" s="9">
        <v>2.758</v>
      </c>
      <c r="U3" s="9">
        <v>2.4569999999999999</v>
      </c>
      <c r="V3" s="9">
        <v>3</v>
      </c>
    </row>
    <row r="4" spans="1:23" x14ac:dyDescent="0.2">
      <c r="A4" s="9">
        <v>2021</v>
      </c>
      <c r="B4" s="9">
        <v>1602</v>
      </c>
      <c r="C4" s="9" t="s">
        <v>898</v>
      </c>
      <c r="D4" s="9" t="s">
        <v>891</v>
      </c>
      <c r="E4" s="9">
        <v>1808</v>
      </c>
      <c r="F4" s="9" t="s">
        <v>892</v>
      </c>
      <c r="G4" s="9" t="s">
        <v>893</v>
      </c>
      <c r="H4" s="9" t="s">
        <v>894</v>
      </c>
      <c r="I4" s="9" t="s">
        <v>895</v>
      </c>
      <c r="J4" s="9">
        <v>1103909</v>
      </c>
      <c r="K4" s="9" t="s">
        <v>899</v>
      </c>
      <c r="L4" s="9">
        <v>3200201</v>
      </c>
      <c r="M4" s="9" t="s">
        <v>901</v>
      </c>
      <c r="N4" s="9" t="s">
        <v>87</v>
      </c>
      <c r="O4" s="9">
        <v>23</v>
      </c>
      <c r="P4" s="9">
        <v>19</v>
      </c>
      <c r="Q4" s="9">
        <v>36.835999999999999</v>
      </c>
      <c r="R4" s="9">
        <v>2.4260000000000002</v>
      </c>
      <c r="S4" s="9">
        <v>46.747</v>
      </c>
      <c r="T4" s="9">
        <v>2.7679999999999998</v>
      </c>
      <c r="U4" s="9">
        <v>2.6819999999999999</v>
      </c>
      <c r="V4" s="9">
        <v>3</v>
      </c>
    </row>
    <row r="5" spans="1:23" x14ac:dyDescent="0.2">
      <c r="A5" s="9">
        <v>2021</v>
      </c>
      <c r="B5" s="9">
        <v>1402</v>
      </c>
      <c r="C5" s="9" t="s">
        <v>902</v>
      </c>
      <c r="D5" s="9" t="s">
        <v>891</v>
      </c>
      <c r="E5" s="9">
        <v>1808</v>
      </c>
      <c r="F5" s="9" t="s">
        <v>892</v>
      </c>
      <c r="G5" s="9" t="s">
        <v>893</v>
      </c>
      <c r="H5" s="9" t="s">
        <v>894</v>
      </c>
      <c r="I5" s="9" t="s">
        <v>895</v>
      </c>
      <c r="J5" s="9">
        <v>1127924</v>
      </c>
      <c r="K5" s="9" t="s">
        <v>899</v>
      </c>
      <c r="L5" s="9">
        <v>3201308</v>
      </c>
      <c r="M5" s="9" t="s">
        <v>903</v>
      </c>
      <c r="N5" s="9" t="s">
        <v>87</v>
      </c>
      <c r="O5" s="9">
        <v>22</v>
      </c>
      <c r="P5" s="9">
        <v>19</v>
      </c>
      <c r="Q5" s="9">
        <v>41.715000000000003</v>
      </c>
      <c r="R5" s="9">
        <v>2.8039999999999998</v>
      </c>
      <c r="S5" s="9">
        <v>41.277999999999999</v>
      </c>
      <c r="T5" s="9">
        <v>2.4510000000000001</v>
      </c>
      <c r="U5" s="9">
        <v>2.5390000000000001</v>
      </c>
      <c r="V5" s="9">
        <v>3</v>
      </c>
    </row>
    <row r="6" spans="1:23" x14ac:dyDescent="0.2">
      <c r="A6" s="9">
        <v>2021</v>
      </c>
      <c r="B6" s="9">
        <v>3002</v>
      </c>
      <c r="C6" s="9" t="s">
        <v>904</v>
      </c>
      <c r="D6" s="9" t="s">
        <v>891</v>
      </c>
      <c r="E6" s="9">
        <v>1808</v>
      </c>
      <c r="F6" s="9" t="s">
        <v>892</v>
      </c>
      <c r="G6" s="9" t="s">
        <v>893</v>
      </c>
      <c r="H6" s="9" t="s">
        <v>894</v>
      </c>
      <c r="I6" s="9" t="s">
        <v>895</v>
      </c>
      <c r="J6" s="9">
        <v>1308687</v>
      </c>
      <c r="K6" s="9" t="s">
        <v>899</v>
      </c>
      <c r="L6" s="9">
        <v>3203908</v>
      </c>
      <c r="M6" s="9" t="s">
        <v>905</v>
      </c>
      <c r="N6" s="9" t="s">
        <v>87</v>
      </c>
      <c r="O6" s="9">
        <v>62</v>
      </c>
      <c r="P6" s="9">
        <v>59</v>
      </c>
      <c r="Q6" s="9">
        <v>31.128</v>
      </c>
      <c r="R6" s="9">
        <v>1.77</v>
      </c>
      <c r="S6" s="9">
        <v>46.088000000000001</v>
      </c>
      <c r="T6" s="9">
        <v>2.7229999999999999</v>
      </c>
      <c r="U6" s="9">
        <v>2.4849999999999999</v>
      </c>
      <c r="V6" s="9">
        <v>3</v>
      </c>
    </row>
    <row r="7" spans="1:23" x14ac:dyDescent="0.2">
      <c r="A7" s="9">
        <v>2021</v>
      </c>
      <c r="B7" s="9">
        <v>904</v>
      </c>
      <c r="C7" s="9" t="s">
        <v>906</v>
      </c>
      <c r="D7" s="9" t="s">
        <v>891</v>
      </c>
      <c r="E7" s="9">
        <v>1808</v>
      </c>
      <c r="F7" s="9" t="s">
        <v>892</v>
      </c>
      <c r="G7" s="9" t="s">
        <v>893</v>
      </c>
      <c r="H7" s="9" t="s">
        <v>894</v>
      </c>
      <c r="I7" s="9" t="s">
        <v>895</v>
      </c>
      <c r="J7" s="9">
        <v>1127926</v>
      </c>
      <c r="K7" s="9" t="s">
        <v>899</v>
      </c>
      <c r="L7" s="9">
        <v>3205309</v>
      </c>
      <c r="M7" s="9" t="s">
        <v>897</v>
      </c>
      <c r="N7" s="9" t="s">
        <v>87</v>
      </c>
      <c r="O7" s="9">
        <v>30</v>
      </c>
      <c r="P7" s="9">
        <v>27</v>
      </c>
      <c r="Q7" s="9">
        <v>40.503</v>
      </c>
      <c r="R7" s="9">
        <v>3.141</v>
      </c>
      <c r="S7" s="9">
        <v>55.192</v>
      </c>
      <c r="T7" s="9">
        <v>3.4430000000000001</v>
      </c>
      <c r="U7" s="9">
        <v>3.367</v>
      </c>
      <c r="V7" s="9">
        <v>4</v>
      </c>
    </row>
    <row r="8" spans="1:23" x14ac:dyDescent="0.2">
      <c r="A8" s="9">
        <v>2021</v>
      </c>
      <c r="B8" s="9">
        <v>904</v>
      </c>
      <c r="C8" s="9" t="s">
        <v>906</v>
      </c>
      <c r="D8" s="9" t="s">
        <v>891</v>
      </c>
      <c r="E8" s="9">
        <v>1808</v>
      </c>
      <c r="F8" s="9" t="s">
        <v>892</v>
      </c>
      <c r="G8" s="9" t="s">
        <v>893</v>
      </c>
      <c r="H8" s="9" t="s">
        <v>894</v>
      </c>
      <c r="I8" s="9" t="s">
        <v>895</v>
      </c>
      <c r="J8" s="9">
        <v>1179970</v>
      </c>
      <c r="K8" s="9" t="s">
        <v>896</v>
      </c>
      <c r="L8" s="9">
        <v>3205309</v>
      </c>
      <c r="M8" s="9" t="s">
        <v>897</v>
      </c>
      <c r="N8" s="9" t="s">
        <v>87</v>
      </c>
      <c r="O8" s="9">
        <v>125</v>
      </c>
      <c r="P8" s="9">
        <v>115</v>
      </c>
      <c r="Q8" s="9">
        <v>35.145000000000003</v>
      </c>
      <c r="R8" s="9">
        <v>2.4289999999999998</v>
      </c>
      <c r="S8" s="9">
        <v>44.488</v>
      </c>
      <c r="T8" s="9">
        <v>2.181</v>
      </c>
      <c r="U8" s="9">
        <v>2.2429999999999999</v>
      </c>
      <c r="V8" s="9">
        <v>3</v>
      </c>
    </row>
    <row r="9" spans="1:23" x14ac:dyDescent="0.2">
      <c r="A9" s="9">
        <v>2021</v>
      </c>
      <c r="B9" s="9">
        <v>904</v>
      </c>
      <c r="C9" s="9" t="s">
        <v>906</v>
      </c>
      <c r="D9" s="9" t="s">
        <v>891</v>
      </c>
      <c r="E9" s="9">
        <v>1808</v>
      </c>
      <c r="F9" s="9" t="s">
        <v>892</v>
      </c>
      <c r="G9" s="9" t="s">
        <v>893</v>
      </c>
      <c r="H9" s="9" t="s">
        <v>894</v>
      </c>
      <c r="I9" s="9" t="s">
        <v>895</v>
      </c>
      <c r="J9" s="9">
        <v>1365444</v>
      </c>
      <c r="K9" s="9" t="s">
        <v>899</v>
      </c>
      <c r="L9" s="9">
        <v>3205069</v>
      </c>
      <c r="M9" s="9" t="s">
        <v>907</v>
      </c>
      <c r="N9" s="9" t="s">
        <v>87</v>
      </c>
      <c r="O9" s="9">
        <v>10</v>
      </c>
      <c r="P9" s="9">
        <v>8</v>
      </c>
      <c r="Q9" s="9">
        <v>38.85</v>
      </c>
      <c r="R9" s="9">
        <v>2.9209999999999998</v>
      </c>
      <c r="S9" s="9">
        <v>53.15</v>
      </c>
      <c r="T9" s="9">
        <v>3.202</v>
      </c>
      <c r="U9" s="9">
        <v>3.1320000000000001</v>
      </c>
      <c r="V9" s="9">
        <v>4</v>
      </c>
    </row>
    <row r="10" spans="1:23" x14ac:dyDescent="0.2">
      <c r="A10" s="9">
        <v>2021</v>
      </c>
      <c r="B10" s="9">
        <v>702</v>
      </c>
      <c r="C10" s="9" t="s">
        <v>908</v>
      </c>
      <c r="D10" s="9" t="s">
        <v>891</v>
      </c>
      <c r="E10" s="9">
        <v>1808</v>
      </c>
      <c r="F10" s="9" t="s">
        <v>892</v>
      </c>
      <c r="G10" s="9" t="s">
        <v>893</v>
      </c>
      <c r="H10" s="9" t="s">
        <v>894</v>
      </c>
      <c r="I10" s="9" t="s">
        <v>895</v>
      </c>
      <c r="J10" s="9">
        <v>108730</v>
      </c>
      <c r="K10" s="9" t="s">
        <v>899</v>
      </c>
      <c r="L10" s="9">
        <v>3205309</v>
      </c>
      <c r="M10" s="9" t="s">
        <v>897</v>
      </c>
      <c r="N10" s="9" t="s">
        <v>87</v>
      </c>
      <c r="O10" s="9">
        <v>39</v>
      </c>
      <c r="P10" s="9">
        <v>34</v>
      </c>
      <c r="Q10" s="9">
        <v>35.802</v>
      </c>
      <c r="R10" s="9">
        <v>2.411</v>
      </c>
      <c r="S10" s="9">
        <v>55.079000000000001</v>
      </c>
      <c r="T10" s="9">
        <v>3.3130000000000002</v>
      </c>
      <c r="U10" s="9">
        <v>3.0880000000000001</v>
      </c>
      <c r="V10" s="9">
        <v>4</v>
      </c>
    </row>
    <row r="11" spans="1:23" x14ac:dyDescent="0.2">
      <c r="A11" s="9">
        <v>2021</v>
      </c>
      <c r="B11" s="9">
        <v>702</v>
      </c>
      <c r="C11" s="9" t="s">
        <v>908</v>
      </c>
      <c r="D11" s="9" t="s">
        <v>891</v>
      </c>
      <c r="E11" s="9">
        <v>1808</v>
      </c>
      <c r="F11" s="9" t="s">
        <v>892</v>
      </c>
      <c r="G11" s="9" t="s">
        <v>893</v>
      </c>
      <c r="H11" s="9" t="s">
        <v>894</v>
      </c>
      <c r="I11" s="9" t="s">
        <v>895</v>
      </c>
      <c r="J11" s="9">
        <v>1103657</v>
      </c>
      <c r="K11" s="9" t="s">
        <v>899</v>
      </c>
      <c r="L11" s="9">
        <v>3201209</v>
      </c>
      <c r="M11" s="9" t="s">
        <v>909</v>
      </c>
      <c r="N11" s="9" t="s">
        <v>87</v>
      </c>
      <c r="O11" s="9">
        <v>6</v>
      </c>
      <c r="P11" s="9">
        <v>6</v>
      </c>
      <c r="Q11" s="9">
        <v>50.515999999999998</v>
      </c>
      <c r="R11" s="9">
        <v>4.5039999999999996</v>
      </c>
      <c r="S11" s="9">
        <v>57.066000000000003</v>
      </c>
      <c r="T11" s="9">
        <v>3.5049999999999999</v>
      </c>
      <c r="U11" s="9">
        <v>3.7549999999999999</v>
      </c>
      <c r="V11" s="9">
        <v>4</v>
      </c>
    </row>
    <row r="12" spans="1:23" x14ac:dyDescent="0.2">
      <c r="A12" s="9">
        <v>2021</v>
      </c>
      <c r="B12" s="9">
        <v>2001</v>
      </c>
      <c r="C12" s="9" t="s">
        <v>910</v>
      </c>
      <c r="D12" s="9" t="s">
        <v>891</v>
      </c>
      <c r="E12" s="9">
        <v>1808</v>
      </c>
      <c r="F12" s="9" t="s">
        <v>892</v>
      </c>
      <c r="G12" s="9" t="s">
        <v>893</v>
      </c>
      <c r="H12" s="9" t="s">
        <v>894</v>
      </c>
      <c r="I12" s="9" t="s">
        <v>895</v>
      </c>
      <c r="J12" s="9">
        <v>1319230</v>
      </c>
      <c r="K12" s="9" t="s">
        <v>899</v>
      </c>
      <c r="L12" s="9">
        <v>3201506</v>
      </c>
      <c r="M12" s="9" t="s">
        <v>911</v>
      </c>
      <c r="N12" s="9" t="s">
        <v>87</v>
      </c>
      <c r="O12" s="9">
        <v>28</v>
      </c>
      <c r="P12" s="9">
        <v>24</v>
      </c>
      <c r="Q12" s="9">
        <v>30.033000000000001</v>
      </c>
      <c r="R12" s="9">
        <v>2.3530000000000002</v>
      </c>
      <c r="S12" s="9">
        <v>44.612000000000002</v>
      </c>
      <c r="T12" s="9">
        <v>2.6</v>
      </c>
      <c r="U12" s="9">
        <v>2.5379999999999998</v>
      </c>
      <c r="V12" s="9">
        <v>3</v>
      </c>
    </row>
    <row r="13" spans="1:23" x14ac:dyDescent="0.2">
      <c r="A13" s="9">
        <v>2021</v>
      </c>
      <c r="B13" s="9">
        <v>1502</v>
      </c>
      <c r="C13" s="9" t="s">
        <v>912</v>
      </c>
      <c r="D13" s="9" t="s">
        <v>891</v>
      </c>
      <c r="E13" s="9">
        <v>1808</v>
      </c>
      <c r="F13" s="9" t="s">
        <v>892</v>
      </c>
      <c r="G13" s="9" t="s">
        <v>893</v>
      </c>
      <c r="H13" s="9" t="s">
        <v>894</v>
      </c>
      <c r="I13" s="9" t="s">
        <v>895</v>
      </c>
      <c r="J13" s="9">
        <v>1117076</v>
      </c>
      <c r="K13" s="9" t="s">
        <v>899</v>
      </c>
      <c r="L13" s="9">
        <v>3200607</v>
      </c>
      <c r="M13" s="9" t="s">
        <v>913</v>
      </c>
      <c r="N13" s="9" t="s">
        <v>87</v>
      </c>
      <c r="O13" s="9">
        <v>16</v>
      </c>
      <c r="P13" s="9">
        <v>16</v>
      </c>
      <c r="Q13" s="9">
        <v>36.661999999999999</v>
      </c>
      <c r="R13" s="9">
        <v>2.1579999999999999</v>
      </c>
      <c r="S13" s="9">
        <v>37.692999999999998</v>
      </c>
      <c r="T13" s="9">
        <v>2.16</v>
      </c>
      <c r="U13" s="9">
        <v>2.16</v>
      </c>
      <c r="V13" s="9">
        <v>3</v>
      </c>
    </row>
    <row r="14" spans="1:23" x14ac:dyDescent="0.2">
      <c r="A14" s="9">
        <v>2021</v>
      </c>
      <c r="B14" s="9">
        <v>1502</v>
      </c>
      <c r="C14" s="9" t="s">
        <v>912</v>
      </c>
      <c r="D14" s="9" t="s">
        <v>891</v>
      </c>
      <c r="E14" s="9">
        <v>1808</v>
      </c>
      <c r="F14" s="9" t="s">
        <v>892</v>
      </c>
      <c r="G14" s="9" t="s">
        <v>893</v>
      </c>
      <c r="H14" s="9" t="s">
        <v>894</v>
      </c>
      <c r="I14" s="9" t="s">
        <v>895</v>
      </c>
      <c r="J14" s="9">
        <v>1127927</v>
      </c>
      <c r="K14" s="9" t="s">
        <v>899</v>
      </c>
      <c r="L14" s="9">
        <v>3205200</v>
      </c>
      <c r="M14" s="9" t="s">
        <v>914</v>
      </c>
      <c r="N14" s="9" t="s">
        <v>87</v>
      </c>
      <c r="O14" s="9">
        <v>25</v>
      </c>
      <c r="P14" s="9">
        <v>24</v>
      </c>
      <c r="Q14" s="9">
        <v>43.936999999999998</v>
      </c>
      <c r="R14" s="9">
        <v>3.2109999999999999</v>
      </c>
      <c r="S14" s="9">
        <v>38.183</v>
      </c>
      <c r="T14" s="9">
        <v>2.2189999999999999</v>
      </c>
      <c r="U14" s="9">
        <v>2.4670000000000001</v>
      </c>
      <c r="V14" s="9">
        <v>3</v>
      </c>
    </row>
    <row r="15" spans="1:23" x14ac:dyDescent="0.2">
      <c r="A15" s="9">
        <v>2021</v>
      </c>
      <c r="B15" s="9">
        <v>4006</v>
      </c>
      <c r="C15" s="9" t="s">
        <v>915</v>
      </c>
      <c r="D15" s="9" t="s">
        <v>916</v>
      </c>
      <c r="E15" s="9">
        <v>1808</v>
      </c>
      <c r="F15" s="9" t="s">
        <v>892</v>
      </c>
      <c r="G15" s="9" t="s">
        <v>893</v>
      </c>
      <c r="H15" s="9" t="s">
        <v>894</v>
      </c>
      <c r="I15" s="9" t="s">
        <v>895</v>
      </c>
      <c r="J15" s="9">
        <v>122845</v>
      </c>
      <c r="K15" s="9" t="s">
        <v>899</v>
      </c>
      <c r="L15" s="9">
        <v>3205002</v>
      </c>
      <c r="M15" s="9" t="s">
        <v>917</v>
      </c>
      <c r="N15" s="9" t="s">
        <v>87</v>
      </c>
      <c r="O15" s="9">
        <v>78</v>
      </c>
      <c r="P15" s="9">
        <v>65</v>
      </c>
      <c r="Q15" s="9">
        <v>39.094999999999999</v>
      </c>
      <c r="R15" s="9">
        <v>3.0179999999999998</v>
      </c>
      <c r="S15" s="9">
        <v>46.494999999999997</v>
      </c>
      <c r="T15" s="9">
        <v>3.5249999999999999</v>
      </c>
      <c r="U15" s="9">
        <v>3.3980000000000001</v>
      </c>
      <c r="V15" s="9">
        <v>4</v>
      </c>
    </row>
    <row r="16" spans="1:23" x14ac:dyDescent="0.2">
      <c r="A16" s="9">
        <v>2021</v>
      </c>
      <c r="B16" s="9">
        <v>4006</v>
      </c>
      <c r="C16" s="9" t="s">
        <v>915</v>
      </c>
      <c r="D16" s="9" t="s">
        <v>916</v>
      </c>
      <c r="E16" s="9">
        <v>1808</v>
      </c>
      <c r="F16" s="9" t="s">
        <v>892</v>
      </c>
      <c r="G16" s="9" t="s">
        <v>893</v>
      </c>
      <c r="H16" s="9" t="s">
        <v>894</v>
      </c>
      <c r="I16" s="9" t="s">
        <v>895</v>
      </c>
      <c r="J16" s="9">
        <v>1127925</v>
      </c>
      <c r="K16" s="9" t="s">
        <v>899</v>
      </c>
      <c r="L16" s="9">
        <v>3201506</v>
      </c>
      <c r="M16" s="9" t="s">
        <v>911</v>
      </c>
      <c r="N16" s="9" t="s">
        <v>87</v>
      </c>
      <c r="O16" s="9">
        <v>36</v>
      </c>
      <c r="P16" s="9">
        <v>35</v>
      </c>
      <c r="Q16" s="9">
        <v>41.334000000000003</v>
      </c>
      <c r="R16" s="9">
        <v>3.327</v>
      </c>
      <c r="S16" s="9">
        <v>41.984999999999999</v>
      </c>
      <c r="T16" s="9">
        <v>2.7269999999999999</v>
      </c>
      <c r="U16" s="9">
        <v>2.8769999999999998</v>
      </c>
      <c r="V16" s="9">
        <v>3</v>
      </c>
    </row>
    <row r="17" spans="1:22" x14ac:dyDescent="0.2">
      <c r="A17" s="9">
        <v>2021</v>
      </c>
      <c r="B17" s="9">
        <v>4006</v>
      </c>
      <c r="C17" s="9" t="s">
        <v>915</v>
      </c>
      <c r="D17" s="9" t="s">
        <v>916</v>
      </c>
      <c r="E17" s="9">
        <v>1808</v>
      </c>
      <c r="F17" s="9" t="s">
        <v>892</v>
      </c>
      <c r="G17" s="9" t="s">
        <v>893</v>
      </c>
      <c r="H17" s="9" t="s">
        <v>894</v>
      </c>
      <c r="I17" s="9" t="s">
        <v>895</v>
      </c>
      <c r="J17" s="9">
        <v>1270538</v>
      </c>
      <c r="K17" s="9" t="s">
        <v>899</v>
      </c>
      <c r="L17" s="9">
        <v>3201209</v>
      </c>
      <c r="M17" s="9" t="s">
        <v>909</v>
      </c>
      <c r="N17" s="9" t="s">
        <v>87</v>
      </c>
      <c r="O17" s="9">
        <v>19</v>
      </c>
      <c r="P17" s="9">
        <v>18</v>
      </c>
      <c r="Q17" s="9">
        <v>41.387999999999998</v>
      </c>
      <c r="R17" s="9">
        <v>3.3340000000000001</v>
      </c>
      <c r="S17" s="9">
        <v>41.311</v>
      </c>
      <c r="T17" s="9">
        <v>2.6070000000000002</v>
      </c>
      <c r="U17" s="9">
        <v>2.7890000000000001</v>
      </c>
      <c r="V17" s="9">
        <v>3</v>
      </c>
    </row>
    <row r="18" spans="1:22" x14ac:dyDescent="0.2">
      <c r="A18" s="9">
        <v>2021</v>
      </c>
      <c r="B18" s="9">
        <v>72</v>
      </c>
      <c r="C18" s="9" t="s">
        <v>918</v>
      </c>
      <c r="D18" s="9" t="s">
        <v>919</v>
      </c>
      <c r="E18" s="9">
        <v>1808</v>
      </c>
      <c r="F18" s="9" t="s">
        <v>892</v>
      </c>
      <c r="G18" s="9" t="s">
        <v>893</v>
      </c>
      <c r="H18" s="9" t="s">
        <v>894</v>
      </c>
      <c r="I18" s="9" t="s">
        <v>895</v>
      </c>
      <c r="J18" s="9">
        <v>150129</v>
      </c>
      <c r="K18" s="9" t="s">
        <v>899</v>
      </c>
      <c r="L18" s="9">
        <v>3200201</v>
      </c>
      <c r="M18" s="9" t="s">
        <v>901</v>
      </c>
      <c r="N18" s="9" t="s">
        <v>87</v>
      </c>
      <c r="O18" s="9">
        <v>20</v>
      </c>
      <c r="P18" s="9">
        <v>12</v>
      </c>
      <c r="Q18" s="9">
        <v>32.683</v>
      </c>
      <c r="R18" s="9">
        <v>2.4969999999999999</v>
      </c>
      <c r="S18" s="9">
        <v>32.116</v>
      </c>
      <c r="T18" s="9">
        <v>2.6970000000000001</v>
      </c>
      <c r="U18" s="9">
        <v>2.6469999999999998</v>
      </c>
      <c r="V18" s="9">
        <v>3</v>
      </c>
    </row>
    <row r="19" spans="1:22" x14ac:dyDescent="0.2">
      <c r="A19" s="9">
        <v>2021</v>
      </c>
      <c r="B19" s="9">
        <v>72</v>
      </c>
      <c r="C19" s="9" t="s">
        <v>918</v>
      </c>
      <c r="D19" s="9" t="s">
        <v>919</v>
      </c>
      <c r="E19" s="9">
        <v>1808</v>
      </c>
      <c r="F19" s="9" t="s">
        <v>892</v>
      </c>
      <c r="G19" s="9" t="s">
        <v>893</v>
      </c>
      <c r="H19" s="9" t="s">
        <v>894</v>
      </c>
      <c r="I19" s="9" t="s">
        <v>895</v>
      </c>
      <c r="J19" s="9">
        <v>1103832</v>
      </c>
      <c r="K19" s="9" t="s">
        <v>899</v>
      </c>
      <c r="L19" s="9">
        <v>3204609</v>
      </c>
      <c r="M19" s="9" t="s">
        <v>900</v>
      </c>
      <c r="N19" s="9" t="s">
        <v>87</v>
      </c>
      <c r="O19" s="9">
        <v>11</v>
      </c>
      <c r="P19" s="9">
        <v>8</v>
      </c>
      <c r="Q19" s="9">
        <v>31.225000000000001</v>
      </c>
      <c r="R19" s="9">
        <v>2.2669999999999999</v>
      </c>
      <c r="S19" s="9">
        <v>22.286999999999999</v>
      </c>
      <c r="T19" s="9">
        <v>1.2969999999999999</v>
      </c>
      <c r="U19" s="9">
        <v>1.54</v>
      </c>
      <c r="V19" s="9">
        <v>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V19"/>
  <sheetViews>
    <sheetView workbookViewId="0"/>
  </sheetViews>
  <sheetFormatPr defaultColWidth="12.5703125" defaultRowHeight="15" customHeight="1" x14ac:dyDescent="0.2"/>
  <sheetData>
    <row r="1" spans="1:22" x14ac:dyDescent="0.2">
      <c r="A1" s="9" t="s">
        <v>871</v>
      </c>
      <c r="B1" s="9" t="s">
        <v>872</v>
      </c>
      <c r="C1" s="9" t="s">
        <v>873</v>
      </c>
      <c r="D1" s="9" t="s">
        <v>874</v>
      </c>
      <c r="E1" s="9" t="s">
        <v>875</v>
      </c>
      <c r="F1" s="9" t="s">
        <v>876</v>
      </c>
      <c r="G1" s="9" t="s">
        <v>877</v>
      </c>
      <c r="H1" s="9" t="s">
        <v>878</v>
      </c>
      <c r="I1" s="9" t="s">
        <v>879</v>
      </c>
      <c r="J1" s="9" t="s">
        <v>880</v>
      </c>
      <c r="K1" s="9" t="s">
        <v>881</v>
      </c>
      <c r="L1" s="9" t="s">
        <v>882</v>
      </c>
      <c r="M1" s="9" t="s">
        <v>883</v>
      </c>
      <c r="N1" s="9" t="s">
        <v>884</v>
      </c>
      <c r="O1" s="9" t="s">
        <v>885</v>
      </c>
      <c r="P1" s="9" t="s">
        <v>920</v>
      </c>
      <c r="Q1" s="9" t="s">
        <v>921</v>
      </c>
      <c r="R1" s="9" t="s">
        <v>922</v>
      </c>
      <c r="S1" s="9" t="s">
        <v>923</v>
      </c>
      <c r="T1" s="9" t="s">
        <v>924</v>
      </c>
      <c r="U1" s="9" t="s">
        <v>925</v>
      </c>
      <c r="V1" s="9" t="s">
        <v>889</v>
      </c>
    </row>
    <row r="2" spans="1:22" x14ac:dyDescent="0.2">
      <c r="A2" s="9">
        <v>2021</v>
      </c>
      <c r="B2" s="9">
        <v>4005</v>
      </c>
      <c r="C2" s="9" t="s">
        <v>890</v>
      </c>
      <c r="D2" s="9" t="s">
        <v>891</v>
      </c>
      <c r="E2" s="9">
        <v>1808</v>
      </c>
      <c r="F2" s="9" t="s">
        <v>892</v>
      </c>
      <c r="G2" s="9" t="s">
        <v>893</v>
      </c>
      <c r="H2" s="9" t="s">
        <v>894</v>
      </c>
      <c r="I2" s="9" t="s">
        <v>895</v>
      </c>
      <c r="J2" s="9">
        <v>123336</v>
      </c>
      <c r="K2" s="9" t="s">
        <v>896</v>
      </c>
      <c r="L2" s="9">
        <v>3205309</v>
      </c>
      <c r="M2" s="9" t="s">
        <v>897</v>
      </c>
      <c r="N2" s="9" t="s">
        <v>87</v>
      </c>
      <c r="O2" s="9">
        <v>150</v>
      </c>
      <c r="P2" s="9">
        <v>132</v>
      </c>
      <c r="Q2" s="9">
        <v>75</v>
      </c>
      <c r="R2" s="9">
        <v>0.56799999999999995</v>
      </c>
      <c r="S2" s="9">
        <v>0.20699999999999999</v>
      </c>
      <c r="T2" s="9">
        <v>2.1890000000000001</v>
      </c>
      <c r="U2" s="9">
        <v>3</v>
      </c>
    </row>
    <row r="3" spans="1:22" x14ac:dyDescent="0.2">
      <c r="A3" s="9">
        <v>2021</v>
      </c>
      <c r="B3" s="9">
        <v>1602</v>
      </c>
      <c r="C3" s="9" t="s">
        <v>898</v>
      </c>
      <c r="D3" s="9" t="s">
        <v>891</v>
      </c>
      <c r="E3" s="9">
        <v>1808</v>
      </c>
      <c r="F3" s="9" t="s">
        <v>892</v>
      </c>
      <c r="G3" s="9" t="s">
        <v>893</v>
      </c>
      <c r="H3" s="9" t="s">
        <v>894</v>
      </c>
      <c r="I3" s="9" t="s">
        <v>895</v>
      </c>
      <c r="J3" s="9">
        <v>1103692</v>
      </c>
      <c r="K3" s="9" t="s">
        <v>899</v>
      </c>
      <c r="L3" s="9">
        <v>3204609</v>
      </c>
      <c r="M3" s="9" t="s">
        <v>900</v>
      </c>
      <c r="N3" s="9" t="s">
        <v>87</v>
      </c>
      <c r="O3" s="9">
        <v>22</v>
      </c>
      <c r="P3" s="9">
        <v>18</v>
      </c>
      <c r="Q3" s="9">
        <v>16</v>
      </c>
      <c r="R3" s="9">
        <v>0.88800000000000001</v>
      </c>
      <c r="S3" s="9">
        <v>-7.3999999999999996E-2</v>
      </c>
      <c r="T3" s="9">
        <v>2.4220000000000002</v>
      </c>
      <c r="U3" s="9">
        <v>3</v>
      </c>
    </row>
    <row r="4" spans="1:22" x14ac:dyDescent="0.2">
      <c r="A4" s="9">
        <v>2021</v>
      </c>
      <c r="B4" s="9">
        <v>1602</v>
      </c>
      <c r="C4" s="9" t="s">
        <v>898</v>
      </c>
      <c r="D4" s="9" t="s">
        <v>891</v>
      </c>
      <c r="E4" s="9">
        <v>1808</v>
      </c>
      <c r="F4" s="9" t="s">
        <v>892</v>
      </c>
      <c r="G4" s="9" t="s">
        <v>893</v>
      </c>
      <c r="H4" s="9" t="s">
        <v>894</v>
      </c>
      <c r="I4" s="9" t="s">
        <v>895</v>
      </c>
      <c r="J4" s="9">
        <v>1103909</v>
      </c>
      <c r="K4" s="9" t="s">
        <v>899</v>
      </c>
      <c r="L4" s="9">
        <v>3200201</v>
      </c>
      <c r="M4" s="9" t="s">
        <v>901</v>
      </c>
      <c r="N4" s="9" t="s">
        <v>87</v>
      </c>
      <c r="O4" s="9">
        <v>23</v>
      </c>
      <c r="P4" s="9">
        <v>19</v>
      </c>
      <c r="Q4" s="9">
        <v>19</v>
      </c>
      <c r="R4" s="9">
        <v>1</v>
      </c>
      <c r="S4" s="9">
        <v>-6.3E-2</v>
      </c>
      <c r="T4" s="9">
        <v>2.4260000000000002</v>
      </c>
      <c r="U4" s="9">
        <v>3</v>
      </c>
    </row>
    <row r="5" spans="1:22" x14ac:dyDescent="0.2">
      <c r="A5" s="9">
        <v>2021</v>
      </c>
      <c r="B5" s="9">
        <v>1402</v>
      </c>
      <c r="C5" s="9" t="s">
        <v>902</v>
      </c>
      <c r="D5" s="9" t="s">
        <v>891</v>
      </c>
      <c r="E5" s="9">
        <v>1808</v>
      </c>
      <c r="F5" s="9" t="s">
        <v>892</v>
      </c>
      <c r="G5" s="9" t="s">
        <v>893</v>
      </c>
      <c r="H5" s="9" t="s">
        <v>894</v>
      </c>
      <c r="I5" s="9" t="s">
        <v>895</v>
      </c>
      <c r="J5" s="9">
        <v>1127924</v>
      </c>
      <c r="K5" s="9" t="s">
        <v>899</v>
      </c>
      <c r="L5" s="9">
        <v>3201308</v>
      </c>
      <c r="M5" s="9" t="s">
        <v>903</v>
      </c>
      <c r="N5" s="9" t="s">
        <v>87</v>
      </c>
      <c r="O5" s="9">
        <v>22</v>
      </c>
      <c r="P5" s="9">
        <v>19</v>
      </c>
      <c r="Q5" s="9">
        <v>15</v>
      </c>
      <c r="R5" s="9">
        <v>0.78900000000000003</v>
      </c>
      <c r="S5" s="9">
        <v>-4.0519999999999996</v>
      </c>
      <c r="T5" s="9">
        <v>1.421</v>
      </c>
      <c r="U5" s="9">
        <v>2</v>
      </c>
    </row>
    <row r="6" spans="1:22" x14ac:dyDescent="0.2">
      <c r="A6" s="9">
        <v>2021</v>
      </c>
      <c r="B6" s="9">
        <v>3002</v>
      </c>
      <c r="C6" s="9" t="s">
        <v>904</v>
      </c>
      <c r="D6" s="9" t="s">
        <v>891</v>
      </c>
      <c r="E6" s="9">
        <v>1808</v>
      </c>
      <c r="F6" s="9" t="s">
        <v>892</v>
      </c>
      <c r="G6" s="9" t="s">
        <v>893</v>
      </c>
      <c r="H6" s="9" t="s">
        <v>894</v>
      </c>
      <c r="I6" s="9" t="s">
        <v>895</v>
      </c>
      <c r="J6" s="9">
        <v>1308687</v>
      </c>
      <c r="K6" s="9" t="s">
        <v>899</v>
      </c>
      <c r="L6" s="9">
        <v>3203908</v>
      </c>
      <c r="M6" s="9" t="s">
        <v>905</v>
      </c>
      <c r="N6" s="9" t="s">
        <v>87</v>
      </c>
      <c r="O6" s="9">
        <v>62</v>
      </c>
      <c r="P6" s="9">
        <v>59</v>
      </c>
      <c r="Q6" s="9">
        <v>55</v>
      </c>
      <c r="R6" s="9">
        <v>0.93200000000000005</v>
      </c>
      <c r="S6" s="9">
        <v>-7.6999999999999999E-2</v>
      </c>
      <c r="T6" s="9">
        <v>2.3809999999999998</v>
      </c>
      <c r="U6" s="9">
        <v>3</v>
      </c>
    </row>
    <row r="7" spans="1:22" x14ac:dyDescent="0.2">
      <c r="A7" s="9">
        <v>2021</v>
      </c>
      <c r="B7" s="9">
        <v>904</v>
      </c>
      <c r="C7" s="9" t="s">
        <v>906</v>
      </c>
      <c r="D7" s="9" t="s">
        <v>891</v>
      </c>
      <c r="E7" s="9">
        <v>1808</v>
      </c>
      <c r="F7" s="9" t="s">
        <v>892</v>
      </c>
      <c r="G7" s="9" t="s">
        <v>893</v>
      </c>
      <c r="H7" s="9" t="s">
        <v>894</v>
      </c>
      <c r="I7" s="9" t="s">
        <v>895</v>
      </c>
      <c r="J7" s="9">
        <v>1127926</v>
      </c>
      <c r="K7" s="9" t="s">
        <v>899</v>
      </c>
      <c r="L7" s="9">
        <v>3205309</v>
      </c>
      <c r="M7" s="9" t="s">
        <v>897</v>
      </c>
      <c r="N7" s="9" t="s">
        <v>87</v>
      </c>
      <c r="O7" s="9">
        <v>30</v>
      </c>
      <c r="P7" s="9">
        <v>27</v>
      </c>
      <c r="Q7" s="9">
        <v>22</v>
      </c>
      <c r="R7" s="9">
        <v>0.81399999999999995</v>
      </c>
      <c r="S7" s="9">
        <v>0.20399999999999999</v>
      </c>
      <c r="T7" s="9">
        <v>2.2389999999999999</v>
      </c>
      <c r="U7" s="9">
        <v>3</v>
      </c>
    </row>
    <row r="8" spans="1:22" x14ac:dyDescent="0.2">
      <c r="A8" s="9">
        <v>2021</v>
      </c>
      <c r="B8" s="9">
        <v>904</v>
      </c>
      <c r="C8" s="9" t="s">
        <v>906</v>
      </c>
      <c r="D8" s="9" t="s">
        <v>891</v>
      </c>
      <c r="E8" s="9">
        <v>1808</v>
      </c>
      <c r="F8" s="9" t="s">
        <v>892</v>
      </c>
      <c r="G8" s="9" t="s">
        <v>893</v>
      </c>
      <c r="H8" s="9" t="s">
        <v>894</v>
      </c>
      <c r="I8" s="9" t="s">
        <v>895</v>
      </c>
      <c r="J8" s="9">
        <v>1179970</v>
      </c>
      <c r="K8" s="9" t="s">
        <v>896</v>
      </c>
      <c r="L8" s="9">
        <v>3205309</v>
      </c>
      <c r="M8" s="9" t="s">
        <v>897</v>
      </c>
      <c r="N8" s="9" t="s">
        <v>87</v>
      </c>
      <c r="O8" s="9">
        <v>125</v>
      </c>
      <c r="P8" s="9">
        <v>115</v>
      </c>
      <c r="Q8" s="9">
        <v>56</v>
      </c>
      <c r="R8" s="9">
        <v>0.48599999999999999</v>
      </c>
      <c r="S8" s="9">
        <v>-0.23699999999999999</v>
      </c>
      <c r="T8" s="9">
        <v>2.0779999999999998</v>
      </c>
      <c r="U8" s="9">
        <v>3</v>
      </c>
    </row>
    <row r="9" spans="1:22" x14ac:dyDescent="0.2">
      <c r="A9" s="9">
        <v>2021</v>
      </c>
      <c r="B9" s="9">
        <v>904</v>
      </c>
      <c r="C9" s="9" t="s">
        <v>906</v>
      </c>
      <c r="D9" s="9" t="s">
        <v>891</v>
      </c>
      <c r="E9" s="9">
        <v>1808</v>
      </c>
      <c r="F9" s="9" t="s">
        <v>892</v>
      </c>
      <c r="G9" s="9" t="s">
        <v>893</v>
      </c>
      <c r="H9" s="9" t="s">
        <v>894</v>
      </c>
      <c r="I9" s="9" t="s">
        <v>895</v>
      </c>
      <c r="J9" s="9">
        <v>1365444</v>
      </c>
      <c r="K9" s="9" t="s">
        <v>899</v>
      </c>
      <c r="L9" s="9">
        <v>3205069</v>
      </c>
      <c r="M9" s="9" t="s">
        <v>907</v>
      </c>
      <c r="N9" s="9" t="s">
        <v>87</v>
      </c>
      <c r="O9" s="9">
        <v>10</v>
      </c>
      <c r="P9" s="9">
        <v>8</v>
      </c>
      <c r="Q9" s="9">
        <v>7</v>
      </c>
      <c r="R9" s="9">
        <v>0.875</v>
      </c>
      <c r="S9" s="9">
        <v>1.266</v>
      </c>
      <c r="T9" s="9">
        <v>2.6240000000000001</v>
      </c>
      <c r="U9" s="9">
        <v>3</v>
      </c>
    </row>
    <row r="10" spans="1:22" x14ac:dyDescent="0.2">
      <c r="A10" s="9">
        <v>2021</v>
      </c>
      <c r="B10" s="9">
        <v>702</v>
      </c>
      <c r="C10" s="9" t="s">
        <v>908</v>
      </c>
      <c r="D10" s="9" t="s">
        <v>891</v>
      </c>
      <c r="E10" s="9">
        <v>1808</v>
      </c>
      <c r="F10" s="9" t="s">
        <v>892</v>
      </c>
      <c r="G10" s="9" t="s">
        <v>893</v>
      </c>
      <c r="H10" s="9" t="s">
        <v>894</v>
      </c>
      <c r="I10" s="9" t="s">
        <v>895</v>
      </c>
      <c r="J10" s="9">
        <v>108730</v>
      </c>
      <c r="K10" s="9" t="s">
        <v>899</v>
      </c>
      <c r="L10" s="9">
        <v>3205309</v>
      </c>
      <c r="M10" s="9" t="s">
        <v>897</v>
      </c>
      <c r="N10" s="9" t="s">
        <v>87</v>
      </c>
      <c r="O10" s="9">
        <v>39</v>
      </c>
      <c r="P10" s="9">
        <v>34</v>
      </c>
      <c r="Q10" s="9">
        <v>29</v>
      </c>
      <c r="R10" s="9">
        <v>0.85199999999999998</v>
      </c>
      <c r="S10" s="9">
        <v>-0.39</v>
      </c>
      <c r="T10" s="9">
        <v>2.2690000000000001</v>
      </c>
      <c r="U10" s="9">
        <v>3</v>
      </c>
    </row>
    <row r="11" spans="1:22" x14ac:dyDescent="0.2">
      <c r="A11" s="9">
        <v>2021</v>
      </c>
      <c r="B11" s="9">
        <v>702</v>
      </c>
      <c r="C11" s="9" t="s">
        <v>908</v>
      </c>
      <c r="D11" s="9" t="s">
        <v>891</v>
      </c>
      <c r="E11" s="9">
        <v>1808</v>
      </c>
      <c r="F11" s="9" t="s">
        <v>892</v>
      </c>
      <c r="G11" s="9" t="s">
        <v>893</v>
      </c>
      <c r="H11" s="9" t="s">
        <v>894</v>
      </c>
      <c r="I11" s="9" t="s">
        <v>895</v>
      </c>
      <c r="J11" s="9">
        <v>1103657</v>
      </c>
      <c r="K11" s="9" t="s">
        <v>899</v>
      </c>
      <c r="L11" s="9">
        <v>3201209</v>
      </c>
      <c r="M11" s="9" t="s">
        <v>909</v>
      </c>
      <c r="N11" s="9" t="s">
        <v>87</v>
      </c>
      <c r="O11" s="9">
        <v>6</v>
      </c>
      <c r="P11" s="9">
        <v>6</v>
      </c>
      <c r="Q11" s="9">
        <v>6</v>
      </c>
      <c r="R11" s="9">
        <v>1</v>
      </c>
      <c r="S11" s="9">
        <v>2.496</v>
      </c>
      <c r="T11" s="9">
        <v>3.3239999999999998</v>
      </c>
      <c r="U11" s="9">
        <v>4</v>
      </c>
    </row>
    <row r="12" spans="1:22" x14ac:dyDescent="0.2">
      <c r="A12" s="9">
        <v>2021</v>
      </c>
      <c r="B12" s="9">
        <v>2001</v>
      </c>
      <c r="C12" s="9" t="s">
        <v>910</v>
      </c>
      <c r="D12" s="9" t="s">
        <v>891</v>
      </c>
      <c r="E12" s="9">
        <v>1808</v>
      </c>
      <c r="F12" s="9" t="s">
        <v>892</v>
      </c>
      <c r="G12" s="9" t="s">
        <v>893</v>
      </c>
      <c r="H12" s="9" t="s">
        <v>894</v>
      </c>
      <c r="I12" s="9" t="s">
        <v>895</v>
      </c>
      <c r="J12" s="9">
        <v>1319230</v>
      </c>
      <c r="K12" s="9" t="s">
        <v>899</v>
      </c>
      <c r="L12" s="9">
        <v>3201506</v>
      </c>
      <c r="M12" s="9" t="s">
        <v>911</v>
      </c>
      <c r="N12" s="9" t="s">
        <v>87</v>
      </c>
      <c r="O12" s="9">
        <v>28</v>
      </c>
      <c r="P12" s="9">
        <v>24</v>
      </c>
      <c r="Q12" s="9">
        <v>22</v>
      </c>
      <c r="R12" s="9">
        <v>0.91600000000000004</v>
      </c>
      <c r="S12" s="9">
        <v>-0.161</v>
      </c>
      <c r="T12" s="9">
        <v>2.375</v>
      </c>
      <c r="U12" s="9">
        <v>3</v>
      </c>
    </row>
    <row r="13" spans="1:22" x14ac:dyDescent="0.2">
      <c r="A13" s="9">
        <v>2021</v>
      </c>
      <c r="B13" s="9">
        <v>1502</v>
      </c>
      <c r="C13" s="9" t="s">
        <v>912</v>
      </c>
      <c r="D13" s="9" t="s">
        <v>891</v>
      </c>
      <c r="E13" s="9">
        <v>1808</v>
      </c>
      <c r="F13" s="9" t="s">
        <v>892</v>
      </c>
      <c r="G13" s="9" t="s">
        <v>893</v>
      </c>
      <c r="H13" s="9" t="s">
        <v>894</v>
      </c>
      <c r="I13" s="9" t="s">
        <v>895</v>
      </c>
      <c r="J13" s="9">
        <v>1117076</v>
      </c>
      <c r="K13" s="9" t="s">
        <v>899</v>
      </c>
      <c r="L13" s="9">
        <v>3200607</v>
      </c>
      <c r="M13" s="9" t="s">
        <v>913</v>
      </c>
      <c r="N13" s="9" t="s">
        <v>87</v>
      </c>
      <c r="O13" s="9">
        <v>16</v>
      </c>
      <c r="P13" s="9">
        <v>16</v>
      </c>
      <c r="Q13" s="9">
        <v>16</v>
      </c>
      <c r="R13" s="9">
        <v>1</v>
      </c>
      <c r="S13" s="9">
        <v>0.11600000000000001</v>
      </c>
      <c r="T13" s="9">
        <v>2.7</v>
      </c>
      <c r="U13" s="9">
        <v>3</v>
      </c>
    </row>
    <row r="14" spans="1:22" x14ac:dyDescent="0.2">
      <c r="A14" s="9">
        <v>2021</v>
      </c>
      <c r="B14" s="9">
        <v>1502</v>
      </c>
      <c r="C14" s="9" t="s">
        <v>912</v>
      </c>
      <c r="D14" s="9" t="s">
        <v>891</v>
      </c>
      <c r="E14" s="9">
        <v>1808</v>
      </c>
      <c r="F14" s="9" t="s">
        <v>892</v>
      </c>
      <c r="G14" s="9" t="s">
        <v>893</v>
      </c>
      <c r="H14" s="9" t="s">
        <v>894</v>
      </c>
      <c r="I14" s="9" t="s">
        <v>895</v>
      </c>
      <c r="J14" s="9">
        <v>1127927</v>
      </c>
      <c r="K14" s="9" t="s">
        <v>899</v>
      </c>
      <c r="L14" s="9">
        <v>3205200</v>
      </c>
      <c r="M14" s="9" t="s">
        <v>914</v>
      </c>
      <c r="N14" s="9" t="s">
        <v>87</v>
      </c>
      <c r="O14" s="9">
        <v>25</v>
      </c>
      <c r="P14" s="9">
        <v>24</v>
      </c>
      <c r="Q14" s="9">
        <v>23</v>
      </c>
      <c r="R14" s="9">
        <v>0.95799999999999996</v>
      </c>
      <c r="S14" s="9">
        <v>-1.54</v>
      </c>
      <c r="T14" s="9">
        <v>2.0840000000000001</v>
      </c>
      <c r="U14" s="9">
        <v>3</v>
      </c>
    </row>
    <row r="15" spans="1:22" x14ac:dyDescent="0.2">
      <c r="A15" s="9">
        <v>2021</v>
      </c>
      <c r="B15" s="9">
        <v>4006</v>
      </c>
      <c r="C15" s="9" t="s">
        <v>915</v>
      </c>
      <c r="D15" s="9" t="s">
        <v>916</v>
      </c>
      <c r="E15" s="9">
        <v>1808</v>
      </c>
      <c r="F15" s="9" t="s">
        <v>892</v>
      </c>
      <c r="G15" s="9" t="s">
        <v>893</v>
      </c>
      <c r="H15" s="9" t="s">
        <v>894</v>
      </c>
      <c r="I15" s="9" t="s">
        <v>895</v>
      </c>
      <c r="J15" s="9">
        <v>122845</v>
      </c>
      <c r="K15" s="9" t="s">
        <v>899</v>
      </c>
      <c r="L15" s="9">
        <v>3205002</v>
      </c>
      <c r="M15" s="9" t="s">
        <v>917</v>
      </c>
      <c r="N15" s="9" t="s">
        <v>87</v>
      </c>
      <c r="O15" s="9">
        <v>78</v>
      </c>
      <c r="P15" s="9">
        <v>65</v>
      </c>
      <c r="Q15" s="9">
        <v>65</v>
      </c>
      <c r="R15" s="9">
        <v>1</v>
      </c>
      <c r="S15" s="9">
        <v>-0.31900000000000001</v>
      </c>
      <c r="T15" s="9">
        <v>2.2410000000000001</v>
      </c>
      <c r="U15" s="9">
        <v>3</v>
      </c>
    </row>
    <row r="16" spans="1:22" x14ac:dyDescent="0.2">
      <c r="A16" s="9">
        <v>2021</v>
      </c>
      <c r="B16" s="9">
        <v>4006</v>
      </c>
      <c r="C16" s="9" t="s">
        <v>915</v>
      </c>
      <c r="D16" s="9" t="s">
        <v>916</v>
      </c>
      <c r="E16" s="9">
        <v>1808</v>
      </c>
      <c r="F16" s="9" t="s">
        <v>892</v>
      </c>
      <c r="G16" s="9" t="s">
        <v>893</v>
      </c>
      <c r="H16" s="9" t="s">
        <v>894</v>
      </c>
      <c r="I16" s="9" t="s">
        <v>895</v>
      </c>
      <c r="J16" s="9">
        <v>1127925</v>
      </c>
      <c r="K16" s="9" t="s">
        <v>899</v>
      </c>
      <c r="L16" s="9">
        <v>3201506</v>
      </c>
      <c r="M16" s="9" t="s">
        <v>911</v>
      </c>
      <c r="N16" s="9" t="s">
        <v>87</v>
      </c>
      <c r="O16" s="9">
        <v>36</v>
      </c>
      <c r="P16" s="9">
        <v>35</v>
      </c>
      <c r="Q16" s="9">
        <v>34</v>
      </c>
      <c r="R16" s="9">
        <v>0.97099999999999997</v>
      </c>
      <c r="S16" s="9">
        <v>0.312</v>
      </c>
      <c r="T16" s="9">
        <v>2.4780000000000002</v>
      </c>
      <c r="U16" s="9">
        <v>3</v>
      </c>
    </row>
    <row r="17" spans="1:21" x14ac:dyDescent="0.2">
      <c r="A17" s="9">
        <v>2021</v>
      </c>
      <c r="B17" s="9">
        <v>4006</v>
      </c>
      <c r="C17" s="9" t="s">
        <v>915</v>
      </c>
      <c r="D17" s="9" t="s">
        <v>916</v>
      </c>
      <c r="E17" s="9">
        <v>1808</v>
      </c>
      <c r="F17" s="9" t="s">
        <v>892</v>
      </c>
      <c r="G17" s="9" t="s">
        <v>893</v>
      </c>
      <c r="H17" s="9" t="s">
        <v>894</v>
      </c>
      <c r="I17" s="9" t="s">
        <v>895</v>
      </c>
      <c r="J17" s="9">
        <v>1270538</v>
      </c>
      <c r="K17" s="9" t="s">
        <v>899</v>
      </c>
      <c r="L17" s="9">
        <v>3201209</v>
      </c>
      <c r="M17" s="9" t="s">
        <v>909</v>
      </c>
      <c r="N17" s="9" t="s">
        <v>87</v>
      </c>
      <c r="O17" s="9">
        <v>19</v>
      </c>
      <c r="P17" s="9">
        <v>18</v>
      </c>
      <c r="Q17" s="9">
        <v>18</v>
      </c>
      <c r="R17" s="9">
        <v>1</v>
      </c>
      <c r="S17" s="9">
        <v>1.4450000000000001</v>
      </c>
      <c r="T17" s="9">
        <v>2.903</v>
      </c>
      <c r="U17" s="9">
        <v>3</v>
      </c>
    </row>
    <row r="18" spans="1:21" x14ac:dyDescent="0.2">
      <c r="A18" s="9">
        <v>2021</v>
      </c>
      <c r="B18" s="9">
        <v>72</v>
      </c>
      <c r="C18" s="9" t="s">
        <v>918</v>
      </c>
      <c r="D18" s="9" t="s">
        <v>919</v>
      </c>
      <c r="E18" s="9">
        <v>1808</v>
      </c>
      <c r="F18" s="9" t="s">
        <v>892</v>
      </c>
      <c r="G18" s="9" t="s">
        <v>893</v>
      </c>
      <c r="H18" s="9" t="s">
        <v>894</v>
      </c>
      <c r="I18" s="9" t="s">
        <v>895</v>
      </c>
      <c r="J18" s="9">
        <v>150129</v>
      </c>
      <c r="K18" s="9" t="s">
        <v>899</v>
      </c>
      <c r="L18" s="9">
        <v>3200201</v>
      </c>
      <c r="M18" s="9" t="s">
        <v>901</v>
      </c>
      <c r="N18" s="9" t="s">
        <v>87</v>
      </c>
      <c r="O18" s="9">
        <v>20</v>
      </c>
      <c r="P18" s="9">
        <v>12</v>
      </c>
      <c r="Q18" s="9">
        <v>12</v>
      </c>
      <c r="R18" s="9">
        <v>1</v>
      </c>
      <c r="S18" s="9">
        <v>0.32</v>
      </c>
      <c r="T18" s="9">
        <v>2.5310000000000001</v>
      </c>
      <c r="U18" s="9">
        <v>3</v>
      </c>
    </row>
    <row r="19" spans="1:21" x14ac:dyDescent="0.2">
      <c r="A19" s="9">
        <v>2021</v>
      </c>
      <c r="B19" s="9">
        <v>72</v>
      </c>
      <c r="C19" s="9" t="s">
        <v>918</v>
      </c>
      <c r="D19" s="9" t="s">
        <v>919</v>
      </c>
      <c r="E19" s="9">
        <v>1808</v>
      </c>
      <c r="F19" s="9" t="s">
        <v>892</v>
      </c>
      <c r="G19" s="9" t="s">
        <v>893</v>
      </c>
      <c r="H19" s="9" t="s">
        <v>894</v>
      </c>
      <c r="I19" s="9" t="s">
        <v>895</v>
      </c>
      <c r="J19" s="9">
        <v>1103832</v>
      </c>
      <c r="K19" s="9" t="s">
        <v>899</v>
      </c>
      <c r="L19" s="9">
        <v>3204609</v>
      </c>
      <c r="M19" s="9" t="s">
        <v>900</v>
      </c>
      <c r="N19" s="9" t="s">
        <v>87</v>
      </c>
      <c r="O19" s="9">
        <v>11</v>
      </c>
      <c r="P19" s="9">
        <v>8</v>
      </c>
      <c r="Q19" s="9">
        <v>8</v>
      </c>
      <c r="R19" s="9">
        <v>1</v>
      </c>
      <c r="S19" s="9">
        <v>-2.835</v>
      </c>
      <c r="T19" s="9">
        <v>1.542</v>
      </c>
      <c r="U19" s="9">
        <v>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N1000"/>
  <sheetViews>
    <sheetView workbookViewId="0"/>
  </sheetViews>
  <sheetFormatPr defaultColWidth="12.5703125" defaultRowHeight="15" customHeight="1" x14ac:dyDescent="0.2"/>
  <sheetData>
    <row r="1" spans="1:40" x14ac:dyDescent="0.2">
      <c r="A1" s="1" t="s">
        <v>871</v>
      </c>
      <c r="B1" s="1" t="s">
        <v>872</v>
      </c>
      <c r="C1" s="1" t="s">
        <v>873</v>
      </c>
      <c r="D1" s="1" t="s">
        <v>926</v>
      </c>
      <c r="E1" s="1" t="s">
        <v>875</v>
      </c>
      <c r="F1" s="1" t="s">
        <v>927</v>
      </c>
      <c r="G1" s="1" t="s">
        <v>928</v>
      </c>
      <c r="H1" s="1" t="s">
        <v>878</v>
      </c>
      <c r="I1" s="1" t="s">
        <v>879</v>
      </c>
      <c r="J1" s="1" t="s">
        <v>880</v>
      </c>
      <c r="K1" s="1" t="s">
        <v>881</v>
      </c>
      <c r="L1" s="1" t="s">
        <v>929</v>
      </c>
      <c r="M1" s="1" t="s">
        <v>930</v>
      </c>
      <c r="N1" s="1" t="s">
        <v>931</v>
      </c>
      <c r="O1" s="1" t="s">
        <v>885</v>
      </c>
      <c r="P1" s="1" t="s">
        <v>920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887</v>
      </c>
      <c r="V1" s="1" t="s">
        <v>932</v>
      </c>
      <c r="W1" s="1" t="s">
        <v>933</v>
      </c>
      <c r="X1" s="1" t="s">
        <v>923</v>
      </c>
      <c r="Y1" s="1" t="s">
        <v>934</v>
      </c>
      <c r="Z1" s="1" t="s">
        <v>935</v>
      </c>
      <c r="AA1" s="1" t="s">
        <v>936</v>
      </c>
      <c r="AB1" s="1" t="s">
        <v>937</v>
      </c>
      <c r="AC1" s="1" t="s">
        <v>938</v>
      </c>
      <c r="AD1" s="1" t="s">
        <v>939</v>
      </c>
      <c r="AE1" s="1" t="s">
        <v>940</v>
      </c>
      <c r="AF1" s="1" t="s">
        <v>941</v>
      </c>
      <c r="AG1" s="1" t="s">
        <v>942</v>
      </c>
      <c r="AH1" s="1" t="s">
        <v>943</v>
      </c>
      <c r="AI1" s="1" t="s">
        <v>944</v>
      </c>
      <c r="AJ1" s="1" t="s">
        <v>945</v>
      </c>
      <c r="AK1" s="1" t="s">
        <v>946</v>
      </c>
      <c r="AL1" s="1" t="s">
        <v>947</v>
      </c>
      <c r="AM1" s="1" t="s">
        <v>948</v>
      </c>
      <c r="AN1" s="1" t="s">
        <v>889</v>
      </c>
    </row>
    <row r="2" spans="1:40" x14ac:dyDescent="0.2">
      <c r="A2" s="86">
        <v>2021</v>
      </c>
      <c r="B2" s="86">
        <v>702</v>
      </c>
      <c r="C2" s="87" t="s">
        <v>949</v>
      </c>
      <c r="D2" s="87" t="s">
        <v>891</v>
      </c>
      <c r="E2" s="86">
        <v>1808</v>
      </c>
      <c r="F2" s="87" t="s">
        <v>892</v>
      </c>
      <c r="G2" s="87" t="s">
        <v>893</v>
      </c>
      <c r="H2" s="87" t="s">
        <v>894</v>
      </c>
      <c r="I2" s="87" t="s">
        <v>895</v>
      </c>
      <c r="J2" s="86">
        <v>108730</v>
      </c>
      <c r="K2" s="87" t="s">
        <v>899</v>
      </c>
      <c r="L2" s="86">
        <v>3205309</v>
      </c>
      <c r="M2" s="87" t="s">
        <v>897</v>
      </c>
      <c r="N2" s="87" t="s">
        <v>87</v>
      </c>
      <c r="O2" s="86">
        <v>39</v>
      </c>
      <c r="P2" s="86">
        <v>34</v>
      </c>
      <c r="Q2" s="86">
        <v>35.802</v>
      </c>
      <c r="R2" s="86">
        <v>2.411</v>
      </c>
      <c r="S2" s="86">
        <v>55.079000000000001</v>
      </c>
      <c r="T2" s="86">
        <v>3.3130000000000002</v>
      </c>
      <c r="U2" s="86">
        <v>3.0880000000000001</v>
      </c>
      <c r="V2" s="86">
        <v>29</v>
      </c>
      <c r="W2" s="86">
        <v>0.85199999999999998</v>
      </c>
      <c r="X2" s="86">
        <v>-0.39</v>
      </c>
      <c r="Y2" s="86">
        <v>2.2690000000000001</v>
      </c>
      <c r="Z2" s="86">
        <v>5.3280000000000003</v>
      </c>
      <c r="AA2" s="86">
        <v>3.101</v>
      </c>
      <c r="AB2" s="86">
        <v>5.1790000000000003</v>
      </c>
      <c r="AC2" s="86">
        <v>3.1230000000000002</v>
      </c>
      <c r="AD2" s="86">
        <v>5.0730000000000004</v>
      </c>
      <c r="AE2" s="86">
        <v>3.3290000000000002</v>
      </c>
      <c r="AF2" s="86">
        <v>0.95599999999999996</v>
      </c>
      <c r="AG2" s="86">
        <v>4.673</v>
      </c>
      <c r="AH2" s="86">
        <v>0.69499999999999995</v>
      </c>
      <c r="AI2" s="86">
        <v>3.4780000000000002</v>
      </c>
      <c r="AJ2" s="86">
        <v>1</v>
      </c>
      <c r="AK2" s="86">
        <v>5</v>
      </c>
      <c r="AL2" s="86">
        <v>3.1309999999999998</v>
      </c>
      <c r="AM2" s="87">
        <v>4</v>
      </c>
      <c r="AN2" s="1"/>
    </row>
    <row r="3" spans="1:40" x14ac:dyDescent="0.2">
      <c r="A3" s="86">
        <v>2021</v>
      </c>
      <c r="B3" s="86">
        <v>4006</v>
      </c>
      <c r="C3" s="87" t="s">
        <v>915</v>
      </c>
      <c r="D3" s="87" t="s">
        <v>916</v>
      </c>
      <c r="E3" s="86">
        <v>1808</v>
      </c>
      <c r="F3" s="87" t="s">
        <v>892</v>
      </c>
      <c r="G3" s="87" t="s">
        <v>893</v>
      </c>
      <c r="H3" s="87" t="s">
        <v>894</v>
      </c>
      <c r="I3" s="87" t="s">
        <v>895</v>
      </c>
      <c r="J3" s="86">
        <v>122845</v>
      </c>
      <c r="K3" s="87" t="s">
        <v>899</v>
      </c>
      <c r="L3" s="86">
        <v>3205002</v>
      </c>
      <c r="M3" s="87" t="s">
        <v>917</v>
      </c>
      <c r="N3" s="87" t="s">
        <v>87</v>
      </c>
      <c r="O3" s="86">
        <v>78</v>
      </c>
      <c r="P3" s="86">
        <v>65</v>
      </c>
      <c r="Q3" s="86">
        <v>39.094999999999999</v>
      </c>
      <c r="R3" s="86">
        <v>3.0179999999999998</v>
      </c>
      <c r="S3" s="86">
        <v>46.494999999999997</v>
      </c>
      <c r="T3" s="86">
        <v>3.5249999999999999</v>
      </c>
      <c r="U3" s="86">
        <v>3.3980000000000001</v>
      </c>
      <c r="V3" s="86">
        <v>65</v>
      </c>
      <c r="W3" s="86">
        <v>1</v>
      </c>
      <c r="X3" s="86">
        <v>-0.31900000000000001</v>
      </c>
      <c r="Y3" s="86">
        <v>2.2410000000000001</v>
      </c>
      <c r="Z3" s="86">
        <v>5.2160000000000002</v>
      </c>
      <c r="AA3" s="86">
        <v>3.2290000000000001</v>
      </c>
      <c r="AB3" s="86">
        <v>5.39</v>
      </c>
      <c r="AC3" s="86">
        <v>3.6829999999999998</v>
      </c>
      <c r="AD3" s="86">
        <v>4.8369999999999997</v>
      </c>
      <c r="AE3" s="86">
        <v>3.198</v>
      </c>
      <c r="AF3" s="86">
        <v>0.97199999999999998</v>
      </c>
      <c r="AG3" s="86">
        <v>4.7969999999999997</v>
      </c>
      <c r="AH3" s="86">
        <v>0.54</v>
      </c>
      <c r="AI3" s="86">
        <v>2.702</v>
      </c>
      <c r="AJ3" s="86">
        <v>1</v>
      </c>
      <c r="AK3" s="86">
        <v>5</v>
      </c>
      <c r="AL3" s="86">
        <v>3.11</v>
      </c>
      <c r="AM3" s="87">
        <v>4</v>
      </c>
      <c r="AN3" s="1"/>
    </row>
    <row r="4" spans="1:40" x14ac:dyDescent="0.2">
      <c r="A4" s="86">
        <v>2021</v>
      </c>
      <c r="B4" s="86">
        <v>4005</v>
      </c>
      <c r="C4" s="87" t="s">
        <v>950</v>
      </c>
      <c r="D4" s="87" t="s">
        <v>891</v>
      </c>
      <c r="E4" s="86">
        <v>1808</v>
      </c>
      <c r="F4" s="87" t="s">
        <v>892</v>
      </c>
      <c r="G4" s="87" t="s">
        <v>893</v>
      </c>
      <c r="H4" s="87" t="s">
        <v>894</v>
      </c>
      <c r="I4" s="87" t="s">
        <v>895</v>
      </c>
      <c r="J4" s="86">
        <v>123336</v>
      </c>
      <c r="K4" s="87" t="s">
        <v>896</v>
      </c>
      <c r="L4" s="86">
        <v>3205309</v>
      </c>
      <c r="M4" s="87" t="s">
        <v>897</v>
      </c>
      <c r="N4" s="87" t="s">
        <v>87</v>
      </c>
      <c r="O4" s="86">
        <v>150</v>
      </c>
      <c r="P4" s="86">
        <v>132</v>
      </c>
      <c r="Q4" s="86">
        <v>32.268000000000001</v>
      </c>
      <c r="R4" s="86">
        <v>2.5499999999999998</v>
      </c>
      <c r="S4" s="86">
        <v>30.324999999999999</v>
      </c>
      <c r="T4" s="86">
        <v>2.0230000000000001</v>
      </c>
      <c r="U4" s="86">
        <v>2.1549999999999998</v>
      </c>
      <c r="V4" s="86">
        <v>75</v>
      </c>
      <c r="W4" s="86">
        <v>0.56799999999999995</v>
      </c>
      <c r="X4" s="86">
        <v>0.20699999999999999</v>
      </c>
      <c r="Y4" s="86">
        <v>2.1890000000000001</v>
      </c>
      <c r="Z4" s="86">
        <v>5.242</v>
      </c>
      <c r="AA4" s="86">
        <v>2.9119999999999999</v>
      </c>
      <c r="AB4" s="86">
        <v>5.2060000000000004</v>
      </c>
      <c r="AC4" s="86">
        <v>3.214</v>
      </c>
      <c r="AD4" s="86">
        <v>4.3600000000000003</v>
      </c>
      <c r="AE4" s="86">
        <v>2.0609999999999999</v>
      </c>
      <c r="AF4" s="86">
        <v>0.92300000000000004</v>
      </c>
      <c r="AG4" s="86">
        <v>4.0759999999999996</v>
      </c>
      <c r="AH4" s="86">
        <v>0.53800000000000003</v>
      </c>
      <c r="AI4" s="86">
        <v>2.6920000000000002</v>
      </c>
      <c r="AJ4" s="86">
        <v>1</v>
      </c>
      <c r="AK4" s="86">
        <v>5</v>
      </c>
      <c r="AL4" s="86">
        <v>2.7120000000000002</v>
      </c>
      <c r="AM4" s="87">
        <v>3</v>
      </c>
      <c r="AN4" s="1"/>
    </row>
    <row r="5" spans="1:40" x14ac:dyDescent="0.2">
      <c r="A5" s="86">
        <v>2021</v>
      </c>
      <c r="B5" s="86">
        <v>72</v>
      </c>
      <c r="C5" s="87" t="s">
        <v>918</v>
      </c>
      <c r="D5" s="87" t="s">
        <v>919</v>
      </c>
      <c r="E5" s="86">
        <v>1808</v>
      </c>
      <c r="F5" s="87" t="s">
        <v>892</v>
      </c>
      <c r="G5" s="87" t="s">
        <v>893</v>
      </c>
      <c r="H5" s="87" t="s">
        <v>894</v>
      </c>
      <c r="I5" s="87" t="s">
        <v>895</v>
      </c>
      <c r="J5" s="86">
        <v>150129</v>
      </c>
      <c r="K5" s="87" t="s">
        <v>899</v>
      </c>
      <c r="L5" s="86">
        <v>3200201</v>
      </c>
      <c r="M5" s="87" t="s">
        <v>901</v>
      </c>
      <c r="N5" s="87" t="s">
        <v>87</v>
      </c>
      <c r="O5" s="86">
        <v>20</v>
      </c>
      <c r="P5" s="86">
        <v>12</v>
      </c>
      <c r="Q5" s="86">
        <v>32.683</v>
      </c>
      <c r="R5" s="86">
        <v>2.4969999999999999</v>
      </c>
      <c r="S5" s="86">
        <v>32.116</v>
      </c>
      <c r="T5" s="86">
        <v>2.6970000000000001</v>
      </c>
      <c r="U5" s="86">
        <v>2.6469999999999998</v>
      </c>
      <c r="V5" s="86">
        <v>12</v>
      </c>
      <c r="W5" s="86">
        <v>1</v>
      </c>
      <c r="X5" s="86">
        <v>0.32</v>
      </c>
      <c r="Y5" s="86">
        <v>2.5310000000000001</v>
      </c>
      <c r="Z5" s="86">
        <v>4.9130000000000003</v>
      </c>
      <c r="AA5" s="86">
        <v>2.97</v>
      </c>
      <c r="AB5" s="86">
        <v>5.3140000000000001</v>
      </c>
      <c r="AC5" s="86">
        <v>3.5230000000000001</v>
      </c>
      <c r="AD5" s="86">
        <v>4.0060000000000002</v>
      </c>
      <c r="AE5" s="86">
        <v>2.33</v>
      </c>
      <c r="AF5" s="86">
        <v>0.72699999999999998</v>
      </c>
      <c r="AG5" s="86">
        <v>2.9540000000000002</v>
      </c>
      <c r="AH5" s="86">
        <v>0.45400000000000001</v>
      </c>
      <c r="AI5" s="86">
        <v>2.2719999999999998</v>
      </c>
      <c r="AJ5" s="86">
        <v>1</v>
      </c>
      <c r="AK5" s="86">
        <v>5</v>
      </c>
      <c r="AL5" s="86">
        <v>2.81</v>
      </c>
      <c r="AM5" s="87">
        <v>3</v>
      </c>
      <c r="AN5" s="1"/>
    </row>
    <row r="6" spans="1:40" x14ac:dyDescent="0.2">
      <c r="A6" s="86">
        <v>2021</v>
      </c>
      <c r="B6" s="86">
        <v>702</v>
      </c>
      <c r="C6" s="87" t="s">
        <v>949</v>
      </c>
      <c r="D6" s="87" t="s">
        <v>891</v>
      </c>
      <c r="E6" s="86">
        <v>1808</v>
      </c>
      <c r="F6" s="87" t="s">
        <v>892</v>
      </c>
      <c r="G6" s="87" t="s">
        <v>893</v>
      </c>
      <c r="H6" s="87" t="s">
        <v>894</v>
      </c>
      <c r="I6" s="87" t="s">
        <v>895</v>
      </c>
      <c r="J6" s="86">
        <v>1103657</v>
      </c>
      <c r="K6" s="87" t="s">
        <v>899</v>
      </c>
      <c r="L6" s="86">
        <v>3201209</v>
      </c>
      <c r="M6" s="87" t="s">
        <v>909</v>
      </c>
      <c r="N6" s="87" t="s">
        <v>87</v>
      </c>
      <c r="O6" s="86">
        <v>6</v>
      </c>
      <c r="P6" s="86">
        <v>6</v>
      </c>
      <c r="Q6" s="86">
        <v>50.515999999999998</v>
      </c>
      <c r="R6" s="86">
        <v>4.5039999999999996</v>
      </c>
      <c r="S6" s="86">
        <v>57.066000000000003</v>
      </c>
      <c r="T6" s="86">
        <v>3.5049999999999999</v>
      </c>
      <c r="U6" s="86">
        <v>3.7549999999999999</v>
      </c>
      <c r="V6" s="86">
        <v>6</v>
      </c>
      <c r="W6" s="86">
        <v>1</v>
      </c>
      <c r="X6" s="86">
        <v>2.496</v>
      </c>
      <c r="Y6" s="86">
        <v>3.3239999999999998</v>
      </c>
      <c r="Z6" s="86">
        <v>5.0060000000000002</v>
      </c>
      <c r="AA6" s="86">
        <v>2.1909999999999998</v>
      </c>
      <c r="AB6" s="86">
        <v>5.4790000000000001</v>
      </c>
      <c r="AC6" s="86">
        <v>3.8090000000000002</v>
      </c>
      <c r="AD6" s="86">
        <v>4.6609999999999996</v>
      </c>
      <c r="AE6" s="86">
        <v>2.5870000000000002</v>
      </c>
      <c r="AF6" s="86">
        <v>0.92800000000000005</v>
      </c>
      <c r="AG6" s="86">
        <v>4.4640000000000004</v>
      </c>
      <c r="AH6" s="86">
        <v>0.5</v>
      </c>
      <c r="AI6" s="86">
        <v>2.5</v>
      </c>
      <c r="AJ6" s="86">
        <v>1</v>
      </c>
      <c r="AK6" s="86">
        <v>5</v>
      </c>
      <c r="AL6" s="86">
        <v>3.419</v>
      </c>
      <c r="AM6" s="87">
        <v>4</v>
      </c>
      <c r="AN6" s="1"/>
    </row>
    <row r="7" spans="1:40" x14ac:dyDescent="0.2">
      <c r="A7" s="86">
        <v>2021</v>
      </c>
      <c r="B7" s="86">
        <v>1602</v>
      </c>
      <c r="C7" s="87" t="s">
        <v>951</v>
      </c>
      <c r="D7" s="87" t="s">
        <v>891</v>
      </c>
      <c r="E7" s="86">
        <v>1808</v>
      </c>
      <c r="F7" s="87" t="s">
        <v>892</v>
      </c>
      <c r="G7" s="87" t="s">
        <v>893</v>
      </c>
      <c r="H7" s="87" t="s">
        <v>894</v>
      </c>
      <c r="I7" s="87" t="s">
        <v>895</v>
      </c>
      <c r="J7" s="86">
        <v>1103692</v>
      </c>
      <c r="K7" s="87" t="s">
        <v>899</v>
      </c>
      <c r="L7" s="86">
        <v>3204609</v>
      </c>
      <c r="M7" s="87" t="s">
        <v>900</v>
      </c>
      <c r="N7" s="87" t="s">
        <v>87</v>
      </c>
      <c r="O7" s="86">
        <v>22</v>
      </c>
      <c r="P7" s="86">
        <v>18</v>
      </c>
      <c r="Q7" s="86">
        <v>29.872</v>
      </c>
      <c r="R7" s="86">
        <v>1.554</v>
      </c>
      <c r="S7" s="86">
        <v>46.671999999999997</v>
      </c>
      <c r="T7" s="86">
        <v>2.758</v>
      </c>
      <c r="U7" s="86">
        <v>2.4569999999999999</v>
      </c>
      <c r="V7" s="86">
        <v>16</v>
      </c>
      <c r="W7" s="86">
        <v>0.88800000000000001</v>
      </c>
      <c r="X7" s="86">
        <v>-7.3999999999999996E-2</v>
      </c>
      <c r="Y7" s="86">
        <v>2.4220000000000002</v>
      </c>
      <c r="Z7" s="86">
        <v>5.5919999999999996</v>
      </c>
      <c r="AA7" s="86">
        <v>3.88</v>
      </c>
      <c r="AB7" s="86">
        <v>5.468</v>
      </c>
      <c r="AC7" s="86">
        <v>3.9119999999999999</v>
      </c>
      <c r="AD7" s="86">
        <v>4.5309999999999997</v>
      </c>
      <c r="AE7" s="86">
        <v>2.512</v>
      </c>
      <c r="AF7" s="86">
        <v>0.96099999999999997</v>
      </c>
      <c r="AG7" s="86">
        <v>4.6360000000000001</v>
      </c>
      <c r="AH7" s="86">
        <v>0.73</v>
      </c>
      <c r="AI7" s="86">
        <v>3.653</v>
      </c>
      <c r="AJ7" s="86">
        <v>0.92300000000000004</v>
      </c>
      <c r="AK7" s="86">
        <v>4.3739999999999997</v>
      </c>
      <c r="AL7" s="86">
        <v>3.1120000000000001</v>
      </c>
      <c r="AM7" s="87">
        <v>4</v>
      </c>
      <c r="AN7" s="1"/>
    </row>
    <row r="8" spans="1:40" x14ac:dyDescent="0.2">
      <c r="A8" s="86">
        <v>2021</v>
      </c>
      <c r="B8" s="86">
        <v>72</v>
      </c>
      <c r="C8" s="87" t="s">
        <v>918</v>
      </c>
      <c r="D8" s="87" t="s">
        <v>919</v>
      </c>
      <c r="E8" s="86">
        <v>1808</v>
      </c>
      <c r="F8" s="87" t="s">
        <v>892</v>
      </c>
      <c r="G8" s="87" t="s">
        <v>893</v>
      </c>
      <c r="H8" s="87" t="s">
        <v>894</v>
      </c>
      <c r="I8" s="87" t="s">
        <v>895</v>
      </c>
      <c r="J8" s="86">
        <v>1103832</v>
      </c>
      <c r="K8" s="87" t="s">
        <v>899</v>
      </c>
      <c r="L8" s="86">
        <v>3204609</v>
      </c>
      <c r="M8" s="87" t="s">
        <v>900</v>
      </c>
      <c r="N8" s="87" t="s">
        <v>87</v>
      </c>
      <c r="O8" s="86">
        <v>11</v>
      </c>
      <c r="P8" s="86">
        <v>8</v>
      </c>
      <c r="Q8" s="86">
        <v>31.225000000000001</v>
      </c>
      <c r="R8" s="86">
        <v>2.2669999999999999</v>
      </c>
      <c r="S8" s="86">
        <v>22.286999999999999</v>
      </c>
      <c r="T8" s="86">
        <v>1.2969999999999999</v>
      </c>
      <c r="U8" s="86">
        <v>1.54</v>
      </c>
      <c r="V8" s="86">
        <v>8</v>
      </c>
      <c r="W8" s="86">
        <v>1</v>
      </c>
      <c r="X8" s="86">
        <v>-2.835</v>
      </c>
      <c r="Y8" s="86">
        <v>1.542</v>
      </c>
      <c r="Z8" s="86">
        <v>4.9589999999999996</v>
      </c>
      <c r="AA8" s="86">
        <v>3.056</v>
      </c>
      <c r="AB8" s="86">
        <v>5.1749999999999998</v>
      </c>
      <c r="AC8" s="86">
        <v>3.2250000000000001</v>
      </c>
      <c r="AD8" s="86">
        <v>5.1669999999999998</v>
      </c>
      <c r="AE8" s="86">
        <v>3.8849999999999998</v>
      </c>
      <c r="AF8" s="86">
        <v>0.92800000000000005</v>
      </c>
      <c r="AG8" s="86">
        <v>4.4640000000000004</v>
      </c>
      <c r="AH8" s="86">
        <v>0.35699999999999998</v>
      </c>
      <c r="AI8" s="86">
        <v>1.7849999999999999</v>
      </c>
      <c r="AJ8" s="86">
        <v>1</v>
      </c>
      <c r="AK8" s="86">
        <v>5</v>
      </c>
      <c r="AL8" s="86">
        <v>2.3130000000000002</v>
      </c>
      <c r="AM8" s="87">
        <v>3</v>
      </c>
      <c r="AN8" s="1"/>
    </row>
    <row r="9" spans="1:40" x14ac:dyDescent="0.2">
      <c r="A9" s="86">
        <v>2021</v>
      </c>
      <c r="B9" s="86">
        <v>1602</v>
      </c>
      <c r="C9" s="87" t="s">
        <v>951</v>
      </c>
      <c r="D9" s="87" t="s">
        <v>891</v>
      </c>
      <c r="E9" s="86">
        <v>1808</v>
      </c>
      <c r="F9" s="87" t="s">
        <v>892</v>
      </c>
      <c r="G9" s="87" t="s">
        <v>893</v>
      </c>
      <c r="H9" s="87" t="s">
        <v>894</v>
      </c>
      <c r="I9" s="87" t="s">
        <v>895</v>
      </c>
      <c r="J9" s="86">
        <v>1103909</v>
      </c>
      <c r="K9" s="87" t="s">
        <v>899</v>
      </c>
      <c r="L9" s="86">
        <v>3200201</v>
      </c>
      <c r="M9" s="87" t="s">
        <v>901</v>
      </c>
      <c r="N9" s="87" t="s">
        <v>87</v>
      </c>
      <c r="O9" s="86">
        <v>23</v>
      </c>
      <c r="P9" s="86">
        <v>19</v>
      </c>
      <c r="Q9" s="86">
        <v>36.835999999999999</v>
      </c>
      <c r="R9" s="86">
        <v>2.4260000000000002</v>
      </c>
      <c r="S9" s="86">
        <v>46.747</v>
      </c>
      <c r="T9" s="86">
        <v>2.7679999999999998</v>
      </c>
      <c r="U9" s="86">
        <v>2.6819999999999999</v>
      </c>
      <c r="V9" s="86">
        <v>19</v>
      </c>
      <c r="W9" s="86">
        <v>1</v>
      </c>
      <c r="X9" s="86">
        <v>-6.3E-2</v>
      </c>
      <c r="Y9" s="86">
        <v>2.4260000000000002</v>
      </c>
      <c r="Z9" s="86">
        <v>5.0739999999999998</v>
      </c>
      <c r="AA9" s="86">
        <v>2.4569999999999999</v>
      </c>
      <c r="AB9" s="86">
        <v>5.3620000000000001</v>
      </c>
      <c r="AC9" s="86">
        <v>3.6960000000000002</v>
      </c>
      <c r="AD9" s="86">
        <v>4.4169999999999998</v>
      </c>
      <c r="AE9" s="86">
        <v>2.319</v>
      </c>
      <c r="AF9" s="86">
        <v>0.90400000000000003</v>
      </c>
      <c r="AG9" s="86">
        <v>4.0999999999999996</v>
      </c>
      <c r="AH9" s="86">
        <v>0.71399999999999997</v>
      </c>
      <c r="AI9" s="86">
        <v>3.5710000000000002</v>
      </c>
      <c r="AJ9" s="86">
        <v>1</v>
      </c>
      <c r="AK9" s="86">
        <v>5</v>
      </c>
      <c r="AL9" s="86">
        <v>3.0310000000000001</v>
      </c>
      <c r="AM9" s="87">
        <v>4</v>
      </c>
      <c r="AN9" s="1"/>
    </row>
    <row r="10" spans="1:40" x14ac:dyDescent="0.2">
      <c r="A10" s="86">
        <v>2021</v>
      </c>
      <c r="B10" s="86">
        <v>1502</v>
      </c>
      <c r="C10" s="87" t="s">
        <v>952</v>
      </c>
      <c r="D10" s="87" t="s">
        <v>891</v>
      </c>
      <c r="E10" s="86">
        <v>1808</v>
      </c>
      <c r="F10" s="87" t="s">
        <v>892</v>
      </c>
      <c r="G10" s="87" t="s">
        <v>893</v>
      </c>
      <c r="H10" s="87" t="s">
        <v>894</v>
      </c>
      <c r="I10" s="87" t="s">
        <v>895</v>
      </c>
      <c r="J10" s="86">
        <v>1117076</v>
      </c>
      <c r="K10" s="87" t="s">
        <v>899</v>
      </c>
      <c r="L10" s="86">
        <v>3200607</v>
      </c>
      <c r="M10" s="87" t="s">
        <v>913</v>
      </c>
      <c r="N10" s="87" t="s">
        <v>87</v>
      </c>
      <c r="O10" s="86">
        <v>16</v>
      </c>
      <c r="P10" s="86">
        <v>16</v>
      </c>
      <c r="Q10" s="86">
        <v>36.661999999999999</v>
      </c>
      <c r="R10" s="86">
        <v>2.1579999999999999</v>
      </c>
      <c r="S10" s="86">
        <v>37.692999999999998</v>
      </c>
      <c r="T10" s="86">
        <v>2.16</v>
      </c>
      <c r="U10" s="86">
        <v>2.16</v>
      </c>
      <c r="V10" s="86">
        <v>16</v>
      </c>
      <c r="W10" s="86">
        <v>1</v>
      </c>
      <c r="X10" s="86">
        <v>0.11600000000000001</v>
      </c>
      <c r="Y10" s="86">
        <v>2.7</v>
      </c>
      <c r="Z10" s="86">
        <v>5.4260000000000002</v>
      </c>
      <c r="AA10" s="86">
        <v>3.306</v>
      </c>
      <c r="AB10" s="86">
        <v>5.4279999999999999</v>
      </c>
      <c r="AC10" s="86">
        <v>3.806</v>
      </c>
      <c r="AD10" s="86">
        <v>4.7640000000000002</v>
      </c>
      <c r="AE10" s="86">
        <v>2.5219999999999998</v>
      </c>
      <c r="AF10" s="86">
        <v>1</v>
      </c>
      <c r="AG10" s="86">
        <v>5</v>
      </c>
      <c r="AH10" s="86">
        <v>0.69199999999999995</v>
      </c>
      <c r="AI10" s="86">
        <v>3.4609999999999999</v>
      </c>
      <c r="AJ10" s="86">
        <v>1</v>
      </c>
      <c r="AK10" s="86">
        <v>5</v>
      </c>
      <c r="AL10" s="86">
        <v>3.1469999999999998</v>
      </c>
      <c r="AM10" s="87">
        <v>4</v>
      </c>
      <c r="AN10" s="1"/>
    </row>
    <row r="11" spans="1:40" x14ac:dyDescent="0.2">
      <c r="A11" s="86">
        <v>2021</v>
      </c>
      <c r="B11" s="86">
        <v>1402</v>
      </c>
      <c r="C11" s="87" t="s">
        <v>953</v>
      </c>
      <c r="D11" s="87" t="s">
        <v>891</v>
      </c>
      <c r="E11" s="86">
        <v>1808</v>
      </c>
      <c r="F11" s="87" t="s">
        <v>892</v>
      </c>
      <c r="G11" s="87" t="s">
        <v>893</v>
      </c>
      <c r="H11" s="87" t="s">
        <v>894</v>
      </c>
      <c r="I11" s="87" t="s">
        <v>895</v>
      </c>
      <c r="J11" s="86">
        <v>1127924</v>
      </c>
      <c r="K11" s="87" t="s">
        <v>899</v>
      </c>
      <c r="L11" s="86">
        <v>3201308</v>
      </c>
      <c r="M11" s="87" t="s">
        <v>903</v>
      </c>
      <c r="N11" s="87" t="s">
        <v>87</v>
      </c>
      <c r="O11" s="86">
        <v>22</v>
      </c>
      <c r="P11" s="86">
        <v>19</v>
      </c>
      <c r="Q11" s="86">
        <v>41.715000000000003</v>
      </c>
      <c r="R11" s="86">
        <v>2.8039999999999998</v>
      </c>
      <c r="S11" s="86">
        <v>41.277999999999999</v>
      </c>
      <c r="T11" s="86">
        <v>2.4510000000000001</v>
      </c>
      <c r="U11" s="86">
        <v>2.5390000000000001</v>
      </c>
      <c r="V11" s="86">
        <v>15</v>
      </c>
      <c r="W11" s="86">
        <v>0.78900000000000003</v>
      </c>
      <c r="X11" s="86">
        <v>-4.0519999999999996</v>
      </c>
      <c r="Y11" s="86">
        <v>1.421</v>
      </c>
      <c r="Z11" s="86">
        <v>5.133</v>
      </c>
      <c r="AA11" s="86">
        <v>2.6680000000000001</v>
      </c>
      <c r="AB11" s="86">
        <v>5.2320000000000002</v>
      </c>
      <c r="AC11" s="86">
        <v>3.4159999999999999</v>
      </c>
      <c r="AD11" s="86">
        <v>4.7549999999999999</v>
      </c>
      <c r="AE11" s="86">
        <v>2.903</v>
      </c>
      <c r="AF11" s="86">
        <v>0.96399999999999997</v>
      </c>
      <c r="AG11" s="86">
        <v>4.5979999999999999</v>
      </c>
      <c r="AH11" s="86">
        <v>0.57099999999999995</v>
      </c>
      <c r="AI11" s="86">
        <v>2.8570000000000002</v>
      </c>
      <c r="AJ11" s="86">
        <v>1</v>
      </c>
      <c r="AK11" s="86">
        <v>5</v>
      </c>
      <c r="AL11" s="86">
        <v>2.597</v>
      </c>
      <c r="AM11" s="87">
        <v>3</v>
      </c>
      <c r="AN11" s="1"/>
    </row>
    <row r="12" spans="1:40" x14ac:dyDescent="0.2">
      <c r="A12" s="86">
        <v>2021</v>
      </c>
      <c r="B12" s="86">
        <v>4006</v>
      </c>
      <c r="C12" s="87" t="s">
        <v>915</v>
      </c>
      <c r="D12" s="87" t="s">
        <v>916</v>
      </c>
      <c r="E12" s="86">
        <v>1808</v>
      </c>
      <c r="F12" s="87" t="s">
        <v>892</v>
      </c>
      <c r="G12" s="87" t="s">
        <v>893</v>
      </c>
      <c r="H12" s="87" t="s">
        <v>894</v>
      </c>
      <c r="I12" s="87" t="s">
        <v>895</v>
      </c>
      <c r="J12" s="86">
        <v>1127925</v>
      </c>
      <c r="K12" s="87" t="s">
        <v>899</v>
      </c>
      <c r="L12" s="86">
        <v>3201506</v>
      </c>
      <c r="M12" s="87" t="s">
        <v>911</v>
      </c>
      <c r="N12" s="87" t="s">
        <v>87</v>
      </c>
      <c r="O12" s="86">
        <v>36</v>
      </c>
      <c r="P12" s="86">
        <v>35</v>
      </c>
      <c r="Q12" s="86">
        <v>41.334000000000003</v>
      </c>
      <c r="R12" s="86">
        <v>3.327</v>
      </c>
      <c r="S12" s="86">
        <v>41.984999999999999</v>
      </c>
      <c r="T12" s="86">
        <v>2.7269999999999999</v>
      </c>
      <c r="U12" s="86">
        <v>2.8769999999999998</v>
      </c>
      <c r="V12" s="86">
        <v>34</v>
      </c>
      <c r="W12" s="86">
        <v>0.97099999999999997</v>
      </c>
      <c r="X12" s="86">
        <v>0.312</v>
      </c>
      <c r="Y12" s="86">
        <v>2.4780000000000002</v>
      </c>
      <c r="Z12" s="86">
        <v>5.3</v>
      </c>
      <c r="AA12" s="86">
        <v>3.42</v>
      </c>
      <c r="AB12" s="86">
        <v>5.7469999999999999</v>
      </c>
      <c r="AC12" s="86">
        <v>4.4550000000000001</v>
      </c>
      <c r="AD12" s="86">
        <v>4.8929999999999998</v>
      </c>
      <c r="AE12" s="86">
        <v>3.2850000000000001</v>
      </c>
      <c r="AF12" s="86">
        <v>0.73</v>
      </c>
      <c r="AG12" s="86">
        <v>2.98</v>
      </c>
      <c r="AH12" s="86">
        <v>0.26900000000000002</v>
      </c>
      <c r="AI12" s="86">
        <v>1.3460000000000001</v>
      </c>
      <c r="AJ12" s="86">
        <v>1</v>
      </c>
      <c r="AK12" s="86">
        <v>5</v>
      </c>
      <c r="AL12" s="86">
        <v>2.8039999999999998</v>
      </c>
      <c r="AM12" s="87">
        <v>3</v>
      </c>
      <c r="AN12" s="1"/>
    </row>
    <row r="13" spans="1:40" x14ac:dyDescent="0.2">
      <c r="A13" s="86">
        <v>2021</v>
      </c>
      <c r="B13" s="86">
        <v>904</v>
      </c>
      <c r="C13" s="87" t="s">
        <v>954</v>
      </c>
      <c r="D13" s="87" t="s">
        <v>891</v>
      </c>
      <c r="E13" s="86">
        <v>1808</v>
      </c>
      <c r="F13" s="87" t="s">
        <v>892</v>
      </c>
      <c r="G13" s="87" t="s">
        <v>893</v>
      </c>
      <c r="H13" s="87" t="s">
        <v>894</v>
      </c>
      <c r="I13" s="87" t="s">
        <v>895</v>
      </c>
      <c r="J13" s="86">
        <v>1127926</v>
      </c>
      <c r="K13" s="87" t="s">
        <v>899</v>
      </c>
      <c r="L13" s="86">
        <v>3205309</v>
      </c>
      <c r="M13" s="87" t="s">
        <v>897</v>
      </c>
      <c r="N13" s="87" t="s">
        <v>87</v>
      </c>
      <c r="O13" s="86">
        <v>30</v>
      </c>
      <c r="P13" s="86">
        <v>27</v>
      </c>
      <c r="Q13" s="86">
        <v>40.503</v>
      </c>
      <c r="R13" s="86">
        <v>3.141</v>
      </c>
      <c r="S13" s="86">
        <v>55.192</v>
      </c>
      <c r="T13" s="86">
        <v>3.4430000000000001</v>
      </c>
      <c r="U13" s="86">
        <v>3.367</v>
      </c>
      <c r="V13" s="86">
        <v>22</v>
      </c>
      <c r="W13" s="86">
        <v>0.81399999999999995</v>
      </c>
      <c r="X13" s="86">
        <v>0.20399999999999999</v>
      </c>
      <c r="Y13" s="86">
        <v>2.2389999999999999</v>
      </c>
      <c r="Z13" s="86">
        <v>5.4820000000000002</v>
      </c>
      <c r="AA13" s="86">
        <v>3.25</v>
      </c>
      <c r="AB13" s="86">
        <v>5.03</v>
      </c>
      <c r="AC13" s="86">
        <v>2.899</v>
      </c>
      <c r="AD13" s="86">
        <v>4.7409999999999997</v>
      </c>
      <c r="AE13" s="86">
        <v>2.6389999999999998</v>
      </c>
      <c r="AF13" s="86">
        <v>1</v>
      </c>
      <c r="AG13" s="86">
        <v>5</v>
      </c>
      <c r="AH13" s="86">
        <v>0.60799999999999998</v>
      </c>
      <c r="AI13" s="86">
        <v>3.0430000000000001</v>
      </c>
      <c r="AJ13" s="86">
        <v>1</v>
      </c>
      <c r="AK13" s="86">
        <v>5</v>
      </c>
      <c r="AL13" s="86">
        <v>3.1179999999999999</v>
      </c>
      <c r="AM13" s="87">
        <v>4</v>
      </c>
      <c r="AN13" s="1"/>
    </row>
    <row r="14" spans="1:40" x14ac:dyDescent="0.2">
      <c r="A14" s="86">
        <v>2021</v>
      </c>
      <c r="B14" s="86">
        <v>1502</v>
      </c>
      <c r="C14" s="87" t="s">
        <v>952</v>
      </c>
      <c r="D14" s="87" t="s">
        <v>891</v>
      </c>
      <c r="E14" s="86">
        <v>1808</v>
      </c>
      <c r="F14" s="87" t="s">
        <v>892</v>
      </c>
      <c r="G14" s="87" t="s">
        <v>893</v>
      </c>
      <c r="H14" s="87" t="s">
        <v>894</v>
      </c>
      <c r="I14" s="87" t="s">
        <v>895</v>
      </c>
      <c r="J14" s="86">
        <v>1127927</v>
      </c>
      <c r="K14" s="87" t="s">
        <v>899</v>
      </c>
      <c r="L14" s="86">
        <v>3205200</v>
      </c>
      <c r="M14" s="87" t="s">
        <v>914</v>
      </c>
      <c r="N14" s="87" t="s">
        <v>87</v>
      </c>
      <c r="O14" s="86">
        <v>25</v>
      </c>
      <c r="P14" s="86">
        <v>24</v>
      </c>
      <c r="Q14" s="86">
        <v>43.936999999999998</v>
      </c>
      <c r="R14" s="86">
        <v>3.2109999999999999</v>
      </c>
      <c r="S14" s="86">
        <v>38.183</v>
      </c>
      <c r="T14" s="86">
        <v>2.2189999999999999</v>
      </c>
      <c r="U14" s="86">
        <v>2.4670000000000001</v>
      </c>
      <c r="V14" s="86">
        <v>23</v>
      </c>
      <c r="W14" s="86">
        <v>0.95799999999999996</v>
      </c>
      <c r="X14" s="86">
        <v>-1.54</v>
      </c>
      <c r="Y14" s="86">
        <v>2.0840000000000001</v>
      </c>
      <c r="Z14" s="86">
        <v>5.4029999999999996</v>
      </c>
      <c r="AA14" s="86">
        <v>3.2370000000000001</v>
      </c>
      <c r="AB14" s="86">
        <v>5.444</v>
      </c>
      <c r="AC14" s="86">
        <v>3.84</v>
      </c>
      <c r="AD14" s="86">
        <v>4.9080000000000004</v>
      </c>
      <c r="AE14" s="86">
        <v>2.81</v>
      </c>
      <c r="AF14" s="86">
        <v>1</v>
      </c>
      <c r="AG14" s="86">
        <v>5</v>
      </c>
      <c r="AH14" s="86">
        <v>0.76400000000000001</v>
      </c>
      <c r="AI14" s="86">
        <v>3.823</v>
      </c>
      <c r="AJ14" s="86">
        <v>1</v>
      </c>
      <c r="AK14" s="86">
        <v>5</v>
      </c>
      <c r="AL14" s="86">
        <v>3.0510000000000002</v>
      </c>
      <c r="AM14" s="87">
        <v>4</v>
      </c>
      <c r="AN14" s="1"/>
    </row>
    <row r="15" spans="1:40" x14ac:dyDescent="0.2">
      <c r="A15" s="86">
        <v>2021</v>
      </c>
      <c r="B15" s="86">
        <v>904</v>
      </c>
      <c r="C15" s="87" t="s">
        <v>954</v>
      </c>
      <c r="D15" s="87" t="s">
        <v>891</v>
      </c>
      <c r="E15" s="86">
        <v>1808</v>
      </c>
      <c r="F15" s="87" t="s">
        <v>892</v>
      </c>
      <c r="G15" s="87" t="s">
        <v>893</v>
      </c>
      <c r="H15" s="87" t="s">
        <v>894</v>
      </c>
      <c r="I15" s="87" t="s">
        <v>895</v>
      </c>
      <c r="J15" s="86">
        <v>1179970</v>
      </c>
      <c r="K15" s="87" t="s">
        <v>896</v>
      </c>
      <c r="L15" s="86">
        <v>3205309</v>
      </c>
      <c r="M15" s="87" t="s">
        <v>897</v>
      </c>
      <c r="N15" s="87" t="s">
        <v>87</v>
      </c>
      <c r="O15" s="86">
        <v>125</v>
      </c>
      <c r="P15" s="86">
        <v>115</v>
      </c>
      <c r="Q15" s="86">
        <v>35.145000000000003</v>
      </c>
      <c r="R15" s="86">
        <v>2.4289999999999998</v>
      </c>
      <c r="S15" s="86">
        <v>44.488</v>
      </c>
      <c r="T15" s="86">
        <v>2.181</v>
      </c>
      <c r="U15" s="86">
        <v>2.2429999999999999</v>
      </c>
      <c r="V15" s="86">
        <v>56</v>
      </c>
      <c r="W15" s="86">
        <v>0.48599999999999999</v>
      </c>
      <c r="X15" s="86">
        <v>-0.23699999999999999</v>
      </c>
      <c r="Y15" s="86">
        <v>2.0779999999999998</v>
      </c>
      <c r="Z15" s="86">
        <v>5.3579999999999997</v>
      </c>
      <c r="AA15" s="86">
        <v>2.831</v>
      </c>
      <c r="AB15" s="86">
        <v>5.27</v>
      </c>
      <c r="AC15" s="86">
        <v>3.4180000000000001</v>
      </c>
      <c r="AD15" s="86">
        <v>4.1879999999999997</v>
      </c>
      <c r="AE15" s="86">
        <v>1.6020000000000001</v>
      </c>
      <c r="AF15" s="86">
        <v>0.95599999999999996</v>
      </c>
      <c r="AG15" s="86">
        <v>4.5380000000000003</v>
      </c>
      <c r="AH15" s="86">
        <v>0.56499999999999995</v>
      </c>
      <c r="AI15" s="86">
        <v>2.8260000000000001</v>
      </c>
      <c r="AJ15" s="86">
        <v>0.86899999999999999</v>
      </c>
      <c r="AK15" s="86">
        <v>4.0209999999999999</v>
      </c>
      <c r="AL15" s="86">
        <v>2.665</v>
      </c>
      <c r="AM15" s="87">
        <v>3</v>
      </c>
      <c r="AN15" s="1"/>
    </row>
    <row r="16" spans="1:40" x14ac:dyDescent="0.2">
      <c r="A16" s="86">
        <v>2021</v>
      </c>
      <c r="B16" s="86">
        <v>4006</v>
      </c>
      <c r="C16" s="87" t="s">
        <v>915</v>
      </c>
      <c r="D16" s="87" t="s">
        <v>916</v>
      </c>
      <c r="E16" s="86">
        <v>1808</v>
      </c>
      <c r="F16" s="87" t="s">
        <v>892</v>
      </c>
      <c r="G16" s="87" t="s">
        <v>893</v>
      </c>
      <c r="H16" s="87" t="s">
        <v>894</v>
      </c>
      <c r="I16" s="87" t="s">
        <v>895</v>
      </c>
      <c r="J16" s="86">
        <v>1270538</v>
      </c>
      <c r="K16" s="87" t="s">
        <v>899</v>
      </c>
      <c r="L16" s="86">
        <v>3201209</v>
      </c>
      <c r="M16" s="87" t="s">
        <v>909</v>
      </c>
      <c r="N16" s="87" t="s">
        <v>87</v>
      </c>
      <c r="O16" s="86">
        <v>19</v>
      </c>
      <c r="P16" s="86">
        <v>18</v>
      </c>
      <c r="Q16" s="86">
        <v>41.387999999999998</v>
      </c>
      <c r="R16" s="86">
        <v>3.3340000000000001</v>
      </c>
      <c r="S16" s="86">
        <v>41.311</v>
      </c>
      <c r="T16" s="86">
        <v>2.6070000000000002</v>
      </c>
      <c r="U16" s="86">
        <v>2.7890000000000001</v>
      </c>
      <c r="V16" s="86">
        <v>18</v>
      </c>
      <c r="W16" s="86">
        <v>1</v>
      </c>
      <c r="X16" s="86">
        <v>1.4450000000000001</v>
      </c>
      <c r="Y16" s="86">
        <v>2.903</v>
      </c>
      <c r="Z16" s="86">
        <v>5.274</v>
      </c>
      <c r="AA16" s="86">
        <v>3.3610000000000002</v>
      </c>
      <c r="AB16" s="86">
        <v>5.3789999999999996</v>
      </c>
      <c r="AC16" s="86">
        <v>3.6589999999999998</v>
      </c>
      <c r="AD16" s="86">
        <v>4.7469999999999999</v>
      </c>
      <c r="AE16" s="86">
        <v>3.06</v>
      </c>
      <c r="AF16" s="86">
        <v>0.85699999999999998</v>
      </c>
      <c r="AG16" s="86">
        <v>3.9279999999999999</v>
      </c>
      <c r="AH16" s="86">
        <v>0.42799999999999999</v>
      </c>
      <c r="AI16" s="86">
        <v>2.1419999999999999</v>
      </c>
      <c r="AJ16" s="86">
        <v>1</v>
      </c>
      <c r="AK16" s="86">
        <v>5</v>
      </c>
      <c r="AL16" s="86">
        <v>3.0760000000000001</v>
      </c>
      <c r="AM16" s="87">
        <v>4</v>
      </c>
      <c r="AN16" s="1"/>
    </row>
    <row r="17" spans="1:40" x14ac:dyDescent="0.2">
      <c r="A17" s="86">
        <v>2021</v>
      </c>
      <c r="B17" s="86">
        <v>3002</v>
      </c>
      <c r="C17" s="87" t="s">
        <v>955</v>
      </c>
      <c r="D17" s="87" t="s">
        <v>891</v>
      </c>
      <c r="E17" s="86">
        <v>1808</v>
      </c>
      <c r="F17" s="87" t="s">
        <v>892</v>
      </c>
      <c r="G17" s="87" t="s">
        <v>893</v>
      </c>
      <c r="H17" s="87" t="s">
        <v>894</v>
      </c>
      <c r="I17" s="87" t="s">
        <v>895</v>
      </c>
      <c r="J17" s="86">
        <v>1308687</v>
      </c>
      <c r="K17" s="87" t="s">
        <v>899</v>
      </c>
      <c r="L17" s="86">
        <v>3203908</v>
      </c>
      <c r="M17" s="87" t="s">
        <v>905</v>
      </c>
      <c r="N17" s="87" t="s">
        <v>87</v>
      </c>
      <c r="O17" s="86">
        <v>62</v>
      </c>
      <c r="P17" s="86">
        <v>59</v>
      </c>
      <c r="Q17" s="86">
        <v>31.128</v>
      </c>
      <c r="R17" s="86">
        <v>1.77</v>
      </c>
      <c r="S17" s="86">
        <v>46.088000000000001</v>
      </c>
      <c r="T17" s="86">
        <v>2.7229999999999999</v>
      </c>
      <c r="U17" s="86">
        <v>2.4849999999999999</v>
      </c>
      <c r="V17" s="86">
        <v>55</v>
      </c>
      <c r="W17" s="86">
        <v>0.93200000000000005</v>
      </c>
      <c r="X17" s="86">
        <v>-7.6999999999999999E-2</v>
      </c>
      <c r="Y17" s="86">
        <v>2.3809999999999998</v>
      </c>
      <c r="Z17" s="86">
        <v>5.5739999999999998</v>
      </c>
      <c r="AA17" s="86">
        <v>3.5169999999999999</v>
      </c>
      <c r="AB17" s="86">
        <v>5.516</v>
      </c>
      <c r="AC17" s="86">
        <v>3.9550000000000001</v>
      </c>
      <c r="AD17" s="86">
        <v>5.181</v>
      </c>
      <c r="AE17" s="86">
        <v>3.532</v>
      </c>
      <c r="AF17" s="86">
        <v>0.83299999999999996</v>
      </c>
      <c r="AG17" s="86">
        <v>2.9159999999999999</v>
      </c>
      <c r="AH17" s="86">
        <v>0.5</v>
      </c>
      <c r="AI17" s="86">
        <v>2.5</v>
      </c>
      <c r="AJ17" s="86">
        <v>1</v>
      </c>
      <c r="AK17" s="86">
        <v>5</v>
      </c>
      <c r="AL17" s="86">
        <v>2.8490000000000002</v>
      </c>
      <c r="AM17" s="87">
        <v>3</v>
      </c>
      <c r="AN17" s="1"/>
    </row>
    <row r="18" spans="1:40" x14ac:dyDescent="0.2">
      <c r="A18" s="86">
        <v>2021</v>
      </c>
      <c r="B18" s="86">
        <v>2001</v>
      </c>
      <c r="C18" s="87" t="s">
        <v>956</v>
      </c>
      <c r="D18" s="87" t="s">
        <v>891</v>
      </c>
      <c r="E18" s="86">
        <v>1808</v>
      </c>
      <c r="F18" s="87" t="s">
        <v>892</v>
      </c>
      <c r="G18" s="87" t="s">
        <v>893</v>
      </c>
      <c r="H18" s="87" t="s">
        <v>894</v>
      </c>
      <c r="I18" s="87" t="s">
        <v>895</v>
      </c>
      <c r="J18" s="86">
        <v>1319230</v>
      </c>
      <c r="K18" s="87" t="s">
        <v>899</v>
      </c>
      <c r="L18" s="86">
        <v>3201506</v>
      </c>
      <c r="M18" s="87" t="s">
        <v>911</v>
      </c>
      <c r="N18" s="87" t="s">
        <v>87</v>
      </c>
      <c r="O18" s="86">
        <v>28</v>
      </c>
      <c r="P18" s="86">
        <v>24</v>
      </c>
      <c r="Q18" s="86">
        <v>30.033000000000001</v>
      </c>
      <c r="R18" s="86">
        <v>2.3530000000000002</v>
      </c>
      <c r="S18" s="86">
        <v>44.612000000000002</v>
      </c>
      <c r="T18" s="86">
        <v>2.6</v>
      </c>
      <c r="U18" s="86">
        <v>2.5379999999999998</v>
      </c>
      <c r="V18" s="86">
        <v>22</v>
      </c>
      <c r="W18" s="86">
        <v>0.91600000000000004</v>
      </c>
      <c r="X18" s="86">
        <v>-0.161</v>
      </c>
      <c r="Y18" s="86">
        <v>2.375</v>
      </c>
      <c r="Z18" s="86">
        <v>5.6310000000000002</v>
      </c>
      <c r="AA18" s="86">
        <v>3.71</v>
      </c>
      <c r="AB18" s="86">
        <v>5.0940000000000003</v>
      </c>
      <c r="AC18" s="86">
        <v>2.92</v>
      </c>
      <c r="AD18" s="86">
        <v>5.2229999999999999</v>
      </c>
      <c r="AE18" s="86">
        <v>3.5329999999999999</v>
      </c>
      <c r="AF18" s="86">
        <v>0.89200000000000002</v>
      </c>
      <c r="AG18" s="86">
        <v>4.226</v>
      </c>
      <c r="AH18" s="86">
        <v>0.32100000000000001</v>
      </c>
      <c r="AI18" s="86">
        <v>1.607</v>
      </c>
      <c r="AJ18" s="86">
        <v>1</v>
      </c>
      <c r="AK18" s="86">
        <v>5</v>
      </c>
      <c r="AL18" s="86">
        <v>2.7839999999999998</v>
      </c>
      <c r="AM18" s="87">
        <v>3</v>
      </c>
      <c r="AN18" s="1"/>
    </row>
    <row r="19" spans="1:40" x14ac:dyDescent="0.2">
      <c r="A19" s="86">
        <v>2021</v>
      </c>
      <c r="B19" s="86">
        <v>904</v>
      </c>
      <c r="C19" s="87" t="s">
        <v>954</v>
      </c>
      <c r="D19" s="87" t="s">
        <v>891</v>
      </c>
      <c r="E19" s="86">
        <v>1808</v>
      </c>
      <c r="F19" s="87" t="s">
        <v>892</v>
      </c>
      <c r="G19" s="87" t="s">
        <v>893</v>
      </c>
      <c r="H19" s="87" t="s">
        <v>894</v>
      </c>
      <c r="I19" s="87" t="s">
        <v>895</v>
      </c>
      <c r="J19" s="86">
        <v>1365444</v>
      </c>
      <c r="K19" s="87" t="s">
        <v>899</v>
      </c>
      <c r="L19" s="86">
        <v>3205069</v>
      </c>
      <c r="M19" s="87" t="s">
        <v>907</v>
      </c>
      <c r="N19" s="87" t="s">
        <v>87</v>
      </c>
      <c r="O19" s="86">
        <v>10</v>
      </c>
      <c r="P19" s="86">
        <v>8</v>
      </c>
      <c r="Q19" s="86">
        <v>38.85</v>
      </c>
      <c r="R19" s="86">
        <v>2.9209999999999998</v>
      </c>
      <c r="S19" s="86">
        <v>53.15</v>
      </c>
      <c r="T19" s="86">
        <v>3.202</v>
      </c>
      <c r="U19" s="86">
        <v>3.1320000000000001</v>
      </c>
      <c r="V19" s="86">
        <v>7</v>
      </c>
      <c r="W19" s="86">
        <v>0.875</v>
      </c>
      <c r="X19" s="86">
        <v>1.266</v>
      </c>
      <c r="Y19" s="86">
        <v>2.6240000000000001</v>
      </c>
      <c r="Z19" s="86">
        <v>5.6230000000000002</v>
      </c>
      <c r="AA19" s="86">
        <v>3.726</v>
      </c>
      <c r="AB19" s="86">
        <v>5.5640000000000001</v>
      </c>
      <c r="AC19" s="86">
        <v>4.056</v>
      </c>
      <c r="AD19" s="86">
        <v>5.3220000000000001</v>
      </c>
      <c r="AE19" s="86">
        <v>3.7290000000000001</v>
      </c>
      <c r="AF19" s="86">
        <v>0.75</v>
      </c>
      <c r="AG19" s="86">
        <v>2.343</v>
      </c>
      <c r="AH19" s="86">
        <v>0.41599999999999998</v>
      </c>
      <c r="AI19" s="86">
        <v>2.0830000000000002</v>
      </c>
      <c r="AJ19" s="86">
        <v>1</v>
      </c>
      <c r="AK19" s="86">
        <v>5</v>
      </c>
      <c r="AL19" s="86">
        <v>2.9830000000000001</v>
      </c>
      <c r="AM19" s="87">
        <v>4</v>
      </c>
      <c r="AN19" s="1"/>
    </row>
    <row r="20" spans="1:40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</row>
    <row r="21" spans="1:40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pans="1:40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</row>
    <row r="23" spans="1:40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pans="1:40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</row>
    <row r="25" spans="1:40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</row>
    <row r="26" spans="1:40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pans="1:40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</row>
    <row r="29" spans="1:40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pans="1:40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</row>
    <row r="31" spans="1:40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</row>
    <row r="32" spans="1:40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</row>
    <row r="33" spans="1:40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</row>
    <row r="34" spans="1:40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</row>
    <row r="35" spans="1:40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</row>
    <row r="36" spans="1:40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</row>
    <row r="37" spans="1:40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</row>
    <row r="38" spans="1:40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</row>
    <row r="40" spans="1:40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</row>
    <row r="41" spans="1:40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</row>
    <row r="42" spans="1:40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pans="1:40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pans="1:40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pans="1:40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</row>
    <row r="47" spans="1:40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</row>
    <row r="48" spans="1:40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pans="1:40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pans="1:40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</row>
    <row r="51" spans="1:40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pans="1:40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</row>
    <row r="53" spans="1:40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</row>
    <row r="54" spans="1:40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pans="1:40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</row>
    <row r="56" spans="1:40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pans="1:40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pans="1:40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pans="1:40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pans="1:40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</row>
    <row r="260" spans="1:40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spans="1:40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spans="1:40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spans="1:40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spans="1:40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spans="1:40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spans="1:40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spans="1:40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spans="1:40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spans="1:40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spans="1:40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spans="1:40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spans="1:40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spans="1:40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spans="1:40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spans="1:40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spans="1:40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spans="1:40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spans="1:40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spans="1:40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spans="1:40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spans="1:40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spans="1:40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spans="1:40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spans="1:40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spans="1:40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spans="1:40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spans="1:40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spans="1:40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spans="1:40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spans="1:40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spans="1:40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spans="1:40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spans="1:40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spans="1:40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spans="1:40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spans="1:40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spans="1:40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spans="1:40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spans="1:40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spans="1:40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spans="1:40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spans="1:40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spans="1:40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spans="1:40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spans="1:40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spans="1:40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spans="1:40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spans="1:40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spans="1:40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spans="1:40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spans="1:40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spans="1:40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spans="1:40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spans="1:40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spans="1:40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spans="1:40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spans="1:40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spans="1:40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spans="1:40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spans="1:40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spans="1:40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spans="1:40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spans="1:40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spans="1:40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spans="1:40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spans="1:40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spans="1:40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spans="1:40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spans="1:40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spans="1:40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spans="1:40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spans="1:40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spans="1:40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spans="1:40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spans="1:40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spans="1:40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spans="1:40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spans="1:40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spans="1:40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spans="1:40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spans="1:40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spans="1:40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spans="1:40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spans="1:40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spans="1:40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spans="1:40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spans="1:40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spans="1:40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spans="1:40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spans="1:40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spans="1:40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spans="1:40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spans="1:40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spans="1:40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spans="1:40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spans="1:40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spans="1:40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spans="1:40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spans="1:40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spans="1:40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spans="1:40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spans="1:40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spans="1:40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spans="1:40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spans="1:40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spans="1:40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spans="1:40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spans="1:40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spans="1:40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spans="1:40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spans="1:40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spans="1:40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spans="1:40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spans="1:40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spans="1:40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spans="1:40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spans="1:40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spans="1:40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spans="1:40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spans="1:40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spans="1:40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spans="1:40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spans="1:40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spans="1:40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spans="1:40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spans="1:40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spans="1:40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spans="1:40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spans="1:40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spans="1:40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spans="1:40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spans="1:40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spans="1:40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spans="1:40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spans="1:40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spans="1:40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spans="1:40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spans="1:40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spans="1:40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spans="1:40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spans="1:40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  <row r="402" spans="1:40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</row>
    <row r="403" spans="1:40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</row>
    <row r="404" spans="1:40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</row>
    <row r="405" spans="1:40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</row>
    <row r="406" spans="1:40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</row>
    <row r="407" spans="1:40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</row>
    <row r="408" spans="1:40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</row>
    <row r="409" spans="1:40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</row>
    <row r="410" spans="1:40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</row>
    <row r="411" spans="1:40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</row>
    <row r="412" spans="1:40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</row>
    <row r="413" spans="1:40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</row>
    <row r="414" spans="1:40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</row>
    <row r="415" spans="1:40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</row>
    <row r="416" spans="1:40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</row>
    <row r="417" spans="1:40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</row>
    <row r="418" spans="1:40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</row>
    <row r="419" spans="1:40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</row>
    <row r="420" spans="1:40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</row>
    <row r="421" spans="1:40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</row>
    <row r="422" spans="1:40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</row>
    <row r="423" spans="1:40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</row>
    <row r="424" spans="1:40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</row>
    <row r="425" spans="1:40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</row>
    <row r="426" spans="1:40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</row>
    <row r="427" spans="1:40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</row>
    <row r="428" spans="1:40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</row>
    <row r="429" spans="1:40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</row>
    <row r="430" spans="1:40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</row>
    <row r="431" spans="1:40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</row>
    <row r="432" spans="1:40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</row>
    <row r="433" spans="1:40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</row>
    <row r="434" spans="1:40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</row>
    <row r="435" spans="1:40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</row>
    <row r="436" spans="1:40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</row>
    <row r="437" spans="1:40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</row>
    <row r="438" spans="1:40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</row>
    <row r="439" spans="1:40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</row>
    <row r="440" spans="1:40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</row>
    <row r="441" spans="1:40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</row>
    <row r="442" spans="1:40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</row>
    <row r="443" spans="1:40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</row>
    <row r="444" spans="1:40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</row>
    <row r="445" spans="1:40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</row>
    <row r="446" spans="1:40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</row>
    <row r="447" spans="1:40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</row>
    <row r="448" spans="1:40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</row>
    <row r="449" spans="1:40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</row>
    <row r="450" spans="1:40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</row>
    <row r="451" spans="1:40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</row>
    <row r="452" spans="1:40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</row>
    <row r="453" spans="1:40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</row>
    <row r="454" spans="1:40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</row>
    <row r="455" spans="1:40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</row>
    <row r="456" spans="1:40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</row>
    <row r="457" spans="1:40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</row>
    <row r="458" spans="1:40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</row>
    <row r="459" spans="1:40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</row>
    <row r="460" spans="1:40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</row>
    <row r="461" spans="1:40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</row>
    <row r="462" spans="1:40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</row>
    <row r="463" spans="1:40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</row>
    <row r="464" spans="1:40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</row>
    <row r="465" spans="1:40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</row>
    <row r="466" spans="1:40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</row>
    <row r="467" spans="1:40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</row>
    <row r="468" spans="1:40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</row>
    <row r="469" spans="1:40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</row>
    <row r="470" spans="1:40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</row>
    <row r="471" spans="1:40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</row>
    <row r="472" spans="1:40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</row>
    <row r="473" spans="1:40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</row>
    <row r="474" spans="1:40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</row>
    <row r="475" spans="1:40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</row>
    <row r="476" spans="1:40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</row>
    <row r="477" spans="1:40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</row>
    <row r="478" spans="1:40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</row>
    <row r="479" spans="1:40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</row>
    <row r="480" spans="1:40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</row>
    <row r="481" spans="1:40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</row>
    <row r="482" spans="1:40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</row>
    <row r="483" spans="1:40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</row>
    <row r="484" spans="1:40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</row>
    <row r="485" spans="1:40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</row>
    <row r="486" spans="1:40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</row>
    <row r="487" spans="1:40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</row>
    <row r="488" spans="1:40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</row>
    <row r="489" spans="1:40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</row>
    <row r="490" spans="1:40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</row>
    <row r="491" spans="1:40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</row>
    <row r="492" spans="1:40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</row>
    <row r="493" spans="1:40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</row>
    <row r="494" spans="1:40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</row>
    <row r="495" spans="1:40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</row>
    <row r="496" spans="1:40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</row>
    <row r="497" spans="1:40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</row>
    <row r="498" spans="1:40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</row>
    <row r="499" spans="1:40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</row>
    <row r="500" spans="1:40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</row>
    <row r="501" spans="1:40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</row>
    <row r="502" spans="1:40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</row>
    <row r="503" spans="1:40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</row>
    <row r="504" spans="1:40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</row>
    <row r="505" spans="1:40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</row>
    <row r="506" spans="1:40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</row>
    <row r="507" spans="1:40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</row>
    <row r="508" spans="1:40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</row>
    <row r="509" spans="1:40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</row>
    <row r="510" spans="1:40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</row>
    <row r="511" spans="1:40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</row>
    <row r="512" spans="1:40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</row>
    <row r="513" spans="1:40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</row>
    <row r="514" spans="1:40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</row>
    <row r="515" spans="1:40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</row>
    <row r="516" spans="1:40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</row>
    <row r="517" spans="1:40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</row>
    <row r="518" spans="1:40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</row>
    <row r="519" spans="1:40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</row>
    <row r="520" spans="1:40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</row>
    <row r="521" spans="1:40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</row>
    <row r="522" spans="1:40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</row>
    <row r="523" spans="1:40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</row>
    <row r="524" spans="1:40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</row>
    <row r="525" spans="1:40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</row>
    <row r="526" spans="1:40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</row>
    <row r="527" spans="1:40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</row>
    <row r="528" spans="1:40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</row>
    <row r="529" spans="1:40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</row>
    <row r="530" spans="1:40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</row>
    <row r="531" spans="1:40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</row>
    <row r="532" spans="1:40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</row>
    <row r="533" spans="1:40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</row>
    <row r="534" spans="1:40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</row>
    <row r="535" spans="1:40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</row>
    <row r="536" spans="1:40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</row>
    <row r="537" spans="1:40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</row>
    <row r="538" spans="1:40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</row>
    <row r="539" spans="1:40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</row>
    <row r="540" spans="1:40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</row>
    <row r="541" spans="1:40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</row>
    <row r="542" spans="1:40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</row>
    <row r="543" spans="1:40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</row>
    <row r="544" spans="1:40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</row>
    <row r="545" spans="1:40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</row>
    <row r="546" spans="1:40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</row>
    <row r="547" spans="1:40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</row>
    <row r="548" spans="1:40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</row>
    <row r="549" spans="1:40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</row>
    <row r="550" spans="1:40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</row>
    <row r="551" spans="1:40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</row>
    <row r="552" spans="1:40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</row>
    <row r="553" spans="1:40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</row>
    <row r="554" spans="1:40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</row>
    <row r="555" spans="1:40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</row>
    <row r="556" spans="1:40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</row>
    <row r="557" spans="1:40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</row>
    <row r="558" spans="1:40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</row>
    <row r="559" spans="1:40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</row>
    <row r="560" spans="1:40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</row>
    <row r="561" spans="1:40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</row>
    <row r="562" spans="1:40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</row>
    <row r="563" spans="1:40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</row>
    <row r="564" spans="1:40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</row>
    <row r="565" spans="1:40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</row>
    <row r="566" spans="1:40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</row>
    <row r="567" spans="1:40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</row>
    <row r="568" spans="1:40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</row>
    <row r="569" spans="1:40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</row>
    <row r="570" spans="1:40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</row>
    <row r="571" spans="1:40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</row>
    <row r="572" spans="1:40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</row>
    <row r="573" spans="1:40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</row>
    <row r="574" spans="1:40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</row>
    <row r="575" spans="1:40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</row>
    <row r="576" spans="1:40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</row>
    <row r="577" spans="1:40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</row>
    <row r="578" spans="1:40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</row>
    <row r="579" spans="1:40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</row>
    <row r="580" spans="1:40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</row>
    <row r="581" spans="1:40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</row>
    <row r="582" spans="1:40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</row>
    <row r="583" spans="1:40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</row>
    <row r="584" spans="1:40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</row>
    <row r="585" spans="1:40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</row>
    <row r="586" spans="1:40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</row>
    <row r="587" spans="1:40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</row>
    <row r="588" spans="1:40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</row>
    <row r="589" spans="1:40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</row>
    <row r="590" spans="1:40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</row>
    <row r="591" spans="1:40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</row>
    <row r="592" spans="1:40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</row>
    <row r="593" spans="1:40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</row>
    <row r="594" spans="1:40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</row>
    <row r="595" spans="1:40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</row>
    <row r="596" spans="1:40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</row>
    <row r="597" spans="1:40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</row>
    <row r="598" spans="1:40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</row>
    <row r="599" spans="1:40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</row>
    <row r="600" spans="1:40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</row>
    <row r="601" spans="1:40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</row>
    <row r="602" spans="1:40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</row>
    <row r="603" spans="1:40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</row>
    <row r="604" spans="1:40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</row>
    <row r="605" spans="1:40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</row>
    <row r="606" spans="1:40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</row>
    <row r="607" spans="1:40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</row>
    <row r="608" spans="1:40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</row>
    <row r="609" spans="1:40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</row>
    <row r="610" spans="1:40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</row>
    <row r="611" spans="1:40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</row>
    <row r="612" spans="1:40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</row>
    <row r="613" spans="1:40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</row>
    <row r="614" spans="1:40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</row>
    <row r="615" spans="1:40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</row>
    <row r="616" spans="1:40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</row>
    <row r="617" spans="1:40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</row>
    <row r="618" spans="1:40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</row>
    <row r="619" spans="1:40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</row>
    <row r="620" spans="1:40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</row>
    <row r="621" spans="1:40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</row>
    <row r="622" spans="1:40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</row>
    <row r="623" spans="1:40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</row>
    <row r="624" spans="1:40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</row>
    <row r="625" spans="1:40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</row>
    <row r="626" spans="1:40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</row>
    <row r="627" spans="1:40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</row>
    <row r="628" spans="1:40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</row>
    <row r="629" spans="1:40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</row>
    <row r="630" spans="1:40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</row>
    <row r="631" spans="1:40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</row>
    <row r="632" spans="1:40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</row>
    <row r="633" spans="1:40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</row>
    <row r="634" spans="1:40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</row>
    <row r="635" spans="1:40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</row>
    <row r="636" spans="1:40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</row>
    <row r="637" spans="1:40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</row>
    <row r="638" spans="1:40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</row>
    <row r="639" spans="1:40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</row>
    <row r="640" spans="1:40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</row>
    <row r="641" spans="1:40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</row>
    <row r="642" spans="1:40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</row>
    <row r="643" spans="1:40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</row>
    <row r="644" spans="1:40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</row>
    <row r="645" spans="1:40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</row>
    <row r="646" spans="1:40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</row>
    <row r="647" spans="1:40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</row>
    <row r="648" spans="1:40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</row>
    <row r="649" spans="1:40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</row>
    <row r="650" spans="1:40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</row>
    <row r="651" spans="1:40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</row>
    <row r="652" spans="1:40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</row>
    <row r="653" spans="1:40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</row>
    <row r="654" spans="1:40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</row>
    <row r="655" spans="1:40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</row>
    <row r="656" spans="1:40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</row>
    <row r="657" spans="1:40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</row>
    <row r="658" spans="1:40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</row>
    <row r="659" spans="1:40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</row>
    <row r="660" spans="1:40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</row>
    <row r="661" spans="1:40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</row>
    <row r="662" spans="1:40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</row>
    <row r="663" spans="1:40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</row>
    <row r="664" spans="1:40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</row>
    <row r="665" spans="1:40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</row>
    <row r="666" spans="1:40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</row>
    <row r="667" spans="1:40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</row>
    <row r="668" spans="1:40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</row>
    <row r="669" spans="1:40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</row>
    <row r="670" spans="1:40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</row>
    <row r="671" spans="1:40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</row>
    <row r="672" spans="1:40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</row>
    <row r="673" spans="1:40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</row>
    <row r="674" spans="1:40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</row>
    <row r="675" spans="1:40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</row>
    <row r="676" spans="1:40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</row>
    <row r="677" spans="1:40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</row>
    <row r="678" spans="1:40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</row>
    <row r="679" spans="1:40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</row>
    <row r="680" spans="1:40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</row>
    <row r="681" spans="1:40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</row>
    <row r="682" spans="1:40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</row>
    <row r="683" spans="1:40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</row>
    <row r="684" spans="1:40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</row>
    <row r="685" spans="1:40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</row>
    <row r="686" spans="1:40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</row>
    <row r="687" spans="1:40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</row>
    <row r="688" spans="1:40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</row>
    <row r="689" spans="1:40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</row>
    <row r="690" spans="1:40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</row>
    <row r="691" spans="1:40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</row>
    <row r="692" spans="1:40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</row>
    <row r="693" spans="1:40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</row>
    <row r="694" spans="1:40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</row>
    <row r="695" spans="1:40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</row>
    <row r="696" spans="1:40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</row>
    <row r="697" spans="1:40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</row>
    <row r="698" spans="1:40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</row>
    <row r="699" spans="1:40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</row>
    <row r="700" spans="1:40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</row>
    <row r="701" spans="1:40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</row>
    <row r="702" spans="1:40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</row>
    <row r="703" spans="1:40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</row>
    <row r="704" spans="1:40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</row>
    <row r="705" spans="1:40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</row>
    <row r="706" spans="1:40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</row>
    <row r="707" spans="1:40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</row>
    <row r="708" spans="1:40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</row>
    <row r="709" spans="1:40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</row>
    <row r="710" spans="1:40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</row>
    <row r="711" spans="1:40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</row>
    <row r="712" spans="1:40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</row>
    <row r="713" spans="1:40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</row>
    <row r="714" spans="1:40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</row>
    <row r="715" spans="1:40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</row>
    <row r="716" spans="1:40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</row>
    <row r="717" spans="1:40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</row>
    <row r="718" spans="1:40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</row>
    <row r="719" spans="1:40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</row>
    <row r="720" spans="1:40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</row>
    <row r="721" spans="1:40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</row>
    <row r="722" spans="1:40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</row>
    <row r="723" spans="1:40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</row>
    <row r="724" spans="1:40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</row>
    <row r="725" spans="1:40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</row>
    <row r="726" spans="1:40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</row>
    <row r="727" spans="1:40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</row>
    <row r="728" spans="1:40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</row>
    <row r="729" spans="1:40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</row>
    <row r="730" spans="1:40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</row>
    <row r="731" spans="1:40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</row>
    <row r="732" spans="1:40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</row>
    <row r="733" spans="1:40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</row>
    <row r="734" spans="1:40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</row>
    <row r="735" spans="1:40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</row>
    <row r="736" spans="1:40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</row>
    <row r="737" spans="1:40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</row>
    <row r="738" spans="1:40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</row>
    <row r="739" spans="1:40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</row>
    <row r="740" spans="1:40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</row>
    <row r="741" spans="1:40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</row>
    <row r="742" spans="1:40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</row>
    <row r="743" spans="1:40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</row>
    <row r="744" spans="1:40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</row>
    <row r="745" spans="1:40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</row>
    <row r="746" spans="1:40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</row>
    <row r="747" spans="1:40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</row>
    <row r="748" spans="1:40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</row>
    <row r="749" spans="1:40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</row>
    <row r="750" spans="1:40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</row>
    <row r="751" spans="1:40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</row>
    <row r="752" spans="1:40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</row>
    <row r="753" spans="1:40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</row>
    <row r="754" spans="1:40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</row>
    <row r="755" spans="1:40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</row>
    <row r="756" spans="1:40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</row>
    <row r="757" spans="1:40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</row>
    <row r="758" spans="1:40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</row>
    <row r="759" spans="1:40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</row>
    <row r="760" spans="1:40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</row>
    <row r="761" spans="1:40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</row>
    <row r="762" spans="1:40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</row>
    <row r="763" spans="1:40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</row>
    <row r="764" spans="1:40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</row>
    <row r="765" spans="1:40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</row>
    <row r="766" spans="1:40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</row>
    <row r="767" spans="1:40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</row>
    <row r="768" spans="1:40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</row>
    <row r="769" spans="1:40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</row>
    <row r="770" spans="1:40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</row>
    <row r="771" spans="1:40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</row>
    <row r="772" spans="1:40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</row>
    <row r="773" spans="1:40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</row>
    <row r="774" spans="1:40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</row>
    <row r="775" spans="1:40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</row>
    <row r="776" spans="1:40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</row>
    <row r="777" spans="1:40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</row>
    <row r="778" spans="1:40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</row>
    <row r="779" spans="1:40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</row>
    <row r="780" spans="1:40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</row>
    <row r="781" spans="1:40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</row>
    <row r="782" spans="1:40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</row>
    <row r="783" spans="1:40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</row>
    <row r="784" spans="1:40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</row>
    <row r="785" spans="1:40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</row>
    <row r="786" spans="1:40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</row>
    <row r="787" spans="1:40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</row>
    <row r="788" spans="1:40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</row>
    <row r="789" spans="1:40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</row>
    <row r="790" spans="1:40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</row>
    <row r="791" spans="1:40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</row>
    <row r="792" spans="1:40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</row>
    <row r="793" spans="1:40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</row>
    <row r="794" spans="1:40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</row>
    <row r="795" spans="1:40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</row>
    <row r="796" spans="1:40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</row>
    <row r="797" spans="1:40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</row>
    <row r="798" spans="1:40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</row>
    <row r="799" spans="1:40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</row>
    <row r="800" spans="1:40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</row>
    <row r="801" spans="1:40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</row>
    <row r="802" spans="1:40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</row>
    <row r="803" spans="1:40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</row>
    <row r="804" spans="1:40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</row>
    <row r="805" spans="1:40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</row>
    <row r="806" spans="1:40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</row>
    <row r="807" spans="1:40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</row>
    <row r="808" spans="1:40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</row>
    <row r="809" spans="1:40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</row>
    <row r="810" spans="1:40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</row>
    <row r="811" spans="1:40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</row>
    <row r="812" spans="1:40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</row>
    <row r="813" spans="1:40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</row>
    <row r="814" spans="1:40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</row>
    <row r="815" spans="1:40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</row>
    <row r="816" spans="1:40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</row>
    <row r="817" spans="1:40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</row>
    <row r="818" spans="1:40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</row>
    <row r="819" spans="1:40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</row>
    <row r="820" spans="1:40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</row>
    <row r="821" spans="1:40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</row>
    <row r="822" spans="1:40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</row>
    <row r="823" spans="1:40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</row>
    <row r="824" spans="1:40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</row>
    <row r="825" spans="1:40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</row>
    <row r="826" spans="1:40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</row>
    <row r="827" spans="1:40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</row>
    <row r="828" spans="1:40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</row>
    <row r="829" spans="1:40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</row>
    <row r="830" spans="1:40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</row>
    <row r="831" spans="1:40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</row>
    <row r="832" spans="1:40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</row>
    <row r="833" spans="1:40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</row>
    <row r="834" spans="1:40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</row>
    <row r="835" spans="1:40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</row>
    <row r="836" spans="1:40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</row>
    <row r="837" spans="1:40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</row>
    <row r="838" spans="1:40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</row>
    <row r="839" spans="1:40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</row>
    <row r="840" spans="1:40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</row>
    <row r="841" spans="1:40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</row>
    <row r="842" spans="1:40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</row>
    <row r="843" spans="1:40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</row>
    <row r="844" spans="1:40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</row>
    <row r="845" spans="1:40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</row>
    <row r="846" spans="1:40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</row>
    <row r="847" spans="1:40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</row>
    <row r="848" spans="1:40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</row>
    <row r="849" spans="1:40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</row>
    <row r="850" spans="1:40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</row>
    <row r="851" spans="1:40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</row>
    <row r="852" spans="1:40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</row>
    <row r="853" spans="1:40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</row>
    <row r="854" spans="1:40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</row>
    <row r="855" spans="1:40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</row>
    <row r="856" spans="1:40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</row>
    <row r="857" spans="1:40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</row>
    <row r="858" spans="1:40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</row>
    <row r="859" spans="1:40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</row>
    <row r="860" spans="1:40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</row>
    <row r="861" spans="1:40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</row>
    <row r="862" spans="1:40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</row>
    <row r="863" spans="1:40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</row>
    <row r="864" spans="1:40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</row>
    <row r="865" spans="1:40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</row>
    <row r="866" spans="1:40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</row>
    <row r="867" spans="1:40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</row>
    <row r="868" spans="1:40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</row>
    <row r="869" spans="1:40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</row>
    <row r="870" spans="1:40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</row>
    <row r="871" spans="1:40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</row>
    <row r="872" spans="1:40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</row>
    <row r="873" spans="1:40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</row>
    <row r="874" spans="1:40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</row>
    <row r="875" spans="1:40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</row>
    <row r="876" spans="1:40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</row>
    <row r="877" spans="1:40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</row>
    <row r="878" spans="1:40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</row>
    <row r="879" spans="1:40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</row>
    <row r="880" spans="1:40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</row>
    <row r="881" spans="1:40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</row>
    <row r="882" spans="1:40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</row>
    <row r="883" spans="1:40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</row>
    <row r="884" spans="1:40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</row>
    <row r="885" spans="1:40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</row>
    <row r="886" spans="1:40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</row>
    <row r="887" spans="1:40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</row>
    <row r="888" spans="1:40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</row>
    <row r="889" spans="1:40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</row>
    <row r="890" spans="1:40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</row>
    <row r="891" spans="1:40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</row>
    <row r="892" spans="1:40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</row>
    <row r="893" spans="1:40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</row>
    <row r="894" spans="1:40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</row>
    <row r="895" spans="1:40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</row>
    <row r="896" spans="1:40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</row>
    <row r="897" spans="1:40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</row>
    <row r="898" spans="1:40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</row>
    <row r="899" spans="1:40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</row>
    <row r="900" spans="1:40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</row>
    <row r="901" spans="1:40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</row>
    <row r="902" spans="1:40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</row>
    <row r="903" spans="1:40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</row>
    <row r="904" spans="1:40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</row>
    <row r="905" spans="1:40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</row>
    <row r="906" spans="1:40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</row>
    <row r="907" spans="1:40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</row>
    <row r="908" spans="1:40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</row>
    <row r="909" spans="1:40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</row>
    <row r="910" spans="1:40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</row>
    <row r="911" spans="1:40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</row>
    <row r="912" spans="1:40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</row>
    <row r="913" spans="1:40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</row>
    <row r="914" spans="1:40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</row>
    <row r="915" spans="1:40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</row>
    <row r="916" spans="1:40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</row>
    <row r="917" spans="1:40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</row>
    <row r="918" spans="1:40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</row>
    <row r="919" spans="1:40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</row>
    <row r="920" spans="1:40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</row>
    <row r="921" spans="1:40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</row>
    <row r="922" spans="1:40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</row>
    <row r="923" spans="1:40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</row>
    <row r="924" spans="1:40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</row>
    <row r="925" spans="1:40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</row>
    <row r="926" spans="1:40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</row>
    <row r="927" spans="1:40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</row>
    <row r="928" spans="1:40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</row>
    <row r="929" spans="1:40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</row>
    <row r="930" spans="1:40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</row>
    <row r="931" spans="1:40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</row>
    <row r="932" spans="1:40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</row>
    <row r="933" spans="1:40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</row>
    <row r="934" spans="1:40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</row>
    <row r="935" spans="1:40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</row>
    <row r="936" spans="1:40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</row>
    <row r="937" spans="1:40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</row>
    <row r="938" spans="1:40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</row>
    <row r="939" spans="1:40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</row>
    <row r="940" spans="1:40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</row>
    <row r="941" spans="1:40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</row>
    <row r="942" spans="1:40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</row>
    <row r="943" spans="1:40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</row>
    <row r="944" spans="1:40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</row>
    <row r="945" spans="1:40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</row>
    <row r="946" spans="1:40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</row>
    <row r="947" spans="1:40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</row>
    <row r="948" spans="1:40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</row>
    <row r="949" spans="1:40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</row>
    <row r="950" spans="1:40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</row>
    <row r="951" spans="1:40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</row>
    <row r="952" spans="1:40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</row>
    <row r="953" spans="1:40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</row>
    <row r="954" spans="1:40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</row>
    <row r="955" spans="1:40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</row>
    <row r="956" spans="1:40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</row>
    <row r="957" spans="1:40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</row>
    <row r="958" spans="1:40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</row>
    <row r="959" spans="1:40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</row>
    <row r="960" spans="1:40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</row>
    <row r="961" spans="1:40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</row>
    <row r="962" spans="1:40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</row>
    <row r="963" spans="1:40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</row>
    <row r="964" spans="1:40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</row>
    <row r="965" spans="1:40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</row>
    <row r="966" spans="1:40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</row>
    <row r="967" spans="1:40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</row>
    <row r="968" spans="1:40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</row>
    <row r="969" spans="1:40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</row>
    <row r="970" spans="1:40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</row>
    <row r="971" spans="1:40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</row>
    <row r="972" spans="1:40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</row>
    <row r="973" spans="1:40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</row>
    <row r="974" spans="1:40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</row>
    <row r="975" spans="1:40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</row>
    <row r="976" spans="1:40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</row>
    <row r="977" spans="1:40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</row>
    <row r="978" spans="1:40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</row>
    <row r="979" spans="1:40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</row>
    <row r="980" spans="1:40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</row>
    <row r="981" spans="1:40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</row>
    <row r="982" spans="1:40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</row>
    <row r="983" spans="1:40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</row>
    <row r="984" spans="1:40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</row>
    <row r="985" spans="1:40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</row>
    <row r="986" spans="1:40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</row>
    <row r="987" spans="1:40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</row>
    <row r="988" spans="1:40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</row>
    <row r="989" spans="1:40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</row>
    <row r="990" spans="1:40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</row>
    <row r="991" spans="1:40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</row>
    <row r="992" spans="1:40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</row>
    <row r="993" spans="1:40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</row>
    <row r="994" spans="1:40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</row>
    <row r="995" spans="1:40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</row>
    <row r="996" spans="1:40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</row>
    <row r="997" spans="1:40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</row>
    <row r="998" spans="1:40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</row>
    <row r="999" spans="1:40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</row>
    <row r="1000" spans="1:40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000"/>
  <sheetViews>
    <sheetView workbookViewId="0"/>
  </sheetViews>
  <sheetFormatPr defaultColWidth="12.5703125" defaultRowHeight="15" customHeight="1" x14ac:dyDescent="0.2"/>
  <cols>
    <col min="1" max="10" width="11.42578125" customWidth="1"/>
    <col min="11" max="26" width="8.5703125" customWidth="1"/>
  </cols>
  <sheetData>
    <row r="1" spans="1:10" ht="12.75" customHeight="1" x14ac:dyDescent="0.2">
      <c r="A1" s="9" t="s">
        <v>20</v>
      </c>
      <c r="B1" s="9" t="s">
        <v>74</v>
      </c>
      <c r="C1" s="9" t="s">
        <v>24</v>
      </c>
      <c r="D1" s="9" t="s">
        <v>27</v>
      </c>
      <c r="E1" s="9" t="s">
        <v>35</v>
      </c>
      <c r="F1" s="9" t="s">
        <v>42</v>
      </c>
      <c r="G1" s="9" t="s">
        <v>77</v>
      </c>
      <c r="H1" s="9" t="s">
        <v>81</v>
      </c>
      <c r="I1" s="9" t="s">
        <v>84</v>
      </c>
      <c r="J1" s="9" t="s">
        <v>957</v>
      </c>
    </row>
    <row r="2" spans="1:10" ht="12.75" customHeight="1" x14ac:dyDescent="0.2">
      <c r="A2" s="9">
        <v>2021</v>
      </c>
      <c r="B2" s="9">
        <v>108730</v>
      </c>
      <c r="C2" s="9">
        <v>1808</v>
      </c>
      <c r="D2" s="9">
        <v>1</v>
      </c>
      <c r="E2" s="9">
        <v>10026</v>
      </c>
      <c r="F2" s="9">
        <v>702</v>
      </c>
      <c r="G2" s="9">
        <v>1</v>
      </c>
      <c r="H2" s="9">
        <v>3205309</v>
      </c>
      <c r="I2" s="9">
        <v>32</v>
      </c>
      <c r="J2" s="9">
        <v>3</v>
      </c>
    </row>
    <row r="3" spans="1:10" ht="12.75" customHeight="1" x14ac:dyDescent="0.2">
      <c r="A3" s="9">
        <v>2021</v>
      </c>
      <c r="B3" s="9">
        <v>108730</v>
      </c>
      <c r="C3" s="9">
        <v>1808</v>
      </c>
      <c r="D3" s="9">
        <v>1</v>
      </c>
      <c r="E3" s="9">
        <v>10026</v>
      </c>
      <c r="F3" s="9">
        <v>702</v>
      </c>
      <c r="G3" s="9">
        <v>1</v>
      </c>
      <c r="H3" s="9">
        <v>3205309</v>
      </c>
      <c r="I3" s="9">
        <v>32</v>
      </c>
      <c r="J3" s="9">
        <v>3</v>
      </c>
    </row>
    <row r="4" spans="1:10" ht="12.75" customHeight="1" x14ac:dyDescent="0.2">
      <c r="A4" s="9">
        <v>2021</v>
      </c>
      <c r="B4" s="9">
        <v>108730</v>
      </c>
      <c r="C4" s="9">
        <v>1808</v>
      </c>
      <c r="D4" s="9">
        <v>1</v>
      </c>
      <c r="E4" s="9">
        <v>10026</v>
      </c>
      <c r="F4" s="9">
        <v>702</v>
      </c>
      <c r="G4" s="9">
        <v>1</v>
      </c>
      <c r="H4" s="9">
        <v>3205309</v>
      </c>
      <c r="I4" s="9">
        <v>32</v>
      </c>
      <c r="J4" s="9">
        <v>3</v>
      </c>
    </row>
    <row r="5" spans="1:10" ht="12.75" customHeight="1" x14ac:dyDescent="0.2">
      <c r="A5" s="9">
        <v>2021</v>
      </c>
      <c r="B5" s="9">
        <v>108730</v>
      </c>
      <c r="C5" s="9">
        <v>1808</v>
      </c>
      <c r="D5" s="9">
        <v>1</v>
      </c>
      <c r="E5" s="9">
        <v>10026</v>
      </c>
      <c r="F5" s="9">
        <v>702</v>
      </c>
      <c r="G5" s="9">
        <v>1</v>
      </c>
      <c r="H5" s="9">
        <v>3205309</v>
      </c>
      <c r="I5" s="9">
        <v>32</v>
      </c>
      <c r="J5" s="9">
        <v>3</v>
      </c>
    </row>
    <row r="6" spans="1:10" ht="12.75" customHeight="1" x14ac:dyDescent="0.2">
      <c r="A6" s="9">
        <v>2021</v>
      </c>
      <c r="B6" s="9">
        <v>108730</v>
      </c>
      <c r="C6" s="9">
        <v>1808</v>
      </c>
      <c r="D6" s="9">
        <v>1</v>
      </c>
      <c r="E6" s="9">
        <v>10026</v>
      </c>
      <c r="F6" s="9">
        <v>702</v>
      </c>
      <c r="G6" s="9">
        <v>1</v>
      </c>
      <c r="H6" s="9">
        <v>3205309</v>
      </c>
      <c r="I6" s="9">
        <v>32</v>
      </c>
      <c r="J6" s="9">
        <v>3</v>
      </c>
    </row>
    <row r="7" spans="1:10" ht="12.75" customHeight="1" x14ac:dyDescent="0.2">
      <c r="A7" s="9">
        <v>2021</v>
      </c>
      <c r="B7" s="9">
        <v>108730</v>
      </c>
      <c r="C7" s="9">
        <v>1808</v>
      </c>
      <c r="D7" s="9">
        <v>1</v>
      </c>
      <c r="E7" s="9">
        <v>10026</v>
      </c>
      <c r="F7" s="9">
        <v>702</v>
      </c>
      <c r="G7" s="9">
        <v>1</v>
      </c>
      <c r="H7" s="9">
        <v>3205309</v>
      </c>
      <c r="I7" s="9">
        <v>32</v>
      </c>
      <c r="J7" s="9">
        <v>3</v>
      </c>
    </row>
    <row r="8" spans="1:10" ht="12.75" customHeight="1" x14ac:dyDescent="0.2">
      <c r="A8" s="9">
        <v>2021</v>
      </c>
      <c r="B8" s="9">
        <v>108730</v>
      </c>
      <c r="C8" s="9">
        <v>1808</v>
      </c>
      <c r="D8" s="9">
        <v>1</v>
      </c>
      <c r="E8" s="9">
        <v>10026</v>
      </c>
      <c r="F8" s="9">
        <v>702</v>
      </c>
      <c r="G8" s="9">
        <v>1</v>
      </c>
      <c r="H8" s="9">
        <v>3205309</v>
      </c>
      <c r="I8" s="9">
        <v>32</v>
      </c>
      <c r="J8" s="9">
        <v>3</v>
      </c>
    </row>
    <row r="9" spans="1:10" ht="12.75" customHeight="1" x14ac:dyDescent="0.2">
      <c r="A9" s="9">
        <v>2021</v>
      </c>
      <c r="B9" s="9">
        <v>108730</v>
      </c>
      <c r="C9" s="9">
        <v>1808</v>
      </c>
      <c r="D9" s="9">
        <v>1</v>
      </c>
      <c r="E9" s="9">
        <v>10026</v>
      </c>
      <c r="F9" s="9">
        <v>702</v>
      </c>
      <c r="G9" s="9">
        <v>1</v>
      </c>
      <c r="H9" s="9">
        <v>3205309</v>
      </c>
      <c r="I9" s="9">
        <v>32</v>
      </c>
      <c r="J9" s="9">
        <v>3</v>
      </c>
    </row>
    <row r="10" spans="1:10" ht="12.75" customHeight="1" x14ac:dyDescent="0.2">
      <c r="A10" s="9">
        <v>2021</v>
      </c>
      <c r="B10" s="9">
        <v>108730</v>
      </c>
      <c r="C10" s="9">
        <v>1808</v>
      </c>
      <c r="D10" s="9">
        <v>1</v>
      </c>
      <c r="E10" s="9">
        <v>10026</v>
      </c>
      <c r="F10" s="9">
        <v>702</v>
      </c>
      <c r="G10" s="9">
        <v>1</v>
      </c>
      <c r="H10" s="9">
        <v>3205309</v>
      </c>
      <c r="I10" s="9">
        <v>32</v>
      </c>
      <c r="J10" s="9">
        <v>3</v>
      </c>
    </row>
    <row r="11" spans="1:10" ht="12.75" customHeight="1" x14ac:dyDescent="0.2">
      <c r="A11" s="9">
        <v>2021</v>
      </c>
      <c r="B11" s="9">
        <v>108730</v>
      </c>
      <c r="C11" s="9">
        <v>1808</v>
      </c>
      <c r="D11" s="9">
        <v>1</v>
      </c>
      <c r="E11" s="9">
        <v>10026</v>
      </c>
      <c r="F11" s="9">
        <v>702</v>
      </c>
      <c r="G11" s="9">
        <v>1</v>
      </c>
      <c r="H11" s="9">
        <v>3205309</v>
      </c>
      <c r="I11" s="9">
        <v>32</v>
      </c>
      <c r="J11" s="9">
        <v>3</v>
      </c>
    </row>
    <row r="12" spans="1:10" ht="12.75" customHeight="1" x14ac:dyDescent="0.2">
      <c r="A12" s="9">
        <v>2021</v>
      </c>
      <c r="B12" s="9">
        <v>108730</v>
      </c>
      <c r="C12" s="9">
        <v>1808</v>
      </c>
      <c r="D12" s="9">
        <v>1</v>
      </c>
      <c r="E12" s="9">
        <v>10026</v>
      </c>
      <c r="F12" s="9">
        <v>702</v>
      </c>
      <c r="G12" s="9">
        <v>1</v>
      </c>
      <c r="H12" s="9">
        <v>3205309</v>
      </c>
      <c r="I12" s="9">
        <v>32</v>
      </c>
      <c r="J12" s="9">
        <v>3</v>
      </c>
    </row>
    <row r="13" spans="1:10" ht="12.75" customHeight="1" x14ac:dyDescent="0.2">
      <c r="A13" s="9">
        <v>2021</v>
      </c>
      <c r="B13" s="9">
        <v>108730</v>
      </c>
      <c r="C13" s="9">
        <v>1808</v>
      </c>
      <c r="D13" s="9">
        <v>1</v>
      </c>
      <c r="E13" s="9">
        <v>10026</v>
      </c>
      <c r="F13" s="9">
        <v>702</v>
      </c>
      <c r="G13" s="9">
        <v>1</v>
      </c>
      <c r="H13" s="9">
        <v>3205309</v>
      </c>
      <c r="I13" s="9">
        <v>32</v>
      </c>
      <c r="J13" s="9">
        <v>3</v>
      </c>
    </row>
    <row r="14" spans="1:10" ht="12.75" customHeight="1" x14ac:dyDescent="0.2">
      <c r="A14" s="9">
        <v>2021</v>
      </c>
      <c r="B14" s="9">
        <v>108730</v>
      </c>
      <c r="C14" s="9">
        <v>1808</v>
      </c>
      <c r="D14" s="9">
        <v>1</v>
      </c>
      <c r="E14" s="9">
        <v>10026</v>
      </c>
      <c r="F14" s="9">
        <v>702</v>
      </c>
      <c r="G14" s="9">
        <v>1</v>
      </c>
      <c r="H14" s="9">
        <v>3205309</v>
      </c>
      <c r="I14" s="9">
        <v>32</v>
      </c>
      <c r="J14" s="9">
        <v>3</v>
      </c>
    </row>
    <row r="15" spans="1:10" ht="12.75" customHeight="1" x14ac:dyDescent="0.2">
      <c r="A15" s="9">
        <v>2021</v>
      </c>
      <c r="B15" s="9">
        <v>108730</v>
      </c>
      <c r="C15" s="9">
        <v>1808</v>
      </c>
      <c r="D15" s="9">
        <v>1</v>
      </c>
      <c r="E15" s="9">
        <v>10026</v>
      </c>
      <c r="F15" s="9">
        <v>702</v>
      </c>
      <c r="G15" s="9">
        <v>1</v>
      </c>
      <c r="H15" s="9">
        <v>3205309</v>
      </c>
      <c r="I15" s="9">
        <v>32</v>
      </c>
      <c r="J15" s="9">
        <v>3</v>
      </c>
    </row>
    <row r="16" spans="1:10" ht="12.75" customHeight="1" x14ac:dyDescent="0.2">
      <c r="A16" s="9">
        <v>2021</v>
      </c>
      <c r="B16" s="9">
        <v>108730</v>
      </c>
      <c r="C16" s="9">
        <v>1808</v>
      </c>
      <c r="D16" s="9">
        <v>1</v>
      </c>
      <c r="E16" s="9">
        <v>10026</v>
      </c>
      <c r="F16" s="9">
        <v>702</v>
      </c>
      <c r="G16" s="9">
        <v>1</v>
      </c>
      <c r="H16" s="9">
        <v>3205309</v>
      </c>
      <c r="I16" s="9">
        <v>32</v>
      </c>
      <c r="J16" s="9">
        <v>3</v>
      </c>
    </row>
    <row r="17" spans="1:10" ht="12.75" customHeight="1" x14ac:dyDescent="0.2">
      <c r="A17" s="9">
        <v>2021</v>
      </c>
      <c r="B17" s="9">
        <v>108730</v>
      </c>
      <c r="C17" s="9">
        <v>1808</v>
      </c>
      <c r="D17" s="9">
        <v>1</v>
      </c>
      <c r="E17" s="9">
        <v>10026</v>
      </c>
      <c r="F17" s="9">
        <v>702</v>
      </c>
      <c r="G17" s="9">
        <v>1</v>
      </c>
      <c r="H17" s="9">
        <v>3205309</v>
      </c>
      <c r="I17" s="9">
        <v>32</v>
      </c>
      <c r="J17" s="9">
        <v>3</v>
      </c>
    </row>
    <row r="18" spans="1:10" ht="12.75" customHeight="1" x14ac:dyDescent="0.2">
      <c r="A18" s="9">
        <v>2021</v>
      </c>
      <c r="B18" s="9">
        <v>108730</v>
      </c>
      <c r="C18" s="9">
        <v>1808</v>
      </c>
      <c r="D18" s="9">
        <v>1</v>
      </c>
      <c r="E18" s="9">
        <v>10026</v>
      </c>
      <c r="F18" s="9">
        <v>702</v>
      </c>
      <c r="G18" s="9">
        <v>1</v>
      </c>
      <c r="H18" s="9">
        <v>3205309</v>
      </c>
      <c r="I18" s="9">
        <v>32</v>
      </c>
      <c r="J18" s="9">
        <v>3</v>
      </c>
    </row>
    <row r="19" spans="1:10" ht="12.75" customHeight="1" x14ac:dyDescent="0.2">
      <c r="A19" s="9">
        <v>2021</v>
      </c>
      <c r="B19" s="9">
        <v>108730</v>
      </c>
      <c r="C19" s="9">
        <v>1808</v>
      </c>
      <c r="D19" s="9">
        <v>1</v>
      </c>
      <c r="E19" s="9">
        <v>10026</v>
      </c>
      <c r="F19" s="9">
        <v>702</v>
      </c>
      <c r="G19" s="9">
        <v>1</v>
      </c>
      <c r="H19" s="9">
        <v>3205309</v>
      </c>
      <c r="I19" s="9">
        <v>32</v>
      </c>
      <c r="J19" s="9">
        <v>3</v>
      </c>
    </row>
    <row r="20" spans="1:10" ht="12.75" customHeight="1" x14ac:dyDescent="0.2">
      <c r="A20" s="9">
        <v>2021</v>
      </c>
      <c r="B20" s="9">
        <v>108730</v>
      </c>
      <c r="C20" s="9">
        <v>1808</v>
      </c>
      <c r="D20" s="9">
        <v>1</v>
      </c>
      <c r="E20" s="9">
        <v>10026</v>
      </c>
      <c r="F20" s="9">
        <v>702</v>
      </c>
      <c r="G20" s="9">
        <v>1</v>
      </c>
      <c r="H20" s="9">
        <v>3205309</v>
      </c>
      <c r="I20" s="9">
        <v>32</v>
      </c>
      <c r="J20" s="9">
        <v>3</v>
      </c>
    </row>
    <row r="21" spans="1:10" ht="12.75" customHeight="1" x14ac:dyDescent="0.2">
      <c r="A21" s="9">
        <v>2021</v>
      </c>
      <c r="B21" s="9">
        <v>108730</v>
      </c>
      <c r="C21" s="9">
        <v>1808</v>
      </c>
      <c r="D21" s="9">
        <v>1</v>
      </c>
      <c r="E21" s="9">
        <v>10026</v>
      </c>
      <c r="F21" s="9">
        <v>702</v>
      </c>
      <c r="G21" s="9">
        <v>1</v>
      </c>
      <c r="H21" s="9">
        <v>3205309</v>
      </c>
      <c r="I21" s="9">
        <v>32</v>
      </c>
      <c r="J21" s="9">
        <v>3</v>
      </c>
    </row>
    <row r="22" spans="1:10" ht="12.75" customHeight="1" x14ac:dyDescent="0.2">
      <c r="A22" s="9">
        <v>2021</v>
      </c>
      <c r="B22" s="9">
        <v>108730</v>
      </c>
      <c r="C22" s="9">
        <v>1808</v>
      </c>
      <c r="D22" s="9">
        <v>1</v>
      </c>
      <c r="E22" s="9">
        <v>10026</v>
      </c>
      <c r="F22" s="9">
        <v>702</v>
      </c>
      <c r="G22" s="9">
        <v>1</v>
      </c>
      <c r="H22" s="9">
        <v>3205309</v>
      </c>
      <c r="I22" s="9">
        <v>32</v>
      </c>
      <c r="J22" s="9">
        <v>3</v>
      </c>
    </row>
    <row r="23" spans="1:10" ht="12.75" customHeight="1" x14ac:dyDescent="0.2">
      <c r="A23" s="9">
        <v>2021</v>
      </c>
      <c r="B23" s="9">
        <v>108730</v>
      </c>
      <c r="C23" s="9">
        <v>1808</v>
      </c>
      <c r="D23" s="9">
        <v>1</v>
      </c>
      <c r="E23" s="9">
        <v>10026</v>
      </c>
      <c r="F23" s="9">
        <v>702</v>
      </c>
      <c r="G23" s="9">
        <v>1</v>
      </c>
      <c r="H23" s="9">
        <v>3205309</v>
      </c>
      <c r="I23" s="9">
        <v>32</v>
      </c>
      <c r="J23" s="9">
        <v>3</v>
      </c>
    </row>
    <row r="24" spans="1:10" ht="12.75" customHeight="1" x14ac:dyDescent="0.2">
      <c r="A24" s="9">
        <v>2021</v>
      </c>
      <c r="B24" s="9">
        <v>108730</v>
      </c>
      <c r="C24" s="9">
        <v>1808</v>
      </c>
      <c r="D24" s="9">
        <v>1</v>
      </c>
      <c r="E24" s="9">
        <v>10026</v>
      </c>
      <c r="F24" s="9">
        <v>702</v>
      </c>
      <c r="G24" s="9">
        <v>1</v>
      </c>
      <c r="H24" s="9">
        <v>3205309</v>
      </c>
      <c r="I24" s="9">
        <v>32</v>
      </c>
      <c r="J24" s="9">
        <v>3</v>
      </c>
    </row>
    <row r="25" spans="1:10" ht="12.75" customHeight="1" x14ac:dyDescent="0.2">
      <c r="A25" s="9">
        <v>2021</v>
      </c>
      <c r="B25" s="9">
        <v>108730</v>
      </c>
      <c r="C25" s="9">
        <v>1808</v>
      </c>
      <c r="D25" s="9">
        <v>1</v>
      </c>
      <c r="E25" s="9">
        <v>10026</v>
      </c>
      <c r="F25" s="9">
        <v>702</v>
      </c>
      <c r="G25" s="9">
        <v>1</v>
      </c>
      <c r="H25" s="9">
        <v>3205309</v>
      </c>
      <c r="I25" s="9">
        <v>32</v>
      </c>
      <c r="J25" s="9">
        <v>3</v>
      </c>
    </row>
    <row r="26" spans="1:10" ht="12.75" customHeight="1" x14ac:dyDescent="0.2">
      <c r="A26" s="9">
        <v>2021</v>
      </c>
      <c r="B26" s="9">
        <v>108730</v>
      </c>
      <c r="C26" s="9">
        <v>1808</v>
      </c>
      <c r="D26" s="9">
        <v>1</v>
      </c>
      <c r="E26" s="9">
        <v>10026</v>
      </c>
      <c r="F26" s="9">
        <v>702</v>
      </c>
      <c r="G26" s="9">
        <v>1</v>
      </c>
      <c r="H26" s="9">
        <v>3205309</v>
      </c>
      <c r="I26" s="9">
        <v>32</v>
      </c>
      <c r="J26" s="9">
        <v>3</v>
      </c>
    </row>
    <row r="27" spans="1:10" ht="12.75" customHeight="1" x14ac:dyDescent="0.2">
      <c r="A27" s="9">
        <v>2021</v>
      </c>
      <c r="B27" s="9">
        <v>108730</v>
      </c>
      <c r="C27" s="9">
        <v>1808</v>
      </c>
      <c r="D27" s="9">
        <v>1</v>
      </c>
      <c r="E27" s="9">
        <v>10026</v>
      </c>
      <c r="F27" s="9">
        <v>702</v>
      </c>
      <c r="G27" s="9">
        <v>1</v>
      </c>
      <c r="H27" s="9">
        <v>3205309</v>
      </c>
      <c r="I27" s="9">
        <v>32</v>
      </c>
      <c r="J27" s="9">
        <v>3</v>
      </c>
    </row>
    <row r="28" spans="1:10" ht="12.75" customHeight="1" x14ac:dyDescent="0.2">
      <c r="A28" s="9">
        <v>2021</v>
      </c>
      <c r="B28" s="9">
        <v>108730</v>
      </c>
      <c r="C28" s="9">
        <v>1808</v>
      </c>
      <c r="D28" s="9">
        <v>1</v>
      </c>
      <c r="E28" s="9">
        <v>10026</v>
      </c>
      <c r="F28" s="9">
        <v>702</v>
      </c>
      <c r="G28" s="9">
        <v>1</v>
      </c>
      <c r="H28" s="9">
        <v>3205309</v>
      </c>
      <c r="I28" s="9">
        <v>32</v>
      </c>
      <c r="J28" s="9">
        <v>3</v>
      </c>
    </row>
    <row r="29" spans="1:10" ht="12.75" customHeight="1" x14ac:dyDescent="0.2">
      <c r="A29" s="9">
        <v>2021</v>
      </c>
      <c r="B29" s="9">
        <v>108730</v>
      </c>
      <c r="C29" s="9">
        <v>1808</v>
      </c>
      <c r="D29" s="9">
        <v>1</v>
      </c>
      <c r="E29" s="9">
        <v>10026</v>
      </c>
      <c r="F29" s="9">
        <v>702</v>
      </c>
      <c r="G29" s="9">
        <v>1</v>
      </c>
      <c r="H29" s="9">
        <v>3205309</v>
      </c>
      <c r="I29" s="9">
        <v>32</v>
      </c>
      <c r="J29" s="9">
        <v>3</v>
      </c>
    </row>
    <row r="30" spans="1:10" ht="12.75" customHeight="1" x14ac:dyDescent="0.2">
      <c r="A30" s="9">
        <v>2021</v>
      </c>
      <c r="B30" s="9">
        <v>108730</v>
      </c>
      <c r="C30" s="9">
        <v>1808</v>
      </c>
      <c r="D30" s="9">
        <v>1</v>
      </c>
      <c r="E30" s="9">
        <v>10026</v>
      </c>
      <c r="F30" s="9">
        <v>702</v>
      </c>
      <c r="G30" s="9">
        <v>1</v>
      </c>
      <c r="H30" s="9">
        <v>3205309</v>
      </c>
      <c r="I30" s="9">
        <v>32</v>
      </c>
      <c r="J30" s="9">
        <v>3</v>
      </c>
    </row>
    <row r="31" spans="1:10" ht="12.75" customHeight="1" x14ac:dyDescent="0.2">
      <c r="A31" s="9">
        <v>2021</v>
      </c>
      <c r="B31" s="9">
        <v>108730</v>
      </c>
      <c r="C31" s="9">
        <v>1808</v>
      </c>
      <c r="D31" s="9">
        <v>1</v>
      </c>
      <c r="E31" s="9">
        <v>10026</v>
      </c>
      <c r="F31" s="9">
        <v>702</v>
      </c>
      <c r="G31" s="9">
        <v>1</v>
      </c>
      <c r="H31" s="9">
        <v>3205309</v>
      </c>
      <c r="I31" s="9">
        <v>32</v>
      </c>
      <c r="J31" s="9">
        <v>3</v>
      </c>
    </row>
    <row r="32" spans="1:10" ht="12.75" customHeight="1" x14ac:dyDescent="0.2">
      <c r="A32" s="9">
        <v>2021</v>
      </c>
      <c r="B32" s="9">
        <v>108730</v>
      </c>
      <c r="C32" s="9">
        <v>1808</v>
      </c>
      <c r="D32" s="9">
        <v>1</v>
      </c>
      <c r="E32" s="9">
        <v>10026</v>
      </c>
      <c r="F32" s="9">
        <v>702</v>
      </c>
      <c r="G32" s="9">
        <v>1</v>
      </c>
      <c r="H32" s="9">
        <v>3205309</v>
      </c>
      <c r="I32" s="9">
        <v>32</v>
      </c>
      <c r="J32" s="9">
        <v>3</v>
      </c>
    </row>
    <row r="33" spans="1:10" ht="12.75" customHeight="1" x14ac:dyDescent="0.2">
      <c r="A33" s="9">
        <v>2021</v>
      </c>
      <c r="B33" s="9">
        <v>108730</v>
      </c>
      <c r="C33" s="9">
        <v>1808</v>
      </c>
      <c r="D33" s="9">
        <v>1</v>
      </c>
      <c r="E33" s="9">
        <v>10026</v>
      </c>
      <c r="F33" s="9">
        <v>702</v>
      </c>
      <c r="G33" s="9">
        <v>1</v>
      </c>
      <c r="H33" s="9">
        <v>3205309</v>
      </c>
      <c r="I33" s="9">
        <v>32</v>
      </c>
      <c r="J33" s="9">
        <v>3</v>
      </c>
    </row>
    <row r="34" spans="1:10" ht="12.75" customHeight="1" x14ac:dyDescent="0.2">
      <c r="A34" s="9">
        <v>2021</v>
      </c>
      <c r="B34" s="9">
        <v>108730</v>
      </c>
      <c r="C34" s="9">
        <v>1808</v>
      </c>
      <c r="D34" s="9">
        <v>1</v>
      </c>
      <c r="E34" s="9">
        <v>10026</v>
      </c>
      <c r="F34" s="9">
        <v>702</v>
      </c>
      <c r="G34" s="9">
        <v>1</v>
      </c>
      <c r="H34" s="9">
        <v>3205309</v>
      </c>
      <c r="I34" s="9">
        <v>32</v>
      </c>
      <c r="J34" s="9">
        <v>3</v>
      </c>
    </row>
    <row r="35" spans="1:10" ht="12.75" customHeight="1" x14ac:dyDescent="0.2">
      <c r="A35" s="9">
        <v>2021</v>
      </c>
      <c r="B35" s="9">
        <v>108730</v>
      </c>
      <c r="C35" s="9">
        <v>1808</v>
      </c>
      <c r="D35" s="9">
        <v>1</v>
      </c>
      <c r="E35" s="9">
        <v>10026</v>
      </c>
      <c r="F35" s="9">
        <v>702</v>
      </c>
      <c r="G35" s="9">
        <v>1</v>
      </c>
      <c r="H35" s="9">
        <v>3205309</v>
      </c>
      <c r="I35" s="9">
        <v>32</v>
      </c>
      <c r="J35" s="9">
        <v>3</v>
      </c>
    </row>
    <row r="36" spans="1:10" ht="12.75" customHeight="1" x14ac:dyDescent="0.2">
      <c r="A36" s="9">
        <v>2021</v>
      </c>
      <c r="B36" s="9">
        <v>108730</v>
      </c>
      <c r="C36" s="9">
        <v>1808</v>
      </c>
      <c r="D36" s="9">
        <v>1</v>
      </c>
      <c r="E36" s="9">
        <v>10026</v>
      </c>
      <c r="F36" s="9">
        <v>702</v>
      </c>
      <c r="G36" s="9">
        <v>1</v>
      </c>
      <c r="H36" s="9">
        <v>3205309</v>
      </c>
      <c r="I36" s="9">
        <v>32</v>
      </c>
      <c r="J36" s="9">
        <v>3</v>
      </c>
    </row>
    <row r="37" spans="1:10" ht="12.75" customHeight="1" x14ac:dyDescent="0.2">
      <c r="A37" s="9">
        <v>2021</v>
      </c>
      <c r="B37" s="9">
        <v>108730</v>
      </c>
      <c r="C37" s="9">
        <v>1808</v>
      </c>
      <c r="D37" s="9">
        <v>1</v>
      </c>
      <c r="E37" s="9">
        <v>10026</v>
      </c>
      <c r="F37" s="9">
        <v>702</v>
      </c>
      <c r="G37" s="9">
        <v>1</v>
      </c>
      <c r="H37" s="9">
        <v>3205309</v>
      </c>
      <c r="I37" s="9">
        <v>32</v>
      </c>
      <c r="J37" s="9">
        <v>3</v>
      </c>
    </row>
    <row r="38" spans="1:10" ht="12.75" customHeight="1" x14ac:dyDescent="0.2">
      <c r="A38" s="9">
        <v>2021</v>
      </c>
      <c r="B38" s="9">
        <v>108730</v>
      </c>
      <c r="C38" s="9">
        <v>1808</v>
      </c>
      <c r="D38" s="9">
        <v>1</v>
      </c>
      <c r="E38" s="9">
        <v>10026</v>
      </c>
      <c r="F38" s="9">
        <v>702</v>
      </c>
      <c r="G38" s="9">
        <v>1</v>
      </c>
      <c r="H38" s="9">
        <v>3205309</v>
      </c>
      <c r="I38" s="9">
        <v>32</v>
      </c>
      <c r="J38" s="9">
        <v>3</v>
      </c>
    </row>
    <row r="39" spans="1:10" ht="12.75" customHeight="1" x14ac:dyDescent="0.2">
      <c r="A39" s="9">
        <v>2021</v>
      </c>
      <c r="B39" s="9">
        <v>108730</v>
      </c>
      <c r="C39" s="9">
        <v>1808</v>
      </c>
      <c r="D39" s="9">
        <v>1</v>
      </c>
      <c r="E39" s="9">
        <v>10026</v>
      </c>
      <c r="F39" s="9">
        <v>702</v>
      </c>
      <c r="G39" s="9">
        <v>1</v>
      </c>
      <c r="H39" s="9">
        <v>3205309</v>
      </c>
      <c r="I39" s="9">
        <v>32</v>
      </c>
      <c r="J39" s="9">
        <v>3</v>
      </c>
    </row>
    <row r="40" spans="1:10" ht="12.75" customHeight="1" x14ac:dyDescent="0.2">
      <c r="A40" s="9">
        <v>2021</v>
      </c>
      <c r="B40" s="9">
        <v>108730</v>
      </c>
      <c r="C40" s="9">
        <v>1808</v>
      </c>
      <c r="D40" s="9">
        <v>1</v>
      </c>
      <c r="E40" s="9">
        <v>10026</v>
      </c>
      <c r="F40" s="9">
        <v>702</v>
      </c>
      <c r="G40" s="9">
        <v>1</v>
      </c>
      <c r="H40" s="9">
        <v>3205309</v>
      </c>
      <c r="I40" s="9">
        <v>32</v>
      </c>
      <c r="J40" s="9">
        <v>3</v>
      </c>
    </row>
    <row r="41" spans="1:10" ht="12.75" customHeight="1" x14ac:dyDescent="0.2">
      <c r="A41" s="9">
        <v>2021</v>
      </c>
      <c r="B41" s="9">
        <v>122845</v>
      </c>
      <c r="C41" s="9">
        <v>1808</v>
      </c>
      <c r="D41" s="9">
        <v>1</v>
      </c>
      <c r="E41" s="9">
        <v>10026</v>
      </c>
      <c r="F41" s="9">
        <v>4006</v>
      </c>
      <c r="G41" s="9">
        <v>1</v>
      </c>
      <c r="H41" s="9">
        <v>3205002</v>
      </c>
      <c r="I41" s="9">
        <v>32</v>
      </c>
      <c r="J41" s="9">
        <v>3</v>
      </c>
    </row>
    <row r="42" spans="1:10" ht="12.75" customHeight="1" x14ac:dyDescent="0.2">
      <c r="A42" s="9">
        <v>2021</v>
      </c>
      <c r="B42" s="9">
        <v>122845</v>
      </c>
      <c r="C42" s="9">
        <v>1808</v>
      </c>
      <c r="D42" s="9">
        <v>1</v>
      </c>
      <c r="E42" s="9">
        <v>10026</v>
      </c>
      <c r="F42" s="9">
        <v>4006</v>
      </c>
      <c r="G42" s="9">
        <v>1</v>
      </c>
      <c r="H42" s="9">
        <v>3205002</v>
      </c>
      <c r="I42" s="9">
        <v>32</v>
      </c>
      <c r="J42" s="9">
        <v>3</v>
      </c>
    </row>
    <row r="43" spans="1:10" ht="12.75" customHeight="1" x14ac:dyDescent="0.2">
      <c r="A43" s="9">
        <v>2021</v>
      </c>
      <c r="B43" s="9">
        <v>122845</v>
      </c>
      <c r="C43" s="9">
        <v>1808</v>
      </c>
      <c r="D43" s="9">
        <v>1</v>
      </c>
      <c r="E43" s="9">
        <v>10026</v>
      </c>
      <c r="F43" s="9">
        <v>4006</v>
      </c>
      <c r="G43" s="9">
        <v>1</v>
      </c>
      <c r="H43" s="9">
        <v>3205002</v>
      </c>
      <c r="I43" s="9">
        <v>32</v>
      </c>
      <c r="J43" s="9">
        <v>3</v>
      </c>
    </row>
    <row r="44" spans="1:10" ht="12.75" customHeight="1" x14ac:dyDescent="0.2">
      <c r="A44" s="9">
        <v>2021</v>
      </c>
      <c r="B44" s="9">
        <v>122845</v>
      </c>
      <c r="C44" s="9">
        <v>1808</v>
      </c>
      <c r="D44" s="9">
        <v>1</v>
      </c>
      <c r="E44" s="9">
        <v>10026</v>
      </c>
      <c r="F44" s="9">
        <v>4006</v>
      </c>
      <c r="G44" s="9">
        <v>1</v>
      </c>
      <c r="H44" s="9">
        <v>3205002</v>
      </c>
      <c r="I44" s="9">
        <v>32</v>
      </c>
      <c r="J44" s="9">
        <v>3</v>
      </c>
    </row>
    <row r="45" spans="1:10" ht="12.75" customHeight="1" x14ac:dyDescent="0.2">
      <c r="A45" s="9">
        <v>2021</v>
      </c>
      <c r="B45" s="9">
        <v>122845</v>
      </c>
      <c r="C45" s="9">
        <v>1808</v>
      </c>
      <c r="D45" s="9">
        <v>1</v>
      </c>
      <c r="E45" s="9">
        <v>10026</v>
      </c>
      <c r="F45" s="9">
        <v>4006</v>
      </c>
      <c r="G45" s="9">
        <v>1</v>
      </c>
      <c r="H45" s="9">
        <v>3205002</v>
      </c>
      <c r="I45" s="9">
        <v>32</v>
      </c>
      <c r="J45" s="9">
        <v>3</v>
      </c>
    </row>
    <row r="46" spans="1:10" ht="12.75" customHeight="1" x14ac:dyDescent="0.2">
      <c r="A46" s="9">
        <v>2021</v>
      </c>
      <c r="B46" s="9">
        <v>122845</v>
      </c>
      <c r="C46" s="9">
        <v>1808</v>
      </c>
      <c r="D46" s="9">
        <v>1</v>
      </c>
      <c r="E46" s="9">
        <v>10026</v>
      </c>
      <c r="F46" s="9">
        <v>4006</v>
      </c>
      <c r="G46" s="9">
        <v>1</v>
      </c>
      <c r="H46" s="9">
        <v>3205002</v>
      </c>
      <c r="I46" s="9">
        <v>32</v>
      </c>
      <c r="J46" s="9">
        <v>3</v>
      </c>
    </row>
    <row r="47" spans="1:10" ht="12.75" customHeight="1" x14ac:dyDescent="0.2">
      <c r="A47" s="9">
        <v>2021</v>
      </c>
      <c r="B47" s="9">
        <v>122845</v>
      </c>
      <c r="C47" s="9">
        <v>1808</v>
      </c>
      <c r="D47" s="9">
        <v>1</v>
      </c>
      <c r="E47" s="9">
        <v>10026</v>
      </c>
      <c r="F47" s="9">
        <v>4006</v>
      </c>
      <c r="G47" s="9">
        <v>1</v>
      </c>
      <c r="H47" s="9">
        <v>3205002</v>
      </c>
      <c r="I47" s="9">
        <v>32</v>
      </c>
      <c r="J47" s="9">
        <v>3</v>
      </c>
    </row>
    <row r="48" spans="1:10" ht="12.75" customHeight="1" x14ac:dyDescent="0.2">
      <c r="A48" s="9">
        <v>2021</v>
      </c>
      <c r="B48" s="9">
        <v>122845</v>
      </c>
      <c r="C48" s="9">
        <v>1808</v>
      </c>
      <c r="D48" s="9">
        <v>1</v>
      </c>
      <c r="E48" s="9">
        <v>10026</v>
      </c>
      <c r="F48" s="9">
        <v>4006</v>
      </c>
      <c r="G48" s="9">
        <v>1</v>
      </c>
      <c r="H48" s="9">
        <v>3205002</v>
      </c>
      <c r="I48" s="9">
        <v>32</v>
      </c>
      <c r="J48" s="9">
        <v>3</v>
      </c>
    </row>
    <row r="49" spans="1:10" ht="12.75" customHeight="1" x14ac:dyDescent="0.2">
      <c r="A49" s="9">
        <v>2021</v>
      </c>
      <c r="B49" s="9">
        <v>122845</v>
      </c>
      <c r="C49" s="9">
        <v>1808</v>
      </c>
      <c r="D49" s="9">
        <v>1</v>
      </c>
      <c r="E49" s="9">
        <v>10026</v>
      </c>
      <c r="F49" s="9">
        <v>4006</v>
      </c>
      <c r="G49" s="9">
        <v>1</v>
      </c>
      <c r="H49" s="9">
        <v>3205002</v>
      </c>
      <c r="I49" s="9">
        <v>32</v>
      </c>
      <c r="J49" s="9">
        <v>3</v>
      </c>
    </row>
    <row r="50" spans="1:10" ht="12.75" customHeight="1" x14ac:dyDescent="0.2">
      <c r="A50" s="9">
        <v>2021</v>
      </c>
      <c r="B50" s="9">
        <v>122845</v>
      </c>
      <c r="C50" s="9">
        <v>1808</v>
      </c>
      <c r="D50" s="9">
        <v>1</v>
      </c>
      <c r="E50" s="9">
        <v>10026</v>
      </c>
      <c r="F50" s="9">
        <v>4006</v>
      </c>
      <c r="G50" s="9">
        <v>1</v>
      </c>
      <c r="H50" s="9">
        <v>3205002</v>
      </c>
      <c r="I50" s="9">
        <v>32</v>
      </c>
      <c r="J50" s="9">
        <v>3</v>
      </c>
    </row>
    <row r="51" spans="1:10" ht="12.75" customHeight="1" x14ac:dyDescent="0.2">
      <c r="A51" s="9">
        <v>2021</v>
      </c>
      <c r="B51" s="9">
        <v>122845</v>
      </c>
      <c r="C51" s="9">
        <v>1808</v>
      </c>
      <c r="D51" s="9">
        <v>1</v>
      </c>
      <c r="E51" s="9">
        <v>10026</v>
      </c>
      <c r="F51" s="9">
        <v>4006</v>
      </c>
      <c r="G51" s="9">
        <v>1</v>
      </c>
      <c r="H51" s="9">
        <v>3205002</v>
      </c>
      <c r="I51" s="9">
        <v>32</v>
      </c>
      <c r="J51" s="9">
        <v>3</v>
      </c>
    </row>
    <row r="52" spans="1:10" ht="12.75" customHeight="1" x14ac:dyDescent="0.2">
      <c r="A52" s="9">
        <v>2021</v>
      </c>
      <c r="B52" s="9">
        <v>122845</v>
      </c>
      <c r="C52" s="9">
        <v>1808</v>
      </c>
      <c r="D52" s="9">
        <v>1</v>
      </c>
      <c r="E52" s="9">
        <v>10026</v>
      </c>
      <c r="F52" s="9">
        <v>4006</v>
      </c>
      <c r="G52" s="9">
        <v>1</v>
      </c>
      <c r="H52" s="9">
        <v>3205002</v>
      </c>
      <c r="I52" s="9">
        <v>32</v>
      </c>
      <c r="J52" s="9">
        <v>3</v>
      </c>
    </row>
    <row r="53" spans="1:10" ht="12.75" customHeight="1" x14ac:dyDescent="0.2">
      <c r="A53" s="9">
        <v>2021</v>
      </c>
      <c r="B53" s="9">
        <v>122845</v>
      </c>
      <c r="C53" s="9">
        <v>1808</v>
      </c>
      <c r="D53" s="9">
        <v>1</v>
      </c>
      <c r="E53" s="9">
        <v>10026</v>
      </c>
      <c r="F53" s="9">
        <v>4006</v>
      </c>
      <c r="G53" s="9">
        <v>1</v>
      </c>
      <c r="H53" s="9">
        <v>3205002</v>
      </c>
      <c r="I53" s="9">
        <v>32</v>
      </c>
      <c r="J53" s="9">
        <v>3</v>
      </c>
    </row>
    <row r="54" spans="1:10" ht="12.75" customHeight="1" x14ac:dyDescent="0.2">
      <c r="A54" s="9">
        <v>2021</v>
      </c>
      <c r="B54" s="9">
        <v>122845</v>
      </c>
      <c r="C54" s="9">
        <v>1808</v>
      </c>
      <c r="D54" s="9">
        <v>1</v>
      </c>
      <c r="E54" s="9">
        <v>10026</v>
      </c>
      <c r="F54" s="9">
        <v>4006</v>
      </c>
      <c r="G54" s="9">
        <v>1</v>
      </c>
      <c r="H54" s="9">
        <v>3205002</v>
      </c>
      <c r="I54" s="9">
        <v>32</v>
      </c>
      <c r="J54" s="9">
        <v>3</v>
      </c>
    </row>
    <row r="55" spans="1:10" ht="12.75" customHeight="1" x14ac:dyDescent="0.2">
      <c r="A55" s="9">
        <v>2021</v>
      </c>
      <c r="B55" s="9">
        <v>122845</v>
      </c>
      <c r="C55" s="9">
        <v>1808</v>
      </c>
      <c r="D55" s="9">
        <v>1</v>
      </c>
      <c r="E55" s="9">
        <v>10026</v>
      </c>
      <c r="F55" s="9">
        <v>4006</v>
      </c>
      <c r="G55" s="9">
        <v>1</v>
      </c>
      <c r="H55" s="9">
        <v>3205002</v>
      </c>
      <c r="I55" s="9">
        <v>32</v>
      </c>
      <c r="J55" s="9">
        <v>3</v>
      </c>
    </row>
    <row r="56" spans="1:10" ht="12.75" customHeight="1" x14ac:dyDescent="0.2">
      <c r="A56" s="9">
        <v>2021</v>
      </c>
      <c r="B56" s="9">
        <v>122845</v>
      </c>
      <c r="C56" s="9">
        <v>1808</v>
      </c>
      <c r="D56" s="9">
        <v>1</v>
      </c>
      <c r="E56" s="9">
        <v>10026</v>
      </c>
      <c r="F56" s="9">
        <v>4006</v>
      </c>
      <c r="G56" s="9">
        <v>1</v>
      </c>
      <c r="H56" s="9">
        <v>3205002</v>
      </c>
      <c r="I56" s="9">
        <v>32</v>
      </c>
      <c r="J56" s="9">
        <v>3</v>
      </c>
    </row>
    <row r="57" spans="1:10" ht="12.75" customHeight="1" x14ac:dyDescent="0.2">
      <c r="A57" s="9">
        <v>2021</v>
      </c>
      <c r="B57" s="9">
        <v>122845</v>
      </c>
      <c r="C57" s="9">
        <v>1808</v>
      </c>
      <c r="D57" s="9">
        <v>1</v>
      </c>
      <c r="E57" s="9">
        <v>10026</v>
      </c>
      <c r="F57" s="9">
        <v>4006</v>
      </c>
      <c r="G57" s="9">
        <v>1</v>
      </c>
      <c r="H57" s="9">
        <v>3205002</v>
      </c>
      <c r="I57" s="9">
        <v>32</v>
      </c>
      <c r="J57" s="9">
        <v>3</v>
      </c>
    </row>
    <row r="58" spans="1:10" ht="12.75" customHeight="1" x14ac:dyDescent="0.2">
      <c r="A58" s="9">
        <v>2021</v>
      </c>
      <c r="B58" s="9">
        <v>122845</v>
      </c>
      <c r="C58" s="9">
        <v>1808</v>
      </c>
      <c r="D58" s="9">
        <v>1</v>
      </c>
      <c r="E58" s="9">
        <v>10026</v>
      </c>
      <c r="F58" s="9">
        <v>4006</v>
      </c>
      <c r="G58" s="9">
        <v>1</v>
      </c>
      <c r="H58" s="9">
        <v>3205002</v>
      </c>
      <c r="I58" s="9">
        <v>32</v>
      </c>
      <c r="J58" s="9">
        <v>3</v>
      </c>
    </row>
    <row r="59" spans="1:10" ht="12.75" customHeight="1" x14ac:dyDescent="0.2">
      <c r="A59" s="9">
        <v>2021</v>
      </c>
      <c r="B59" s="9">
        <v>122845</v>
      </c>
      <c r="C59" s="9">
        <v>1808</v>
      </c>
      <c r="D59" s="9">
        <v>1</v>
      </c>
      <c r="E59" s="9">
        <v>10026</v>
      </c>
      <c r="F59" s="9">
        <v>4006</v>
      </c>
      <c r="G59" s="9">
        <v>1</v>
      </c>
      <c r="H59" s="9">
        <v>3205002</v>
      </c>
      <c r="I59" s="9">
        <v>32</v>
      </c>
      <c r="J59" s="9">
        <v>3</v>
      </c>
    </row>
    <row r="60" spans="1:10" ht="12.75" customHeight="1" x14ac:dyDescent="0.2">
      <c r="A60" s="9">
        <v>2021</v>
      </c>
      <c r="B60" s="9">
        <v>122845</v>
      </c>
      <c r="C60" s="9">
        <v>1808</v>
      </c>
      <c r="D60" s="9">
        <v>1</v>
      </c>
      <c r="E60" s="9">
        <v>10026</v>
      </c>
      <c r="F60" s="9">
        <v>4006</v>
      </c>
      <c r="G60" s="9">
        <v>1</v>
      </c>
      <c r="H60" s="9">
        <v>3205002</v>
      </c>
      <c r="I60" s="9">
        <v>32</v>
      </c>
      <c r="J60" s="9">
        <v>3</v>
      </c>
    </row>
    <row r="61" spans="1:10" ht="12.75" customHeight="1" x14ac:dyDescent="0.2">
      <c r="A61" s="9">
        <v>2021</v>
      </c>
      <c r="B61" s="9">
        <v>122845</v>
      </c>
      <c r="C61" s="9">
        <v>1808</v>
      </c>
      <c r="D61" s="9">
        <v>1</v>
      </c>
      <c r="E61" s="9">
        <v>10026</v>
      </c>
      <c r="F61" s="9">
        <v>4006</v>
      </c>
      <c r="G61" s="9">
        <v>1</v>
      </c>
      <c r="H61" s="9">
        <v>3205002</v>
      </c>
      <c r="I61" s="9">
        <v>32</v>
      </c>
      <c r="J61" s="9">
        <v>3</v>
      </c>
    </row>
    <row r="62" spans="1:10" ht="12.75" customHeight="1" x14ac:dyDescent="0.2">
      <c r="A62" s="9">
        <v>2021</v>
      </c>
      <c r="B62" s="9">
        <v>122845</v>
      </c>
      <c r="C62" s="9">
        <v>1808</v>
      </c>
      <c r="D62" s="9">
        <v>1</v>
      </c>
      <c r="E62" s="9">
        <v>10026</v>
      </c>
      <c r="F62" s="9">
        <v>4006</v>
      </c>
      <c r="G62" s="9">
        <v>1</v>
      </c>
      <c r="H62" s="9">
        <v>3205002</v>
      </c>
      <c r="I62" s="9">
        <v>32</v>
      </c>
      <c r="J62" s="9">
        <v>3</v>
      </c>
    </row>
    <row r="63" spans="1:10" ht="12.75" customHeight="1" x14ac:dyDescent="0.2">
      <c r="A63" s="9">
        <v>2021</v>
      </c>
      <c r="B63" s="9">
        <v>122845</v>
      </c>
      <c r="C63" s="9">
        <v>1808</v>
      </c>
      <c r="D63" s="9">
        <v>1</v>
      </c>
      <c r="E63" s="9">
        <v>10026</v>
      </c>
      <c r="F63" s="9">
        <v>4006</v>
      </c>
      <c r="G63" s="9">
        <v>1</v>
      </c>
      <c r="H63" s="9">
        <v>3205002</v>
      </c>
      <c r="I63" s="9">
        <v>32</v>
      </c>
      <c r="J63" s="9">
        <v>3</v>
      </c>
    </row>
    <row r="64" spans="1:10" ht="12.75" customHeight="1" x14ac:dyDescent="0.2">
      <c r="A64" s="9">
        <v>2021</v>
      </c>
      <c r="B64" s="9">
        <v>122845</v>
      </c>
      <c r="C64" s="9">
        <v>1808</v>
      </c>
      <c r="D64" s="9">
        <v>1</v>
      </c>
      <c r="E64" s="9">
        <v>10026</v>
      </c>
      <c r="F64" s="9">
        <v>4006</v>
      </c>
      <c r="G64" s="9">
        <v>1</v>
      </c>
      <c r="H64" s="9">
        <v>3205002</v>
      </c>
      <c r="I64" s="9">
        <v>32</v>
      </c>
      <c r="J64" s="9">
        <v>3</v>
      </c>
    </row>
    <row r="65" spans="1:10" ht="12.75" customHeight="1" x14ac:dyDescent="0.2">
      <c r="A65" s="9">
        <v>2021</v>
      </c>
      <c r="B65" s="9">
        <v>122845</v>
      </c>
      <c r="C65" s="9">
        <v>1808</v>
      </c>
      <c r="D65" s="9">
        <v>1</v>
      </c>
      <c r="E65" s="9">
        <v>10026</v>
      </c>
      <c r="F65" s="9">
        <v>4006</v>
      </c>
      <c r="G65" s="9">
        <v>1</v>
      </c>
      <c r="H65" s="9">
        <v>3205002</v>
      </c>
      <c r="I65" s="9">
        <v>32</v>
      </c>
      <c r="J65" s="9">
        <v>3</v>
      </c>
    </row>
    <row r="66" spans="1:10" ht="12.75" customHeight="1" x14ac:dyDescent="0.2">
      <c r="A66" s="9">
        <v>2021</v>
      </c>
      <c r="B66" s="9">
        <v>122845</v>
      </c>
      <c r="C66" s="9">
        <v>1808</v>
      </c>
      <c r="D66" s="9">
        <v>1</v>
      </c>
      <c r="E66" s="9">
        <v>10026</v>
      </c>
      <c r="F66" s="9">
        <v>4006</v>
      </c>
      <c r="G66" s="9">
        <v>1</v>
      </c>
      <c r="H66" s="9">
        <v>3205002</v>
      </c>
      <c r="I66" s="9">
        <v>32</v>
      </c>
      <c r="J66" s="9">
        <v>3</v>
      </c>
    </row>
    <row r="67" spans="1:10" ht="12.75" customHeight="1" x14ac:dyDescent="0.2">
      <c r="A67" s="9">
        <v>2021</v>
      </c>
      <c r="B67" s="9">
        <v>122845</v>
      </c>
      <c r="C67" s="9">
        <v>1808</v>
      </c>
      <c r="D67" s="9">
        <v>1</v>
      </c>
      <c r="E67" s="9">
        <v>10026</v>
      </c>
      <c r="F67" s="9">
        <v>4006</v>
      </c>
      <c r="G67" s="9">
        <v>1</v>
      </c>
      <c r="H67" s="9">
        <v>3205002</v>
      </c>
      <c r="I67" s="9">
        <v>32</v>
      </c>
      <c r="J67" s="9">
        <v>3</v>
      </c>
    </row>
    <row r="68" spans="1:10" ht="12.75" customHeight="1" x14ac:dyDescent="0.2">
      <c r="A68" s="9">
        <v>2021</v>
      </c>
      <c r="B68" s="9">
        <v>122845</v>
      </c>
      <c r="C68" s="9">
        <v>1808</v>
      </c>
      <c r="D68" s="9">
        <v>1</v>
      </c>
      <c r="E68" s="9">
        <v>10026</v>
      </c>
      <c r="F68" s="9">
        <v>4006</v>
      </c>
      <c r="G68" s="9">
        <v>1</v>
      </c>
      <c r="H68" s="9">
        <v>3205002</v>
      </c>
      <c r="I68" s="9">
        <v>32</v>
      </c>
      <c r="J68" s="9">
        <v>3</v>
      </c>
    </row>
    <row r="69" spans="1:10" ht="12.75" customHeight="1" x14ac:dyDescent="0.2">
      <c r="A69" s="9">
        <v>2021</v>
      </c>
      <c r="B69" s="9">
        <v>122845</v>
      </c>
      <c r="C69" s="9">
        <v>1808</v>
      </c>
      <c r="D69" s="9">
        <v>1</v>
      </c>
      <c r="E69" s="9">
        <v>10026</v>
      </c>
      <c r="F69" s="9">
        <v>4006</v>
      </c>
      <c r="G69" s="9">
        <v>1</v>
      </c>
      <c r="H69" s="9">
        <v>3205002</v>
      </c>
      <c r="I69" s="9">
        <v>32</v>
      </c>
      <c r="J69" s="9">
        <v>3</v>
      </c>
    </row>
    <row r="70" spans="1:10" ht="12.75" customHeight="1" x14ac:dyDescent="0.2">
      <c r="A70" s="9">
        <v>2021</v>
      </c>
      <c r="B70" s="9">
        <v>122845</v>
      </c>
      <c r="C70" s="9">
        <v>1808</v>
      </c>
      <c r="D70" s="9">
        <v>1</v>
      </c>
      <c r="E70" s="9">
        <v>10026</v>
      </c>
      <c r="F70" s="9">
        <v>4006</v>
      </c>
      <c r="G70" s="9">
        <v>1</v>
      </c>
      <c r="H70" s="9">
        <v>3205002</v>
      </c>
      <c r="I70" s="9">
        <v>32</v>
      </c>
      <c r="J70" s="9">
        <v>3</v>
      </c>
    </row>
    <row r="71" spans="1:10" ht="12.75" customHeight="1" x14ac:dyDescent="0.2">
      <c r="A71" s="9">
        <v>2021</v>
      </c>
      <c r="B71" s="9">
        <v>122845</v>
      </c>
      <c r="C71" s="9">
        <v>1808</v>
      </c>
      <c r="D71" s="9">
        <v>1</v>
      </c>
      <c r="E71" s="9">
        <v>10026</v>
      </c>
      <c r="F71" s="9">
        <v>4006</v>
      </c>
      <c r="G71" s="9">
        <v>1</v>
      </c>
      <c r="H71" s="9">
        <v>3205002</v>
      </c>
      <c r="I71" s="9">
        <v>32</v>
      </c>
      <c r="J71" s="9">
        <v>3</v>
      </c>
    </row>
    <row r="72" spans="1:10" ht="12.75" customHeight="1" x14ac:dyDescent="0.2">
      <c r="A72" s="9">
        <v>2021</v>
      </c>
      <c r="B72" s="9">
        <v>122845</v>
      </c>
      <c r="C72" s="9">
        <v>1808</v>
      </c>
      <c r="D72" s="9">
        <v>1</v>
      </c>
      <c r="E72" s="9">
        <v>10026</v>
      </c>
      <c r="F72" s="9">
        <v>4006</v>
      </c>
      <c r="G72" s="9">
        <v>1</v>
      </c>
      <c r="H72" s="9">
        <v>3205002</v>
      </c>
      <c r="I72" s="9">
        <v>32</v>
      </c>
      <c r="J72" s="9">
        <v>3</v>
      </c>
    </row>
    <row r="73" spans="1:10" ht="12.75" customHeight="1" x14ac:dyDescent="0.2">
      <c r="A73" s="9">
        <v>2021</v>
      </c>
      <c r="B73" s="9">
        <v>122845</v>
      </c>
      <c r="C73" s="9">
        <v>1808</v>
      </c>
      <c r="D73" s="9">
        <v>1</v>
      </c>
      <c r="E73" s="9">
        <v>10026</v>
      </c>
      <c r="F73" s="9">
        <v>4006</v>
      </c>
      <c r="G73" s="9">
        <v>1</v>
      </c>
      <c r="H73" s="9">
        <v>3205002</v>
      </c>
      <c r="I73" s="9">
        <v>32</v>
      </c>
      <c r="J73" s="9">
        <v>3</v>
      </c>
    </row>
    <row r="74" spans="1:10" ht="12.75" customHeight="1" x14ac:dyDescent="0.2">
      <c r="A74" s="9">
        <v>2021</v>
      </c>
      <c r="B74" s="9">
        <v>122845</v>
      </c>
      <c r="C74" s="9">
        <v>1808</v>
      </c>
      <c r="D74" s="9">
        <v>1</v>
      </c>
      <c r="E74" s="9">
        <v>10026</v>
      </c>
      <c r="F74" s="9">
        <v>4006</v>
      </c>
      <c r="G74" s="9">
        <v>1</v>
      </c>
      <c r="H74" s="9">
        <v>3205002</v>
      </c>
      <c r="I74" s="9">
        <v>32</v>
      </c>
      <c r="J74" s="9">
        <v>3</v>
      </c>
    </row>
    <row r="75" spans="1:10" ht="12.75" customHeight="1" x14ac:dyDescent="0.2">
      <c r="A75" s="9">
        <v>2021</v>
      </c>
      <c r="B75" s="9">
        <v>122845</v>
      </c>
      <c r="C75" s="9">
        <v>1808</v>
      </c>
      <c r="D75" s="9">
        <v>1</v>
      </c>
      <c r="E75" s="9">
        <v>10026</v>
      </c>
      <c r="F75" s="9">
        <v>4006</v>
      </c>
      <c r="G75" s="9">
        <v>1</v>
      </c>
      <c r="H75" s="9">
        <v>3205002</v>
      </c>
      <c r="I75" s="9">
        <v>32</v>
      </c>
      <c r="J75" s="9">
        <v>3</v>
      </c>
    </row>
    <row r="76" spans="1:10" ht="12.75" customHeight="1" x14ac:dyDescent="0.2">
      <c r="A76" s="9">
        <v>2021</v>
      </c>
      <c r="B76" s="9">
        <v>122845</v>
      </c>
      <c r="C76" s="9">
        <v>1808</v>
      </c>
      <c r="D76" s="9">
        <v>1</v>
      </c>
      <c r="E76" s="9">
        <v>10026</v>
      </c>
      <c r="F76" s="9">
        <v>4006</v>
      </c>
      <c r="G76" s="9">
        <v>1</v>
      </c>
      <c r="H76" s="9">
        <v>3205002</v>
      </c>
      <c r="I76" s="9">
        <v>32</v>
      </c>
      <c r="J76" s="9">
        <v>3</v>
      </c>
    </row>
    <row r="77" spans="1:10" ht="12.75" customHeight="1" x14ac:dyDescent="0.2">
      <c r="A77" s="9">
        <v>2021</v>
      </c>
      <c r="B77" s="9">
        <v>122845</v>
      </c>
      <c r="C77" s="9">
        <v>1808</v>
      </c>
      <c r="D77" s="9">
        <v>1</v>
      </c>
      <c r="E77" s="9">
        <v>10026</v>
      </c>
      <c r="F77" s="9">
        <v>4006</v>
      </c>
      <c r="G77" s="9">
        <v>1</v>
      </c>
      <c r="H77" s="9">
        <v>3205002</v>
      </c>
      <c r="I77" s="9">
        <v>32</v>
      </c>
      <c r="J77" s="9">
        <v>3</v>
      </c>
    </row>
    <row r="78" spans="1:10" ht="12.75" customHeight="1" x14ac:dyDescent="0.2">
      <c r="A78" s="9">
        <v>2021</v>
      </c>
      <c r="B78" s="9">
        <v>122845</v>
      </c>
      <c r="C78" s="9">
        <v>1808</v>
      </c>
      <c r="D78" s="9">
        <v>1</v>
      </c>
      <c r="E78" s="9">
        <v>10026</v>
      </c>
      <c r="F78" s="9">
        <v>4006</v>
      </c>
      <c r="G78" s="9">
        <v>1</v>
      </c>
      <c r="H78" s="9">
        <v>3205002</v>
      </c>
      <c r="I78" s="9">
        <v>32</v>
      </c>
      <c r="J78" s="9">
        <v>3</v>
      </c>
    </row>
    <row r="79" spans="1:10" ht="12.75" customHeight="1" x14ac:dyDescent="0.2">
      <c r="A79" s="9">
        <v>2021</v>
      </c>
      <c r="B79" s="9">
        <v>122845</v>
      </c>
      <c r="C79" s="9">
        <v>1808</v>
      </c>
      <c r="D79" s="9">
        <v>1</v>
      </c>
      <c r="E79" s="9">
        <v>10026</v>
      </c>
      <c r="F79" s="9">
        <v>4006</v>
      </c>
      <c r="G79" s="9">
        <v>1</v>
      </c>
      <c r="H79" s="9">
        <v>3205002</v>
      </c>
      <c r="I79" s="9">
        <v>32</v>
      </c>
      <c r="J79" s="9">
        <v>3</v>
      </c>
    </row>
    <row r="80" spans="1:10" ht="12.75" customHeight="1" x14ac:dyDescent="0.2">
      <c r="A80" s="9">
        <v>2021</v>
      </c>
      <c r="B80" s="9">
        <v>122845</v>
      </c>
      <c r="C80" s="9">
        <v>1808</v>
      </c>
      <c r="D80" s="9">
        <v>1</v>
      </c>
      <c r="E80" s="9">
        <v>10026</v>
      </c>
      <c r="F80" s="9">
        <v>4006</v>
      </c>
      <c r="G80" s="9">
        <v>1</v>
      </c>
      <c r="H80" s="9">
        <v>3205002</v>
      </c>
      <c r="I80" s="9">
        <v>32</v>
      </c>
      <c r="J80" s="9">
        <v>3</v>
      </c>
    </row>
    <row r="81" spans="1:10" ht="12.75" customHeight="1" x14ac:dyDescent="0.2">
      <c r="A81" s="9">
        <v>2021</v>
      </c>
      <c r="B81" s="9">
        <v>122845</v>
      </c>
      <c r="C81" s="9">
        <v>1808</v>
      </c>
      <c r="D81" s="9">
        <v>1</v>
      </c>
      <c r="E81" s="9">
        <v>10026</v>
      </c>
      <c r="F81" s="9">
        <v>4006</v>
      </c>
      <c r="G81" s="9">
        <v>1</v>
      </c>
      <c r="H81" s="9">
        <v>3205002</v>
      </c>
      <c r="I81" s="9">
        <v>32</v>
      </c>
      <c r="J81" s="9">
        <v>3</v>
      </c>
    </row>
    <row r="82" spans="1:10" ht="12.75" customHeight="1" x14ac:dyDescent="0.2">
      <c r="A82" s="9">
        <v>2021</v>
      </c>
      <c r="B82" s="9">
        <v>122845</v>
      </c>
      <c r="C82" s="9">
        <v>1808</v>
      </c>
      <c r="D82" s="9">
        <v>1</v>
      </c>
      <c r="E82" s="9">
        <v>10026</v>
      </c>
      <c r="F82" s="9">
        <v>4006</v>
      </c>
      <c r="G82" s="9">
        <v>1</v>
      </c>
      <c r="H82" s="9">
        <v>3205002</v>
      </c>
      <c r="I82" s="9">
        <v>32</v>
      </c>
      <c r="J82" s="9">
        <v>3</v>
      </c>
    </row>
    <row r="83" spans="1:10" ht="12.75" customHeight="1" x14ac:dyDescent="0.2">
      <c r="A83" s="9">
        <v>2021</v>
      </c>
      <c r="B83" s="9">
        <v>122845</v>
      </c>
      <c r="C83" s="9">
        <v>1808</v>
      </c>
      <c r="D83" s="9">
        <v>1</v>
      </c>
      <c r="E83" s="9">
        <v>10026</v>
      </c>
      <c r="F83" s="9">
        <v>4006</v>
      </c>
      <c r="G83" s="9">
        <v>1</v>
      </c>
      <c r="H83" s="9">
        <v>3205002</v>
      </c>
      <c r="I83" s="9">
        <v>32</v>
      </c>
      <c r="J83" s="9">
        <v>3</v>
      </c>
    </row>
    <row r="84" spans="1:10" ht="12.75" customHeight="1" x14ac:dyDescent="0.2">
      <c r="A84" s="9">
        <v>2021</v>
      </c>
      <c r="B84" s="9">
        <v>122845</v>
      </c>
      <c r="C84" s="9">
        <v>1808</v>
      </c>
      <c r="D84" s="9">
        <v>1</v>
      </c>
      <c r="E84" s="9">
        <v>10026</v>
      </c>
      <c r="F84" s="9">
        <v>4006</v>
      </c>
      <c r="G84" s="9">
        <v>1</v>
      </c>
      <c r="H84" s="9">
        <v>3205002</v>
      </c>
      <c r="I84" s="9">
        <v>32</v>
      </c>
      <c r="J84" s="9">
        <v>3</v>
      </c>
    </row>
    <row r="85" spans="1:10" ht="12.75" customHeight="1" x14ac:dyDescent="0.2">
      <c r="A85" s="9">
        <v>2021</v>
      </c>
      <c r="B85" s="9">
        <v>122845</v>
      </c>
      <c r="C85" s="9">
        <v>1808</v>
      </c>
      <c r="D85" s="9">
        <v>1</v>
      </c>
      <c r="E85" s="9">
        <v>10026</v>
      </c>
      <c r="F85" s="9">
        <v>4006</v>
      </c>
      <c r="G85" s="9">
        <v>1</v>
      </c>
      <c r="H85" s="9">
        <v>3205002</v>
      </c>
      <c r="I85" s="9">
        <v>32</v>
      </c>
      <c r="J85" s="9">
        <v>3</v>
      </c>
    </row>
    <row r="86" spans="1:10" ht="12.75" customHeight="1" x14ac:dyDescent="0.2">
      <c r="A86" s="9">
        <v>2021</v>
      </c>
      <c r="B86" s="9">
        <v>122845</v>
      </c>
      <c r="C86" s="9">
        <v>1808</v>
      </c>
      <c r="D86" s="9">
        <v>1</v>
      </c>
      <c r="E86" s="9">
        <v>10026</v>
      </c>
      <c r="F86" s="9">
        <v>4006</v>
      </c>
      <c r="G86" s="9">
        <v>1</v>
      </c>
      <c r="H86" s="9">
        <v>3205002</v>
      </c>
      <c r="I86" s="9">
        <v>32</v>
      </c>
      <c r="J86" s="9">
        <v>3</v>
      </c>
    </row>
    <row r="87" spans="1:10" ht="12.75" customHeight="1" x14ac:dyDescent="0.2">
      <c r="A87" s="9">
        <v>2021</v>
      </c>
      <c r="B87" s="9">
        <v>122845</v>
      </c>
      <c r="C87" s="9">
        <v>1808</v>
      </c>
      <c r="D87" s="9">
        <v>1</v>
      </c>
      <c r="E87" s="9">
        <v>10026</v>
      </c>
      <c r="F87" s="9">
        <v>4006</v>
      </c>
      <c r="G87" s="9">
        <v>1</v>
      </c>
      <c r="H87" s="9">
        <v>3205002</v>
      </c>
      <c r="I87" s="9">
        <v>32</v>
      </c>
      <c r="J87" s="9">
        <v>3</v>
      </c>
    </row>
    <row r="88" spans="1:10" ht="12.75" customHeight="1" x14ac:dyDescent="0.2">
      <c r="A88" s="9">
        <v>2021</v>
      </c>
      <c r="B88" s="9">
        <v>122845</v>
      </c>
      <c r="C88" s="9">
        <v>1808</v>
      </c>
      <c r="D88" s="9">
        <v>1</v>
      </c>
      <c r="E88" s="9">
        <v>10026</v>
      </c>
      <c r="F88" s="9">
        <v>4006</v>
      </c>
      <c r="G88" s="9">
        <v>1</v>
      </c>
      <c r="H88" s="9">
        <v>3205002</v>
      </c>
      <c r="I88" s="9">
        <v>32</v>
      </c>
      <c r="J88" s="9">
        <v>3</v>
      </c>
    </row>
    <row r="89" spans="1:10" ht="12.75" customHeight="1" x14ac:dyDescent="0.2">
      <c r="A89" s="9">
        <v>2021</v>
      </c>
      <c r="B89" s="9">
        <v>122845</v>
      </c>
      <c r="C89" s="9">
        <v>1808</v>
      </c>
      <c r="D89" s="9">
        <v>1</v>
      </c>
      <c r="E89" s="9">
        <v>10026</v>
      </c>
      <c r="F89" s="9">
        <v>4006</v>
      </c>
      <c r="G89" s="9">
        <v>1</v>
      </c>
      <c r="H89" s="9">
        <v>3205002</v>
      </c>
      <c r="I89" s="9">
        <v>32</v>
      </c>
      <c r="J89" s="9">
        <v>3</v>
      </c>
    </row>
    <row r="90" spans="1:10" ht="12.75" customHeight="1" x14ac:dyDescent="0.2">
      <c r="A90" s="9">
        <v>2021</v>
      </c>
      <c r="B90" s="9">
        <v>122845</v>
      </c>
      <c r="C90" s="9">
        <v>1808</v>
      </c>
      <c r="D90" s="9">
        <v>1</v>
      </c>
      <c r="E90" s="9">
        <v>10026</v>
      </c>
      <c r="F90" s="9">
        <v>4006</v>
      </c>
      <c r="G90" s="9">
        <v>1</v>
      </c>
      <c r="H90" s="9">
        <v>3205002</v>
      </c>
      <c r="I90" s="9">
        <v>32</v>
      </c>
      <c r="J90" s="9">
        <v>3</v>
      </c>
    </row>
    <row r="91" spans="1:10" ht="12.75" customHeight="1" x14ac:dyDescent="0.2">
      <c r="A91" s="9">
        <v>2021</v>
      </c>
      <c r="B91" s="9">
        <v>122845</v>
      </c>
      <c r="C91" s="9">
        <v>1808</v>
      </c>
      <c r="D91" s="9">
        <v>1</v>
      </c>
      <c r="E91" s="9">
        <v>10026</v>
      </c>
      <c r="F91" s="9">
        <v>4006</v>
      </c>
      <c r="G91" s="9">
        <v>1</v>
      </c>
      <c r="H91" s="9">
        <v>3205002</v>
      </c>
      <c r="I91" s="9">
        <v>32</v>
      </c>
      <c r="J91" s="9">
        <v>3</v>
      </c>
    </row>
    <row r="92" spans="1:10" ht="12.75" customHeight="1" x14ac:dyDescent="0.2">
      <c r="A92" s="9">
        <v>2021</v>
      </c>
      <c r="B92" s="9">
        <v>122845</v>
      </c>
      <c r="C92" s="9">
        <v>1808</v>
      </c>
      <c r="D92" s="9">
        <v>1</v>
      </c>
      <c r="E92" s="9">
        <v>10026</v>
      </c>
      <c r="F92" s="9">
        <v>4006</v>
      </c>
      <c r="G92" s="9">
        <v>1</v>
      </c>
      <c r="H92" s="9">
        <v>3205002</v>
      </c>
      <c r="I92" s="9">
        <v>32</v>
      </c>
      <c r="J92" s="9">
        <v>3</v>
      </c>
    </row>
    <row r="93" spans="1:10" ht="12.75" customHeight="1" x14ac:dyDescent="0.2">
      <c r="A93" s="9">
        <v>2021</v>
      </c>
      <c r="B93" s="9">
        <v>122845</v>
      </c>
      <c r="C93" s="9">
        <v>1808</v>
      </c>
      <c r="D93" s="9">
        <v>1</v>
      </c>
      <c r="E93" s="9">
        <v>10026</v>
      </c>
      <c r="F93" s="9">
        <v>4006</v>
      </c>
      <c r="G93" s="9">
        <v>1</v>
      </c>
      <c r="H93" s="9">
        <v>3205002</v>
      </c>
      <c r="I93" s="9">
        <v>32</v>
      </c>
      <c r="J93" s="9">
        <v>3</v>
      </c>
    </row>
    <row r="94" spans="1:10" ht="12.75" customHeight="1" x14ac:dyDescent="0.2">
      <c r="A94" s="9">
        <v>2021</v>
      </c>
      <c r="B94" s="9">
        <v>122845</v>
      </c>
      <c r="C94" s="9">
        <v>1808</v>
      </c>
      <c r="D94" s="9">
        <v>1</v>
      </c>
      <c r="E94" s="9">
        <v>10026</v>
      </c>
      <c r="F94" s="9">
        <v>4006</v>
      </c>
      <c r="G94" s="9">
        <v>1</v>
      </c>
      <c r="H94" s="9">
        <v>3205002</v>
      </c>
      <c r="I94" s="9">
        <v>32</v>
      </c>
      <c r="J94" s="9">
        <v>3</v>
      </c>
    </row>
    <row r="95" spans="1:10" ht="12.75" customHeight="1" x14ac:dyDescent="0.2">
      <c r="A95" s="9">
        <v>2021</v>
      </c>
      <c r="B95" s="9">
        <v>122845</v>
      </c>
      <c r="C95" s="9">
        <v>1808</v>
      </c>
      <c r="D95" s="9">
        <v>1</v>
      </c>
      <c r="E95" s="9">
        <v>10026</v>
      </c>
      <c r="F95" s="9">
        <v>4006</v>
      </c>
      <c r="G95" s="9">
        <v>1</v>
      </c>
      <c r="H95" s="9">
        <v>3205002</v>
      </c>
      <c r="I95" s="9">
        <v>32</v>
      </c>
      <c r="J95" s="9">
        <v>3</v>
      </c>
    </row>
    <row r="96" spans="1:10" ht="12.75" customHeight="1" x14ac:dyDescent="0.2">
      <c r="A96" s="9">
        <v>2021</v>
      </c>
      <c r="B96" s="9">
        <v>122845</v>
      </c>
      <c r="C96" s="9">
        <v>1808</v>
      </c>
      <c r="D96" s="9">
        <v>1</v>
      </c>
      <c r="E96" s="9">
        <v>10026</v>
      </c>
      <c r="F96" s="9">
        <v>4006</v>
      </c>
      <c r="G96" s="9">
        <v>1</v>
      </c>
      <c r="H96" s="9">
        <v>3205002</v>
      </c>
      <c r="I96" s="9">
        <v>32</v>
      </c>
      <c r="J96" s="9">
        <v>3</v>
      </c>
    </row>
    <row r="97" spans="1:10" ht="12.75" customHeight="1" x14ac:dyDescent="0.2">
      <c r="A97" s="9">
        <v>2021</v>
      </c>
      <c r="B97" s="9">
        <v>122845</v>
      </c>
      <c r="C97" s="9">
        <v>1808</v>
      </c>
      <c r="D97" s="9">
        <v>1</v>
      </c>
      <c r="E97" s="9">
        <v>10026</v>
      </c>
      <c r="F97" s="9">
        <v>4006</v>
      </c>
      <c r="G97" s="9">
        <v>1</v>
      </c>
      <c r="H97" s="9">
        <v>3205002</v>
      </c>
      <c r="I97" s="9">
        <v>32</v>
      </c>
      <c r="J97" s="9">
        <v>3</v>
      </c>
    </row>
    <row r="98" spans="1:10" ht="12.75" customHeight="1" x14ac:dyDescent="0.2">
      <c r="A98" s="9">
        <v>2021</v>
      </c>
      <c r="B98" s="9">
        <v>122845</v>
      </c>
      <c r="C98" s="9">
        <v>1808</v>
      </c>
      <c r="D98" s="9">
        <v>1</v>
      </c>
      <c r="E98" s="9">
        <v>10026</v>
      </c>
      <c r="F98" s="9">
        <v>4006</v>
      </c>
      <c r="G98" s="9">
        <v>1</v>
      </c>
      <c r="H98" s="9">
        <v>3205002</v>
      </c>
      <c r="I98" s="9">
        <v>32</v>
      </c>
      <c r="J98" s="9">
        <v>3</v>
      </c>
    </row>
    <row r="99" spans="1:10" ht="12.75" customHeight="1" x14ac:dyDescent="0.2">
      <c r="A99" s="9">
        <v>2021</v>
      </c>
      <c r="B99" s="9">
        <v>122845</v>
      </c>
      <c r="C99" s="9">
        <v>1808</v>
      </c>
      <c r="D99" s="9">
        <v>1</v>
      </c>
      <c r="E99" s="9">
        <v>10026</v>
      </c>
      <c r="F99" s="9">
        <v>4006</v>
      </c>
      <c r="G99" s="9">
        <v>1</v>
      </c>
      <c r="H99" s="9">
        <v>3205002</v>
      </c>
      <c r="I99" s="9">
        <v>32</v>
      </c>
      <c r="J99" s="9">
        <v>3</v>
      </c>
    </row>
    <row r="100" spans="1:10" ht="12.75" customHeight="1" x14ac:dyDescent="0.2">
      <c r="A100" s="9">
        <v>2021</v>
      </c>
      <c r="B100" s="9">
        <v>122845</v>
      </c>
      <c r="C100" s="9">
        <v>1808</v>
      </c>
      <c r="D100" s="9">
        <v>1</v>
      </c>
      <c r="E100" s="9">
        <v>10026</v>
      </c>
      <c r="F100" s="9">
        <v>4006</v>
      </c>
      <c r="G100" s="9">
        <v>1</v>
      </c>
      <c r="H100" s="9">
        <v>3205002</v>
      </c>
      <c r="I100" s="9">
        <v>32</v>
      </c>
      <c r="J100" s="9">
        <v>3</v>
      </c>
    </row>
    <row r="101" spans="1:10" ht="12.75" customHeight="1" x14ac:dyDescent="0.2">
      <c r="A101" s="9">
        <v>2021</v>
      </c>
      <c r="B101" s="9">
        <v>122845</v>
      </c>
      <c r="C101" s="9">
        <v>1808</v>
      </c>
      <c r="D101" s="9">
        <v>1</v>
      </c>
      <c r="E101" s="9">
        <v>10026</v>
      </c>
      <c r="F101" s="9">
        <v>4006</v>
      </c>
      <c r="G101" s="9">
        <v>1</v>
      </c>
      <c r="H101" s="9">
        <v>3205002</v>
      </c>
      <c r="I101" s="9">
        <v>32</v>
      </c>
      <c r="J101" s="9">
        <v>3</v>
      </c>
    </row>
    <row r="102" spans="1:10" ht="12.75" customHeight="1" x14ac:dyDescent="0.2">
      <c r="A102" s="9">
        <v>2021</v>
      </c>
      <c r="B102" s="9">
        <v>122845</v>
      </c>
      <c r="C102" s="9">
        <v>1808</v>
      </c>
      <c r="D102" s="9">
        <v>1</v>
      </c>
      <c r="E102" s="9">
        <v>10026</v>
      </c>
      <c r="F102" s="9">
        <v>4006</v>
      </c>
      <c r="G102" s="9">
        <v>1</v>
      </c>
      <c r="H102" s="9">
        <v>3205002</v>
      </c>
      <c r="I102" s="9">
        <v>32</v>
      </c>
      <c r="J102" s="9">
        <v>3</v>
      </c>
    </row>
    <row r="103" spans="1:10" ht="12.75" customHeight="1" x14ac:dyDescent="0.2">
      <c r="A103" s="9">
        <v>2021</v>
      </c>
      <c r="B103" s="9">
        <v>122845</v>
      </c>
      <c r="C103" s="9">
        <v>1808</v>
      </c>
      <c r="D103" s="9">
        <v>1</v>
      </c>
      <c r="E103" s="9">
        <v>10026</v>
      </c>
      <c r="F103" s="9">
        <v>4006</v>
      </c>
      <c r="G103" s="9">
        <v>1</v>
      </c>
      <c r="H103" s="9">
        <v>3205002</v>
      </c>
      <c r="I103" s="9">
        <v>32</v>
      </c>
      <c r="J103" s="9">
        <v>3</v>
      </c>
    </row>
    <row r="104" spans="1:10" ht="12.75" customHeight="1" x14ac:dyDescent="0.2">
      <c r="A104" s="9">
        <v>2021</v>
      </c>
      <c r="B104" s="9">
        <v>122845</v>
      </c>
      <c r="C104" s="9">
        <v>1808</v>
      </c>
      <c r="D104" s="9">
        <v>1</v>
      </c>
      <c r="E104" s="9">
        <v>10026</v>
      </c>
      <c r="F104" s="9">
        <v>4006</v>
      </c>
      <c r="G104" s="9">
        <v>1</v>
      </c>
      <c r="H104" s="9">
        <v>3205002</v>
      </c>
      <c r="I104" s="9">
        <v>32</v>
      </c>
      <c r="J104" s="9">
        <v>3</v>
      </c>
    </row>
    <row r="105" spans="1:10" ht="12.75" customHeight="1" x14ac:dyDescent="0.2">
      <c r="A105" s="9">
        <v>2021</v>
      </c>
      <c r="B105" s="9">
        <v>122845</v>
      </c>
      <c r="C105" s="9">
        <v>1808</v>
      </c>
      <c r="D105" s="9">
        <v>1</v>
      </c>
      <c r="E105" s="9">
        <v>10026</v>
      </c>
      <c r="F105" s="9">
        <v>4006</v>
      </c>
      <c r="G105" s="9">
        <v>1</v>
      </c>
      <c r="H105" s="9">
        <v>3205002</v>
      </c>
      <c r="I105" s="9">
        <v>32</v>
      </c>
      <c r="J105" s="9">
        <v>3</v>
      </c>
    </row>
    <row r="106" spans="1:10" ht="12.75" customHeight="1" x14ac:dyDescent="0.2">
      <c r="A106" s="9">
        <v>2021</v>
      </c>
      <c r="B106" s="9">
        <v>122845</v>
      </c>
      <c r="C106" s="9">
        <v>1808</v>
      </c>
      <c r="D106" s="9">
        <v>1</v>
      </c>
      <c r="E106" s="9">
        <v>10026</v>
      </c>
      <c r="F106" s="9">
        <v>4006</v>
      </c>
      <c r="G106" s="9">
        <v>1</v>
      </c>
      <c r="H106" s="9">
        <v>3205002</v>
      </c>
      <c r="I106" s="9">
        <v>32</v>
      </c>
      <c r="J106" s="9">
        <v>3</v>
      </c>
    </row>
    <row r="107" spans="1:10" ht="12.75" customHeight="1" x14ac:dyDescent="0.2">
      <c r="A107" s="9">
        <v>2021</v>
      </c>
      <c r="B107" s="9">
        <v>122845</v>
      </c>
      <c r="C107" s="9">
        <v>1808</v>
      </c>
      <c r="D107" s="9">
        <v>1</v>
      </c>
      <c r="E107" s="9">
        <v>10026</v>
      </c>
      <c r="F107" s="9">
        <v>4006</v>
      </c>
      <c r="G107" s="9">
        <v>1</v>
      </c>
      <c r="H107" s="9">
        <v>3205002</v>
      </c>
      <c r="I107" s="9">
        <v>32</v>
      </c>
      <c r="J107" s="9">
        <v>3</v>
      </c>
    </row>
    <row r="108" spans="1:10" ht="12.75" customHeight="1" x14ac:dyDescent="0.2">
      <c r="A108" s="9">
        <v>2021</v>
      </c>
      <c r="B108" s="9">
        <v>122845</v>
      </c>
      <c r="C108" s="9">
        <v>1808</v>
      </c>
      <c r="D108" s="9">
        <v>1</v>
      </c>
      <c r="E108" s="9">
        <v>10026</v>
      </c>
      <c r="F108" s="9">
        <v>4006</v>
      </c>
      <c r="G108" s="9">
        <v>1</v>
      </c>
      <c r="H108" s="9">
        <v>3205002</v>
      </c>
      <c r="I108" s="9">
        <v>32</v>
      </c>
      <c r="J108" s="9">
        <v>3</v>
      </c>
    </row>
    <row r="109" spans="1:10" ht="12.75" customHeight="1" x14ac:dyDescent="0.2">
      <c r="A109" s="9">
        <v>2021</v>
      </c>
      <c r="B109" s="9">
        <v>122845</v>
      </c>
      <c r="C109" s="9">
        <v>1808</v>
      </c>
      <c r="D109" s="9">
        <v>1</v>
      </c>
      <c r="E109" s="9">
        <v>10026</v>
      </c>
      <c r="F109" s="9">
        <v>4006</v>
      </c>
      <c r="G109" s="9">
        <v>1</v>
      </c>
      <c r="H109" s="9">
        <v>3205002</v>
      </c>
      <c r="I109" s="9">
        <v>32</v>
      </c>
      <c r="J109" s="9">
        <v>3</v>
      </c>
    </row>
    <row r="110" spans="1:10" ht="12.75" customHeight="1" x14ac:dyDescent="0.2">
      <c r="A110" s="9">
        <v>2021</v>
      </c>
      <c r="B110" s="9">
        <v>122845</v>
      </c>
      <c r="C110" s="9">
        <v>1808</v>
      </c>
      <c r="D110" s="9">
        <v>1</v>
      </c>
      <c r="E110" s="9">
        <v>10026</v>
      </c>
      <c r="F110" s="9">
        <v>4006</v>
      </c>
      <c r="G110" s="9">
        <v>1</v>
      </c>
      <c r="H110" s="9">
        <v>3205002</v>
      </c>
      <c r="I110" s="9">
        <v>32</v>
      </c>
      <c r="J110" s="9">
        <v>3</v>
      </c>
    </row>
    <row r="111" spans="1:10" ht="12.75" customHeight="1" x14ac:dyDescent="0.2">
      <c r="A111" s="9">
        <v>2021</v>
      </c>
      <c r="B111" s="9">
        <v>122845</v>
      </c>
      <c r="C111" s="9">
        <v>1808</v>
      </c>
      <c r="D111" s="9">
        <v>1</v>
      </c>
      <c r="E111" s="9">
        <v>10026</v>
      </c>
      <c r="F111" s="9">
        <v>4006</v>
      </c>
      <c r="G111" s="9">
        <v>1</v>
      </c>
      <c r="H111" s="9">
        <v>3205002</v>
      </c>
      <c r="I111" s="9">
        <v>32</v>
      </c>
      <c r="J111" s="9">
        <v>3</v>
      </c>
    </row>
    <row r="112" spans="1:10" ht="12.75" customHeight="1" x14ac:dyDescent="0.2">
      <c r="A112" s="9">
        <v>2021</v>
      </c>
      <c r="B112" s="9">
        <v>122845</v>
      </c>
      <c r="C112" s="9">
        <v>1808</v>
      </c>
      <c r="D112" s="9">
        <v>1</v>
      </c>
      <c r="E112" s="9">
        <v>10026</v>
      </c>
      <c r="F112" s="9">
        <v>4006</v>
      </c>
      <c r="G112" s="9">
        <v>1</v>
      </c>
      <c r="H112" s="9">
        <v>3205002</v>
      </c>
      <c r="I112" s="9">
        <v>32</v>
      </c>
      <c r="J112" s="9">
        <v>3</v>
      </c>
    </row>
    <row r="113" spans="1:10" ht="12.75" customHeight="1" x14ac:dyDescent="0.2">
      <c r="A113" s="9">
        <v>2021</v>
      </c>
      <c r="B113" s="9">
        <v>122845</v>
      </c>
      <c r="C113" s="9">
        <v>1808</v>
      </c>
      <c r="D113" s="9">
        <v>1</v>
      </c>
      <c r="E113" s="9">
        <v>10026</v>
      </c>
      <c r="F113" s="9">
        <v>4006</v>
      </c>
      <c r="G113" s="9">
        <v>1</v>
      </c>
      <c r="H113" s="9">
        <v>3205002</v>
      </c>
      <c r="I113" s="9">
        <v>32</v>
      </c>
      <c r="J113" s="9">
        <v>3</v>
      </c>
    </row>
    <row r="114" spans="1:10" ht="12.75" customHeight="1" x14ac:dyDescent="0.2">
      <c r="A114" s="9">
        <v>2021</v>
      </c>
      <c r="B114" s="9">
        <v>122845</v>
      </c>
      <c r="C114" s="9">
        <v>1808</v>
      </c>
      <c r="D114" s="9">
        <v>1</v>
      </c>
      <c r="E114" s="9">
        <v>10026</v>
      </c>
      <c r="F114" s="9">
        <v>4006</v>
      </c>
      <c r="G114" s="9">
        <v>1</v>
      </c>
      <c r="H114" s="9">
        <v>3205002</v>
      </c>
      <c r="I114" s="9">
        <v>32</v>
      </c>
      <c r="J114" s="9">
        <v>3</v>
      </c>
    </row>
    <row r="115" spans="1:10" ht="12.75" customHeight="1" x14ac:dyDescent="0.2">
      <c r="A115" s="9">
        <v>2021</v>
      </c>
      <c r="B115" s="9">
        <v>122845</v>
      </c>
      <c r="C115" s="9">
        <v>1808</v>
      </c>
      <c r="D115" s="9">
        <v>1</v>
      </c>
      <c r="E115" s="9">
        <v>10026</v>
      </c>
      <c r="F115" s="9">
        <v>4006</v>
      </c>
      <c r="G115" s="9">
        <v>1</v>
      </c>
      <c r="H115" s="9">
        <v>3205002</v>
      </c>
      <c r="I115" s="9">
        <v>32</v>
      </c>
      <c r="J115" s="9">
        <v>3</v>
      </c>
    </row>
    <row r="116" spans="1:10" ht="12.75" customHeight="1" x14ac:dyDescent="0.2">
      <c r="A116" s="9">
        <v>2021</v>
      </c>
      <c r="B116" s="9">
        <v>122845</v>
      </c>
      <c r="C116" s="9">
        <v>1808</v>
      </c>
      <c r="D116" s="9">
        <v>1</v>
      </c>
      <c r="E116" s="9">
        <v>10026</v>
      </c>
      <c r="F116" s="9">
        <v>4006</v>
      </c>
      <c r="G116" s="9">
        <v>1</v>
      </c>
      <c r="H116" s="9">
        <v>3205002</v>
      </c>
      <c r="I116" s="9">
        <v>32</v>
      </c>
      <c r="J116" s="9">
        <v>3</v>
      </c>
    </row>
    <row r="117" spans="1:10" ht="12.75" customHeight="1" x14ac:dyDescent="0.2">
      <c r="A117" s="9">
        <v>2021</v>
      </c>
      <c r="B117" s="9">
        <v>122845</v>
      </c>
      <c r="C117" s="9">
        <v>1808</v>
      </c>
      <c r="D117" s="9">
        <v>1</v>
      </c>
      <c r="E117" s="9">
        <v>10026</v>
      </c>
      <c r="F117" s="9">
        <v>4006</v>
      </c>
      <c r="G117" s="9">
        <v>1</v>
      </c>
      <c r="H117" s="9">
        <v>3205002</v>
      </c>
      <c r="I117" s="9">
        <v>32</v>
      </c>
      <c r="J117" s="9">
        <v>3</v>
      </c>
    </row>
    <row r="118" spans="1:10" ht="12.75" customHeight="1" x14ac:dyDescent="0.2">
      <c r="A118" s="9">
        <v>2021</v>
      </c>
      <c r="B118" s="9">
        <v>122845</v>
      </c>
      <c r="C118" s="9">
        <v>1808</v>
      </c>
      <c r="D118" s="9">
        <v>1</v>
      </c>
      <c r="E118" s="9">
        <v>10026</v>
      </c>
      <c r="F118" s="9">
        <v>4006</v>
      </c>
      <c r="G118" s="9">
        <v>1</v>
      </c>
      <c r="H118" s="9">
        <v>3205002</v>
      </c>
      <c r="I118" s="9">
        <v>32</v>
      </c>
      <c r="J118" s="9">
        <v>3</v>
      </c>
    </row>
    <row r="119" spans="1:10" ht="12.75" customHeight="1" x14ac:dyDescent="0.2">
      <c r="A119" s="9">
        <v>2021</v>
      </c>
      <c r="B119" s="9">
        <v>123336</v>
      </c>
      <c r="C119" s="9">
        <v>1808</v>
      </c>
      <c r="D119" s="9">
        <v>1</v>
      </c>
      <c r="E119" s="9">
        <v>10026</v>
      </c>
      <c r="F119" s="9">
        <v>4005</v>
      </c>
      <c r="G119" s="9">
        <v>0</v>
      </c>
      <c r="H119" s="9">
        <v>3205309</v>
      </c>
      <c r="I119" s="9">
        <v>32</v>
      </c>
      <c r="J119" s="9">
        <v>3</v>
      </c>
    </row>
    <row r="120" spans="1:10" ht="12.75" customHeight="1" x14ac:dyDescent="0.2">
      <c r="A120" s="9">
        <v>2021</v>
      </c>
      <c r="B120" s="9">
        <v>123336</v>
      </c>
      <c r="C120" s="9">
        <v>1808</v>
      </c>
      <c r="D120" s="9">
        <v>1</v>
      </c>
      <c r="E120" s="9">
        <v>10026</v>
      </c>
      <c r="F120" s="9">
        <v>4005</v>
      </c>
      <c r="G120" s="9">
        <v>0</v>
      </c>
      <c r="H120" s="9">
        <v>3205309</v>
      </c>
      <c r="I120" s="9">
        <v>32</v>
      </c>
      <c r="J120" s="9">
        <v>3</v>
      </c>
    </row>
    <row r="121" spans="1:10" ht="12.75" customHeight="1" x14ac:dyDescent="0.2">
      <c r="A121" s="9">
        <v>2021</v>
      </c>
      <c r="B121" s="9">
        <v>123336</v>
      </c>
      <c r="C121" s="9">
        <v>1808</v>
      </c>
      <c r="D121" s="9">
        <v>1</v>
      </c>
      <c r="E121" s="9">
        <v>10026</v>
      </c>
      <c r="F121" s="9">
        <v>4005</v>
      </c>
      <c r="G121" s="9">
        <v>0</v>
      </c>
      <c r="H121" s="9">
        <v>3205309</v>
      </c>
      <c r="I121" s="9">
        <v>32</v>
      </c>
      <c r="J121" s="9">
        <v>3</v>
      </c>
    </row>
    <row r="122" spans="1:10" ht="12.75" customHeight="1" x14ac:dyDescent="0.2">
      <c r="A122" s="9">
        <v>2021</v>
      </c>
      <c r="B122" s="9">
        <v>123336</v>
      </c>
      <c r="C122" s="9">
        <v>1808</v>
      </c>
      <c r="D122" s="9">
        <v>1</v>
      </c>
      <c r="E122" s="9">
        <v>10026</v>
      </c>
      <c r="F122" s="9">
        <v>4005</v>
      </c>
      <c r="G122" s="9">
        <v>0</v>
      </c>
      <c r="H122" s="9">
        <v>3205309</v>
      </c>
      <c r="I122" s="9">
        <v>32</v>
      </c>
      <c r="J122" s="9">
        <v>3</v>
      </c>
    </row>
    <row r="123" spans="1:10" ht="12.75" customHeight="1" x14ac:dyDescent="0.2">
      <c r="A123" s="9">
        <v>2021</v>
      </c>
      <c r="B123" s="9">
        <v>123336</v>
      </c>
      <c r="C123" s="9">
        <v>1808</v>
      </c>
      <c r="D123" s="9">
        <v>1</v>
      </c>
      <c r="E123" s="9">
        <v>10026</v>
      </c>
      <c r="F123" s="9">
        <v>4005</v>
      </c>
      <c r="G123" s="9">
        <v>0</v>
      </c>
      <c r="H123" s="9">
        <v>3205309</v>
      </c>
      <c r="I123" s="9">
        <v>32</v>
      </c>
      <c r="J123" s="9">
        <v>3</v>
      </c>
    </row>
    <row r="124" spans="1:10" ht="12.75" customHeight="1" x14ac:dyDescent="0.2">
      <c r="A124" s="9">
        <v>2021</v>
      </c>
      <c r="B124" s="9">
        <v>123336</v>
      </c>
      <c r="C124" s="9">
        <v>1808</v>
      </c>
      <c r="D124" s="9">
        <v>1</v>
      </c>
      <c r="E124" s="9">
        <v>10026</v>
      </c>
      <c r="F124" s="9">
        <v>4005</v>
      </c>
      <c r="G124" s="9">
        <v>0</v>
      </c>
      <c r="H124" s="9">
        <v>3205309</v>
      </c>
      <c r="I124" s="9">
        <v>32</v>
      </c>
      <c r="J124" s="9">
        <v>3</v>
      </c>
    </row>
    <row r="125" spans="1:10" ht="12.75" customHeight="1" x14ac:dyDescent="0.2">
      <c r="A125" s="9">
        <v>2021</v>
      </c>
      <c r="B125" s="9">
        <v>123336</v>
      </c>
      <c r="C125" s="9">
        <v>1808</v>
      </c>
      <c r="D125" s="9">
        <v>1</v>
      </c>
      <c r="E125" s="9">
        <v>10026</v>
      </c>
      <c r="F125" s="9">
        <v>4005</v>
      </c>
      <c r="G125" s="9">
        <v>0</v>
      </c>
      <c r="H125" s="9">
        <v>3205309</v>
      </c>
      <c r="I125" s="9">
        <v>32</v>
      </c>
      <c r="J125" s="9">
        <v>3</v>
      </c>
    </row>
    <row r="126" spans="1:10" ht="12.75" customHeight="1" x14ac:dyDescent="0.2">
      <c r="A126" s="9">
        <v>2021</v>
      </c>
      <c r="B126" s="9">
        <v>123336</v>
      </c>
      <c r="C126" s="9">
        <v>1808</v>
      </c>
      <c r="D126" s="9">
        <v>1</v>
      </c>
      <c r="E126" s="9">
        <v>10026</v>
      </c>
      <c r="F126" s="9">
        <v>4005</v>
      </c>
      <c r="G126" s="9">
        <v>0</v>
      </c>
      <c r="H126" s="9">
        <v>3205309</v>
      </c>
      <c r="I126" s="9">
        <v>32</v>
      </c>
      <c r="J126" s="9">
        <v>3</v>
      </c>
    </row>
    <row r="127" spans="1:10" ht="12.75" customHeight="1" x14ac:dyDescent="0.2">
      <c r="A127" s="9">
        <v>2021</v>
      </c>
      <c r="B127" s="9">
        <v>123336</v>
      </c>
      <c r="C127" s="9">
        <v>1808</v>
      </c>
      <c r="D127" s="9">
        <v>1</v>
      </c>
      <c r="E127" s="9">
        <v>10026</v>
      </c>
      <c r="F127" s="9">
        <v>4005</v>
      </c>
      <c r="G127" s="9">
        <v>0</v>
      </c>
      <c r="H127" s="9">
        <v>3205309</v>
      </c>
      <c r="I127" s="9">
        <v>32</v>
      </c>
      <c r="J127" s="9">
        <v>3</v>
      </c>
    </row>
    <row r="128" spans="1:10" ht="12.75" customHeight="1" x14ac:dyDescent="0.2">
      <c r="A128" s="9">
        <v>2021</v>
      </c>
      <c r="B128" s="9">
        <v>123336</v>
      </c>
      <c r="C128" s="9">
        <v>1808</v>
      </c>
      <c r="D128" s="9">
        <v>1</v>
      </c>
      <c r="E128" s="9">
        <v>10026</v>
      </c>
      <c r="F128" s="9">
        <v>4005</v>
      </c>
      <c r="G128" s="9">
        <v>0</v>
      </c>
      <c r="H128" s="9">
        <v>3205309</v>
      </c>
      <c r="I128" s="9">
        <v>32</v>
      </c>
      <c r="J128" s="9">
        <v>3</v>
      </c>
    </row>
    <row r="129" spans="1:10" ht="12.75" customHeight="1" x14ac:dyDescent="0.2">
      <c r="A129" s="9">
        <v>2021</v>
      </c>
      <c r="B129" s="9">
        <v>123336</v>
      </c>
      <c r="C129" s="9">
        <v>1808</v>
      </c>
      <c r="D129" s="9">
        <v>1</v>
      </c>
      <c r="E129" s="9">
        <v>10026</v>
      </c>
      <c r="F129" s="9">
        <v>4005</v>
      </c>
      <c r="G129" s="9">
        <v>0</v>
      </c>
      <c r="H129" s="9">
        <v>3205309</v>
      </c>
      <c r="I129" s="9">
        <v>32</v>
      </c>
      <c r="J129" s="9">
        <v>3</v>
      </c>
    </row>
    <row r="130" spans="1:10" ht="12.75" customHeight="1" x14ac:dyDescent="0.2">
      <c r="A130" s="9">
        <v>2021</v>
      </c>
      <c r="B130" s="9">
        <v>123336</v>
      </c>
      <c r="C130" s="9">
        <v>1808</v>
      </c>
      <c r="D130" s="9">
        <v>1</v>
      </c>
      <c r="E130" s="9">
        <v>10026</v>
      </c>
      <c r="F130" s="9">
        <v>4005</v>
      </c>
      <c r="G130" s="9">
        <v>0</v>
      </c>
      <c r="H130" s="9">
        <v>3205309</v>
      </c>
      <c r="I130" s="9">
        <v>32</v>
      </c>
      <c r="J130" s="9">
        <v>3</v>
      </c>
    </row>
    <row r="131" spans="1:10" ht="12.75" customHeight="1" x14ac:dyDescent="0.2">
      <c r="A131" s="9">
        <v>2021</v>
      </c>
      <c r="B131" s="9">
        <v>123336</v>
      </c>
      <c r="C131" s="9">
        <v>1808</v>
      </c>
      <c r="D131" s="9">
        <v>1</v>
      </c>
      <c r="E131" s="9">
        <v>10026</v>
      </c>
      <c r="F131" s="9">
        <v>4005</v>
      </c>
      <c r="G131" s="9">
        <v>0</v>
      </c>
      <c r="H131" s="9">
        <v>3205309</v>
      </c>
      <c r="I131" s="9">
        <v>32</v>
      </c>
      <c r="J131" s="9">
        <v>3</v>
      </c>
    </row>
    <row r="132" spans="1:10" ht="12.75" customHeight="1" x14ac:dyDescent="0.2">
      <c r="A132" s="9">
        <v>2021</v>
      </c>
      <c r="B132" s="9">
        <v>123336</v>
      </c>
      <c r="C132" s="9">
        <v>1808</v>
      </c>
      <c r="D132" s="9">
        <v>1</v>
      </c>
      <c r="E132" s="9">
        <v>10026</v>
      </c>
      <c r="F132" s="9">
        <v>4005</v>
      </c>
      <c r="G132" s="9">
        <v>0</v>
      </c>
      <c r="H132" s="9">
        <v>3205309</v>
      </c>
      <c r="I132" s="9">
        <v>32</v>
      </c>
      <c r="J132" s="9">
        <v>3</v>
      </c>
    </row>
    <row r="133" spans="1:10" ht="12.75" customHeight="1" x14ac:dyDescent="0.2">
      <c r="A133" s="9">
        <v>2021</v>
      </c>
      <c r="B133" s="9">
        <v>123336</v>
      </c>
      <c r="C133" s="9">
        <v>1808</v>
      </c>
      <c r="D133" s="9">
        <v>1</v>
      </c>
      <c r="E133" s="9">
        <v>10026</v>
      </c>
      <c r="F133" s="9">
        <v>4005</v>
      </c>
      <c r="G133" s="9">
        <v>0</v>
      </c>
      <c r="H133" s="9">
        <v>3205309</v>
      </c>
      <c r="I133" s="9">
        <v>32</v>
      </c>
      <c r="J133" s="9">
        <v>3</v>
      </c>
    </row>
    <row r="134" spans="1:10" ht="12.75" customHeight="1" x14ac:dyDescent="0.2">
      <c r="A134" s="9">
        <v>2021</v>
      </c>
      <c r="B134" s="9">
        <v>123336</v>
      </c>
      <c r="C134" s="9">
        <v>1808</v>
      </c>
      <c r="D134" s="9">
        <v>1</v>
      </c>
      <c r="E134" s="9">
        <v>10026</v>
      </c>
      <c r="F134" s="9">
        <v>4005</v>
      </c>
      <c r="G134" s="9">
        <v>0</v>
      </c>
      <c r="H134" s="9">
        <v>3205309</v>
      </c>
      <c r="I134" s="9">
        <v>32</v>
      </c>
      <c r="J134" s="9">
        <v>3</v>
      </c>
    </row>
    <row r="135" spans="1:10" ht="12.75" customHeight="1" x14ac:dyDescent="0.2">
      <c r="A135" s="9">
        <v>2021</v>
      </c>
      <c r="B135" s="9">
        <v>123336</v>
      </c>
      <c r="C135" s="9">
        <v>1808</v>
      </c>
      <c r="D135" s="9">
        <v>1</v>
      </c>
      <c r="E135" s="9">
        <v>10026</v>
      </c>
      <c r="F135" s="9">
        <v>4005</v>
      </c>
      <c r="G135" s="9">
        <v>0</v>
      </c>
      <c r="H135" s="9">
        <v>3205309</v>
      </c>
      <c r="I135" s="9">
        <v>32</v>
      </c>
      <c r="J135" s="9">
        <v>3</v>
      </c>
    </row>
    <row r="136" spans="1:10" ht="12.75" customHeight="1" x14ac:dyDescent="0.2">
      <c r="A136" s="9">
        <v>2021</v>
      </c>
      <c r="B136" s="9">
        <v>123336</v>
      </c>
      <c r="C136" s="9">
        <v>1808</v>
      </c>
      <c r="D136" s="9">
        <v>1</v>
      </c>
      <c r="E136" s="9">
        <v>10026</v>
      </c>
      <c r="F136" s="9">
        <v>4005</v>
      </c>
      <c r="G136" s="9">
        <v>0</v>
      </c>
      <c r="H136" s="9">
        <v>3205309</v>
      </c>
      <c r="I136" s="9">
        <v>32</v>
      </c>
      <c r="J136" s="9">
        <v>3</v>
      </c>
    </row>
    <row r="137" spans="1:10" ht="12.75" customHeight="1" x14ac:dyDescent="0.2">
      <c r="A137" s="9">
        <v>2021</v>
      </c>
      <c r="B137" s="9">
        <v>123336</v>
      </c>
      <c r="C137" s="9">
        <v>1808</v>
      </c>
      <c r="D137" s="9">
        <v>1</v>
      </c>
      <c r="E137" s="9">
        <v>10026</v>
      </c>
      <c r="F137" s="9">
        <v>4005</v>
      </c>
      <c r="G137" s="9">
        <v>0</v>
      </c>
      <c r="H137" s="9">
        <v>3205309</v>
      </c>
      <c r="I137" s="9">
        <v>32</v>
      </c>
      <c r="J137" s="9">
        <v>3</v>
      </c>
    </row>
    <row r="138" spans="1:10" ht="12.75" customHeight="1" x14ac:dyDescent="0.2">
      <c r="A138" s="9">
        <v>2021</v>
      </c>
      <c r="B138" s="9">
        <v>123336</v>
      </c>
      <c r="C138" s="9">
        <v>1808</v>
      </c>
      <c r="D138" s="9">
        <v>1</v>
      </c>
      <c r="E138" s="9">
        <v>10026</v>
      </c>
      <c r="F138" s="9">
        <v>4005</v>
      </c>
      <c r="G138" s="9">
        <v>0</v>
      </c>
      <c r="H138" s="9">
        <v>3205309</v>
      </c>
      <c r="I138" s="9">
        <v>32</v>
      </c>
      <c r="J138" s="9">
        <v>3</v>
      </c>
    </row>
    <row r="139" spans="1:10" ht="12.75" customHeight="1" x14ac:dyDescent="0.2">
      <c r="A139" s="9">
        <v>2021</v>
      </c>
      <c r="B139" s="9">
        <v>123336</v>
      </c>
      <c r="C139" s="9">
        <v>1808</v>
      </c>
      <c r="D139" s="9">
        <v>1</v>
      </c>
      <c r="E139" s="9">
        <v>10026</v>
      </c>
      <c r="F139" s="9">
        <v>4005</v>
      </c>
      <c r="G139" s="9">
        <v>0</v>
      </c>
      <c r="H139" s="9">
        <v>3205309</v>
      </c>
      <c r="I139" s="9">
        <v>32</v>
      </c>
      <c r="J139" s="9">
        <v>3</v>
      </c>
    </row>
    <row r="140" spans="1:10" ht="12.75" customHeight="1" x14ac:dyDescent="0.2">
      <c r="A140" s="9">
        <v>2021</v>
      </c>
      <c r="B140" s="9">
        <v>123336</v>
      </c>
      <c r="C140" s="9">
        <v>1808</v>
      </c>
      <c r="D140" s="9">
        <v>1</v>
      </c>
      <c r="E140" s="9">
        <v>10026</v>
      </c>
      <c r="F140" s="9">
        <v>4005</v>
      </c>
      <c r="G140" s="9">
        <v>0</v>
      </c>
      <c r="H140" s="9">
        <v>3205309</v>
      </c>
      <c r="I140" s="9">
        <v>32</v>
      </c>
      <c r="J140" s="9">
        <v>3</v>
      </c>
    </row>
    <row r="141" spans="1:10" ht="12.75" customHeight="1" x14ac:dyDescent="0.2">
      <c r="A141" s="9">
        <v>2021</v>
      </c>
      <c r="B141" s="9">
        <v>123336</v>
      </c>
      <c r="C141" s="9">
        <v>1808</v>
      </c>
      <c r="D141" s="9">
        <v>1</v>
      </c>
      <c r="E141" s="9">
        <v>10026</v>
      </c>
      <c r="F141" s="9">
        <v>4005</v>
      </c>
      <c r="G141" s="9">
        <v>0</v>
      </c>
      <c r="H141" s="9">
        <v>3205309</v>
      </c>
      <c r="I141" s="9">
        <v>32</v>
      </c>
      <c r="J141" s="9">
        <v>3</v>
      </c>
    </row>
    <row r="142" spans="1:10" ht="12.75" customHeight="1" x14ac:dyDescent="0.2">
      <c r="A142" s="9">
        <v>2021</v>
      </c>
      <c r="B142" s="9">
        <v>123336</v>
      </c>
      <c r="C142" s="9">
        <v>1808</v>
      </c>
      <c r="D142" s="9">
        <v>1</v>
      </c>
      <c r="E142" s="9">
        <v>10026</v>
      </c>
      <c r="F142" s="9">
        <v>4005</v>
      </c>
      <c r="G142" s="9">
        <v>0</v>
      </c>
      <c r="H142" s="9">
        <v>3205309</v>
      </c>
      <c r="I142" s="9">
        <v>32</v>
      </c>
      <c r="J142" s="9">
        <v>3</v>
      </c>
    </row>
    <row r="143" spans="1:10" ht="12.75" customHeight="1" x14ac:dyDescent="0.2">
      <c r="A143" s="9">
        <v>2021</v>
      </c>
      <c r="B143" s="9">
        <v>123336</v>
      </c>
      <c r="C143" s="9">
        <v>1808</v>
      </c>
      <c r="D143" s="9">
        <v>1</v>
      </c>
      <c r="E143" s="9">
        <v>10026</v>
      </c>
      <c r="F143" s="9">
        <v>4005</v>
      </c>
      <c r="G143" s="9">
        <v>0</v>
      </c>
      <c r="H143" s="9">
        <v>3205309</v>
      </c>
      <c r="I143" s="9">
        <v>32</v>
      </c>
      <c r="J143" s="9">
        <v>3</v>
      </c>
    </row>
    <row r="144" spans="1:10" ht="12.75" customHeight="1" x14ac:dyDescent="0.2">
      <c r="A144" s="9">
        <v>2021</v>
      </c>
      <c r="B144" s="9">
        <v>123336</v>
      </c>
      <c r="C144" s="9">
        <v>1808</v>
      </c>
      <c r="D144" s="9">
        <v>1</v>
      </c>
      <c r="E144" s="9">
        <v>10026</v>
      </c>
      <c r="F144" s="9">
        <v>4005</v>
      </c>
      <c r="G144" s="9">
        <v>0</v>
      </c>
      <c r="H144" s="9">
        <v>3205309</v>
      </c>
      <c r="I144" s="9">
        <v>32</v>
      </c>
      <c r="J144" s="9">
        <v>3</v>
      </c>
    </row>
    <row r="145" spans="1:10" ht="12.75" customHeight="1" x14ac:dyDescent="0.2">
      <c r="A145" s="9">
        <v>2021</v>
      </c>
      <c r="B145" s="9">
        <v>123336</v>
      </c>
      <c r="C145" s="9">
        <v>1808</v>
      </c>
      <c r="D145" s="9">
        <v>1</v>
      </c>
      <c r="E145" s="9">
        <v>10026</v>
      </c>
      <c r="F145" s="9">
        <v>4005</v>
      </c>
      <c r="G145" s="9">
        <v>0</v>
      </c>
      <c r="H145" s="9">
        <v>3205309</v>
      </c>
      <c r="I145" s="9">
        <v>32</v>
      </c>
      <c r="J145" s="9">
        <v>3</v>
      </c>
    </row>
    <row r="146" spans="1:10" ht="12.75" customHeight="1" x14ac:dyDescent="0.2">
      <c r="A146" s="9">
        <v>2021</v>
      </c>
      <c r="B146" s="9">
        <v>123336</v>
      </c>
      <c r="C146" s="9">
        <v>1808</v>
      </c>
      <c r="D146" s="9">
        <v>1</v>
      </c>
      <c r="E146" s="9">
        <v>10026</v>
      </c>
      <c r="F146" s="9">
        <v>4005</v>
      </c>
      <c r="G146" s="9">
        <v>0</v>
      </c>
      <c r="H146" s="9">
        <v>3205309</v>
      </c>
      <c r="I146" s="9">
        <v>32</v>
      </c>
      <c r="J146" s="9">
        <v>3</v>
      </c>
    </row>
    <row r="147" spans="1:10" ht="12.75" customHeight="1" x14ac:dyDescent="0.2">
      <c r="A147" s="9">
        <v>2021</v>
      </c>
      <c r="B147" s="9">
        <v>123336</v>
      </c>
      <c r="C147" s="9">
        <v>1808</v>
      </c>
      <c r="D147" s="9">
        <v>1</v>
      </c>
      <c r="E147" s="9">
        <v>10026</v>
      </c>
      <c r="F147" s="9">
        <v>4005</v>
      </c>
      <c r="G147" s="9">
        <v>0</v>
      </c>
      <c r="H147" s="9">
        <v>3205309</v>
      </c>
      <c r="I147" s="9">
        <v>32</v>
      </c>
      <c r="J147" s="9">
        <v>3</v>
      </c>
    </row>
    <row r="148" spans="1:10" ht="12.75" customHeight="1" x14ac:dyDescent="0.2">
      <c r="A148" s="9">
        <v>2021</v>
      </c>
      <c r="B148" s="9">
        <v>123336</v>
      </c>
      <c r="C148" s="9">
        <v>1808</v>
      </c>
      <c r="D148" s="9">
        <v>1</v>
      </c>
      <c r="E148" s="9">
        <v>10026</v>
      </c>
      <c r="F148" s="9">
        <v>4005</v>
      </c>
      <c r="G148" s="9">
        <v>0</v>
      </c>
      <c r="H148" s="9">
        <v>3205309</v>
      </c>
      <c r="I148" s="9">
        <v>32</v>
      </c>
      <c r="J148" s="9">
        <v>3</v>
      </c>
    </row>
    <row r="149" spans="1:10" ht="12.75" customHeight="1" x14ac:dyDescent="0.2">
      <c r="A149" s="9">
        <v>2021</v>
      </c>
      <c r="B149" s="9">
        <v>123336</v>
      </c>
      <c r="C149" s="9">
        <v>1808</v>
      </c>
      <c r="D149" s="9">
        <v>1</v>
      </c>
      <c r="E149" s="9">
        <v>10026</v>
      </c>
      <c r="F149" s="9">
        <v>4005</v>
      </c>
      <c r="G149" s="9">
        <v>0</v>
      </c>
      <c r="H149" s="9">
        <v>3205309</v>
      </c>
      <c r="I149" s="9">
        <v>32</v>
      </c>
      <c r="J149" s="9">
        <v>3</v>
      </c>
    </row>
    <row r="150" spans="1:10" ht="12.75" customHeight="1" x14ac:dyDescent="0.2">
      <c r="A150" s="9">
        <v>2021</v>
      </c>
      <c r="B150" s="9">
        <v>123336</v>
      </c>
      <c r="C150" s="9">
        <v>1808</v>
      </c>
      <c r="D150" s="9">
        <v>1</v>
      </c>
      <c r="E150" s="9">
        <v>10026</v>
      </c>
      <c r="F150" s="9">
        <v>4005</v>
      </c>
      <c r="G150" s="9">
        <v>0</v>
      </c>
      <c r="H150" s="9">
        <v>3205309</v>
      </c>
      <c r="I150" s="9">
        <v>32</v>
      </c>
      <c r="J150" s="9">
        <v>3</v>
      </c>
    </row>
    <row r="151" spans="1:10" ht="12.75" customHeight="1" x14ac:dyDescent="0.2">
      <c r="A151" s="9">
        <v>2021</v>
      </c>
      <c r="B151" s="9">
        <v>123336</v>
      </c>
      <c r="C151" s="9">
        <v>1808</v>
      </c>
      <c r="D151" s="9">
        <v>1</v>
      </c>
      <c r="E151" s="9">
        <v>10026</v>
      </c>
      <c r="F151" s="9">
        <v>4005</v>
      </c>
      <c r="G151" s="9">
        <v>0</v>
      </c>
      <c r="H151" s="9">
        <v>3205309</v>
      </c>
      <c r="I151" s="9">
        <v>32</v>
      </c>
      <c r="J151" s="9">
        <v>3</v>
      </c>
    </row>
    <row r="152" spans="1:10" ht="12.75" customHeight="1" x14ac:dyDescent="0.2">
      <c r="A152" s="9">
        <v>2021</v>
      </c>
      <c r="B152" s="9">
        <v>123336</v>
      </c>
      <c r="C152" s="9">
        <v>1808</v>
      </c>
      <c r="D152" s="9">
        <v>1</v>
      </c>
      <c r="E152" s="9">
        <v>10026</v>
      </c>
      <c r="F152" s="9">
        <v>4005</v>
      </c>
      <c r="G152" s="9">
        <v>0</v>
      </c>
      <c r="H152" s="9">
        <v>3205309</v>
      </c>
      <c r="I152" s="9">
        <v>32</v>
      </c>
      <c r="J152" s="9">
        <v>3</v>
      </c>
    </row>
    <row r="153" spans="1:10" ht="12.75" customHeight="1" x14ac:dyDescent="0.2">
      <c r="A153" s="9">
        <v>2021</v>
      </c>
      <c r="B153" s="9">
        <v>123336</v>
      </c>
      <c r="C153" s="9">
        <v>1808</v>
      </c>
      <c r="D153" s="9">
        <v>1</v>
      </c>
      <c r="E153" s="9">
        <v>10026</v>
      </c>
      <c r="F153" s="9">
        <v>4005</v>
      </c>
      <c r="G153" s="9">
        <v>0</v>
      </c>
      <c r="H153" s="9">
        <v>3205309</v>
      </c>
      <c r="I153" s="9">
        <v>32</v>
      </c>
      <c r="J153" s="9">
        <v>3</v>
      </c>
    </row>
    <row r="154" spans="1:10" ht="12.75" customHeight="1" x14ac:dyDescent="0.2">
      <c r="A154" s="9">
        <v>2021</v>
      </c>
      <c r="B154" s="9">
        <v>123336</v>
      </c>
      <c r="C154" s="9">
        <v>1808</v>
      </c>
      <c r="D154" s="9">
        <v>1</v>
      </c>
      <c r="E154" s="9">
        <v>10026</v>
      </c>
      <c r="F154" s="9">
        <v>4005</v>
      </c>
      <c r="G154" s="9">
        <v>0</v>
      </c>
      <c r="H154" s="9">
        <v>3205309</v>
      </c>
      <c r="I154" s="9">
        <v>32</v>
      </c>
      <c r="J154" s="9">
        <v>3</v>
      </c>
    </row>
    <row r="155" spans="1:10" ht="12.75" customHeight="1" x14ac:dyDescent="0.2">
      <c r="A155" s="9">
        <v>2021</v>
      </c>
      <c r="B155" s="9">
        <v>123336</v>
      </c>
      <c r="C155" s="9">
        <v>1808</v>
      </c>
      <c r="D155" s="9">
        <v>1</v>
      </c>
      <c r="E155" s="9">
        <v>10026</v>
      </c>
      <c r="F155" s="9">
        <v>4005</v>
      </c>
      <c r="G155" s="9">
        <v>0</v>
      </c>
      <c r="H155" s="9">
        <v>3205309</v>
      </c>
      <c r="I155" s="9">
        <v>32</v>
      </c>
      <c r="J155" s="9">
        <v>3</v>
      </c>
    </row>
    <row r="156" spans="1:10" ht="12.75" customHeight="1" x14ac:dyDescent="0.2">
      <c r="A156" s="9">
        <v>2021</v>
      </c>
      <c r="B156" s="9">
        <v>123336</v>
      </c>
      <c r="C156" s="9">
        <v>1808</v>
      </c>
      <c r="D156" s="9">
        <v>1</v>
      </c>
      <c r="E156" s="9">
        <v>10026</v>
      </c>
      <c r="F156" s="9">
        <v>4005</v>
      </c>
      <c r="G156" s="9">
        <v>0</v>
      </c>
      <c r="H156" s="9">
        <v>3205309</v>
      </c>
      <c r="I156" s="9">
        <v>32</v>
      </c>
      <c r="J156" s="9">
        <v>3</v>
      </c>
    </row>
    <row r="157" spans="1:10" ht="12.75" customHeight="1" x14ac:dyDescent="0.2">
      <c r="A157" s="9">
        <v>2021</v>
      </c>
      <c r="B157" s="9">
        <v>123336</v>
      </c>
      <c r="C157" s="9">
        <v>1808</v>
      </c>
      <c r="D157" s="9">
        <v>1</v>
      </c>
      <c r="E157" s="9">
        <v>10026</v>
      </c>
      <c r="F157" s="9">
        <v>4005</v>
      </c>
      <c r="G157" s="9">
        <v>0</v>
      </c>
      <c r="H157" s="9">
        <v>3205309</v>
      </c>
      <c r="I157" s="9">
        <v>32</v>
      </c>
      <c r="J157" s="9">
        <v>3</v>
      </c>
    </row>
    <row r="158" spans="1:10" ht="12.75" customHeight="1" x14ac:dyDescent="0.2">
      <c r="A158" s="9">
        <v>2021</v>
      </c>
      <c r="B158" s="9">
        <v>123336</v>
      </c>
      <c r="C158" s="9">
        <v>1808</v>
      </c>
      <c r="D158" s="9">
        <v>1</v>
      </c>
      <c r="E158" s="9">
        <v>10026</v>
      </c>
      <c r="F158" s="9">
        <v>4005</v>
      </c>
      <c r="G158" s="9">
        <v>0</v>
      </c>
      <c r="H158" s="9">
        <v>3205309</v>
      </c>
      <c r="I158" s="9">
        <v>32</v>
      </c>
      <c r="J158" s="9">
        <v>3</v>
      </c>
    </row>
    <row r="159" spans="1:10" ht="12.75" customHeight="1" x14ac:dyDescent="0.2">
      <c r="A159" s="9">
        <v>2021</v>
      </c>
      <c r="B159" s="9">
        <v>123336</v>
      </c>
      <c r="C159" s="9">
        <v>1808</v>
      </c>
      <c r="D159" s="9">
        <v>1</v>
      </c>
      <c r="E159" s="9">
        <v>10026</v>
      </c>
      <c r="F159" s="9">
        <v>4005</v>
      </c>
      <c r="G159" s="9">
        <v>0</v>
      </c>
      <c r="H159" s="9">
        <v>3205309</v>
      </c>
      <c r="I159" s="9">
        <v>32</v>
      </c>
      <c r="J159" s="9">
        <v>3</v>
      </c>
    </row>
    <row r="160" spans="1:10" ht="12.75" customHeight="1" x14ac:dyDescent="0.2">
      <c r="A160" s="9">
        <v>2021</v>
      </c>
      <c r="B160" s="9">
        <v>123336</v>
      </c>
      <c r="C160" s="9">
        <v>1808</v>
      </c>
      <c r="D160" s="9">
        <v>1</v>
      </c>
      <c r="E160" s="9">
        <v>10026</v>
      </c>
      <c r="F160" s="9">
        <v>4005</v>
      </c>
      <c r="G160" s="9">
        <v>0</v>
      </c>
      <c r="H160" s="9">
        <v>3205309</v>
      </c>
      <c r="I160" s="9">
        <v>32</v>
      </c>
      <c r="J160" s="9">
        <v>3</v>
      </c>
    </row>
    <row r="161" spans="1:10" ht="12.75" customHeight="1" x14ac:dyDescent="0.2">
      <c r="A161" s="9">
        <v>2021</v>
      </c>
      <c r="B161" s="9">
        <v>123336</v>
      </c>
      <c r="C161" s="9">
        <v>1808</v>
      </c>
      <c r="D161" s="9">
        <v>1</v>
      </c>
      <c r="E161" s="9">
        <v>10026</v>
      </c>
      <c r="F161" s="9">
        <v>4005</v>
      </c>
      <c r="G161" s="9">
        <v>0</v>
      </c>
      <c r="H161" s="9">
        <v>3205309</v>
      </c>
      <c r="I161" s="9">
        <v>32</v>
      </c>
      <c r="J161" s="9">
        <v>3</v>
      </c>
    </row>
    <row r="162" spans="1:10" ht="12.75" customHeight="1" x14ac:dyDescent="0.2">
      <c r="A162" s="9">
        <v>2021</v>
      </c>
      <c r="B162" s="9">
        <v>123336</v>
      </c>
      <c r="C162" s="9">
        <v>1808</v>
      </c>
      <c r="D162" s="9">
        <v>1</v>
      </c>
      <c r="E162" s="9">
        <v>10026</v>
      </c>
      <c r="F162" s="9">
        <v>4005</v>
      </c>
      <c r="G162" s="9">
        <v>0</v>
      </c>
      <c r="H162" s="9">
        <v>3205309</v>
      </c>
      <c r="I162" s="9">
        <v>32</v>
      </c>
      <c r="J162" s="9">
        <v>3</v>
      </c>
    </row>
    <row r="163" spans="1:10" ht="12.75" customHeight="1" x14ac:dyDescent="0.2">
      <c r="A163" s="9">
        <v>2021</v>
      </c>
      <c r="B163" s="9">
        <v>123336</v>
      </c>
      <c r="C163" s="9">
        <v>1808</v>
      </c>
      <c r="D163" s="9">
        <v>1</v>
      </c>
      <c r="E163" s="9">
        <v>10026</v>
      </c>
      <c r="F163" s="9">
        <v>4005</v>
      </c>
      <c r="G163" s="9">
        <v>0</v>
      </c>
      <c r="H163" s="9">
        <v>3205309</v>
      </c>
      <c r="I163" s="9">
        <v>32</v>
      </c>
      <c r="J163" s="9">
        <v>3</v>
      </c>
    </row>
    <row r="164" spans="1:10" ht="12.75" customHeight="1" x14ac:dyDescent="0.2">
      <c r="A164" s="9">
        <v>2021</v>
      </c>
      <c r="B164" s="9">
        <v>123336</v>
      </c>
      <c r="C164" s="9">
        <v>1808</v>
      </c>
      <c r="D164" s="9">
        <v>1</v>
      </c>
      <c r="E164" s="9">
        <v>10026</v>
      </c>
      <c r="F164" s="9">
        <v>4005</v>
      </c>
      <c r="G164" s="9">
        <v>0</v>
      </c>
      <c r="H164" s="9">
        <v>3205309</v>
      </c>
      <c r="I164" s="9">
        <v>32</v>
      </c>
      <c r="J164" s="9">
        <v>3</v>
      </c>
    </row>
    <row r="165" spans="1:10" ht="12.75" customHeight="1" x14ac:dyDescent="0.2">
      <c r="A165" s="9">
        <v>2021</v>
      </c>
      <c r="B165" s="9">
        <v>123336</v>
      </c>
      <c r="C165" s="9">
        <v>1808</v>
      </c>
      <c r="D165" s="9">
        <v>1</v>
      </c>
      <c r="E165" s="9">
        <v>10026</v>
      </c>
      <c r="F165" s="9">
        <v>4005</v>
      </c>
      <c r="G165" s="9">
        <v>0</v>
      </c>
      <c r="H165" s="9">
        <v>3205309</v>
      </c>
      <c r="I165" s="9">
        <v>32</v>
      </c>
      <c r="J165" s="9">
        <v>3</v>
      </c>
    </row>
    <row r="166" spans="1:10" ht="12.75" customHeight="1" x14ac:dyDescent="0.2">
      <c r="A166" s="9">
        <v>2021</v>
      </c>
      <c r="B166" s="9">
        <v>123336</v>
      </c>
      <c r="C166" s="9">
        <v>1808</v>
      </c>
      <c r="D166" s="9">
        <v>1</v>
      </c>
      <c r="E166" s="9">
        <v>10026</v>
      </c>
      <c r="F166" s="9">
        <v>4005</v>
      </c>
      <c r="G166" s="9">
        <v>0</v>
      </c>
      <c r="H166" s="9">
        <v>3205309</v>
      </c>
      <c r="I166" s="9">
        <v>32</v>
      </c>
      <c r="J166" s="9">
        <v>3</v>
      </c>
    </row>
    <row r="167" spans="1:10" ht="12.75" customHeight="1" x14ac:dyDescent="0.2">
      <c r="A167" s="9">
        <v>2021</v>
      </c>
      <c r="B167" s="9">
        <v>123336</v>
      </c>
      <c r="C167" s="9">
        <v>1808</v>
      </c>
      <c r="D167" s="9">
        <v>1</v>
      </c>
      <c r="E167" s="9">
        <v>10026</v>
      </c>
      <c r="F167" s="9">
        <v>4005</v>
      </c>
      <c r="G167" s="9">
        <v>0</v>
      </c>
      <c r="H167" s="9">
        <v>3205309</v>
      </c>
      <c r="I167" s="9">
        <v>32</v>
      </c>
      <c r="J167" s="9">
        <v>3</v>
      </c>
    </row>
    <row r="168" spans="1:10" ht="12.75" customHeight="1" x14ac:dyDescent="0.2">
      <c r="A168" s="9">
        <v>2021</v>
      </c>
      <c r="B168" s="9">
        <v>123336</v>
      </c>
      <c r="C168" s="9">
        <v>1808</v>
      </c>
      <c r="D168" s="9">
        <v>1</v>
      </c>
      <c r="E168" s="9">
        <v>10026</v>
      </c>
      <c r="F168" s="9">
        <v>4005</v>
      </c>
      <c r="G168" s="9">
        <v>0</v>
      </c>
      <c r="H168" s="9">
        <v>3205309</v>
      </c>
      <c r="I168" s="9">
        <v>32</v>
      </c>
      <c r="J168" s="9">
        <v>3</v>
      </c>
    </row>
    <row r="169" spans="1:10" ht="12.75" customHeight="1" x14ac:dyDescent="0.2">
      <c r="A169" s="9">
        <v>2021</v>
      </c>
      <c r="B169" s="9">
        <v>123336</v>
      </c>
      <c r="C169" s="9">
        <v>1808</v>
      </c>
      <c r="D169" s="9">
        <v>1</v>
      </c>
      <c r="E169" s="9">
        <v>10026</v>
      </c>
      <c r="F169" s="9">
        <v>4005</v>
      </c>
      <c r="G169" s="9">
        <v>0</v>
      </c>
      <c r="H169" s="9">
        <v>3205309</v>
      </c>
      <c r="I169" s="9">
        <v>32</v>
      </c>
      <c r="J169" s="9">
        <v>3</v>
      </c>
    </row>
    <row r="170" spans="1:10" ht="12.75" customHeight="1" x14ac:dyDescent="0.2">
      <c r="A170" s="9">
        <v>2021</v>
      </c>
      <c r="B170" s="9">
        <v>123336</v>
      </c>
      <c r="C170" s="9">
        <v>1808</v>
      </c>
      <c r="D170" s="9">
        <v>1</v>
      </c>
      <c r="E170" s="9">
        <v>10026</v>
      </c>
      <c r="F170" s="9">
        <v>4005</v>
      </c>
      <c r="G170" s="9">
        <v>0</v>
      </c>
      <c r="H170" s="9">
        <v>3205309</v>
      </c>
      <c r="I170" s="9">
        <v>32</v>
      </c>
      <c r="J170" s="9">
        <v>3</v>
      </c>
    </row>
    <row r="171" spans="1:10" ht="12.75" customHeight="1" x14ac:dyDescent="0.2">
      <c r="A171" s="9">
        <v>2021</v>
      </c>
      <c r="B171" s="9">
        <v>123336</v>
      </c>
      <c r="C171" s="9">
        <v>1808</v>
      </c>
      <c r="D171" s="9">
        <v>1</v>
      </c>
      <c r="E171" s="9">
        <v>10026</v>
      </c>
      <c r="F171" s="9">
        <v>4005</v>
      </c>
      <c r="G171" s="9">
        <v>0</v>
      </c>
      <c r="H171" s="9">
        <v>3205309</v>
      </c>
      <c r="I171" s="9">
        <v>32</v>
      </c>
      <c r="J171" s="9">
        <v>3</v>
      </c>
    </row>
    <row r="172" spans="1:10" ht="12.75" customHeight="1" x14ac:dyDescent="0.2">
      <c r="A172" s="9">
        <v>2021</v>
      </c>
      <c r="B172" s="9">
        <v>123336</v>
      </c>
      <c r="C172" s="9">
        <v>1808</v>
      </c>
      <c r="D172" s="9">
        <v>1</v>
      </c>
      <c r="E172" s="9">
        <v>10026</v>
      </c>
      <c r="F172" s="9">
        <v>4005</v>
      </c>
      <c r="G172" s="9">
        <v>0</v>
      </c>
      <c r="H172" s="9">
        <v>3205309</v>
      </c>
      <c r="I172" s="9">
        <v>32</v>
      </c>
      <c r="J172" s="9">
        <v>3</v>
      </c>
    </row>
    <row r="173" spans="1:10" ht="12.75" customHeight="1" x14ac:dyDescent="0.2">
      <c r="A173" s="9">
        <v>2021</v>
      </c>
      <c r="B173" s="9">
        <v>123336</v>
      </c>
      <c r="C173" s="9">
        <v>1808</v>
      </c>
      <c r="D173" s="9">
        <v>1</v>
      </c>
      <c r="E173" s="9">
        <v>10026</v>
      </c>
      <c r="F173" s="9">
        <v>4005</v>
      </c>
      <c r="G173" s="9">
        <v>0</v>
      </c>
      <c r="H173" s="9">
        <v>3205309</v>
      </c>
      <c r="I173" s="9">
        <v>32</v>
      </c>
      <c r="J173" s="9">
        <v>3</v>
      </c>
    </row>
    <row r="174" spans="1:10" ht="12.75" customHeight="1" x14ac:dyDescent="0.2">
      <c r="A174" s="9">
        <v>2021</v>
      </c>
      <c r="B174" s="9">
        <v>123336</v>
      </c>
      <c r="C174" s="9">
        <v>1808</v>
      </c>
      <c r="D174" s="9">
        <v>1</v>
      </c>
      <c r="E174" s="9">
        <v>10026</v>
      </c>
      <c r="F174" s="9">
        <v>4005</v>
      </c>
      <c r="G174" s="9">
        <v>0</v>
      </c>
      <c r="H174" s="9">
        <v>3205309</v>
      </c>
      <c r="I174" s="9">
        <v>32</v>
      </c>
      <c r="J174" s="9">
        <v>3</v>
      </c>
    </row>
    <row r="175" spans="1:10" ht="12.75" customHeight="1" x14ac:dyDescent="0.2">
      <c r="A175" s="9">
        <v>2021</v>
      </c>
      <c r="B175" s="9">
        <v>123336</v>
      </c>
      <c r="C175" s="9">
        <v>1808</v>
      </c>
      <c r="D175" s="9">
        <v>1</v>
      </c>
      <c r="E175" s="9">
        <v>10026</v>
      </c>
      <c r="F175" s="9">
        <v>4005</v>
      </c>
      <c r="G175" s="9">
        <v>0</v>
      </c>
      <c r="H175" s="9">
        <v>3205309</v>
      </c>
      <c r="I175" s="9">
        <v>32</v>
      </c>
      <c r="J175" s="9">
        <v>3</v>
      </c>
    </row>
    <row r="176" spans="1:10" ht="12.75" customHeight="1" x14ac:dyDescent="0.2">
      <c r="A176" s="9">
        <v>2021</v>
      </c>
      <c r="B176" s="9">
        <v>123336</v>
      </c>
      <c r="C176" s="9">
        <v>1808</v>
      </c>
      <c r="D176" s="9">
        <v>1</v>
      </c>
      <c r="E176" s="9">
        <v>10026</v>
      </c>
      <c r="F176" s="9">
        <v>4005</v>
      </c>
      <c r="G176" s="9">
        <v>0</v>
      </c>
      <c r="H176" s="9">
        <v>3205309</v>
      </c>
      <c r="I176" s="9">
        <v>32</v>
      </c>
      <c r="J176" s="9">
        <v>3</v>
      </c>
    </row>
    <row r="177" spans="1:10" ht="12.75" customHeight="1" x14ac:dyDescent="0.2">
      <c r="A177" s="9">
        <v>2021</v>
      </c>
      <c r="B177" s="9">
        <v>123336</v>
      </c>
      <c r="C177" s="9">
        <v>1808</v>
      </c>
      <c r="D177" s="9">
        <v>1</v>
      </c>
      <c r="E177" s="9">
        <v>10026</v>
      </c>
      <c r="F177" s="9">
        <v>4005</v>
      </c>
      <c r="G177" s="9">
        <v>0</v>
      </c>
      <c r="H177" s="9">
        <v>3205309</v>
      </c>
      <c r="I177" s="9">
        <v>32</v>
      </c>
      <c r="J177" s="9">
        <v>3</v>
      </c>
    </row>
    <row r="178" spans="1:10" ht="12.75" customHeight="1" x14ac:dyDescent="0.2">
      <c r="A178" s="9">
        <v>2021</v>
      </c>
      <c r="B178" s="9">
        <v>123336</v>
      </c>
      <c r="C178" s="9">
        <v>1808</v>
      </c>
      <c r="D178" s="9">
        <v>1</v>
      </c>
      <c r="E178" s="9">
        <v>10026</v>
      </c>
      <c r="F178" s="9">
        <v>4005</v>
      </c>
      <c r="G178" s="9">
        <v>0</v>
      </c>
      <c r="H178" s="9">
        <v>3205309</v>
      </c>
      <c r="I178" s="9">
        <v>32</v>
      </c>
      <c r="J178" s="9">
        <v>3</v>
      </c>
    </row>
    <row r="179" spans="1:10" ht="12.75" customHeight="1" x14ac:dyDescent="0.2">
      <c r="A179" s="9">
        <v>2021</v>
      </c>
      <c r="B179" s="9">
        <v>123336</v>
      </c>
      <c r="C179" s="9">
        <v>1808</v>
      </c>
      <c r="D179" s="9">
        <v>1</v>
      </c>
      <c r="E179" s="9">
        <v>10026</v>
      </c>
      <c r="F179" s="9">
        <v>4005</v>
      </c>
      <c r="G179" s="9">
        <v>0</v>
      </c>
      <c r="H179" s="9">
        <v>3205309</v>
      </c>
      <c r="I179" s="9">
        <v>32</v>
      </c>
      <c r="J179" s="9">
        <v>3</v>
      </c>
    </row>
    <row r="180" spans="1:10" ht="12.75" customHeight="1" x14ac:dyDescent="0.2">
      <c r="A180" s="9">
        <v>2021</v>
      </c>
      <c r="B180" s="9">
        <v>123336</v>
      </c>
      <c r="C180" s="9">
        <v>1808</v>
      </c>
      <c r="D180" s="9">
        <v>1</v>
      </c>
      <c r="E180" s="9">
        <v>10026</v>
      </c>
      <c r="F180" s="9">
        <v>4005</v>
      </c>
      <c r="G180" s="9">
        <v>0</v>
      </c>
      <c r="H180" s="9">
        <v>3205309</v>
      </c>
      <c r="I180" s="9">
        <v>32</v>
      </c>
      <c r="J180" s="9">
        <v>3</v>
      </c>
    </row>
    <row r="181" spans="1:10" ht="12.75" customHeight="1" x14ac:dyDescent="0.2">
      <c r="A181" s="9">
        <v>2021</v>
      </c>
      <c r="B181" s="9">
        <v>123336</v>
      </c>
      <c r="C181" s="9">
        <v>1808</v>
      </c>
      <c r="D181" s="9">
        <v>1</v>
      </c>
      <c r="E181" s="9">
        <v>10026</v>
      </c>
      <c r="F181" s="9">
        <v>4005</v>
      </c>
      <c r="G181" s="9">
        <v>0</v>
      </c>
      <c r="H181" s="9">
        <v>3205309</v>
      </c>
      <c r="I181" s="9">
        <v>32</v>
      </c>
      <c r="J181" s="9">
        <v>3</v>
      </c>
    </row>
    <row r="182" spans="1:10" ht="12.75" customHeight="1" x14ac:dyDescent="0.2">
      <c r="A182" s="9">
        <v>2021</v>
      </c>
      <c r="B182" s="9">
        <v>123336</v>
      </c>
      <c r="C182" s="9">
        <v>1808</v>
      </c>
      <c r="D182" s="9">
        <v>1</v>
      </c>
      <c r="E182" s="9">
        <v>10026</v>
      </c>
      <c r="F182" s="9">
        <v>4005</v>
      </c>
      <c r="G182" s="9">
        <v>0</v>
      </c>
      <c r="H182" s="9">
        <v>3205309</v>
      </c>
      <c r="I182" s="9">
        <v>32</v>
      </c>
      <c r="J182" s="9">
        <v>3</v>
      </c>
    </row>
    <row r="183" spans="1:10" ht="12.75" customHeight="1" x14ac:dyDescent="0.2">
      <c r="A183" s="9">
        <v>2021</v>
      </c>
      <c r="B183" s="9">
        <v>123336</v>
      </c>
      <c r="C183" s="9">
        <v>1808</v>
      </c>
      <c r="D183" s="9">
        <v>1</v>
      </c>
      <c r="E183" s="9">
        <v>10026</v>
      </c>
      <c r="F183" s="9">
        <v>4005</v>
      </c>
      <c r="G183" s="9">
        <v>0</v>
      </c>
      <c r="H183" s="9">
        <v>3205309</v>
      </c>
      <c r="I183" s="9">
        <v>32</v>
      </c>
      <c r="J183" s="9">
        <v>3</v>
      </c>
    </row>
    <row r="184" spans="1:10" ht="12.75" customHeight="1" x14ac:dyDescent="0.2">
      <c r="A184" s="9">
        <v>2021</v>
      </c>
      <c r="B184" s="9">
        <v>123336</v>
      </c>
      <c r="C184" s="9">
        <v>1808</v>
      </c>
      <c r="D184" s="9">
        <v>1</v>
      </c>
      <c r="E184" s="9">
        <v>10026</v>
      </c>
      <c r="F184" s="9">
        <v>4005</v>
      </c>
      <c r="G184" s="9">
        <v>0</v>
      </c>
      <c r="H184" s="9">
        <v>3205309</v>
      </c>
      <c r="I184" s="9">
        <v>32</v>
      </c>
      <c r="J184" s="9">
        <v>3</v>
      </c>
    </row>
    <row r="185" spans="1:10" ht="12.75" customHeight="1" x14ac:dyDescent="0.2">
      <c r="A185" s="9">
        <v>2021</v>
      </c>
      <c r="B185" s="9">
        <v>123336</v>
      </c>
      <c r="C185" s="9">
        <v>1808</v>
      </c>
      <c r="D185" s="9">
        <v>1</v>
      </c>
      <c r="E185" s="9">
        <v>10026</v>
      </c>
      <c r="F185" s="9">
        <v>4005</v>
      </c>
      <c r="G185" s="9">
        <v>0</v>
      </c>
      <c r="H185" s="9">
        <v>3205309</v>
      </c>
      <c r="I185" s="9">
        <v>32</v>
      </c>
      <c r="J185" s="9">
        <v>3</v>
      </c>
    </row>
    <row r="186" spans="1:10" ht="12.75" customHeight="1" x14ac:dyDescent="0.2">
      <c r="A186" s="9">
        <v>2021</v>
      </c>
      <c r="B186" s="9">
        <v>123336</v>
      </c>
      <c r="C186" s="9">
        <v>1808</v>
      </c>
      <c r="D186" s="9">
        <v>1</v>
      </c>
      <c r="E186" s="9">
        <v>10026</v>
      </c>
      <c r="F186" s="9">
        <v>4005</v>
      </c>
      <c r="G186" s="9">
        <v>0</v>
      </c>
      <c r="H186" s="9">
        <v>3205309</v>
      </c>
      <c r="I186" s="9">
        <v>32</v>
      </c>
      <c r="J186" s="9">
        <v>3</v>
      </c>
    </row>
    <row r="187" spans="1:10" ht="12.75" customHeight="1" x14ac:dyDescent="0.2">
      <c r="A187" s="9">
        <v>2021</v>
      </c>
      <c r="B187" s="9">
        <v>123336</v>
      </c>
      <c r="C187" s="9">
        <v>1808</v>
      </c>
      <c r="D187" s="9">
        <v>1</v>
      </c>
      <c r="E187" s="9">
        <v>10026</v>
      </c>
      <c r="F187" s="9">
        <v>4005</v>
      </c>
      <c r="G187" s="9">
        <v>0</v>
      </c>
      <c r="H187" s="9">
        <v>3205309</v>
      </c>
      <c r="I187" s="9">
        <v>32</v>
      </c>
      <c r="J187" s="9">
        <v>3</v>
      </c>
    </row>
    <row r="188" spans="1:10" ht="12.75" customHeight="1" x14ac:dyDescent="0.2">
      <c r="A188" s="9">
        <v>2021</v>
      </c>
      <c r="B188" s="9">
        <v>123336</v>
      </c>
      <c r="C188" s="9">
        <v>1808</v>
      </c>
      <c r="D188" s="9">
        <v>1</v>
      </c>
      <c r="E188" s="9">
        <v>10026</v>
      </c>
      <c r="F188" s="9">
        <v>4005</v>
      </c>
      <c r="G188" s="9">
        <v>0</v>
      </c>
      <c r="H188" s="9">
        <v>3205309</v>
      </c>
      <c r="I188" s="9">
        <v>32</v>
      </c>
      <c r="J188" s="9">
        <v>3</v>
      </c>
    </row>
    <row r="189" spans="1:10" ht="12.75" customHeight="1" x14ac:dyDescent="0.2">
      <c r="A189" s="9">
        <v>2021</v>
      </c>
      <c r="B189" s="9">
        <v>123336</v>
      </c>
      <c r="C189" s="9">
        <v>1808</v>
      </c>
      <c r="D189" s="9">
        <v>1</v>
      </c>
      <c r="E189" s="9">
        <v>10026</v>
      </c>
      <c r="F189" s="9">
        <v>4005</v>
      </c>
      <c r="G189" s="9">
        <v>0</v>
      </c>
      <c r="H189" s="9">
        <v>3205309</v>
      </c>
      <c r="I189" s="9">
        <v>32</v>
      </c>
      <c r="J189" s="9">
        <v>3</v>
      </c>
    </row>
    <row r="190" spans="1:10" ht="12.75" customHeight="1" x14ac:dyDescent="0.2">
      <c r="A190" s="9">
        <v>2021</v>
      </c>
      <c r="B190" s="9">
        <v>123336</v>
      </c>
      <c r="C190" s="9">
        <v>1808</v>
      </c>
      <c r="D190" s="9">
        <v>1</v>
      </c>
      <c r="E190" s="9">
        <v>10026</v>
      </c>
      <c r="F190" s="9">
        <v>4005</v>
      </c>
      <c r="G190" s="9">
        <v>0</v>
      </c>
      <c r="H190" s="9">
        <v>3205309</v>
      </c>
      <c r="I190" s="9">
        <v>32</v>
      </c>
      <c r="J190" s="9">
        <v>3</v>
      </c>
    </row>
    <row r="191" spans="1:10" ht="12.75" customHeight="1" x14ac:dyDescent="0.2">
      <c r="A191" s="9">
        <v>2021</v>
      </c>
      <c r="B191" s="9">
        <v>123336</v>
      </c>
      <c r="C191" s="9">
        <v>1808</v>
      </c>
      <c r="D191" s="9">
        <v>1</v>
      </c>
      <c r="E191" s="9">
        <v>10026</v>
      </c>
      <c r="F191" s="9">
        <v>4005</v>
      </c>
      <c r="G191" s="9">
        <v>0</v>
      </c>
      <c r="H191" s="9">
        <v>3205309</v>
      </c>
      <c r="I191" s="9">
        <v>32</v>
      </c>
      <c r="J191" s="9">
        <v>3</v>
      </c>
    </row>
    <row r="192" spans="1:10" ht="12.75" customHeight="1" x14ac:dyDescent="0.2">
      <c r="A192" s="9">
        <v>2021</v>
      </c>
      <c r="B192" s="9">
        <v>123336</v>
      </c>
      <c r="C192" s="9">
        <v>1808</v>
      </c>
      <c r="D192" s="9">
        <v>1</v>
      </c>
      <c r="E192" s="9">
        <v>10026</v>
      </c>
      <c r="F192" s="9">
        <v>4005</v>
      </c>
      <c r="G192" s="9">
        <v>0</v>
      </c>
      <c r="H192" s="9">
        <v>3205309</v>
      </c>
      <c r="I192" s="9">
        <v>32</v>
      </c>
      <c r="J192" s="9">
        <v>3</v>
      </c>
    </row>
    <row r="193" spans="1:10" ht="12.75" customHeight="1" x14ac:dyDescent="0.2">
      <c r="A193" s="9">
        <v>2021</v>
      </c>
      <c r="B193" s="9">
        <v>123336</v>
      </c>
      <c r="C193" s="9">
        <v>1808</v>
      </c>
      <c r="D193" s="9">
        <v>1</v>
      </c>
      <c r="E193" s="9">
        <v>10026</v>
      </c>
      <c r="F193" s="9">
        <v>4005</v>
      </c>
      <c r="G193" s="9">
        <v>0</v>
      </c>
      <c r="H193" s="9">
        <v>3205309</v>
      </c>
      <c r="I193" s="9">
        <v>32</v>
      </c>
      <c r="J193" s="9">
        <v>3</v>
      </c>
    </row>
    <row r="194" spans="1:10" ht="12.75" customHeight="1" x14ac:dyDescent="0.2">
      <c r="A194" s="9">
        <v>2021</v>
      </c>
      <c r="B194" s="9">
        <v>123336</v>
      </c>
      <c r="C194" s="9">
        <v>1808</v>
      </c>
      <c r="D194" s="9">
        <v>1</v>
      </c>
      <c r="E194" s="9">
        <v>10026</v>
      </c>
      <c r="F194" s="9">
        <v>4005</v>
      </c>
      <c r="G194" s="9">
        <v>0</v>
      </c>
      <c r="H194" s="9">
        <v>3205309</v>
      </c>
      <c r="I194" s="9">
        <v>32</v>
      </c>
      <c r="J194" s="9">
        <v>3</v>
      </c>
    </row>
    <row r="195" spans="1:10" ht="12.75" customHeight="1" x14ac:dyDescent="0.2">
      <c r="A195" s="9">
        <v>2021</v>
      </c>
      <c r="B195" s="9">
        <v>123336</v>
      </c>
      <c r="C195" s="9">
        <v>1808</v>
      </c>
      <c r="D195" s="9">
        <v>1</v>
      </c>
      <c r="E195" s="9">
        <v>10026</v>
      </c>
      <c r="F195" s="9">
        <v>4005</v>
      </c>
      <c r="G195" s="9">
        <v>0</v>
      </c>
      <c r="H195" s="9">
        <v>3205309</v>
      </c>
      <c r="I195" s="9">
        <v>32</v>
      </c>
      <c r="J195" s="9">
        <v>3</v>
      </c>
    </row>
    <row r="196" spans="1:10" ht="12.75" customHeight="1" x14ac:dyDescent="0.2">
      <c r="A196" s="9">
        <v>2021</v>
      </c>
      <c r="B196" s="9">
        <v>123336</v>
      </c>
      <c r="C196" s="9">
        <v>1808</v>
      </c>
      <c r="D196" s="9">
        <v>1</v>
      </c>
      <c r="E196" s="9">
        <v>10026</v>
      </c>
      <c r="F196" s="9">
        <v>4005</v>
      </c>
      <c r="G196" s="9">
        <v>0</v>
      </c>
      <c r="H196" s="9">
        <v>3205309</v>
      </c>
      <c r="I196" s="9">
        <v>32</v>
      </c>
      <c r="J196" s="9">
        <v>3</v>
      </c>
    </row>
    <row r="197" spans="1:10" ht="12.75" customHeight="1" x14ac:dyDescent="0.2">
      <c r="A197" s="9">
        <v>2021</v>
      </c>
      <c r="B197" s="9">
        <v>123336</v>
      </c>
      <c r="C197" s="9">
        <v>1808</v>
      </c>
      <c r="D197" s="9">
        <v>1</v>
      </c>
      <c r="E197" s="9">
        <v>10026</v>
      </c>
      <c r="F197" s="9">
        <v>4005</v>
      </c>
      <c r="G197" s="9">
        <v>0</v>
      </c>
      <c r="H197" s="9">
        <v>3205309</v>
      </c>
      <c r="I197" s="9">
        <v>32</v>
      </c>
      <c r="J197" s="9">
        <v>3</v>
      </c>
    </row>
    <row r="198" spans="1:10" ht="12.75" customHeight="1" x14ac:dyDescent="0.2">
      <c r="A198" s="9">
        <v>2021</v>
      </c>
      <c r="B198" s="9">
        <v>123336</v>
      </c>
      <c r="C198" s="9">
        <v>1808</v>
      </c>
      <c r="D198" s="9">
        <v>1</v>
      </c>
      <c r="E198" s="9">
        <v>10026</v>
      </c>
      <c r="F198" s="9">
        <v>4005</v>
      </c>
      <c r="G198" s="9">
        <v>0</v>
      </c>
      <c r="H198" s="9">
        <v>3205309</v>
      </c>
      <c r="I198" s="9">
        <v>32</v>
      </c>
      <c r="J198" s="9">
        <v>3</v>
      </c>
    </row>
    <row r="199" spans="1:10" ht="12.75" customHeight="1" x14ac:dyDescent="0.2">
      <c r="A199" s="9">
        <v>2021</v>
      </c>
      <c r="B199" s="9">
        <v>123336</v>
      </c>
      <c r="C199" s="9">
        <v>1808</v>
      </c>
      <c r="D199" s="9">
        <v>1</v>
      </c>
      <c r="E199" s="9">
        <v>10026</v>
      </c>
      <c r="F199" s="9">
        <v>4005</v>
      </c>
      <c r="G199" s="9">
        <v>0</v>
      </c>
      <c r="H199" s="9">
        <v>3205309</v>
      </c>
      <c r="I199" s="9">
        <v>32</v>
      </c>
      <c r="J199" s="9">
        <v>3</v>
      </c>
    </row>
    <row r="200" spans="1:10" ht="12.75" customHeight="1" x14ac:dyDescent="0.2">
      <c r="A200" s="9">
        <v>2021</v>
      </c>
      <c r="B200" s="9">
        <v>123336</v>
      </c>
      <c r="C200" s="9">
        <v>1808</v>
      </c>
      <c r="D200" s="9">
        <v>1</v>
      </c>
      <c r="E200" s="9">
        <v>10026</v>
      </c>
      <c r="F200" s="9">
        <v>4005</v>
      </c>
      <c r="G200" s="9">
        <v>0</v>
      </c>
      <c r="H200" s="9">
        <v>3205309</v>
      </c>
      <c r="I200" s="9">
        <v>32</v>
      </c>
      <c r="J200" s="9">
        <v>3</v>
      </c>
    </row>
    <row r="201" spans="1:10" ht="12.75" customHeight="1" x14ac:dyDescent="0.2">
      <c r="A201" s="9">
        <v>2021</v>
      </c>
      <c r="B201" s="9">
        <v>123336</v>
      </c>
      <c r="C201" s="9">
        <v>1808</v>
      </c>
      <c r="D201" s="9">
        <v>1</v>
      </c>
      <c r="E201" s="9">
        <v>10026</v>
      </c>
      <c r="F201" s="9">
        <v>4005</v>
      </c>
      <c r="G201" s="9">
        <v>0</v>
      </c>
      <c r="H201" s="9">
        <v>3205309</v>
      </c>
      <c r="I201" s="9">
        <v>32</v>
      </c>
      <c r="J201" s="9">
        <v>3</v>
      </c>
    </row>
    <row r="202" spans="1:10" ht="12.75" customHeight="1" x14ac:dyDescent="0.2">
      <c r="A202" s="9">
        <v>2021</v>
      </c>
      <c r="B202" s="9">
        <v>123336</v>
      </c>
      <c r="C202" s="9">
        <v>1808</v>
      </c>
      <c r="D202" s="9">
        <v>1</v>
      </c>
      <c r="E202" s="9">
        <v>10026</v>
      </c>
      <c r="F202" s="9">
        <v>4005</v>
      </c>
      <c r="G202" s="9">
        <v>0</v>
      </c>
      <c r="H202" s="9">
        <v>3205309</v>
      </c>
      <c r="I202" s="9">
        <v>32</v>
      </c>
      <c r="J202" s="9">
        <v>3</v>
      </c>
    </row>
    <row r="203" spans="1:10" ht="12.75" customHeight="1" x14ac:dyDescent="0.2">
      <c r="A203" s="9">
        <v>2021</v>
      </c>
      <c r="B203" s="9">
        <v>123336</v>
      </c>
      <c r="C203" s="9">
        <v>1808</v>
      </c>
      <c r="D203" s="9">
        <v>1</v>
      </c>
      <c r="E203" s="9">
        <v>10026</v>
      </c>
      <c r="F203" s="9">
        <v>4005</v>
      </c>
      <c r="G203" s="9">
        <v>0</v>
      </c>
      <c r="H203" s="9">
        <v>3205309</v>
      </c>
      <c r="I203" s="9">
        <v>32</v>
      </c>
      <c r="J203" s="9">
        <v>3</v>
      </c>
    </row>
    <row r="204" spans="1:10" ht="12.75" customHeight="1" x14ac:dyDescent="0.2">
      <c r="A204" s="9">
        <v>2021</v>
      </c>
      <c r="B204" s="9">
        <v>123336</v>
      </c>
      <c r="C204" s="9">
        <v>1808</v>
      </c>
      <c r="D204" s="9">
        <v>1</v>
      </c>
      <c r="E204" s="9">
        <v>10026</v>
      </c>
      <c r="F204" s="9">
        <v>4005</v>
      </c>
      <c r="G204" s="9">
        <v>0</v>
      </c>
      <c r="H204" s="9">
        <v>3205309</v>
      </c>
      <c r="I204" s="9">
        <v>32</v>
      </c>
      <c r="J204" s="9">
        <v>3</v>
      </c>
    </row>
    <row r="205" spans="1:10" ht="12.75" customHeight="1" x14ac:dyDescent="0.2">
      <c r="A205" s="9">
        <v>2021</v>
      </c>
      <c r="B205" s="9">
        <v>123336</v>
      </c>
      <c r="C205" s="9">
        <v>1808</v>
      </c>
      <c r="D205" s="9">
        <v>1</v>
      </c>
      <c r="E205" s="9">
        <v>10026</v>
      </c>
      <c r="F205" s="9">
        <v>4005</v>
      </c>
      <c r="G205" s="9">
        <v>0</v>
      </c>
      <c r="H205" s="9">
        <v>3205309</v>
      </c>
      <c r="I205" s="9">
        <v>32</v>
      </c>
      <c r="J205" s="9">
        <v>3</v>
      </c>
    </row>
    <row r="206" spans="1:10" ht="12.75" customHeight="1" x14ac:dyDescent="0.2">
      <c r="A206" s="9">
        <v>2021</v>
      </c>
      <c r="B206" s="9">
        <v>123336</v>
      </c>
      <c r="C206" s="9">
        <v>1808</v>
      </c>
      <c r="D206" s="9">
        <v>1</v>
      </c>
      <c r="E206" s="9">
        <v>10026</v>
      </c>
      <c r="F206" s="9">
        <v>4005</v>
      </c>
      <c r="G206" s="9">
        <v>0</v>
      </c>
      <c r="H206" s="9">
        <v>3205309</v>
      </c>
      <c r="I206" s="9">
        <v>32</v>
      </c>
      <c r="J206" s="9">
        <v>3</v>
      </c>
    </row>
    <row r="207" spans="1:10" ht="12.75" customHeight="1" x14ac:dyDescent="0.2">
      <c r="A207" s="9">
        <v>2021</v>
      </c>
      <c r="B207" s="9">
        <v>123336</v>
      </c>
      <c r="C207" s="9">
        <v>1808</v>
      </c>
      <c r="D207" s="9">
        <v>1</v>
      </c>
      <c r="E207" s="9">
        <v>10026</v>
      </c>
      <c r="F207" s="9">
        <v>4005</v>
      </c>
      <c r="G207" s="9">
        <v>0</v>
      </c>
      <c r="H207" s="9">
        <v>3205309</v>
      </c>
      <c r="I207" s="9">
        <v>32</v>
      </c>
      <c r="J207" s="9">
        <v>3</v>
      </c>
    </row>
    <row r="208" spans="1:10" ht="12.75" customHeight="1" x14ac:dyDescent="0.2">
      <c r="A208" s="9">
        <v>2021</v>
      </c>
      <c r="B208" s="9">
        <v>123336</v>
      </c>
      <c r="C208" s="9">
        <v>1808</v>
      </c>
      <c r="D208" s="9">
        <v>1</v>
      </c>
      <c r="E208" s="9">
        <v>10026</v>
      </c>
      <c r="F208" s="9">
        <v>4005</v>
      </c>
      <c r="G208" s="9">
        <v>0</v>
      </c>
      <c r="H208" s="9">
        <v>3205309</v>
      </c>
      <c r="I208" s="9">
        <v>32</v>
      </c>
      <c r="J208" s="9">
        <v>3</v>
      </c>
    </row>
    <row r="209" spans="1:10" ht="12.75" customHeight="1" x14ac:dyDescent="0.2">
      <c r="A209" s="9">
        <v>2021</v>
      </c>
      <c r="B209" s="9">
        <v>123336</v>
      </c>
      <c r="C209" s="9">
        <v>1808</v>
      </c>
      <c r="D209" s="9">
        <v>1</v>
      </c>
      <c r="E209" s="9">
        <v>10026</v>
      </c>
      <c r="F209" s="9">
        <v>4005</v>
      </c>
      <c r="G209" s="9">
        <v>0</v>
      </c>
      <c r="H209" s="9">
        <v>3205309</v>
      </c>
      <c r="I209" s="9">
        <v>32</v>
      </c>
      <c r="J209" s="9">
        <v>3</v>
      </c>
    </row>
    <row r="210" spans="1:10" ht="12.75" customHeight="1" x14ac:dyDescent="0.2">
      <c r="A210" s="9">
        <v>2021</v>
      </c>
      <c r="B210" s="9">
        <v>123336</v>
      </c>
      <c r="C210" s="9">
        <v>1808</v>
      </c>
      <c r="D210" s="9">
        <v>1</v>
      </c>
      <c r="E210" s="9">
        <v>10026</v>
      </c>
      <c r="F210" s="9">
        <v>4005</v>
      </c>
      <c r="G210" s="9">
        <v>0</v>
      </c>
      <c r="H210" s="9">
        <v>3205309</v>
      </c>
      <c r="I210" s="9">
        <v>32</v>
      </c>
      <c r="J210" s="9">
        <v>3</v>
      </c>
    </row>
    <row r="211" spans="1:10" ht="12.75" customHeight="1" x14ac:dyDescent="0.2">
      <c r="A211" s="9">
        <v>2021</v>
      </c>
      <c r="B211" s="9">
        <v>123336</v>
      </c>
      <c r="C211" s="9">
        <v>1808</v>
      </c>
      <c r="D211" s="9">
        <v>1</v>
      </c>
      <c r="E211" s="9">
        <v>10026</v>
      </c>
      <c r="F211" s="9">
        <v>4005</v>
      </c>
      <c r="G211" s="9">
        <v>0</v>
      </c>
      <c r="H211" s="9">
        <v>3205309</v>
      </c>
      <c r="I211" s="9">
        <v>32</v>
      </c>
      <c r="J211" s="9">
        <v>3</v>
      </c>
    </row>
    <row r="212" spans="1:10" ht="12.75" customHeight="1" x14ac:dyDescent="0.2">
      <c r="A212" s="9">
        <v>2021</v>
      </c>
      <c r="B212" s="9">
        <v>123336</v>
      </c>
      <c r="C212" s="9">
        <v>1808</v>
      </c>
      <c r="D212" s="9">
        <v>1</v>
      </c>
      <c r="E212" s="9">
        <v>10026</v>
      </c>
      <c r="F212" s="9">
        <v>4005</v>
      </c>
      <c r="G212" s="9">
        <v>0</v>
      </c>
      <c r="H212" s="9">
        <v>3205309</v>
      </c>
      <c r="I212" s="9">
        <v>32</v>
      </c>
      <c r="J212" s="9">
        <v>3</v>
      </c>
    </row>
    <row r="213" spans="1:10" ht="12.75" customHeight="1" x14ac:dyDescent="0.2">
      <c r="A213" s="9">
        <v>2021</v>
      </c>
      <c r="B213" s="9">
        <v>123336</v>
      </c>
      <c r="C213" s="9">
        <v>1808</v>
      </c>
      <c r="D213" s="9">
        <v>1</v>
      </c>
      <c r="E213" s="9">
        <v>10026</v>
      </c>
      <c r="F213" s="9">
        <v>4005</v>
      </c>
      <c r="G213" s="9">
        <v>0</v>
      </c>
      <c r="H213" s="9">
        <v>3205309</v>
      </c>
      <c r="I213" s="9">
        <v>32</v>
      </c>
      <c r="J213" s="9">
        <v>3</v>
      </c>
    </row>
    <row r="214" spans="1:10" ht="12.75" customHeight="1" x14ac:dyDescent="0.2">
      <c r="A214" s="9">
        <v>2021</v>
      </c>
      <c r="B214" s="9">
        <v>123336</v>
      </c>
      <c r="C214" s="9">
        <v>1808</v>
      </c>
      <c r="D214" s="9">
        <v>1</v>
      </c>
      <c r="E214" s="9">
        <v>10026</v>
      </c>
      <c r="F214" s="9">
        <v>4005</v>
      </c>
      <c r="G214" s="9">
        <v>0</v>
      </c>
      <c r="H214" s="9">
        <v>3205309</v>
      </c>
      <c r="I214" s="9">
        <v>32</v>
      </c>
      <c r="J214" s="9">
        <v>3</v>
      </c>
    </row>
    <row r="215" spans="1:10" ht="12.75" customHeight="1" x14ac:dyDescent="0.2">
      <c r="A215" s="9">
        <v>2021</v>
      </c>
      <c r="B215" s="9">
        <v>123336</v>
      </c>
      <c r="C215" s="9">
        <v>1808</v>
      </c>
      <c r="D215" s="9">
        <v>1</v>
      </c>
      <c r="E215" s="9">
        <v>10026</v>
      </c>
      <c r="F215" s="9">
        <v>4005</v>
      </c>
      <c r="G215" s="9">
        <v>0</v>
      </c>
      <c r="H215" s="9">
        <v>3205309</v>
      </c>
      <c r="I215" s="9">
        <v>32</v>
      </c>
      <c r="J215" s="9">
        <v>3</v>
      </c>
    </row>
    <row r="216" spans="1:10" ht="12.75" customHeight="1" x14ac:dyDescent="0.2">
      <c r="A216" s="9">
        <v>2021</v>
      </c>
      <c r="B216" s="9">
        <v>123336</v>
      </c>
      <c r="C216" s="9">
        <v>1808</v>
      </c>
      <c r="D216" s="9">
        <v>1</v>
      </c>
      <c r="E216" s="9">
        <v>10026</v>
      </c>
      <c r="F216" s="9">
        <v>4005</v>
      </c>
      <c r="G216" s="9">
        <v>0</v>
      </c>
      <c r="H216" s="9">
        <v>3205309</v>
      </c>
      <c r="I216" s="9">
        <v>32</v>
      </c>
      <c r="J216" s="9">
        <v>3</v>
      </c>
    </row>
    <row r="217" spans="1:10" ht="12.75" customHeight="1" x14ac:dyDescent="0.2">
      <c r="A217" s="9">
        <v>2021</v>
      </c>
      <c r="B217" s="9">
        <v>123336</v>
      </c>
      <c r="C217" s="9">
        <v>1808</v>
      </c>
      <c r="D217" s="9">
        <v>1</v>
      </c>
      <c r="E217" s="9">
        <v>10026</v>
      </c>
      <c r="F217" s="9">
        <v>4005</v>
      </c>
      <c r="G217" s="9">
        <v>0</v>
      </c>
      <c r="H217" s="9">
        <v>3205309</v>
      </c>
      <c r="I217" s="9">
        <v>32</v>
      </c>
      <c r="J217" s="9">
        <v>3</v>
      </c>
    </row>
    <row r="218" spans="1:10" ht="12.75" customHeight="1" x14ac:dyDescent="0.2">
      <c r="A218" s="9">
        <v>2021</v>
      </c>
      <c r="B218" s="9">
        <v>123336</v>
      </c>
      <c r="C218" s="9">
        <v>1808</v>
      </c>
      <c r="D218" s="9">
        <v>1</v>
      </c>
      <c r="E218" s="9">
        <v>10026</v>
      </c>
      <c r="F218" s="9">
        <v>4005</v>
      </c>
      <c r="G218" s="9">
        <v>0</v>
      </c>
      <c r="H218" s="9">
        <v>3205309</v>
      </c>
      <c r="I218" s="9">
        <v>32</v>
      </c>
      <c r="J218" s="9">
        <v>3</v>
      </c>
    </row>
    <row r="219" spans="1:10" ht="12.75" customHeight="1" x14ac:dyDescent="0.2">
      <c r="A219" s="9">
        <v>2021</v>
      </c>
      <c r="B219" s="9">
        <v>123336</v>
      </c>
      <c r="C219" s="9">
        <v>1808</v>
      </c>
      <c r="D219" s="9">
        <v>1</v>
      </c>
      <c r="E219" s="9">
        <v>10026</v>
      </c>
      <c r="F219" s="9">
        <v>4005</v>
      </c>
      <c r="G219" s="9">
        <v>0</v>
      </c>
      <c r="H219" s="9">
        <v>3205309</v>
      </c>
      <c r="I219" s="9">
        <v>32</v>
      </c>
      <c r="J219" s="9">
        <v>3</v>
      </c>
    </row>
    <row r="220" spans="1:10" ht="12.75" customHeight="1" x14ac:dyDescent="0.2">
      <c r="A220" s="9">
        <v>2021</v>
      </c>
      <c r="B220" s="9">
        <v>123336</v>
      </c>
      <c r="C220" s="9">
        <v>1808</v>
      </c>
      <c r="D220" s="9">
        <v>1</v>
      </c>
      <c r="E220" s="9">
        <v>10026</v>
      </c>
      <c r="F220" s="9">
        <v>4005</v>
      </c>
      <c r="G220" s="9">
        <v>0</v>
      </c>
      <c r="H220" s="9">
        <v>3205309</v>
      </c>
      <c r="I220" s="9">
        <v>32</v>
      </c>
      <c r="J220" s="9">
        <v>3</v>
      </c>
    </row>
    <row r="221" spans="1:10" ht="12.75" customHeight="1" x14ac:dyDescent="0.2">
      <c r="A221" s="9">
        <v>2021</v>
      </c>
      <c r="B221" s="9">
        <v>123336</v>
      </c>
      <c r="C221" s="9">
        <v>1808</v>
      </c>
      <c r="D221" s="9">
        <v>1</v>
      </c>
      <c r="E221" s="9">
        <v>10026</v>
      </c>
      <c r="F221" s="9">
        <v>4005</v>
      </c>
      <c r="G221" s="9">
        <v>0</v>
      </c>
      <c r="H221" s="9">
        <v>3205309</v>
      </c>
      <c r="I221" s="9">
        <v>32</v>
      </c>
      <c r="J221" s="9">
        <v>3</v>
      </c>
    </row>
    <row r="222" spans="1:10" ht="12.75" customHeight="1" x14ac:dyDescent="0.2">
      <c r="A222" s="9">
        <v>2021</v>
      </c>
      <c r="B222" s="9">
        <v>123336</v>
      </c>
      <c r="C222" s="9">
        <v>1808</v>
      </c>
      <c r="D222" s="9">
        <v>1</v>
      </c>
      <c r="E222" s="9">
        <v>10026</v>
      </c>
      <c r="F222" s="9">
        <v>4005</v>
      </c>
      <c r="G222" s="9">
        <v>0</v>
      </c>
      <c r="H222" s="9">
        <v>3205309</v>
      </c>
      <c r="I222" s="9">
        <v>32</v>
      </c>
      <c r="J222" s="9">
        <v>3</v>
      </c>
    </row>
    <row r="223" spans="1:10" ht="12.75" customHeight="1" x14ac:dyDescent="0.2">
      <c r="A223" s="9">
        <v>2021</v>
      </c>
      <c r="B223" s="9">
        <v>123336</v>
      </c>
      <c r="C223" s="9">
        <v>1808</v>
      </c>
      <c r="D223" s="9">
        <v>1</v>
      </c>
      <c r="E223" s="9">
        <v>10026</v>
      </c>
      <c r="F223" s="9">
        <v>4005</v>
      </c>
      <c r="G223" s="9">
        <v>0</v>
      </c>
      <c r="H223" s="9">
        <v>3205309</v>
      </c>
      <c r="I223" s="9">
        <v>32</v>
      </c>
      <c r="J223" s="9">
        <v>3</v>
      </c>
    </row>
    <row r="224" spans="1:10" ht="12.75" customHeight="1" x14ac:dyDescent="0.2">
      <c r="A224" s="9">
        <v>2021</v>
      </c>
      <c r="B224" s="9">
        <v>123336</v>
      </c>
      <c r="C224" s="9">
        <v>1808</v>
      </c>
      <c r="D224" s="9">
        <v>1</v>
      </c>
      <c r="E224" s="9">
        <v>10026</v>
      </c>
      <c r="F224" s="9">
        <v>4005</v>
      </c>
      <c r="G224" s="9">
        <v>0</v>
      </c>
      <c r="H224" s="9">
        <v>3205309</v>
      </c>
      <c r="I224" s="9">
        <v>32</v>
      </c>
      <c r="J224" s="9">
        <v>3</v>
      </c>
    </row>
    <row r="225" spans="1:10" ht="12.75" customHeight="1" x14ac:dyDescent="0.2">
      <c r="A225" s="9">
        <v>2021</v>
      </c>
      <c r="B225" s="9">
        <v>123336</v>
      </c>
      <c r="C225" s="9">
        <v>1808</v>
      </c>
      <c r="D225" s="9">
        <v>1</v>
      </c>
      <c r="E225" s="9">
        <v>10026</v>
      </c>
      <c r="F225" s="9">
        <v>4005</v>
      </c>
      <c r="G225" s="9">
        <v>0</v>
      </c>
      <c r="H225" s="9">
        <v>3205309</v>
      </c>
      <c r="I225" s="9">
        <v>32</v>
      </c>
      <c r="J225" s="9">
        <v>3</v>
      </c>
    </row>
    <row r="226" spans="1:10" ht="12.75" customHeight="1" x14ac:dyDescent="0.2">
      <c r="A226" s="9">
        <v>2021</v>
      </c>
      <c r="B226" s="9">
        <v>123336</v>
      </c>
      <c r="C226" s="9">
        <v>1808</v>
      </c>
      <c r="D226" s="9">
        <v>1</v>
      </c>
      <c r="E226" s="9">
        <v>10026</v>
      </c>
      <c r="F226" s="9">
        <v>4005</v>
      </c>
      <c r="G226" s="9">
        <v>0</v>
      </c>
      <c r="H226" s="9">
        <v>3205309</v>
      </c>
      <c r="I226" s="9">
        <v>32</v>
      </c>
      <c r="J226" s="9">
        <v>3</v>
      </c>
    </row>
    <row r="227" spans="1:10" ht="12.75" customHeight="1" x14ac:dyDescent="0.2">
      <c r="A227" s="9">
        <v>2021</v>
      </c>
      <c r="B227" s="9">
        <v>123336</v>
      </c>
      <c r="C227" s="9">
        <v>1808</v>
      </c>
      <c r="D227" s="9">
        <v>1</v>
      </c>
      <c r="E227" s="9">
        <v>10026</v>
      </c>
      <c r="F227" s="9">
        <v>4005</v>
      </c>
      <c r="G227" s="9">
        <v>0</v>
      </c>
      <c r="H227" s="9">
        <v>3205309</v>
      </c>
      <c r="I227" s="9">
        <v>32</v>
      </c>
      <c r="J227" s="9">
        <v>3</v>
      </c>
    </row>
    <row r="228" spans="1:10" ht="12.75" customHeight="1" x14ac:dyDescent="0.2">
      <c r="A228" s="9">
        <v>2021</v>
      </c>
      <c r="B228" s="9">
        <v>123336</v>
      </c>
      <c r="C228" s="9">
        <v>1808</v>
      </c>
      <c r="D228" s="9">
        <v>1</v>
      </c>
      <c r="E228" s="9">
        <v>10026</v>
      </c>
      <c r="F228" s="9">
        <v>4005</v>
      </c>
      <c r="G228" s="9">
        <v>0</v>
      </c>
      <c r="H228" s="9">
        <v>3205309</v>
      </c>
      <c r="I228" s="9">
        <v>32</v>
      </c>
      <c r="J228" s="9">
        <v>3</v>
      </c>
    </row>
    <row r="229" spans="1:10" ht="12.75" customHeight="1" x14ac:dyDescent="0.2">
      <c r="A229" s="9">
        <v>2021</v>
      </c>
      <c r="B229" s="9">
        <v>123336</v>
      </c>
      <c r="C229" s="9">
        <v>1808</v>
      </c>
      <c r="D229" s="9">
        <v>1</v>
      </c>
      <c r="E229" s="9">
        <v>10026</v>
      </c>
      <c r="F229" s="9">
        <v>4005</v>
      </c>
      <c r="G229" s="9">
        <v>0</v>
      </c>
      <c r="H229" s="9">
        <v>3205309</v>
      </c>
      <c r="I229" s="9">
        <v>32</v>
      </c>
      <c r="J229" s="9">
        <v>3</v>
      </c>
    </row>
    <row r="230" spans="1:10" ht="12.75" customHeight="1" x14ac:dyDescent="0.2">
      <c r="A230" s="9">
        <v>2021</v>
      </c>
      <c r="B230" s="9">
        <v>123336</v>
      </c>
      <c r="C230" s="9">
        <v>1808</v>
      </c>
      <c r="D230" s="9">
        <v>1</v>
      </c>
      <c r="E230" s="9">
        <v>10026</v>
      </c>
      <c r="F230" s="9">
        <v>4005</v>
      </c>
      <c r="G230" s="9">
        <v>0</v>
      </c>
      <c r="H230" s="9">
        <v>3205309</v>
      </c>
      <c r="I230" s="9">
        <v>32</v>
      </c>
      <c r="J230" s="9">
        <v>3</v>
      </c>
    </row>
    <row r="231" spans="1:10" ht="12.75" customHeight="1" x14ac:dyDescent="0.2">
      <c r="A231" s="9">
        <v>2021</v>
      </c>
      <c r="B231" s="9">
        <v>123336</v>
      </c>
      <c r="C231" s="9">
        <v>1808</v>
      </c>
      <c r="D231" s="9">
        <v>1</v>
      </c>
      <c r="E231" s="9">
        <v>10026</v>
      </c>
      <c r="F231" s="9">
        <v>4005</v>
      </c>
      <c r="G231" s="9">
        <v>0</v>
      </c>
      <c r="H231" s="9">
        <v>3205309</v>
      </c>
      <c r="I231" s="9">
        <v>32</v>
      </c>
      <c r="J231" s="9">
        <v>3</v>
      </c>
    </row>
    <row r="232" spans="1:10" ht="12.75" customHeight="1" x14ac:dyDescent="0.2">
      <c r="A232" s="9">
        <v>2021</v>
      </c>
      <c r="B232" s="9">
        <v>123336</v>
      </c>
      <c r="C232" s="9">
        <v>1808</v>
      </c>
      <c r="D232" s="9">
        <v>1</v>
      </c>
      <c r="E232" s="9">
        <v>10026</v>
      </c>
      <c r="F232" s="9">
        <v>4005</v>
      </c>
      <c r="G232" s="9">
        <v>0</v>
      </c>
      <c r="H232" s="9">
        <v>3205309</v>
      </c>
      <c r="I232" s="9">
        <v>32</v>
      </c>
      <c r="J232" s="9">
        <v>3</v>
      </c>
    </row>
    <row r="233" spans="1:10" ht="12.75" customHeight="1" x14ac:dyDescent="0.2">
      <c r="A233" s="9">
        <v>2021</v>
      </c>
      <c r="B233" s="9">
        <v>123336</v>
      </c>
      <c r="C233" s="9">
        <v>1808</v>
      </c>
      <c r="D233" s="9">
        <v>1</v>
      </c>
      <c r="E233" s="9">
        <v>10026</v>
      </c>
      <c r="F233" s="9">
        <v>4005</v>
      </c>
      <c r="G233" s="9">
        <v>0</v>
      </c>
      <c r="H233" s="9">
        <v>3205309</v>
      </c>
      <c r="I233" s="9">
        <v>32</v>
      </c>
      <c r="J233" s="9">
        <v>3</v>
      </c>
    </row>
    <row r="234" spans="1:10" ht="12.75" customHeight="1" x14ac:dyDescent="0.2">
      <c r="A234" s="9">
        <v>2021</v>
      </c>
      <c r="B234" s="9">
        <v>123336</v>
      </c>
      <c r="C234" s="9">
        <v>1808</v>
      </c>
      <c r="D234" s="9">
        <v>1</v>
      </c>
      <c r="E234" s="9">
        <v>10026</v>
      </c>
      <c r="F234" s="9">
        <v>4005</v>
      </c>
      <c r="G234" s="9">
        <v>0</v>
      </c>
      <c r="H234" s="9">
        <v>3205309</v>
      </c>
      <c r="I234" s="9">
        <v>32</v>
      </c>
      <c r="J234" s="9">
        <v>3</v>
      </c>
    </row>
    <row r="235" spans="1:10" ht="12.75" customHeight="1" x14ac:dyDescent="0.2">
      <c r="A235" s="9">
        <v>2021</v>
      </c>
      <c r="B235" s="9">
        <v>123336</v>
      </c>
      <c r="C235" s="9">
        <v>1808</v>
      </c>
      <c r="D235" s="9">
        <v>1</v>
      </c>
      <c r="E235" s="9">
        <v>10026</v>
      </c>
      <c r="F235" s="9">
        <v>4005</v>
      </c>
      <c r="G235" s="9">
        <v>0</v>
      </c>
      <c r="H235" s="9">
        <v>3205309</v>
      </c>
      <c r="I235" s="9">
        <v>32</v>
      </c>
      <c r="J235" s="9">
        <v>3</v>
      </c>
    </row>
    <row r="236" spans="1:10" ht="12.75" customHeight="1" x14ac:dyDescent="0.2">
      <c r="A236" s="9">
        <v>2021</v>
      </c>
      <c r="B236" s="9">
        <v>123336</v>
      </c>
      <c r="C236" s="9">
        <v>1808</v>
      </c>
      <c r="D236" s="9">
        <v>1</v>
      </c>
      <c r="E236" s="9">
        <v>10026</v>
      </c>
      <c r="F236" s="9">
        <v>4005</v>
      </c>
      <c r="G236" s="9">
        <v>0</v>
      </c>
      <c r="H236" s="9">
        <v>3205309</v>
      </c>
      <c r="I236" s="9">
        <v>32</v>
      </c>
      <c r="J236" s="9">
        <v>3</v>
      </c>
    </row>
    <row r="237" spans="1:10" ht="12.75" customHeight="1" x14ac:dyDescent="0.2">
      <c r="A237" s="9">
        <v>2021</v>
      </c>
      <c r="B237" s="9">
        <v>123336</v>
      </c>
      <c r="C237" s="9">
        <v>1808</v>
      </c>
      <c r="D237" s="9">
        <v>1</v>
      </c>
      <c r="E237" s="9">
        <v>10026</v>
      </c>
      <c r="F237" s="9">
        <v>4005</v>
      </c>
      <c r="G237" s="9">
        <v>0</v>
      </c>
      <c r="H237" s="9">
        <v>3205309</v>
      </c>
      <c r="I237" s="9">
        <v>32</v>
      </c>
      <c r="J237" s="9">
        <v>3</v>
      </c>
    </row>
    <row r="238" spans="1:10" ht="12.75" customHeight="1" x14ac:dyDescent="0.2">
      <c r="A238" s="9">
        <v>2021</v>
      </c>
      <c r="B238" s="9">
        <v>123336</v>
      </c>
      <c r="C238" s="9">
        <v>1808</v>
      </c>
      <c r="D238" s="9">
        <v>1</v>
      </c>
      <c r="E238" s="9">
        <v>10026</v>
      </c>
      <c r="F238" s="9">
        <v>4005</v>
      </c>
      <c r="G238" s="9">
        <v>0</v>
      </c>
      <c r="H238" s="9">
        <v>3205309</v>
      </c>
      <c r="I238" s="9">
        <v>32</v>
      </c>
      <c r="J238" s="9">
        <v>3</v>
      </c>
    </row>
    <row r="239" spans="1:10" ht="12.75" customHeight="1" x14ac:dyDescent="0.2">
      <c r="A239" s="9">
        <v>2021</v>
      </c>
      <c r="B239" s="9">
        <v>123336</v>
      </c>
      <c r="C239" s="9">
        <v>1808</v>
      </c>
      <c r="D239" s="9">
        <v>1</v>
      </c>
      <c r="E239" s="9">
        <v>10026</v>
      </c>
      <c r="F239" s="9">
        <v>4005</v>
      </c>
      <c r="G239" s="9">
        <v>0</v>
      </c>
      <c r="H239" s="9">
        <v>3205309</v>
      </c>
      <c r="I239" s="9">
        <v>32</v>
      </c>
      <c r="J239" s="9">
        <v>3</v>
      </c>
    </row>
    <row r="240" spans="1:10" ht="12.75" customHeight="1" x14ac:dyDescent="0.2">
      <c r="A240" s="9">
        <v>2021</v>
      </c>
      <c r="B240" s="9">
        <v>123336</v>
      </c>
      <c r="C240" s="9">
        <v>1808</v>
      </c>
      <c r="D240" s="9">
        <v>1</v>
      </c>
      <c r="E240" s="9">
        <v>10026</v>
      </c>
      <c r="F240" s="9">
        <v>4005</v>
      </c>
      <c r="G240" s="9">
        <v>0</v>
      </c>
      <c r="H240" s="9">
        <v>3205309</v>
      </c>
      <c r="I240" s="9">
        <v>32</v>
      </c>
      <c r="J240" s="9">
        <v>3</v>
      </c>
    </row>
    <row r="241" spans="1:10" ht="12.75" customHeight="1" x14ac:dyDescent="0.2">
      <c r="A241" s="9">
        <v>2021</v>
      </c>
      <c r="B241" s="9">
        <v>123336</v>
      </c>
      <c r="C241" s="9">
        <v>1808</v>
      </c>
      <c r="D241" s="9">
        <v>1</v>
      </c>
      <c r="E241" s="9">
        <v>10026</v>
      </c>
      <c r="F241" s="9">
        <v>4005</v>
      </c>
      <c r="G241" s="9">
        <v>0</v>
      </c>
      <c r="H241" s="9">
        <v>3205309</v>
      </c>
      <c r="I241" s="9">
        <v>32</v>
      </c>
      <c r="J241" s="9">
        <v>3</v>
      </c>
    </row>
    <row r="242" spans="1:10" ht="12.75" customHeight="1" x14ac:dyDescent="0.2">
      <c r="A242" s="9">
        <v>2021</v>
      </c>
      <c r="B242" s="9">
        <v>123336</v>
      </c>
      <c r="C242" s="9">
        <v>1808</v>
      </c>
      <c r="D242" s="9">
        <v>1</v>
      </c>
      <c r="E242" s="9">
        <v>10026</v>
      </c>
      <c r="F242" s="9">
        <v>4005</v>
      </c>
      <c r="G242" s="9">
        <v>0</v>
      </c>
      <c r="H242" s="9">
        <v>3205309</v>
      </c>
      <c r="I242" s="9">
        <v>32</v>
      </c>
      <c r="J242" s="9">
        <v>3</v>
      </c>
    </row>
    <row r="243" spans="1:10" ht="12.75" customHeight="1" x14ac:dyDescent="0.2">
      <c r="A243" s="9">
        <v>2021</v>
      </c>
      <c r="B243" s="9">
        <v>123336</v>
      </c>
      <c r="C243" s="9">
        <v>1808</v>
      </c>
      <c r="D243" s="9">
        <v>1</v>
      </c>
      <c r="E243" s="9">
        <v>10026</v>
      </c>
      <c r="F243" s="9">
        <v>4005</v>
      </c>
      <c r="G243" s="9">
        <v>0</v>
      </c>
      <c r="H243" s="9">
        <v>3205309</v>
      </c>
      <c r="I243" s="9">
        <v>32</v>
      </c>
      <c r="J243" s="9">
        <v>3</v>
      </c>
    </row>
    <row r="244" spans="1:10" ht="12.75" customHeight="1" x14ac:dyDescent="0.2">
      <c r="A244" s="9">
        <v>2021</v>
      </c>
      <c r="B244" s="9">
        <v>123336</v>
      </c>
      <c r="C244" s="9">
        <v>1808</v>
      </c>
      <c r="D244" s="9">
        <v>1</v>
      </c>
      <c r="E244" s="9">
        <v>10026</v>
      </c>
      <c r="F244" s="9">
        <v>4005</v>
      </c>
      <c r="G244" s="9">
        <v>0</v>
      </c>
      <c r="H244" s="9">
        <v>3205309</v>
      </c>
      <c r="I244" s="9">
        <v>32</v>
      </c>
      <c r="J244" s="9">
        <v>3</v>
      </c>
    </row>
    <row r="245" spans="1:10" ht="12.75" customHeight="1" x14ac:dyDescent="0.2">
      <c r="A245" s="9">
        <v>2021</v>
      </c>
      <c r="B245" s="9">
        <v>123336</v>
      </c>
      <c r="C245" s="9">
        <v>1808</v>
      </c>
      <c r="D245" s="9">
        <v>1</v>
      </c>
      <c r="E245" s="9">
        <v>10026</v>
      </c>
      <c r="F245" s="9">
        <v>4005</v>
      </c>
      <c r="G245" s="9">
        <v>0</v>
      </c>
      <c r="H245" s="9">
        <v>3205309</v>
      </c>
      <c r="I245" s="9">
        <v>32</v>
      </c>
      <c r="J245" s="9">
        <v>3</v>
      </c>
    </row>
    <row r="246" spans="1:10" ht="12.75" customHeight="1" x14ac:dyDescent="0.2">
      <c r="A246" s="9">
        <v>2021</v>
      </c>
      <c r="B246" s="9">
        <v>123336</v>
      </c>
      <c r="C246" s="9">
        <v>1808</v>
      </c>
      <c r="D246" s="9">
        <v>1</v>
      </c>
      <c r="E246" s="9">
        <v>10026</v>
      </c>
      <c r="F246" s="9">
        <v>4005</v>
      </c>
      <c r="G246" s="9">
        <v>0</v>
      </c>
      <c r="H246" s="9">
        <v>3205309</v>
      </c>
      <c r="I246" s="9">
        <v>32</v>
      </c>
      <c r="J246" s="9">
        <v>3</v>
      </c>
    </row>
    <row r="247" spans="1:10" ht="12.75" customHeight="1" x14ac:dyDescent="0.2">
      <c r="A247" s="9">
        <v>2021</v>
      </c>
      <c r="B247" s="9">
        <v>123336</v>
      </c>
      <c r="C247" s="9">
        <v>1808</v>
      </c>
      <c r="D247" s="9">
        <v>1</v>
      </c>
      <c r="E247" s="9">
        <v>10026</v>
      </c>
      <c r="F247" s="9">
        <v>4005</v>
      </c>
      <c r="G247" s="9">
        <v>0</v>
      </c>
      <c r="H247" s="9">
        <v>3205309</v>
      </c>
      <c r="I247" s="9">
        <v>32</v>
      </c>
      <c r="J247" s="9">
        <v>3</v>
      </c>
    </row>
    <row r="248" spans="1:10" ht="12.75" customHeight="1" x14ac:dyDescent="0.2">
      <c r="A248" s="9">
        <v>2021</v>
      </c>
      <c r="B248" s="9">
        <v>123336</v>
      </c>
      <c r="C248" s="9">
        <v>1808</v>
      </c>
      <c r="D248" s="9">
        <v>1</v>
      </c>
      <c r="E248" s="9">
        <v>10026</v>
      </c>
      <c r="F248" s="9">
        <v>4005</v>
      </c>
      <c r="G248" s="9">
        <v>0</v>
      </c>
      <c r="H248" s="9">
        <v>3205309</v>
      </c>
      <c r="I248" s="9">
        <v>32</v>
      </c>
      <c r="J248" s="9">
        <v>3</v>
      </c>
    </row>
    <row r="249" spans="1:10" ht="12.75" customHeight="1" x14ac:dyDescent="0.2">
      <c r="A249" s="9">
        <v>2021</v>
      </c>
      <c r="B249" s="9">
        <v>123336</v>
      </c>
      <c r="C249" s="9">
        <v>1808</v>
      </c>
      <c r="D249" s="9">
        <v>1</v>
      </c>
      <c r="E249" s="9">
        <v>10026</v>
      </c>
      <c r="F249" s="9">
        <v>4005</v>
      </c>
      <c r="G249" s="9">
        <v>0</v>
      </c>
      <c r="H249" s="9">
        <v>3205309</v>
      </c>
      <c r="I249" s="9">
        <v>32</v>
      </c>
      <c r="J249" s="9">
        <v>3</v>
      </c>
    </row>
    <row r="250" spans="1:10" ht="12.75" customHeight="1" x14ac:dyDescent="0.2">
      <c r="A250" s="9">
        <v>2021</v>
      </c>
      <c r="B250" s="9">
        <v>123336</v>
      </c>
      <c r="C250" s="9">
        <v>1808</v>
      </c>
      <c r="D250" s="9">
        <v>1</v>
      </c>
      <c r="E250" s="9">
        <v>10026</v>
      </c>
      <c r="F250" s="9">
        <v>4005</v>
      </c>
      <c r="G250" s="9">
        <v>0</v>
      </c>
      <c r="H250" s="9">
        <v>3205309</v>
      </c>
      <c r="I250" s="9">
        <v>32</v>
      </c>
      <c r="J250" s="9">
        <v>3</v>
      </c>
    </row>
    <row r="251" spans="1:10" ht="12.75" customHeight="1" x14ac:dyDescent="0.2">
      <c r="A251" s="9">
        <v>2021</v>
      </c>
      <c r="B251" s="9">
        <v>123336</v>
      </c>
      <c r="C251" s="9">
        <v>1808</v>
      </c>
      <c r="D251" s="9">
        <v>1</v>
      </c>
      <c r="E251" s="9">
        <v>10026</v>
      </c>
      <c r="F251" s="9">
        <v>4005</v>
      </c>
      <c r="G251" s="9">
        <v>0</v>
      </c>
      <c r="H251" s="9">
        <v>3205309</v>
      </c>
      <c r="I251" s="9">
        <v>32</v>
      </c>
      <c r="J251" s="9">
        <v>3</v>
      </c>
    </row>
    <row r="252" spans="1:10" ht="12.75" customHeight="1" x14ac:dyDescent="0.2">
      <c r="A252" s="9">
        <v>2021</v>
      </c>
      <c r="B252" s="9">
        <v>123336</v>
      </c>
      <c r="C252" s="9">
        <v>1808</v>
      </c>
      <c r="D252" s="9">
        <v>1</v>
      </c>
      <c r="E252" s="9">
        <v>10026</v>
      </c>
      <c r="F252" s="9">
        <v>4005</v>
      </c>
      <c r="G252" s="9">
        <v>0</v>
      </c>
      <c r="H252" s="9">
        <v>3205309</v>
      </c>
      <c r="I252" s="9">
        <v>32</v>
      </c>
      <c r="J252" s="9">
        <v>3</v>
      </c>
    </row>
    <row r="253" spans="1:10" ht="12.75" customHeight="1" x14ac:dyDescent="0.2">
      <c r="A253" s="9">
        <v>2021</v>
      </c>
      <c r="B253" s="9">
        <v>123336</v>
      </c>
      <c r="C253" s="9">
        <v>1808</v>
      </c>
      <c r="D253" s="9">
        <v>1</v>
      </c>
      <c r="E253" s="9">
        <v>10026</v>
      </c>
      <c r="F253" s="9">
        <v>4005</v>
      </c>
      <c r="G253" s="9">
        <v>0</v>
      </c>
      <c r="H253" s="9">
        <v>3205309</v>
      </c>
      <c r="I253" s="9">
        <v>32</v>
      </c>
      <c r="J253" s="9">
        <v>3</v>
      </c>
    </row>
    <row r="254" spans="1:10" ht="12.75" customHeight="1" x14ac:dyDescent="0.2">
      <c r="A254" s="9">
        <v>2021</v>
      </c>
      <c r="B254" s="9">
        <v>123336</v>
      </c>
      <c r="C254" s="9">
        <v>1808</v>
      </c>
      <c r="D254" s="9">
        <v>1</v>
      </c>
      <c r="E254" s="9">
        <v>10026</v>
      </c>
      <c r="F254" s="9">
        <v>4005</v>
      </c>
      <c r="G254" s="9">
        <v>0</v>
      </c>
      <c r="H254" s="9">
        <v>3205309</v>
      </c>
      <c r="I254" s="9">
        <v>32</v>
      </c>
      <c r="J254" s="9">
        <v>3</v>
      </c>
    </row>
    <row r="255" spans="1:10" ht="12.75" customHeight="1" x14ac:dyDescent="0.2">
      <c r="A255" s="9">
        <v>2021</v>
      </c>
      <c r="B255" s="9">
        <v>123336</v>
      </c>
      <c r="C255" s="9">
        <v>1808</v>
      </c>
      <c r="D255" s="9">
        <v>1</v>
      </c>
      <c r="E255" s="9">
        <v>10026</v>
      </c>
      <c r="F255" s="9">
        <v>4005</v>
      </c>
      <c r="G255" s="9">
        <v>0</v>
      </c>
      <c r="H255" s="9">
        <v>3205309</v>
      </c>
      <c r="I255" s="9">
        <v>32</v>
      </c>
      <c r="J255" s="9">
        <v>3</v>
      </c>
    </row>
    <row r="256" spans="1:10" ht="12.75" customHeight="1" x14ac:dyDescent="0.2">
      <c r="A256" s="9">
        <v>2021</v>
      </c>
      <c r="B256" s="9">
        <v>123336</v>
      </c>
      <c r="C256" s="9">
        <v>1808</v>
      </c>
      <c r="D256" s="9">
        <v>1</v>
      </c>
      <c r="E256" s="9">
        <v>10026</v>
      </c>
      <c r="F256" s="9">
        <v>4005</v>
      </c>
      <c r="G256" s="9">
        <v>0</v>
      </c>
      <c r="H256" s="9">
        <v>3205309</v>
      </c>
      <c r="I256" s="9">
        <v>32</v>
      </c>
      <c r="J256" s="9">
        <v>3</v>
      </c>
    </row>
    <row r="257" spans="1:10" ht="12.75" customHeight="1" x14ac:dyDescent="0.2">
      <c r="A257" s="9">
        <v>2021</v>
      </c>
      <c r="B257" s="9">
        <v>123336</v>
      </c>
      <c r="C257" s="9">
        <v>1808</v>
      </c>
      <c r="D257" s="9">
        <v>1</v>
      </c>
      <c r="E257" s="9">
        <v>10026</v>
      </c>
      <c r="F257" s="9">
        <v>4005</v>
      </c>
      <c r="G257" s="9">
        <v>0</v>
      </c>
      <c r="H257" s="9">
        <v>3205309</v>
      </c>
      <c r="I257" s="9">
        <v>32</v>
      </c>
      <c r="J257" s="9">
        <v>3</v>
      </c>
    </row>
    <row r="258" spans="1:10" ht="12.75" customHeight="1" x14ac:dyDescent="0.2">
      <c r="A258" s="9">
        <v>2021</v>
      </c>
      <c r="B258" s="9">
        <v>123336</v>
      </c>
      <c r="C258" s="9">
        <v>1808</v>
      </c>
      <c r="D258" s="9">
        <v>1</v>
      </c>
      <c r="E258" s="9">
        <v>10026</v>
      </c>
      <c r="F258" s="9">
        <v>4005</v>
      </c>
      <c r="G258" s="9">
        <v>0</v>
      </c>
      <c r="H258" s="9">
        <v>3205309</v>
      </c>
      <c r="I258" s="9">
        <v>32</v>
      </c>
      <c r="J258" s="9">
        <v>3</v>
      </c>
    </row>
    <row r="259" spans="1:10" ht="12.75" customHeight="1" x14ac:dyDescent="0.2">
      <c r="A259" s="9">
        <v>2021</v>
      </c>
      <c r="B259" s="9">
        <v>123336</v>
      </c>
      <c r="C259" s="9">
        <v>1808</v>
      </c>
      <c r="D259" s="9">
        <v>1</v>
      </c>
      <c r="E259" s="9">
        <v>10026</v>
      </c>
      <c r="F259" s="9">
        <v>4005</v>
      </c>
      <c r="G259" s="9">
        <v>0</v>
      </c>
      <c r="H259" s="9">
        <v>3205309</v>
      </c>
      <c r="I259" s="9">
        <v>32</v>
      </c>
      <c r="J259" s="9">
        <v>3</v>
      </c>
    </row>
    <row r="260" spans="1:10" ht="12.75" customHeight="1" x14ac:dyDescent="0.2">
      <c r="A260" s="9">
        <v>2021</v>
      </c>
      <c r="B260" s="9">
        <v>123336</v>
      </c>
      <c r="C260" s="9">
        <v>1808</v>
      </c>
      <c r="D260" s="9">
        <v>1</v>
      </c>
      <c r="E260" s="9">
        <v>10026</v>
      </c>
      <c r="F260" s="9">
        <v>4005</v>
      </c>
      <c r="G260" s="9">
        <v>0</v>
      </c>
      <c r="H260" s="9">
        <v>3205309</v>
      </c>
      <c r="I260" s="9">
        <v>32</v>
      </c>
      <c r="J260" s="9">
        <v>3</v>
      </c>
    </row>
    <row r="261" spans="1:10" ht="12.75" customHeight="1" x14ac:dyDescent="0.2">
      <c r="A261" s="9">
        <v>2021</v>
      </c>
      <c r="B261" s="9">
        <v>123336</v>
      </c>
      <c r="C261" s="9">
        <v>1808</v>
      </c>
      <c r="D261" s="9">
        <v>1</v>
      </c>
      <c r="E261" s="9">
        <v>10026</v>
      </c>
      <c r="F261" s="9">
        <v>4005</v>
      </c>
      <c r="G261" s="9">
        <v>0</v>
      </c>
      <c r="H261" s="9">
        <v>3205309</v>
      </c>
      <c r="I261" s="9">
        <v>32</v>
      </c>
      <c r="J261" s="9">
        <v>3</v>
      </c>
    </row>
    <row r="262" spans="1:10" ht="12.75" customHeight="1" x14ac:dyDescent="0.2">
      <c r="A262" s="9">
        <v>2021</v>
      </c>
      <c r="B262" s="9">
        <v>123336</v>
      </c>
      <c r="C262" s="9">
        <v>1808</v>
      </c>
      <c r="D262" s="9">
        <v>1</v>
      </c>
      <c r="E262" s="9">
        <v>10026</v>
      </c>
      <c r="F262" s="9">
        <v>4005</v>
      </c>
      <c r="G262" s="9">
        <v>0</v>
      </c>
      <c r="H262" s="9">
        <v>3205309</v>
      </c>
      <c r="I262" s="9">
        <v>32</v>
      </c>
      <c r="J262" s="9">
        <v>3</v>
      </c>
    </row>
    <row r="263" spans="1:10" ht="12.75" customHeight="1" x14ac:dyDescent="0.2">
      <c r="A263" s="9">
        <v>2021</v>
      </c>
      <c r="B263" s="9">
        <v>123336</v>
      </c>
      <c r="C263" s="9">
        <v>1808</v>
      </c>
      <c r="D263" s="9">
        <v>1</v>
      </c>
      <c r="E263" s="9">
        <v>10026</v>
      </c>
      <c r="F263" s="9">
        <v>4005</v>
      </c>
      <c r="G263" s="9">
        <v>0</v>
      </c>
      <c r="H263" s="9">
        <v>3205309</v>
      </c>
      <c r="I263" s="9">
        <v>32</v>
      </c>
      <c r="J263" s="9">
        <v>3</v>
      </c>
    </row>
    <row r="264" spans="1:10" ht="12.75" customHeight="1" x14ac:dyDescent="0.2">
      <c r="A264" s="9">
        <v>2021</v>
      </c>
      <c r="B264" s="9">
        <v>123336</v>
      </c>
      <c r="C264" s="9">
        <v>1808</v>
      </c>
      <c r="D264" s="9">
        <v>1</v>
      </c>
      <c r="E264" s="9">
        <v>10026</v>
      </c>
      <c r="F264" s="9">
        <v>4005</v>
      </c>
      <c r="G264" s="9">
        <v>0</v>
      </c>
      <c r="H264" s="9">
        <v>3205309</v>
      </c>
      <c r="I264" s="9">
        <v>32</v>
      </c>
      <c r="J264" s="9">
        <v>3</v>
      </c>
    </row>
    <row r="265" spans="1:10" ht="12.75" customHeight="1" x14ac:dyDescent="0.2">
      <c r="A265" s="9">
        <v>2021</v>
      </c>
      <c r="B265" s="9">
        <v>123336</v>
      </c>
      <c r="C265" s="9">
        <v>1808</v>
      </c>
      <c r="D265" s="9">
        <v>1</v>
      </c>
      <c r="E265" s="9">
        <v>10026</v>
      </c>
      <c r="F265" s="9">
        <v>4005</v>
      </c>
      <c r="G265" s="9">
        <v>0</v>
      </c>
      <c r="H265" s="9">
        <v>3205309</v>
      </c>
      <c r="I265" s="9">
        <v>32</v>
      </c>
      <c r="J265" s="9">
        <v>3</v>
      </c>
    </row>
    <row r="266" spans="1:10" ht="12.75" customHeight="1" x14ac:dyDescent="0.2">
      <c r="A266" s="9">
        <v>2021</v>
      </c>
      <c r="B266" s="9">
        <v>123336</v>
      </c>
      <c r="C266" s="9">
        <v>1808</v>
      </c>
      <c r="D266" s="9">
        <v>1</v>
      </c>
      <c r="E266" s="9">
        <v>10026</v>
      </c>
      <c r="F266" s="9">
        <v>4005</v>
      </c>
      <c r="G266" s="9">
        <v>0</v>
      </c>
      <c r="H266" s="9">
        <v>3205309</v>
      </c>
      <c r="I266" s="9">
        <v>32</v>
      </c>
      <c r="J266" s="9">
        <v>3</v>
      </c>
    </row>
    <row r="267" spans="1:10" ht="12.75" customHeight="1" x14ac:dyDescent="0.2">
      <c r="A267" s="9">
        <v>2021</v>
      </c>
      <c r="B267" s="9">
        <v>123336</v>
      </c>
      <c r="C267" s="9">
        <v>1808</v>
      </c>
      <c r="D267" s="9">
        <v>1</v>
      </c>
      <c r="E267" s="9">
        <v>10026</v>
      </c>
      <c r="F267" s="9">
        <v>4005</v>
      </c>
      <c r="G267" s="9">
        <v>0</v>
      </c>
      <c r="H267" s="9">
        <v>3205309</v>
      </c>
      <c r="I267" s="9">
        <v>32</v>
      </c>
      <c r="J267" s="9">
        <v>3</v>
      </c>
    </row>
    <row r="268" spans="1:10" ht="12.75" customHeight="1" x14ac:dyDescent="0.2">
      <c r="A268" s="9">
        <v>2021</v>
      </c>
      <c r="B268" s="9">
        <v>123336</v>
      </c>
      <c r="C268" s="9">
        <v>1808</v>
      </c>
      <c r="D268" s="9">
        <v>1</v>
      </c>
      <c r="E268" s="9">
        <v>10026</v>
      </c>
      <c r="F268" s="9">
        <v>4005</v>
      </c>
      <c r="G268" s="9">
        <v>0</v>
      </c>
      <c r="H268" s="9">
        <v>3205309</v>
      </c>
      <c r="I268" s="9">
        <v>32</v>
      </c>
      <c r="J268" s="9">
        <v>3</v>
      </c>
    </row>
    <row r="269" spans="1:10" ht="12.75" customHeight="1" x14ac:dyDescent="0.2">
      <c r="A269" s="9">
        <v>2021</v>
      </c>
      <c r="B269" s="9">
        <v>150129</v>
      </c>
      <c r="C269" s="9">
        <v>1808</v>
      </c>
      <c r="D269" s="9">
        <v>1</v>
      </c>
      <c r="E269" s="9">
        <v>10026</v>
      </c>
      <c r="F269" s="9">
        <v>72</v>
      </c>
      <c r="G269" s="9">
        <v>1</v>
      </c>
      <c r="H269" s="9">
        <v>3200201</v>
      </c>
      <c r="I269" s="9">
        <v>32</v>
      </c>
      <c r="J269" s="9">
        <v>3</v>
      </c>
    </row>
    <row r="270" spans="1:10" ht="12.75" customHeight="1" x14ac:dyDescent="0.2">
      <c r="A270" s="9">
        <v>2021</v>
      </c>
      <c r="B270" s="9">
        <v>150129</v>
      </c>
      <c r="C270" s="9">
        <v>1808</v>
      </c>
      <c r="D270" s="9">
        <v>1</v>
      </c>
      <c r="E270" s="9">
        <v>10026</v>
      </c>
      <c r="F270" s="9">
        <v>72</v>
      </c>
      <c r="G270" s="9">
        <v>1</v>
      </c>
      <c r="H270" s="9">
        <v>3200201</v>
      </c>
      <c r="I270" s="9">
        <v>32</v>
      </c>
      <c r="J270" s="9">
        <v>3</v>
      </c>
    </row>
    <row r="271" spans="1:10" ht="12.75" customHeight="1" x14ac:dyDescent="0.2">
      <c r="A271" s="9">
        <v>2021</v>
      </c>
      <c r="B271" s="9">
        <v>150129</v>
      </c>
      <c r="C271" s="9">
        <v>1808</v>
      </c>
      <c r="D271" s="9">
        <v>1</v>
      </c>
      <c r="E271" s="9">
        <v>10026</v>
      </c>
      <c r="F271" s="9">
        <v>72</v>
      </c>
      <c r="G271" s="9">
        <v>1</v>
      </c>
      <c r="H271" s="9">
        <v>3200201</v>
      </c>
      <c r="I271" s="9">
        <v>32</v>
      </c>
      <c r="J271" s="9">
        <v>3</v>
      </c>
    </row>
    <row r="272" spans="1:10" ht="12.75" customHeight="1" x14ac:dyDescent="0.2">
      <c r="A272" s="9">
        <v>2021</v>
      </c>
      <c r="B272" s="9">
        <v>150129</v>
      </c>
      <c r="C272" s="9">
        <v>1808</v>
      </c>
      <c r="D272" s="9">
        <v>1</v>
      </c>
      <c r="E272" s="9">
        <v>10026</v>
      </c>
      <c r="F272" s="9">
        <v>72</v>
      </c>
      <c r="G272" s="9">
        <v>1</v>
      </c>
      <c r="H272" s="9">
        <v>3200201</v>
      </c>
      <c r="I272" s="9">
        <v>32</v>
      </c>
      <c r="J272" s="9">
        <v>3</v>
      </c>
    </row>
    <row r="273" spans="1:10" ht="12.75" customHeight="1" x14ac:dyDescent="0.2">
      <c r="A273" s="9">
        <v>2021</v>
      </c>
      <c r="B273" s="9">
        <v>150129</v>
      </c>
      <c r="C273" s="9">
        <v>1808</v>
      </c>
      <c r="D273" s="9">
        <v>1</v>
      </c>
      <c r="E273" s="9">
        <v>10026</v>
      </c>
      <c r="F273" s="9">
        <v>72</v>
      </c>
      <c r="G273" s="9">
        <v>1</v>
      </c>
      <c r="H273" s="9">
        <v>3200201</v>
      </c>
      <c r="I273" s="9">
        <v>32</v>
      </c>
      <c r="J273" s="9">
        <v>3</v>
      </c>
    </row>
    <row r="274" spans="1:10" ht="12.75" customHeight="1" x14ac:dyDescent="0.2">
      <c r="A274" s="9">
        <v>2021</v>
      </c>
      <c r="B274" s="9">
        <v>150129</v>
      </c>
      <c r="C274" s="9">
        <v>1808</v>
      </c>
      <c r="D274" s="9">
        <v>1</v>
      </c>
      <c r="E274" s="9">
        <v>10026</v>
      </c>
      <c r="F274" s="9">
        <v>72</v>
      </c>
      <c r="G274" s="9">
        <v>1</v>
      </c>
      <c r="H274" s="9">
        <v>3200201</v>
      </c>
      <c r="I274" s="9">
        <v>32</v>
      </c>
      <c r="J274" s="9">
        <v>3</v>
      </c>
    </row>
    <row r="275" spans="1:10" ht="12.75" customHeight="1" x14ac:dyDescent="0.2">
      <c r="A275" s="9">
        <v>2021</v>
      </c>
      <c r="B275" s="9">
        <v>150129</v>
      </c>
      <c r="C275" s="9">
        <v>1808</v>
      </c>
      <c r="D275" s="9">
        <v>1</v>
      </c>
      <c r="E275" s="9">
        <v>10026</v>
      </c>
      <c r="F275" s="9">
        <v>72</v>
      </c>
      <c r="G275" s="9">
        <v>1</v>
      </c>
      <c r="H275" s="9">
        <v>3200201</v>
      </c>
      <c r="I275" s="9">
        <v>32</v>
      </c>
      <c r="J275" s="9">
        <v>3</v>
      </c>
    </row>
    <row r="276" spans="1:10" ht="12.75" customHeight="1" x14ac:dyDescent="0.2">
      <c r="A276" s="9">
        <v>2021</v>
      </c>
      <c r="B276" s="9">
        <v>150129</v>
      </c>
      <c r="C276" s="9">
        <v>1808</v>
      </c>
      <c r="D276" s="9">
        <v>1</v>
      </c>
      <c r="E276" s="9">
        <v>10026</v>
      </c>
      <c r="F276" s="9">
        <v>72</v>
      </c>
      <c r="G276" s="9">
        <v>1</v>
      </c>
      <c r="H276" s="9">
        <v>3200201</v>
      </c>
      <c r="I276" s="9">
        <v>32</v>
      </c>
      <c r="J276" s="9">
        <v>3</v>
      </c>
    </row>
    <row r="277" spans="1:10" ht="12.75" customHeight="1" x14ac:dyDescent="0.2">
      <c r="A277" s="9">
        <v>2021</v>
      </c>
      <c r="B277" s="9">
        <v>150129</v>
      </c>
      <c r="C277" s="9">
        <v>1808</v>
      </c>
      <c r="D277" s="9">
        <v>1</v>
      </c>
      <c r="E277" s="9">
        <v>10026</v>
      </c>
      <c r="F277" s="9">
        <v>72</v>
      </c>
      <c r="G277" s="9">
        <v>1</v>
      </c>
      <c r="H277" s="9">
        <v>3200201</v>
      </c>
      <c r="I277" s="9">
        <v>32</v>
      </c>
      <c r="J277" s="9">
        <v>3</v>
      </c>
    </row>
    <row r="278" spans="1:10" ht="12.75" customHeight="1" x14ac:dyDescent="0.2">
      <c r="A278" s="9">
        <v>2021</v>
      </c>
      <c r="B278" s="9">
        <v>150129</v>
      </c>
      <c r="C278" s="9">
        <v>1808</v>
      </c>
      <c r="D278" s="9">
        <v>1</v>
      </c>
      <c r="E278" s="9">
        <v>10026</v>
      </c>
      <c r="F278" s="9">
        <v>72</v>
      </c>
      <c r="G278" s="9">
        <v>1</v>
      </c>
      <c r="H278" s="9">
        <v>3200201</v>
      </c>
      <c r="I278" s="9">
        <v>32</v>
      </c>
      <c r="J278" s="9">
        <v>3</v>
      </c>
    </row>
    <row r="279" spans="1:10" ht="12.75" customHeight="1" x14ac:dyDescent="0.2">
      <c r="A279" s="9">
        <v>2021</v>
      </c>
      <c r="B279" s="9">
        <v>150129</v>
      </c>
      <c r="C279" s="9">
        <v>1808</v>
      </c>
      <c r="D279" s="9">
        <v>1</v>
      </c>
      <c r="E279" s="9">
        <v>10026</v>
      </c>
      <c r="F279" s="9">
        <v>72</v>
      </c>
      <c r="G279" s="9">
        <v>1</v>
      </c>
      <c r="H279" s="9">
        <v>3200201</v>
      </c>
      <c r="I279" s="9">
        <v>32</v>
      </c>
      <c r="J279" s="9">
        <v>3</v>
      </c>
    </row>
    <row r="280" spans="1:10" ht="12.75" customHeight="1" x14ac:dyDescent="0.2">
      <c r="A280" s="9">
        <v>2021</v>
      </c>
      <c r="B280" s="9">
        <v>150129</v>
      </c>
      <c r="C280" s="9">
        <v>1808</v>
      </c>
      <c r="D280" s="9">
        <v>1</v>
      </c>
      <c r="E280" s="9">
        <v>10026</v>
      </c>
      <c r="F280" s="9">
        <v>72</v>
      </c>
      <c r="G280" s="9">
        <v>1</v>
      </c>
      <c r="H280" s="9">
        <v>3200201</v>
      </c>
      <c r="I280" s="9">
        <v>32</v>
      </c>
      <c r="J280" s="9">
        <v>3</v>
      </c>
    </row>
    <row r="281" spans="1:10" ht="12.75" customHeight="1" x14ac:dyDescent="0.2">
      <c r="A281" s="9">
        <v>2021</v>
      </c>
      <c r="B281" s="9">
        <v>150129</v>
      </c>
      <c r="C281" s="9">
        <v>1808</v>
      </c>
      <c r="D281" s="9">
        <v>1</v>
      </c>
      <c r="E281" s="9">
        <v>10026</v>
      </c>
      <c r="F281" s="9">
        <v>72</v>
      </c>
      <c r="G281" s="9">
        <v>1</v>
      </c>
      <c r="H281" s="9">
        <v>3200201</v>
      </c>
      <c r="I281" s="9">
        <v>32</v>
      </c>
      <c r="J281" s="9">
        <v>3</v>
      </c>
    </row>
    <row r="282" spans="1:10" ht="12.75" customHeight="1" x14ac:dyDescent="0.2">
      <c r="A282" s="9">
        <v>2021</v>
      </c>
      <c r="B282" s="9">
        <v>150129</v>
      </c>
      <c r="C282" s="9">
        <v>1808</v>
      </c>
      <c r="D282" s="9">
        <v>1</v>
      </c>
      <c r="E282" s="9">
        <v>10026</v>
      </c>
      <c r="F282" s="9">
        <v>72</v>
      </c>
      <c r="G282" s="9">
        <v>1</v>
      </c>
      <c r="H282" s="9">
        <v>3200201</v>
      </c>
      <c r="I282" s="9">
        <v>32</v>
      </c>
      <c r="J282" s="9">
        <v>3</v>
      </c>
    </row>
    <row r="283" spans="1:10" ht="12.75" customHeight="1" x14ac:dyDescent="0.2">
      <c r="A283" s="9">
        <v>2021</v>
      </c>
      <c r="B283" s="9">
        <v>150129</v>
      </c>
      <c r="C283" s="9">
        <v>1808</v>
      </c>
      <c r="D283" s="9">
        <v>1</v>
      </c>
      <c r="E283" s="9">
        <v>10026</v>
      </c>
      <c r="F283" s="9">
        <v>72</v>
      </c>
      <c r="G283" s="9">
        <v>1</v>
      </c>
      <c r="H283" s="9">
        <v>3200201</v>
      </c>
      <c r="I283" s="9">
        <v>32</v>
      </c>
      <c r="J283" s="9">
        <v>3</v>
      </c>
    </row>
    <row r="284" spans="1:10" ht="12.75" customHeight="1" x14ac:dyDescent="0.2">
      <c r="A284" s="9">
        <v>2021</v>
      </c>
      <c r="B284" s="9">
        <v>150129</v>
      </c>
      <c r="C284" s="9">
        <v>1808</v>
      </c>
      <c r="D284" s="9">
        <v>1</v>
      </c>
      <c r="E284" s="9">
        <v>10026</v>
      </c>
      <c r="F284" s="9">
        <v>72</v>
      </c>
      <c r="G284" s="9">
        <v>1</v>
      </c>
      <c r="H284" s="9">
        <v>3200201</v>
      </c>
      <c r="I284" s="9">
        <v>32</v>
      </c>
      <c r="J284" s="9">
        <v>3</v>
      </c>
    </row>
    <row r="285" spans="1:10" ht="12.75" customHeight="1" x14ac:dyDescent="0.2">
      <c r="A285" s="9">
        <v>2021</v>
      </c>
      <c r="B285" s="9">
        <v>150129</v>
      </c>
      <c r="C285" s="9">
        <v>1808</v>
      </c>
      <c r="D285" s="9">
        <v>1</v>
      </c>
      <c r="E285" s="9">
        <v>10026</v>
      </c>
      <c r="F285" s="9">
        <v>72</v>
      </c>
      <c r="G285" s="9">
        <v>1</v>
      </c>
      <c r="H285" s="9">
        <v>3200201</v>
      </c>
      <c r="I285" s="9">
        <v>32</v>
      </c>
      <c r="J285" s="9">
        <v>3</v>
      </c>
    </row>
    <row r="286" spans="1:10" ht="12.75" customHeight="1" x14ac:dyDescent="0.2">
      <c r="A286" s="9">
        <v>2021</v>
      </c>
      <c r="B286" s="9">
        <v>150129</v>
      </c>
      <c r="C286" s="9">
        <v>1808</v>
      </c>
      <c r="D286" s="9">
        <v>1</v>
      </c>
      <c r="E286" s="9">
        <v>10026</v>
      </c>
      <c r="F286" s="9">
        <v>72</v>
      </c>
      <c r="G286" s="9">
        <v>1</v>
      </c>
      <c r="H286" s="9">
        <v>3200201</v>
      </c>
      <c r="I286" s="9">
        <v>32</v>
      </c>
      <c r="J286" s="9">
        <v>3</v>
      </c>
    </row>
    <row r="287" spans="1:10" ht="12.75" customHeight="1" x14ac:dyDescent="0.2">
      <c r="A287" s="9">
        <v>2021</v>
      </c>
      <c r="B287" s="9">
        <v>150129</v>
      </c>
      <c r="C287" s="9">
        <v>1808</v>
      </c>
      <c r="D287" s="9">
        <v>1</v>
      </c>
      <c r="E287" s="9">
        <v>10026</v>
      </c>
      <c r="F287" s="9">
        <v>72</v>
      </c>
      <c r="G287" s="9">
        <v>1</v>
      </c>
      <c r="H287" s="9">
        <v>3200201</v>
      </c>
      <c r="I287" s="9">
        <v>32</v>
      </c>
      <c r="J287" s="9">
        <v>3</v>
      </c>
    </row>
    <row r="288" spans="1:10" ht="12.75" customHeight="1" x14ac:dyDescent="0.2">
      <c r="A288" s="9">
        <v>2021</v>
      </c>
      <c r="B288" s="9">
        <v>150129</v>
      </c>
      <c r="C288" s="9">
        <v>1808</v>
      </c>
      <c r="D288" s="9">
        <v>1</v>
      </c>
      <c r="E288" s="9">
        <v>10026</v>
      </c>
      <c r="F288" s="9">
        <v>72</v>
      </c>
      <c r="G288" s="9">
        <v>1</v>
      </c>
      <c r="H288" s="9">
        <v>3200201</v>
      </c>
      <c r="I288" s="9">
        <v>32</v>
      </c>
      <c r="J288" s="9">
        <v>3</v>
      </c>
    </row>
    <row r="289" spans="1:10" ht="12.75" customHeight="1" x14ac:dyDescent="0.2">
      <c r="A289" s="9">
        <v>2021</v>
      </c>
      <c r="B289" s="9">
        <v>1103657</v>
      </c>
      <c r="C289" s="9">
        <v>1808</v>
      </c>
      <c r="D289" s="9">
        <v>1</v>
      </c>
      <c r="E289" s="9">
        <v>10026</v>
      </c>
      <c r="F289" s="9">
        <v>702</v>
      </c>
      <c r="G289" s="9">
        <v>1</v>
      </c>
      <c r="H289" s="9">
        <v>3201209</v>
      </c>
      <c r="I289" s="9">
        <v>32</v>
      </c>
      <c r="J289" s="9">
        <v>3</v>
      </c>
    </row>
    <row r="290" spans="1:10" ht="12.75" customHeight="1" x14ac:dyDescent="0.2">
      <c r="A290" s="9">
        <v>2021</v>
      </c>
      <c r="B290" s="9">
        <v>1103657</v>
      </c>
      <c r="C290" s="9">
        <v>1808</v>
      </c>
      <c r="D290" s="9">
        <v>1</v>
      </c>
      <c r="E290" s="9">
        <v>10026</v>
      </c>
      <c r="F290" s="9">
        <v>702</v>
      </c>
      <c r="G290" s="9">
        <v>1</v>
      </c>
      <c r="H290" s="9">
        <v>3201209</v>
      </c>
      <c r="I290" s="9">
        <v>32</v>
      </c>
      <c r="J290" s="9">
        <v>3</v>
      </c>
    </row>
    <row r="291" spans="1:10" ht="12.75" customHeight="1" x14ac:dyDescent="0.2">
      <c r="A291" s="9">
        <v>2021</v>
      </c>
      <c r="B291" s="9">
        <v>1103657</v>
      </c>
      <c r="C291" s="9">
        <v>1808</v>
      </c>
      <c r="D291" s="9">
        <v>1</v>
      </c>
      <c r="E291" s="9">
        <v>10026</v>
      </c>
      <c r="F291" s="9">
        <v>702</v>
      </c>
      <c r="G291" s="9">
        <v>1</v>
      </c>
      <c r="H291" s="9">
        <v>3201209</v>
      </c>
      <c r="I291" s="9">
        <v>32</v>
      </c>
      <c r="J291" s="9">
        <v>3</v>
      </c>
    </row>
    <row r="292" spans="1:10" ht="12.75" customHeight="1" x14ac:dyDescent="0.2">
      <c r="A292" s="9">
        <v>2021</v>
      </c>
      <c r="B292" s="9">
        <v>1103657</v>
      </c>
      <c r="C292" s="9">
        <v>1808</v>
      </c>
      <c r="D292" s="9">
        <v>1</v>
      </c>
      <c r="E292" s="9">
        <v>10026</v>
      </c>
      <c r="F292" s="9">
        <v>702</v>
      </c>
      <c r="G292" s="9">
        <v>1</v>
      </c>
      <c r="H292" s="9">
        <v>3201209</v>
      </c>
      <c r="I292" s="9">
        <v>32</v>
      </c>
      <c r="J292" s="9">
        <v>3</v>
      </c>
    </row>
    <row r="293" spans="1:10" ht="12.75" customHeight="1" x14ac:dyDescent="0.2">
      <c r="A293" s="9">
        <v>2021</v>
      </c>
      <c r="B293" s="9">
        <v>1103657</v>
      </c>
      <c r="C293" s="9">
        <v>1808</v>
      </c>
      <c r="D293" s="9">
        <v>1</v>
      </c>
      <c r="E293" s="9">
        <v>10026</v>
      </c>
      <c r="F293" s="9">
        <v>702</v>
      </c>
      <c r="G293" s="9">
        <v>1</v>
      </c>
      <c r="H293" s="9">
        <v>3201209</v>
      </c>
      <c r="I293" s="9">
        <v>32</v>
      </c>
      <c r="J293" s="9">
        <v>3</v>
      </c>
    </row>
    <row r="294" spans="1:10" ht="12.75" customHeight="1" x14ac:dyDescent="0.2">
      <c r="A294" s="9">
        <v>2021</v>
      </c>
      <c r="B294" s="9">
        <v>1103657</v>
      </c>
      <c r="C294" s="9">
        <v>1808</v>
      </c>
      <c r="D294" s="9">
        <v>1</v>
      </c>
      <c r="E294" s="9">
        <v>10026</v>
      </c>
      <c r="F294" s="9">
        <v>702</v>
      </c>
      <c r="G294" s="9">
        <v>1</v>
      </c>
      <c r="H294" s="9">
        <v>3201209</v>
      </c>
      <c r="I294" s="9">
        <v>32</v>
      </c>
      <c r="J294" s="9">
        <v>3</v>
      </c>
    </row>
    <row r="295" spans="1:10" ht="12.75" customHeight="1" x14ac:dyDescent="0.2">
      <c r="A295" s="9">
        <v>2021</v>
      </c>
      <c r="B295" s="9">
        <v>1103692</v>
      </c>
      <c r="C295" s="9">
        <v>1808</v>
      </c>
      <c r="D295" s="9">
        <v>1</v>
      </c>
      <c r="E295" s="9">
        <v>10026</v>
      </c>
      <c r="F295" s="9">
        <v>1602</v>
      </c>
      <c r="G295" s="9">
        <v>1</v>
      </c>
      <c r="H295" s="9">
        <v>3204609</v>
      </c>
      <c r="I295" s="9">
        <v>32</v>
      </c>
      <c r="J295" s="9">
        <v>3</v>
      </c>
    </row>
    <row r="296" spans="1:10" ht="12.75" customHeight="1" x14ac:dyDescent="0.2">
      <c r="A296" s="9">
        <v>2021</v>
      </c>
      <c r="B296" s="9">
        <v>1103692</v>
      </c>
      <c r="C296" s="9">
        <v>1808</v>
      </c>
      <c r="D296" s="9">
        <v>1</v>
      </c>
      <c r="E296" s="9">
        <v>10026</v>
      </c>
      <c r="F296" s="9">
        <v>1602</v>
      </c>
      <c r="G296" s="9">
        <v>1</v>
      </c>
      <c r="H296" s="9">
        <v>3204609</v>
      </c>
      <c r="I296" s="9">
        <v>32</v>
      </c>
      <c r="J296" s="9">
        <v>3</v>
      </c>
    </row>
    <row r="297" spans="1:10" ht="12.75" customHeight="1" x14ac:dyDescent="0.2">
      <c r="A297" s="9">
        <v>2021</v>
      </c>
      <c r="B297" s="9">
        <v>1103692</v>
      </c>
      <c r="C297" s="9">
        <v>1808</v>
      </c>
      <c r="D297" s="9">
        <v>1</v>
      </c>
      <c r="E297" s="9">
        <v>10026</v>
      </c>
      <c r="F297" s="9">
        <v>1602</v>
      </c>
      <c r="G297" s="9">
        <v>1</v>
      </c>
      <c r="H297" s="9">
        <v>3204609</v>
      </c>
      <c r="I297" s="9">
        <v>32</v>
      </c>
      <c r="J297" s="9">
        <v>3</v>
      </c>
    </row>
    <row r="298" spans="1:10" ht="12.75" customHeight="1" x14ac:dyDescent="0.2">
      <c r="A298" s="9">
        <v>2021</v>
      </c>
      <c r="B298" s="9">
        <v>1103692</v>
      </c>
      <c r="C298" s="9">
        <v>1808</v>
      </c>
      <c r="D298" s="9">
        <v>1</v>
      </c>
      <c r="E298" s="9">
        <v>10026</v>
      </c>
      <c r="F298" s="9">
        <v>1602</v>
      </c>
      <c r="G298" s="9">
        <v>1</v>
      </c>
      <c r="H298" s="9">
        <v>3204609</v>
      </c>
      <c r="I298" s="9">
        <v>32</v>
      </c>
      <c r="J298" s="9">
        <v>3</v>
      </c>
    </row>
    <row r="299" spans="1:10" ht="12.75" customHeight="1" x14ac:dyDescent="0.2">
      <c r="A299" s="9">
        <v>2021</v>
      </c>
      <c r="B299" s="9">
        <v>1103692</v>
      </c>
      <c r="C299" s="9">
        <v>1808</v>
      </c>
      <c r="D299" s="9">
        <v>1</v>
      </c>
      <c r="E299" s="9">
        <v>10026</v>
      </c>
      <c r="F299" s="9">
        <v>1602</v>
      </c>
      <c r="G299" s="9">
        <v>1</v>
      </c>
      <c r="H299" s="9">
        <v>3204609</v>
      </c>
      <c r="I299" s="9">
        <v>32</v>
      </c>
      <c r="J299" s="9">
        <v>3</v>
      </c>
    </row>
    <row r="300" spans="1:10" ht="12.75" customHeight="1" x14ac:dyDescent="0.2">
      <c r="A300" s="9">
        <v>2021</v>
      </c>
      <c r="B300" s="9">
        <v>1103692</v>
      </c>
      <c r="C300" s="9">
        <v>1808</v>
      </c>
      <c r="D300" s="9">
        <v>1</v>
      </c>
      <c r="E300" s="9">
        <v>10026</v>
      </c>
      <c r="F300" s="9">
        <v>1602</v>
      </c>
      <c r="G300" s="9">
        <v>1</v>
      </c>
      <c r="H300" s="9">
        <v>3204609</v>
      </c>
      <c r="I300" s="9">
        <v>32</v>
      </c>
      <c r="J300" s="9">
        <v>3</v>
      </c>
    </row>
    <row r="301" spans="1:10" ht="12.75" customHeight="1" x14ac:dyDescent="0.2">
      <c r="A301" s="9">
        <v>2021</v>
      </c>
      <c r="B301" s="9">
        <v>1103692</v>
      </c>
      <c r="C301" s="9">
        <v>1808</v>
      </c>
      <c r="D301" s="9">
        <v>1</v>
      </c>
      <c r="E301" s="9">
        <v>10026</v>
      </c>
      <c r="F301" s="9">
        <v>1602</v>
      </c>
      <c r="G301" s="9">
        <v>1</v>
      </c>
      <c r="H301" s="9">
        <v>3204609</v>
      </c>
      <c r="I301" s="9">
        <v>32</v>
      </c>
      <c r="J301" s="9">
        <v>3</v>
      </c>
    </row>
    <row r="302" spans="1:10" ht="12.75" customHeight="1" x14ac:dyDescent="0.2">
      <c r="A302" s="9">
        <v>2021</v>
      </c>
      <c r="B302" s="9">
        <v>1103692</v>
      </c>
      <c r="C302" s="9">
        <v>1808</v>
      </c>
      <c r="D302" s="9">
        <v>1</v>
      </c>
      <c r="E302" s="9">
        <v>10026</v>
      </c>
      <c r="F302" s="9">
        <v>1602</v>
      </c>
      <c r="G302" s="9">
        <v>1</v>
      </c>
      <c r="H302" s="9">
        <v>3204609</v>
      </c>
      <c r="I302" s="9">
        <v>32</v>
      </c>
      <c r="J302" s="9">
        <v>3</v>
      </c>
    </row>
    <row r="303" spans="1:10" ht="12.75" customHeight="1" x14ac:dyDescent="0.2">
      <c r="A303" s="9">
        <v>2021</v>
      </c>
      <c r="B303" s="9">
        <v>1103692</v>
      </c>
      <c r="C303" s="9">
        <v>1808</v>
      </c>
      <c r="D303" s="9">
        <v>1</v>
      </c>
      <c r="E303" s="9">
        <v>10026</v>
      </c>
      <c r="F303" s="9">
        <v>1602</v>
      </c>
      <c r="G303" s="9">
        <v>1</v>
      </c>
      <c r="H303" s="9">
        <v>3204609</v>
      </c>
      <c r="I303" s="9">
        <v>32</v>
      </c>
      <c r="J303" s="9">
        <v>3</v>
      </c>
    </row>
    <row r="304" spans="1:10" ht="12.75" customHeight="1" x14ac:dyDescent="0.2">
      <c r="A304" s="9">
        <v>2021</v>
      </c>
      <c r="B304" s="9">
        <v>1103692</v>
      </c>
      <c r="C304" s="9">
        <v>1808</v>
      </c>
      <c r="D304" s="9">
        <v>1</v>
      </c>
      <c r="E304" s="9">
        <v>10026</v>
      </c>
      <c r="F304" s="9">
        <v>1602</v>
      </c>
      <c r="G304" s="9">
        <v>1</v>
      </c>
      <c r="H304" s="9">
        <v>3204609</v>
      </c>
      <c r="I304" s="9">
        <v>32</v>
      </c>
      <c r="J304" s="9">
        <v>3</v>
      </c>
    </row>
    <row r="305" spans="1:10" ht="12.75" customHeight="1" x14ac:dyDescent="0.2">
      <c r="A305" s="9">
        <v>2021</v>
      </c>
      <c r="B305" s="9">
        <v>1103692</v>
      </c>
      <c r="C305" s="9">
        <v>1808</v>
      </c>
      <c r="D305" s="9">
        <v>1</v>
      </c>
      <c r="E305" s="9">
        <v>10026</v>
      </c>
      <c r="F305" s="9">
        <v>1602</v>
      </c>
      <c r="G305" s="9">
        <v>1</v>
      </c>
      <c r="H305" s="9">
        <v>3204609</v>
      </c>
      <c r="I305" s="9">
        <v>32</v>
      </c>
      <c r="J305" s="9">
        <v>3</v>
      </c>
    </row>
    <row r="306" spans="1:10" ht="12.75" customHeight="1" x14ac:dyDescent="0.2">
      <c r="A306" s="9">
        <v>2021</v>
      </c>
      <c r="B306" s="9">
        <v>1103692</v>
      </c>
      <c r="C306" s="9">
        <v>1808</v>
      </c>
      <c r="D306" s="9">
        <v>1</v>
      </c>
      <c r="E306" s="9">
        <v>10026</v>
      </c>
      <c r="F306" s="9">
        <v>1602</v>
      </c>
      <c r="G306" s="9">
        <v>1</v>
      </c>
      <c r="H306" s="9">
        <v>3204609</v>
      </c>
      <c r="I306" s="9">
        <v>32</v>
      </c>
      <c r="J306" s="9">
        <v>3</v>
      </c>
    </row>
    <row r="307" spans="1:10" ht="12.75" customHeight="1" x14ac:dyDescent="0.2">
      <c r="A307" s="9">
        <v>2021</v>
      </c>
      <c r="B307" s="9">
        <v>1103692</v>
      </c>
      <c r="C307" s="9">
        <v>1808</v>
      </c>
      <c r="D307" s="9">
        <v>1</v>
      </c>
      <c r="E307" s="9">
        <v>10026</v>
      </c>
      <c r="F307" s="9">
        <v>1602</v>
      </c>
      <c r="G307" s="9">
        <v>1</v>
      </c>
      <c r="H307" s="9">
        <v>3204609</v>
      </c>
      <c r="I307" s="9">
        <v>32</v>
      </c>
      <c r="J307" s="9">
        <v>3</v>
      </c>
    </row>
    <row r="308" spans="1:10" ht="12.75" customHeight="1" x14ac:dyDescent="0.2">
      <c r="A308" s="9">
        <v>2021</v>
      </c>
      <c r="B308" s="9">
        <v>1103692</v>
      </c>
      <c r="C308" s="9">
        <v>1808</v>
      </c>
      <c r="D308" s="9">
        <v>1</v>
      </c>
      <c r="E308" s="9">
        <v>10026</v>
      </c>
      <c r="F308" s="9">
        <v>1602</v>
      </c>
      <c r="G308" s="9">
        <v>1</v>
      </c>
      <c r="H308" s="9">
        <v>3204609</v>
      </c>
      <c r="I308" s="9">
        <v>32</v>
      </c>
      <c r="J308" s="9">
        <v>3</v>
      </c>
    </row>
    <row r="309" spans="1:10" ht="12.75" customHeight="1" x14ac:dyDescent="0.2">
      <c r="A309" s="9">
        <v>2021</v>
      </c>
      <c r="B309" s="9">
        <v>1103692</v>
      </c>
      <c r="C309" s="9">
        <v>1808</v>
      </c>
      <c r="D309" s="9">
        <v>1</v>
      </c>
      <c r="E309" s="9">
        <v>10026</v>
      </c>
      <c r="F309" s="9">
        <v>1602</v>
      </c>
      <c r="G309" s="9">
        <v>1</v>
      </c>
      <c r="H309" s="9">
        <v>3204609</v>
      </c>
      <c r="I309" s="9">
        <v>32</v>
      </c>
      <c r="J309" s="9">
        <v>3</v>
      </c>
    </row>
    <row r="310" spans="1:10" ht="12.75" customHeight="1" x14ac:dyDescent="0.2">
      <c r="A310" s="9">
        <v>2021</v>
      </c>
      <c r="B310" s="9">
        <v>1103692</v>
      </c>
      <c r="C310" s="9">
        <v>1808</v>
      </c>
      <c r="D310" s="9">
        <v>1</v>
      </c>
      <c r="E310" s="9">
        <v>10026</v>
      </c>
      <c r="F310" s="9">
        <v>1602</v>
      </c>
      <c r="G310" s="9">
        <v>1</v>
      </c>
      <c r="H310" s="9">
        <v>3204609</v>
      </c>
      <c r="I310" s="9">
        <v>32</v>
      </c>
      <c r="J310" s="9">
        <v>3</v>
      </c>
    </row>
    <row r="311" spans="1:10" ht="12.75" customHeight="1" x14ac:dyDescent="0.2">
      <c r="A311" s="9">
        <v>2021</v>
      </c>
      <c r="B311" s="9">
        <v>1103692</v>
      </c>
      <c r="C311" s="9">
        <v>1808</v>
      </c>
      <c r="D311" s="9">
        <v>1</v>
      </c>
      <c r="E311" s="9">
        <v>10026</v>
      </c>
      <c r="F311" s="9">
        <v>1602</v>
      </c>
      <c r="G311" s="9">
        <v>1</v>
      </c>
      <c r="H311" s="9">
        <v>3204609</v>
      </c>
      <c r="I311" s="9">
        <v>32</v>
      </c>
      <c r="J311" s="9">
        <v>3</v>
      </c>
    </row>
    <row r="312" spans="1:10" ht="12.75" customHeight="1" x14ac:dyDescent="0.2">
      <c r="A312" s="9">
        <v>2021</v>
      </c>
      <c r="B312" s="9">
        <v>1103692</v>
      </c>
      <c r="C312" s="9">
        <v>1808</v>
      </c>
      <c r="D312" s="9">
        <v>1</v>
      </c>
      <c r="E312" s="9">
        <v>10026</v>
      </c>
      <c r="F312" s="9">
        <v>1602</v>
      </c>
      <c r="G312" s="9">
        <v>1</v>
      </c>
      <c r="H312" s="9">
        <v>3204609</v>
      </c>
      <c r="I312" s="9">
        <v>32</v>
      </c>
      <c r="J312" s="9">
        <v>3</v>
      </c>
    </row>
    <row r="313" spans="1:10" ht="12.75" customHeight="1" x14ac:dyDescent="0.2">
      <c r="A313" s="9">
        <v>2021</v>
      </c>
      <c r="B313" s="9">
        <v>1103692</v>
      </c>
      <c r="C313" s="9">
        <v>1808</v>
      </c>
      <c r="D313" s="9">
        <v>1</v>
      </c>
      <c r="E313" s="9">
        <v>10026</v>
      </c>
      <c r="F313" s="9">
        <v>1602</v>
      </c>
      <c r="G313" s="9">
        <v>1</v>
      </c>
      <c r="H313" s="9">
        <v>3204609</v>
      </c>
      <c r="I313" s="9">
        <v>32</v>
      </c>
      <c r="J313" s="9">
        <v>3</v>
      </c>
    </row>
    <row r="314" spans="1:10" ht="12.75" customHeight="1" x14ac:dyDescent="0.2">
      <c r="A314" s="9">
        <v>2021</v>
      </c>
      <c r="B314" s="9">
        <v>1103692</v>
      </c>
      <c r="C314" s="9">
        <v>1808</v>
      </c>
      <c r="D314" s="9">
        <v>1</v>
      </c>
      <c r="E314" s="9">
        <v>10026</v>
      </c>
      <c r="F314" s="9">
        <v>1602</v>
      </c>
      <c r="G314" s="9">
        <v>1</v>
      </c>
      <c r="H314" s="9">
        <v>3204609</v>
      </c>
      <c r="I314" s="9">
        <v>32</v>
      </c>
      <c r="J314" s="9">
        <v>3</v>
      </c>
    </row>
    <row r="315" spans="1:10" ht="12.75" customHeight="1" x14ac:dyDescent="0.2">
      <c r="A315" s="9">
        <v>2021</v>
      </c>
      <c r="B315" s="9">
        <v>1103692</v>
      </c>
      <c r="C315" s="9">
        <v>1808</v>
      </c>
      <c r="D315" s="9">
        <v>1</v>
      </c>
      <c r="E315" s="9">
        <v>10026</v>
      </c>
      <c r="F315" s="9">
        <v>1602</v>
      </c>
      <c r="G315" s="9">
        <v>1</v>
      </c>
      <c r="H315" s="9">
        <v>3204609</v>
      </c>
      <c r="I315" s="9">
        <v>32</v>
      </c>
      <c r="J315" s="9">
        <v>3</v>
      </c>
    </row>
    <row r="316" spans="1:10" ht="12.75" customHeight="1" x14ac:dyDescent="0.2">
      <c r="A316" s="9">
        <v>2021</v>
      </c>
      <c r="B316" s="9">
        <v>1103692</v>
      </c>
      <c r="C316" s="9">
        <v>1808</v>
      </c>
      <c r="D316" s="9">
        <v>1</v>
      </c>
      <c r="E316" s="9">
        <v>10026</v>
      </c>
      <c r="F316" s="9">
        <v>1602</v>
      </c>
      <c r="G316" s="9">
        <v>1</v>
      </c>
      <c r="H316" s="9">
        <v>3204609</v>
      </c>
      <c r="I316" s="9">
        <v>32</v>
      </c>
      <c r="J316" s="9">
        <v>3</v>
      </c>
    </row>
    <row r="317" spans="1:10" ht="12.75" customHeight="1" x14ac:dyDescent="0.2">
      <c r="A317" s="9">
        <v>2021</v>
      </c>
      <c r="B317" s="9">
        <v>1103832</v>
      </c>
      <c r="C317" s="9">
        <v>1808</v>
      </c>
      <c r="D317" s="9">
        <v>1</v>
      </c>
      <c r="E317" s="9">
        <v>10026</v>
      </c>
      <c r="F317" s="9">
        <v>72</v>
      </c>
      <c r="G317" s="9">
        <v>1</v>
      </c>
      <c r="H317" s="9">
        <v>3204609</v>
      </c>
      <c r="I317" s="9">
        <v>32</v>
      </c>
      <c r="J317" s="9">
        <v>3</v>
      </c>
    </row>
    <row r="318" spans="1:10" ht="12.75" customHeight="1" x14ac:dyDescent="0.2">
      <c r="A318" s="9">
        <v>2021</v>
      </c>
      <c r="B318" s="9">
        <v>1103832</v>
      </c>
      <c r="C318" s="9">
        <v>1808</v>
      </c>
      <c r="D318" s="9">
        <v>1</v>
      </c>
      <c r="E318" s="9">
        <v>10026</v>
      </c>
      <c r="F318" s="9">
        <v>72</v>
      </c>
      <c r="G318" s="9">
        <v>1</v>
      </c>
      <c r="H318" s="9">
        <v>3204609</v>
      </c>
      <c r="I318" s="9">
        <v>32</v>
      </c>
      <c r="J318" s="9">
        <v>3</v>
      </c>
    </row>
    <row r="319" spans="1:10" ht="12.75" customHeight="1" x14ac:dyDescent="0.2">
      <c r="A319" s="9">
        <v>2021</v>
      </c>
      <c r="B319" s="9">
        <v>1103832</v>
      </c>
      <c r="C319" s="9">
        <v>1808</v>
      </c>
      <c r="D319" s="9">
        <v>1</v>
      </c>
      <c r="E319" s="9">
        <v>10026</v>
      </c>
      <c r="F319" s="9">
        <v>72</v>
      </c>
      <c r="G319" s="9">
        <v>1</v>
      </c>
      <c r="H319" s="9">
        <v>3204609</v>
      </c>
      <c r="I319" s="9">
        <v>32</v>
      </c>
      <c r="J319" s="9">
        <v>3</v>
      </c>
    </row>
    <row r="320" spans="1:10" ht="12.75" customHeight="1" x14ac:dyDescent="0.2">
      <c r="A320" s="9">
        <v>2021</v>
      </c>
      <c r="B320" s="9">
        <v>1103832</v>
      </c>
      <c r="C320" s="9">
        <v>1808</v>
      </c>
      <c r="D320" s="9">
        <v>1</v>
      </c>
      <c r="E320" s="9">
        <v>10026</v>
      </c>
      <c r="F320" s="9">
        <v>72</v>
      </c>
      <c r="G320" s="9">
        <v>1</v>
      </c>
      <c r="H320" s="9">
        <v>3204609</v>
      </c>
      <c r="I320" s="9">
        <v>32</v>
      </c>
      <c r="J320" s="9">
        <v>3</v>
      </c>
    </row>
    <row r="321" spans="1:10" ht="12.75" customHeight="1" x14ac:dyDescent="0.2">
      <c r="A321" s="9">
        <v>2021</v>
      </c>
      <c r="B321" s="9">
        <v>1103832</v>
      </c>
      <c r="C321" s="9">
        <v>1808</v>
      </c>
      <c r="D321" s="9">
        <v>1</v>
      </c>
      <c r="E321" s="9">
        <v>10026</v>
      </c>
      <c r="F321" s="9">
        <v>72</v>
      </c>
      <c r="G321" s="9">
        <v>1</v>
      </c>
      <c r="H321" s="9">
        <v>3204609</v>
      </c>
      <c r="I321" s="9">
        <v>32</v>
      </c>
      <c r="J321" s="9">
        <v>3</v>
      </c>
    </row>
    <row r="322" spans="1:10" ht="12.75" customHeight="1" x14ac:dyDescent="0.2">
      <c r="A322" s="9">
        <v>2021</v>
      </c>
      <c r="B322" s="9">
        <v>1103832</v>
      </c>
      <c r="C322" s="9">
        <v>1808</v>
      </c>
      <c r="D322" s="9">
        <v>1</v>
      </c>
      <c r="E322" s="9">
        <v>10026</v>
      </c>
      <c r="F322" s="9">
        <v>72</v>
      </c>
      <c r="G322" s="9">
        <v>1</v>
      </c>
      <c r="H322" s="9">
        <v>3204609</v>
      </c>
      <c r="I322" s="9">
        <v>32</v>
      </c>
      <c r="J322" s="9">
        <v>3</v>
      </c>
    </row>
    <row r="323" spans="1:10" ht="12.75" customHeight="1" x14ac:dyDescent="0.2">
      <c r="A323" s="9">
        <v>2021</v>
      </c>
      <c r="B323" s="9">
        <v>1103832</v>
      </c>
      <c r="C323" s="9">
        <v>1808</v>
      </c>
      <c r="D323" s="9">
        <v>1</v>
      </c>
      <c r="E323" s="9">
        <v>10026</v>
      </c>
      <c r="F323" s="9">
        <v>72</v>
      </c>
      <c r="G323" s="9">
        <v>1</v>
      </c>
      <c r="H323" s="9">
        <v>3204609</v>
      </c>
      <c r="I323" s="9">
        <v>32</v>
      </c>
      <c r="J323" s="9">
        <v>3</v>
      </c>
    </row>
    <row r="324" spans="1:10" ht="12.75" customHeight="1" x14ac:dyDescent="0.2">
      <c r="A324" s="9">
        <v>2021</v>
      </c>
      <c r="B324" s="9">
        <v>1103832</v>
      </c>
      <c r="C324" s="9">
        <v>1808</v>
      </c>
      <c r="D324" s="9">
        <v>1</v>
      </c>
      <c r="E324" s="9">
        <v>10026</v>
      </c>
      <c r="F324" s="9">
        <v>72</v>
      </c>
      <c r="G324" s="9">
        <v>1</v>
      </c>
      <c r="H324" s="9">
        <v>3204609</v>
      </c>
      <c r="I324" s="9">
        <v>32</v>
      </c>
      <c r="J324" s="9">
        <v>3</v>
      </c>
    </row>
    <row r="325" spans="1:10" ht="12.75" customHeight="1" x14ac:dyDescent="0.2">
      <c r="A325" s="9">
        <v>2021</v>
      </c>
      <c r="B325" s="9">
        <v>1103832</v>
      </c>
      <c r="C325" s="9">
        <v>1808</v>
      </c>
      <c r="D325" s="9">
        <v>1</v>
      </c>
      <c r="E325" s="9">
        <v>10026</v>
      </c>
      <c r="F325" s="9">
        <v>72</v>
      </c>
      <c r="G325" s="9">
        <v>1</v>
      </c>
      <c r="H325" s="9">
        <v>3204609</v>
      </c>
      <c r="I325" s="9">
        <v>32</v>
      </c>
      <c r="J325" s="9">
        <v>3</v>
      </c>
    </row>
    <row r="326" spans="1:10" ht="12.75" customHeight="1" x14ac:dyDescent="0.2">
      <c r="A326" s="9">
        <v>2021</v>
      </c>
      <c r="B326" s="9">
        <v>1103832</v>
      </c>
      <c r="C326" s="9">
        <v>1808</v>
      </c>
      <c r="D326" s="9">
        <v>1</v>
      </c>
      <c r="E326" s="9">
        <v>10026</v>
      </c>
      <c r="F326" s="9">
        <v>72</v>
      </c>
      <c r="G326" s="9">
        <v>1</v>
      </c>
      <c r="H326" s="9">
        <v>3204609</v>
      </c>
      <c r="I326" s="9">
        <v>32</v>
      </c>
      <c r="J326" s="9">
        <v>3</v>
      </c>
    </row>
    <row r="327" spans="1:10" ht="12.75" customHeight="1" x14ac:dyDescent="0.2">
      <c r="A327" s="9">
        <v>2021</v>
      </c>
      <c r="B327" s="9">
        <v>1103832</v>
      </c>
      <c r="C327" s="9">
        <v>1808</v>
      </c>
      <c r="D327" s="9">
        <v>1</v>
      </c>
      <c r="E327" s="9">
        <v>10026</v>
      </c>
      <c r="F327" s="9">
        <v>72</v>
      </c>
      <c r="G327" s="9">
        <v>1</v>
      </c>
      <c r="H327" s="9">
        <v>3204609</v>
      </c>
      <c r="I327" s="9">
        <v>32</v>
      </c>
      <c r="J327" s="9">
        <v>3</v>
      </c>
    </row>
    <row r="328" spans="1:10" ht="12.75" customHeight="1" x14ac:dyDescent="0.2">
      <c r="A328" s="9">
        <v>2021</v>
      </c>
      <c r="B328" s="9">
        <v>1103909</v>
      </c>
      <c r="C328" s="9">
        <v>1808</v>
      </c>
      <c r="D328" s="9">
        <v>1</v>
      </c>
      <c r="E328" s="9">
        <v>10026</v>
      </c>
      <c r="F328" s="9">
        <v>1602</v>
      </c>
      <c r="G328" s="9">
        <v>1</v>
      </c>
      <c r="H328" s="9">
        <v>3200201</v>
      </c>
      <c r="I328" s="9">
        <v>32</v>
      </c>
      <c r="J328" s="9">
        <v>3</v>
      </c>
    </row>
    <row r="329" spans="1:10" ht="12.75" customHeight="1" x14ac:dyDescent="0.2">
      <c r="A329" s="9">
        <v>2021</v>
      </c>
      <c r="B329" s="9">
        <v>1103909</v>
      </c>
      <c r="C329" s="9">
        <v>1808</v>
      </c>
      <c r="D329" s="9">
        <v>1</v>
      </c>
      <c r="E329" s="9">
        <v>10026</v>
      </c>
      <c r="F329" s="9">
        <v>1602</v>
      </c>
      <c r="G329" s="9">
        <v>1</v>
      </c>
      <c r="H329" s="9">
        <v>3200201</v>
      </c>
      <c r="I329" s="9">
        <v>32</v>
      </c>
      <c r="J329" s="9">
        <v>3</v>
      </c>
    </row>
    <row r="330" spans="1:10" ht="12.75" customHeight="1" x14ac:dyDescent="0.2">
      <c r="A330" s="9">
        <v>2021</v>
      </c>
      <c r="B330" s="9">
        <v>1103909</v>
      </c>
      <c r="C330" s="9">
        <v>1808</v>
      </c>
      <c r="D330" s="9">
        <v>1</v>
      </c>
      <c r="E330" s="9">
        <v>10026</v>
      </c>
      <c r="F330" s="9">
        <v>1602</v>
      </c>
      <c r="G330" s="9">
        <v>1</v>
      </c>
      <c r="H330" s="9">
        <v>3200201</v>
      </c>
      <c r="I330" s="9">
        <v>32</v>
      </c>
      <c r="J330" s="9">
        <v>3</v>
      </c>
    </row>
    <row r="331" spans="1:10" ht="12.75" customHeight="1" x14ac:dyDescent="0.2">
      <c r="A331" s="9">
        <v>2021</v>
      </c>
      <c r="B331" s="9">
        <v>1103909</v>
      </c>
      <c r="C331" s="9">
        <v>1808</v>
      </c>
      <c r="D331" s="9">
        <v>1</v>
      </c>
      <c r="E331" s="9">
        <v>10026</v>
      </c>
      <c r="F331" s="9">
        <v>1602</v>
      </c>
      <c r="G331" s="9">
        <v>1</v>
      </c>
      <c r="H331" s="9">
        <v>3200201</v>
      </c>
      <c r="I331" s="9">
        <v>32</v>
      </c>
      <c r="J331" s="9">
        <v>3</v>
      </c>
    </row>
    <row r="332" spans="1:10" ht="12.75" customHeight="1" x14ac:dyDescent="0.2">
      <c r="A332" s="9">
        <v>2021</v>
      </c>
      <c r="B332" s="9">
        <v>1103909</v>
      </c>
      <c r="C332" s="9">
        <v>1808</v>
      </c>
      <c r="D332" s="9">
        <v>1</v>
      </c>
      <c r="E332" s="9">
        <v>10026</v>
      </c>
      <c r="F332" s="9">
        <v>1602</v>
      </c>
      <c r="G332" s="9">
        <v>1</v>
      </c>
      <c r="H332" s="9">
        <v>3200201</v>
      </c>
      <c r="I332" s="9">
        <v>32</v>
      </c>
      <c r="J332" s="9">
        <v>3</v>
      </c>
    </row>
    <row r="333" spans="1:10" ht="12.75" customHeight="1" x14ac:dyDescent="0.2">
      <c r="A333" s="9">
        <v>2021</v>
      </c>
      <c r="B333" s="9">
        <v>1103909</v>
      </c>
      <c r="C333" s="9">
        <v>1808</v>
      </c>
      <c r="D333" s="9">
        <v>1</v>
      </c>
      <c r="E333" s="9">
        <v>10026</v>
      </c>
      <c r="F333" s="9">
        <v>1602</v>
      </c>
      <c r="G333" s="9">
        <v>1</v>
      </c>
      <c r="H333" s="9">
        <v>3200201</v>
      </c>
      <c r="I333" s="9">
        <v>32</v>
      </c>
      <c r="J333" s="9">
        <v>3</v>
      </c>
    </row>
    <row r="334" spans="1:10" ht="12.75" customHeight="1" x14ac:dyDescent="0.2">
      <c r="A334" s="9">
        <v>2021</v>
      </c>
      <c r="B334" s="9">
        <v>1103909</v>
      </c>
      <c r="C334" s="9">
        <v>1808</v>
      </c>
      <c r="D334" s="9">
        <v>1</v>
      </c>
      <c r="E334" s="9">
        <v>10026</v>
      </c>
      <c r="F334" s="9">
        <v>1602</v>
      </c>
      <c r="G334" s="9">
        <v>1</v>
      </c>
      <c r="H334" s="9">
        <v>3200201</v>
      </c>
      <c r="I334" s="9">
        <v>32</v>
      </c>
      <c r="J334" s="9">
        <v>3</v>
      </c>
    </row>
    <row r="335" spans="1:10" ht="12.75" customHeight="1" x14ac:dyDescent="0.2">
      <c r="A335" s="9">
        <v>2021</v>
      </c>
      <c r="B335" s="9">
        <v>1103909</v>
      </c>
      <c r="C335" s="9">
        <v>1808</v>
      </c>
      <c r="D335" s="9">
        <v>1</v>
      </c>
      <c r="E335" s="9">
        <v>10026</v>
      </c>
      <c r="F335" s="9">
        <v>1602</v>
      </c>
      <c r="G335" s="9">
        <v>1</v>
      </c>
      <c r="H335" s="9">
        <v>3200201</v>
      </c>
      <c r="I335" s="9">
        <v>32</v>
      </c>
      <c r="J335" s="9">
        <v>3</v>
      </c>
    </row>
    <row r="336" spans="1:10" ht="12.75" customHeight="1" x14ac:dyDescent="0.2">
      <c r="A336" s="9">
        <v>2021</v>
      </c>
      <c r="B336" s="9">
        <v>1103909</v>
      </c>
      <c r="C336" s="9">
        <v>1808</v>
      </c>
      <c r="D336" s="9">
        <v>1</v>
      </c>
      <c r="E336" s="9">
        <v>10026</v>
      </c>
      <c r="F336" s="9">
        <v>1602</v>
      </c>
      <c r="G336" s="9">
        <v>1</v>
      </c>
      <c r="H336" s="9">
        <v>3200201</v>
      </c>
      <c r="I336" s="9">
        <v>32</v>
      </c>
      <c r="J336" s="9">
        <v>3</v>
      </c>
    </row>
    <row r="337" spans="1:10" ht="12.75" customHeight="1" x14ac:dyDescent="0.2">
      <c r="A337" s="9">
        <v>2021</v>
      </c>
      <c r="B337" s="9">
        <v>1103909</v>
      </c>
      <c r="C337" s="9">
        <v>1808</v>
      </c>
      <c r="D337" s="9">
        <v>1</v>
      </c>
      <c r="E337" s="9">
        <v>10026</v>
      </c>
      <c r="F337" s="9">
        <v>1602</v>
      </c>
      <c r="G337" s="9">
        <v>1</v>
      </c>
      <c r="H337" s="9">
        <v>3200201</v>
      </c>
      <c r="I337" s="9">
        <v>32</v>
      </c>
      <c r="J337" s="9">
        <v>3</v>
      </c>
    </row>
    <row r="338" spans="1:10" ht="12.75" customHeight="1" x14ac:dyDescent="0.2">
      <c r="A338" s="9">
        <v>2021</v>
      </c>
      <c r="B338" s="9">
        <v>1103909</v>
      </c>
      <c r="C338" s="9">
        <v>1808</v>
      </c>
      <c r="D338" s="9">
        <v>1</v>
      </c>
      <c r="E338" s="9">
        <v>10026</v>
      </c>
      <c r="F338" s="9">
        <v>1602</v>
      </c>
      <c r="G338" s="9">
        <v>1</v>
      </c>
      <c r="H338" s="9">
        <v>3200201</v>
      </c>
      <c r="I338" s="9">
        <v>32</v>
      </c>
      <c r="J338" s="9">
        <v>3</v>
      </c>
    </row>
    <row r="339" spans="1:10" ht="12.75" customHeight="1" x14ac:dyDescent="0.2">
      <c r="A339" s="9">
        <v>2021</v>
      </c>
      <c r="B339" s="9">
        <v>1103909</v>
      </c>
      <c r="C339" s="9">
        <v>1808</v>
      </c>
      <c r="D339" s="9">
        <v>1</v>
      </c>
      <c r="E339" s="9">
        <v>10026</v>
      </c>
      <c r="F339" s="9">
        <v>1602</v>
      </c>
      <c r="G339" s="9">
        <v>1</v>
      </c>
      <c r="H339" s="9">
        <v>3200201</v>
      </c>
      <c r="I339" s="9">
        <v>32</v>
      </c>
      <c r="J339" s="9">
        <v>3</v>
      </c>
    </row>
    <row r="340" spans="1:10" ht="12.75" customHeight="1" x14ac:dyDescent="0.2">
      <c r="A340" s="9">
        <v>2021</v>
      </c>
      <c r="B340" s="9">
        <v>1103909</v>
      </c>
      <c r="C340" s="9">
        <v>1808</v>
      </c>
      <c r="D340" s="9">
        <v>1</v>
      </c>
      <c r="E340" s="9">
        <v>10026</v>
      </c>
      <c r="F340" s="9">
        <v>1602</v>
      </c>
      <c r="G340" s="9">
        <v>1</v>
      </c>
      <c r="H340" s="9">
        <v>3200201</v>
      </c>
      <c r="I340" s="9">
        <v>32</v>
      </c>
      <c r="J340" s="9">
        <v>3</v>
      </c>
    </row>
    <row r="341" spans="1:10" ht="12.75" customHeight="1" x14ac:dyDescent="0.2">
      <c r="A341" s="9">
        <v>2021</v>
      </c>
      <c r="B341" s="9">
        <v>1103909</v>
      </c>
      <c r="C341" s="9">
        <v>1808</v>
      </c>
      <c r="D341" s="9">
        <v>1</v>
      </c>
      <c r="E341" s="9">
        <v>10026</v>
      </c>
      <c r="F341" s="9">
        <v>1602</v>
      </c>
      <c r="G341" s="9">
        <v>1</v>
      </c>
      <c r="H341" s="9">
        <v>3200201</v>
      </c>
      <c r="I341" s="9">
        <v>32</v>
      </c>
      <c r="J341" s="9">
        <v>3</v>
      </c>
    </row>
    <row r="342" spans="1:10" ht="12.75" customHeight="1" x14ac:dyDescent="0.2">
      <c r="A342" s="9">
        <v>2021</v>
      </c>
      <c r="B342" s="9">
        <v>1103909</v>
      </c>
      <c r="C342" s="9">
        <v>1808</v>
      </c>
      <c r="D342" s="9">
        <v>1</v>
      </c>
      <c r="E342" s="9">
        <v>10026</v>
      </c>
      <c r="F342" s="9">
        <v>1602</v>
      </c>
      <c r="G342" s="9">
        <v>1</v>
      </c>
      <c r="H342" s="9">
        <v>3200201</v>
      </c>
      <c r="I342" s="9">
        <v>32</v>
      </c>
      <c r="J342" s="9">
        <v>3</v>
      </c>
    </row>
    <row r="343" spans="1:10" ht="12.75" customHeight="1" x14ac:dyDescent="0.2">
      <c r="A343" s="9">
        <v>2021</v>
      </c>
      <c r="B343" s="9">
        <v>1103909</v>
      </c>
      <c r="C343" s="9">
        <v>1808</v>
      </c>
      <c r="D343" s="9">
        <v>1</v>
      </c>
      <c r="E343" s="9">
        <v>10026</v>
      </c>
      <c r="F343" s="9">
        <v>1602</v>
      </c>
      <c r="G343" s="9">
        <v>1</v>
      </c>
      <c r="H343" s="9">
        <v>3200201</v>
      </c>
      <c r="I343" s="9">
        <v>32</v>
      </c>
      <c r="J343" s="9">
        <v>3</v>
      </c>
    </row>
    <row r="344" spans="1:10" ht="12.75" customHeight="1" x14ac:dyDescent="0.2">
      <c r="A344" s="9">
        <v>2021</v>
      </c>
      <c r="B344" s="9">
        <v>1103909</v>
      </c>
      <c r="C344" s="9">
        <v>1808</v>
      </c>
      <c r="D344" s="9">
        <v>1</v>
      </c>
      <c r="E344" s="9">
        <v>10026</v>
      </c>
      <c r="F344" s="9">
        <v>1602</v>
      </c>
      <c r="G344" s="9">
        <v>1</v>
      </c>
      <c r="H344" s="9">
        <v>3200201</v>
      </c>
      <c r="I344" s="9">
        <v>32</v>
      </c>
      <c r="J344" s="9">
        <v>3</v>
      </c>
    </row>
    <row r="345" spans="1:10" ht="12.75" customHeight="1" x14ac:dyDescent="0.2">
      <c r="A345" s="9">
        <v>2021</v>
      </c>
      <c r="B345" s="9">
        <v>1103909</v>
      </c>
      <c r="C345" s="9">
        <v>1808</v>
      </c>
      <c r="D345" s="9">
        <v>1</v>
      </c>
      <c r="E345" s="9">
        <v>10026</v>
      </c>
      <c r="F345" s="9">
        <v>1602</v>
      </c>
      <c r="G345" s="9">
        <v>1</v>
      </c>
      <c r="H345" s="9">
        <v>3200201</v>
      </c>
      <c r="I345" s="9">
        <v>32</v>
      </c>
      <c r="J345" s="9">
        <v>3</v>
      </c>
    </row>
    <row r="346" spans="1:10" ht="12.75" customHeight="1" x14ac:dyDescent="0.2">
      <c r="A346" s="9">
        <v>2021</v>
      </c>
      <c r="B346" s="9">
        <v>1103909</v>
      </c>
      <c r="C346" s="9">
        <v>1808</v>
      </c>
      <c r="D346" s="9">
        <v>1</v>
      </c>
      <c r="E346" s="9">
        <v>10026</v>
      </c>
      <c r="F346" s="9">
        <v>1602</v>
      </c>
      <c r="G346" s="9">
        <v>1</v>
      </c>
      <c r="H346" s="9">
        <v>3200201</v>
      </c>
      <c r="I346" s="9">
        <v>32</v>
      </c>
      <c r="J346" s="9">
        <v>3</v>
      </c>
    </row>
    <row r="347" spans="1:10" ht="12.75" customHeight="1" x14ac:dyDescent="0.2">
      <c r="A347" s="9">
        <v>2021</v>
      </c>
      <c r="B347" s="9">
        <v>1103909</v>
      </c>
      <c r="C347" s="9">
        <v>1808</v>
      </c>
      <c r="D347" s="9">
        <v>1</v>
      </c>
      <c r="E347" s="9">
        <v>10026</v>
      </c>
      <c r="F347" s="9">
        <v>1602</v>
      </c>
      <c r="G347" s="9">
        <v>1</v>
      </c>
      <c r="H347" s="9">
        <v>3200201</v>
      </c>
      <c r="I347" s="9">
        <v>32</v>
      </c>
      <c r="J347" s="9">
        <v>3</v>
      </c>
    </row>
    <row r="348" spans="1:10" ht="12.75" customHeight="1" x14ac:dyDescent="0.2">
      <c r="A348" s="9">
        <v>2021</v>
      </c>
      <c r="B348" s="9">
        <v>1103909</v>
      </c>
      <c r="C348" s="9">
        <v>1808</v>
      </c>
      <c r="D348" s="9">
        <v>1</v>
      </c>
      <c r="E348" s="9">
        <v>10026</v>
      </c>
      <c r="F348" s="9">
        <v>1602</v>
      </c>
      <c r="G348" s="9">
        <v>1</v>
      </c>
      <c r="H348" s="9">
        <v>3200201</v>
      </c>
      <c r="I348" s="9">
        <v>32</v>
      </c>
      <c r="J348" s="9">
        <v>3</v>
      </c>
    </row>
    <row r="349" spans="1:10" ht="12.75" customHeight="1" x14ac:dyDescent="0.2">
      <c r="A349" s="9">
        <v>2021</v>
      </c>
      <c r="B349" s="9">
        <v>1103909</v>
      </c>
      <c r="C349" s="9">
        <v>1808</v>
      </c>
      <c r="D349" s="9">
        <v>1</v>
      </c>
      <c r="E349" s="9">
        <v>10026</v>
      </c>
      <c r="F349" s="9">
        <v>1602</v>
      </c>
      <c r="G349" s="9">
        <v>1</v>
      </c>
      <c r="H349" s="9">
        <v>3200201</v>
      </c>
      <c r="I349" s="9">
        <v>32</v>
      </c>
      <c r="J349" s="9">
        <v>3</v>
      </c>
    </row>
    <row r="350" spans="1:10" ht="12.75" customHeight="1" x14ac:dyDescent="0.2">
      <c r="A350" s="9">
        <v>2021</v>
      </c>
      <c r="B350" s="9">
        <v>1103909</v>
      </c>
      <c r="C350" s="9">
        <v>1808</v>
      </c>
      <c r="D350" s="9">
        <v>1</v>
      </c>
      <c r="E350" s="9">
        <v>10026</v>
      </c>
      <c r="F350" s="9">
        <v>1602</v>
      </c>
      <c r="G350" s="9">
        <v>1</v>
      </c>
      <c r="H350" s="9">
        <v>3200201</v>
      </c>
      <c r="I350" s="9">
        <v>32</v>
      </c>
      <c r="J350" s="9">
        <v>3</v>
      </c>
    </row>
    <row r="351" spans="1:10" ht="12.75" customHeight="1" x14ac:dyDescent="0.2">
      <c r="A351" s="9">
        <v>2021</v>
      </c>
      <c r="B351" s="9">
        <v>1117076</v>
      </c>
      <c r="C351" s="9">
        <v>1808</v>
      </c>
      <c r="D351" s="9">
        <v>1</v>
      </c>
      <c r="E351" s="9">
        <v>10026</v>
      </c>
      <c r="F351" s="9">
        <v>1502</v>
      </c>
      <c r="G351" s="9">
        <v>1</v>
      </c>
      <c r="H351" s="9">
        <v>3200607</v>
      </c>
      <c r="I351" s="9">
        <v>32</v>
      </c>
      <c r="J351" s="9">
        <v>3</v>
      </c>
    </row>
    <row r="352" spans="1:10" ht="12.75" customHeight="1" x14ac:dyDescent="0.2">
      <c r="A352" s="9">
        <v>2021</v>
      </c>
      <c r="B352" s="9">
        <v>1117076</v>
      </c>
      <c r="C352" s="9">
        <v>1808</v>
      </c>
      <c r="D352" s="9">
        <v>1</v>
      </c>
      <c r="E352" s="9">
        <v>10026</v>
      </c>
      <c r="F352" s="9">
        <v>1502</v>
      </c>
      <c r="G352" s="9">
        <v>1</v>
      </c>
      <c r="H352" s="9">
        <v>3200607</v>
      </c>
      <c r="I352" s="9">
        <v>32</v>
      </c>
      <c r="J352" s="9">
        <v>3</v>
      </c>
    </row>
    <row r="353" spans="1:10" ht="12.75" customHeight="1" x14ac:dyDescent="0.2">
      <c r="A353" s="9">
        <v>2021</v>
      </c>
      <c r="B353" s="9">
        <v>1117076</v>
      </c>
      <c r="C353" s="9">
        <v>1808</v>
      </c>
      <c r="D353" s="9">
        <v>1</v>
      </c>
      <c r="E353" s="9">
        <v>10026</v>
      </c>
      <c r="F353" s="9">
        <v>1502</v>
      </c>
      <c r="G353" s="9">
        <v>1</v>
      </c>
      <c r="H353" s="9">
        <v>3200607</v>
      </c>
      <c r="I353" s="9">
        <v>32</v>
      </c>
      <c r="J353" s="9">
        <v>3</v>
      </c>
    </row>
    <row r="354" spans="1:10" ht="12.75" customHeight="1" x14ac:dyDescent="0.2">
      <c r="A354" s="9">
        <v>2021</v>
      </c>
      <c r="B354" s="9">
        <v>1117076</v>
      </c>
      <c r="C354" s="9">
        <v>1808</v>
      </c>
      <c r="D354" s="9">
        <v>1</v>
      </c>
      <c r="E354" s="9">
        <v>10026</v>
      </c>
      <c r="F354" s="9">
        <v>1502</v>
      </c>
      <c r="G354" s="9">
        <v>1</v>
      </c>
      <c r="H354" s="9">
        <v>3200607</v>
      </c>
      <c r="I354" s="9">
        <v>32</v>
      </c>
      <c r="J354" s="9">
        <v>3</v>
      </c>
    </row>
    <row r="355" spans="1:10" ht="12.75" customHeight="1" x14ac:dyDescent="0.2">
      <c r="A355" s="9">
        <v>2021</v>
      </c>
      <c r="B355" s="9">
        <v>1117076</v>
      </c>
      <c r="C355" s="9">
        <v>1808</v>
      </c>
      <c r="D355" s="9">
        <v>1</v>
      </c>
      <c r="E355" s="9">
        <v>10026</v>
      </c>
      <c r="F355" s="9">
        <v>1502</v>
      </c>
      <c r="G355" s="9">
        <v>1</v>
      </c>
      <c r="H355" s="9">
        <v>3200607</v>
      </c>
      <c r="I355" s="9">
        <v>32</v>
      </c>
      <c r="J355" s="9">
        <v>3</v>
      </c>
    </row>
    <row r="356" spans="1:10" ht="12.75" customHeight="1" x14ac:dyDescent="0.2">
      <c r="A356" s="9">
        <v>2021</v>
      </c>
      <c r="B356" s="9">
        <v>1117076</v>
      </c>
      <c r="C356" s="9">
        <v>1808</v>
      </c>
      <c r="D356" s="9">
        <v>1</v>
      </c>
      <c r="E356" s="9">
        <v>10026</v>
      </c>
      <c r="F356" s="9">
        <v>1502</v>
      </c>
      <c r="G356" s="9">
        <v>1</v>
      </c>
      <c r="H356" s="9">
        <v>3200607</v>
      </c>
      <c r="I356" s="9">
        <v>32</v>
      </c>
      <c r="J356" s="9">
        <v>3</v>
      </c>
    </row>
    <row r="357" spans="1:10" ht="12.75" customHeight="1" x14ac:dyDescent="0.2">
      <c r="A357" s="9">
        <v>2021</v>
      </c>
      <c r="B357" s="9">
        <v>1117076</v>
      </c>
      <c r="C357" s="9">
        <v>1808</v>
      </c>
      <c r="D357" s="9">
        <v>1</v>
      </c>
      <c r="E357" s="9">
        <v>10026</v>
      </c>
      <c r="F357" s="9">
        <v>1502</v>
      </c>
      <c r="G357" s="9">
        <v>1</v>
      </c>
      <c r="H357" s="9">
        <v>3200607</v>
      </c>
      <c r="I357" s="9">
        <v>32</v>
      </c>
      <c r="J357" s="9">
        <v>3</v>
      </c>
    </row>
    <row r="358" spans="1:10" ht="12.75" customHeight="1" x14ac:dyDescent="0.2">
      <c r="A358" s="9">
        <v>2021</v>
      </c>
      <c r="B358" s="9">
        <v>1117076</v>
      </c>
      <c r="C358" s="9">
        <v>1808</v>
      </c>
      <c r="D358" s="9">
        <v>1</v>
      </c>
      <c r="E358" s="9">
        <v>10026</v>
      </c>
      <c r="F358" s="9">
        <v>1502</v>
      </c>
      <c r="G358" s="9">
        <v>1</v>
      </c>
      <c r="H358" s="9">
        <v>3200607</v>
      </c>
      <c r="I358" s="9">
        <v>32</v>
      </c>
      <c r="J358" s="9">
        <v>3</v>
      </c>
    </row>
    <row r="359" spans="1:10" ht="12.75" customHeight="1" x14ac:dyDescent="0.2">
      <c r="A359" s="9">
        <v>2021</v>
      </c>
      <c r="B359" s="9">
        <v>1117076</v>
      </c>
      <c r="C359" s="9">
        <v>1808</v>
      </c>
      <c r="D359" s="9">
        <v>1</v>
      </c>
      <c r="E359" s="9">
        <v>10026</v>
      </c>
      <c r="F359" s="9">
        <v>1502</v>
      </c>
      <c r="G359" s="9">
        <v>1</v>
      </c>
      <c r="H359" s="9">
        <v>3200607</v>
      </c>
      <c r="I359" s="9">
        <v>32</v>
      </c>
      <c r="J359" s="9">
        <v>3</v>
      </c>
    </row>
    <row r="360" spans="1:10" ht="12.75" customHeight="1" x14ac:dyDescent="0.2">
      <c r="A360" s="9">
        <v>2021</v>
      </c>
      <c r="B360" s="9">
        <v>1117076</v>
      </c>
      <c r="C360" s="9">
        <v>1808</v>
      </c>
      <c r="D360" s="9">
        <v>1</v>
      </c>
      <c r="E360" s="9">
        <v>10026</v>
      </c>
      <c r="F360" s="9">
        <v>1502</v>
      </c>
      <c r="G360" s="9">
        <v>1</v>
      </c>
      <c r="H360" s="9">
        <v>3200607</v>
      </c>
      <c r="I360" s="9">
        <v>32</v>
      </c>
      <c r="J360" s="9">
        <v>3</v>
      </c>
    </row>
    <row r="361" spans="1:10" ht="12.75" customHeight="1" x14ac:dyDescent="0.2">
      <c r="A361" s="9">
        <v>2021</v>
      </c>
      <c r="B361" s="9">
        <v>1117076</v>
      </c>
      <c r="C361" s="9">
        <v>1808</v>
      </c>
      <c r="D361" s="9">
        <v>1</v>
      </c>
      <c r="E361" s="9">
        <v>10026</v>
      </c>
      <c r="F361" s="9">
        <v>1502</v>
      </c>
      <c r="G361" s="9">
        <v>1</v>
      </c>
      <c r="H361" s="9">
        <v>3200607</v>
      </c>
      <c r="I361" s="9">
        <v>32</v>
      </c>
      <c r="J361" s="9">
        <v>3</v>
      </c>
    </row>
    <row r="362" spans="1:10" ht="12.75" customHeight="1" x14ac:dyDescent="0.2">
      <c r="A362" s="9">
        <v>2021</v>
      </c>
      <c r="B362" s="9">
        <v>1117076</v>
      </c>
      <c r="C362" s="9">
        <v>1808</v>
      </c>
      <c r="D362" s="9">
        <v>1</v>
      </c>
      <c r="E362" s="9">
        <v>10026</v>
      </c>
      <c r="F362" s="9">
        <v>1502</v>
      </c>
      <c r="G362" s="9">
        <v>1</v>
      </c>
      <c r="H362" s="9">
        <v>3200607</v>
      </c>
      <c r="I362" s="9">
        <v>32</v>
      </c>
      <c r="J362" s="9">
        <v>3</v>
      </c>
    </row>
    <row r="363" spans="1:10" ht="12.75" customHeight="1" x14ac:dyDescent="0.2">
      <c r="A363" s="9">
        <v>2021</v>
      </c>
      <c r="B363" s="9">
        <v>1117076</v>
      </c>
      <c r="C363" s="9">
        <v>1808</v>
      </c>
      <c r="D363" s="9">
        <v>1</v>
      </c>
      <c r="E363" s="9">
        <v>10026</v>
      </c>
      <c r="F363" s="9">
        <v>1502</v>
      </c>
      <c r="G363" s="9">
        <v>1</v>
      </c>
      <c r="H363" s="9">
        <v>3200607</v>
      </c>
      <c r="I363" s="9">
        <v>32</v>
      </c>
      <c r="J363" s="9">
        <v>3</v>
      </c>
    </row>
    <row r="364" spans="1:10" ht="12.75" customHeight="1" x14ac:dyDescent="0.2">
      <c r="A364" s="9">
        <v>2021</v>
      </c>
      <c r="B364" s="9">
        <v>1117076</v>
      </c>
      <c r="C364" s="9">
        <v>1808</v>
      </c>
      <c r="D364" s="9">
        <v>1</v>
      </c>
      <c r="E364" s="9">
        <v>10026</v>
      </c>
      <c r="F364" s="9">
        <v>1502</v>
      </c>
      <c r="G364" s="9">
        <v>1</v>
      </c>
      <c r="H364" s="9">
        <v>3200607</v>
      </c>
      <c r="I364" s="9">
        <v>32</v>
      </c>
      <c r="J364" s="9">
        <v>3</v>
      </c>
    </row>
    <row r="365" spans="1:10" ht="12.75" customHeight="1" x14ac:dyDescent="0.2">
      <c r="A365" s="9">
        <v>2021</v>
      </c>
      <c r="B365" s="9">
        <v>1117076</v>
      </c>
      <c r="C365" s="9">
        <v>1808</v>
      </c>
      <c r="D365" s="9">
        <v>1</v>
      </c>
      <c r="E365" s="9">
        <v>10026</v>
      </c>
      <c r="F365" s="9">
        <v>1502</v>
      </c>
      <c r="G365" s="9">
        <v>1</v>
      </c>
      <c r="H365" s="9">
        <v>3200607</v>
      </c>
      <c r="I365" s="9">
        <v>32</v>
      </c>
      <c r="J365" s="9">
        <v>3</v>
      </c>
    </row>
    <row r="366" spans="1:10" ht="12.75" customHeight="1" x14ac:dyDescent="0.2">
      <c r="A366" s="9">
        <v>2021</v>
      </c>
      <c r="B366" s="9">
        <v>1117076</v>
      </c>
      <c r="C366" s="9">
        <v>1808</v>
      </c>
      <c r="D366" s="9">
        <v>1</v>
      </c>
      <c r="E366" s="9">
        <v>10026</v>
      </c>
      <c r="F366" s="9">
        <v>1502</v>
      </c>
      <c r="G366" s="9">
        <v>1</v>
      </c>
      <c r="H366" s="9">
        <v>3200607</v>
      </c>
      <c r="I366" s="9">
        <v>32</v>
      </c>
      <c r="J366" s="9">
        <v>3</v>
      </c>
    </row>
    <row r="367" spans="1:10" ht="12.75" customHeight="1" x14ac:dyDescent="0.2">
      <c r="A367" s="9">
        <v>2021</v>
      </c>
      <c r="B367" s="9">
        <v>1127924</v>
      </c>
      <c r="C367" s="9">
        <v>1808</v>
      </c>
      <c r="D367" s="9">
        <v>1</v>
      </c>
      <c r="E367" s="9">
        <v>10026</v>
      </c>
      <c r="F367" s="9">
        <v>1402</v>
      </c>
      <c r="G367" s="9">
        <v>1</v>
      </c>
      <c r="H367" s="9">
        <v>3201308</v>
      </c>
      <c r="I367" s="9">
        <v>32</v>
      </c>
      <c r="J367" s="9">
        <v>3</v>
      </c>
    </row>
    <row r="368" spans="1:10" ht="12.75" customHeight="1" x14ac:dyDescent="0.2">
      <c r="A368" s="9">
        <v>2021</v>
      </c>
      <c r="B368" s="9">
        <v>1127924</v>
      </c>
      <c r="C368" s="9">
        <v>1808</v>
      </c>
      <c r="D368" s="9">
        <v>1</v>
      </c>
      <c r="E368" s="9">
        <v>10026</v>
      </c>
      <c r="F368" s="9">
        <v>1402</v>
      </c>
      <c r="G368" s="9">
        <v>1</v>
      </c>
      <c r="H368" s="9">
        <v>3201308</v>
      </c>
      <c r="I368" s="9">
        <v>32</v>
      </c>
      <c r="J368" s="9">
        <v>3</v>
      </c>
    </row>
    <row r="369" spans="1:10" ht="12.75" customHeight="1" x14ac:dyDescent="0.2">
      <c r="A369" s="9">
        <v>2021</v>
      </c>
      <c r="B369" s="9">
        <v>1127924</v>
      </c>
      <c r="C369" s="9">
        <v>1808</v>
      </c>
      <c r="D369" s="9">
        <v>1</v>
      </c>
      <c r="E369" s="9">
        <v>10026</v>
      </c>
      <c r="F369" s="9">
        <v>1402</v>
      </c>
      <c r="G369" s="9">
        <v>1</v>
      </c>
      <c r="H369" s="9">
        <v>3201308</v>
      </c>
      <c r="I369" s="9">
        <v>32</v>
      </c>
      <c r="J369" s="9">
        <v>3</v>
      </c>
    </row>
    <row r="370" spans="1:10" ht="12.75" customHeight="1" x14ac:dyDescent="0.2">
      <c r="A370" s="9">
        <v>2021</v>
      </c>
      <c r="B370" s="9">
        <v>1127924</v>
      </c>
      <c r="C370" s="9">
        <v>1808</v>
      </c>
      <c r="D370" s="9">
        <v>1</v>
      </c>
      <c r="E370" s="9">
        <v>10026</v>
      </c>
      <c r="F370" s="9">
        <v>1402</v>
      </c>
      <c r="G370" s="9">
        <v>1</v>
      </c>
      <c r="H370" s="9">
        <v>3201308</v>
      </c>
      <c r="I370" s="9">
        <v>32</v>
      </c>
      <c r="J370" s="9">
        <v>3</v>
      </c>
    </row>
    <row r="371" spans="1:10" ht="12.75" customHeight="1" x14ac:dyDescent="0.2">
      <c r="A371" s="9">
        <v>2021</v>
      </c>
      <c r="B371" s="9">
        <v>1127924</v>
      </c>
      <c r="C371" s="9">
        <v>1808</v>
      </c>
      <c r="D371" s="9">
        <v>1</v>
      </c>
      <c r="E371" s="9">
        <v>10026</v>
      </c>
      <c r="F371" s="9">
        <v>1402</v>
      </c>
      <c r="G371" s="9">
        <v>1</v>
      </c>
      <c r="H371" s="9">
        <v>3201308</v>
      </c>
      <c r="I371" s="9">
        <v>32</v>
      </c>
      <c r="J371" s="9">
        <v>3</v>
      </c>
    </row>
    <row r="372" spans="1:10" ht="12.75" customHeight="1" x14ac:dyDescent="0.2">
      <c r="A372" s="9">
        <v>2021</v>
      </c>
      <c r="B372" s="9">
        <v>1127924</v>
      </c>
      <c r="C372" s="9">
        <v>1808</v>
      </c>
      <c r="D372" s="9">
        <v>1</v>
      </c>
      <c r="E372" s="9">
        <v>10026</v>
      </c>
      <c r="F372" s="9">
        <v>1402</v>
      </c>
      <c r="G372" s="9">
        <v>1</v>
      </c>
      <c r="H372" s="9">
        <v>3201308</v>
      </c>
      <c r="I372" s="9">
        <v>32</v>
      </c>
      <c r="J372" s="9">
        <v>3</v>
      </c>
    </row>
    <row r="373" spans="1:10" ht="12.75" customHeight="1" x14ac:dyDescent="0.2">
      <c r="A373" s="9">
        <v>2021</v>
      </c>
      <c r="B373" s="9">
        <v>1127924</v>
      </c>
      <c r="C373" s="9">
        <v>1808</v>
      </c>
      <c r="D373" s="9">
        <v>1</v>
      </c>
      <c r="E373" s="9">
        <v>10026</v>
      </c>
      <c r="F373" s="9">
        <v>1402</v>
      </c>
      <c r="G373" s="9">
        <v>1</v>
      </c>
      <c r="H373" s="9">
        <v>3201308</v>
      </c>
      <c r="I373" s="9">
        <v>32</v>
      </c>
      <c r="J373" s="9">
        <v>3</v>
      </c>
    </row>
    <row r="374" spans="1:10" ht="12.75" customHeight="1" x14ac:dyDescent="0.2">
      <c r="A374" s="9">
        <v>2021</v>
      </c>
      <c r="B374" s="9">
        <v>1127924</v>
      </c>
      <c r="C374" s="9">
        <v>1808</v>
      </c>
      <c r="D374" s="9">
        <v>1</v>
      </c>
      <c r="E374" s="9">
        <v>10026</v>
      </c>
      <c r="F374" s="9">
        <v>1402</v>
      </c>
      <c r="G374" s="9">
        <v>1</v>
      </c>
      <c r="H374" s="9">
        <v>3201308</v>
      </c>
      <c r="I374" s="9">
        <v>32</v>
      </c>
      <c r="J374" s="9">
        <v>3</v>
      </c>
    </row>
    <row r="375" spans="1:10" ht="12.75" customHeight="1" x14ac:dyDescent="0.2">
      <c r="A375" s="9">
        <v>2021</v>
      </c>
      <c r="B375" s="9">
        <v>1127924</v>
      </c>
      <c r="C375" s="9">
        <v>1808</v>
      </c>
      <c r="D375" s="9">
        <v>1</v>
      </c>
      <c r="E375" s="9">
        <v>10026</v>
      </c>
      <c r="F375" s="9">
        <v>1402</v>
      </c>
      <c r="G375" s="9">
        <v>1</v>
      </c>
      <c r="H375" s="9">
        <v>3201308</v>
      </c>
      <c r="I375" s="9">
        <v>32</v>
      </c>
      <c r="J375" s="9">
        <v>3</v>
      </c>
    </row>
    <row r="376" spans="1:10" ht="12.75" customHeight="1" x14ac:dyDescent="0.2">
      <c r="A376" s="9">
        <v>2021</v>
      </c>
      <c r="B376" s="9">
        <v>1127924</v>
      </c>
      <c r="C376" s="9">
        <v>1808</v>
      </c>
      <c r="D376" s="9">
        <v>1</v>
      </c>
      <c r="E376" s="9">
        <v>10026</v>
      </c>
      <c r="F376" s="9">
        <v>1402</v>
      </c>
      <c r="G376" s="9">
        <v>1</v>
      </c>
      <c r="H376" s="9">
        <v>3201308</v>
      </c>
      <c r="I376" s="9">
        <v>32</v>
      </c>
      <c r="J376" s="9">
        <v>3</v>
      </c>
    </row>
    <row r="377" spans="1:10" ht="12.75" customHeight="1" x14ac:dyDescent="0.2">
      <c r="A377" s="9">
        <v>2021</v>
      </c>
      <c r="B377" s="9">
        <v>1127924</v>
      </c>
      <c r="C377" s="9">
        <v>1808</v>
      </c>
      <c r="D377" s="9">
        <v>1</v>
      </c>
      <c r="E377" s="9">
        <v>10026</v>
      </c>
      <c r="F377" s="9">
        <v>1402</v>
      </c>
      <c r="G377" s="9">
        <v>1</v>
      </c>
      <c r="H377" s="9">
        <v>3201308</v>
      </c>
      <c r="I377" s="9">
        <v>32</v>
      </c>
      <c r="J377" s="9">
        <v>3</v>
      </c>
    </row>
    <row r="378" spans="1:10" ht="12.75" customHeight="1" x14ac:dyDescent="0.2">
      <c r="A378" s="9">
        <v>2021</v>
      </c>
      <c r="B378" s="9">
        <v>1127924</v>
      </c>
      <c r="C378" s="9">
        <v>1808</v>
      </c>
      <c r="D378" s="9">
        <v>1</v>
      </c>
      <c r="E378" s="9">
        <v>10026</v>
      </c>
      <c r="F378" s="9">
        <v>1402</v>
      </c>
      <c r="G378" s="9">
        <v>1</v>
      </c>
      <c r="H378" s="9">
        <v>3201308</v>
      </c>
      <c r="I378" s="9">
        <v>32</v>
      </c>
      <c r="J378" s="9">
        <v>3</v>
      </c>
    </row>
    <row r="379" spans="1:10" ht="12.75" customHeight="1" x14ac:dyDescent="0.2">
      <c r="A379" s="9">
        <v>2021</v>
      </c>
      <c r="B379" s="9">
        <v>1127924</v>
      </c>
      <c r="C379" s="9">
        <v>1808</v>
      </c>
      <c r="D379" s="9">
        <v>1</v>
      </c>
      <c r="E379" s="9">
        <v>10026</v>
      </c>
      <c r="F379" s="9">
        <v>1402</v>
      </c>
      <c r="G379" s="9">
        <v>1</v>
      </c>
      <c r="H379" s="9">
        <v>3201308</v>
      </c>
      <c r="I379" s="9">
        <v>32</v>
      </c>
      <c r="J379" s="9">
        <v>3</v>
      </c>
    </row>
    <row r="380" spans="1:10" ht="12.75" customHeight="1" x14ac:dyDescent="0.2">
      <c r="A380" s="9">
        <v>2021</v>
      </c>
      <c r="B380" s="9">
        <v>1127924</v>
      </c>
      <c r="C380" s="9">
        <v>1808</v>
      </c>
      <c r="D380" s="9">
        <v>1</v>
      </c>
      <c r="E380" s="9">
        <v>10026</v>
      </c>
      <c r="F380" s="9">
        <v>1402</v>
      </c>
      <c r="G380" s="9">
        <v>1</v>
      </c>
      <c r="H380" s="9">
        <v>3201308</v>
      </c>
      <c r="I380" s="9">
        <v>32</v>
      </c>
      <c r="J380" s="9">
        <v>3</v>
      </c>
    </row>
    <row r="381" spans="1:10" ht="12.75" customHeight="1" x14ac:dyDescent="0.2">
      <c r="A381" s="9">
        <v>2021</v>
      </c>
      <c r="B381" s="9">
        <v>1127924</v>
      </c>
      <c r="C381" s="9">
        <v>1808</v>
      </c>
      <c r="D381" s="9">
        <v>1</v>
      </c>
      <c r="E381" s="9">
        <v>10026</v>
      </c>
      <c r="F381" s="9">
        <v>1402</v>
      </c>
      <c r="G381" s="9">
        <v>1</v>
      </c>
      <c r="H381" s="9">
        <v>3201308</v>
      </c>
      <c r="I381" s="9">
        <v>32</v>
      </c>
      <c r="J381" s="9">
        <v>3</v>
      </c>
    </row>
    <row r="382" spans="1:10" ht="12.75" customHeight="1" x14ac:dyDescent="0.2">
      <c r="A382" s="9">
        <v>2021</v>
      </c>
      <c r="B382" s="9">
        <v>1127924</v>
      </c>
      <c r="C382" s="9">
        <v>1808</v>
      </c>
      <c r="D382" s="9">
        <v>1</v>
      </c>
      <c r="E382" s="9">
        <v>10026</v>
      </c>
      <c r="F382" s="9">
        <v>1402</v>
      </c>
      <c r="G382" s="9">
        <v>1</v>
      </c>
      <c r="H382" s="9">
        <v>3201308</v>
      </c>
      <c r="I382" s="9">
        <v>32</v>
      </c>
      <c r="J382" s="9">
        <v>3</v>
      </c>
    </row>
    <row r="383" spans="1:10" ht="12.75" customHeight="1" x14ac:dyDescent="0.2">
      <c r="A383" s="9">
        <v>2021</v>
      </c>
      <c r="B383" s="9">
        <v>1127924</v>
      </c>
      <c r="C383" s="9">
        <v>1808</v>
      </c>
      <c r="D383" s="9">
        <v>1</v>
      </c>
      <c r="E383" s="9">
        <v>10026</v>
      </c>
      <c r="F383" s="9">
        <v>1402</v>
      </c>
      <c r="G383" s="9">
        <v>1</v>
      </c>
      <c r="H383" s="9">
        <v>3201308</v>
      </c>
      <c r="I383" s="9">
        <v>32</v>
      </c>
      <c r="J383" s="9">
        <v>3</v>
      </c>
    </row>
    <row r="384" spans="1:10" ht="12.75" customHeight="1" x14ac:dyDescent="0.2">
      <c r="A384" s="9">
        <v>2021</v>
      </c>
      <c r="B384" s="9">
        <v>1127924</v>
      </c>
      <c r="C384" s="9">
        <v>1808</v>
      </c>
      <c r="D384" s="9">
        <v>1</v>
      </c>
      <c r="E384" s="9">
        <v>10026</v>
      </c>
      <c r="F384" s="9">
        <v>1402</v>
      </c>
      <c r="G384" s="9">
        <v>1</v>
      </c>
      <c r="H384" s="9">
        <v>3201308</v>
      </c>
      <c r="I384" s="9">
        <v>32</v>
      </c>
      <c r="J384" s="9">
        <v>3</v>
      </c>
    </row>
    <row r="385" spans="1:10" ht="12.75" customHeight="1" x14ac:dyDescent="0.2">
      <c r="A385" s="9">
        <v>2021</v>
      </c>
      <c r="B385" s="9">
        <v>1127924</v>
      </c>
      <c r="C385" s="9">
        <v>1808</v>
      </c>
      <c r="D385" s="9">
        <v>1</v>
      </c>
      <c r="E385" s="9">
        <v>10026</v>
      </c>
      <c r="F385" s="9">
        <v>1402</v>
      </c>
      <c r="G385" s="9">
        <v>1</v>
      </c>
      <c r="H385" s="9">
        <v>3201308</v>
      </c>
      <c r="I385" s="9">
        <v>32</v>
      </c>
      <c r="J385" s="9">
        <v>3</v>
      </c>
    </row>
    <row r="386" spans="1:10" ht="12.75" customHeight="1" x14ac:dyDescent="0.2">
      <c r="A386" s="9">
        <v>2021</v>
      </c>
      <c r="B386" s="9">
        <v>1127924</v>
      </c>
      <c r="C386" s="9">
        <v>1808</v>
      </c>
      <c r="D386" s="9">
        <v>1</v>
      </c>
      <c r="E386" s="9">
        <v>10026</v>
      </c>
      <c r="F386" s="9">
        <v>1402</v>
      </c>
      <c r="G386" s="9">
        <v>1</v>
      </c>
      <c r="H386" s="9">
        <v>3201308</v>
      </c>
      <c r="I386" s="9">
        <v>32</v>
      </c>
      <c r="J386" s="9">
        <v>3</v>
      </c>
    </row>
    <row r="387" spans="1:10" ht="12.75" customHeight="1" x14ac:dyDescent="0.2">
      <c r="A387" s="9">
        <v>2021</v>
      </c>
      <c r="B387" s="9">
        <v>1127924</v>
      </c>
      <c r="C387" s="9">
        <v>1808</v>
      </c>
      <c r="D387" s="9">
        <v>1</v>
      </c>
      <c r="E387" s="9">
        <v>10026</v>
      </c>
      <c r="F387" s="9">
        <v>1402</v>
      </c>
      <c r="G387" s="9">
        <v>1</v>
      </c>
      <c r="H387" s="9">
        <v>3201308</v>
      </c>
      <c r="I387" s="9">
        <v>32</v>
      </c>
      <c r="J387" s="9">
        <v>3</v>
      </c>
    </row>
    <row r="388" spans="1:10" ht="12.75" customHeight="1" x14ac:dyDescent="0.2">
      <c r="A388" s="9">
        <v>2021</v>
      </c>
      <c r="B388" s="9">
        <v>1127924</v>
      </c>
      <c r="C388" s="9">
        <v>1808</v>
      </c>
      <c r="D388" s="9">
        <v>1</v>
      </c>
      <c r="E388" s="9">
        <v>10026</v>
      </c>
      <c r="F388" s="9">
        <v>1402</v>
      </c>
      <c r="G388" s="9">
        <v>1</v>
      </c>
      <c r="H388" s="9">
        <v>3201308</v>
      </c>
      <c r="I388" s="9">
        <v>32</v>
      </c>
      <c r="J388" s="9">
        <v>3</v>
      </c>
    </row>
    <row r="389" spans="1:10" ht="12.75" customHeight="1" x14ac:dyDescent="0.2">
      <c r="A389" s="9">
        <v>2021</v>
      </c>
      <c r="B389" s="9">
        <v>1127925</v>
      </c>
      <c r="C389" s="9">
        <v>1808</v>
      </c>
      <c r="D389" s="9">
        <v>1</v>
      </c>
      <c r="E389" s="9">
        <v>10026</v>
      </c>
      <c r="F389" s="9">
        <v>4006</v>
      </c>
      <c r="G389" s="9">
        <v>1</v>
      </c>
      <c r="H389" s="9">
        <v>3201506</v>
      </c>
      <c r="I389" s="9">
        <v>32</v>
      </c>
      <c r="J389" s="9">
        <v>3</v>
      </c>
    </row>
    <row r="390" spans="1:10" ht="12.75" customHeight="1" x14ac:dyDescent="0.2">
      <c r="A390" s="9">
        <v>2021</v>
      </c>
      <c r="B390" s="9">
        <v>1127925</v>
      </c>
      <c r="C390" s="9">
        <v>1808</v>
      </c>
      <c r="D390" s="9">
        <v>1</v>
      </c>
      <c r="E390" s="9">
        <v>10026</v>
      </c>
      <c r="F390" s="9">
        <v>4006</v>
      </c>
      <c r="G390" s="9">
        <v>1</v>
      </c>
      <c r="H390" s="9">
        <v>3201506</v>
      </c>
      <c r="I390" s="9">
        <v>32</v>
      </c>
      <c r="J390" s="9">
        <v>3</v>
      </c>
    </row>
    <row r="391" spans="1:10" ht="12.75" customHeight="1" x14ac:dyDescent="0.2">
      <c r="A391" s="9">
        <v>2021</v>
      </c>
      <c r="B391" s="9">
        <v>1127925</v>
      </c>
      <c r="C391" s="9">
        <v>1808</v>
      </c>
      <c r="D391" s="9">
        <v>1</v>
      </c>
      <c r="E391" s="9">
        <v>10026</v>
      </c>
      <c r="F391" s="9">
        <v>4006</v>
      </c>
      <c r="G391" s="9">
        <v>1</v>
      </c>
      <c r="H391" s="9">
        <v>3201506</v>
      </c>
      <c r="I391" s="9">
        <v>32</v>
      </c>
      <c r="J391" s="9">
        <v>3</v>
      </c>
    </row>
    <row r="392" spans="1:10" ht="12.75" customHeight="1" x14ac:dyDescent="0.2">
      <c r="A392" s="9">
        <v>2021</v>
      </c>
      <c r="B392" s="9">
        <v>1127925</v>
      </c>
      <c r="C392" s="9">
        <v>1808</v>
      </c>
      <c r="D392" s="9">
        <v>1</v>
      </c>
      <c r="E392" s="9">
        <v>10026</v>
      </c>
      <c r="F392" s="9">
        <v>4006</v>
      </c>
      <c r="G392" s="9">
        <v>1</v>
      </c>
      <c r="H392" s="9">
        <v>3201506</v>
      </c>
      <c r="I392" s="9">
        <v>32</v>
      </c>
      <c r="J392" s="9">
        <v>3</v>
      </c>
    </row>
    <row r="393" spans="1:10" ht="12.75" customHeight="1" x14ac:dyDescent="0.2">
      <c r="A393" s="9">
        <v>2021</v>
      </c>
      <c r="B393" s="9">
        <v>1127925</v>
      </c>
      <c r="C393" s="9">
        <v>1808</v>
      </c>
      <c r="D393" s="9">
        <v>1</v>
      </c>
      <c r="E393" s="9">
        <v>10026</v>
      </c>
      <c r="F393" s="9">
        <v>4006</v>
      </c>
      <c r="G393" s="9">
        <v>1</v>
      </c>
      <c r="H393" s="9">
        <v>3201506</v>
      </c>
      <c r="I393" s="9">
        <v>32</v>
      </c>
      <c r="J393" s="9">
        <v>3</v>
      </c>
    </row>
    <row r="394" spans="1:10" ht="12.75" customHeight="1" x14ac:dyDescent="0.2">
      <c r="A394" s="9">
        <v>2021</v>
      </c>
      <c r="B394" s="9">
        <v>1127925</v>
      </c>
      <c r="C394" s="9">
        <v>1808</v>
      </c>
      <c r="D394" s="9">
        <v>1</v>
      </c>
      <c r="E394" s="9">
        <v>10026</v>
      </c>
      <c r="F394" s="9">
        <v>4006</v>
      </c>
      <c r="G394" s="9">
        <v>1</v>
      </c>
      <c r="H394" s="9">
        <v>3201506</v>
      </c>
      <c r="I394" s="9">
        <v>32</v>
      </c>
      <c r="J394" s="9">
        <v>3</v>
      </c>
    </row>
    <row r="395" spans="1:10" ht="12.75" customHeight="1" x14ac:dyDescent="0.2">
      <c r="A395" s="9">
        <v>2021</v>
      </c>
      <c r="B395" s="9">
        <v>1127925</v>
      </c>
      <c r="C395" s="9">
        <v>1808</v>
      </c>
      <c r="D395" s="9">
        <v>1</v>
      </c>
      <c r="E395" s="9">
        <v>10026</v>
      </c>
      <c r="F395" s="9">
        <v>4006</v>
      </c>
      <c r="G395" s="9">
        <v>1</v>
      </c>
      <c r="H395" s="9">
        <v>3201506</v>
      </c>
      <c r="I395" s="9">
        <v>32</v>
      </c>
      <c r="J395" s="9">
        <v>3</v>
      </c>
    </row>
    <row r="396" spans="1:10" ht="12.75" customHeight="1" x14ac:dyDescent="0.2">
      <c r="A396" s="9">
        <v>2021</v>
      </c>
      <c r="B396" s="9">
        <v>1127925</v>
      </c>
      <c r="C396" s="9">
        <v>1808</v>
      </c>
      <c r="D396" s="9">
        <v>1</v>
      </c>
      <c r="E396" s="9">
        <v>10026</v>
      </c>
      <c r="F396" s="9">
        <v>4006</v>
      </c>
      <c r="G396" s="9">
        <v>1</v>
      </c>
      <c r="H396" s="9">
        <v>3201506</v>
      </c>
      <c r="I396" s="9">
        <v>32</v>
      </c>
      <c r="J396" s="9">
        <v>3</v>
      </c>
    </row>
    <row r="397" spans="1:10" ht="12.75" customHeight="1" x14ac:dyDescent="0.2">
      <c r="A397" s="9">
        <v>2021</v>
      </c>
      <c r="B397" s="9">
        <v>1127925</v>
      </c>
      <c r="C397" s="9">
        <v>1808</v>
      </c>
      <c r="D397" s="9">
        <v>1</v>
      </c>
      <c r="E397" s="9">
        <v>10026</v>
      </c>
      <c r="F397" s="9">
        <v>4006</v>
      </c>
      <c r="G397" s="9">
        <v>1</v>
      </c>
      <c r="H397" s="9">
        <v>3201506</v>
      </c>
      <c r="I397" s="9">
        <v>32</v>
      </c>
      <c r="J397" s="9">
        <v>3</v>
      </c>
    </row>
    <row r="398" spans="1:10" ht="12.75" customHeight="1" x14ac:dyDescent="0.2">
      <c r="A398" s="9">
        <v>2021</v>
      </c>
      <c r="B398" s="9">
        <v>1127925</v>
      </c>
      <c r="C398" s="9">
        <v>1808</v>
      </c>
      <c r="D398" s="9">
        <v>1</v>
      </c>
      <c r="E398" s="9">
        <v>10026</v>
      </c>
      <c r="F398" s="9">
        <v>4006</v>
      </c>
      <c r="G398" s="9">
        <v>1</v>
      </c>
      <c r="H398" s="9">
        <v>3201506</v>
      </c>
      <c r="I398" s="9">
        <v>32</v>
      </c>
      <c r="J398" s="9">
        <v>3</v>
      </c>
    </row>
    <row r="399" spans="1:10" ht="12.75" customHeight="1" x14ac:dyDescent="0.2">
      <c r="A399" s="9">
        <v>2021</v>
      </c>
      <c r="B399" s="9">
        <v>1127925</v>
      </c>
      <c r="C399" s="9">
        <v>1808</v>
      </c>
      <c r="D399" s="9">
        <v>1</v>
      </c>
      <c r="E399" s="9">
        <v>10026</v>
      </c>
      <c r="F399" s="9">
        <v>4006</v>
      </c>
      <c r="G399" s="9">
        <v>1</v>
      </c>
      <c r="H399" s="9">
        <v>3201506</v>
      </c>
      <c r="I399" s="9">
        <v>32</v>
      </c>
      <c r="J399" s="9">
        <v>3</v>
      </c>
    </row>
    <row r="400" spans="1:10" ht="12.75" customHeight="1" x14ac:dyDescent="0.2">
      <c r="A400" s="9">
        <v>2021</v>
      </c>
      <c r="B400" s="9">
        <v>1127925</v>
      </c>
      <c r="C400" s="9">
        <v>1808</v>
      </c>
      <c r="D400" s="9">
        <v>1</v>
      </c>
      <c r="E400" s="9">
        <v>10026</v>
      </c>
      <c r="F400" s="9">
        <v>4006</v>
      </c>
      <c r="G400" s="9">
        <v>1</v>
      </c>
      <c r="H400" s="9">
        <v>3201506</v>
      </c>
      <c r="I400" s="9">
        <v>32</v>
      </c>
      <c r="J400" s="9">
        <v>3</v>
      </c>
    </row>
    <row r="401" spans="1:10" ht="12.75" customHeight="1" x14ac:dyDescent="0.2">
      <c r="A401" s="9">
        <v>2021</v>
      </c>
      <c r="B401" s="9">
        <v>1127925</v>
      </c>
      <c r="C401" s="9">
        <v>1808</v>
      </c>
      <c r="D401" s="9">
        <v>1</v>
      </c>
      <c r="E401" s="9">
        <v>10026</v>
      </c>
      <c r="F401" s="9">
        <v>4006</v>
      </c>
      <c r="G401" s="9">
        <v>1</v>
      </c>
      <c r="H401" s="9">
        <v>3201506</v>
      </c>
      <c r="I401" s="9">
        <v>32</v>
      </c>
      <c r="J401" s="9">
        <v>3</v>
      </c>
    </row>
    <row r="402" spans="1:10" ht="12.75" customHeight="1" x14ac:dyDescent="0.2">
      <c r="A402" s="9">
        <v>2021</v>
      </c>
      <c r="B402" s="9">
        <v>1127925</v>
      </c>
      <c r="C402" s="9">
        <v>1808</v>
      </c>
      <c r="D402" s="9">
        <v>1</v>
      </c>
      <c r="E402" s="9">
        <v>10026</v>
      </c>
      <c r="F402" s="9">
        <v>4006</v>
      </c>
      <c r="G402" s="9">
        <v>1</v>
      </c>
      <c r="H402" s="9">
        <v>3201506</v>
      </c>
      <c r="I402" s="9">
        <v>32</v>
      </c>
      <c r="J402" s="9">
        <v>3</v>
      </c>
    </row>
    <row r="403" spans="1:10" ht="12.75" customHeight="1" x14ac:dyDescent="0.2">
      <c r="A403" s="9">
        <v>2021</v>
      </c>
      <c r="B403" s="9">
        <v>1127925</v>
      </c>
      <c r="C403" s="9">
        <v>1808</v>
      </c>
      <c r="D403" s="9">
        <v>1</v>
      </c>
      <c r="E403" s="9">
        <v>10026</v>
      </c>
      <c r="F403" s="9">
        <v>4006</v>
      </c>
      <c r="G403" s="9">
        <v>1</v>
      </c>
      <c r="H403" s="9">
        <v>3201506</v>
      </c>
      <c r="I403" s="9">
        <v>32</v>
      </c>
      <c r="J403" s="9">
        <v>3</v>
      </c>
    </row>
    <row r="404" spans="1:10" ht="12.75" customHeight="1" x14ac:dyDescent="0.2">
      <c r="A404" s="9">
        <v>2021</v>
      </c>
      <c r="B404" s="9">
        <v>1127925</v>
      </c>
      <c r="C404" s="9">
        <v>1808</v>
      </c>
      <c r="D404" s="9">
        <v>1</v>
      </c>
      <c r="E404" s="9">
        <v>10026</v>
      </c>
      <c r="F404" s="9">
        <v>4006</v>
      </c>
      <c r="G404" s="9">
        <v>1</v>
      </c>
      <c r="H404" s="9">
        <v>3201506</v>
      </c>
      <c r="I404" s="9">
        <v>32</v>
      </c>
      <c r="J404" s="9">
        <v>3</v>
      </c>
    </row>
    <row r="405" spans="1:10" ht="12.75" customHeight="1" x14ac:dyDescent="0.2">
      <c r="A405" s="9">
        <v>2021</v>
      </c>
      <c r="B405" s="9">
        <v>1127925</v>
      </c>
      <c r="C405" s="9">
        <v>1808</v>
      </c>
      <c r="D405" s="9">
        <v>1</v>
      </c>
      <c r="E405" s="9">
        <v>10026</v>
      </c>
      <c r="F405" s="9">
        <v>4006</v>
      </c>
      <c r="G405" s="9">
        <v>1</v>
      </c>
      <c r="H405" s="9">
        <v>3201506</v>
      </c>
      <c r="I405" s="9">
        <v>32</v>
      </c>
      <c r="J405" s="9">
        <v>3</v>
      </c>
    </row>
    <row r="406" spans="1:10" ht="12.75" customHeight="1" x14ac:dyDescent="0.2">
      <c r="A406" s="9">
        <v>2021</v>
      </c>
      <c r="B406" s="9">
        <v>1127925</v>
      </c>
      <c r="C406" s="9">
        <v>1808</v>
      </c>
      <c r="D406" s="9">
        <v>1</v>
      </c>
      <c r="E406" s="9">
        <v>10026</v>
      </c>
      <c r="F406" s="9">
        <v>4006</v>
      </c>
      <c r="G406" s="9">
        <v>1</v>
      </c>
      <c r="H406" s="9">
        <v>3201506</v>
      </c>
      <c r="I406" s="9">
        <v>32</v>
      </c>
      <c r="J406" s="9">
        <v>3</v>
      </c>
    </row>
    <row r="407" spans="1:10" ht="12.75" customHeight="1" x14ac:dyDescent="0.2">
      <c r="A407" s="9">
        <v>2021</v>
      </c>
      <c r="B407" s="9">
        <v>1127925</v>
      </c>
      <c r="C407" s="9">
        <v>1808</v>
      </c>
      <c r="D407" s="9">
        <v>1</v>
      </c>
      <c r="E407" s="9">
        <v>10026</v>
      </c>
      <c r="F407" s="9">
        <v>4006</v>
      </c>
      <c r="G407" s="9">
        <v>1</v>
      </c>
      <c r="H407" s="9">
        <v>3201506</v>
      </c>
      <c r="I407" s="9">
        <v>32</v>
      </c>
      <c r="J407" s="9">
        <v>3</v>
      </c>
    </row>
    <row r="408" spans="1:10" ht="12.75" customHeight="1" x14ac:dyDescent="0.2">
      <c r="A408" s="9">
        <v>2021</v>
      </c>
      <c r="B408" s="9">
        <v>1127925</v>
      </c>
      <c r="C408" s="9">
        <v>1808</v>
      </c>
      <c r="D408" s="9">
        <v>1</v>
      </c>
      <c r="E408" s="9">
        <v>10026</v>
      </c>
      <c r="F408" s="9">
        <v>4006</v>
      </c>
      <c r="G408" s="9">
        <v>1</v>
      </c>
      <c r="H408" s="9">
        <v>3201506</v>
      </c>
      <c r="I408" s="9">
        <v>32</v>
      </c>
      <c r="J408" s="9">
        <v>3</v>
      </c>
    </row>
    <row r="409" spans="1:10" ht="12.75" customHeight="1" x14ac:dyDescent="0.2">
      <c r="A409" s="9">
        <v>2021</v>
      </c>
      <c r="B409" s="9">
        <v>1127925</v>
      </c>
      <c r="C409" s="9">
        <v>1808</v>
      </c>
      <c r="D409" s="9">
        <v>1</v>
      </c>
      <c r="E409" s="9">
        <v>10026</v>
      </c>
      <c r="F409" s="9">
        <v>4006</v>
      </c>
      <c r="G409" s="9">
        <v>1</v>
      </c>
      <c r="H409" s="9">
        <v>3201506</v>
      </c>
      <c r="I409" s="9">
        <v>32</v>
      </c>
      <c r="J409" s="9">
        <v>3</v>
      </c>
    </row>
    <row r="410" spans="1:10" ht="12.75" customHeight="1" x14ac:dyDescent="0.2">
      <c r="A410" s="9">
        <v>2021</v>
      </c>
      <c r="B410" s="9">
        <v>1127925</v>
      </c>
      <c r="C410" s="9">
        <v>1808</v>
      </c>
      <c r="D410" s="9">
        <v>1</v>
      </c>
      <c r="E410" s="9">
        <v>10026</v>
      </c>
      <c r="F410" s="9">
        <v>4006</v>
      </c>
      <c r="G410" s="9">
        <v>1</v>
      </c>
      <c r="H410" s="9">
        <v>3201506</v>
      </c>
      <c r="I410" s="9">
        <v>32</v>
      </c>
      <c r="J410" s="9">
        <v>3</v>
      </c>
    </row>
    <row r="411" spans="1:10" ht="12.75" customHeight="1" x14ac:dyDescent="0.2">
      <c r="A411" s="9">
        <v>2021</v>
      </c>
      <c r="B411" s="9">
        <v>1127925</v>
      </c>
      <c r="C411" s="9">
        <v>1808</v>
      </c>
      <c r="D411" s="9">
        <v>1</v>
      </c>
      <c r="E411" s="9">
        <v>10026</v>
      </c>
      <c r="F411" s="9">
        <v>4006</v>
      </c>
      <c r="G411" s="9">
        <v>1</v>
      </c>
      <c r="H411" s="9">
        <v>3201506</v>
      </c>
      <c r="I411" s="9">
        <v>32</v>
      </c>
      <c r="J411" s="9">
        <v>3</v>
      </c>
    </row>
    <row r="412" spans="1:10" ht="12.75" customHeight="1" x14ac:dyDescent="0.2">
      <c r="A412" s="9">
        <v>2021</v>
      </c>
      <c r="B412" s="9">
        <v>1127925</v>
      </c>
      <c r="C412" s="9">
        <v>1808</v>
      </c>
      <c r="D412" s="9">
        <v>1</v>
      </c>
      <c r="E412" s="9">
        <v>10026</v>
      </c>
      <c r="F412" s="9">
        <v>4006</v>
      </c>
      <c r="G412" s="9">
        <v>1</v>
      </c>
      <c r="H412" s="9">
        <v>3201506</v>
      </c>
      <c r="I412" s="9">
        <v>32</v>
      </c>
      <c r="J412" s="9">
        <v>3</v>
      </c>
    </row>
    <row r="413" spans="1:10" ht="12.75" customHeight="1" x14ac:dyDescent="0.2">
      <c r="A413" s="9">
        <v>2021</v>
      </c>
      <c r="B413" s="9">
        <v>1127925</v>
      </c>
      <c r="C413" s="9">
        <v>1808</v>
      </c>
      <c r="D413" s="9">
        <v>1</v>
      </c>
      <c r="E413" s="9">
        <v>10026</v>
      </c>
      <c r="F413" s="9">
        <v>4006</v>
      </c>
      <c r="G413" s="9">
        <v>1</v>
      </c>
      <c r="H413" s="9">
        <v>3201506</v>
      </c>
      <c r="I413" s="9">
        <v>32</v>
      </c>
      <c r="J413" s="9">
        <v>3</v>
      </c>
    </row>
    <row r="414" spans="1:10" ht="12.75" customHeight="1" x14ac:dyDescent="0.2">
      <c r="A414" s="9">
        <v>2021</v>
      </c>
      <c r="B414" s="9">
        <v>1127925</v>
      </c>
      <c r="C414" s="9">
        <v>1808</v>
      </c>
      <c r="D414" s="9">
        <v>1</v>
      </c>
      <c r="E414" s="9">
        <v>10026</v>
      </c>
      <c r="F414" s="9">
        <v>4006</v>
      </c>
      <c r="G414" s="9">
        <v>1</v>
      </c>
      <c r="H414" s="9">
        <v>3201506</v>
      </c>
      <c r="I414" s="9">
        <v>32</v>
      </c>
      <c r="J414" s="9">
        <v>3</v>
      </c>
    </row>
    <row r="415" spans="1:10" ht="12.75" customHeight="1" x14ac:dyDescent="0.2">
      <c r="A415" s="9">
        <v>2021</v>
      </c>
      <c r="B415" s="9">
        <v>1127925</v>
      </c>
      <c r="C415" s="9">
        <v>1808</v>
      </c>
      <c r="D415" s="9">
        <v>1</v>
      </c>
      <c r="E415" s="9">
        <v>10026</v>
      </c>
      <c r="F415" s="9">
        <v>4006</v>
      </c>
      <c r="G415" s="9">
        <v>1</v>
      </c>
      <c r="H415" s="9">
        <v>3201506</v>
      </c>
      <c r="I415" s="9">
        <v>32</v>
      </c>
      <c r="J415" s="9">
        <v>3</v>
      </c>
    </row>
    <row r="416" spans="1:10" ht="12.75" customHeight="1" x14ac:dyDescent="0.2">
      <c r="A416" s="9">
        <v>2021</v>
      </c>
      <c r="B416" s="9">
        <v>1127925</v>
      </c>
      <c r="C416" s="9">
        <v>1808</v>
      </c>
      <c r="D416" s="9">
        <v>1</v>
      </c>
      <c r="E416" s="9">
        <v>10026</v>
      </c>
      <c r="F416" s="9">
        <v>4006</v>
      </c>
      <c r="G416" s="9">
        <v>1</v>
      </c>
      <c r="H416" s="9">
        <v>3201506</v>
      </c>
      <c r="I416" s="9">
        <v>32</v>
      </c>
      <c r="J416" s="9">
        <v>3</v>
      </c>
    </row>
    <row r="417" spans="1:10" ht="12.75" customHeight="1" x14ac:dyDescent="0.2">
      <c r="A417" s="9">
        <v>2021</v>
      </c>
      <c r="B417" s="9">
        <v>1127925</v>
      </c>
      <c r="C417" s="9">
        <v>1808</v>
      </c>
      <c r="D417" s="9">
        <v>1</v>
      </c>
      <c r="E417" s="9">
        <v>10026</v>
      </c>
      <c r="F417" s="9">
        <v>4006</v>
      </c>
      <c r="G417" s="9">
        <v>1</v>
      </c>
      <c r="H417" s="9">
        <v>3201506</v>
      </c>
      <c r="I417" s="9">
        <v>32</v>
      </c>
      <c r="J417" s="9">
        <v>3</v>
      </c>
    </row>
    <row r="418" spans="1:10" ht="12.75" customHeight="1" x14ac:dyDescent="0.2">
      <c r="A418" s="9">
        <v>2021</v>
      </c>
      <c r="B418" s="9">
        <v>1127925</v>
      </c>
      <c r="C418" s="9">
        <v>1808</v>
      </c>
      <c r="D418" s="9">
        <v>1</v>
      </c>
      <c r="E418" s="9">
        <v>10026</v>
      </c>
      <c r="F418" s="9">
        <v>4006</v>
      </c>
      <c r="G418" s="9">
        <v>1</v>
      </c>
      <c r="H418" s="9">
        <v>3201506</v>
      </c>
      <c r="I418" s="9">
        <v>32</v>
      </c>
      <c r="J418" s="9">
        <v>3</v>
      </c>
    </row>
    <row r="419" spans="1:10" ht="12.75" customHeight="1" x14ac:dyDescent="0.2">
      <c r="A419" s="9">
        <v>2021</v>
      </c>
      <c r="B419" s="9">
        <v>1127925</v>
      </c>
      <c r="C419" s="9">
        <v>1808</v>
      </c>
      <c r="D419" s="9">
        <v>1</v>
      </c>
      <c r="E419" s="9">
        <v>10026</v>
      </c>
      <c r="F419" s="9">
        <v>4006</v>
      </c>
      <c r="G419" s="9">
        <v>1</v>
      </c>
      <c r="H419" s="9">
        <v>3201506</v>
      </c>
      <c r="I419" s="9">
        <v>32</v>
      </c>
      <c r="J419" s="9">
        <v>3</v>
      </c>
    </row>
    <row r="420" spans="1:10" ht="12.75" customHeight="1" x14ac:dyDescent="0.2">
      <c r="A420" s="9">
        <v>2021</v>
      </c>
      <c r="B420" s="9">
        <v>1127925</v>
      </c>
      <c r="C420" s="9">
        <v>1808</v>
      </c>
      <c r="D420" s="9">
        <v>1</v>
      </c>
      <c r="E420" s="9">
        <v>10026</v>
      </c>
      <c r="F420" s="9">
        <v>4006</v>
      </c>
      <c r="G420" s="9">
        <v>1</v>
      </c>
      <c r="H420" s="9">
        <v>3201506</v>
      </c>
      <c r="I420" s="9">
        <v>32</v>
      </c>
      <c r="J420" s="9">
        <v>3</v>
      </c>
    </row>
    <row r="421" spans="1:10" ht="12.75" customHeight="1" x14ac:dyDescent="0.2">
      <c r="A421" s="9">
        <v>2021</v>
      </c>
      <c r="B421" s="9">
        <v>1127925</v>
      </c>
      <c r="C421" s="9">
        <v>1808</v>
      </c>
      <c r="D421" s="9">
        <v>1</v>
      </c>
      <c r="E421" s="9">
        <v>10026</v>
      </c>
      <c r="F421" s="9">
        <v>4006</v>
      </c>
      <c r="G421" s="9">
        <v>1</v>
      </c>
      <c r="H421" s="9">
        <v>3201506</v>
      </c>
      <c r="I421" s="9">
        <v>32</v>
      </c>
      <c r="J421" s="9">
        <v>3</v>
      </c>
    </row>
    <row r="422" spans="1:10" ht="12.75" customHeight="1" x14ac:dyDescent="0.2">
      <c r="A422" s="9">
        <v>2021</v>
      </c>
      <c r="B422" s="9">
        <v>1127925</v>
      </c>
      <c r="C422" s="9">
        <v>1808</v>
      </c>
      <c r="D422" s="9">
        <v>1</v>
      </c>
      <c r="E422" s="9">
        <v>10026</v>
      </c>
      <c r="F422" s="9">
        <v>4006</v>
      </c>
      <c r="G422" s="9">
        <v>1</v>
      </c>
      <c r="H422" s="9">
        <v>3201506</v>
      </c>
      <c r="I422" s="9">
        <v>32</v>
      </c>
      <c r="J422" s="9">
        <v>3</v>
      </c>
    </row>
    <row r="423" spans="1:10" ht="12.75" customHeight="1" x14ac:dyDescent="0.2">
      <c r="A423" s="9">
        <v>2021</v>
      </c>
      <c r="B423" s="9">
        <v>1127925</v>
      </c>
      <c r="C423" s="9">
        <v>1808</v>
      </c>
      <c r="D423" s="9">
        <v>1</v>
      </c>
      <c r="E423" s="9">
        <v>10026</v>
      </c>
      <c r="F423" s="9">
        <v>4006</v>
      </c>
      <c r="G423" s="9">
        <v>1</v>
      </c>
      <c r="H423" s="9">
        <v>3201506</v>
      </c>
      <c r="I423" s="9">
        <v>32</v>
      </c>
      <c r="J423" s="9">
        <v>3</v>
      </c>
    </row>
    <row r="424" spans="1:10" ht="12.75" customHeight="1" x14ac:dyDescent="0.2">
      <c r="A424" s="9">
        <v>2021</v>
      </c>
      <c r="B424" s="9">
        <v>1127925</v>
      </c>
      <c r="C424" s="9">
        <v>1808</v>
      </c>
      <c r="D424" s="9">
        <v>1</v>
      </c>
      <c r="E424" s="9">
        <v>10026</v>
      </c>
      <c r="F424" s="9">
        <v>4006</v>
      </c>
      <c r="G424" s="9">
        <v>1</v>
      </c>
      <c r="H424" s="9">
        <v>3201506</v>
      </c>
      <c r="I424" s="9">
        <v>32</v>
      </c>
      <c r="J424" s="9">
        <v>3</v>
      </c>
    </row>
    <row r="425" spans="1:10" ht="12.75" customHeight="1" x14ac:dyDescent="0.2">
      <c r="A425" s="9">
        <v>2021</v>
      </c>
      <c r="B425" s="9">
        <v>1127926</v>
      </c>
      <c r="C425" s="9">
        <v>1808</v>
      </c>
      <c r="D425" s="9">
        <v>1</v>
      </c>
      <c r="E425" s="9">
        <v>10026</v>
      </c>
      <c r="F425" s="9">
        <v>904</v>
      </c>
      <c r="G425" s="9">
        <v>1</v>
      </c>
      <c r="H425" s="9">
        <v>3205309</v>
      </c>
      <c r="I425" s="9">
        <v>32</v>
      </c>
      <c r="J425" s="9">
        <v>3</v>
      </c>
    </row>
    <row r="426" spans="1:10" ht="12.75" customHeight="1" x14ac:dyDescent="0.2">
      <c r="A426" s="9">
        <v>2021</v>
      </c>
      <c r="B426" s="9">
        <v>1127926</v>
      </c>
      <c r="C426" s="9">
        <v>1808</v>
      </c>
      <c r="D426" s="9">
        <v>1</v>
      </c>
      <c r="E426" s="9">
        <v>10026</v>
      </c>
      <c r="F426" s="9">
        <v>904</v>
      </c>
      <c r="G426" s="9">
        <v>1</v>
      </c>
      <c r="H426" s="9">
        <v>3205309</v>
      </c>
      <c r="I426" s="9">
        <v>32</v>
      </c>
      <c r="J426" s="9">
        <v>3</v>
      </c>
    </row>
    <row r="427" spans="1:10" ht="12.75" customHeight="1" x14ac:dyDescent="0.2">
      <c r="A427" s="9">
        <v>2021</v>
      </c>
      <c r="B427" s="9">
        <v>1127926</v>
      </c>
      <c r="C427" s="9">
        <v>1808</v>
      </c>
      <c r="D427" s="9">
        <v>1</v>
      </c>
      <c r="E427" s="9">
        <v>10026</v>
      </c>
      <c r="F427" s="9">
        <v>904</v>
      </c>
      <c r="G427" s="9">
        <v>1</v>
      </c>
      <c r="H427" s="9">
        <v>3205309</v>
      </c>
      <c r="I427" s="9">
        <v>32</v>
      </c>
      <c r="J427" s="9">
        <v>3</v>
      </c>
    </row>
    <row r="428" spans="1:10" ht="12.75" customHeight="1" x14ac:dyDescent="0.2">
      <c r="A428" s="9">
        <v>2021</v>
      </c>
      <c r="B428" s="9">
        <v>1127926</v>
      </c>
      <c r="C428" s="9">
        <v>1808</v>
      </c>
      <c r="D428" s="9">
        <v>1</v>
      </c>
      <c r="E428" s="9">
        <v>10026</v>
      </c>
      <c r="F428" s="9">
        <v>904</v>
      </c>
      <c r="G428" s="9">
        <v>1</v>
      </c>
      <c r="H428" s="9">
        <v>3205309</v>
      </c>
      <c r="I428" s="9">
        <v>32</v>
      </c>
      <c r="J428" s="9">
        <v>3</v>
      </c>
    </row>
    <row r="429" spans="1:10" ht="12.75" customHeight="1" x14ac:dyDescent="0.2">
      <c r="A429" s="9">
        <v>2021</v>
      </c>
      <c r="B429" s="9">
        <v>1127926</v>
      </c>
      <c r="C429" s="9">
        <v>1808</v>
      </c>
      <c r="D429" s="9">
        <v>1</v>
      </c>
      <c r="E429" s="9">
        <v>10026</v>
      </c>
      <c r="F429" s="9">
        <v>904</v>
      </c>
      <c r="G429" s="9">
        <v>1</v>
      </c>
      <c r="H429" s="9">
        <v>3205309</v>
      </c>
      <c r="I429" s="9">
        <v>32</v>
      </c>
      <c r="J429" s="9">
        <v>3</v>
      </c>
    </row>
    <row r="430" spans="1:10" ht="12.75" customHeight="1" x14ac:dyDescent="0.2">
      <c r="A430" s="9">
        <v>2021</v>
      </c>
      <c r="B430" s="9">
        <v>1127926</v>
      </c>
      <c r="C430" s="9">
        <v>1808</v>
      </c>
      <c r="D430" s="9">
        <v>1</v>
      </c>
      <c r="E430" s="9">
        <v>10026</v>
      </c>
      <c r="F430" s="9">
        <v>904</v>
      </c>
      <c r="G430" s="9">
        <v>1</v>
      </c>
      <c r="H430" s="9">
        <v>3205309</v>
      </c>
      <c r="I430" s="9">
        <v>32</v>
      </c>
      <c r="J430" s="9">
        <v>3</v>
      </c>
    </row>
    <row r="431" spans="1:10" ht="12.75" customHeight="1" x14ac:dyDescent="0.2">
      <c r="A431" s="9">
        <v>2021</v>
      </c>
      <c r="B431" s="9">
        <v>1127926</v>
      </c>
      <c r="C431" s="9">
        <v>1808</v>
      </c>
      <c r="D431" s="9">
        <v>1</v>
      </c>
      <c r="E431" s="9">
        <v>10026</v>
      </c>
      <c r="F431" s="9">
        <v>904</v>
      </c>
      <c r="G431" s="9">
        <v>1</v>
      </c>
      <c r="H431" s="9">
        <v>3205309</v>
      </c>
      <c r="I431" s="9">
        <v>32</v>
      </c>
      <c r="J431" s="9">
        <v>3</v>
      </c>
    </row>
    <row r="432" spans="1:10" ht="12.75" customHeight="1" x14ac:dyDescent="0.2">
      <c r="A432" s="9">
        <v>2021</v>
      </c>
      <c r="B432" s="9">
        <v>1127926</v>
      </c>
      <c r="C432" s="9">
        <v>1808</v>
      </c>
      <c r="D432" s="9">
        <v>1</v>
      </c>
      <c r="E432" s="9">
        <v>10026</v>
      </c>
      <c r="F432" s="9">
        <v>904</v>
      </c>
      <c r="G432" s="9">
        <v>1</v>
      </c>
      <c r="H432" s="9">
        <v>3205309</v>
      </c>
      <c r="I432" s="9">
        <v>32</v>
      </c>
      <c r="J432" s="9">
        <v>3</v>
      </c>
    </row>
    <row r="433" spans="1:10" ht="12.75" customHeight="1" x14ac:dyDescent="0.2">
      <c r="A433" s="9">
        <v>2021</v>
      </c>
      <c r="B433" s="9">
        <v>1127926</v>
      </c>
      <c r="C433" s="9">
        <v>1808</v>
      </c>
      <c r="D433" s="9">
        <v>1</v>
      </c>
      <c r="E433" s="9">
        <v>10026</v>
      </c>
      <c r="F433" s="9">
        <v>904</v>
      </c>
      <c r="G433" s="9">
        <v>1</v>
      </c>
      <c r="H433" s="9">
        <v>3205309</v>
      </c>
      <c r="I433" s="9">
        <v>32</v>
      </c>
      <c r="J433" s="9">
        <v>3</v>
      </c>
    </row>
    <row r="434" spans="1:10" ht="12.75" customHeight="1" x14ac:dyDescent="0.2">
      <c r="A434" s="9">
        <v>2021</v>
      </c>
      <c r="B434" s="9">
        <v>1127926</v>
      </c>
      <c r="C434" s="9">
        <v>1808</v>
      </c>
      <c r="D434" s="9">
        <v>1</v>
      </c>
      <c r="E434" s="9">
        <v>10026</v>
      </c>
      <c r="F434" s="9">
        <v>904</v>
      </c>
      <c r="G434" s="9">
        <v>1</v>
      </c>
      <c r="H434" s="9">
        <v>3205309</v>
      </c>
      <c r="I434" s="9">
        <v>32</v>
      </c>
      <c r="J434" s="9">
        <v>3</v>
      </c>
    </row>
    <row r="435" spans="1:10" ht="12.75" customHeight="1" x14ac:dyDescent="0.2">
      <c r="A435" s="9">
        <v>2021</v>
      </c>
      <c r="B435" s="9">
        <v>1127926</v>
      </c>
      <c r="C435" s="9">
        <v>1808</v>
      </c>
      <c r="D435" s="9">
        <v>1</v>
      </c>
      <c r="E435" s="9">
        <v>10026</v>
      </c>
      <c r="F435" s="9">
        <v>904</v>
      </c>
      <c r="G435" s="9">
        <v>1</v>
      </c>
      <c r="H435" s="9">
        <v>3205309</v>
      </c>
      <c r="I435" s="9">
        <v>32</v>
      </c>
      <c r="J435" s="9">
        <v>3</v>
      </c>
    </row>
    <row r="436" spans="1:10" ht="12.75" customHeight="1" x14ac:dyDescent="0.2">
      <c r="A436" s="9">
        <v>2021</v>
      </c>
      <c r="B436" s="9">
        <v>1127926</v>
      </c>
      <c r="C436" s="9">
        <v>1808</v>
      </c>
      <c r="D436" s="9">
        <v>1</v>
      </c>
      <c r="E436" s="9">
        <v>10026</v>
      </c>
      <c r="F436" s="9">
        <v>904</v>
      </c>
      <c r="G436" s="9">
        <v>1</v>
      </c>
      <c r="H436" s="9">
        <v>3205309</v>
      </c>
      <c r="I436" s="9">
        <v>32</v>
      </c>
      <c r="J436" s="9">
        <v>3</v>
      </c>
    </row>
    <row r="437" spans="1:10" ht="12.75" customHeight="1" x14ac:dyDescent="0.2">
      <c r="A437" s="9">
        <v>2021</v>
      </c>
      <c r="B437" s="9">
        <v>1127926</v>
      </c>
      <c r="C437" s="9">
        <v>1808</v>
      </c>
      <c r="D437" s="9">
        <v>1</v>
      </c>
      <c r="E437" s="9">
        <v>10026</v>
      </c>
      <c r="F437" s="9">
        <v>904</v>
      </c>
      <c r="G437" s="9">
        <v>1</v>
      </c>
      <c r="H437" s="9">
        <v>3205309</v>
      </c>
      <c r="I437" s="9">
        <v>32</v>
      </c>
      <c r="J437" s="9">
        <v>3</v>
      </c>
    </row>
    <row r="438" spans="1:10" ht="12.75" customHeight="1" x14ac:dyDescent="0.2">
      <c r="A438" s="9">
        <v>2021</v>
      </c>
      <c r="B438" s="9">
        <v>1127926</v>
      </c>
      <c r="C438" s="9">
        <v>1808</v>
      </c>
      <c r="D438" s="9">
        <v>1</v>
      </c>
      <c r="E438" s="9">
        <v>10026</v>
      </c>
      <c r="F438" s="9">
        <v>904</v>
      </c>
      <c r="G438" s="9">
        <v>1</v>
      </c>
      <c r="H438" s="9">
        <v>3205309</v>
      </c>
      <c r="I438" s="9">
        <v>32</v>
      </c>
      <c r="J438" s="9">
        <v>3</v>
      </c>
    </row>
    <row r="439" spans="1:10" ht="12.75" customHeight="1" x14ac:dyDescent="0.2">
      <c r="A439" s="9">
        <v>2021</v>
      </c>
      <c r="B439" s="9">
        <v>1127926</v>
      </c>
      <c r="C439" s="9">
        <v>1808</v>
      </c>
      <c r="D439" s="9">
        <v>1</v>
      </c>
      <c r="E439" s="9">
        <v>10026</v>
      </c>
      <c r="F439" s="9">
        <v>904</v>
      </c>
      <c r="G439" s="9">
        <v>1</v>
      </c>
      <c r="H439" s="9">
        <v>3205309</v>
      </c>
      <c r="I439" s="9">
        <v>32</v>
      </c>
      <c r="J439" s="9">
        <v>3</v>
      </c>
    </row>
    <row r="440" spans="1:10" ht="12.75" customHeight="1" x14ac:dyDescent="0.2">
      <c r="A440" s="9">
        <v>2021</v>
      </c>
      <c r="B440" s="9">
        <v>1127926</v>
      </c>
      <c r="C440" s="9">
        <v>1808</v>
      </c>
      <c r="D440" s="9">
        <v>1</v>
      </c>
      <c r="E440" s="9">
        <v>10026</v>
      </c>
      <c r="F440" s="9">
        <v>904</v>
      </c>
      <c r="G440" s="9">
        <v>1</v>
      </c>
      <c r="H440" s="9">
        <v>3205309</v>
      </c>
      <c r="I440" s="9">
        <v>32</v>
      </c>
      <c r="J440" s="9">
        <v>3</v>
      </c>
    </row>
    <row r="441" spans="1:10" ht="12.75" customHeight="1" x14ac:dyDescent="0.2">
      <c r="A441" s="9">
        <v>2021</v>
      </c>
      <c r="B441" s="9">
        <v>1127926</v>
      </c>
      <c r="C441" s="9">
        <v>1808</v>
      </c>
      <c r="D441" s="9">
        <v>1</v>
      </c>
      <c r="E441" s="9">
        <v>10026</v>
      </c>
      <c r="F441" s="9">
        <v>904</v>
      </c>
      <c r="G441" s="9">
        <v>1</v>
      </c>
      <c r="H441" s="9">
        <v>3205309</v>
      </c>
      <c r="I441" s="9">
        <v>32</v>
      </c>
      <c r="J441" s="9">
        <v>3</v>
      </c>
    </row>
    <row r="442" spans="1:10" ht="12.75" customHeight="1" x14ac:dyDescent="0.2">
      <c r="A442" s="9">
        <v>2021</v>
      </c>
      <c r="B442" s="9">
        <v>1127926</v>
      </c>
      <c r="C442" s="9">
        <v>1808</v>
      </c>
      <c r="D442" s="9">
        <v>1</v>
      </c>
      <c r="E442" s="9">
        <v>10026</v>
      </c>
      <c r="F442" s="9">
        <v>904</v>
      </c>
      <c r="G442" s="9">
        <v>1</v>
      </c>
      <c r="H442" s="9">
        <v>3205309</v>
      </c>
      <c r="I442" s="9">
        <v>32</v>
      </c>
      <c r="J442" s="9">
        <v>3</v>
      </c>
    </row>
    <row r="443" spans="1:10" ht="12.75" customHeight="1" x14ac:dyDescent="0.2">
      <c r="A443" s="9">
        <v>2021</v>
      </c>
      <c r="B443" s="9">
        <v>1127926</v>
      </c>
      <c r="C443" s="9">
        <v>1808</v>
      </c>
      <c r="D443" s="9">
        <v>1</v>
      </c>
      <c r="E443" s="9">
        <v>10026</v>
      </c>
      <c r="F443" s="9">
        <v>904</v>
      </c>
      <c r="G443" s="9">
        <v>1</v>
      </c>
      <c r="H443" s="9">
        <v>3205309</v>
      </c>
      <c r="I443" s="9">
        <v>32</v>
      </c>
      <c r="J443" s="9">
        <v>3</v>
      </c>
    </row>
    <row r="444" spans="1:10" ht="12.75" customHeight="1" x14ac:dyDescent="0.2">
      <c r="A444" s="9">
        <v>2021</v>
      </c>
      <c r="B444" s="9">
        <v>1127926</v>
      </c>
      <c r="C444" s="9">
        <v>1808</v>
      </c>
      <c r="D444" s="9">
        <v>1</v>
      </c>
      <c r="E444" s="9">
        <v>10026</v>
      </c>
      <c r="F444" s="9">
        <v>904</v>
      </c>
      <c r="G444" s="9">
        <v>1</v>
      </c>
      <c r="H444" s="9">
        <v>3205309</v>
      </c>
      <c r="I444" s="9">
        <v>32</v>
      </c>
      <c r="J444" s="9">
        <v>3</v>
      </c>
    </row>
    <row r="445" spans="1:10" ht="12.75" customHeight="1" x14ac:dyDescent="0.2">
      <c r="A445" s="9">
        <v>2021</v>
      </c>
      <c r="B445" s="9">
        <v>1127926</v>
      </c>
      <c r="C445" s="9">
        <v>1808</v>
      </c>
      <c r="D445" s="9">
        <v>1</v>
      </c>
      <c r="E445" s="9">
        <v>10026</v>
      </c>
      <c r="F445" s="9">
        <v>904</v>
      </c>
      <c r="G445" s="9">
        <v>1</v>
      </c>
      <c r="H445" s="9">
        <v>3205309</v>
      </c>
      <c r="I445" s="9">
        <v>32</v>
      </c>
      <c r="J445" s="9">
        <v>3</v>
      </c>
    </row>
    <row r="446" spans="1:10" ht="12.75" customHeight="1" x14ac:dyDescent="0.2">
      <c r="A446" s="9">
        <v>2021</v>
      </c>
      <c r="B446" s="9">
        <v>1127926</v>
      </c>
      <c r="C446" s="9">
        <v>1808</v>
      </c>
      <c r="D446" s="9">
        <v>1</v>
      </c>
      <c r="E446" s="9">
        <v>10026</v>
      </c>
      <c r="F446" s="9">
        <v>904</v>
      </c>
      <c r="G446" s="9">
        <v>1</v>
      </c>
      <c r="H446" s="9">
        <v>3205309</v>
      </c>
      <c r="I446" s="9">
        <v>32</v>
      </c>
      <c r="J446" s="9">
        <v>3</v>
      </c>
    </row>
    <row r="447" spans="1:10" ht="12.75" customHeight="1" x14ac:dyDescent="0.2">
      <c r="A447" s="9">
        <v>2021</v>
      </c>
      <c r="B447" s="9">
        <v>1127926</v>
      </c>
      <c r="C447" s="9">
        <v>1808</v>
      </c>
      <c r="D447" s="9">
        <v>1</v>
      </c>
      <c r="E447" s="9">
        <v>10026</v>
      </c>
      <c r="F447" s="9">
        <v>904</v>
      </c>
      <c r="G447" s="9">
        <v>1</v>
      </c>
      <c r="H447" s="9">
        <v>3205309</v>
      </c>
      <c r="I447" s="9">
        <v>32</v>
      </c>
      <c r="J447" s="9">
        <v>3</v>
      </c>
    </row>
    <row r="448" spans="1:10" ht="12.75" customHeight="1" x14ac:dyDescent="0.2">
      <c r="A448" s="9">
        <v>2021</v>
      </c>
      <c r="B448" s="9">
        <v>1127926</v>
      </c>
      <c r="C448" s="9">
        <v>1808</v>
      </c>
      <c r="D448" s="9">
        <v>1</v>
      </c>
      <c r="E448" s="9">
        <v>10026</v>
      </c>
      <c r="F448" s="9">
        <v>904</v>
      </c>
      <c r="G448" s="9">
        <v>1</v>
      </c>
      <c r="H448" s="9">
        <v>3205309</v>
      </c>
      <c r="I448" s="9">
        <v>32</v>
      </c>
      <c r="J448" s="9">
        <v>3</v>
      </c>
    </row>
    <row r="449" spans="1:10" ht="12.75" customHeight="1" x14ac:dyDescent="0.2">
      <c r="A449" s="9">
        <v>2021</v>
      </c>
      <c r="B449" s="9">
        <v>1127926</v>
      </c>
      <c r="C449" s="9">
        <v>1808</v>
      </c>
      <c r="D449" s="9">
        <v>1</v>
      </c>
      <c r="E449" s="9">
        <v>10026</v>
      </c>
      <c r="F449" s="9">
        <v>904</v>
      </c>
      <c r="G449" s="9">
        <v>1</v>
      </c>
      <c r="H449" s="9">
        <v>3205309</v>
      </c>
      <c r="I449" s="9">
        <v>32</v>
      </c>
      <c r="J449" s="9">
        <v>3</v>
      </c>
    </row>
    <row r="450" spans="1:10" ht="12.75" customHeight="1" x14ac:dyDescent="0.2">
      <c r="A450" s="9">
        <v>2021</v>
      </c>
      <c r="B450" s="9">
        <v>1127926</v>
      </c>
      <c r="C450" s="9">
        <v>1808</v>
      </c>
      <c r="D450" s="9">
        <v>1</v>
      </c>
      <c r="E450" s="9">
        <v>10026</v>
      </c>
      <c r="F450" s="9">
        <v>904</v>
      </c>
      <c r="G450" s="9">
        <v>1</v>
      </c>
      <c r="H450" s="9">
        <v>3205309</v>
      </c>
      <c r="I450" s="9">
        <v>32</v>
      </c>
      <c r="J450" s="9">
        <v>3</v>
      </c>
    </row>
    <row r="451" spans="1:10" ht="12.75" customHeight="1" x14ac:dyDescent="0.2">
      <c r="A451" s="9">
        <v>2021</v>
      </c>
      <c r="B451" s="9">
        <v>1127926</v>
      </c>
      <c r="C451" s="9">
        <v>1808</v>
      </c>
      <c r="D451" s="9">
        <v>1</v>
      </c>
      <c r="E451" s="9">
        <v>10026</v>
      </c>
      <c r="F451" s="9">
        <v>904</v>
      </c>
      <c r="G451" s="9">
        <v>1</v>
      </c>
      <c r="H451" s="9">
        <v>3205309</v>
      </c>
      <c r="I451" s="9">
        <v>32</v>
      </c>
      <c r="J451" s="9">
        <v>3</v>
      </c>
    </row>
    <row r="452" spans="1:10" ht="12.75" customHeight="1" x14ac:dyDescent="0.2">
      <c r="A452" s="9">
        <v>2021</v>
      </c>
      <c r="B452" s="9">
        <v>1127926</v>
      </c>
      <c r="C452" s="9">
        <v>1808</v>
      </c>
      <c r="D452" s="9">
        <v>1</v>
      </c>
      <c r="E452" s="9">
        <v>10026</v>
      </c>
      <c r="F452" s="9">
        <v>904</v>
      </c>
      <c r="G452" s="9">
        <v>1</v>
      </c>
      <c r="H452" s="9">
        <v>3205309</v>
      </c>
      <c r="I452" s="9">
        <v>32</v>
      </c>
      <c r="J452" s="9">
        <v>3</v>
      </c>
    </row>
    <row r="453" spans="1:10" ht="12.75" customHeight="1" x14ac:dyDescent="0.2">
      <c r="A453" s="9">
        <v>2021</v>
      </c>
      <c r="B453" s="9">
        <v>1127926</v>
      </c>
      <c r="C453" s="9">
        <v>1808</v>
      </c>
      <c r="D453" s="9">
        <v>1</v>
      </c>
      <c r="E453" s="9">
        <v>10026</v>
      </c>
      <c r="F453" s="9">
        <v>904</v>
      </c>
      <c r="G453" s="9">
        <v>1</v>
      </c>
      <c r="H453" s="9">
        <v>3205309</v>
      </c>
      <c r="I453" s="9">
        <v>32</v>
      </c>
      <c r="J453" s="9">
        <v>3</v>
      </c>
    </row>
    <row r="454" spans="1:10" ht="12.75" customHeight="1" x14ac:dyDescent="0.2">
      <c r="A454" s="9">
        <v>2021</v>
      </c>
      <c r="B454" s="9">
        <v>1127926</v>
      </c>
      <c r="C454" s="9">
        <v>1808</v>
      </c>
      <c r="D454" s="9">
        <v>1</v>
      </c>
      <c r="E454" s="9">
        <v>10026</v>
      </c>
      <c r="F454" s="9">
        <v>904</v>
      </c>
      <c r="G454" s="9">
        <v>1</v>
      </c>
      <c r="H454" s="9">
        <v>3205309</v>
      </c>
      <c r="I454" s="9">
        <v>32</v>
      </c>
      <c r="J454" s="9">
        <v>3</v>
      </c>
    </row>
    <row r="455" spans="1:10" ht="12.75" customHeight="1" x14ac:dyDescent="0.2">
      <c r="A455" s="9">
        <v>2021</v>
      </c>
      <c r="B455" s="9">
        <v>1127927</v>
      </c>
      <c r="C455" s="9">
        <v>1808</v>
      </c>
      <c r="D455" s="9">
        <v>1</v>
      </c>
      <c r="E455" s="9">
        <v>10026</v>
      </c>
      <c r="F455" s="9">
        <v>1502</v>
      </c>
      <c r="G455" s="9">
        <v>1</v>
      </c>
      <c r="H455" s="9">
        <v>3205200</v>
      </c>
      <c r="I455" s="9">
        <v>32</v>
      </c>
      <c r="J455" s="9">
        <v>3</v>
      </c>
    </row>
    <row r="456" spans="1:10" ht="12.75" customHeight="1" x14ac:dyDescent="0.2">
      <c r="A456" s="9">
        <v>2021</v>
      </c>
      <c r="B456" s="9">
        <v>1127927</v>
      </c>
      <c r="C456" s="9">
        <v>1808</v>
      </c>
      <c r="D456" s="9">
        <v>1</v>
      </c>
      <c r="E456" s="9">
        <v>10026</v>
      </c>
      <c r="F456" s="9">
        <v>1502</v>
      </c>
      <c r="G456" s="9">
        <v>1</v>
      </c>
      <c r="H456" s="9">
        <v>3205200</v>
      </c>
      <c r="I456" s="9">
        <v>32</v>
      </c>
      <c r="J456" s="9">
        <v>3</v>
      </c>
    </row>
    <row r="457" spans="1:10" ht="12.75" customHeight="1" x14ac:dyDescent="0.2">
      <c r="A457" s="9">
        <v>2021</v>
      </c>
      <c r="B457" s="9">
        <v>1127927</v>
      </c>
      <c r="C457" s="9">
        <v>1808</v>
      </c>
      <c r="D457" s="9">
        <v>1</v>
      </c>
      <c r="E457" s="9">
        <v>10026</v>
      </c>
      <c r="F457" s="9">
        <v>1502</v>
      </c>
      <c r="G457" s="9">
        <v>1</v>
      </c>
      <c r="H457" s="9">
        <v>3205200</v>
      </c>
      <c r="I457" s="9">
        <v>32</v>
      </c>
      <c r="J457" s="9">
        <v>3</v>
      </c>
    </row>
    <row r="458" spans="1:10" ht="12.75" customHeight="1" x14ac:dyDescent="0.2">
      <c r="A458" s="9">
        <v>2021</v>
      </c>
      <c r="B458" s="9">
        <v>1127927</v>
      </c>
      <c r="C458" s="9">
        <v>1808</v>
      </c>
      <c r="D458" s="9">
        <v>1</v>
      </c>
      <c r="E458" s="9">
        <v>10026</v>
      </c>
      <c r="F458" s="9">
        <v>1502</v>
      </c>
      <c r="G458" s="9">
        <v>1</v>
      </c>
      <c r="H458" s="9">
        <v>3205200</v>
      </c>
      <c r="I458" s="9">
        <v>32</v>
      </c>
      <c r="J458" s="9">
        <v>3</v>
      </c>
    </row>
    <row r="459" spans="1:10" ht="12.75" customHeight="1" x14ac:dyDescent="0.2">
      <c r="A459" s="9">
        <v>2021</v>
      </c>
      <c r="B459" s="9">
        <v>1127927</v>
      </c>
      <c r="C459" s="9">
        <v>1808</v>
      </c>
      <c r="D459" s="9">
        <v>1</v>
      </c>
      <c r="E459" s="9">
        <v>10026</v>
      </c>
      <c r="F459" s="9">
        <v>1502</v>
      </c>
      <c r="G459" s="9">
        <v>1</v>
      </c>
      <c r="H459" s="9">
        <v>3205200</v>
      </c>
      <c r="I459" s="9">
        <v>32</v>
      </c>
      <c r="J459" s="9">
        <v>3</v>
      </c>
    </row>
    <row r="460" spans="1:10" ht="12.75" customHeight="1" x14ac:dyDescent="0.2">
      <c r="A460" s="9">
        <v>2021</v>
      </c>
      <c r="B460" s="9">
        <v>1127927</v>
      </c>
      <c r="C460" s="9">
        <v>1808</v>
      </c>
      <c r="D460" s="9">
        <v>1</v>
      </c>
      <c r="E460" s="9">
        <v>10026</v>
      </c>
      <c r="F460" s="9">
        <v>1502</v>
      </c>
      <c r="G460" s="9">
        <v>1</v>
      </c>
      <c r="H460" s="9">
        <v>3205200</v>
      </c>
      <c r="I460" s="9">
        <v>32</v>
      </c>
      <c r="J460" s="9">
        <v>3</v>
      </c>
    </row>
    <row r="461" spans="1:10" ht="12.75" customHeight="1" x14ac:dyDescent="0.2">
      <c r="A461" s="9">
        <v>2021</v>
      </c>
      <c r="B461" s="9">
        <v>1127927</v>
      </c>
      <c r="C461" s="9">
        <v>1808</v>
      </c>
      <c r="D461" s="9">
        <v>1</v>
      </c>
      <c r="E461" s="9">
        <v>10026</v>
      </c>
      <c r="F461" s="9">
        <v>1502</v>
      </c>
      <c r="G461" s="9">
        <v>1</v>
      </c>
      <c r="H461" s="9">
        <v>3205200</v>
      </c>
      <c r="I461" s="9">
        <v>32</v>
      </c>
      <c r="J461" s="9">
        <v>3</v>
      </c>
    </row>
    <row r="462" spans="1:10" ht="12.75" customHeight="1" x14ac:dyDescent="0.2">
      <c r="A462" s="9">
        <v>2021</v>
      </c>
      <c r="B462" s="9">
        <v>1127927</v>
      </c>
      <c r="C462" s="9">
        <v>1808</v>
      </c>
      <c r="D462" s="9">
        <v>1</v>
      </c>
      <c r="E462" s="9">
        <v>10026</v>
      </c>
      <c r="F462" s="9">
        <v>1502</v>
      </c>
      <c r="G462" s="9">
        <v>1</v>
      </c>
      <c r="H462" s="9">
        <v>3205200</v>
      </c>
      <c r="I462" s="9">
        <v>32</v>
      </c>
      <c r="J462" s="9">
        <v>3</v>
      </c>
    </row>
    <row r="463" spans="1:10" ht="12.75" customHeight="1" x14ac:dyDescent="0.2">
      <c r="A463" s="9">
        <v>2021</v>
      </c>
      <c r="B463" s="9">
        <v>1127927</v>
      </c>
      <c r="C463" s="9">
        <v>1808</v>
      </c>
      <c r="D463" s="9">
        <v>1</v>
      </c>
      <c r="E463" s="9">
        <v>10026</v>
      </c>
      <c r="F463" s="9">
        <v>1502</v>
      </c>
      <c r="G463" s="9">
        <v>1</v>
      </c>
      <c r="H463" s="9">
        <v>3205200</v>
      </c>
      <c r="I463" s="9">
        <v>32</v>
      </c>
      <c r="J463" s="9">
        <v>3</v>
      </c>
    </row>
    <row r="464" spans="1:10" ht="12.75" customHeight="1" x14ac:dyDescent="0.2">
      <c r="A464" s="9">
        <v>2021</v>
      </c>
      <c r="B464" s="9">
        <v>1127927</v>
      </c>
      <c r="C464" s="9">
        <v>1808</v>
      </c>
      <c r="D464" s="9">
        <v>1</v>
      </c>
      <c r="E464" s="9">
        <v>10026</v>
      </c>
      <c r="F464" s="9">
        <v>1502</v>
      </c>
      <c r="G464" s="9">
        <v>1</v>
      </c>
      <c r="H464" s="9">
        <v>3205200</v>
      </c>
      <c r="I464" s="9">
        <v>32</v>
      </c>
      <c r="J464" s="9">
        <v>3</v>
      </c>
    </row>
    <row r="465" spans="1:10" ht="12.75" customHeight="1" x14ac:dyDescent="0.2">
      <c r="A465" s="9">
        <v>2021</v>
      </c>
      <c r="B465" s="9">
        <v>1127927</v>
      </c>
      <c r="C465" s="9">
        <v>1808</v>
      </c>
      <c r="D465" s="9">
        <v>1</v>
      </c>
      <c r="E465" s="9">
        <v>10026</v>
      </c>
      <c r="F465" s="9">
        <v>1502</v>
      </c>
      <c r="G465" s="9">
        <v>1</v>
      </c>
      <c r="H465" s="9">
        <v>3205200</v>
      </c>
      <c r="I465" s="9">
        <v>32</v>
      </c>
      <c r="J465" s="9">
        <v>3</v>
      </c>
    </row>
    <row r="466" spans="1:10" ht="12.75" customHeight="1" x14ac:dyDescent="0.2">
      <c r="A466" s="9">
        <v>2021</v>
      </c>
      <c r="B466" s="9">
        <v>1127927</v>
      </c>
      <c r="C466" s="9">
        <v>1808</v>
      </c>
      <c r="D466" s="9">
        <v>1</v>
      </c>
      <c r="E466" s="9">
        <v>10026</v>
      </c>
      <c r="F466" s="9">
        <v>1502</v>
      </c>
      <c r="G466" s="9">
        <v>1</v>
      </c>
      <c r="H466" s="9">
        <v>3205200</v>
      </c>
      <c r="I466" s="9">
        <v>32</v>
      </c>
      <c r="J466" s="9">
        <v>3</v>
      </c>
    </row>
    <row r="467" spans="1:10" ht="12.75" customHeight="1" x14ac:dyDescent="0.2">
      <c r="A467" s="9">
        <v>2021</v>
      </c>
      <c r="B467" s="9">
        <v>1127927</v>
      </c>
      <c r="C467" s="9">
        <v>1808</v>
      </c>
      <c r="D467" s="9">
        <v>1</v>
      </c>
      <c r="E467" s="9">
        <v>10026</v>
      </c>
      <c r="F467" s="9">
        <v>1502</v>
      </c>
      <c r="G467" s="9">
        <v>1</v>
      </c>
      <c r="H467" s="9">
        <v>3205200</v>
      </c>
      <c r="I467" s="9">
        <v>32</v>
      </c>
      <c r="J467" s="9">
        <v>3</v>
      </c>
    </row>
    <row r="468" spans="1:10" ht="12.75" customHeight="1" x14ac:dyDescent="0.2">
      <c r="A468" s="9">
        <v>2021</v>
      </c>
      <c r="B468" s="9">
        <v>1127927</v>
      </c>
      <c r="C468" s="9">
        <v>1808</v>
      </c>
      <c r="D468" s="9">
        <v>1</v>
      </c>
      <c r="E468" s="9">
        <v>10026</v>
      </c>
      <c r="F468" s="9">
        <v>1502</v>
      </c>
      <c r="G468" s="9">
        <v>1</v>
      </c>
      <c r="H468" s="9">
        <v>3205200</v>
      </c>
      <c r="I468" s="9">
        <v>32</v>
      </c>
      <c r="J468" s="9">
        <v>3</v>
      </c>
    </row>
    <row r="469" spans="1:10" ht="12.75" customHeight="1" x14ac:dyDescent="0.2">
      <c r="A469" s="9">
        <v>2021</v>
      </c>
      <c r="B469" s="9">
        <v>1127927</v>
      </c>
      <c r="C469" s="9">
        <v>1808</v>
      </c>
      <c r="D469" s="9">
        <v>1</v>
      </c>
      <c r="E469" s="9">
        <v>10026</v>
      </c>
      <c r="F469" s="9">
        <v>1502</v>
      </c>
      <c r="G469" s="9">
        <v>1</v>
      </c>
      <c r="H469" s="9">
        <v>3205200</v>
      </c>
      <c r="I469" s="9">
        <v>32</v>
      </c>
      <c r="J469" s="9">
        <v>3</v>
      </c>
    </row>
    <row r="470" spans="1:10" ht="12.75" customHeight="1" x14ac:dyDescent="0.2">
      <c r="A470" s="9">
        <v>2021</v>
      </c>
      <c r="B470" s="9">
        <v>1127927</v>
      </c>
      <c r="C470" s="9">
        <v>1808</v>
      </c>
      <c r="D470" s="9">
        <v>1</v>
      </c>
      <c r="E470" s="9">
        <v>10026</v>
      </c>
      <c r="F470" s="9">
        <v>1502</v>
      </c>
      <c r="G470" s="9">
        <v>1</v>
      </c>
      <c r="H470" s="9">
        <v>3205200</v>
      </c>
      <c r="I470" s="9">
        <v>32</v>
      </c>
      <c r="J470" s="9">
        <v>3</v>
      </c>
    </row>
    <row r="471" spans="1:10" ht="12.75" customHeight="1" x14ac:dyDescent="0.2">
      <c r="A471" s="9">
        <v>2021</v>
      </c>
      <c r="B471" s="9">
        <v>1127927</v>
      </c>
      <c r="C471" s="9">
        <v>1808</v>
      </c>
      <c r="D471" s="9">
        <v>1</v>
      </c>
      <c r="E471" s="9">
        <v>10026</v>
      </c>
      <c r="F471" s="9">
        <v>1502</v>
      </c>
      <c r="G471" s="9">
        <v>1</v>
      </c>
      <c r="H471" s="9">
        <v>3205200</v>
      </c>
      <c r="I471" s="9">
        <v>32</v>
      </c>
      <c r="J471" s="9">
        <v>3</v>
      </c>
    </row>
    <row r="472" spans="1:10" ht="12.75" customHeight="1" x14ac:dyDescent="0.2">
      <c r="A472" s="9">
        <v>2021</v>
      </c>
      <c r="B472" s="9">
        <v>1127927</v>
      </c>
      <c r="C472" s="9">
        <v>1808</v>
      </c>
      <c r="D472" s="9">
        <v>1</v>
      </c>
      <c r="E472" s="9">
        <v>10026</v>
      </c>
      <c r="F472" s="9">
        <v>1502</v>
      </c>
      <c r="G472" s="9">
        <v>1</v>
      </c>
      <c r="H472" s="9">
        <v>3205200</v>
      </c>
      <c r="I472" s="9">
        <v>32</v>
      </c>
      <c r="J472" s="9">
        <v>3</v>
      </c>
    </row>
    <row r="473" spans="1:10" ht="12.75" customHeight="1" x14ac:dyDescent="0.2">
      <c r="A473" s="9">
        <v>2021</v>
      </c>
      <c r="B473" s="9">
        <v>1127927</v>
      </c>
      <c r="C473" s="9">
        <v>1808</v>
      </c>
      <c r="D473" s="9">
        <v>1</v>
      </c>
      <c r="E473" s="9">
        <v>10026</v>
      </c>
      <c r="F473" s="9">
        <v>1502</v>
      </c>
      <c r="G473" s="9">
        <v>1</v>
      </c>
      <c r="H473" s="9">
        <v>3205200</v>
      </c>
      <c r="I473" s="9">
        <v>32</v>
      </c>
      <c r="J473" s="9">
        <v>3</v>
      </c>
    </row>
    <row r="474" spans="1:10" ht="12.75" customHeight="1" x14ac:dyDescent="0.2">
      <c r="A474" s="9">
        <v>2021</v>
      </c>
      <c r="B474" s="9">
        <v>1127927</v>
      </c>
      <c r="C474" s="9">
        <v>1808</v>
      </c>
      <c r="D474" s="9">
        <v>1</v>
      </c>
      <c r="E474" s="9">
        <v>10026</v>
      </c>
      <c r="F474" s="9">
        <v>1502</v>
      </c>
      <c r="G474" s="9">
        <v>1</v>
      </c>
      <c r="H474" s="9">
        <v>3205200</v>
      </c>
      <c r="I474" s="9">
        <v>32</v>
      </c>
      <c r="J474" s="9">
        <v>3</v>
      </c>
    </row>
    <row r="475" spans="1:10" ht="12.75" customHeight="1" x14ac:dyDescent="0.2">
      <c r="A475" s="9">
        <v>2021</v>
      </c>
      <c r="B475" s="9">
        <v>1127927</v>
      </c>
      <c r="C475" s="9">
        <v>1808</v>
      </c>
      <c r="D475" s="9">
        <v>1</v>
      </c>
      <c r="E475" s="9">
        <v>10026</v>
      </c>
      <c r="F475" s="9">
        <v>1502</v>
      </c>
      <c r="G475" s="9">
        <v>1</v>
      </c>
      <c r="H475" s="9">
        <v>3205200</v>
      </c>
      <c r="I475" s="9">
        <v>32</v>
      </c>
      <c r="J475" s="9">
        <v>3</v>
      </c>
    </row>
    <row r="476" spans="1:10" ht="12.75" customHeight="1" x14ac:dyDescent="0.2">
      <c r="A476" s="9">
        <v>2021</v>
      </c>
      <c r="B476" s="9">
        <v>1127927</v>
      </c>
      <c r="C476" s="9">
        <v>1808</v>
      </c>
      <c r="D476" s="9">
        <v>1</v>
      </c>
      <c r="E476" s="9">
        <v>10026</v>
      </c>
      <c r="F476" s="9">
        <v>1502</v>
      </c>
      <c r="G476" s="9">
        <v>1</v>
      </c>
      <c r="H476" s="9">
        <v>3205200</v>
      </c>
      <c r="I476" s="9">
        <v>32</v>
      </c>
      <c r="J476" s="9">
        <v>3</v>
      </c>
    </row>
    <row r="477" spans="1:10" ht="12.75" customHeight="1" x14ac:dyDescent="0.2">
      <c r="A477" s="9">
        <v>2021</v>
      </c>
      <c r="B477" s="9">
        <v>1127927</v>
      </c>
      <c r="C477" s="9">
        <v>1808</v>
      </c>
      <c r="D477" s="9">
        <v>1</v>
      </c>
      <c r="E477" s="9">
        <v>10026</v>
      </c>
      <c r="F477" s="9">
        <v>1502</v>
      </c>
      <c r="G477" s="9">
        <v>1</v>
      </c>
      <c r="H477" s="9">
        <v>3205200</v>
      </c>
      <c r="I477" s="9">
        <v>32</v>
      </c>
      <c r="J477" s="9">
        <v>3</v>
      </c>
    </row>
    <row r="478" spans="1:10" ht="12.75" customHeight="1" x14ac:dyDescent="0.2">
      <c r="A478" s="9">
        <v>2021</v>
      </c>
      <c r="B478" s="9">
        <v>1127927</v>
      </c>
      <c r="C478" s="9">
        <v>1808</v>
      </c>
      <c r="D478" s="9">
        <v>1</v>
      </c>
      <c r="E478" s="9">
        <v>10026</v>
      </c>
      <c r="F478" s="9">
        <v>1502</v>
      </c>
      <c r="G478" s="9">
        <v>1</v>
      </c>
      <c r="H478" s="9">
        <v>3205200</v>
      </c>
      <c r="I478" s="9">
        <v>32</v>
      </c>
      <c r="J478" s="9">
        <v>3</v>
      </c>
    </row>
    <row r="479" spans="1:10" ht="12.75" customHeight="1" x14ac:dyDescent="0.2">
      <c r="A479" s="9">
        <v>2021</v>
      </c>
      <c r="B479" s="9">
        <v>1127927</v>
      </c>
      <c r="C479" s="9">
        <v>1808</v>
      </c>
      <c r="D479" s="9">
        <v>1</v>
      </c>
      <c r="E479" s="9">
        <v>10026</v>
      </c>
      <c r="F479" s="9">
        <v>1502</v>
      </c>
      <c r="G479" s="9">
        <v>1</v>
      </c>
      <c r="H479" s="9">
        <v>3205200</v>
      </c>
      <c r="I479" s="9">
        <v>32</v>
      </c>
      <c r="J479" s="9">
        <v>3</v>
      </c>
    </row>
    <row r="480" spans="1:10" ht="12.75" customHeight="1" x14ac:dyDescent="0.2">
      <c r="A480" s="9">
        <v>2021</v>
      </c>
      <c r="B480" s="9">
        <v>1179970</v>
      </c>
      <c r="C480" s="9">
        <v>1808</v>
      </c>
      <c r="D480" s="9">
        <v>1</v>
      </c>
      <c r="E480" s="9">
        <v>10026</v>
      </c>
      <c r="F480" s="9">
        <v>904</v>
      </c>
      <c r="G480" s="9">
        <v>0</v>
      </c>
      <c r="H480" s="9">
        <v>3205309</v>
      </c>
      <c r="I480" s="9">
        <v>32</v>
      </c>
      <c r="J480" s="9">
        <v>3</v>
      </c>
    </row>
    <row r="481" spans="1:10" ht="12.75" customHeight="1" x14ac:dyDescent="0.2">
      <c r="A481" s="9">
        <v>2021</v>
      </c>
      <c r="B481" s="9">
        <v>1179970</v>
      </c>
      <c r="C481" s="9">
        <v>1808</v>
      </c>
      <c r="D481" s="9">
        <v>1</v>
      </c>
      <c r="E481" s="9">
        <v>10026</v>
      </c>
      <c r="F481" s="9">
        <v>904</v>
      </c>
      <c r="G481" s="9">
        <v>0</v>
      </c>
      <c r="H481" s="9">
        <v>3205309</v>
      </c>
      <c r="I481" s="9">
        <v>32</v>
      </c>
      <c r="J481" s="9">
        <v>3</v>
      </c>
    </row>
    <row r="482" spans="1:10" ht="12.75" customHeight="1" x14ac:dyDescent="0.2">
      <c r="A482" s="9">
        <v>2021</v>
      </c>
      <c r="B482" s="9">
        <v>1179970</v>
      </c>
      <c r="C482" s="9">
        <v>1808</v>
      </c>
      <c r="D482" s="9">
        <v>1</v>
      </c>
      <c r="E482" s="9">
        <v>10026</v>
      </c>
      <c r="F482" s="9">
        <v>904</v>
      </c>
      <c r="G482" s="9">
        <v>0</v>
      </c>
      <c r="H482" s="9">
        <v>3205309</v>
      </c>
      <c r="I482" s="9">
        <v>32</v>
      </c>
      <c r="J482" s="9">
        <v>3</v>
      </c>
    </row>
    <row r="483" spans="1:10" ht="12.75" customHeight="1" x14ac:dyDescent="0.2">
      <c r="A483" s="9">
        <v>2021</v>
      </c>
      <c r="B483" s="9">
        <v>1179970</v>
      </c>
      <c r="C483" s="9">
        <v>1808</v>
      </c>
      <c r="D483" s="9">
        <v>1</v>
      </c>
      <c r="E483" s="9">
        <v>10026</v>
      </c>
      <c r="F483" s="9">
        <v>904</v>
      </c>
      <c r="G483" s="9">
        <v>0</v>
      </c>
      <c r="H483" s="9">
        <v>3205309</v>
      </c>
      <c r="I483" s="9">
        <v>32</v>
      </c>
      <c r="J483" s="9">
        <v>3</v>
      </c>
    </row>
    <row r="484" spans="1:10" ht="12.75" customHeight="1" x14ac:dyDescent="0.2">
      <c r="A484" s="9">
        <v>2021</v>
      </c>
      <c r="B484" s="9">
        <v>1179970</v>
      </c>
      <c r="C484" s="9">
        <v>1808</v>
      </c>
      <c r="D484" s="9">
        <v>1</v>
      </c>
      <c r="E484" s="9">
        <v>10026</v>
      </c>
      <c r="F484" s="9">
        <v>904</v>
      </c>
      <c r="G484" s="9">
        <v>0</v>
      </c>
      <c r="H484" s="9">
        <v>3205309</v>
      </c>
      <c r="I484" s="9">
        <v>32</v>
      </c>
      <c r="J484" s="9">
        <v>3</v>
      </c>
    </row>
    <row r="485" spans="1:10" ht="12.75" customHeight="1" x14ac:dyDescent="0.2">
      <c r="A485" s="9">
        <v>2021</v>
      </c>
      <c r="B485" s="9">
        <v>1179970</v>
      </c>
      <c r="C485" s="9">
        <v>1808</v>
      </c>
      <c r="D485" s="9">
        <v>1</v>
      </c>
      <c r="E485" s="9">
        <v>10026</v>
      </c>
      <c r="F485" s="9">
        <v>904</v>
      </c>
      <c r="G485" s="9">
        <v>0</v>
      </c>
      <c r="H485" s="9">
        <v>3205309</v>
      </c>
      <c r="I485" s="9">
        <v>32</v>
      </c>
      <c r="J485" s="9">
        <v>3</v>
      </c>
    </row>
    <row r="486" spans="1:10" ht="12.75" customHeight="1" x14ac:dyDescent="0.2">
      <c r="A486" s="9">
        <v>2021</v>
      </c>
      <c r="B486" s="9">
        <v>1179970</v>
      </c>
      <c r="C486" s="9">
        <v>1808</v>
      </c>
      <c r="D486" s="9">
        <v>1</v>
      </c>
      <c r="E486" s="9">
        <v>10026</v>
      </c>
      <c r="F486" s="9">
        <v>904</v>
      </c>
      <c r="G486" s="9">
        <v>0</v>
      </c>
      <c r="H486" s="9">
        <v>3205309</v>
      </c>
      <c r="I486" s="9">
        <v>32</v>
      </c>
      <c r="J486" s="9">
        <v>3</v>
      </c>
    </row>
    <row r="487" spans="1:10" ht="12.75" customHeight="1" x14ac:dyDescent="0.2">
      <c r="A487" s="9">
        <v>2021</v>
      </c>
      <c r="B487" s="9">
        <v>1179970</v>
      </c>
      <c r="C487" s="9">
        <v>1808</v>
      </c>
      <c r="D487" s="9">
        <v>1</v>
      </c>
      <c r="E487" s="9">
        <v>10026</v>
      </c>
      <c r="F487" s="9">
        <v>904</v>
      </c>
      <c r="G487" s="9">
        <v>0</v>
      </c>
      <c r="H487" s="9">
        <v>3205309</v>
      </c>
      <c r="I487" s="9">
        <v>32</v>
      </c>
      <c r="J487" s="9">
        <v>3</v>
      </c>
    </row>
    <row r="488" spans="1:10" ht="12.75" customHeight="1" x14ac:dyDescent="0.2">
      <c r="A488" s="9">
        <v>2021</v>
      </c>
      <c r="B488" s="9">
        <v>1179970</v>
      </c>
      <c r="C488" s="9">
        <v>1808</v>
      </c>
      <c r="D488" s="9">
        <v>1</v>
      </c>
      <c r="E488" s="9">
        <v>10026</v>
      </c>
      <c r="F488" s="9">
        <v>904</v>
      </c>
      <c r="G488" s="9">
        <v>0</v>
      </c>
      <c r="H488" s="9">
        <v>3205309</v>
      </c>
      <c r="I488" s="9">
        <v>32</v>
      </c>
      <c r="J488" s="9">
        <v>3</v>
      </c>
    </row>
    <row r="489" spans="1:10" ht="12.75" customHeight="1" x14ac:dyDescent="0.2">
      <c r="A489" s="9">
        <v>2021</v>
      </c>
      <c r="B489" s="9">
        <v>1179970</v>
      </c>
      <c r="C489" s="9">
        <v>1808</v>
      </c>
      <c r="D489" s="9">
        <v>1</v>
      </c>
      <c r="E489" s="9">
        <v>10026</v>
      </c>
      <c r="F489" s="9">
        <v>904</v>
      </c>
      <c r="G489" s="9">
        <v>0</v>
      </c>
      <c r="H489" s="9">
        <v>3205309</v>
      </c>
      <c r="I489" s="9">
        <v>32</v>
      </c>
      <c r="J489" s="9">
        <v>3</v>
      </c>
    </row>
    <row r="490" spans="1:10" ht="12.75" customHeight="1" x14ac:dyDescent="0.2">
      <c r="A490" s="9">
        <v>2021</v>
      </c>
      <c r="B490" s="9">
        <v>1179970</v>
      </c>
      <c r="C490" s="9">
        <v>1808</v>
      </c>
      <c r="D490" s="9">
        <v>1</v>
      </c>
      <c r="E490" s="9">
        <v>10026</v>
      </c>
      <c r="F490" s="9">
        <v>904</v>
      </c>
      <c r="G490" s="9">
        <v>0</v>
      </c>
      <c r="H490" s="9">
        <v>3205309</v>
      </c>
      <c r="I490" s="9">
        <v>32</v>
      </c>
      <c r="J490" s="9">
        <v>3</v>
      </c>
    </row>
    <row r="491" spans="1:10" ht="12.75" customHeight="1" x14ac:dyDescent="0.2">
      <c r="A491" s="9">
        <v>2021</v>
      </c>
      <c r="B491" s="9">
        <v>1179970</v>
      </c>
      <c r="C491" s="9">
        <v>1808</v>
      </c>
      <c r="D491" s="9">
        <v>1</v>
      </c>
      <c r="E491" s="9">
        <v>10026</v>
      </c>
      <c r="F491" s="9">
        <v>904</v>
      </c>
      <c r="G491" s="9">
        <v>0</v>
      </c>
      <c r="H491" s="9">
        <v>3205309</v>
      </c>
      <c r="I491" s="9">
        <v>32</v>
      </c>
      <c r="J491" s="9">
        <v>3</v>
      </c>
    </row>
    <row r="492" spans="1:10" ht="12.75" customHeight="1" x14ac:dyDescent="0.2">
      <c r="A492" s="9">
        <v>2021</v>
      </c>
      <c r="B492" s="9">
        <v>1179970</v>
      </c>
      <c r="C492" s="9">
        <v>1808</v>
      </c>
      <c r="D492" s="9">
        <v>1</v>
      </c>
      <c r="E492" s="9">
        <v>10026</v>
      </c>
      <c r="F492" s="9">
        <v>904</v>
      </c>
      <c r="G492" s="9">
        <v>0</v>
      </c>
      <c r="H492" s="9">
        <v>3205309</v>
      </c>
      <c r="I492" s="9">
        <v>32</v>
      </c>
      <c r="J492" s="9">
        <v>3</v>
      </c>
    </row>
    <row r="493" spans="1:10" ht="12.75" customHeight="1" x14ac:dyDescent="0.2">
      <c r="A493" s="9">
        <v>2021</v>
      </c>
      <c r="B493" s="9">
        <v>1179970</v>
      </c>
      <c r="C493" s="9">
        <v>1808</v>
      </c>
      <c r="D493" s="9">
        <v>1</v>
      </c>
      <c r="E493" s="9">
        <v>10026</v>
      </c>
      <c r="F493" s="9">
        <v>904</v>
      </c>
      <c r="G493" s="9">
        <v>0</v>
      </c>
      <c r="H493" s="9">
        <v>3205309</v>
      </c>
      <c r="I493" s="9">
        <v>32</v>
      </c>
      <c r="J493" s="9">
        <v>3</v>
      </c>
    </row>
    <row r="494" spans="1:10" ht="12.75" customHeight="1" x14ac:dyDescent="0.2">
      <c r="A494" s="9">
        <v>2021</v>
      </c>
      <c r="B494" s="9">
        <v>1179970</v>
      </c>
      <c r="C494" s="9">
        <v>1808</v>
      </c>
      <c r="D494" s="9">
        <v>1</v>
      </c>
      <c r="E494" s="9">
        <v>10026</v>
      </c>
      <c r="F494" s="9">
        <v>904</v>
      </c>
      <c r="G494" s="9">
        <v>0</v>
      </c>
      <c r="H494" s="9">
        <v>3205309</v>
      </c>
      <c r="I494" s="9">
        <v>32</v>
      </c>
      <c r="J494" s="9">
        <v>3</v>
      </c>
    </row>
    <row r="495" spans="1:10" ht="12.75" customHeight="1" x14ac:dyDescent="0.2">
      <c r="A495" s="9">
        <v>2021</v>
      </c>
      <c r="B495" s="9">
        <v>1179970</v>
      </c>
      <c r="C495" s="9">
        <v>1808</v>
      </c>
      <c r="D495" s="9">
        <v>1</v>
      </c>
      <c r="E495" s="9">
        <v>10026</v>
      </c>
      <c r="F495" s="9">
        <v>904</v>
      </c>
      <c r="G495" s="9">
        <v>0</v>
      </c>
      <c r="H495" s="9">
        <v>3205309</v>
      </c>
      <c r="I495" s="9">
        <v>32</v>
      </c>
      <c r="J495" s="9">
        <v>3</v>
      </c>
    </row>
    <row r="496" spans="1:10" ht="12.75" customHeight="1" x14ac:dyDescent="0.2">
      <c r="A496" s="9">
        <v>2021</v>
      </c>
      <c r="B496" s="9">
        <v>1179970</v>
      </c>
      <c r="C496" s="9">
        <v>1808</v>
      </c>
      <c r="D496" s="9">
        <v>1</v>
      </c>
      <c r="E496" s="9">
        <v>10026</v>
      </c>
      <c r="F496" s="9">
        <v>904</v>
      </c>
      <c r="G496" s="9">
        <v>0</v>
      </c>
      <c r="H496" s="9">
        <v>3205309</v>
      </c>
      <c r="I496" s="9">
        <v>32</v>
      </c>
      <c r="J496" s="9">
        <v>3</v>
      </c>
    </row>
    <row r="497" spans="1:10" ht="12.75" customHeight="1" x14ac:dyDescent="0.2">
      <c r="A497" s="9">
        <v>2021</v>
      </c>
      <c r="B497" s="9">
        <v>1179970</v>
      </c>
      <c r="C497" s="9">
        <v>1808</v>
      </c>
      <c r="D497" s="9">
        <v>1</v>
      </c>
      <c r="E497" s="9">
        <v>10026</v>
      </c>
      <c r="F497" s="9">
        <v>904</v>
      </c>
      <c r="G497" s="9">
        <v>0</v>
      </c>
      <c r="H497" s="9">
        <v>3205309</v>
      </c>
      <c r="I497" s="9">
        <v>32</v>
      </c>
      <c r="J497" s="9">
        <v>3</v>
      </c>
    </row>
    <row r="498" spans="1:10" ht="12.75" customHeight="1" x14ac:dyDescent="0.2">
      <c r="A498" s="9">
        <v>2021</v>
      </c>
      <c r="B498" s="9">
        <v>1179970</v>
      </c>
      <c r="C498" s="9">
        <v>1808</v>
      </c>
      <c r="D498" s="9">
        <v>1</v>
      </c>
      <c r="E498" s="9">
        <v>10026</v>
      </c>
      <c r="F498" s="9">
        <v>904</v>
      </c>
      <c r="G498" s="9">
        <v>0</v>
      </c>
      <c r="H498" s="9">
        <v>3205309</v>
      </c>
      <c r="I498" s="9">
        <v>32</v>
      </c>
      <c r="J498" s="9">
        <v>3</v>
      </c>
    </row>
    <row r="499" spans="1:10" ht="12.75" customHeight="1" x14ac:dyDescent="0.2">
      <c r="A499" s="9">
        <v>2021</v>
      </c>
      <c r="B499" s="9">
        <v>1179970</v>
      </c>
      <c r="C499" s="9">
        <v>1808</v>
      </c>
      <c r="D499" s="9">
        <v>1</v>
      </c>
      <c r="E499" s="9">
        <v>10026</v>
      </c>
      <c r="F499" s="9">
        <v>904</v>
      </c>
      <c r="G499" s="9">
        <v>0</v>
      </c>
      <c r="H499" s="9">
        <v>3205309</v>
      </c>
      <c r="I499" s="9">
        <v>32</v>
      </c>
      <c r="J499" s="9">
        <v>3</v>
      </c>
    </row>
    <row r="500" spans="1:10" ht="12.75" customHeight="1" x14ac:dyDescent="0.2">
      <c r="A500" s="9">
        <v>2021</v>
      </c>
      <c r="B500" s="9">
        <v>1179970</v>
      </c>
      <c r="C500" s="9">
        <v>1808</v>
      </c>
      <c r="D500" s="9">
        <v>1</v>
      </c>
      <c r="E500" s="9">
        <v>10026</v>
      </c>
      <c r="F500" s="9">
        <v>904</v>
      </c>
      <c r="G500" s="9">
        <v>0</v>
      </c>
      <c r="H500" s="9">
        <v>3205309</v>
      </c>
      <c r="I500" s="9">
        <v>32</v>
      </c>
      <c r="J500" s="9">
        <v>3</v>
      </c>
    </row>
    <row r="501" spans="1:10" ht="12.75" customHeight="1" x14ac:dyDescent="0.2">
      <c r="A501" s="9">
        <v>2021</v>
      </c>
      <c r="B501" s="9">
        <v>1179970</v>
      </c>
      <c r="C501" s="9">
        <v>1808</v>
      </c>
      <c r="D501" s="9">
        <v>1</v>
      </c>
      <c r="E501" s="9">
        <v>10026</v>
      </c>
      <c r="F501" s="9">
        <v>904</v>
      </c>
      <c r="G501" s="9">
        <v>0</v>
      </c>
      <c r="H501" s="9">
        <v>3205309</v>
      </c>
      <c r="I501" s="9">
        <v>32</v>
      </c>
      <c r="J501" s="9">
        <v>3</v>
      </c>
    </row>
    <row r="502" spans="1:10" ht="12.75" customHeight="1" x14ac:dyDescent="0.2">
      <c r="A502" s="9">
        <v>2021</v>
      </c>
      <c r="B502" s="9">
        <v>1179970</v>
      </c>
      <c r="C502" s="9">
        <v>1808</v>
      </c>
      <c r="D502" s="9">
        <v>1</v>
      </c>
      <c r="E502" s="9">
        <v>10026</v>
      </c>
      <c r="F502" s="9">
        <v>904</v>
      </c>
      <c r="G502" s="9">
        <v>0</v>
      </c>
      <c r="H502" s="9">
        <v>3205309</v>
      </c>
      <c r="I502" s="9">
        <v>32</v>
      </c>
      <c r="J502" s="9">
        <v>3</v>
      </c>
    </row>
    <row r="503" spans="1:10" ht="12.75" customHeight="1" x14ac:dyDescent="0.2">
      <c r="A503" s="9">
        <v>2021</v>
      </c>
      <c r="B503" s="9">
        <v>1179970</v>
      </c>
      <c r="C503" s="9">
        <v>1808</v>
      </c>
      <c r="D503" s="9">
        <v>1</v>
      </c>
      <c r="E503" s="9">
        <v>10026</v>
      </c>
      <c r="F503" s="9">
        <v>904</v>
      </c>
      <c r="G503" s="9">
        <v>0</v>
      </c>
      <c r="H503" s="9">
        <v>3205309</v>
      </c>
      <c r="I503" s="9">
        <v>32</v>
      </c>
      <c r="J503" s="9">
        <v>3</v>
      </c>
    </row>
    <row r="504" spans="1:10" ht="12.75" customHeight="1" x14ac:dyDescent="0.2">
      <c r="A504" s="9">
        <v>2021</v>
      </c>
      <c r="B504" s="9">
        <v>1179970</v>
      </c>
      <c r="C504" s="9">
        <v>1808</v>
      </c>
      <c r="D504" s="9">
        <v>1</v>
      </c>
      <c r="E504" s="9">
        <v>10026</v>
      </c>
      <c r="F504" s="9">
        <v>904</v>
      </c>
      <c r="G504" s="9">
        <v>0</v>
      </c>
      <c r="H504" s="9">
        <v>3205309</v>
      </c>
      <c r="I504" s="9">
        <v>32</v>
      </c>
      <c r="J504" s="9">
        <v>3</v>
      </c>
    </row>
    <row r="505" spans="1:10" ht="12.75" customHeight="1" x14ac:dyDescent="0.2">
      <c r="A505" s="9">
        <v>2021</v>
      </c>
      <c r="B505" s="9">
        <v>1179970</v>
      </c>
      <c r="C505" s="9">
        <v>1808</v>
      </c>
      <c r="D505" s="9">
        <v>1</v>
      </c>
      <c r="E505" s="9">
        <v>10026</v>
      </c>
      <c r="F505" s="9">
        <v>904</v>
      </c>
      <c r="G505" s="9">
        <v>0</v>
      </c>
      <c r="H505" s="9">
        <v>3205309</v>
      </c>
      <c r="I505" s="9">
        <v>32</v>
      </c>
      <c r="J505" s="9">
        <v>3</v>
      </c>
    </row>
    <row r="506" spans="1:10" ht="12.75" customHeight="1" x14ac:dyDescent="0.2">
      <c r="A506" s="9">
        <v>2021</v>
      </c>
      <c r="B506" s="9">
        <v>1179970</v>
      </c>
      <c r="C506" s="9">
        <v>1808</v>
      </c>
      <c r="D506" s="9">
        <v>1</v>
      </c>
      <c r="E506" s="9">
        <v>10026</v>
      </c>
      <c r="F506" s="9">
        <v>904</v>
      </c>
      <c r="G506" s="9">
        <v>0</v>
      </c>
      <c r="H506" s="9">
        <v>3205309</v>
      </c>
      <c r="I506" s="9">
        <v>32</v>
      </c>
      <c r="J506" s="9">
        <v>3</v>
      </c>
    </row>
    <row r="507" spans="1:10" ht="12.75" customHeight="1" x14ac:dyDescent="0.2">
      <c r="A507" s="9">
        <v>2021</v>
      </c>
      <c r="B507" s="9">
        <v>1179970</v>
      </c>
      <c r="C507" s="9">
        <v>1808</v>
      </c>
      <c r="D507" s="9">
        <v>1</v>
      </c>
      <c r="E507" s="9">
        <v>10026</v>
      </c>
      <c r="F507" s="9">
        <v>904</v>
      </c>
      <c r="G507" s="9">
        <v>0</v>
      </c>
      <c r="H507" s="9">
        <v>3205309</v>
      </c>
      <c r="I507" s="9">
        <v>32</v>
      </c>
      <c r="J507" s="9">
        <v>3</v>
      </c>
    </row>
    <row r="508" spans="1:10" ht="12.75" customHeight="1" x14ac:dyDescent="0.2">
      <c r="A508" s="9">
        <v>2021</v>
      </c>
      <c r="B508" s="9">
        <v>1179970</v>
      </c>
      <c r="C508" s="9">
        <v>1808</v>
      </c>
      <c r="D508" s="9">
        <v>1</v>
      </c>
      <c r="E508" s="9">
        <v>10026</v>
      </c>
      <c r="F508" s="9">
        <v>904</v>
      </c>
      <c r="G508" s="9">
        <v>0</v>
      </c>
      <c r="H508" s="9">
        <v>3205309</v>
      </c>
      <c r="I508" s="9">
        <v>32</v>
      </c>
      <c r="J508" s="9">
        <v>3</v>
      </c>
    </row>
    <row r="509" spans="1:10" ht="12.75" customHeight="1" x14ac:dyDescent="0.2">
      <c r="A509" s="9">
        <v>2021</v>
      </c>
      <c r="B509" s="9">
        <v>1179970</v>
      </c>
      <c r="C509" s="9">
        <v>1808</v>
      </c>
      <c r="D509" s="9">
        <v>1</v>
      </c>
      <c r="E509" s="9">
        <v>10026</v>
      </c>
      <c r="F509" s="9">
        <v>904</v>
      </c>
      <c r="G509" s="9">
        <v>0</v>
      </c>
      <c r="H509" s="9">
        <v>3205309</v>
      </c>
      <c r="I509" s="9">
        <v>32</v>
      </c>
      <c r="J509" s="9">
        <v>3</v>
      </c>
    </row>
    <row r="510" spans="1:10" ht="12.75" customHeight="1" x14ac:dyDescent="0.2">
      <c r="A510" s="9">
        <v>2021</v>
      </c>
      <c r="B510" s="9">
        <v>1179970</v>
      </c>
      <c r="C510" s="9">
        <v>1808</v>
      </c>
      <c r="D510" s="9">
        <v>1</v>
      </c>
      <c r="E510" s="9">
        <v>10026</v>
      </c>
      <c r="F510" s="9">
        <v>904</v>
      </c>
      <c r="G510" s="9">
        <v>0</v>
      </c>
      <c r="H510" s="9">
        <v>3205309</v>
      </c>
      <c r="I510" s="9">
        <v>32</v>
      </c>
      <c r="J510" s="9">
        <v>3</v>
      </c>
    </row>
    <row r="511" spans="1:10" ht="12.75" customHeight="1" x14ac:dyDescent="0.2">
      <c r="A511" s="9">
        <v>2021</v>
      </c>
      <c r="B511" s="9">
        <v>1179970</v>
      </c>
      <c r="C511" s="9">
        <v>1808</v>
      </c>
      <c r="D511" s="9">
        <v>1</v>
      </c>
      <c r="E511" s="9">
        <v>10026</v>
      </c>
      <c r="F511" s="9">
        <v>904</v>
      </c>
      <c r="G511" s="9">
        <v>0</v>
      </c>
      <c r="H511" s="9">
        <v>3205309</v>
      </c>
      <c r="I511" s="9">
        <v>32</v>
      </c>
      <c r="J511" s="9">
        <v>3</v>
      </c>
    </row>
    <row r="512" spans="1:10" ht="12.75" customHeight="1" x14ac:dyDescent="0.2">
      <c r="A512" s="9">
        <v>2021</v>
      </c>
      <c r="B512" s="9">
        <v>1179970</v>
      </c>
      <c r="C512" s="9">
        <v>1808</v>
      </c>
      <c r="D512" s="9">
        <v>1</v>
      </c>
      <c r="E512" s="9">
        <v>10026</v>
      </c>
      <c r="F512" s="9">
        <v>904</v>
      </c>
      <c r="G512" s="9">
        <v>0</v>
      </c>
      <c r="H512" s="9">
        <v>3205309</v>
      </c>
      <c r="I512" s="9">
        <v>32</v>
      </c>
      <c r="J512" s="9">
        <v>3</v>
      </c>
    </row>
    <row r="513" spans="1:10" ht="12.75" customHeight="1" x14ac:dyDescent="0.2">
      <c r="A513" s="9">
        <v>2021</v>
      </c>
      <c r="B513" s="9">
        <v>1179970</v>
      </c>
      <c r="C513" s="9">
        <v>1808</v>
      </c>
      <c r="D513" s="9">
        <v>1</v>
      </c>
      <c r="E513" s="9">
        <v>10026</v>
      </c>
      <c r="F513" s="9">
        <v>904</v>
      </c>
      <c r="G513" s="9">
        <v>0</v>
      </c>
      <c r="H513" s="9">
        <v>3205309</v>
      </c>
      <c r="I513" s="9">
        <v>32</v>
      </c>
      <c r="J513" s="9">
        <v>3</v>
      </c>
    </row>
    <row r="514" spans="1:10" ht="12.75" customHeight="1" x14ac:dyDescent="0.2">
      <c r="A514" s="9">
        <v>2021</v>
      </c>
      <c r="B514" s="9">
        <v>1179970</v>
      </c>
      <c r="C514" s="9">
        <v>1808</v>
      </c>
      <c r="D514" s="9">
        <v>1</v>
      </c>
      <c r="E514" s="9">
        <v>10026</v>
      </c>
      <c r="F514" s="9">
        <v>904</v>
      </c>
      <c r="G514" s="9">
        <v>0</v>
      </c>
      <c r="H514" s="9">
        <v>3205309</v>
      </c>
      <c r="I514" s="9">
        <v>32</v>
      </c>
      <c r="J514" s="9">
        <v>3</v>
      </c>
    </row>
    <row r="515" spans="1:10" ht="12.75" customHeight="1" x14ac:dyDescent="0.2">
      <c r="A515" s="9">
        <v>2021</v>
      </c>
      <c r="B515" s="9">
        <v>1179970</v>
      </c>
      <c r="C515" s="9">
        <v>1808</v>
      </c>
      <c r="D515" s="9">
        <v>1</v>
      </c>
      <c r="E515" s="9">
        <v>10026</v>
      </c>
      <c r="F515" s="9">
        <v>904</v>
      </c>
      <c r="G515" s="9">
        <v>0</v>
      </c>
      <c r="H515" s="9">
        <v>3205309</v>
      </c>
      <c r="I515" s="9">
        <v>32</v>
      </c>
      <c r="J515" s="9">
        <v>3</v>
      </c>
    </row>
    <row r="516" spans="1:10" ht="12.75" customHeight="1" x14ac:dyDescent="0.2">
      <c r="A516" s="9">
        <v>2021</v>
      </c>
      <c r="B516" s="9">
        <v>1179970</v>
      </c>
      <c r="C516" s="9">
        <v>1808</v>
      </c>
      <c r="D516" s="9">
        <v>1</v>
      </c>
      <c r="E516" s="9">
        <v>10026</v>
      </c>
      <c r="F516" s="9">
        <v>904</v>
      </c>
      <c r="G516" s="9">
        <v>0</v>
      </c>
      <c r="H516" s="9">
        <v>3205309</v>
      </c>
      <c r="I516" s="9">
        <v>32</v>
      </c>
      <c r="J516" s="9">
        <v>3</v>
      </c>
    </row>
    <row r="517" spans="1:10" ht="12.75" customHeight="1" x14ac:dyDescent="0.2">
      <c r="A517" s="9">
        <v>2021</v>
      </c>
      <c r="B517" s="9">
        <v>1179970</v>
      </c>
      <c r="C517" s="9">
        <v>1808</v>
      </c>
      <c r="D517" s="9">
        <v>1</v>
      </c>
      <c r="E517" s="9">
        <v>10026</v>
      </c>
      <c r="F517" s="9">
        <v>904</v>
      </c>
      <c r="G517" s="9">
        <v>0</v>
      </c>
      <c r="H517" s="9">
        <v>3205309</v>
      </c>
      <c r="I517" s="9">
        <v>32</v>
      </c>
      <c r="J517" s="9">
        <v>3</v>
      </c>
    </row>
    <row r="518" spans="1:10" ht="12.75" customHeight="1" x14ac:dyDescent="0.2">
      <c r="A518" s="9">
        <v>2021</v>
      </c>
      <c r="B518" s="9">
        <v>1179970</v>
      </c>
      <c r="C518" s="9">
        <v>1808</v>
      </c>
      <c r="D518" s="9">
        <v>1</v>
      </c>
      <c r="E518" s="9">
        <v>10026</v>
      </c>
      <c r="F518" s="9">
        <v>904</v>
      </c>
      <c r="G518" s="9">
        <v>0</v>
      </c>
      <c r="H518" s="9">
        <v>3205309</v>
      </c>
      <c r="I518" s="9">
        <v>32</v>
      </c>
      <c r="J518" s="9">
        <v>3</v>
      </c>
    </row>
    <row r="519" spans="1:10" ht="12.75" customHeight="1" x14ac:dyDescent="0.2">
      <c r="A519" s="9">
        <v>2021</v>
      </c>
      <c r="B519" s="9">
        <v>1179970</v>
      </c>
      <c r="C519" s="9">
        <v>1808</v>
      </c>
      <c r="D519" s="9">
        <v>1</v>
      </c>
      <c r="E519" s="9">
        <v>10026</v>
      </c>
      <c r="F519" s="9">
        <v>904</v>
      </c>
      <c r="G519" s="9">
        <v>0</v>
      </c>
      <c r="H519" s="9">
        <v>3205309</v>
      </c>
      <c r="I519" s="9">
        <v>32</v>
      </c>
      <c r="J519" s="9">
        <v>3</v>
      </c>
    </row>
    <row r="520" spans="1:10" ht="12.75" customHeight="1" x14ac:dyDescent="0.2">
      <c r="A520" s="9">
        <v>2021</v>
      </c>
      <c r="B520" s="9">
        <v>1179970</v>
      </c>
      <c r="C520" s="9">
        <v>1808</v>
      </c>
      <c r="D520" s="9">
        <v>1</v>
      </c>
      <c r="E520" s="9">
        <v>10026</v>
      </c>
      <c r="F520" s="9">
        <v>904</v>
      </c>
      <c r="G520" s="9">
        <v>0</v>
      </c>
      <c r="H520" s="9">
        <v>3205309</v>
      </c>
      <c r="I520" s="9">
        <v>32</v>
      </c>
      <c r="J520" s="9">
        <v>3</v>
      </c>
    </row>
    <row r="521" spans="1:10" ht="12.75" customHeight="1" x14ac:dyDescent="0.2">
      <c r="A521" s="9">
        <v>2021</v>
      </c>
      <c r="B521" s="9">
        <v>1179970</v>
      </c>
      <c r="C521" s="9">
        <v>1808</v>
      </c>
      <c r="D521" s="9">
        <v>1</v>
      </c>
      <c r="E521" s="9">
        <v>10026</v>
      </c>
      <c r="F521" s="9">
        <v>904</v>
      </c>
      <c r="G521" s="9">
        <v>0</v>
      </c>
      <c r="H521" s="9">
        <v>3205309</v>
      </c>
      <c r="I521" s="9">
        <v>32</v>
      </c>
      <c r="J521" s="9">
        <v>3</v>
      </c>
    </row>
    <row r="522" spans="1:10" ht="12.75" customHeight="1" x14ac:dyDescent="0.2">
      <c r="A522" s="9">
        <v>2021</v>
      </c>
      <c r="B522" s="9">
        <v>1179970</v>
      </c>
      <c r="C522" s="9">
        <v>1808</v>
      </c>
      <c r="D522" s="9">
        <v>1</v>
      </c>
      <c r="E522" s="9">
        <v>10026</v>
      </c>
      <c r="F522" s="9">
        <v>904</v>
      </c>
      <c r="G522" s="9">
        <v>0</v>
      </c>
      <c r="H522" s="9">
        <v>3205309</v>
      </c>
      <c r="I522" s="9">
        <v>32</v>
      </c>
      <c r="J522" s="9">
        <v>3</v>
      </c>
    </row>
    <row r="523" spans="1:10" ht="12.75" customHeight="1" x14ac:dyDescent="0.2">
      <c r="A523" s="9">
        <v>2021</v>
      </c>
      <c r="B523" s="9">
        <v>1179970</v>
      </c>
      <c r="C523" s="9">
        <v>1808</v>
      </c>
      <c r="D523" s="9">
        <v>1</v>
      </c>
      <c r="E523" s="9">
        <v>10026</v>
      </c>
      <c r="F523" s="9">
        <v>904</v>
      </c>
      <c r="G523" s="9">
        <v>0</v>
      </c>
      <c r="H523" s="9">
        <v>3205309</v>
      </c>
      <c r="I523" s="9">
        <v>32</v>
      </c>
      <c r="J523" s="9">
        <v>3</v>
      </c>
    </row>
    <row r="524" spans="1:10" ht="12.75" customHeight="1" x14ac:dyDescent="0.2">
      <c r="A524" s="9">
        <v>2021</v>
      </c>
      <c r="B524" s="9">
        <v>1179970</v>
      </c>
      <c r="C524" s="9">
        <v>1808</v>
      </c>
      <c r="D524" s="9">
        <v>1</v>
      </c>
      <c r="E524" s="9">
        <v>10026</v>
      </c>
      <c r="F524" s="9">
        <v>904</v>
      </c>
      <c r="G524" s="9">
        <v>0</v>
      </c>
      <c r="H524" s="9">
        <v>3205309</v>
      </c>
      <c r="I524" s="9">
        <v>32</v>
      </c>
      <c r="J524" s="9">
        <v>3</v>
      </c>
    </row>
    <row r="525" spans="1:10" ht="12.75" customHeight="1" x14ac:dyDescent="0.2">
      <c r="A525" s="9">
        <v>2021</v>
      </c>
      <c r="B525" s="9">
        <v>1179970</v>
      </c>
      <c r="C525" s="9">
        <v>1808</v>
      </c>
      <c r="D525" s="9">
        <v>1</v>
      </c>
      <c r="E525" s="9">
        <v>10026</v>
      </c>
      <c r="F525" s="9">
        <v>904</v>
      </c>
      <c r="G525" s="9">
        <v>0</v>
      </c>
      <c r="H525" s="9">
        <v>3205309</v>
      </c>
      <c r="I525" s="9">
        <v>32</v>
      </c>
      <c r="J525" s="9">
        <v>3</v>
      </c>
    </row>
    <row r="526" spans="1:10" ht="12.75" customHeight="1" x14ac:dyDescent="0.2">
      <c r="A526" s="9">
        <v>2021</v>
      </c>
      <c r="B526" s="9">
        <v>1179970</v>
      </c>
      <c r="C526" s="9">
        <v>1808</v>
      </c>
      <c r="D526" s="9">
        <v>1</v>
      </c>
      <c r="E526" s="9">
        <v>10026</v>
      </c>
      <c r="F526" s="9">
        <v>904</v>
      </c>
      <c r="G526" s="9">
        <v>0</v>
      </c>
      <c r="H526" s="9">
        <v>3205309</v>
      </c>
      <c r="I526" s="9">
        <v>32</v>
      </c>
      <c r="J526" s="9">
        <v>3</v>
      </c>
    </row>
    <row r="527" spans="1:10" ht="12.75" customHeight="1" x14ac:dyDescent="0.2">
      <c r="A527" s="9">
        <v>2021</v>
      </c>
      <c r="B527" s="9">
        <v>1179970</v>
      </c>
      <c r="C527" s="9">
        <v>1808</v>
      </c>
      <c r="D527" s="9">
        <v>1</v>
      </c>
      <c r="E527" s="9">
        <v>10026</v>
      </c>
      <c r="F527" s="9">
        <v>904</v>
      </c>
      <c r="G527" s="9">
        <v>0</v>
      </c>
      <c r="H527" s="9">
        <v>3205309</v>
      </c>
      <c r="I527" s="9">
        <v>32</v>
      </c>
      <c r="J527" s="9">
        <v>3</v>
      </c>
    </row>
    <row r="528" spans="1:10" ht="12.75" customHeight="1" x14ac:dyDescent="0.2">
      <c r="A528" s="9">
        <v>2021</v>
      </c>
      <c r="B528" s="9">
        <v>1179970</v>
      </c>
      <c r="C528" s="9">
        <v>1808</v>
      </c>
      <c r="D528" s="9">
        <v>1</v>
      </c>
      <c r="E528" s="9">
        <v>10026</v>
      </c>
      <c r="F528" s="9">
        <v>904</v>
      </c>
      <c r="G528" s="9">
        <v>0</v>
      </c>
      <c r="H528" s="9">
        <v>3205309</v>
      </c>
      <c r="I528" s="9">
        <v>32</v>
      </c>
      <c r="J528" s="9">
        <v>3</v>
      </c>
    </row>
    <row r="529" spans="1:10" ht="12.75" customHeight="1" x14ac:dyDescent="0.2">
      <c r="A529" s="9">
        <v>2021</v>
      </c>
      <c r="B529" s="9">
        <v>1179970</v>
      </c>
      <c r="C529" s="9">
        <v>1808</v>
      </c>
      <c r="D529" s="9">
        <v>1</v>
      </c>
      <c r="E529" s="9">
        <v>10026</v>
      </c>
      <c r="F529" s="9">
        <v>904</v>
      </c>
      <c r="G529" s="9">
        <v>0</v>
      </c>
      <c r="H529" s="9">
        <v>3205309</v>
      </c>
      <c r="I529" s="9">
        <v>32</v>
      </c>
      <c r="J529" s="9">
        <v>3</v>
      </c>
    </row>
    <row r="530" spans="1:10" ht="12.75" customHeight="1" x14ac:dyDescent="0.2">
      <c r="A530" s="9">
        <v>2021</v>
      </c>
      <c r="B530" s="9">
        <v>1179970</v>
      </c>
      <c r="C530" s="9">
        <v>1808</v>
      </c>
      <c r="D530" s="9">
        <v>1</v>
      </c>
      <c r="E530" s="9">
        <v>10026</v>
      </c>
      <c r="F530" s="9">
        <v>904</v>
      </c>
      <c r="G530" s="9">
        <v>0</v>
      </c>
      <c r="H530" s="9">
        <v>3205309</v>
      </c>
      <c r="I530" s="9">
        <v>32</v>
      </c>
      <c r="J530" s="9">
        <v>3</v>
      </c>
    </row>
    <row r="531" spans="1:10" ht="12.75" customHeight="1" x14ac:dyDescent="0.2">
      <c r="A531" s="9">
        <v>2021</v>
      </c>
      <c r="B531" s="9">
        <v>1179970</v>
      </c>
      <c r="C531" s="9">
        <v>1808</v>
      </c>
      <c r="D531" s="9">
        <v>1</v>
      </c>
      <c r="E531" s="9">
        <v>10026</v>
      </c>
      <c r="F531" s="9">
        <v>904</v>
      </c>
      <c r="G531" s="9">
        <v>0</v>
      </c>
      <c r="H531" s="9">
        <v>3205309</v>
      </c>
      <c r="I531" s="9">
        <v>32</v>
      </c>
      <c r="J531" s="9">
        <v>3</v>
      </c>
    </row>
    <row r="532" spans="1:10" ht="12.75" customHeight="1" x14ac:dyDescent="0.2">
      <c r="A532" s="9">
        <v>2021</v>
      </c>
      <c r="B532" s="9">
        <v>1179970</v>
      </c>
      <c r="C532" s="9">
        <v>1808</v>
      </c>
      <c r="D532" s="9">
        <v>1</v>
      </c>
      <c r="E532" s="9">
        <v>10026</v>
      </c>
      <c r="F532" s="9">
        <v>904</v>
      </c>
      <c r="G532" s="9">
        <v>0</v>
      </c>
      <c r="H532" s="9">
        <v>3205309</v>
      </c>
      <c r="I532" s="9">
        <v>32</v>
      </c>
      <c r="J532" s="9">
        <v>3</v>
      </c>
    </row>
    <row r="533" spans="1:10" ht="12.75" customHeight="1" x14ac:dyDescent="0.2">
      <c r="A533" s="9">
        <v>2021</v>
      </c>
      <c r="B533" s="9">
        <v>1179970</v>
      </c>
      <c r="C533" s="9">
        <v>1808</v>
      </c>
      <c r="D533" s="9">
        <v>1</v>
      </c>
      <c r="E533" s="9">
        <v>10026</v>
      </c>
      <c r="F533" s="9">
        <v>904</v>
      </c>
      <c r="G533" s="9">
        <v>0</v>
      </c>
      <c r="H533" s="9">
        <v>3205309</v>
      </c>
      <c r="I533" s="9">
        <v>32</v>
      </c>
      <c r="J533" s="9">
        <v>3</v>
      </c>
    </row>
    <row r="534" spans="1:10" ht="12.75" customHeight="1" x14ac:dyDescent="0.2">
      <c r="A534" s="9">
        <v>2021</v>
      </c>
      <c r="B534" s="9">
        <v>1179970</v>
      </c>
      <c r="C534" s="9">
        <v>1808</v>
      </c>
      <c r="D534" s="9">
        <v>1</v>
      </c>
      <c r="E534" s="9">
        <v>10026</v>
      </c>
      <c r="F534" s="9">
        <v>904</v>
      </c>
      <c r="G534" s="9">
        <v>0</v>
      </c>
      <c r="H534" s="9">
        <v>3205309</v>
      </c>
      <c r="I534" s="9">
        <v>32</v>
      </c>
      <c r="J534" s="9">
        <v>3</v>
      </c>
    </row>
    <row r="535" spans="1:10" ht="12.75" customHeight="1" x14ac:dyDescent="0.2">
      <c r="A535" s="9">
        <v>2021</v>
      </c>
      <c r="B535" s="9">
        <v>1179970</v>
      </c>
      <c r="C535" s="9">
        <v>1808</v>
      </c>
      <c r="D535" s="9">
        <v>1</v>
      </c>
      <c r="E535" s="9">
        <v>10026</v>
      </c>
      <c r="F535" s="9">
        <v>904</v>
      </c>
      <c r="G535" s="9">
        <v>0</v>
      </c>
      <c r="H535" s="9">
        <v>3205309</v>
      </c>
      <c r="I535" s="9">
        <v>32</v>
      </c>
      <c r="J535" s="9">
        <v>3</v>
      </c>
    </row>
    <row r="536" spans="1:10" ht="12.75" customHeight="1" x14ac:dyDescent="0.2">
      <c r="A536" s="9">
        <v>2021</v>
      </c>
      <c r="B536" s="9">
        <v>1179970</v>
      </c>
      <c r="C536" s="9">
        <v>1808</v>
      </c>
      <c r="D536" s="9">
        <v>1</v>
      </c>
      <c r="E536" s="9">
        <v>10026</v>
      </c>
      <c r="F536" s="9">
        <v>904</v>
      </c>
      <c r="G536" s="9">
        <v>0</v>
      </c>
      <c r="H536" s="9">
        <v>3205309</v>
      </c>
      <c r="I536" s="9">
        <v>32</v>
      </c>
      <c r="J536" s="9">
        <v>3</v>
      </c>
    </row>
    <row r="537" spans="1:10" ht="12.75" customHeight="1" x14ac:dyDescent="0.2">
      <c r="A537" s="9">
        <v>2021</v>
      </c>
      <c r="B537" s="9">
        <v>1179970</v>
      </c>
      <c r="C537" s="9">
        <v>1808</v>
      </c>
      <c r="D537" s="9">
        <v>1</v>
      </c>
      <c r="E537" s="9">
        <v>10026</v>
      </c>
      <c r="F537" s="9">
        <v>904</v>
      </c>
      <c r="G537" s="9">
        <v>0</v>
      </c>
      <c r="H537" s="9">
        <v>3205309</v>
      </c>
      <c r="I537" s="9">
        <v>32</v>
      </c>
      <c r="J537" s="9">
        <v>3</v>
      </c>
    </row>
    <row r="538" spans="1:10" ht="12.75" customHeight="1" x14ac:dyDescent="0.2">
      <c r="A538" s="9">
        <v>2021</v>
      </c>
      <c r="B538" s="9">
        <v>1179970</v>
      </c>
      <c r="C538" s="9">
        <v>1808</v>
      </c>
      <c r="D538" s="9">
        <v>1</v>
      </c>
      <c r="E538" s="9">
        <v>10026</v>
      </c>
      <c r="F538" s="9">
        <v>904</v>
      </c>
      <c r="G538" s="9">
        <v>0</v>
      </c>
      <c r="H538" s="9">
        <v>3205309</v>
      </c>
      <c r="I538" s="9">
        <v>32</v>
      </c>
      <c r="J538" s="9">
        <v>3</v>
      </c>
    </row>
    <row r="539" spans="1:10" ht="12.75" customHeight="1" x14ac:dyDescent="0.2">
      <c r="A539" s="9">
        <v>2021</v>
      </c>
      <c r="B539" s="9">
        <v>1179970</v>
      </c>
      <c r="C539" s="9">
        <v>1808</v>
      </c>
      <c r="D539" s="9">
        <v>1</v>
      </c>
      <c r="E539" s="9">
        <v>10026</v>
      </c>
      <c r="F539" s="9">
        <v>904</v>
      </c>
      <c r="G539" s="9">
        <v>0</v>
      </c>
      <c r="H539" s="9">
        <v>3205309</v>
      </c>
      <c r="I539" s="9">
        <v>32</v>
      </c>
      <c r="J539" s="9">
        <v>3</v>
      </c>
    </row>
    <row r="540" spans="1:10" ht="12.75" customHeight="1" x14ac:dyDescent="0.2">
      <c r="A540" s="9">
        <v>2021</v>
      </c>
      <c r="B540" s="9">
        <v>1179970</v>
      </c>
      <c r="C540" s="9">
        <v>1808</v>
      </c>
      <c r="D540" s="9">
        <v>1</v>
      </c>
      <c r="E540" s="9">
        <v>10026</v>
      </c>
      <c r="F540" s="9">
        <v>904</v>
      </c>
      <c r="G540" s="9">
        <v>0</v>
      </c>
      <c r="H540" s="9">
        <v>3205309</v>
      </c>
      <c r="I540" s="9">
        <v>32</v>
      </c>
      <c r="J540" s="9">
        <v>3</v>
      </c>
    </row>
    <row r="541" spans="1:10" ht="12.75" customHeight="1" x14ac:dyDescent="0.2">
      <c r="A541" s="9">
        <v>2021</v>
      </c>
      <c r="B541" s="9">
        <v>1179970</v>
      </c>
      <c r="C541" s="9">
        <v>1808</v>
      </c>
      <c r="D541" s="9">
        <v>1</v>
      </c>
      <c r="E541" s="9">
        <v>10026</v>
      </c>
      <c r="F541" s="9">
        <v>904</v>
      </c>
      <c r="G541" s="9">
        <v>0</v>
      </c>
      <c r="H541" s="9">
        <v>3205309</v>
      </c>
      <c r="I541" s="9">
        <v>32</v>
      </c>
      <c r="J541" s="9">
        <v>3</v>
      </c>
    </row>
    <row r="542" spans="1:10" ht="12.75" customHeight="1" x14ac:dyDescent="0.2">
      <c r="A542" s="9">
        <v>2021</v>
      </c>
      <c r="B542" s="9">
        <v>1179970</v>
      </c>
      <c r="C542" s="9">
        <v>1808</v>
      </c>
      <c r="D542" s="9">
        <v>1</v>
      </c>
      <c r="E542" s="9">
        <v>10026</v>
      </c>
      <c r="F542" s="9">
        <v>904</v>
      </c>
      <c r="G542" s="9">
        <v>0</v>
      </c>
      <c r="H542" s="9">
        <v>3205309</v>
      </c>
      <c r="I542" s="9">
        <v>32</v>
      </c>
      <c r="J542" s="9">
        <v>3</v>
      </c>
    </row>
    <row r="543" spans="1:10" ht="12.75" customHeight="1" x14ac:dyDescent="0.2">
      <c r="A543" s="9">
        <v>2021</v>
      </c>
      <c r="B543" s="9">
        <v>1179970</v>
      </c>
      <c r="C543" s="9">
        <v>1808</v>
      </c>
      <c r="D543" s="9">
        <v>1</v>
      </c>
      <c r="E543" s="9">
        <v>10026</v>
      </c>
      <c r="F543" s="9">
        <v>904</v>
      </c>
      <c r="G543" s="9">
        <v>0</v>
      </c>
      <c r="H543" s="9">
        <v>3205309</v>
      </c>
      <c r="I543" s="9">
        <v>32</v>
      </c>
      <c r="J543" s="9">
        <v>3</v>
      </c>
    </row>
    <row r="544" spans="1:10" ht="12.75" customHeight="1" x14ac:dyDescent="0.2">
      <c r="A544" s="9">
        <v>2021</v>
      </c>
      <c r="B544" s="9">
        <v>1179970</v>
      </c>
      <c r="C544" s="9">
        <v>1808</v>
      </c>
      <c r="D544" s="9">
        <v>1</v>
      </c>
      <c r="E544" s="9">
        <v>10026</v>
      </c>
      <c r="F544" s="9">
        <v>904</v>
      </c>
      <c r="G544" s="9">
        <v>0</v>
      </c>
      <c r="H544" s="9">
        <v>3205309</v>
      </c>
      <c r="I544" s="9">
        <v>32</v>
      </c>
      <c r="J544" s="9">
        <v>3</v>
      </c>
    </row>
    <row r="545" spans="1:10" ht="12.75" customHeight="1" x14ac:dyDescent="0.2">
      <c r="A545" s="9">
        <v>2021</v>
      </c>
      <c r="B545" s="9">
        <v>1179970</v>
      </c>
      <c r="C545" s="9">
        <v>1808</v>
      </c>
      <c r="D545" s="9">
        <v>1</v>
      </c>
      <c r="E545" s="9">
        <v>10026</v>
      </c>
      <c r="F545" s="9">
        <v>904</v>
      </c>
      <c r="G545" s="9">
        <v>0</v>
      </c>
      <c r="H545" s="9">
        <v>3205309</v>
      </c>
      <c r="I545" s="9">
        <v>32</v>
      </c>
      <c r="J545" s="9">
        <v>3</v>
      </c>
    </row>
    <row r="546" spans="1:10" ht="12.75" customHeight="1" x14ac:dyDescent="0.2">
      <c r="A546" s="9">
        <v>2021</v>
      </c>
      <c r="B546" s="9">
        <v>1179970</v>
      </c>
      <c r="C546" s="9">
        <v>1808</v>
      </c>
      <c r="D546" s="9">
        <v>1</v>
      </c>
      <c r="E546" s="9">
        <v>10026</v>
      </c>
      <c r="F546" s="9">
        <v>904</v>
      </c>
      <c r="G546" s="9">
        <v>0</v>
      </c>
      <c r="H546" s="9">
        <v>3205309</v>
      </c>
      <c r="I546" s="9">
        <v>32</v>
      </c>
      <c r="J546" s="9">
        <v>3</v>
      </c>
    </row>
    <row r="547" spans="1:10" ht="12.75" customHeight="1" x14ac:dyDescent="0.2">
      <c r="A547" s="9">
        <v>2021</v>
      </c>
      <c r="B547" s="9">
        <v>1179970</v>
      </c>
      <c r="C547" s="9">
        <v>1808</v>
      </c>
      <c r="D547" s="9">
        <v>1</v>
      </c>
      <c r="E547" s="9">
        <v>10026</v>
      </c>
      <c r="F547" s="9">
        <v>904</v>
      </c>
      <c r="G547" s="9">
        <v>0</v>
      </c>
      <c r="H547" s="9">
        <v>3205309</v>
      </c>
      <c r="I547" s="9">
        <v>32</v>
      </c>
      <c r="J547" s="9">
        <v>3</v>
      </c>
    </row>
    <row r="548" spans="1:10" ht="12.75" customHeight="1" x14ac:dyDescent="0.2">
      <c r="A548" s="9">
        <v>2021</v>
      </c>
      <c r="B548" s="9">
        <v>1179970</v>
      </c>
      <c r="C548" s="9">
        <v>1808</v>
      </c>
      <c r="D548" s="9">
        <v>1</v>
      </c>
      <c r="E548" s="9">
        <v>10026</v>
      </c>
      <c r="F548" s="9">
        <v>904</v>
      </c>
      <c r="G548" s="9">
        <v>0</v>
      </c>
      <c r="H548" s="9">
        <v>3205309</v>
      </c>
      <c r="I548" s="9">
        <v>32</v>
      </c>
      <c r="J548" s="9">
        <v>3</v>
      </c>
    </row>
    <row r="549" spans="1:10" ht="12.75" customHeight="1" x14ac:dyDescent="0.2">
      <c r="A549" s="9">
        <v>2021</v>
      </c>
      <c r="B549" s="9">
        <v>1179970</v>
      </c>
      <c r="C549" s="9">
        <v>1808</v>
      </c>
      <c r="D549" s="9">
        <v>1</v>
      </c>
      <c r="E549" s="9">
        <v>10026</v>
      </c>
      <c r="F549" s="9">
        <v>904</v>
      </c>
      <c r="G549" s="9">
        <v>0</v>
      </c>
      <c r="H549" s="9">
        <v>3205309</v>
      </c>
      <c r="I549" s="9">
        <v>32</v>
      </c>
      <c r="J549" s="9">
        <v>3</v>
      </c>
    </row>
    <row r="550" spans="1:10" ht="12.75" customHeight="1" x14ac:dyDescent="0.2">
      <c r="A550" s="9">
        <v>2021</v>
      </c>
      <c r="B550" s="9">
        <v>1179970</v>
      </c>
      <c r="C550" s="9">
        <v>1808</v>
      </c>
      <c r="D550" s="9">
        <v>1</v>
      </c>
      <c r="E550" s="9">
        <v>10026</v>
      </c>
      <c r="F550" s="9">
        <v>904</v>
      </c>
      <c r="G550" s="9">
        <v>0</v>
      </c>
      <c r="H550" s="9">
        <v>3205309</v>
      </c>
      <c r="I550" s="9">
        <v>32</v>
      </c>
      <c r="J550" s="9">
        <v>3</v>
      </c>
    </row>
    <row r="551" spans="1:10" ht="12.75" customHeight="1" x14ac:dyDescent="0.2">
      <c r="A551" s="9">
        <v>2021</v>
      </c>
      <c r="B551" s="9">
        <v>1179970</v>
      </c>
      <c r="C551" s="9">
        <v>1808</v>
      </c>
      <c r="D551" s="9">
        <v>1</v>
      </c>
      <c r="E551" s="9">
        <v>10026</v>
      </c>
      <c r="F551" s="9">
        <v>904</v>
      </c>
      <c r="G551" s="9">
        <v>0</v>
      </c>
      <c r="H551" s="9">
        <v>3205309</v>
      </c>
      <c r="I551" s="9">
        <v>32</v>
      </c>
      <c r="J551" s="9">
        <v>3</v>
      </c>
    </row>
    <row r="552" spans="1:10" ht="12.75" customHeight="1" x14ac:dyDescent="0.2">
      <c r="A552" s="9">
        <v>2021</v>
      </c>
      <c r="B552" s="9">
        <v>1179970</v>
      </c>
      <c r="C552" s="9">
        <v>1808</v>
      </c>
      <c r="D552" s="9">
        <v>1</v>
      </c>
      <c r="E552" s="9">
        <v>10026</v>
      </c>
      <c r="F552" s="9">
        <v>904</v>
      </c>
      <c r="G552" s="9">
        <v>0</v>
      </c>
      <c r="H552" s="9">
        <v>3205309</v>
      </c>
      <c r="I552" s="9">
        <v>32</v>
      </c>
      <c r="J552" s="9">
        <v>3</v>
      </c>
    </row>
    <row r="553" spans="1:10" ht="12.75" customHeight="1" x14ac:dyDescent="0.2">
      <c r="A553" s="9">
        <v>2021</v>
      </c>
      <c r="B553" s="9">
        <v>1179970</v>
      </c>
      <c r="C553" s="9">
        <v>1808</v>
      </c>
      <c r="D553" s="9">
        <v>1</v>
      </c>
      <c r="E553" s="9">
        <v>10026</v>
      </c>
      <c r="F553" s="9">
        <v>904</v>
      </c>
      <c r="G553" s="9">
        <v>0</v>
      </c>
      <c r="H553" s="9">
        <v>3205309</v>
      </c>
      <c r="I553" s="9">
        <v>32</v>
      </c>
      <c r="J553" s="9">
        <v>3</v>
      </c>
    </row>
    <row r="554" spans="1:10" ht="12.75" customHeight="1" x14ac:dyDescent="0.2">
      <c r="A554" s="9">
        <v>2021</v>
      </c>
      <c r="B554" s="9">
        <v>1179970</v>
      </c>
      <c r="C554" s="9">
        <v>1808</v>
      </c>
      <c r="D554" s="9">
        <v>1</v>
      </c>
      <c r="E554" s="9">
        <v>10026</v>
      </c>
      <c r="F554" s="9">
        <v>904</v>
      </c>
      <c r="G554" s="9">
        <v>0</v>
      </c>
      <c r="H554" s="9">
        <v>3205309</v>
      </c>
      <c r="I554" s="9">
        <v>32</v>
      </c>
      <c r="J554" s="9">
        <v>3</v>
      </c>
    </row>
    <row r="555" spans="1:10" ht="12.75" customHeight="1" x14ac:dyDescent="0.2">
      <c r="A555" s="9">
        <v>2021</v>
      </c>
      <c r="B555" s="9">
        <v>1179970</v>
      </c>
      <c r="C555" s="9">
        <v>1808</v>
      </c>
      <c r="D555" s="9">
        <v>1</v>
      </c>
      <c r="E555" s="9">
        <v>10026</v>
      </c>
      <c r="F555" s="9">
        <v>904</v>
      </c>
      <c r="G555" s="9">
        <v>0</v>
      </c>
      <c r="H555" s="9">
        <v>3205309</v>
      </c>
      <c r="I555" s="9">
        <v>32</v>
      </c>
      <c r="J555" s="9">
        <v>3</v>
      </c>
    </row>
    <row r="556" spans="1:10" ht="12.75" customHeight="1" x14ac:dyDescent="0.2">
      <c r="A556" s="9">
        <v>2021</v>
      </c>
      <c r="B556" s="9">
        <v>1179970</v>
      </c>
      <c r="C556" s="9">
        <v>1808</v>
      </c>
      <c r="D556" s="9">
        <v>1</v>
      </c>
      <c r="E556" s="9">
        <v>10026</v>
      </c>
      <c r="F556" s="9">
        <v>904</v>
      </c>
      <c r="G556" s="9">
        <v>0</v>
      </c>
      <c r="H556" s="9">
        <v>3205309</v>
      </c>
      <c r="I556" s="9">
        <v>32</v>
      </c>
      <c r="J556" s="9">
        <v>3</v>
      </c>
    </row>
    <row r="557" spans="1:10" ht="12.75" customHeight="1" x14ac:dyDescent="0.2">
      <c r="A557" s="9">
        <v>2021</v>
      </c>
      <c r="B557" s="9">
        <v>1179970</v>
      </c>
      <c r="C557" s="9">
        <v>1808</v>
      </c>
      <c r="D557" s="9">
        <v>1</v>
      </c>
      <c r="E557" s="9">
        <v>10026</v>
      </c>
      <c r="F557" s="9">
        <v>904</v>
      </c>
      <c r="G557" s="9">
        <v>0</v>
      </c>
      <c r="H557" s="9">
        <v>3205309</v>
      </c>
      <c r="I557" s="9">
        <v>32</v>
      </c>
      <c r="J557" s="9">
        <v>3</v>
      </c>
    </row>
    <row r="558" spans="1:10" ht="12.75" customHeight="1" x14ac:dyDescent="0.2">
      <c r="A558" s="9">
        <v>2021</v>
      </c>
      <c r="B558" s="9">
        <v>1179970</v>
      </c>
      <c r="C558" s="9">
        <v>1808</v>
      </c>
      <c r="D558" s="9">
        <v>1</v>
      </c>
      <c r="E558" s="9">
        <v>10026</v>
      </c>
      <c r="F558" s="9">
        <v>904</v>
      </c>
      <c r="G558" s="9">
        <v>0</v>
      </c>
      <c r="H558" s="9">
        <v>3205309</v>
      </c>
      <c r="I558" s="9">
        <v>32</v>
      </c>
      <c r="J558" s="9">
        <v>3</v>
      </c>
    </row>
    <row r="559" spans="1:10" ht="12.75" customHeight="1" x14ac:dyDescent="0.2">
      <c r="A559" s="9">
        <v>2021</v>
      </c>
      <c r="B559" s="9">
        <v>1179970</v>
      </c>
      <c r="C559" s="9">
        <v>1808</v>
      </c>
      <c r="D559" s="9">
        <v>1</v>
      </c>
      <c r="E559" s="9">
        <v>10026</v>
      </c>
      <c r="F559" s="9">
        <v>904</v>
      </c>
      <c r="G559" s="9">
        <v>0</v>
      </c>
      <c r="H559" s="9">
        <v>3205309</v>
      </c>
      <c r="I559" s="9">
        <v>32</v>
      </c>
      <c r="J559" s="9">
        <v>3</v>
      </c>
    </row>
    <row r="560" spans="1:10" ht="12.75" customHeight="1" x14ac:dyDescent="0.2">
      <c r="A560" s="9">
        <v>2021</v>
      </c>
      <c r="B560" s="9">
        <v>1179970</v>
      </c>
      <c r="C560" s="9">
        <v>1808</v>
      </c>
      <c r="D560" s="9">
        <v>1</v>
      </c>
      <c r="E560" s="9">
        <v>10026</v>
      </c>
      <c r="F560" s="9">
        <v>904</v>
      </c>
      <c r="G560" s="9">
        <v>0</v>
      </c>
      <c r="H560" s="9">
        <v>3205309</v>
      </c>
      <c r="I560" s="9">
        <v>32</v>
      </c>
      <c r="J560" s="9">
        <v>3</v>
      </c>
    </row>
    <row r="561" spans="1:10" ht="12.75" customHeight="1" x14ac:dyDescent="0.2">
      <c r="A561" s="9">
        <v>2021</v>
      </c>
      <c r="B561" s="9">
        <v>1179970</v>
      </c>
      <c r="C561" s="9">
        <v>1808</v>
      </c>
      <c r="D561" s="9">
        <v>1</v>
      </c>
      <c r="E561" s="9">
        <v>10026</v>
      </c>
      <c r="F561" s="9">
        <v>904</v>
      </c>
      <c r="G561" s="9">
        <v>0</v>
      </c>
      <c r="H561" s="9">
        <v>3205309</v>
      </c>
      <c r="I561" s="9">
        <v>32</v>
      </c>
      <c r="J561" s="9">
        <v>3</v>
      </c>
    </row>
    <row r="562" spans="1:10" ht="12.75" customHeight="1" x14ac:dyDescent="0.2">
      <c r="A562" s="9">
        <v>2021</v>
      </c>
      <c r="B562" s="9">
        <v>1179970</v>
      </c>
      <c r="C562" s="9">
        <v>1808</v>
      </c>
      <c r="D562" s="9">
        <v>1</v>
      </c>
      <c r="E562" s="9">
        <v>10026</v>
      </c>
      <c r="F562" s="9">
        <v>904</v>
      </c>
      <c r="G562" s="9">
        <v>0</v>
      </c>
      <c r="H562" s="9">
        <v>3205309</v>
      </c>
      <c r="I562" s="9">
        <v>32</v>
      </c>
      <c r="J562" s="9">
        <v>3</v>
      </c>
    </row>
    <row r="563" spans="1:10" ht="12.75" customHeight="1" x14ac:dyDescent="0.2">
      <c r="A563" s="9">
        <v>2021</v>
      </c>
      <c r="B563" s="9">
        <v>1179970</v>
      </c>
      <c r="C563" s="9">
        <v>1808</v>
      </c>
      <c r="D563" s="9">
        <v>1</v>
      </c>
      <c r="E563" s="9">
        <v>10026</v>
      </c>
      <c r="F563" s="9">
        <v>904</v>
      </c>
      <c r="G563" s="9">
        <v>0</v>
      </c>
      <c r="H563" s="9">
        <v>3205309</v>
      </c>
      <c r="I563" s="9">
        <v>32</v>
      </c>
      <c r="J563" s="9">
        <v>3</v>
      </c>
    </row>
    <row r="564" spans="1:10" ht="12.75" customHeight="1" x14ac:dyDescent="0.2">
      <c r="A564" s="9">
        <v>2021</v>
      </c>
      <c r="B564" s="9">
        <v>1179970</v>
      </c>
      <c r="C564" s="9">
        <v>1808</v>
      </c>
      <c r="D564" s="9">
        <v>1</v>
      </c>
      <c r="E564" s="9">
        <v>10026</v>
      </c>
      <c r="F564" s="9">
        <v>904</v>
      </c>
      <c r="G564" s="9">
        <v>0</v>
      </c>
      <c r="H564" s="9">
        <v>3205309</v>
      </c>
      <c r="I564" s="9">
        <v>32</v>
      </c>
      <c r="J564" s="9">
        <v>3</v>
      </c>
    </row>
    <row r="565" spans="1:10" ht="12.75" customHeight="1" x14ac:dyDescent="0.2">
      <c r="A565" s="9">
        <v>2021</v>
      </c>
      <c r="B565" s="9">
        <v>1179970</v>
      </c>
      <c r="C565" s="9">
        <v>1808</v>
      </c>
      <c r="D565" s="9">
        <v>1</v>
      </c>
      <c r="E565" s="9">
        <v>10026</v>
      </c>
      <c r="F565" s="9">
        <v>904</v>
      </c>
      <c r="G565" s="9">
        <v>0</v>
      </c>
      <c r="H565" s="9">
        <v>3205309</v>
      </c>
      <c r="I565" s="9">
        <v>32</v>
      </c>
      <c r="J565" s="9">
        <v>3</v>
      </c>
    </row>
    <row r="566" spans="1:10" ht="12.75" customHeight="1" x14ac:dyDescent="0.2">
      <c r="A566" s="9">
        <v>2021</v>
      </c>
      <c r="B566" s="9">
        <v>1179970</v>
      </c>
      <c r="C566" s="9">
        <v>1808</v>
      </c>
      <c r="D566" s="9">
        <v>1</v>
      </c>
      <c r="E566" s="9">
        <v>10026</v>
      </c>
      <c r="F566" s="9">
        <v>904</v>
      </c>
      <c r="G566" s="9">
        <v>0</v>
      </c>
      <c r="H566" s="9">
        <v>3205309</v>
      </c>
      <c r="I566" s="9">
        <v>32</v>
      </c>
      <c r="J566" s="9">
        <v>3</v>
      </c>
    </row>
    <row r="567" spans="1:10" ht="12.75" customHeight="1" x14ac:dyDescent="0.2">
      <c r="A567" s="9">
        <v>2021</v>
      </c>
      <c r="B567" s="9">
        <v>1179970</v>
      </c>
      <c r="C567" s="9">
        <v>1808</v>
      </c>
      <c r="D567" s="9">
        <v>1</v>
      </c>
      <c r="E567" s="9">
        <v>10026</v>
      </c>
      <c r="F567" s="9">
        <v>904</v>
      </c>
      <c r="G567" s="9">
        <v>0</v>
      </c>
      <c r="H567" s="9">
        <v>3205309</v>
      </c>
      <c r="I567" s="9">
        <v>32</v>
      </c>
      <c r="J567" s="9">
        <v>3</v>
      </c>
    </row>
    <row r="568" spans="1:10" ht="12.75" customHeight="1" x14ac:dyDescent="0.2">
      <c r="A568" s="9">
        <v>2021</v>
      </c>
      <c r="B568" s="9">
        <v>1179970</v>
      </c>
      <c r="C568" s="9">
        <v>1808</v>
      </c>
      <c r="D568" s="9">
        <v>1</v>
      </c>
      <c r="E568" s="9">
        <v>10026</v>
      </c>
      <c r="F568" s="9">
        <v>904</v>
      </c>
      <c r="G568" s="9">
        <v>0</v>
      </c>
      <c r="H568" s="9">
        <v>3205309</v>
      </c>
      <c r="I568" s="9">
        <v>32</v>
      </c>
      <c r="J568" s="9">
        <v>3</v>
      </c>
    </row>
    <row r="569" spans="1:10" ht="12.75" customHeight="1" x14ac:dyDescent="0.2">
      <c r="A569" s="9">
        <v>2021</v>
      </c>
      <c r="B569" s="9">
        <v>1179970</v>
      </c>
      <c r="C569" s="9">
        <v>1808</v>
      </c>
      <c r="D569" s="9">
        <v>1</v>
      </c>
      <c r="E569" s="9">
        <v>10026</v>
      </c>
      <c r="F569" s="9">
        <v>904</v>
      </c>
      <c r="G569" s="9">
        <v>0</v>
      </c>
      <c r="H569" s="9">
        <v>3205309</v>
      </c>
      <c r="I569" s="9">
        <v>32</v>
      </c>
      <c r="J569" s="9">
        <v>3</v>
      </c>
    </row>
    <row r="570" spans="1:10" ht="12.75" customHeight="1" x14ac:dyDescent="0.2">
      <c r="A570" s="9">
        <v>2021</v>
      </c>
      <c r="B570" s="9">
        <v>1179970</v>
      </c>
      <c r="C570" s="9">
        <v>1808</v>
      </c>
      <c r="D570" s="9">
        <v>1</v>
      </c>
      <c r="E570" s="9">
        <v>10026</v>
      </c>
      <c r="F570" s="9">
        <v>904</v>
      </c>
      <c r="G570" s="9">
        <v>0</v>
      </c>
      <c r="H570" s="9">
        <v>3205309</v>
      </c>
      <c r="I570" s="9">
        <v>32</v>
      </c>
      <c r="J570" s="9">
        <v>3</v>
      </c>
    </row>
    <row r="571" spans="1:10" ht="12.75" customHeight="1" x14ac:dyDescent="0.2">
      <c r="A571" s="9">
        <v>2021</v>
      </c>
      <c r="B571" s="9">
        <v>1179970</v>
      </c>
      <c r="C571" s="9">
        <v>1808</v>
      </c>
      <c r="D571" s="9">
        <v>1</v>
      </c>
      <c r="E571" s="9">
        <v>10026</v>
      </c>
      <c r="F571" s="9">
        <v>904</v>
      </c>
      <c r="G571" s="9">
        <v>0</v>
      </c>
      <c r="H571" s="9">
        <v>3205309</v>
      </c>
      <c r="I571" s="9">
        <v>32</v>
      </c>
      <c r="J571" s="9">
        <v>3</v>
      </c>
    </row>
    <row r="572" spans="1:10" ht="12.75" customHeight="1" x14ac:dyDescent="0.2">
      <c r="A572" s="9">
        <v>2021</v>
      </c>
      <c r="B572" s="9">
        <v>1179970</v>
      </c>
      <c r="C572" s="9">
        <v>1808</v>
      </c>
      <c r="D572" s="9">
        <v>1</v>
      </c>
      <c r="E572" s="9">
        <v>10026</v>
      </c>
      <c r="F572" s="9">
        <v>904</v>
      </c>
      <c r="G572" s="9">
        <v>0</v>
      </c>
      <c r="H572" s="9">
        <v>3205309</v>
      </c>
      <c r="I572" s="9">
        <v>32</v>
      </c>
      <c r="J572" s="9">
        <v>3</v>
      </c>
    </row>
    <row r="573" spans="1:10" ht="12.75" customHeight="1" x14ac:dyDescent="0.2">
      <c r="A573" s="9">
        <v>2021</v>
      </c>
      <c r="B573" s="9">
        <v>1179970</v>
      </c>
      <c r="C573" s="9">
        <v>1808</v>
      </c>
      <c r="D573" s="9">
        <v>1</v>
      </c>
      <c r="E573" s="9">
        <v>10026</v>
      </c>
      <c r="F573" s="9">
        <v>904</v>
      </c>
      <c r="G573" s="9">
        <v>0</v>
      </c>
      <c r="H573" s="9">
        <v>3205309</v>
      </c>
      <c r="I573" s="9">
        <v>32</v>
      </c>
      <c r="J573" s="9">
        <v>3</v>
      </c>
    </row>
    <row r="574" spans="1:10" ht="12.75" customHeight="1" x14ac:dyDescent="0.2">
      <c r="A574" s="9">
        <v>2021</v>
      </c>
      <c r="B574" s="9">
        <v>1179970</v>
      </c>
      <c r="C574" s="9">
        <v>1808</v>
      </c>
      <c r="D574" s="9">
        <v>1</v>
      </c>
      <c r="E574" s="9">
        <v>10026</v>
      </c>
      <c r="F574" s="9">
        <v>904</v>
      </c>
      <c r="G574" s="9">
        <v>0</v>
      </c>
      <c r="H574" s="9">
        <v>3205309</v>
      </c>
      <c r="I574" s="9">
        <v>32</v>
      </c>
      <c r="J574" s="9">
        <v>3</v>
      </c>
    </row>
    <row r="575" spans="1:10" ht="12.75" customHeight="1" x14ac:dyDescent="0.2">
      <c r="A575" s="9">
        <v>2021</v>
      </c>
      <c r="B575" s="9">
        <v>1179970</v>
      </c>
      <c r="C575" s="9">
        <v>1808</v>
      </c>
      <c r="D575" s="9">
        <v>1</v>
      </c>
      <c r="E575" s="9">
        <v>10026</v>
      </c>
      <c r="F575" s="9">
        <v>904</v>
      </c>
      <c r="G575" s="9">
        <v>0</v>
      </c>
      <c r="H575" s="9">
        <v>3205309</v>
      </c>
      <c r="I575" s="9">
        <v>32</v>
      </c>
      <c r="J575" s="9">
        <v>3</v>
      </c>
    </row>
    <row r="576" spans="1:10" ht="12.75" customHeight="1" x14ac:dyDescent="0.2">
      <c r="A576" s="9">
        <v>2021</v>
      </c>
      <c r="B576" s="9">
        <v>1179970</v>
      </c>
      <c r="C576" s="9">
        <v>1808</v>
      </c>
      <c r="D576" s="9">
        <v>1</v>
      </c>
      <c r="E576" s="9">
        <v>10026</v>
      </c>
      <c r="F576" s="9">
        <v>904</v>
      </c>
      <c r="G576" s="9">
        <v>0</v>
      </c>
      <c r="H576" s="9">
        <v>3205309</v>
      </c>
      <c r="I576" s="9">
        <v>32</v>
      </c>
      <c r="J576" s="9">
        <v>3</v>
      </c>
    </row>
    <row r="577" spans="1:10" ht="12.75" customHeight="1" x14ac:dyDescent="0.2">
      <c r="A577" s="9">
        <v>2021</v>
      </c>
      <c r="B577" s="9">
        <v>1179970</v>
      </c>
      <c r="C577" s="9">
        <v>1808</v>
      </c>
      <c r="D577" s="9">
        <v>1</v>
      </c>
      <c r="E577" s="9">
        <v>10026</v>
      </c>
      <c r="F577" s="9">
        <v>904</v>
      </c>
      <c r="G577" s="9">
        <v>0</v>
      </c>
      <c r="H577" s="9">
        <v>3205309</v>
      </c>
      <c r="I577" s="9">
        <v>32</v>
      </c>
      <c r="J577" s="9">
        <v>3</v>
      </c>
    </row>
    <row r="578" spans="1:10" ht="12.75" customHeight="1" x14ac:dyDescent="0.2">
      <c r="A578" s="9">
        <v>2021</v>
      </c>
      <c r="B578" s="9">
        <v>1179970</v>
      </c>
      <c r="C578" s="9">
        <v>1808</v>
      </c>
      <c r="D578" s="9">
        <v>1</v>
      </c>
      <c r="E578" s="9">
        <v>10026</v>
      </c>
      <c r="F578" s="9">
        <v>904</v>
      </c>
      <c r="G578" s="9">
        <v>0</v>
      </c>
      <c r="H578" s="9">
        <v>3205309</v>
      </c>
      <c r="I578" s="9">
        <v>32</v>
      </c>
      <c r="J578" s="9">
        <v>3</v>
      </c>
    </row>
    <row r="579" spans="1:10" ht="12.75" customHeight="1" x14ac:dyDescent="0.2">
      <c r="A579" s="9">
        <v>2021</v>
      </c>
      <c r="B579" s="9">
        <v>1179970</v>
      </c>
      <c r="C579" s="9">
        <v>1808</v>
      </c>
      <c r="D579" s="9">
        <v>1</v>
      </c>
      <c r="E579" s="9">
        <v>10026</v>
      </c>
      <c r="F579" s="9">
        <v>904</v>
      </c>
      <c r="G579" s="9">
        <v>0</v>
      </c>
      <c r="H579" s="9">
        <v>3205309</v>
      </c>
      <c r="I579" s="9">
        <v>32</v>
      </c>
      <c r="J579" s="9">
        <v>3</v>
      </c>
    </row>
    <row r="580" spans="1:10" ht="12.75" customHeight="1" x14ac:dyDescent="0.2">
      <c r="A580" s="9">
        <v>2021</v>
      </c>
      <c r="B580" s="9">
        <v>1179970</v>
      </c>
      <c r="C580" s="9">
        <v>1808</v>
      </c>
      <c r="D580" s="9">
        <v>1</v>
      </c>
      <c r="E580" s="9">
        <v>10026</v>
      </c>
      <c r="F580" s="9">
        <v>904</v>
      </c>
      <c r="G580" s="9">
        <v>0</v>
      </c>
      <c r="H580" s="9">
        <v>3205309</v>
      </c>
      <c r="I580" s="9">
        <v>32</v>
      </c>
      <c r="J580" s="9">
        <v>3</v>
      </c>
    </row>
    <row r="581" spans="1:10" ht="12.75" customHeight="1" x14ac:dyDescent="0.2">
      <c r="A581" s="9">
        <v>2021</v>
      </c>
      <c r="B581" s="9">
        <v>1179970</v>
      </c>
      <c r="C581" s="9">
        <v>1808</v>
      </c>
      <c r="D581" s="9">
        <v>1</v>
      </c>
      <c r="E581" s="9">
        <v>10026</v>
      </c>
      <c r="F581" s="9">
        <v>904</v>
      </c>
      <c r="G581" s="9">
        <v>0</v>
      </c>
      <c r="H581" s="9">
        <v>3205309</v>
      </c>
      <c r="I581" s="9">
        <v>32</v>
      </c>
      <c r="J581" s="9">
        <v>3</v>
      </c>
    </row>
    <row r="582" spans="1:10" ht="12.75" customHeight="1" x14ac:dyDescent="0.2">
      <c r="A582" s="9">
        <v>2021</v>
      </c>
      <c r="B582" s="9">
        <v>1179970</v>
      </c>
      <c r="C582" s="9">
        <v>1808</v>
      </c>
      <c r="D582" s="9">
        <v>1</v>
      </c>
      <c r="E582" s="9">
        <v>10026</v>
      </c>
      <c r="F582" s="9">
        <v>904</v>
      </c>
      <c r="G582" s="9">
        <v>0</v>
      </c>
      <c r="H582" s="9">
        <v>3205309</v>
      </c>
      <c r="I582" s="9">
        <v>32</v>
      </c>
      <c r="J582" s="9">
        <v>3</v>
      </c>
    </row>
    <row r="583" spans="1:10" ht="12.75" customHeight="1" x14ac:dyDescent="0.2">
      <c r="A583" s="9">
        <v>2021</v>
      </c>
      <c r="B583" s="9">
        <v>1179970</v>
      </c>
      <c r="C583" s="9">
        <v>1808</v>
      </c>
      <c r="D583" s="9">
        <v>1</v>
      </c>
      <c r="E583" s="9">
        <v>10026</v>
      </c>
      <c r="F583" s="9">
        <v>904</v>
      </c>
      <c r="G583" s="9">
        <v>0</v>
      </c>
      <c r="H583" s="9">
        <v>3205309</v>
      </c>
      <c r="I583" s="9">
        <v>32</v>
      </c>
      <c r="J583" s="9">
        <v>3</v>
      </c>
    </row>
    <row r="584" spans="1:10" ht="12.75" customHeight="1" x14ac:dyDescent="0.2">
      <c r="A584" s="9">
        <v>2021</v>
      </c>
      <c r="B584" s="9">
        <v>1179970</v>
      </c>
      <c r="C584" s="9">
        <v>1808</v>
      </c>
      <c r="D584" s="9">
        <v>1</v>
      </c>
      <c r="E584" s="9">
        <v>10026</v>
      </c>
      <c r="F584" s="9">
        <v>904</v>
      </c>
      <c r="G584" s="9">
        <v>0</v>
      </c>
      <c r="H584" s="9">
        <v>3205309</v>
      </c>
      <c r="I584" s="9">
        <v>32</v>
      </c>
      <c r="J584" s="9">
        <v>3</v>
      </c>
    </row>
    <row r="585" spans="1:10" ht="12.75" customHeight="1" x14ac:dyDescent="0.2">
      <c r="A585" s="9">
        <v>2021</v>
      </c>
      <c r="B585" s="9">
        <v>1179970</v>
      </c>
      <c r="C585" s="9">
        <v>1808</v>
      </c>
      <c r="D585" s="9">
        <v>1</v>
      </c>
      <c r="E585" s="9">
        <v>10026</v>
      </c>
      <c r="F585" s="9">
        <v>904</v>
      </c>
      <c r="G585" s="9">
        <v>0</v>
      </c>
      <c r="H585" s="9">
        <v>3205309</v>
      </c>
      <c r="I585" s="9">
        <v>32</v>
      </c>
      <c r="J585" s="9">
        <v>3</v>
      </c>
    </row>
    <row r="586" spans="1:10" ht="12.75" customHeight="1" x14ac:dyDescent="0.2">
      <c r="A586" s="9">
        <v>2021</v>
      </c>
      <c r="B586" s="9">
        <v>1179970</v>
      </c>
      <c r="C586" s="9">
        <v>1808</v>
      </c>
      <c r="D586" s="9">
        <v>1</v>
      </c>
      <c r="E586" s="9">
        <v>10026</v>
      </c>
      <c r="F586" s="9">
        <v>904</v>
      </c>
      <c r="G586" s="9">
        <v>0</v>
      </c>
      <c r="H586" s="9">
        <v>3205309</v>
      </c>
      <c r="I586" s="9">
        <v>32</v>
      </c>
      <c r="J586" s="9">
        <v>3</v>
      </c>
    </row>
    <row r="587" spans="1:10" ht="12.75" customHeight="1" x14ac:dyDescent="0.2">
      <c r="A587" s="9">
        <v>2021</v>
      </c>
      <c r="B587" s="9">
        <v>1179970</v>
      </c>
      <c r="C587" s="9">
        <v>1808</v>
      </c>
      <c r="D587" s="9">
        <v>1</v>
      </c>
      <c r="E587" s="9">
        <v>10026</v>
      </c>
      <c r="F587" s="9">
        <v>904</v>
      </c>
      <c r="G587" s="9">
        <v>0</v>
      </c>
      <c r="H587" s="9">
        <v>3205309</v>
      </c>
      <c r="I587" s="9">
        <v>32</v>
      </c>
      <c r="J587" s="9">
        <v>3</v>
      </c>
    </row>
    <row r="588" spans="1:10" ht="12.75" customHeight="1" x14ac:dyDescent="0.2">
      <c r="A588" s="9">
        <v>2021</v>
      </c>
      <c r="B588" s="9">
        <v>1179970</v>
      </c>
      <c r="C588" s="9">
        <v>1808</v>
      </c>
      <c r="D588" s="9">
        <v>1</v>
      </c>
      <c r="E588" s="9">
        <v>10026</v>
      </c>
      <c r="F588" s="9">
        <v>904</v>
      </c>
      <c r="G588" s="9">
        <v>0</v>
      </c>
      <c r="H588" s="9">
        <v>3205309</v>
      </c>
      <c r="I588" s="9">
        <v>32</v>
      </c>
      <c r="J588" s="9">
        <v>3</v>
      </c>
    </row>
    <row r="589" spans="1:10" ht="12.75" customHeight="1" x14ac:dyDescent="0.2">
      <c r="A589" s="9">
        <v>2021</v>
      </c>
      <c r="B589" s="9">
        <v>1179970</v>
      </c>
      <c r="C589" s="9">
        <v>1808</v>
      </c>
      <c r="D589" s="9">
        <v>1</v>
      </c>
      <c r="E589" s="9">
        <v>10026</v>
      </c>
      <c r="F589" s="9">
        <v>904</v>
      </c>
      <c r="G589" s="9">
        <v>0</v>
      </c>
      <c r="H589" s="9">
        <v>3205309</v>
      </c>
      <c r="I589" s="9">
        <v>32</v>
      </c>
      <c r="J589" s="9">
        <v>3</v>
      </c>
    </row>
    <row r="590" spans="1:10" ht="12.75" customHeight="1" x14ac:dyDescent="0.2">
      <c r="A590" s="9">
        <v>2021</v>
      </c>
      <c r="B590" s="9">
        <v>1179970</v>
      </c>
      <c r="C590" s="9">
        <v>1808</v>
      </c>
      <c r="D590" s="9">
        <v>1</v>
      </c>
      <c r="E590" s="9">
        <v>10026</v>
      </c>
      <c r="F590" s="9">
        <v>904</v>
      </c>
      <c r="G590" s="9">
        <v>0</v>
      </c>
      <c r="H590" s="9">
        <v>3205309</v>
      </c>
      <c r="I590" s="9">
        <v>32</v>
      </c>
      <c r="J590" s="9">
        <v>3</v>
      </c>
    </row>
    <row r="591" spans="1:10" ht="12.75" customHeight="1" x14ac:dyDescent="0.2">
      <c r="A591" s="9">
        <v>2021</v>
      </c>
      <c r="B591" s="9">
        <v>1179970</v>
      </c>
      <c r="C591" s="9">
        <v>1808</v>
      </c>
      <c r="D591" s="9">
        <v>1</v>
      </c>
      <c r="E591" s="9">
        <v>10026</v>
      </c>
      <c r="F591" s="9">
        <v>904</v>
      </c>
      <c r="G591" s="9">
        <v>0</v>
      </c>
      <c r="H591" s="9">
        <v>3205309</v>
      </c>
      <c r="I591" s="9">
        <v>32</v>
      </c>
      <c r="J591" s="9">
        <v>3</v>
      </c>
    </row>
    <row r="592" spans="1:10" ht="12.75" customHeight="1" x14ac:dyDescent="0.2">
      <c r="A592" s="9">
        <v>2021</v>
      </c>
      <c r="B592" s="9">
        <v>1179970</v>
      </c>
      <c r="C592" s="9">
        <v>1808</v>
      </c>
      <c r="D592" s="9">
        <v>1</v>
      </c>
      <c r="E592" s="9">
        <v>10026</v>
      </c>
      <c r="F592" s="9">
        <v>904</v>
      </c>
      <c r="G592" s="9">
        <v>0</v>
      </c>
      <c r="H592" s="9">
        <v>3205309</v>
      </c>
      <c r="I592" s="9">
        <v>32</v>
      </c>
      <c r="J592" s="9">
        <v>3</v>
      </c>
    </row>
    <row r="593" spans="1:10" ht="12.75" customHeight="1" x14ac:dyDescent="0.2">
      <c r="A593" s="9">
        <v>2021</v>
      </c>
      <c r="B593" s="9">
        <v>1179970</v>
      </c>
      <c r="C593" s="9">
        <v>1808</v>
      </c>
      <c r="D593" s="9">
        <v>1</v>
      </c>
      <c r="E593" s="9">
        <v>10026</v>
      </c>
      <c r="F593" s="9">
        <v>904</v>
      </c>
      <c r="G593" s="9">
        <v>0</v>
      </c>
      <c r="H593" s="9">
        <v>3205309</v>
      </c>
      <c r="I593" s="9">
        <v>32</v>
      </c>
      <c r="J593" s="9">
        <v>3</v>
      </c>
    </row>
    <row r="594" spans="1:10" ht="12.75" customHeight="1" x14ac:dyDescent="0.2">
      <c r="A594" s="9">
        <v>2021</v>
      </c>
      <c r="B594" s="9">
        <v>1179970</v>
      </c>
      <c r="C594" s="9">
        <v>1808</v>
      </c>
      <c r="D594" s="9">
        <v>1</v>
      </c>
      <c r="E594" s="9">
        <v>10026</v>
      </c>
      <c r="F594" s="9">
        <v>904</v>
      </c>
      <c r="G594" s="9">
        <v>0</v>
      </c>
      <c r="H594" s="9">
        <v>3205309</v>
      </c>
      <c r="I594" s="9">
        <v>32</v>
      </c>
      <c r="J594" s="9">
        <v>3</v>
      </c>
    </row>
    <row r="595" spans="1:10" ht="12.75" customHeight="1" x14ac:dyDescent="0.2">
      <c r="A595" s="9">
        <v>2021</v>
      </c>
      <c r="B595" s="9">
        <v>1179970</v>
      </c>
      <c r="C595" s="9">
        <v>1808</v>
      </c>
      <c r="D595" s="9">
        <v>1</v>
      </c>
      <c r="E595" s="9">
        <v>10026</v>
      </c>
      <c r="F595" s="9">
        <v>904</v>
      </c>
      <c r="G595" s="9">
        <v>0</v>
      </c>
      <c r="H595" s="9">
        <v>3205309</v>
      </c>
      <c r="I595" s="9">
        <v>32</v>
      </c>
      <c r="J595" s="9">
        <v>3</v>
      </c>
    </row>
    <row r="596" spans="1:10" ht="12.75" customHeight="1" x14ac:dyDescent="0.2">
      <c r="A596" s="9">
        <v>2021</v>
      </c>
      <c r="B596" s="9">
        <v>1179970</v>
      </c>
      <c r="C596" s="9">
        <v>1808</v>
      </c>
      <c r="D596" s="9">
        <v>1</v>
      </c>
      <c r="E596" s="9">
        <v>10026</v>
      </c>
      <c r="F596" s="9">
        <v>904</v>
      </c>
      <c r="G596" s="9">
        <v>0</v>
      </c>
      <c r="H596" s="9">
        <v>3205309</v>
      </c>
      <c r="I596" s="9">
        <v>32</v>
      </c>
      <c r="J596" s="9">
        <v>3</v>
      </c>
    </row>
    <row r="597" spans="1:10" ht="12.75" customHeight="1" x14ac:dyDescent="0.2">
      <c r="A597" s="9">
        <v>2021</v>
      </c>
      <c r="B597" s="9">
        <v>1179970</v>
      </c>
      <c r="C597" s="9">
        <v>1808</v>
      </c>
      <c r="D597" s="9">
        <v>1</v>
      </c>
      <c r="E597" s="9">
        <v>10026</v>
      </c>
      <c r="F597" s="9">
        <v>904</v>
      </c>
      <c r="G597" s="9">
        <v>0</v>
      </c>
      <c r="H597" s="9">
        <v>3205309</v>
      </c>
      <c r="I597" s="9">
        <v>32</v>
      </c>
      <c r="J597" s="9">
        <v>3</v>
      </c>
    </row>
    <row r="598" spans="1:10" ht="12.75" customHeight="1" x14ac:dyDescent="0.2">
      <c r="A598" s="9">
        <v>2021</v>
      </c>
      <c r="B598" s="9">
        <v>1179970</v>
      </c>
      <c r="C598" s="9">
        <v>1808</v>
      </c>
      <c r="D598" s="9">
        <v>1</v>
      </c>
      <c r="E598" s="9">
        <v>10026</v>
      </c>
      <c r="F598" s="9">
        <v>904</v>
      </c>
      <c r="G598" s="9">
        <v>0</v>
      </c>
      <c r="H598" s="9">
        <v>3205309</v>
      </c>
      <c r="I598" s="9">
        <v>32</v>
      </c>
      <c r="J598" s="9">
        <v>3</v>
      </c>
    </row>
    <row r="599" spans="1:10" ht="12.75" customHeight="1" x14ac:dyDescent="0.2">
      <c r="A599" s="9">
        <v>2021</v>
      </c>
      <c r="B599" s="9">
        <v>1179970</v>
      </c>
      <c r="C599" s="9">
        <v>1808</v>
      </c>
      <c r="D599" s="9">
        <v>1</v>
      </c>
      <c r="E599" s="9">
        <v>10026</v>
      </c>
      <c r="F599" s="9">
        <v>904</v>
      </c>
      <c r="G599" s="9">
        <v>0</v>
      </c>
      <c r="H599" s="9">
        <v>3205309</v>
      </c>
      <c r="I599" s="9">
        <v>32</v>
      </c>
      <c r="J599" s="9">
        <v>3</v>
      </c>
    </row>
    <row r="600" spans="1:10" ht="12.75" customHeight="1" x14ac:dyDescent="0.2">
      <c r="A600" s="9">
        <v>2021</v>
      </c>
      <c r="B600" s="9">
        <v>1179970</v>
      </c>
      <c r="C600" s="9">
        <v>1808</v>
      </c>
      <c r="D600" s="9">
        <v>1</v>
      </c>
      <c r="E600" s="9">
        <v>10026</v>
      </c>
      <c r="F600" s="9">
        <v>904</v>
      </c>
      <c r="G600" s="9">
        <v>0</v>
      </c>
      <c r="H600" s="9">
        <v>3205309</v>
      </c>
      <c r="I600" s="9">
        <v>32</v>
      </c>
      <c r="J600" s="9">
        <v>3</v>
      </c>
    </row>
    <row r="601" spans="1:10" ht="12.75" customHeight="1" x14ac:dyDescent="0.2">
      <c r="A601" s="9">
        <v>2021</v>
      </c>
      <c r="B601" s="9">
        <v>1179970</v>
      </c>
      <c r="C601" s="9">
        <v>1808</v>
      </c>
      <c r="D601" s="9">
        <v>1</v>
      </c>
      <c r="E601" s="9">
        <v>10026</v>
      </c>
      <c r="F601" s="9">
        <v>904</v>
      </c>
      <c r="G601" s="9">
        <v>0</v>
      </c>
      <c r="H601" s="9">
        <v>3205309</v>
      </c>
      <c r="I601" s="9">
        <v>32</v>
      </c>
      <c r="J601" s="9">
        <v>3</v>
      </c>
    </row>
    <row r="602" spans="1:10" ht="12.75" customHeight="1" x14ac:dyDescent="0.2">
      <c r="A602" s="9">
        <v>2021</v>
      </c>
      <c r="B602" s="9">
        <v>1179970</v>
      </c>
      <c r="C602" s="9">
        <v>1808</v>
      </c>
      <c r="D602" s="9">
        <v>1</v>
      </c>
      <c r="E602" s="9">
        <v>10026</v>
      </c>
      <c r="F602" s="9">
        <v>904</v>
      </c>
      <c r="G602" s="9">
        <v>0</v>
      </c>
      <c r="H602" s="9">
        <v>3205309</v>
      </c>
      <c r="I602" s="9">
        <v>32</v>
      </c>
      <c r="J602" s="9">
        <v>3</v>
      </c>
    </row>
    <row r="603" spans="1:10" ht="12.75" customHeight="1" x14ac:dyDescent="0.2">
      <c r="A603" s="9">
        <v>2021</v>
      </c>
      <c r="B603" s="9">
        <v>1179970</v>
      </c>
      <c r="C603" s="9">
        <v>1808</v>
      </c>
      <c r="D603" s="9">
        <v>1</v>
      </c>
      <c r="E603" s="9">
        <v>10026</v>
      </c>
      <c r="F603" s="9">
        <v>904</v>
      </c>
      <c r="G603" s="9">
        <v>0</v>
      </c>
      <c r="H603" s="9">
        <v>3205309</v>
      </c>
      <c r="I603" s="9">
        <v>32</v>
      </c>
      <c r="J603" s="9">
        <v>3</v>
      </c>
    </row>
    <row r="604" spans="1:10" ht="12.75" customHeight="1" x14ac:dyDescent="0.2">
      <c r="A604" s="9">
        <v>2021</v>
      </c>
      <c r="B604" s="9">
        <v>1179970</v>
      </c>
      <c r="C604" s="9">
        <v>1808</v>
      </c>
      <c r="D604" s="9">
        <v>1</v>
      </c>
      <c r="E604" s="9">
        <v>10026</v>
      </c>
      <c r="F604" s="9">
        <v>904</v>
      </c>
      <c r="G604" s="9">
        <v>0</v>
      </c>
      <c r="H604" s="9">
        <v>3205309</v>
      </c>
      <c r="I604" s="9">
        <v>32</v>
      </c>
      <c r="J604" s="9">
        <v>3</v>
      </c>
    </row>
    <row r="605" spans="1:10" ht="12.75" customHeight="1" x14ac:dyDescent="0.2">
      <c r="A605" s="9">
        <v>2021</v>
      </c>
      <c r="B605" s="9">
        <v>1270538</v>
      </c>
      <c r="C605" s="9">
        <v>1808</v>
      </c>
      <c r="D605" s="9">
        <v>1</v>
      </c>
      <c r="E605" s="9">
        <v>10026</v>
      </c>
      <c r="F605" s="9">
        <v>4006</v>
      </c>
      <c r="G605" s="9">
        <v>1</v>
      </c>
      <c r="H605" s="9">
        <v>3201209</v>
      </c>
      <c r="I605" s="9">
        <v>32</v>
      </c>
      <c r="J605" s="9">
        <v>3</v>
      </c>
    </row>
    <row r="606" spans="1:10" ht="12.75" customHeight="1" x14ac:dyDescent="0.2">
      <c r="A606" s="9">
        <v>2021</v>
      </c>
      <c r="B606" s="9">
        <v>1270538</v>
      </c>
      <c r="C606" s="9">
        <v>1808</v>
      </c>
      <c r="D606" s="9">
        <v>1</v>
      </c>
      <c r="E606" s="9">
        <v>10026</v>
      </c>
      <c r="F606" s="9">
        <v>4006</v>
      </c>
      <c r="G606" s="9">
        <v>1</v>
      </c>
      <c r="H606" s="9">
        <v>3201209</v>
      </c>
      <c r="I606" s="9">
        <v>32</v>
      </c>
      <c r="J606" s="9">
        <v>3</v>
      </c>
    </row>
    <row r="607" spans="1:10" ht="12.75" customHeight="1" x14ac:dyDescent="0.2">
      <c r="A607" s="9">
        <v>2021</v>
      </c>
      <c r="B607" s="9">
        <v>1270538</v>
      </c>
      <c r="C607" s="9">
        <v>1808</v>
      </c>
      <c r="D607" s="9">
        <v>1</v>
      </c>
      <c r="E607" s="9">
        <v>10026</v>
      </c>
      <c r="F607" s="9">
        <v>4006</v>
      </c>
      <c r="G607" s="9">
        <v>1</v>
      </c>
      <c r="H607" s="9">
        <v>3201209</v>
      </c>
      <c r="I607" s="9">
        <v>32</v>
      </c>
      <c r="J607" s="9">
        <v>3</v>
      </c>
    </row>
    <row r="608" spans="1:10" ht="12.75" customHeight="1" x14ac:dyDescent="0.2">
      <c r="A608" s="9">
        <v>2021</v>
      </c>
      <c r="B608" s="9">
        <v>1270538</v>
      </c>
      <c r="C608" s="9">
        <v>1808</v>
      </c>
      <c r="D608" s="9">
        <v>1</v>
      </c>
      <c r="E608" s="9">
        <v>10026</v>
      </c>
      <c r="F608" s="9">
        <v>4006</v>
      </c>
      <c r="G608" s="9">
        <v>1</v>
      </c>
      <c r="H608" s="9">
        <v>3201209</v>
      </c>
      <c r="I608" s="9">
        <v>32</v>
      </c>
      <c r="J608" s="9">
        <v>3</v>
      </c>
    </row>
    <row r="609" spans="1:10" ht="12.75" customHeight="1" x14ac:dyDescent="0.2">
      <c r="A609" s="9">
        <v>2021</v>
      </c>
      <c r="B609" s="9">
        <v>1270538</v>
      </c>
      <c r="C609" s="9">
        <v>1808</v>
      </c>
      <c r="D609" s="9">
        <v>1</v>
      </c>
      <c r="E609" s="9">
        <v>10026</v>
      </c>
      <c r="F609" s="9">
        <v>4006</v>
      </c>
      <c r="G609" s="9">
        <v>1</v>
      </c>
      <c r="H609" s="9">
        <v>3201209</v>
      </c>
      <c r="I609" s="9">
        <v>32</v>
      </c>
      <c r="J609" s="9">
        <v>3</v>
      </c>
    </row>
    <row r="610" spans="1:10" ht="12.75" customHeight="1" x14ac:dyDescent="0.2">
      <c r="A610" s="9">
        <v>2021</v>
      </c>
      <c r="B610" s="9">
        <v>1270538</v>
      </c>
      <c r="C610" s="9">
        <v>1808</v>
      </c>
      <c r="D610" s="9">
        <v>1</v>
      </c>
      <c r="E610" s="9">
        <v>10026</v>
      </c>
      <c r="F610" s="9">
        <v>4006</v>
      </c>
      <c r="G610" s="9">
        <v>1</v>
      </c>
      <c r="H610" s="9">
        <v>3201209</v>
      </c>
      <c r="I610" s="9">
        <v>32</v>
      </c>
      <c r="J610" s="9">
        <v>3</v>
      </c>
    </row>
    <row r="611" spans="1:10" ht="12.75" customHeight="1" x14ac:dyDescent="0.2">
      <c r="A611" s="9">
        <v>2021</v>
      </c>
      <c r="B611" s="9">
        <v>1270538</v>
      </c>
      <c r="C611" s="9">
        <v>1808</v>
      </c>
      <c r="D611" s="9">
        <v>1</v>
      </c>
      <c r="E611" s="9">
        <v>10026</v>
      </c>
      <c r="F611" s="9">
        <v>4006</v>
      </c>
      <c r="G611" s="9">
        <v>1</v>
      </c>
      <c r="H611" s="9">
        <v>3201209</v>
      </c>
      <c r="I611" s="9">
        <v>32</v>
      </c>
      <c r="J611" s="9">
        <v>3</v>
      </c>
    </row>
    <row r="612" spans="1:10" ht="12.75" customHeight="1" x14ac:dyDescent="0.2">
      <c r="A612" s="9">
        <v>2021</v>
      </c>
      <c r="B612" s="9">
        <v>1270538</v>
      </c>
      <c r="C612" s="9">
        <v>1808</v>
      </c>
      <c r="D612" s="9">
        <v>1</v>
      </c>
      <c r="E612" s="9">
        <v>10026</v>
      </c>
      <c r="F612" s="9">
        <v>4006</v>
      </c>
      <c r="G612" s="9">
        <v>1</v>
      </c>
      <c r="H612" s="9">
        <v>3201209</v>
      </c>
      <c r="I612" s="9">
        <v>32</v>
      </c>
      <c r="J612" s="9">
        <v>3</v>
      </c>
    </row>
    <row r="613" spans="1:10" ht="12.75" customHeight="1" x14ac:dyDescent="0.2">
      <c r="A613" s="9">
        <v>2021</v>
      </c>
      <c r="B613" s="9">
        <v>1270538</v>
      </c>
      <c r="C613" s="9">
        <v>1808</v>
      </c>
      <c r="D613" s="9">
        <v>1</v>
      </c>
      <c r="E613" s="9">
        <v>10026</v>
      </c>
      <c r="F613" s="9">
        <v>4006</v>
      </c>
      <c r="G613" s="9">
        <v>1</v>
      </c>
      <c r="H613" s="9">
        <v>3201209</v>
      </c>
      <c r="I613" s="9">
        <v>32</v>
      </c>
      <c r="J613" s="9">
        <v>3</v>
      </c>
    </row>
    <row r="614" spans="1:10" ht="12.75" customHeight="1" x14ac:dyDescent="0.2">
      <c r="A614" s="9">
        <v>2021</v>
      </c>
      <c r="B614" s="9">
        <v>1270538</v>
      </c>
      <c r="C614" s="9">
        <v>1808</v>
      </c>
      <c r="D614" s="9">
        <v>1</v>
      </c>
      <c r="E614" s="9">
        <v>10026</v>
      </c>
      <c r="F614" s="9">
        <v>4006</v>
      </c>
      <c r="G614" s="9">
        <v>1</v>
      </c>
      <c r="H614" s="9">
        <v>3201209</v>
      </c>
      <c r="I614" s="9">
        <v>32</v>
      </c>
      <c r="J614" s="9">
        <v>3</v>
      </c>
    </row>
    <row r="615" spans="1:10" ht="12.75" customHeight="1" x14ac:dyDescent="0.2">
      <c r="A615" s="9">
        <v>2021</v>
      </c>
      <c r="B615" s="9">
        <v>1270538</v>
      </c>
      <c r="C615" s="9">
        <v>1808</v>
      </c>
      <c r="D615" s="9">
        <v>1</v>
      </c>
      <c r="E615" s="9">
        <v>10026</v>
      </c>
      <c r="F615" s="9">
        <v>4006</v>
      </c>
      <c r="G615" s="9">
        <v>1</v>
      </c>
      <c r="H615" s="9">
        <v>3201209</v>
      </c>
      <c r="I615" s="9">
        <v>32</v>
      </c>
      <c r="J615" s="9">
        <v>3</v>
      </c>
    </row>
    <row r="616" spans="1:10" ht="12.75" customHeight="1" x14ac:dyDescent="0.2">
      <c r="A616" s="9">
        <v>2021</v>
      </c>
      <c r="B616" s="9">
        <v>1270538</v>
      </c>
      <c r="C616" s="9">
        <v>1808</v>
      </c>
      <c r="D616" s="9">
        <v>1</v>
      </c>
      <c r="E616" s="9">
        <v>10026</v>
      </c>
      <c r="F616" s="9">
        <v>4006</v>
      </c>
      <c r="G616" s="9">
        <v>1</v>
      </c>
      <c r="H616" s="9">
        <v>3201209</v>
      </c>
      <c r="I616" s="9">
        <v>32</v>
      </c>
      <c r="J616" s="9">
        <v>3</v>
      </c>
    </row>
    <row r="617" spans="1:10" ht="12.75" customHeight="1" x14ac:dyDescent="0.2">
      <c r="A617" s="9">
        <v>2021</v>
      </c>
      <c r="B617" s="9">
        <v>1270538</v>
      </c>
      <c r="C617" s="9">
        <v>1808</v>
      </c>
      <c r="D617" s="9">
        <v>1</v>
      </c>
      <c r="E617" s="9">
        <v>10026</v>
      </c>
      <c r="F617" s="9">
        <v>4006</v>
      </c>
      <c r="G617" s="9">
        <v>1</v>
      </c>
      <c r="H617" s="9">
        <v>3201209</v>
      </c>
      <c r="I617" s="9">
        <v>32</v>
      </c>
      <c r="J617" s="9">
        <v>3</v>
      </c>
    </row>
    <row r="618" spans="1:10" ht="12.75" customHeight="1" x14ac:dyDescent="0.2">
      <c r="A618" s="9">
        <v>2021</v>
      </c>
      <c r="B618" s="9">
        <v>1270538</v>
      </c>
      <c r="C618" s="9">
        <v>1808</v>
      </c>
      <c r="D618" s="9">
        <v>1</v>
      </c>
      <c r="E618" s="9">
        <v>10026</v>
      </c>
      <c r="F618" s="9">
        <v>4006</v>
      </c>
      <c r="G618" s="9">
        <v>1</v>
      </c>
      <c r="H618" s="9">
        <v>3201209</v>
      </c>
      <c r="I618" s="9">
        <v>32</v>
      </c>
      <c r="J618" s="9">
        <v>3</v>
      </c>
    </row>
    <row r="619" spans="1:10" ht="12.75" customHeight="1" x14ac:dyDescent="0.2">
      <c r="A619" s="9">
        <v>2021</v>
      </c>
      <c r="B619" s="9">
        <v>1270538</v>
      </c>
      <c r="C619" s="9">
        <v>1808</v>
      </c>
      <c r="D619" s="9">
        <v>1</v>
      </c>
      <c r="E619" s="9">
        <v>10026</v>
      </c>
      <c r="F619" s="9">
        <v>4006</v>
      </c>
      <c r="G619" s="9">
        <v>1</v>
      </c>
      <c r="H619" s="9">
        <v>3201209</v>
      </c>
      <c r="I619" s="9">
        <v>32</v>
      </c>
      <c r="J619" s="9">
        <v>3</v>
      </c>
    </row>
    <row r="620" spans="1:10" ht="12.75" customHeight="1" x14ac:dyDescent="0.2">
      <c r="A620" s="9">
        <v>2021</v>
      </c>
      <c r="B620" s="9">
        <v>1270538</v>
      </c>
      <c r="C620" s="9">
        <v>1808</v>
      </c>
      <c r="D620" s="9">
        <v>1</v>
      </c>
      <c r="E620" s="9">
        <v>10026</v>
      </c>
      <c r="F620" s="9">
        <v>4006</v>
      </c>
      <c r="G620" s="9">
        <v>1</v>
      </c>
      <c r="H620" s="9">
        <v>3201209</v>
      </c>
      <c r="I620" s="9">
        <v>32</v>
      </c>
      <c r="J620" s="9">
        <v>3</v>
      </c>
    </row>
    <row r="621" spans="1:10" ht="12.75" customHeight="1" x14ac:dyDescent="0.2">
      <c r="A621" s="9">
        <v>2021</v>
      </c>
      <c r="B621" s="9">
        <v>1270538</v>
      </c>
      <c r="C621" s="9">
        <v>1808</v>
      </c>
      <c r="D621" s="9">
        <v>1</v>
      </c>
      <c r="E621" s="9">
        <v>10026</v>
      </c>
      <c r="F621" s="9">
        <v>4006</v>
      </c>
      <c r="G621" s="9">
        <v>1</v>
      </c>
      <c r="H621" s="9">
        <v>3201209</v>
      </c>
      <c r="I621" s="9">
        <v>32</v>
      </c>
      <c r="J621" s="9">
        <v>3</v>
      </c>
    </row>
    <row r="622" spans="1:10" ht="12.75" customHeight="1" x14ac:dyDescent="0.2">
      <c r="A622" s="9">
        <v>2021</v>
      </c>
      <c r="B622" s="9">
        <v>1270538</v>
      </c>
      <c r="C622" s="9">
        <v>1808</v>
      </c>
      <c r="D622" s="9">
        <v>1</v>
      </c>
      <c r="E622" s="9">
        <v>10026</v>
      </c>
      <c r="F622" s="9">
        <v>4006</v>
      </c>
      <c r="G622" s="9">
        <v>1</v>
      </c>
      <c r="H622" s="9">
        <v>3201209</v>
      </c>
      <c r="I622" s="9">
        <v>32</v>
      </c>
      <c r="J622" s="9">
        <v>3</v>
      </c>
    </row>
    <row r="623" spans="1:10" ht="12.75" customHeight="1" x14ac:dyDescent="0.2">
      <c r="A623" s="9">
        <v>2021</v>
      </c>
      <c r="B623" s="9">
        <v>1270538</v>
      </c>
      <c r="C623" s="9">
        <v>1808</v>
      </c>
      <c r="D623" s="9">
        <v>1</v>
      </c>
      <c r="E623" s="9">
        <v>10026</v>
      </c>
      <c r="F623" s="9">
        <v>4006</v>
      </c>
      <c r="G623" s="9">
        <v>1</v>
      </c>
      <c r="H623" s="9">
        <v>3201209</v>
      </c>
      <c r="I623" s="9">
        <v>32</v>
      </c>
      <c r="J623" s="9">
        <v>3</v>
      </c>
    </row>
    <row r="624" spans="1:10" ht="12.75" customHeight="1" x14ac:dyDescent="0.2">
      <c r="A624" s="9">
        <v>2021</v>
      </c>
      <c r="B624" s="9">
        <v>1308687</v>
      </c>
      <c r="C624" s="9">
        <v>1808</v>
      </c>
      <c r="D624" s="9">
        <v>1</v>
      </c>
      <c r="E624" s="9">
        <v>10026</v>
      </c>
      <c r="F624" s="9">
        <v>3002</v>
      </c>
      <c r="G624" s="9">
        <v>1</v>
      </c>
      <c r="H624" s="9">
        <v>3203908</v>
      </c>
      <c r="I624" s="9">
        <v>32</v>
      </c>
      <c r="J624" s="9">
        <v>3</v>
      </c>
    </row>
    <row r="625" spans="1:10" ht="12.75" customHeight="1" x14ac:dyDescent="0.2">
      <c r="A625" s="9">
        <v>2021</v>
      </c>
      <c r="B625" s="9">
        <v>1308687</v>
      </c>
      <c r="C625" s="9">
        <v>1808</v>
      </c>
      <c r="D625" s="9">
        <v>1</v>
      </c>
      <c r="E625" s="9">
        <v>10026</v>
      </c>
      <c r="F625" s="9">
        <v>3002</v>
      </c>
      <c r="G625" s="9">
        <v>1</v>
      </c>
      <c r="H625" s="9">
        <v>3203908</v>
      </c>
      <c r="I625" s="9">
        <v>32</v>
      </c>
      <c r="J625" s="9">
        <v>3</v>
      </c>
    </row>
    <row r="626" spans="1:10" ht="12.75" customHeight="1" x14ac:dyDescent="0.2">
      <c r="A626" s="9">
        <v>2021</v>
      </c>
      <c r="B626" s="9">
        <v>1308687</v>
      </c>
      <c r="C626" s="9">
        <v>1808</v>
      </c>
      <c r="D626" s="9">
        <v>1</v>
      </c>
      <c r="E626" s="9">
        <v>10026</v>
      </c>
      <c r="F626" s="9">
        <v>3002</v>
      </c>
      <c r="G626" s="9">
        <v>1</v>
      </c>
      <c r="H626" s="9">
        <v>3203908</v>
      </c>
      <c r="I626" s="9">
        <v>32</v>
      </c>
      <c r="J626" s="9">
        <v>3</v>
      </c>
    </row>
    <row r="627" spans="1:10" ht="12.75" customHeight="1" x14ac:dyDescent="0.2">
      <c r="A627" s="9">
        <v>2021</v>
      </c>
      <c r="B627" s="9">
        <v>1308687</v>
      </c>
      <c r="C627" s="9">
        <v>1808</v>
      </c>
      <c r="D627" s="9">
        <v>1</v>
      </c>
      <c r="E627" s="9">
        <v>10026</v>
      </c>
      <c r="F627" s="9">
        <v>3002</v>
      </c>
      <c r="G627" s="9">
        <v>1</v>
      </c>
      <c r="H627" s="9">
        <v>3203908</v>
      </c>
      <c r="I627" s="9">
        <v>32</v>
      </c>
      <c r="J627" s="9">
        <v>3</v>
      </c>
    </row>
    <row r="628" spans="1:10" ht="12.75" customHeight="1" x14ac:dyDescent="0.2">
      <c r="A628" s="9">
        <v>2021</v>
      </c>
      <c r="B628" s="9">
        <v>1308687</v>
      </c>
      <c r="C628" s="9">
        <v>1808</v>
      </c>
      <c r="D628" s="9">
        <v>1</v>
      </c>
      <c r="E628" s="9">
        <v>10026</v>
      </c>
      <c r="F628" s="9">
        <v>3002</v>
      </c>
      <c r="G628" s="9">
        <v>1</v>
      </c>
      <c r="H628" s="9">
        <v>3203908</v>
      </c>
      <c r="I628" s="9">
        <v>32</v>
      </c>
      <c r="J628" s="9">
        <v>3</v>
      </c>
    </row>
    <row r="629" spans="1:10" ht="12.75" customHeight="1" x14ac:dyDescent="0.2">
      <c r="A629" s="9">
        <v>2021</v>
      </c>
      <c r="B629" s="9">
        <v>1308687</v>
      </c>
      <c r="C629" s="9">
        <v>1808</v>
      </c>
      <c r="D629" s="9">
        <v>1</v>
      </c>
      <c r="E629" s="9">
        <v>10026</v>
      </c>
      <c r="F629" s="9">
        <v>3002</v>
      </c>
      <c r="G629" s="9">
        <v>1</v>
      </c>
      <c r="H629" s="9">
        <v>3203908</v>
      </c>
      <c r="I629" s="9">
        <v>32</v>
      </c>
      <c r="J629" s="9">
        <v>3</v>
      </c>
    </row>
    <row r="630" spans="1:10" ht="12.75" customHeight="1" x14ac:dyDescent="0.2">
      <c r="A630" s="9">
        <v>2021</v>
      </c>
      <c r="B630" s="9">
        <v>1308687</v>
      </c>
      <c r="C630" s="9">
        <v>1808</v>
      </c>
      <c r="D630" s="9">
        <v>1</v>
      </c>
      <c r="E630" s="9">
        <v>10026</v>
      </c>
      <c r="F630" s="9">
        <v>3002</v>
      </c>
      <c r="G630" s="9">
        <v>1</v>
      </c>
      <c r="H630" s="9">
        <v>3203908</v>
      </c>
      <c r="I630" s="9">
        <v>32</v>
      </c>
      <c r="J630" s="9">
        <v>3</v>
      </c>
    </row>
    <row r="631" spans="1:10" ht="12.75" customHeight="1" x14ac:dyDescent="0.2">
      <c r="A631" s="9">
        <v>2021</v>
      </c>
      <c r="B631" s="9">
        <v>1308687</v>
      </c>
      <c r="C631" s="9">
        <v>1808</v>
      </c>
      <c r="D631" s="9">
        <v>1</v>
      </c>
      <c r="E631" s="9">
        <v>10026</v>
      </c>
      <c r="F631" s="9">
        <v>3002</v>
      </c>
      <c r="G631" s="9">
        <v>1</v>
      </c>
      <c r="H631" s="9">
        <v>3203908</v>
      </c>
      <c r="I631" s="9">
        <v>32</v>
      </c>
      <c r="J631" s="9">
        <v>3</v>
      </c>
    </row>
    <row r="632" spans="1:10" ht="12.75" customHeight="1" x14ac:dyDescent="0.2">
      <c r="A632" s="9">
        <v>2021</v>
      </c>
      <c r="B632" s="9">
        <v>1308687</v>
      </c>
      <c r="C632" s="9">
        <v>1808</v>
      </c>
      <c r="D632" s="9">
        <v>1</v>
      </c>
      <c r="E632" s="9">
        <v>10026</v>
      </c>
      <c r="F632" s="9">
        <v>3002</v>
      </c>
      <c r="G632" s="9">
        <v>1</v>
      </c>
      <c r="H632" s="9">
        <v>3203908</v>
      </c>
      <c r="I632" s="9">
        <v>32</v>
      </c>
      <c r="J632" s="9">
        <v>3</v>
      </c>
    </row>
    <row r="633" spans="1:10" ht="12.75" customHeight="1" x14ac:dyDescent="0.2">
      <c r="A633" s="9">
        <v>2021</v>
      </c>
      <c r="B633" s="9">
        <v>1308687</v>
      </c>
      <c r="C633" s="9">
        <v>1808</v>
      </c>
      <c r="D633" s="9">
        <v>1</v>
      </c>
      <c r="E633" s="9">
        <v>10026</v>
      </c>
      <c r="F633" s="9">
        <v>3002</v>
      </c>
      <c r="G633" s="9">
        <v>1</v>
      </c>
      <c r="H633" s="9">
        <v>3203908</v>
      </c>
      <c r="I633" s="9">
        <v>32</v>
      </c>
      <c r="J633" s="9">
        <v>3</v>
      </c>
    </row>
    <row r="634" spans="1:10" ht="12.75" customHeight="1" x14ac:dyDescent="0.2">
      <c r="A634" s="9">
        <v>2021</v>
      </c>
      <c r="B634" s="9">
        <v>1308687</v>
      </c>
      <c r="C634" s="9">
        <v>1808</v>
      </c>
      <c r="D634" s="9">
        <v>1</v>
      </c>
      <c r="E634" s="9">
        <v>10026</v>
      </c>
      <c r="F634" s="9">
        <v>3002</v>
      </c>
      <c r="G634" s="9">
        <v>1</v>
      </c>
      <c r="H634" s="9">
        <v>3203908</v>
      </c>
      <c r="I634" s="9">
        <v>32</v>
      </c>
      <c r="J634" s="9">
        <v>3</v>
      </c>
    </row>
    <row r="635" spans="1:10" ht="12.75" customHeight="1" x14ac:dyDescent="0.2">
      <c r="A635" s="9">
        <v>2021</v>
      </c>
      <c r="B635" s="9">
        <v>1308687</v>
      </c>
      <c r="C635" s="9">
        <v>1808</v>
      </c>
      <c r="D635" s="9">
        <v>1</v>
      </c>
      <c r="E635" s="9">
        <v>10026</v>
      </c>
      <c r="F635" s="9">
        <v>3002</v>
      </c>
      <c r="G635" s="9">
        <v>1</v>
      </c>
      <c r="H635" s="9">
        <v>3203908</v>
      </c>
      <c r="I635" s="9">
        <v>32</v>
      </c>
      <c r="J635" s="9">
        <v>3</v>
      </c>
    </row>
    <row r="636" spans="1:10" ht="12.75" customHeight="1" x14ac:dyDescent="0.2">
      <c r="A636" s="9">
        <v>2021</v>
      </c>
      <c r="B636" s="9">
        <v>1308687</v>
      </c>
      <c r="C636" s="9">
        <v>1808</v>
      </c>
      <c r="D636" s="9">
        <v>1</v>
      </c>
      <c r="E636" s="9">
        <v>10026</v>
      </c>
      <c r="F636" s="9">
        <v>3002</v>
      </c>
      <c r="G636" s="9">
        <v>1</v>
      </c>
      <c r="H636" s="9">
        <v>3203908</v>
      </c>
      <c r="I636" s="9">
        <v>32</v>
      </c>
      <c r="J636" s="9">
        <v>3</v>
      </c>
    </row>
    <row r="637" spans="1:10" ht="12.75" customHeight="1" x14ac:dyDescent="0.2">
      <c r="A637" s="9">
        <v>2021</v>
      </c>
      <c r="B637" s="9">
        <v>1308687</v>
      </c>
      <c r="C637" s="9">
        <v>1808</v>
      </c>
      <c r="D637" s="9">
        <v>1</v>
      </c>
      <c r="E637" s="9">
        <v>10026</v>
      </c>
      <c r="F637" s="9">
        <v>3002</v>
      </c>
      <c r="G637" s="9">
        <v>1</v>
      </c>
      <c r="H637" s="9">
        <v>3203908</v>
      </c>
      <c r="I637" s="9">
        <v>32</v>
      </c>
      <c r="J637" s="9">
        <v>3</v>
      </c>
    </row>
    <row r="638" spans="1:10" ht="12.75" customHeight="1" x14ac:dyDescent="0.2">
      <c r="A638" s="9">
        <v>2021</v>
      </c>
      <c r="B638" s="9">
        <v>1308687</v>
      </c>
      <c r="C638" s="9">
        <v>1808</v>
      </c>
      <c r="D638" s="9">
        <v>1</v>
      </c>
      <c r="E638" s="9">
        <v>10026</v>
      </c>
      <c r="F638" s="9">
        <v>3002</v>
      </c>
      <c r="G638" s="9">
        <v>1</v>
      </c>
      <c r="H638" s="9">
        <v>3203908</v>
      </c>
      <c r="I638" s="9">
        <v>32</v>
      </c>
      <c r="J638" s="9">
        <v>3</v>
      </c>
    </row>
    <row r="639" spans="1:10" ht="12.75" customHeight="1" x14ac:dyDescent="0.2">
      <c r="A639" s="9">
        <v>2021</v>
      </c>
      <c r="B639" s="9">
        <v>1308687</v>
      </c>
      <c r="C639" s="9">
        <v>1808</v>
      </c>
      <c r="D639" s="9">
        <v>1</v>
      </c>
      <c r="E639" s="9">
        <v>10026</v>
      </c>
      <c r="F639" s="9">
        <v>3002</v>
      </c>
      <c r="G639" s="9">
        <v>1</v>
      </c>
      <c r="H639" s="9">
        <v>3203908</v>
      </c>
      <c r="I639" s="9">
        <v>32</v>
      </c>
      <c r="J639" s="9">
        <v>3</v>
      </c>
    </row>
    <row r="640" spans="1:10" ht="12.75" customHeight="1" x14ac:dyDescent="0.2">
      <c r="A640" s="9">
        <v>2021</v>
      </c>
      <c r="B640" s="9">
        <v>1308687</v>
      </c>
      <c r="C640" s="9">
        <v>1808</v>
      </c>
      <c r="D640" s="9">
        <v>1</v>
      </c>
      <c r="E640" s="9">
        <v>10026</v>
      </c>
      <c r="F640" s="9">
        <v>3002</v>
      </c>
      <c r="G640" s="9">
        <v>1</v>
      </c>
      <c r="H640" s="9">
        <v>3203908</v>
      </c>
      <c r="I640" s="9">
        <v>32</v>
      </c>
      <c r="J640" s="9">
        <v>3</v>
      </c>
    </row>
    <row r="641" spans="1:10" ht="12.75" customHeight="1" x14ac:dyDescent="0.2">
      <c r="A641" s="9">
        <v>2021</v>
      </c>
      <c r="B641" s="9">
        <v>1308687</v>
      </c>
      <c r="C641" s="9">
        <v>1808</v>
      </c>
      <c r="D641" s="9">
        <v>1</v>
      </c>
      <c r="E641" s="9">
        <v>10026</v>
      </c>
      <c r="F641" s="9">
        <v>3002</v>
      </c>
      <c r="G641" s="9">
        <v>1</v>
      </c>
      <c r="H641" s="9">
        <v>3203908</v>
      </c>
      <c r="I641" s="9">
        <v>32</v>
      </c>
      <c r="J641" s="9">
        <v>3</v>
      </c>
    </row>
    <row r="642" spans="1:10" ht="12.75" customHeight="1" x14ac:dyDescent="0.2">
      <c r="A642" s="9">
        <v>2021</v>
      </c>
      <c r="B642" s="9">
        <v>1308687</v>
      </c>
      <c r="C642" s="9">
        <v>1808</v>
      </c>
      <c r="D642" s="9">
        <v>1</v>
      </c>
      <c r="E642" s="9">
        <v>10026</v>
      </c>
      <c r="F642" s="9">
        <v>3002</v>
      </c>
      <c r="G642" s="9">
        <v>1</v>
      </c>
      <c r="H642" s="9">
        <v>3203908</v>
      </c>
      <c r="I642" s="9">
        <v>32</v>
      </c>
      <c r="J642" s="9">
        <v>3</v>
      </c>
    </row>
    <row r="643" spans="1:10" ht="12.75" customHeight="1" x14ac:dyDescent="0.2">
      <c r="A643" s="9">
        <v>2021</v>
      </c>
      <c r="B643" s="9">
        <v>1308687</v>
      </c>
      <c r="C643" s="9">
        <v>1808</v>
      </c>
      <c r="D643" s="9">
        <v>1</v>
      </c>
      <c r="E643" s="9">
        <v>10026</v>
      </c>
      <c r="F643" s="9">
        <v>3002</v>
      </c>
      <c r="G643" s="9">
        <v>1</v>
      </c>
      <c r="H643" s="9">
        <v>3203908</v>
      </c>
      <c r="I643" s="9">
        <v>32</v>
      </c>
      <c r="J643" s="9">
        <v>3</v>
      </c>
    </row>
    <row r="644" spans="1:10" ht="12.75" customHeight="1" x14ac:dyDescent="0.2">
      <c r="A644" s="9">
        <v>2021</v>
      </c>
      <c r="B644" s="9">
        <v>1308687</v>
      </c>
      <c r="C644" s="9">
        <v>1808</v>
      </c>
      <c r="D644" s="9">
        <v>1</v>
      </c>
      <c r="E644" s="9">
        <v>10026</v>
      </c>
      <c r="F644" s="9">
        <v>3002</v>
      </c>
      <c r="G644" s="9">
        <v>1</v>
      </c>
      <c r="H644" s="9">
        <v>3203908</v>
      </c>
      <c r="I644" s="9">
        <v>32</v>
      </c>
      <c r="J644" s="9">
        <v>3</v>
      </c>
    </row>
    <row r="645" spans="1:10" ht="12.75" customHeight="1" x14ac:dyDescent="0.2">
      <c r="A645" s="9">
        <v>2021</v>
      </c>
      <c r="B645" s="9">
        <v>1308687</v>
      </c>
      <c r="C645" s="9">
        <v>1808</v>
      </c>
      <c r="D645" s="9">
        <v>1</v>
      </c>
      <c r="E645" s="9">
        <v>10026</v>
      </c>
      <c r="F645" s="9">
        <v>3002</v>
      </c>
      <c r="G645" s="9">
        <v>1</v>
      </c>
      <c r="H645" s="9">
        <v>3203908</v>
      </c>
      <c r="I645" s="9">
        <v>32</v>
      </c>
      <c r="J645" s="9">
        <v>3</v>
      </c>
    </row>
    <row r="646" spans="1:10" ht="12.75" customHeight="1" x14ac:dyDescent="0.2">
      <c r="A646" s="9">
        <v>2021</v>
      </c>
      <c r="B646" s="9">
        <v>1308687</v>
      </c>
      <c r="C646" s="9">
        <v>1808</v>
      </c>
      <c r="D646" s="9">
        <v>1</v>
      </c>
      <c r="E646" s="9">
        <v>10026</v>
      </c>
      <c r="F646" s="9">
        <v>3002</v>
      </c>
      <c r="G646" s="9">
        <v>1</v>
      </c>
      <c r="H646" s="9">
        <v>3203908</v>
      </c>
      <c r="I646" s="9">
        <v>32</v>
      </c>
      <c r="J646" s="9">
        <v>3</v>
      </c>
    </row>
    <row r="647" spans="1:10" ht="12.75" customHeight="1" x14ac:dyDescent="0.2">
      <c r="A647" s="9">
        <v>2021</v>
      </c>
      <c r="B647" s="9">
        <v>1308687</v>
      </c>
      <c r="C647" s="9">
        <v>1808</v>
      </c>
      <c r="D647" s="9">
        <v>1</v>
      </c>
      <c r="E647" s="9">
        <v>10026</v>
      </c>
      <c r="F647" s="9">
        <v>3002</v>
      </c>
      <c r="G647" s="9">
        <v>1</v>
      </c>
      <c r="H647" s="9">
        <v>3203908</v>
      </c>
      <c r="I647" s="9">
        <v>32</v>
      </c>
      <c r="J647" s="9">
        <v>3</v>
      </c>
    </row>
    <row r="648" spans="1:10" ht="12.75" customHeight="1" x14ac:dyDescent="0.2">
      <c r="A648" s="9">
        <v>2021</v>
      </c>
      <c r="B648" s="9">
        <v>1308687</v>
      </c>
      <c r="C648" s="9">
        <v>1808</v>
      </c>
      <c r="D648" s="9">
        <v>1</v>
      </c>
      <c r="E648" s="9">
        <v>10026</v>
      </c>
      <c r="F648" s="9">
        <v>3002</v>
      </c>
      <c r="G648" s="9">
        <v>1</v>
      </c>
      <c r="H648" s="9">
        <v>3203908</v>
      </c>
      <c r="I648" s="9">
        <v>32</v>
      </c>
      <c r="J648" s="9">
        <v>3</v>
      </c>
    </row>
    <row r="649" spans="1:10" ht="12.75" customHeight="1" x14ac:dyDescent="0.2">
      <c r="A649" s="9">
        <v>2021</v>
      </c>
      <c r="B649" s="9">
        <v>1308687</v>
      </c>
      <c r="C649" s="9">
        <v>1808</v>
      </c>
      <c r="D649" s="9">
        <v>1</v>
      </c>
      <c r="E649" s="9">
        <v>10026</v>
      </c>
      <c r="F649" s="9">
        <v>3002</v>
      </c>
      <c r="G649" s="9">
        <v>1</v>
      </c>
      <c r="H649" s="9">
        <v>3203908</v>
      </c>
      <c r="I649" s="9">
        <v>32</v>
      </c>
      <c r="J649" s="9">
        <v>3</v>
      </c>
    </row>
    <row r="650" spans="1:10" ht="12.75" customHeight="1" x14ac:dyDescent="0.2">
      <c r="A650" s="9">
        <v>2021</v>
      </c>
      <c r="B650" s="9">
        <v>1308687</v>
      </c>
      <c r="C650" s="9">
        <v>1808</v>
      </c>
      <c r="D650" s="9">
        <v>1</v>
      </c>
      <c r="E650" s="9">
        <v>10026</v>
      </c>
      <c r="F650" s="9">
        <v>3002</v>
      </c>
      <c r="G650" s="9">
        <v>1</v>
      </c>
      <c r="H650" s="9">
        <v>3203908</v>
      </c>
      <c r="I650" s="9">
        <v>32</v>
      </c>
      <c r="J650" s="9">
        <v>3</v>
      </c>
    </row>
    <row r="651" spans="1:10" ht="12.75" customHeight="1" x14ac:dyDescent="0.2">
      <c r="A651" s="9">
        <v>2021</v>
      </c>
      <c r="B651" s="9">
        <v>1308687</v>
      </c>
      <c r="C651" s="9">
        <v>1808</v>
      </c>
      <c r="D651" s="9">
        <v>1</v>
      </c>
      <c r="E651" s="9">
        <v>10026</v>
      </c>
      <c r="F651" s="9">
        <v>3002</v>
      </c>
      <c r="G651" s="9">
        <v>1</v>
      </c>
      <c r="H651" s="9">
        <v>3203908</v>
      </c>
      <c r="I651" s="9">
        <v>32</v>
      </c>
      <c r="J651" s="9">
        <v>3</v>
      </c>
    </row>
    <row r="652" spans="1:10" ht="12.75" customHeight="1" x14ac:dyDescent="0.2">
      <c r="A652" s="9">
        <v>2021</v>
      </c>
      <c r="B652" s="9">
        <v>1308687</v>
      </c>
      <c r="C652" s="9">
        <v>1808</v>
      </c>
      <c r="D652" s="9">
        <v>1</v>
      </c>
      <c r="E652" s="9">
        <v>10026</v>
      </c>
      <c r="F652" s="9">
        <v>3002</v>
      </c>
      <c r="G652" s="9">
        <v>1</v>
      </c>
      <c r="H652" s="9">
        <v>3203908</v>
      </c>
      <c r="I652" s="9">
        <v>32</v>
      </c>
      <c r="J652" s="9">
        <v>3</v>
      </c>
    </row>
    <row r="653" spans="1:10" ht="12.75" customHeight="1" x14ac:dyDescent="0.2">
      <c r="A653" s="9">
        <v>2021</v>
      </c>
      <c r="B653" s="9">
        <v>1308687</v>
      </c>
      <c r="C653" s="9">
        <v>1808</v>
      </c>
      <c r="D653" s="9">
        <v>1</v>
      </c>
      <c r="E653" s="9">
        <v>10026</v>
      </c>
      <c r="F653" s="9">
        <v>3002</v>
      </c>
      <c r="G653" s="9">
        <v>1</v>
      </c>
      <c r="H653" s="9">
        <v>3203908</v>
      </c>
      <c r="I653" s="9">
        <v>32</v>
      </c>
      <c r="J653" s="9">
        <v>3</v>
      </c>
    </row>
    <row r="654" spans="1:10" ht="12.75" customHeight="1" x14ac:dyDescent="0.2">
      <c r="A654" s="9">
        <v>2021</v>
      </c>
      <c r="B654" s="9">
        <v>1308687</v>
      </c>
      <c r="C654" s="9">
        <v>1808</v>
      </c>
      <c r="D654" s="9">
        <v>1</v>
      </c>
      <c r="E654" s="9">
        <v>10026</v>
      </c>
      <c r="F654" s="9">
        <v>3002</v>
      </c>
      <c r="G654" s="9">
        <v>1</v>
      </c>
      <c r="H654" s="9">
        <v>3203908</v>
      </c>
      <c r="I654" s="9">
        <v>32</v>
      </c>
      <c r="J654" s="9">
        <v>3</v>
      </c>
    </row>
    <row r="655" spans="1:10" ht="12.75" customHeight="1" x14ac:dyDescent="0.2">
      <c r="A655" s="9">
        <v>2021</v>
      </c>
      <c r="B655" s="9">
        <v>1308687</v>
      </c>
      <c r="C655" s="9">
        <v>1808</v>
      </c>
      <c r="D655" s="9">
        <v>1</v>
      </c>
      <c r="E655" s="9">
        <v>10026</v>
      </c>
      <c r="F655" s="9">
        <v>3002</v>
      </c>
      <c r="G655" s="9">
        <v>1</v>
      </c>
      <c r="H655" s="9">
        <v>3203908</v>
      </c>
      <c r="I655" s="9">
        <v>32</v>
      </c>
      <c r="J655" s="9">
        <v>3</v>
      </c>
    </row>
    <row r="656" spans="1:10" ht="12.75" customHeight="1" x14ac:dyDescent="0.2">
      <c r="A656" s="9">
        <v>2021</v>
      </c>
      <c r="B656" s="9">
        <v>1308687</v>
      </c>
      <c r="C656" s="9">
        <v>1808</v>
      </c>
      <c r="D656" s="9">
        <v>1</v>
      </c>
      <c r="E656" s="9">
        <v>10026</v>
      </c>
      <c r="F656" s="9">
        <v>3002</v>
      </c>
      <c r="G656" s="9">
        <v>1</v>
      </c>
      <c r="H656" s="9">
        <v>3203908</v>
      </c>
      <c r="I656" s="9">
        <v>32</v>
      </c>
      <c r="J656" s="9">
        <v>3</v>
      </c>
    </row>
    <row r="657" spans="1:10" ht="12.75" customHeight="1" x14ac:dyDescent="0.2">
      <c r="A657" s="9">
        <v>2021</v>
      </c>
      <c r="B657" s="9">
        <v>1308687</v>
      </c>
      <c r="C657" s="9">
        <v>1808</v>
      </c>
      <c r="D657" s="9">
        <v>1</v>
      </c>
      <c r="E657" s="9">
        <v>10026</v>
      </c>
      <c r="F657" s="9">
        <v>3002</v>
      </c>
      <c r="G657" s="9">
        <v>1</v>
      </c>
      <c r="H657" s="9">
        <v>3203908</v>
      </c>
      <c r="I657" s="9">
        <v>32</v>
      </c>
      <c r="J657" s="9">
        <v>3</v>
      </c>
    </row>
    <row r="658" spans="1:10" ht="12.75" customHeight="1" x14ac:dyDescent="0.2">
      <c r="A658" s="9">
        <v>2021</v>
      </c>
      <c r="B658" s="9">
        <v>1308687</v>
      </c>
      <c r="C658" s="9">
        <v>1808</v>
      </c>
      <c r="D658" s="9">
        <v>1</v>
      </c>
      <c r="E658" s="9">
        <v>10026</v>
      </c>
      <c r="F658" s="9">
        <v>3002</v>
      </c>
      <c r="G658" s="9">
        <v>1</v>
      </c>
      <c r="H658" s="9">
        <v>3203908</v>
      </c>
      <c r="I658" s="9">
        <v>32</v>
      </c>
      <c r="J658" s="9">
        <v>3</v>
      </c>
    </row>
    <row r="659" spans="1:10" ht="12.75" customHeight="1" x14ac:dyDescent="0.2">
      <c r="A659" s="9">
        <v>2021</v>
      </c>
      <c r="B659" s="9">
        <v>1308687</v>
      </c>
      <c r="C659" s="9">
        <v>1808</v>
      </c>
      <c r="D659" s="9">
        <v>1</v>
      </c>
      <c r="E659" s="9">
        <v>10026</v>
      </c>
      <c r="F659" s="9">
        <v>3002</v>
      </c>
      <c r="G659" s="9">
        <v>1</v>
      </c>
      <c r="H659" s="9">
        <v>3203908</v>
      </c>
      <c r="I659" s="9">
        <v>32</v>
      </c>
      <c r="J659" s="9">
        <v>3</v>
      </c>
    </row>
    <row r="660" spans="1:10" ht="12.75" customHeight="1" x14ac:dyDescent="0.2">
      <c r="A660" s="9">
        <v>2021</v>
      </c>
      <c r="B660" s="9">
        <v>1308687</v>
      </c>
      <c r="C660" s="9">
        <v>1808</v>
      </c>
      <c r="D660" s="9">
        <v>1</v>
      </c>
      <c r="E660" s="9">
        <v>10026</v>
      </c>
      <c r="F660" s="9">
        <v>3002</v>
      </c>
      <c r="G660" s="9">
        <v>1</v>
      </c>
      <c r="H660" s="9">
        <v>3203908</v>
      </c>
      <c r="I660" s="9">
        <v>32</v>
      </c>
      <c r="J660" s="9">
        <v>3</v>
      </c>
    </row>
    <row r="661" spans="1:10" ht="12.75" customHeight="1" x14ac:dyDescent="0.2">
      <c r="A661" s="9">
        <v>2021</v>
      </c>
      <c r="B661" s="9">
        <v>1308687</v>
      </c>
      <c r="C661" s="9">
        <v>1808</v>
      </c>
      <c r="D661" s="9">
        <v>1</v>
      </c>
      <c r="E661" s="9">
        <v>10026</v>
      </c>
      <c r="F661" s="9">
        <v>3002</v>
      </c>
      <c r="G661" s="9">
        <v>1</v>
      </c>
      <c r="H661" s="9">
        <v>3203908</v>
      </c>
      <c r="I661" s="9">
        <v>32</v>
      </c>
      <c r="J661" s="9">
        <v>3</v>
      </c>
    </row>
    <row r="662" spans="1:10" ht="12.75" customHeight="1" x14ac:dyDescent="0.2">
      <c r="A662" s="9">
        <v>2021</v>
      </c>
      <c r="B662" s="9">
        <v>1308687</v>
      </c>
      <c r="C662" s="9">
        <v>1808</v>
      </c>
      <c r="D662" s="9">
        <v>1</v>
      </c>
      <c r="E662" s="9">
        <v>10026</v>
      </c>
      <c r="F662" s="9">
        <v>3002</v>
      </c>
      <c r="G662" s="9">
        <v>1</v>
      </c>
      <c r="H662" s="9">
        <v>3203908</v>
      </c>
      <c r="I662" s="9">
        <v>32</v>
      </c>
      <c r="J662" s="9">
        <v>3</v>
      </c>
    </row>
    <row r="663" spans="1:10" ht="12.75" customHeight="1" x14ac:dyDescent="0.2">
      <c r="A663" s="9">
        <v>2021</v>
      </c>
      <c r="B663" s="9">
        <v>1308687</v>
      </c>
      <c r="C663" s="9">
        <v>1808</v>
      </c>
      <c r="D663" s="9">
        <v>1</v>
      </c>
      <c r="E663" s="9">
        <v>10026</v>
      </c>
      <c r="F663" s="9">
        <v>3002</v>
      </c>
      <c r="G663" s="9">
        <v>1</v>
      </c>
      <c r="H663" s="9">
        <v>3203908</v>
      </c>
      <c r="I663" s="9">
        <v>32</v>
      </c>
      <c r="J663" s="9">
        <v>3</v>
      </c>
    </row>
    <row r="664" spans="1:10" ht="12.75" customHeight="1" x14ac:dyDescent="0.2">
      <c r="A664" s="9">
        <v>2021</v>
      </c>
      <c r="B664" s="9">
        <v>1308687</v>
      </c>
      <c r="C664" s="9">
        <v>1808</v>
      </c>
      <c r="D664" s="9">
        <v>1</v>
      </c>
      <c r="E664" s="9">
        <v>10026</v>
      </c>
      <c r="F664" s="9">
        <v>3002</v>
      </c>
      <c r="G664" s="9">
        <v>1</v>
      </c>
      <c r="H664" s="9">
        <v>3203908</v>
      </c>
      <c r="I664" s="9">
        <v>32</v>
      </c>
      <c r="J664" s="9">
        <v>3</v>
      </c>
    </row>
    <row r="665" spans="1:10" ht="12.75" customHeight="1" x14ac:dyDescent="0.2">
      <c r="A665" s="9">
        <v>2021</v>
      </c>
      <c r="B665" s="9">
        <v>1308687</v>
      </c>
      <c r="C665" s="9">
        <v>1808</v>
      </c>
      <c r="D665" s="9">
        <v>1</v>
      </c>
      <c r="E665" s="9">
        <v>10026</v>
      </c>
      <c r="F665" s="9">
        <v>3002</v>
      </c>
      <c r="G665" s="9">
        <v>1</v>
      </c>
      <c r="H665" s="9">
        <v>3203908</v>
      </c>
      <c r="I665" s="9">
        <v>32</v>
      </c>
      <c r="J665" s="9">
        <v>3</v>
      </c>
    </row>
    <row r="666" spans="1:10" ht="12.75" customHeight="1" x14ac:dyDescent="0.2">
      <c r="A666" s="9">
        <v>2021</v>
      </c>
      <c r="B666" s="9">
        <v>1308687</v>
      </c>
      <c r="C666" s="9">
        <v>1808</v>
      </c>
      <c r="D666" s="9">
        <v>1</v>
      </c>
      <c r="E666" s="9">
        <v>10026</v>
      </c>
      <c r="F666" s="9">
        <v>3002</v>
      </c>
      <c r="G666" s="9">
        <v>1</v>
      </c>
      <c r="H666" s="9">
        <v>3203908</v>
      </c>
      <c r="I666" s="9">
        <v>32</v>
      </c>
      <c r="J666" s="9">
        <v>3</v>
      </c>
    </row>
    <row r="667" spans="1:10" ht="12.75" customHeight="1" x14ac:dyDescent="0.2">
      <c r="A667" s="9">
        <v>2021</v>
      </c>
      <c r="B667" s="9">
        <v>1308687</v>
      </c>
      <c r="C667" s="9">
        <v>1808</v>
      </c>
      <c r="D667" s="9">
        <v>1</v>
      </c>
      <c r="E667" s="9">
        <v>10026</v>
      </c>
      <c r="F667" s="9">
        <v>3002</v>
      </c>
      <c r="G667" s="9">
        <v>1</v>
      </c>
      <c r="H667" s="9">
        <v>3203908</v>
      </c>
      <c r="I667" s="9">
        <v>32</v>
      </c>
      <c r="J667" s="9">
        <v>3</v>
      </c>
    </row>
    <row r="668" spans="1:10" ht="12.75" customHeight="1" x14ac:dyDescent="0.2">
      <c r="A668" s="9">
        <v>2021</v>
      </c>
      <c r="B668" s="9">
        <v>1308687</v>
      </c>
      <c r="C668" s="9">
        <v>1808</v>
      </c>
      <c r="D668" s="9">
        <v>1</v>
      </c>
      <c r="E668" s="9">
        <v>10026</v>
      </c>
      <c r="F668" s="9">
        <v>3002</v>
      </c>
      <c r="G668" s="9">
        <v>1</v>
      </c>
      <c r="H668" s="9">
        <v>3203908</v>
      </c>
      <c r="I668" s="9">
        <v>32</v>
      </c>
      <c r="J668" s="9">
        <v>3</v>
      </c>
    </row>
    <row r="669" spans="1:10" ht="12.75" customHeight="1" x14ac:dyDescent="0.2">
      <c r="A669" s="9">
        <v>2021</v>
      </c>
      <c r="B669" s="9">
        <v>1308687</v>
      </c>
      <c r="C669" s="9">
        <v>1808</v>
      </c>
      <c r="D669" s="9">
        <v>1</v>
      </c>
      <c r="E669" s="9">
        <v>10026</v>
      </c>
      <c r="F669" s="9">
        <v>3002</v>
      </c>
      <c r="G669" s="9">
        <v>1</v>
      </c>
      <c r="H669" s="9">
        <v>3203908</v>
      </c>
      <c r="I669" s="9">
        <v>32</v>
      </c>
      <c r="J669" s="9">
        <v>3</v>
      </c>
    </row>
    <row r="670" spans="1:10" ht="12.75" customHeight="1" x14ac:dyDescent="0.2">
      <c r="A670" s="9">
        <v>2021</v>
      </c>
      <c r="B670" s="9">
        <v>1308687</v>
      </c>
      <c r="C670" s="9">
        <v>1808</v>
      </c>
      <c r="D670" s="9">
        <v>1</v>
      </c>
      <c r="E670" s="9">
        <v>10026</v>
      </c>
      <c r="F670" s="9">
        <v>3002</v>
      </c>
      <c r="G670" s="9">
        <v>1</v>
      </c>
      <c r="H670" s="9">
        <v>3203908</v>
      </c>
      <c r="I670" s="9">
        <v>32</v>
      </c>
      <c r="J670" s="9">
        <v>3</v>
      </c>
    </row>
    <row r="671" spans="1:10" ht="12.75" customHeight="1" x14ac:dyDescent="0.2">
      <c r="A671" s="9">
        <v>2021</v>
      </c>
      <c r="B671" s="9">
        <v>1308687</v>
      </c>
      <c r="C671" s="9">
        <v>1808</v>
      </c>
      <c r="D671" s="9">
        <v>1</v>
      </c>
      <c r="E671" s="9">
        <v>10026</v>
      </c>
      <c r="F671" s="9">
        <v>3002</v>
      </c>
      <c r="G671" s="9">
        <v>1</v>
      </c>
      <c r="H671" s="9">
        <v>3203908</v>
      </c>
      <c r="I671" s="9">
        <v>32</v>
      </c>
      <c r="J671" s="9">
        <v>3</v>
      </c>
    </row>
    <row r="672" spans="1:10" ht="12.75" customHeight="1" x14ac:dyDescent="0.2">
      <c r="A672" s="9">
        <v>2021</v>
      </c>
      <c r="B672" s="9">
        <v>1308687</v>
      </c>
      <c r="C672" s="9">
        <v>1808</v>
      </c>
      <c r="D672" s="9">
        <v>1</v>
      </c>
      <c r="E672" s="9">
        <v>10026</v>
      </c>
      <c r="F672" s="9">
        <v>3002</v>
      </c>
      <c r="G672" s="9">
        <v>1</v>
      </c>
      <c r="H672" s="9">
        <v>3203908</v>
      </c>
      <c r="I672" s="9">
        <v>32</v>
      </c>
      <c r="J672" s="9">
        <v>3</v>
      </c>
    </row>
    <row r="673" spans="1:10" ht="12.75" customHeight="1" x14ac:dyDescent="0.2">
      <c r="A673" s="9">
        <v>2021</v>
      </c>
      <c r="B673" s="9">
        <v>1308687</v>
      </c>
      <c r="C673" s="9">
        <v>1808</v>
      </c>
      <c r="D673" s="9">
        <v>1</v>
      </c>
      <c r="E673" s="9">
        <v>10026</v>
      </c>
      <c r="F673" s="9">
        <v>3002</v>
      </c>
      <c r="G673" s="9">
        <v>1</v>
      </c>
      <c r="H673" s="9">
        <v>3203908</v>
      </c>
      <c r="I673" s="9">
        <v>32</v>
      </c>
      <c r="J673" s="9">
        <v>3</v>
      </c>
    </row>
    <row r="674" spans="1:10" ht="12.75" customHeight="1" x14ac:dyDescent="0.2">
      <c r="A674" s="9">
        <v>2021</v>
      </c>
      <c r="B674" s="9">
        <v>1308687</v>
      </c>
      <c r="C674" s="9">
        <v>1808</v>
      </c>
      <c r="D674" s="9">
        <v>1</v>
      </c>
      <c r="E674" s="9">
        <v>10026</v>
      </c>
      <c r="F674" s="9">
        <v>3002</v>
      </c>
      <c r="G674" s="9">
        <v>1</v>
      </c>
      <c r="H674" s="9">
        <v>3203908</v>
      </c>
      <c r="I674" s="9">
        <v>32</v>
      </c>
      <c r="J674" s="9">
        <v>3</v>
      </c>
    </row>
    <row r="675" spans="1:10" ht="12.75" customHeight="1" x14ac:dyDescent="0.2">
      <c r="A675" s="9">
        <v>2021</v>
      </c>
      <c r="B675" s="9">
        <v>1308687</v>
      </c>
      <c r="C675" s="9">
        <v>1808</v>
      </c>
      <c r="D675" s="9">
        <v>1</v>
      </c>
      <c r="E675" s="9">
        <v>10026</v>
      </c>
      <c r="F675" s="9">
        <v>3002</v>
      </c>
      <c r="G675" s="9">
        <v>1</v>
      </c>
      <c r="H675" s="9">
        <v>3203908</v>
      </c>
      <c r="I675" s="9">
        <v>32</v>
      </c>
      <c r="J675" s="9">
        <v>3</v>
      </c>
    </row>
    <row r="676" spans="1:10" ht="12.75" customHeight="1" x14ac:dyDescent="0.2">
      <c r="A676" s="9">
        <v>2021</v>
      </c>
      <c r="B676" s="9">
        <v>1308687</v>
      </c>
      <c r="C676" s="9">
        <v>1808</v>
      </c>
      <c r="D676" s="9">
        <v>1</v>
      </c>
      <c r="E676" s="9">
        <v>10026</v>
      </c>
      <c r="F676" s="9">
        <v>3002</v>
      </c>
      <c r="G676" s="9">
        <v>1</v>
      </c>
      <c r="H676" s="9">
        <v>3203908</v>
      </c>
      <c r="I676" s="9">
        <v>32</v>
      </c>
      <c r="J676" s="9">
        <v>3</v>
      </c>
    </row>
    <row r="677" spans="1:10" ht="12.75" customHeight="1" x14ac:dyDescent="0.2">
      <c r="A677" s="9">
        <v>2021</v>
      </c>
      <c r="B677" s="9">
        <v>1308687</v>
      </c>
      <c r="C677" s="9">
        <v>1808</v>
      </c>
      <c r="D677" s="9">
        <v>1</v>
      </c>
      <c r="E677" s="9">
        <v>10026</v>
      </c>
      <c r="F677" s="9">
        <v>3002</v>
      </c>
      <c r="G677" s="9">
        <v>1</v>
      </c>
      <c r="H677" s="9">
        <v>3203908</v>
      </c>
      <c r="I677" s="9">
        <v>32</v>
      </c>
      <c r="J677" s="9">
        <v>3</v>
      </c>
    </row>
    <row r="678" spans="1:10" ht="12.75" customHeight="1" x14ac:dyDescent="0.2">
      <c r="A678" s="9">
        <v>2021</v>
      </c>
      <c r="B678" s="9">
        <v>1308687</v>
      </c>
      <c r="C678" s="9">
        <v>1808</v>
      </c>
      <c r="D678" s="9">
        <v>1</v>
      </c>
      <c r="E678" s="9">
        <v>10026</v>
      </c>
      <c r="F678" s="9">
        <v>3002</v>
      </c>
      <c r="G678" s="9">
        <v>1</v>
      </c>
      <c r="H678" s="9">
        <v>3203908</v>
      </c>
      <c r="I678" s="9">
        <v>32</v>
      </c>
      <c r="J678" s="9">
        <v>3</v>
      </c>
    </row>
    <row r="679" spans="1:10" ht="12.75" customHeight="1" x14ac:dyDescent="0.2">
      <c r="A679" s="9">
        <v>2021</v>
      </c>
      <c r="B679" s="9">
        <v>1308687</v>
      </c>
      <c r="C679" s="9">
        <v>1808</v>
      </c>
      <c r="D679" s="9">
        <v>1</v>
      </c>
      <c r="E679" s="9">
        <v>10026</v>
      </c>
      <c r="F679" s="9">
        <v>3002</v>
      </c>
      <c r="G679" s="9">
        <v>1</v>
      </c>
      <c r="H679" s="9">
        <v>3203908</v>
      </c>
      <c r="I679" s="9">
        <v>32</v>
      </c>
      <c r="J679" s="9">
        <v>3</v>
      </c>
    </row>
    <row r="680" spans="1:10" ht="12.75" customHeight="1" x14ac:dyDescent="0.2">
      <c r="A680" s="9">
        <v>2021</v>
      </c>
      <c r="B680" s="9">
        <v>1308687</v>
      </c>
      <c r="C680" s="9">
        <v>1808</v>
      </c>
      <c r="D680" s="9">
        <v>1</v>
      </c>
      <c r="E680" s="9">
        <v>10026</v>
      </c>
      <c r="F680" s="9">
        <v>3002</v>
      </c>
      <c r="G680" s="9">
        <v>1</v>
      </c>
      <c r="H680" s="9">
        <v>3203908</v>
      </c>
      <c r="I680" s="9">
        <v>32</v>
      </c>
      <c r="J680" s="9">
        <v>3</v>
      </c>
    </row>
    <row r="681" spans="1:10" ht="12.75" customHeight="1" x14ac:dyDescent="0.2">
      <c r="A681" s="9">
        <v>2021</v>
      </c>
      <c r="B681" s="9">
        <v>1308687</v>
      </c>
      <c r="C681" s="9">
        <v>1808</v>
      </c>
      <c r="D681" s="9">
        <v>1</v>
      </c>
      <c r="E681" s="9">
        <v>10026</v>
      </c>
      <c r="F681" s="9">
        <v>3002</v>
      </c>
      <c r="G681" s="9">
        <v>1</v>
      </c>
      <c r="H681" s="9">
        <v>3203908</v>
      </c>
      <c r="I681" s="9">
        <v>32</v>
      </c>
      <c r="J681" s="9">
        <v>3</v>
      </c>
    </row>
    <row r="682" spans="1:10" ht="12.75" customHeight="1" x14ac:dyDescent="0.2">
      <c r="A682" s="9">
        <v>2021</v>
      </c>
      <c r="B682" s="9">
        <v>1308687</v>
      </c>
      <c r="C682" s="9">
        <v>1808</v>
      </c>
      <c r="D682" s="9">
        <v>1</v>
      </c>
      <c r="E682" s="9">
        <v>10026</v>
      </c>
      <c r="F682" s="9">
        <v>3002</v>
      </c>
      <c r="G682" s="9">
        <v>1</v>
      </c>
      <c r="H682" s="9">
        <v>3203908</v>
      </c>
      <c r="I682" s="9">
        <v>32</v>
      </c>
      <c r="J682" s="9">
        <v>3</v>
      </c>
    </row>
    <row r="683" spans="1:10" ht="12.75" customHeight="1" x14ac:dyDescent="0.2">
      <c r="A683" s="9">
        <v>2021</v>
      </c>
      <c r="B683" s="9">
        <v>1308687</v>
      </c>
      <c r="C683" s="9">
        <v>1808</v>
      </c>
      <c r="D683" s="9">
        <v>1</v>
      </c>
      <c r="E683" s="9">
        <v>10026</v>
      </c>
      <c r="F683" s="9">
        <v>3002</v>
      </c>
      <c r="G683" s="9">
        <v>1</v>
      </c>
      <c r="H683" s="9">
        <v>3203908</v>
      </c>
      <c r="I683" s="9">
        <v>32</v>
      </c>
      <c r="J683" s="9">
        <v>3</v>
      </c>
    </row>
    <row r="684" spans="1:10" ht="12.75" customHeight="1" x14ac:dyDescent="0.2">
      <c r="A684" s="9">
        <v>2021</v>
      </c>
      <c r="B684" s="9">
        <v>1308687</v>
      </c>
      <c r="C684" s="9">
        <v>1808</v>
      </c>
      <c r="D684" s="9">
        <v>1</v>
      </c>
      <c r="E684" s="9">
        <v>10026</v>
      </c>
      <c r="F684" s="9">
        <v>3002</v>
      </c>
      <c r="G684" s="9">
        <v>1</v>
      </c>
      <c r="H684" s="9">
        <v>3203908</v>
      </c>
      <c r="I684" s="9">
        <v>32</v>
      </c>
      <c r="J684" s="9">
        <v>3</v>
      </c>
    </row>
    <row r="685" spans="1:10" ht="12.75" customHeight="1" x14ac:dyDescent="0.2">
      <c r="A685" s="9">
        <v>2021</v>
      </c>
      <c r="B685" s="9">
        <v>1308687</v>
      </c>
      <c r="C685" s="9">
        <v>1808</v>
      </c>
      <c r="D685" s="9">
        <v>1</v>
      </c>
      <c r="E685" s="9">
        <v>10026</v>
      </c>
      <c r="F685" s="9">
        <v>3002</v>
      </c>
      <c r="G685" s="9">
        <v>1</v>
      </c>
      <c r="H685" s="9">
        <v>3203908</v>
      </c>
      <c r="I685" s="9">
        <v>32</v>
      </c>
      <c r="J685" s="9">
        <v>3</v>
      </c>
    </row>
    <row r="686" spans="1:10" ht="12.75" customHeight="1" x14ac:dyDescent="0.2">
      <c r="A686" s="9">
        <v>2021</v>
      </c>
      <c r="B686" s="9">
        <v>1319230</v>
      </c>
      <c r="C686" s="9">
        <v>1808</v>
      </c>
      <c r="D686" s="9">
        <v>1</v>
      </c>
      <c r="E686" s="9">
        <v>10026</v>
      </c>
      <c r="F686" s="9">
        <v>2001</v>
      </c>
      <c r="G686" s="9">
        <v>1</v>
      </c>
      <c r="H686" s="9">
        <v>3201506</v>
      </c>
      <c r="I686" s="9">
        <v>32</v>
      </c>
      <c r="J686" s="9">
        <v>3</v>
      </c>
    </row>
    <row r="687" spans="1:10" ht="12.75" customHeight="1" x14ac:dyDescent="0.2">
      <c r="A687" s="9">
        <v>2021</v>
      </c>
      <c r="B687" s="9">
        <v>1319230</v>
      </c>
      <c r="C687" s="9">
        <v>1808</v>
      </c>
      <c r="D687" s="9">
        <v>1</v>
      </c>
      <c r="E687" s="9">
        <v>10026</v>
      </c>
      <c r="F687" s="9">
        <v>2001</v>
      </c>
      <c r="G687" s="9">
        <v>1</v>
      </c>
      <c r="H687" s="9">
        <v>3201506</v>
      </c>
      <c r="I687" s="9">
        <v>32</v>
      </c>
      <c r="J687" s="9">
        <v>3</v>
      </c>
    </row>
    <row r="688" spans="1:10" ht="12.75" customHeight="1" x14ac:dyDescent="0.2">
      <c r="A688" s="9">
        <v>2021</v>
      </c>
      <c r="B688" s="9">
        <v>1319230</v>
      </c>
      <c r="C688" s="9">
        <v>1808</v>
      </c>
      <c r="D688" s="9">
        <v>1</v>
      </c>
      <c r="E688" s="9">
        <v>10026</v>
      </c>
      <c r="F688" s="9">
        <v>2001</v>
      </c>
      <c r="G688" s="9">
        <v>1</v>
      </c>
      <c r="H688" s="9">
        <v>3201506</v>
      </c>
      <c r="I688" s="9">
        <v>32</v>
      </c>
      <c r="J688" s="9">
        <v>3</v>
      </c>
    </row>
    <row r="689" spans="1:10" ht="12.75" customHeight="1" x14ac:dyDescent="0.2">
      <c r="A689" s="9">
        <v>2021</v>
      </c>
      <c r="B689" s="9">
        <v>1319230</v>
      </c>
      <c r="C689" s="9">
        <v>1808</v>
      </c>
      <c r="D689" s="9">
        <v>1</v>
      </c>
      <c r="E689" s="9">
        <v>10026</v>
      </c>
      <c r="F689" s="9">
        <v>2001</v>
      </c>
      <c r="G689" s="9">
        <v>1</v>
      </c>
      <c r="H689" s="9">
        <v>3201506</v>
      </c>
      <c r="I689" s="9">
        <v>32</v>
      </c>
      <c r="J689" s="9">
        <v>3</v>
      </c>
    </row>
    <row r="690" spans="1:10" ht="12.75" customHeight="1" x14ac:dyDescent="0.2">
      <c r="A690" s="9">
        <v>2021</v>
      </c>
      <c r="B690" s="9">
        <v>1319230</v>
      </c>
      <c r="C690" s="9">
        <v>1808</v>
      </c>
      <c r="D690" s="9">
        <v>1</v>
      </c>
      <c r="E690" s="9">
        <v>10026</v>
      </c>
      <c r="F690" s="9">
        <v>2001</v>
      </c>
      <c r="G690" s="9">
        <v>1</v>
      </c>
      <c r="H690" s="9">
        <v>3201506</v>
      </c>
      <c r="I690" s="9">
        <v>32</v>
      </c>
      <c r="J690" s="9">
        <v>3</v>
      </c>
    </row>
    <row r="691" spans="1:10" ht="12.75" customHeight="1" x14ac:dyDescent="0.2">
      <c r="A691" s="9">
        <v>2021</v>
      </c>
      <c r="B691" s="9">
        <v>1319230</v>
      </c>
      <c r="C691" s="9">
        <v>1808</v>
      </c>
      <c r="D691" s="9">
        <v>1</v>
      </c>
      <c r="E691" s="9">
        <v>10026</v>
      </c>
      <c r="F691" s="9">
        <v>2001</v>
      </c>
      <c r="G691" s="9">
        <v>1</v>
      </c>
      <c r="H691" s="9">
        <v>3201506</v>
      </c>
      <c r="I691" s="9">
        <v>32</v>
      </c>
      <c r="J691" s="9">
        <v>3</v>
      </c>
    </row>
    <row r="692" spans="1:10" ht="12.75" customHeight="1" x14ac:dyDescent="0.2">
      <c r="A692" s="9">
        <v>2021</v>
      </c>
      <c r="B692" s="9">
        <v>1319230</v>
      </c>
      <c r="C692" s="9">
        <v>1808</v>
      </c>
      <c r="D692" s="9">
        <v>1</v>
      </c>
      <c r="E692" s="9">
        <v>10026</v>
      </c>
      <c r="F692" s="9">
        <v>2001</v>
      </c>
      <c r="G692" s="9">
        <v>1</v>
      </c>
      <c r="H692" s="9">
        <v>3201506</v>
      </c>
      <c r="I692" s="9">
        <v>32</v>
      </c>
      <c r="J692" s="9">
        <v>3</v>
      </c>
    </row>
    <row r="693" spans="1:10" ht="12.75" customHeight="1" x14ac:dyDescent="0.2">
      <c r="A693" s="9">
        <v>2021</v>
      </c>
      <c r="B693" s="9">
        <v>1319230</v>
      </c>
      <c r="C693" s="9">
        <v>1808</v>
      </c>
      <c r="D693" s="9">
        <v>1</v>
      </c>
      <c r="E693" s="9">
        <v>10026</v>
      </c>
      <c r="F693" s="9">
        <v>2001</v>
      </c>
      <c r="G693" s="9">
        <v>1</v>
      </c>
      <c r="H693" s="9">
        <v>3201506</v>
      </c>
      <c r="I693" s="9">
        <v>32</v>
      </c>
      <c r="J693" s="9">
        <v>3</v>
      </c>
    </row>
    <row r="694" spans="1:10" ht="12.75" customHeight="1" x14ac:dyDescent="0.2">
      <c r="A694" s="9">
        <v>2021</v>
      </c>
      <c r="B694" s="9">
        <v>1319230</v>
      </c>
      <c r="C694" s="9">
        <v>1808</v>
      </c>
      <c r="D694" s="9">
        <v>1</v>
      </c>
      <c r="E694" s="9">
        <v>10026</v>
      </c>
      <c r="F694" s="9">
        <v>2001</v>
      </c>
      <c r="G694" s="9">
        <v>1</v>
      </c>
      <c r="H694" s="9">
        <v>3201506</v>
      </c>
      <c r="I694" s="9">
        <v>32</v>
      </c>
      <c r="J694" s="9">
        <v>3</v>
      </c>
    </row>
    <row r="695" spans="1:10" ht="12.75" customHeight="1" x14ac:dyDescent="0.2">
      <c r="A695" s="9">
        <v>2021</v>
      </c>
      <c r="B695" s="9">
        <v>1319230</v>
      </c>
      <c r="C695" s="9">
        <v>1808</v>
      </c>
      <c r="D695" s="9">
        <v>1</v>
      </c>
      <c r="E695" s="9">
        <v>10026</v>
      </c>
      <c r="F695" s="9">
        <v>2001</v>
      </c>
      <c r="G695" s="9">
        <v>1</v>
      </c>
      <c r="H695" s="9">
        <v>3201506</v>
      </c>
      <c r="I695" s="9">
        <v>32</v>
      </c>
      <c r="J695" s="9">
        <v>3</v>
      </c>
    </row>
    <row r="696" spans="1:10" ht="12.75" customHeight="1" x14ac:dyDescent="0.2">
      <c r="A696" s="9">
        <v>2021</v>
      </c>
      <c r="B696" s="9">
        <v>1319230</v>
      </c>
      <c r="C696" s="9">
        <v>1808</v>
      </c>
      <c r="D696" s="9">
        <v>1</v>
      </c>
      <c r="E696" s="9">
        <v>10026</v>
      </c>
      <c r="F696" s="9">
        <v>2001</v>
      </c>
      <c r="G696" s="9">
        <v>1</v>
      </c>
      <c r="H696" s="9">
        <v>3201506</v>
      </c>
      <c r="I696" s="9">
        <v>32</v>
      </c>
      <c r="J696" s="9">
        <v>3</v>
      </c>
    </row>
    <row r="697" spans="1:10" ht="12.75" customHeight="1" x14ac:dyDescent="0.2">
      <c r="A697" s="9">
        <v>2021</v>
      </c>
      <c r="B697" s="9">
        <v>1319230</v>
      </c>
      <c r="C697" s="9">
        <v>1808</v>
      </c>
      <c r="D697" s="9">
        <v>1</v>
      </c>
      <c r="E697" s="9">
        <v>10026</v>
      </c>
      <c r="F697" s="9">
        <v>2001</v>
      </c>
      <c r="G697" s="9">
        <v>1</v>
      </c>
      <c r="H697" s="9">
        <v>3201506</v>
      </c>
      <c r="I697" s="9">
        <v>32</v>
      </c>
      <c r="J697" s="9">
        <v>3</v>
      </c>
    </row>
    <row r="698" spans="1:10" ht="12.75" customHeight="1" x14ac:dyDescent="0.2">
      <c r="A698" s="9">
        <v>2021</v>
      </c>
      <c r="B698" s="9">
        <v>1319230</v>
      </c>
      <c r="C698" s="9">
        <v>1808</v>
      </c>
      <c r="D698" s="9">
        <v>1</v>
      </c>
      <c r="E698" s="9">
        <v>10026</v>
      </c>
      <c r="F698" s="9">
        <v>2001</v>
      </c>
      <c r="G698" s="9">
        <v>1</v>
      </c>
      <c r="H698" s="9">
        <v>3201506</v>
      </c>
      <c r="I698" s="9">
        <v>32</v>
      </c>
      <c r="J698" s="9">
        <v>3</v>
      </c>
    </row>
    <row r="699" spans="1:10" ht="12.75" customHeight="1" x14ac:dyDescent="0.2">
      <c r="A699" s="9">
        <v>2021</v>
      </c>
      <c r="B699" s="9">
        <v>1319230</v>
      </c>
      <c r="C699" s="9">
        <v>1808</v>
      </c>
      <c r="D699" s="9">
        <v>1</v>
      </c>
      <c r="E699" s="9">
        <v>10026</v>
      </c>
      <c r="F699" s="9">
        <v>2001</v>
      </c>
      <c r="G699" s="9">
        <v>1</v>
      </c>
      <c r="H699" s="9">
        <v>3201506</v>
      </c>
      <c r="I699" s="9">
        <v>32</v>
      </c>
      <c r="J699" s="9">
        <v>3</v>
      </c>
    </row>
    <row r="700" spans="1:10" ht="12.75" customHeight="1" x14ac:dyDescent="0.2">
      <c r="A700" s="9">
        <v>2021</v>
      </c>
      <c r="B700" s="9">
        <v>1319230</v>
      </c>
      <c r="C700" s="9">
        <v>1808</v>
      </c>
      <c r="D700" s="9">
        <v>1</v>
      </c>
      <c r="E700" s="9">
        <v>10026</v>
      </c>
      <c r="F700" s="9">
        <v>2001</v>
      </c>
      <c r="G700" s="9">
        <v>1</v>
      </c>
      <c r="H700" s="9">
        <v>3201506</v>
      </c>
      <c r="I700" s="9">
        <v>32</v>
      </c>
      <c r="J700" s="9">
        <v>3</v>
      </c>
    </row>
    <row r="701" spans="1:10" ht="12.75" customHeight="1" x14ac:dyDescent="0.2">
      <c r="A701" s="9">
        <v>2021</v>
      </c>
      <c r="B701" s="9">
        <v>1319230</v>
      </c>
      <c r="C701" s="9">
        <v>1808</v>
      </c>
      <c r="D701" s="9">
        <v>1</v>
      </c>
      <c r="E701" s="9">
        <v>10026</v>
      </c>
      <c r="F701" s="9">
        <v>2001</v>
      </c>
      <c r="G701" s="9">
        <v>1</v>
      </c>
      <c r="H701" s="9">
        <v>3201506</v>
      </c>
      <c r="I701" s="9">
        <v>32</v>
      </c>
      <c r="J701" s="9">
        <v>3</v>
      </c>
    </row>
    <row r="702" spans="1:10" ht="12.75" customHeight="1" x14ac:dyDescent="0.2">
      <c r="A702" s="9">
        <v>2021</v>
      </c>
      <c r="B702" s="9">
        <v>1319230</v>
      </c>
      <c r="C702" s="9">
        <v>1808</v>
      </c>
      <c r="D702" s="9">
        <v>1</v>
      </c>
      <c r="E702" s="9">
        <v>10026</v>
      </c>
      <c r="F702" s="9">
        <v>2001</v>
      </c>
      <c r="G702" s="9">
        <v>1</v>
      </c>
      <c r="H702" s="9">
        <v>3201506</v>
      </c>
      <c r="I702" s="9">
        <v>32</v>
      </c>
      <c r="J702" s="9">
        <v>3</v>
      </c>
    </row>
    <row r="703" spans="1:10" ht="12.75" customHeight="1" x14ac:dyDescent="0.2">
      <c r="A703" s="9">
        <v>2021</v>
      </c>
      <c r="B703" s="9">
        <v>1319230</v>
      </c>
      <c r="C703" s="9">
        <v>1808</v>
      </c>
      <c r="D703" s="9">
        <v>1</v>
      </c>
      <c r="E703" s="9">
        <v>10026</v>
      </c>
      <c r="F703" s="9">
        <v>2001</v>
      </c>
      <c r="G703" s="9">
        <v>1</v>
      </c>
      <c r="H703" s="9">
        <v>3201506</v>
      </c>
      <c r="I703" s="9">
        <v>32</v>
      </c>
      <c r="J703" s="9">
        <v>3</v>
      </c>
    </row>
    <row r="704" spans="1:10" ht="12.75" customHeight="1" x14ac:dyDescent="0.2">
      <c r="A704" s="9">
        <v>2021</v>
      </c>
      <c r="B704" s="9">
        <v>1319230</v>
      </c>
      <c r="C704" s="9">
        <v>1808</v>
      </c>
      <c r="D704" s="9">
        <v>1</v>
      </c>
      <c r="E704" s="9">
        <v>10026</v>
      </c>
      <c r="F704" s="9">
        <v>2001</v>
      </c>
      <c r="G704" s="9">
        <v>1</v>
      </c>
      <c r="H704" s="9">
        <v>3201506</v>
      </c>
      <c r="I704" s="9">
        <v>32</v>
      </c>
      <c r="J704" s="9">
        <v>3</v>
      </c>
    </row>
    <row r="705" spans="1:10" ht="12.75" customHeight="1" x14ac:dyDescent="0.2">
      <c r="A705" s="9">
        <v>2021</v>
      </c>
      <c r="B705" s="9">
        <v>1319230</v>
      </c>
      <c r="C705" s="9">
        <v>1808</v>
      </c>
      <c r="D705" s="9">
        <v>1</v>
      </c>
      <c r="E705" s="9">
        <v>10026</v>
      </c>
      <c r="F705" s="9">
        <v>2001</v>
      </c>
      <c r="G705" s="9">
        <v>1</v>
      </c>
      <c r="H705" s="9">
        <v>3201506</v>
      </c>
      <c r="I705" s="9">
        <v>32</v>
      </c>
      <c r="J705" s="9">
        <v>3</v>
      </c>
    </row>
    <row r="706" spans="1:10" ht="12.75" customHeight="1" x14ac:dyDescent="0.2">
      <c r="A706" s="9">
        <v>2021</v>
      </c>
      <c r="B706" s="9">
        <v>1319230</v>
      </c>
      <c r="C706" s="9">
        <v>1808</v>
      </c>
      <c r="D706" s="9">
        <v>1</v>
      </c>
      <c r="E706" s="9">
        <v>10026</v>
      </c>
      <c r="F706" s="9">
        <v>2001</v>
      </c>
      <c r="G706" s="9">
        <v>1</v>
      </c>
      <c r="H706" s="9">
        <v>3201506</v>
      </c>
      <c r="I706" s="9">
        <v>32</v>
      </c>
      <c r="J706" s="9">
        <v>3</v>
      </c>
    </row>
    <row r="707" spans="1:10" ht="12.75" customHeight="1" x14ac:dyDescent="0.2">
      <c r="A707" s="9">
        <v>2021</v>
      </c>
      <c r="B707" s="9">
        <v>1319230</v>
      </c>
      <c r="C707" s="9">
        <v>1808</v>
      </c>
      <c r="D707" s="9">
        <v>1</v>
      </c>
      <c r="E707" s="9">
        <v>10026</v>
      </c>
      <c r="F707" s="9">
        <v>2001</v>
      </c>
      <c r="G707" s="9">
        <v>1</v>
      </c>
      <c r="H707" s="9">
        <v>3201506</v>
      </c>
      <c r="I707" s="9">
        <v>32</v>
      </c>
      <c r="J707" s="9">
        <v>3</v>
      </c>
    </row>
    <row r="708" spans="1:10" ht="12.75" customHeight="1" x14ac:dyDescent="0.2">
      <c r="A708" s="9">
        <v>2021</v>
      </c>
      <c r="B708" s="9">
        <v>1319230</v>
      </c>
      <c r="C708" s="9">
        <v>1808</v>
      </c>
      <c r="D708" s="9">
        <v>1</v>
      </c>
      <c r="E708" s="9">
        <v>10026</v>
      </c>
      <c r="F708" s="9">
        <v>2001</v>
      </c>
      <c r="G708" s="9">
        <v>1</v>
      </c>
      <c r="H708" s="9">
        <v>3201506</v>
      </c>
      <c r="I708" s="9">
        <v>32</v>
      </c>
      <c r="J708" s="9">
        <v>3</v>
      </c>
    </row>
    <row r="709" spans="1:10" ht="12.75" customHeight="1" x14ac:dyDescent="0.2">
      <c r="A709" s="9">
        <v>2021</v>
      </c>
      <c r="B709" s="9">
        <v>1319230</v>
      </c>
      <c r="C709" s="9">
        <v>1808</v>
      </c>
      <c r="D709" s="9">
        <v>1</v>
      </c>
      <c r="E709" s="9">
        <v>10026</v>
      </c>
      <c r="F709" s="9">
        <v>2001</v>
      </c>
      <c r="G709" s="9">
        <v>1</v>
      </c>
      <c r="H709" s="9">
        <v>3201506</v>
      </c>
      <c r="I709" s="9">
        <v>32</v>
      </c>
      <c r="J709" s="9">
        <v>3</v>
      </c>
    </row>
    <row r="710" spans="1:10" ht="12.75" customHeight="1" x14ac:dyDescent="0.2">
      <c r="A710" s="9">
        <v>2021</v>
      </c>
      <c r="B710" s="9">
        <v>1319230</v>
      </c>
      <c r="C710" s="9">
        <v>1808</v>
      </c>
      <c r="D710" s="9">
        <v>1</v>
      </c>
      <c r="E710" s="9">
        <v>10026</v>
      </c>
      <c r="F710" s="9">
        <v>2001</v>
      </c>
      <c r="G710" s="9">
        <v>1</v>
      </c>
      <c r="H710" s="9">
        <v>3201506</v>
      </c>
      <c r="I710" s="9">
        <v>32</v>
      </c>
      <c r="J710" s="9">
        <v>3</v>
      </c>
    </row>
    <row r="711" spans="1:10" ht="12.75" customHeight="1" x14ac:dyDescent="0.2">
      <c r="A711" s="9">
        <v>2021</v>
      </c>
      <c r="B711" s="9">
        <v>1319230</v>
      </c>
      <c r="C711" s="9">
        <v>1808</v>
      </c>
      <c r="D711" s="9">
        <v>1</v>
      </c>
      <c r="E711" s="9">
        <v>10026</v>
      </c>
      <c r="F711" s="9">
        <v>2001</v>
      </c>
      <c r="G711" s="9">
        <v>1</v>
      </c>
      <c r="H711" s="9">
        <v>3201506</v>
      </c>
      <c r="I711" s="9">
        <v>32</v>
      </c>
      <c r="J711" s="9">
        <v>3</v>
      </c>
    </row>
    <row r="712" spans="1:10" ht="12.75" customHeight="1" x14ac:dyDescent="0.2">
      <c r="A712" s="9">
        <v>2021</v>
      </c>
      <c r="B712" s="9">
        <v>1319230</v>
      </c>
      <c r="C712" s="9">
        <v>1808</v>
      </c>
      <c r="D712" s="9">
        <v>1</v>
      </c>
      <c r="E712" s="9">
        <v>10026</v>
      </c>
      <c r="F712" s="9">
        <v>2001</v>
      </c>
      <c r="G712" s="9">
        <v>1</v>
      </c>
      <c r="H712" s="9">
        <v>3201506</v>
      </c>
      <c r="I712" s="9">
        <v>32</v>
      </c>
      <c r="J712" s="9">
        <v>3</v>
      </c>
    </row>
    <row r="713" spans="1:10" ht="12.75" customHeight="1" x14ac:dyDescent="0.2">
      <c r="A713" s="9">
        <v>2021</v>
      </c>
      <c r="B713" s="9">
        <v>1319230</v>
      </c>
      <c r="C713" s="9">
        <v>1808</v>
      </c>
      <c r="D713" s="9">
        <v>1</v>
      </c>
      <c r="E713" s="9">
        <v>10026</v>
      </c>
      <c r="F713" s="9">
        <v>2001</v>
      </c>
      <c r="G713" s="9">
        <v>1</v>
      </c>
      <c r="H713" s="9">
        <v>3201506</v>
      </c>
      <c r="I713" s="9">
        <v>32</v>
      </c>
      <c r="J713" s="9">
        <v>3</v>
      </c>
    </row>
    <row r="714" spans="1:10" ht="12.75" customHeight="1" x14ac:dyDescent="0.2">
      <c r="A714" s="9">
        <v>2021</v>
      </c>
      <c r="B714" s="9">
        <v>1365444</v>
      </c>
      <c r="C714" s="9">
        <v>1808</v>
      </c>
      <c r="D714" s="9">
        <v>1</v>
      </c>
      <c r="E714" s="9">
        <v>10026</v>
      </c>
      <c r="F714" s="9">
        <v>904</v>
      </c>
      <c r="G714" s="9">
        <v>1</v>
      </c>
      <c r="H714" s="9">
        <v>3205069</v>
      </c>
      <c r="I714" s="9">
        <v>32</v>
      </c>
      <c r="J714" s="9">
        <v>3</v>
      </c>
    </row>
    <row r="715" spans="1:10" ht="12.75" customHeight="1" x14ac:dyDescent="0.2">
      <c r="A715" s="9">
        <v>2021</v>
      </c>
      <c r="B715" s="9">
        <v>1365444</v>
      </c>
      <c r="C715" s="9">
        <v>1808</v>
      </c>
      <c r="D715" s="9">
        <v>1</v>
      </c>
      <c r="E715" s="9">
        <v>10026</v>
      </c>
      <c r="F715" s="9">
        <v>904</v>
      </c>
      <c r="G715" s="9">
        <v>1</v>
      </c>
      <c r="H715" s="9">
        <v>3205069</v>
      </c>
      <c r="I715" s="9">
        <v>32</v>
      </c>
      <c r="J715" s="9">
        <v>3</v>
      </c>
    </row>
    <row r="716" spans="1:10" ht="12.75" customHeight="1" x14ac:dyDescent="0.2">
      <c r="A716" s="9">
        <v>2021</v>
      </c>
      <c r="B716" s="9">
        <v>1365444</v>
      </c>
      <c r="C716" s="9">
        <v>1808</v>
      </c>
      <c r="D716" s="9">
        <v>1</v>
      </c>
      <c r="E716" s="9">
        <v>10026</v>
      </c>
      <c r="F716" s="9">
        <v>904</v>
      </c>
      <c r="G716" s="9">
        <v>1</v>
      </c>
      <c r="H716" s="9">
        <v>3205069</v>
      </c>
      <c r="I716" s="9">
        <v>32</v>
      </c>
      <c r="J716" s="9">
        <v>3</v>
      </c>
    </row>
    <row r="717" spans="1:10" ht="12.75" customHeight="1" x14ac:dyDescent="0.2">
      <c r="A717" s="9">
        <v>2021</v>
      </c>
      <c r="B717" s="9">
        <v>1365444</v>
      </c>
      <c r="C717" s="9">
        <v>1808</v>
      </c>
      <c r="D717" s="9">
        <v>1</v>
      </c>
      <c r="E717" s="9">
        <v>10026</v>
      </c>
      <c r="F717" s="9">
        <v>904</v>
      </c>
      <c r="G717" s="9">
        <v>1</v>
      </c>
      <c r="H717" s="9">
        <v>3205069</v>
      </c>
      <c r="I717" s="9">
        <v>32</v>
      </c>
      <c r="J717" s="9">
        <v>3</v>
      </c>
    </row>
    <row r="718" spans="1:10" ht="12.75" customHeight="1" x14ac:dyDescent="0.2">
      <c r="A718" s="9">
        <v>2021</v>
      </c>
      <c r="B718" s="9">
        <v>1365444</v>
      </c>
      <c r="C718" s="9">
        <v>1808</v>
      </c>
      <c r="D718" s="9">
        <v>1</v>
      </c>
      <c r="E718" s="9">
        <v>10026</v>
      </c>
      <c r="F718" s="9">
        <v>904</v>
      </c>
      <c r="G718" s="9">
        <v>1</v>
      </c>
      <c r="H718" s="9">
        <v>3205069</v>
      </c>
      <c r="I718" s="9">
        <v>32</v>
      </c>
      <c r="J718" s="9">
        <v>3</v>
      </c>
    </row>
    <row r="719" spans="1:10" ht="12.75" customHeight="1" x14ac:dyDescent="0.2">
      <c r="A719" s="9">
        <v>2021</v>
      </c>
      <c r="B719" s="9">
        <v>1365444</v>
      </c>
      <c r="C719" s="9">
        <v>1808</v>
      </c>
      <c r="D719" s="9">
        <v>1</v>
      </c>
      <c r="E719" s="9">
        <v>10026</v>
      </c>
      <c r="F719" s="9">
        <v>904</v>
      </c>
      <c r="G719" s="9">
        <v>1</v>
      </c>
      <c r="H719" s="9">
        <v>3205069</v>
      </c>
      <c r="I719" s="9">
        <v>32</v>
      </c>
      <c r="J719" s="9">
        <v>3</v>
      </c>
    </row>
    <row r="720" spans="1:10" ht="12.75" customHeight="1" x14ac:dyDescent="0.2">
      <c r="A720" s="9">
        <v>2021</v>
      </c>
      <c r="B720" s="9">
        <v>1365444</v>
      </c>
      <c r="C720" s="9">
        <v>1808</v>
      </c>
      <c r="D720" s="9">
        <v>1</v>
      </c>
      <c r="E720" s="9">
        <v>10026</v>
      </c>
      <c r="F720" s="9">
        <v>904</v>
      </c>
      <c r="G720" s="9">
        <v>1</v>
      </c>
      <c r="H720" s="9">
        <v>3205069</v>
      </c>
      <c r="I720" s="9">
        <v>32</v>
      </c>
      <c r="J720" s="9">
        <v>3</v>
      </c>
    </row>
    <row r="721" spans="1:10" ht="12.75" customHeight="1" x14ac:dyDescent="0.2">
      <c r="A721" s="9">
        <v>2021</v>
      </c>
      <c r="B721" s="9">
        <v>1365444</v>
      </c>
      <c r="C721" s="9">
        <v>1808</v>
      </c>
      <c r="D721" s="9">
        <v>1</v>
      </c>
      <c r="E721" s="9">
        <v>10026</v>
      </c>
      <c r="F721" s="9">
        <v>904</v>
      </c>
      <c r="G721" s="9">
        <v>1</v>
      </c>
      <c r="H721" s="9">
        <v>3205069</v>
      </c>
      <c r="I721" s="9">
        <v>32</v>
      </c>
      <c r="J721" s="9">
        <v>3</v>
      </c>
    </row>
    <row r="722" spans="1:10" ht="12.75" customHeight="1" x14ac:dyDescent="0.2">
      <c r="A722" s="9">
        <v>2021</v>
      </c>
      <c r="B722" s="9">
        <v>1365444</v>
      </c>
      <c r="C722" s="9">
        <v>1808</v>
      </c>
      <c r="D722" s="9">
        <v>1</v>
      </c>
      <c r="E722" s="9">
        <v>10026</v>
      </c>
      <c r="F722" s="9">
        <v>904</v>
      </c>
      <c r="G722" s="9">
        <v>1</v>
      </c>
      <c r="H722" s="9">
        <v>3205069</v>
      </c>
      <c r="I722" s="9">
        <v>32</v>
      </c>
      <c r="J722" s="9">
        <v>3</v>
      </c>
    </row>
    <row r="723" spans="1:10" ht="12.75" customHeight="1" x14ac:dyDescent="0.2">
      <c r="A723" s="9">
        <v>2021</v>
      </c>
      <c r="B723" s="9">
        <v>1365444</v>
      </c>
      <c r="C723" s="9">
        <v>1808</v>
      </c>
      <c r="D723" s="9">
        <v>1</v>
      </c>
      <c r="E723" s="9">
        <v>10026</v>
      </c>
      <c r="F723" s="9">
        <v>904</v>
      </c>
      <c r="G723" s="9">
        <v>1</v>
      </c>
      <c r="H723" s="9">
        <v>3205069</v>
      </c>
      <c r="I723" s="9">
        <v>32</v>
      </c>
      <c r="J723" s="9">
        <v>3</v>
      </c>
    </row>
    <row r="724" spans="1:10" ht="12.75" customHeight="1" x14ac:dyDescent="0.2"/>
    <row r="725" spans="1:10" ht="12.75" customHeight="1" x14ac:dyDescent="0.2"/>
    <row r="726" spans="1:10" ht="12.75" customHeight="1" x14ac:dyDescent="0.2"/>
    <row r="727" spans="1:10" ht="12.75" customHeight="1" x14ac:dyDescent="0.2"/>
    <row r="728" spans="1:10" ht="12.75" customHeight="1" x14ac:dyDescent="0.2"/>
    <row r="729" spans="1:10" ht="12.75" customHeight="1" x14ac:dyDescent="0.2"/>
    <row r="730" spans="1:10" ht="12.75" customHeight="1" x14ac:dyDescent="0.2"/>
    <row r="731" spans="1:10" ht="12.75" customHeight="1" x14ac:dyDescent="0.2"/>
    <row r="732" spans="1:10" ht="12.75" customHeight="1" x14ac:dyDescent="0.2"/>
    <row r="733" spans="1:10" ht="12.75" customHeight="1" x14ac:dyDescent="0.2"/>
    <row r="734" spans="1:10" ht="12.75" customHeight="1" x14ac:dyDescent="0.2"/>
    <row r="735" spans="1:10" ht="12.75" customHeight="1" x14ac:dyDescent="0.2"/>
    <row r="736" spans="1:10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5" ht="12.75" customHeight="1" x14ac:dyDescent="0.2">
      <c r="A1" s="9" t="s">
        <v>20</v>
      </c>
      <c r="B1" s="9" t="s">
        <v>74</v>
      </c>
      <c r="C1" s="9" t="s">
        <v>138</v>
      </c>
      <c r="D1" s="9" t="s">
        <v>143</v>
      </c>
      <c r="E1" s="9" t="s">
        <v>154</v>
      </c>
    </row>
    <row r="2" spans="1:5" ht="12.75" customHeight="1" x14ac:dyDescent="0.2">
      <c r="A2" s="9">
        <v>2021</v>
      </c>
      <c r="B2" s="9">
        <v>122845</v>
      </c>
      <c r="C2" s="9">
        <v>1971</v>
      </c>
      <c r="D2" s="9">
        <v>2015</v>
      </c>
      <c r="E2" s="9">
        <v>3</v>
      </c>
    </row>
    <row r="3" spans="1:5" ht="12.75" customHeight="1" x14ac:dyDescent="0.2">
      <c r="A3" s="9">
        <v>2021</v>
      </c>
      <c r="B3" s="9">
        <v>123336</v>
      </c>
      <c r="C3" s="9">
        <v>1975</v>
      </c>
      <c r="D3" s="9">
        <v>2018</v>
      </c>
      <c r="E3" s="9">
        <v>3</v>
      </c>
    </row>
    <row r="4" spans="1:5" ht="12.75" customHeight="1" x14ac:dyDescent="0.2">
      <c r="A4" s="9">
        <v>2021</v>
      </c>
      <c r="B4" s="9">
        <v>1127926</v>
      </c>
      <c r="C4" s="9">
        <v>1976</v>
      </c>
      <c r="D4" s="9">
        <v>2017</v>
      </c>
      <c r="E4" s="9">
        <v>4</v>
      </c>
    </row>
    <row r="5" spans="1:5" ht="12.75" customHeight="1" x14ac:dyDescent="0.2">
      <c r="A5" s="9">
        <v>2021</v>
      </c>
      <c r="B5" s="9">
        <v>1179970</v>
      </c>
      <c r="C5" s="9">
        <v>1977</v>
      </c>
      <c r="D5" s="9">
        <v>2017</v>
      </c>
      <c r="E5" s="9">
        <v>3</v>
      </c>
    </row>
    <row r="6" spans="1:5" ht="12.75" customHeight="1" x14ac:dyDescent="0.2">
      <c r="A6" s="9">
        <v>2021</v>
      </c>
      <c r="B6" s="9">
        <v>123336</v>
      </c>
      <c r="C6" s="9">
        <v>1977</v>
      </c>
      <c r="D6" s="9">
        <v>2017</v>
      </c>
      <c r="E6" s="9">
        <v>3</v>
      </c>
    </row>
    <row r="7" spans="1:5" ht="12.75" customHeight="1" x14ac:dyDescent="0.2">
      <c r="A7" s="9">
        <v>2021</v>
      </c>
      <c r="B7" s="9">
        <v>123336</v>
      </c>
      <c r="C7" s="9">
        <v>1978</v>
      </c>
      <c r="D7" s="9">
        <v>2017</v>
      </c>
      <c r="E7" s="9">
        <v>3</v>
      </c>
    </row>
    <row r="8" spans="1:5" ht="12.75" customHeight="1" x14ac:dyDescent="0.2">
      <c r="A8" s="9">
        <v>2021</v>
      </c>
      <c r="B8" s="9">
        <v>1179970</v>
      </c>
      <c r="C8" s="9">
        <v>1979</v>
      </c>
      <c r="D8" s="9">
        <v>2018</v>
      </c>
      <c r="E8" s="9">
        <v>3</v>
      </c>
    </row>
    <row r="9" spans="1:5" ht="12.75" customHeight="1" x14ac:dyDescent="0.2">
      <c r="A9" s="9">
        <v>2021</v>
      </c>
      <c r="B9" s="9">
        <v>1127926</v>
      </c>
      <c r="C9" s="9">
        <v>1980</v>
      </c>
      <c r="D9" s="9">
        <v>2014</v>
      </c>
      <c r="E9" s="9">
        <v>4</v>
      </c>
    </row>
    <row r="10" spans="1:5" ht="12.75" customHeight="1" x14ac:dyDescent="0.2">
      <c r="A10" s="9">
        <v>2021</v>
      </c>
      <c r="B10" s="9">
        <v>123336</v>
      </c>
      <c r="C10" s="9">
        <v>1981</v>
      </c>
      <c r="D10" s="9">
        <v>2017</v>
      </c>
      <c r="E10" s="9">
        <v>3</v>
      </c>
    </row>
    <row r="11" spans="1:5" ht="12.75" customHeight="1" x14ac:dyDescent="0.2">
      <c r="A11" s="9">
        <v>2021</v>
      </c>
      <c r="B11" s="9">
        <v>1179970</v>
      </c>
      <c r="C11" s="9">
        <v>1981</v>
      </c>
      <c r="D11" s="9">
        <v>2017</v>
      </c>
      <c r="E11" s="9">
        <v>3</v>
      </c>
    </row>
    <row r="12" spans="1:5" ht="12.75" customHeight="1" x14ac:dyDescent="0.2">
      <c r="A12" s="9">
        <v>2021</v>
      </c>
      <c r="B12" s="9">
        <v>1127926</v>
      </c>
      <c r="C12" s="9">
        <v>1981</v>
      </c>
      <c r="D12" s="9">
        <v>2013</v>
      </c>
      <c r="E12" s="9">
        <v>4</v>
      </c>
    </row>
    <row r="13" spans="1:5" ht="12.75" customHeight="1" x14ac:dyDescent="0.2">
      <c r="A13" s="9">
        <v>2021</v>
      </c>
      <c r="B13" s="9">
        <v>123336</v>
      </c>
      <c r="C13" s="9">
        <v>1982</v>
      </c>
      <c r="D13" s="9">
        <v>2018</v>
      </c>
      <c r="E13" s="9">
        <v>3</v>
      </c>
    </row>
    <row r="14" spans="1:5" ht="12.75" customHeight="1" x14ac:dyDescent="0.2">
      <c r="A14" s="9">
        <v>2021</v>
      </c>
      <c r="B14" s="9">
        <v>108730</v>
      </c>
      <c r="C14" s="9">
        <v>1982</v>
      </c>
      <c r="D14" s="9">
        <v>2013</v>
      </c>
      <c r="E14" s="9">
        <v>4</v>
      </c>
    </row>
    <row r="15" spans="1:5" ht="12.75" customHeight="1" x14ac:dyDescent="0.2">
      <c r="A15" s="9">
        <v>2021</v>
      </c>
      <c r="B15" s="9">
        <v>123336</v>
      </c>
      <c r="C15" s="9">
        <v>1983</v>
      </c>
      <c r="D15" s="9">
        <v>2017</v>
      </c>
      <c r="E15" s="9">
        <v>3</v>
      </c>
    </row>
    <row r="16" spans="1:5" ht="12.75" customHeight="1" x14ac:dyDescent="0.2">
      <c r="A16" s="9">
        <v>2021</v>
      </c>
      <c r="B16" s="9">
        <v>1179970</v>
      </c>
      <c r="C16" s="9">
        <v>1985</v>
      </c>
      <c r="D16" s="9">
        <v>2020</v>
      </c>
      <c r="E16" s="9">
        <v>3</v>
      </c>
    </row>
    <row r="17" spans="1:5" ht="12.75" customHeight="1" x14ac:dyDescent="0.2">
      <c r="A17" s="9">
        <v>2021</v>
      </c>
      <c r="B17" s="9">
        <v>123336</v>
      </c>
      <c r="C17" s="9">
        <v>1986</v>
      </c>
      <c r="D17" s="9">
        <v>2017</v>
      </c>
      <c r="E17" s="9">
        <v>3</v>
      </c>
    </row>
    <row r="18" spans="1:5" ht="12.75" customHeight="1" x14ac:dyDescent="0.2">
      <c r="A18" s="9">
        <v>2021</v>
      </c>
      <c r="B18" s="9">
        <v>1179970</v>
      </c>
      <c r="C18" s="9">
        <v>1986</v>
      </c>
      <c r="D18" s="9">
        <v>2017</v>
      </c>
      <c r="E18" s="9">
        <v>3</v>
      </c>
    </row>
    <row r="19" spans="1:5" ht="12.75" customHeight="1" x14ac:dyDescent="0.2">
      <c r="A19" s="9">
        <v>2021</v>
      </c>
      <c r="B19" s="9">
        <v>122845</v>
      </c>
      <c r="C19" s="9">
        <v>1986</v>
      </c>
      <c r="D19" s="9">
        <v>2013</v>
      </c>
      <c r="E19" s="9">
        <v>3</v>
      </c>
    </row>
    <row r="20" spans="1:5" ht="12.75" customHeight="1" x14ac:dyDescent="0.2">
      <c r="A20" s="9">
        <v>2021</v>
      </c>
      <c r="B20" s="9">
        <v>123336</v>
      </c>
      <c r="C20" s="9">
        <v>1987</v>
      </c>
      <c r="D20" s="9">
        <v>2017</v>
      </c>
      <c r="E20" s="9">
        <v>3</v>
      </c>
    </row>
    <row r="21" spans="1:5" ht="12.75" customHeight="1" x14ac:dyDescent="0.2">
      <c r="A21" s="9">
        <v>2021</v>
      </c>
      <c r="B21" s="9">
        <v>123336</v>
      </c>
      <c r="C21" s="9">
        <v>1987</v>
      </c>
      <c r="D21" s="9">
        <v>2017</v>
      </c>
      <c r="E21" s="9">
        <v>3</v>
      </c>
    </row>
    <row r="22" spans="1:5" ht="12.75" customHeight="1" x14ac:dyDescent="0.2">
      <c r="A22" s="9">
        <v>2021</v>
      </c>
      <c r="B22" s="9">
        <v>123336</v>
      </c>
      <c r="C22" s="9">
        <v>1987</v>
      </c>
      <c r="D22" s="9">
        <v>2018</v>
      </c>
      <c r="E22" s="9">
        <v>3</v>
      </c>
    </row>
    <row r="23" spans="1:5" ht="12.75" customHeight="1" x14ac:dyDescent="0.2">
      <c r="A23" s="9">
        <v>2021</v>
      </c>
      <c r="B23" s="9">
        <v>123336</v>
      </c>
      <c r="C23" s="9">
        <v>1987</v>
      </c>
      <c r="D23" s="9">
        <v>2017</v>
      </c>
      <c r="E23" s="9">
        <v>3</v>
      </c>
    </row>
    <row r="24" spans="1:5" ht="12.75" customHeight="1" x14ac:dyDescent="0.2">
      <c r="A24" s="9">
        <v>2021</v>
      </c>
      <c r="B24" s="9">
        <v>123336</v>
      </c>
      <c r="C24" s="9">
        <v>1987</v>
      </c>
      <c r="D24" s="9">
        <v>2017</v>
      </c>
      <c r="E24" s="9">
        <v>3</v>
      </c>
    </row>
    <row r="25" spans="1:5" ht="12.75" customHeight="1" x14ac:dyDescent="0.2">
      <c r="A25" s="9">
        <v>2021</v>
      </c>
      <c r="B25" s="9">
        <v>1179970</v>
      </c>
      <c r="C25" s="9">
        <v>1988</v>
      </c>
      <c r="D25" s="9">
        <v>2017</v>
      </c>
      <c r="E25" s="9">
        <v>3</v>
      </c>
    </row>
    <row r="26" spans="1:5" ht="12.75" customHeight="1" x14ac:dyDescent="0.2">
      <c r="A26" s="9">
        <v>2021</v>
      </c>
      <c r="B26" s="9">
        <v>1179970</v>
      </c>
      <c r="C26" s="9">
        <v>1988</v>
      </c>
      <c r="D26" s="9">
        <v>2017</v>
      </c>
      <c r="E26" s="9">
        <v>3</v>
      </c>
    </row>
    <row r="27" spans="1:5" ht="12.75" customHeight="1" x14ac:dyDescent="0.2">
      <c r="A27" s="9">
        <v>2021</v>
      </c>
      <c r="B27" s="9">
        <v>1179970</v>
      </c>
      <c r="C27" s="9">
        <v>1988</v>
      </c>
      <c r="D27" s="9">
        <v>2017</v>
      </c>
      <c r="E27" s="9">
        <v>3</v>
      </c>
    </row>
    <row r="28" spans="1:5" ht="12.75" customHeight="1" x14ac:dyDescent="0.2">
      <c r="A28" s="9">
        <v>2021</v>
      </c>
      <c r="B28" s="9">
        <v>1179970</v>
      </c>
      <c r="C28" s="9">
        <v>1988</v>
      </c>
      <c r="D28" s="9">
        <v>2017</v>
      </c>
      <c r="E28" s="9">
        <v>3</v>
      </c>
    </row>
    <row r="29" spans="1:5" ht="12.75" customHeight="1" x14ac:dyDescent="0.2">
      <c r="A29" s="9">
        <v>2021</v>
      </c>
      <c r="B29" s="9">
        <v>1117076</v>
      </c>
      <c r="C29" s="9">
        <v>1989</v>
      </c>
      <c r="D29" s="9">
        <v>2017</v>
      </c>
      <c r="E29" s="9">
        <v>4</v>
      </c>
    </row>
    <row r="30" spans="1:5" ht="12.75" customHeight="1" x14ac:dyDescent="0.2">
      <c r="A30" s="9">
        <v>2021</v>
      </c>
      <c r="B30" s="9">
        <v>1179970</v>
      </c>
      <c r="C30" s="9">
        <v>1990</v>
      </c>
      <c r="D30" s="9">
        <v>2017</v>
      </c>
      <c r="E30" s="9">
        <v>3</v>
      </c>
    </row>
    <row r="31" spans="1:5" ht="12.75" customHeight="1" x14ac:dyDescent="0.2">
      <c r="A31" s="9">
        <v>2021</v>
      </c>
      <c r="B31" s="9">
        <v>1179970</v>
      </c>
      <c r="C31" s="9">
        <v>1990</v>
      </c>
      <c r="D31" s="9">
        <v>2017</v>
      </c>
      <c r="E31" s="9">
        <v>3</v>
      </c>
    </row>
    <row r="32" spans="1:5" ht="12.75" customHeight="1" x14ac:dyDescent="0.2">
      <c r="A32" s="9">
        <v>2021</v>
      </c>
      <c r="B32" s="9">
        <v>1179970</v>
      </c>
      <c r="C32" s="9">
        <v>1990</v>
      </c>
      <c r="D32" s="9">
        <v>2017</v>
      </c>
      <c r="E32" s="9">
        <v>3</v>
      </c>
    </row>
    <row r="33" spans="1:5" ht="12.75" customHeight="1" x14ac:dyDescent="0.2">
      <c r="A33" s="9">
        <v>2021</v>
      </c>
      <c r="B33" s="9">
        <v>123336</v>
      </c>
      <c r="C33" s="9">
        <v>1991</v>
      </c>
      <c r="D33" s="9">
        <v>2017</v>
      </c>
      <c r="E33" s="9">
        <v>3</v>
      </c>
    </row>
    <row r="34" spans="1:5" ht="12.75" customHeight="1" x14ac:dyDescent="0.2">
      <c r="A34" s="9">
        <v>2021</v>
      </c>
      <c r="B34" s="9">
        <v>123336</v>
      </c>
      <c r="C34" s="9">
        <v>1991</v>
      </c>
      <c r="D34" s="9">
        <v>2017</v>
      </c>
      <c r="E34" s="9">
        <v>3</v>
      </c>
    </row>
    <row r="35" spans="1:5" ht="12.75" customHeight="1" x14ac:dyDescent="0.2">
      <c r="A35" s="9">
        <v>2021</v>
      </c>
      <c r="B35" s="9">
        <v>1179970</v>
      </c>
      <c r="C35" s="9">
        <v>1991</v>
      </c>
      <c r="D35" s="9">
        <v>2017</v>
      </c>
      <c r="E35" s="9">
        <v>3</v>
      </c>
    </row>
    <row r="36" spans="1:5" ht="12.75" customHeight="1" x14ac:dyDescent="0.2">
      <c r="A36" s="9">
        <v>2021</v>
      </c>
      <c r="B36" s="9">
        <v>1179970</v>
      </c>
      <c r="C36" s="9">
        <v>1991</v>
      </c>
      <c r="D36" s="9">
        <v>2017</v>
      </c>
      <c r="E36" s="9">
        <v>3</v>
      </c>
    </row>
    <row r="37" spans="1:5" ht="12.75" customHeight="1" x14ac:dyDescent="0.2">
      <c r="A37" s="9">
        <v>2021</v>
      </c>
      <c r="B37" s="9">
        <v>123336</v>
      </c>
      <c r="C37" s="9">
        <v>1991</v>
      </c>
      <c r="D37" s="9">
        <v>2017</v>
      </c>
      <c r="E37" s="9">
        <v>3</v>
      </c>
    </row>
    <row r="38" spans="1:5" ht="12.75" customHeight="1" x14ac:dyDescent="0.2">
      <c r="A38" s="9">
        <v>2021</v>
      </c>
      <c r="B38" s="9">
        <v>1179970</v>
      </c>
      <c r="C38" s="9">
        <v>1991</v>
      </c>
      <c r="D38" s="9">
        <v>2017</v>
      </c>
      <c r="E38" s="9">
        <v>3</v>
      </c>
    </row>
    <row r="39" spans="1:5" ht="12.75" customHeight="1" x14ac:dyDescent="0.2">
      <c r="A39" s="9">
        <v>2021</v>
      </c>
      <c r="B39" s="9">
        <v>1127926</v>
      </c>
      <c r="C39" s="9">
        <v>1991</v>
      </c>
      <c r="D39" s="9">
        <v>2011</v>
      </c>
      <c r="E39" s="9">
        <v>4</v>
      </c>
    </row>
    <row r="40" spans="1:5" ht="12.75" customHeight="1" x14ac:dyDescent="0.2">
      <c r="A40" s="9">
        <v>2021</v>
      </c>
      <c r="B40" s="9">
        <v>1179970</v>
      </c>
      <c r="C40" s="9">
        <v>1991</v>
      </c>
      <c r="D40" s="9">
        <v>2017</v>
      </c>
      <c r="E40" s="9">
        <v>3</v>
      </c>
    </row>
    <row r="41" spans="1:5" ht="12.75" customHeight="1" x14ac:dyDescent="0.2">
      <c r="A41" s="9">
        <v>2021</v>
      </c>
      <c r="B41" s="9">
        <v>1179970</v>
      </c>
      <c r="C41" s="9">
        <v>1992</v>
      </c>
      <c r="D41" s="9">
        <v>2018</v>
      </c>
      <c r="E41" s="9">
        <v>3</v>
      </c>
    </row>
    <row r="42" spans="1:5" ht="12.75" customHeight="1" x14ac:dyDescent="0.2">
      <c r="A42" s="9">
        <v>2021</v>
      </c>
      <c r="B42" s="9">
        <v>123336</v>
      </c>
      <c r="C42" s="9">
        <v>1992</v>
      </c>
      <c r="D42" s="9">
        <v>2017</v>
      </c>
      <c r="E42" s="9">
        <v>3</v>
      </c>
    </row>
    <row r="43" spans="1:5" ht="12.75" customHeight="1" x14ac:dyDescent="0.2">
      <c r="A43" s="9">
        <v>2021</v>
      </c>
      <c r="B43" s="9">
        <v>1179970</v>
      </c>
      <c r="C43" s="9">
        <v>1992</v>
      </c>
      <c r="D43" s="9">
        <v>2017</v>
      </c>
      <c r="E43" s="9">
        <v>3</v>
      </c>
    </row>
    <row r="44" spans="1:5" ht="12.75" customHeight="1" x14ac:dyDescent="0.2">
      <c r="A44" s="9">
        <v>2021</v>
      </c>
      <c r="B44" s="9">
        <v>108730</v>
      </c>
      <c r="C44" s="9">
        <v>1992</v>
      </c>
      <c r="D44" s="9">
        <v>2010</v>
      </c>
      <c r="E44" s="9">
        <v>4</v>
      </c>
    </row>
    <row r="45" spans="1:5" ht="12.75" customHeight="1" x14ac:dyDescent="0.2">
      <c r="A45" s="9">
        <v>2021</v>
      </c>
      <c r="B45" s="9">
        <v>1179970</v>
      </c>
      <c r="C45" s="9">
        <v>1992</v>
      </c>
      <c r="D45" s="9">
        <v>2017</v>
      </c>
      <c r="E45" s="9">
        <v>3</v>
      </c>
    </row>
    <row r="46" spans="1:5" ht="12.75" customHeight="1" x14ac:dyDescent="0.2">
      <c r="A46" s="9">
        <v>2021</v>
      </c>
      <c r="B46" s="9">
        <v>108730</v>
      </c>
      <c r="C46" s="9">
        <v>1993</v>
      </c>
      <c r="D46" s="9">
        <v>2013</v>
      </c>
      <c r="E46" s="9">
        <v>4</v>
      </c>
    </row>
    <row r="47" spans="1:5" ht="12.75" customHeight="1" x14ac:dyDescent="0.2">
      <c r="A47" s="9">
        <v>2021</v>
      </c>
      <c r="B47" s="9">
        <v>1319230</v>
      </c>
      <c r="C47" s="9">
        <v>1993</v>
      </c>
      <c r="D47" s="9">
        <v>2016</v>
      </c>
      <c r="E47" s="9">
        <v>4</v>
      </c>
    </row>
    <row r="48" spans="1:5" ht="12.75" customHeight="1" x14ac:dyDescent="0.2">
      <c r="A48" s="9">
        <v>2021</v>
      </c>
      <c r="B48" s="9">
        <v>1179970</v>
      </c>
      <c r="C48" s="9">
        <v>1993</v>
      </c>
      <c r="D48" s="9">
        <v>2017</v>
      </c>
      <c r="E48" s="9">
        <v>3</v>
      </c>
    </row>
    <row r="49" spans="1:5" ht="12.75" customHeight="1" x14ac:dyDescent="0.2">
      <c r="A49" s="9">
        <v>2021</v>
      </c>
      <c r="B49" s="9">
        <v>123336</v>
      </c>
      <c r="C49" s="9">
        <v>1993</v>
      </c>
      <c r="D49" s="9">
        <v>2017</v>
      </c>
      <c r="E49" s="9">
        <v>3</v>
      </c>
    </row>
    <row r="50" spans="1:5" ht="12.75" customHeight="1" x14ac:dyDescent="0.2">
      <c r="A50" s="9">
        <v>2021</v>
      </c>
      <c r="B50" s="9">
        <v>1319230</v>
      </c>
      <c r="C50" s="9">
        <v>1993</v>
      </c>
      <c r="D50" s="9">
        <v>2016</v>
      </c>
      <c r="E50" s="9">
        <v>4</v>
      </c>
    </row>
    <row r="51" spans="1:5" ht="12.75" customHeight="1" x14ac:dyDescent="0.2">
      <c r="A51" s="9">
        <v>2021</v>
      </c>
      <c r="B51" s="9">
        <v>1179970</v>
      </c>
      <c r="C51" s="9">
        <v>1993</v>
      </c>
      <c r="D51" s="9">
        <v>2017</v>
      </c>
      <c r="E51" s="9">
        <v>3</v>
      </c>
    </row>
    <row r="52" spans="1:5" ht="12.75" customHeight="1" x14ac:dyDescent="0.2">
      <c r="A52" s="9">
        <v>2021</v>
      </c>
      <c r="B52" s="9">
        <v>1179970</v>
      </c>
      <c r="C52" s="9">
        <v>1993</v>
      </c>
      <c r="D52" s="9">
        <v>2017</v>
      </c>
      <c r="E52" s="9">
        <v>3</v>
      </c>
    </row>
    <row r="53" spans="1:5" ht="12.75" customHeight="1" x14ac:dyDescent="0.2">
      <c r="A53" s="9">
        <v>2021</v>
      </c>
      <c r="B53" s="9">
        <v>123336</v>
      </c>
      <c r="C53" s="9">
        <v>1993</v>
      </c>
      <c r="D53" s="9">
        <v>2017</v>
      </c>
      <c r="E53" s="9">
        <v>3</v>
      </c>
    </row>
    <row r="54" spans="1:5" ht="12.75" customHeight="1" x14ac:dyDescent="0.2">
      <c r="A54" s="9">
        <v>2021</v>
      </c>
      <c r="B54" s="9">
        <v>1179970</v>
      </c>
      <c r="C54" s="9">
        <v>1994</v>
      </c>
      <c r="D54" s="9">
        <v>2017</v>
      </c>
      <c r="E54" s="9">
        <v>3</v>
      </c>
    </row>
    <row r="55" spans="1:5" ht="12.75" customHeight="1" x14ac:dyDescent="0.2">
      <c r="A55" s="9">
        <v>2021</v>
      </c>
      <c r="B55" s="9">
        <v>123336</v>
      </c>
      <c r="C55" s="9">
        <v>1994</v>
      </c>
      <c r="D55" s="9">
        <v>2018</v>
      </c>
      <c r="E55" s="9">
        <v>3</v>
      </c>
    </row>
    <row r="56" spans="1:5" ht="12.75" customHeight="1" x14ac:dyDescent="0.2">
      <c r="A56" s="9">
        <v>2021</v>
      </c>
      <c r="B56" s="9">
        <v>123336</v>
      </c>
      <c r="C56" s="9">
        <v>1994</v>
      </c>
      <c r="D56" s="9">
        <v>2017</v>
      </c>
      <c r="E56" s="9">
        <v>3</v>
      </c>
    </row>
    <row r="57" spans="1:5" ht="12.75" customHeight="1" x14ac:dyDescent="0.2">
      <c r="A57" s="9">
        <v>2021</v>
      </c>
      <c r="B57" s="9">
        <v>1179970</v>
      </c>
      <c r="C57" s="9">
        <v>1994</v>
      </c>
      <c r="D57" s="9">
        <v>2017</v>
      </c>
      <c r="E57" s="9">
        <v>3</v>
      </c>
    </row>
    <row r="58" spans="1:5" ht="12.75" customHeight="1" x14ac:dyDescent="0.2">
      <c r="A58" s="9">
        <v>2021</v>
      </c>
      <c r="B58" s="9">
        <v>1127926</v>
      </c>
      <c r="C58" s="9">
        <v>1994</v>
      </c>
      <c r="D58" s="9">
        <v>2012</v>
      </c>
      <c r="E58" s="9">
        <v>4</v>
      </c>
    </row>
    <row r="59" spans="1:5" ht="12.75" customHeight="1" x14ac:dyDescent="0.2">
      <c r="A59" s="9">
        <v>2021</v>
      </c>
      <c r="B59" s="9">
        <v>123336</v>
      </c>
      <c r="C59" s="9">
        <v>1994</v>
      </c>
      <c r="D59" s="9">
        <v>2018</v>
      </c>
      <c r="E59" s="9">
        <v>3</v>
      </c>
    </row>
    <row r="60" spans="1:5" ht="12.75" customHeight="1" x14ac:dyDescent="0.2">
      <c r="A60" s="9">
        <v>2021</v>
      </c>
      <c r="B60" s="9">
        <v>123336</v>
      </c>
      <c r="C60" s="9">
        <v>1994</v>
      </c>
      <c r="D60" s="9">
        <v>2017</v>
      </c>
      <c r="E60" s="9">
        <v>3</v>
      </c>
    </row>
    <row r="61" spans="1:5" ht="12.75" customHeight="1" x14ac:dyDescent="0.2">
      <c r="A61" s="9">
        <v>2021</v>
      </c>
      <c r="B61" s="9">
        <v>1179970</v>
      </c>
      <c r="C61" s="9">
        <v>1994</v>
      </c>
      <c r="D61" s="9">
        <v>2017</v>
      </c>
      <c r="E61" s="9">
        <v>3</v>
      </c>
    </row>
    <row r="62" spans="1:5" ht="12.75" customHeight="1" x14ac:dyDescent="0.2">
      <c r="A62" s="9">
        <v>2021</v>
      </c>
      <c r="B62" s="9">
        <v>1179970</v>
      </c>
      <c r="C62" s="9">
        <v>1994</v>
      </c>
      <c r="D62" s="9">
        <v>2017</v>
      </c>
      <c r="E62" s="9">
        <v>3</v>
      </c>
    </row>
    <row r="63" spans="1:5" ht="12.75" customHeight="1" x14ac:dyDescent="0.2">
      <c r="A63" s="9">
        <v>2021</v>
      </c>
      <c r="B63" s="9">
        <v>123336</v>
      </c>
      <c r="C63" s="9">
        <v>1995</v>
      </c>
      <c r="D63" s="9">
        <v>2017</v>
      </c>
      <c r="E63" s="9">
        <v>3</v>
      </c>
    </row>
    <row r="64" spans="1:5" ht="12.75" customHeight="1" x14ac:dyDescent="0.2">
      <c r="A64" s="9">
        <v>2021</v>
      </c>
      <c r="B64" s="9">
        <v>123336</v>
      </c>
      <c r="C64" s="9">
        <v>1995</v>
      </c>
      <c r="D64" s="9">
        <v>2017</v>
      </c>
      <c r="E64" s="9">
        <v>3</v>
      </c>
    </row>
    <row r="65" spans="1:5" ht="12.75" customHeight="1" x14ac:dyDescent="0.2">
      <c r="A65" s="9">
        <v>2021</v>
      </c>
      <c r="B65" s="9">
        <v>123336</v>
      </c>
      <c r="C65" s="9">
        <v>1995</v>
      </c>
      <c r="D65" s="9">
        <v>2017</v>
      </c>
      <c r="E65" s="9">
        <v>3</v>
      </c>
    </row>
    <row r="66" spans="1:5" ht="12.75" customHeight="1" x14ac:dyDescent="0.2">
      <c r="A66" s="9">
        <v>2021</v>
      </c>
      <c r="B66" s="9">
        <v>123336</v>
      </c>
      <c r="C66" s="9">
        <v>1995</v>
      </c>
      <c r="D66" s="9">
        <v>2017</v>
      </c>
      <c r="E66" s="9">
        <v>3</v>
      </c>
    </row>
    <row r="67" spans="1:5" ht="12.75" customHeight="1" x14ac:dyDescent="0.2">
      <c r="A67" s="9">
        <v>2021</v>
      </c>
      <c r="B67" s="9">
        <v>1179970</v>
      </c>
      <c r="C67" s="9">
        <v>1995</v>
      </c>
      <c r="D67" s="9">
        <v>2017</v>
      </c>
      <c r="E67" s="9">
        <v>3</v>
      </c>
    </row>
    <row r="68" spans="1:5" ht="12.75" customHeight="1" x14ac:dyDescent="0.2">
      <c r="A68" s="9">
        <v>2021</v>
      </c>
      <c r="B68" s="9">
        <v>108730</v>
      </c>
      <c r="C68" s="9">
        <v>1995</v>
      </c>
      <c r="D68" s="9">
        <v>2016</v>
      </c>
      <c r="E68" s="9">
        <v>4</v>
      </c>
    </row>
    <row r="69" spans="1:5" ht="12.75" customHeight="1" x14ac:dyDescent="0.2">
      <c r="A69" s="9">
        <v>2021</v>
      </c>
      <c r="B69" s="9">
        <v>123336</v>
      </c>
      <c r="C69" s="9">
        <v>1995</v>
      </c>
      <c r="D69" s="9">
        <v>2017</v>
      </c>
      <c r="E69" s="9">
        <v>3</v>
      </c>
    </row>
    <row r="70" spans="1:5" ht="12.75" customHeight="1" x14ac:dyDescent="0.2">
      <c r="A70" s="9">
        <v>2021</v>
      </c>
      <c r="B70" s="9">
        <v>1179970</v>
      </c>
      <c r="C70" s="9">
        <v>1995</v>
      </c>
      <c r="D70" s="9">
        <v>2017</v>
      </c>
      <c r="E70" s="9">
        <v>3</v>
      </c>
    </row>
    <row r="71" spans="1:5" ht="12.75" customHeight="1" x14ac:dyDescent="0.2">
      <c r="A71" s="9">
        <v>2021</v>
      </c>
      <c r="B71" s="9">
        <v>1179970</v>
      </c>
      <c r="C71" s="9">
        <v>1995</v>
      </c>
      <c r="D71" s="9">
        <v>2017</v>
      </c>
      <c r="E71" s="9">
        <v>3</v>
      </c>
    </row>
    <row r="72" spans="1:5" ht="12.75" customHeight="1" x14ac:dyDescent="0.2">
      <c r="A72" s="9">
        <v>2021</v>
      </c>
      <c r="B72" s="9">
        <v>1179970</v>
      </c>
      <c r="C72" s="9">
        <v>1995</v>
      </c>
      <c r="D72" s="9">
        <v>2017</v>
      </c>
      <c r="E72" s="9">
        <v>3</v>
      </c>
    </row>
    <row r="73" spans="1:5" ht="12.75" customHeight="1" x14ac:dyDescent="0.2">
      <c r="A73" s="9">
        <v>2021</v>
      </c>
      <c r="B73" s="9">
        <v>123336</v>
      </c>
      <c r="C73" s="9">
        <v>1996</v>
      </c>
      <c r="D73" s="9">
        <v>2017</v>
      </c>
      <c r="E73" s="9">
        <v>3</v>
      </c>
    </row>
    <row r="74" spans="1:5" ht="12.75" customHeight="1" x14ac:dyDescent="0.2">
      <c r="A74" s="9">
        <v>2021</v>
      </c>
      <c r="B74" s="9">
        <v>123336</v>
      </c>
      <c r="C74" s="9">
        <v>1996</v>
      </c>
      <c r="D74" s="9">
        <v>2017</v>
      </c>
      <c r="E74" s="9">
        <v>3</v>
      </c>
    </row>
    <row r="75" spans="1:5" ht="12.75" customHeight="1" x14ac:dyDescent="0.2">
      <c r="A75" s="9">
        <v>2021</v>
      </c>
      <c r="B75" s="9">
        <v>1179970</v>
      </c>
      <c r="C75" s="9">
        <v>1996</v>
      </c>
      <c r="D75" s="9">
        <v>2018</v>
      </c>
      <c r="E75" s="9">
        <v>3</v>
      </c>
    </row>
    <row r="76" spans="1:5" ht="12.75" customHeight="1" x14ac:dyDescent="0.2">
      <c r="A76" s="9">
        <v>2021</v>
      </c>
      <c r="B76" s="9">
        <v>123336</v>
      </c>
      <c r="C76" s="9">
        <v>1996</v>
      </c>
      <c r="D76" s="9">
        <v>2017</v>
      </c>
      <c r="E76" s="9">
        <v>3</v>
      </c>
    </row>
    <row r="77" spans="1:5" ht="12.75" customHeight="1" x14ac:dyDescent="0.2">
      <c r="A77" s="9">
        <v>2021</v>
      </c>
      <c r="B77" s="9">
        <v>1179970</v>
      </c>
      <c r="C77" s="9">
        <v>1996</v>
      </c>
      <c r="D77" s="9">
        <v>2017</v>
      </c>
      <c r="E77" s="9">
        <v>3</v>
      </c>
    </row>
    <row r="78" spans="1:5" ht="12.75" customHeight="1" x14ac:dyDescent="0.2">
      <c r="A78" s="9">
        <v>2021</v>
      </c>
      <c r="B78" s="9">
        <v>123336</v>
      </c>
      <c r="C78" s="9">
        <v>1996</v>
      </c>
      <c r="D78" s="9">
        <v>2017</v>
      </c>
      <c r="E78" s="9">
        <v>3</v>
      </c>
    </row>
    <row r="79" spans="1:5" ht="12.75" customHeight="1" x14ac:dyDescent="0.2">
      <c r="A79" s="9">
        <v>2021</v>
      </c>
      <c r="B79" s="9">
        <v>1179970</v>
      </c>
      <c r="C79" s="9">
        <v>1996</v>
      </c>
      <c r="D79" s="9">
        <v>2018</v>
      </c>
      <c r="E79" s="9">
        <v>3</v>
      </c>
    </row>
    <row r="80" spans="1:5" ht="12.75" customHeight="1" x14ac:dyDescent="0.2">
      <c r="A80" s="9">
        <v>2021</v>
      </c>
      <c r="B80" s="9">
        <v>123336</v>
      </c>
      <c r="C80" s="9">
        <v>1996</v>
      </c>
      <c r="D80" s="9">
        <v>2017</v>
      </c>
      <c r="E80" s="9">
        <v>3</v>
      </c>
    </row>
    <row r="81" spans="1:5" ht="12.75" customHeight="1" x14ac:dyDescent="0.2">
      <c r="A81" s="9">
        <v>2021</v>
      </c>
      <c r="B81" s="9">
        <v>123336</v>
      </c>
      <c r="C81" s="9">
        <v>1996</v>
      </c>
      <c r="D81" s="9">
        <v>2017</v>
      </c>
      <c r="E81" s="9">
        <v>3</v>
      </c>
    </row>
    <row r="82" spans="1:5" ht="12.75" customHeight="1" x14ac:dyDescent="0.2">
      <c r="A82" s="9">
        <v>2021</v>
      </c>
      <c r="B82" s="9">
        <v>1179970</v>
      </c>
      <c r="C82" s="9">
        <v>1996</v>
      </c>
      <c r="D82" s="9">
        <v>2018</v>
      </c>
      <c r="E82" s="9">
        <v>3</v>
      </c>
    </row>
    <row r="83" spans="1:5" ht="12.75" customHeight="1" x14ac:dyDescent="0.2">
      <c r="A83" s="9">
        <v>2021</v>
      </c>
      <c r="B83" s="9">
        <v>1179970</v>
      </c>
      <c r="C83" s="9">
        <v>1996</v>
      </c>
      <c r="D83" s="9">
        <v>2017</v>
      </c>
      <c r="E83" s="9">
        <v>3</v>
      </c>
    </row>
    <row r="84" spans="1:5" ht="12.75" customHeight="1" x14ac:dyDescent="0.2">
      <c r="A84" s="9">
        <v>2021</v>
      </c>
      <c r="B84" s="9">
        <v>108730</v>
      </c>
      <c r="C84" s="9">
        <v>1996</v>
      </c>
      <c r="D84" s="9">
        <v>2015</v>
      </c>
      <c r="E84" s="9">
        <v>4</v>
      </c>
    </row>
    <row r="85" spans="1:5" ht="12.75" customHeight="1" x14ac:dyDescent="0.2">
      <c r="A85" s="9">
        <v>2021</v>
      </c>
      <c r="B85" s="9">
        <v>1179970</v>
      </c>
      <c r="C85" s="9">
        <v>1996</v>
      </c>
      <c r="D85" s="9">
        <v>2017</v>
      </c>
      <c r="E85" s="9">
        <v>3</v>
      </c>
    </row>
    <row r="86" spans="1:5" ht="12.75" customHeight="1" x14ac:dyDescent="0.2">
      <c r="A86" s="9">
        <v>2021</v>
      </c>
      <c r="B86" s="9">
        <v>1179970</v>
      </c>
      <c r="C86" s="9">
        <v>1996</v>
      </c>
      <c r="D86" s="9">
        <v>2017</v>
      </c>
      <c r="E86" s="9">
        <v>3</v>
      </c>
    </row>
    <row r="87" spans="1:5" ht="12.75" customHeight="1" x14ac:dyDescent="0.2">
      <c r="A87" s="9">
        <v>2021</v>
      </c>
      <c r="B87" s="9">
        <v>1179970</v>
      </c>
      <c r="C87" s="9">
        <v>1997</v>
      </c>
      <c r="D87" s="9">
        <v>2017</v>
      </c>
      <c r="E87" s="9">
        <v>3</v>
      </c>
    </row>
    <row r="88" spans="1:5" ht="12.75" customHeight="1" x14ac:dyDescent="0.2">
      <c r="A88" s="9">
        <v>2021</v>
      </c>
      <c r="B88" s="9">
        <v>1179970</v>
      </c>
      <c r="C88" s="9">
        <v>1997</v>
      </c>
      <c r="D88" s="9">
        <v>2017</v>
      </c>
      <c r="E88" s="9">
        <v>3</v>
      </c>
    </row>
    <row r="89" spans="1:5" ht="12.75" customHeight="1" x14ac:dyDescent="0.2">
      <c r="A89" s="9">
        <v>2021</v>
      </c>
      <c r="B89" s="9">
        <v>1179970</v>
      </c>
      <c r="C89" s="9">
        <v>1997</v>
      </c>
      <c r="D89" s="9">
        <v>2017</v>
      </c>
      <c r="E89" s="9">
        <v>3</v>
      </c>
    </row>
    <row r="90" spans="1:5" ht="12.75" customHeight="1" x14ac:dyDescent="0.2">
      <c r="A90" s="9">
        <v>2021</v>
      </c>
      <c r="B90" s="9">
        <v>123336</v>
      </c>
      <c r="C90" s="9">
        <v>1997</v>
      </c>
      <c r="D90" s="9">
        <v>2018</v>
      </c>
      <c r="E90" s="9">
        <v>3</v>
      </c>
    </row>
    <row r="91" spans="1:5" ht="12.75" customHeight="1" x14ac:dyDescent="0.2">
      <c r="A91" s="9">
        <v>2021</v>
      </c>
      <c r="B91" s="9">
        <v>123336</v>
      </c>
      <c r="C91" s="9">
        <v>1997</v>
      </c>
      <c r="D91" s="9">
        <v>2017</v>
      </c>
      <c r="E91" s="9">
        <v>3</v>
      </c>
    </row>
    <row r="92" spans="1:5" ht="12.75" customHeight="1" x14ac:dyDescent="0.2">
      <c r="A92" s="9">
        <v>2021</v>
      </c>
      <c r="B92" s="9">
        <v>123336</v>
      </c>
      <c r="C92" s="9">
        <v>1997</v>
      </c>
      <c r="D92" s="9">
        <v>2017</v>
      </c>
      <c r="E92" s="9">
        <v>3</v>
      </c>
    </row>
    <row r="93" spans="1:5" ht="12.75" customHeight="1" x14ac:dyDescent="0.2">
      <c r="A93" s="9">
        <v>2021</v>
      </c>
      <c r="B93" s="9">
        <v>123336</v>
      </c>
      <c r="C93" s="9">
        <v>1997</v>
      </c>
      <c r="D93" s="9">
        <v>2018</v>
      </c>
      <c r="E93" s="9">
        <v>3</v>
      </c>
    </row>
    <row r="94" spans="1:5" ht="12.75" customHeight="1" x14ac:dyDescent="0.2">
      <c r="A94" s="9">
        <v>2021</v>
      </c>
      <c r="B94" s="9">
        <v>123336</v>
      </c>
      <c r="C94" s="9">
        <v>1997</v>
      </c>
      <c r="D94" s="9">
        <v>2017</v>
      </c>
      <c r="E94" s="9">
        <v>3</v>
      </c>
    </row>
    <row r="95" spans="1:5" ht="12.75" customHeight="1" x14ac:dyDescent="0.2">
      <c r="A95" s="9">
        <v>2021</v>
      </c>
      <c r="B95" s="9">
        <v>123336</v>
      </c>
      <c r="C95" s="9">
        <v>1997</v>
      </c>
      <c r="D95" s="9">
        <v>2017</v>
      </c>
      <c r="E95" s="9">
        <v>3</v>
      </c>
    </row>
    <row r="96" spans="1:5" ht="12.75" customHeight="1" x14ac:dyDescent="0.2">
      <c r="A96" s="9">
        <v>2021</v>
      </c>
      <c r="B96" s="9">
        <v>123336</v>
      </c>
      <c r="C96" s="9">
        <v>1997</v>
      </c>
      <c r="D96" s="9">
        <v>2017</v>
      </c>
      <c r="E96" s="9">
        <v>3</v>
      </c>
    </row>
    <row r="97" spans="1:5" ht="12.75" customHeight="1" x14ac:dyDescent="0.2">
      <c r="A97" s="9">
        <v>2021</v>
      </c>
      <c r="B97" s="9">
        <v>1179970</v>
      </c>
      <c r="C97" s="9">
        <v>1997</v>
      </c>
      <c r="D97" s="9">
        <v>2017</v>
      </c>
      <c r="E97" s="9">
        <v>3</v>
      </c>
    </row>
    <row r="98" spans="1:5" ht="12.75" customHeight="1" x14ac:dyDescent="0.2">
      <c r="A98" s="9">
        <v>2021</v>
      </c>
      <c r="B98" s="9">
        <v>1179970</v>
      </c>
      <c r="C98" s="9">
        <v>1997</v>
      </c>
      <c r="D98" s="9">
        <v>2017</v>
      </c>
      <c r="E98" s="9">
        <v>3</v>
      </c>
    </row>
    <row r="99" spans="1:5" ht="12.75" customHeight="1" x14ac:dyDescent="0.2">
      <c r="A99" s="9">
        <v>2021</v>
      </c>
      <c r="B99" s="9">
        <v>1127926</v>
      </c>
      <c r="C99" s="9">
        <v>1997</v>
      </c>
      <c r="D99" s="9">
        <v>2016</v>
      </c>
      <c r="E99" s="9">
        <v>4</v>
      </c>
    </row>
    <row r="100" spans="1:5" ht="12.75" customHeight="1" x14ac:dyDescent="0.2">
      <c r="A100" s="9">
        <v>2021</v>
      </c>
      <c r="B100" s="9">
        <v>1179970</v>
      </c>
      <c r="C100" s="9">
        <v>1997</v>
      </c>
      <c r="D100" s="9">
        <v>2017</v>
      </c>
      <c r="E100" s="9">
        <v>3</v>
      </c>
    </row>
    <row r="101" spans="1:5" ht="12.75" customHeight="1" x14ac:dyDescent="0.2">
      <c r="A101" s="9">
        <v>2021</v>
      </c>
      <c r="B101" s="9">
        <v>1179970</v>
      </c>
      <c r="C101" s="9">
        <v>1997</v>
      </c>
      <c r="D101" s="9">
        <v>2017</v>
      </c>
      <c r="E101" s="9">
        <v>3</v>
      </c>
    </row>
    <row r="102" spans="1:5" ht="12.75" customHeight="1" x14ac:dyDescent="0.2">
      <c r="A102" s="9">
        <v>2021</v>
      </c>
      <c r="B102" s="9">
        <v>108730</v>
      </c>
      <c r="C102" s="9">
        <v>1997</v>
      </c>
      <c r="D102" s="9">
        <v>2017</v>
      </c>
      <c r="E102" s="9">
        <v>4</v>
      </c>
    </row>
    <row r="103" spans="1:5" ht="12.75" customHeight="1" x14ac:dyDescent="0.2">
      <c r="A103" s="9">
        <v>2021</v>
      </c>
      <c r="B103" s="9">
        <v>123336</v>
      </c>
      <c r="C103" s="9">
        <v>1998</v>
      </c>
      <c r="D103" s="9">
        <v>2018</v>
      </c>
      <c r="E103" s="9">
        <v>3</v>
      </c>
    </row>
    <row r="104" spans="1:5" ht="12.75" customHeight="1" x14ac:dyDescent="0.2">
      <c r="A104" s="9">
        <v>2021</v>
      </c>
      <c r="B104" s="9">
        <v>1308687</v>
      </c>
      <c r="C104" s="9">
        <v>1998</v>
      </c>
      <c r="D104" s="9">
        <v>2016</v>
      </c>
      <c r="E104" s="9">
        <v>4</v>
      </c>
    </row>
    <row r="105" spans="1:5" ht="12.75" customHeight="1" x14ac:dyDescent="0.2">
      <c r="A105" s="9">
        <v>2021</v>
      </c>
      <c r="B105" s="9">
        <v>123336</v>
      </c>
      <c r="C105" s="9">
        <v>1998</v>
      </c>
      <c r="D105" s="9">
        <v>2017</v>
      </c>
      <c r="E105" s="9">
        <v>3</v>
      </c>
    </row>
    <row r="106" spans="1:5" ht="12.75" customHeight="1" x14ac:dyDescent="0.2">
      <c r="A106" s="9">
        <v>2021</v>
      </c>
      <c r="B106" s="9">
        <v>1179970</v>
      </c>
      <c r="C106" s="9">
        <v>1998</v>
      </c>
      <c r="D106" s="9">
        <v>2017</v>
      </c>
      <c r="E106" s="9">
        <v>3</v>
      </c>
    </row>
    <row r="107" spans="1:5" ht="12.75" customHeight="1" x14ac:dyDescent="0.2">
      <c r="A107" s="9">
        <v>2021</v>
      </c>
      <c r="B107" s="9">
        <v>1103692</v>
      </c>
      <c r="C107" s="9">
        <v>1998</v>
      </c>
      <c r="D107" s="9">
        <v>2016</v>
      </c>
      <c r="E107" s="9">
        <v>4</v>
      </c>
    </row>
    <row r="108" spans="1:5" ht="12.75" customHeight="1" x14ac:dyDescent="0.2">
      <c r="A108" s="9">
        <v>2021</v>
      </c>
      <c r="B108" s="9">
        <v>123336</v>
      </c>
      <c r="C108" s="9">
        <v>1998</v>
      </c>
      <c r="D108" s="9">
        <v>2017</v>
      </c>
      <c r="E108" s="9">
        <v>3</v>
      </c>
    </row>
    <row r="109" spans="1:5" ht="12.75" customHeight="1" x14ac:dyDescent="0.2">
      <c r="A109" s="9">
        <v>2021</v>
      </c>
      <c r="B109" s="9">
        <v>123336</v>
      </c>
      <c r="C109" s="9">
        <v>1998</v>
      </c>
      <c r="D109" s="9">
        <v>2018</v>
      </c>
      <c r="E109" s="9">
        <v>3</v>
      </c>
    </row>
    <row r="110" spans="1:5" ht="12.75" customHeight="1" x14ac:dyDescent="0.2">
      <c r="A110" s="9">
        <v>2021</v>
      </c>
      <c r="B110" s="9">
        <v>123336</v>
      </c>
      <c r="C110" s="9">
        <v>1998</v>
      </c>
      <c r="D110" s="9">
        <v>2017</v>
      </c>
      <c r="E110" s="9">
        <v>3</v>
      </c>
    </row>
    <row r="111" spans="1:5" ht="12.75" customHeight="1" x14ac:dyDescent="0.2">
      <c r="A111" s="9">
        <v>2021</v>
      </c>
      <c r="B111" s="9">
        <v>108730</v>
      </c>
      <c r="C111" s="9">
        <v>1998</v>
      </c>
      <c r="D111" s="9">
        <v>2016</v>
      </c>
      <c r="E111" s="9">
        <v>4</v>
      </c>
    </row>
    <row r="112" spans="1:5" ht="12.75" customHeight="1" x14ac:dyDescent="0.2">
      <c r="A112" s="9">
        <v>2021</v>
      </c>
      <c r="B112" s="9">
        <v>1319230</v>
      </c>
      <c r="C112" s="9">
        <v>1998</v>
      </c>
      <c r="D112" s="9">
        <v>2016</v>
      </c>
      <c r="E112" s="9">
        <v>4</v>
      </c>
    </row>
    <row r="113" spans="1:5" ht="12.75" customHeight="1" x14ac:dyDescent="0.2">
      <c r="A113" s="9">
        <v>2021</v>
      </c>
      <c r="B113" s="9">
        <v>150129</v>
      </c>
      <c r="C113" s="9">
        <v>1998</v>
      </c>
      <c r="D113" s="9">
        <v>2016</v>
      </c>
      <c r="E113" s="9">
        <v>4</v>
      </c>
    </row>
    <row r="114" spans="1:5" ht="12.75" customHeight="1" x14ac:dyDescent="0.2">
      <c r="A114" s="9">
        <v>2021</v>
      </c>
      <c r="B114" s="9">
        <v>123336</v>
      </c>
      <c r="C114" s="9">
        <v>1999</v>
      </c>
      <c r="D114" s="9">
        <v>2017</v>
      </c>
      <c r="E114" s="9">
        <v>3</v>
      </c>
    </row>
    <row r="115" spans="1:5" ht="12.75" customHeight="1" x14ac:dyDescent="0.2">
      <c r="A115" s="9">
        <v>2021</v>
      </c>
      <c r="B115" s="9">
        <v>123336</v>
      </c>
      <c r="C115" s="9">
        <v>1999</v>
      </c>
      <c r="D115" s="9">
        <v>2017</v>
      </c>
      <c r="E115" s="9">
        <v>3</v>
      </c>
    </row>
    <row r="116" spans="1:5" ht="12.75" customHeight="1" x14ac:dyDescent="0.2">
      <c r="A116" s="9">
        <v>2021</v>
      </c>
      <c r="B116" s="9">
        <v>1179970</v>
      </c>
      <c r="C116" s="9">
        <v>1999</v>
      </c>
      <c r="D116" s="9">
        <v>2017</v>
      </c>
      <c r="E116" s="9">
        <v>3</v>
      </c>
    </row>
    <row r="117" spans="1:5" ht="12.75" customHeight="1" x14ac:dyDescent="0.2">
      <c r="A117" s="9">
        <v>2021</v>
      </c>
      <c r="B117" s="9">
        <v>123336</v>
      </c>
      <c r="C117" s="9">
        <v>1999</v>
      </c>
      <c r="D117" s="9">
        <v>2017</v>
      </c>
      <c r="E117" s="9">
        <v>3</v>
      </c>
    </row>
    <row r="118" spans="1:5" ht="12.75" customHeight="1" x14ac:dyDescent="0.2">
      <c r="A118" s="9">
        <v>2021</v>
      </c>
      <c r="B118" s="9">
        <v>1319230</v>
      </c>
      <c r="C118" s="9">
        <v>1999</v>
      </c>
      <c r="D118" s="9">
        <v>2016</v>
      </c>
      <c r="E118" s="9">
        <v>4</v>
      </c>
    </row>
    <row r="119" spans="1:5" ht="12.75" customHeight="1" x14ac:dyDescent="0.2">
      <c r="A119" s="9">
        <v>2021</v>
      </c>
      <c r="B119" s="9">
        <v>123336</v>
      </c>
      <c r="C119" s="9">
        <v>1999</v>
      </c>
      <c r="D119" s="9">
        <v>2017</v>
      </c>
      <c r="E119" s="9">
        <v>3</v>
      </c>
    </row>
    <row r="120" spans="1:5" ht="12.75" customHeight="1" x14ac:dyDescent="0.2">
      <c r="A120" s="9">
        <v>2021</v>
      </c>
      <c r="B120" s="9">
        <v>1179970</v>
      </c>
      <c r="C120" s="9">
        <v>1999</v>
      </c>
      <c r="D120" s="9">
        <v>2017</v>
      </c>
      <c r="E120" s="9">
        <v>3</v>
      </c>
    </row>
    <row r="121" spans="1:5" ht="12.75" customHeight="1" x14ac:dyDescent="0.2">
      <c r="A121" s="9">
        <v>2021</v>
      </c>
      <c r="B121" s="9">
        <v>1179970</v>
      </c>
      <c r="C121" s="9">
        <v>1999</v>
      </c>
      <c r="D121" s="9">
        <v>2017</v>
      </c>
      <c r="E121" s="9">
        <v>3</v>
      </c>
    </row>
    <row r="122" spans="1:5" ht="12.75" customHeight="1" x14ac:dyDescent="0.2">
      <c r="A122" s="9">
        <v>2021</v>
      </c>
      <c r="B122" s="9">
        <v>123336</v>
      </c>
      <c r="C122" s="9">
        <v>1999</v>
      </c>
      <c r="D122" s="9">
        <v>2017</v>
      </c>
      <c r="E122" s="9">
        <v>3</v>
      </c>
    </row>
    <row r="123" spans="1:5" ht="12.75" customHeight="1" x14ac:dyDescent="0.2">
      <c r="A123" s="9">
        <v>2021</v>
      </c>
      <c r="B123" s="9">
        <v>1319230</v>
      </c>
      <c r="C123" s="9">
        <v>1999</v>
      </c>
      <c r="D123" s="9">
        <v>2017</v>
      </c>
      <c r="E123" s="9">
        <v>4</v>
      </c>
    </row>
    <row r="124" spans="1:5" ht="12.75" customHeight="1" x14ac:dyDescent="0.2">
      <c r="A124" s="9">
        <v>2021</v>
      </c>
      <c r="B124" s="9">
        <v>1308687</v>
      </c>
      <c r="C124" s="9">
        <v>1999</v>
      </c>
      <c r="D124" s="9">
        <v>2014</v>
      </c>
      <c r="E124" s="9">
        <v>4</v>
      </c>
    </row>
    <row r="125" spans="1:5" ht="12.75" customHeight="1" x14ac:dyDescent="0.2">
      <c r="A125" s="9">
        <v>2021</v>
      </c>
      <c r="B125" s="9">
        <v>1179970</v>
      </c>
      <c r="C125" s="9">
        <v>1999</v>
      </c>
      <c r="D125" s="9">
        <v>2017</v>
      </c>
      <c r="E125" s="9">
        <v>3</v>
      </c>
    </row>
    <row r="126" spans="1:5" ht="12.75" customHeight="1" x14ac:dyDescent="0.2">
      <c r="A126" s="9">
        <v>2021</v>
      </c>
      <c r="B126" s="9">
        <v>1179970</v>
      </c>
      <c r="C126" s="9">
        <v>1999</v>
      </c>
      <c r="D126" s="9">
        <v>2017</v>
      </c>
      <c r="E126" s="9">
        <v>3</v>
      </c>
    </row>
    <row r="127" spans="1:5" ht="12.75" customHeight="1" x14ac:dyDescent="0.2">
      <c r="A127" s="9">
        <v>2021</v>
      </c>
      <c r="B127" s="9">
        <v>123336</v>
      </c>
      <c r="C127" s="9">
        <v>2000</v>
      </c>
      <c r="D127" s="9">
        <v>2017</v>
      </c>
      <c r="E127" s="9">
        <v>3</v>
      </c>
    </row>
    <row r="128" spans="1:5" ht="12.75" customHeight="1" x14ac:dyDescent="0.2">
      <c r="A128" s="9">
        <v>2021</v>
      </c>
      <c r="B128" s="9">
        <v>123336</v>
      </c>
      <c r="C128" s="9">
        <v>2000</v>
      </c>
      <c r="D128" s="9">
        <v>2017</v>
      </c>
      <c r="E128" s="9">
        <v>3</v>
      </c>
    </row>
    <row r="129" spans="1:5" ht="12.75" customHeight="1" x14ac:dyDescent="0.2">
      <c r="A129" s="9">
        <v>2021</v>
      </c>
      <c r="B129" s="9">
        <v>1179970</v>
      </c>
      <c r="C129" s="9">
        <v>2000</v>
      </c>
      <c r="D129" s="9">
        <v>2017</v>
      </c>
      <c r="E129" s="9">
        <v>3</v>
      </c>
    </row>
    <row r="130" spans="1:5" ht="12.75" customHeight="1" x14ac:dyDescent="0.2">
      <c r="A130" s="9">
        <v>2021</v>
      </c>
      <c r="B130" s="9">
        <v>1179970</v>
      </c>
      <c r="C130" s="9">
        <v>2000</v>
      </c>
      <c r="D130" s="9">
        <v>2017</v>
      </c>
      <c r="E130" s="9">
        <v>3</v>
      </c>
    </row>
    <row r="131" spans="1:5" ht="12.75" customHeight="1" x14ac:dyDescent="0.2">
      <c r="A131" s="9">
        <v>2021</v>
      </c>
      <c r="B131" s="9">
        <v>1179970</v>
      </c>
      <c r="C131" s="9">
        <v>2000</v>
      </c>
      <c r="D131" s="9">
        <v>2018</v>
      </c>
      <c r="E131" s="9">
        <v>3</v>
      </c>
    </row>
    <row r="132" spans="1:5" ht="12.75" customHeight="1" x14ac:dyDescent="0.2">
      <c r="A132" s="9">
        <v>2021</v>
      </c>
      <c r="B132" s="9">
        <v>1179970</v>
      </c>
      <c r="C132" s="9">
        <v>2000</v>
      </c>
      <c r="D132" s="9">
        <v>2017</v>
      </c>
      <c r="E132" s="9">
        <v>3</v>
      </c>
    </row>
    <row r="133" spans="1:5" ht="12.75" customHeight="1" x14ac:dyDescent="0.2">
      <c r="A133" s="9">
        <v>2021</v>
      </c>
      <c r="B133" s="9">
        <v>1127925</v>
      </c>
      <c r="C133" s="9">
        <v>2000</v>
      </c>
      <c r="D133" s="9">
        <v>2014</v>
      </c>
      <c r="E133" s="9">
        <v>3</v>
      </c>
    </row>
    <row r="134" spans="1:5" ht="12.75" customHeight="1" x14ac:dyDescent="0.2">
      <c r="A134" s="9">
        <v>2021</v>
      </c>
      <c r="B134" s="9">
        <v>1308687</v>
      </c>
      <c r="C134" s="9">
        <v>2000</v>
      </c>
      <c r="D134" s="9">
        <v>2018</v>
      </c>
      <c r="E134" s="9">
        <v>4</v>
      </c>
    </row>
    <row r="135" spans="1:5" ht="12.75" customHeight="1" x14ac:dyDescent="0.2">
      <c r="A135" s="9">
        <v>2021</v>
      </c>
      <c r="B135" s="9">
        <v>1179970</v>
      </c>
      <c r="C135" s="9">
        <v>2000</v>
      </c>
      <c r="D135" s="9">
        <v>2018</v>
      </c>
      <c r="E135" s="9">
        <v>3</v>
      </c>
    </row>
    <row r="136" spans="1:5" ht="12.75" customHeight="1" x14ac:dyDescent="0.2">
      <c r="A136" s="9">
        <v>2021</v>
      </c>
      <c r="B136" s="9">
        <v>1179970</v>
      </c>
      <c r="C136" s="9">
        <v>2000</v>
      </c>
      <c r="D136" s="9">
        <v>2017</v>
      </c>
      <c r="E136" s="9">
        <v>3</v>
      </c>
    </row>
    <row r="137" spans="1:5" ht="12.75" customHeight="1" x14ac:dyDescent="0.2">
      <c r="A137" s="9">
        <v>2021</v>
      </c>
      <c r="B137" s="9">
        <v>1179970</v>
      </c>
      <c r="C137" s="9">
        <v>2000</v>
      </c>
      <c r="D137" s="9">
        <v>2017</v>
      </c>
      <c r="E137" s="9">
        <v>3</v>
      </c>
    </row>
    <row r="138" spans="1:5" ht="12.75" customHeight="1" x14ac:dyDescent="0.2">
      <c r="A138" s="9">
        <v>2021</v>
      </c>
      <c r="B138" s="9">
        <v>1179970</v>
      </c>
      <c r="C138" s="9">
        <v>2000</v>
      </c>
      <c r="D138" s="9">
        <v>2017</v>
      </c>
      <c r="E138" s="9">
        <v>3</v>
      </c>
    </row>
    <row r="139" spans="1:5" ht="12.75" customHeight="1" x14ac:dyDescent="0.2">
      <c r="A139" s="9">
        <v>2021</v>
      </c>
      <c r="B139" s="9">
        <v>1179970</v>
      </c>
      <c r="C139" s="9">
        <v>2000</v>
      </c>
      <c r="D139" s="9">
        <v>2017</v>
      </c>
      <c r="E139" s="9">
        <v>3</v>
      </c>
    </row>
    <row r="140" spans="1:5" ht="12.75" customHeight="1" x14ac:dyDescent="0.2">
      <c r="A140" s="9">
        <v>2021</v>
      </c>
      <c r="B140" s="9">
        <v>123336</v>
      </c>
      <c r="C140" s="9">
        <v>2001</v>
      </c>
      <c r="D140" s="9">
        <v>2017</v>
      </c>
      <c r="E140" s="9">
        <v>3</v>
      </c>
    </row>
    <row r="141" spans="1:5" ht="12.75" customHeight="1" x14ac:dyDescent="0.2">
      <c r="A141" s="9">
        <v>2021</v>
      </c>
      <c r="B141" s="9">
        <v>1179970</v>
      </c>
      <c r="C141" s="9">
        <v>2001</v>
      </c>
      <c r="D141" s="9">
        <v>2017</v>
      </c>
      <c r="E141" s="9">
        <v>3</v>
      </c>
    </row>
    <row r="142" spans="1:5" ht="12.75" customHeight="1" x14ac:dyDescent="0.2">
      <c r="A142" s="9">
        <v>2021</v>
      </c>
      <c r="B142" s="9">
        <v>1319230</v>
      </c>
      <c r="C142" s="9">
        <v>2001</v>
      </c>
      <c r="D142" s="9">
        <v>2016</v>
      </c>
      <c r="E142" s="9">
        <v>4</v>
      </c>
    </row>
    <row r="143" spans="1:5" ht="12.75" customHeight="1" x14ac:dyDescent="0.2">
      <c r="A143" s="9">
        <v>2021</v>
      </c>
      <c r="B143" s="9">
        <v>1308687</v>
      </c>
      <c r="C143" s="9">
        <v>2001</v>
      </c>
      <c r="D143" s="9">
        <v>2014</v>
      </c>
      <c r="E143" s="9">
        <v>4</v>
      </c>
    </row>
    <row r="144" spans="1:5" ht="12.75" customHeight="1" x14ac:dyDescent="0.2">
      <c r="A144" s="9">
        <v>2021</v>
      </c>
      <c r="B144" s="9">
        <v>123336</v>
      </c>
      <c r="C144" s="9">
        <v>2001</v>
      </c>
      <c r="D144" s="9">
        <v>2017</v>
      </c>
      <c r="E144" s="9">
        <v>3</v>
      </c>
    </row>
    <row r="145" spans="1:5" ht="12.75" customHeight="1" x14ac:dyDescent="0.2">
      <c r="A145" s="9">
        <v>2021</v>
      </c>
      <c r="B145" s="9">
        <v>123336</v>
      </c>
      <c r="C145" s="9">
        <v>2001</v>
      </c>
      <c r="D145" s="9">
        <v>2017</v>
      </c>
      <c r="E145" s="9">
        <v>3</v>
      </c>
    </row>
    <row r="146" spans="1:5" ht="12.75" customHeight="1" x14ac:dyDescent="0.2">
      <c r="A146" s="9">
        <v>2021</v>
      </c>
      <c r="B146" s="9">
        <v>1127926</v>
      </c>
      <c r="C146" s="9">
        <v>2001</v>
      </c>
      <c r="D146" s="9">
        <v>2014</v>
      </c>
      <c r="E146" s="9">
        <v>4</v>
      </c>
    </row>
    <row r="147" spans="1:5" ht="12.75" customHeight="1" x14ac:dyDescent="0.2">
      <c r="A147" s="9">
        <v>2021</v>
      </c>
      <c r="B147" s="9">
        <v>1308687</v>
      </c>
      <c r="C147" s="9">
        <v>2001</v>
      </c>
      <c r="D147" s="9">
        <v>2015</v>
      </c>
      <c r="E147" s="9">
        <v>4</v>
      </c>
    </row>
    <row r="148" spans="1:5" ht="12.75" customHeight="1" x14ac:dyDescent="0.2">
      <c r="A148" s="9">
        <v>2021</v>
      </c>
      <c r="B148" s="9">
        <v>122845</v>
      </c>
      <c r="C148" s="9">
        <v>2001</v>
      </c>
      <c r="D148" s="9">
        <v>2017</v>
      </c>
      <c r="E148" s="9">
        <v>3</v>
      </c>
    </row>
    <row r="149" spans="1:5" ht="12.75" customHeight="1" x14ac:dyDescent="0.2">
      <c r="A149" s="9">
        <v>2021</v>
      </c>
      <c r="B149" s="9">
        <v>1127926</v>
      </c>
      <c r="C149" s="9">
        <v>2001</v>
      </c>
      <c r="D149" s="9">
        <v>2015</v>
      </c>
      <c r="E149" s="9">
        <v>4</v>
      </c>
    </row>
    <row r="150" spans="1:5" ht="12.75" customHeight="1" x14ac:dyDescent="0.2">
      <c r="A150" s="9">
        <v>2021</v>
      </c>
      <c r="B150" s="9">
        <v>1270538</v>
      </c>
      <c r="C150" s="9">
        <v>2001</v>
      </c>
      <c r="D150" s="9">
        <v>2017</v>
      </c>
      <c r="E150" s="9">
        <v>3</v>
      </c>
    </row>
    <row r="151" spans="1:5" ht="12.75" customHeight="1" x14ac:dyDescent="0.2">
      <c r="A151" s="9">
        <v>2021</v>
      </c>
      <c r="B151" s="9">
        <v>1179970</v>
      </c>
      <c r="C151" s="9">
        <v>2001</v>
      </c>
      <c r="D151" s="9">
        <v>2017</v>
      </c>
      <c r="E151" s="9">
        <v>3</v>
      </c>
    </row>
    <row r="152" spans="1:5" ht="12.75" customHeight="1" x14ac:dyDescent="0.2">
      <c r="A152" s="9">
        <v>2021</v>
      </c>
      <c r="B152" s="9">
        <v>123336</v>
      </c>
      <c r="C152" s="9">
        <v>2002</v>
      </c>
      <c r="D152" s="9">
        <v>2017</v>
      </c>
      <c r="E152" s="9">
        <v>3</v>
      </c>
    </row>
    <row r="153" spans="1:5" ht="12.75" customHeight="1" x14ac:dyDescent="0.2">
      <c r="A153" s="9">
        <v>2021</v>
      </c>
      <c r="B153" s="9">
        <v>123336</v>
      </c>
      <c r="C153" s="9">
        <v>2002</v>
      </c>
      <c r="D153" s="9">
        <v>2017</v>
      </c>
      <c r="E153" s="9">
        <v>3</v>
      </c>
    </row>
    <row r="154" spans="1:5" ht="12.75" customHeight="1" x14ac:dyDescent="0.2">
      <c r="A154" s="9">
        <v>2021</v>
      </c>
      <c r="B154" s="9">
        <v>123336</v>
      </c>
      <c r="C154" s="9">
        <v>2002</v>
      </c>
      <c r="D154" s="9">
        <v>2017</v>
      </c>
      <c r="E154" s="9">
        <v>3</v>
      </c>
    </row>
    <row r="155" spans="1:5" ht="12.75" customHeight="1" x14ac:dyDescent="0.2">
      <c r="A155" s="9">
        <v>2021</v>
      </c>
      <c r="B155" s="9">
        <v>123336</v>
      </c>
      <c r="C155" s="9">
        <v>2002</v>
      </c>
      <c r="D155" s="9">
        <v>2017</v>
      </c>
      <c r="E155" s="9">
        <v>3</v>
      </c>
    </row>
    <row r="156" spans="1:5" ht="12.75" customHeight="1" x14ac:dyDescent="0.2">
      <c r="A156" s="9">
        <v>2021</v>
      </c>
      <c r="B156" s="9">
        <v>123336</v>
      </c>
      <c r="C156" s="9">
        <v>2002</v>
      </c>
      <c r="D156" s="9">
        <v>2017</v>
      </c>
      <c r="E156" s="9">
        <v>3</v>
      </c>
    </row>
    <row r="157" spans="1:5" ht="12.75" customHeight="1" x14ac:dyDescent="0.2">
      <c r="A157" s="9">
        <v>2021</v>
      </c>
      <c r="B157" s="9">
        <v>1308687</v>
      </c>
      <c r="C157" s="9">
        <v>2002</v>
      </c>
      <c r="D157" s="9">
        <v>2014</v>
      </c>
      <c r="E157" s="9">
        <v>4</v>
      </c>
    </row>
    <row r="158" spans="1:5" ht="12.75" customHeight="1" x14ac:dyDescent="0.2">
      <c r="A158" s="9">
        <v>2021</v>
      </c>
      <c r="B158" s="9">
        <v>1308687</v>
      </c>
      <c r="C158" s="9">
        <v>2002</v>
      </c>
      <c r="D158" s="9">
        <v>2016</v>
      </c>
      <c r="E158" s="9">
        <v>4</v>
      </c>
    </row>
    <row r="159" spans="1:5" ht="12.75" customHeight="1" x14ac:dyDescent="0.2">
      <c r="A159" s="9">
        <v>2021</v>
      </c>
      <c r="B159" s="9">
        <v>123336</v>
      </c>
      <c r="C159" s="9">
        <v>2002</v>
      </c>
      <c r="D159" s="9">
        <v>2017</v>
      </c>
      <c r="E159" s="9">
        <v>3</v>
      </c>
    </row>
    <row r="160" spans="1:5" ht="12.75" customHeight="1" x14ac:dyDescent="0.2">
      <c r="A160" s="9">
        <v>2021</v>
      </c>
      <c r="B160" s="9">
        <v>123336</v>
      </c>
      <c r="C160" s="9">
        <v>2002</v>
      </c>
      <c r="D160" s="9">
        <v>2018</v>
      </c>
      <c r="E160" s="9">
        <v>3</v>
      </c>
    </row>
    <row r="161" spans="1:5" ht="12.75" customHeight="1" x14ac:dyDescent="0.2">
      <c r="A161" s="9">
        <v>2021</v>
      </c>
      <c r="B161" s="9">
        <v>1308687</v>
      </c>
      <c r="C161" s="9">
        <v>2002</v>
      </c>
      <c r="D161" s="9">
        <v>2016</v>
      </c>
      <c r="E161" s="9">
        <v>4</v>
      </c>
    </row>
    <row r="162" spans="1:5" ht="12.75" customHeight="1" x14ac:dyDescent="0.2">
      <c r="A162" s="9">
        <v>2021</v>
      </c>
      <c r="B162" s="9">
        <v>1179970</v>
      </c>
      <c r="C162" s="9">
        <v>2002</v>
      </c>
      <c r="D162" s="9">
        <v>2017</v>
      </c>
      <c r="E162" s="9">
        <v>3</v>
      </c>
    </row>
    <row r="163" spans="1:5" ht="12.75" customHeight="1" x14ac:dyDescent="0.2">
      <c r="A163" s="9">
        <v>2021</v>
      </c>
      <c r="B163" s="9">
        <v>108730</v>
      </c>
      <c r="C163" s="9">
        <v>2002</v>
      </c>
      <c r="D163" s="9">
        <v>2017</v>
      </c>
      <c r="E163" s="9">
        <v>4</v>
      </c>
    </row>
    <row r="164" spans="1:5" ht="12.75" customHeight="1" x14ac:dyDescent="0.2">
      <c r="A164" s="9">
        <v>2021</v>
      </c>
      <c r="B164" s="9">
        <v>123336</v>
      </c>
      <c r="C164" s="9">
        <v>2002</v>
      </c>
      <c r="D164" s="9">
        <v>2017</v>
      </c>
      <c r="E164" s="9">
        <v>3</v>
      </c>
    </row>
    <row r="165" spans="1:5" ht="12.75" customHeight="1" x14ac:dyDescent="0.2">
      <c r="A165" s="9">
        <v>2021</v>
      </c>
      <c r="B165" s="9">
        <v>123336</v>
      </c>
      <c r="C165" s="9">
        <v>2002</v>
      </c>
      <c r="D165" s="9">
        <v>2018</v>
      </c>
      <c r="E165" s="9">
        <v>3</v>
      </c>
    </row>
    <row r="166" spans="1:5" ht="12.75" customHeight="1" x14ac:dyDescent="0.2">
      <c r="A166" s="9">
        <v>2021</v>
      </c>
      <c r="B166" s="9">
        <v>123336</v>
      </c>
      <c r="C166" s="9">
        <v>2002</v>
      </c>
      <c r="D166" s="9">
        <v>2017</v>
      </c>
      <c r="E166" s="9">
        <v>3</v>
      </c>
    </row>
    <row r="167" spans="1:5" ht="12.75" customHeight="1" x14ac:dyDescent="0.2">
      <c r="A167" s="9">
        <v>2021</v>
      </c>
      <c r="B167" s="9">
        <v>123336</v>
      </c>
      <c r="C167" s="9">
        <v>2002</v>
      </c>
      <c r="D167" s="9">
        <v>2014</v>
      </c>
      <c r="E167" s="9">
        <v>3</v>
      </c>
    </row>
    <row r="168" spans="1:5" ht="12.75" customHeight="1" x14ac:dyDescent="0.2">
      <c r="A168" s="9">
        <v>2021</v>
      </c>
      <c r="B168" s="9">
        <v>123336</v>
      </c>
      <c r="C168" s="9">
        <v>2003</v>
      </c>
      <c r="D168" s="9">
        <v>2017</v>
      </c>
      <c r="E168" s="9">
        <v>3</v>
      </c>
    </row>
    <row r="169" spans="1:5" ht="12.75" customHeight="1" x14ac:dyDescent="0.2">
      <c r="A169" s="9">
        <v>2021</v>
      </c>
      <c r="B169" s="9">
        <v>123336</v>
      </c>
      <c r="C169" s="9">
        <v>2003</v>
      </c>
      <c r="D169" s="9">
        <v>2018</v>
      </c>
      <c r="E169" s="9">
        <v>3</v>
      </c>
    </row>
    <row r="170" spans="1:5" ht="12.75" customHeight="1" x14ac:dyDescent="0.2">
      <c r="A170" s="9">
        <v>2021</v>
      </c>
      <c r="B170" s="9">
        <v>123336</v>
      </c>
      <c r="C170" s="9">
        <v>2003</v>
      </c>
      <c r="D170" s="9">
        <v>2017</v>
      </c>
      <c r="E170" s="9">
        <v>3</v>
      </c>
    </row>
    <row r="171" spans="1:5" ht="12.75" customHeight="1" x14ac:dyDescent="0.2">
      <c r="A171" s="9">
        <v>2021</v>
      </c>
      <c r="B171" s="9">
        <v>1179970</v>
      </c>
      <c r="C171" s="9">
        <v>2003</v>
      </c>
      <c r="D171" s="9">
        <v>2017</v>
      </c>
      <c r="E171" s="9">
        <v>3</v>
      </c>
    </row>
    <row r="172" spans="1:5" ht="12.75" customHeight="1" x14ac:dyDescent="0.2">
      <c r="A172" s="9">
        <v>2021</v>
      </c>
      <c r="B172" s="9">
        <v>123336</v>
      </c>
      <c r="C172" s="9">
        <v>2003</v>
      </c>
      <c r="D172" s="9">
        <v>2017</v>
      </c>
      <c r="E172" s="9">
        <v>3</v>
      </c>
    </row>
    <row r="173" spans="1:5" ht="12.75" customHeight="1" x14ac:dyDescent="0.2">
      <c r="A173" s="9">
        <v>2021</v>
      </c>
      <c r="B173" s="9">
        <v>1179970</v>
      </c>
      <c r="C173" s="9">
        <v>2003</v>
      </c>
      <c r="D173" s="9">
        <v>2017</v>
      </c>
      <c r="E173" s="9">
        <v>3</v>
      </c>
    </row>
    <row r="174" spans="1:5" ht="12.75" customHeight="1" x14ac:dyDescent="0.2">
      <c r="A174" s="9">
        <v>2021</v>
      </c>
      <c r="B174" s="9">
        <v>1308687</v>
      </c>
      <c r="C174" s="9">
        <v>2003</v>
      </c>
      <c r="D174" s="9">
        <v>2015</v>
      </c>
      <c r="E174" s="9">
        <v>4</v>
      </c>
    </row>
    <row r="175" spans="1:5" ht="12.75" customHeight="1" x14ac:dyDescent="0.2">
      <c r="A175" s="9">
        <v>2021</v>
      </c>
      <c r="B175" s="9">
        <v>1308687</v>
      </c>
      <c r="C175" s="9">
        <v>2003</v>
      </c>
      <c r="D175" s="9">
        <v>2018</v>
      </c>
      <c r="E175" s="9">
        <v>4</v>
      </c>
    </row>
    <row r="176" spans="1:5" ht="12.75" customHeight="1" x14ac:dyDescent="0.2">
      <c r="A176" s="9">
        <v>2021</v>
      </c>
      <c r="B176" s="9">
        <v>1127925</v>
      </c>
      <c r="C176" s="9">
        <v>2003</v>
      </c>
      <c r="D176" s="9">
        <v>2013</v>
      </c>
      <c r="E176" s="9">
        <v>3</v>
      </c>
    </row>
    <row r="177" spans="1:5" ht="12.75" customHeight="1" x14ac:dyDescent="0.2">
      <c r="A177" s="9">
        <v>2021</v>
      </c>
      <c r="B177" s="9">
        <v>123336</v>
      </c>
      <c r="C177" s="9">
        <v>2003</v>
      </c>
      <c r="D177" s="9">
        <v>2017</v>
      </c>
      <c r="E177" s="9">
        <v>3</v>
      </c>
    </row>
    <row r="178" spans="1:5" ht="12.75" customHeight="1" x14ac:dyDescent="0.2">
      <c r="A178" s="9">
        <v>2021</v>
      </c>
      <c r="B178" s="9">
        <v>1179970</v>
      </c>
      <c r="C178" s="9">
        <v>2003</v>
      </c>
      <c r="D178" s="9">
        <v>2017</v>
      </c>
      <c r="E178" s="9">
        <v>3</v>
      </c>
    </row>
    <row r="179" spans="1:5" ht="12.75" customHeight="1" x14ac:dyDescent="0.2">
      <c r="A179" s="9">
        <v>2021</v>
      </c>
      <c r="B179" s="9">
        <v>123336</v>
      </c>
      <c r="C179" s="9">
        <v>2003</v>
      </c>
      <c r="D179" s="9">
        <v>2017</v>
      </c>
      <c r="E179" s="9">
        <v>3</v>
      </c>
    </row>
    <row r="180" spans="1:5" ht="12.75" customHeight="1" x14ac:dyDescent="0.2">
      <c r="A180" s="9">
        <v>2021</v>
      </c>
      <c r="B180" s="9">
        <v>1179970</v>
      </c>
      <c r="C180" s="9">
        <v>2003</v>
      </c>
      <c r="D180" s="9">
        <v>2017</v>
      </c>
      <c r="E180" s="9">
        <v>3</v>
      </c>
    </row>
    <row r="181" spans="1:5" ht="12.75" customHeight="1" x14ac:dyDescent="0.2">
      <c r="A181" s="9">
        <v>2021</v>
      </c>
      <c r="B181" s="9">
        <v>1308687</v>
      </c>
      <c r="C181" s="9">
        <v>2003</v>
      </c>
      <c r="D181" s="9">
        <v>2014</v>
      </c>
      <c r="E181" s="9">
        <v>4</v>
      </c>
    </row>
    <row r="182" spans="1:5" ht="12.75" customHeight="1" x14ac:dyDescent="0.2">
      <c r="A182" s="9">
        <v>2021</v>
      </c>
      <c r="B182" s="9">
        <v>1127926</v>
      </c>
      <c r="C182" s="9">
        <v>2003</v>
      </c>
      <c r="D182" s="9">
        <v>2014</v>
      </c>
      <c r="E182" s="9">
        <v>4</v>
      </c>
    </row>
    <row r="183" spans="1:5" ht="12.75" customHeight="1" x14ac:dyDescent="0.2">
      <c r="A183" s="9">
        <v>2021</v>
      </c>
      <c r="B183" s="9">
        <v>1319230</v>
      </c>
      <c r="C183" s="9">
        <v>2003</v>
      </c>
      <c r="D183" s="9">
        <v>2016</v>
      </c>
      <c r="E183" s="9">
        <v>4</v>
      </c>
    </row>
    <row r="184" spans="1:5" ht="12.75" customHeight="1" x14ac:dyDescent="0.2">
      <c r="A184" s="9">
        <v>2021</v>
      </c>
      <c r="B184" s="9">
        <v>1179970</v>
      </c>
      <c r="C184" s="9">
        <v>2003</v>
      </c>
      <c r="D184" s="9">
        <v>2017</v>
      </c>
      <c r="E184" s="9">
        <v>3</v>
      </c>
    </row>
    <row r="185" spans="1:5" ht="12.75" customHeight="1" x14ac:dyDescent="0.2">
      <c r="A185" s="9">
        <v>2021</v>
      </c>
      <c r="B185" s="9">
        <v>1117076</v>
      </c>
      <c r="C185" s="9">
        <v>2003</v>
      </c>
      <c r="D185" s="9">
        <v>2017</v>
      </c>
      <c r="E185" s="9">
        <v>4</v>
      </c>
    </row>
    <row r="186" spans="1:5" ht="12.75" customHeight="1" x14ac:dyDescent="0.2">
      <c r="A186" s="9">
        <v>2021</v>
      </c>
      <c r="B186" s="9">
        <v>1179970</v>
      </c>
      <c r="C186" s="9">
        <v>2003</v>
      </c>
      <c r="D186" s="9">
        <v>2017</v>
      </c>
      <c r="E186" s="9">
        <v>3</v>
      </c>
    </row>
    <row r="187" spans="1:5" ht="12.75" customHeight="1" x14ac:dyDescent="0.2">
      <c r="A187" s="9">
        <v>2021</v>
      </c>
      <c r="B187" s="9">
        <v>1308687</v>
      </c>
      <c r="C187" s="9">
        <v>2003</v>
      </c>
      <c r="D187" s="9">
        <v>2017</v>
      </c>
      <c r="E187" s="9">
        <v>4</v>
      </c>
    </row>
    <row r="188" spans="1:5" ht="12.75" customHeight="1" x14ac:dyDescent="0.2">
      <c r="A188" s="9">
        <v>2021</v>
      </c>
      <c r="B188" s="9">
        <v>108730</v>
      </c>
      <c r="C188" s="9">
        <v>2003</v>
      </c>
      <c r="D188" s="9">
        <v>2017</v>
      </c>
      <c r="E188" s="9">
        <v>4</v>
      </c>
    </row>
    <row r="189" spans="1:5" ht="12.75" customHeight="1" x14ac:dyDescent="0.2">
      <c r="A189" s="9">
        <v>2021</v>
      </c>
      <c r="B189" s="9">
        <v>1179970</v>
      </c>
      <c r="C189" s="9">
        <v>2004</v>
      </c>
      <c r="D189" s="9">
        <v>2017</v>
      </c>
      <c r="E189" s="9">
        <v>3</v>
      </c>
    </row>
    <row r="190" spans="1:5" ht="12.75" customHeight="1" x14ac:dyDescent="0.2">
      <c r="A190" s="9">
        <v>2021</v>
      </c>
      <c r="B190" s="9">
        <v>123336</v>
      </c>
      <c r="C190" s="9">
        <v>2004</v>
      </c>
      <c r="D190" s="9">
        <v>2017</v>
      </c>
      <c r="E190" s="9">
        <v>3</v>
      </c>
    </row>
    <row r="191" spans="1:5" ht="12.75" customHeight="1" x14ac:dyDescent="0.2">
      <c r="A191" s="9">
        <v>2021</v>
      </c>
      <c r="B191" s="9">
        <v>150129</v>
      </c>
      <c r="C191" s="9">
        <v>2004</v>
      </c>
      <c r="D191" s="9">
        <v>2017</v>
      </c>
      <c r="E191" s="9">
        <v>4</v>
      </c>
    </row>
    <row r="192" spans="1:5" ht="12.75" customHeight="1" x14ac:dyDescent="0.2">
      <c r="A192" s="9">
        <v>2021</v>
      </c>
      <c r="B192" s="9">
        <v>123336</v>
      </c>
      <c r="C192" s="9">
        <v>2004</v>
      </c>
      <c r="D192" s="9">
        <v>2018</v>
      </c>
      <c r="E192" s="9">
        <v>3</v>
      </c>
    </row>
    <row r="193" spans="1:5" ht="12.75" customHeight="1" x14ac:dyDescent="0.2">
      <c r="A193" s="9">
        <v>2021</v>
      </c>
      <c r="B193" s="9">
        <v>1308687</v>
      </c>
      <c r="C193" s="9">
        <v>2004</v>
      </c>
      <c r="D193" s="9">
        <v>2016</v>
      </c>
      <c r="E193" s="9">
        <v>4</v>
      </c>
    </row>
    <row r="194" spans="1:5" ht="12.75" customHeight="1" x14ac:dyDescent="0.2">
      <c r="A194" s="9">
        <v>2021</v>
      </c>
      <c r="B194" s="9">
        <v>123336</v>
      </c>
      <c r="C194" s="9">
        <v>2004</v>
      </c>
      <c r="D194" s="9">
        <v>2018</v>
      </c>
      <c r="E194" s="9">
        <v>3</v>
      </c>
    </row>
    <row r="195" spans="1:5" ht="12.75" customHeight="1" x14ac:dyDescent="0.2">
      <c r="A195" s="9">
        <v>2021</v>
      </c>
      <c r="B195" s="9">
        <v>123336</v>
      </c>
      <c r="C195" s="9">
        <v>2004</v>
      </c>
      <c r="D195" s="9">
        <v>2018</v>
      </c>
      <c r="E195" s="9">
        <v>3</v>
      </c>
    </row>
    <row r="196" spans="1:5" ht="12.75" customHeight="1" x14ac:dyDescent="0.2">
      <c r="A196" s="9">
        <v>2021</v>
      </c>
      <c r="B196" s="9">
        <v>123336</v>
      </c>
      <c r="C196" s="9">
        <v>2004</v>
      </c>
      <c r="D196" s="9">
        <v>2017</v>
      </c>
      <c r="E196" s="9">
        <v>3</v>
      </c>
    </row>
    <row r="197" spans="1:5" ht="12.75" customHeight="1" x14ac:dyDescent="0.2">
      <c r="A197" s="9">
        <v>2021</v>
      </c>
      <c r="B197" s="9">
        <v>123336</v>
      </c>
      <c r="C197" s="9">
        <v>2004</v>
      </c>
      <c r="D197" s="9">
        <v>2017</v>
      </c>
      <c r="E197" s="9">
        <v>3</v>
      </c>
    </row>
    <row r="198" spans="1:5" ht="12.75" customHeight="1" x14ac:dyDescent="0.2">
      <c r="A198" s="9">
        <v>2021</v>
      </c>
      <c r="B198" s="9">
        <v>123336</v>
      </c>
      <c r="C198" s="9">
        <v>2004</v>
      </c>
      <c r="D198" s="9">
        <v>2017</v>
      </c>
      <c r="E198" s="9">
        <v>3</v>
      </c>
    </row>
    <row r="199" spans="1:5" ht="12.75" customHeight="1" x14ac:dyDescent="0.2">
      <c r="A199" s="9">
        <v>2021</v>
      </c>
      <c r="B199" s="9">
        <v>1179970</v>
      </c>
      <c r="C199" s="9">
        <v>2004</v>
      </c>
      <c r="D199" s="9">
        <v>2017</v>
      </c>
      <c r="E199" s="9">
        <v>3</v>
      </c>
    </row>
    <row r="200" spans="1:5" ht="12.75" customHeight="1" x14ac:dyDescent="0.2">
      <c r="A200" s="9">
        <v>2021</v>
      </c>
      <c r="B200" s="9">
        <v>1179970</v>
      </c>
      <c r="C200" s="9">
        <v>2004</v>
      </c>
      <c r="D200" s="9">
        <v>2017</v>
      </c>
      <c r="E200" s="9">
        <v>3</v>
      </c>
    </row>
    <row r="201" spans="1:5" ht="12.75" customHeight="1" x14ac:dyDescent="0.2">
      <c r="A201" s="9">
        <v>2021</v>
      </c>
      <c r="B201" s="9">
        <v>1127926</v>
      </c>
      <c r="C201" s="9">
        <v>2004</v>
      </c>
      <c r="D201" s="9">
        <v>2017</v>
      </c>
      <c r="E201" s="9">
        <v>4</v>
      </c>
    </row>
    <row r="202" spans="1:5" ht="12.75" customHeight="1" x14ac:dyDescent="0.2">
      <c r="A202" s="9">
        <v>2021</v>
      </c>
      <c r="B202" s="9">
        <v>1179970</v>
      </c>
      <c r="C202" s="9">
        <v>2004</v>
      </c>
      <c r="D202" s="9">
        <v>2017</v>
      </c>
      <c r="E202" s="9">
        <v>3</v>
      </c>
    </row>
    <row r="203" spans="1:5" ht="12.75" customHeight="1" x14ac:dyDescent="0.2">
      <c r="A203" s="9">
        <v>2021</v>
      </c>
      <c r="B203" s="9">
        <v>1127926</v>
      </c>
      <c r="C203" s="9">
        <v>2004</v>
      </c>
      <c r="D203" s="9">
        <v>2015</v>
      </c>
      <c r="E203" s="9">
        <v>4</v>
      </c>
    </row>
    <row r="204" spans="1:5" ht="12.75" customHeight="1" x14ac:dyDescent="0.2">
      <c r="A204" s="9">
        <v>2021</v>
      </c>
      <c r="B204" s="9">
        <v>123336</v>
      </c>
      <c r="C204" s="9">
        <v>2004</v>
      </c>
      <c r="D204" s="9">
        <v>2017</v>
      </c>
      <c r="E204" s="9">
        <v>3</v>
      </c>
    </row>
    <row r="205" spans="1:5" ht="12.75" customHeight="1" x14ac:dyDescent="0.2">
      <c r="A205" s="9">
        <v>2021</v>
      </c>
      <c r="B205" s="9">
        <v>123336</v>
      </c>
      <c r="C205" s="9">
        <v>2005</v>
      </c>
      <c r="D205" s="9">
        <v>2017</v>
      </c>
      <c r="E205" s="9">
        <v>3</v>
      </c>
    </row>
    <row r="206" spans="1:5" ht="12.75" customHeight="1" x14ac:dyDescent="0.2">
      <c r="A206" s="9">
        <v>2021</v>
      </c>
      <c r="B206" s="9">
        <v>123336</v>
      </c>
      <c r="C206" s="9">
        <v>2005</v>
      </c>
      <c r="D206" s="9">
        <v>2018</v>
      </c>
      <c r="E206" s="9">
        <v>3</v>
      </c>
    </row>
    <row r="207" spans="1:5" ht="12.75" customHeight="1" x14ac:dyDescent="0.2">
      <c r="A207" s="9">
        <v>2021</v>
      </c>
      <c r="B207" s="9">
        <v>108730</v>
      </c>
      <c r="C207" s="9">
        <v>2005</v>
      </c>
      <c r="D207" s="9">
        <v>2018</v>
      </c>
      <c r="E207" s="9">
        <v>4</v>
      </c>
    </row>
    <row r="208" spans="1:5" ht="12.75" customHeight="1" x14ac:dyDescent="0.2">
      <c r="A208" s="9">
        <v>2021</v>
      </c>
      <c r="B208" s="9">
        <v>1179970</v>
      </c>
      <c r="C208" s="9">
        <v>2005</v>
      </c>
      <c r="D208" s="9">
        <v>2018</v>
      </c>
      <c r="E208" s="9">
        <v>3</v>
      </c>
    </row>
    <row r="209" spans="1:5" ht="12.75" customHeight="1" x14ac:dyDescent="0.2">
      <c r="A209" s="9">
        <v>2021</v>
      </c>
      <c r="B209" s="9">
        <v>1127927</v>
      </c>
      <c r="C209" s="9">
        <v>2005</v>
      </c>
      <c r="D209" s="9">
        <v>2016</v>
      </c>
      <c r="E209" s="9">
        <v>3</v>
      </c>
    </row>
    <row r="210" spans="1:5" ht="12.75" customHeight="1" x14ac:dyDescent="0.2">
      <c r="A210" s="9">
        <v>2021</v>
      </c>
      <c r="B210" s="9">
        <v>123336</v>
      </c>
      <c r="C210" s="9">
        <v>2005</v>
      </c>
      <c r="D210" s="9">
        <v>2017</v>
      </c>
      <c r="E210" s="9">
        <v>3</v>
      </c>
    </row>
    <row r="211" spans="1:5" ht="12.75" customHeight="1" x14ac:dyDescent="0.2">
      <c r="A211" s="9">
        <v>2021</v>
      </c>
      <c r="B211" s="9">
        <v>1117076</v>
      </c>
      <c r="C211" s="9">
        <v>2005</v>
      </c>
      <c r="D211" s="9">
        <v>2017</v>
      </c>
      <c r="E211" s="9">
        <v>4</v>
      </c>
    </row>
    <row r="212" spans="1:5" ht="12.75" customHeight="1" x14ac:dyDescent="0.2">
      <c r="A212" s="9">
        <v>2021</v>
      </c>
      <c r="B212" s="9">
        <v>1127925</v>
      </c>
      <c r="C212" s="9">
        <v>2005</v>
      </c>
      <c r="D212" s="9">
        <v>2016</v>
      </c>
      <c r="E212" s="9">
        <v>3</v>
      </c>
    </row>
    <row r="213" spans="1:5" ht="12.75" customHeight="1" x14ac:dyDescent="0.2">
      <c r="A213" s="9">
        <v>2021</v>
      </c>
      <c r="B213" s="9">
        <v>123336</v>
      </c>
      <c r="C213" s="9">
        <v>2005</v>
      </c>
      <c r="D213" s="9">
        <v>2017</v>
      </c>
      <c r="E213" s="9">
        <v>3</v>
      </c>
    </row>
    <row r="214" spans="1:5" ht="12.75" customHeight="1" x14ac:dyDescent="0.2">
      <c r="A214" s="9">
        <v>2021</v>
      </c>
      <c r="B214" s="9">
        <v>123336</v>
      </c>
      <c r="C214" s="9">
        <v>2005</v>
      </c>
      <c r="D214" s="9">
        <v>2017</v>
      </c>
      <c r="E214" s="9">
        <v>3</v>
      </c>
    </row>
    <row r="215" spans="1:5" ht="12.75" customHeight="1" x14ac:dyDescent="0.2">
      <c r="A215" s="9">
        <v>2021</v>
      </c>
      <c r="B215" s="9">
        <v>123336</v>
      </c>
      <c r="C215" s="9">
        <v>2005</v>
      </c>
      <c r="D215" s="9">
        <v>2017</v>
      </c>
      <c r="E215" s="9">
        <v>3</v>
      </c>
    </row>
    <row r="216" spans="1:5" ht="12.75" customHeight="1" x14ac:dyDescent="0.2">
      <c r="A216" s="9">
        <v>2021</v>
      </c>
      <c r="B216" s="9">
        <v>1179970</v>
      </c>
      <c r="C216" s="9">
        <v>2005</v>
      </c>
      <c r="D216" s="9">
        <v>2018</v>
      </c>
      <c r="E216" s="9">
        <v>3</v>
      </c>
    </row>
    <row r="217" spans="1:5" ht="12.75" customHeight="1" x14ac:dyDescent="0.2">
      <c r="A217" s="9">
        <v>2021</v>
      </c>
      <c r="B217" s="9">
        <v>1179970</v>
      </c>
      <c r="C217" s="9">
        <v>2005</v>
      </c>
      <c r="D217" s="9">
        <v>2017</v>
      </c>
      <c r="E217" s="9">
        <v>3</v>
      </c>
    </row>
    <row r="218" spans="1:5" ht="12.75" customHeight="1" x14ac:dyDescent="0.2">
      <c r="A218" s="9">
        <v>2021</v>
      </c>
      <c r="B218" s="9">
        <v>1179970</v>
      </c>
      <c r="C218" s="9">
        <v>2005</v>
      </c>
      <c r="D218" s="9">
        <v>2017</v>
      </c>
      <c r="E218" s="9">
        <v>3</v>
      </c>
    </row>
    <row r="219" spans="1:5" ht="12.75" customHeight="1" x14ac:dyDescent="0.2">
      <c r="A219" s="9">
        <v>2021</v>
      </c>
      <c r="B219" s="9">
        <v>108730</v>
      </c>
      <c r="C219" s="9">
        <v>2005</v>
      </c>
      <c r="D219" s="9">
        <v>2010</v>
      </c>
      <c r="E219" s="9">
        <v>4</v>
      </c>
    </row>
    <row r="220" spans="1:5" ht="12.75" customHeight="1" x14ac:dyDescent="0.2">
      <c r="A220" s="9">
        <v>2021</v>
      </c>
      <c r="B220" s="9">
        <v>1308687</v>
      </c>
      <c r="C220" s="9">
        <v>2005</v>
      </c>
      <c r="D220" s="9">
        <v>2017</v>
      </c>
      <c r="E220" s="9">
        <v>4</v>
      </c>
    </row>
    <row r="221" spans="1:5" ht="12.75" customHeight="1" x14ac:dyDescent="0.2">
      <c r="A221" s="9">
        <v>2021</v>
      </c>
      <c r="B221" s="9">
        <v>1365444</v>
      </c>
      <c r="C221" s="9">
        <v>2005</v>
      </c>
      <c r="D221" s="9">
        <v>2017</v>
      </c>
      <c r="E221" s="9">
        <v>4</v>
      </c>
    </row>
    <row r="222" spans="1:5" ht="12.75" customHeight="1" x14ac:dyDescent="0.2">
      <c r="A222" s="9">
        <v>2021</v>
      </c>
      <c r="B222" s="9">
        <v>123336</v>
      </c>
      <c r="C222" s="9">
        <v>2005</v>
      </c>
      <c r="D222" s="9">
        <v>2017</v>
      </c>
      <c r="E222" s="9">
        <v>3</v>
      </c>
    </row>
    <row r="223" spans="1:5" ht="12.75" customHeight="1" x14ac:dyDescent="0.2">
      <c r="A223" s="9">
        <v>2021</v>
      </c>
      <c r="B223" s="9">
        <v>123336</v>
      </c>
      <c r="C223" s="9">
        <v>2005</v>
      </c>
      <c r="D223" s="9">
        <v>2018</v>
      </c>
      <c r="E223" s="9">
        <v>3</v>
      </c>
    </row>
    <row r="224" spans="1:5" ht="12.75" customHeight="1" x14ac:dyDescent="0.2">
      <c r="A224" s="9">
        <v>2021</v>
      </c>
      <c r="B224" s="9">
        <v>1179970</v>
      </c>
      <c r="C224" s="9">
        <v>2005</v>
      </c>
      <c r="D224" s="9">
        <v>2017</v>
      </c>
      <c r="E224" s="9">
        <v>3</v>
      </c>
    </row>
    <row r="225" spans="1:5" ht="12.75" customHeight="1" x14ac:dyDescent="0.2">
      <c r="A225" s="9">
        <v>2021</v>
      </c>
      <c r="B225" s="9">
        <v>1179970</v>
      </c>
      <c r="C225" s="9">
        <v>2005</v>
      </c>
      <c r="D225" s="9">
        <v>2017</v>
      </c>
      <c r="E225" s="9">
        <v>3</v>
      </c>
    </row>
    <row r="226" spans="1:5" ht="12.75" customHeight="1" x14ac:dyDescent="0.2">
      <c r="A226" s="9">
        <v>2021</v>
      </c>
      <c r="B226" s="9">
        <v>1127926</v>
      </c>
      <c r="C226" s="9">
        <v>2005</v>
      </c>
      <c r="D226" s="9">
        <v>2014</v>
      </c>
      <c r="E226" s="9">
        <v>4</v>
      </c>
    </row>
    <row r="227" spans="1:5" ht="12.75" customHeight="1" x14ac:dyDescent="0.2">
      <c r="A227" s="9">
        <v>2021</v>
      </c>
      <c r="B227" s="9">
        <v>122845</v>
      </c>
      <c r="C227" s="9">
        <v>2005</v>
      </c>
      <c r="D227" s="9">
        <v>2016</v>
      </c>
      <c r="E227" s="9">
        <v>3</v>
      </c>
    </row>
    <row r="228" spans="1:5" ht="12.75" customHeight="1" x14ac:dyDescent="0.2">
      <c r="A228" s="9">
        <v>2021</v>
      </c>
      <c r="B228" s="9">
        <v>123336</v>
      </c>
      <c r="C228" s="9">
        <v>2006</v>
      </c>
      <c r="D228" s="9">
        <v>2017</v>
      </c>
      <c r="E228" s="9">
        <v>3</v>
      </c>
    </row>
    <row r="229" spans="1:5" ht="12.75" customHeight="1" x14ac:dyDescent="0.2">
      <c r="A229" s="9">
        <v>2021</v>
      </c>
      <c r="B229" s="9">
        <v>123336</v>
      </c>
      <c r="C229" s="9">
        <v>2006</v>
      </c>
      <c r="D229" s="9">
        <v>2017</v>
      </c>
      <c r="E229" s="9">
        <v>3</v>
      </c>
    </row>
    <row r="230" spans="1:5" ht="12.75" customHeight="1" x14ac:dyDescent="0.2">
      <c r="A230" s="9">
        <v>2021</v>
      </c>
      <c r="B230" s="9">
        <v>123336</v>
      </c>
      <c r="C230" s="9">
        <v>2006</v>
      </c>
      <c r="D230" s="9">
        <v>2017</v>
      </c>
      <c r="E230" s="9">
        <v>3</v>
      </c>
    </row>
    <row r="231" spans="1:5" ht="12.75" customHeight="1" x14ac:dyDescent="0.2">
      <c r="A231" s="9">
        <v>2021</v>
      </c>
      <c r="B231" s="9">
        <v>123336</v>
      </c>
      <c r="C231" s="9">
        <v>2006</v>
      </c>
      <c r="D231" s="9">
        <v>2017</v>
      </c>
      <c r="E231" s="9">
        <v>3</v>
      </c>
    </row>
    <row r="232" spans="1:5" ht="12.75" customHeight="1" x14ac:dyDescent="0.2">
      <c r="A232" s="9">
        <v>2021</v>
      </c>
      <c r="B232" s="9">
        <v>123336</v>
      </c>
      <c r="C232" s="9">
        <v>2006</v>
      </c>
      <c r="D232" s="9">
        <v>2017</v>
      </c>
      <c r="E232" s="9">
        <v>3</v>
      </c>
    </row>
    <row r="233" spans="1:5" ht="12.75" customHeight="1" x14ac:dyDescent="0.2">
      <c r="A233" s="9">
        <v>2021</v>
      </c>
      <c r="B233" s="9">
        <v>123336</v>
      </c>
      <c r="C233" s="9">
        <v>2006</v>
      </c>
      <c r="D233" s="9">
        <v>2017</v>
      </c>
      <c r="E233" s="9">
        <v>3</v>
      </c>
    </row>
    <row r="234" spans="1:5" ht="12.75" customHeight="1" x14ac:dyDescent="0.2">
      <c r="A234" s="9">
        <v>2021</v>
      </c>
      <c r="B234" s="9">
        <v>1179970</v>
      </c>
      <c r="C234" s="9">
        <v>2006</v>
      </c>
      <c r="D234" s="9">
        <v>2017</v>
      </c>
      <c r="E234" s="9">
        <v>3</v>
      </c>
    </row>
    <row r="235" spans="1:5" ht="12.75" customHeight="1" x14ac:dyDescent="0.2">
      <c r="A235" s="9">
        <v>2021</v>
      </c>
      <c r="B235" s="9">
        <v>1179970</v>
      </c>
      <c r="C235" s="9">
        <v>2006</v>
      </c>
      <c r="D235" s="9">
        <v>2017</v>
      </c>
      <c r="E235" s="9">
        <v>3</v>
      </c>
    </row>
    <row r="236" spans="1:5" ht="12.75" customHeight="1" x14ac:dyDescent="0.2">
      <c r="A236" s="9">
        <v>2021</v>
      </c>
      <c r="B236" s="9">
        <v>123336</v>
      </c>
      <c r="C236" s="9">
        <v>2006</v>
      </c>
      <c r="D236" s="9">
        <v>2017</v>
      </c>
      <c r="E236" s="9">
        <v>3</v>
      </c>
    </row>
    <row r="237" spans="1:5" ht="12.75" customHeight="1" x14ac:dyDescent="0.2">
      <c r="A237" s="9">
        <v>2021</v>
      </c>
      <c r="B237" s="9">
        <v>1127926</v>
      </c>
      <c r="C237" s="9">
        <v>2006</v>
      </c>
      <c r="D237" s="9">
        <v>2018</v>
      </c>
      <c r="E237" s="9">
        <v>4</v>
      </c>
    </row>
    <row r="238" spans="1:5" ht="12.75" customHeight="1" x14ac:dyDescent="0.2">
      <c r="A238" s="9">
        <v>2021</v>
      </c>
      <c r="B238" s="9">
        <v>122845</v>
      </c>
      <c r="C238" s="9">
        <v>2006</v>
      </c>
      <c r="D238" s="9">
        <v>2014</v>
      </c>
      <c r="E238" s="9">
        <v>3</v>
      </c>
    </row>
    <row r="239" spans="1:5" ht="12.75" customHeight="1" x14ac:dyDescent="0.2">
      <c r="A239" s="9">
        <v>2021</v>
      </c>
      <c r="B239" s="9">
        <v>123336</v>
      </c>
      <c r="C239" s="9">
        <v>2006</v>
      </c>
      <c r="D239" s="9">
        <v>2017</v>
      </c>
      <c r="E239" s="9">
        <v>3</v>
      </c>
    </row>
    <row r="240" spans="1:5" ht="12.75" customHeight="1" x14ac:dyDescent="0.2">
      <c r="A240" s="9">
        <v>2021</v>
      </c>
      <c r="B240" s="9">
        <v>1103692</v>
      </c>
      <c r="C240" s="9">
        <v>2006</v>
      </c>
      <c r="D240" s="9">
        <v>2017</v>
      </c>
      <c r="E240" s="9">
        <v>4</v>
      </c>
    </row>
    <row r="241" spans="1:5" ht="12.75" customHeight="1" x14ac:dyDescent="0.2">
      <c r="A241" s="9">
        <v>2021</v>
      </c>
      <c r="B241" s="9">
        <v>1308687</v>
      </c>
      <c r="C241" s="9">
        <v>2006</v>
      </c>
      <c r="D241" s="9">
        <v>2016</v>
      </c>
      <c r="E241" s="9">
        <v>4</v>
      </c>
    </row>
    <row r="242" spans="1:5" ht="12.75" customHeight="1" x14ac:dyDescent="0.2">
      <c r="A242" s="9">
        <v>2021</v>
      </c>
      <c r="B242" s="9">
        <v>122845</v>
      </c>
      <c r="C242" s="9">
        <v>2006</v>
      </c>
      <c r="D242" s="9">
        <v>2013</v>
      </c>
      <c r="E242" s="9">
        <v>3</v>
      </c>
    </row>
    <row r="243" spans="1:5" ht="12.75" customHeight="1" x14ac:dyDescent="0.2">
      <c r="A243" s="9">
        <v>2021</v>
      </c>
      <c r="B243" s="9">
        <v>1117076</v>
      </c>
      <c r="C243" s="9">
        <v>2006</v>
      </c>
      <c r="D243" s="9">
        <v>2017</v>
      </c>
      <c r="E243" s="9">
        <v>4</v>
      </c>
    </row>
    <row r="244" spans="1:5" ht="12.75" customHeight="1" x14ac:dyDescent="0.2">
      <c r="A244" s="9">
        <v>2021</v>
      </c>
      <c r="B244" s="9">
        <v>122845</v>
      </c>
      <c r="C244" s="9">
        <v>2006</v>
      </c>
      <c r="D244" s="9">
        <v>2010</v>
      </c>
      <c r="E244" s="9">
        <v>3</v>
      </c>
    </row>
    <row r="245" spans="1:5" ht="12.75" customHeight="1" x14ac:dyDescent="0.2">
      <c r="A245" s="9">
        <v>2021</v>
      </c>
      <c r="B245" s="9">
        <v>1179970</v>
      </c>
      <c r="C245" s="9">
        <v>2006</v>
      </c>
      <c r="D245" s="9">
        <v>2017</v>
      </c>
      <c r="E245" s="9">
        <v>3</v>
      </c>
    </row>
    <row r="246" spans="1:5" ht="12.75" customHeight="1" x14ac:dyDescent="0.2">
      <c r="A246" s="9">
        <v>2021</v>
      </c>
      <c r="B246" s="9">
        <v>123336</v>
      </c>
      <c r="C246" s="9">
        <v>2006</v>
      </c>
      <c r="D246" s="9">
        <v>2017</v>
      </c>
      <c r="E246" s="9">
        <v>3</v>
      </c>
    </row>
    <row r="247" spans="1:5" ht="12.75" customHeight="1" x14ac:dyDescent="0.2">
      <c r="A247" s="9">
        <v>2021</v>
      </c>
      <c r="B247" s="9">
        <v>1127926</v>
      </c>
      <c r="C247" s="9">
        <v>2006</v>
      </c>
      <c r="D247" s="9">
        <v>2014</v>
      </c>
      <c r="E247" s="9">
        <v>4</v>
      </c>
    </row>
    <row r="248" spans="1:5" ht="12.75" customHeight="1" x14ac:dyDescent="0.2">
      <c r="A248" s="9">
        <v>2021</v>
      </c>
      <c r="B248" s="9">
        <v>1179970</v>
      </c>
      <c r="C248" s="9">
        <v>2006</v>
      </c>
      <c r="D248" s="9">
        <v>2017</v>
      </c>
      <c r="E248" s="9">
        <v>3</v>
      </c>
    </row>
    <row r="249" spans="1:5" ht="12.75" customHeight="1" x14ac:dyDescent="0.2">
      <c r="A249" s="9">
        <v>2021</v>
      </c>
      <c r="B249" s="9">
        <v>108730</v>
      </c>
      <c r="C249" s="9">
        <v>2006</v>
      </c>
      <c r="D249" s="9">
        <v>2016</v>
      </c>
      <c r="E249" s="9">
        <v>4</v>
      </c>
    </row>
    <row r="250" spans="1:5" ht="12.75" customHeight="1" x14ac:dyDescent="0.2">
      <c r="A250" s="9">
        <v>2021</v>
      </c>
      <c r="B250" s="9">
        <v>1179970</v>
      </c>
      <c r="C250" s="9">
        <v>2006</v>
      </c>
      <c r="D250" s="9">
        <v>2017</v>
      </c>
      <c r="E250" s="9">
        <v>3</v>
      </c>
    </row>
    <row r="251" spans="1:5" ht="12.75" customHeight="1" x14ac:dyDescent="0.2">
      <c r="A251" s="9">
        <v>2021</v>
      </c>
      <c r="B251" s="9">
        <v>1127926</v>
      </c>
      <c r="C251" s="9">
        <v>2006</v>
      </c>
      <c r="D251" s="9">
        <v>2018</v>
      </c>
      <c r="E251" s="9">
        <v>4</v>
      </c>
    </row>
    <row r="252" spans="1:5" ht="12.75" customHeight="1" x14ac:dyDescent="0.2">
      <c r="A252" s="9">
        <v>2021</v>
      </c>
      <c r="B252" s="9">
        <v>1308687</v>
      </c>
      <c r="C252" s="9">
        <v>2006</v>
      </c>
      <c r="D252" s="9">
        <v>2016</v>
      </c>
      <c r="E252" s="9">
        <v>4</v>
      </c>
    </row>
    <row r="253" spans="1:5" ht="12.75" customHeight="1" x14ac:dyDescent="0.2">
      <c r="A253" s="9">
        <v>2021</v>
      </c>
      <c r="B253" s="9">
        <v>1319230</v>
      </c>
      <c r="C253" s="9">
        <v>2006</v>
      </c>
      <c r="D253" s="9">
        <v>2016</v>
      </c>
      <c r="E253" s="9">
        <v>4</v>
      </c>
    </row>
    <row r="254" spans="1:5" ht="12.75" customHeight="1" x14ac:dyDescent="0.2">
      <c r="A254" s="9">
        <v>2021</v>
      </c>
      <c r="B254" s="9">
        <v>1127927</v>
      </c>
      <c r="C254" s="9">
        <v>2006</v>
      </c>
      <c r="D254" s="9">
        <v>2015</v>
      </c>
      <c r="E254" s="9">
        <v>3</v>
      </c>
    </row>
    <row r="255" spans="1:5" ht="12.75" customHeight="1" x14ac:dyDescent="0.2">
      <c r="A255" s="9">
        <v>2021</v>
      </c>
      <c r="B255" s="9">
        <v>123336</v>
      </c>
      <c r="C255" s="9">
        <v>2006</v>
      </c>
      <c r="D255" s="9">
        <v>2017</v>
      </c>
      <c r="E255" s="9">
        <v>3</v>
      </c>
    </row>
    <row r="256" spans="1:5" ht="12.75" customHeight="1" x14ac:dyDescent="0.2">
      <c r="A256" s="9">
        <v>2021</v>
      </c>
      <c r="B256" s="9">
        <v>108730</v>
      </c>
      <c r="C256" s="9">
        <v>2007</v>
      </c>
      <c r="D256" s="9">
        <v>2012</v>
      </c>
      <c r="E256" s="9">
        <v>4</v>
      </c>
    </row>
    <row r="257" spans="1:5" ht="12.75" customHeight="1" x14ac:dyDescent="0.2">
      <c r="A257" s="9">
        <v>2021</v>
      </c>
      <c r="B257" s="9">
        <v>1103692</v>
      </c>
      <c r="C257" s="9">
        <v>2007</v>
      </c>
      <c r="D257" s="9">
        <v>2014</v>
      </c>
      <c r="E257" s="9">
        <v>4</v>
      </c>
    </row>
    <row r="258" spans="1:5" ht="12.75" customHeight="1" x14ac:dyDescent="0.2">
      <c r="A258" s="9">
        <v>2021</v>
      </c>
      <c r="B258" s="9">
        <v>1179970</v>
      </c>
      <c r="C258" s="9">
        <v>2007</v>
      </c>
      <c r="D258" s="9">
        <v>2017</v>
      </c>
      <c r="E258" s="9">
        <v>3</v>
      </c>
    </row>
    <row r="259" spans="1:5" ht="12.75" customHeight="1" x14ac:dyDescent="0.2">
      <c r="A259" s="9">
        <v>2021</v>
      </c>
      <c r="B259" s="9">
        <v>1179970</v>
      </c>
      <c r="C259" s="9">
        <v>2007</v>
      </c>
      <c r="D259" s="9">
        <v>2017</v>
      </c>
      <c r="E259" s="9">
        <v>3</v>
      </c>
    </row>
    <row r="260" spans="1:5" ht="12.75" customHeight="1" x14ac:dyDescent="0.2">
      <c r="A260" s="9">
        <v>2021</v>
      </c>
      <c r="B260" s="9">
        <v>1179970</v>
      </c>
      <c r="C260" s="9">
        <v>2007</v>
      </c>
      <c r="D260" s="9">
        <v>2017</v>
      </c>
      <c r="E260" s="9">
        <v>3</v>
      </c>
    </row>
    <row r="261" spans="1:5" ht="12.75" customHeight="1" x14ac:dyDescent="0.2">
      <c r="A261" s="9">
        <v>2021</v>
      </c>
      <c r="B261" s="9">
        <v>1308687</v>
      </c>
      <c r="C261" s="9">
        <v>2007</v>
      </c>
      <c r="D261" s="9">
        <v>2018</v>
      </c>
      <c r="E261" s="9">
        <v>4</v>
      </c>
    </row>
    <row r="262" spans="1:5" ht="12.75" customHeight="1" x14ac:dyDescent="0.2">
      <c r="A262" s="9">
        <v>2021</v>
      </c>
      <c r="B262" s="9">
        <v>1179970</v>
      </c>
      <c r="C262" s="9">
        <v>2007</v>
      </c>
      <c r="D262" s="9">
        <v>2017</v>
      </c>
      <c r="E262" s="9">
        <v>3</v>
      </c>
    </row>
    <row r="263" spans="1:5" ht="12.75" customHeight="1" x14ac:dyDescent="0.2">
      <c r="A263" s="9">
        <v>2021</v>
      </c>
      <c r="B263" s="9">
        <v>1127927</v>
      </c>
      <c r="C263" s="9">
        <v>2007</v>
      </c>
      <c r="D263" s="9">
        <v>2017</v>
      </c>
      <c r="E263" s="9">
        <v>3</v>
      </c>
    </row>
    <row r="264" spans="1:5" ht="12.75" customHeight="1" x14ac:dyDescent="0.2">
      <c r="A264" s="9">
        <v>2021</v>
      </c>
      <c r="B264" s="9">
        <v>1127924</v>
      </c>
      <c r="C264" s="9">
        <v>2007</v>
      </c>
      <c r="D264" s="9">
        <v>2015</v>
      </c>
      <c r="E264" s="9">
        <v>3</v>
      </c>
    </row>
    <row r="265" spans="1:5" ht="12.75" customHeight="1" x14ac:dyDescent="0.2">
      <c r="A265" s="9">
        <v>2021</v>
      </c>
      <c r="B265" s="9">
        <v>1127927</v>
      </c>
      <c r="C265" s="9">
        <v>2007</v>
      </c>
      <c r="D265" s="9">
        <v>2012</v>
      </c>
      <c r="E265" s="9">
        <v>3</v>
      </c>
    </row>
    <row r="266" spans="1:5" ht="12.75" customHeight="1" x14ac:dyDescent="0.2">
      <c r="A266" s="9">
        <v>2021</v>
      </c>
      <c r="B266" s="9">
        <v>1127925</v>
      </c>
      <c r="C266" s="9">
        <v>2007</v>
      </c>
      <c r="D266" s="9">
        <v>2014</v>
      </c>
      <c r="E266" s="9">
        <v>3</v>
      </c>
    </row>
    <row r="267" spans="1:5" ht="12.75" customHeight="1" x14ac:dyDescent="0.2">
      <c r="A267" s="9">
        <v>2021</v>
      </c>
      <c r="B267" s="9">
        <v>122845</v>
      </c>
      <c r="C267" s="9">
        <v>2007</v>
      </c>
      <c r="D267" s="9">
        <v>2013</v>
      </c>
      <c r="E267" s="9">
        <v>3</v>
      </c>
    </row>
    <row r="268" spans="1:5" ht="12.75" customHeight="1" x14ac:dyDescent="0.2">
      <c r="A268" s="9">
        <v>2021</v>
      </c>
      <c r="B268" s="9">
        <v>1179970</v>
      </c>
      <c r="C268" s="9">
        <v>2007</v>
      </c>
      <c r="D268" s="9">
        <v>2017</v>
      </c>
      <c r="E268" s="9">
        <v>3</v>
      </c>
    </row>
    <row r="269" spans="1:5" ht="12.75" customHeight="1" x14ac:dyDescent="0.2">
      <c r="A269" s="9">
        <v>2021</v>
      </c>
      <c r="B269" s="9">
        <v>1179970</v>
      </c>
      <c r="C269" s="9">
        <v>2007</v>
      </c>
      <c r="D269" s="9">
        <v>2017</v>
      </c>
      <c r="E269" s="9">
        <v>3</v>
      </c>
    </row>
    <row r="270" spans="1:5" ht="12.75" customHeight="1" x14ac:dyDescent="0.2">
      <c r="A270" s="9">
        <v>2021</v>
      </c>
      <c r="B270" s="9">
        <v>1179970</v>
      </c>
      <c r="C270" s="9">
        <v>2007</v>
      </c>
      <c r="D270" s="9">
        <v>2017</v>
      </c>
      <c r="E270" s="9">
        <v>3</v>
      </c>
    </row>
    <row r="271" spans="1:5" ht="12.75" customHeight="1" x14ac:dyDescent="0.2">
      <c r="A271" s="9">
        <v>2021</v>
      </c>
      <c r="B271" s="9">
        <v>123336</v>
      </c>
      <c r="C271" s="9">
        <v>2007</v>
      </c>
      <c r="D271" s="9">
        <v>2017</v>
      </c>
      <c r="E271" s="9">
        <v>3</v>
      </c>
    </row>
    <row r="272" spans="1:5" ht="12.75" customHeight="1" x14ac:dyDescent="0.2">
      <c r="A272" s="9">
        <v>2021</v>
      </c>
      <c r="B272" s="9">
        <v>108730</v>
      </c>
      <c r="C272" s="9">
        <v>2007</v>
      </c>
      <c r="D272" s="9">
        <v>2017</v>
      </c>
      <c r="E272" s="9">
        <v>4</v>
      </c>
    </row>
    <row r="273" spans="1:5" ht="12.75" customHeight="1" x14ac:dyDescent="0.2">
      <c r="A273" s="9">
        <v>2021</v>
      </c>
      <c r="B273" s="9">
        <v>1127926</v>
      </c>
      <c r="C273" s="9">
        <v>2007</v>
      </c>
      <c r="D273" s="9">
        <v>2017</v>
      </c>
      <c r="E273" s="9">
        <v>4</v>
      </c>
    </row>
    <row r="274" spans="1:5" ht="12.75" customHeight="1" x14ac:dyDescent="0.2">
      <c r="A274" s="9">
        <v>2021</v>
      </c>
      <c r="B274" s="9">
        <v>108730</v>
      </c>
      <c r="C274" s="9">
        <v>2007</v>
      </c>
      <c r="D274" s="9">
        <v>2017</v>
      </c>
      <c r="E274" s="9">
        <v>4</v>
      </c>
    </row>
    <row r="275" spans="1:5" ht="12.75" customHeight="1" x14ac:dyDescent="0.2">
      <c r="A275" s="9">
        <v>2021</v>
      </c>
      <c r="B275" s="9">
        <v>123336</v>
      </c>
      <c r="C275" s="9">
        <v>2007</v>
      </c>
      <c r="D275" s="9">
        <v>2017</v>
      </c>
      <c r="E275" s="9">
        <v>3</v>
      </c>
    </row>
    <row r="276" spans="1:5" ht="12.75" customHeight="1" x14ac:dyDescent="0.2">
      <c r="A276" s="9">
        <v>2021</v>
      </c>
      <c r="B276" s="9">
        <v>1127927</v>
      </c>
      <c r="C276" s="9">
        <v>2007</v>
      </c>
      <c r="D276" s="9">
        <v>2017</v>
      </c>
      <c r="E276" s="9">
        <v>3</v>
      </c>
    </row>
    <row r="277" spans="1:5" ht="12.75" customHeight="1" x14ac:dyDescent="0.2">
      <c r="A277" s="9">
        <v>2021</v>
      </c>
      <c r="B277" s="9">
        <v>1365444</v>
      </c>
      <c r="C277" s="9">
        <v>2007</v>
      </c>
      <c r="D277" s="9">
        <v>2016</v>
      </c>
      <c r="E277" s="9">
        <v>4</v>
      </c>
    </row>
    <row r="278" spans="1:5" ht="12.75" customHeight="1" x14ac:dyDescent="0.2">
      <c r="A278" s="9">
        <v>2021</v>
      </c>
      <c r="B278" s="9">
        <v>1179970</v>
      </c>
      <c r="C278" s="9">
        <v>2007</v>
      </c>
      <c r="D278" s="9">
        <v>2017</v>
      </c>
      <c r="E278" s="9">
        <v>3</v>
      </c>
    </row>
    <row r="279" spans="1:5" ht="12.75" customHeight="1" x14ac:dyDescent="0.2">
      <c r="A279" s="9">
        <v>2021</v>
      </c>
      <c r="B279" s="9">
        <v>1365444</v>
      </c>
      <c r="C279" s="9">
        <v>2007</v>
      </c>
      <c r="D279" s="9">
        <v>2017</v>
      </c>
      <c r="E279" s="9">
        <v>4</v>
      </c>
    </row>
    <row r="280" spans="1:5" ht="12.75" customHeight="1" x14ac:dyDescent="0.2">
      <c r="A280" s="9">
        <v>2021</v>
      </c>
      <c r="B280" s="9">
        <v>1179970</v>
      </c>
      <c r="C280" s="9">
        <v>2007</v>
      </c>
      <c r="D280" s="9">
        <v>2017</v>
      </c>
      <c r="E280" s="9">
        <v>3</v>
      </c>
    </row>
    <row r="281" spans="1:5" ht="12.75" customHeight="1" x14ac:dyDescent="0.2">
      <c r="A281" s="9">
        <v>2021</v>
      </c>
      <c r="B281" s="9">
        <v>1308687</v>
      </c>
      <c r="C281" s="9">
        <v>2007</v>
      </c>
      <c r="D281" s="9">
        <v>2014</v>
      </c>
      <c r="E281" s="9">
        <v>4</v>
      </c>
    </row>
    <row r="282" spans="1:5" ht="12.75" customHeight="1" x14ac:dyDescent="0.2">
      <c r="A282" s="9">
        <v>2021</v>
      </c>
      <c r="B282" s="9">
        <v>123336</v>
      </c>
      <c r="C282" s="9">
        <v>2008</v>
      </c>
      <c r="D282" s="9">
        <v>2017</v>
      </c>
      <c r="E282" s="9">
        <v>3</v>
      </c>
    </row>
    <row r="283" spans="1:5" ht="12.75" customHeight="1" x14ac:dyDescent="0.2">
      <c r="A283" s="9">
        <v>2021</v>
      </c>
      <c r="B283" s="9">
        <v>123336</v>
      </c>
      <c r="C283" s="9">
        <v>2008</v>
      </c>
      <c r="D283" s="9">
        <v>2018</v>
      </c>
      <c r="E283" s="9">
        <v>3</v>
      </c>
    </row>
    <row r="284" spans="1:5" ht="12.75" customHeight="1" x14ac:dyDescent="0.2">
      <c r="A284" s="9">
        <v>2021</v>
      </c>
      <c r="B284" s="9">
        <v>123336</v>
      </c>
      <c r="C284" s="9">
        <v>2008</v>
      </c>
      <c r="D284" s="9">
        <v>2017</v>
      </c>
      <c r="E284" s="9">
        <v>3</v>
      </c>
    </row>
    <row r="285" spans="1:5" ht="12.75" customHeight="1" x14ac:dyDescent="0.2">
      <c r="A285" s="9">
        <v>2021</v>
      </c>
      <c r="B285" s="9">
        <v>1179970</v>
      </c>
      <c r="C285" s="9">
        <v>2008</v>
      </c>
      <c r="D285" s="9">
        <v>2017</v>
      </c>
      <c r="E285" s="9">
        <v>3</v>
      </c>
    </row>
    <row r="286" spans="1:5" ht="12.75" customHeight="1" x14ac:dyDescent="0.2">
      <c r="A286" s="9">
        <v>2021</v>
      </c>
      <c r="B286" s="9">
        <v>1270538</v>
      </c>
      <c r="C286" s="9">
        <v>2008</v>
      </c>
      <c r="D286" s="9">
        <v>2016</v>
      </c>
      <c r="E286" s="9">
        <v>3</v>
      </c>
    </row>
    <row r="287" spans="1:5" ht="12.75" customHeight="1" x14ac:dyDescent="0.2">
      <c r="A287" s="9">
        <v>2021</v>
      </c>
      <c r="B287" s="9">
        <v>123336</v>
      </c>
      <c r="C287" s="9">
        <v>2008</v>
      </c>
      <c r="D287" s="9">
        <v>2017</v>
      </c>
      <c r="E287" s="9">
        <v>3</v>
      </c>
    </row>
    <row r="288" spans="1:5" ht="12.75" customHeight="1" x14ac:dyDescent="0.2">
      <c r="A288" s="9">
        <v>2021</v>
      </c>
      <c r="B288" s="9">
        <v>123336</v>
      </c>
      <c r="C288" s="9">
        <v>2008</v>
      </c>
      <c r="D288" s="9">
        <v>2018</v>
      </c>
      <c r="E288" s="9">
        <v>3</v>
      </c>
    </row>
    <row r="289" spans="1:5" ht="12.75" customHeight="1" x14ac:dyDescent="0.2">
      <c r="A289" s="9">
        <v>2021</v>
      </c>
      <c r="B289" s="9">
        <v>123336</v>
      </c>
      <c r="C289" s="9">
        <v>2008</v>
      </c>
      <c r="D289" s="9">
        <v>2017</v>
      </c>
      <c r="E289" s="9">
        <v>3</v>
      </c>
    </row>
    <row r="290" spans="1:5" ht="12.75" customHeight="1" x14ac:dyDescent="0.2">
      <c r="A290" s="9">
        <v>2021</v>
      </c>
      <c r="B290" s="9">
        <v>1117076</v>
      </c>
      <c r="C290" s="9">
        <v>2008</v>
      </c>
      <c r="D290" s="9">
        <v>2016</v>
      </c>
      <c r="E290" s="9">
        <v>4</v>
      </c>
    </row>
    <row r="291" spans="1:5" ht="12.75" customHeight="1" x14ac:dyDescent="0.2">
      <c r="A291" s="9">
        <v>2021</v>
      </c>
      <c r="B291" s="9">
        <v>1117076</v>
      </c>
      <c r="C291" s="9">
        <v>2008</v>
      </c>
      <c r="D291" s="9">
        <v>2014</v>
      </c>
      <c r="E291" s="9">
        <v>4</v>
      </c>
    </row>
    <row r="292" spans="1:5" ht="12.75" customHeight="1" x14ac:dyDescent="0.2">
      <c r="A292" s="9">
        <v>2021</v>
      </c>
      <c r="B292" s="9">
        <v>1127926</v>
      </c>
      <c r="C292" s="9">
        <v>2008</v>
      </c>
      <c r="D292" s="9">
        <v>2013</v>
      </c>
      <c r="E292" s="9">
        <v>4</v>
      </c>
    </row>
    <row r="293" spans="1:5" ht="12.75" customHeight="1" x14ac:dyDescent="0.2">
      <c r="A293" s="9">
        <v>2021</v>
      </c>
      <c r="B293" s="9">
        <v>1117076</v>
      </c>
      <c r="C293" s="9">
        <v>2008</v>
      </c>
      <c r="D293" s="9">
        <v>2017</v>
      </c>
      <c r="E293" s="9">
        <v>4</v>
      </c>
    </row>
    <row r="294" spans="1:5" ht="12.75" customHeight="1" x14ac:dyDescent="0.2">
      <c r="A294" s="9">
        <v>2021</v>
      </c>
      <c r="B294" s="9">
        <v>123336</v>
      </c>
      <c r="C294" s="9">
        <v>2008</v>
      </c>
      <c r="D294" s="9">
        <v>2017</v>
      </c>
      <c r="E294" s="9">
        <v>3</v>
      </c>
    </row>
    <row r="295" spans="1:5" ht="12.75" customHeight="1" x14ac:dyDescent="0.2">
      <c r="A295" s="9">
        <v>2021</v>
      </c>
      <c r="B295" s="9">
        <v>1308687</v>
      </c>
      <c r="C295" s="9">
        <v>2008</v>
      </c>
      <c r="D295" s="9">
        <v>2015</v>
      </c>
      <c r="E295" s="9">
        <v>4</v>
      </c>
    </row>
    <row r="296" spans="1:5" ht="12.75" customHeight="1" x14ac:dyDescent="0.2">
      <c r="A296" s="9">
        <v>2021</v>
      </c>
      <c r="B296" s="9">
        <v>122845</v>
      </c>
      <c r="C296" s="9">
        <v>2008</v>
      </c>
      <c r="D296" s="9">
        <v>2013</v>
      </c>
      <c r="E296" s="9">
        <v>3</v>
      </c>
    </row>
    <row r="297" spans="1:5" ht="12.75" customHeight="1" x14ac:dyDescent="0.2">
      <c r="A297" s="9">
        <v>2021</v>
      </c>
      <c r="B297" s="9">
        <v>1127927</v>
      </c>
      <c r="C297" s="9">
        <v>2008</v>
      </c>
      <c r="D297" s="9">
        <v>2019</v>
      </c>
      <c r="E297" s="9">
        <v>3</v>
      </c>
    </row>
    <row r="298" spans="1:5" ht="12.75" customHeight="1" x14ac:dyDescent="0.2">
      <c r="A298" s="9">
        <v>2021</v>
      </c>
      <c r="B298" s="9">
        <v>1308687</v>
      </c>
      <c r="C298" s="9">
        <v>2008</v>
      </c>
      <c r="D298" s="9">
        <v>2018</v>
      </c>
      <c r="E298" s="9">
        <v>4</v>
      </c>
    </row>
    <row r="299" spans="1:5" ht="12.75" customHeight="1" x14ac:dyDescent="0.2">
      <c r="A299" s="9">
        <v>2021</v>
      </c>
      <c r="B299" s="9">
        <v>1308687</v>
      </c>
      <c r="C299" s="9">
        <v>2008</v>
      </c>
      <c r="D299" s="9">
        <v>2018</v>
      </c>
      <c r="E299" s="9">
        <v>4</v>
      </c>
    </row>
    <row r="300" spans="1:5" ht="12.75" customHeight="1" x14ac:dyDescent="0.2">
      <c r="A300" s="9">
        <v>2021</v>
      </c>
      <c r="B300" s="9">
        <v>1319230</v>
      </c>
      <c r="C300" s="9">
        <v>2008</v>
      </c>
      <c r="D300" s="9">
        <v>2015</v>
      </c>
      <c r="E300" s="9">
        <v>4</v>
      </c>
    </row>
    <row r="301" spans="1:5" ht="12.75" customHeight="1" x14ac:dyDescent="0.2">
      <c r="A301" s="9">
        <v>2021</v>
      </c>
      <c r="B301" s="9">
        <v>1127925</v>
      </c>
      <c r="C301" s="9">
        <v>2008</v>
      </c>
      <c r="D301" s="9">
        <v>2013</v>
      </c>
      <c r="E301" s="9">
        <v>3</v>
      </c>
    </row>
    <row r="302" spans="1:5" ht="12.75" customHeight="1" x14ac:dyDescent="0.2">
      <c r="A302" s="9">
        <v>2021</v>
      </c>
      <c r="B302" s="9">
        <v>1308687</v>
      </c>
      <c r="C302" s="9">
        <v>2008</v>
      </c>
      <c r="D302" s="9">
        <v>2014</v>
      </c>
      <c r="E302" s="9">
        <v>4</v>
      </c>
    </row>
    <row r="303" spans="1:5" ht="12.75" customHeight="1" x14ac:dyDescent="0.2">
      <c r="A303" s="9">
        <v>2021</v>
      </c>
      <c r="B303" s="9">
        <v>1308687</v>
      </c>
      <c r="C303" s="9">
        <v>2008</v>
      </c>
      <c r="D303" s="9">
        <v>2018</v>
      </c>
      <c r="E303" s="9">
        <v>4</v>
      </c>
    </row>
    <row r="304" spans="1:5" ht="12.75" customHeight="1" x14ac:dyDescent="0.2">
      <c r="A304" s="9">
        <v>2021</v>
      </c>
      <c r="B304" s="9">
        <v>108730</v>
      </c>
      <c r="C304" s="9">
        <v>2008</v>
      </c>
      <c r="D304" s="9">
        <v>2016</v>
      </c>
      <c r="E304" s="9">
        <v>4</v>
      </c>
    </row>
    <row r="305" spans="1:5" ht="12.75" customHeight="1" x14ac:dyDescent="0.2">
      <c r="A305" s="9">
        <v>2021</v>
      </c>
      <c r="B305" s="9">
        <v>1179970</v>
      </c>
      <c r="C305" s="9">
        <v>2008</v>
      </c>
      <c r="D305" s="9">
        <v>2017</v>
      </c>
      <c r="E305" s="9">
        <v>3</v>
      </c>
    </row>
    <row r="306" spans="1:5" ht="12.75" customHeight="1" x14ac:dyDescent="0.2">
      <c r="A306" s="9">
        <v>2021</v>
      </c>
      <c r="B306" s="9">
        <v>1127924</v>
      </c>
      <c r="C306" s="9">
        <v>2008</v>
      </c>
      <c r="D306" s="9">
        <v>2019</v>
      </c>
      <c r="E306" s="9">
        <v>3</v>
      </c>
    </row>
    <row r="307" spans="1:5" ht="12.75" customHeight="1" x14ac:dyDescent="0.2">
      <c r="A307" s="9">
        <v>2021</v>
      </c>
      <c r="B307" s="9">
        <v>1179970</v>
      </c>
      <c r="C307" s="9">
        <v>2008</v>
      </c>
      <c r="D307" s="9">
        <v>2017</v>
      </c>
      <c r="E307" s="9">
        <v>3</v>
      </c>
    </row>
    <row r="308" spans="1:5" ht="12.75" customHeight="1" x14ac:dyDescent="0.2">
      <c r="A308" s="9">
        <v>2021</v>
      </c>
      <c r="B308" s="9">
        <v>1308687</v>
      </c>
      <c r="C308" s="9">
        <v>2008</v>
      </c>
      <c r="D308" s="9">
        <v>2015</v>
      </c>
      <c r="E308" s="9">
        <v>4</v>
      </c>
    </row>
    <row r="309" spans="1:5" ht="12.75" customHeight="1" x14ac:dyDescent="0.2">
      <c r="A309" s="9">
        <v>2021</v>
      </c>
      <c r="B309" s="9">
        <v>122845</v>
      </c>
      <c r="C309" s="9">
        <v>2008</v>
      </c>
      <c r="D309" s="9">
        <v>2015</v>
      </c>
      <c r="E309" s="9">
        <v>3</v>
      </c>
    </row>
    <row r="310" spans="1:5" ht="12.75" customHeight="1" x14ac:dyDescent="0.2">
      <c r="A310" s="9">
        <v>2021</v>
      </c>
      <c r="B310" s="9">
        <v>122845</v>
      </c>
      <c r="C310" s="9">
        <v>2008</v>
      </c>
      <c r="D310" s="9">
        <v>2016</v>
      </c>
      <c r="E310" s="9">
        <v>3</v>
      </c>
    </row>
    <row r="311" spans="1:5" ht="12.75" customHeight="1" x14ac:dyDescent="0.2">
      <c r="A311" s="9">
        <v>2021</v>
      </c>
      <c r="B311" s="9">
        <v>1270538</v>
      </c>
      <c r="C311" s="9">
        <v>2008</v>
      </c>
      <c r="D311" s="9">
        <v>2016</v>
      </c>
      <c r="E311" s="9">
        <v>3</v>
      </c>
    </row>
    <row r="312" spans="1:5" ht="12.75" customHeight="1" x14ac:dyDescent="0.2">
      <c r="A312" s="9">
        <v>2021</v>
      </c>
      <c r="B312" s="9">
        <v>123336</v>
      </c>
      <c r="C312" s="9">
        <v>2008</v>
      </c>
      <c r="D312" s="9">
        <v>2017</v>
      </c>
      <c r="E312" s="9">
        <v>3</v>
      </c>
    </row>
    <row r="313" spans="1:5" ht="12.75" customHeight="1" x14ac:dyDescent="0.2">
      <c r="A313" s="9">
        <v>2021</v>
      </c>
      <c r="B313" s="9">
        <v>1319230</v>
      </c>
      <c r="C313" s="9">
        <v>2009</v>
      </c>
      <c r="D313" s="9">
        <v>2017</v>
      </c>
      <c r="E313" s="9">
        <v>4</v>
      </c>
    </row>
    <row r="314" spans="1:5" ht="12.75" customHeight="1" x14ac:dyDescent="0.2">
      <c r="A314" s="9">
        <v>2021</v>
      </c>
      <c r="B314" s="9">
        <v>1179970</v>
      </c>
      <c r="C314" s="9">
        <v>2009</v>
      </c>
      <c r="D314" s="9">
        <v>2017</v>
      </c>
      <c r="E314" s="9">
        <v>3</v>
      </c>
    </row>
    <row r="315" spans="1:5" ht="12.75" customHeight="1" x14ac:dyDescent="0.2">
      <c r="A315" s="9">
        <v>2021</v>
      </c>
      <c r="B315" s="9">
        <v>122845</v>
      </c>
      <c r="C315" s="9">
        <v>2009</v>
      </c>
      <c r="D315" s="9">
        <v>2015</v>
      </c>
      <c r="E315" s="9">
        <v>3</v>
      </c>
    </row>
    <row r="316" spans="1:5" ht="12.75" customHeight="1" x14ac:dyDescent="0.2">
      <c r="A316" s="9">
        <v>2021</v>
      </c>
      <c r="B316" s="9">
        <v>123336</v>
      </c>
      <c r="C316" s="9">
        <v>2009</v>
      </c>
      <c r="D316" s="9">
        <v>2017</v>
      </c>
      <c r="E316" s="9">
        <v>3</v>
      </c>
    </row>
    <row r="317" spans="1:5" ht="12.75" customHeight="1" x14ac:dyDescent="0.2">
      <c r="A317" s="9">
        <v>2021</v>
      </c>
      <c r="B317" s="9">
        <v>1308687</v>
      </c>
      <c r="C317" s="9">
        <v>2009</v>
      </c>
      <c r="D317" s="9">
        <v>2014</v>
      </c>
      <c r="E317" s="9">
        <v>4</v>
      </c>
    </row>
    <row r="318" spans="1:5" ht="12.75" customHeight="1" x14ac:dyDescent="0.2">
      <c r="A318" s="9">
        <v>2021</v>
      </c>
      <c r="B318" s="9">
        <v>1179970</v>
      </c>
      <c r="C318" s="9">
        <v>2009</v>
      </c>
      <c r="D318" s="9">
        <v>2019</v>
      </c>
      <c r="E318" s="9">
        <v>3</v>
      </c>
    </row>
    <row r="319" spans="1:5" ht="12.75" customHeight="1" x14ac:dyDescent="0.2">
      <c r="A319" s="9">
        <v>2021</v>
      </c>
      <c r="B319" s="9">
        <v>1127925</v>
      </c>
      <c r="C319" s="9">
        <v>2009</v>
      </c>
      <c r="D319" s="9">
        <v>2013</v>
      </c>
      <c r="E319" s="9">
        <v>3</v>
      </c>
    </row>
    <row r="320" spans="1:5" ht="12.75" customHeight="1" x14ac:dyDescent="0.2">
      <c r="A320" s="9">
        <v>2021</v>
      </c>
      <c r="B320" s="9">
        <v>150129</v>
      </c>
      <c r="C320" s="9">
        <v>2009</v>
      </c>
      <c r="D320" s="9">
        <v>2016</v>
      </c>
      <c r="E320" s="9">
        <v>4</v>
      </c>
    </row>
    <row r="321" spans="1:5" ht="12.75" customHeight="1" x14ac:dyDescent="0.2">
      <c r="A321" s="9">
        <v>2021</v>
      </c>
      <c r="B321" s="9">
        <v>1270538</v>
      </c>
      <c r="C321" s="9">
        <v>2009</v>
      </c>
      <c r="D321" s="9">
        <v>2015</v>
      </c>
      <c r="E321" s="9">
        <v>3</v>
      </c>
    </row>
    <row r="322" spans="1:5" ht="12.75" customHeight="1" x14ac:dyDescent="0.2">
      <c r="A322" s="9">
        <v>2021</v>
      </c>
      <c r="B322" s="9">
        <v>1179970</v>
      </c>
      <c r="C322" s="9">
        <v>2009</v>
      </c>
      <c r="D322" s="9">
        <v>2017</v>
      </c>
      <c r="E322" s="9">
        <v>3</v>
      </c>
    </row>
    <row r="323" spans="1:5" ht="12.75" customHeight="1" x14ac:dyDescent="0.2">
      <c r="A323" s="9">
        <v>2021</v>
      </c>
      <c r="B323" s="9">
        <v>1365444</v>
      </c>
      <c r="C323" s="9">
        <v>2009</v>
      </c>
      <c r="D323" s="9">
        <v>2017</v>
      </c>
      <c r="E323" s="9">
        <v>4</v>
      </c>
    </row>
    <row r="324" spans="1:5" ht="12.75" customHeight="1" x14ac:dyDescent="0.2">
      <c r="A324" s="9">
        <v>2021</v>
      </c>
      <c r="B324" s="9">
        <v>122845</v>
      </c>
      <c r="C324" s="9">
        <v>2009</v>
      </c>
      <c r="D324" s="9">
        <v>2014</v>
      </c>
      <c r="E324" s="9">
        <v>3</v>
      </c>
    </row>
    <row r="325" spans="1:5" ht="12.75" customHeight="1" x14ac:dyDescent="0.2">
      <c r="A325" s="9">
        <v>2021</v>
      </c>
      <c r="B325" s="9">
        <v>123336</v>
      </c>
      <c r="C325" s="9">
        <v>2009</v>
      </c>
      <c r="D325" s="9">
        <v>2017</v>
      </c>
      <c r="E325" s="9">
        <v>3</v>
      </c>
    </row>
    <row r="326" spans="1:5" ht="12.75" customHeight="1" x14ac:dyDescent="0.2">
      <c r="A326" s="9">
        <v>2021</v>
      </c>
      <c r="B326" s="9">
        <v>1127926</v>
      </c>
      <c r="C326" s="9">
        <v>2009</v>
      </c>
      <c r="D326" s="9">
        <v>2014</v>
      </c>
      <c r="E326" s="9">
        <v>4</v>
      </c>
    </row>
    <row r="327" spans="1:5" ht="12.75" customHeight="1" x14ac:dyDescent="0.2">
      <c r="A327" s="9">
        <v>2021</v>
      </c>
      <c r="B327" s="9">
        <v>1308687</v>
      </c>
      <c r="C327" s="9">
        <v>2009</v>
      </c>
      <c r="D327" s="9">
        <v>2015</v>
      </c>
      <c r="E327" s="9">
        <v>4</v>
      </c>
    </row>
    <row r="328" spans="1:5" ht="12.75" customHeight="1" x14ac:dyDescent="0.2">
      <c r="A328" s="9">
        <v>2021</v>
      </c>
      <c r="B328" s="9">
        <v>1319230</v>
      </c>
      <c r="C328" s="9">
        <v>2009</v>
      </c>
      <c r="D328" s="9">
        <v>2016</v>
      </c>
      <c r="E328" s="9">
        <v>4</v>
      </c>
    </row>
    <row r="329" spans="1:5" ht="12.75" customHeight="1" x14ac:dyDescent="0.2">
      <c r="A329" s="9">
        <v>2021</v>
      </c>
      <c r="B329" s="9">
        <v>1179970</v>
      </c>
      <c r="C329" s="9">
        <v>2009</v>
      </c>
      <c r="D329" s="9">
        <v>2017</v>
      </c>
      <c r="E329" s="9">
        <v>3</v>
      </c>
    </row>
    <row r="330" spans="1:5" ht="12.75" customHeight="1" x14ac:dyDescent="0.2">
      <c r="A330" s="9">
        <v>2021</v>
      </c>
      <c r="B330" s="9">
        <v>108730</v>
      </c>
      <c r="C330" s="9">
        <v>2009</v>
      </c>
      <c r="D330" s="9">
        <v>2015</v>
      </c>
      <c r="E330" s="9">
        <v>4</v>
      </c>
    </row>
    <row r="331" spans="1:5" ht="12.75" customHeight="1" x14ac:dyDescent="0.2">
      <c r="A331" s="9">
        <v>2021</v>
      </c>
      <c r="B331" s="9">
        <v>1179970</v>
      </c>
      <c r="C331" s="9">
        <v>2009</v>
      </c>
      <c r="D331" s="9">
        <v>2018</v>
      </c>
      <c r="E331" s="9">
        <v>3</v>
      </c>
    </row>
    <row r="332" spans="1:5" ht="12.75" customHeight="1" x14ac:dyDescent="0.2">
      <c r="A332" s="9">
        <v>2021</v>
      </c>
      <c r="B332" s="9">
        <v>1103909</v>
      </c>
      <c r="C332" s="9">
        <v>2009</v>
      </c>
      <c r="D332" s="9">
        <v>2016</v>
      </c>
      <c r="E332" s="9">
        <v>4</v>
      </c>
    </row>
    <row r="333" spans="1:5" ht="12.75" customHeight="1" x14ac:dyDescent="0.2">
      <c r="A333" s="9">
        <v>2021</v>
      </c>
      <c r="B333" s="9">
        <v>1179970</v>
      </c>
      <c r="C333" s="9">
        <v>2009</v>
      </c>
      <c r="D333" s="9">
        <v>2017</v>
      </c>
      <c r="E333" s="9">
        <v>3</v>
      </c>
    </row>
    <row r="334" spans="1:5" ht="12.75" customHeight="1" x14ac:dyDescent="0.2">
      <c r="A334" s="9">
        <v>2021</v>
      </c>
      <c r="B334" s="9">
        <v>1179970</v>
      </c>
      <c r="C334" s="9">
        <v>2009</v>
      </c>
      <c r="D334" s="9">
        <v>2017</v>
      </c>
      <c r="E334" s="9">
        <v>3</v>
      </c>
    </row>
    <row r="335" spans="1:5" ht="12.75" customHeight="1" x14ac:dyDescent="0.2">
      <c r="A335" s="9">
        <v>2021</v>
      </c>
      <c r="B335" s="9">
        <v>108730</v>
      </c>
      <c r="C335" s="9">
        <v>2009</v>
      </c>
      <c r="D335" s="9">
        <v>2015</v>
      </c>
      <c r="E335" s="9">
        <v>4</v>
      </c>
    </row>
    <row r="336" spans="1:5" ht="12.75" customHeight="1" x14ac:dyDescent="0.2">
      <c r="A336" s="9">
        <v>2021</v>
      </c>
      <c r="B336" s="9">
        <v>123336</v>
      </c>
      <c r="C336" s="9">
        <v>2009</v>
      </c>
      <c r="D336" s="9">
        <v>2017</v>
      </c>
      <c r="E336" s="9">
        <v>3</v>
      </c>
    </row>
    <row r="337" spans="1:5" ht="12.75" customHeight="1" x14ac:dyDescent="0.2">
      <c r="A337" s="9">
        <v>2021</v>
      </c>
      <c r="B337" s="9">
        <v>123336</v>
      </c>
      <c r="C337" s="9">
        <v>2009</v>
      </c>
      <c r="D337" s="9">
        <v>2014</v>
      </c>
      <c r="E337" s="9">
        <v>3</v>
      </c>
    </row>
    <row r="338" spans="1:5" ht="12.75" customHeight="1" x14ac:dyDescent="0.2">
      <c r="A338" s="9">
        <v>2021</v>
      </c>
      <c r="B338" s="9">
        <v>1319230</v>
      </c>
      <c r="C338" s="9">
        <v>2010</v>
      </c>
      <c r="D338" s="9">
        <v>2017</v>
      </c>
      <c r="E338" s="9">
        <v>4</v>
      </c>
    </row>
    <row r="339" spans="1:5" ht="12.75" customHeight="1" x14ac:dyDescent="0.2">
      <c r="A339" s="9">
        <v>2021</v>
      </c>
      <c r="B339" s="9">
        <v>123336</v>
      </c>
      <c r="C339" s="9">
        <v>2010</v>
      </c>
      <c r="D339" s="9">
        <v>2017</v>
      </c>
      <c r="E339" s="9">
        <v>3</v>
      </c>
    </row>
    <row r="340" spans="1:5" ht="12.75" customHeight="1" x14ac:dyDescent="0.2">
      <c r="A340" s="9">
        <v>2021</v>
      </c>
      <c r="B340" s="9">
        <v>1270538</v>
      </c>
      <c r="C340" s="9">
        <v>2010</v>
      </c>
      <c r="D340" s="9">
        <v>2017</v>
      </c>
      <c r="E340" s="9">
        <v>3</v>
      </c>
    </row>
    <row r="341" spans="1:5" ht="12.75" customHeight="1" x14ac:dyDescent="0.2">
      <c r="A341" s="9">
        <v>2021</v>
      </c>
      <c r="B341" s="9">
        <v>1117076</v>
      </c>
      <c r="C341" s="9">
        <v>2010</v>
      </c>
      <c r="D341" s="9">
        <v>2015</v>
      </c>
      <c r="E341" s="9">
        <v>4</v>
      </c>
    </row>
    <row r="342" spans="1:5" ht="12.75" customHeight="1" x14ac:dyDescent="0.2">
      <c r="A342" s="9">
        <v>2021</v>
      </c>
      <c r="B342" s="9">
        <v>1127924</v>
      </c>
      <c r="C342" s="9">
        <v>2010</v>
      </c>
      <c r="D342" s="9">
        <v>2018</v>
      </c>
      <c r="E342" s="9">
        <v>3</v>
      </c>
    </row>
    <row r="343" spans="1:5" ht="12.75" customHeight="1" x14ac:dyDescent="0.2">
      <c r="A343" s="9">
        <v>2021</v>
      </c>
      <c r="B343" s="9">
        <v>1308687</v>
      </c>
      <c r="C343" s="9">
        <v>2010</v>
      </c>
      <c r="D343" s="9">
        <v>2018</v>
      </c>
      <c r="E343" s="9">
        <v>4</v>
      </c>
    </row>
    <row r="344" spans="1:5" ht="12.75" customHeight="1" x14ac:dyDescent="0.2">
      <c r="A344" s="9">
        <v>2021</v>
      </c>
      <c r="B344" s="9">
        <v>1179970</v>
      </c>
      <c r="C344" s="9">
        <v>2010</v>
      </c>
      <c r="D344" s="9">
        <v>2017</v>
      </c>
      <c r="E344" s="9">
        <v>3</v>
      </c>
    </row>
    <row r="345" spans="1:5" ht="12.75" customHeight="1" x14ac:dyDescent="0.2">
      <c r="A345" s="9">
        <v>2021</v>
      </c>
      <c r="B345" s="9">
        <v>1319230</v>
      </c>
      <c r="C345" s="9">
        <v>2010</v>
      </c>
      <c r="D345" s="9">
        <v>2017</v>
      </c>
      <c r="E345" s="9">
        <v>4</v>
      </c>
    </row>
    <row r="346" spans="1:5" ht="12.75" customHeight="1" x14ac:dyDescent="0.2">
      <c r="A346" s="9">
        <v>2021</v>
      </c>
      <c r="B346" s="9">
        <v>1103909</v>
      </c>
      <c r="C346" s="9">
        <v>2010</v>
      </c>
      <c r="D346" s="9">
        <v>2013</v>
      </c>
      <c r="E346" s="9">
        <v>4</v>
      </c>
    </row>
    <row r="347" spans="1:5" ht="12.75" customHeight="1" x14ac:dyDescent="0.2">
      <c r="A347" s="9">
        <v>2021</v>
      </c>
      <c r="B347" s="9">
        <v>1308687</v>
      </c>
      <c r="C347" s="9">
        <v>2010</v>
      </c>
      <c r="D347" s="9">
        <v>2015</v>
      </c>
      <c r="E347" s="9">
        <v>4</v>
      </c>
    </row>
    <row r="348" spans="1:5" ht="12.75" customHeight="1" x14ac:dyDescent="0.2">
      <c r="A348" s="9">
        <v>2021</v>
      </c>
      <c r="B348" s="9">
        <v>1127924</v>
      </c>
      <c r="C348" s="9">
        <v>2010</v>
      </c>
      <c r="D348" s="9">
        <v>2019</v>
      </c>
      <c r="E348" s="9">
        <v>3</v>
      </c>
    </row>
    <row r="349" spans="1:5" ht="12.75" customHeight="1" x14ac:dyDescent="0.2">
      <c r="A349" s="9">
        <v>2021</v>
      </c>
      <c r="B349" s="9">
        <v>1117076</v>
      </c>
      <c r="C349" s="9">
        <v>2010</v>
      </c>
      <c r="D349" s="9">
        <v>2014</v>
      </c>
      <c r="E349" s="9">
        <v>4</v>
      </c>
    </row>
    <row r="350" spans="1:5" ht="12.75" customHeight="1" x14ac:dyDescent="0.2">
      <c r="A350" s="9">
        <v>2021</v>
      </c>
      <c r="B350" s="9">
        <v>123336</v>
      </c>
      <c r="C350" s="9">
        <v>2010</v>
      </c>
      <c r="D350" s="9">
        <v>2018</v>
      </c>
      <c r="E350" s="9">
        <v>3</v>
      </c>
    </row>
    <row r="351" spans="1:5" ht="12.75" customHeight="1" x14ac:dyDescent="0.2">
      <c r="A351" s="9">
        <v>2021</v>
      </c>
      <c r="B351" s="9">
        <v>122845</v>
      </c>
      <c r="C351" s="9">
        <v>2010</v>
      </c>
      <c r="D351" s="9">
        <v>2014</v>
      </c>
      <c r="E351" s="9">
        <v>3</v>
      </c>
    </row>
    <row r="352" spans="1:5" ht="12.75" customHeight="1" x14ac:dyDescent="0.2">
      <c r="A352" s="9">
        <v>2021</v>
      </c>
      <c r="B352" s="9">
        <v>1179970</v>
      </c>
      <c r="C352" s="9">
        <v>2010</v>
      </c>
      <c r="D352" s="9">
        <v>2017</v>
      </c>
      <c r="E352" s="9">
        <v>3</v>
      </c>
    </row>
    <row r="353" spans="1:5" ht="12.75" customHeight="1" x14ac:dyDescent="0.2">
      <c r="A353" s="9">
        <v>2021</v>
      </c>
      <c r="B353" s="9">
        <v>123336</v>
      </c>
      <c r="C353" s="9">
        <v>2010</v>
      </c>
      <c r="D353" s="9">
        <v>2017</v>
      </c>
      <c r="E353" s="9">
        <v>3</v>
      </c>
    </row>
    <row r="354" spans="1:5" ht="12.75" customHeight="1" x14ac:dyDescent="0.2">
      <c r="A354" s="9">
        <v>2021</v>
      </c>
      <c r="B354" s="9">
        <v>1179970</v>
      </c>
      <c r="C354" s="9">
        <v>2010</v>
      </c>
      <c r="D354" s="9">
        <v>2018</v>
      </c>
      <c r="E354" s="9">
        <v>3</v>
      </c>
    </row>
    <row r="355" spans="1:5" ht="12.75" customHeight="1" x14ac:dyDescent="0.2">
      <c r="A355" s="9">
        <v>2021</v>
      </c>
      <c r="B355" s="9">
        <v>1127927</v>
      </c>
      <c r="C355" s="9">
        <v>2010</v>
      </c>
      <c r="D355" s="9">
        <v>2016</v>
      </c>
      <c r="E355" s="9">
        <v>3</v>
      </c>
    </row>
    <row r="356" spans="1:5" ht="12.75" customHeight="1" x14ac:dyDescent="0.2">
      <c r="A356" s="9">
        <v>2021</v>
      </c>
      <c r="B356" s="9">
        <v>122845</v>
      </c>
      <c r="C356" s="9">
        <v>2010</v>
      </c>
      <c r="D356" s="9">
        <v>2017</v>
      </c>
      <c r="E356" s="9">
        <v>3</v>
      </c>
    </row>
    <row r="357" spans="1:5" ht="12.75" customHeight="1" x14ac:dyDescent="0.2">
      <c r="A357" s="9">
        <v>2021</v>
      </c>
      <c r="B357" s="9">
        <v>1127926</v>
      </c>
      <c r="C357" s="9">
        <v>2010</v>
      </c>
      <c r="D357" s="9">
        <v>2014</v>
      </c>
      <c r="E357" s="9">
        <v>4</v>
      </c>
    </row>
    <row r="358" spans="1:5" ht="12.75" customHeight="1" x14ac:dyDescent="0.2">
      <c r="A358" s="9">
        <v>2021</v>
      </c>
      <c r="B358" s="9">
        <v>1103692</v>
      </c>
      <c r="C358" s="9">
        <v>2010</v>
      </c>
      <c r="D358" s="9">
        <v>2017</v>
      </c>
      <c r="E358" s="9">
        <v>4</v>
      </c>
    </row>
    <row r="359" spans="1:5" ht="12.75" customHeight="1" x14ac:dyDescent="0.2">
      <c r="A359" s="9">
        <v>2021</v>
      </c>
      <c r="B359" s="9">
        <v>1127925</v>
      </c>
      <c r="C359" s="9">
        <v>2010</v>
      </c>
      <c r="D359" s="9">
        <v>2016</v>
      </c>
      <c r="E359" s="9">
        <v>3</v>
      </c>
    </row>
    <row r="360" spans="1:5" ht="12.75" customHeight="1" x14ac:dyDescent="0.2">
      <c r="A360" s="9">
        <v>2021</v>
      </c>
      <c r="B360" s="9">
        <v>1103692</v>
      </c>
      <c r="C360" s="9">
        <v>2010</v>
      </c>
      <c r="D360" s="9">
        <v>2013</v>
      </c>
      <c r="E360" s="9">
        <v>4</v>
      </c>
    </row>
    <row r="361" spans="1:5" ht="12.75" customHeight="1" x14ac:dyDescent="0.2">
      <c r="A361" s="9">
        <v>2021</v>
      </c>
      <c r="B361" s="9">
        <v>1127927</v>
      </c>
      <c r="C361" s="9">
        <v>2010</v>
      </c>
      <c r="D361" s="9">
        <v>2016</v>
      </c>
      <c r="E361" s="9">
        <v>3</v>
      </c>
    </row>
    <row r="362" spans="1:5" ht="12.75" customHeight="1" x14ac:dyDescent="0.2">
      <c r="A362" s="9">
        <v>2021</v>
      </c>
      <c r="B362" s="9">
        <v>122845</v>
      </c>
      <c r="C362" s="9">
        <v>2010</v>
      </c>
      <c r="D362" s="9">
        <v>2015</v>
      </c>
      <c r="E362" s="9">
        <v>3</v>
      </c>
    </row>
    <row r="363" spans="1:5" ht="12.75" customHeight="1" x14ac:dyDescent="0.2">
      <c r="A363" s="9">
        <v>2021</v>
      </c>
      <c r="B363" s="9">
        <v>1319230</v>
      </c>
      <c r="C363" s="9">
        <v>2010</v>
      </c>
      <c r="D363" s="9">
        <v>2017</v>
      </c>
      <c r="E363" s="9">
        <v>4</v>
      </c>
    </row>
    <row r="364" spans="1:5" ht="12.75" customHeight="1" x14ac:dyDescent="0.2">
      <c r="A364" s="9">
        <v>2021</v>
      </c>
      <c r="B364" s="9">
        <v>1179970</v>
      </c>
      <c r="C364" s="9">
        <v>2010</v>
      </c>
      <c r="D364" s="9">
        <v>2017</v>
      </c>
      <c r="E364" s="9">
        <v>3</v>
      </c>
    </row>
    <row r="365" spans="1:5" ht="12.75" customHeight="1" x14ac:dyDescent="0.2">
      <c r="A365" s="9">
        <v>2021</v>
      </c>
      <c r="B365" s="9">
        <v>1127927</v>
      </c>
      <c r="C365" s="9">
        <v>2010</v>
      </c>
      <c r="D365" s="9">
        <v>2018</v>
      </c>
      <c r="E365" s="9">
        <v>3</v>
      </c>
    </row>
    <row r="366" spans="1:5" ht="12.75" customHeight="1" x14ac:dyDescent="0.2">
      <c r="A366" s="9">
        <v>2021</v>
      </c>
      <c r="B366" s="9">
        <v>1179970</v>
      </c>
      <c r="C366" s="9">
        <v>2010</v>
      </c>
      <c r="D366" s="9">
        <v>2017</v>
      </c>
      <c r="E366" s="9">
        <v>3</v>
      </c>
    </row>
    <row r="367" spans="1:5" ht="12.75" customHeight="1" x14ac:dyDescent="0.2">
      <c r="A367" s="9">
        <v>2021</v>
      </c>
      <c r="B367" s="9">
        <v>1319230</v>
      </c>
      <c r="C367" s="9">
        <v>2010</v>
      </c>
      <c r="D367" s="9">
        <v>2017</v>
      </c>
      <c r="E367" s="9">
        <v>4</v>
      </c>
    </row>
    <row r="368" spans="1:5" ht="12.75" customHeight="1" x14ac:dyDescent="0.2">
      <c r="A368" s="9">
        <v>2021</v>
      </c>
      <c r="B368" s="9">
        <v>1127924</v>
      </c>
      <c r="C368" s="9">
        <v>2010</v>
      </c>
      <c r="D368" s="9">
        <v>2014</v>
      </c>
      <c r="E368" s="9">
        <v>3</v>
      </c>
    </row>
    <row r="369" spans="1:5" ht="12.75" customHeight="1" x14ac:dyDescent="0.2">
      <c r="A369" s="9">
        <v>2021</v>
      </c>
      <c r="B369" s="9">
        <v>108730</v>
      </c>
      <c r="C369" s="9">
        <v>2010</v>
      </c>
      <c r="D369" s="9">
        <v>2017</v>
      </c>
      <c r="E369" s="9">
        <v>4</v>
      </c>
    </row>
    <row r="370" spans="1:5" ht="12.75" customHeight="1" x14ac:dyDescent="0.2">
      <c r="A370" s="9">
        <v>2021</v>
      </c>
      <c r="B370" s="9">
        <v>108730</v>
      </c>
      <c r="C370" s="9">
        <v>2010</v>
      </c>
      <c r="D370" s="9">
        <v>2016</v>
      </c>
      <c r="E370" s="9">
        <v>4</v>
      </c>
    </row>
    <row r="371" spans="1:5" ht="12.75" customHeight="1" x14ac:dyDescent="0.2">
      <c r="A371" s="9">
        <v>2021</v>
      </c>
      <c r="B371" s="9">
        <v>150129</v>
      </c>
      <c r="C371" s="9">
        <v>2010</v>
      </c>
      <c r="D371" s="9">
        <v>2015</v>
      </c>
      <c r="E371" s="9">
        <v>4</v>
      </c>
    </row>
    <row r="372" spans="1:5" ht="12.75" customHeight="1" x14ac:dyDescent="0.2">
      <c r="A372" s="9">
        <v>2021</v>
      </c>
      <c r="B372" s="9">
        <v>1103832</v>
      </c>
      <c r="C372" s="9">
        <v>2011</v>
      </c>
      <c r="D372" s="9">
        <v>2018</v>
      </c>
      <c r="E372" s="9">
        <v>4</v>
      </c>
    </row>
    <row r="373" spans="1:5" ht="12.75" customHeight="1" x14ac:dyDescent="0.2">
      <c r="A373" s="9">
        <v>2021</v>
      </c>
      <c r="B373" s="9">
        <v>1127925</v>
      </c>
      <c r="C373" s="9">
        <v>2011</v>
      </c>
      <c r="D373" s="9">
        <v>2013</v>
      </c>
      <c r="E373" s="9">
        <v>3</v>
      </c>
    </row>
    <row r="374" spans="1:5" ht="12.75" customHeight="1" x14ac:dyDescent="0.2">
      <c r="A374" s="9">
        <v>2021</v>
      </c>
      <c r="B374" s="9">
        <v>123336</v>
      </c>
      <c r="C374" s="9">
        <v>2011</v>
      </c>
      <c r="D374" s="9">
        <v>2017</v>
      </c>
      <c r="E374" s="9">
        <v>3</v>
      </c>
    </row>
    <row r="375" spans="1:5" ht="12.75" customHeight="1" x14ac:dyDescent="0.2">
      <c r="A375" s="9">
        <v>2021</v>
      </c>
      <c r="B375" s="9">
        <v>123336</v>
      </c>
      <c r="C375" s="9">
        <v>2011</v>
      </c>
      <c r="D375" s="9">
        <v>2018</v>
      </c>
      <c r="E375" s="9">
        <v>3</v>
      </c>
    </row>
    <row r="376" spans="1:5" ht="12.75" customHeight="1" x14ac:dyDescent="0.2">
      <c r="A376" s="9">
        <v>2021</v>
      </c>
      <c r="B376" s="9">
        <v>1319230</v>
      </c>
      <c r="C376" s="9">
        <v>2011</v>
      </c>
      <c r="D376" s="9">
        <v>2017</v>
      </c>
      <c r="E376" s="9">
        <v>4</v>
      </c>
    </row>
    <row r="377" spans="1:5" ht="12.75" customHeight="1" x14ac:dyDescent="0.2">
      <c r="A377" s="9">
        <v>2021</v>
      </c>
      <c r="B377" s="9">
        <v>122845</v>
      </c>
      <c r="C377" s="9">
        <v>2011</v>
      </c>
      <c r="D377" s="9">
        <v>2011</v>
      </c>
      <c r="E377" s="9">
        <v>3</v>
      </c>
    </row>
    <row r="378" spans="1:5" ht="12.75" customHeight="1" x14ac:dyDescent="0.2">
      <c r="A378" s="9">
        <v>2021</v>
      </c>
      <c r="B378" s="9">
        <v>1179970</v>
      </c>
      <c r="C378" s="9">
        <v>2011</v>
      </c>
      <c r="D378" s="9">
        <v>2017</v>
      </c>
      <c r="E378" s="9">
        <v>3</v>
      </c>
    </row>
    <row r="379" spans="1:5" ht="12.75" customHeight="1" x14ac:dyDescent="0.2">
      <c r="A379" s="9">
        <v>2021</v>
      </c>
      <c r="B379" s="9">
        <v>123336</v>
      </c>
      <c r="C379" s="9">
        <v>2011</v>
      </c>
      <c r="D379" s="9">
        <v>2017</v>
      </c>
      <c r="E379" s="9">
        <v>3</v>
      </c>
    </row>
    <row r="380" spans="1:5" ht="12.75" customHeight="1" x14ac:dyDescent="0.2">
      <c r="A380" s="9">
        <v>2021</v>
      </c>
      <c r="B380" s="9">
        <v>122845</v>
      </c>
      <c r="C380" s="9">
        <v>2011</v>
      </c>
      <c r="D380" s="9">
        <v>2014</v>
      </c>
      <c r="E380" s="9">
        <v>3</v>
      </c>
    </row>
    <row r="381" spans="1:5" ht="12.75" customHeight="1" x14ac:dyDescent="0.2">
      <c r="A381" s="9">
        <v>2021</v>
      </c>
      <c r="B381" s="9">
        <v>1127925</v>
      </c>
      <c r="C381" s="9">
        <v>2011</v>
      </c>
      <c r="D381" s="9">
        <v>2013</v>
      </c>
      <c r="E381" s="9">
        <v>3</v>
      </c>
    </row>
    <row r="382" spans="1:5" ht="12.75" customHeight="1" x14ac:dyDescent="0.2">
      <c r="A382" s="9">
        <v>2021</v>
      </c>
      <c r="B382" s="9">
        <v>1127925</v>
      </c>
      <c r="C382" s="9">
        <v>2011</v>
      </c>
      <c r="D382" s="9">
        <v>2015</v>
      </c>
      <c r="E382" s="9">
        <v>3</v>
      </c>
    </row>
    <row r="383" spans="1:5" ht="12.75" customHeight="1" x14ac:dyDescent="0.2">
      <c r="A383" s="9">
        <v>2021</v>
      </c>
      <c r="B383" s="9">
        <v>1103832</v>
      </c>
      <c r="C383" s="9">
        <v>2011</v>
      </c>
      <c r="D383" s="9">
        <v>2017</v>
      </c>
      <c r="E383" s="9">
        <v>4</v>
      </c>
    </row>
    <row r="384" spans="1:5" ht="12.75" customHeight="1" x14ac:dyDescent="0.2">
      <c r="A384" s="9">
        <v>2021</v>
      </c>
      <c r="B384" s="9">
        <v>1103909</v>
      </c>
      <c r="C384" s="9">
        <v>2011</v>
      </c>
      <c r="D384" s="9">
        <v>2017</v>
      </c>
      <c r="E384" s="9">
        <v>4</v>
      </c>
    </row>
    <row r="385" spans="1:5" ht="12.75" customHeight="1" x14ac:dyDescent="0.2">
      <c r="A385" s="9">
        <v>2021</v>
      </c>
      <c r="B385" s="9">
        <v>122845</v>
      </c>
      <c r="C385" s="9">
        <v>2011</v>
      </c>
      <c r="D385" s="9">
        <v>2012</v>
      </c>
      <c r="E385" s="9">
        <v>3</v>
      </c>
    </row>
    <row r="386" spans="1:5" ht="12.75" customHeight="1" x14ac:dyDescent="0.2">
      <c r="A386" s="9">
        <v>2021</v>
      </c>
      <c r="B386" s="9">
        <v>122845</v>
      </c>
      <c r="C386" s="9">
        <v>2011</v>
      </c>
      <c r="D386" s="9">
        <v>2015</v>
      </c>
      <c r="E386" s="9">
        <v>3</v>
      </c>
    </row>
    <row r="387" spans="1:5" ht="12.75" customHeight="1" x14ac:dyDescent="0.2">
      <c r="A387" s="9">
        <v>2021</v>
      </c>
      <c r="B387" s="9">
        <v>1319230</v>
      </c>
      <c r="C387" s="9">
        <v>2011</v>
      </c>
      <c r="D387" s="9">
        <v>2017</v>
      </c>
      <c r="E387" s="9">
        <v>4</v>
      </c>
    </row>
    <row r="388" spans="1:5" ht="12.75" customHeight="1" x14ac:dyDescent="0.2">
      <c r="A388" s="9">
        <v>2021</v>
      </c>
      <c r="B388" s="9">
        <v>1127924</v>
      </c>
      <c r="C388" s="9">
        <v>2011</v>
      </c>
      <c r="D388" s="9">
        <v>2016</v>
      </c>
      <c r="E388" s="9">
        <v>3</v>
      </c>
    </row>
    <row r="389" spans="1:5" ht="12.75" customHeight="1" x14ac:dyDescent="0.2">
      <c r="A389" s="9">
        <v>2021</v>
      </c>
      <c r="B389" s="9">
        <v>122845</v>
      </c>
      <c r="C389" s="9">
        <v>2011</v>
      </c>
      <c r="D389" s="9">
        <v>2016</v>
      </c>
      <c r="E389" s="9">
        <v>3</v>
      </c>
    </row>
    <row r="390" spans="1:5" ht="12.75" customHeight="1" x14ac:dyDescent="0.2">
      <c r="A390" s="9">
        <v>2021</v>
      </c>
      <c r="B390" s="9">
        <v>1308687</v>
      </c>
      <c r="C390" s="9">
        <v>2011</v>
      </c>
      <c r="D390" s="9">
        <v>2018</v>
      </c>
      <c r="E390" s="9">
        <v>4</v>
      </c>
    </row>
    <row r="391" spans="1:5" ht="12.75" customHeight="1" x14ac:dyDescent="0.2">
      <c r="A391" s="9">
        <v>2021</v>
      </c>
      <c r="B391" s="9">
        <v>1179970</v>
      </c>
      <c r="C391" s="9">
        <v>2011</v>
      </c>
      <c r="D391" s="9">
        <v>2017</v>
      </c>
      <c r="E391" s="9">
        <v>3</v>
      </c>
    </row>
    <row r="392" spans="1:5" ht="12.75" customHeight="1" x14ac:dyDescent="0.2">
      <c r="A392" s="9">
        <v>2021</v>
      </c>
      <c r="B392" s="9">
        <v>122845</v>
      </c>
      <c r="C392" s="9">
        <v>2011</v>
      </c>
      <c r="D392" s="9">
        <v>2015</v>
      </c>
      <c r="E392" s="9">
        <v>3</v>
      </c>
    </row>
    <row r="393" spans="1:5" ht="12.75" customHeight="1" x14ac:dyDescent="0.2">
      <c r="A393" s="9">
        <v>2021</v>
      </c>
      <c r="B393" s="9">
        <v>122845</v>
      </c>
      <c r="C393" s="9">
        <v>2011</v>
      </c>
      <c r="D393" s="9">
        <v>2013</v>
      </c>
      <c r="E393" s="9">
        <v>3</v>
      </c>
    </row>
    <row r="394" spans="1:5" ht="12.75" customHeight="1" x14ac:dyDescent="0.2">
      <c r="A394" s="9">
        <v>2021</v>
      </c>
      <c r="B394" s="9">
        <v>1270538</v>
      </c>
      <c r="C394" s="9">
        <v>2011</v>
      </c>
      <c r="D394" s="9">
        <v>2016</v>
      </c>
      <c r="E394" s="9">
        <v>3</v>
      </c>
    </row>
    <row r="395" spans="1:5" ht="12.75" customHeight="1" x14ac:dyDescent="0.2">
      <c r="A395" s="9">
        <v>2021</v>
      </c>
      <c r="B395" s="9">
        <v>123336</v>
      </c>
      <c r="C395" s="9">
        <v>2011</v>
      </c>
      <c r="D395" s="9">
        <v>2018</v>
      </c>
      <c r="E395" s="9">
        <v>3</v>
      </c>
    </row>
    <row r="396" spans="1:5" ht="12.75" customHeight="1" x14ac:dyDescent="0.2">
      <c r="A396" s="9">
        <v>2021</v>
      </c>
      <c r="B396" s="9">
        <v>1308687</v>
      </c>
      <c r="C396" s="9">
        <v>2011</v>
      </c>
      <c r="D396" s="9">
        <v>2018</v>
      </c>
      <c r="E396" s="9">
        <v>4</v>
      </c>
    </row>
    <row r="397" spans="1:5" ht="12.75" customHeight="1" x14ac:dyDescent="0.2">
      <c r="A397" s="9">
        <v>2021</v>
      </c>
      <c r="B397" s="9">
        <v>122845</v>
      </c>
      <c r="C397" s="9">
        <v>2011</v>
      </c>
      <c r="D397" s="9">
        <v>2017</v>
      </c>
      <c r="E397" s="9">
        <v>3</v>
      </c>
    </row>
    <row r="398" spans="1:5" ht="12.75" customHeight="1" x14ac:dyDescent="0.2">
      <c r="A398" s="9">
        <v>2021</v>
      </c>
      <c r="B398" s="9">
        <v>1127924</v>
      </c>
      <c r="C398" s="9">
        <v>2011</v>
      </c>
      <c r="D398" s="9">
        <v>2018</v>
      </c>
      <c r="E398" s="9">
        <v>3</v>
      </c>
    </row>
    <row r="399" spans="1:5" ht="12.75" customHeight="1" x14ac:dyDescent="0.2">
      <c r="A399" s="9">
        <v>2021</v>
      </c>
      <c r="B399" s="9">
        <v>1179970</v>
      </c>
      <c r="C399" s="9">
        <v>2011</v>
      </c>
      <c r="D399" s="9">
        <v>2017</v>
      </c>
      <c r="E399" s="9">
        <v>3</v>
      </c>
    </row>
    <row r="400" spans="1:5" ht="12.75" customHeight="1" x14ac:dyDescent="0.2">
      <c r="A400" s="9">
        <v>2021</v>
      </c>
      <c r="B400" s="9">
        <v>108730</v>
      </c>
      <c r="C400" s="9">
        <v>2011</v>
      </c>
      <c r="D400" s="9">
        <v>2018</v>
      </c>
      <c r="E400" s="9">
        <v>4</v>
      </c>
    </row>
    <row r="401" spans="1:5" ht="12.75" customHeight="1" x14ac:dyDescent="0.2">
      <c r="A401" s="9">
        <v>2021</v>
      </c>
      <c r="B401" s="9">
        <v>1103909</v>
      </c>
      <c r="C401" s="9">
        <v>2011</v>
      </c>
      <c r="D401" s="9">
        <v>2016</v>
      </c>
      <c r="E401" s="9">
        <v>4</v>
      </c>
    </row>
    <row r="402" spans="1:5" ht="12.75" customHeight="1" x14ac:dyDescent="0.2">
      <c r="A402" s="9">
        <v>2021</v>
      </c>
      <c r="B402" s="9">
        <v>1127924</v>
      </c>
      <c r="C402" s="9">
        <v>2011</v>
      </c>
      <c r="D402" s="9">
        <v>2014</v>
      </c>
      <c r="E402" s="9">
        <v>3</v>
      </c>
    </row>
    <row r="403" spans="1:5" ht="12.75" customHeight="1" x14ac:dyDescent="0.2">
      <c r="A403" s="9">
        <v>2021</v>
      </c>
      <c r="B403" s="9">
        <v>122845</v>
      </c>
      <c r="C403" s="9">
        <v>2011</v>
      </c>
      <c r="D403" s="9">
        <v>2012</v>
      </c>
      <c r="E403" s="9">
        <v>3</v>
      </c>
    </row>
    <row r="404" spans="1:5" ht="12.75" customHeight="1" x14ac:dyDescent="0.2">
      <c r="A404" s="9">
        <v>2021</v>
      </c>
      <c r="B404" s="9">
        <v>150129</v>
      </c>
      <c r="C404" s="9">
        <v>2011</v>
      </c>
      <c r="D404" s="9">
        <v>2018</v>
      </c>
      <c r="E404" s="9">
        <v>4</v>
      </c>
    </row>
    <row r="405" spans="1:5" ht="12.75" customHeight="1" x14ac:dyDescent="0.2">
      <c r="A405" s="9">
        <v>2021</v>
      </c>
      <c r="B405" s="9">
        <v>1308687</v>
      </c>
      <c r="C405" s="9">
        <v>2011</v>
      </c>
      <c r="D405" s="9">
        <v>2018</v>
      </c>
      <c r="E405" s="9">
        <v>4</v>
      </c>
    </row>
    <row r="406" spans="1:5" ht="12.75" customHeight="1" x14ac:dyDescent="0.2">
      <c r="A406" s="9">
        <v>2021</v>
      </c>
      <c r="B406" s="9">
        <v>123336</v>
      </c>
      <c r="C406" s="9">
        <v>2011</v>
      </c>
      <c r="D406" s="9">
        <v>2017</v>
      </c>
      <c r="E406" s="9">
        <v>3</v>
      </c>
    </row>
    <row r="407" spans="1:5" ht="12.75" customHeight="1" x14ac:dyDescent="0.2">
      <c r="A407" s="9">
        <v>2021</v>
      </c>
      <c r="B407" s="9">
        <v>1308687</v>
      </c>
      <c r="C407" s="9">
        <v>2012</v>
      </c>
      <c r="D407" s="9">
        <v>2015</v>
      </c>
      <c r="E407" s="9">
        <v>4</v>
      </c>
    </row>
    <row r="408" spans="1:5" ht="12.75" customHeight="1" x14ac:dyDescent="0.2">
      <c r="A408" s="9">
        <v>2021</v>
      </c>
      <c r="B408" s="9">
        <v>123336</v>
      </c>
      <c r="C408" s="9">
        <v>2012</v>
      </c>
      <c r="D408" s="9">
        <v>2014</v>
      </c>
      <c r="E408" s="9">
        <v>3</v>
      </c>
    </row>
    <row r="409" spans="1:5" ht="12.75" customHeight="1" x14ac:dyDescent="0.2">
      <c r="A409" s="9">
        <v>2021</v>
      </c>
      <c r="B409" s="9">
        <v>123336</v>
      </c>
      <c r="C409" s="9">
        <v>2012</v>
      </c>
      <c r="D409" s="9">
        <v>2018</v>
      </c>
      <c r="E409" s="9">
        <v>3</v>
      </c>
    </row>
    <row r="410" spans="1:5" ht="12.75" customHeight="1" x14ac:dyDescent="0.2">
      <c r="A410" s="9">
        <v>2021</v>
      </c>
      <c r="B410" s="9">
        <v>122845</v>
      </c>
      <c r="C410" s="9">
        <v>2012</v>
      </c>
      <c r="D410" s="9">
        <v>2014</v>
      </c>
      <c r="E410" s="9">
        <v>3</v>
      </c>
    </row>
    <row r="411" spans="1:5" ht="12.75" customHeight="1" x14ac:dyDescent="0.2">
      <c r="A411" s="9">
        <v>2021</v>
      </c>
      <c r="B411" s="9">
        <v>1179970</v>
      </c>
      <c r="C411" s="9">
        <v>2012</v>
      </c>
      <c r="D411" s="9">
        <v>2018</v>
      </c>
      <c r="E411" s="9">
        <v>3</v>
      </c>
    </row>
    <row r="412" spans="1:5" ht="12.75" customHeight="1" x14ac:dyDescent="0.2">
      <c r="A412" s="9">
        <v>2021</v>
      </c>
      <c r="B412" s="9">
        <v>1179970</v>
      </c>
      <c r="C412" s="9">
        <v>2012</v>
      </c>
      <c r="D412" s="9">
        <v>2017</v>
      </c>
      <c r="E412" s="9">
        <v>3</v>
      </c>
    </row>
    <row r="413" spans="1:5" ht="12.75" customHeight="1" x14ac:dyDescent="0.2">
      <c r="A413" s="9">
        <v>2021</v>
      </c>
      <c r="B413" s="9">
        <v>122845</v>
      </c>
      <c r="C413" s="9">
        <v>2012</v>
      </c>
      <c r="D413" s="9">
        <v>2013</v>
      </c>
      <c r="E413" s="9">
        <v>3</v>
      </c>
    </row>
    <row r="414" spans="1:5" ht="12.75" customHeight="1" x14ac:dyDescent="0.2">
      <c r="A414" s="9">
        <v>2021</v>
      </c>
      <c r="B414" s="9">
        <v>122845</v>
      </c>
      <c r="C414" s="9">
        <v>2012</v>
      </c>
      <c r="D414" s="9">
        <v>2015</v>
      </c>
      <c r="E414" s="9">
        <v>3</v>
      </c>
    </row>
    <row r="415" spans="1:5" ht="12.75" customHeight="1" x14ac:dyDescent="0.2">
      <c r="A415" s="9">
        <v>2021</v>
      </c>
      <c r="B415" s="9">
        <v>122845</v>
      </c>
      <c r="C415" s="9">
        <v>2012</v>
      </c>
      <c r="D415" s="9">
        <v>2013</v>
      </c>
      <c r="E415" s="9">
        <v>3</v>
      </c>
    </row>
    <row r="416" spans="1:5" ht="12.75" customHeight="1" x14ac:dyDescent="0.2">
      <c r="A416" s="9">
        <v>2021</v>
      </c>
      <c r="B416" s="9">
        <v>1103909</v>
      </c>
      <c r="C416" s="9">
        <v>2012</v>
      </c>
      <c r="D416" s="9">
        <v>2012</v>
      </c>
      <c r="E416" s="9">
        <v>4</v>
      </c>
    </row>
    <row r="417" spans="1:5" ht="12.75" customHeight="1" x14ac:dyDescent="0.2">
      <c r="A417" s="9">
        <v>2021</v>
      </c>
      <c r="B417" s="9">
        <v>1103909</v>
      </c>
      <c r="C417" s="9">
        <v>2012</v>
      </c>
      <c r="D417" s="9">
        <v>2017</v>
      </c>
      <c r="E417" s="9">
        <v>4</v>
      </c>
    </row>
    <row r="418" spans="1:5" ht="12.75" customHeight="1" x14ac:dyDescent="0.2">
      <c r="A418" s="9">
        <v>2021</v>
      </c>
      <c r="B418" s="9">
        <v>1308687</v>
      </c>
      <c r="C418" s="9">
        <v>2012</v>
      </c>
      <c r="D418" s="9">
        <v>2016</v>
      </c>
      <c r="E418" s="9">
        <v>4</v>
      </c>
    </row>
    <row r="419" spans="1:5" ht="12.75" customHeight="1" x14ac:dyDescent="0.2">
      <c r="A419" s="9">
        <v>2021</v>
      </c>
      <c r="B419" s="9">
        <v>123336</v>
      </c>
      <c r="C419" s="9">
        <v>2012</v>
      </c>
      <c r="D419" s="9">
        <v>2018</v>
      </c>
      <c r="E419" s="9">
        <v>3</v>
      </c>
    </row>
    <row r="420" spans="1:5" ht="12.75" customHeight="1" x14ac:dyDescent="0.2">
      <c r="A420" s="9">
        <v>2021</v>
      </c>
      <c r="B420" s="9">
        <v>1179970</v>
      </c>
      <c r="C420" s="9">
        <v>2012</v>
      </c>
      <c r="D420" s="9">
        <v>2018</v>
      </c>
      <c r="E420" s="9">
        <v>3</v>
      </c>
    </row>
    <row r="421" spans="1:5" ht="12.75" customHeight="1" x14ac:dyDescent="0.2">
      <c r="A421" s="9">
        <v>2021</v>
      </c>
      <c r="B421" s="9">
        <v>1127925</v>
      </c>
      <c r="C421" s="9">
        <v>2012</v>
      </c>
      <c r="D421" s="9">
        <v>2017</v>
      </c>
      <c r="E421" s="9">
        <v>3</v>
      </c>
    </row>
    <row r="422" spans="1:5" ht="12.75" customHeight="1" x14ac:dyDescent="0.2">
      <c r="A422" s="9">
        <v>2021</v>
      </c>
      <c r="B422" s="9">
        <v>1117076</v>
      </c>
      <c r="C422" s="9">
        <v>2012</v>
      </c>
      <c r="D422" s="9">
        <v>2017</v>
      </c>
      <c r="E422" s="9">
        <v>4</v>
      </c>
    </row>
    <row r="423" spans="1:5" ht="12.75" customHeight="1" x14ac:dyDescent="0.2">
      <c r="A423" s="9">
        <v>2021</v>
      </c>
      <c r="B423" s="9">
        <v>1127924</v>
      </c>
      <c r="C423" s="9">
        <v>2012</v>
      </c>
      <c r="D423" s="9">
        <v>2018</v>
      </c>
      <c r="E423" s="9">
        <v>3</v>
      </c>
    </row>
    <row r="424" spans="1:5" ht="12.75" customHeight="1" x14ac:dyDescent="0.2">
      <c r="A424" s="9">
        <v>2021</v>
      </c>
      <c r="B424" s="9">
        <v>1308687</v>
      </c>
      <c r="C424" s="9">
        <v>2012</v>
      </c>
      <c r="D424" s="9">
        <v>2015</v>
      </c>
      <c r="E424" s="9">
        <v>4</v>
      </c>
    </row>
    <row r="425" spans="1:5" ht="12.75" customHeight="1" x14ac:dyDescent="0.2">
      <c r="A425" s="9">
        <v>2021</v>
      </c>
      <c r="B425" s="9">
        <v>123336</v>
      </c>
      <c r="C425" s="9">
        <v>2012</v>
      </c>
      <c r="D425" s="9">
        <v>2014</v>
      </c>
      <c r="E425" s="9">
        <v>3</v>
      </c>
    </row>
    <row r="426" spans="1:5" ht="12.75" customHeight="1" x14ac:dyDescent="0.2">
      <c r="A426" s="9">
        <v>2021</v>
      </c>
      <c r="B426" s="9">
        <v>122845</v>
      </c>
      <c r="C426" s="9">
        <v>2012</v>
      </c>
      <c r="D426" s="9">
        <v>2014</v>
      </c>
      <c r="E426" s="9">
        <v>3</v>
      </c>
    </row>
    <row r="427" spans="1:5" ht="12.75" customHeight="1" x14ac:dyDescent="0.2">
      <c r="A427" s="9">
        <v>2021</v>
      </c>
      <c r="B427" s="9">
        <v>122845</v>
      </c>
      <c r="C427" s="9">
        <v>2012</v>
      </c>
      <c r="D427" s="9">
        <v>2015</v>
      </c>
      <c r="E427" s="9">
        <v>3</v>
      </c>
    </row>
    <row r="428" spans="1:5" ht="12.75" customHeight="1" x14ac:dyDescent="0.2">
      <c r="A428" s="9">
        <v>2021</v>
      </c>
      <c r="B428" s="9">
        <v>1179970</v>
      </c>
      <c r="C428" s="9">
        <v>2012</v>
      </c>
      <c r="D428" s="9">
        <v>2018</v>
      </c>
      <c r="E428" s="9">
        <v>3</v>
      </c>
    </row>
    <row r="429" spans="1:5" ht="12.75" customHeight="1" x14ac:dyDescent="0.2">
      <c r="A429" s="9">
        <v>2021</v>
      </c>
      <c r="B429" s="9">
        <v>1127927</v>
      </c>
      <c r="C429" s="9">
        <v>2012</v>
      </c>
      <c r="D429" s="9">
        <v>2015</v>
      </c>
      <c r="E429" s="9">
        <v>3</v>
      </c>
    </row>
    <row r="430" spans="1:5" ht="12.75" customHeight="1" x14ac:dyDescent="0.2">
      <c r="A430" s="9">
        <v>2021</v>
      </c>
      <c r="B430" s="9">
        <v>1103909</v>
      </c>
      <c r="C430" s="9">
        <v>2012</v>
      </c>
      <c r="D430" s="9">
        <v>2017</v>
      </c>
      <c r="E430" s="9">
        <v>4</v>
      </c>
    </row>
    <row r="431" spans="1:5" ht="12.75" customHeight="1" x14ac:dyDescent="0.2">
      <c r="A431" s="9">
        <v>2021</v>
      </c>
      <c r="B431" s="9">
        <v>1127925</v>
      </c>
      <c r="C431" s="9">
        <v>2012</v>
      </c>
      <c r="D431" s="9">
        <v>2013</v>
      </c>
      <c r="E431" s="9">
        <v>3</v>
      </c>
    </row>
    <row r="432" spans="1:5" ht="12.75" customHeight="1" x14ac:dyDescent="0.2">
      <c r="A432" s="9">
        <v>2021</v>
      </c>
      <c r="B432" s="9">
        <v>1127924</v>
      </c>
      <c r="C432" s="9">
        <v>2012</v>
      </c>
      <c r="D432" s="9">
        <v>2019</v>
      </c>
      <c r="E432" s="9">
        <v>3</v>
      </c>
    </row>
    <row r="433" spans="1:5" ht="12.75" customHeight="1" x14ac:dyDescent="0.2">
      <c r="A433" s="9">
        <v>2021</v>
      </c>
      <c r="B433" s="9">
        <v>1308687</v>
      </c>
      <c r="C433" s="9">
        <v>2012</v>
      </c>
      <c r="D433" s="9">
        <v>2016</v>
      </c>
      <c r="E433" s="9">
        <v>4</v>
      </c>
    </row>
    <row r="434" spans="1:5" ht="12.75" customHeight="1" x14ac:dyDescent="0.2">
      <c r="A434" s="9">
        <v>2021</v>
      </c>
      <c r="B434" s="9">
        <v>1270538</v>
      </c>
      <c r="C434" s="9">
        <v>2012</v>
      </c>
      <c r="D434" s="9">
        <v>2015</v>
      </c>
      <c r="E434" s="9">
        <v>3</v>
      </c>
    </row>
    <row r="435" spans="1:5" ht="12.75" customHeight="1" x14ac:dyDescent="0.2">
      <c r="A435" s="9">
        <v>2021</v>
      </c>
      <c r="B435" s="9">
        <v>150129</v>
      </c>
      <c r="C435" s="9">
        <v>2012</v>
      </c>
      <c r="D435" s="9">
        <v>2016</v>
      </c>
      <c r="E435" s="9">
        <v>4</v>
      </c>
    </row>
    <row r="436" spans="1:5" ht="12.75" customHeight="1" x14ac:dyDescent="0.2">
      <c r="A436" s="9">
        <v>2021</v>
      </c>
      <c r="B436" s="9">
        <v>108730</v>
      </c>
      <c r="C436" s="9">
        <v>2012</v>
      </c>
      <c r="D436" s="9">
        <v>2016</v>
      </c>
      <c r="E436" s="9">
        <v>4</v>
      </c>
    </row>
    <row r="437" spans="1:5" ht="12.75" customHeight="1" x14ac:dyDescent="0.2">
      <c r="A437" s="9">
        <v>2021</v>
      </c>
      <c r="B437" s="9">
        <v>122845</v>
      </c>
      <c r="C437" s="9">
        <v>2012</v>
      </c>
      <c r="D437" s="9">
        <v>2018</v>
      </c>
      <c r="E437" s="9">
        <v>3</v>
      </c>
    </row>
    <row r="438" spans="1:5" ht="12.75" customHeight="1" x14ac:dyDescent="0.2">
      <c r="A438" s="9">
        <v>2021</v>
      </c>
      <c r="B438" s="9">
        <v>122845</v>
      </c>
      <c r="C438" s="9">
        <v>2012</v>
      </c>
      <c r="D438" s="9">
        <v>2013</v>
      </c>
      <c r="E438" s="9">
        <v>3</v>
      </c>
    </row>
    <row r="439" spans="1:5" ht="12.75" customHeight="1" x14ac:dyDescent="0.2">
      <c r="A439" s="9">
        <v>2021</v>
      </c>
      <c r="B439" s="9">
        <v>1127927</v>
      </c>
      <c r="C439" s="9">
        <v>2012</v>
      </c>
      <c r="D439" s="9">
        <v>2016</v>
      </c>
      <c r="E439" s="9">
        <v>3</v>
      </c>
    </row>
    <row r="440" spans="1:5" ht="12.75" customHeight="1" x14ac:dyDescent="0.2">
      <c r="A440" s="9">
        <v>2021</v>
      </c>
      <c r="B440" s="9">
        <v>122845</v>
      </c>
      <c r="C440" s="9">
        <v>2012</v>
      </c>
      <c r="D440" s="9">
        <v>2014</v>
      </c>
      <c r="E440" s="9">
        <v>3</v>
      </c>
    </row>
    <row r="441" spans="1:5" ht="12.75" customHeight="1" x14ac:dyDescent="0.2">
      <c r="A441" s="9">
        <v>2021</v>
      </c>
      <c r="B441" s="9">
        <v>122845</v>
      </c>
      <c r="C441" s="9">
        <v>2012</v>
      </c>
      <c r="D441" s="9">
        <v>2015</v>
      </c>
      <c r="E441" s="9">
        <v>3</v>
      </c>
    </row>
    <row r="442" spans="1:5" ht="12.75" customHeight="1" x14ac:dyDescent="0.2">
      <c r="A442" s="9">
        <v>2021</v>
      </c>
      <c r="B442" s="9">
        <v>108730</v>
      </c>
      <c r="C442" s="9">
        <v>2012</v>
      </c>
      <c r="D442" s="9">
        <v>2018</v>
      </c>
      <c r="E442" s="9">
        <v>4</v>
      </c>
    </row>
    <row r="443" spans="1:5" ht="12.75" customHeight="1" x14ac:dyDescent="0.2">
      <c r="A443" s="9">
        <v>2021</v>
      </c>
      <c r="B443" s="9">
        <v>1319230</v>
      </c>
      <c r="C443" s="9">
        <v>2012</v>
      </c>
      <c r="D443" s="9">
        <v>2017</v>
      </c>
      <c r="E443" s="9">
        <v>4</v>
      </c>
    </row>
    <row r="444" spans="1:5" ht="12.75" customHeight="1" x14ac:dyDescent="0.2">
      <c r="A444" s="9">
        <v>2021</v>
      </c>
      <c r="B444" s="9">
        <v>1127926</v>
      </c>
      <c r="C444" s="9">
        <v>2012</v>
      </c>
      <c r="D444" s="9">
        <v>2016</v>
      </c>
      <c r="E444" s="9">
        <v>4</v>
      </c>
    </row>
    <row r="445" spans="1:5" ht="12.75" customHeight="1" x14ac:dyDescent="0.2">
      <c r="A445" s="9">
        <v>2021</v>
      </c>
      <c r="B445" s="9">
        <v>1103909</v>
      </c>
      <c r="C445" s="9">
        <v>2012</v>
      </c>
      <c r="D445" s="9">
        <v>2015</v>
      </c>
      <c r="E445" s="9">
        <v>4</v>
      </c>
    </row>
    <row r="446" spans="1:5" ht="12.75" customHeight="1" x14ac:dyDescent="0.2">
      <c r="A446" s="9">
        <v>2021</v>
      </c>
      <c r="B446" s="9">
        <v>1103832</v>
      </c>
      <c r="C446" s="9">
        <v>2012</v>
      </c>
      <c r="D446" s="9">
        <v>2020</v>
      </c>
      <c r="E446" s="9">
        <v>1</v>
      </c>
    </row>
    <row r="447" spans="1:5" ht="12.75" customHeight="1" x14ac:dyDescent="0.2">
      <c r="A447" s="9">
        <v>2021</v>
      </c>
      <c r="B447" s="9">
        <v>108730</v>
      </c>
      <c r="C447" s="9">
        <v>2012</v>
      </c>
      <c r="D447" s="9">
        <v>2015</v>
      </c>
      <c r="E447" s="9">
        <v>4</v>
      </c>
    </row>
    <row r="448" spans="1:5" ht="12.75" customHeight="1" x14ac:dyDescent="0.2">
      <c r="A448" s="9">
        <v>2021</v>
      </c>
      <c r="B448" s="9">
        <v>123336</v>
      </c>
      <c r="C448" s="9">
        <v>2012</v>
      </c>
      <c r="D448" s="9">
        <v>2014</v>
      </c>
      <c r="E448" s="9">
        <v>3</v>
      </c>
    </row>
    <row r="449" spans="1:5" ht="12.75" customHeight="1" x14ac:dyDescent="0.2">
      <c r="A449" s="9">
        <v>2021</v>
      </c>
      <c r="B449" s="9">
        <v>123336</v>
      </c>
      <c r="C449" s="9">
        <v>2013</v>
      </c>
      <c r="D449" s="9">
        <v>2017</v>
      </c>
      <c r="E449" s="9">
        <v>3</v>
      </c>
    </row>
    <row r="450" spans="1:5" ht="12.75" customHeight="1" x14ac:dyDescent="0.2">
      <c r="A450" s="9">
        <v>2021</v>
      </c>
      <c r="B450" s="9">
        <v>123336</v>
      </c>
      <c r="C450" s="9">
        <v>2013</v>
      </c>
      <c r="D450" s="9">
        <v>2017</v>
      </c>
      <c r="E450" s="9">
        <v>3</v>
      </c>
    </row>
    <row r="451" spans="1:5" ht="12.75" customHeight="1" x14ac:dyDescent="0.2">
      <c r="A451" s="9">
        <v>2021</v>
      </c>
      <c r="B451" s="9">
        <v>123336</v>
      </c>
      <c r="C451" s="9">
        <v>2013</v>
      </c>
      <c r="D451" s="9">
        <v>2017</v>
      </c>
      <c r="E451" s="9">
        <v>3</v>
      </c>
    </row>
    <row r="452" spans="1:5" ht="12.75" customHeight="1" x14ac:dyDescent="0.2">
      <c r="A452" s="9">
        <v>2021</v>
      </c>
      <c r="B452" s="9">
        <v>122845</v>
      </c>
      <c r="C452" s="9">
        <v>2013</v>
      </c>
      <c r="D452" s="9">
        <v>2014</v>
      </c>
      <c r="E452" s="9">
        <v>3</v>
      </c>
    </row>
    <row r="453" spans="1:5" ht="12.75" customHeight="1" x14ac:dyDescent="0.2">
      <c r="A453" s="9">
        <v>2021</v>
      </c>
      <c r="B453" s="9">
        <v>108730</v>
      </c>
      <c r="C453" s="9">
        <v>2013</v>
      </c>
      <c r="D453" s="9">
        <v>2015</v>
      </c>
      <c r="E453" s="9">
        <v>4</v>
      </c>
    </row>
    <row r="454" spans="1:5" ht="12.75" customHeight="1" x14ac:dyDescent="0.2">
      <c r="A454" s="9">
        <v>2021</v>
      </c>
      <c r="B454" s="9">
        <v>1103832</v>
      </c>
      <c r="C454" s="9">
        <v>2013</v>
      </c>
      <c r="D454" s="9">
        <v>2020</v>
      </c>
      <c r="E454" s="9">
        <v>1</v>
      </c>
    </row>
    <row r="455" spans="1:5" ht="12.75" customHeight="1" x14ac:dyDescent="0.2">
      <c r="A455" s="9">
        <v>2021</v>
      </c>
      <c r="B455" s="9">
        <v>1127927</v>
      </c>
      <c r="C455" s="9">
        <v>2013</v>
      </c>
      <c r="D455" s="9">
        <v>2014</v>
      </c>
      <c r="E455" s="9">
        <v>3</v>
      </c>
    </row>
    <row r="456" spans="1:5" ht="12.75" customHeight="1" x14ac:dyDescent="0.2">
      <c r="A456" s="9">
        <v>2021</v>
      </c>
      <c r="B456" s="9">
        <v>1270538</v>
      </c>
      <c r="C456" s="9">
        <v>2013</v>
      </c>
      <c r="D456" s="9">
        <v>2016</v>
      </c>
      <c r="E456" s="9">
        <v>3</v>
      </c>
    </row>
    <row r="457" spans="1:5" ht="12.75" customHeight="1" x14ac:dyDescent="0.2">
      <c r="A457" s="9">
        <v>2021</v>
      </c>
      <c r="B457" s="9">
        <v>150129</v>
      </c>
      <c r="C457" s="9">
        <v>2013</v>
      </c>
      <c r="D457" s="9">
        <v>2018</v>
      </c>
      <c r="E457" s="9">
        <v>4</v>
      </c>
    </row>
    <row r="458" spans="1:5" ht="12.75" customHeight="1" x14ac:dyDescent="0.2">
      <c r="A458" s="9">
        <v>2021</v>
      </c>
      <c r="B458" s="9">
        <v>1103832</v>
      </c>
      <c r="C458" s="9">
        <v>2013</v>
      </c>
      <c r="D458" s="9">
        <v>2016</v>
      </c>
      <c r="E458" s="9">
        <v>4</v>
      </c>
    </row>
    <row r="459" spans="1:5" ht="12.75" customHeight="1" x14ac:dyDescent="0.2">
      <c r="A459" s="9">
        <v>2021</v>
      </c>
      <c r="B459" s="9">
        <v>1308687</v>
      </c>
      <c r="C459" s="9">
        <v>2013</v>
      </c>
      <c r="D459" s="9">
        <v>2015</v>
      </c>
      <c r="E459" s="9">
        <v>4</v>
      </c>
    </row>
    <row r="460" spans="1:5" ht="12.75" customHeight="1" x14ac:dyDescent="0.2">
      <c r="A460" s="9">
        <v>2021</v>
      </c>
      <c r="B460" s="9">
        <v>1127925</v>
      </c>
      <c r="C460" s="9">
        <v>2013</v>
      </c>
      <c r="D460" s="9">
        <v>2016</v>
      </c>
      <c r="E460" s="9">
        <v>3</v>
      </c>
    </row>
    <row r="461" spans="1:5" ht="12.75" customHeight="1" x14ac:dyDescent="0.2">
      <c r="A461" s="9">
        <v>2021</v>
      </c>
      <c r="B461" s="9">
        <v>1127925</v>
      </c>
      <c r="C461" s="9">
        <v>2013</v>
      </c>
      <c r="D461" s="9">
        <v>2016</v>
      </c>
      <c r="E461" s="9">
        <v>3</v>
      </c>
    </row>
    <row r="462" spans="1:5" ht="12.75" customHeight="1" x14ac:dyDescent="0.2">
      <c r="A462" s="9">
        <v>2021</v>
      </c>
      <c r="B462" s="9">
        <v>1179970</v>
      </c>
      <c r="C462" s="9">
        <v>2013</v>
      </c>
      <c r="D462" s="9">
        <v>2017</v>
      </c>
      <c r="E462" s="9">
        <v>3</v>
      </c>
    </row>
    <row r="463" spans="1:5" ht="12.75" customHeight="1" x14ac:dyDescent="0.2">
      <c r="A463" s="9">
        <v>2021</v>
      </c>
      <c r="B463" s="9">
        <v>1308687</v>
      </c>
      <c r="C463" s="9">
        <v>2013</v>
      </c>
      <c r="D463" s="9">
        <v>2015</v>
      </c>
      <c r="E463" s="9">
        <v>4</v>
      </c>
    </row>
    <row r="464" spans="1:5" ht="12.75" customHeight="1" x14ac:dyDescent="0.2">
      <c r="A464" s="9">
        <v>2021</v>
      </c>
      <c r="B464" s="9">
        <v>1103909</v>
      </c>
      <c r="C464" s="9">
        <v>2013</v>
      </c>
      <c r="D464" s="9">
        <v>2015</v>
      </c>
      <c r="E464" s="9">
        <v>4</v>
      </c>
    </row>
    <row r="465" spans="1:5" ht="12.75" customHeight="1" x14ac:dyDescent="0.2">
      <c r="A465" s="9">
        <v>2021</v>
      </c>
      <c r="B465" s="9">
        <v>122845</v>
      </c>
      <c r="C465" s="9">
        <v>2013</v>
      </c>
      <c r="D465" s="9">
        <v>2014</v>
      </c>
      <c r="E465" s="9">
        <v>3</v>
      </c>
    </row>
    <row r="466" spans="1:5" ht="12.75" customHeight="1" x14ac:dyDescent="0.2">
      <c r="A466" s="9">
        <v>2021</v>
      </c>
      <c r="B466" s="9">
        <v>1103692</v>
      </c>
      <c r="C466" s="9">
        <v>2013</v>
      </c>
      <c r="D466" s="9">
        <v>2016</v>
      </c>
      <c r="E466" s="9">
        <v>4</v>
      </c>
    </row>
    <row r="467" spans="1:5" ht="12.75" customHeight="1" x14ac:dyDescent="0.2">
      <c r="A467" s="9">
        <v>2021</v>
      </c>
      <c r="B467" s="9">
        <v>122845</v>
      </c>
      <c r="C467" s="9">
        <v>2013</v>
      </c>
      <c r="D467" s="9">
        <v>2016</v>
      </c>
      <c r="E467" s="9">
        <v>3</v>
      </c>
    </row>
    <row r="468" spans="1:5" ht="12.75" customHeight="1" x14ac:dyDescent="0.2">
      <c r="A468" s="9">
        <v>2021</v>
      </c>
      <c r="B468" s="9">
        <v>1179970</v>
      </c>
      <c r="C468" s="9">
        <v>2013</v>
      </c>
      <c r="D468" s="9">
        <v>2017</v>
      </c>
      <c r="E468" s="9">
        <v>3</v>
      </c>
    </row>
    <row r="469" spans="1:5" ht="12.75" customHeight="1" x14ac:dyDescent="0.2">
      <c r="A469" s="9">
        <v>2021</v>
      </c>
      <c r="B469" s="9">
        <v>122845</v>
      </c>
      <c r="C469" s="9">
        <v>2013</v>
      </c>
      <c r="D469" s="9">
        <v>2014</v>
      </c>
      <c r="E469" s="9">
        <v>3</v>
      </c>
    </row>
    <row r="470" spans="1:5" ht="12.75" customHeight="1" x14ac:dyDescent="0.2">
      <c r="A470" s="9">
        <v>2021</v>
      </c>
      <c r="B470" s="9">
        <v>1127925</v>
      </c>
      <c r="C470" s="9">
        <v>2013</v>
      </c>
      <c r="D470" s="9">
        <v>2017</v>
      </c>
      <c r="E470" s="9">
        <v>3</v>
      </c>
    </row>
    <row r="471" spans="1:5" ht="12.75" customHeight="1" x14ac:dyDescent="0.2">
      <c r="A471" s="9">
        <v>2021</v>
      </c>
      <c r="B471" s="9">
        <v>1270538</v>
      </c>
      <c r="C471" s="9">
        <v>2013</v>
      </c>
      <c r="D471" s="9">
        <v>2016</v>
      </c>
      <c r="E471" s="9">
        <v>3</v>
      </c>
    </row>
    <row r="472" spans="1:5" ht="12.75" customHeight="1" x14ac:dyDescent="0.2">
      <c r="A472" s="9">
        <v>2021</v>
      </c>
      <c r="B472" s="9">
        <v>1319230</v>
      </c>
      <c r="C472" s="9">
        <v>2013</v>
      </c>
      <c r="D472" s="9">
        <v>2016</v>
      </c>
      <c r="E472" s="9">
        <v>4</v>
      </c>
    </row>
    <row r="473" spans="1:5" ht="12.75" customHeight="1" x14ac:dyDescent="0.2">
      <c r="A473" s="9">
        <v>2021</v>
      </c>
      <c r="B473" s="9">
        <v>123336</v>
      </c>
      <c r="C473" s="9">
        <v>2013</v>
      </c>
      <c r="D473" s="9">
        <v>2017</v>
      </c>
      <c r="E473" s="9">
        <v>3</v>
      </c>
    </row>
    <row r="474" spans="1:5" ht="12.75" customHeight="1" x14ac:dyDescent="0.2">
      <c r="A474" s="9">
        <v>2021</v>
      </c>
      <c r="B474" s="9">
        <v>108730</v>
      </c>
      <c r="C474" s="9">
        <v>2013</v>
      </c>
      <c r="D474" s="9">
        <v>2019</v>
      </c>
      <c r="E474" s="9">
        <v>4</v>
      </c>
    </row>
    <row r="475" spans="1:5" ht="12.75" customHeight="1" x14ac:dyDescent="0.2">
      <c r="A475" s="9">
        <v>2021</v>
      </c>
      <c r="B475" s="9">
        <v>150129</v>
      </c>
      <c r="C475" s="9">
        <v>2013</v>
      </c>
      <c r="D475" s="9">
        <v>2015</v>
      </c>
      <c r="E475" s="9">
        <v>4</v>
      </c>
    </row>
    <row r="476" spans="1:5" ht="12.75" customHeight="1" x14ac:dyDescent="0.2">
      <c r="A476" s="9">
        <v>2021</v>
      </c>
      <c r="B476" s="9">
        <v>1179970</v>
      </c>
      <c r="C476" s="9">
        <v>2013</v>
      </c>
      <c r="D476" s="9">
        <v>2017</v>
      </c>
      <c r="E476" s="9">
        <v>3</v>
      </c>
    </row>
    <row r="477" spans="1:5" ht="12.75" customHeight="1" x14ac:dyDescent="0.2">
      <c r="A477" s="9">
        <v>2021</v>
      </c>
      <c r="B477" s="9">
        <v>1179970</v>
      </c>
      <c r="C477" s="9">
        <v>2013</v>
      </c>
      <c r="D477" s="9">
        <v>2017</v>
      </c>
      <c r="E477" s="9">
        <v>3</v>
      </c>
    </row>
    <row r="478" spans="1:5" ht="12.75" customHeight="1" x14ac:dyDescent="0.2">
      <c r="A478" s="9">
        <v>2021</v>
      </c>
      <c r="B478" s="9">
        <v>1117076</v>
      </c>
      <c r="C478" s="9">
        <v>2013</v>
      </c>
      <c r="D478" s="9">
        <v>2017</v>
      </c>
      <c r="E478" s="9">
        <v>4</v>
      </c>
    </row>
    <row r="479" spans="1:5" ht="12.75" customHeight="1" x14ac:dyDescent="0.2">
      <c r="A479" s="9">
        <v>2021</v>
      </c>
      <c r="B479" s="9">
        <v>1103692</v>
      </c>
      <c r="C479" s="9">
        <v>2013</v>
      </c>
      <c r="D479" s="9">
        <v>2015</v>
      </c>
      <c r="E479" s="9">
        <v>4</v>
      </c>
    </row>
    <row r="480" spans="1:5" ht="12.75" customHeight="1" x14ac:dyDescent="0.2">
      <c r="A480" s="9">
        <v>2021</v>
      </c>
      <c r="B480" s="9">
        <v>1127924</v>
      </c>
      <c r="C480" s="9">
        <v>2013</v>
      </c>
      <c r="D480" s="9">
        <v>2019</v>
      </c>
      <c r="E480" s="9">
        <v>3</v>
      </c>
    </row>
    <row r="481" spans="1:5" ht="12.75" customHeight="1" x14ac:dyDescent="0.2">
      <c r="A481" s="9">
        <v>2021</v>
      </c>
      <c r="B481" s="9">
        <v>1308687</v>
      </c>
      <c r="C481" s="9">
        <v>2013</v>
      </c>
      <c r="D481" s="9">
        <v>2018</v>
      </c>
      <c r="E481" s="9">
        <v>4</v>
      </c>
    </row>
    <row r="482" spans="1:5" ht="12.75" customHeight="1" x14ac:dyDescent="0.2">
      <c r="A482" s="9">
        <v>2021</v>
      </c>
      <c r="B482" s="9">
        <v>108730</v>
      </c>
      <c r="C482" s="9">
        <v>2013</v>
      </c>
      <c r="D482" s="9">
        <v>2017</v>
      </c>
      <c r="E482" s="9">
        <v>4</v>
      </c>
    </row>
    <row r="483" spans="1:5" ht="12.75" customHeight="1" x14ac:dyDescent="0.2">
      <c r="A483" s="9">
        <v>2021</v>
      </c>
      <c r="B483" s="9">
        <v>122845</v>
      </c>
      <c r="C483" s="9">
        <v>2013</v>
      </c>
      <c r="D483" s="9">
        <v>2015</v>
      </c>
      <c r="E483" s="9">
        <v>3</v>
      </c>
    </row>
    <row r="484" spans="1:5" ht="12.75" customHeight="1" x14ac:dyDescent="0.2">
      <c r="A484" s="9">
        <v>2021</v>
      </c>
      <c r="B484" s="9">
        <v>122845</v>
      </c>
      <c r="C484" s="9">
        <v>2013</v>
      </c>
      <c r="D484" s="9">
        <v>2016</v>
      </c>
      <c r="E484" s="9">
        <v>3</v>
      </c>
    </row>
    <row r="485" spans="1:5" ht="12.75" customHeight="1" x14ac:dyDescent="0.2">
      <c r="A485" s="9">
        <v>2021</v>
      </c>
      <c r="B485" s="9">
        <v>1127924</v>
      </c>
      <c r="C485" s="9">
        <v>2013</v>
      </c>
      <c r="D485" s="9">
        <v>2018</v>
      </c>
      <c r="E485" s="9">
        <v>3</v>
      </c>
    </row>
    <row r="486" spans="1:5" ht="12.75" customHeight="1" x14ac:dyDescent="0.2">
      <c r="A486" s="9">
        <v>2021</v>
      </c>
      <c r="B486" s="9">
        <v>1117076</v>
      </c>
      <c r="C486" s="9">
        <v>2013</v>
      </c>
      <c r="D486" s="9">
        <v>2017</v>
      </c>
      <c r="E486" s="9">
        <v>4</v>
      </c>
    </row>
    <row r="487" spans="1:5" ht="12.75" customHeight="1" x14ac:dyDescent="0.2">
      <c r="A487" s="9">
        <v>2021</v>
      </c>
      <c r="B487" s="9">
        <v>1308687</v>
      </c>
      <c r="C487" s="9">
        <v>2013</v>
      </c>
      <c r="D487" s="9">
        <v>2017</v>
      </c>
      <c r="E487" s="9">
        <v>4</v>
      </c>
    </row>
    <row r="488" spans="1:5" ht="12.75" customHeight="1" x14ac:dyDescent="0.2">
      <c r="A488" s="9">
        <v>2021</v>
      </c>
      <c r="B488" s="9">
        <v>1127924</v>
      </c>
      <c r="C488" s="9">
        <v>2013</v>
      </c>
      <c r="D488" s="9">
        <v>2016</v>
      </c>
      <c r="E488" s="9">
        <v>3</v>
      </c>
    </row>
    <row r="489" spans="1:5" ht="12.75" customHeight="1" x14ac:dyDescent="0.2">
      <c r="A489" s="9">
        <v>2021</v>
      </c>
      <c r="B489" s="9">
        <v>1308687</v>
      </c>
      <c r="C489" s="9">
        <v>2013</v>
      </c>
      <c r="D489" s="9">
        <v>2014</v>
      </c>
      <c r="E489" s="9">
        <v>4</v>
      </c>
    </row>
    <row r="490" spans="1:5" ht="12.75" customHeight="1" x14ac:dyDescent="0.2">
      <c r="A490" s="9">
        <v>2021</v>
      </c>
      <c r="B490" s="9">
        <v>1127926</v>
      </c>
      <c r="C490" s="9">
        <v>2013</v>
      </c>
      <c r="D490" s="9">
        <v>2015</v>
      </c>
      <c r="E490" s="9">
        <v>4</v>
      </c>
    </row>
    <row r="491" spans="1:5" ht="12.75" customHeight="1" x14ac:dyDescent="0.2">
      <c r="A491" s="9">
        <v>2021</v>
      </c>
      <c r="B491" s="9">
        <v>108730</v>
      </c>
      <c r="C491" s="9">
        <v>2013</v>
      </c>
      <c r="D491" s="9">
        <v>2018</v>
      </c>
      <c r="E491" s="9">
        <v>4</v>
      </c>
    </row>
    <row r="492" spans="1:5" ht="12.75" customHeight="1" x14ac:dyDescent="0.2">
      <c r="A492" s="9">
        <v>2021</v>
      </c>
      <c r="B492" s="9">
        <v>1308687</v>
      </c>
      <c r="C492" s="9">
        <v>2013</v>
      </c>
      <c r="D492" s="9">
        <v>2017</v>
      </c>
      <c r="E492" s="9">
        <v>4</v>
      </c>
    </row>
    <row r="493" spans="1:5" ht="12.75" customHeight="1" x14ac:dyDescent="0.2">
      <c r="A493" s="9">
        <v>2021</v>
      </c>
      <c r="B493" s="9">
        <v>122845</v>
      </c>
      <c r="C493" s="9">
        <v>2013</v>
      </c>
      <c r="D493" s="9">
        <v>2016</v>
      </c>
      <c r="E493" s="9">
        <v>3</v>
      </c>
    </row>
    <row r="494" spans="1:5" ht="12.75" customHeight="1" x14ac:dyDescent="0.2">
      <c r="A494" s="9">
        <v>2021</v>
      </c>
      <c r="B494" s="9">
        <v>1103692</v>
      </c>
      <c r="C494" s="9">
        <v>2013</v>
      </c>
      <c r="D494" s="9">
        <v>2017</v>
      </c>
      <c r="E494" s="9">
        <v>4</v>
      </c>
    </row>
    <row r="495" spans="1:5" ht="12.75" customHeight="1" x14ac:dyDescent="0.2">
      <c r="A495" s="9">
        <v>2021</v>
      </c>
      <c r="B495" s="9">
        <v>1319230</v>
      </c>
      <c r="C495" s="9">
        <v>2013</v>
      </c>
      <c r="D495" s="9">
        <v>2015</v>
      </c>
      <c r="E495" s="9">
        <v>4</v>
      </c>
    </row>
    <row r="496" spans="1:5" ht="12.75" customHeight="1" x14ac:dyDescent="0.2">
      <c r="A496" s="9">
        <v>2021</v>
      </c>
      <c r="B496" s="9">
        <v>1103909</v>
      </c>
      <c r="C496" s="9">
        <v>2013</v>
      </c>
      <c r="D496" s="9">
        <v>2015</v>
      </c>
      <c r="E496" s="9">
        <v>4</v>
      </c>
    </row>
    <row r="497" spans="1:5" ht="12.75" customHeight="1" x14ac:dyDescent="0.2">
      <c r="A497" s="9">
        <v>2021</v>
      </c>
      <c r="B497" s="9">
        <v>122845</v>
      </c>
      <c r="C497" s="9">
        <v>2013</v>
      </c>
      <c r="D497" s="9">
        <v>2017</v>
      </c>
      <c r="E497" s="9">
        <v>3</v>
      </c>
    </row>
    <row r="498" spans="1:5" ht="12.75" customHeight="1" x14ac:dyDescent="0.2">
      <c r="A498" s="9">
        <v>2021</v>
      </c>
      <c r="B498" s="9">
        <v>150129</v>
      </c>
      <c r="C498" s="9">
        <v>2013</v>
      </c>
      <c r="D498" s="9">
        <v>2016</v>
      </c>
      <c r="E498" s="9">
        <v>4</v>
      </c>
    </row>
    <row r="499" spans="1:5" ht="12.75" customHeight="1" x14ac:dyDescent="0.2">
      <c r="A499" s="9">
        <v>2021</v>
      </c>
      <c r="B499" s="9">
        <v>150129</v>
      </c>
      <c r="C499" s="9">
        <v>2013</v>
      </c>
      <c r="D499" s="9">
        <v>2016</v>
      </c>
      <c r="E499" s="9">
        <v>4</v>
      </c>
    </row>
    <row r="500" spans="1:5" ht="12.75" customHeight="1" x14ac:dyDescent="0.2">
      <c r="A500" s="9">
        <v>2021</v>
      </c>
      <c r="B500" s="9">
        <v>1103832</v>
      </c>
      <c r="C500" s="9">
        <v>2013</v>
      </c>
      <c r="D500" s="9">
        <v>2020</v>
      </c>
      <c r="E500" s="9">
        <v>1</v>
      </c>
    </row>
    <row r="501" spans="1:5" ht="12.75" customHeight="1" x14ac:dyDescent="0.2">
      <c r="A501" s="9">
        <v>2021</v>
      </c>
      <c r="B501" s="9">
        <v>123336</v>
      </c>
      <c r="C501" s="9">
        <v>2013</v>
      </c>
      <c r="D501" s="9">
        <v>2017</v>
      </c>
      <c r="E501" s="9">
        <v>3</v>
      </c>
    </row>
    <row r="502" spans="1:5" ht="12.75" customHeight="1" x14ac:dyDescent="0.2">
      <c r="A502" s="9">
        <v>2021</v>
      </c>
      <c r="B502" s="9">
        <v>1127924</v>
      </c>
      <c r="C502" s="9">
        <v>2014</v>
      </c>
      <c r="D502" s="9">
        <v>2017</v>
      </c>
      <c r="E502" s="9">
        <v>3</v>
      </c>
    </row>
    <row r="503" spans="1:5" ht="12.75" customHeight="1" x14ac:dyDescent="0.2">
      <c r="A503" s="9">
        <v>2021</v>
      </c>
      <c r="B503" s="9">
        <v>1127927</v>
      </c>
      <c r="C503" s="9">
        <v>2014</v>
      </c>
      <c r="D503" s="9">
        <v>2015</v>
      </c>
      <c r="E503" s="9">
        <v>3</v>
      </c>
    </row>
    <row r="504" spans="1:5" ht="12.75" customHeight="1" x14ac:dyDescent="0.2">
      <c r="A504" s="9">
        <v>2021</v>
      </c>
      <c r="B504" s="9">
        <v>123336</v>
      </c>
      <c r="C504" s="9">
        <v>2014</v>
      </c>
      <c r="D504" s="9">
        <v>2017</v>
      </c>
      <c r="E504" s="9">
        <v>3</v>
      </c>
    </row>
    <row r="505" spans="1:5" ht="12.75" customHeight="1" x14ac:dyDescent="0.2">
      <c r="A505" s="9">
        <v>2021</v>
      </c>
      <c r="B505" s="9">
        <v>123336</v>
      </c>
      <c r="C505" s="9">
        <v>2014</v>
      </c>
      <c r="D505" s="9">
        <v>2017</v>
      </c>
      <c r="E505" s="9">
        <v>3</v>
      </c>
    </row>
    <row r="506" spans="1:5" ht="12.75" customHeight="1" x14ac:dyDescent="0.2">
      <c r="A506" s="9">
        <v>2021</v>
      </c>
      <c r="B506" s="9">
        <v>1117076</v>
      </c>
      <c r="C506" s="9">
        <v>2014</v>
      </c>
      <c r="D506" s="9">
        <v>2016</v>
      </c>
      <c r="E506" s="9">
        <v>4</v>
      </c>
    </row>
    <row r="507" spans="1:5" ht="12.75" customHeight="1" x14ac:dyDescent="0.2">
      <c r="A507" s="9">
        <v>2021</v>
      </c>
      <c r="B507" s="9">
        <v>1103692</v>
      </c>
      <c r="C507" s="9">
        <v>2014</v>
      </c>
      <c r="D507" s="9">
        <v>2017</v>
      </c>
      <c r="E507" s="9">
        <v>4</v>
      </c>
    </row>
    <row r="508" spans="1:5" ht="12.75" customHeight="1" x14ac:dyDescent="0.2">
      <c r="A508" s="9">
        <v>2021</v>
      </c>
      <c r="B508" s="9">
        <v>1308687</v>
      </c>
      <c r="C508" s="9">
        <v>2014</v>
      </c>
      <c r="D508" s="9">
        <v>2017</v>
      </c>
      <c r="E508" s="9">
        <v>4</v>
      </c>
    </row>
    <row r="509" spans="1:5" ht="12.75" customHeight="1" x14ac:dyDescent="0.2">
      <c r="A509" s="9">
        <v>2021</v>
      </c>
      <c r="B509" s="9">
        <v>1127925</v>
      </c>
      <c r="C509" s="9">
        <v>2014</v>
      </c>
      <c r="D509" s="9">
        <v>2018</v>
      </c>
      <c r="E509" s="9">
        <v>3</v>
      </c>
    </row>
    <row r="510" spans="1:5" ht="12.75" customHeight="1" x14ac:dyDescent="0.2">
      <c r="A510" s="9">
        <v>2021</v>
      </c>
      <c r="B510" s="9">
        <v>1270538</v>
      </c>
      <c r="C510" s="9">
        <v>2014</v>
      </c>
      <c r="D510" s="9">
        <v>2017</v>
      </c>
      <c r="E510" s="9">
        <v>3</v>
      </c>
    </row>
    <row r="511" spans="1:5" ht="12.75" customHeight="1" x14ac:dyDescent="0.2">
      <c r="A511" s="9">
        <v>2021</v>
      </c>
      <c r="B511" s="9">
        <v>122845</v>
      </c>
      <c r="C511" s="9">
        <v>2014</v>
      </c>
      <c r="D511" s="9">
        <v>2015</v>
      </c>
      <c r="E511" s="9">
        <v>3</v>
      </c>
    </row>
    <row r="512" spans="1:5" ht="12.75" customHeight="1" x14ac:dyDescent="0.2">
      <c r="A512" s="9">
        <v>2021</v>
      </c>
      <c r="B512" s="9">
        <v>123336</v>
      </c>
      <c r="C512" s="9">
        <v>2014</v>
      </c>
      <c r="D512" s="9">
        <v>2017</v>
      </c>
      <c r="E512" s="9">
        <v>3</v>
      </c>
    </row>
    <row r="513" spans="1:5" ht="12.75" customHeight="1" x14ac:dyDescent="0.2">
      <c r="A513" s="9">
        <v>2021</v>
      </c>
      <c r="B513" s="9">
        <v>150129</v>
      </c>
      <c r="C513" s="9">
        <v>2014</v>
      </c>
      <c r="D513" s="9">
        <v>2015</v>
      </c>
      <c r="E513" s="9">
        <v>4</v>
      </c>
    </row>
    <row r="514" spans="1:5" ht="12.75" customHeight="1" x14ac:dyDescent="0.2">
      <c r="A514" s="9">
        <v>2021</v>
      </c>
      <c r="B514" s="9">
        <v>1270538</v>
      </c>
      <c r="C514" s="9">
        <v>2014</v>
      </c>
      <c r="D514" s="9">
        <v>2017</v>
      </c>
      <c r="E514" s="9">
        <v>3</v>
      </c>
    </row>
    <row r="515" spans="1:5" ht="12.75" customHeight="1" x14ac:dyDescent="0.2">
      <c r="A515" s="9">
        <v>2021</v>
      </c>
      <c r="B515" s="9">
        <v>1127927</v>
      </c>
      <c r="C515" s="9">
        <v>2014</v>
      </c>
      <c r="D515" s="9">
        <v>2016</v>
      </c>
      <c r="E515" s="9">
        <v>3</v>
      </c>
    </row>
    <row r="516" spans="1:5" ht="12.75" customHeight="1" x14ac:dyDescent="0.2">
      <c r="A516" s="9">
        <v>2021</v>
      </c>
      <c r="B516" s="9">
        <v>122845</v>
      </c>
      <c r="C516" s="9">
        <v>2014</v>
      </c>
      <c r="D516" s="9">
        <v>2014</v>
      </c>
      <c r="E516" s="9">
        <v>3</v>
      </c>
    </row>
    <row r="517" spans="1:5" ht="12.75" customHeight="1" x14ac:dyDescent="0.2">
      <c r="A517" s="9">
        <v>2021</v>
      </c>
      <c r="B517" s="9">
        <v>1179970</v>
      </c>
      <c r="C517" s="9">
        <v>2014</v>
      </c>
      <c r="D517" s="9">
        <v>2017</v>
      </c>
      <c r="E517" s="9">
        <v>3</v>
      </c>
    </row>
    <row r="518" spans="1:5" ht="12.75" customHeight="1" x14ac:dyDescent="0.2">
      <c r="A518" s="9">
        <v>2021</v>
      </c>
      <c r="B518" s="9">
        <v>1103692</v>
      </c>
      <c r="C518" s="9">
        <v>2014</v>
      </c>
      <c r="D518" s="9">
        <v>2017</v>
      </c>
      <c r="E518" s="9">
        <v>4</v>
      </c>
    </row>
    <row r="519" spans="1:5" ht="12.75" customHeight="1" x14ac:dyDescent="0.2">
      <c r="A519" s="9">
        <v>2021</v>
      </c>
      <c r="B519" s="9">
        <v>1308687</v>
      </c>
      <c r="C519" s="9">
        <v>2014</v>
      </c>
      <c r="D519" s="9">
        <v>2017</v>
      </c>
      <c r="E519" s="9">
        <v>4</v>
      </c>
    </row>
    <row r="520" spans="1:5" ht="12.75" customHeight="1" x14ac:dyDescent="0.2">
      <c r="A520" s="9">
        <v>2021</v>
      </c>
      <c r="B520" s="9">
        <v>1127926</v>
      </c>
      <c r="C520" s="9">
        <v>2014</v>
      </c>
      <c r="D520" s="9">
        <v>2015</v>
      </c>
      <c r="E520" s="9">
        <v>4</v>
      </c>
    </row>
    <row r="521" spans="1:5" ht="12.75" customHeight="1" x14ac:dyDescent="0.2">
      <c r="A521" s="9">
        <v>2021</v>
      </c>
      <c r="B521" s="9">
        <v>123336</v>
      </c>
      <c r="C521" s="9">
        <v>2014</v>
      </c>
      <c r="D521" s="9">
        <v>2017</v>
      </c>
      <c r="E521" s="9">
        <v>3</v>
      </c>
    </row>
    <row r="522" spans="1:5" ht="12.75" customHeight="1" x14ac:dyDescent="0.2">
      <c r="A522" s="9">
        <v>2021</v>
      </c>
      <c r="B522" s="9">
        <v>1179970</v>
      </c>
      <c r="C522" s="9">
        <v>2014</v>
      </c>
      <c r="D522" s="9">
        <v>2017</v>
      </c>
      <c r="E522" s="9">
        <v>3</v>
      </c>
    </row>
    <row r="523" spans="1:5" ht="12.75" customHeight="1" x14ac:dyDescent="0.2">
      <c r="A523" s="9">
        <v>2021</v>
      </c>
      <c r="B523" s="9">
        <v>1127927</v>
      </c>
      <c r="C523" s="9">
        <v>2014</v>
      </c>
      <c r="D523" s="9">
        <v>2015</v>
      </c>
      <c r="E523" s="9">
        <v>3</v>
      </c>
    </row>
    <row r="524" spans="1:5" ht="12.75" customHeight="1" x14ac:dyDescent="0.2">
      <c r="A524" s="9">
        <v>2021</v>
      </c>
      <c r="B524" s="9">
        <v>1127926</v>
      </c>
      <c r="C524" s="9">
        <v>2014</v>
      </c>
      <c r="D524" s="9">
        <v>2014</v>
      </c>
      <c r="E524" s="9">
        <v>4</v>
      </c>
    </row>
    <row r="525" spans="1:5" ht="12.75" customHeight="1" x14ac:dyDescent="0.2">
      <c r="A525" s="9">
        <v>2021</v>
      </c>
      <c r="B525" s="9">
        <v>1127925</v>
      </c>
      <c r="C525" s="9">
        <v>2014</v>
      </c>
      <c r="D525" s="9">
        <v>2016</v>
      </c>
      <c r="E525" s="9">
        <v>3</v>
      </c>
    </row>
    <row r="526" spans="1:5" ht="12.75" customHeight="1" x14ac:dyDescent="0.2">
      <c r="A526" s="9">
        <v>2021</v>
      </c>
      <c r="B526" s="9">
        <v>1127924</v>
      </c>
      <c r="C526" s="9">
        <v>2014</v>
      </c>
      <c r="D526" s="9">
        <v>2017</v>
      </c>
      <c r="E526" s="9">
        <v>3</v>
      </c>
    </row>
    <row r="527" spans="1:5" ht="12.75" customHeight="1" x14ac:dyDescent="0.2">
      <c r="A527" s="9">
        <v>2021</v>
      </c>
      <c r="B527" s="9">
        <v>123336</v>
      </c>
      <c r="C527" s="9">
        <v>2014</v>
      </c>
      <c r="D527" s="9">
        <v>2017</v>
      </c>
      <c r="E527" s="9">
        <v>3</v>
      </c>
    </row>
    <row r="528" spans="1:5" ht="12.75" customHeight="1" x14ac:dyDescent="0.2">
      <c r="A528" s="9">
        <v>2021</v>
      </c>
      <c r="B528" s="9">
        <v>1117076</v>
      </c>
      <c r="C528" s="9">
        <v>2014</v>
      </c>
      <c r="D528" s="9">
        <v>2015</v>
      </c>
      <c r="E528" s="9">
        <v>4</v>
      </c>
    </row>
    <row r="529" spans="1:5" ht="12.75" customHeight="1" x14ac:dyDescent="0.2">
      <c r="A529" s="9">
        <v>2021</v>
      </c>
      <c r="B529" s="9">
        <v>123336</v>
      </c>
      <c r="C529" s="9">
        <v>2014</v>
      </c>
      <c r="D529" s="9">
        <v>2017</v>
      </c>
      <c r="E529" s="9">
        <v>3</v>
      </c>
    </row>
    <row r="530" spans="1:5" ht="12.75" customHeight="1" x14ac:dyDescent="0.2">
      <c r="A530" s="9">
        <v>2021</v>
      </c>
      <c r="B530" s="9">
        <v>123336</v>
      </c>
      <c r="C530" s="9">
        <v>2014</v>
      </c>
      <c r="D530" s="9">
        <v>2018</v>
      </c>
      <c r="E530" s="9">
        <v>3</v>
      </c>
    </row>
    <row r="531" spans="1:5" ht="12.75" customHeight="1" x14ac:dyDescent="0.2">
      <c r="A531" s="9">
        <v>2021</v>
      </c>
      <c r="B531" s="9">
        <v>122845</v>
      </c>
      <c r="C531" s="9">
        <v>2014</v>
      </c>
      <c r="D531" s="9">
        <v>2017</v>
      </c>
      <c r="E531" s="9">
        <v>3</v>
      </c>
    </row>
    <row r="532" spans="1:5" ht="12.75" customHeight="1" x14ac:dyDescent="0.2">
      <c r="A532" s="9">
        <v>2021</v>
      </c>
      <c r="B532" s="9">
        <v>1270538</v>
      </c>
      <c r="C532" s="9">
        <v>2014</v>
      </c>
      <c r="D532" s="9">
        <v>2016</v>
      </c>
      <c r="E532" s="9">
        <v>3</v>
      </c>
    </row>
    <row r="533" spans="1:5" ht="12.75" customHeight="1" x14ac:dyDescent="0.2">
      <c r="A533" s="9">
        <v>2021</v>
      </c>
      <c r="B533" s="9">
        <v>1270538</v>
      </c>
      <c r="C533" s="9">
        <v>2014</v>
      </c>
      <c r="D533" s="9">
        <v>2015</v>
      </c>
      <c r="E533" s="9">
        <v>3</v>
      </c>
    </row>
    <row r="534" spans="1:5" ht="12.75" customHeight="1" x14ac:dyDescent="0.2">
      <c r="A534" s="9">
        <v>2021</v>
      </c>
      <c r="B534" s="9">
        <v>1103909</v>
      </c>
      <c r="C534" s="9">
        <v>2014</v>
      </c>
      <c r="D534" s="9">
        <v>2016</v>
      </c>
      <c r="E534" s="9">
        <v>4</v>
      </c>
    </row>
    <row r="535" spans="1:5" ht="12.75" customHeight="1" x14ac:dyDescent="0.2">
      <c r="A535" s="9">
        <v>2021</v>
      </c>
      <c r="B535" s="9">
        <v>1127927</v>
      </c>
      <c r="C535" s="9">
        <v>2014</v>
      </c>
      <c r="D535" s="9">
        <v>2016</v>
      </c>
      <c r="E535" s="9">
        <v>3</v>
      </c>
    </row>
    <row r="536" spans="1:5" ht="12.75" customHeight="1" x14ac:dyDescent="0.2">
      <c r="A536" s="9">
        <v>2021</v>
      </c>
      <c r="B536" s="9">
        <v>1103692</v>
      </c>
      <c r="C536" s="9">
        <v>2014</v>
      </c>
      <c r="D536" s="9">
        <v>2018</v>
      </c>
      <c r="E536" s="9">
        <v>4</v>
      </c>
    </row>
    <row r="537" spans="1:5" ht="12.75" customHeight="1" x14ac:dyDescent="0.2">
      <c r="A537" s="9">
        <v>2021</v>
      </c>
      <c r="B537" s="9">
        <v>1319230</v>
      </c>
      <c r="C537" s="9">
        <v>2014</v>
      </c>
      <c r="D537" s="9">
        <v>2015</v>
      </c>
      <c r="E537" s="9">
        <v>4</v>
      </c>
    </row>
    <row r="538" spans="1:5" ht="12.75" customHeight="1" x14ac:dyDescent="0.2">
      <c r="A538" s="9">
        <v>2021</v>
      </c>
      <c r="B538" s="9">
        <v>1308687</v>
      </c>
      <c r="C538" s="9">
        <v>2014</v>
      </c>
      <c r="D538" s="9">
        <v>2015</v>
      </c>
      <c r="E538" s="9">
        <v>4</v>
      </c>
    </row>
    <row r="539" spans="1:5" ht="12.75" customHeight="1" x14ac:dyDescent="0.2">
      <c r="A539" s="9">
        <v>2021</v>
      </c>
      <c r="B539" s="9">
        <v>1308687</v>
      </c>
      <c r="C539" s="9">
        <v>2014</v>
      </c>
      <c r="D539" s="9">
        <v>2017</v>
      </c>
      <c r="E539" s="9">
        <v>4</v>
      </c>
    </row>
    <row r="540" spans="1:5" ht="12.75" customHeight="1" x14ac:dyDescent="0.2">
      <c r="A540" s="9">
        <v>2021</v>
      </c>
      <c r="B540" s="9">
        <v>1127925</v>
      </c>
      <c r="C540" s="9">
        <v>2014</v>
      </c>
      <c r="D540" s="9">
        <v>2018</v>
      </c>
      <c r="E540" s="9">
        <v>3</v>
      </c>
    </row>
    <row r="541" spans="1:5" ht="12.75" customHeight="1" x14ac:dyDescent="0.2">
      <c r="A541" s="9">
        <v>2021</v>
      </c>
      <c r="B541" s="9">
        <v>122845</v>
      </c>
      <c r="C541" s="9">
        <v>2014</v>
      </c>
      <c r="D541" s="9">
        <v>2015</v>
      </c>
      <c r="E541" s="9">
        <v>3</v>
      </c>
    </row>
    <row r="542" spans="1:5" ht="12.75" customHeight="1" x14ac:dyDescent="0.2">
      <c r="A542" s="9">
        <v>2021</v>
      </c>
      <c r="B542" s="9">
        <v>1103692</v>
      </c>
      <c r="C542" s="9">
        <v>2014</v>
      </c>
      <c r="D542" s="9">
        <v>2017</v>
      </c>
      <c r="E542" s="9">
        <v>4</v>
      </c>
    </row>
    <row r="543" spans="1:5" ht="12.75" customHeight="1" x14ac:dyDescent="0.2">
      <c r="A543" s="9">
        <v>2021</v>
      </c>
      <c r="B543" s="9">
        <v>122845</v>
      </c>
      <c r="C543" s="9">
        <v>2014</v>
      </c>
      <c r="D543" s="9">
        <v>2017</v>
      </c>
      <c r="E543" s="9">
        <v>3</v>
      </c>
    </row>
    <row r="544" spans="1:5" ht="12.75" customHeight="1" x14ac:dyDescent="0.2">
      <c r="A544" s="9">
        <v>2021</v>
      </c>
      <c r="B544" s="9">
        <v>150129</v>
      </c>
      <c r="C544" s="9">
        <v>2014</v>
      </c>
      <c r="D544" s="9">
        <v>2015</v>
      </c>
      <c r="E544" s="9">
        <v>2</v>
      </c>
    </row>
    <row r="545" spans="1:5" ht="12.75" customHeight="1" x14ac:dyDescent="0.2">
      <c r="A545" s="9">
        <v>2021</v>
      </c>
      <c r="B545" s="9">
        <v>1319230</v>
      </c>
      <c r="C545" s="9">
        <v>2014</v>
      </c>
      <c r="D545" s="9">
        <v>2016</v>
      </c>
      <c r="E545" s="9">
        <v>4</v>
      </c>
    </row>
    <row r="546" spans="1:5" ht="12.75" customHeight="1" x14ac:dyDescent="0.2">
      <c r="A546" s="9">
        <v>2021</v>
      </c>
      <c r="B546" s="9">
        <v>1103909</v>
      </c>
      <c r="C546" s="9">
        <v>2014</v>
      </c>
      <c r="D546" s="9">
        <v>2017</v>
      </c>
      <c r="E546" s="9">
        <v>4</v>
      </c>
    </row>
    <row r="547" spans="1:5" ht="12.75" customHeight="1" x14ac:dyDescent="0.2">
      <c r="A547" s="9">
        <v>2021</v>
      </c>
      <c r="B547" s="9">
        <v>1103692</v>
      </c>
      <c r="C547" s="9">
        <v>2014</v>
      </c>
      <c r="D547" s="9">
        <v>2017</v>
      </c>
      <c r="E547" s="9">
        <v>4</v>
      </c>
    </row>
    <row r="548" spans="1:5" ht="12.75" customHeight="1" x14ac:dyDescent="0.2">
      <c r="A548" s="9">
        <v>2021</v>
      </c>
      <c r="B548" s="9">
        <v>122845</v>
      </c>
      <c r="C548" s="9">
        <v>2014</v>
      </c>
      <c r="D548" s="9">
        <v>2015</v>
      </c>
      <c r="E548" s="9">
        <v>3</v>
      </c>
    </row>
    <row r="549" spans="1:5" ht="12.75" customHeight="1" x14ac:dyDescent="0.2">
      <c r="A549" s="9">
        <v>2021</v>
      </c>
      <c r="B549" s="9">
        <v>1103692</v>
      </c>
      <c r="C549" s="9">
        <v>2014</v>
      </c>
      <c r="D549" s="9">
        <v>2017</v>
      </c>
      <c r="E549" s="9">
        <v>4</v>
      </c>
    </row>
    <row r="550" spans="1:5" ht="12.75" customHeight="1" x14ac:dyDescent="0.2">
      <c r="A550" s="9">
        <v>2021</v>
      </c>
      <c r="B550" s="9">
        <v>122845</v>
      </c>
      <c r="C550" s="9">
        <v>2014</v>
      </c>
      <c r="D550" s="9">
        <v>2015</v>
      </c>
      <c r="E550" s="9">
        <v>3</v>
      </c>
    </row>
    <row r="551" spans="1:5" ht="12.75" customHeight="1" x14ac:dyDescent="0.2">
      <c r="A551" s="9">
        <v>2021</v>
      </c>
      <c r="B551" s="9">
        <v>122845</v>
      </c>
      <c r="C551" s="9">
        <v>2014</v>
      </c>
      <c r="D551" s="9">
        <v>2016</v>
      </c>
      <c r="E551" s="9">
        <v>3</v>
      </c>
    </row>
    <row r="552" spans="1:5" ht="12.75" customHeight="1" x14ac:dyDescent="0.2">
      <c r="A552" s="9">
        <v>2021</v>
      </c>
      <c r="B552" s="9">
        <v>1103909</v>
      </c>
      <c r="C552" s="9">
        <v>2014</v>
      </c>
      <c r="D552" s="9">
        <v>2016</v>
      </c>
      <c r="E552" s="9">
        <v>4</v>
      </c>
    </row>
    <row r="553" spans="1:5" ht="12.75" customHeight="1" x14ac:dyDescent="0.2">
      <c r="A553" s="9">
        <v>2021</v>
      </c>
      <c r="B553" s="9">
        <v>122845</v>
      </c>
      <c r="C553" s="9">
        <v>2014</v>
      </c>
      <c r="D553" s="9">
        <v>2016</v>
      </c>
      <c r="E553" s="9">
        <v>3</v>
      </c>
    </row>
    <row r="554" spans="1:5" ht="12.75" customHeight="1" x14ac:dyDescent="0.2">
      <c r="A554" s="9">
        <v>2021</v>
      </c>
      <c r="B554" s="9">
        <v>1319230</v>
      </c>
      <c r="C554" s="9">
        <v>2014</v>
      </c>
      <c r="D554" s="9">
        <v>2017</v>
      </c>
      <c r="E554" s="9">
        <v>4</v>
      </c>
    </row>
    <row r="555" spans="1:5" ht="12.75" customHeight="1" x14ac:dyDescent="0.2">
      <c r="A555" s="9">
        <v>2021</v>
      </c>
      <c r="B555" s="9">
        <v>1127926</v>
      </c>
      <c r="C555" s="9">
        <v>2014</v>
      </c>
      <c r="D555" s="9">
        <v>2019</v>
      </c>
      <c r="E555" s="9">
        <v>4</v>
      </c>
    </row>
    <row r="556" spans="1:5" ht="12.75" customHeight="1" x14ac:dyDescent="0.2">
      <c r="A556" s="9">
        <v>2021</v>
      </c>
      <c r="B556" s="9">
        <v>122845</v>
      </c>
      <c r="C556" s="9">
        <v>2014</v>
      </c>
      <c r="D556" s="9">
        <v>2016</v>
      </c>
      <c r="E556" s="9">
        <v>3</v>
      </c>
    </row>
    <row r="557" spans="1:5" ht="12.75" customHeight="1" x14ac:dyDescent="0.2">
      <c r="A557" s="9">
        <v>2021</v>
      </c>
      <c r="B557" s="9">
        <v>122845</v>
      </c>
      <c r="C557" s="9">
        <v>2014</v>
      </c>
      <c r="D557" s="9">
        <v>2015</v>
      </c>
      <c r="E557" s="9">
        <v>3</v>
      </c>
    </row>
    <row r="558" spans="1:5" ht="12.75" customHeight="1" x14ac:dyDescent="0.2">
      <c r="A558" s="9">
        <v>2021</v>
      </c>
      <c r="B558" s="9">
        <v>122845</v>
      </c>
      <c r="C558" s="9">
        <v>2014</v>
      </c>
      <c r="D558" s="9">
        <v>2015</v>
      </c>
      <c r="E558" s="9">
        <v>3</v>
      </c>
    </row>
    <row r="559" spans="1:5" ht="12.75" customHeight="1" x14ac:dyDescent="0.2">
      <c r="A559" s="9">
        <v>2021</v>
      </c>
      <c r="B559" s="9">
        <v>1308687</v>
      </c>
      <c r="C559" s="9">
        <v>2014</v>
      </c>
      <c r="D559" s="9">
        <v>2015</v>
      </c>
      <c r="E559" s="9">
        <v>4</v>
      </c>
    </row>
    <row r="560" spans="1:5" ht="12.75" customHeight="1" x14ac:dyDescent="0.2">
      <c r="A560" s="9">
        <v>2021</v>
      </c>
      <c r="B560" s="9">
        <v>1127926</v>
      </c>
      <c r="C560" s="9">
        <v>2014</v>
      </c>
      <c r="D560" s="9">
        <v>2015</v>
      </c>
      <c r="E560" s="9">
        <v>4</v>
      </c>
    </row>
    <row r="561" spans="1:5" ht="12.75" customHeight="1" x14ac:dyDescent="0.2">
      <c r="A561" s="9">
        <v>2021</v>
      </c>
      <c r="B561" s="9">
        <v>1127926</v>
      </c>
      <c r="C561" s="9">
        <v>2014</v>
      </c>
      <c r="D561" s="9">
        <v>2015</v>
      </c>
      <c r="E561" s="9">
        <v>4</v>
      </c>
    </row>
    <row r="562" spans="1:5" ht="12.75" customHeight="1" x14ac:dyDescent="0.2">
      <c r="A562" s="9">
        <v>2021</v>
      </c>
      <c r="B562" s="9">
        <v>122845</v>
      </c>
      <c r="C562" s="9">
        <v>2014</v>
      </c>
      <c r="D562" s="9">
        <v>2015</v>
      </c>
      <c r="E562" s="9">
        <v>3</v>
      </c>
    </row>
    <row r="563" spans="1:5" ht="12.75" customHeight="1" x14ac:dyDescent="0.2">
      <c r="A563" s="9">
        <v>2021</v>
      </c>
      <c r="B563" s="9">
        <v>1319230</v>
      </c>
      <c r="C563" s="9">
        <v>2014</v>
      </c>
      <c r="D563" s="9">
        <v>2016</v>
      </c>
      <c r="E563" s="9">
        <v>4</v>
      </c>
    </row>
    <row r="564" spans="1:5" ht="12.75" customHeight="1" x14ac:dyDescent="0.2">
      <c r="A564" s="9">
        <v>2021</v>
      </c>
      <c r="B564" s="9">
        <v>122845</v>
      </c>
      <c r="C564" s="9">
        <v>2014</v>
      </c>
      <c r="D564" s="9">
        <v>2017</v>
      </c>
      <c r="E564" s="9">
        <v>3</v>
      </c>
    </row>
    <row r="565" spans="1:5" ht="12.75" customHeight="1" x14ac:dyDescent="0.2">
      <c r="A565" s="9">
        <v>2021</v>
      </c>
      <c r="B565" s="9">
        <v>122845</v>
      </c>
      <c r="C565" s="9">
        <v>2014</v>
      </c>
      <c r="D565" s="9">
        <v>2016</v>
      </c>
      <c r="E565" s="9">
        <v>3</v>
      </c>
    </row>
    <row r="566" spans="1:5" ht="12.75" customHeight="1" x14ac:dyDescent="0.2">
      <c r="A566" s="9">
        <v>2021</v>
      </c>
      <c r="B566" s="9">
        <v>122845</v>
      </c>
      <c r="C566" s="9">
        <v>2014</v>
      </c>
      <c r="D566" s="9">
        <v>2017</v>
      </c>
      <c r="E566" s="9">
        <v>3</v>
      </c>
    </row>
    <row r="567" spans="1:5" ht="12.75" customHeight="1" x14ac:dyDescent="0.2">
      <c r="A567" s="9">
        <v>2021</v>
      </c>
      <c r="B567" s="9">
        <v>150129</v>
      </c>
      <c r="C567" s="9">
        <v>2014</v>
      </c>
      <c r="D567" s="9">
        <v>2015</v>
      </c>
      <c r="E567" s="9">
        <v>4</v>
      </c>
    </row>
    <row r="568" spans="1:5" ht="12.75" customHeight="1" x14ac:dyDescent="0.2">
      <c r="A568" s="9">
        <v>2021</v>
      </c>
      <c r="B568" s="9">
        <v>150129</v>
      </c>
      <c r="C568" s="9">
        <v>2014</v>
      </c>
      <c r="D568" s="9">
        <v>2015</v>
      </c>
      <c r="E568" s="9">
        <v>4</v>
      </c>
    </row>
    <row r="569" spans="1:5" ht="12.75" customHeight="1" x14ac:dyDescent="0.2">
      <c r="A569" s="9">
        <v>2021</v>
      </c>
      <c r="B569" s="9">
        <v>150129</v>
      </c>
      <c r="C569" s="9">
        <v>2014</v>
      </c>
      <c r="D569" s="9">
        <v>2015</v>
      </c>
      <c r="E569" s="9">
        <v>4</v>
      </c>
    </row>
    <row r="570" spans="1:5" ht="12.75" customHeight="1" x14ac:dyDescent="0.2">
      <c r="A570" s="9">
        <v>2021</v>
      </c>
      <c r="B570" s="9">
        <v>150129</v>
      </c>
      <c r="C570" s="9">
        <v>2015</v>
      </c>
      <c r="D570" s="9">
        <v>2016</v>
      </c>
      <c r="E570" s="9">
        <v>4</v>
      </c>
    </row>
    <row r="571" spans="1:5" ht="12.75" customHeight="1" x14ac:dyDescent="0.2">
      <c r="A571" s="9">
        <v>2021</v>
      </c>
      <c r="B571" s="9">
        <v>123336</v>
      </c>
      <c r="C571" s="9">
        <v>2015</v>
      </c>
      <c r="D571" s="9">
        <v>2017</v>
      </c>
      <c r="E571" s="9">
        <v>3</v>
      </c>
    </row>
    <row r="572" spans="1:5" ht="12.75" customHeight="1" x14ac:dyDescent="0.2">
      <c r="A572" s="9">
        <v>2021</v>
      </c>
      <c r="B572" s="9">
        <v>1127927</v>
      </c>
      <c r="C572" s="9">
        <v>2015</v>
      </c>
      <c r="D572" s="9">
        <v>2017</v>
      </c>
      <c r="E572" s="9">
        <v>3</v>
      </c>
    </row>
    <row r="573" spans="1:5" ht="12.75" customHeight="1" x14ac:dyDescent="0.2">
      <c r="A573" s="9">
        <v>2021</v>
      </c>
      <c r="B573" s="9">
        <v>1127927</v>
      </c>
      <c r="C573" s="9">
        <v>2015</v>
      </c>
      <c r="D573" s="9">
        <v>2016</v>
      </c>
      <c r="E573" s="9">
        <v>3</v>
      </c>
    </row>
    <row r="574" spans="1:5" ht="12.75" customHeight="1" x14ac:dyDescent="0.2">
      <c r="A574" s="9">
        <v>2021</v>
      </c>
      <c r="B574" s="9">
        <v>1127925</v>
      </c>
      <c r="C574" s="9">
        <v>2015</v>
      </c>
      <c r="D574" s="9">
        <v>2017</v>
      </c>
      <c r="E574" s="9">
        <v>3</v>
      </c>
    </row>
    <row r="575" spans="1:5" ht="12.75" customHeight="1" x14ac:dyDescent="0.2">
      <c r="A575" s="9">
        <v>2021</v>
      </c>
      <c r="B575" s="9">
        <v>108730</v>
      </c>
      <c r="C575" s="9">
        <v>2015</v>
      </c>
      <c r="D575" s="9">
        <v>2016</v>
      </c>
      <c r="E575" s="9">
        <v>4</v>
      </c>
    </row>
    <row r="576" spans="1:5" ht="12.75" customHeight="1" x14ac:dyDescent="0.2">
      <c r="A576" s="9">
        <v>2021</v>
      </c>
      <c r="B576" s="9">
        <v>1308687</v>
      </c>
      <c r="C576" s="9">
        <v>2015</v>
      </c>
      <c r="D576" s="9">
        <v>2016</v>
      </c>
      <c r="E576" s="9">
        <v>4</v>
      </c>
    </row>
    <row r="577" spans="1:5" ht="12.75" customHeight="1" x14ac:dyDescent="0.2">
      <c r="A577" s="9">
        <v>2021</v>
      </c>
      <c r="B577" s="9">
        <v>1103692</v>
      </c>
      <c r="C577" s="9">
        <v>2015</v>
      </c>
      <c r="D577" s="9">
        <v>2015</v>
      </c>
      <c r="E577" s="9">
        <v>4</v>
      </c>
    </row>
    <row r="578" spans="1:5" ht="12.75" customHeight="1" x14ac:dyDescent="0.2">
      <c r="A578" s="9">
        <v>2021</v>
      </c>
      <c r="B578" s="9">
        <v>1127924</v>
      </c>
      <c r="C578" s="9">
        <v>2015</v>
      </c>
      <c r="D578" s="9">
        <v>2018</v>
      </c>
      <c r="E578" s="9">
        <v>3</v>
      </c>
    </row>
    <row r="579" spans="1:5" ht="12.75" customHeight="1" x14ac:dyDescent="0.2">
      <c r="A579" s="9">
        <v>2021</v>
      </c>
      <c r="B579" s="9">
        <v>150129</v>
      </c>
      <c r="C579" s="9">
        <v>2015</v>
      </c>
      <c r="D579" s="9">
        <v>2017</v>
      </c>
      <c r="E579" s="9">
        <v>4</v>
      </c>
    </row>
    <row r="580" spans="1:5" ht="12.75" customHeight="1" x14ac:dyDescent="0.2">
      <c r="A580" s="9">
        <v>2021</v>
      </c>
      <c r="B580" s="9">
        <v>1179970</v>
      </c>
      <c r="C580" s="9">
        <v>2015</v>
      </c>
      <c r="D580" s="9">
        <v>2017</v>
      </c>
      <c r="E580" s="9">
        <v>3</v>
      </c>
    </row>
    <row r="581" spans="1:5" ht="12.75" customHeight="1" x14ac:dyDescent="0.2">
      <c r="A581" s="9">
        <v>2021</v>
      </c>
      <c r="B581" s="9">
        <v>1103832</v>
      </c>
      <c r="C581" s="9">
        <v>2015</v>
      </c>
      <c r="D581" s="9">
        <v>2016</v>
      </c>
      <c r="E581" s="9">
        <v>4</v>
      </c>
    </row>
    <row r="582" spans="1:5" ht="12.75" customHeight="1" x14ac:dyDescent="0.2">
      <c r="A582" s="9">
        <v>2021</v>
      </c>
      <c r="B582" s="9">
        <v>1319230</v>
      </c>
      <c r="C582" s="9">
        <v>2015</v>
      </c>
      <c r="D582" s="9">
        <v>2016</v>
      </c>
      <c r="E582" s="9">
        <v>4</v>
      </c>
    </row>
    <row r="583" spans="1:5" ht="12.75" customHeight="1" x14ac:dyDescent="0.2">
      <c r="A583" s="9">
        <v>2021</v>
      </c>
      <c r="B583" s="9">
        <v>1319230</v>
      </c>
      <c r="C583" s="9">
        <v>2015</v>
      </c>
      <c r="D583" s="9">
        <v>2016</v>
      </c>
      <c r="E583" s="9">
        <v>4</v>
      </c>
    </row>
    <row r="584" spans="1:5" ht="12.75" customHeight="1" x14ac:dyDescent="0.2">
      <c r="A584" s="9">
        <v>2021</v>
      </c>
      <c r="B584" s="9">
        <v>1127927</v>
      </c>
      <c r="C584" s="9">
        <v>2015</v>
      </c>
      <c r="D584" s="9">
        <v>2016</v>
      </c>
      <c r="E584" s="9">
        <v>3</v>
      </c>
    </row>
    <row r="585" spans="1:5" ht="12.75" customHeight="1" x14ac:dyDescent="0.2">
      <c r="A585" s="9">
        <v>2021</v>
      </c>
      <c r="B585" s="9">
        <v>123336</v>
      </c>
      <c r="C585" s="9">
        <v>2015</v>
      </c>
      <c r="D585" s="9">
        <v>2018</v>
      </c>
      <c r="E585" s="9">
        <v>3</v>
      </c>
    </row>
    <row r="586" spans="1:5" ht="12.75" customHeight="1" x14ac:dyDescent="0.2">
      <c r="A586" s="9">
        <v>2021</v>
      </c>
      <c r="B586" s="9">
        <v>1127925</v>
      </c>
      <c r="C586" s="9">
        <v>2015</v>
      </c>
      <c r="D586" s="9">
        <v>2016</v>
      </c>
      <c r="E586" s="9">
        <v>3</v>
      </c>
    </row>
    <row r="587" spans="1:5" ht="12.75" customHeight="1" x14ac:dyDescent="0.2">
      <c r="A587" s="9">
        <v>2021</v>
      </c>
      <c r="B587" s="9">
        <v>1127924</v>
      </c>
      <c r="C587" s="9">
        <v>2015</v>
      </c>
      <c r="D587" s="9">
        <v>2016</v>
      </c>
      <c r="E587" s="9">
        <v>3</v>
      </c>
    </row>
    <row r="588" spans="1:5" ht="12.75" customHeight="1" x14ac:dyDescent="0.2">
      <c r="A588" s="9">
        <v>2021</v>
      </c>
      <c r="B588" s="9">
        <v>122845</v>
      </c>
      <c r="C588" s="9">
        <v>2015</v>
      </c>
      <c r="D588" s="9">
        <v>2017</v>
      </c>
      <c r="E588" s="9">
        <v>3</v>
      </c>
    </row>
    <row r="589" spans="1:5" ht="12.75" customHeight="1" x14ac:dyDescent="0.2">
      <c r="A589" s="9">
        <v>2021</v>
      </c>
      <c r="B589" s="9">
        <v>123336</v>
      </c>
      <c r="C589" s="9">
        <v>2015</v>
      </c>
      <c r="D589" s="9">
        <v>2018</v>
      </c>
      <c r="E589" s="9">
        <v>3</v>
      </c>
    </row>
    <row r="590" spans="1:5" ht="12.75" customHeight="1" x14ac:dyDescent="0.2">
      <c r="A590" s="9">
        <v>2021</v>
      </c>
      <c r="B590" s="9">
        <v>1127927</v>
      </c>
      <c r="C590" s="9">
        <v>2015</v>
      </c>
      <c r="D590" s="9">
        <v>2017</v>
      </c>
      <c r="E590" s="9">
        <v>3</v>
      </c>
    </row>
    <row r="591" spans="1:5" ht="12.75" customHeight="1" x14ac:dyDescent="0.2">
      <c r="A591" s="9">
        <v>2021</v>
      </c>
      <c r="B591" s="9">
        <v>1127925</v>
      </c>
      <c r="C591" s="9">
        <v>2015</v>
      </c>
      <c r="D591" s="9">
        <v>2016</v>
      </c>
      <c r="E591" s="9">
        <v>3</v>
      </c>
    </row>
    <row r="592" spans="1:5" ht="12.75" customHeight="1" x14ac:dyDescent="0.2">
      <c r="A592" s="9">
        <v>2021</v>
      </c>
      <c r="B592" s="9">
        <v>122845</v>
      </c>
      <c r="C592" s="9">
        <v>2015</v>
      </c>
      <c r="D592" s="9">
        <v>2017</v>
      </c>
      <c r="E592" s="9">
        <v>3</v>
      </c>
    </row>
    <row r="593" spans="1:5" ht="12.75" customHeight="1" x14ac:dyDescent="0.2">
      <c r="A593" s="9">
        <v>2021</v>
      </c>
      <c r="B593" s="9">
        <v>1308687</v>
      </c>
      <c r="C593" s="9">
        <v>2015</v>
      </c>
      <c r="D593" s="9">
        <v>2016</v>
      </c>
      <c r="E593" s="9">
        <v>4</v>
      </c>
    </row>
    <row r="594" spans="1:5" ht="12.75" customHeight="1" x14ac:dyDescent="0.2">
      <c r="A594" s="9">
        <v>2021</v>
      </c>
      <c r="B594" s="9">
        <v>123336</v>
      </c>
      <c r="C594" s="9">
        <v>2015</v>
      </c>
      <c r="D594" s="9">
        <v>2017</v>
      </c>
      <c r="E594" s="9">
        <v>3</v>
      </c>
    </row>
    <row r="595" spans="1:5" ht="12.75" customHeight="1" x14ac:dyDescent="0.2">
      <c r="A595" s="9">
        <v>2021</v>
      </c>
      <c r="B595" s="9">
        <v>1103909</v>
      </c>
      <c r="C595" s="9">
        <v>2015</v>
      </c>
      <c r="D595" s="9">
        <v>2017</v>
      </c>
      <c r="E595" s="9">
        <v>4</v>
      </c>
    </row>
    <row r="596" spans="1:5" ht="12.75" customHeight="1" x14ac:dyDescent="0.2">
      <c r="A596" s="9">
        <v>2021</v>
      </c>
      <c r="B596" s="9">
        <v>1103909</v>
      </c>
      <c r="C596" s="9">
        <v>2015</v>
      </c>
      <c r="D596" s="9">
        <v>2016</v>
      </c>
      <c r="E596" s="9">
        <v>4</v>
      </c>
    </row>
    <row r="597" spans="1:5" ht="12.75" customHeight="1" x14ac:dyDescent="0.2">
      <c r="A597" s="9">
        <v>2021</v>
      </c>
      <c r="B597" s="9">
        <v>1319230</v>
      </c>
      <c r="C597" s="9">
        <v>2015</v>
      </c>
      <c r="D597" s="9">
        <v>2016</v>
      </c>
      <c r="E597" s="9">
        <v>4</v>
      </c>
    </row>
    <row r="598" spans="1:5" ht="12.75" customHeight="1" x14ac:dyDescent="0.2">
      <c r="A598" s="9">
        <v>2021</v>
      </c>
      <c r="B598" s="9">
        <v>108730</v>
      </c>
      <c r="C598" s="9">
        <v>2015</v>
      </c>
      <c r="D598" s="9">
        <v>2016</v>
      </c>
      <c r="E598" s="9">
        <v>4</v>
      </c>
    </row>
    <row r="599" spans="1:5" ht="12.75" customHeight="1" x14ac:dyDescent="0.2">
      <c r="A599" s="9">
        <v>2021</v>
      </c>
      <c r="B599" s="9">
        <v>122845</v>
      </c>
      <c r="C599" s="9">
        <v>2015</v>
      </c>
      <c r="D599" s="9">
        <v>2016</v>
      </c>
      <c r="E599" s="9">
        <v>3</v>
      </c>
    </row>
    <row r="600" spans="1:5" ht="12.75" customHeight="1" x14ac:dyDescent="0.2">
      <c r="A600" s="9">
        <v>2021</v>
      </c>
      <c r="B600" s="9">
        <v>1127925</v>
      </c>
      <c r="C600" s="9">
        <v>2015</v>
      </c>
      <c r="D600" s="9">
        <v>2016</v>
      </c>
      <c r="E600" s="9">
        <v>3</v>
      </c>
    </row>
    <row r="601" spans="1:5" ht="12.75" customHeight="1" x14ac:dyDescent="0.2">
      <c r="A601" s="9">
        <v>2021</v>
      </c>
      <c r="B601" s="9">
        <v>1103909</v>
      </c>
      <c r="C601" s="9">
        <v>2015</v>
      </c>
      <c r="D601" s="9">
        <v>2016</v>
      </c>
      <c r="E601" s="9">
        <v>4</v>
      </c>
    </row>
    <row r="602" spans="1:5" ht="12.75" customHeight="1" x14ac:dyDescent="0.2">
      <c r="A602" s="9">
        <v>2021</v>
      </c>
      <c r="B602" s="9">
        <v>1127925</v>
      </c>
      <c r="C602" s="9">
        <v>2015</v>
      </c>
      <c r="D602" s="9">
        <v>2016</v>
      </c>
      <c r="E602" s="9">
        <v>3</v>
      </c>
    </row>
    <row r="603" spans="1:5" ht="12.75" customHeight="1" x14ac:dyDescent="0.2">
      <c r="A603" s="9">
        <v>2021</v>
      </c>
      <c r="B603" s="9">
        <v>1319230</v>
      </c>
      <c r="C603" s="9">
        <v>2015</v>
      </c>
      <c r="D603" s="9">
        <v>2017</v>
      </c>
      <c r="E603" s="9">
        <v>4</v>
      </c>
    </row>
    <row r="604" spans="1:5" ht="12.75" customHeight="1" x14ac:dyDescent="0.2">
      <c r="A604" s="9">
        <v>2021</v>
      </c>
      <c r="B604" s="9">
        <v>1270538</v>
      </c>
      <c r="C604" s="9">
        <v>2015</v>
      </c>
      <c r="D604" s="9">
        <v>2016</v>
      </c>
      <c r="E604" s="9">
        <v>3</v>
      </c>
    </row>
    <row r="605" spans="1:5" ht="12.75" customHeight="1" x14ac:dyDescent="0.2">
      <c r="A605" s="9">
        <v>2021</v>
      </c>
      <c r="B605" s="9">
        <v>1179970</v>
      </c>
      <c r="C605" s="9">
        <v>2015</v>
      </c>
      <c r="D605" s="9">
        <v>2020</v>
      </c>
      <c r="E605" s="9">
        <v>3</v>
      </c>
    </row>
    <row r="606" spans="1:5" ht="12.75" customHeight="1" x14ac:dyDescent="0.2">
      <c r="A606" s="9">
        <v>2021</v>
      </c>
      <c r="B606" s="9">
        <v>122845</v>
      </c>
      <c r="C606" s="9">
        <v>2015</v>
      </c>
      <c r="D606" s="9">
        <v>2017</v>
      </c>
      <c r="E606" s="9">
        <v>3</v>
      </c>
    </row>
    <row r="607" spans="1:5" ht="12.75" customHeight="1" x14ac:dyDescent="0.2">
      <c r="A607" s="9">
        <v>2021</v>
      </c>
      <c r="B607" s="9">
        <v>1270538</v>
      </c>
      <c r="C607" s="9">
        <v>2015</v>
      </c>
      <c r="D607" s="9">
        <v>2017</v>
      </c>
      <c r="E607" s="9">
        <v>3</v>
      </c>
    </row>
    <row r="608" spans="1:5" ht="12.75" customHeight="1" x14ac:dyDescent="0.2">
      <c r="A608" s="9">
        <v>2021</v>
      </c>
      <c r="B608" s="9">
        <v>1127925</v>
      </c>
      <c r="C608" s="9">
        <v>2015</v>
      </c>
      <c r="D608" s="9">
        <v>2016</v>
      </c>
      <c r="E608" s="9">
        <v>3</v>
      </c>
    </row>
    <row r="609" spans="1:5" ht="12.75" customHeight="1" x14ac:dyDescent="0.2">
      <c r="A609" s="9">
        <v>2021</v>
      </c>
      <c r="B609" s="9">
        <v>122845</v>
      </c>
      <c r="C609" s="9">
        <v>2015</v>
      </c>
      <c r="D609" s="9">
        <v>2016</v>
      </c>
      <c r="E609" s="9">
        <v>3</v>
      </c>
    </row>
    <row r="610" spans="1:5" ht="12.75" customHeight="1" x14ac:dyDescent="0.2">
      <c r="A610" s="9">
        <v>2021</v>
      </c>
      <c r="B610" s="9">
        <v>1308687</v>
      </c>
      <c r="C610" s="9">
        <v>2015</v>
      </c>
      <c r="D610" s="9">
        <v>2017</v>
      </c>
      <c r="E610" s="9">
        <v>4</v>
      </c>
    </row>
    <row r="611" spans="1:5" ht="12.75" customHeight="1" x14ac:dyDescent="0.2">
      <c r="A611" s="9">
        <v>2021</v>
      </c>
      <c r="B611" s="9">
        <v>122845</v>
      </c>
      <c r="C611" s="9">
        <v>2015</v>
      </c>
      <c r="D611" s="9">
        <v>2015</v>
      </c>
      <c r="E611" s="9">
        <v>3</v>
      </c>
    </row>
    <row r="612" spans="1:5" ht="12.75" customHeight="1" x14ac:dyDescent="0.2">
      <c r="A612" s="9">
        <v>2021</v>
      </c>
      <c r="B612" s="9">
        <v>1270538</v>
      </c>
      <c r="C612" s="9">
        <v>2015</v>
      </c>
      <c r="D612" s="9">
        <v>2017</v>
      </c>
      <c r="E612" s="9">
        <v>3</v>
      </c>
    </row>
    <row r="613" spans="1:5" ht="12.75" customHeight="1" x14ac:dyDescent="0.2">
      <c r="A613" s="9">
        <v>2021</v>
      </c>
      <c r="B613" s="9">
        <v>1103909</v>
      </c>
      <c r="C613" s="9">
        <v>2015</v>
      </c>
      <c r="D613" s="9">
        <v>2017</v>
      </c>
      <c r="E613" s="9">
        <v>4</v>
      </c>
    </row>
    <row r="614" spans="1:5" ht="12.75" customHeight="1" x14ac:dyDescent="0.2">
      <c r="A614" s="9">
        <v>2021</v>
      </c>
      <c r="B614" s="9">
        <v>122845</v>
      </c>
      <c r="C614" s="9">
        <v>2015</v>
      </c>
      <c r="D614" s="9">
        <v>2016</v>
      </c>
      <c r="E614" s="9">
        <v>3</v>
      </c>
    </row>
    <row r="615" spans="1:5" ht="12.75" customHeight="1" x14ac:dyDescent="0.2">
      <c r="A615" s="9">
        <v>2021</v>
      </c>
      <c r="B615" s="9">
        <v>1270538</v>
      </c>
      <c r="C615" s="9">
        <v>2015</v>
      </c>
      <c r="D615" s="9">
        <v>2016</v>
      </c>
      <c r="E615" s="9">
        <v>3</v>
      </c>
    </row>
    <row r="616" spans="1:5" ht="12.75" customHeight="1" x14ac:dyDescent="0.2">
      <c r="A616" s="9">
        <v>2021</v>
      </c>
      <c r="B616" s="9">
        <v>1308687</v>
      </c>
      <c r="C616" s="9">
        <v>2015</v>
      </c>
      <c r="D616" s="9">
        <v>2016</v>
      </c>
      <c r="E616" s="9">
        <v>4</v>
      </c>
    </row>
    <row r="617" spans="1:5" ht="12.75" customHeight="1" x14ac:dyDescent="0.2">
      <c r="A617" s="9">
        <v>2021</v>
      </c>
      <c r="B617" s="9">
        <v>122845</v>
      </c>
      <c r="C617" s="9">
        <v>2015</v>
      </c>
      <c r="D617" s="9">
        <v>2016</v>
      </c>
      <c r="E617" s="9">
        <v>3</v>
      </c>
    </row>
    <row r="618" spans="1:5" ht="12.75" customHeight="1" x14ac:dyDescent="0.2">
      <c r="A618" s="9">
        <v>2021</v>
      </c>
      <c r="B618" s="9">
        <v>108730</v>
      </c>
      <c r="C618" s="9">
        <v>2015</v>
      </c>
      <c r="D618" s="9">
        <v>2018</v>
      </c>
      <c r="E618" s="9">
        <v>4</v>
      </c>
    </row>
    <row r="619" spans="1:5" ht="12.75" customHeight="1" x14ac:dyDescent="0.2">
      <c r="A619" s="9">
        <v>2021</v>
      </c>
      <c r="B619" s="9">
        <v>1103657</v>
      </c>
      <c r="C619" s="9">
        <v>2015</v>
      </c>
      <c r="D619" s="9">
        <v>2017</v>
      </c>
      <c r="E619" s="9">
        <v>4</v>
      </c>
    </row>
    <row r="620" spans="1:5" ht="12.75" customHeight="1" x14ac:dyDescent="0.2">
      <c r="A620" s="9">
        <v>2021</v>
      </c>
      <c r="B620" s="9">
        <v>1308687</v>
      </c>
      <c r="C620" s="9">
        <v>2015</v>
      </c>
      <c r="D620" s="9">
        <v>2017</v>
      </c>
      <c r="E620" s="9">
        <v>4</v>
      </c>
    </row>
    <row r="621" spans="1:5" ht="12.75" customHeight="1" x14ac:dyDescent="0.2">
      <c r="A621" s="9">
        <v>2021</v>
      </c>
      <c r="B621" s="9">
        <v>108730</v>
      </c>
      <c r="C621" s="9">
        <v>2015</v>
      </c>
      <c r="D621" s="9">
        <v>2018</v>
      </c>
      <c r="E621" s="9">
        <v>4</v>
      </c>
    </row>
    <row r="622" spans="1:5" ht="12.75" customHeight="1" x14ac:dyDescent="0.2">
      <c r="A622" s="9">
        <v>2021</v>
      </c>
      <c r="B622" s="9">
        <v>1365444</v>
      </c>
      <c r="C622" s="9">
        <v>2015</v>
      </c>
      <c r="D622" s="9">
        <v>2016</v>
      </c>
      <c r="E622" s="9">
        <v>4</v>
      </c>
    </row>
    <row r="623" spans="1:5" ht="12.75" customHeight="1" x14ac:dyDescent="0.2">
      <c r="A623" s="9">
        <v>2021</v>
      </c>
      <c r="B623" s="9">
        <v>1308687</v>
      </c>
      <c r="C623" s="9">
        <v>2015</v>
      </c>
      <c r="D623" s="9">
        <v>2017</v>
      </c>
      <c r="E623" s="9">
        <v>4</v>
      </c>
    </row>
    <row r="624" spans="1:5" ht="12.75" customHeight="1" x14ac:dyDescent="0.2">
      <c r="A624" s="9">
        <v>2021</v>
      </c>
      <c r="B624" s="9">
        <v>1103657</v>
      </c>
      <c r="C624" s="9">
        <v>2015</v>
      </c>
      <c r="D624" s="9">
        <v>2017</v>
      </c>
      <c r="E624" s="9">
        <v>4</v>
      </c>
    </row>
    <row r="625" spans="1:5" ht="12.75" customHeight="1" x14ac:dyDescent="0.2">
      <c r="A625" s="9">
        <v>2021</v>
      </c>
      <c r="B625" s="9">
        <v>122845</v>
      </c>
      <c r="C625" s="9">
        <v>2015</v>
      </c>
      <c r="D625" s="9">
        <v>2016</v>
      </c>
      <c r="E625" s="9">
        <v>3</v>
      </c>
    </row>
    <row r="626" spans="1:5" ht="12.75" customHeight="1" x14ac:dyDescent="0.2">
      <c r="A626" s="9">
        <v>2021</v>
      </c>
      <c r="B626" s="9">
        <v>1179970</v>
      </c>
      <c r="C626" s="9">
        <v>2015</v>
      </c>
      <c r="D626" s="9">
        <v>2017</v>
      </c>
      <c r="E626" s="9">
        <v>3</v>
      </c>
    </row>
    <row r="627" spans="1:5" ht="12.75" customHeight="1" x14ac:dyDescent="0.2">
      <c r="A627" s="9">
        <v>2021</v>
      </c>
      <c r="B627" s="9">
        <v>1127924</v>
      </c>
      <c r="C627" s="9">
        <v>2015</v>
      </c>
      <c r="D627" s="9">
        <v>2017</v>
      </c>
      <c r="E627" s="9">
        <v>3</v>
      </c>
    </row>
    <row r="628" spans="1:5" ht="12.75" customHeight="1" x14ac:dyDescent="0.2">
      <c r="A628" s="9">
        <v>2021</v>
      </c>
      <c r="B628" s="9">
        <v>1103692</v>
      </c>
      <c r="C628" s="9">
        <v>2015</v>
      </c>
      <c r="D628" s="9">
        <v>2016</v>
      </c>
      <c r="E628" s="9">
        <v>4</v>
      </c>
    </row>
    <row r="629" spans="1:5" ht="12.75" customHeight="1" x14ac:dyDescent="0.2">
      <c r="A629" s="9">
        <v>2021</v>
      </c>
      <c r="B629" s="9">
        <v>1103692</v>
      </c>
      <c r="C629" s="9">
        <v>2015</v>
      </c>
      <c r="D629" s="9">
        <v>2016</v>
      </c>
      <c r="E629" s="9">
        <v>4</v>
      </c>
    </row>
    <row r="630" spans="1:5" ht="12.75" customHeight="1" x14ac:dyDescent="0.2">
      <c r="A630" s="9">
        <v>2021</v>
      </c>
      <c r="B630" s="9">
        <v>1103692</v>
      </c>
      <c r="C630" s="9">
        <v>2015</v>
      </c>
      <c r="D630" s="9">
        <v>2015</v>
      </c>
      <c r="E630" s="9">
        <v>4</v>
      </c>
    </row>
    <row r="631" spans="1:5" ht="12.75" customHeight="1" x14ac:dyDescent="0.2">
      <c r="A631" s="9">
        <v>2021</v>
      </c>
      <c r="B631" s="9">
        <v>1365444</v>
      </c>
      <c r="C631" s="9">
        <v>2015</v>
      </c>
      <c r="D631" s="9">
        <v>2017</v>
      </c>
      <c r="E631" s="9">
        <v>4</v>
      </c>
    </row>
    <row r="632" spans="1:5" ht="12.75" customHeight="1" x14ac:dyDescent="0.2">
      <c r="A632" s="9">
        <v>2021</v>
      </c>
      <c r="B632" s="9">
        <v>122845</v>
      </c>
      <c r="C632" s="9">
        <v>2015</v>
      </c>
      <c r="D632" s="9">
        <v>2016</v>
      </c>
      <c r="E632" s="9">
        <v>3</v>
      </c>
    </row>
    <row r="633" spans="1:5" ht="12.75" customHeight="1" x14ac:dyDescent="0.2">
      <c r="A633" s="9">
        <v>2021</v>
      </c>
      <c r="B633" s="9">
        <v>123336</v>
      </c>
      <c r="C633" s="9">
        <v>2015</v>
      </c>
      <c r="D633" s="9">
        <v>2017</v>
      </c>
      <c r="E633" s="9">
        <v>3</v>
      </c>
    </row>
    <row r="634" spans="1:5" ht="12.75" customHeight="1" x14ac:dyDescent="0.2">
      <c r="A634" s="9">
        <v>2021</v>
      </c>
      <c r="B634" s="9">
        <v>1103832</v>
      </c>
      <c r="C634" s="9">
        <v>2016</v>
      </c>
      <c r="D634" s="9">
        <v>2017</v>
      </c>
      <c r="E634" s="9">
        <v>4</v>
      </c>
    </row>
    <row r="635" spans="1:5" ht="12.75" customHeight="1" x14ac:dyDescent="0.2">
      <c r="A635" s="9">
        <v>2021</v>
      </c>
      <c r="B635" s="9">
        <v>1308687</v>
      </c>
      <c r="C635" s="9">
        <v>2016</v>
      </c>
      <c r="D635" s="9">
        <v>2017</v>
      </c>
      <c r="E635" s="9">
        <v>4</v>
      </c>
    </row>
    <row r="636" spans="1:5" ht="12.75" customHeight="1" x14ac:dyDescent="0.2">
      <c r="A636" s="9">
        <v>2021</v>
      </c>
      <c r="B636" s="9">
        <v>123336</v>
      </c>
      <c r="C636" s="9">
        <v>2016</v>
      </c>
      <c r="D636" s="9">
        <v>2017</v>
      </c>
      <c r="E636" s="9">
        <v>3</v>
      </c>
    </row>
    <row r="637" spans="1:5" ht="12.75" customHeight="1" x14ac:dyDescent="0.2">
      <c r="A637" s="9">
        <v>2021</v>
      </c>
      <c r="B637" s="9">
        <v>1103832</v>
      </c>
      <c r="C637" s="9">
        <v>2016</v>
      </c>
      <c r="D637" s="9">
        <v>2017</v>
      </c>
      <c r="E637" s="9">
        <v>4</v>
      </c>
    </row>
    <row r="638" spans="1:5" ht="12.75" customHeight="1" x14ac:dyDescent="0.2">
      <c r="A638" s="9">
        <v>2021</v>
      </c>
      <c r="B638" s="9">
        <v>1365444</v>
      </c>
      <c r="C638" s="9">
        <v>2016</v>
      </c>
      <c r="D638" s="9">
        <v>2017</v>
      </c>
      <c r="E638" s="9">
        <v>4</v>
      </c>
    </row>
    <row r="639" spans="1:5" ht="12.75" customHeight="1" x14ac:dyDescent="0.2">
      <c r="A639" s="9">
        <v>2021</v>
      </c>
      <c r="B639" s="9">
        <v>123336</v>
      </c>
      <c r="C639" s="9">
        <v>2016</v>
      </c>
      <c r="D639" s="9">
        <v>2017</v>
      </c>
      <c r="E639" s="9">
        <v>3</v>
      </c>
    </row>
    <row r="640" spans="1:5" ht="12.75" customHeight="1" x14ac:dyDescent="0.2">
      <c r="A640" s="9">
        <v>2021</v>
      </c>
      <c r="B640" s="9">
        <v>150129</v>
      </c>
      <c r="C640" s="9">
        <v>2016</v>
      </c>
      <c r="D640" s="9">
        <v>2017</v>
      </c>
      <c r="E640" s="9">
        <v>4</v>
      </c>
    </row>
    <row r="641" spans="1:5" ht="12.75" customHeight="1" x14ac:dyDescent="0.2">
      <c r="A641" s="9">
        <v>2021</v>
      </c>
      <c r="B641" s="9">
        <v>1103909</v>
      </c>
      <c r="C641" s="9">
        <v>2016</v>
      </c>
      <c r="D641" s="9">
        <v>2017</v>
      </c>
      <c r="E641" s="9">
        <v>4</v>
      </c>
    </row>
    <row r="642" spans="1:5" ht="12.75" customHeight="1" x14ac:dyDescent="0.2">
      <c r="A642" s="9">
        <v>2021</v>
      </c>
      <c r="B642" s="9">
        <v>123336</v>
      </c>
      <c r="C642" s="9">
        <v>2016</v>
      </c>
      <c r="D642" s="9">
        <v>2017</v>
      </c>
      <c r="E642" s="9">
        <v>3</v>
      </c>
    </row>
    <row r="643" spans="1:5" ht="12.75" customHeight="1" x14ac:dyDescent="0.2">
      <c r="A643" s="9">
        <v>2021</v>
      </c>
      <c r="B643" s="9">
        <v>1127927</v>
      </c>
      <c r="C643" s="9">
        <v>2016</v>
      </c>
      <c r="D643" s="9">
        <v>2017</v>
      </c>
      <c r="E643" s="9">
        <v>3</v>
      </c>
    </row>
    <row r="644" spans="1:5" ht="12.75" customHeight="1" x14ac:dyDescent="0.2">
      <c r="A644" s="9">
        <v>2021</v>
      </c>
      <c r="B644" s="9">
        <v>1179970</v>
      </c>
      <c r="C644" s="9">
        <v>2016</v>
      </c>
      <c r="D644" s="9">
        <v>2020</v>
      </c>
      <c r="E644" s="9">
        <v>3</v>
      </c>
    </row>
    <row r="645" spans="1:5" ht="12.75" customHeight="1" x14ac:dyDescent="0.2">
      <c r="A645" s="9">
        <v>2021</v>
      </c>
      <c r="B645" s="9">
        <v>1308687</v>
      </c>
      <c r="C645" s="9">
        <v>2016</v>
      </c>
      <c r="D645" s="9">
        <v>2018</v>
      </c>
      <c r="E645" s="9">
        <v>4</v>
      </c>
    </row>
    <row r="646" spans="1:5" ht="12.75" customHeight="1" x14ac:dyDescent="0.2">
      <c r="A646" s="9">
        <v>2021</v>
      </c>
      <c r="B646" s="9">
        <v>1179970</v>
      </c>
      <c r="C646" s="9">
        <v>2016</v>
      </c>
      <c r="D646" s="9">
        <v>2017</v>
      </c>
      <c r="E646" s="9">
        <v>3</v>
      </c>
    </row>
    <row r="647" spans="1:5" ht="12.75" customHeight="1" x14ac:dyDescent="0.2">
      <c r="A647" s="9">
        <v>2021</v>
      </c>
      <c r="B647" s="9">
        <v>1127925</v>
      </c>
      <c r="C647" s="9">
        <v>2016</v>
      </c>
      <c r="D647" s="9">
        <v>2017</v>
      </c>
      <c r="E647" s="9">
        <v>3</v>
      </c>
    </row>
    <row r="648" spans="1:5" ht="12.75" customHeight="1" x14ac:dyDescent="0.2">
      <c r="A648" s="9">
        <v>2021</v>
      </c>
      <c r="B648" s="9">
        <v>122845</v>
      </c>
      <c r="C648" s="9">
        <v>2016</v>
      </c>
      <c r="D648" s="9">
        <v>2017</v>
      </c>
      <c r="E648" s="9">
        <v>3</v>
      </c>
    </row>
    <row r="649" spans="1:5" ht="12.75" customHeight="1" x14ac:dyDescent="0.2">
      <c r="A649" s="9">
        <v>2021</v>
      </c>
      <c r="B649" s="9">
        <v>122845</v>
      </c>
      <c r="C649" s="9">
        <v>2016</v>
      </c>
      <c r="D649" s="9">
        <v>2017</v>
      </c>
      <c r="E649" s="9">
        <v>3</v>
      </c>
    </row>
    <row r="650" spans="1:5" ht="12.75" customHeight="1" x14ac:dyDescent="0.2">
      <c r="A650" s="9">
        <v>2021</v>
      </c>
      <c r="B650" s="9">
        <v>1117076</v>
      </c>
      <c r="C650" s="9">
        <v>2016</v>
      </c>
      <c r="D650" s="9">
        <v>2017</v>
      </c>
      <c r="E650" s="9">
        <v>4</v>
      </c>
    </row>
    <row r="651" spans="1:5" ht="12.75" customHeight="1" x14ac:dyDescent="0.2">
      <c r="A651" s="9">
        <v>2021</v>
      </c>
      <c r="B651" s="9">
        <v>1127926</v>
      </c>
      <c r="C651" s="9">
        <v>2016</v>
      </c>
      <c r="D651" s="9">
        <v>2017</v>
      </c>
      <c r="E651" s="9">
        <v>4</v>
      </c>
    </row>
    <row r="652" spans="1:5" ht="12.75" customHeight="1" x14ac:dyDescent="0.2">
      <c r="A652" s="9">
        <v>2021</v>
      </c>
      <c r="B652" s="9">
        <v>1127925</v>
      </c>
      <c r="C652" s="9">
        <v>2016</v>
      </c>
      <c r="D652" s="9">
        <v>2017</v>
      </c>
      <c r="E652" s="9">
        <v>3</v>
      </c>
    </row>
    <row r="653" spans="1:5" ht="12.75" customHeight="1" x14ac:dyDescent="0.2">
      <c r="A653" s="9">
        <v>2021</v>
      </c>
      <c r="B653" s="9">
        <v>1127925</v>
      </c>
      <c r="C653" s="9">
        <v>2016</v>
      </c>
      <c r="D653" s="9">
        <v>2017</v>
      </c>
      <c r="E653" s="9">
        <v>3</v>
      </c>
    </row>
    <row r="654" spans="1:5" ht="12.75" customHeight="1" x14ac:dyDescent="0.2">
      <c r="A654" s="9">
        <v>2021</v>
      </c>
      <c r="B654" s="9">
        <v>1127927</v>
      </c>
      <c r="C654" s="9">
        <v>2016</v>
      </c>
      <c r="D654" s="9">
        <v>2017</v>
      </c>
      <c r="E654" s="9">
        <v>3</v>
      </c>
    </row>
    <row r="655" spans="1:5" ht="12.75" customHeight="1" x14ac:dyDescent="0.2">
      <c r="A655" s="9">
        <v>2021</v>
      </c>
      <c r="B655" s="9">
        <v>1127925</v>
      </c>
      <c r="C655" s="9">
        <v>2016</v>
      </c>
      <c r="D655" s="9">
        <v>2017</v>
      </c>
      <c r="E655" s="9">
        <v>3</v>
      </c>
    </row>
    <row r="656" spans="1:5" ht="12.75" customHeight="1" x14ac:dyDescent="0.2">
      <c r="A656" s="9">
        <v>2021</v>
      </c>
      <c r="B656" s="9">
        <v>1103657</v>
      </c>
      <c r="C656" s="9">
        <v>2016</v>
      </c>
      <c r="D656" s="9">
        <v>2017</v>
      </c>
      <c r="E656" s="9">
        <v>4</v>
      </c>
    </row>
    <row r="657" spans="1:5" ht="12.75" customHeight="1" x14ac:dyDescent="0.2">
      <c r="A657" s="9">
        <v>2021</v>
      </c>
      <c r="B657" s="9">
        <v>1103909</v>
      </c>
      <c r="C657" s="9">
        <v>2016</v>
      </c>
      <c r="D657" s="9">
        <v>2017</v>
      </c>
      <c r="E657" s="9">
        <v>4</v>
      </c>
    </row>
    <row r="658" spans="1:5" ht="12.75" customHeight="1" x14ac:dyDescent="0.2">
      <c r="A658" s="9">
        <v>2021</v>
      </c>
      <c r="B658" s="9">
        <v>1127926</v>
      </c>
      <c r="C658" s="9">
        <v>2016</v>
      </c>
      <c r="D658" s="9">
        <v>2018</v>
      </c>
      <c r="E658" s="9">
        <v>4</v>
      </c>
    </row>
    <row r="659" spans="1:5" ht="12.75" customHeight="1" x14ac:dyDescent="0.2">
      <c r="A659" s="9">
        <v>2021</v>
      </c>
      <c r="B659" s="9">
        <v>1127927</v>
      </c>
      <c r="C659" s="9">
        <v>2016</v>
      </c>
      <c r="D659" s="9">
        <v>2017</v>
      </c>
      <c r="E659" s="9">
        <v>3</v>
      </c>
    </row>
    <row r="660" spans="1:5" ht="12.75" customHeight="1" x14ac:dyDescent="0.2">
      <c r="A660" s="9">
        <v>2021</v>
      </c>
      <c r="B660" s="9">
        <v>122845</v>
      </c>
      <c r="C660" s="9">
        <v>2016</v>
      </c>
      <c r="D660" s="9">
        <v>2017</v>
      </c>
      <c r="E660" s="9">
        <v>3</v>
      </c>
    </row>
    <row r="661" spans="1:5" ht="12.75" customHeight="1" x14ac:dyDescent="0.2">
      <c r="A661" s="9">
        <v>2021</v>
      </c>
      <c r="B661" s="9">
        <v>1365444</v>
      </c>
      <c r="C661" s="9">
        <v>2016</v>
      </c>
      <c r="D661" s="9">
        <v>2017</v>
      </c>
      <c r="E661" s="9">
        <v>4</v>
      </c>
    </row>
    <row r="662" spans="1:5" ht="12.75" customHeight="1" x14ac:dyDescent="0.2">
      <c r="A662" s="9">
        <v>2021</v>
      </c>
      <c r="B662" s="9">
        <v>1127924</v>
      </c>
      <c r="C662" s="9">
        <v>2016</v>
      </c>
      <c r="D662" s="9">
        <v>2018</v>
      </c>
      <c r="E662" s="9">
        <v>3</v>
      </c>
    </row>
    <row r="663" spans="1:5" ht="12.75" customHeight="1" x14ac:dyDescent="0.2">
      <c r="A663" s="9">
        <v>2021</v>
      </c>
      <c r="B663" s="9">
        <v>1103692</v>
      </c>
      <c r="C663" s="9">
        <v>2016</v>
      </c>
      <c r="D663" s="9">
        <v>2017</v>
      </c>
      <c r="E663" s="9">
        <v>4</v>
      </c>
    </row>
    <row r="664" spans="1:5" ht="12.75" customHeight="1" x14ac:dyDescent="0.2">
      <c r="A664" s="9">
        <v>2021</v>
      </c>
      <c r="B664" s="9">
        <v>1127924</v>
      </c>
      <c r="C664" s="9">
        <v>2016</v>
      </c>
      <c r="D664" s="9">
        <v>2018</v>
      </c>
      <c r="E664" s="9">
        <v>3</v>
      </c>
    </row>
    <row r="665" spans="1:5" ht="12.75" customHeight="1" x14ac:dyDescent="0.2">
      <c r="A665" s="9">
        <v>2021</v>
      </c>
      <c r="B665" s="9">
        <v>1103692</v>
      </c>
      <c r="C665" s="9">
        <v>2016</v>
      </c>
      <c r="D665" s="9">
        <v>2017</v>
      </c>
      <c r="E665" s="9">
        <v>4</v>
      </c>
    </row>
    <row r="666" spans="1:5" ht="12.75" customHeight="1" x14ac:dyDescent="0.2">
      <c r="A666" s="9">
        <v>2021</v>
      </c>
      <c r="B666" s="9">
        <v>1270538</v>
      </c>
      <c r="C666" s="9">
        <v>2016</v>
      </c>
      <c r="D666" s="9">
        <v>2017</v>
      </c>
      <c r="E666" s="9">
        <v>3</v>
      </c>
    </row>
    <row r="667" spans="1:5" ht="12.75" customHeight="1" x14ac:dyDescent="0.2">
      <c r="A667" s="9">
        <v>2021</v>
      </c>
      <c r="B667" s="9">
        <v>1103657</v>
      </c>
      <c r="C667" s="9">
        <v>2016</v>
      </c>
      <c r="D667" s="9">
        <v>2017</v>
      </c>
      <c r="E667" s="9">
        <v>4</v>
      </c>
    </row>
    <row r="668" spans="1:5" ht="12.75" customHeight="1" x14ac:dyDescent="0.2">
      <c r="A668" s="9">
        <v>2021</v>
      </c>
      <c r="B668" s="9">
        <v>1103692</v>
      </c>
      <c r="C668" s="9">
        <v>2016</v>
      </c>
      <c r="D668" s="9">
        <v>2017</v>
      </c>
      <c r="E668" s="9">
        <v>4</v>
      </c>
    </row>
    <row r="669" spans="1:5" ht="12.75" customHeight="1" x14ac:dyDescent="0.2">
      <c r="A669" s="9">
        <v>2021</v>
      </c>
      <c r="B669" s="9">
        <v>1127925</v>
      </c>
      <c r="C669" s="9">
        <v>2016</v>
      </c>
      <c r="D669" s="9">
        <v>2017</v>
      </c>
      <c r="E669" s="9">
        <v>3</v>
      </c>
    </row>
    <row r="670" spans="1:5" ht="12.75" customHeight="1" x14ac:dyDescent="0.2">
      <c r="A670" s="9">
        <v>2021</v>
      </c>
      <c r="B670" s="9">
        <v>1127925</v>
      </c>
      <c r="C670" s="9">
        <v>2016</v>
      </c>
      <c r="D670" s="9">
        <v>2017</v>
      </c>
      <c r="E670" s="9">
        <v>3</v>
      </c>
    </row>
    <row r="671" spans="1:5" ht="12.75" customHeight="1" x14ac:dyDescent="0.2">
      <c r="A671" s="9">
        <v>2021</v>
      </c>
      <c r="B671" s="9">
        <v>1308687</v>
      </c>
      <c r="C671" s="9">
        <v>2016</v>
      </c>
      <c r="D671" s="9">
        <v>2017</v>
      </c>
      <c r="E671" s="9">
        <v>4</v>
      </c>
    </row>
    <row r="672" spans="1:5" ht="12.75" customHeight="1" x14ac:dyDescent="0.2">
      <c r="A672" s="9">
        <v>2021</v>
      </c>
      <c r="B672" s="9">
        <v>1103657</v>
      </c>
      <c r="C672" s="9">
        <v>2016</v>
      </c>
      <c r="D672" s="9">
        <v>2017</v>
      </c>
      <c r="E672" s="9">
        <v>4</v>
      </c>
    </row>
    <row r="673" spans="1:5" ht="12.75" customHeight="1" x14ac:dyDescent="0.2">
      <c r="A673" s="9">
        <v>2021</v>
      </c>
      <c r="B673" s="9">
        <v>1127925</v>
      </c>
      <c r="C673" s="9">
        <v>2016</v>
      </c>
      <c r="D673" s="9">
        <v>2017</v>
      </c>
      <c r="E673" s="9">
        <v>3</v>
      </c>
    </row>
    <row r="674" spans="1:5" ht="12.75" customHeight="1" x14ac:dyDescent="0.2">
      <c r="A674" s="9">
        <v>2021</v>
      </c>
      <c r="B674" s="9">
        <v>1308687</v>
      </c>
      <c r="C674" s="9">
        <v>2016</v>
      </c>
      <c r="D674" s="9">
        <v>2018</v>
      </c>
      <c r="E674" s="9">
        <v>4</v>
      </c>
    </row>
    <row r="675" spans="1:5" ht="12.75" customHeight="1" x14ac:dyDescent="0.2">
      <c r="A675" s="9">
        <v>2021</v>
      </c>
      <c r="B675" s="9">
        <v>1365444</v>
      </c>
      <c r="C675" s="9">
        <v>2016</v>
      </c>
      <c r="D675" s="9">
        <v>2017</v>
      </c>
      <c r="E675" s="9">
        <v>4</v>
      </c>
    </row>
    <row r="676" spans="1:5" ht="12.75" customHeight="1" x14ac:dyDescent="0.2">
      <c r="A676" s="9">
        <v>2021</v>
      </c>
      <c r="B676" s="9">
        <v>1117076</v>
      </c>
      <c r="C676" s="9">
        <v>2016</v>
      </c>
      <c r="D676" s="9">
        <v>2017</v>
      </c>
      <c r="E676" s="9">
        <v>4</v>
      </c>
    </row>
    <row r="677" spans="1:5" ht="12.75" customHeight="1" x14ac:dyDescent="0.2">
      <c r="A677" s="9">
        <v>2021</v>
      </c>
      <c r="B677" s="9">
        <v>1127927</v>
      </c>
      <c r="C677" s="9">
        <v>2016</v>
      </c>
      <c r="D677" s="9">
        <v>2017</v>
      </c>
      <c r="E677" s="9">
        <v>3</v>
      </c>
    </row>
    <row r="678" spans="1:5" ht="12.75" customHeight="1" x14ac:dyDescent="0.2">
      <c r="A678" s="9">
        <v>2021</v>
      </c>
      <c r="B678" s="9">
        <v>122845</v>
      </c>
      <c r="C678" s="9">
        <v>2016</v>
      </c>
      <c r="D678" s="9">
        <v>2017</v>
      </c>
      <c r="E678" s="9">
        <v>3</v>
      </c>
    </row>
    <row r="679" spans="1:5" ht="12.75" customHeight="1" x14ac:dyDescent="0.2">
      <c r="A679" s="9">
        <v>2021</v>
      </c>
      <c r="B679" s="9">
        <v>108730</v>
      </c>
      <c r="C679" s="9">
        <v>2016</v>
      </c>
      <c r="D679" s="9">
        <v>2017</v>
      </c>
      <c r="E679" s="9">
        <v>4</v>
      </c>
    </row>
    <row r="680" spans="1:5" ht="12.75" customHeight="1" x14ac:dyDescent="0.2">
      <c r="A680" s="9">
        <v>2021</v>
      </c>
      <c r="B680" s="9">
        <v>108730</v>
      </c>
      <c r="C680" s="9">
        <v>2016</v>
      </c>
      <c r="D680" s="9">
        <v>2017</v>
      </c>
      <c r="E680" s="9">
        <v>4</v>
      </c>
    </row>
    <row r="681" spans="1:5" ht="12.75" customHeight="1" x14ac:dyDescent="0.2">
      <c r="A681" s="9">
        <v>2021</v>
      </c>
      <c r="B681" s="9">
        <v>1103909</v>
      </c>
      <c r="C681" s="9">
        <v>2016</v>
      </c>
      <c r="D681" s="9">
        <v>2017</v>
      </c>
      <c r="E681" s="9">
        <v>4</v>
      </c>
    </row>
    <row r="682" spans="1:5" ht="12.75" customHeight="1" x14ac:dyDescent="0.2">
      <c r="A682" s="9">
        <v>2021</v>
      </c>
      <c r="B682" s="9">
        <v>1308687</v>
      </c>
      <c r="C682" s="9">
        <v>2016</v>
      </c>
      <c r="D682" s="9">
        <v>2017</v>
      </c>
      <c r="E682" s="9">
        <v>4</v>
      </c>
    </row>
    <row r="683" spans="1:5" ht="12.75" customHeight="1" x14ac:dyDescent="0.2">
      <c r="A683" s="9">
        <v>2021</v>
      </c>
      <c r="B683" s="9">
        <v>1103909</v>
      </c>
      <c r="C683" s="9">
        <v>2016</v>
      </c>
      <c r="D683" s="9">
        <v>2017</v>
      </c>
      <c r="E683" s="9">
        <v>4</v>
      </c>
    </row>
    <row r="684" spans="1:5" ht="12.75" customHeight="1" x14ac:dyDescent="0.2">
      <c r="A684" s="9">
        <v>2021</v>
      </c>
      <c r="B684" s="9">
        <v>1103909</v>
      </c>
      <c r="C684" s="9">
        <v>2016</v>
      </c>
      <c r="D684" s="9">
        <v>2017</v>
      </c>
      <c r="E684" s="9">
        <v>4</v>
      </c>
    </row>
    <row r="685" spans="1:5" ht="12.75" customHeight="1" x14ac:dyDescent="0.2">
      <c r="A685" s="9">
        <v>2021</v>
      </c>
      <c r="B685" s="9">
        <v>1270538</v>
      </c>
      <c r="C685" s="9">
        <v>2016</v>
      </c>
      <c r="D685" s="9">
        <v>2017</v>
      </c>
      <c r="E685" s="9">
        <v>3</v>
      </c>
    </row>
    <row r="686" spans="1:5" ht="12.75" customHeight="1" x14ac:dyDescent="0.2">
      <c r="A686" s="9">
        <v>2021</v>
      </c>
      <c r="B686" s="9">
        <v>1127925</v>
      </c>
      <c r="C686" s="9">
        <v>2016</v>
      </c>
      <c r="D686" s="9">
        <v>2017</v>
      </c>
      <c r="E686" s="9">
        <v>3</v>
      </c>
    </row>
    <row r="687" spans="1:5" ht="12.75" customHeight="1" x14ac:dyDescent="0.2">
      <c r="A687" s="9">
        <v>2021</v>
      </c>
      <c r="B687" s="9">
        <v>1127925</v>
      </c>
      <c r="C687" s="9">
        <v>2016</v>
      </c>
      <c r="D687" s="9">
        <v>2017</v>
      </c>
      <c r="E687" s="9">
        <v>3</v>
      </c>
    </row>
    <row r="688" spans="1:5" ht="12.75" customHeight="1" x14ac:dyDescent="0.2">
      <c r="A688" s="9">
        <v>2021</v>
      </c>
      <c r="B688" s="9">
        <v>1365444</v>
      </c>
      <c r="C688" s="9">
        <v>2016</v>
      </c>
      <c r="D688" s="9">
        <v>2017</v>
      </c>
      <c r="E688" s="9">
        <v>4</v>
      </c>
    </row>
    <row r="689" spans="1:5" ht="12.75" customHeight="1" x14ac:dyDescent="0.2">
      <c r="A689" s="9">
        <v>2021</v>
      </c>
      <c r="B689" s="9">
        <v>1103909</v>
      </c>
      <c r="C689" s="9">
        <v>2016</v>
      </c>
      <c r="D689" s="9">
        <v>2017</v>
      </c>
      <c r="E689" s="9">
        <v>4</v>
      </c>
    </row>
    <row r="690" spans="1:5" ht="12.75" customHeight="1" x14ac:dyDescent="0.2">
      <c r="A690" s="9">
        <v>2021</v>
      </c>
      <c r="B690" s="9">
        <v>1127924</v>
      </c>
      <c r="C690" s="9">
        <v>2016</v>
      </c>
      <c r="D690" s="9">
        <v>2017</v>
      </c>
      <c r="E690" s="9">
        <v>3</v>
      </c>
    </row>
    <row r="691" spans="1:5" ht="12.75" customHeight="1" x14ac:dyDescent="0.2">
      <c r="A691" s="9">
        <v>2021</v>
      </c>
      <c r="B691" s="9">
        <v>108730</v>
      </c>
      <c r="C691" s="9">
        <v>2016</v>
      </c>
      <c r="D691" s="9">
        <v>2017</v>
      </c>
      <c r="E691" s="9">
        <v>4</v>
      </c>
    </row>
    <row r="692" spans="1:5" ht="12.75" customHeight="1" x14ac:dyDescent="0.2">
      <c r="A692" s="9">
        <v>2021</v>
      </c>
      <c r="B692" s="9">
        <v>108730</v>
      </c>
      <c r="C692" s="9">
        <v>2016</v>
      </c>
      <c r="D692" s="9">
        <v>2018</v>
      </c>
      <c r="E692" s="9">
        <v>4</v>
      </c>
    </row>
    <row r="693" spans="1:5" ht="12.75" customHeight="1" x14ac:dyDescent="0.2">
      <c r="A693" s="9">
        <v>2021</v>
      </c>
      <c r="B693" s="9">
        <v>108730</v>
      </c>
      <c r="C693" s="9">
        <v>2016</v>
      </c>
      <c r="D693" s="9">
        <v>2017</v>
      </c>
      <c r="E693" s="9">
        <v>4</v>
      </c>
    </row>
    <row r="694" spans="1:5" ht="12.75" customHeight="1" x14ac:dyDescent="0.2">
      <c r="A694" s="9">
        <v>2021</v>
      </c>
      <c r="B694" s="9">
        <v>1103657</v>
      </c>
      <c r="C694" s="9">
        <v>2016</v>
      </c>
      <c r="D694" s="9">
        <v>2017</v>
      </c>
      <c r="E694" s="9">
        <v>4</v>
      </c>
    </row>
    <row r="695" spans="1:5" ht="12.75" customHeight="1" x14ac:dyDescent="0.2">
      <c r="A695" s="9">
        <v>2021</v>
      </c>
      <c r="B695" s="9">
        <v>1127925</v>
      </c>
      <c r="C695" s="9">
        <v>2016</v>
      </c>
      <c r="D695" s="9">
        <v>2016</v>
      </c>
      <c r="E695" s="9">
        <v>3</v>
      </c>
    </row>
    <row r="696" spans="1:5" ht="12.75" customHeight="1" x14ac:dyDescent="0.2">
      <c r="A696" s="9">
        <v>2021</v>
      </c>
      <c r="B696" s="9">
        <v>1103832</v>
      </c>
      <c r="C696" s="9">
        <v>2016</v>
      </c>
      <c r="D696" s="9">
        <v>2017</v>
      </c>
      <c r="E696" s="9">
        <v>4</v>
      </c>
    </row>
    <row r="697" spans="1:5" ht="12.75" customHeight="1" x14ac:dyDescent="0.2">
      <c r="A697" s="9">
        <v>2021</v>
      </c>
      <c r="B697" s="9">
        <v>1103692</v>
      </c>
      <c r="C697" s="9">
        <v>2016</v>
      </c>
      <c r="D697" s="9">
        <v>2017</v>
      </c>
      <c r="E697" s="9">
        <v>4</v>
      </c>
    </row>
    <row r="698" spans="1:5" ht="12.75" customHeight="1" x14ac:dyDescent="0.2">
      <c r="A698" s="9">
        <v>2021</v>
      </c>
      <c r="B698" s="9">
        <v>122845</v>
      </c>
      <c r="C698" s="9">
        <v>2016</v>
      </c>
      <c r="D698" s="9">
        <v>2017</v>
      </c>
      <c r="E698" s="9">
        <v>3</v>
      </c>
    </row>
    <row r="699" spans="1:5" ht="12.75" customHeight="1" x14ac:dyDescent="0.2">
      <c r="A699" s="9">
        <v>2021</v>
      </c>
      <c r="B699" s="9">
        <v>123336</v>
      </c>
      <c r="C699" s="9">
        <v>2016</v>
      </c>
      <c r="D699" s="9">
        <v>2017</v>
      </c>
      <c r="E699" s="9">
        <v>3</v>
      </c>
    </row>
    <row r="700" spans="1:5" ht="12.75" customHeight="1" x14ac:dyDescent="0.2">
      <c r="A700" s="9">
        <v>2021</v>
      </c>
      <c r="B700" s="9">
        <v>123336</v>
      </c>
      <c r="C700" s="9">
        <v>2017</v>
      </c>
      <c r="D700" s="9">
        <v>2018</v>
      </c>
      <c r="E700" s="9">
        <v>3</v>
      </c>
    </row>
    <row r="701" spans="1:5" ht="12.75" customHeight="1" x14ac:dyDescent="0.2">
      <c r="A701" s="9">
        <v>2021</v>
      </c>
      <c r="B701" s="9">
        <v>1103832</v>
      </c>
      <c r="C701" s="9">
        <v>2017</v>
      </c>
      <c r="D701" s="9">
        <v>2018</v>
      </c>
      <c r="E701" s="9">
        <v>4</v>
      </c>
    </row>
    <row r="702" spans="1:5" ht="12.75" customHeight="1" x14ac:dyDescent="0.2">
      <c r="A702" s="9">
        <v>2021</v>
      </c>
      <c r="B702" s="9">
        <v>123336</v>
      </c>
      <c r="C702" s="9">
        <v>2017</v>
      </c>
      <c r="D702" s="9">
        <v>2018</v>
      </c>
      <c r="E702" s="9">
        <v>3</v>
      </c>
    </row>
    <row r="703" spans="1:5" ht="12.75" customHeight="1" x14ac:dyDescent="0.2">
      <c r="A703" s="9">
        <v>2021</v>
      </c>
      <c r="B703" s="9">
        <v>150129</v>
      </c>
      <c r="C703" s="9">
        <v>2017</v>
      </c>
      <c r="D703" s="9">
        <v>2018</v>
      </c>
      <c r="E703" s="9">
        <v>4</v>
      </c>
    </row>
    <row r="704" spans="1:5" ht="12.75" customHeight="1" x14ac:dyDescent="0.2">
      <c r="A704" s="9">
        <v>2021</v>
      </c>
      <c r="B704" s="9">
        <v>123336</v>
      </c>
      <c r="C704" s="9">
        <v>2017</v>
      </c>
      <c r="D704" s="9">
        <v>2017</v>
      </c>
      <c r="E704" s="9">
        <v>3</v>
      </c>
    </row>
    <row r="705" spans="1:5" ht="12.75" customHeight="1" x14ac:dyDescent="0.2">
      <c r="A705" s="9">
        <v>2021</v>
      </c>
      <c r="B705" s="9">
        <v>1308687</v>
      </c>
      <c r="C705" s="9">
        <v>2017</v>
      </c>
      <c r="D705" s="9">
        <v>2018</v>
      </c>
      <c r="E705" s="9">
        <v>4</v>
      </c>
    </row>
    <row r="706" spans="1:5" ht="12.75" customHeight="1" x14ac:dyDescent="0.2">
      <c r="A706" s="9">
        <v>2021</v>
      </c>
      <c r="B706" s="9">
        <v>1308687</v>
      </c>
      <c r="C706" s="9">
        <v>2017</v>
      </c>
      <c r="D706" s="9">
        <v>2018</v>
      </c>
      <c r="E706" s="9">
        <v>4</v>
      </c>
    </row>
    <row r="707" spans="1:5" ht="12.75" customHeight="1" x14ac:dyDescent="0.2">
      <c r="A707" s="9">
        <v>2021</v>
      </c>
      <c r="B707" s="9">
        <v>1308687</v>
      </c>
      <c r="C707" s="9">
        <v>2017</v>
      </c>
      <c r="D707" s="9">
        <v>2018</v>
      </c>
      <c r="E707" s="9">
        <v>4</v>
      </c>
    </row>
    <row r="708" spans="1:5" ht="12.75" customHeight="1" x14ac:dyDescent="0.2">
      <c r="A708" s="9">
        <v>2021</v>
      </c>
      <c r="B708" s="9">
        <v>122845</v>
      </c>
      <c r="C708" s="9">
        <v>2017</v>
      </c>
      <c r="D708" s="9">
        <v>2018</v>
      </c>
      <c r="E708" s="9">
        <v>3</v>
      </c>
    </row>
    <row r="709" spans="1:5" ht="12.75" customHeight="1" x14ac:dyDescent="0.2">
      <c r="A709" s="9">
        <v>2021</v>
      </c>
      <c r="B709" s="9">
        <v>108730</v>
      </c>
      <c r="C709" s="9">
        <v>2017</v>
      </c>
      <c r="D709" s="9">
        <v>2018</v>
      </c>
      <c r="E709" s="9">
        <v>4</v>
      </c>
    </row>
    <row r="710" spans="1:5" ht="12.75" customHeight="1" x14ac:dyDescent="0.2">
      <c r="A710" s="9">
        <v>2021</v>
      </c>
      <c r="B710" s="9">
        <v>1127924</v>
      </c>
      <c r="C710" s="9">
        <v>2017</v>
      </c>
      <c r="D710" s="9">
        <v>2018</v>
      </c>
      <c r="E710" s="9">
        <v>3</v>
      </c>
    </row>
    <row r="711" spans="1:5" ht="12.75" customHeight="1" x14ac:dyDescent="0.2">
      <c r="A711" s="9">
        <v>2021</v>
      </c>
      <c r="B711" s="9">
        <v>1308687</v>
      </c>
      <c r="C711" s="9">
        <v>2017</v>
      </c>
      <c r="D711" s="9">
        <v>2018</v>
      </c>
      <c r="E711" s="9">
        <v>4</v>
      </c>
    </row>
    <row r="712" spans="1:5" ht="12.75" customHeight="1" x14ac:dyDescent="0.2">
      <c r="A712" s="9">
        <v>2021</v>
      </c>
      <c r="B712" s="9">
        <v>122845</v>
      </c>
      <c r="C712" s="9">
        <v>2017</v>
      </c>
      <c r="D712" s="9">
        <v>2018</v>
      </c>
      <c r="E712" s="9">
        <v>3</v>
      </c>
    </row>
    <row r="713" spans="1:5" ht="12.75" customHeight="1" x14ac:dyDescent="0.2">
      <c r="A713" s="9">
        <v>2021</v>
      </c>
      <c r="B713" s="9">
        <v>1308687</v>
      </c>
      <c r="C713" s="9">
        <v>2017</v>
      </c>
      <c r="D713" s="9">
        <v>2018</v>
      </c>
      <c r="E713" s="9">
        <v>4</v>
      </c>
    </row>
    <row r="714" spans="1:5" ht="12.75" customHeight="1" x14ac:dyDescent="0.2">
      <c r="A714" s="9">
        <v>2021</v>
      </c>
      <c r="B714" s="9">
        <v>1127927</v>
      </c>
      <c r="C714" s="9">
        <v>2017</v>
      </c>
      <c r="D714" s="9">
        <v>2018</v>
      </c>
      <c r="E714" s="9">
        <v>3</v>
      </c>
    </row>
    <row r="715" spans="1:5" ht="12.75" customHeight="1" x14ac:dyDescent="0.2">
      <c r="A715" s="9">
        <v>2021</v>
      </c>
      <c r="B715" s="9">
        <v>108730</v>
      </c>
      <c r="C715" s="9">
        <v>2017</v>
      </c>
      <c r="D715" s="9">
        <v>2018</v>
      </c>
      <c r="E715" s="9">
        <v>4</v>
      </c>
    </row>
    <row r="716" spans="1:5" ht="12.75" customHeight="1" x14ac:dyDescent="0.2">
      <c r="A716" s="9">
        <v>2021</v>
      </c>
      <c r="B716" s="9">
        <v>123336</v>
      </c>
      <c r="C716" s="9">
        <v>2017</v>
      </c>
      <c r="D716" s="9">
        <v>2018</v>
      </c>
      <c r="E716" s="9">
        <v>3</v>
      </c>
    </row>
    <row r="717" spans="1:5" ht="12.75" customHeight="1" x14ac:dyDescent="0.2">
      <c r="A717" s="9">
        <v>2021</v>
      </c>
      <c r="B717" s="9">
        <v>1127925</v>
      </c>
      <c r="C717" s="9">
        <v>2017</v>
      </c>
      <c r="D717" s="9">
        <v>2018</v>
      </c>
      <c r="E717" s="9">
        <v>3</v>
      </c>
    </row>
    <row r="718" spans="1:5" ht="12.75" customHeight="1" x14ac:dyDescent="0.2">
      <c r="A718" s="9">
        <v>2021</v>
      </c>
      <c r="B718" s="9">
        <v>1127925</v>
      </c>
      <c r="C718" s="9">
        <v>2017</v>
      </c>
      <c r="D718" s="9">
        <v>2018</v>
      </c>
      <c r="E718" s="9">
        <v>3</v>
      </c>
    </row>
    <row r="719" spans="1:5" ht="12.75" customHeight="1" x14ac:dyDescent="0.2">
      <c r="A719" s="9">
        <v>2021</v>
      </c>
      <c r="B719" s="9">
        <v>1127926</v>
      </c>
      <c r="C719" s="9">
        <v>2017</v>
      </c>
      <c r="D719" s="9">
        <v>2018</v>
      </c>
      <c r="E719" s="9">
        <v>4</v>
      </c>
    </row>
    <row r="720" spans="1:5" ht="12.75" customHeight="1" x14ac:dyDescent="0.2">
      <c r="A720" s="9">
        <v>2021</v>
      </c>
      <c r="B720" s="9">
        <v>1127926</v>
      </c>
      <c r="C720" s="9">
        <v>2017</v>
      </c>
      <c r="D720" s="9">
        <v>2018</v>
      </c>
      <c r="E720" s="9">
        <v>4</v>
      </c>
    </row>
    <row r="721" spans="1:5" ht="12.75" customHeight="1" x14ac:dyDescent="0.2">
      <c r="A721" s="9">
        <v>2021</v>
      </c>
      <c r="B721" s="9">
        <v>122845</v>
      </c>
      <c r="C721" s="9">
        <v>2017</v>
      </c>
      <c r="D721" s="9">
        <v>2018</v>
      </c>
      <c r="E721" s="9">
        <v>3</v>
      </c>
    </row>
    <row r="722" spans="1:5" ht="12.75" customHeight="1" x14ac:dyDescent="0.2">
      <c r="A722" s="9">
        <v>2021</v>
      </c>
      <c r="B722" s="9">
        <v>122845</v>
      </c>
      <c r="C722" s="9">
        <v>2017</v>
      </c>
      <c r="D722" s="9">
        <v>2018</v>
      </c>
      <c r="E722" s="9">
        <v>3</v>
      </c>
    </row>
    <row r="723" spans="1:5" ht="12.75" customHeight="1" x14ac:dyDescent="0.2">
      <c r="A723" s="9">
        <v>2021</v>
      </c>
      <c r="B723" s="9">
        <v>150129</v>
      </c>
      <c r="C723" s="9">
        <v>2018</v>
      </c>
      <c r="D723" s="9">
        <v>2018</v>
      </c>
      <c r="E723" s="9">
        <v>4</v>
      </c>
    </row>
    <row r="724" spans="1:5" ht="12.75" customHeight="1" x14ac:dyDescent="0.2"/>
    <row r="725" spans="1:5" ht="12.75" customHeight="1" x14ac:dyDescent="0.2"/>
    <row r="726" spans="1:5" ht="12.75" customHeight="1" x14ac:dyDescent="0.2"/>
    <row r="727" spans="1:5" ht="12.75" customHeight="1" x14ac:dyDescent="0.2"/>
    <row r="728" spans="1:5" ht="12.75" customHeight="1" x14ac:dyDescent="0.2"/>
    <row r="729" spans="1:5" ht="12.75" customHeight="1" x14ac:dyDescent="0.2"/>
    <row r="730" spans="1:5" ht="12.75" customHeight="1" x14ac:dyDescent="0.2"/>
    <row r="731" spans="1:5" ht="12.75" customHeight="1" x14ac:dyDescent="0.2"/>
    <row r="732" spans="1:5" ht="12.75" customHeight="1" x14ac:dyDescent="0.2"/>
    <row r="733" spans="1:5" ht="12.75" customHeight="1" x14ac:dyDescent="0.2"/>
    <row r="734" spans="1:5" ht="12.75" customHeight="1" x14ac:dyDescent="0.2"/>
    <row r="735" spans="1:5" ht="12.75" customHeight="1" x14ac:dyDescent="0.2"/>
    <row r="736" spans="1:5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Z1000"/>
  <sheetViews>
    <sheetView workbookViewId="0"/>
  </sheetViews>
  <sheetFormatPr defaultColWidth="12.5703125" defaultRowHeight="15" customHeight="1" x14ac:dyDescent="0.2"/>
  <cols>
    <col min="1" max="15" width="11.42578125" customWidth="1"/>
    <col min="16" max="16" width="27.85546875" customWidth="1"/>
    <col min="17" max="52" width="11.42578125" customWidth="1"/>
  </cols>
  <sheetData>
    <row r="1" spans="1:52" ht="12.75" customHeight="1" x14ac:dyDescent="0.2">
      <c r="A1" s="9" t="s">
        <v>20</v>
      </c>
      <c r="B1" s="9" t="s">
        <v>74</v>
      </c>
      <c r="C1" s="9" t="s">
        <v>168</v>
      </c>
      <c r="D1" s="9" t="s">
        <v>171</v>
      </c>
      <c r="E1" s="9" t="s">
        <v>174</v>
      </c>
      <c r="F1" s="9" t="s">
        <v>177</v>
      </c>
      <c r="G1" s="9" t="s">
        <v>179</v>
      </c>
      <c r="H1" s="9" t="s">
        <v>182</v>
      </c>
      <c r="I1" s="9" t="s">
        <v>185</v>
      </c>
      <c r="J1" s="9" t="s">
        <v>188</v>
      </c>
      <c r="K1" s="9" t="s">
        <v>191</v>
      </c>
      <c r="L1" s="9" t="s">
        <v>196</v>
      </c>
      <c r="M1" s="9" t="s">
        <v>198</v>
      </c>
      <c r="N1" s="9" t="s">
        <v>201</v>
      </c>
      <c r="O1" s="9" t="s">
        <v>207</v>
      </c>
      <c r="P1" s="9" t="s">
        <v>210</v>
      </c>
      <c r="Q1" s="9" t="s">
        <v>289</v>
      </c>
      <c r="R1" s="9" t="s">
        <v>296</v>
      </c>
      <c r="S1" s="9" t="s">
        <v>305</v>
      </c>
      <c r="T1" s="9" t="s">
        <v>307</v>
      </c>
      <c r="U1" s="9" t="s">
        <v>309</v>
      </c>
      <c r="V1" s="9" t="s">
        <v>311</v>
      </c>
      <c r="W1" s="9" t="s">
        <v>315</v>
      </c>
      <c r="X1" s="9" t="s">
        <v>322</v>
      </c>
      <c r="Y1" s="9" t="s">
        <v>324</v>
      </c>
      <c r="Z1" s="9" t="s">
        <v>326</v>
      </c>
      <c r="AA1" s="9" t="s">
        <v>329</v>
      </c>
      <c r="AB1" s="9" t="s">
        <v>332</v>
      </c>
      <c r="AC1" s="9" t="s">
        <v>340</v>
      </c>
      <c r="AD1" s="9" t="s">
        <v>343</v>
      </c>
      <c r="AE1" s="9" t="s">
        <v>346</v>
      </c>
      <c r="AF1" s="9" t="s">
        <v>349</v>
      </c>
      <c r="AG1" s="9" t="s">
        <v>352</v>
      </c>
      <c r="AH1" s="9" t="s">
        <v>354</v>
      </c>
      <c r="AI1" s="9" t="s">
        <v>356</v>
      </c>
      <c r="AJ1" s="9" t="s">
        <v>359</v>
      </c>
      <c r="AK1" s="9" t="s">
        <v>361</v>
      </c>
      <c r="AL1" s="9" t="s">
        <v>363</v>
      </c>
      <c r="AM1" s="9" t="s">
        <v>366</v>
      </c>
      <c r="AN1" s="9" t="s">
        <v>368</v>
      </c>
      <c r="AO1" s="9" t="s">
        <v>370</v>
      </c>
      <c r="AP1" s="9" t="s">
        <v>372</v>
      </c>
      <c r="AQ1" s="9" t="s">
        <v>374</v>
      </c>
      <c r="AR1" s="9" t="s">
        <v>378</v>
      </c>
      <c r="AS1" s="9" t="s">
        <v>388</v>
      </c>
      <c r="AT1" s="9" t="s">
        <v>390</v>
      </c>
      <c r="AU1" s="9" t="s">
        <v>397</v>
      </c>
      <c r="AV1" s="9" t="s">
        <v>404</v>
      </c>
      <c r="AW1" s="9" t="s">
        <v>407</v>
      </c>
      <c r="AX1" s="9" t="s">
        <v>414</v>
      </c>
      <c r="AY1" s="9" t="s">
        <v>421</v>
      </c>
      <c r="AZ1" s="9" t="s">
        <v>428</v>
      </c>
    </row>
    <row r="2" spans="1:52" ht="12.75" customHeight="1" x14ac:dyDescent="0.2">
      <c r="A2" s="9">
        <v>2021</v>
      </c>
      <c r="B2" s="9">
        <v>1127924</v>
      </c>
      <c r="C2" s="9">
        <v>8</v>
      </c>
      <c r="D2" s="9">
        <v>0</v>
      </c>
      <c r="E2" s="9">
        <v>0</v>
      </c>
      <c r="F2" s="9">
        <v>0</v>
      </c>
      <c r="G2" s="9">
        <v>27</v>
      </c>
      <c r="H2" s="9">
        <v>0</v>
      </c>
      <c r="I2" s="9">
        <v>4</v>
      </c>
      <c r="J2" s="9">
        <v>0</v>
      </c>
      <c r="K2" s="9" t="s">
        <v>958</v>
      </c>
      <c r="L2" s="9" t="s">
        <v>959</v>
      </c>
      <c r="M2" s="9" t="s">
        <v>960</v>
      </c>
      <c r="N2" s="9">
        <v>0</v>
      </c>
      <c r="O2" s="9" t="s">
        <v>961</v>
      </c>
      <c r="P2" s="88">
        <v>9.0000000000009094E+26</v>
      </c>
      <c r="Q2" s="9">
        <v>555</v>
      </c>
      <c r="R2" s="9">
        <v>333</v>
      </c>
      <c r="S2" s="9">
        <v>333</v>
      </c>
      <c r="T2" s="9">
        <v>333</v>
      </c>
      <c r="U2" s="9">
        <v>333</v>
      </c>
      <c r="V2" s="9">
        <v>333</v>
      </c>
      <c r="W2" s="9">
        <v>333</v>
      </c>
      <c r="X2" s="9">
        <v>333</v>
      </c>
      <c r="Y2" s="9">
        <v>333</v>
      </c>
      <c r="Z2" s="9">
        <v>333</v>
      </c>
      <c r="AA2" s="9">
        <v>333</v>
      </c>
      <c r="AB2" s="9">
        <v>0</v>
      </c>
      <c r="AC2" s="9">
        <v>0</v>
      </c>
      <c r="AD2" s="9">
        <v>0</v>
      </c>
      <c r="AE2" s="9">
        <v>0</v>
      </c>
      <c r="AF2" s="9">
        <v>0</v>
      </c>
      <c r="AG2" s="9">
        <v>0</v>
      </c>
      <c r="AH2" s="9">
        <v>0</v>
      </c>
      <c r="AI2" s="9">
        <v>0</v>
      </c>
      <c r="AJ2" s="9">
        <v>0</v>
      </c>
      <c r="AK2" s="9">
        <v>0</v>
      </c>
      <c r="AL2" s="9">
        <v>0</v>
      </c>
      <c r="AM2" s="9">
        <v>0</v>
      </c>
      <c r="AN2" s="9">
        <v>0</v>
      </c>
      <c r="AO2" s="9">
        <v>0</v>
      </c>
      <c r="AP2" s="9">
        <v>0</v>
      </c>
      <c r="AQ2" s="9">
        <v>0</v>
      </c>
    </row>
    <row r="3" spans="1:52" ht="12.75" customHeight="1" x14ac:dyDescent="0.2">
      <c r="A3" s="9">
        <v>2021</v>
      </c>
      <c r="B3" s="9">
        <v>123336</v>
      </c>
      <c r="C3" s="9">
        <v>8</v>
      </c>
      <c r="D3" s="9">
        <v>0</v>
      </c>
      <c r="E3" s="9">
        <v>0</v>
      </c>
      <c r="F3" s="9">
        <v>0</v>
      </c>
      <c r="G3" s="9">
        <v>27</v>
      </c>
      <c r="H3" s="9">
        <v>0</v>
      </c>
      <c r="I3" s="9">
        <v>5</v>
      </c>
      <c r="J3" s="9">
        <v>0</v>
      </c>
      <c r="K3" s="9" t="s">
        <v>958</v>
      </c>
      <c r="L3" s="9" t="s">
        <v>962</v>
      </c>
      <c r="M3" s="9" t="s">
        <v>960</v>
      </c>
      <c r="N3" s="9">
        <v>0</v>
      </c>
      <c r="O3" s="9" t="s">
        <v>961</v>
      </c>
      <c r="P3" s="88">
        <v>9.0000900090009903E+23</v>
      </c>
      <c r="Q3" s="9">
        <v>555</v>
      </c>
      <c r="R3" s="9">
        <v>333</v>
      </c>
      <c r="S3" s="9">
        <v>333</v>
      </c>
      <c r="T3" s="9">
        <v>333</v>
      </c>
      <c r="U3" s="9">
        <v>333</v>
      </c>
      <c r="V3" s="9">
        <v>333</v>
      </c>
      <c r="W3" s="9">
        <v>333</v>
      </c>
      <c r="X3" s="9">
        <v>333</v>
      </c>
      <c r="Y3" s="9">
        <v>333</v>
      </c>
      <c r="Z3" s="9">
        <v>333</v>
      </c>
      <c r="AA3" s="9">
        <v>333</v>
      </c>
      <c r="AB3" s="9">
        <v>0</v>
      </c>
      <c r="AC3" s="9">
        <v>0</v>
      </c>
      <c r="AD3" s="9">
        <v>0</v>
      </c>
      <c r="AE3" s="9">
        <v>0</v>
      </c>
      <c r="AF3" s="9">
        <v>0</v>
      </c>
      <c r="AG3" s="9">
        <v>0</v>
      </c>
      <c r="AH3" s="9">
        <v>0</v>
      </c>
      <c r="AI3" s="9">
        <v>0</v>
      </c>
      <c r="AJ3" s="9">
        <v>0</v>
      </c>
      <c r="AK3" s="9">
        <v>0</v>
      </c>
      <c r="AL3" s="9">
        <v>0</v>
      </c>
      <c r="AM3" s="9">
        <v>0</v>
      </c>
      <c r="AN3" s="9">
        <v>0</v>
      </c>
      <c r="AO3" s="9">
        <v>0</v>
      </c>
      <c r="AP3" s="9">
        <v>0</v>
      </c>
      <c r="AQ3" s="9">
        <v>0</v>
      </c>
    </row>
    <row r="4" spans="1:52" ht="12.75" customHeight="1" x14ac:dyDescent="0.2">
      <c r="A4" s="9">
        <v>2021</v>
      </c>
      <c r="B4" s="9">
        <v>1179970</v>
      </c>
      <c r="C4" s="9">
        <v>8</v>
      </c>
      <c r="D4" s="9">
        <v>0</v>
      </c>
      <c r="E4" s="9">
        <v>0</v>
      </c>
      <c r="F4" s="9">
        <v>0</v>
      </c>
      <c r="G4" s="9">
        <v>27</v>
      </c>
      <c r="H4" s="9">
        <v>0</v>
      </c>
      <c r="I4" s="9">
        <v>2</v>
      </c>
      <c r="J4" s="9">
        <v>0</v>
      </c>
      <c r="K4" s="9" t="s">
        <v>958</v>
      </c>
      <c r="L4" s="9" t="s">
        <v>963</v>
      </c>
      <c r="M4" s="9" t="s">
        <v>964</v>
      </c>
      <c r="N4" s="9">
        <v>0</v>
      </c>
      <c r="O4" s="9" t="s">
        <v>965</v>
      </c>
      <c r="P4" s="88">
        <v>1.1001009008999999E+23</v>
      </c>
      <c r="Q4" s="9">
        <v>555</v>
      </c>
      <c r="R4" s="9">
        <v>555</v>
      </c>
      <c r="S4" s="9">
        <v>555</v>
      </c>
      <c r="T4" s="9">
        <v>333</v>
      </c>
      <c r="U4" s="9">
        <v>555</v>
      </c>
      <c r="V4" s="9">
        <v>333</v>
      </c>
      <c r="W4" s="9">
        <v>333</v>
      </c>
      <c r="X4" s="9">
        <v>333</v>
      </c>
      <c r="Y4" s="9">
        <v>333</v>
      </c>
      <c r="Z4" s="9">
        <v>333</v>
      </c>
      <c r="AA4" s="9">
        <v>333</v>
      </c>
      <c r="AB4" s="9">
        <v>7.7</v>
      </c>
      <c r="AC4" s="9">
        <v>0</v>
      </c>
      <c r="AD4" s="9">
        <v>0</v>
      </c>
      <c r="AE4" s="9">
        <v>0</v>
      </c>
      <c r="AF4" s="9">
        <v>0</v>
      </c>
      <c r="AG4" s="9">
        <v>0</v>
      </c>
      <c r="AH4" s="9">
        <v>0</v>
      </c>
      <c r="AI4" s="9">
        <v>0</v>
      </c>
      <c r="AJ4" s="9">
        <v>0</v>
      </c>
      <c r="AK4" s="9">
        <v>0</v>
      </c>
      <c r="AL4" s="9">
        <v>10.199999999999999</v>
      </c>
      <c r="AM4" s="9">
        <v>12</v>
      </c>
      <c r="AN4" s="9">
        <v>0</v>
      </c>
      <c r="AO4" s="9">
        <v>0</v>
      </c>
      <c r="AP4" s="9">
        <v>0</v>
      </c>
      <c r="AQ4" s="9">
        <v>0</v>
      </c>
      <c r="AR4" s="9" t="s">
        <v>966</v>
      </c>
      <c r="AS4" s="9" t="s">
        <v>966</v>
      </c>
      <c r="AT4" s="9" t="s">
        <v>967</v>
      </c>
      <c r="AU4" s="9" t="s">
        <v>968</v>
      </c>
      <c r="AV4" s="9" t="s">
        <v>966</v>
      </c>
      <c r="AW4" s="9" t="s">
        <v>966</v>
      </c>
      <c r="AX4" s="9" t="s">
        <v>966</v>
      </c>
      <c r="AY4" s="9" t="s">
        <v>966</v>
      </c>
      <c r="AZ4" s="9" t="s">
        <v>966</v>
      </c>
    </row>
    <row r="5" spans="1:52" ht="12.75" customHeight="1" x14ac:dyDescent="0.2">
      <c r="A5" s="9">
        <v>2021</v>
      </c>
      <c r="B5" s="9">
        <v>123336</v>
      </c>
      <c r="C5" s="9">
        <v>8</v>
      </c>
      <c r="D5" s="9">
        <v>0</v>
      </c>
      <c r="E5" s="9">
        <v>0</v>
      </c>
      <c r="F5" s="9">
        <v>0</v>
      </c>
      <c r="G5" s="9">
        <v>27</v>
      </c>
      <c r="H5" s="9">
        <v>0</v>
      </c>
      <c r="I5" s="9">
        <v>5</v>
      </c>
      <c r="J5" s="9">
        <v>0</v>
      </c>
      <c r="K5" s="9" t="s">
        <v>958</v>
      </c>
      <c r="L5" s="9" t="s">
        <v>962</v>
      </c>
      <c r="M5" s="9" t="s">
        <v>969</v>
      </c>
      <c r="N5" s="9">
        <v>0</v>
      </c>
      <c r="O5" s="9" t="s">
        <v>970</v>
      </c>
      <c r="P5" s="88">
        <v>9.0000900090109895E+23</v>
      </c>
      <c r="Q5" s="9">
        <v>555</v>
      </c>
      <c r="R5" s="9">
        <v>555</v>
      </c>
      <c r="S5" s="9">
        <v>555</v>
      </c>
      <c r="T5" s="9">
        <v>555</v>
      </c>
      <c r="U5" s="9">
        <v>555</v>
      </c>
      <c r="V5" s="9">
        <v>555</v>
      </c>
      <c r="W5" s="9">
        <v>555</v>
      </c>
      <c r="X5" s="9">
        <v>555</v>
      </c>
      <c r="Y5" s="9">
        <v>555</v>
      </c>
      <c r="Z5" s="9">
        <v>555</v>
      </c>
      <c r="AA5" s="9">
        <v>555</v>
      </c>
      <c r="AB5" s="9">
        <v>7.7</v>
      </c>
      <c r="AC5" s="9">
        <v>7.6</v>
      </c>
      <c r="AD5" s="9">
        <v>0</v>
      </c>
      <c r="AE5" s="9">
        <v>19</v>
      </c>
      <c r="AF5" s="9">
        <v>11</v>
      </c>
      <c r="AG5" s="9">
        <v>55</v>
      </c>
      <c r="AH5" s="9">
        <v>0</v>
      </c>
      <c r="AI5" s="9">
        <v>27</v>
      </c>
      <c r="AJ5" s="9">
        <v>35</v>
      </c>
      <c r="AK5" s="9">
        <v>25</v>
      </c>
      <c r="AL5" s="9">
        <v>7.7</v>
      </c>
      <c r="AM5" s="9">
        <v>9.1</v>
      </c>
      <c r="AN5" s="9">
        <v>0</v>
      </c>
      <c r="AO5" s="9">
        <v>0</v>
      </c>
      <c r="AP5" s="9">
        <v>0</v>
      </c>
      <c r="AQ5" s="9">
        <v>0</v>
      </c>
      <c r="AR5" s="9" t="s">
        <v>966</v>
      </c>
      <c r="AS5" s="9" t="s">
        <v>966</v>
      </c>
      <c r="AT5" s="9" t="s">
        <v>134</v>
      </c>
      <c r="AU5" s="9" t="s">
        <v>971</v>
      </c>
      <c r="AV5" s="9" t="s">
        <v>971</v>
      </c>
      <c r="AW5" s="9" t="s">
        <v>134</v>
      </c>
      <c r="AX5" s="9" t="s">
        <v>971</v>
      </c>
      <c r="AY5" s="9" t="s">
        <v>967</v>
      </c>
      <c r="AZ5" s="9" t="s">
        <v>966</v>
      </c>
    </row>
    <row r="6" spans="1:52" ht="12.75" customHeight="1" x14ac:dyDescent="0.2">
      <c r="A6" s="9">
        <v>2021</v>
      </c>
      <c r="B6" s="9">
        <v>123336</v>
      </c>
      <c r="C6" s="9">
        <v>8</v>
      </c>
      <c r="D6" s="9">
        <v>0</v>
      </c>
      <c r="E6" s="9">
        <v>0</v>
      </c>
      <c r="F6" s="9">
        <v>0</v>
      </c>
      <c r="G6" s="9">
        <v>27</v>
      </c>
      <c r="H6" s="9">
        <v>0</v>
      </c>
      <c r="I6" s="9">
        <v>5</v>
      </c>
      <c r="J6" s="9">
        <v>0</v>
      </c>
      <c r="K6" s="9" t="s">
        <v>958</v>
      </c>
      <c r="L6" s="9" t="s">
        <v>962</v>
      </c>
      <c r="M6" s="9" t="s">
        <v>972</v>
      </c>
      <c r="N6" s="9">
        <v>100001</v>
      </c>
      <c r="O6" s="9" t="s">
        <v>973</v>
      </c>
      <c r="P6" s="88">
        <v>9.1001900090009896E+23</v>
      </c>
      <c r="Q6" s="9">
        <v>555</v>
      </c>
      <c r="R6" s="9">
        <v>555</v>
      </c>
      <c r="S6" s="9">
        <v>555</v>
      </c>
      <c r="T6" s="9">
        <v>333</v>
      </c>
      <c r="U6" s="9">
        <v>555</v>
      </c>
      <c r="V6" s="9">
        <v>333</v>
      </c>
      <c r="W6" s="9">
        <v>333</v>
      </c>
      <c r="X6" s="9">
        <v>333</v>
      </c>
      <c r="Y6" s="9">
        <v>333</v>
      </c>
      <c r="Z6" s="9">
        <v>333</v>
      </c>
      <c r="AA6" s="9">
        <v>333</v>
      </c>
      <c r="AB6" s="9">
        <v>9.5</v>
      </c>
      <c r="AC6" s="9">
        <v>15</v>
      </c>
      <c r="AD6" s="9">
        <v>25</v>
      </c>
      <c r="AE6" s="9">
        <v>0</v>
      </c>
      <c r="AF6" s="9">
        <v>0</v>
      </c>
      <c r="AG6" s="9">
        <v>0</v>
      </c>
      <c r="AH6" s="9">
        <v>0</v>
      </c>
      <c r="AI6" s="9">
        <v>0</v>
      </c>
      <c r="AJ6" s="9">
        <v>0</v>
      </c>
      <c r="AK6" s="9">
        <v>0</v>
      </c>
      <c r="AL6" s="9">
        <v>7.7</v>
      </c>
      <c r="AM6" s="9">
        <v>9.1</v>
      </c>
      <c r="AN6" s="9">
        <v>0</v>
      </c>
      <c r="AO6" s="9">
        <v>0</v>
      </c>
      <c r="AP6" s="9">
        <v>0</v>
      </c>
      <c r="AQ6" s="9">
        <v>0</v>
      </c>
    </row>
    <row r="7" spans="1:52" ht="12.75" customHeight="1" x14ac:dyDescent="0.2">
      <c r="A7" s="9">
        <v>2021</v>
      </c>
      <c r="B7" s="9">
        <v>123336</v>
      </c>
      <c r="C7" s="9">
        <v>8</v>
      </c>
      <c r="D7" s="9">
        <v>0</v>
      </c>
      <c r="E7" s="9">
        <v>0</v>
      </c>
      <c r="F7" s="9">
        <v>0</v>
      </c>
      <c r="G7" s="9">
        <v>27</v>
      </c>
      <c r="H7" s="9">
        <v>0</v>
      </c>
      <c r="I7" s="9">
        <v>5</v>
      </c>
      <c r="J7" s="9">
        <v>0</v>
      </c>
      <c r="K7" s="9" t="s">
        <v>958</v>
      </c>
      <c r="L7" s="9" t="s">
        <v>962</v>
      </c>
      <c r="M7" s="9" t="s">
        <v>974</v>
      </c>
      <c r="N7" s="9">
        <v>10</v>
      </c>
      <c r="O7" s="9" t="s">
        <v>975</v>
      </c>
      <c r="P7" s="88">
        <v>1.0900009000900099E+25</v>
      </c>
      <c r="Q7" s="9">
        <v>555</v>
      </c>
      <c r="R7" s="9">
        <v>555</v>
      </c>
      <c r="S7" s="9">
        <v>555</v>
      </c>
      <c r="T7" s="9">
        <v>555</v>
      </c>
      <c r="U7" s="9">
        <v>555</v>
      </c>
      <c r="V7" s="9">
        <v>555</v>
      </c>
      <c r="W7" s="9">
        <v>555</v>
      </c>
      <c r="X7" s="9">
        <v>555</v>
      </c>
      <c r="Y7" s="9">
        <v>333</v>
      </c>
      <c r="Z7" s="9">
        <v>333</v>
      </c>
      <c r="AA7" s="9">
        <v>555</v>
      </c>
      <c r="AB7" s="9">
        <v>10</v>
      </c>
      <c r="AC7" s="9">
        <v>16.7</v>
      </c>
      <c r="AD7" s="9">
        <v>12.5</v>
      </c>
      <c r="AE7" s="9">
        <v>23</v>
      </c>
      <c r="AF7" s="9">
        <v>13</v>
      </c>
      <c r="AG7" s="9">
        <v>65</v>
      </c>
      <c r="AH7" s="9">
        <v>0</v>
      </c>
      <c r="AI7" s="9">
        <v>33</v>
      </c>
      <c r="AJ7" s="9">
        <v>65</v>
      </c>
      <c r="AK7" s="9">
        <v>25</v>
      </c>
      <c r="AL7" s="9">
        <v>7.7</v>
      </c>
      <c r="AM7" s="9">
        <v>9.1</v>
      </c>
      <c r="AN7" s="9">
        <v>0</v>
      </c>
      <c r="AO7" s="9">
        <v>0</v>
      </c>
      <c r="AP7" s="9">
        <v>0</v>
      </c>
      <c r="AQ7" s="9">
        <v>0</v>
      </c>
      <c r="AR7" s="9" t="s">
        <v>134</v>
      </c>
      <c r="AS7" s="9" t="s">
        <v>966</v>
      </c>
      <c r="AT7" s="9" t="s">
        <v>967</v>
      </c>
      <c r="AU7" s="9" t="s">
        <v>134</v>
      </c>
      <c r="AV7" s="9" t="s">
        <v>134</v>
      </c>
      <c r="AW7" s="9" t="s">
        <v>971</v>
      </c>
      <c r="AX7" s="9" t="s">
        <v>976</v>
      </c>
      <c r="AY7" s="9" t="s">
        <v>967</v>
      </c>
      <c r="AZ7" s="9" t="s">
        <v>134</v>
      </c>
    </row>
    <row r="8" spans="1:52" ht="12.75" customHeight="1" x14ac:dyDescent="0.2">
      <c r="A8" s="9">
        <v>2021</v>
      </c>
      <c r="B8" s="9">
        <v>1308687</v>
      </c>
      <c r="C8" s="9">
        <v>8</v>
      </c>
      <c r="D8" s="9">
        <v>0</v>
      </c>
      <c r="E8" s="9">
        <v>0</v>
      </c>
      <c r="F8" s="9">
        <v>0</v>
      </c>
      <c r="G8" s="9">
        <v>27</v>
      </c>
      <c r="H8" s="9">
        <v>0</v>
      </c>
      <c r="I8" s="9">
        <v>7</v>
      </c>
      <c r="J8" s="9">
        <v>0</v>
      </c>
      <c r="K8" s="9" t="s">
        <v>958</v>
      </c>
      <c r="L8" s="9" t="s">
        <v>977</v>
      </c>
      <c r="M8" s="9" t="s">
        <v>978</v>
      </c>
      <c r="N8" s="9">
        <v>100000</v>
      </c>
      <c r="O8" s="9" t="s">
        <v>979</v>
      </c>
      <c r="P8" s="88">
        <v>9.0190009901009096E+26</v>
      </c>
      <c r="Q8" s="9">
        <v>555</v>
      </c>
      <c r="R8" s="9">
        <v>555</v>
      </c>
      <c r="S8" s="9">
        <v>555</v>
      </c>
      <c r="T8" s="9">
        <v>333</v>
      </c>
      <c r="U8" s="9">
        <v>555</v>
      </c>
      <c r="V8" s="9">
        <v>333</v>
      </c>
      <c r="W8" s="9">
        <v>333</v>
      </c>
      <c r="X8" s="9">
        <v>333</v>
      </c>
      <c r="Y8" s="9">
        <v>333</v>
      </c>
      <c r="Z8" s="9">
        <v>333</v>
      </c>
      <c r="AA8" s="9">
        <v>333</v>
      </c>
      <c r="AB8" s="9">
        <v>11.5</v>
      </c>
      <c r="AC8" s="9">
        <v>7.5</v>
      </c>
      <c r="AD8" s="9">
        <v>12.5</v>
      </c>
      <c r="AE8" s="9">
        <v>0</v>
      </c>
      <c r="AF8" s="9">
        <v>0</v>
      </c>
      <c r="AG8" s="9">
        <v>0</v>
      </c>
      <c r="AH8" s="9">
        <v>0</v>
      </c>
      <c r="AI8" s="9">
        <v>0</v>
      </c>
      <c r="AJ8" s="9">
        <v>0</v>
      </c>
      <c r="AK8" s="9">
        <v>0</v>
      </c>
      <c r="AL8" s="9">
        <v>12.8</v>
      </c>
      <c r="AM8" s="9">
        <v>15</v>
      </c>
      <c r="AN8" s="9">
        <v>0</v>
      </c>
      <c r="AO8" s="9">
        <v>0</v>
      </c>
      <c r="AP8" s="9">
        <v>0</v>
      </c>
      <c r="AQ8" s="9">
        <v>0</v>
      </c>
      <c r="AR8" s="9" t="s">
        <v>134</v>
      </c>
      <c r="AS8" s="9" t="s">
        <v>134</v>
      </c>
      <c r="AT8" s="9" t="s">
        <v>134</v>
      </c>
      <c r="AU8" s="9" t="s">
        <v>967</v>
      </c>
      <c r="AV8" s="9" t="s">
        <v>967</v>
      </c>
      <c r="AW8" s="9" t="s">
        <v>971</v>
      </c>
      <c r="AX8" s="9" t="s">
        <v>966</v>
      </c>
      <c r="AY8" s="9" t="s">
        <v>971</v>
      </c>
      <c r="AZ8" s="9" t="s">
        <v>134</v>
      </c>
    </row>
    <row r="9" spans="1:52" ht="12.75" customHeight="1" x14ac:dyDescent="0.2">
      <c r="A9" s="9">
        <v>2021</v>
      </c>
      <c r="B9" s="9">
        <v>1319230</v>
      </c>
      <c r="C9" s="9">
        <v>8</v>
      </c>
      <c r="D9" s="9">
        <v>0</v>
      </c>
      <c r="E9" s="9">
        <v>0</v>
      </c>
      <c r="F9" s="9">
        <v>0</v>
      </c>
      <c r="G9" s="9">
        <v>27</v>
      </c>
      <c r="H9" s="9">
        <v>0</v>
      </c>
      <c r="I9" s="9">
        <v>4</v>
      </c>
      <c r="J9" s="9">
        <v>0</v>
      </c>
      <c r="K9" s="9" t="s">
        <v>958</v>
      </c>
      <c r="L9" s="9" t="s">
        <v>980</v>
      </c>
      <c r="M9" s="9" t="s">
        <v>981</v>
      </c>
      <c r="N9" s="9">
        <v>10011</v>
      </c>
      <c r="O9" s="9" t="s">
        <v>982</v>
      </c>
      <c r="P9" s="88">
        <v>9.9000008999999995E+24</v>
      </c>
      <c r="Q9" s="9">
        <v>555</v>
      </c>
      <c r="R9" s="9">
        <v>555</v>
      </c>
      <c r="S9" s="9">
        <v>555</v>
      </c>
      <c r="T9" s="9">
        <v>555</v>
      </c>
      <c r="U9" s="9">
        <v>555</v>
      </c>
      <c r="V9" s="9">
        <v>555</v>
      </c>
      <c r="W9" s="9">
        <v>555</v>
      </c>
      <c r="X9" s="9">
        <v>555</v>
      </c>
      <c r="Y9" s="9">
        <v>555</v>
      </c>
      <c r="Z9" s="9">
        <v>333</v>
      </c>
      <c r="AA9" s="9">
        <v>333</v>
      </c>
      <c r="AB9" s="9">
        <v>11.9</v>
      </c>
      <c r="AC9" s="9">
        <v>30.3</v>
      </c>
      <c r="AD9" s="9">
        <v>37.5</v>
      </c>
      <c r="AE9" s="9">
        <v>19.5</v>
      </c>
      <c r="AF9" s="9">
        <v>31</v>
      </c>
      <c r="AG9" s="9">
        <v>35</v>
      </c>
      <c r="AH9" s="9">
        <v>30</v>
      </c>
      <c r="AI9" s="9">
        <v>8</v>
      </c>
      <c r="AJ9" s="9">
        <v>40</v>
      </c>
      <c r="AK9" s="9">
        <v>0</v>
      </c>
      <c r="AL9" s="9">
        <v>5.7</v>
      </c>
      <c r="AM9" s="9">
        <v>4.3</v>
      </c>
      <c r="AN9" s="9">
        <v>13.3</v>
      </c>
      <c r="AO9" s="9">
        <v>40</v>
      </c>
      <c r="AP9" s="9">
        <v>0</v>
      </c>
      <c r="AQ9" s="9">
        <v>0</v>
      </c>
      <c r="AR9" s="9" t="s">
        <v>966</v>
      </c>
      <c r="AS9" s="9" t="s">
        <v>966</v>
      </c>
      <c r="AT9" s="9" t="s">
        <v>134</v>
      </c>
      <c r="AU9" s="9" t="s">
        <v>134</v>
      </c>
      <c r="AV9" s="9" t="s">
        <v>971</v>
      </c>
      <c r="AW9" s="9" t="s">
        <v>966</v>
      </c>
      <c r="AX9" s="9" t="s">
        <v>971</v>
      </c>
      <c r="AY9" s="9" t="s">
        <v>971</v>
      </c>
      <c r="AZ9" s="9" t="s">
        <v>134</v>
      </c>
    </row>
    <row r="10" spans="1:52" ht="12.75" customHeight="1" x14ac:dyDescent="0.2">
      <c r="A10" s="9">
        <v>2021</v>
      </c>
      <c r="B10" s="9">
        <v>1179970</v>
      </c>
      <c r="C10" s="9">
        <v>8</v>
      </c>
      <c r="D10" s="9">
        <v>0</v>
      </c>
      <c r="E10" s="9">
        <v>0</v>
      </c>
      <c r="F10" s="9">
        <v>0</v>
      </c>
      <c r="G10" s="9">
        <v>27</v>
      </c>
      <c r="H10" s="9">
        <v>0</v>
      </c>
      <c r="I10" s="9">
        <v>2</v>
      </c>
      <c r="J10" s="9">
        <v>0</v>
      </c>
      <c r="K10" s="9" t="s">
        <v>958</v>
      </c>
      <c r="L10" s="9" t="s">
        <v>963</v>
      </c>
      <c r="M10" s="9" t="s">
        <v>983</v>
      </c>
      <c r="N10" s="9">
        <v>1000</v>
      </c>
      <c r="O10" s="9" t="s">
        <v>984</v>
      </c>
      <c r="P10" s="88">
        <v>1.0000019009E+23</v>
      </c>
      <c r="Q10" s="9">
        <v>555</v>
      </c>
      <c r="R10" s="9">
        <v>555</v>
      </c>
      <c r="S10" s="9">
        <v>555</v>
      </c>
      <c r="T10" s="9">
        <v>555</v>
      </c>
      <c r="U10" s="9">
        <v>555</v>
      </c>
      <c r="V10" s="9">
        <v>555</v>
      </c>
      <c r="W10" s="9">
        <v>555</v>
      </c>
      <c r="X10" s="9">
        <v>555</v>
      </c>
      <c r="Y10" s="9">
        <v>555</v>
      </c>
      <c r="Z10" s="9">
        <v>555</v>
      </c>
      <c r="AA10" s="9">
        <v>555</v>
      </c>
      <c r="AB10" s="9">
        <v>12.9</v>
      </c>
      <c r="AC10" s="9">
        <v>16.5</v>
      </c>
      <c r="AD10" s="9">
        <v>12.5</v>
      </c>
      <c r="AE10" s="9">
        <v>22.5</v>
      </c>
      <c r="AF10" s="9">
        <v>31</v>
      </c>
      <c r="AG10" s="9">
        <v>55</v>
      </c>
      <c r="AH10" s="9">
        <v>25</v>
      </c>
      <c r="AI10" s="9">
        <v>14</v>
      </c>
      <c r="AJ10" s="9">
        <v>70</v>
      </c>
      <c r="AK10" s="9">
        <v>0</v>
      </c>
      <c r="AL10" s="9">
        <v>11.7</v>
      </c>
      <c r="AM10" s="9">
        <v>12</v>
      </c>
      <c r="AN10" s="9">
        <v>10</v>
      </c>
      <c r="AO10" s="9">
        <v>30</v>
      </c>
      <c r="AP10" s="9">
        <v>0</v>
      </c>
      <c r="AQ10" s="9">
        <v>0</v>
      </c>
      <c r="AR10" s="9" t="s">
        <v>134</v>
      </c>
      <c r="AS10" s="9" t="s">
        <v>134</v>
      </c>
      <c r="AT10" s="9" t="s">
        <v>967</v>
      </c>
      <c r="AU10" s="9" t="s">
        <v>134</v>
      </c>
      <c r="AV10" s="9" t="s">
        <v>967</v>
      </c>
      <c r="AW10" s="9" t="s">
        <v>971</v>
      </c>
      <c r="AX10" s="9" t="s">
        <v>967</v>
      </c>
      <c r="AY10" s="9" t="s">
        <v>967</v>
      </c>
      <c r="AZ10" s="9" t="s">
        <v>976</v>
      </c>
    </row>
    <row r="11" spans="1:52" ht="12.75" customHeight="1" x14ac:dyDescent="0.2">
      <c r="A11" s="9">
        <v>2021</v>
      </c>
      <c r="B11" s="9">
        <v>123336</v>
      </c>
      <c r="C11" s="9">
        <v>8</v>
      </c>
      <c r="D11" s="9">
        <v>0</v>
      </c>
      <c r="E11" s="9">
        <v>0</v>
      </c>
      <c r="F11" s="9">
        <v>0</v>
      </c>
      <c r="G11" s="9">
        <v>27</v>
      </c>
      <c r="H11" s="9">
        <v>0</v>
      </c>
      <c r="I11" s="9">
        <v>5</v>
      </c>
      <c r="J11" s="9">
        <v>0</v>
      </c>
      <c r="K11" s="9" t="s">
        <v>958</v>
      </c>
      <c r="L11" s="9" t="s">
        <v>962</v>
      </c>
      <c r="M11" s="9" t="s">
        <v>985</v>
      </c>
      <c r="N11" s="9">
        <v>10001</v>
      </c>
      <c r="O11" s="9" t="s">
        <v>986</v>
      </c>
      <c r="P11" s="88">
        <v>1.9000090109001001E+24</v>
      </c>
      <c r="Q11" s="9">
        <v>555</v>
      </c>
      <c r="R11" s="9">
        <v>555</v>
      </c>
      <c r="S11" s="9">
        <v>555</v>
      </c>
      <c r="T11" s="9">
        <v>555</v>
      </c>
      <c r="U11" s="9">
        <v>555</v>
      </c>
      <c r="V11" s="9">
        <v>555</v>
      </c>
      <c r="W11" s="9">
        <v>555</v>
      </c>
      <c r="X11" s="9">
        <v>555</v>
      </c>
      <c r="Y11" s="9">
        <v>555</v>
      </c>
      <c r="Z11" s="9">
        <v>333</v>
      </c>
      <c r="AA11" s="9">
        <v>555</v>
      </c>
      <c r="AB11" s="9">
        <v>13</v>
      </c>
      <c r="AC11" s="9">
        <v>24.4</v>
      </c>
      <c r="AD11" s="9">
        <v>25</v>
      </c>
      <c r="AE11" s="9">
        <v>23.5</v>
      </c>
      <c r="AF11" s="9">
        <v>13</v>
      </c>
      <c r="AG11" s="9">
        <v>65</v>
      </c>
      <c r="AH11" s="9">
        <v>0</v>
      </c>
      <c r="AI11" s="9">
        <v>34</v>
      </c>
      <c r="AJ11" s="9">
        <v>50</v>
      </c>
      <c r="AK11" s="9">
        <v>30</v>
      </c>
      <c r="AL11" s="9">
        <v>9.1999999999999993</v>
      </c>
      <c r="AM11" s="9">
        <v>9.1</v>
      </c>
      <c r="AN11" s="9">
        <v>10</v>
      </c>
      <c r="AO11" s="9">
        <v>0</v>
      </c>
      <c r="AP11" s="9">
        <v>0</v>
      </c>
      <c r="AQ11" s="9">
        <v>30</v>
      </c>
      <c r="AR11" s="9" t="s">
        <v>966</v>
      </c>
      <c r="AS11" s="9" t="s">
        <v>134</v>
      </c>
      <c r="AT11" s="9" t="s">
        <v>134</v>
      </c>
      <c r="AU11" s="9" t="s">
        <v>134</v>
      </c>
      <c r="AV11" s="9" t="s">
        <v>134</v>
      </c>
      <c r="AW11" s="9" t="s">
        <v>966</v>
      </c>
      <c r="AX11" s="9" t="s">
        <v>971</v>
      </c>
      <c r="AY11" s="9" t="s">
        <v>971</v>
      </c>
      <c r="AZ11" s="9" t="s">
        <v>966</v>
      </c>
    </row>
    <row r="12" spans="1:52" ht="12.75" customHeight="1" x14ac:dyDescent="0.2">
      <c r="A12" s="9">
        <v>2021</v>
      </c>
      <c r="B12" s="9">
        <v>123336</v>
      </c>
      <c r="C12" s="9">
        <v>8</v>
      </c>
      <c r="D12" s="9">
        <v>0</v>
      </c>
      <c r="E12" s="9">
        <v>0</v>
      </c>
      <c r="F12" s="9">
        <v>0</v>
      </c>
      <c r="G12" s="9">
        <v>27</v>
      </c>
      <c r="H12" s="9">
        <v>0</v>
      </c>
      <c r="I12" s="9">
        <v>5</v>
      </c>
      <c r="J12" s="9">
        <v>0</v>
      </c>
      <c r="K12" s="9" t="s">
        <v>958</v>
      </c>
      <c r="L12" s="9" t="s">
        <v>962</v>
      </c>
      <c r="M12" s="9" t="s">
        <v>987</v>
      </c>
      <c r="N12" s="9">
        <v>10110100</v>
      </c>
      <c r="O12" s="9" t="s">
        <v>988</v>
      </c>
      <c r="P12" s="88">
        <v>9.0000900090009903E+23</v>
      </c>
      <c r="Q12" s="9">
        <v>555</v>
      </c>
      <c r="R12" s="9">
        <v>555</v>
      </c>
      <c r="S12" s="9">
        <v>555</v>
      </c>
      <c r="T12" s="9">
        <v>555</v>
      </c>
      <c r="U12" s="9">
        <v>555</v>
      </c>
      <c r="V12" s="9">
        <v>333</v>
      </c>
      <c r="W12" s="9">
        <v>555</v>
      </c>
      <c r="X12" s="9">
        <v>555</v>
      </c>
      <c r="Y12" s="9">
        <v>333</v>
      </c>
      <c r="Z12" s="9">
        <v>333</v>
      </c>
      <c r="AA12" s="9">
        <v>333</v>
      </c>
      <c r="AB12" s="9">
        <v>13.9</v>
      </c>
      <c r="AC12" s="9">
        <v>44.2</v>
      </c>
      <c r="AD12" s="9">
        <v>50</v>
      </c>
      <c r="AE12" s="9">
        <v>35.5</v>
      </c>
      <c r="AF12" s="9">
        <v>13</v>
      </c>
      <c r="AG12" s="9">
        <v>65</v>
      </c>
      <c r="AH12" s="9">
        <v>0</v>
      </c>
      <c r="AI12" s="9">
        <v>58</v>
      </c>
      <c r="AJ12" s="9">
        <v>50</v>
      </c>
      <c r="AK12" s="9">
        <v>60</v>
      </c>
      <c r="AL12" s="9">
        <v>3.8</v>
      </c>
      <c r="AM12" s="9">
        <v>4.5</v>
      </c>
      <c r="AN12" s="9">
        <v>0</v>
      </c>
      <c r="AO12" s="9">
        <v>0</v>
      </c>
      <c r="AP12" s="9">
        <v>0</v>
      </c>
      <c r="AQ12" s="9">
        <v>0</v>
      </c>
      <c r="AR12" s="9" t="s">
        <v>134</v>
      </c>
      <c r="AS12" s="9" t="s">
        <v>966</v>
      </c>
      <c r="AT12" s="9" t="s">
        <v>134</v>
      </c>
      <c r="AU12" s="9" t="s">
        <v>971</v>
      </c>
      <c r="AV12" s="9" t="s">
        <v>971</v>
      </c>
      <c r="AW12" s="9" t="s">
        <v>971</v>
      </c>
      <c r="AX12" s="9" t="s">
        <v>971</v>
      </c>
      <c r="AY12" s="9" t="s">
        <v>976</v>
      </c>
      <c r="AZ12" s="9" t="s">
        <v>971</v>
      </c>
    </row>
    <row r="13" spans="1:52" ht="12.75" customHeight="1" x14ac:dyDescent="0.2">
      <c r="A13" s="9">
        <v>2021</v>
      </c>
      <c r="B13" s="9">
        <v>1319230</v>
      </c>
      <c r="C13" s="9">
        <v>8</v>
      </c>
      <c r="D13" s="9">
        <v>0</v>
      </c>
      <c r="E13" s="9">
        <v>0</v>
      </c>
      <c r="F13" s="9">
        <v>0</v>
      </c>
      <c r="G13" s="9">
        <v>27</v>
      </c>
      <c r="H13" s="9">
        <v>0</v>
      </c>
      <c r="I13" s="9">
        <v>4</v>
      </c>
      <c r="J13" s="9">
        <v>0</v>
      </c>
      <c r="K13" s="9" t="s">
        <v>958</v>
      </c>
      <c r="L13" s="9" t="s">
        <v>980</v>
      </c>
      <c r="M13" s="9" t="s">
        <v>989</v>
      </c>
      <c r="N13" s="9">
        <v>1010</v>
      </c>
      <c r="O13" s="9" t="s">
        <v>990</v>
      </c>
      <c r="P13" s="88">
        <v>9.9000009000100003E+24</v>
      </c>
      <c r="Q13" s="9">
        <v>555</v>
      </c>
      <c r="R13" s="9">
        <v>555</v>
      </c>
      <c r="S13" s="9">
        <v>555</v>
      </c>
      <c r="T13" s="9">
        <v>333</v>
      </c>
      <c r="U13" s="9">
        <v>555</v>
      </c>
      <c r="V13" s="9">
        <v>555</v>
      </c>
      <c r="W13" s="9">
        <v>333</v>
      </c>
      <c r="X13" s="9">
        <v>333</v>
      </c>
      <c r="Y13" s="9">
        <v>333</v>
      </c>
      <c r="Z13" s="9">
        <v>555</v>
      </c>
      <c r="AA13" s="9">
        <v>555</v>
      </c>
      <c r="AB13" s="9">
        <v>14.9</v>
      </c>
      <c r="AC13" s="9">
        <v>15</v>
      </c>
      <c r="AD13" s="9">
        <v>25</v>
      </c>
      <c r="AE13" s="9">
        <v>0</v>
      </c>
      <c r="AF13" s="9">
        <v>0</v>
      </c>
      <c r="AG13" s="9">
        <v>0</v>
      </c>
      <c r="AH13" s="9">
        <v>0</v>
      </c>
      <c r="AI13" s="9">
        <v>0</v>
      </c>
      <c r="AJ13" s="9">
        <v>0</v>
      </c>
      <c r="AK13" s="9">
        <v>0</v>
      </c>
      <c r="AL13" s="9">
        <v>14.8</v>
      </c>
      <c r="AM13" s="9">
        <v>13</v>
      </c>
      <c r="AN13" s="9">
        <v>25</v>
      </c>
      <c r="AO13" s="9">
        <v>0</v>
      </c>
      <c r="AP13" s="9">
        <v>25</v>
      </c>
      <c r="AQ13" s="9">
        <v>50</v>
      </c>
      <c r="AR13" s="9" t="s">
        <v>134</v>
      </c>
      <c r="AS13" s="9" t="s">
        <v>134</v>
      </c>
      <c r="AT13" s="9" t="s">
        <v>134</v>
      </c>
      <c r="AU13" s="9" t="s">
        <v>966</v>
      </c>
      <c r="AV13" s="9" t="s">
        <v>966</v>
      </c>
      <c r="AW13" s="9" t="s">
        <v>966</v>
      </c>
      <c r="AX13" s="9" t="s">
        <v>966</v>
      </c>
      <c r="AY13" s="9" t="s">
        <v>966</v>
      </c>
      <c r="AZ13" s="9" t="s">
        <v>134</v>
      </c>
    </row>
    <row r="14" spans="1:52" ht="12.75" customHeight="1" x14ac:dyDescent="0.2">
      <c r="A14" s="9">
        <v>2021</v>
      </c>
      <c r="B14" s="9">
        <v>108730</v>
      </c>
      <c r="C14" s="9">
        <v>8</v>
      </c>
      <c r="D14" s="9">
        <v>0</v>
      </c>
      <c r="E14" s="9">
        <v>0</v>
      </c>
      <c r="F14" s="9">
        <v>0</v>
      </c>
      <c r="G14" s="9">
        <v>27</v>
      </c>
      <c r="H14" s="9">
        <v>0</v>
      </c>
      <c r="I14" s="9">
        <v>3</v>
      </c>
      <c r="J14" s="9">
        <v>0</v>
      </c>
      <c r="K14" s="9" t="s">
        <v>958</v>
      </c>
      <c r="L14" s="9" t="s">
        <v>991</v>
      </c>
      <c r="M14" s="9" t="s">
        <v>992</v>
      </c>
      <c r="N14" s="9">
        <v>10000010</v>
      </c>
      <c r="O14" s="9" t="s">
        <v>993</v>
      </c>
      <c r="P14" s="88">
        <v>9.0009000100000104E+26</v>
      </c>
      <c r="Q14" s="9">
        <v>555</v>
      </c>
      <c r="R14" s="9">
        <v>555</v>
      </c>
      <c r="S14" s="9">
        <v>555</v>
      </c>
      <c r="T14" s="9">
        <v>555</v>
      </c>
      <c r="U14" s="9">
        <v>555</v>
      </c>
      <c r="V14" s="9">
        <v>555</v>
      </c>
      <c r="W14" s="9">
        <v>555</v>
      </c>
      <c r="X14" s="9">
        <v>555</v>
      </c>
      <c r="Y14" s="9">
        <v>555</v>
      </c>
      <c r="Z14" s="9">
        <v>333</v>
      </c>
      <c r="AA14" s="9">
        <v>333</v>
      </c>
      <c r="AB14" s="9">
        <v>14.9</v>
      </c>
      <c r="AC14" s="9">
        <v>20.2</v>
      </c>
      <c r="AD14" s="9">
        <v>25</v>
      </c>
      <c r="AE14" s="9">
        <v>13</v>
      </c>
      <c r="AF14" s="9">
        <v>5</v>
      </c>
      <c r="AG14" s="9">
        <v>25</v>
      </c>
      <c r="AH14" s="9">
        <v>0</v>
      </c>
      <c r="AI14" s="9">
        <v>21</v>
      </c>
      <c r="AJ14" s="9">
        <v>65</v>
      </c>
      <c r="AK14" s="9">
        <v>10</v>
      </c>
      <c r="AL14" s="9">
        <v>13.1</v>
      </c>
      <c r="AM14" s="9">
        <v>12.5</v>
      </c>
      <c r="AN14" s="9">
        <v>16.7</v>
      </c>
      <c r="AO14" s="9">
        <v>50</v>
      </c>
      <c r="AP14" s="9">
        <v>0</v>
      </c>
      <c r="AQ14" s="9">
        <v>0</v>
      </c>
      <c r="AR14" s="9" t="s">
        <v>134</v>
      </c>
      <c r="AS14" s="9" t="s">
        <v>134</v>
      </c>
      <c r="AT14" s="9" t="s">
        <v>134</v>
      </c>
      <c r="AU14" s="9" t="s">
        <v>134</v>
      </c>
      <c r="AV14" s="9" t="s">
        <v>134</v>
      </c>
      <c r="AW14" s="9" t="s">
        <v>134</v>
      </c>
      <c r="AX14" s="9" t="s">
        <v>134</v>
      </c>
      <c r="AY14" s="9" t="s">
        <v>134</v>
      </c>
      <c r="AZ14" s="9" t="s">
        <v>134</v>
      </c>
    </row>
    <row r="15" spans="1:52" ht="12.75" customHeight="1" x14ac:dyDescent="0.2">
      <c r="A15" s="9">
        <v>2021</v>
      </c>
      <c r="B15" s="9">
        <v>150129</v>
      </c>
      <c r="C15" s="9">
        <v>8</v>
      </c>
      <c r="D15" s="9">
        <v>0</v>
      </c>
      <c r="E15" s="9">
        <v>0</v>
      </c>
      <c r="F15" s="9">
        <v>0</v>
      </c>
      <c r="G15" s="9">
        <v>27</v>
      </c>
      <c r="H15" s="9">
        <v>0</v>
      </c>
      <c r="I15" s="9">
        <v>6</v>
      </c>
      <c r="J15" s="9">
        <v>0</v>
      </c>
      <c r="K15" s="9" t="s">
        <v>958</v>
      </c>
      <c r="L15" s="9" t="s">
        <v>994</v>
      </c>
      <c r="M15" s="9" t="s">
        <v>995</v>
      </c>
      <c r="N15" s="9">
        <v>10010000</v>
      </c>
      <c r="O15" s="9" t="s">
        <v>996</v>
      </c>
      <c r="P15" s="88">
        <v>9.0900191000010002E+25</v>
      </c>
      <c r="Q15" s="9">
        <v>555</v>
      </c>
      <c r="R15" s="9">
        <v>555</v>
      </c>
      <c r="S15" s="9">
        <v>555</v>
      </c>
      <c r="T15" s="9">
        <v>555</v>
      </c>
      <c r="U15" s="9">
        <v>555</v>
      </c>
      <c r="V15" s="9">
        <v>333</v>
      </c>
      <c r="W15" s="9">
        <v>555</v>
      </c>
      <c r="X15" s="9">
        <v>555</v>
      </c>
      <c r="Y15" s="9">
        <v>333</v>
      </c>
      <c r="Z15" s="9">
        <v>333</v>
      </c>
      <c r="AA15" s="9">
        <v>333</v>
      </c>
      <c r="AB15" s="9">
        <v>15.1</v>
      </c>
      <c r="AC15" s="9">
        <v>23.6</v>
      </c>
      <c r="AD15" s="9">
        <v>25</v>
      </c>
      <c r="AE15" s="9">
        <v>21.5</v>
      </c>
      <c r="AF15" s="9">
        <v>22</v>
      </c>
      <c r="AG15" s="9">
        <v>50</v>
      </c>
      <c r="AH15" s="9">
        <v>15</v>
      </c>
      <c r="AI15" s="9">
        <v>21</v>
      </c>
      <c r="AJ15" s="9">
        <v>65</v>
      </c>
      <c r="AK15" s="9">
        <v>10</v>
      </c>
      <c r="AL15" s="9">
        <v>12.2</v>
      </c>
      <c r="AM15" s="9">
        <v>14.3</v>
      </c>
      <c r="AN15" s="9">
        <v>0</v>
      </c>
      <c r="AO15" s="9">
        <v>0</v>
      </c>
      <c r="AP15" s="9">
        <v>0</v>
      </c>
      <c r="AQ15" s="9">
        <v>0</v>
      </c>
      <c r="AR15" s="9" t="s">
        <v>134</v>
      </c>
      <c r="AS15" s="9" t="s">
        <v>134</v>
      </c>
      <c r="AT15" s="9" t="s">
        <v>134</v>
      </c>
      <c r="AU15" s="9" t="s">
        <v>971</v>
      </c>
      <c r="AV15" s="9" t="s">
        <v>971</v>
      </c>
      <c r="AW15" s="9" t="s">
        <v>134</v>
      </c>
      <c r="AX15" s="9" t="s">
        <v>976</v>
      </c>
      <c r="AY15" s="9" t="s">
        <v>134</v>
      </c>
      <c r="AZ15" s="9" t="s">
        <v>971</v>
      </c>
    </row>
    <row r="16" spans="1:52" ht="12.75" customHeight="1" x14ac:dyDescent="0.2">
      <c r="A16" s="9">
        <v>2021</v>
      </c>
      <c r="B16" s="9">
        <v>123336</v>
      </c>
      <c r="C16" s="9">
        <v>8</v>
      </c>
      <c r="D16" s="9">
        <v>0</v>
      </c>
      <c r="E16" s="9">
        <v>0</v>
      </c>
      <c r="F16" s="9">
        <v>0</v>
      </c>
      <c r="G16" s="9">
        <v>27</v>
      </c>
      <c r="H16" s="9">
        <v>0</v>
      </c>
      <c r="I16" s="9">
        <v>5</v>
      </c>
      <c r="J16" s="9">
        <v>0</v>
      </c>
      <c r="K16" s="9" t="s">
        <v>958</v>
      </c>
      <c r="L16" s="9" t="s">
        <v>962</v>
      </c>
      <c r="M16" s="9" t="s">
        <v>997</v>
      </c>
      <c r="N16" s="9">
        <v>10000</v>
      </c>
      <c r="O16" s="9" t="s">
        <v>998</v>
      </c>
      <c r="P16" s="88">
        <v>9.1010901090009895E+23</v>
      </c>
      <c r="Q16" s="9">
        <v>555</v>
      </c>
      <c r="R16" s="9">
        <v>555</v>
      </c>
      <c r="S16" s="9">
        <v>555</v>
      </c>
      <c r="T16" s="9">
        <v>555</v>
      </c>
      <c r="U16" s="9">
        <v>555</v>
      </c>
      <c r="V16" s="9">
        <v>555</v>
      </c>
      <c r="W16" s="9">
        <v>555</v>
      </c>
      <c r="X16" s="9">
        <v>555</v>
      </c>
      <c r="Y16" s="9">
        <v>555</v>
      </c>
      <c r="Z16" s="9">
        <v>555</v>
      </c>
      <c r="AA16" s="9">
        <v>555</v>
      </c>
      <c r="AB16" s="9">
        <v>15.2</v>
      </c>
      <c r="AC16" s="9">
        <v>14.1</v>
      </c>
      <c r="AD16" s="9">
        <v>12.5</v>
      </c>
      <c r="AE16" s="9">
        <v>16.5</v>
      </c>
      <c r="AF16" s="9">
        <v>13</v>
      </c>
      <c r="AG16" s="9">
        <v>65</v>
      </c>
      <c r="AH16" s="9">
        <v>0</v>
      </c>
      <c r="AI16" s="9">
        <v>20</v>
      </c>
      <c r="AJ16" s="9">
        <v>40</v>
      </c>
      <c r="AK16" s="9">
        <v>15</v>
      </c>
      <c r="AL16" s="9">
        <v>15.5</v>
      </c>
      <c r="AM16" s="9">
        <v>18.2</v>
      </c>
      <c r="AN16" s="9">
        <v>0</v>
      </c>
      <c r="AO16" s="9">
        <v>0</v>
      </c>
      <c r="AP16" s="9">
        <v>0</v>
      </c>
      <c r="AQ16" s="9">
        <v>0</v>
      </c>
      <c r="AR16" s="9" t="s">
        <v>134</v>
      </c>
      <c r="AS16" s="9" t="s">
        <v>134</v>
      </c>
      <c r="AT16" s="9" t="s">
        <v>134</v>
      </c>
      <c r="AU16" s="9" t="s">
        <v>967</v>
      </c>
      <c r="AV16" s="9" t="s">
        <v>967</v>
      </c>
      <c r="AW16" s="9" t="s">
        <v>134</v>
      </c>
      <c r="AX16" s="9" t="s">
        <v>976</v>
      </c>
      <c r="AY16" s="9" t="s">
        <v>971</v>
      </c>
      <c r="AZ16" s="9" t="s">
        <v>971</v>
      </c>
    </row>
    <row r="17" spans="1:52" ht="12.75" customHeight="1" x14ac:dyDescent="0.2">
      <c r="A17" s="9">
        <v>2021</v>
      </c>
      <c r="B17" s="9">
        <v>1103832</v>
      </c>
      <c r="C17" s="9">
        <v>8</v>
      </c>
      <c r="D17" s="9">
        <v>0</v>
      </c>
      <c r="E17" s="9">
        <v>0</v>
      </c>
      <c r="F17" s="9">
        <v>0</v>
      </c>
      <c r="G17" s="9">
        <v>27</v>
      </c>
      <c r="H17" s="9">
        <v>0</v>
      </c>
      <c r="I17" s="9">
        <v>6</v>
      </c>
      <c r="J17" s="9">
        <v>0</v>
      </c>
      <c r="K17" s="9" t="s">
        <v>958</v>
      </c>
      <c r="L17" s="9" t="s">
        <v>994</v>
      </c>
      <c r="M17" s="9" t="s">
        <v>999</v>
      </c>
      <c r="N17" s="9">
        <v>11010001</v>
      </c>
      <c r="O17" s="9" t="s">
        <v>1000</v>
      </c>
      <c r="P17" s="88">
        <v>9.0900090000000094E+25</v>
      </c>
      <c r="Q17" s="9">
        <v>555</v>
      </c>
      <c r="R17" s="9">
        <v>555</v>
      </c>
      <c r="S17" s="9">
        <v>555</v>
      </c>
      <c r="T17" s="9">
        <v>555</v>
      </c>
      <c r="U17" s="9">
        <v>555</v>
      </c>
      <c r="V17" s="9">
        <v>555</v>
      </c>
      <c r="W17" s="9">
        <v>555</v>
      </c>
      <c r="X17" s="9">
        <v>555</v>
      </c>
      <c r="Y17" s="9">
        <v>555</v>
      </c>
      <c r="Z17" s="9">
        <v>555</v>
      </c>
      <c r="AA17" s="9">
        <v>333</v>
      </c>
      <c r="AB17" s="9">
        <v>15.6</v>
      </c>
      <c r="AC17" s="9">
        <v>48.4</v>
      </c>
      <c r="AD17" s="9">
        <v>50</v>
      </c>
      <c r="AE17" s="9">
        <v>46</v>
      </c>
      <c r="AF17" s="9">
        <v>35</v>
      </c>
      <c r="AG17" s="9">
        <v>55</v>
      </c>
      <c r="AH17" s="9">
        <v>30</v>
      </c>
      <c r="AI17" s="9">
        <v>57</v>
      </c>
      <c r="AJ17" s="9">
        <v>65</v>
      </c>
      <c r="AK17" s="9">
        <v>55</v>
      </c>
      <c r="AL17" s="9">
        <v>4.5999999999999996</v>
      </c>
      <c r="AM17" s="9">
        <v>4.8</v>
      </c>
      <c r="AN17" s="9">
        <v>3.3</v>
      </c>
      <c r="AO17" s="9">
        <v>0</v>
      </c>
      <c r="AP17" s="9">
        <v>10</v>
      </c>
      <c r="AQ17" s="9">
        <v>0</v>
      </c>
      <c r="AR17" s="9" t="s">
        <v>134</v>
      </c>
      <c r="AS17" s="9" t="s">
        <v>976</v>
      </c>
      <c r="AT17" s="9" t="s">
        <v>971</v>
      </c>
      <c r="AU17" s="9" t="s">
        <v>967</v>
      </c>
      <c r="AV17" s="9" t="s">
        <v>967</v>
      </c>
      <c r="AW17" s="9" t="s">
        <v>967</v>
      </c>
      <c r="AX17" s="9" t="s">
        <v>967</v>
      </c>
      <c r="AY17" s="9" t="s">
        <v>966</v>
      </c>
      <c r="AZ17" s="9" t="s">
        <v>966</v>
      </c>
    </row>
    <row r="18" spans="1:52" ht="12.75" customHeight="1" x14ac:dyDescent="0.2">
      <c r="A18" s="9">
        <v>2021</v>
      </c>
      <c r="B18" s="9">
        <v>1308687</v>
      </c>
      <c r="C18" s="9">
        <v>8</v>
      </c>
      <c r="D18" s="9">
        <v>0</v>
      </c>
      <c r="E18" s="9">
        <v>0</v>
      </c>
      <c r="F18" s="9">
        <v>0</v>
      </c>
      <c r="G18" s="9">
        <v>27</v>
      </c>
      <c r="H18" s="9">
        <v>0</v>
      </c>
      <c r="I18" s="9">
        <v>7</v>
      </c>
      <c r="J18" s="9">
        <v>0</v>
      </c>
      <c r="K18" s="9" t="s">
        <v>958</v>
      </c>
      <c r="L18" s="9" t="s">
        <v>977</v>
      </c>
      <c r="M18" s="9" t="s">
        <v>1001</v>
      </c>
      <c r="N18" s="9">
        <v>1001111</v>
      </c>
      <c r="O18" s="9" t="s">
        <v>1002</v>
      </c>
      <c r="P18" s="88">
        <v>9.10900199000091E+26</v>
      </c>
      <c r="Q18" s="9">
        <v>555</v>
      </c>
      <c r="R18" s="9">
        <v>555</v>
      </c>
      <c r="S18" s="9">
        <v>555</v>
      </c>
      <c r="T18" s="9">
        <v>333</v>
      </c>
      <c r="U18" s="9">
        <v>555</v>
      </c>
      <c r="V18" s="9">
        <v>333</v>
      </c>
      <c r="W18" s="9">
        <v>333</v>
      </c>
      <c r="X18" s="9">
        <v>333</v>
      </c>
      <c r="Y18" s="9">
        <v>333</v>
      </c>
      <c r="Z18" s="9">
        <v>333</v>
      </c>
      <c r="AA18" s="9">
        <v>333</v>
      </c>
      <c r="AB18" s="9">
        <v>15.8</v>
      </c>
      <c r="AC18" s="9">
        <v>37.5</v>
      </c>
      <c r="AD18" s="9">
        <v>62.5</v>
      </c>
      <c r="AE18" s="9">
        <v>0</v>
      </c>
      <c r="AF18" s="9">
        <v>0</v>
      </c>
      <c r="AG18" s="9">
        <v>0</v>
      </c>
      <c r="AH18" s="9">
        <v>0</v>
      </c>
      <c r="AI18" s="9">
        <v>0</v>
      </c>
      <c r="AJ18" s="9">
        <v>0</v>
      </c>
      <c r="AK18" s="9">
        <v>0</v>
      </c>
      <c r="AL18" s="9">
        <v>8.5</v>
      </c>
      <c r="AM18" s="9">
        <v>10</v>
      </c>
      <c r="AN18" s="9">
        <v>0</v>
      </c>
      <c r="AO18" s="9">
        <v>0</v>
      </c>
      <c r="AP18" s="9">
        <v>0</v>
      </c>
      <c r="AQ18" s="9">
        <v>0</v>
      </c>
      <c r="AR18" s="9" t="s">
        <v>134</v>
      </c>
      <c r="AS18" s="9" t="s">
        <v>134</v>
      </c>
      <c r="AT18" s="9" t="s">
        <v>971</v>
      </c>
      <c r="AU18" s="9" t="s">
        <v>971</v>
      </c>
      <c r="AV18" s="9" t="s">
        <v>971</v>
      </c>
      <c r="AW18" s="9" t="s">
        <v>971</v>
      </c>
      <c r="AX18" s="9" t="s">
        <v>971</v>
      </c>
      <c r="AY18" s="9" t="s">
        <v>966</v>
      </c>
      <c r="AZ18" s="9" t="s">
        <v>966</v>
      </c>
    </row>
    <row r="19" spans="1:52" ht="12.75" customHeight="1" x14ac:dyDescent="0.2">
      <c r="A19" s="9">
        <v>2021</v>
      </c>
      <c r="B19" s="9">
        <v>1127927</v>
      </c>
      <c r="C19" s="9">
        <v>8</v>
      </c>
      <c r="D19" s="9">
        <v>0</v>
      </c>
      <c r="E19" s="9">
        <v>0</v>
      </c>
      <c r="F19" s="9">
        <v>0</v>
      </c>
      <c r="G19" s="9">
        <v>27</v>
      </c>
      <c r="H19" s="9">
        <v>0</v>
      </c>
      <c r="I19" s="9">
        <v>7</v>
      </c>
      <c r="J19" s="9">
        <v>0</v>
      </c>
      <c r="K19" s="9" t="s">
        <v>958</v>
      </c>
      <c r="L19" s="9" t="s">
        <v>1003</v>
      </c>
      <c r="M19" s="9" t="s">
        <v>1004</v>
      </c>
      <c r="N19" s="9">
        <v>100100</v>
      </c>
      <c r="O19" s="9" t="s">
        <v>1005</v>
      </c>
      <c r="P19" s="88">
        <v>9.9019909090090005E+26</v>
      </c>
      <c r="Q19" s="9">
        <v>555</v>
      </c>
      <c r="R19" s="9">
        <v>555</v>
      </c>
      <c r="S19" s="9">
        <v>555</v>
      </c>
      <c r="T19" s="9">
        <v>555</v>
      </c>
      <c r="U19" s="9">
        <v>555</v>
      </c>
      <c r="V19" s="9">
        <v>555</v>
      </c>
      <c r="W19" s="9">
        <v>555</v>
      </c>
      <c r="X19" s="9">
        <v>555</v>
      </c>
      <c r="Y19" s="9">
        <v>555</v>
      </c>
      <c r="Z19" s="9">
        <v>555</v>
      </c>
      <c r="AA19" s="9">
        <v>555</v>
      </c>
      <c r="AB19" s="9">
        <v>15.9</v>
      </c>
      <c r="AC19" s="9">
        <v>20.6</v>
      </c>
      <c r="AD19" s="9">
        <v>25</v>
      </c>
      <c r="AE19" s="9">
        <v>14</v>
      </c>
      <c r="AF19" s="9">
        <v>10</v>
      </c>
      <c r="AG19" s="9">
        <v>50</v>
      </c>
      <c r="AH19" s="9">
        <v>0</v>
      </c>
      <c r="AI19" s="9">
        <v>18</v>
      </c>
      <c r="AJ19" s="9">
        <v>50</v>
      </c>
      <c r="AK19" s="9">
        <v>10</v>
      </c>
      <c r="AL19" s="9">
        <v>14.3</v>
      </c>
      <c r="AM19" s="9">
        <v>15</v>
      </c>
      <c r="AN19" s="9">
        <v>10</v>
      </c>
      <c r="AO19" s="9">
        <v>0</v>
      </c>
      <c r="AP19" s="9">
        <v>20</v>
      </c>
      <c r="AQ19" s="9">
        <v>10</v>
      </c>
      <c r="AR19" s="9" t="s">
        <v>966</v>
      </c>
      <c r="AS19" s="9" t="s">
        <v>134</v>
      </c>
      <c r="AT19" s="9" t="s">
        <v>134</v>
      </c>
      <c r="AU19" s="9" t="s">
        <v>971</v>
      </c>
      <c r="AV19" s="9" t="s">
        <v>971</v>
      </c>
      <c r="AW19" s="9" t="s">
        <v>966</v>
      </c>
      <c r="AX19" s="9" t="s">
        <v>966</v>
      </c>
      <c r="AY19" s="9" t="s">
        <v>971</v>
      </c>
      <c r="AZ19" s="9" t="s">
        <v>134</v>
      </c>
    </row>
    <row r="20" spans="1:52" ht="12.75" customHeight="1" x14ac:dyDescent="0.2">
      <c r="A20" s="9">
        <v>2021</v>
      </c>
      <c r="B20" s="9">
        <v>123336</v>
      </c>
      <c r="C20" s="9">
        <v>8</v>
      </c>
      <c r="D20" s="9">
        <v>0</v>
      </c>
      <c r="E20" s="9">
        <v>0</v>
      </c>
      <c r="F20" s="9">
        <v>0</v>
      </c>
      <c r="G20" s="9">
        <v>27</v>
      </c>
      <c r="H20" s="9">
        <v>0</v>
      </c>
      <c r="I20" s="9">
        <v>5</v>
      </c>
      <c r="J20" s="9">
        <v>0</v>
      </c>
      <c r="K20" s="9" t="s">
        <v>958</v>
      </c>
      <c r="L20" s="9" t="s">
        <v>962</v>
      </c>
      <c r="M20" s="9" t="s">
        <v>1006</v>
      </c>
      <c r="N20" s="9">
        <v>0</v>
      </c>
      <c r="O20" s="9" t="s">
        <v>1007</v>
      </c>
      <c r="P20" s="88">
        <v>9.10019100900099E+23</v>
      </c>
      <c r="Q20" s="9">
        <v>555</v>
      </c>
      <c r="R20" s="9">
        <v>555</v>
      </c>
      <c r="S20" s="9">
        <v>555</v>
      </c>
      <c r="T20" s="9">
        <v>555</v>
      </c>
      <c r="U20" s="9">
        <v>555</v>
      </c>
      <c r="V20" s="9">
        <v>555</v>
      </c>
      <c r="W20" s="9">
        <v>555</v>
      </c>
      <c r="X20" s="9">
        <v>555</v>
      </c>
      <c r="Y20" s="9">
        <v>333</v>
      </c>
      <c r="Z20" s="9">
        <v>333</v>
      </c>
      <c r="AA20" s="9">
        <v>555</v>
      </c>
      <c r="AB20" s="9">
        <v>15.9</v>
      </c>
      <c r="AC20" s="9">
        <v>4</v>
      </c>
      <c r="AD20" s="9">
        <v>0</v>
      </c>
      <c r="AE20" s="9">
        <v>10</v>
      </c>
      <c r="AF20" s="9">
        <v>13</v>
      </c>
      <c r="AG20" s="9">
        <v>65</v>
      </c>
      <c r="AH20" s="9">
        <v>0</v>
      </c>
      <c r="AI20" s="9">
        <v>7</v>
      </c>
      <c r="AJ20" s="9">
        <v>35</v>
      </c>
      <c r="AK20" s="9">
        <v>0</v>
      </c>
      <c r="AL20" s="9">
        <v>19.8</v>
      </c>
      <c r="AM20" s="9">
        <v>22.7</v>
      </c>
      <c r="AN20" s="9">
        <v>3.3</v>
      </c>
      <c r="AO20" s="9">
        <v>0</v>
      </c>
      <c r="AP20" s="9">
        <v>0</v>
      </c>
      <c r="AQ20" s="9">
        <v>10</v>
      </c>
      <c r="AR20" s="9" t="s">
        <v>134</v>
      </c>
      <c r="AS20" s="9" t="s">
        <v>134</v>
      </c>
      <c r="AT20" s="9" t="s">
        <v>967</v>
      </c>
      <c r="AU20" s="9" t="s">
        <v>134</v>
      </c>
      <c r="AV20" s="9" t="s">
        <v>134</v>
      </c>
      <c r="AW20" s="9" t="s">
        <v>967</v>
      </c>
      <c r="AX20" s="9" t="s">
        <v>971</v>
      </c>
      <c r="AY20" s="9" t="s">
        <v>966</v>
      </c>
      <c r="AZ20" s="9" t="s">
        <v>134</v>
      </c>
    </row>
    <row r="21" spans="1:52" ht="12.75" customHeight="1" x14ac:dyDescent="0.2">
      <c r="A21" s="9">
        <v>2021</v>
      </c>
      <c r="B21" s="9">
        <v>123336</v>
      </c>
      <c r="C21" s="9">
        <v>8</v>
      </c>
      <c r="D21" s="9">
        <v>0</v>
      </c>
      <c r="E21" s="9">
        <v>0</v>
      </c>
      <c r="F21" s="9">
        <v>0</v>
      </c>
      <c r="G21" s="9">
        <v>27</v>
      </c>
      <c r="H21" s="9">
        <v>0</v>
      </c>
      <c r="I21" s="9">
        <v>5</v>
      </c>
      <c r="J21" s="9">
        <v>0</v>
      </c>
      <c r="K21" s="9" t="s">
        <v>958</v>
      </c>
      <c r="L21" s="9" t="s">
        <v>962</v>
      </c>
      <c r="M21" s="9" t="s">
        <v>1008</v>
      </c>
      <c r="N21" s="9">
        <v>10000</v>
      </c>
      <c r="O21" s="9" t="s">
        <v>1009</v>
      </c>
      <c r="P21" s="88">
        <v>1.019101090009E+26</v>
      </c>
      <c r="Q21" s="9">
        <v>555</v>
      </c>
      <c r="R21" s="9">
        <v>555</v>
      </c>
      <c r="S21" s="9">
        <v>555</v>
      </c>
      <c r="T21" s="9">
        <v>555</v>
      </c>
      <c r="U21" s="9">
        <v>555</v>
      </c>
      <c r="V21" s="9">
        <v>555</v>
      </c>
      <c r="W21" s="9">
        <v>555</v>
      </c>
      <c r="X21" s="9">
        <v>555</v>
      </c>
      <c r="Y21" s="9">
        <v>333</v>
      </c>
      <c r="Z21" s="9">
        <v>333</v>
      </c>
      <c r="AA21" s="9">
        <v>555</v>
      </c>
      <c r="AB21" s="9">
        <v>16.8</v>
      </c>
      <c r="AC21" s="9">
        <v>18.7</v>
      </c>
      <c r="AD21" s="9">
        <v>12.5</v>
      </c>
      <c r="AE21" s="9">
        <v>28</v>
      </c>
      <c r="AF21" s="9">
        <v>10</v>
      </c>
      <c r="AG21" s="9">
        <v>50</v>
      </c>
      <c r="AH21" s="9">
        <v>0</v>
      </c>
      <c r="AI21" s="9">
        <v>46</v>
      </c>
      <c r="AJ21" s="9">
        <v>50</v>
      </c>
      <c r="AK21" s="9">
        <v>45</v>
      </c>
      <c r="AL21" s="9">
        <v>16.2</v>
      </c>
      <c r="AM21" s="9">
        <v>18.2</v>
      </c>
      <c r="AN21" s="9">
        <v>5</v>
      </c>
      <c r="AO21" s="9">
        <v>0</v>
      </c>
      <c r="AP21" s="9">
        <v>0</v>
      </c>
      <c r="AQ21" s="9">
        <v>15</v>
      </c>
      <c r="AR21" s="9" t="s">
        <v>134</v>
      </c>
      <c r="AS21" s="9" t="s">
        <v>966</v>
      </c>
      <c r="AT21" s="9" t="s">
        <v>967</v>
      </c>
      <c r="AU21" s="9" t="s">
        <v>967</v>
      </c>
      <c r="AV21" s="9" t="s">
        <v>967</v>
      </c>
      <c r="AW21" s="9" t="s">
        <v>971</v>
      </c>
      <c r="AX21" s="9" t="s">
        <v>967</v>
      </c>
      <c r="AY21" s="9" t="s">
        <v>134</v>
      </c>
      <c r="AZ21" s="9" t="s">
        <v>971</v>
      </c>
    </row>
    <row r="22" spans="1:52" ht="12.75" customHeight="1" x14ac:dyDescent="0.2">
      <c r="A22" s="9">
        <v>2021</v>
      </c>
      <c r="B22" s="9">
        <v>150129</v>
      </c>
      <c r="C22" s="9">
        <v>8</v>
      </c>
      <c r="D22" s="9">
        <v>0</v>
      </c>
      <c r="E22" s="9">
        <v>0</v>
      </c>
      <c r="F22" s="9">
        <v>0</v>
      </c>
      <c r="G22" s="9">
        <v>27</v>
      </c>
      <c r="H22" s="9">
        <v>0</v>
      </c>
      <c r="I22" s="9">
        <v>6</v>
      </c>
      <c r="J22" s="9">
        <v>0</v>
      </c>
      <c r="K22" s="9" t="s">
        <v>958</v>
      </c>
      <c r="L22" s="9" t="s">
        <v>994</v>
      </c>
      <c r="M22" s="9" t="s">
        <v>1010</v>
      </c>
      <c r="N22" s="9">
        <v>10000</v>
      </c>
      <c r="O22" s="9" t="s">
        <v>1011</v>
      </c>
      <c r="P22" s="88">
        <v>9.1901090099999991E+25</v>
      </c>
      <c r="Q22" s="9">
        <v>555</v>
      </c>
      <c r="R22" s="9">
        <v>555</v>
      </c>
      <c r="S22" s="9">
        <v>555</v>
      </c>
      <c r="T22" s="9">
        <v>333</v>
      </c>
      <c r="U22" s="9">
        <v>555</v>
      </c>
      <c r="V22" s="9">
        <v>333</v>
      </c>
      <c r="W22" s="9">
        <v>333</v>
      </c>
      <c r="X22" s="9">
        <v>333</v>
      </c>
      <c r="Y22" s="9">
        <v>333</v>
      </c>
      <c r="Z22" s="9">
        <v>333</v>
      </c>
      <c r="AA22" s="9">
        <v>333</v>
      </c>
      <c r="AB22" s="9">
        <v>17</v>
      </c>
      <c r="AC22" s="9">
        <v>7.5</v>
      </c>
      <c r="AD22" s="9">
        <v>12.5</v>
      </c>
      <c r="AE22" s="9">
        <v>0</v>
      </c>
      <c r="AF22" s="9">
        <v>0</v>
      </c>
      <c r="AG22" s="9">
        <v>0</v>
      </c>
      <c r="AH22" s="9">
        <v>0</v>
      </c>
      <c r="AI22" s="9">
        <v>0</v>
      </c>
      <c r="AJ22" s="9">
        <v>0</v>
      </c>
      <c r="AK22" s="9">
        <v>0</v>
      </c>
      <c r="AL22" s="9">
        <v>20.2</v>
      </c>
      <c r="AM22" s="9">
        <v>23.8</v>
      </c>
      <c r="AN22" s="9">
        <v>0</v>
      </c>
      <c r="AO22" s="9">
        <v>0</v>
      </c>
      <c r="AP22" s="9">
        <v>0</v>
      </c>
      <c r="AQ22" s="9">
        <v>0</v>
      </c>
      <c r="AR22" s="9" t="s">
        <v>966</v>
      </c>
      <c r="AS22" s="9" t="s">
        <v>966</v>
      </c>
      <c r="AT22" s="9" t="s">
        <v>971</v>
      </c>
      <c r="AU22" s="9" t="s">
        <v>134</v>
      </c>
      <c r="AV22" s="9" t="s">
        <v>971</v>
      </c>
      <c r="AW22" s="9" t="s">
        <v>134</v>
      </c>
      <c r="AX22" s="9" t="s">
        <v>971</v>
      </c>
      <c r="AY22" s="9" t="s">
        <v>967</v>
      </c>
      <c r="AZ22" s="9" t="s">
        <v>134</v>
      </c>
    </row>
    <row r="23" spans="1:52" ht="12.75" customHeight="1" x14ac:dyDescent="0.2">
      <c r="A23" s="9">
        <v>2021</v>
      </c>
      <c r="B23" s="9">
        <v>1179970</v>
      </c>
      <c r="C23" s="9">
        <v>8</v>
      </c>
      <c r="D23" s="9">
        <v>0</v>
      </c>
      <c r="E23" s="9">
        <v>0</v>
      </c>
      <c r="F23" s="9">
        <v>0</v>
      </c>
      <c r="G23" s="9">
        <v>27</v>
      </c>
      <c r="H23" s="9">
        <v>0</v>
      </c>
      <c r="I23" s="9">
        <v>2</v>
      </c>
      <c r="J23" s="9">
        <v>0</v>
      </c>
      <c r="K23" s="9" t="s">
        <v>958</v>
      </c>
      <c r="L23" s="9" t="s">
        <v>963</v>
      </c>
      <c r="M23" s="9" t="s">
        <v>1012</v>
      </c>
      <c r="N23" s="9">
        <v>100</v>
      </c>
      <c r="O23" s="9" t="s">
        <v>1013</v>
      </c>
      <c r="P23" s="88">
        <v>1.00000091190001E+23</v>
      </c>
      <c r="Q23" s="9">
        <v>555</v>
      </c>
      <c r="R23" s="9">
        <v>555</v>
      </c>
      <c r="S23" s="9">
        <v>555</v>
      </c>
      <c r="T23" s="9">
        <v>555</v>
      </c>
      <c r="U23" s="9">
        <v>555</v>
      </c>
      <c r="V23" s="9">
        <v>555</v>
      </c>
      <c r="W23" s="9">
        <v>555</v>
      </c>
      <c r="X23" s="9">
        <v>333</v>
      </c>
      <c r="Y23" s="9">
        <v>555</v>
      </c>
      <c r="Z23" s="9">
        <v>333</v>
      </c>
      <c r="AA23" s="9">
        <v>333</v>
      </c>
      <c r="AB23" s="9">
        <v>17.7</v>
      </c>
      <c r="AC23" s="9">
        <v>9.6999999999999993</v>
      </c>
      <c r="AD23" s="9">
        <v>12.5</v>
      </c>
      <c r="AE23" s="9">
        <v>5.5</v>
      </c>
      <c r="AF23" s="9">
        <v>11</v>
      </c>
      <c r="AG23" s="9">
        <v>55</v>
      </c>
      <c r="AH23" s="9">
        <v>0</v>
      </c>
      <c r="AI23" s="9">
        <v>0</v>
      </c>
      <c r="AJ23" s="9">
        <v>0</v>
      </c>
      <c r="AK23" s="9">
        <v>0</v>
      </c>
      <c r="AL23" s="9">
        <v>20.399999999999999</v>
      </c>
      <c r="AM23" s="9">
        <v>24</v>
      </c>
      <c r="AN23" s="9">
        <v>0</v>
      </c>
      <c r="AO23" s="9">
        <v>0</v>
      </c>
      <c r="AP23" s="9">
        <v>0</v>
      </c>
      <c r="AQ23" s="9">
        <v>0</v>
      </c>
      <c r="AR23" s="9" t="s">
        <v>134</v>
      </c>
      <c r="AS23" s="9" t="s">
        <v>134</v>
      </c>
      <c r="AT23" s="9" t="s">
        <v>134</v>
      </c>
      <c r="AU23" s="9" t="s">
        <v>971</v>
      </c>
      <c r="AV23" s="9" t="s">
        <v>971</v>
      </c>
      <c r="AW23" s="9" t="s">
        <v>971</v>
      </c>
      <c r="AX23" s="9" t="s">
        <v>966</v>
      </c>
      <c r="AY23" s="9" t="s">
        <v>966</v>
      </c>
      <c r="AZ23" s="9" t="s">
        <v>134</v>
      </c>
    </row>
    <row r="24" spans="1:52" ht="12.75" customHeight="1" x14ac:dyDescent="0.2">
      <c r="A24" s="9">
        <v>2021</v>
      </c>
      <c r="B24" s="9">
        <v>123336</v>
      </c>
      <c r="C24" s="9">
        <v>8</v>
      </c>
      <c r="D24" s="9">
        <v>0</v>
      </c>
      <c r="E24" s="9">
        <v>0</v>
      </c>
      <c r="F24" s="9">
        <v>0</v>
      </c>
      <c r="G24" s="9">
        <v>27</v>
      </c>
      <c r="H24" s="9">
        <v>0</v>
      </c>
      <c r="I24" s="9">
        <v>5</v>
      </c>
      <c r="J24" s="9">
        <v>0</v>
      </c>
      <c r="K24" s="9" t="s">
        <v>958</v>
      </c>
      <c r="L24" s="9" t="s">
        <v>962</v>
      </c>
      <c r="M24" s="9" t="s">
        <v>1014</v>
      </c>
      <c r="N24" s="9">
        <v>10000011</v>
      </c>
      <c r="O24" s="9" t="s">
        <v>1015</v>
      </c>
      <c r="P24" s="88">
        <v>9.0000900090109895E+23</v>
      </c>
      <c r="Q24" s="9">
        <v>555</v>
      </c>
      <c r="R24" s="9">
        <v>555</v>
      </c>
      <c r="S24" s="9">
        <v>555</v>
      </c>
      <c r="T24" s="9">
        <v>555</v>
      </c>
      <c r="U24" s="9">
        <v>555</v>
      </c>
      <c r="V24" s="9">
        <v>333</v>
      </c>
      <c r="W24" s="9">
        <v>555</v>
      </c>
      <c r="X24" s="9">
        <v>333</v>
      </c>
      <c r="Y24" s="9">
        <v>333</v>
      </c>
      <c r="Z24" s="9">
        <v>333</v>
      </c>
      <c r="AA24" s="9">
        <v>333</v>
      </c>
      <c r="AB24" s="9">
        <v>17.8</v>
      </c>
      <c r="AC24" s="9">
        <v>24.7</v>
      </c>
      <c r="AD24" s="9">
        <v>37.5</v>
      </c>
      <c r="AE24" s="9">
        <v>5.5</v>
      </c>
      <c r="AF24" s="9">
        <v>11</v>
      </c>
      <c r="AG24" s="9">
        <v>55</v>
      </c>
      <c r="AH24" s="9">
        <v>0</v>
      </c>
      <c r="AI24" s="9">
        <v>0</v>
      </c>
      <c r="AJ24" s="9">
        <v>0</v>
      </c>
      <c r="AK24" s="9">
        <v>0</v>
      </c>
      <c r="AL24" s="9">
        <v>15.5</v>
      </c>
      <c r="AM24" s="9">
        <v>18.2</v>
      </c>
      <c r="AN24" s="9">
        <v>0</v>
      </c>
      <c r="AO24" s="9">
        <v>0</v>
      </c>
      <c r="AP24" s="9">
        <v>0</v>
      </c>
      <c r="AQ24" s="9">
        <v>0</v>
      </c>
      <c r="AR24" s="9" t="s">
        <v>966</v>
      </c>
      <c r="AS24" s="9" t="s">
        <v>966</v>
      </c>
      <c r="AT24" s="9" t="s">
        <v>134</v>
      </c>
      <c r="AU24" s="9" t="s">
        <v>971</v>
      </c>
      <c r="AV24" s="9" t="s">
        <v>971</v>
      </c>
      <c r="AW24" s="9" t="s">
        <v>971</v>
      </c>
      <c r="AX24" s="9" t="s">
        <v>967</v>
      </c>
      <c r="AY24" s="9" t="s">
        <v>971</v>
      </c>
      <c r="AZ24" s="9" t="s">
        <v>971</v>
      </c>
    </row>
    <row r="25" spans="1:52" ht="12.75" customHeight="1" x14ac:dyDescent="0.2">
      <c r="A25" s="9">
        <v>2021</v>
      </c>
      <c r="B25" s="9">
        <v>1103832</v>
      </c>
      <c r="C25" s="9">
        <v>8</v>
      </c>
      <c r="D25" s="9">
        <v>0</v>
      </c>
      <c r="E25" s="9">
        <v>0</v>
      </c>
      <c r="F25" s="9">
        <v>0</v>
      </c>
      <c r="G25" s="9">
        <v>27</v>
      </c>
      <c r="H25" s="9">
        <v>0</v>
      </c>
      <c r="I25" s="9">
        <v>6</v>
      </c>
      <c r="J25" s="9">
        <v>0</v>
      </c>
      <c r="K25" s="9" t="s">
        <v>958</v>
      </c>
      <c r="L25" s="9" t="s">
        <v>994</v>
      </c>
      <c r="M25" s="9" t="s">
        <v>1016</v>
      </c>
      <c r="N25" s="9">
        <v>1</v>
      </c>
      <c r="O25" s="9" t="s">
        <v>1017</v>
      </c>
      <c r="P25" s="88">
        <v>9.0910090101000001E+25</v>
      </c>
      <c r="Q25" s="9">
        <v>555</v>
      </c>
      <c r="R25" s="9">
        <v>555</v>
      </c>
      <c r="S25" s="9">
        <v>555</v>
      </c>
      <c r="T25" s="9">
        <v>555</v>
      </c>
      <c r="U25" s="9">
        <v>555</v>
      </c>
      <c r="V25" s="9">
        <v>555</v>
      </c>
      <c r="W25" s="9">
        <v>555</v>
      </c>
      <c r="X25" s="9">
        <v>555</v>
      </c>
      <c r="Y25" s="9">
        <v>555</v>
      </c>
      <c r="Z25" s="9">
        <v>336</v>
      </c>
      <c r="AA25" s="9">
        <v>555</v>
      </c>
      <c r="AB25" s="9">
        <v>18.100000000000001</v>
      </c>
      <c r="AC25" s="9">
        <v>11.9</v>
      </c>
      <c r="AD25" s="9">
        <v>12.5</v>
      </c>
      <c r="AE25" s="9">
        <v>11</v>
      </c>
      <c r="AF25" s="9">
        <v>17</v>
      </c>
      <c r="AG25" s="9">
        <v>25</v>
      </c>
      <c r="AH25" s="9">
        <v>15</v>
      </c>
      <c r="AI25" s="9">
        <v>5</v>
      </c>
      <c r="AJ25" s="9">
        <v>25</v>
      </c>
      <c r="AK25" s="9">
        <v>0</v>
      </c>
      <c r="AL25" s="9">
        <v>20.2</v>
      </c>
      <c r="AM25" s="9">
        <v>23.8</v>
      </c>
      <c r="AN25" s="9">
        <v>0</v>
      </c>
      <c r="AO25" s="9">
        <v>0</v>
      </c>
      <c r="AP25" s="9">
        <v>0</v>
      </c>
      <c r="AQ25" s="9">
        <v>0</v>
      </c>
      <c r="AR25" s="9" t="s">
        <v>134</v>
      </c>
      <c r="AS25" s="9" t="s">
        <v>134</v>
      </c>
      <c r="AT25" s="9" t="s">
        <v>134</v>
      </c>
      <c r="AU25" s="9" t="s">
        <v>966</v>
      </c>
      <c r="AV25" s="9" t="s">
        <v>971</v>
      </c>
      <c r="AW25" s="9" t="s">
        <v>134</v>
      </c>
      <c r="AX25" s="9" t="s">
        <v>971</v>
      </c>
      <c r="AY25" s="9" t="s">
        <v>971</v>
      </c>
      <c r="AZ25" s="9" t="s">
        <v>971</v>
      </c>
    </row>
    <row r="26" spans="1:52" ht="12.75" customHeight="1" x14ac:dyDescent="0.2">
      <c r="A26" s="9">
        <v>2021</v>
      </c>
      <c r="B26" s="9">
        <v>123336</v>
      </c>
      <c r="C26" s="9">
        <v>8</v>
      </c>
      <c r="D26" s="9">
        <v>0</v>
      </c>
      <c r="E26" s="9">
        <v>0</v>
      </c>
      <c r="F26" s="9">
        <v>0</v>
      </c>
      <c r="G26" s="9">
        <v>27</v>
      </c>
      <c r="H26" s="9">
        <v>0</v>
      </c>
      <c r="I26" s="9">
        <v>5</v>
      </c>
      <c r="J26" s="9">
        <v>0</v>
      </c>
      <c r="K26" s="9" t="s">
        <v>958</v>
      </c>
      <c r="L26" s="9" t="s">
        <v>962</v>
      </c>
      <c r="M26" s="9" t="s">
        <v>1018</v>
      </c>
      <c r="N26" s="9">
        <v>10010</v>
      </c>
      <c r="O26" s="9" t="s">
        <v>1019</v>
      </c>
      <c r="P26" s="88">
        <v>1.0090100901090001E+26</v>
      </c>
      <c r="Q26" s="9">
        <v>555</v>
      </c>
      <c r="R26" s="9">
        <v>555</v>
      </c>
      <c r="S26" s="9">
        <v>555</v>
      </c>
      <c r="T26" s="9">
        <v>333</v>
      </c>
      <c r="U26" s="9">
        <v>555</v>
      </c>
      <c r="V26" s="9">
        <v>333</v>
      </c>
      <c r="W26" s="9">
        <v>333</v>
      </c>
      <c r="X26" s="9">
        <v>333</v>
      </c>
      <c r="Y26" s="9">
        <v>333</v>
      </c>
      <c r="Z26" s="9">
        <v>333</v>
      </c>
      <c r="AA26" s="9">
        <v>333</v>
      </c>
      <c r="AB26" s="9">
        <v>18.2</v>
      </c>
      <c r="AC26" s="9">
        <v>15</v>
      </c>
      <c r="AD26" s="9">
        <v>25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>
        <v>0</v>
      </c>
      <c r="AL26" s="9">
        <v>19.3</v>
      </c>
      <c r="AM26" s="9">
        <v>22.7</v>
      </c>
      <c r="AN26" s="9">
        <v>0</v>
      </c>
      <c r="AO26" s="9">
        <v>0</v>
      </c>
      <c r="AP26" s="9">
        <v>0</v>
      </c>
      <c r="AQ26" s="9">
        <v>0</v>
      </c>
      <c r="AR26" s="9" t="s">
        <v>134</v>
      </c>
      <c r="AS26" s="9" t="s">
        <v>134</v>
      </c>
      <c r="AT26" s="9" t="s">
        <v>134</v>
      </c>
      <c r="AU26" s="9" t="s">
        <v>966</v>
      </c>
      <c r="AV26" s="9" t="s">
        <v>134</v>
      </c>
      <c r="AW26" s="9" t="s">
        <v>966</v>
      </c>
      <c r="AX26" s="9" t="s">
        <v>971</v>
      </c>
      <c r="AY26" s="9" t="s">
        <v>966</v>
      </c>
      <c r="AZ26" s="9" t="s">
        <v>134</v>
      </c>
    </row>
    <row r="27" spans="1:52" ht="12.75" customHeight="1" x14ac:dyDescent="0.2">
      <c r="A27" s="9">
        <v>2021</v>
      </c>
      <c r="B27" s="9">
        <v>123336</v>
      </c>
      <c r="C27" s="9">
        <v>8</v>
      </c>
      <c r="D27" s="9">
        <v>0</v>
      </c>
      <c r="E27" s="9">
        <v>0</v>
      </c>
      <c r="F27" s="9">
        <v>0</v>
      </c>
      <c r="G27" s="9">
        <v>27</v>
      </c>
      <c r="H27" s="9">
        <v>0</v>
      </c>
      <c r="I27" s="9">
        <v>5</v>
      </c>
      <c r="J27" s="9">
        <v>0</v>
      </c>
      <c r="K27" s="9" t="s">
        <v>958</v>
      </c>
      <c r="L27" s="9" t="s">
        <v>962</v>
      </c>
      <c r="M27" s="9" t="s">
        <v>1020</v>
      </c>
      <c r="N27" s="9">
        <v>10</v>
      </c>
      <c r="O27" s="9" t="s">
        <v>1021</v>
      </c>
      <c r="P27" s="88">
        <v>1.009001090009E+26</v>
      </c>
      <c r="Q27" s="9">
        <v>555</v>
      </c>
      <c r="R27" s="9">
        <v>555</v>
      </c>
      <c r="S27" s="9">
        <v>555</v>
      </c>
      <c r="T27" s="9">
        <v>555</v>
      </c>
      <c r="U27" s="9">
        <v>555</v>
      </c>
      <c r="V27" s="9">
        <v>555</v>
      </c>
      <c r="W27" s="9">
        <v>555</v>
      </c>
      <c r="X27" s="9">
        <v>555</v>
      </c>
      <c r="Y27" s="9">
        <v>555</v>
      </c>
      <c r="Z27" s="9">
        <v>555</v>
      </c>
      <c r="AA27" s="9">
        <v>555</v>
      </c>
      <c r="AB27" s="9">
        <v>18.399999999999999</v>
      </c>
      <c r="AC27" s="9">
        <v>15.5</v>
      </c>
      <c r="AD27" s="9">
        <v>12.5</v>
      </c>
      <c r="AE27" s="9">
        <v>20</v>
      </c>
      <c r="AF27" s="9">
        <v>14</v>
      </c>
      <c r="AG27" s="9">
        <v>70</v>
      </c>
      <c r="AH27" s="9">
        <v>0</v>
      </c>
      <c r="AI27" s="9">
        <v>26</v>
      </c>
      <c r="AJ27" s="9">
        <v>70</v>
      </c>
      <c r="AK27" s="9">
        <v>15</v>
      </c>
      <c r="AL27" s="9">
        <v>19.3</v>
      </c>
      <c r="AM27" s="9">
        <v>22.7</v>
      </c>
      <c r="AN27" s="9">
        <v>0</v>
      </c>
      <c r="AO27" s="9">
        <v>0</v>
      </c>
      <c r="AP27" s="9">
        <v>0</v>
      </c>
      <c r="AQ27" s="9">
        <v>0</v>
      </c>
      <c r="AR27" s="9" t="s">
        <v>976</v>
      </c>
      <c r="AS27" s="9" t="s">
        <v>966</v>
      </c>
      <c r="AT27" s="9" t="s">
        <v>967</v>
      </c>
      <c r="AU27" s="9" t="s">
        <v>971</v>
      </c>
      <c r="AV27" s="9" t="s">
        <v>971</v>
      </c>
      <c r="AW27" s="9" t="s">
        <v>966</v>
      </c>
      <c r="AX27" s="9" t="s">
        <v>971</v>
      </c>
      <c r="AY27" s="9" t="s">
        <v>971</v>
      </c>
      <c r="AZ27" s="9" t="s">
        <v>966</v>
      </c>
    </row>
    <row r="28" spans="1:52" ht="12.75" customHeight="1" x14ac:dyDescent="0.2">
      <c r="A28" s="9">
        <v>2021</v>
      </c>
      <c r="B28" s="9">
        <v>123336</v>
      </c>
      <c r="C28" s="9">
        <v>8</v>
      </c>
      <c r="D28" s="9">
        <v>0</v>
      </c>
      <c r="E28" s="9">
        <v>0</v>
      </c>
      <c r="F28" s="9">
        <v>0</v>
      </c>
      <c r="G28" s="9">
        <v>27</v>
      </c>
      <c r="H28" s="9">
        <v>0</v>
      </c>
      <c r="I28" s="9">
        <v>5</v>
      </c>
      <c r="J28" s="9">
        <v>0</v>
      </c>
      <c r="K28" s="9" t="s">
        <v>958</v>
      </c>
      <c r="L28" s="9" t="s">
        <v>962</v>
      </c>
      <c r="M28" s="9" t="s">
        <v>1022</v>
      </c>
      <c r="N28" s="9">
        <v>110</v>
      </c>
      <c r="O28" s="9" t="s">
        <v>1023</v>
      </c>
      <c r="P28" s="88">
        <v>9.0000900090109895E+23</v>
      </c>
      <c r="Q28" s="9">
        <v>555</v>
      </c>
      <c r="R28" s="9">
        <v>555</v>
      </c>
      <c r="S28" s="9">
        <v>555</v>
      </c>
      <c r="T28" s="9">
        <v>555</v>
      </c>
      <c r="U28" s="9">
        <v>555</v>
      </c>
      <c r="V28" s="9">
        <v>333</v>
      </c>
      <c r="W28" s="9">
        <v>555</v>
      </c>
      <c r="X28" s="9">
        <v>555</v>
      </c>
      <c r="Y28" s="9">
        <v>333</v>
      </c>
      <c r="Z28" s="9">
        <v>333</v>
      </c>
      <c r="AA28" s="9">
        <v>333</v>
      </c>
      <c r="AB28" s="9">
        <v>18.399999999999999</v>
      </c>
      <c r="AC28" s="9">
        <v>27.2</v>
      </c>
      <c r="AD28" s="9">
        <v>25</v>
      </c>
      <c r="AE28" s="9">
        <v>30.5</v>
      </c>
      <c r="AF28" s="9">
        <v>11</v>
      </c>
      <c r="AG28" s="9">
        <v>55</v>
      </c>
      <c r="AH28" s="9">
        <v>0</v>
      </c>
      <c r="AI28" s="9">
        <v>50</v>
      </c>
      <c r="AJ28" s="9">
        <v>70</v>
      </c>
      <c r="AK28" s="9">
        <v>45</v>
      </c>
      <c r="AL28" s="9">
        <v>15.5</v>
      </c>
      <c r="AM28" s="9">
        <v>18.2</v>
      </c>
      <c r="AN28" s="9">
        <v>0</v>
      </c>
      <c r="AO28" s="9">
        <v>0</v>
      </c>
      <c r="AP28" s="9">
        <v>0</v>
      </c>
      <c r="AQ28" s="9">
        <v>0</v>
      </c>
    </row>
    <row r="29" spans="1:52" ht="12.75" customHeight="1" x14ac:dyDescent="0.2">
      <c r="A29" s="9">
        <v>2021</v>
      </c>
      <c r="B29" s="9">
        <v>123336</v>
      </c>
      <c r="C29" s="9">
        <v>8</v>
      </c>
      <c r="D29" s="9">
        <v>0</v>
      </c>
      <c r="E29" s="9">
        <v>0</v>
      </c>
      <c r="F29" s="9">
        <v>0</v>
      </c>
      <c r="G29" s="9">
        <v>27</v>
      </c>
      <c r="H29" s="9">
        <v>0</v>
      </c>
      <c r="I29" s="9">
        <v>5</v>
      </c>
      <c r="J29" s="9">
        <v>0</v>
      </c>
      <c r="K29" s="9" t="s">
        <v>958</v>
      </c>
      <c r="L29" s="9" t="s">
        <v>962</v>
      </c>
      <c r="M29" s="9" t="s">
        <v>1024</v>
      </c>
      <c r="N29" s="9">
        <v>11100</v>
      </c>
      <c r="O29" s="9" t="s">
        <v>1025</v>
      </c>
      <c r="P29" s="88">
        <v>9.0100900090009905E+23</v>
      </c>
      <c r="Q29" s="9">
        <v>555</v>
      </c>
      <c r="R29" s="9">
        <v>555</v>
      </c>
      <c r="S29" s="9">
        <v>555</v>
      </c>
      <c r="T29" s="9">
        <v>555</v>
      </c>
      <c r="U29" s="9">
        <v>555</v>
      </c>
      <c r="V29" s="9">
        <v>555</v>
      </c>
      <c r="W29" s="9">
        <v>555</v>
      </c>
      <c r="X29" s="9">
        <v>555</v>
      </c>
      <c r="Y29" s="9">
        <v>333</v>
      </c>
      <c r="Z29" s="9">
        <v>333</v>
      </c>
      <c r="AA29" s="9">
        <v>555</v>
      </c>
      <c r="AB29" s="9">
        <v>18.399999999999999</v>
      </c>
      <c r="AC29" s="9">
        <v>36.5</v>
      </c>
      <c r="AD29" s="9">
        <v>37.5</v>
      </c>
      <c r="AE29" s="9">
        <v>35</v>
      </c>
      <c r="AF29" s="9">
        <v>8</v>
      </c>
      <c r="AG29" s="9">
        <v>40</v>
      </c>
      <c r="AH29" s="9">
        <v>0</v>
      </c>
      <c r="AI29" s="9">
        <v>62</v>
      </c>
      <c r="AJ29" s="9">
        <v>50</v>
      </c>
      <c r="AK29" s="9">
        <v>65</v>
      </c>
      <c r="AL29" s="9">
        <v>12.3</v>
      </c>
      <c r="AM29" s="9">
        <v>13.6</v>
      </c>
      <c r="AN29" s="9">
        <v>5</v>
      </c>
      <c r="AO29" s="9">
        <v>0</v>
      </c>
      <c r="AP29" s="9">
        <v>0</v>
      </c>
      <c r="AQ29" s="9">
        <v>15</v>
      </c>
      <c r="AR29" s="9" t="s">
        <v>134</v>
      </c>
      <c r="AS29" s="9" t="s">
        <v>134</v>
      </c>
      <c r="AT29" s="9" t="s">
        <v>971</v>
      </c>
      <c r="AU29" s="9" t="s">
        <v>967</v>
      </c>
      <c r="AV29" s="9" t="s">
        <v>971</v>
      </c>
      <c r="AW29" s="9" t="s">
        <v>971</v>
      </c>
      <c r="AX29" s="9" t="s">
        <v>976</v>
      </c>
      <c r="AY29" s="9" t="s">
        <v>966</v>
      </c>
      <c r="AZ29" s="9" t="s">
        <v>134</v>
      </c>
    </row>
    <row r="30" spans="1:52" ht="12.75" customHeight="1" x14ac:dyDescent="0.2">
      <c r="A30" s="9">
        <v>2021</v>
      </c>
      <c r="B30" s="9">
        <v>123336</v>
      </c>
      <c r="C30" s="9">
        <v>8</v>
      </c>
      <c r="D30" s="9">
        <v>0</v>
      </c>
      <c r="E30" s="9">
        <v>0</v>
      </c>
      <c r="F30" s="9">
        <v>0</v>
      </c>
      <c r="G30" s="9">
        <v>27</v>
      </c>
      <c r="H30" s="9">
        <v>0</v>
      </c>
      <c r="I30" s="9">
        <v>5</v>
      </c>
      <c r="J30" s="9">
        <v>0</v>
      </c>
      <c r="K30" s="9" t="s">
        <v>958</v>
      </c>
      <c r="L30" s="9" t="s">
        <v>962</v>
      </c>
      <c r="M30" s="9" t="s">
        <v>1026</v>
      </c>
      <c r="N30" s="9">
        <v>10000000</v>
      </c>
      <c r="O30" s="9" t="s">
        <v>1027</v>
      </c>
      <c r="P30" s="88">
        <v>9.0101900090119894E+23</v>
      </c>
      <c r="Q30" s="9">
        <v>555</v>
      </c>
      <c r="R30" s="9">
        <v>555</v>
      </c>
      <c r="S30" s="9">
        <v>555</v>
      </c>
      <c r="T30" s="9">
        <v>555</v>
      </c>
      <c r="U30" s="9">
        <v>555</v>
      </c>
      <c r="V30" s="9">
        <v>555</v>
      </c>
      <c r="W30" s="9">
        <v>555</v>
      </c>
      <c r="X30" s="9">
        <v>555</v>
      </c>
      <c r="Y30" s="9">
        <v>555</v>
      </c>
      <c r="Z30" s="9">
        <v>333</v>
      </c>
      <c r="AA30" s="9">
        <v>555</v>
      </c>
      <c r="AB30" s="9">
        <v>19.100000000000001</v>
      </c>
      <c r="AC30" s="9">
        <v>18.3</v>
      </c>
      <c r="AD30" s="9">
        <v>12.5</v>
      </c>
      <c r="AE30" s="9">
        <v>27</v>
      </c>
      <c r="AF30" s="9">
        <v>10</v>
      </c>
      <c r="AG30" s="9">
        <v>50</v>
      </c>
      <c r="AH30" s="9">
        <v>0</v>
      </c>
      <c r="AI30" s="9">
        <v>44</v>
      </c>
      <c r="AJ30" s="9">
        <v>40</v>
      </c>
      <c r="AK30" s="9">
        <v>45</v>
      </c>
      <c r="AL30" s="9">
        <v>19.3</v>
      </c>
      <c r="AM30" s="9">
        <v>22.7</v>
      </c>
      <c r="AN30" s="9">
        <v>0</v>
      </c>
      <c r="AO30" s="9">
        <v>0</v>
      </c>
      <c r="AP30" s="9">
        <v>0</v>
      </c>
      <c r="AQ30" s="9">
        <v>0</v>
      </c>
      <c r="AR30" s="9" t="s">
        <v>966</v>
      </c>
      <c r="AS30" s="9" t="s">
        <v>134</v>
      </c>
      <c r="AT30" s="9" t="s">
        <v>134</v>
      </c>
      <c r="AU30" s="9" t="s">
        <v>971</v>
      </c>
      <c r="AV30" s="9" t="s">
        <v>967</v>
      </c>
      <c r="AW30" s="9" t="s">
        <v>134</v>
      </c>
      <c r="AX30" s="9" t="s">
        <v>971</v>
      </c>
      <c r="AY30" s="9" t="s">
        <v>967</v>
      </c>
      <c r="AZ30" s="9" t="s">
        <v>134</v>
      </c>
    </row>
    <row r="31" spans="1:52" ht="12.75" customHeight="1" x14ac:dyDescent="0.2">
      <c r="A31" s="9">
        <v>2021</v>
      </c>
      <c r="B31" s="9">
        <v>1127925</v>
      </c>
      <c r="C31" s="9">
        <v>8</v>
      </c>
      <c r="D31" s="9">
        <v>0</v>
      </c>
      <c r="E31" s="9">
        <v>0</v>
      </c>
      <c r="F31" s="9">
        <v>0</v>
      </c>
      <c r="G31" s="9">
        <v>27</v>
      </c>
      <c r="H31" s="9">
        <v>1</v>
      </c>
      <c r="I31" s="9">
        <v>5</v>
      </c>
      <c r="J31" s="9">
        <v>0</v>
      </c>
      <c r="K31" s="9" t="s">
        <v>958</v>
      </c>
      <c r="L31" s="9" t="s">
        <v>1028</v>
      </c>
      <c r="M31" s="9" t="s">
        <v>1029</v>
      </c>
      <c r="N31" s="9">
        <v>10101100</v>
      </c>
      <c r="O31" s="9" t="s">
        <v>1030</v>
      </c>
      <c r="P31" s="88">
        <v>9.0100100990190005E+26</v>
      </c>
      <c r="Q31" s="9">
        <v>555</v>
      </c>
      <c r="R31" s="9">
        <v>555</v>
      </c>
      <c r="S31" s="9">
        <v>555</v>
      </c>
      <c r="T31" s="9">
        <v>555</v>
      </c>
      <c r="U31" s="9">
        <v>555</v>
      </c>
      <c r="V31" s="9">
        <v>333</v>
      </c>
      <c r="W31" s="9">
        <v>555</v>
      </c>
      <c r="X31" s="9">
        <v>555</v>
      </c>
      <c r="Y31" s="9">
        <v>333</v>
      </c>
      <c r="Z31" s="9">
        <v>333</v>
      </c>
      <c r="AA31" s="9">
        <v>333</v>
      </c>
      <c r="AB31" s="9">
        <v>19.3</v>
      </c>
      <c r="AC31" s="9">
        <v>40.6</v>
      </c>
      <c r="AD31" s="9">
        <v>50</v>
      </c>
      <c r="AE31" s="9">
        <v>26.5</v>
      </c>
      <c r="AF31" s="9">
        <v>10</v>
      </c>
      <c r="AG31" s="9">
        <v>50</v>
      </c>
      <c r="AH31" s="9">
        <v>0</v>
      </c>
      <c r="AI31" s="9">
        <v>43</v>
      </c>
      <c r="AJ31" s="9">
        <v>55</v>
      </c>
      <c r="AK31" s="9">
        <v>40</v>
      </c>
      <c r="AL31" s="9">
        <v>12.2</v>
      </c>
      <c r="AM31" s="9">
        <v>14.3</v>
      </c>
      <c r="AN31" s="9">
        <v>0</v>
      </c>
      <c r="AO31" s="9">
        <v>0</v>
      </c>
      <c r="AP31" s="9">
        <v>0</v>
      </c>
      <c r="AQ31" s="9">
        <v>0</v>
      </c>
      <c r="AR31" s="9" t="s">
        <v>134</v>
      </c>
      <c r="AS31" s="9" t="s">
        <v>134</v>
      </c>
      <c r="AT31" s="9" t="s">
        <v>967</v>
      </c>
      <c r="AU31" s="9" t="s">
        <v>971</v>
      </c>
      <c r="AV31" s="9" t="s">
        <v>971</v>
      </c>
      <c r="AW31" s="9" t="s">
        <v>971</v>
      </c>
      <c r="AX31" s="9" t="s">
        <v>967</v>
      </c>
      <c r="AY31" s="9" t="s">
        <v>971</v>
      </c>
      <c r="AZ31" s="9" t="s">
        <v>976</v>
      </c>
    </row>
    <row r="32" spans="1:52" ht="12.75" customHeight="1" x14ac:dyDescent="0.2">
      <c r="A32" s="9">
        <v>2021</v>
      </c>
      <c r="B32" s="9">
        <v>123336</v>
      </c>
      <c r="C32" s="9">
        <v>8</v>
      </c>
      <c r="D32" s="9">
        <v>0</v>
      </c>
      <c r="E32" s="9">
        <v>0</v>
      </c>
      <c r="F32" s="9">
        <v>0</v>
      </c>
      <c r="G32" s="9">
        <v>27</v>
      </c>
      <c r="H32" s="9">
        <v>0</v>
      </c>
      <c r="I32" s="9">
        <v>5</v>
      </c>
      <c r="J32" s="9">
        <v>0</v>
      </c>
      <c r="K32" s="9" t="s">
        <v>958</v>
      </c>
      <c r="L32" s="9" t="s">
        <v>962</v>
      </c>
      <c r="M32" s="9" t="s">
        <v>1031</v>
      </c>
      <c r="N32" s="9">
        <v>101</v>
      </c>
      <c r="O32" s="9" t="s">
        <v>1032</v>
      </c>
      <c r="P32" s="88">
        <v>9.0001900091009902E+23</v>
      </c>
      <c r="Q32" s="9">
        <v>555</v>
      </c>
      <c r="R32" s="9">
        <v>555</v>
      </c>
      <c r="S32" s="9">
        <v>555</v>
      </c>
      <c r="T32" s="9">
        <v>555</v>
      </c>
      <c r="U32" s="9">
        <v>555</v>
      </c>
      <c r="V32" s="9">
        <v>555</v>
      </c>
      <c r="W32" s="9">
        <v>555</v>
      </c>
      <c r="X32" s="9">
        <v>555</v>
      </c>
      <c r="Y32" s="9">
        <v>333</v>
      </c>
      <c r="Z32" s="9">
        <v>333</v>
      </c>
      <c r="AA32" s="9">
        <v>555</v>
      </c>
      <c r="AB32" s="9">
        <v>19.600000000000001</v>
      </c>
      <c r="AC32" s="9">
        <v>20.399999999999999</v>
      </c>
      <c r="AD32" s="9">
        <v>25</v>
      </c>
      <c r="AE32" s="9">
        <v>13.5</v>
      </c>
      <c r="AF32" s="9">
        <v>5</v>
      </c>
      <c r="AG32" s="9">
        <v>25</v>
      </c>
      <c r="AH32" s="9">
        <v>0</v>
      </c>
      <c r="AI32" s="9">
        <v>22</v>
      </c>
      <c r="AJ32" s="9">
        <v>50</v>
      </c>
      <c r="AK32" s="9">
        <v>15</v>
      </c>
      <c r="AL32" s="9">
        <v>19.3</v>
      </c>
      <c r="AM32" s="9">
        <v>22.7</v>
      </c>
      <c r="AN32" s="9">
        <v>0</v>
      </c>
      <c r="AO32" s="9">
        <v>0</v>
      </c>
      <c r="AP32" s="9">
        <v>0</v>
      </c>
      <c r="AQ32" s="9">
        <v>0</v>
      </c>
      <c r="AR32" s="9" t="s">
        <v>966</v>
      </c>
      <c r="AS32" s="9" t="s">
        <v>966</v>
      </c>
      <c r="AT32" s="9" t="s">
        <v>971</v>
      </c>
      <c r="AU32" s="9" t="s">
        <v>971</v>
      </c>
      <c r="AV32" s="9" t="s">
        <v>971</v>
      </c>
      <c r="AW32" s="9" t="s">
        <v>971</v>
      </c>
      <c r="AX32" s="9" t="s">
        <v>967</v>
      </c>
      <c r="AY32" s="9" t="s">
        <v>967</v>
      </c>
      <c r="AZ32" s="9" t="s">
        <v>134</v>
      </c>
    </row>
    <row r="33" spans="1:52" ht="12.75" customHeight="1" x14ac:dyDescent="0.2">
      <c r="A33" s="9">
        <v>2021</v>
      </c>
      <c r="B33" s="9">
        <v>1308687</v>
      </c>
      <c r="C33" s="9">
        <v>8</v>
      </c>
      <c r="D33" s="9">
        <v>0</v>
      </c>
      <c r="E33" s="9">
        <v>0</v>
      </c>
      <c r="F33" s="9">
        <v>0</v>
      </c>
      <c r="G33" s="9">
        <v>27</v>
      </c>
      <c r="H33" s="9">
        <v>0</v>
      </c>
      <c r="I33" s="9">
        <v>7</v>
      </c>
      <c r="J33" s="9">
        <v>0</v>
      </c>
      <c r="K33" s="9" t="s">
        <v>958</v>
      </c>
      <c r="L33" s="9" t="s">
        <v>977</v>
      </c>
      <c r="M33" s="9" t="s">
        <v>1033</v>
      </c>
      <c r="N33" s="9">
        <v>101</v>
      </c>
      <c r="O33" s="9" t="s">
        <v>1034</v>
      </c>
      <c r="P33" s="88">
        <v>9.0090109911009198E+26</v>
      </c>
      <c r="Q33" s="9">
        <v>555</v>
      </c>
      <c r="R33" s="9">
        <v>555</v>
      </c>
      <c r="S33" s="9">
        <v>555</v>
      </c>
      <c r="T33" s="9">
        <v>333</v>
      </c>
      <c r="U33" s="9">
        <v>555</v>
      </c>
      <c r="V33" s="9">
        <v>333</v>
      </c>
      <c r="W33" s="9">
        <v>333</v>
      </c>
      <c r="X33" s="9">
        <v>333</v>
      </c>
      <c r="Y33" s="9">
        <v>333</v>
      </c>
      <c r="Z33" s="9">
        <v>333</v>
      </c>
      <c r="AA33" s="9">
        <v>333</v>
      </c>
      <c r="AB33" s="9">
        <v>19.7</v>
      </c>
      <c r="AC33" s="9">
        <v>15</v>
      </c>
      <c r="AD33" s="9">
        <v>25</v>
      </c>
      <c r="AE33" s="9">
        <v>0</v>
      </c>
      <c r="AF33" s="9">
        <v>0</v>
      </c>
      <c r="AG33" s="9">
        <v>0</v>
      </c>
      <c r="AH33" s="9">
        <v>0</v>
      </c>
      <c r="AI33" s="9">
        <v>0</v>
      </c>
      <c r="AJ33" s="9">
        <v>0</v>
      </c>
      <c r="AK33" s="9">
        <v>0</v>
      </c>
      <c r="AL33" s="9">
        <v>21.3</v>
      </c>
      <c r="AM33" s="9">
        <v>25</v>
      </c>
      <c r="AN33" s="9">
        <v>0</v>
      </c>
      <c r="AO33" s="9">
        <v>0</v>
      </c>
      <c r="AP33" s="9">
        <v>0</v>
      </c>
      <c r="AQ33" s="9">
        <v>0</v>
      </c>
      <c r="AR33" s="9" t="s">
        <v>966</v>
      </c>
      <c r="AS33" s="9" t="s">
        <v>966</v>
      </c>
      <c r="AT33" s="9" t="s">
        <v>971</v>
      </c>
      <c r="AU33" s="9" t="s">
        <v>971</v>
      </c>
      <c r="AV33" s="9" t="s">
        <v>967</v>
      </c>
      <c r="AW33" s="9" t="s">
        <v>134</v>
      </c>
      <c r="AX33" s="9" t="s">
        <v>968</v>
      </c>
      <c r="AY33" s="9" t="s">
        <v>134</v>
      </c>
      <c r="AZ33" s="9" t="s">
        <v>968</v>
      </c>
    </row>
    <row r="34" spans="1:52" ht="12.75" customHeight="1" x14ac:dyDescent="0.2">
      <c r="A34" s="9">
        <v>2021</v>
      </c>
      <c r="B34" s="9">
        <v>123336</v>
      </c>
      <c r="C34" s="9">
        <v>8</v>
      </c>
      <c r="D34" s="9">
        <v>0</v>
      </c>
      <c r="E34" s="9">
        <v>0</v>
      </c>
      <c r="F34" s="9">
        <v>0</v>
      </c>
      <c r="G34" s="9">
        <v>27</v>
      </c>
      <c r="H34" s="9">
        <v>0</v>
      </c>
      <c r="I34" s="9">
        <v>5</v>
      </c>
      <c r="J34" s="9">
        <v>0</v>
      </c>
      <c r="K34" s="9" t="s">
        <v>958</v>
      </c>
      <c r="L34" s="9" t="s">
        <v>962</v>
      </c>
      <c r="M34" s="9" t="s">
        <v>1035</v>
      </c>
      <c r="N34" s="9">
        <v>10</v>
      </c>
      <c r="O34" s="9" t="s">
        <v>1036</v>
      </c>
      <c r="P34" s="88">
        <v>9.1000910090109896E+23</v>
      </c>
      <c r="Q34" s="9">
        <v>555</v>
      </c>
      <c r="R34" s="9">
        <v>555</v>
      </c>
      <c r="S34" s="9">
        <v>555</v>
      </c>
      <c r="T34" s="9">
        <v>555</v>
      </c>
      <c r="U34" s="9">
        <v>555</v>
      </c>
      <c r="V34" s="9">
        <v>333</v>
      </c>
      <c r="W34" s="9">
        <v>555</v>
      </c>
      <c r="X34" s="9">
        <v>333</v>
      </c>
      <c r="Y34" s="9">
        <v>333</v>
      </c>
      <c r="Z34" s="9">
        <v>333</v>
      </c>
      <c r="AA34" s="9">
        <v>333</v>
      </c>
      <c r="AB34" s="9">
        <v>19.8</v>
      </c>
      <c r="AC34" s="9">
        <v>9.5</v>
      </c>
      <c r="AD34" s="9">
        <v>12.5</v>
      </c>
      <c r="AE34" s="9">
        <v>5</v>
      </c>
      <c r="AF34" s="9">
        <v>10</v>
      </c>
      <c r="AG34" s="9">
        <v>50</v>
      </c>
      <c r="AH34" s="9">
        <v>0</v>
      </c>
      <c r="AI34" s="9">
        <v>0</v>
      </c>
      <c r="AJ34" s="9">
        <v>0</v>
      </c>
      <c r="AK34" s="9">
        <v>0</v>
      </c>
      <c r="AL34" s="9">
        <v>23.2</v>
      </c>
      <c r="AM34" s="9">
        <v>27.3</v>
      </c>
      <c r="AN34" s="9">
        <v>0</v>
      </c>
      <c r="AO34" s="9">
        <v>0</v>
      </c>
      <c r="AP34" s="9">
        <v>0</v>
      </c>
      <c r="AQ34" s="9">
        <v>0</v>
      </c>
      <c r="AR34" s="9" t="s">
        <v>134</v>
      </c>
      <c r="AS34" s="9" t="s">
        <v>966</v>
      </c>
      <c r="AT34" s="9" t="s">
        <v>134</v>
      </c>
      <c r="AU34" s="9" t="s">
        <v>971</v>
      </c>
      <c r="AV34" s="9" t="s">
        <v>971</v>
      </c>
      <c r="AW34" s="9" t="s">
        <v>966</v>
      </c>
      <c r="AX34" s="9" t="s">
        <v>971</v>
      </c>
      <c r="AY34" s="9" t="s">
        <v>971</v>
      </c>
      <c r="AZ34" s="9" t="s">
        <v>971</v>
      </c>
    </row>
    <row r="35" spans="1:52" ht="12.75" customHeight="1" x14ac:dyDescent="0.2">
      <c r="A35" s="9">
        <v>2021</v>
      </c>
      <c r="B35" s="9">
        <v>123336</v>
      </c>
      <c r="C35" s="9">
        <v>8</v>
      </c>
      <c r="D35" s="9">
        <v>0</v>
      </c>
      <c r="E35" s="9">
        <v>0</v>
      </c>
      <c r="F35" s="9">
        <v>0</v>
      </c>
      <c r="G35" s="9">
        <v>27</v>
      </c>
      <c r="H35" s="9">
        <v>0</v>
      </c>
      <c r="I35" s="9">
        <v>5</v>
      </c>
      <c r="J35" s="9">
        <v>0</v>
      </c>
      <c r="K35" s="9" t="s">
        <v>958</v>
      </c>
      <c r="L35" s="9" t="s">
        <v>962</v>
      </c>
      <c r="M35" s="9" t="s">
        <v>1037</v>
      </c>
      <c r="N35" s="9">
        <v>0</v>
      </c>
      <c r="O35" s="9" t="s">
        <v>1038</v>
      </c>
      <c r="P35" s="88">
        <v>9.0000901091019905E+23</v>
      </c>
      <c r="Q35" s="9">
        <v>555</v>
      </c>
      <c r="R35" s="9">
        <v>555</v>
      </c>
      <c r="S35" s="9">
        <v>555</v>
      </c>
      <c r="T35" s="9">
        <v>555</v>
      </c>
      <c r="U35" s="9">
        <v>555</v>
      </c>
      <c r="V35" s="9">
        <v>555</v>
      </c>
      <c r="W35" s="9">
        <v>555</v>
      </c>
      <c r="X35" s="9">
        <v>555</v>
      </c>
      <c r="Y35" s="9">
        <v>333</v>
      </c>
      <c r="Z35" s="9">
        <v>333</v>
      </c>
      <c r="AA35" s="9">
        <v>555</v>
      </c>
      <c r="AB35" s="9">
        <v>19.899999999999999</v>
      </c>
      <c r="AC35" s="9">
        <v>10</v>
      </c>
      <c r="AD35" s="9">
        <v>0</v>
      </c>
      <c r="AE35" s="9">
        <v>25</v>
      </c>
      <c r="AF35" s="9">
        <v>28</v>
      </c>
      <c r="AG35" s="9">
        <v>80</v>
      </c>
      <c r="AH35" s="9">
        <v>15</v>
      </c>
      <c r="AI35" s="9">
        <v>22</v>
      </c>
      <c r="AJ35" s="9">
        <v>70</v>
      </c>
      <c r="AK35" s="9">
        <v>10</v>
      </c>
      <c r="AL35" s="9">
        <v>23.2</v>
      </c>
      <c r="AM35" s="9">
        <v>27.3</v>
      </c>
      <c r="AN35" s="9">
        <v>0</v>
      </c>
      <c r="AO35" s="9">
        <v>0</v>
      </c>
      <c r="AP35" s="9">
        <v>0</v>
      </c>
      <c r="AQ35" s="9">
        <v>0</v>
      </c>
      <c r="AR35" s="9" t="s">
        <v>976</v>
      </c>
      <c r="AS35" s="9" t="s">
        <v>134</v>
      </c>
      <c r="AT35" s="9" t="s">
        <v>134</v>
      </c>
      <c r="AU35" s="9" t="s">
        <v>971</v>
      </c>
      <c r="AV35" s="9" t="s">
        <v>971</v>
      </c>
      <c r="AW35" s="9" t="s">
        <v>134</v>
      </c>
      <c r="AX35" s="9" t="s">
        <v>966</v>
      </c>
      <c r="AY35" s="9" t="s">
        <v>971</v>
      </c>
      <c r="AZ35" s="9" t="s">
        <v>134</v>
      </c>
    </row>
    <row r="36" spans="1:52" ht="12.75" customHeight="1" x14ac:dyDescent="0.2">
      <c r="A36" s="9">
        <v>2021</v>
      </c>
      <c r="B36" s="9">
        <v>123336</v>
      </c>
      <c r="C36" s="9">
        <v>8</v>
      </c>
      <c r="D36" s="9">
        <v>0</v>
      </c>
      <c r="E36" s="9">
        <v>0</v>
      </c>
      <c r="F36" s="9">
        <v>0</v>
      </c>
      <c r="G36" s="9">
        <v>27</v>
      </c>
      <c r="H36" s="9">
        <v>0</v>
      </c>
      <c r="I36" s="9">
        <v>5</v>
      </c>
      <c r="J36" s="9">
        <v>0</v>
      </c>
      <c r="K36" s="9" t="s">
        <v>958</v>
      </c>
      <c r="L36" s="9" t="s">
        <v>962</v>
      </c>
      <c r="M36" s="9" t="s">
        <v>1039</v>
      </c>
      <c r="N36" s="9">
        <v>10101000</v>
      </c>
      <c r="O36" s="9" t="s">
        <v>1040</v>
      </c>
      <c r="P36" s="88">
        <v>9.0000900091009906E+23</v>
      </c>
      <c r="Q36" s="9">
        <v>555</v>
      </c>
      <c r="R36" s="9">
        <v>555</v>
      </c>
      <c r="S36" s="9">
        <v>555</v>
      </c>
      <c r="T36" s="9">
        <v>555</v>
      </c>
      <c r="U36" s="9">
        <v>555</v>
      </c>
      <c r="V36" s="9">
        <v>555</v>
      </c>
      <c r="W36" s="9">
        <v>555</v>
      </c>
      <c r="X36" s="9">
        <v>555</v>
      </c>
      <c r="Y36" s="9">
        <v>555</v>
      </c>
      <c r="Z36" s="9">
        <v>555</v>
      </c>
      <c r="AA36" s="9">
        <v>555</v>
      </c>
      <c r="AB36" s="9">
        <v>19.899999999999999</v>
      </c>
      <c r="AC36" s="9">
        <v>28.7</v>
      </c>
      <c r="AD36" s="9">
        <v>37.5</v>
      </c>
      <c r="AE36" s="9">
        <v>15.5</v>
      </c>
      <c r="AF36" s="9">
        <v>13</v>
      </c>
      <c r="AG36" s="9">
        <v>65</v>
      </c>
      <c r="AH36" s="9">
        <v>0</v>
      </c>
      <c r="AI36" s="9">
        <v>18</v>
      </c>
      <c r="AJ36" s="9">
        <v>50</v>
      </c>
      <c r="AK36" s="9">
        <v>10</v>
      </c>
      <c r="AL36" s="9">
        <v>17</v>
      </c>
      <c r="AM36" s="9">
        <v>18.2</v>
      </c>
      <c r="AN36" s="9">
        <v>10</v>
      </c>
      <c r="AO36" s="9">
        <v>10</v>
      </c>
      <c r="AP36" s="9">
        <v>0</v>
      </c>
      <c r="AQ36" s="9">
        <v>20</v>
      </c>
      <c r="AR36" s="9" t="s">
        <v>134</v>
      </c>
      <c r="AS36" s="9" t="s">
        <v>134</v>
      </c>
      <c r="AT36" s="9" t="s">
        <v>971</v>
      </c>
      <c r="AU36" s="9" t="s">
        <v>966</v>
      </c>
      <c r="AV36" s="9" t="s">
        <v>971</v>
      </c>
      <c r="AW36" s="9" t="s">
        <v>134</v>
      </c>
      <c r="AX36" s="9" t="s">
        <v>971</v>
      </c>
      <c r="AY36" s="9" t="s">
        <v>966</v>
      </c>
      <c r="AZ36" s="9" t="s">
        <v>134</v>
      </c>
    </row>
    <row r="37" spans="1:52" ht="12.75" customHeight="1" x14ac:dyDescent="0.2">
      <c r="A37" s="9">
        <v>2021</v>
      </c>
      <c r="B37" s="9">
        <v>1103832</v>
      </c>
      <c r="C37" s="9">
        <v>8</v>
      </c>
      <c r="D37" s="9">
        <v>0</v>
      </c>
      <c r="E37" s="9">
        <v>0</v>
      </c>
      <c r="F37" s="9">
        <v>0</v>
      </c>
      <c r="G37" s="9">
        <v>27</v>
      </c>
      <c r="H37" s="9">
        <v>0</v>
      </c>
      <c r="I37" s="9">
        <v>6</v>
      </c>
      <c r="J37" s="9">
        <v>0</v>
      </c>
      <c r="K37" s="9" t="s">
        <v>958</v>
      </c>
      <c r="L37" s="9" t="s">
        <v>994</v>
      </c>
      <c r="M37" s="9" t="s">
        <v>1041</v>
      </c>
      <c r="N37" s="9">
        <v>1000101</v>
      </c>
      <c r="O37" s="9" t="s">
        <v>1042</v>
      </c>
      <c r="P37" s="88">
        <v>9.0901090000000103E+25</v>
      </c>
      <c r="Q37" s="9">
        <v>555</v>
      </c>
      <c r="R37" s="9">
        <v>555</v>
      </c>
      <c r="S37" s="9">
        <v>555</v>
      </c>
      <c r="T37" s="9">
        <v>555</v>
      </c>
      <c r="U37" s="9">
        <v>555</v>
      </c>
      <c r="V37" s="9">
        <v>333</v>
      </c>
      <c r="W37" s="9">
        <v>555</v>
      </c>
      <c r="X37" s="9">
        <v>555</v>
      </c>
      <c r="Y37" s="9">
        <v>333</v>
      </c>
      <c r="Z37" s="9">
        <v>333</v>
      </c>
      <c r="AA37" s="9">
        <v>333</v>
      </c>
      <c r="AB37" s="9">
        <v>20</v>
      </c>
      <c r="AC37" s="9">
        <v>31.3</v>
      </c>
      <c r="AD37" s="9">
        <v>37.5</v>
      </c>
      <c r="AE37" s="9">
        <v>22</v>
      </c>
      <c r="AF37" s="9">
        <v>31</v>
      </c>
      <c r="AG37" s="9">
        <v>35</v>
      </c>
      <c r="AH37" s="9">
        <v>30</v>
      </c>
      <c r="AI37" s="9">
        <v>13</v>
      </c>
      <c r="AJ37" s="9">
        <v>65</v>
      </c>
      <c r="AK37" s="9">
        <v>0</v>
      </c>
      <c r="AL37" s="9">
        <v>16.2</v>
      </c>
      <c r="AM37" s="9">
        <v>19</v>
      </c>
      <c r="AN37" s="9">
        <v>0</v>
      </c>
      <c r="AO37" s="9">
        <v>0</v>
      </c>
      <c r="AP37" s="9">
        <v>0</v>
      </c>
      <c r="AQ37" s="9">
        <v>0</v>
      </c>
    </row>
    <row r="38" spans="1:52" ht="12.75" customHeight="1" x14ac:dyDescent="0.2">
      <c r="A38" s="9">
        <v>2021</v>
      </c>
      <c r="B38" s="9">
        <v>1127927</v>
      </c>
      <c r="C38" s="9">
        <v>8</v>
      </c>
      <c r="D38" s="9">
        <v>0</v>
      </c>
      <c r="E38" s="9">
        <v>0</v>
      </c>
      <c r="F38" s="9">
        <v>0</v>
      </c>
      <c r="G38" s="9">
        <v>27</v>
      </c>
      <c r="H38" s="9">
        <v>0</v>
      </c>
      <c r="I38" s="9">
        <v>7</v>
      </c>
      <c r="J38" s="9">
        <v>0</v>
      </c>
      <c r="K38" s="9" t="s">
        <v>958</v>
      </c>
      <c r="L38" s="9" t="s">
        <v>1003</v>
      </c>
      <c r="M38" s="9" t="s">
        <v>1043</v>
      </c>
      <c r="N38" s="9">
        <v>100000</v>
      </c>
      <c r="O38" s="9" t="s">
        <v>1044</v>
      </c>
      <c r="P38" s="88">
        <v>9.9009909091090002E+26</v>
      </c>
      <c r="Q38" s="9">
        <v>555</v>
      </c>
      <c r="R38" s="9">
        <v>555</v>
      </c>
      <c r="S38" s="9">
        <v>555</v>
      </c>
      <c r="T38" s="9">
        <v>555</v>
      </c>
      <c r="U38" s="9">
        <v>555</v>
      </c>
      <c r="V38" s="9">
        <v>555</v>
      </c>
      <c r="W38" s="9">
        <v>555</v>
      </c>
      <c r="X38" s="9">
        <v>555</v>
      </c>
      <c r="Y38" s="9">
        <v>555</v>
      </c>
      <c r="Z38" s="9">
        <v>555</v>
      </c>
      <c r="AA38" s="9">
        <v>555</v>
      </c>
      <c r="AB38" s="9">
        <v>20.100000000000001</v>
      </c>
      <c r="AC38" s="9">
        <v>27.7</v>
      </c>
      <c r="AD38" s="9">
        <v>12.5</v>
      </c>
      <c r="AE38" s="9">
        <v>50.5</v>
      </c>
      <c r="AF38" s="9">
        <v>66</v>
      </c>
      <c r="AG38" s="9">
        <v>50</v>
      </c>
      <c r="AH38" s="9">
        <v>70</v>
      </c>
      <c r="AI38" s="9">
        <v>35</v>
      </c>
      <c r="AJ38" s="9">
        <v>55</v>
      </c>
      <c r="AK38" s="9">
        <v>30</v>
      </c>
      <c r="AL38" s="9">
        <v>17.5</v>
      </c>
      <c r="AM38" s="9">
        <v>20</v>
      </c>
      <c r="AN38" s="9">
        <v>3.3</v>
      </c>
      <c r="AO38" s="9">
        <v>0</v>
      </c>
      <c r="AP38" s="9">
        <v>0</v>
      </c>
      <c r="AQ38" s="9">
        <v>10</v>
      </c>
      <c r="AR38" s="9" t="s">
        <v>134</v>
      </c>
      <c r="AS38" s="9" t="s">
        <v>134</v>
      </c>
      <c r="AT38" s="9" t="s">
        <v>134</v>
      </c>
      <c r="AU38" s="9" t="s">
        <v>967</v>
      </c>
      <c r="AV38" s="9" t="s">
        <v>967</v>
      </c>
      <c r="AW38" s="9" t="s">
        <v>134</v>
      </c>
      <c r="AX38" s="9" t="s">
        <v>966</v>
      </c>
      <c r="AY38" s="9" t="s">
        <v>976</v>
      </c>
      <c r="AZ38" s="9" t="s">
        <v>971</v>
      </c>
    </row>
    <row r="39" spans="1:52" ht="12.75" customHeight="1" x14ac:dyDescent="0.2">
      <c r="A39" s="9">
        <v>2021</v>
      </c>
      <c r="B39" s="9">
        <v>123336</v>
      </c>
      <c r="C39" s="9">
        <v>8</v>
      </c>
      <c r="D39" s="9">
        <v>0</v>
      </c>
      <c r="E39" s="9">
        <v>0</v>
      </c>
      <c r="F39" s="9">
        <v>0</v>
      </c>
      <c r="G39" s="9">
        <v>27</v>
      </c>
      <c r="H39" s="9">
        <v>0</v>
      </c>
      <c r="I39" s="9">
        <v>5</v>
      </c>
      <c r="J39" s="9">
        <v>0</v>
      </c>
      <c r="K39" s="9" t="s">
        <v>958</v>
      </c>
      <c r="L39" s="9" t="s">
        <v>962</v>
      </c>
      <c r="M39" s="9" t="s">
        <v>1045</v>
      </c>
      <c r="N39" s="9">
        <v>101110</v>
      </c>
      <c r="O39" s="9" t="s">
        <v>1046</v>
      </c>
      <c r="P39" s="88">
        <v>1.9000090009001001E+24</v>
      </c>
      <c r="Q39" s="9">
        <v>555</v>
      </c>
      <c r="R39" s="9">
        <v>555</v>
      </c>
      <c r="S39" s="9">
        <v>555</v>
      </c>
      <c r="T39" s="9">
        <v>555</v>
      </c>
      <c r="U39" s="9">
        <v>555</v>
      </c>
      <c r="V39" s="9">
        <v>555</v>
      </c>
      <c r="W39" s="9">
        <v>555</v>
      </c>
      <c r="X39" s="9">
        <v>555</v>
      </c>
      <c r="Y39" s="9">
        <v>333</v>
      </c>
      <c r="Z39" s="9">
        <v>333</v>
      </c>
      <c r="AA39" s="9">
        <v>555</v>
      </c>
      <c r="AB39" s="9">
        <v>20.100000000000001</v>
      </c>
      <c r="AC39" s="9">
        <v>42.4</v>
      </c>
      <c r="AD39" s="9">
        <v>50</v>
      </c>
      <c r="AE39" s="9">
        <v>31</v>
      </c>
      <c r="AF39" s="9">
        <v>13</v>
      </c>
      <c r="AG39" s="9">
        <v>65</v>
      </c>
      <c r="AH39" s="9">
        <v>0</v>
      </c>
      <c r="AI39" s="9">
        <v>49</v>
      </c>
      <c r="AJ39" s="9">
        <v>65</v>
      </c>
      <c r="AK39" s="9">
        <v>45</v>
      </c>
      <c r="AL39" s="9">
        <v>12.6</v>
      </c>
      <c r="AM39" s="9">
        <v>13.6</v>
      </c>
      <c r="AN39" s="9">
        <v>6.7</v>
      </c>
      <c r="AO39" s="9">
        <v>0</v>
      </c>
      <c r="AP39" s="9">
        <v>0</v>
      </c>
      <c r="AQ39" s="9">
        <v>20</v>
      </c>
      <c r="AR39" s="9" t="s">
        <v>966</v>
      </c>
      <c r="AS39" s="9" t="s">
        <v>967</v>
      </c>
      <c r="AT39" s="9" t="s">
        <v>967</v>
      </c>
      <c r="AU39" s="9" t="s">
        <v>966</v>
      </c>
      <c r="AV39" s="9" t="s">
        <v>976</v>
      </c>
      <c r="AW39" s="9" t="s">
        <v>966</v>
      </c>
      <c r="AX39" s="9" t="s">
        <v>971</v>
      </c>
      <c r="AY39" s="9" t="s">
        <v>966</v>
      </c>
      <c r="AZ39" s="9" t="s">
        <v>966</v>
      </c>
    </row>
    <row r="40" spans="1:52" ht="12.75" customHeight="1" x14ac:dyDescent="0.2">
      <c r="A40" s="9">
        <v>2021</v>
      </c>
      <c r="B40" s="9">
        <v>1365444</v>
      </c>
      <c r="C40" s="9">
        <v>8</v>
      </c>
      <c r="D40" s="9">
        <v>0</v>
      </c>
      <c r="E40" s="9">
        <v>0</v>
      </c>
      <c r="F40" s="9">
        <v>0</v>
      </c>
      <c r="G40" s="9">
        <v>27</v>
      </c>
      <c r="H40" s="9">
        <v>0</v>
      </c>
      <c r="I40" s="9">
        <v>2</v>
      </c>
      <c r="J40" s="9">
        <v>0</v>
      </c>
      <c r="K40" s="9" t="s">
        <v>958</v>
      </c>
      <c r="L40" s="9" t="s">
        <v>963</v>
      </c>
      <c r="M40" s="9" t="s">
        <v>1047</v>
      </c>
      <c r="N40" s="9">
        <v>100110</v>
      </c>
      <c r="O40" s="9" t="s">
        <v>1048</v>
      </c>
      <c r="P40" s="88">
        <v>1.1000000009019E+26</v>
      </c>
      <c r="Q40" s="9">
        <v>555</v>
      </c>
      <c r="R40" s="9">
        <v>555</v>
      </c>
      <c r="S40" s="9">
        <v>555</v>
      </c>
      <c r="T40" s="9">
        <v>555</v>
      </c>
      <c r="U40" s="9">
        <v>555</v>
      </c>
      <c r="V40" s="9">
        <v>555</v>
      </c>
      <c r="W40" s="9">
        <v>555</v>
      </c>
      <c r="X40" s="9">
        <v>555</v>
      </c>
      <c r="Y40" s="9">
        <v>555</v>
      </c>
      <c r="Z40" s="9">
        <v>555</v>
      </c>
      <c r="AA40" s="9">
        <v>555</v>
      </c>
      <c r="AB40" s="9">
        <v>20.3</v>
      </c>
      <c r="AC40" s="9">
        <v>34.5</v>
      </c>
      <c r="AD40" s="9">
        <v>37.5</v>
      </c>
      <c r="AE40" s="9">
        <v>30</v>
      </c>
      <c r="AF40" s="9">
        <v>22</v>
      </c>
      <c r="AG40" s="9">
        <v>50</v>
      </c>
      <c r="AH40" s="9">
        <v>15</v>
      </c>
      <c r="AI40" s="9">
        <v>38</v>
      </c>
      <c r="AJ40" s="9">
        <v>70</v>
      </c>
      <c r="AK40" s="9">
        <v>30</v>
      </c>
      <c r="AL40" s="9">
        <v>15.6</v>
      </c>
      <c r="AM40" s="9">
        <v>16</v>
      </c>
      <c r="AN40" s="9">
        <v>13.3</v>
      </c>
      <c r="AO40" s="9">
        <v>40</v>
      </c>
      <c r="AP40" s="9">
        <v>0</v>
      </c>
      <c r="AQ40" s="9">
        <v>0</v>
      </c>
      <c r="AR40" s="9" t="s">
        <v>134</v>
      </c>
      <c r="AS40" s="9" t="s">
        <v>134</v>
      </c>
      <c r="AT40" s="9" t="s">
        <v>971</v>
      </c>
      <c r="AU40" s="9" t="s">
        <v>134</v>
      </c>
      <c r="AV40" s="9" t="s">
        <v>134</v>
      </c>
      <c r="AW40" s="9" t="s">
        <v>134</v>
      </c>
      <c r="AX40" s="9" t="s">
        <v>971</v>
      </c>
      <c r="AY40" s="9" t="s">
        <v>966</v>
      </c>
      <c r="AZ40" s="9" t="s">
        <v>966</v>
      </c>
    </row>
    <row r="41" spans="1:52" ht="12.75" customHeight="1" x14ac:dyDescent="0.2">
      <c r="A41" s="9">
        <v>2021</v>
      </c>
      <c r="B41" s="9">
        <v>123336</v>
      </c>
      <c r="C41" s="9">
        <v>8</v>
      </c>
      <c r="D41" s="9">
        <v>0</v>
      </c>
      <c r="E41" s="9">
        <v>0</v>
      </c>
      <c r="F41" s="9">
        <v>0</v>
      </c>
      <c r="G41" s="9">
        <v>27</v>
      </c>
      <c r="H41" s="9">
        <v>0</v>
      </c>
      <c r="I41" s="9">
        <v>5</v>
      </c>
      <c r="J41" s="9">
        <v>0</v>
      </c>
      <c r="K41" s="9" t="s">
        <v>958</v>
      </c>
      <c r="L41" s="9" t="s">
        <v>962</v>
      </c>
      <c r="M41" s="9" t="s">
        <v>1049</v>
      </c>
      <c r="N41" s="9">
        <v>10</v>
      </c>
      <c r="O41" s="9" t="s">
        <v>1050</v>
      </c>
      <c r="P41" s="88">
        <v>9.0001900091009902E+23</v>
      </c>
      <c r="Q41" s="9">
        <v>555</v>
      </c>
      <c r="R41" s="9">
        <v>555</v>
      </c>
      <c r="S41" s="9">
        <v>555</v>
      </c>
      <c r="T41" s="9">
        <v>555</v>
      </c>
      <c r="U41" s="9">
        <v>555</v>
      </c>
      <c r="V41" s="9">
        <v>555</v>
      </c>
      <c r="W41" s="9">
        <v>555</v>
      </c>
      <c r="X41" s="9">
        <v>555</v>
      </c>
      <c r="Y41" s="9">
        <v>555</v>
      </c>
      <c r="Z41" s="9">
        <v>555</v>
      </c>
      <c r="AA41" s="9">
        <v>555</v>
      </c>
      <c r="AB41" s="9">
        <v>20.3</v>
      </c>
      <c r="AC41" s="9">
        <v>23.1</v>
      </c>
      <c r="AD41" s="9">
        <v>12.5</v>
      </c>
      <c r="AE41" s="9">
        <v>39</v>
      </c>
      <c r="AF41" s="9">
        <v>10</v>
      </c>
      <c r="AG41" s="9">
        <v>50</v>
      </c>
      <c r="AH41" s="9">
        <v>0</v>
      </c>
      <c r="AI41" s="9">
        <v>68</v>
      </c>
      <c r="AJ41" s="9">
        <v>40</v>
      </c>
      <c r="AK41" s="9">
        <v>75</v>
      </c>
      <c r="AL41" s="9">
        <v>19.3</v>
      </c>
      <c r="AM41" s="9">
        <v>22.7</v>
      </c>
      <c r="AN41" s="9">
        <v>0</v>
      </c>
      <c r="AO41" s="9">
        <v>0</v>
      </c>
      <c r="AP41" s="9">
        <v>0</v>
      </c>
      <c r="AQ41" s="9">
        <v>0</v>
      </c>
    </row>
    <row r="42" spans="1:52" ht="12.75" customHeight="1" x14ac:dyDescent="0.2">
      <c r="A42" s="9">
        <v>2021</v>
      </c>
      <c r="B42" s="9">
        <v>123336</v>
      </c>
      <c r="C42" s="9">
        <v>8</v>
      </c>
      <c r="D42" s="9">
        <v>0</v>
      </c>
      <c r="E42" s="9">
        <v>0</v>
      </c>
      <c r="F42" s="9">
        <v>0</v>
      </c>
      <c r="G42" s="9">
        <v>27</v>
      </c>
      <c r="H42" s="9">
        <v>0</v>
      </c>
      <c r="I42" s="9">
        <v>5</v>
      </c>
      <c r="J42" s="9">
        <v>0</v>
      </c>
      <c r="K42" s="9" t="s">
        <v>958</v>
      </c>
      <c r="L42" s="9" t="s">
        <v>962</v>
      </c>
      <c r="M42" s="9" t="s">
        <v>1051</v>
      </c>
      <c r="N42" s="9">
        <v>10000010</v>
      </c>
      <c r="O42" s="9" t="s">
        <v>1052</v>
      </c>
      <c r="P42" s="88">
        <v>9.1100900090019901E+23</v>
      </c>
      <c r="Q42" s="9">
        <v>555</v>
      </c>
      <c r="R42" s="9">
        <v>555</v>
      </c>
      <c r="S42" s="9">
        <v>555</v>
      </c>
      <c r="T42" s="9">
        <v>555</v>
      </c>
      <c r="U42" s="9">
        <v>555</v>
      </c>
      <c r="V42" s="9">
        <v>555</v>
      </c>
      <c r="W42" s="9">
        <v>555</v>
      </c>
      <c r="X42" s="9">
        <v>555</v>
      </c>
      <c r="Y42" s="9">
        <v>555</v>
      </c>
      <c r="Z42" s="9">
        <v>333</v>
      </c>
      <c r="AA42" s="9">
        <v>555</v>
      </c>
      <c r="AB42" s="9">
        <v>20.399999999999999</v>
      </c>
      <c r="AC42" s="9">
        <v>22</v>
      </c>
      <c r="AD42" s="9">
        <v>25</v>
      </c>
      <c r="AE42" s="9">
        <v>17.5</v>
      </c>
      <c r="AF42" s="9">
        <v>13</v>
      </c>
      <c r="AG42" s="9">
        <v>65</v>
      </c>
      <c r="AH42" s="9">
        <v>0</v>
      </c>
      <c r="AI42" s="9">
        <v>22</v>
      </c>
      <c r="AJ42" s="9">
        <v>70</v>
      </c>
      <c r="AK42" s="9">
        <v>10</v>
      </c>
      <c r="AL42" s="9">
        <v>19.8</v>
      </c>
      <c r="AM42" s="9">
        <v>22.7</v>
      </c>
      <c r="AN42" s="9">
        <v>3.3</v>
      </c>
      <c r="AO42" s="9">
        <v>0</v>
      </c>
      <c r="AP42" s="9">
        <v>0</v>
      </c>
      <c r="AQ42" s="9">
        <v>10</v>
      </c>
      <c r="AR42" s="9" t="s">
        <v>134</v>
      </c>
      <c r="AS42" s="9" t="s">
        <v>966</v>
      </c>
      <c r="AT42" s="9" t="s">
        <v>971</v>
      </c>
      <c r="AU42" s="9" t="s">
        <v>966</v>
      </c>
      <c r="AV42" s="9" t="s">
        <v>134</v>
      </c>
      <c r="AW42" s="9" t="s">
        <v>966</v>
      </c>
      <c r="AX42" s="9" t="s">
        <v>966</v>
      </c>
      <c r="AY42" s="9" t="s">
        <v>971</v>
      </c>
      <c r="AZ42" s="9" t="s">
        <v>134</v>
      </c>
    </row>
    <row r="43" spans="1:52" ht="12.75" customHeight="1" x14ac:dyDescent="0.2">
      <c r="A43" s="9">
        <v>2021</v>
      </c>
      <c r="B43" s="9">
        <v>1117076</v>
      </c>
      <c r="C43" s="9">
        <v>8</v>
      </c>
      <c r="D43" s="9">
        <v>0</v>
      </c>
      <c r="E43" s="9">
        <v>0</v>
      </c>
      <c r="F43" s="9">
        <v>0</v>
      </c>
      <c r="G43" s="9">
        <v>27</v>
      </c>
      <c r="H43" s="9">
        <v>0</v>
      </c>
      <c r="I43" s="9">
        <v>7</v>
      </c>
      <c r="J43" s="9">
        <v>0</v>
      </c>
      <c r="K43" s="9" t="s">
        <v>958</v>
      </c>
      <c r="L43" s="9" t="s">
        <v>1003</v>
      </c>
      <c r="M43" s="9" t="s">
        <v>1053</v>
      </c>
      <c r="N43" s="9">
        <v>11</v>
      </c>
      <c r="O43" s="9" t="s">
        <v>1054</v>
      </c>
      <c r="P43" s="88">
        <v>9.9019919091090005E+26</v>
      </c>
      <c r="Q43" s="9">
        <v>555</v>
      </c>
      <c r="R43" s="9">
        <v>555</v>
      </c>
      <c r="S43" s="9">
        <v>555</v>
      </c>
      <c r="T43" s="9">
        <v>555</v>
      </c>
      <c r="U43" s="9">
        <v>555</v>
      </c>
      <c r="V43" s="9">
        <v>555</v>
      </c>
      <c r="W43" s="9">
        <v>333</v>
      </c>
      <c r="X43" s="9">
        <v>555</v>
      </c>
      <c r="Y43" s="9">
        <v>333</v>
      </c>
      <c r="Z43" s="9">
        <v>555</v>
      </c>
      <c r="AA43" s="9">
        <v>555</v>
      </c>
      <c r="AB43" s="9">
        <v>20.5</v>
      </c>
      <c r="AC43" s="9">
        <v>31</v>
      </c>
      <c r="AD43" s="9">
        <v>25</v>
      </c>
      <c r="AE43" s="9">
        <v>40</v>
      </c>
      <c r="AF43" s="9">
        <v>0</v>
      </c>
      <c r="AG43" s="9">
        <v>0</v>
      </c>
      <c r="AH43" s="9">
        <v>0</v>
      </c>
      <c r="AI43" s="9">
        <v>80</v>
      </c>
      <c r="AJ43" s="9">
        <v>80</v>
      </c>
      <c r="AK43" s="9">
        <v>80</v>
      </c>
      <c r="AL43" s="9">
        <v>17</v>
      </c>
      <c r="AM43" s="9">
        <v>20</v>
      </c>
      <c r="AN43" s="9">
        <v>0</v>
      </c>
      <c r="AO43" s="9">
        <v>0</v>
      </c>
      <c r="AP43" s="9">
        <v>0</v>
      </c>
      <c r="AQ43" s="9">
        <v>0</v>
      </c>
      <c r="AR43" s="9" t="s">
        <v>966</v>
      </c>
      <c r="AS43" s="9" t="s">
        <v>966</v>
      </c>
      <c r="AT43" s="9" t="s">
        <v>971</v>
      </c>
      <c r="AU43" s="9" t="s">
        <v>976</v>
      </c>
      <c r="AV43" s="9" t="s">
        <v>966</v>
      </c>
      <c r="AW43" s="9" t="s">
        <v>966</v>
      </c>
      <c r="AX43" s="9" t="s">
        <v>971</v>
      </c>
      <c r="AY43" s="9" t="s">
        <v>971</v>
      </c>
      <c r="AZ43" s="9" t="s">
        <v>134</v>
      </c>
    </row>
    <row r="44" spans="1:52" ht="12.75" customHeight="1" x14ac:dyDescent="0.2">
      <c r="A44" s="9">
        <v>2021</v>
      </c>
      <c r="B44" s="9">
        <v>123336</v>
      </c>
      <c r="C44" s="9">
        <v>8</v>
      </c>
      <c r="D44" s="9">
        <v>0</v>
      </c>
      <c r="E44" s="9">
        <v>0</v>
      </c>
      <c r="F44" s="9">
        <v>0</v>
      </c>
      <c r="G44" s="9">
        <v>27</v>
      </c>
      <c r="H44" s="9">
        <v>0</v>
      </c>
      <c r="I44" s="9">
        <v>5</v>
      </c>
      <c r="J44" s="9">
        <v>0</v>
      </c>
      <c r="K44" s="9" t="s">
        <v>958</v>
      </c>
      <c r="L44" s="9" t="s">
        <v>962</v>
      </c>
      <c r="M44" s="9" t="s">
        <v>1055</v>
      </c>
      <c r="N44" s="9">
        <v>11101000</v>
      </c>
      <c r="O44" s="9" t="s">
        <v>1056</v>
      </c>
      <c r="P44" s="88">
        <v>9.0010900090009898E+23</v>
      </c>
      <c r="Q44" s="9">
        <v>555</v>
      </c>
      <c r="R44" s="9">
        <v>555</v>
      </c>
      <c r="S44" s="9">
        <v>555</v>
      </c>
      <c r="T44" s="9">
        <v>555</v>
      </c>
      <c r="U44" s="9">
        <v>555</v>
      </c>
      <c r="V44" s="9">
        <v>555</v>
      </c>
      <c r="W44" s="9">
        <v>555</v>
      </c>
      <c r="X44" s="9">
        <v>555</v>
      </c>
      <c r="Y44" s="9">
        <v>555</v>
      </c>
      <c r="Z44" s="9">
        <v>555</v>
      </c>
      <c r="AA44" s="9">
        <v>555</v>
      </c>
      <c r="AB44" s="9">
        <v>20.6</v>
      </c>
      <c r="AC44" s="9">
        <v>47.4</v>
      </c>
      <c r="AD44" s="9">
        <v>50</v>
      </c>
      <c r="AE44" s="9">
        <v>43.5</v>
      </c>
      <c r="AF44" s="9">
        <v>13</v>
      </c>
      <c r="AG44" s="9">
        <v>65</v>
      </c>
      <c r="AH44" s="9">
        <v>0</v>
      </c>
      <c r="AI44" s="9">
        <v>74</v>
      </c>
      <c r="AJ44" s="9">
        <v>50</v>
      </c>
      <c r="AK44" s="9">
        <v>80</v>
      </c>
      <c r="AL44" s="9">
        <v>11.6</v>
      </c>
      <c r="AM44" s="9">
        <v>13.6</v>
      </c>
      <c r="AN44" s="9">
        <v>0</v>
      </c>
      <c r="AO44" s="9">
        <v>0</v>
      </c>
      <c r="AP44" s="9">
        <v>0</v>
      </c>
      <c r="AQ44" s="9">
        <v>0</v>
      </c>
      <c r="AR44" s="9" t="s">
        <v>966</v>
      </c>
      <c r="AS44" s="9" t="s">
        <v>966</v>
      </c>
      <c r="AT44" s="9" t="s">
        <v>134</v>
      </c>
      <c r="AU44" s="9" t="s">
        <v>134</v>
      </c>
      <c r="AV44" s="9" t="s">
        <v>134</v>
      </c>
      <c r="AW44" s="9" t="s">
        <v>966</v>
      </c>
      <c r="AX44" s="9" t="s">
        <v>971</v>
      </c>
      <c r="AY44" s="9" t="s">
        <v>967</v>
      </c>
      <c r="AZ44" s="9" t="s">
        <v>971</v>
      </c>
    </row>
    <row r="45" spans="1:52" ht="12.75" customHeight="1" x14ac:dyDescent="0.2">
      <c r="A45" s="9">
        <v>2021</v>
      </c>
      <c r="B45" s="9">
        <v>108730</v>
      </c>
      <c r="C45" s="9">
        <v>8</v>
      </c>
      <c r="D45" s="9">
        <v>0</v>
      </c>
      <c r="E45" s="9">
        <v>0</v>
      </c>
      <c r="F45" s="9">
        <v>0</v>
      </c>
      <c r="G45" s="9">
        <v>27</v>
      </c>
      <c r="H45" s="9">
        <v>0</v>
      </c>
      <c r="I45" s="9">
        <v>3</v>
      </c>
      <c r="J45" s="9">
        <v>0</v>
      </c>
      <c r="K45" s="9" t="s">
        <v>958</v>
      </c>
      <c r="L45" s="9" t="s">
        <v>991</v>
      </c>
      <c r="M45" s="9" t="s">
        <v>1057</v>
      </c>
      <c r="N45" s="9">
        <v>110</v>
      </c>
      <c r="O45" s="9" t="s">
        <v>1058</v>
      </c>
      <c r="P45" s="88">
        <v>9.0109000999999995E+26</v>
      </c>
      <c r="Q45" s="9">
        <v>555</v>
      </c>
      <c r="R45" s="9">
        <v>555</v>
      </c>
      <c r="S45" s="9">
        <v>555</v>
      </c>
      <c r="T45" s="9">
        <v>555</v>
      </c>
      <c r="U45" s="9">
        <v>555</v>
      </c>
      <c r="V45" s="9">
        <v>555</v>
      </c>
      <c r="W45" s="9">
        <v>555</v>
      </c>
      <c r="X45" s="9">
        <v>555</v>
      </c>
      <c r="Y45" s="9">
        <v>555</v>
      </c>
      <c r="Z45" s="9">
        <v>555</v>
      </c>
      <c r="AA45" s="9">
        <v>555</v>
      </c>
      <c r="AB45" s="9">
        <v>21.3</v>
      </c>
      <c r="AC45" s="9">
        <v>24.6</v>
      </c>
      <c r="AD45" s="9">
        <v>25</v>
      </c>
      <c r="AE45" s="9">
        <v>24</v>
      </c>
      <c r="AF45" s="9">
        <v>10</v>
      </c>
      <c r="AG45" s="9">
        <v>50</v>
      </c>
      <c r="AH45" s="9">
        <v>0</v>
      </c>
      <c r="AI45" s="9">
        <v>38</v>
      </c>
      <c r="AJ45" s="9">
        <v>70</v>
      </c>
      <c r="AK45" s="9">
        <v>30</v>
      </c>
      <c r="AL45" s="9">
        <v>20.2</v>
      </c>
      <c r="AM45" s="9">
        <v>20.8</v>
      </c>
      <c r="AN45" s="9">
        <v>16.7</v>
      </c>
      <c r="AO45" s="9">
        <v>50</v>
      </c>
      <c r="AP45" s="9">
        <v>0</v>
      </c>
      <c r="AQ45" s="9">
        <v>0</v>
      </c>
      <c r="AR45" s="9" t="s">
        <v>134</v>
      </c>
      <c r="AS45" s="9" t="s">
        <v>134</v>
      </c>
      <c r="AT45" s="9" t="s">
        <v>971</v>
      </c>
      <c r="AU45" s="9" t="s">
        <v>971</v>
      </c>
      <c r="AV45" s="9" t="s">
        <v>971</v>
      </c>
      <c r="AW45" s="9" t="s">
        <v>134</v>
      </c>
      <c r="AX45" s="9" t="s">
        <v>971</v>
      </c>
      <c r="AY45" s="9" t="s">
        <v>966</v>
      </c>
      <c r="AZ45" s="9" t="s">
        <v>971</v>
      </c>
    </row>
    <row r="46" spans="1:52" ht="12.75" customHeight="1" x14ac:dyDescent="0.2">
      <c r="A46" s="9">
        <v>2021</v>
      </c>
      <c r="B46" s="9">
        <v>123336</v>
      </c>
      <c r="C46" s="9">
        <v>8</v>
      </c>
      <c r="D46" s="9">
        <v>0</v>
      </c>
      <c r="E46" s="9">
        <v>0</v>
      </c>
      <c r="F46" s="9">
        <v>0</v>
      </c>
      <c r="G46" s="9">
        <v>27</v>
      </c>
      <c r="H46" s="9">
        <v>0</v>
      </c>
      <c r="I46" s="9">
        <v>5</v>
      </c>
      <c r="J46" s="9">
        <v>0</v>
      </c>
      <c r="K46" s="9" t="s">
        <v>958</v>
      </c>
      <c r="L46" s="9" t="s">
        <v>962</v>
      </c>
      <c r="M46" s="9" t="s">
        <v>1059</v>
      </c>
      <c r="N46" s="9">
        <v>10000111</v>
      </c>
      <c r="O46" s="9" t="s">
        <v>1060</v>
      </c>
      <c r="P46" s="88">
        <v>1.0900019000900099E+25</v>
      </c>
      <c r="Q46" s="9">
        <v>555</v>
      </c>
      <c r="R46" s="9">
        <v>555</v>
      </c>
      <c r="S46" s="9">
        <v>555</v>
      </c>
      <c r="T46" s="9">
        <v>555</v>
      </c>
      <c r="U46" s="9">
        <v>555</v>
      </c>
      <c r="V46" s="9">
        <v>555</v>
      </c>
      <c r="W46" s="9">
        <v>555</v>
      </c>
      <c r="X46" s="9">
        <v>555</v>
      </c>
      <c r="Y46" s="9">
        <v>333</v>
      </c>
      <c r="Z46" s="9">
        <v>333</v>
      </c>
      <c r="AA46" s="9">
        <v>555</v>
      </c>
      <c r="AB46" s="9">
        <v>21.3</v>
      </c>
      <c r="AC46" s="9">
        <v>38.799999999999997</v>
      </c>
      <c r="AD46" s="9">
        <v>50</v>
      </c>
      <c r="AE46" s="9">
        <v>22</v>
      </c>
      <c r="AF46" s="9">
        <v>10</v>
      </c>
      <c r="AG46" s="9">
        <v>50</v>
      </c>
      <c r="AH46" s="9">
        <v>0</v>
      </c>
      <c r="AI46" s="9">
        <v>34</v>
      </c>
      <c r="AJ46" s="9">
        <v>50</v>
      </c>
      <c r="AK46" s="9">
        <v>30</v>
      </c>
      <c r="AL46" s="9">
        <v>15.5</v>
      </c>
      <c r="AM46" s="9">
        <v>18.2</v>
      </c>
      <c r="AN46" s="9">
        <v>0</v>
      </c>
      <c r="AO46" s="9">
        <v>0</v>
      </c>
      <c r="AP46" s="9">
        <v>0</v>
      </c>
      <c r="AQ46" s="9">
        <v>0</v>
      </c>
      <c r="AR46" s="9" t="s">
        <v>966</v>
      </c>
      <c r="AS46" s="9" t="s">
        <v>966</v>
      </c>
      <c r="AT46" s="9" t="s">
        <v>967</v>
      </c>
      <c r="AU46" s="9" t="s">
        <v>971</v>
      </c>
      <c r="AV46" s="9" t="s">
        <v>966</v>
      </c>
      <c r="AW46" s="9" t="s">
        <v>966</v>
      </c>
      <c r="AX46" s="9" t="s">
        <v>966</v>
      </c>
      <c r="AY46" s="9" t="s">
        <v>971</v>
      </c>
      <c r="AZ46" s="9" t="s">
        <v>966</v>
      </c>
    </row>
    <row r="47" spans="1:52" ht="12.75" customHeight="1" x14ac:dyDescent="0.2">
      <c r="A47" s="9">
        <v>2021</v>
      </c>
      <c r="B47" s="9">
        <v>1103692</v>
      </c>
      <c r="C47" s="9">
        <v>8</v>
      </c>
      <c r="D47" s="9">
        <v>0</v>
      </c>
      <c r="E47" s="9">
        <v>0</v>
      </c>
      <c r="F47" s="9">
        <v>0</v>
      </c>
      <c r="G47" s="9">
        <v>27</v>
      </c>
      <c r="H47" s="9">
        <v>0</v>
      </c>
      <c r="I47" s="9">
        <v>7</v>
      </c>
      <c r="J47" s="9">
        <v>0</v>
      </c>
      <c r="K47" s="9" t="s">
        <v>958</v>
      </c>
      <c r="L47" s="9" t="s">
        <v>1061</v>
      </c>
      <c r="M47" s="9" t="s">
        <v>1062</v>
      </c>
      <c r="N47" s="9">
        <v>1000</v>
      </c>
      <c r="O47" s="9" t="s">
        <v>1063</v>
      </c>
      <c r="P47" s="88">
        <v>1.1090000190999901E+25</v>
      </c>
      <c r="Q47" s="9">
        <v>555</v>
      </c>
      <c r="R47" s="9">
        <v>555</v>
      </c>
      <c r="S47" s="9">
        <v>555</v>
      </c>
      <c r="T47" s="9">
        <v>555</v>
      </c>
      <c r="U47" s="9">
        <v>555</v>
      </c>
      <c r="V47" s="9">
        <v>555</v>
      </c>
      <c r="W47" s="9">
        <v>555</v>
      </c>
      <c r="X47" s="9">
        <v>555</v>
      </c>
      <c r="Y47" s="9">
        <v>555</v>
      </c>
      <c r="Z47" s="9">
        <v>555</v>
      </c>
      <c r="AA47" s="9">
        <v>555</v>
      </c>
      <c r="AB47" s="9">
        <v>21.4</v>
      </c>
      <c r="AC47" s="9">
        <v>15.1</v>
      </c>
      <c r="AD47" s="9">
        <v>12.5</v>
      </c>
      <c r="AE47" s="9">
        <v>19</v>
      </c>
      <c r="AF47" s="9">
        <v>28</v>
      </c>
      <c r="AG47" s="9">
        <v>40</v>
      </c>
      <c r="AH47" s="9">
        <v>25</v>
      </c>
      <c r="AI47" s="9">
        <v>10</v>
      </c>
      <c r="AJ47" s="9">
        <v>50</v>
      </c>
      <c r="AK47" s="9">
        <v>0</v>
      </c>
      <c r="AL47" s="9">
        <v>23.5</v>
      </c>
      <c r="AM47" s="9">
        <v>20</v>
      </c>
      <c r="AN47" s="9">
        <v>43.3</v>
      </c>
      <c r="AO47" s="9">
        <v>70</v>
      </c>
      <c r="AP47" s="9">
        <v>40</v>
      </c>
      <c r="AQ47" s="9">
        <v>20</v>
      </c>
      <c r="AR47" s="9" t="s">
        <v>134</v>
      </c>
      <c r="AS47" s="9" t="s">
        <v>134</v>
      </c>
      <c r="AT47" s="9" t="s">
        <v>134</v>
      </c>
      <c r="AU47" s="9" t="s">
        <v>971</v>
      </c>
      <c r="AV47" s="9" t="s">
        <v>967</v>
      </c>
      <c r="AW47" s="9" t="s">
        <v>134</v>
      </c>
      <c r="AX47" s="9" t="s">
        <v>971</v>
      </c>
      <c r="AY47" s="9" t="s">
        <v>966</v>
      </c>
      <c r="AZ47" s="9" t="s">
        <v>966</v>
      </c>
    </row>
    <row r="48" spans="1:52" ht="12.75" customHeight="1" x14ac:dyDescent="0.2">
      <c r="A48" s="9">
        <v>2021</v>
      </c>
      <c r="B48" s="9">
        <v>1270538</v>
      </c>
      <c r="C48" s="9">
        <v>8</v>
      </c>
      <c r="D48" s="9">
        <v>0</v>
      </c>
      <c r="E48" s="9">
        <v>0</v>
      </c>
      <c r="F48" s="9">
        <v>0</v>
      </c>
      <c r="G48" s="9">
        <v>27</v>
      </c>
      <c r="H48" s="9">
        <v>1</v>
      </c>
      <c r="I48" s="9">
        <v>5</v>
      </c>
      <c r="J48" s="9">
        <v>0</v>
      </c>
      <c r="K48" s="9" t="s">
        <v>958</v>
      </c>
      <c r="L48" s="9" t="s">
        <v>1028</v>
      </c>
      <c r="M48" s="9" t="s">
        <v>1064</v>
      </c>
      <c r="N48" s="9">
        <v>101010</v>
      </c>
      <c r="O48" s="9" t="s">
        <v>1065</v>
      </c>
      <c r="P48" s="88">
        <v>9.1000010991090106E+26</v>
      </c>
      <c r="Q48" s="9">
        <v>555</v>
      </c>
      <c r="R48" s="9">
        <v>555</v>
      </c>
      <c r="S48" s="9">
        <v>555</v>
      </c>
      <c r="T48" s="9">
        <v>555</v>
      </c>
      <c r="U48" s="9">
        <v>555</v>
      </c>
      <c r="V48" s="9">
        <v>555</v>
      </c>
      <c r="W48" s="9">
        <v>555</v>
      </c>
      <c r="X48" s="9">
        <v>555</v>
      </c>
      <c r="Y48" s="9">
        <v>555</v>
      </c>
      <c r="Z48" s="9">
        <v>336</v>
      </c>
      <c r="AA48" s="9">
        <v>336</v>
      </c>
      <c r="AB48" s="9">
        <v>21.4</v>
      </c>
      <c r="AC48" s="9">
        <v>35.9</v>
      </c>
      <c r="AD48" s="9">
        <v>37.5</v>
      </c>
      <c r="AE48" s="9">
        <v>33.5</v>
      </c>
      <c r="AF48" s="9">
        <v>0</v>
      </c>
      <c r="AG48" s="9">
        <v>0</v>
      </c>
      <c r="AH48" s="9">
        <v>0</v>
      </c>
      <c r="AI48" s="9">
        <v>67</v>
      </c>
      <c r="AJ48" s="9">
        <v>35</v>
      </c>
      <c r="AK48" s="9">
        <v>75</v>
      </c>
      <c r="AL48" s="9">
        <v>16.600000000000001</v>
      </c>
      <c r="AM48" s="9">
        <v>19</v>
      </c>
      <c r="AN48" s="9">
        <v>3.3</v>
      </c>
      <c r="AO48" s="9">
        <v>10</v>
      </c>
      <c r="AP48" s="9">
        <v>0</v>
      </c>
      <c r="AQ48" s="9">
        <v>0</v>
      </c>
      <c r="AR48" s="9" t="s">
        <v>976</v>
      </c>
      <c r="AS48" s="9" t="s">
        <v>976</v>
      </c>
      <c r="AT48" s="9" t="s">
        <v>967</v>
      </c>
      <c r="AU48" s="9" t="s">
        <v>966</v>
      </c>
      <c r="AV48" s="9" t="s">
        <v>966</v>
      </c>
      <c r="AW48" s="9" t="s">
        <v>966</v>
      </c>
      <c r="AX48" s="9" t="s">
        <v>971</v>
      </c>
      <c r="AY48" s="9" t="s">
        <v>976</v>
      </c>
      <c r="AZ48" s="9" t="s">
        <v>976</v>
      </c>
    </row>
    <row r="49" spans="1:52" ht="12.75" customHeight="1" x14ac:dyDescent="0.2">
      <c r="A49" s="9">
        <v>2021</v>
      </c>
      <c r="B49" s="9">
        <v>1179970</v>
      </c>
      <c r="C49" s="9">
        <v>8</v>
      </c>
      <c r="D49" s="9">
        <v>0</v>
      </c>
      <c r="E49" s="9">
        <v>0</v>
      </c>
      <c r="F49" s="9">
        <v>0</v>
      </c>
      <c r="G49" s="9">
        <v>27</v>
      </c>
      <c r="H49" s="9">
        <v>0</v>
      </c>
      <c r="I49" s="9">
        <v>2</v>
      </c>
      <c r="J49" s="9">
        <v>0</v>
      </c>
      <c r="K49" s="9" t="s">
        <v>958</v>
      </c>
      <c r="L49" s="9" t="s">
        <v>963</v>
      </c>
      <c r="M49" s="9" t="s">
        <v>1066</v>
      </c>
      <c r="N49" s="9">
        <v>100110</v>
      </c>
      <c r="O49" s="9" t="s">
        <v>1067</v>
      </c>
      <c r="P49" s="88">
        <v>1.0011000009008999E+26</v>
      </c>
      <c r="Q49" s="9">
        <v>555</v>
      </c>
      <c r="R49" s="9">
        <v>555</v>
      </c>
      <c r="S49" s="9">
        <v>555</v>
      </c>
      <c r="T49" s="9">
        <v>555</v>
      </c>
      <c r="U49" s="9">
        <v>555</v>
      </c>
      <c r="V49" s="9">
        <v>555</v>
      </c>
      <c r="W49" s="9">
        <v>555</v>
      </c>
      <c r="X49" s="9">
        <v>555</v>
      </c>
      <c r="Y49" s="9">
        <v>555</v>
      </c>
      <c r="Z49" s="9">
        <v>555</v>
      </c>
      <c r="AA49" s="9">
        <v>555</v>
      </c>
      <c r="AB49" s="9">
        <v>21.5</v>
      </c>
      <c r="AC49" s="9">
        <v>27.9</v>
      </c>
      <c r="AD49" s="9">
        <v>37.5</v>
      </c>
      <c r="AE49" s="9">
        <v>13.5</v>
      </c>
      <c r="AF49" s="9">
        <v>8</v>
      </c>
      <c r="AG49" s="9">
        <v>40</v>
      </c>
      <c r="AH49" s="9">
        <v>0</v>
      </c>
      <c r="AI49" s="9">
        <v>19</v>
      </c>
      <c r="AJ49" s="9">
        <v>55</v>
      </c>
      <c r="AK49" s="9">
        <v>10</v>
      </c>
      <c r="AL49" s="9">
        <v>19.3</v>
      </c>
      <c r="AM49" s="9">
        <v>20</v>
      </c>
      <c r="AN49" s="9">
        <v>15</v>
      </c>
      <c r="AO49" s="9">
        <v>10</v>
      </c>
      <c r="AP49" s="9">
        <v>10</v>
      </c>
      <c r="AQ49" s="9">
        <v>25</v>
      </c>
      <c r="AR49" s="9" t="s">
        <v>134</v>
      </c>
      <c r="AS49" s="9" t="s">
        <v>134</v>
      </c>
      <c r="AT49" s="9" t="s">
        <v>134</v>
      </c>
      <c r="AU49" s="9" t="s">
        <v>134</v>
      </c>
      <c r="AV49" s="9" t="s">
        <v>134</v>
      </c>
      <c r="AW49" s="9" t="s">
        <v>134</v>
      </c>
      <c r="AX49" s="9" t="s">
        <v>134</v>
      </c>
      <c r="AY49" s="9" t="s">
        <v>134</v>
      </c>
      <c r="AZ49" s="9" t="s">
        <v>134</v>
      </c>
    </row>
    <row r="50" spans="1:52" ht="12.75" customHeight="1" x14ac:dyDescent="0.2">
      <c r="A50" s="9">
        <v>2021</v>
      </c>
      <c r="B50" s="9">
        <v>123336</v>
      </c>
      <c r="C50" s="9">
        <v>8</v>
      </c>
      <c r="D50" s="9">
        <v>0</v>
      </c>
      <c r="E50" s="9">
        <v>0</v>
      </c>
      <c r="F50" s="9">
        <v>0</v>
      </c>
      <c r="G50" s="9">
        <v>27</v>
      </c>
      <c r="H50" s="9">
        <v>0</v>
      </c>
      <c r="I50" s="9">
        <v>5</v>
      </c>
      <c r="J50" s="9">
        <v>0</v>
      </c>
      <c r="K50" s="9" t="s">
        <v>958</v>
      </c>
      <c r="L50" s="9" t="s">
        <v>962</v>
      </c>
      <c r="M50" s="9" t="s">
        <v>1068</v>
      </c>
      <c r="N50" s="9">
        <v>10</v>
      </c>
      <c r="O50" s="9" t="s">
        <v>1069</v>
      </c>
      <c r="P50" s="88">
        <v>1.9010090009011E+24</v>
      </c>
      <c r="Q50" s="9">
        <v>555</v>
      </c>
      <c r="R50" s="9">
        <v>555</v>
      </c>
      <c r="S50" s="9">
        <v>555</v>
      </c>
      <c r="T50" s="9">
        <v>555</v>
      </c>
      <c r="U50" s="9">
        <v>555</v>
      </c>
      <c r="V50" s="9">
        <v>555</v>
      </c>
      <c r="W50" s="9">
        <v>555</v>
      </c>
      <c r="X50" s="9">
        <v>555</v>
      </c>
      <c r="Y50" s="9">
        <v>555</v>
      </c>
      <c r="Z50" s="9">
        <v>333</v>
      </c>
      <c r="AA50" s="9">
        <v>555</v>
      </c>
      <c r="AB50" s="9">
        <v>21.9</v>
      </c>
      <c r="AC50" s="9">
        <v>14.9</v>
      </c>
      <c r="AD50" s="9">
        <v>12.5</v>
      </c>
      <c r="AE50" s="9">
        <v>18.5</v>
      </c>
      <c r="AF50" s="9">
        <v>19</v>
      </c>
      <c r="AG50" s="9">
        <v>55</v>
      </c>
      <c r="AH50" s="9">
        <v>10</v>
      </c>
      <c r="AI50" s="9">
        <v>18</v>
      </c>
      <c r="AJ50" s="9">
        <v>50</v>
      </c>
      <c r="AK50" s="9">
        <v>10</v>
      </c>
      <c r="AL50" s="9">
        <v>24.2</v>
      </c>
      <c r="AM50" s="9">
        <v>27.3</v>
      </c>
      <c r="AN50" s="9">
        <v>6.7</v>
      </c>
      <c r="AO50" s="9">
        <v>5</v>
      </c>
      <c r="AP50" s="9">
        <v>0</v>
      </c>
      <c r="AQ50" s="9">
        <v>15</v>
      </c>
      <c r="AR50" s="9" t="s">
        <v>976</v>
      </c>
      <c r="AS50" s="9" t="s">
        <v>976</v>
      </c>
      <c r="AT50" s="9" t="s">
        <v>967</v>
      </c>
      <c r="AU50" s="9" t="s">
        <v>966</v>
      </c>
      <c r="AV50" s="9" t="s">
        <v>966</v>
      </c>
      <c r="AW50" s="9" t="s">
        <v>976</v>
      </c>
      <c r="AX50" s="9" t="s">
        <v>971</v>
      </c>
      <c r="AY50" s="9" t="s">
        <v>971</v>
      </c>
      <c r="AZ50" s="9" t="s">
        <v>976</v>
      </c>
    </row>
    <row r="51" spans="1:52" ht="12.75" customHeight="1" x14ac:dyDescent="0.2">
      <c r="A51" s="9">
        <v>2021</v>
      </c>
      <c r="B51" s="9">
        <v>123336</v>
      </c>
      <c r="C51" s="9">
        <v>8</v>
      </c>
      <c r="D51" s="9">
        <v>0</v>
      </c>
      <c r="E51" s="9">
        <v>0</v>
      </c>
      <c r="F51" s="9">
        <v>0</v>
      </c>
      <c r="G51" s="9">
        <v>27</v>
      </c>
      <c r="H51" s="9">
        <v>0</v>
      </c>
      <c r="I51" s="9">
        <v>5</v>
      </c>
      <c r="J51" s="9">
        <v>0</v>
      </c>
      <c r="K51" s="9" t="s">
        <v>958</v>
      </c>
      <c r="L51" s="9" t="s">
        <v>962</v>
      </c>
      <c r="M51" s="9" t="s">
        <v>1070</v>
      </c>
      <c r="N51" s="9">
        <v>111001</v>
      </c>
      <c r="O51" s="9" t="s">
        <v>1071</v>
      </c>
      <c r="P51" s="88">
        <v>9.01009001910099E+23</v>
      </c>
      <c r="Q51" s="9">
        <v>555</v>
      </c>
      <c r="R51" s="9">
        <v>555</v>
      </c>
      <c r="S51" s="9">
        <v>555</v>
      </c>
      <c r="T51" s="9">
        <v>555</v>
      </c>
      <c r="U51" s="9">
        <v>555</v>
      </c>
      <c r="V51" s="9">
        <v>333</v>
      </c>
      <c r="W51" s="9">
        <v>336</v>
      </c>
      <c r="X51" s="9">
        <v>335</v>
      </c>
      <c r="Y51" s="9">
        <v>333</v>
      </c>
      <c r="Z51" s="9">
        <v>333</v>
      </c>
      <c r="AA51" s="9">
        <v>333</v>
      </c>
      <c r="AB51" s="9">
        <v>22</v>
      </c>
      <c r="AC51" s="9">
        <v>30</v>
      </c>
      <c r="AD51" s="9">
        <v>50</v>
      </c>
      <c r="AE51" s="9">
        <v>0</v>
      </c>
      <c r="AF51" s="9">
        <v>0</v>
      </c>
      <c r="AG51" s="9">
        <v>0</v>
      </c>
      <c r="AH51" s="9">
        <v>0</v>
      </c>
      <c r="AI51" s="9">
        <v>0</v>
      </c>
      <c r="AJ51" s="9">
        <v>0</v>
      </c>
      <c r="AK51" s="9">
        <v>0</v>
      </c>
      <c r="AL51" s="9">
        <v>19.3</v>
      </c>
      <c r="AM51" s="9">
        <v>22.7</v>
      </c>
      <c r="AN51" s="9">
        <v>0</v>
      </c>
      <c r="AO51" s="9">
        <v>0</v>
      </c>
      <c r="AP51" s="9">
        <v>0</v>
      </c>
      <c r="AQ51" s="9">
        <v>0</v>
      </c>
      <c r="AR51" s="9" t="s">
        <v>967</v>
      </c>
      <c r="AS51" s="9" t="s">
        <v>976</v>
      </c>
      <c r="AT51" s="9" t="s">
        <v>967</v>
      </c>
      <c r="AU51" s="9" t="s">
        <v>134</v>
      </c>
      <c r="AV51" s="9" t="s">
        <v>966</v>
      </c>
      <c r="AW51" s="9" t="s">
        <v>966</v>
      </c>
      <c r="AX51" s="9" t="s">
        <v>966</v>
      </c>
      <c r="AY51" s="9" t="s">
        <v>966</v>
      </c>
      <c r="AZ51" s="9" t="s">
        <v>134</v>
      </c>
    </row>
    <row r="52" spans="1:52" ht="12.75" customHeight="1" x14ac:dyDescent="0.2">
      <c r="A52" s="9">
        <v>2021</v>
      </c>
      <c r="B52" s="9">
        <v>123336</v>
      </c>
      <c r="C52" s="9">
        <v>8</v>
      </c>
      <c r="D52" s="9">
        <v>0</v>
      </c>
      <c r="E52" s="9">
        <v>0</v>
      </c>
      <c r="F52" s="9">
        <v>0</v>
      </c>
      <c r="G52" s="9">
        <v>27</v>
      </c>
      <c r="H52" s="9">
        <v>0</v>
      </c>
      <c r="I52" s="9">
        <v>5</v>
      </c>
      <c r="J52" s="9">
        <v>0</v>
      </c>
      <c r="K52" s="9" t="s">
        <v>958</v>
      </c>
      <c r="L52" s="9" t="s">
        <v>962</v>
      </c>
      <c r="M52" s="9" t="s">
        <v>1072</v>
      </c>
      <c r="N52" s="9">
        <v>110101</v>
      </c>
      <c r="O52" s="9" t="s">
        <v>1073</v>
      </c>
      <c r="P52" s="88">
        <v>9.0000901090109896E+23</v>
      </c>
      <c r="Q52" s="9">
        <v>555</v>
      </c>
      <c r="R52" s="9">
        <v>555</v>
      </c>
      <c r="S52" s="9">
        <v>555</v>
      </c>
      <c r="T52" s="9">
        <v>333</v>
      </c>
      <c r="U52" s="9">
        <v>555</v>
      </c>
      <c r="V52" s="9">
        <v>333</v>
      </c>
      <c r="W52" s="9">
        <v>333</v>
      </c>
      <c r="X52" s="9">
        <v>333</v>
      </c>
      <c r="Y52" s="9">
        <v>333</v>
      </c>
      <c r="Z52" s="9">
        <v>333</v>
      </c>
      <c r="AA52" s="9">
        <v>333</v>
      </c>
      <c r="AB52" s="9">
        <v>22</v>
      </c>
      <c r="AC52" s="9">
        <v>30</v>
      </c>
      <c r="AD52" s="9">
        <v>50</v>
      </c>
      <c r="AE52" s="9">
        <v>0</v>
      </c>
      <c r="AF52" s="9">
        <v>0</v>
      </c>
      <c r="AG52" s="9">
        <v>0</v>
      </c>
      <c r="AH52" s="9">
        <v>0</v>
      </c>
      <c r="AI52" s="9">
        <v>0</v>
      </c>
      <c r="AJ52" s="9">
        <v>0</v>
      </c>
      <c r="AK52" s="9">
        <v>0</v>
      </c>
      <c r="AL52" s="9">
        <v>19.3</v>
      </c>
      <c r="AM52" s="9">
        <v>22.7</v>
      </c>
      <c r="AN52" s="9">
        <v>0</v>
      </c>
      <c r="AO52" s="9">
        <v>0</v>
      </c>
      <c r="AP52" s="9">
        <v>0</v>
      </c>
      <c r="AQ52" s="9">
        <v>0</v>
      </c>
      <c r="AR52" s="9" t="s">
        <v>134</v>
      </c>
      <c r="AS52" s="9" t="s">
        <v>976</v>
      </c>
      <c r="AT52" s="9" t="s">
        <v>967</v>
      </c>
      <c r="AU52" s="9" t="s">
        <v>966</v>
      </c>
      <c r="AV52" s="9" t="s">
        <v>966</v>
      </c>
      <c r="AW52" s="9" t="s">
        <v>966</v>
      </c>
      <c r="AX52" s="9" t="s">
        <v>971</v>
      </c>
      <c r="AY52" s="9" t="s">
        <v>966</v>
      </c>
      <c r="AZ52" s="9" t="s">
        <v>134</v>
      </c>
    </row>
    <row r="53" spans="1:52" ht="12.75" customHeight="1" x14ac:dyDescent="0.2">
      <c r="A53" s="9">
        <v>2021</v>
      </c>
      <c r="B53" s="9">
        <v>1179970</v>
      </c>
      <c r="C53" s="9">
        <v>8</v>
      </c>
      <c r="D53" s="9">
        <v>0</v>
      </c>
      <c r="E53" s="9">
        <v>0</v>
      </c>
      <c r="F53" s="9">
        <v>0</v>
      </c>
      <c r="G53" s="9">
        <v>27</v>
      </c>
      <c r="H53" s="9">
        <v>0</v>
      </c>
      <c r="I53" s="9">
        <v>2</v>
      </c>
      <c r="J53" s="9">
        <v>0</v>
      </c>
      <c r="K53" s="9" t="s">
        <v>958</v>
      </c>
      <c r="L53" s="9" t="s">
        <v>963</v>
      </c>
      <c r="M53" s="9" t="s">
        <v>1074</v>
      </c>
      <c r="N53" s="9">
        <v>10010000</v>
      </c>
      <c r="O53" s="9" t="s">
        <v>1075</v>
      </c>
      <c r="P53" s="88">
        <v>1.000009109001E+22</v>
      </c>
      <c r="Q53" s="9">
        <v>555</v>
      </c>
      <c r="R53" s="9">
        <v>555</v>
      </c>
      <c r="S53" s="9">
        <v>555</v>
      </c>
      <c r="T53" s="9">
        <v>555</v>
      </c>
      <c r="U53" s="9">
        <v>555</v>
      </c>
      <c r="V53" s="9">
        <v>555</v>
      </c>
      <c r="W53" s="9">
        <v>555</v>
      </c>
      <c r="X53" s="9">
        <v>555</v>
      </c>
      <c r="Y53" s="9">
        <v>555</v>
      </c>
      <c r="Z53" s="9">
        <v>555</v>
      </c>
      <c r="AA53" s="9">
        <v>555</v>
      </c>
      <c r="AB53" s="9">
        <v>22.1</v>
      </c>
      <c r="AC53" s="9">
        <v>24</v>
      </c>
      <c r="AD53" s="9">
        <v>25</v>
      </c>
      <c r="AE53" s="9">
        <v>22.5</v>
      </c>
      <c r="AF53" s="9">
        <v>31</v>
      </c>
      <c r="AG53" s="9">
        <v>35</v>
      </c>
      <c r="AH53" s="9">
        <v>30</v>
      </c>
      <c r="AI53" s="9">
        <v>14</v>
      </c>
      <c r="AJ53" s="9">
        <v>70</v>
      </c>
      <c r="AK53" s="9">
        <v>0</v>
      </c>
      <c r="AL53" s="9">
        <v>21.5</v>
      </c>
      <c r="AM53" s="9">
        <v>20</v>
      </c>
      <c r="AN53" s="9">
        <v>30</v>
      </c>
      <c r="AO53" s="9">
        <v>30</v>
      </c>
      <c r="AP53" s="9">
        <v>10</v>
      </c>
      <c r="AQ53" s="9">
        <v>50</v>
      </c>
      <c r="AR53" s="9" t="s">
        <v>976</v>
      </c>
      <c r="AS53" s="9" t="s">
        <v>134</v>
      </c>
      <c r="AT53" s="9" t="s">
        <v>971</v>
      </c>
      <c r="AU53" s="9" t="s">
        <v>971</v>
      </c>
      <c r="AV53" s="9" t="s">
        <v>971</v>
      </c>
      <c r="AW53" s="9" t="s">
        <v>976</v>
      </c>
      <c r="AX53" s="9" t="s">
        <v>967</v>
      </c>
      <c r="AY53" s="9" t="s">
        <v>966</v>
      </c>
      <c r="AZ53" s="9" t="s">
        <v>966</v>
      </c>
    </row>
    <row r="54" spans="1:52" ht="12.75" customHeight="1" x14ac:dyDescent="0.2">
      <c r="A54" s="9">
        <v>2021</v>
      </c>
      <c r="B54" s="9">
        <v>123336</v>
      </c>
      <c r="C54" s="9">
        <v>8</v>
      </c>
      <c r="D54" s="9">
        <v>0</v>
      </c>
      <c r="E54" s="9">
        <v>0</v>
      </c>
      <c r="F54" s="9">
        <v>0</v>
      </c>
      <c r="G54" s="9">
        <v>27</v>
      </c>
      <c r="H54" s="9">
        <v>0</v>
      </c>
      <c r="I54" s="9">
        <v>5</v>
      </c>
      <c r="J54" s="9">
        <v>0</v>
      </c>
      <c r="K54" s="9" t="s">
        <v>958</v>
      </c>
      <c r="L54" s="9" t="s">
        <v>962</v>
      </c>
      <c r="M54" s="9" t="s">
        <v>1076</v>
      </c>
      <c r="N54" s="9">
        <v>1000</v>
      </c>
      <c r="O54" s="9" t="s">
        <v>1077</v>
      </c>
      <c r="P54" s="88">
        <v>9.1000900091009902E+23</v>
      </c>
      <c r="Q54" s="9">
        <v>555</v>
      </c>
      <c r="R54" s="9">
        <v>555</v>
      </c>
      <c r="S54" s="9">
        <v>555</v>
      </c>
      <c r="T54" s="9">
        <v>555</v>
      </c>
      <c r="U54" s="9">
        <v>555</v>
      </c>
      <c r="V54" s="9">
        <v>555</v>
      </c>
      <c r="W54" s="9">
        <v>555</v>
      </c>
      <c r="X54" s="9">
        <v>555</v>
      </c>
      <c r="Y54" s="9">
        <v>555</v>
      </c>
      <c r="Z54" s="9">
        <v>555</v>
      </c>
      <c r="AA54" s="9">
        <v>555</v>
      </c>
      <c r="AB54" s="9">
        <v>22.1</v>
      </c>
      <c r="AC54" s="9">
        <v>18.7</v>
      </c>
      <c r="AD54" s="9">
        <v>12.5</v>
      </c>
      <c r="AE54" s="9">
        <v>28</v>
      </c>
      <c r="AF54" s="9">
        <v>10</v>
      </c>
      <c r="AG54" s="9">
        <v>50</v>
      </c>
      <c r="AH54" s="9">
        <v>0</v>
      </c>
      <c r="AI54" s="9">
        <v>46</v>
      </c>
      <c r="AJ54" s="9">
        <v>50</v>
      </c>
      <c r="AK54" s="9">
        <v>45</v>
      </c>
      <c r="AL54" s="9">
        <v>23.2</v>
      </c>
      <c r="AM54" s="9">
        <v>27.3</v>
      </c>
      <c r="AN54" s="9">
        <v>0</v>
      </c>
      <c r="AO54" s="9">
        <v>0</v>
      </c>
      <c r="AP54" s="9">
        <v>0</v>
      </c>
      <c r="AQ54" s="9">
        <v>0</v>
      </c>
      <c r="AR54" s="9" t="s">
        <v>134</v>
      </c>
      <c r="AS54" s="9" t="s">
        <v>966</v>
      </c>
      <c r="AT54" s="9" t="s">
        <v>971</v>
      </c>
      <c r="AU54" s="9" t="s">
        <v>966</v>
      </c>
      <c r="AV54" s="9" t="s">
        <v>966</v>
      </c>
      <c r="AW54" s="9" t="s">
        <v>966</v>
      </c>
      <c r="AX54" s="9" t="s">
        <v>971</v>
      </c>
      <c r="AY54" s="9" t="s">
        <v>966</v>
      </c>
      <c r="AZ54" s="9" t="s">
        <v>966</v>
      </c>
    </row>
    <row r="55" spans="1:52" ht="12.75" customHeight="1" x14ac:dyDescent="0.2">
      <c r="A55" s="9">
        <v>2021</v>
      </c>
      <c r="B55" s="9">
        <v>123336</v>
      </c>
      <c r="C55" s="9">
        <v>8</v>
      </c>
      <c r="D55" s="9">
        <v>0</v>
      </c>
      <c r="E55" s="9">
        <v>0</v>
      </c>
      <c r="F55" s="9">
        <v>0</v>
      </c>
      <c r="G55" s="9">
        <v>27</v>
      </c>
      <c r="H55" s="9">
        <v>0</v>
      </c>
      <c r="I55" s="9">
        <v>5</v>
      </c>
      <c r="J55" s="9">
        <v>0</v>
      </c>
      <c r="K55" s="9" t="s">
        <v>958</v>
      </c>
      <c r="L55" s="9" t="s">
        <v>962</v>
      </c>
      <c r="M55" s="9" t="s">
        <v>1078</v>
      </c>
      <c r="N55" s="9">
        <v>100</v>
      </c>
      <c r="O55" s="9" t="s">
        <v>1079</v>
      </c>
      <c r="P55" s="88">
        <v>1.9000091009011001E+24</v>
      </c>
      <c r="Q55" s="9">
        <v>555</v>
      </c>
      <c r="R55" s="9">
        <v>555</v>
      </c>
      <c r="S55" s="9">
        <v>555</v>
      </c>
      <c r="T55" s="9">
        <v>333</v>
      </c>
      <c r="U55" s="9">
        <v>555</v>
      </c>
      <c r="V55" s="9">
        <v>555</v>
      </c>
      <c r="W55" s="9">
        <v>333</v>
      </c>
      <c r="X55" s="9">
        <v>333</v>
      </c>
      <c r="Y55" s="9">
        <v>333</v>
      </c>
      <c r="Z55" s="9">
        <v>333</v>
      </c>
      <c r="AA55" s="9">
        <v>555</v>
      </c>
      <c r="AB55" s="9">
        <v>22.1</v>
      </c>
      <c r="AC55" s="9">
        <v>7.5</v>
      </c>
      <c r="AD55" s="9">
        <v>12.5</v>
      </c>
      <c r="AE55" s="9">
        <v>0</v>
      </c>
      <c r="AF55" s="9">
        <v>0</v>
      </c>
      <c r="AG55" s="9">
        <v>0</v>
      </c>
      <c r="AH55" s="9">
        <v>0</v>
      </c>
      <c r="AI55" s="9">
        <v>0</v>
      </c>
      <c r="AJ55" s="9">
        <v>0</v>
      </c>
      <c r="AK55" s="9">
        <v>0</v>
      </c>
      <c r="AL55" s="9">
        <v>27</v>
      </c>
      <c r="AM55" s="9">
        <v>31.8</v>
      </c>
      <c r="AN55" s="9">
        <v>0</v>
      </c>
      <c r="AO55" s="9">
        <v>0</v>
      </c>
      <c r="AP55" s="9">
        <v>0</v>
      </c>
      <c r="AQ55" s="9">
        <v>0</v>
      </c>
      <c r="AR55" s="9" t="s">
        <v>966</v>
      </c>
      <c r="AS55" s="9" t="s">
        <v>966</v>
      </c>
      <c r="AT55" s="9" t="s">
        <v>976</v>
      </c>
      <c r="AU55" s="9" t="s">
        <v>967</v>
      </c>
      <c r="AV55" s="9" t="s">
        <v>967</v>
      </c>
      <c r="AW55" s="9" t="s">
        <v>966</v>
      </c>
      <c r="AX55" s="9" t="s">
        <v>967</v>
      </c>
      <c r="AY55" s="9" t="s">
        <v>966</v>
      </c>
      <c r="AZ55" s="9" t="s">
        <v>966</v>
      </c>
    </row>
    <row r="56" spans="1:52" ht="12.75" customHeight="1" x14ac:dyDescent="0.2">
      <c r="A56" s="9">
        <v>2021</v>
      </c>
      <c r="B56" s="9">
        <v>123336</v>
      </c>
      <c r="C56" s="9">
        <v>8</v>
      </c>
      <c r="D56" s="9">
        <v>0</v>
      </c>
      <c r="E56" s="9">
        <v>0</v>
      </c>
      <c r="F56" s="9">
        <v>0</v>
      </c>
      <c r="G56" s="9">
        <v>27</v>
      </c>
      <c r="H56" s="9">
        <v>0</v>
      </c>
      <c r="I56" s="9">
        <v>5</v>
      </c>
      <c r="J56" s="9">
        <v>0</v>
      </c>
      <c r="K56" s="9" t="s">
        <v>958</v>
      </c>
      <c r="L56" s="9" t="s">
        <v>962</v>
      </c>
      <c r="M56" s="9" t="s">
        <v>1080</v>
      </c>
      <c r="N56" s="9">
        <v>0</v>
      </c>
      <c r="O56" s="9" t="s">
        <v>1081</v>
      </c>
      <c r="P56" s="88">
        <v>9.0001911090009904E+23</v>
      </c>
      <c r="Q56" s="9">
        <v>555</v>
      </c>
      <c r="R56" s="9">
        <v>555</v>
      </c>
      <c r="S56" s="9">
        <v>555</v>
      </c>
      <c r="T56" s="9">
        <v>555</v>
      </c>
      <c r="U56" s="9">
        <v>555</v>
      </c>
      <c r="V56" s="9">
        <v>555</v>
      </c>
      <c r="W56" s="9">
        <v>555</v>
      </c>
      <c r="X56" s="9">
        <v>555</v>
      </c>
      <c r="Y56" s="9">
        <v>555</v>
      </c>
      <c r="Z56" s="9">
        <v>336</v>
      </c>
      <c r="AA56" s="9">
        <v>555</v>
      </c>
      <c r="AB56" s="9">
        <v>22.2</v>
      </c>
      <c r="AC56" s="9">
        <v>7.8</v>
      </c>
      <c r="AD56" s="9">
        <v>0</v>
      </c>
      <c r="AE56" s="9">
        <v>19.5</v>
      </c>
      <c r="AF56" s="9">
        <v>11</v>
      </c>
      <c r="AG56" s="9">
        <v>55</v>
      </c>
      <c r="AH56" s="9">
        <v>0</v>
      </c>
      <c r="AI56" s="9">
        <v>28</v>
      </c>
      <c r="AJ56" s="9">
        <v>40</v>
      </c>
      <c r="AK56" s="9">
        <v>25</v>
      </c>
      <c r="AL56" s="9">
        <v>27</v>
      </c>
      <c r="AM56" s="9">
        <v>31.8</v>
      </c>
      <c r="AN56" s="9">
        <v>0</v>
      </c>
      <c r="AO56" s="9">
        <v>0</v>
      </c>
      <c r="AP56" s="9">
        <v>0</v>
      </c>
      <c r="AQ56" s="9">
        <v>0</v>
      </c>
      <c r="AR56" s="9" t="s">
        <v>966</v>
      </c>
      <c r="AS56" s="9" t="s">
        <v>134</v>
      </c>
      <c r="AT56" s="9" t="s">
        <v>967</v>
      </c>
      <c r="AU56" s="9" t="s">
        <v>134</v>
      </c>
      <c r="AV56" s="9" t="s">
        <v>134</v>
      </c>
      <c r="AW56" s="9" t="s">
        <v>966</v>
      </c>
      <c r="AX56" s="9" t="s">
        <v>967</v>
      </c>
      <c r="AY56" s="9" t="s">
        <v>971</v>
      </c>
      <c r="AZ56" s="9" t="s">
        <v>966</v>
      </c>
    </row>
    <row r="57" spans="1:52" ht="12.75" customHeight="1" x14ac:dyDescent="0.2">
      <c r="A57" s="9">
        <v>2021</v>
      </c>
      <c r="B57" s="9">
        <v>1179970</v>
      </c>
      <c r="C57" s="9">
        <v>8</v>
      </c>
      <c r="D57" s="9">
        <v>0</v>
      </c>
      <c r="E57" s="9">
        <v>0</v>
      </c>
      <c r="F57" s="9">
        <v>0</v>
      </c>
      <c r="G57" s="9">
        <v>27</v>
      </c>
      <c r="H57" s="9">
        <v>0</v>
      </c>
      <c r="I57" s="9">
        <v>2</v>
      </c>
      <c r="J57" s="9">
        <v>0</v>
      </c>
      <c r="K57" s="9" t="s">
        <v>958</v>
      </c>
      <c r="L57" s="9" t="s">
        <v>963</v>
      </c>
      <c r="M57" s="9" t="s">
        <v>1082</v>
      </c>
      <c r="N57" s="9">
        <v>1000000</v>
      </c>
      <c r="O57" s="9" t="s">
        <v>1083</v>
      </c>
      <c r="P57" s="88">
        <v>1.110001009009E+25</v>
      </c>
      <c r="Q57" s="9">
        <v>555</v>
      </c>
      <c r="R57" s="9">
        <v>555</v>
      </c>
      <c r="S57" s="9">
        <v>555</v>
      </c>
      <c r="T57" s="9">
        <v>555</v>
      </c>
      <c r="U57" s="9">
        <v>555</v>
      </c>
      <c r="V57" s="9">
        <v>555</v>
      </c>
      <c r="W57" s="9">
        <v>555</v>
      </c>
      <c r="X57" s="9">
        <v>555</v>
      </c>
      <c r="Y57" s="9">
        <v>555</v>
      </c>
      <c r="Z57" s="9">
        <v>555</v>
      </c>
      <c r="AA57" s="9">
        <v>555</v>
      </c>
      <c r="AB57" s="9">
        <v>22.3</v>
      </c>
      <c r="AC57" s="9">
        <v>18.899999999999999</v>
      </c>
      <c r="AD57" s="9">
        <v>12.5</v>
      </c>
      <c r="AE57" s="9">
        <v>28.5</v>
      </c>
      <c r="AF57" s="9">
        <v>35</v>
      </c>
      <c r="AG57" s="9">
        <v>55</v>
      </c>
      <c r="AH57" s="9">
        <v>30</v>
      </c>
      <c r="AI57" s="9">
        <v>22</v>
      </c>
      <c r="AJ57" s="9">
        <v>70</v>
      </c>
      <c r="AK57" s="9">
        <v>10</v>
      </c>
      <c r="AL57" s="9">
        <v>23.4</v>
      </c>
      <c r="AM57" s="9">
        <v>24</v>
      </c>
      <c r="AN57" s="9">
        <v>20</v>
      </c>
      <c r="AO57" s="9">
        <v>20</v>
      </c>
      <c r="AP57" s="9">
        <v>40</v>
      </c>
      <c r="AQ57" s="9">
        <v>0</v>
      </c>
      <c r="AR57" s="9" t="s">
        <v>134</v>
      </c>
      <c r="AS57" s="9" t="s">
        <v>966</v>
      </c>
      <c r="AT57" s="9" t="s">
        <v>967</v>
      </c>
      <c r="AU57" s="9" t="s">
        <v>967</v>
      </c>
      <c r="AV57" s="9" t="s">
        <v>967</v>
      </c>
      <c r="AW57" s="9" t="s">
        <v>134</v>
      </c>
      <c r="AX57" s="9" t="s">
        <v>971</v>
      </c>
      <c r="AY57" s="9" t="s">
        <v>134</v>
      </c>
      <c r="AZ57" s="9" t="s">
        <v>966</v>
      </c>
    </row>
    <row r="58" spans="1:52" ht="12.75" customHeight="1" x14ac:dyDescent="0.2">
      <c r="A58" s="9">
        <v>2021</v>
      </c>
      <c r="B58" s="9">
        <v>1117076</v>
      </c>
      <c r="C58" s="9">
        <v>8</v>
      </c>
      <c r="D58" s="9">
        <v>0</v>
      </c>
      <c r="E58" s="9">
        <v>0</v>
      </c>
      <c r="F58" s="9">
        <v>0</v>
      </c>
      <c r="G58" s="9">
        <v>27</v>
      </c>
      <c r="H58" s="9">
        <v>0</v>
      </c>
      <c r="I58" s="9">
        <v>7</v>
      </c>
      <c r="J58" s="9">
        <v>0</v>
      </c>
      <c r="K58" s="9" t="s">
        <v>958</v>
      </c>
      <c r="L58" s="9" t="s">
        <v>1003</v>
      </c>
      <c r="M58" s="9" t="s">
        <v>1084</v>
      </c>
      <c r="N58" s="9">
        <v>100010</v>
      </c>
      <c r="O58" s="9" t="s">
        <v>1085</v>
      </c>
      <c r="P58" s="88">
        <v>9.9009909091090002E+26</v>
      </c>
      <c r="Q58" s="9">
        <v>555</v>
      </c>
      <c r="R58" s="9">
        <v>555</v>
      </c>
      <c r="S58" s="9">
        <v>555</v>
      </c>
      <c r="T58" s="9">
        <v>555</v>
      </c>
      <c r="U58" s="9">
        <v>555</v>
      </c>
      <c r="V58" s="9">
        <v>555</v>
      </c>
      <c r="W58" s="9">
        <v>555</v>
      </c>
      <c r="X58" s="9">
        <v>555</v>
      </c>
      <c r="Y58" s="9">
        <v>555</v>
      </c>
      <c r="Z58" s="9">
        <v>555</v>
      </c>
      <c r="AA58" s="9">
        <v>555</v>
      </c>
      <c r="AB58" s="9">
        <v>22.4</v>
      </c>
      <c r="AC58" s="9">
        <v>22.6</v>
      </c>
      <c r="AD58" s="9">
        <v>25</v>
      </c>
      <c r="AE58" s="9">
        <v>19</v>
      </c>
      <c r="AF58" s="9">
        <v>27</v>
      </c>
      <c r="AG58" s="9">
        <v>35</v>
      </c>
      <c r="AH58" s="9">
        <v>25</v>
      </c>
      <c r="AI58" s="9">
        <v>11</v>
      </c>
      <c r="AJ58" s="9">
        <v>55</v>
      </c>
      <c r="AK58" s="9">
        <v>0</v>
      </c>
      <c r="AL58" s="9">
        <v>22.3</v>
      </c>
      <c r="AM58" s="9">
        <v>25</v>
      </c>
      <c r="AN58" s="9">
        <v>6.7</v>
      </c>
      <c r="AO58" s="9">
        <v>0</v>
      </c>
      <c r="AP58" s="9">
        <v>20</v>
      </c>
      <c r="AQ58" s="9">
        <v>0</v>
      </c>
      <c r="AR58" s="9" t="s">
        <v>134</v>
      </c>
      <c r="AS58" s="9" t="s">
        <v>976</v>
      </c>
      <c r="AT58" s="9" t="s">
        <v>134</v>
      </c>
      <c r="AU58" s="9" t="s">
        <v>971</v>
      </c>
      <c r="AV58" s="9" t="s">
        <v>971</v>
      </c>
      <c r="AW58" s="9" t="s">
        <v>967</v>
      </c>
      <c r="AX58" s="9" t="s">
        <v>971</v>
      </c>
      <c r="AY58" s="9" t="s">
        <v>971</v>
      </c>
      <c r="AZ58" s="9" t="s">
        <v>134</v>
      </c>
    </row>
    <row r="59" spans="1:52" ht="12.75" customHeight="1" x14ac:dyDescent="0.2">
      <c r="A59" s="9">
        <v>2021</v>
      </c>
      <c r="B59" s="9">
        <v>122845</v>
      </c>
      <c r="C59" s="9">
        <v>8</v>
      </c>
      <c r="D59" s="9">
        <v>0</v>
      </c>
      <c r="E59" s="9">
        <v>0</v>
      </c>
      <c r="F59" s="9">
        <v>0</v>
      </c>
      <c r="G59" s="9">
        <v>27</v>
      </c>
      <c r="H59" s="9">
        <v>1</v>
      </c>
      <c r="I59" s="9">
        <v>5</v>
      </c>
      <c r="J59" s="9">
        <v>0</v>
      </c>
      <c r="K59" s="9" t="s">
        <v>958</v>
      </c>
      <c r="L59" s="9" t="s">
        <v>1028</v>
      </c>
      <c r="M59" s="9" t="s">
        <v>1086</v>
      </c>
      <c r="N59" s="9">
        <v>100101</v>
      </c>
      <c r="O59" s="9" t="s">
        <v>1087</v>
      </c>
      <c r="P59" s="88">
        <v>9.0000100991090099E+26</v>
      </c>
      <c r="Q59" s="9">
        <v>555</v>
      </c>
      <c r="R59" s="9">
        <v>555</v>
      </c>
      <c r="S59" s="9">
        <v>555</v>
      </c>
      <c r="T59" s="9">
        <v>555</v>
      </c>
      <c r="U59" s="9">
        <v>555</v>
      </c>
      <c r="V59" s="9">
        <v>555</v>
      </c>
      <c r="W59" s="9">
        <v>555</v>
      </c>
      <c r="X59" s="9">
        <v>555</v>
      </c>
      <c r="Y59" s="9">
        <v>555</v>
      </c>
      <c r="Z59" s="9">
        <v>555</v>
      </c>
      <c r="AA59" s="9">
        <v>555</v>
      </c>
      <c r="AB59" s="9">
        <v>22.4</v>
      </c>
      <c r="AC59" s="9">
        <v>26.1</v>
      </c>
      <c r="AD59" s="9">
        <v>37.5</v>
      </c>
      <c r="AE59" s="9">
        <v>9</v>
      </c>
      <c r="AF59" s="9">
        <v>13</v>
      </c>
      <c r="AG59" s="9">
        <v>65</v>
      </c>
      <c r="AH59" s="9">
        <v>0</v>
      </c>
      <c r="AI59" s="9">
        <v>5</v>
      </c>
      <c r="AJ59" s="9">
        <v>25</v>
      </c>
      <c r="AK59" s="9">
        <v>0</v>
      </c>
      <c r="AL59" s="9">
        <v>21.1</v>
      </c>
      <c r="AM59" s="9">
        <v>19</v>
      </c>
      <c r="AN59" s="9">
        <v>33.299999999999997</v>
      </c>
      <c r="AO59" s="9">
        <v>55</v>
      </c>
      <c r="AP59" s="9">
        <v>30</v>
      </c>
      <c r="AQ59" s="9">
        <v>15</v>
      </c>
      <c r="AR59" s="9" t="s">
        <v>971</v>
      </c>
      <c r="AS59" s="9" t="s">
        <v>134</v>
      </c>
      <c r="AT59" s="9" t="s">
        <v>971</v>
      </c>
      <c r="AU59" s="9" t="s">
        <v>971</v>
      </c>
      <c r="AV59" s="9" t="s">
        <v>971</v>
      </c>
      <c r="AW59" s="9" t="s">
        <v>971</v>
      </c>
      <c r="AX59" s="9" t="s">
        <v>976</v>
      </c>
      <c r="AY59" s="9" t="s">
        <v>966</v>
      </c>
      <c r="AZ59" s="9" t="s">
        <v>134</v>
      </c>
    </row>
    <row r="60" spans="1:52" ht="12.75" customHeight="1" x14ac:dyDescent="0.2">
      <c r="A60" s="9">
        <v>2021</v>
      </c>
      <c r="B60" s="9">
        <v>1308687</v>
      </c>
      <c r="C60" s="9">
        <v>8</v>
      </c>
      <c r="D60" s="9">
        <v>0</v>
      </c>
      <c r="E60" s="9">
        <v>0</v>
      </c>
      <c r="F60" s="9">
        <v>0</v>
      </c>
      <c r="G60" s="9">
        <v>27</v>
      </c>
      <c r="H60" s="9">
        <v>0</v>
      </c>
      <c r="I60" s="9">
        <v>7</v>
      </c>
      <c r="J60" s="9">
        <v>0</v>
      </c>
      <c r="K60" s="9" t="s">
        <v>958</v>
      </c>
      <c r="L60" s="9" t="s">
        <v>977</v>
      </c>
      <c r="M60" s="9" t="s">
        <v>1088</v>
      </c>
      <c r="N60" s="9">
        <v>10001000</v>
      </c>
      <c r="O60" s="9" t="s">
        <v>1089</v>
      </c>
      <c r="P60" s="88">
        <v>9.0190009900009104E+26</v>
      </c>
      <c r="Q60" s="9">
        <v>555</v>
      </c>
      <c r="R60" s="9">
        <v>555</v>
      </c>
      <c r="S60" s="9">
        <v>555</v>
      </c>
      <c r="T60" s="9">
        <v>555</v>
      </c>
      <c r="U60" s="9">
        <v>555</v>
      </c>
      <c r="V60" s="9">
        <v>555</v>
      </c>
      <c r="W60" s="9">
        <v>555</v>
      </c>
      <c r="X60" s="9">
        <v>555</v>
      </c>
      <c r="Y60" s="9">
        <v>333</v>
      </c>
      <c r="Z60" s="9">
        <v>555</v>
      </c>
      <c r="AA60" s="9">
        <v>333</v>
      </c>
      <c r="AB60" s="9">
        <v>22.6</v>
      </c>
      <c r="AC60" s="9">
        <v>25.2</v>
      </c>
      <c r="AD60" s="9">
        <v>25</v>
      </c>
      <c r="AE60" s="9">
        <v>25.5</v>
      </c>
      <c r="AF60" s="9">
        <v>26</v>
      </c>
      <c r="AG60" s="9">
        <v>50</v>
      </c>
      <c r="AH60" s="9">
        <v>20</v>
      </c>
      <c r="AI60" s="9">
        <v>25</v>
      </c>
      <c r="AJ60" s="9">
        <v>65</v>
      </c>
      <c r="AK60" s="9">
        <v>15</v>
      </c>
      <c r="AL60" s="9">
        <v>21.7</v>
      </c>
      <c r="AM60" s="9">
        <v>25</v>
      </c>
      <c r="AN60" s="9">
        <v>3.3</v>
      </c>
      <c r="AO60" s="9">
        <v>0</v>
      </c>
      <c r="AP60" s="9">
        <v>10</v>
      </c>
      <c r="AQ60" s="9">
        <v>0</v>
      </c>
      <c r="AR60" s="9" t="s">
        <v>134</v>
      </c>
      <c r="AS60" s="9" t="s">
        <v>966</v>
      </c>
      <c r="AT60" s="9" t="s">
        <v>134</v>
      </c>
      <c r="AU60" s="9" t="s">
        <v>971</v>
      </c>
      <c r="AV60" s="9" t="s">
        <v>971</v>
      </c>
      <c r="AW60" s="9" t="s">
        <v>966</v>
      </c>
      <c r="AX60" s="9" t="s">
        <v>971</v>
      </c>
      <c r="AY60" s="9" t="s">
        <v>134</v>
      </c>
      <c r="AZ60" s="9" t="s">
        <v>134</v>
      </c>
    </row>
    <row r="61" spans="1:52" ht="12.75" customHeight="1" x14ac:dyDescent="0.2">
      <c r="A61" s="9">
        <v>2021</v>
      </c>
      <c r="B61" s="9">
        <v>123336</v>
      </c>
      <c r="C61" s="9">
        <v>8</v>
      </c>
      <c r="D61" s="9">
        <v>0</v>
      </c>
      <c r="E61" s="9">
        <v>0</v>
      </c>
      <c r="F61" s="9">
        <v>0</v>
      </c>
      <c r="G61" s="9">
        <v>27</v>
      </c>
      <c r="H61" s="9">
        <v>0</v>
      </c>
      <c r="I61" s="9">
        <v>5</v>
      </c>
      <c r="J61" s="9">
        <v>0</v>
      </c>
      <c r="K61" s="9" t="s">
        <v>958</v>
      </c>
      <c r="L61" s="9" t="s">
        <v>962</v>
      </c>
      <c r="M61" s="9" t="s">
        <v>1090</v>
      </c>
      <c r="N61" s="9">
        <v>1101100</v>
      </c>
      <c r="O61" s="9" t="s">
        <v>1091</v>
      </c>
      <c r="P61" s="88">
        <v>1.0190000901090001E+26</v>
      </c>
      <c r="Q61" s="9">
        <v>555</v>
      </c>
      <c r="R61" s="9">
        <v>555</v>
      </c>
      <c r="S61" s="9">
        <v>555</v>
      </c>
      <c r="T61" s="9">
        <v>555</v>
      </c>
      <c r="U61" s="9">
        <v>555</v>
      </c>
      <c r="V61" s="9">
        <v>333</v>
      </c>
      <c r="W61" s="9">
        <v>555</v>
      </c>
      <c r="X61" s="9">
        <v>555</v>
      </c>
      <c r="Y61" s="9">
        <v>333</v>
      </c>
      <c r="Z61" s="9">
        <v>333</v>
      </c>
      <c r="AA61" s="9">
        <v>333</v>
      </c>
      <c r="AB61" s="9">
        <v>23</v>
      </c>
      <c r="AC61" s="9">
        <v>34.200000000000003</v>
      </c>
      <c r="AD61" s="9">
        <v>50</v>
      </c>
      <c r="AE61" s="9">
        <v>10.5</v>
      </c>
      <c r="AF61" s="9">
        <v>11</v>
      </c>
      <c r="AG61" s="9">
        <v>55</v>
      </c>
      <c r="AH61" s="9">
        <v>0</v>
      </c>
      <c r="AI61" s="9">
        <v>10</v>
      </c>
      <c r="AJ61" s="9">
        <v>50</v>
      </c>
      <c r="AK61" s="9">
        <v>0</v>
      </c>
      <c r="AL61" s="9">
        <v>19.3</v>
      </c>
      <c r="AM61" s="9">
        <v>22.7</v>
      </c>
      <c r="AN61" s="9">
        <v>0</v>
      </c>
      <c r="AO61" s="9">
        <v>0</v>
      </c>
      <c r="AP61" s="9">
        <v>0</v>
      </c>
      <c r="AQ61" s="9">
        <v>0</v>
      </c>
      <c r="AR61" s="9" t="s">
        <v>966</v>
      </c>
      <c r="AS61" s="9" t="s">
        <v>966</v>
      </c>
      <c r="AT61" s="9" t="s">
        <v>134</v>
      </c>
      <c r="AU61" s="9" t="s">
        <v>967</v>
      </c>
      <c r="AV61" s="9" t="s">
        <v>967</v>
      </c>
      <c r="AW61" s="9" t="s">
        <v>971</v>
      </c>
      <c r="AX61" s="9" t="s">
        <v>976</v>
      </c>
      <c r="AY61" s="9" t="s">
        <v>966</v>
      </c>
      <c r="AZ61" s="9" t="s">
        <v>134</v>
      </c>
    </row>
    <row r="62" spans="1:52" ht="12.75" customHeight="1" x14ac:dyDescent="0.2">
      <c r="A62" s="9">
        <v>2021</v>
      </c>
      <c r="B62" s="9">
        <v>123336</v>
      </c>
      <c r="C62" s="9">
        <v>8</v>
      </c>
      <c r="D62" s="9">
        <v>0</v>
      </c>
      <c r="E62" s="9">
        <v>0</v>
      </c>
      <c r="F62" s="9">
        <v>0</v>
      </c>
      <c r="G62" s="9">
        <v>27</v>
      </c>
      <c r="H62" s="9">
        <v>0</v>
      </c>
      <c r="I62" s="9">
        <v>5</v>
      </c>
      <c r="J62" s="9">
        <v>0</v>
      </c>
      <c r="K62" s="9" t="s">
        <v>958</v>
      </c>
      <c r="L62" s="9" t="s">
        <v>962</v>
      </c>
      <c r="M62" s="9" t="s">
        <v>1092</v>
      </c>
      <c r="N62" s="9">
        <v>101001</v>
      </c>
      <c r="O62" s="9" t="s">
        <v>1093</v>
      </c>
      <c r="P62" s="88">
        <v>1.0090000900090001E+26</v>
      </c>
      <c r="Q62" s="9">
        <v>555</v>
      </c>
      <c r="R62" s="9">
        <v>555</v>
      </c>
      <c r="S62" s="9">
        <v>555</v>
      </c>
      <c r="T62" s="9">
        <v>333</v>
      </c>
      <c r="U62" s="9">
        <v>555</v>
      </c>
      <c r="V62" s="9">
        <v>555</v>
      </c>
      <c r="W62" s="9">
        <v>333</v>
      </c>
      <c r="X62" s="9">
        <v>333</v>
      </c>
      <c r="Y62" s="9">
        <v>333</v>
      </c>
      <c r="Z62" s="9">
        <v>333</v>
      </c>
      <c r="AA62" s="9">
        <v>555</v>
      </c>
      <c r="AB62" s="9">
        <v>23</v>
      </c>
      <c r="AC62" s="9">
        <v>22.5</v>
      </c>
      <c r="AD62" s="9">
        <v>37.5</v>
      </c>
      <c r="AE62" s="9">
        <v>0</v>
      </c>
      <c r="AF62" s="9">
        <v>0</v>
      </c>
      <c r="AG62" s="9">
        <v>0</v>
      </c>
      <c r="AH62" s="9">
        <v>0</v>
      </c>
      <c r="AI62" s="9">
        <v>0</v>
      </c>
      <c r="AJ62" s="9">
        <v>0</v>
      </c>
      <c r="AK62" s="9">
        <v>0</v>
      </c>
      <c r="AL62" s="9">
        <v>23.2</v>
      </c>
      <c r="AM62" s="9">
        <v>27.3</v>
      </c>
      <c r="AN62" s="9">
        <v>0</v>
      </c>
      <c r="AO62" s="9">
        <v>0</v>
      </c>
      <c r="AP62" s="9">
        <v>0</v>
      </c>
      <c r="AQ62" s="9">
        <v>0</v>
      </c>
      <c r="AR62" s="9" t="s">
        <v>966</v>
      </c>
      <c r="AS62" s="9" t="s">
        <v>976</v>
      </c>
      <c r="AT62" s="9" t="s">
        <v>134</v>
      </c>
      <c r="AU62" s="9" t="s">
        <v>971</v>
      </c>
      <c r="AV62" s="9" t="s">
        <v>971</v>
      </c>
      <c r="AW62" s="9" t="s">
        <v>971</v>
      </c>
      <c r="AX62" s="9" t="s">
        <v>971</v>
      </c>
      <c r="AY62" s="9" t="s">
        <v>134</v>
      </c>
      <c r="AZ62" s="9" t="s">
        <v>971</v>
      </c>
    </row>
    <row r="63" spans="1:52" ht="12.75" customHeight="1" x14ac:dyDescent="0.2">
      <c r="A63" s="9">
        <v>2021</v>
      </c>
      <c r="B63" s="9">
        <v>123336</v>
      </c>
      <c r="C63" s="9">
        <v>8</v>
      </c>
      <c r="D63" s="9">
        <v>0</v>
      </c>
      <c r="E63" s="9">
        <v>0</v>
      </c>
      <c r="F63" s="9">
        <v>0</v>
      </c>
      <c r="G63" s="9">
        <v>27</v>
      </c>
      <c r="H63" s="9">
        <v>0</v>
      </c>
      <c r="I63" s="9">
        <v>5</v>
      </c>
      <c r="J63" s="9">
        <v>0</v>
      </c>
      <c r="K63" s="9" t="s">
        <v>958</v>
      </c>
      <c r="L63" s="9" t="s">
        <v>962</v>
      </c>
      <c r="M63" s="9" t="s">
        <v>1094</v>
      </c>
      <c r="N63" s="9">
        <v>10</v>
      </c>
      <c r="O63" s="9" t="s">
        <v>1095</v>
      </c>
      <c r="P63" s="88">
        <v>1.9101090009001E+24</v>
      </c>
      <c r="Q63" s="9">
        <v>555</v>
      </c>
      <c r="R63" s="9">
        <v>555</v>
      </c>
      <c r="S63" s="9">
        <v>555</v>
      </c>
      <c r="T63" s="9">
        <v>555</v>
      </c>
      <c r="U63" s="9">
        <v>555</v>
      </c>
      <c r="V63" s="9">
        <v>555</v>
      </c>
      <c r="W63" s="9">
        <v>555</v>
      </c>
      <c r="X63" s="9">
        <v>555</v>
      </c>
      <c r="Y63" s="9">
        <v>333</v>
      </c>
      <c r="Z63" s="9">
        <v>333</v>
      </c>
      <c r="AA63" s="9">
        <v>555</v>
      </c>
      <c r="AB63" s="9">
        <v>23.2</v>
      </c>
      <c r="AC63" s="9">
        <v>11.7</v>
      </c>
      <c r="AD63" s="9">
        <v>12.5</v>
      </c>
      <c r="AE63" s="9">
        <v>10.5</v>
      </c>
      <c r="AF63" s="9">
        <v>13</v>
      </c>
      <c r="AG63" s="9">
        <v>65</v>
      </c>
      <c r="AH63" s="9">
        <v>0</v>
      </c>
      <c r="AI63" s="9">
        <v>8</v>
      </c>
      <c r="AJ63" s="9">
        <v>40</v>
      </c>
      <c r="AK63" s="9">
        <v>0</v>
      </c>
      <c r="AL63" s="9">
        <v>27</v>
      </c>
      <c r="AM63" s="9">
        <v>31.8</v>
      </c>
      <c r="AN63" s="9">
        <v>0</v>
      </c>
      <c r="AO63" s="9">
        <v>0</v>
      </c>
      <c r="AP63" s="9">
        <v>0</v>
      </c>
      <c r="AQ63" s="9">
        <v>0</v>
      </c>
      <c r="AR63" s="9" t="s">
        <v>134</v>
      </c>
      <c r="AS63" s="9" t="s">
        <v>134</v>
      </c>
      <c r="AT63" s="9" t="s">
        <v>134</v>
      </c>
      <c r="AU63" s="9" t="s">
        <v>134</v>
      </c>
      <c r="AV63" s="9" t="s">
        <v>966</v>
      </c>
      <c r="AW63" s="9" t="s">
        <v>966</v>
      </c>
      <c r="AX63" s="9" t="s">
        <v>971</v>
      </c>
      <c r="AY63" s="9" t="s">
        <v>134</v>
      </c>
      <c r="AZ63" s="9" t="s">
        <v>134</v>
      </c>
    </row>
    <row r="64" spans="1:52" ht="12.75" customHeight="1" x14ac:dyDescent="0.2">
      <c r="A64" s="9">
        <v>2021</v>
      </c>
      <c r="B64" s="9">
        <v>123336</v>
      </c>
      <c r="C64" s="9">
        <v>8</v>
      </c>
      <c r="D64" s="9">
        <v>0</v>
      </c>
      <c r="E64" s="9">
        <v>0</v>
      </c>
      <c r="F64" s="9">
        <v>0</v>
      </c>
      <c r="G64" s="9">
        <v>27</v>
      </c>
      <c r="H64" s="9">
        <v>0</v>
      </c>
      <c r="I64" s="9">
        <v>5</v>
      </c>
      <c r="J64" s="9">
        <v>0</v>
      </c>
      <c r="K64" s="9" t="s">
        <v>958</v>
      </c>
      <c r="L64" s="9" t="s">
        <v>962</v>
      </c>
      <c r="M64" s="9" t="s">
        <v>1096</v>
      </c>
      <c r="N64" s="9">
        <v>0</v>
      </c>
      <c r="O64" s="9" t="s">
        <v>1097</v>
      </c>
      <c r="P64" s="88">
        <v>9.00119000901199E+23</v>
      </c>
      <c r="Q64" s="9">
        <v>555</v>
      </c>
      <c r="R64" s="9">
        <v>555</v>
      </c>
      <c r="S64" s="9">
        <v>555</v>
      </c>
      <c r="T64" s="9">
        <v>555</v>
      </c>
      <c r="U64" s="9">
        <v>555</v>
      </c>
      <c r="V64" s="9">
        <v>555</v>
      </c>
      <c r="W64" s="9">
        <v>555</v>
      </c>
      <c r="X64" s="9">
        <v>555</v>
      </c>
      <c r="Y64" s="9">
        <v>555</v>
      </c>
      <c r="Z64" s="9">
        <v>555</v>
      </c>
      <c r="AA64" s="9">
        <v>555</v>
      </c>
      <c r="AB64" s="9">
        <v>23.3</v>
      </c>
      <c r="AC64" s="9">
        <v>12</v>
      </c>
      <c r="AD64" s="9">
        <v>0</v>
      </c>
      <c r="AE64" s="9">
        <v>30</v>
      </c>
      <c r="AF64" s="9">
        <v>26</v>
      </c>
      <c r="AG64" s="9">
        <v>70</v>
      </c>
      <c r="AH64" s="9">
        <v>15</v>
      </c>
      <c r="AI64" s="9">
        <v>34</v>
      </c>
      <c r="AJ64" s="9">
        <v>70</v>
      </c>
      <c r="AK64" s="9">
        <v>25</v>
      </c>
      <c r="AL64" s="9">
        <v>27</v>
      </c>
      <c r="AM64" s="9">
        <v>31.8</v>
      </c>
      <c r="AN64" s="9">
        <v>0</v>
      </c>
      <c r="AO64" s="9">
        <v>0</v>
      </c>
      <c r="AP64" s="9">
        <v>0</v>
      </c>
      <c r="AQ64" s="9">
        <v>0</v>
      </c>
      <c r="AR64" s="9" t="s">
        <v>966</v>
      </c>
      <c r="AS64" s="9" t="s">
        <v>966</v>
      </c>
      <c r="AT64" s="9" t="s">
        <v>134</v>
      </c>
      <c r="AU64" s="9" t="s">
        <v>971</v>
      </c>
      <c r="AV64" s="9" t="s">
        <v>971</v>
      </c>
      <c r="AW64" s="9" t="s">
        <v>971</v>
      </c>
      <c r="AX64" s="9" t="s">
        <v>967</v>
      </c>
      <c r="AY64" s="9" t="s">
        <v>967</v>
      </c>
      <c r="AZ64" s="9" t="s">
        <v>134</v>
      </c>
    </row>
    <row r="65" spans="1:52" ht="12.75" customHeight="1" x14ac:dyDescent="0.2">
      <c r="A65" s="9">
        <v>2021</v>
      </c>
      <c r="B65" s="9">
        <v>108730</v>
      </c>
      <c r="C65" s="9">
        <v>8</v>
      </c>
      <c r="D65" s="9">
        <v>0</v>
      </c>
      <c r="E65" s="9">
        <v>0</v>
      </c>
      <c r="F65" s="9">
        <v>0</v>
      </c>
      <c r="G65" s="9">
        <v>27</v>
      </c>
      <c r="H65" s="9">
        <v>0</v>
      </c>
      <c r="I65" s="9">
        <v>3</v>
      </c>
      <c r="J65" s="9">
        <v>0</v>
      </c>
      <c r="K65" s="9" t="s">
        <v>958</v>
      </c>
      <c r="L65" s="9" t="s">
        <v>991</v>
      </c>
      <c r="M65" s="9" t="s">
        <v>1098</v>
      </c>
      <c r="N65" s="9">
        <v>100000</v>
      </c>
      <c r="O65" s="9" t="s">
        <v>1099</v>
      </c>
      <c r="P65" s="88">
        <v>9.0109000110011E+26</v>
      </c>
      <c r="Q65" s="9">
        <v>555</v>
      </c>
      <c r="R65" s="9">
        <v>555</v>
      </c>
      <c r="S65" s="9">
        <v>555</v>
      </c>
      <c r="T65" s="9">
        <v>555</v>
      </c>
      <c r="U65" s="9">
        <v>555</v>
      </c>
      <c r="V65" s="9">
        <v>555</v>
      </c>
      <c r="W65" s="9">
        <v>555</v>
      </c>
      <c r="X65" s="9">
        <v>555</v>
      </c>
      <c r="Y65" s="9">
        <v>555</v>
      </c>
      <c r="Z65" s="9">
        <v>555</v>
      </c>
      <c r="AA65" s="9">
        <v>555</v>
      </c>
      <c r="AB65" s="9">
        <v>23.5</v>
      </c>
      <c r="AC65" s="9">
        <v>18.100000000000001</v>
      </c>
      <c r="AD65" s="9">
        <v>12.5</v>
      </c>
      <c r="AE65" s="9">
        <v>26.5</v>
      </c>
      <c r="AF65" s="9">
        <v>28</v>
      </c>
      <c r="AG65" s="9">
        <v>40</v>
      </c>
      <c r="AH65" s="9">
        <v>25</v>
      </c>
      <c r="AI65" s="9">
        <v>25</v>
      </c>
      <c r="AJ65" s="9">
        <v>65</v>
      </c>
      <c r="AK65" s="9">
        <v>15</v>
      </c>
      <c r="AL65" s="9">
        <v>25.3</v>
      </c>
      <c r="AM65" s="9">
        <v>25</v>
      </c>
      <c r="AN65" s="9">
        <v>26.7</v>
      </c>
      <c r="AO65" s="9">
        <v>50</v>
      </c>
      <c r="AP65" s="9">
        <v>0</v>
      </c>
      <c r="AQ65" s="9">
        <v>30</v>
      </c>
      <c r="AR65" s="9" t="s">
        <v>134</v>
      </c>
      <c r="AS65" s="9" t="s">
        <v>966</v>
      </c>
      <c r="AT65" s="9" t="s">
        <v>134</v>
      </c>
      <c r="AU65" s="9" t="s">
        <v>134</v>
      </c>
      <c r="AV65" s="9" t="s">
        <v>971</v>
      </c>
      <c r="AW65" s="9" t="s">
        <v>966</v>
      </c>
      <c r="AX65" s="9" t="s">
        <v>971</v>
      </c>
      <c r="AY65" s="9" t="s">
        <v>966</v>
      </c>
      <c r="AZ65" s="9" t="s">
        <v>966</v>
      </c>
    </row>
    <row r="66" spans="1:52" ht="12.75" customHeight="1" x14ac:dyDescent="0.2">
      <c r="A66" s="9">
        <v>2021</v>
      </c>
      <c r="B66" s="9">
        <v>123336</v>
      </c>
      <c r="C66" s="9">
        <v>8</v>
      </c>
      <c r="D66" s="9">
        <v>0</v>
      </c>
      <c r="E66" s="9">
        <v>0</v>
      </c>
      <c r="F66" s="9">
        <v>0</v>
      </c>
      <c r="G66" s="9">
        <v>27</v>
      </c>
      <c r="H66" s="9">
        <v>0</v>
      </c>
      <c r="I66" s="9">
        <v>5</v>
      </c>
      <c r="J66" s="9">
        <v>0</v>
      </c>
      <c r="K66" s="9" t="s">
        <v>958</v>
      </c>
      <c r="L66" s="9" t="s">
        <v>962</v>
      </c>
      <c r="M66" s="9" t="s">
        <v>1100</v>
      </c>
      <c r="N66" s="9">
        <v>1001</v>
      </c>
      <c r="O66" s="9" t="s">
        <v>1101</v>
      </c>
      <c r="P66" s="88">
        <v>1.0190100900089999E+26</v>
      </c>
      <c r="Q66" s="9">
        <v>555</v>
      </c>
      <c r="R66" s="9">
        <v>555</v>
      </c>
      <c r="S66" s="9">
        <v>555</v>
      </c>
      <c r="T66" s="9">
        <v>555</v>
      </c>
      <c r="U66" s="9">
        <v>555</v>
      </c>
      <c r="V66" s="9">
        <v>555</v>
      </c>
      <c r="W66" s="9">
        <v>555</v>
      </c>
      <c r="X66" s="9">
        <v>555</v>
      </c>
      <c r="Y66" s="9">
        <v>336</v>
      </c>
      <c r="Z66" s="9">
        <v>336</v>
      </c>
      <c r="AA66" s="9">
        <v>555</v>
      </c>
      <c r="AB66" s="9">
        <v>23.5</v>
      </c>
      <c r="AC66" s="9">
        <v>34</v>
      </c>
      <c r="AD66" s="9">
        <v>25</v>
      </c>
      <c r="AE66" s="9">
        <v>47.5</v>
      </c>
      <c r="AF66" s="9">
        <v>23</v>
      </c>
      <c r="AG66" s="9">
        <v>55</v>
      </c>
      <c r="AH66" s="9">
        <v>15</v>
      </c>
      <c r="AI66" s="9">
        <v>72</v>
      </c>
      <c r="AJ66" s="9">
        <v>40</v>
      </c>
      <c r="AK66" s="9">
        <v>80</v>
      </c>
      <c r="AL66" s="9">
        <v>20</v>
      </c>
      <c r="AM66" s="9">
        <v>22.7</v>
      </c>
      <c r="AN66" s="9">
        <v>5</v>
      </c>
      <c r="AO66" s="9">
        <v>0</v>
      </c>
      <c r="AP66" s="9">
        <v>0</v>
      </c>
      <c r="AQ66" s="9">
        <v>15</v>
      </c>
      <c r="AR66" s="9" t="s">
        <v>966</v>
      </c>
      <c r="AS66" s="9" t="s">
        <v>966</v>
      </c>
      <c r="AT66" s="9" t="s">
        <v>967</v>
      </c>
      <c r="AU66" s="9" t="s">
        <v>966</v>
      </c>
      <c r="AV66" s="9" t="s">
        <v>966</v>
      </c>
      <c r="AW66" s="9" t="s">
        <v>966</v>
      </c>
      <c r="AX66" s="9" t="s">
        <v>966</v>
      </c>
      <c r="AY66" s="9" t="s">
        <v>971</v>
      </c>
      <c r="AZ66" s="9" t="s">
        <v>134</v>
      </c>
    </row>
    <row r="67" spans="1:52" ht="12.75" customHeight="1" x14ac:dyDescent="0.2">
      <c r="A67" s="9">
        <v>2021</v>
      </c>
      <c r="B67" s="9">
        <v>1127924</v>
      </c>
      <c r="C67" s="9">
        <v>8</v>
      </c>
      <c r="D67" s="9">
        <v>0</v>
      </c>
      <c r="E67" s="9">
        <v>0</v>
      </c>
      <c r="F67" s="9">
        <v>0</v>
      </c>
      <c r="G67" s="9">
        <v>27</v>
      </c>
      <c r="H67" s="9">
        <v>0</v>
      </c>
      <c r="I67" s="9">
        <v>4</v>
      </c>
      <c r="J67" s="9">
        <v>0</v>
      </c>
      <c r="K67" s="9" t="s">
        <v>958</v>
      </c>
      <c r="L67" s="9" t="s">
        <v>959</v>
      </c>
      <c r="M67" s="9" t="s">
        <v>1102</v>
      </c>
      <c r="N67" s="9">
        <v>1</v>
      </c>
      <c r="O67" s="9" t="s">
        <v>1103</v>
      </c>
      <c r="P67" s="88">
        <v>9.0010000011109099E+26</v>
      </c>
      <c r="Q67" s="9">
        <v>555</v>
      </c>
      <c r="R67" s="9">
        <v>555</v>
      </c>
      <c r="S67" s="9">
        <v>555</v>
      </c>
      <c r="T67" s="9">
        <v>555</v>
      </c>
      <c r="U67" s="9">
        <v>555</v>
      </c>
      <c r="V67" s="9">
        <v>333</v>
      </c>
      <c r="W67" s="9">
        <v>555</v>
      </c>
      <c r="X67" s="9">
        <v>333</v>
      </c>
      <c r="Y67" s="9">
        <v>333</v>
      </c>
      <c r="Z67" s="9">
        <v>333</v>
      </c>
      <c r="AA67" s="9">
        <v>333</v>
      </c>
      <c r="AB67" s="9">
        <v>23.6</v>
      </c>
      <c r="AC67" s="9">
        <v>16.899999999999999</v>
      </c>
      <c r="AD67" s="9">
        <v>12.5</v>
      </c>
      <c r="AE67" s="9">
        <v>23.5</v>
      </c>
      <c r="AF67" s="9">
        <v>47</v>
      </c>
      <c r="AG67" s="9">
        <v>55</v>
      </c>
      <c r="AH67" s="9">
        <v>45</v>
      </c>
      <c r="AI67" s="9">
        <v>0</v>
      </c>
      <c r="AJ67" s="9">
        <v>0</v>
      </c>
      <c r="AK67" s="9">
        <v>0</v>
      </c>
      <c r="AL67" s="9">
        <v>25.8</v>
      </c>
      <c r="AM67" s="9">
        <v>30.4</v>
      </c>
      <c r="AN67" s="9">
        <v>0</v>
      </c>
      <c r="AO67" s="9">
        <v>0</v>
      </c>
      <c r="AP67" s="9">
        <v>0</v>
      </c>
      <c r="AQ67" s="9">
        <v>0</v>
      </c>
      <c r="AR67" s="9" t="s">
        <v>966</v>
      </c>
      <c r="AS67" s="9" t="s">
        <v>134</v>
      </c>
      <c r="AT67" s="9" t="s">
        <v>134</v>
      </c>
      <c r="AU67" s="9" t="s">
        <v>966</v>
      </c>
      <c r="AV67" s="9" t="s">
        <v>971</v>
      </c>
      <c r="AW67" s="9" t="s">
        <v>134</v>
      </c>
      <c r="AX67" s="9" t="s">
        <v>971</v>
      </c>
      <c r="AY67" s="9" t="s">
        <v>134</v>
      </c>
      <c r="AZ67" s="9" t="s">
        <v>134</v>
      </c>
    </row>
    <row r="68" spans="1:52" ht="12.75" customHeight="1" x14ac:dyDescent="0.2">
      <c r="A68" s="9">
        <v>2021</v>
      </c>
      <c r="B68" s="9">
        <v>1103832</v>
      </c>
      <c r="C68" s="9">
        <v>8</v>
      </c>
      <c r="D68" s="9">
        <v>0</v>
      </c>
      <c r="E68" s="9">
        <v>0</v>
      </c>
      <c r="F68" s="9">
        <v>0</v>
      </c>
      <c r="G68" s="9">
        <v>27</v>
      </c>
      <c r="H68" s="9">
        <v>0</v>
      </c>
      <c r="I68" s="9">
        <v>6</v>
      </c>
      <c r="J68" s="9">
        <v>0</v>
      </c>
      <c r="K68" s="9" t="s">
        <v>958</v>
      </c>
      <c r="L68" s="9" t="s">
        <v>994</v>
      </c>
      <c r="M68" s="9" t="s">
        <v>1104</v>
      </c>
      <c r="N68" s="9">
        <v>1000</v>
      </c>
      <c r="O68" s="9" t="s">
        <v>1105</v>
      </c>
      <c r="P68" s="88">
        <v>1.90900091010001E+26</v>
      </c>
      <c r="Q68" s="9">
        <v>555</v>
      </c>
      <c r="R68" s="9">
        <v>555</v>
      </c>
      <c r="S68" s="9">
        <v>555</v>
      </c>
      <c r="T68" s="9">
        <v>555</v>
      </c>
      <c r="U68" s="9">
        <v>555</v>
      </c>
      <c r="V68" s="9">
        <v>555</v>
      </c>
      <c r="W68" s="9">
        <v>555</v>
      </c>
      <c r="X68" s="9">
        <v>555</v>
      </c>
      <c r="Y68" s="9">
        <v>555</v>
      </c>
      <c r="Z68" s="9">
        <v>555</v>
      </c>
      <c r="AA68" s="9">
        <v>555</v>
      </c>
      <c r="AB68" s="9">
        <v>23.7</v>
      </c>
      <c r="AC68" s="9">
        <v>14.9</v>
      </c>
      <c r="AD68" s="9">
        <v>12.5</v>
      </c>
      <c r="AE68" s="9">
        <v>18.5</v>
      </c>
      <c r="AF68" s="9">
        <v>23</v>
      </c>
      <c r="AG68" s="9">
        <v>55</v>
      </c>
      <c r="AH68" s="9">
        <v>15</v>
      </c>
      <c r="AI68" s="9">
        <v>14</v>
      </c>
      <c r="AJ68" s="9">
        <v>70</v>
      </c>
      <c r="AK68" s="9">
        <v>0</v>
      </c>
      <c r="AL68" s="9">
        <v>26.6</v>
      </c>
      <c r="AM68" s="9">
        <v>28.6</v>
      </c>
      <c r="AN68" s="9">
        <v>15</v>
      </c>
      <c r="AO68" s="9">
        <v>45</v>
      </c>
      <c r="AP68" s="9">
        <v>0</v>
      </c>
      <c r="AQ68" s="9">
        <v>0</v>
      </c>
      <c r="AR68" s="9" t="s">
        <v>966</v>
      </c>
      <c r="AS68" s="9" t="s">
        <v>134</v>
      </c>
      <c r="AT68" s="9" t="s">
        <v>134</v>
      </c>
      <c r="AU68" s="9" t="s">
        <v>971</v>
      </c>
      <c r="AV68" s="9" t="s">
        <v>971</v>
      </c>
      <c r="AW68" s="9" t="s">
        <v>971</v>
      </c>
      <c r="AX68" s="9" t="s">
        <v>971</v>
      </c>
      <c r="AY68" s="9" t="s">
        <v>976</v>
      </c>
      <c r="AZ68" s="9" t="s">
        <v>971</v>
      </c>
    </row>
    <row r="69" spans="1:52" ht="12.75" customHeight="1" x14ac:dyDescent="0.2">
      <c r="A69" s="9">
        <v>2021</v>
      </c>
      <c r="B69" s="9">
        <v>150129</v>
      </c>
      <c r="C69" s="9">
        <v>8</v>
      </c>
      <c r="D69" s="9">
        <v>0</v>
      </c>
      <c r="E69" s="9">
        <v>0</v>
      </c>
      <c r="F69" s="9">
        <v>0</v>
      </c>
      <c r="G69" s="9">
        <v>27</v>
      </c>
      <c r="H69" s="9">
        <v>0</v>
      </c>
      <c r="I69" s="9">
        <v>6</v>
      </c>
      <c r="J69" s="9">
        <v>0</v>
      </c>
      <c r="K69" s="9" t="s">
        <v>958</v>
      </c>
      <c r="L69" s="9" t="s">
        <v>994</v>
      </c>
      <c r="M69" s="9" t="s">
        <v>1106</v>
      </c>
      <c r="N69" s="9">
        <v>10011</v>
      </c>
      <c r="O69" s="9" t="s">
        <v>1107</v>
      </c>
      <c r="P69" s="88">
        <v>9.0900191010000096E+25</v>
      </c>
      <c r="Q69" s="9">
        <v>555</v>
      </c>
      <c r="R69" s="9">
        <v>555</v>
      </c>
      <c r="S69" s="9">
        <v>555</v>
      </c>
      <c r="T69" s="9">
        <v>333</v>
      </c>
      <c r="U69" s="9">
        <v>555</v>
      </c>
      <c r="V69" s="9">
        <v>333</v>
      </c>
      <c r="W69" s="9">
        <v>333</v>
      </c>
      <c r="X69" s="9">
        <v>333</v>
      </c>
      <c r="Y69" s="9">
        <v>333</v>
      </c>
      <c r="Z69" s="9">
        <v>333</v>
      </c>
      <c r="AA69" s="9">
        <v>333</v>
      </c>
      <c r="AB69" s="9">
        <v>23.9</v>
      </c>
      <c r="AC69" s="9">
        <v>22.5</v>
      </c>
      <c r="AD69" s="9">
        <v>37.5</v>
      </c>
      <c r="AE69" s="9">
        <v>0</v>
      </c>
      <c r="AF69" s="9">
        <v>0</v>
      </c>
      <c r="AG69" s="9">
        <v>0</v>
      </c>
      <c r="AH69" s="9">
        <v>0</v>
      </c>
      <c r="AI69" s="9">
        <v>0</v>
      </c>
      <c r="AJ69" s="9">
        <v>0</v>
      </c>
      <c r="AK69" s="9">
        <v>0</v>
      </c>
      <c r="AL69" s="9">
        <v>24.3</v>
      </c>
      <c r="AM69" s="9">
        <v>28.6</v>
      </c>
      <c r="AN69" s="9">
        <v>0</v>
      </c>
      <c r="AO69" s="9">
        <v>0</v>
      </c>
      <c r="AP69" s="9">
        <v>0</v>
      </c>
      <c r="AQ69" s="9">
        <v>0</v>
      </c>
    </row>
    <row r="70" spans="1:52" ht="12.75" customHeight="1" x14ac:dyDescent="0.2">
      <c r="A70" s="9">
        <v>2021</v>
      </c>
      <c r="B70" s="9">
        <v>1103909</v>
      </c>
      <c r="C70" s="9">
        <v>8</v>
      </c>
      <c r="D70" s="9">
        <v>0</v>
      </c>
      <c r="E70" s="9">
        <v>0</v>
      </c>
      <c r="F70" s="9">
        <v>0</v>
      </c>
      <c r="G70" s="9">
        <v>27</v>
      </c>
      <c r="H70" s="9">
        <v>0</v>
      </c>
      <c r="I70" s="9">
        <v>7</v>
      </c>
      <c r="J70" s="9">
        <v>0</v>
      </c>
      <c r="K70" s="9" t="s">
        <v>958</v>
      </c>
      <c r="L70" s="9" t="s">
        <v>1061</v>
      </c>
      <c r="M70" s="9" t="s">
        <v>1108</v>
      </c>
      <c r="N70" s="9">
        <v>100000</v>
      </c>
      <c r="O70" s="9" t="s">
        <v>1109</v>
      </c>
      <c r="P70" s="88">
        <v>9.1000190999909001E+22</v>
      </c>
      <c r="Q70" s="9">
        <v>555</v>
      </c>
      <c r="R70" s="9">
        <v>555</v>
      </c>
      <c r="S70" s="9">
        <v>555</v>
      </c>
      <c r="T70" s="9">
        <v>555</v>
      </c>
      <c r="U70" s="9">
        <v>555</v>
      </c>
      <c r="V70" s="9">
        <v>555</v>
      </c>
      <c r="W70" s="9">
        <v>555</v>
      </c>
      <c r="X70" s="9">
        <v>555</v>
      </c>
      <c r="Y70" s="9">
        <v>555</v>
      </c>
      <c r="Z70" s="9">
        <v>555</v>
      </c>
      <c r="AA70" s="9">
        <v>555</v>
      </c>
      <c r="AB70" s="9">
        <v>24</v>
      </c>
      <c r="AC70" s="9">
        <v>27.5</v>
      </c>
      <c r="AD70" s="9">
        <v>12.5</v>
      </c>
      <c r="AE70" s="9">
        <v>50</v>
      </c>
      <c r="AF70" s="9">
        <v>45</v>
      </c>
      <c r="AG70" s="9">
        <v>65</v>
      </c>
      <c r="AH70" s="9">
        <v>40</v>
      </c>
      <c r="AI70" s="9">
        <v>55</v>
      </c>
      <c r="AJ70" s="9">
        <v>55</v>
      </c>
      <c r="AK70" s="9">
        <v>55</v>
      </c>
      <c r="AL70" s="9">
        <v>22.8</v>
      </c>
      <c r="AM70" s="9">
        <v>25</v>
      </c>
      <c r="AN70" s="9">
        <v>10</v>
      </c>
      <c r="AO70" s="9">
        <v>0</v>
      </c>
      <c r="AP70" s="9">
        <v>30</v>
      </c>
      <c r="AQ70" s="9">
        <v>0</v>
      </c>
      <c r="AR70" s="9" t="s">
        <v>134</v>
      </c>
      <c r="AS70" s="9" t="s">
        <v>966</v>
      </c>
      <c r="AT70" s="9" t="s">
        <v>971</v>
      </c>
      <c r="AU70" s="9" t="s">
        <v>971</v>
      </c>
      <c r="AV70" s="9" t="s">
        <v>134</v>
      </c>
      <c r="AW70" s="9" t="s">
        <v>134</v>
      </c>
      <c r="AX70" s="9" t="s">
        <v>971</v>
      </c>
      <c r="AY70" s="9" t="s">
        <v>966</v>
      </c>
      <c r="AZ70" s="9" t="s">
        <v>134</v>
      </c>
    </row>
    <row r="71" spans="1:52" ht="12.75" customHeight="1" x14ac:dyDescent="0.2">
      <c r="A71" s="9">
        <v>2021</v>
      </c>
      <c r="B71" s="9">
        <v>123336</v>
      </c>
      <c r="C71" s="9">
        <v>8</v>
      </c>
      <c r="D71" s="9">
        <v>0</v>
      </c>
      <c r="E71" s="9">
        <v>0</v>
      </c>
      <c r="F71" s="9">
        <v>0</v>
      </c>
      <c r="G71" s="9">
        <v>27</v>
      </c>
      <c r="H71" s="9">
        <v>0</v>
      </c>
      <c r="I71" s="9">
        <v>5</v>
      </c>
      <c r="J71" s="9">
        <v>0</v>
      </c>
      <c r="K71" s="9" t="s">
        <v>958</v>
      </c>
      <c r="L71" s="9" t="s">
        <v>962</v>
      </c>
      <c r="M71" s="9" t="s">
        <v>1110</v>
      </c>
      <c r="N71" s="9">
        <v>1010</v>
      </c>
      <c r="O71" s="9" t="s">
        <v>1111</v>
      </c>
      <c r="P71" s="88">
        <v>9.0011900090009895E+23</v>
      </c>
      <c r="Q71" s="9">
        <v>555</v>
      </c>
      <c r="R71" s="9">
        <v>555</v>
      </c>
      <c r="S71" s="9">
        <v>555</v>
      </c>
      <c r="T71" s="9">
        <v>333</v>
      </c>
      <c r="U71" s="9">
        <v>555</v>
      </c>
      <c r="V71" s="9">
        <v>555</v>
      </c>
      <c r="W71" s="9">
        <v>333</v>
      </c>
      <c r="X71" s="9">
        <v>333</v>
      </c>
      <c r="Y71" s="9">
        <v>555</v>
      </c>
      <c r="Z71" s="9">
        <v>333</v>
      </c>
      <c r="AA71" s="9">
        <v>555</v>
      </c>
      <c r="AB71" s="9">
        <v>24</v>
      </c>
      <c r="AC71" s="9">
        <v>15</v>
      </c>
      <c r="AD71" s="9">
        <v>25</v>
      </c>
      <c r="AE71" s="9">
        <v>0</v>
      </c>
      <c r="AF71" s="9">
        <v>0</v>
      </c>
      <c r="AG71" s="9">
        <v>0</v>
      </c>
      <c r="AH71" s="9">
        <v>0</v>
      </c>
      <c r="AI71" s="9">
        <v>0</v>
      </c>
      <c r="AJ71" s="9">
        <v>0</v>
      </c>
      <c r="AK71" s="9">
        <v>0</v>
      </c>
      <c r="AL71" s="9">
        <v>27</v>
      </c>
      <c r="AM71" s="9">
        <v>31.8</v>
      </c>
      <c r="AN71" s="9">
        <v>0</v>
      </c>
      <c r="AO71" s="9">
        <v>0</v>
      </c>
      <c r="AP71" s="9">
        <v>0</v>
      </c>
      <c r="AQ71" s="9">
        <v>0</v>
      </c>
      <c r="AR71" s="9" t="s">
        <v>966</v>
      </c>
      <c r="AS71" s="9" t="s">
        <v>966</v>
      </c>
      <c r="AT71" s="9" t="s">
        <v>134</v>
      </c>
      <c r="AU71" s="9" t="s">
        <v>971</v>
      </c>
      <c r="AV71" s="9" t="s">
        <v>971</v>
      </c>
      <c r="AW71" s="9" t="s">
        <v>134</v>
      </c>
      <c r="AX71" s="9" t="s">
        <v>967</v>
      </c>
      <c r="AY71" s="9" t="s">
        <v>971</v>
      </c>
      <c r="AZ71" s="9" t="s">
        <v>966</v>
      </c>
    </row>
    <row r="72" spans="1:52" ht="12.75" customHeight="1" x14ac:dyDescent="0.2">
      <c r="A72" s="9">
        <v>2021</v>
      </c>
      <c r="B72" s="9">
        <v>1179970</v>
      </c>
      <c r="C72" s="9">
        <v>8</v>
      </c>
      <c r="D72" s="9">
        <v>0</v>
      </c>
      <c r="E72" s="9">
        <v>0</v>
      </c>
      <c r="F72" s="9">
        <v>0</v>
      </c>
      <c r="G72" s="9">
        <v>27</v>
      </c>
      <c r="H72" s="9">
        <v>0</v>
      </c>
      <c r="I72" s="9">
        <v>2</v>
      </c>
      <c r="J72" s="9">
        <v>0</v>
      </c>
      <c r="K72" s="9" t="s">
        <v>958</v>
      </c>
      <c r="L72" s="9" t="s">
        <v>963</v>
      </c>
      <c r="M72" s="9" t="s">
        <v>1112</v>
      </c>
      <c r="N72" s="9">
        <v>10010</v>
      </c>
      <c r="O72" s="9" t="s">
        <v>1113</v>
      </c>
      <c r="P72" s="88">
        <v>1.1000001109009E+26</v>
      </c>
      <c r="Q72" s="9">
        <v>555</v>
      </c>
      <c r="R72" s="9">
        <v>555</v>
      </c>
      <c r="S72" s="9">
        <v>555</v>
      </c>
      <c r="T72" s="9">
        <v>555</v>
      </c>
      <c r="U72" s="9">
        <v>555</v>
      </c>
      <c r="V72" s="9">
        <v>555</v>
      </c>
      <c r="W72" s="9">
        <v>555</v>
      </c>
      <c r="X72" s="9">
        <v>555</v>
      </c>
      <c r="Y72" s="9">
        <v>555</v>
      </c>
      <c r="Z72" s="9">
        <v>555</v>
      </c>
      <c r="AA72" s="9">
        <v>555</v>
      </c>
      <c r="AB72" s="9">
        <v>24.1</v>
      </c>
      <c r="AC72" s="9">
        <v>24.6</v>
      </c>
      <c r="AD72" s="9">
        <v>25</v>
      </c>
      <c r="AE72" s="9">
        <v>24</v>
      </c>
      <c r="AF72" s="9">
        <v>43</v>
      </c>
      <c r="AG72" s="9">
        <v>55</v>
      </c>
      <c r="AH72" s="9">
        <v>40</v>
      </c>
      <c r="AI72" s="9">
        <v>5</v>
      </c>
      <c r="AJ72" s="9">
        <v>25</v>
      </c>
      <c r="AK72" s="9">
        <v>0</v>
      </c>
      <c r="AL72" s="9">
        <v>23.9</v>
      </c>
      <c r="AM72" s="9">
        <v>24</v>
      </c>
      <c r="AN72" s="9">
        <v>23.3</v>
      </c>
      <c r="AO72" s="9">
        <v>60</v>
      </c>
      <c r="AP72" s="9">
        <v>10</v>
      </c>
      <c r="AQ72" s="9">
        <v>0</v>
      </c>
      <c r="AR72" s="9" t="s">
        <v>134</v>
      </c>
      <c r="AS72" s="9" t="s">
        <v>134</v>
      </c>
      <c r="AT72" s="9" t="s">
        <v>134</v>
      </c>
      <c r="AU72" s="9" t="s">
        <v>971</v>
      </c>
      <c r="AV72" s="9" t="s">
        <v>134</v>
      </c>
      <c r="AW72" s="9" t="s">
        <v>966</v>
      </c>
      <c r="AX72" s="9" t="s">
        <v>967</v>
      </c>
      <c r="AY72" s="9" t="s">
        <v>966</v>
      </c>
      <c r="AZ72" s="9" t="s">
        <v>971</v>
      </c>
    </row>
    <row r="73" spans="1:52" ht="12.75" customHeight="1" x14ac:dyDescent="0.2">
      <c r="A73" s="9">
        <v>2021</v>
      </c>
      <c r="B73" s="9">
        <v>1308687</v>
      </c>
      <c r="C73" s="9">
        <v>8</v>
      </c>
      <c r="D73" s="9">
        <v>0</v>
      </c>
      <c r="E73" s="9">
        <v>0</v>
      </c>
      <c r="F73" s="9">
        <v>0</v>
      </c>
      <c r="G73" s="9">
        <v>27</v>
      </c>
      <c r="H73" s="9">
        <v>0</v>
      </c>
      <c r="I73" s="9">
        <v>7</v>
      </c>
      <c r="J73" s="9">
        <v>0</v>
      </c>
      <c r="K73" s="9" t="s">
        <v>958</v>
      </c>
      <c r="L73" s="9" t="s">
        <v>977</v>
      </c>
      <c r="M73" s="9" t="s">
        <v>1114</v>
      </c>
      <c r="N73" s="9">
        <v>1100</v>
      </c>
      <c r="O73" s="9" t="s">
        <v>1115</v>
      </c>
      <c r="P73" s="88">
        <v>9.0190019901009104E+26</v>
      </c>
      <c r="Q73" s="9">
        <v>555</v>
      </c>
      <c r="R73" s="9">
        <v>555</v>
      </c>
      <c r="S73" s="9">
        <v>555</v>
      </c>
      <c r="T73" s="9">
        <v>555</v>
      </c>
      <c r="U73" s="9">
        <v>555</v>
      </c>
      <c r="V73" s="9">
        <v>555</v>
      </c>
      <c r="W73" s="9">
        <v>555</v>
      </c>
      <c r="X73" s="9">
        <v>555</v>
      </c>
      <c r="Y73" s="9">
        <v>555</v>
      </c>
      <c r="Z73" s="9">
        <v>555</v>
      </c>
      <c r="AA73" s="9">
        <v>555</v>
      </c>
      <c r="AB73" s="9">
        <v>24.1</v>
      </c>
      <c r="AC73" s="9">
        <v>33.4</v>
      </c>
      <c r="AD73" s="9">
        <v>25</v>
      </c>
      <c r="AE73" s="9">
        <v>46</v>
      </c>
      <c r="AF73" s="9">
        <v>39</v>
      </c>
      <c r="AG73" s="9">
        <v>55</v>
      </c>
      <c r="AH73" s="9">
        <v>35</v>
      </c>
      <c r="AI73" s="9">
        <v>53</v>
      </c>
      <c r="AJ73" s="9">
        <v>85</v>
      </c>
      <c r="AK73" s="9">
        <v>45</v>
      </c>
      <c r="AL73" s="9">
        <v>21</v>
      </c>
      <c r="AM73" s="9">
        <v>20</v>
      </c>
      <c r="AN73" s="9">
        <v>26.7</v>
      </c>
      <c r="AO73" s="9">
        <v>35</v>
      </c>
      <c r="AP73" s="9">
        <v>30</v>
      </c>
      <c r="AQ73" s="9">
        <v>15</v>
      </c>
    </row>
    <row r="74" spans="1:52" ht="12.75" customHeight="1" x14ac:dyDescent="0.2">
      <c r="A74" s="9">
        <v>2021</v>
      </c>
      <c r="B74" s="9">
        <v>1319230</v>
      </c>
      <c r="C74" s="9">
        <v>8</v>
      </c>
      <c r="D74" s="9">
        <v>0</v>
      </c>
      <c r="E74" s="9">
        <v>0</v>
      </c>
      <c r="F74" s="9">
        <v>0</v>
      </c>
      <c r="G74" s="9">
        <v>27</v>
      </c>
      <c r="H74" s="9">
        <v>0</v>
      </c>
      <c r="I74" s="9">
        <v>4</v>
      </c>
      <c r="J74" s="9">
        <v>0</v>
      </c>
      <c r="K74" s="9" t="s">
        <v>958</v>
      </c>
      <c r="L74" s="9" t="s">
        <v>980</v>
      </c>
      <c r="M74" s="9" t="s">
        <v>1116</v>
      </c>
      <c r="N74" s="9">
        <v>100000</v>
      </c>
      <c r="O74" s="9" t="s">
        <v>1117</v>
      </c>
      <c r="P74" s="88">
        <v>9.9010109110100004E+24</v>
      </c>
      <c r="Q74" s="9">
        <v>555</v>
      </c>
      <c r="R74" s="9">
        <v>555</v>
      </c>
      <c r="S74" s="9">
        <v>555</v>
      </c>
      <c r="T74" s="9">
        <v>555</v>
      </c>
      <c r="U74" s="9">
        <v>555</v>
      </c>
      <c r="V74" s="9">
        <v>555</v>
      </c>
      <c r="W74" s="9">
        <v>555</v>
      </c>
      <c r="X74" s="9">
        <v>555</v>
      </c>
      <c r="Y74" s="9">
        <v>555</v>
      </c>
      <c r="Z74" s="9">
        <v>555</v>
      </c>
      <c r="AA74" s="9">
        <v>555</v>
      </c>
      <c r="AB74" s="9">
        <v>24.4</v>
      </c>
      <c r="AC74" s="9">
        <v>18.5</v>
      </c>
      <c r="AD74" s="9">
        <v>12.5</v>
      </c>
      <c r="AE74" s="9">
        <v>27.5</v>
      </c>
      <c r="AF74" s="9">
        <v>10</v>
      </c>
      <c r="AG74" s="9">
        <v>50</v>
      </c>
      <c r="AH74" s="9">
        <v>0</v>
      </c>
      <c r="AI74" s="9">
        <v>45</v>
      </c>
      <c r="AJ74" s="9">
        <v>65</v>
      </c>
      <c r="AK74" s="9">
        <v>40</v>
      </c>
      <c r="AL74" s="9">
        <v>26.4</v>
      </c>
      <c r="AM74" s="9">
        <v>21.7</v>
      </c>
      <c r="AN74" s="9">
        <v>53.3</v>
      </c>
      <c r="AO74" s="9">
        <v>30</v>
      </c>
      <c r="AP74" s="9">
        <v>50</v>
      </c>
      <c r="AQ74" s="9">
        <v>80</v>
      </c>
      <c r="AR74" s="9" t="s">
        <v>966</v>
      </c>
      <c r="AS74" s="9" t="s">
        <v>966</v>
      </c>
      <c r="AT74" s="9" t="s">
        <v>966</v>
      </c>
      <c r="AU74" s="9" t="s">
        <v>966</v>
      </c>
      <c r="AV74" s="9" t="s">
        <v>966</v>
      </c>
      <c r="AW74" s="9" t="s">
        <v>966</v>
      </c>
      <c r="AX74" s="9" t="s">
        <v>966</v>
      </c>
      <c r="AY74" s="9" t="s">
        <v>966</v>
      </c>
      <c r="AZ74" s="9" t="s">
        <v>966</v>
      </c>
    </row>
    <row r="75" spans="1:52" ht="12.75" customHeight="1" x14ac:dyDescent="0.2">
      <c r="A75" s="9">
        <v>2021</v>
      </c>
      <c r="B75" s="9">
        <v>1127927</v>
      </c>
      <c r="C75" s="9">
        <v>8</v>
      </c>
      <c r="D75" s="9">
        <v>0</v>
      </c>
      <c r="E75" s="9">
        <v>0</v>
      </c>
      <c r="F75" s="9">
        <v>0</v>
      </c>
      <c r="G75" s="9">
        <v>27</v>
      </c>
      <c r="H75" s="9">
        <v>0</v>
      </c>
      <c r="I75" s="9">
        <v>7</v>
      </c>
      <c r="J75" s="9">
        <v>0</v>
      </c>
      <c r="K75" s="9" t="s">
        <v>958</v>
      </c>
      <c r="L75" s="9" t="s">
        <v>1003</v>
      </c>
      <c r="M75" s="9" t="s">
        <v>1118</v>
      </c>
      <c r="N75" s="9">
        <v>100101</v>
      </c>
      <c r="O75" s="9" t="s">
        <v>1119</v>
      </c>
      <c r="P75" s="88">
        <v>9.9009909090089996E+26</v>
      </c>
      <c r="Q75" s="9">
        <v>555</v>
      </c>
      <c r="R75" s="9">
        <v>555</v>
      </c>
      <c r="S75" s="9">
        <v>555</v>
      </c>
      <c r="T75" s="9">
        <v>555</v>
      </c>
      <c r="U75" s="9">
        <v>555</v>
      </c>
      <c r="V75" s="9">
        <v>555</v>
      </c>
      <c r="W75" s="9">
        <v>555</v>
      </c>
      <c r="X75" s="9">
        <v>555</v>
      </c>
      <c r="Y75" s="9">
        <v>555</v>
      </c>
      <c r="Z75" s="9">
        <v>555</v>
      </c>
      <c r="AA75" s="9">
        <v>555</v>
      </c>
      <c r="AB75" s="9">
        <v>24.4</v>
      </c>
      <c r="AC75" s="9">
        <v>40.5</v>
      </c>
      <c r="AD75" s="9">
        <v>37.5</v>
      </c>
      <c r="AE75" s="9">
        <v>45</v>
      </c>
      <c r="AF75" s="9">
        <v>54</v>
      </c>
      <c r="AG75" s="9">
        <v>50</v>
      </c>
      <c r="AH75" s="9">
        <v>55</v>
      </c>
      <c r="AI75" s="9">
        <v>36</v>
      </c>
      <c r="AJ75" s="9">
        <v>80</v>
      </c>
      <c r="AK75" s="9">
        <v>25</v>
      </c>
      <c r="AL75" s="9">
        <v>19</v>
      </c>
      <c r="AM75" s="9">
        <v>15</v>
      </c>
      <c r="AN75" s="9">
        <v>41.7</v>
      </c>
      <c r="AO75" s="9">
        <v>15</v>
      </c>
      <c r="AP75" s="9">
        <v>20</v>
      </c>
      <c r="AQ75" s="9">
        <v>90</v>
      </c>
      <c r="AR75" s="9" t="s">
        <v>966</v>
      </c>
      <c r="AS75" s="9" t="s">
        <v>966</v>
      </c>
      <c r="AT75" s="9" t="s">
        <v>967</v>
      </c>
      <c r="AU75" s="9" t="s">
        <v>971</v>
      </c>
      <c r="AV75" s="9" t="s">
        <v>134</v>
      </c>
      <c r="AW75" s="9" t="s">
        <v>971</v>
      </c>
      <c r="AX75" s="9" t="s">
        <v>966</v>
      </c>
      <c r="AY75" s="9" t="s">
        <v>966</v>
      </c>
      <c r="AZ75" s="9" t="s">
        <v>966</v>
      </c>
    </row>
    <row r="76" spans="1:52" ht="12.75" customHeight="1" x14ac:dyDescent="0.2">
      <c r="A76" s="9">
        <v>2021</v>
      </c>
      <c r="B76" s="9">
        <v>1127925</v>
      </c>
      <c r="C76" s="9">
        <v>8</v>
      </c>
      <c r="D76" s="9">
        <v>0</v>
      </c>
      <c r="E76" s="9">
        <v>0</v>
      </c>
      <c r="F76" s="9">
        <v>0</v>
      </c>
      <c r="G76" s="9">
        <v>27</v>
      </c>
      <c r="H76" s="9">
        <v>1</v>
      </c>
      <c r="I76" s="9">
        <v>5</v>
      </c>
      <c r="J76" s="9">
        <v>0</v>
      </c>
      <c r="K76" s="9" t="s">
        <v>958</v>
      </c>
      <c r="L76" s="9" t="s">
        <v>1028</v>
      </c>
      <c r="M76" s="9" t="s">
        <v>1120</v>
      </c>
      <c r="N76" s="9">
        <v>111110</v>
      </c>
      <c r="O76" s="9" t="s">
        <v>1121</v>
      </c>
      <c r="P76" s="88">
        <v>9.1000100991090095E+26</v>
      </c>
      <c r="Q76" s="9">
        <v>555</v>
      </c>
      <c r="R76" s="9">
        <v>555</v>
      </c>
      <c r="S76" s="9">
        <v>555</v>
      </c>
      <c r="T76" s="9">
        <v>333</v>
      </c>
      <c r="U76" s="9">
        <v>555</v>
      </c>
      <c r="V76" s="9">
        <v>333</v>
      </c>
      <c r="W76" s="9">
        <v>333</v>
      </c>
      <c r="X76" s="9">
        <v>333</v>
      </c>
      <c r="Y76" s="9">
        <v>333</v>
      </c>
      <c r="Z76" s="9">
        <v>333</v>
      </c>
      <c r="AA76" s="9">
        <v>333</v>
      </c>
      <c r="AB76" s="9">
        <v>24.5</v>
      </c>
      <c r="AC76" s="9">
        <v>37.5</v>
      </c>
      <c r="AD76" s="9">
        <v>62.5</v>
      </c>
      <c r="AE76" s="9">
        <v>0</v>
      </c>
      <c r="AF76" s="9">
        <v>0</v>
      </c>
      <c r="AG76" s="9">
        <v>0</v>
      </c>
      <c r="AH76" s="9">
        <v>0</v>
      </c>
      <c r="AI76" s="9">
        <v>0</v>
      </c>
      <c r="AJ76" s="9">
        <v>0</v>
      </c>
      <c r="AK76" s="9">
        <v>0</v>
      </c>
      <c r="AL76" s="9">
        <v>20.2</v>
      </c>
      <c r="AM76" s="9">
        <v>23.8</v>
      </c>
      <c r="AN76" s="9">
        <v>0</v>
      </c>
      <c r="AO76" s="9">
        <v>0</v>
      </c>
      <c r="AP76" s="9">
        <v>0</v>
      </c>
      <c r="AQ76" s="9">
        <v>0</v>
      </c>
      <c r="AR76" s="9" t="s">
        <v>134</v>
      </c>
      <c r="AS76" s="9" t="s">
        <v>134</v>
      </c>
      <c r="AT76" s="9" t="s">
        <v>134</v>
      </c>
      <c r="AU76" s="9" t="s">
        <v>134</v>
      </c>
      <c r="AV76" s="9" t="s">
        <v>134</v>
      </c>
      <c r="AW76" s="9" t="s">
        <v>134</v>
      </c>
      <c r="AX76" s="9" t="s">
        <v>134</v>
      </c>
      <c r="AY76" s="9" t="s">
        <v>134</v>
      </c>
      <c r="AZ76" s="9" t="s">
        <v>134</v>
      </c>
    </row>
    <row r="77" spans="1:52" ht="12.75" customHeight="1" x14ac:dyDescent="0.2">
      <c r="A77" s="9">
        <v>2021</v>
      </c>
      <c r="B77" s="9">
        <v>1179970</v>
      </c>
      <c r="C77" s="9">
        <v>8</v>
      </c>
      <c r="D77" s="9">
        <v>0</v>
      </c>
      <c r="E77" s="9">
        <v>0</v>
      </c>
      <c r="F77" s="9">
        <v>0</v>
      </c>
      <c r="G77" s="9">
        <v>27</v>
      </c>
      <c r="H77" s="9">
        <v>0</v>
      </c>
      <c r="I77" s="9">
        <v>2</v>
      </c>
      <c r="J77" s="9">
        <v>0</v>
      </c>
      <c r="K77" s="9" t="s">
        <v>958</v>
      </c>
      <c r="L77" s="9" t="s">
        <v>963</v>
      </c>
      <c r="M77" s="9" t="s">
        <v>1122</v>
      </c>
      <c r="N77" s="9">
        <v>10101010</v>
      </c>
      <c r="O77" s="9" t="s">
        <v>1123</v>
      </c>
      <c r="P77" s="88">
        <v>1.00000000190091E+26</v>
      </c>
      <c r="Q77" s="9">
        <v>555</v>
      </c>
      <c r="R77" s="9">
        <v>555</v>
      </c>
      <c r="S77" s="9">
        <v>555</v>
      </c>
      <c r="T77" s="9">
        <v>555</v>
      </c>
      <c r="U77" s="9">
        <v>555</v>
      </c>
      <c r="V77" s="9">
        <v>555</v>
      </c>
      <c r="W77" s="9">
        <v>555</v>
      </c>
      <c r="X77" s="9">
        <v>555</v>
      </c>
      <c r="Y77" s="9">
        <v>555</v>
      </c>
      <c r="Z77" s="9">
        <v>555</v>
      </c>
      <c r="AA77" s="9">
        <v>333</v>
      </c>
      <c r="AB77" s="9">
        <v>24.5</v>
      </c>
      <c r="AC77" s="9">
        <v>36.6</v>
      </c>
      <c r="AD77" s="9">
        <v>50</v>
      </c>
      <c r="AE77" s="9">
        <v>16.5</v>
      </c>
      <c r="AF77" s="9">
        <v>19</v>
      </c>
      <c r="AG77" s="9">
        <v>55</v>
      </c>
      <c r="AH77" s="9">
        <v>10</v>
      </c>
      <c r="AI77" s="9">
        <v>14</v>
      </c>
      <c r="AJ77" s="9">
        <v>70</v>
      </c>
      <c r="AK77" s="9">
        <v>0</v>
      </c>
      <c r="AL77" s="9">
        <v>20.5</v>
      </c>
      <c r="AM77" s="9">
        <v>20</v>
      </c>
      <c r="AN77" s="9">
        <v>23.3</v>
      </c>
      <c r="AO77" s="9">
        <v>60</v>
      </c>
      <c r="AP77" s="9">
        <v>10</v>
      </c>
      <c r="AQ77" s="9">
        <v>0</v>
      </c>
      <c r="AR77" s="9" t="s">
        <v>966</v>
      </c>
      <c r="AS77" s="9" t="s">
        <v>966</v>
      </c>
      <c r="AT77" s="9" t="s">
        <v>976</v>
      </c>
      <c r="AU77" s="9" t="s">
        <v>966</v>
      </c>
      <c r="AV77" s="9" t="s">
        <v>971</v>
      </c>
      <c r="AW77" s="9" t="s">
        <v>134</v>
      </c>
      <c r="AX77" s="9" t="s">
        <v>976</v>
      </c>
      <c r="AY77" s="9" t="s">
        <v>966</v>
      </c>
      <c r="AZ77" s="9" t="s">
        <v>966</v>
      </c>
    </row>
    <row r="78" spans="1:52" ht="12.75" customHeight="1" x14ac:dyDescent="0.2">
      <c r="A78" s="9">
        <v>2021</v>
      </c>
      <c r="B78" s="9">
        <v>1179970</v>
      </c>
      <c r="C78" s="9">
        <v>8</v>
      </c>
      <c r="D78" s="9">
        <v>0</v>
      </c>
      <c r="E78" s="9">
        <v>0</v>
      </c>
      <c r="F78" s="9">
        <v>0</v>
      </c>
      <c r="G78" s="9">
        <v>27</v>
      </c>
      <c r="H78" s="9">
        <v>0</v>
      </c>
      <c r="I78" s="9">
        <v>2</v>
      </c>
      <c r="J78" s="9">
        <v>0</v>
      </c>
      <c r="K78" s="9" t="s">
        <v>958</v>
      </c>
      <c r="L78" s="9" t="s">
        <v>963</v>
      </c>
      <c r="M78" s="9" t="s">
        <v>1124</v>
      </c>
      <c r="N78" s="9">
        <v>1001000</v>
      </c>
      <c r="O78" s="9" t="s">
        <v>1125</v>
      </c>
      <c r="P78" s="88">
        <v>1.0101009109001001E+23</v>
      </c>
      <c r="Q78" s="9">
        <v>555</v>
      </c>
      <c r="R78" s="9">
        <v>555</v>
      </c>
      <c r="S78" s="9">
        <v>555</v>
      </c>
      <c r="T78" s="9">
        <v>555</v>
      </c>
      <c r="U78" s="9">
        <v>555</v>
      </c>
      <c r="V78" s="9">
        <v>333</v>
      </c>
      <c r="W78" s="9">
        <v>555</v>
      </c>
      <c r="X78" s="9">
        <v>555</v>
      </c>
      <c r="Y78" s="9">
        <v>333</v>
      </c>
      <c r="Z78" s="9">
        <v>333</v>
      </c>
      <c r="AA78" s="9">
        <v>333</v>
      </c>
      <c r="AB78" s="9">
        <v>24.5</v>
      </c>
      <c r="AC78" s="9">
        <v>26.6</v>
      </c>
      <c r="AD78" s="9">
        <v>25</v>
      </c>
      <c r="AE78" s="9">
        <v>29</v>
      </c>
      <c r="AF78" s="9">
        <v>20</v>
      </c>
      <c r="AG78" s="9">
        <v>40</v>
      </c>
      <c r="AH78" s="9">
        <v>15</v>
      </c>
      <c r="AI78" s="9">
        <v>38</v>
      </c>
      <c r="AJ78" s="9">
        <v>70</v>
      </c>
      <c r="AK78" s="9">
        <v>30</v>
      </c>
      <c r="AL78" s="9">
        <v>23.8</v>
      </c>
      <c r="AM78" s="9">
        <v>28</v>
      </c>
      <c r="AN78" s="9">
        <v>0</v>
      </c>
      <c r="AO78" s="9">
        <v>0</v>
      </c>
      <c r="AP78" s="9">
        <v>0</v>
      </c>
      <c r="AQ78" s="9">
        <v>0</v>
      </c>
      <c r="AR78" s="9" t="s">
        <v>966</v>
      </c>
      <c r="AS78" s="9" t="s">
        <v>976</v>
      </c>
      <c r="AT78" s="9" t="s">
        <v>966</v>
      </c>
      <c r="AU78" s="9" t="s">
        <v>134</v>
      </c>
      <c r="AV78" s="9" t="s">
        <v>134</v>
      </c>
      <c r="AW78" s="9" t="s">
        <v>966</v>
      </c>
      <c r="AX78" s="9" t="s">
        <v>967</v>
      </c>
      <c r="AY78" s="9" t="s">
        <v>971</v>
      </c>
      <c r="AZ78" s="9" t="s">
        <v>976</v>
      </c>
    </row>
    <row r="79" spans="1:52" ht="12.75" customHeight="1" x14ac:dyDescent="0.2">
      <c r="A79" s="9">
        <v>2021</v>
      </c>
      <c r="B79" s="9">
        <v>1270538</v>
      </c>
      <c r="C79" s="9">
        <v>8</v>
      </c>
      <c r="D79" s="9">
        <v>0</v>
      </c>
      <c r="E79" s="9">
        <v>0</v>
      </c>
      <c r="F79" s="9">
        <v>0</v>
      </c>
      <c r="G79" s="9">
        <v>27</v>
      </c>
      <c r="H79" s="9">
        <v>1</v>
      </c>
      <c r="I79" s="9">
        <v>5</v>
      </c>
      <c r="J79" s="9">
        <v>0</v>
      </c>
      <c r="K79" s="9" t="s">
        <v>958</v>
      </c>
      <c r="L79" s="9" t="s">
        <v>1028</v>
      </c>
      <c r="M79" s="9" t="s">
        <v>1126</v>
      </c>
      <c r="N79" s="9">
        <v>1001000</v>
      </c>
      <c r="O79" s="9" t="s">
        <v>1127</v>
      </c>
      <c r="P79" s="88">
        <v>9.0100010991091107E+26</v>
      </c>
      <c r="Q79" s="9">
        <v>555</v>
      </c>
      <c r="R79" s="9">
        <v>555</v>
      </c>
      <c r="S79" s="9">
        <v>555</v>
      </c>
      <c r="T79" s="9">
        <v>555</v>
      </c>
      <c r="U79" s="9">
        <v>555</v>
      </c>
      <c r="V79" s="9">
        <v>555</v>
      </c>
      <c r="W79" s="9">
        <v>555</v>
      </c>
      <c r="X79" s="9">
        <v>555</v>
      </c>
      <c r="Y79" s="9">
        <v>555</v>
      </c>
      <c r="Z79" s="9">
        <v>555</v>
      </c>
      <c r="AA79" s="9">
        <v>555</v>
      </c>
      <c r="AB79" s="9">
        <v>24.6</v>
      </c>
      <c r="AC79" s="9">
        <v>25.6</v>
      </c>
      <c r="AD79" s="9">
        <v>25</v>
      </c>
      <c r="AE79" s="9">
        <v>26.5</v>
      </c>
      <c r="AF79" s="9">
        <v>10</v>
      </c>
      <c r="AG79" s="9">
        <v>50</v>
      </c>
      <c r="AH79" s="9">
        <v>0</v>
      </c>
      <c r="AI79" s="9">
        <v>43</v>
      </c>
      <c r="AJ79" s="9">
        <v>55</v>
      </c>
      <c r="AK79" s="9">
        <v>40</v>
      </c>
      <c r="AL79" s="9">
        <v>24.3</v>
      </c>
      <c r="AM79" s="9">
        <v>28.6</v>
      </c>
      <c r="AN79" s="9">
        <v>0</v>
      </c>
      <c r="AO79" s="9">
        <v>0</v>
      </c>
      <c r="AP79" s="9">
        <v>0</v>
      </c>
      <c r="AQ79" s="9">
        <v>0</v>
      </c>
      <c r="AR79" s="9" t="s">
        <v>134</v>
      </c>
      <c r="AS79" s="9" t="s">
        <v>134</v>
      </c>
      <c r="AT79" s="9" t="s">
        <v>971</v>
      </c>
      <c r="AU79" s="9" t="s">
        <v>971</v>
      </c>
      <c r="AV79" s="9" t="s">
        <v>971</v>
      </c>
      <c r="AW79" s="9" t="s">
        <v>971</v>
      </c>
      <c r="AX79" s="9" t="s">
        <v>976</v>
      </c>
      <c r="AY79" s="9" t="s">
        <v>966</v>
      </c>
      <c r="AZ79" s="9" t="s">
        <v>966</v>
      </c>
    </row>
    <row r="80" spans="1:52" ht="12.75" customHeight="1" x14ac:dyDescent="0.2">
      <c r="A80" s="9">
        <v>2021</v>
      </c>
      <c r="B80" s="9">
        <v>123336</v>
      </c>
      <c r="C80" s="9">
        <v>8</v>
      </c>
      <c r="D80" s="9">
        <v>0</v>
      </c>
      <c r="E80" s="9">
        <v>0</v>
      </c>
      <c r="F80" s="9">
        <v>0</v>
      </c>
      <c r="G80" s="9">
        <v>27</v>
      </c>
      <c r="H80" s="9">
        <v>0</v>
      </c>
      <c r="I80" s="9">
        <v>5</v>
      </c>
      <c r="J80" s="9">
        <v>0</v>
      </c>
      <c r="K80" s="9" t="s">
        <v>958</v>
      </c>
      <c r="L80" s="9" t="s">
        <v>962</v>
      </c>
      <c r="M80" s="9" t="s">
        <v>1128</v>
      </c>
      <c r="N80" s="9">
        <v>10000100</v>
      </c>
      <c r="O80" s="9" t="s">
        <v>1129</v>
      </c>
      <c r="P80" s="88">
        <v>1.01900009100901E+26</v>
      </c>
      <c r="Q80" s="9">
        <v>555</v>
      </c>
      <c r="R80" s="9">
        <v>555</v>
      </c>
      <c r="S80" s="9">
        <v>555</v>
      </c>
      <c r="T80" s="9">
        <v>555</v>
      </c>
      <c r="U80" s="9">
        <v>555</v>
      </c>
      <c r="V80" s="9">
        <v>555</v>
      </c>
      <c r="W80" s="9">
        <v>555</v>
      </c>
      <c r="X80" s="9">
        <v>333</v>
      </c>
      <c r="Y80" s="9">
        <v>555</v>
      </c>
      <c r="Z80" s="9">
        <v>335</v>
      </c>
      <c r="AA80" s="9">
        <v>555</v>
      </c>
      <c r="AB80" s="9">
        <v>24.6</v>
      </c>
      <c r="AC80" s="9">
        <v>16</v>
      </c>
      <c r="AD80" s="9">
        <v>25</v>
      </c>
      <c r="AE80" s="9">
        <v>2.5</v>
      </c>
      <c r="AF80" s="9">
        <v>5</v>
      </c>
      <c r="AG80" s="9">
        <v>25</v>
      </c>
      <c r="AH80" s="9">
        <v>0</v>
      </c>
      <c r="AI80" s="9">
        <v>0</v>
      </c>
      <c r="AJ80" s="9">
        <v>0</v>
      </c>
      <c r="AK80" s="9">
        <v>0</v>
      </c>
      <c r="AL80" s="9">
        <v>27.5</v>
      </c>
      <c r="AM80" s="9">
        <v>31.8</v>
      </c>
      <c r="AN80" s="9">
        <v>3.3</v>
      </c>
      <c r="AO80" s="9">
        <v>0</v>
      </c>
      <c r="AP80" s="9">
        <v>0</v>
      </c>
      <c r="AQ80" s="9">
        <v>10</v>
      </c>
      <c r="AR80" s="9" t="s">
        <v>134</v>
      </c>
      <c r="AS80" s="9" t="s">
        <v>966</v>
      </c>
      <c r="AT80" s="9" t="s">
        <v>134</v>
      </c>
      <c r="AU80" s="9" t="s">
        <v>967</v>
      </c>
      <c r="AV80" s="9" t="s">
        <v>967</v>
      </c>
      <c r="AW80" s="9" t="s">
        <v>967</v>
      </c>
      <c r="AX80" s="9" t="s">
        <v>967</v>
      </c>
      <c r="AY80" s="9" t="s">
        <v>971</v>
      </c>
      <c r="AZ80" s="9" t="s">
        <v>971</v>
      </c>
    </row>
    <row r="81" spans="1:52" ht="12.75" customHeight="1" x14ac:dyDescent="0.2">
      <c r="A81" s="9">
        <v>2021</v>
      </c>
      <c r="B81" s="9">
        <v>123336</v>
      </c>
      <c r="C81" s="9">
        <v>8</v>
      </c>
      <c r="D81" s="9">
        <v>0</v>
      </c>
      <c r="E81" s="9">
        <v>0</v>
      </c>
      <c r="F81" s="9">
        <v>0</v>
      </c>
      <c r="G81" s="9">
        <v>27</v>
      </c>
      <c r="H81" s="9">
        <v>0</v>
      </c>
      <c r="I81" s="9">
        <v>5</v>
      </c>
      <c r="J81" s="9">
        <v>0</v>
      </c>
      <c r="K81" s="9" t="s">
        <v>958</v>
      </c>
      <c r="L81" s="9" t="s">
        <v>962</v>
      </c>
      <c r="M81" s="9" t="s">
        <v>1130</v>
      </c>
      <c r="N81" s="9">
        <v>10001000</v>
      </c>
      <c r="O81" s="9" t="s">
        <v>1131</v>
      </c>
      <c r="P81" s="88">
        <v>1.9110090009001001E+24</v>
      </c>
      <c r="Q81" s="9">
        <v>555</v>
      </c>
      <c r="R81" s="9">
        <v>555</v>
      </c>
      <c r="S81" s="9">
        <v>555</v>
      </c>
      <c r="T81" s="9">
        <v>333</v>
      </c>
      <c r="U81" s="9">
        <v>555</v>
      </c>
      <c r="V81" s="9">
        <v>555</v>
      </c>
      <c r="W81" s="9">
        <v>333</v>
      </c>
      <c r="X81" s="9">
        <v>333</v>
      </c>
      <c r="Y81" s="9">
        <v>333</v>
      </c>
      <c r="Z81" s="9">
        <v>333</v>
      </c>
      <c r="AA81" s="9">
        <v>555</v>
      </c>
      <c r="AB81" s="9">
        <v>24.6</v>
      </c>
      <c r="AC81" s="9">
        <v>15</v>
      </c>
      <c r="AD81" s="9">
        <v>25</v>
      </c>
      <c r="AE81" s="9">
        <v>0</v>
      </c>
      <c r="AF81" s="9">
        <v>0</v>
      </c>
      <c r="AG81" s="9">
        <v>0</v>
      </c>
      <c r="AH81" s="9">
        <v>0</v>
      </c>
      <c r="AI81" s="9">
        <v>0</v>
      </c>
      <c r="AJ81" s="9">
        <v>0</v>
      </c>
      <c r="AK81" s="9">
        <v>0</v>
      </c>
      <c r="AL81" s="9">
        <v>27.8</v>
      </c>
      <c r="AM81" s="9">
        <v>31.8</v>
      </c>
      <c r="AN81" s="9">
        <v>5</v>
      </c>
      <c r="AO81" s="9">
        <v>0</v>
      </c>
      <c r="AP81" s="9">
        <v>0</v>
      </c>
      <c r="AQ81" s="9">
        <v>15</v>
      </c>
      <c r="AR81" s="9" t="s">
        <v>966</v>
      </c>
      <c r="AS81" s="9" t="s">
        <v>976</v>
      </c>
      <c r="AT81" s="9" t="s">
        <v>971</v>
      </c>
      <c r="AU81" s="9" t="s">
        <v>971</v>
      </c>
      <c r="AV81" s="9" t="s">
        <v>134</v>
      </c>
      <c r="AW81" s="9" t="s">
        <v>966</v>
      </c>
      <c r="AX81" s="9" t="s">
        <v>966</v>
      </c>
      <c r="AY81" s="9" t="s">
        <v>971</v>
      </c>
      <c r="AZ81" s="9" t="s">
        <v>134</v>
      </c>
    </row>
    <row r="82" spans="1:52" ht="12.75" customHeight="1" x14ac:dyDescent="0.2">
      <c r="A82" s="9">
        <v>2021</v>
      </c>
      <c r="B82" s="9">
        <v>123336</v>
      </c>
      <c r="C82" s="9">
        <v>8</v>
      </c>
      <c r="D82" s="9">
        <v>0</v>
      </c>
      <c r="E82" s="9">
        <v>0</v>
      </c>
      <c r="F82" s="9">
        <v>0</v>
      </c>
      <c r="G82" s="9">
        <v>27</v>
      </c>
      <c r="H82" s="9">
        <v>0</v>
      </c>
      <c r="I82" s="9">
        <v>5</v>
      </c>
      <c r="J82" s="9">
        <v>0</v>
      </c>
      <c r="K82" s="9" t="s">
        <v>958</v>
      </c>
      <c r="L82" s="9" t="s">
        <v>962</v>
      </c>
      <c r="M82" s="9" t="s">
        <v>1132</v>
      </c>
      <c r="N82" s="9">
        <v>10010100</v>
      </c>
      <c r="O82" s="9" t="s">
        <v>1133</v>
      </c>
      <c r="P82" s="88">
        <v>1.9000090009011E+24</v>
      </c>
      <c r="Q82" s="9">
        <v>555</v>
      </c>
      <c r="R82" s="9">
        <v>555</v>
      </c>
      <c r="S82" s="9">
        <v>555</v>
      </c>
      <c r="T82" s="9">
        <v>555</v>
      </c>
      <c r="U82" s="9">
        <v>555</v>
      </c>
      <c r="V82" s="9">
        <v>333</v>
      </c>
      <c r="W82" s="9">
        <v>555</v>
      </c>
      <c r="X82" s="9">
        <v>555</v>
      </c>
      <c r="Y82" s="9">
        <v>333</v>
      </c>
      <c r="Z82" s="9">
        <v>333</v>
      </c>
      <c r="AA82" s="9">
        <v>333</v>
      </c>
      <c r="AB82" s="9">
        <v>24.7</v>
      </c>
      <c r="AC82" s="9">
        <v>29.3</v>
      </c>
      <c r="AD82" s="9">
        <v>37.5</v>
      </c>
      <c r="AE82" s="9">
        <v>17</v>
      </c>
      <c r="AF82" s="9">
        <v>13</v>
      </c>
      <c r="AG82" s="9">
        <v>65</v>
      </c>
      <c r="AH82" s="9">
        <v>0</v>
      </c>
      <c r="AI82" s="9">
        <v>21</v>
      </c>
      <c r="AJ82" s="9">
        <v>65</v>
      </c>
      <c r="AK82" s="9">
        <v>10</v>
      </c>
      <c r="AL82" s="9">
        <v>23.2</v>
      </c>
      <c r="AM82" s="9">
        <v>27.3</v>
      </c>
      <c r="AN82" s="9">
        <v>0</v>
      </c>
      <c r="AO82" s="9">
        <v>0</v>
      </c>
      <c r="AP82" s="9">
        <v>0</v>
      </c>
      <c r="AQ82" s="9">
        <v>0</v>
      </c>
      <c r="AR82" s="9" t="s">
        <v>968</v>
      </c>
      <c r="AS82" s="9" t="s">
        <v>966</v>
      </c>
      <c r="AT82" s="9" t="s">
        <v>966</v>
      </c>
      <c r="AU82" s="9" t="s">
        <v>134</v>
      </c>
      <c r="AV82" s="9" t="s">
        <v>971</v>
      </c>
      <c r="AW82" s="9" t="s">
        <v>971</v>
      </c>
      <c r="AX82" s="9" t="s">
        <v>971</v>
      </c>
      <c r="AY82" s="9" t="s">
        <v>971</v>
      </c>
      <c r="AZ82" s="9" t="s">
        <v>134</v>
      </c>
    </row>
    <row r="83" spans="1:52" ht="12.75" customHeight="1" x14ac:dyDescent="0.2">
      <c r="A83" s="9">
        <v>2021</v>
      </c>
      <c r="B83" s="9">
        <v>1179970</v>
      </c>
      <c r="C83" s="9">
        <v>8</v>
      </c>
      <c r="D83" s="9">
        <v>0</v>
      </c>
      <c r="E83" s="9">
        <v>0</v>
      </c>
      <c r="F83" s="9">
        <v>0</v>
      </c>
      <c r="G83" s="9">
        <v>27</v>
      </c>
      <c r="H83" s="9">
        <v>0</v>
      </c>
      <c r="I83" s="9">
        <v>2</v>
      </c>
      <c r="J83" s="9">
        <v>0</v>
      </c>
      <c r="K83" s="9" t="s">
        <v>958</v>
      </c>
      <c r="L83" s="9" t="s">
        <v>963</v>
      </c>
      <c r="M83" s="9" t="s">
        <v>1134</v>
      </c>
      <c r="N83" s="9">
        <v>101100</v>
      </c>
      <c r="O83" s="9" t="s">
        <v>1135</v>
      </c>
      <c r="P83" s="88">
        <v>1.0010091091E+22</v>
      </c>
      <c r="Q83" s="9">
        <v>555</v>
      </c>
      <c r="R83" s="9">
        <v>555</v>
      </c>
      <c r="S83" s="9">
        <v>555</v>
      </c>
      <c r="T83" s="9">
        <v>555</v>
      </c>
      <c r="U83" s="9">
        <v>555</v>
      </c>
      <c r="V83" s="9">
        <v>555</v>
      </c>
      <c r="W83" s="9">
        <v>555</v>
      </c>
      <c r="X83" s="9">
        <v>555</v>
      </c>
      <c r="Y83" s="9">
        <v>555</v>
      </c>
      <c r="Z83" s="9">
        <v>333</v>
      </c>
      <c r="AA83" s="9">
        <v>333</v>
      </c>
      <c r="AB83" s="9">
        <v>24.8</v>
      </c>
      <c r="AC83" s="9">
        <v>33.5</v>
      </c>
      <c r="AD83" s="9">
        <v>37.5</v>
      </c>
      <c r="AE83" s="9">
        <v>27.5</v>
      </c>
      <c r="AF83" s="9">
        <v>34</v>
      </c>
      <c r="AG83" s="9">
        <v>50</v>
      </c>
      <c r="AH83" s="9">
        <v>30</v>
      </c>
      <c r="AI83" s="9">
        <v>21</v>
      </c>
      <c r="AJ83" s="9">
        <v>65</v>
      </c>
      <c r="AK83" s="9">
        <v>10</v>
      </c>
      <c r="AL83" s="9">
        <v>21.9</v>
      </c>
      <c r="AM83" s="9">
        <v>24</v>
      </c>
      <c r="AN83" s="9">
        <v>10</v>
      </c>
      <c r="AO83" s="9">
        <v>30</v>
      </c>
      <c r="AP83" s="9">
        <v>0</v>
      </c>
      <c r="AQ83" s="9">
        <v>0</v>
      </c>
      <c r="AR83" s="9" t="s">
        <v>966</v>
      </c>
      <c r="AS83" s="9" t="s">
        <v>134</v>
      </c>
      <c r="AT83" s="9" t="s">
        <v>971</v>
      </c>
      <c r="AU83" s="9" t="s">
        <v>971</v>
      </c>
      <c r="AV83" s="9" t="s">
        <v>971</v>
      </c>
      <c r="AW83" s="9" t="s">
        <v>966</v>
      </c>
      <c r="AX83" s="9" t="s">
        <v>966</v>
      </c>
      <c r="AY83" s="9" t="s">
        <v>971</v>
      </c>
      <c r="AZ83" s="9" t="s">
        <v>966</v>
      </c>
    </row>
    <row r="84" spans="1:52" ht="12.75" customHeight="1" x14ac:dyDescent="0.2">
      <c r="A84" s="9">
        <v>2021</v>
      </c>
      <c r="B84" s="9">
        <v>122845</v>
      </c>
      <c r="C84" s="9">
        <v>8</v>
      </c>
      <c r="D84" s="9">
        <v>0</v>
      </c>
      <c r="E84" s="9">
        <v>0</v>
      </c>
      <c r="F84" s="9">
        <v>0</v>
      </c>
      <c r="G84" s="9">
        <v>27</v>
      </c>
      <c r="H84" s="9">
        <v>1</v>
      </c>
      <c r="I84" s="9">
        <v>5</v>
      </c>
      <c r="J84" s="9">
        <v>0</v>
      </c>
      <c r="K84" s="9" t="s">
        <v>958</v>
      </c>
      <c r="L84" s="9" t="s">
        <v>1028</v>
      </c>
      <c r="M84" s="9" t="s">
        <v>1136</v>
      </c>
      <c r="N84" s="9">
        <v>100010</v>
      </c>
      <c r="O84" s="9" t="s">
        <v>1137</v>
      </c>
      <c r="P84" s="88">
        <v>9.10010009910901E+26</v>
      </c>
      <c r="Q84" s="9">
        <v>555</v>
      </c>
      <c r="R84" s="9">
        <v>555</v>
      </c>
      <c r="S84" s="9">
        <v>555</v>
      </c>
      <c r="T84" s="9">
        <v>555</v>
      </c>
      <c r="U84" s="9">
        <v>555</v>
      </c>
      <c r="V84" s="9">
        <v>555</v>
      </c>
      <c r="W84" s="9">
        <v>555</v>
      </c>
      <c r="X84" s="9">
        <v>555</v>
      </c>
      <c r="Y84" s="9">
        <v>555</v>
      </c>
      <c r="Z84" s="9">
        <v>555</v>
      </c>
      <c r="AA84" s="9">
        <v>555</v>
      </c>
      <c r="AB84" s="9">
        <v>25</v>
      </c>
      <c r="AC84" s="9">
        <v>21</v>
      </c>
      <c r="AD84" s="9">
        <v>25</v>
      </c>
      <c r="AE84" s="9">
        <v>15</v>
      </c>
      <c r="AF84" s="9">
        <v>25</v>
      </c>
      <c r="AG84" s="9">
        <v>65</v>
      </c>
      <c r="AH84" s="9">
        <v>15</v>
      </c>
      <c r="AI84" s="9">
        <v>5</v>
      </c>
      <c r="AJ84" s="9">
        <v>25</v>
      </c>
      <c r="AK84" s="9">
        <v>0</v>
      </c>
      <c r="AL84" s="9">
        <v>26.3</v>
      </c>
      <c r="AM84" s="9">
        <v>28.6</v>
      </c>
      <c r="AN84" s="9">
        <v>13.3</v>
      </c>
      <c r="AO84" s="9">
        <v>30</v>
      </c>
      <c r="AP84" s="9">
        <v>0</v>
      </c>
      <c r="AQ84" s="9">
        <v>10</v>
      </c>
      <c r="AR84" s="9" t="s">
        <v>134</v>
      </c>
      <c r="AS84" s="9" t="s">
        <v>134</v>
      </c>
      <c r="AT84" s="9" t="s">
        <v>134</v>
      </c>
      <c r="AU84" s="9" t="s">
        <v>967</v>
      </c>
      <c r="AV84" s="9" t="s">
        <v>967</v>
      </c>
      <c r="AW84" s="9" t="s">
        <v>971</v>
      </c>
      <c r="AX84" s="9" t="s">
        <v>971</v>
      </c>
      <c r="AY84" s="9" t="s">
        <v>966</v>
      </c>
      <c r="AZ84" s="9" t="s">
        <v>966</v>
      </c>
    </row>
    <row r="85" spans="1:52" ht="12.75" customHeight="1" x14ac:dyDescent="0.2">
      <c r="A85" s="9">
        <v>2021</v>
      </c>
      <c r="B85" s="9">
        <v>108730</v>
      </c>
      <c r="C85" s="9">
        <v>8</v>
      </c>
      <c r="D85" s="9">
        <v>0</v>
      </c>
      <c r="E85" s="9">
        <v>0</v>
      </c>
      <c r="F85" s="9">
        <v>0</v>
      </c>
      <c r="G85" s="9">
        <v>27</v>
      </c>
      <c r="H85" s="9">
        <v>0</v>
      </c>
      <c r="I85" s="9">
        <v>3</v>
      </c>
      <c r="J85" s="9">
        <v>0</v>
      </c>
      <c r="K85" s="9" t="s">
        <v>958</v>
      </c>
      <c r="L85" s="9" t="s">
        <v>991</v>
      </c>
      <c r="M85" s="9" t="s">
        <v>1138</v>
      </c>
      <c r="N85" s="9">
        <v>100100</v>
      </c>
      <c r="O85" s="9" t="s">
        <v>1139</v>
      </c>
      <c r="P85" s="88">
        <v>9.1109000101100994E+26</v>
      </c>
      <c r="Q85" s="9">
        <v>555</v>
      </c>
      <c r="R85" s="9">
        <v>555</v>
      </c>
      <c r="S85" s="9">
        <v>555</v>
      </c>
      <c r="T85" s="9">
        <v>333</v>
      </c>
      <c r="U85" s="9">
        <v>555</v>
      </c>
      <c r="V85" s="9">
        <v>333</v>
      </c>
      <c r="W85" s="9">
        <v>333</v>
      </c>
      <c r="X85" s="9">
        <v>333</v>
      </c>
      <c r="Y85" s="9">
        <v>333</v>
      </c>
      <c r="Z85" s="9">
        <v>333</v>
      </c>
      <c r="AA85" s="9">
        <v>333</v>
      </c>
      <c r="AB85" s="9">
        <v>25</v>
      </c>
      <c r="AC85" s="9">
        <v>15</v>
      </c>
      <c r="AD85" s="9">
        <v>25</v>
      </c>
      <c r="AE85" s="9">
        <v>0</v>
      </c>
      <c r="AF85" s="9">
        <v>0</v>
      </c>
      <c r="AG85" s="9">
        <v>0</v>
      </c>
      <c r="AH85" s="9">
        <v>0</v>
      </c>
      <c r="AI85" s="9">
        <v>0</v>
      </c>
      <c r="AJ85" s="9">
        <v>0</v>
      </c>
      <c r="AK85" s="9">
        <v>0</v>
      </c>
      <c r="AL85" s="9">
        <v>28.3</v>
      </c>
      <c r="AM85" s="9">
        <v>33.299999999999997</v>
      </c>
      <c r="AN85" s="9">
        <v>0</v>
      </c>
      <c r="AO85" s="9">
        <v>0</v>
      </c>
      <c r="AP85" s="9">
        <v>0</v>
      </c>
      <c r="AQ85" s="9">
        <v>0</v>
      </c>
      <c r="AR85" s="9" t="s">
        <v>966</v>
      </c>
      <c r="AS85" s="9" t="s">
        <v>966</v>
      </c>
      <c r="AT85" s="9" t="s">
        <v>971</v>
      </c>
      <c r="AU85" s="9" t="s">
        <v>971</v>
      </c>
      <c r="AV85" s="9" t="s">
        <v>971</v>
      </c>
      <c r="AW85" s="9" t="s">
        <v>966</v>
      </c>
      <c r="AX85" s="9" t="s">
        <v>966</v>
      </c>
      <c r="AY85" s="9" t="s">
        <v>134</v>
      </c>
      <c r="AZ85" s="9" t="s">
        <v>971</v>
      </c>
    </row>
    <row r="86" spans="1:52" ht="12.75" customHeight="1" x14ac:dyDescent="0.2">
      <c r="A86" s="9">
        <v>2021</v>
      </c>
      <c r="B86" s="9">
        <v>123336</v>
      </c>
      <c r="C86" s="9">
        <v>8</v>
      </c>
      <c r="D86" s="9">
        <v>0</v>
      </c>
      <c r="E86" s="9">
        <v>0</v>
      </c>
      <c r="F86" s="9">
        <v>0</v>
      </c>
      <c r="G86" s="9">
        <v>27</v>
      </c>
      <c r="H86" s="9">
        <v>0</v>
      </c>
      <c r="I86" s="9">
        <v>5</v>
      </c>
      <c r="J86" s="9">
        <v>0</v>
      </c>
      <c r="K86" s="9" t="s">
        <v>958</v>
      </c>
      <c r="L86" s="9" t="s">
        <v>962</v>
      </c>
      <c r="M86" s="9" t="s">
        <v>1140</v>
      </c>
      <c r="N86" s="9">
        <v>10011</v>
      </c>
      <c r="O86" s="9" t="s">
        <v>1141</v>
      </c>
      <c r="P86" s="88">
        <v>9.1100900091109896E+23</v>
      </c>
      <c r="Q86" s="9">
        <v>555</v>
      </c>
      <c r="R86" s="9">
        <v>555</v>
      </c>
      <c r="S86" s="9">
        <v>555</v>
      </c>
      <c r="T86" s="9">
        <v>555</v>
      </c>
      <c r="U86" s="9">
        <v>555</v>
      </c>
      <c r="V86" s="9">
        <v>555</v>
      </c>
      <c r="W86" s="9">
        <v>555</v>
      </c>
      <c r="X86" s="9">
        <v>555</v>
      </c>
      <c r="Y86" s="9">
        <v>555</v>
      </c>
      <c r="Z86" s="9">
        <v>333</v>
      </c>
      <c r="AA86" s="9">
        <v>555</v>
      </c>
      <c r="AB86" s="9">
        <v>25</v>
      </c>
      <c r="AC86" s="9">
        <v>30.3</v>
      </c>
      <c r="AD86" s="9">
        <v>37.5</v>
      </c>
      <c r="AE86" s="9">
        <v>19.5</v>
      </c>
      <c r="AF86" s="9">
        <v>16</v>
      </c>
      <c r="AG86" s="9">
        <v>80</v>
      </c>
      <c r="AH86" s="9">
        <v>0</v>
      </c>
      <c r="AI86" s="9">
        <v>23</v>
      </c>
      <c r="AJ86" s="9">
        <v>55</v>
      </c>
      <c r="AK86" s="9">
        <v>15</v>
      </c>
      <c r="AL86" s="9">
        <v>23.2</v>
      </c>
      <c r="AM86" s="9">
        <v>27.3</v>
      </c>
      <c r="AN86" s="9">
        <v>0</v>
      </c>
      <c r="AO86" s="9">
        <v>0</v>
      </c>
      <c r="AP86" s="9">
        <v>0</v>
      </c>
      <c r="AQ86" s="9">
        <v>0</v>
      </c>
      <c r="AR86" s="9" t="s">
        <v>134</v>
      </c>
      <c r="AS86" s="9" t="s">
        <v>134</v>
      </c>
      <c r="AT86" s="9" t="s">
        <v>971</v>
      </c>
      <c r="AU86" s="9" t="s">
        <v>967</v>
      </c>
      <c r="AV86" s="9" t="s">
        <v>967</v>
      </c>
      <c r="AW86" s="9" t="s">
        <v>966</v>
      </c>
      <c r="AX86" s="9" t="s">
        <v>967</v>
      </c>
      <c r="AY86" s="9" t="s">
        <v>971</v>
      </c>
      <c r="AZ86" s="9" t="s">
        <v>134</v>
      </c>
    </row>
    <row r="87" spans="1:52" ht="12.75" customHeight="1" x14ac:dyDescent="0.2">
      <c r="A87" s="9">
        <v>2021</v>
      </c>
      <c r="B87" s="9">
        <v>123336</v>
      </c>
      <c r="C87" s="9">
        <v>8</v>
      </c>
      <c r="D87" s="9">
        <v>0</v>
      </c>
      <c r="E87" s="9">
        <v>0</v>
      </c>
      <c r="F87" s="9">
        <v>0</v>
      </c>
      <c r="G87" s="9">
        <v>27</v>
      </c>
      <c r="H87" s="9">
        <v>0</v>
      </c>
      <c r="I87" s="9">
        <v>5</v>
      </c>
      <c r="J87" s="9">
        <v>0</v>
      </c>
      <c r="K87" s="9" t="s">
        <v>958</v>
      </c>
      <c r="L87" s="9" t="s">
        <v>962</v>
      </c>
      <c r="M87" s="9" t="s">
        <v>1142</v>
      </c>
      <c r="N87" s="9">
        <v>11100000</v>
      </c>
      <c r="O87" s="9" t="s">
        <v>1143</v>
      </c>
      <c r="P87" s="88">
        <v>1.1900109000900099E+25</v>
      </c>
      <c r="Q87" s="9">
        <v>555</v>
      </c>
      <c r="R87" s="9">
        <v>555</v>
      </c>
      <c r="S87" s="9">
        <v>555</v>
      </c>
      <c r="T87" s="9">
        <v>555</v>
      </c>
      <c r="U87" s="9">
        <v>555</v>
      </c>
      <c r="V87" s="9">
        <v>555</v>
      </c>
      <c r="W87" s="9">
        <v>555</v>
      </c>
      <c r="X87" s="9">
        <v>555</v>
      </c>
      <c r="Y87" s="9">
        <v>555</v>
      </c>
      <c r="Z87" s="9">
        <v>333</v>
      </c>
      <c r="AA87" s="9">
        <v>555</v>
      </c>
      <c r="AB87" s="9">
        <v>25</v>
      </c>
      <c r="AC87" s="9">
        <v>28.1</v>
      </c>
      <c r="AD87" s="9">
        <v>37.5</v>
      </c>
      <c r="AE87" s="9">
        <v>14</v>
      </c>
      <c r="AF87" s="9">
        <v>3</v>
      </c>
      <c r="AG87" s="9">
        <v>15</v>
      </c>
      <c r="AH87" s="9">
        <v>0</v>
      </c>
      <c r="AI87" s="9">
        <v>25</v>
      </c>
      <c r="AJ87" s="9">
        <v>25</v>
      </c>
      <c r="AK87" s="9">
        <v>25</v>
      </c>
      <c r="AL87" s="9">
        <v>24</v>
      </c>
      <c r="AM87" s="9">
        <v>27.3</v>
      </c>
      <c r="AN87" s="9">
        <v>5</v>
      </c>
      <c r="AO87" s="9">
        <v>15</v>
      </c>
      <c r="AP87" s="9">
        <v>0</v>
      </c>
      <c r="AQ87" s="9">
        <v>0</v>
      </c>
      <c r="AR87" s="9" t="s">
        <v>134</v>
      </c>
      <c r="AS87" s="9" t="s">
        <v>134</v>
      </c>
      <c r="AT87" s="9" t="s">
        <v>967</v>
      </c>
      <c r="AU87" s="9" t="s">
        <v>971</v>
      </c>
      <c r="AV87" s="9" t="s">
        <v>971</v>
      </c>
      <c r="AW87" s="9" t="s">
        <v>971</v>
      </c>
      <c r="AX87" s="9" t="s">
        <v>967</v>
      </c>
      <c r="AY87" s="9" t="s">
        <v>967</v>
      </c>
      <c r="AZ87" s="9" t="s">
        <v>971</v>
      </c>
    </row>
    <row r="88" spans="1:52" ht="12.75" customHeight="1" x14ac:dyDescent="0.2">
      <c r="A88" s="9">
        <v>2021</v>
      </c>
      <c r="B88" s="9">
        <v>1179970</v>
      </c>
      <c r="C88" s="9">
        <v>8</v>
      </c>
      <c r="D88" s="9">
        <v>0</v>
      </c>
      <c r="E88" s="9">
        <v>0</v>
      </c>
      <c r="F88" s="9">
        <v>0</v>
      </c>
      <c r="G88" s="9">
        <v>27</v>
      </c>
      <c r="H88" s="9">
        <v>0</v>
      </c>
      <c r="I88" s="9">
        <v>2</v>
      </c>
      <c r="J88" s="9">
        <v>0</v>
      </c>
      <c r="K88" s="9" t="s">
        <v>958</v>
      </c>
      <c r="L88" s="9" t="s">
        <v>963</v>
      </c>
      <c r="M88" s="9" t="s">
        <v>1144</v>
      </c>
      <c r="N88" s="9">
        <v>1000</v>
      </c>
      <c r="O88" s="9" t="s">
        <v>1145</v>
      </c>
      <c r="P88" s="88">
        <v>1.0000101009109099E+26</v>
      </c>
      <c r="Q88" s="9">
        <v>555</v>
      </c>
      <c r="R88" s="9">
        <v>555</v>
      </c>
      <c r="S88" s="9">
        <v>555</v>
      </c>
      <c r="T88" s="9">
        <v>555</v>
      </c>
      <c r="U88" s="9">
        <v>555</v>
      </c>
      <c r="V88" s="9">
        <v>555</v>
      </c>
      <c r="W88" s="9">
        <v>555</v>
      </c>
      <c r="X88" s="9">
        <v>333</v>
      </c>
      <c r="Y88" s="9">
        <v>555</v>
      </c>
      <c r="Z88" s="9">
        <v>333</v>
      </c>
      <c r="AA88" s="9">
        <v>555</v>
      </c>
      <c r="AB88" s="9">
        <v>25.1</v>
      </c>
      <c r="AC88" s="9">
        <v>11.9</v>
      </c>
      <c r="AD88" s="9">
        <v>12.5</v>
      </c>
      <c r="AE88" s="9">
        <v>11</v>
      </c>
      <c r="AF88" s="9">
        <v>22</v>
      </c>
      <c r="AG88" s="9">
        <v>50</v>
      </c>
      <c r="AH88" s="9">
        <v>15</v>
      </c>
      <c r="AI88" s="9">
        <v>0</v>
      </c>
      <c r="AJ88" s="9">
        <v>0</v>
      </c>
      <c r="AK88" s="9">
        <v>0</v>
      </c>
      <c r="AL88" s="9">
        <v>29.5</v>
      </c>
      <c r="AM88" s="9">
        <v>32</v>
      </c>
      <c r="AN88" s="9">
        <v>15</v>
      </c>
      <c r="AO88" s="9">
        <v>20</v>
      </c>
      <c r="AP88" s="9">
        <v>0</v>
      </c>
      <c r="AQ88" s="9">
        <v>25</v>
      </c>
      <c r="AR88" s="9" t="s">
        <v>976</v>
      </c>
      <c r="AS88" s="9" t="s">
        <v>976</v>
      </c>
      <c r="AT88" s="9" t="s">
        <v>967</v>
      </c>
      <c r="AU88" s="9" t="s">
        <v>966</v>
      </c>
      <c r="AV88" s="9" t="s">
        <v>966</v>
      </c>
      <c r="AW88" s="9" t="s">
        <v>966</v>
      </c>
      <c r="AX88" s="9" t="s">
        <v>971</v>
      </c>
      <c r="AY88" s="9" t="s">
        <v>967</v>
      </c>
      <c r="AZ88" s="9" t="s">
        <v>976</v>
      </c>
    </row>
    <row r="89" spans="1:52" ht="12.75" customHeight="1" x14ac:dyDescent="0.2">
      <c r="A89" s="9">
        <v>2021</v>
      </c>
      <c r="B89" s="9">
        <v>123336</v>
      </c>
      <c r="C89" s="9">
        <v>8</v>
      </c>
      <c r="D89" s="9">
        <v>0</v>
      </c>
      <c r="E89" s="9">
        <v>0</v>
      </c>
      <c r="F89" s="9">
        <v>0</v>
      </c>
      <c r="G89" s="9">
        <v>27</v>
      </c>
      <c r="H89" s="9">
        <v>0</v>
      </c>
      <c r="I89" s="9">
        <v>5</v>
      </c>
      <c r="J89" s="9">
        <v>0</v>
      </c>
      <c r="K89" s="9" t="s">
        <v>958</v>
      </c>
      <c r="L89" s="9" t="s">
        <v>962</v>
      </c>
      <c r="M89" s="9" t="s">
        <v>1146</v>
      </c>
      <c r="N89" s="9">
        <v>10010110</v>
      </c>
      <c r="O89" s="9" t="s">
        <v>1147</v>
      </c>
      <c r="P89" s="88">
        <v>1.009001190009E+26</v>
      </c>
      <c r="Q89" s="9">
        <v>555</v>
      </c>
      <c r="R89" s="9">
        <v>555</v>
      </c>
      <c r="S89" s="9">
        <v>555</v>
      </c>
      <c r="T89" s="9">
        <v>555</v>
      </c>
      <c r="U89" s="9">
        <v>555</v>
      </c>
      <c r="V89" s="9">
        <v>555</v>
      </c>
      <c r="W89" s="9">
        <v>555</v>
      </c>
      <c r="X89" s="9">
        <v>555</v>
      </c>
      <c r="Y89" s="9">
        <v>555</v>
      </c>
      <c r="Z89" s="9">
        <v>555</v>
      </c>
      <c r="AA89" s="9">
        <v>555</v>
      </c>
      <c r="AB89" s="9">
        <v>25.2</v>
      </c>
      <c r="AC89" s="9">
        <v>40</v>
      </c>
      <c r="AD89" s="9">
        <v>50</v>
      </c>
      <c r="AE89" s="9">
        <v>25</v>
      </c>
      <c r="AF89" s="9">
        <v>16</v>
      </c>
      <c r="AG89" s="9">
        <v>80</v>
      </c>
      <c r="AH89" s="9">
        <v>0</v>
      </c>
      <c r="AI89" s="9">
        <v>34</v>
      </c>
      <c r="AJ89" s="9">
        <v>70</v>
      </c>
      <c r="AK89" s="9">
        <v>25</v>
      </c>
      <c r="AL89" s="9">
        <v>20.3</v>
      </c>
      <c r="AM89" s="9">
        <v>22.7</v>
      </c>
      <c r="AN89" s="9">
        <v>6.7</v>
      </c>
      <c r="AO89" s="9">
        <v>0</v>
      </c>
      <c r="AP89" s="9">
        <v>0</v>
      </c>
      <c r="AQ89" s="9">
        <v>20</v>
      </c>
      <c r="AR89" s="9" t="s">
        <v>134</v>
      </c>
      <c r="AS89" s="9" t="s">
        <v>134</v>
      </c>
      <c r="AT89" s="9" t="s">
        <v>971</v>
      </c>
      <c r="AU89" s="9" t="s">
        <v>971</v>
      </c>
      <c r="AV89" s="9" t="s">
        <v>967</v>
      </c>
      <c r="AW89" s="9" t="s">
        <v>134</v>
      </c>
      <c r="AX89" s="9" t="s">
        <v>971</v>
      </c>
      <c r="AY89" s="9" t="s">
        <v>966</v>
      </c>
      <c r="AZ89" s="9" t="s">
        <v>966</v>
      </c>
    </row>
    <row r="90" spans="1:52" ht="12.75" customHeight="1" x14ac:dyDescent="0.2">
      <c r="A90" s="9">
        <v>2021</v>
      </c>
      <c r="B90" s="9">
        <v>123336</v>
      </c>
      <c r="C90" s="9">
        <v>8</v>
      </c>
      <c r="D90" s="9">
        <v>0</v>
      </c>
      <c r="E90" s="9">
        <v>0</v>
      </c>
      <c r="F90" s="9">
        <v>0</v>
      </c>
      <c r="G90" s="9">
        <v>27</v>
      </c>
      <c r="H90" s="9">
        <v>0</v>
      </c>
      <c r="I90" s="9">
        <v>5</v>
      </c>
      <c r="J90" s="9">
        <v>0</v>
      </c>
      <c r="K90" s="9" t="s">
        <v>958</v>
      </c>
      <c r="L90" s="9" t="s">
        <v>962</v>
      </c>
      <c r="M90" s="9" t="s">
        <v>1148</v>
      </c>
      <c r="N90" s="9">
        <v>11100011</v>
      </c>
      <c r="O90" s="9" t="s">
        <v>1149</v>
      </c>
      <c r="P90" s="88">
        <v>9.0000910090019906E+23</v>
      </c>
      <c r="Q90" s="9">
        <v>555</v>
      </c>
      <c r="R90" s="9">
        <v>555</v>
      </c>
      <c r="S90" s="9">
        <v>555</v>
      </c>
      <c r="T90" s="9">
        <v>555</v>
      </c>
      <c r="U90" s="9">
        <v>555</v>
      </c>
      <c r="V90" s="9">
        <v>555</v>
      </c>
      <c r="W90" s="9">
        <v>555</v>
      </c>
      <c r="X90" s="9">
        <v>555</v>
      </c>
      <c r="Y90" s="9">
        <v>555</v>
      </c>
      <c r="Z90" s="9">
        <v>555</v>
      </c>
      <c r="AA90" s="9">
        <v>555</v>
      </c>
      <c r="AB90" s="9">
        <v>25.2</v>
      </c>
      <c r="AC90" s="9">
        <v>46.3</v>
      </c>
      <c r="AD90" s="9">
        <v>62.5</v>
      </c>
      <c r="AE90" s="9">
        <v>22</v>
      </c>
      <c r="AF90" s="9">
        <v>13</v>
      </c>
      <c r="AG90" s="9">
        <v>65</v>
      </c>
      <c r="AH90" s="9">
        <v>0</v>
      </c>
      <c r="AI90" s="9">
        <v>31</v>
      </c>
      <c r="AJ90" s="9">
        <v>55</v>
      </c>
      <c r="AK90" s="9">
        <v>25</v>
      </c>
      <c r="AL90" s="9">
        <v>18.2</v>
      </c>
      <c r="AM90" s="9">
        <v>18.2</v>
      </c>
      <c r="AN90" s="9">
        <v>18.3</v>
      </c>
      <c r="AO90" s="9">
        <v>25</v>
      </c>
      <c r="AP90" s="9">
        <v>0</v>
      </c>
      <c r="AQ90" s="9">
        <v>30</v>
      </c>
      <c r="AR90" s="9" t="s">
        <v>976</v>
      </c>
      <c r="AS90" s="9" t="s">
        <v>966</v>
      </c>
      <c r="AT90" s="9" t="s">
        <v>966</v>
      </c>
      <c r="AU90" s="9" t="s">
        <v>134</v>
      </c>
      <c r="AV90" s="9" t="s">
        <v>134</v>
      </c>
      <c r="AW90" s="9" t="s">
        <v>134</v>
      </c>
      <c r="AX90" s="9" t="s">
        <v>971</v>
      </c>
      <c r="AY90" s="9" t="s">
        <v>971</v>
      </c>
      <c r="AZ90" s="9" t="s">
        <v>134</v>
      </c>
    </row>
    <row r="91" spans="1:52" ht="12.75" customHeight="1" x14ac:dyDescent="0.2">
      <c r="A91" s="9">
        <v>2021</v>
      </c>
      <c r="B91" s="9">
        <v>1127925</v>
      </c>
      <c r="C91" s="9">
        <v>8</v>
      </c>
      <c r="D91" s="9">
        <v>0</v>
      </c>
      <c r="E91" s="9">
        <v>0</v>
      </c>
      <c r="F91" s="9">
        <v>0</v>
      </c>
      <c r="G91" s="9">
        <v>27</v>
      </c>
      <c r="H91" s="9">
        <v>1</v>
      </c>
      <c r="I91" s="9">
        <v>5</v>
      </c>
      <c r="J91" s="9">
        <v>0</v>
      </c>
      <c r="K91" s="9" t="s">
        <v>958</v>
      </c>
      <c r="L91" s="9" t="s">
        <v>1028</v>
      </c>
      <c r="M91" s="9" t="s">
        <v>1150</v>
      </c>
      <c r="N91" s="9">
        <v>1100101</v>
      </c>
      <c r="O91" s="9" t="s">
        <v>1151</v>
      </c>
      <c r="P91" s="88">
        <v>9.0000101990191095E+26</v>
      </c>
      <c r="Q91" s="9">
        <v>555</v>
      </c>
      <c r="R91" s="9">
        <v>555</v>
      </c>
      <c r="S91" s="9">
        <v>555</v>
      </c>
      <c r="T91" s="9">
        <v>555</v>
      </c>
      <c r="U91" s="9">
        <v>555</v>
      </c>
      <c r="V91" s="9">
        <v>555</v>
      </c>
      <c r="W91" s="9">
        <v>335</v>
      </c>
      <c r="X91" s="9">
        <v>555</v>
      </c>
      <c r="Y91" s="9">
        <v>555</v>
      </c>
      <c r="Z91" s="9">
        <v>555</v>
      </c>
      <c r="AA91" s="9">
        <v>333</v>
      </c>
      <c r="AB91" s="9">
        <v>25.4</v>
      </c>
      <c r="AC91" s="9">
        <v>41</v>
      </c>
      <c r="AD91" s="9">
        <v>50</v>
      </c>
      <c r="AE91" s="9">
        <v>27.5</v>
      </c>
      <c r="AF91" s="9">
        <v>0</v>
      </c>
      <c r="AG91" s="9">
        <v>50</v>
      </c>
      <c r="AH91" s="9">
        <v>0</v>
      </c>
      <c r="AI91" s="9">
        <v>55</v>
      </c>
      <c r="AJ91" s="9">
        <v>35</v>
      </c>
      <c r="AK91" s="9">
        <v>60</v>
      </c>
      <c r="AL91" s="9">
        <v>20.2</v>
      </c>
      <c r="AM91" s="9">
        <v>23.8</v>
      </c>
      <c r="AN91" s="9">
        <v>0</v>
      </c>
      <c r="AO91" s="9">
        <v>0</v>
      </c>
      <c r="AP91" s="9">
        <v>0</v>
      </c>
      <c r="AQ91" s="9">
        <v>0</v>
      </c>
      <c r="AR91" s="9" t="s">
        <v>134</v>
      </c>
      <c r="AS91" s="9" t="s">
        <v>971</v>
      </c>
      <c r="AT91" s="9" t="s">
        <v>134</v>
      </c>
      <c r="AU91" s="9" t="s">
        <v>971</v>
      </c>
      <c r="AV91" s="9" t="s">
        <v>971</v>
      </c>
      <c r="AW91" s="9" t="s">
        <v>134</v>
      </c>
      <c r="AX91" s="9" t="s">
        <v>967</v>
      </c>
      <c r="AY91" s="9" t="s">
        <v>966</v>
      </c>
      <c r="AZ91" s="9" t="s">
        <v>134</v>
      </c>
    </row>
    <row r="92" spans="1:52" ht="12.75" customHeight="1" x14ac:dyDescent="0.2">
      <c r="A92" s="9">
        <v>2021</v>
      </c>
      <c r="B92" s="9">
        <v>123336</v>
      </c>
      <c r="C92" s="9">
        <v>8</v>
      </c>
      <c r="D92" s="9">
        <v>0</v>
      </c>
      <c r="E92" s="9">
        <v>0</v>
      </c>
      <c r="F92" s="9">
        <v>0</v>
      </c>
      <c r="G92" s="9">
        <v>27</v>
      </c>
      <c r="H92" s="9">
        <v>0</v>
      </c>
      <c r="I92" s="9">
        <v>5</v>
      </c>
      <c r="J92" s="9">
        <v>0</v>
      </c>
      <c r="K92" s="9" t="s">
        <v>958</v>
      </c>
      <c r="L92" s="9" t="s">
        <v>962</v>
      </c>
      <c r="M92" s="9" t="s">
        <v>1152</v>
      </c>
      <c r="N92" s="9">
        <v>10101000</v>
      </c>
      <c r="O92" s="9" t="s">
        <v>1153</v>
      </c>
      <c r="P92" s="88">
        <v>1.9001090109001E+24</v>
      </c>
      <c r="Q92" s="9">
        <v>555</v>
      </c>
      <c r="R92" s="9">
        <v>555</v>
      </c>
      <c r="S92" s="9">
        <v>555</v>
      </c>
      <c r="T92" s="9">
        <v>555</v>
      </c>
      <c r="U92" s="9">
        <v>555</v>
      </c>
      <c r="V92" s="9">
        <v>555</v>
      </c>
      <c r="W92" s="9">
        <v>555</v>
      </c>
      <c r="X92" s="9">
        <v>555</v>
      </c>
      <c r="Y92" s="9">
        <v>333</v>
      </c>
      <c r="Z92" s="9">
        <v>333</v>
      </c>
      <c r="AA92" s="9">
        <v>555</v>
      </c>
      <c r="AB92" s="9">
        <v>25.5</v>
      </c>
      <c r="AC92" s="9">
        <v>27.7</v>
      </c>
      <c r="AD92" s="9">
        <v>37.5</v>
      </c>
      <c r="AE92" s="9">
        <v>13</v>
      </c>
      <c r="AF92" s="9">
        <v>13</v>
      </c>
      <c r="AG92" s="9">
        <v>65</v>
      </c>
      <c r="AH92" s="9">
        <v>0</v>
      </c>
      <c r="AI92" s="9">
        <v>13</v>
      </c>
      <c r="AJ92" s="9">
        <v>65</v>
      </c>
      <c r="AK92" s="9">
        <v>0</v>
      </c>
      <c r="AL92" s="9">
        <v>24.7</v>
      </c>
      <c r="AM92" s="9">
        <v>27.3</v>
      </c>
      <c r="AN92" s="9">
        <v>10</v>
      </c>
      <c r="AO92" s="9">
        <v>0</v>
      </c>
      <c r="AP92" s="9">
        <v>0</v>
      </c>
      <c r="AQ92" s="9">
        <v>30</v>
      </c>
      <c r="AR92" s="9" t="s">
        <v>966</v>
      </c>
      <c r="AS92" s="9" t="s">
        <v>966</v>
      </c>
      <c r="AT92" s="9" t="s">
        <v>134</v>
      </c>
      <c r="AU92" s="9" t="s">
        <v>971</v>
      </c>
      <c r="AV92" s="9" t="s">
        <v>971</v>
      </c>
      <c r="AW92" s="9" t="s">
        <v>134</v>
      </c>
      <c r="AX92" s="9" t="s">
        <v>967</v>
      </c>
      <c r="AY92" s="9" t="s">
        <v>134</v>
      </c>
      <c r="AZ92" s="9" t="s">
        <v>134</v>
      </c>
    </row>
    <row r="93" spans="1:52" ht="12.75" customHeight="1" x14ac:dyDescent="0.2">
      <c r="A93" s="9">
        <v>2021</v>
      </c>
      <c r="B93" s="9">
        <v>1103832</v>
      </c>
      <c r="C93" s="9">
        <v>8</v>
      </c>
      <c r="D93" s="9">
        <v>0</v>
      </c>
      <c r="E93" s="9">
        <v>0</v>
      </c>
      <c r="F93" s="9">
        <v>0</v>
      </c>
      <c r="G93" s="9">
        <v>27</v>
      </c>
      <c r="H93" s="9">
        <v>0</v>
      </c>
      <c r="I93" s="9">
        <v>6</v>
      </c>
      <c r="J93" s="9">
        <v>0</v>
      </c>
      <c r="K93" s="9" t="s">
        <v>958</v>
      </c>
      <c r="L93" s="9" t="s">
        <v>994</v>
      </c>
      <c r="M93" s="9" t="s">
        <v>1154</v>
      </c>
      <c r="N93" s="9">
        <v>10100</v>
      </c>
      <c r="O93" s="9" t="s">
        <v>1155</v>
      </c>
      <c r="P93" s="88">
        <v>9.0901091101099993E+25</v>
      </c>
      <c r="Q93" s="9">
        <v>555</v>
      </c>
      <c r="R93" s="9">
        <v>555</v>
      </c>
      <c r="S93" s="9">
        <v>555</v>
      </c>
      <c r="T93" s="9">
        <v>555</v>
      </c>
      <c r="U93" s="9">
        <v>555</v>
      </c>
      <c r="V93" s="9">
        <v>555</v>
      </c>
      <c r="W93" s="9">
        <v>333</v>
      </c>
      <c r="X93" s="9">
        <v>555</v>
      </c>
      <c r="Y93" s="9">
        <v>333</v>
      </c>
      <c r="Z93" s="9">
        <v>333</v>
      </c>
      <c r="AA93" s="9">
        <v>555</v>
      </c>
      <c r="AB93" s="9">
        <v>25.6</v>
      </c>
      <c r="AC93" s="9">
        <v>17.600000000000001</v>
      </c>
      <c r="AD93" s="9">
        <v>25</v>
      </c>
      <c r="AE93" s="9">
        <v>6.5</v>
      </c>
      <c r="AF93" s="9">
        <v>0</v>
      </c>
      <c r="AG93" s="9">
        <v>0</v>
      </c>
      <c r="AH93" s="9">
        <v>0</v>
      </c>
      <c r="AI93" s="9">
        <v>13</v>
      </c>
      <c r="AJ93" s="9">
        <v>25</v>
      </c>
      <c r="AK93" s="9">
        <v>10</v>
      </c>
      <c r="AL93" s="9">
        <v>28.3</v>
      </c>
      <c r="AM93" s="9">
        <v>33.299999999999997</v>
      </c>
      <c r="AN93" s="9">
        <v>0</v>
      </c>
      <c r="AO93" s="9">
        <v>0</v>
      </c>
      <c r="AP93" s="9">
        <v>0</v>
      </c>
      <c r="AQ93" s="9">
        <v>0</v>
      </c>
      <c r="AR93" s="9" t="s">
        <v>134</v>
      </c>
      <c r="AS93" s="9" t="s">
        <v>966</v>
      </c>
      <c r="AT93" s="9" t="s">
        <v>134</v>
      </c>
      <c r="AU93" s="9" t="s">
        <v>967</v>
      </c>
      <c r="AV93" s="9" t="s">
        <v>967</v>
      </c>
      <c r="AW93" s="9" t="s">
        <v>971</v>
      </c>
      <c r="AX93" s="9" t="s">
        <v>967</v>
      </c>
      <c r="AY93" s="9" t="s">
        <v>966</v>
      </c>
      <c r="AZ93" s="9" t="s">
        <v>971</v>
      </c>
    </row>
    <row r="94" spans="1:52" ht="12.75" customHeight="1" x14ac:dyDescent="0.2">
      <c r="A94" s="9">
        <v>2021</v>
      </c>
      <c r="B94" s="9">
        <v>123336</v>
      </c>
      <c r="C94" s="9">
        <v>8</v>
      </c>
      <c r="D94" s="9">
        <v>0</v>
      </c>
      <c r="E94" s="9">
        <v>0</v>
      </c>
      <c r="F94" s="9">
        <v>0</v>
      </c>
      <c r="G94" s="9">
        <v>27</v>
      </c>
      <c r="H94" s="9">
        <v>0</v>
      </c>
      <c r="I94" s="9">
        <v>5</v>
      </c>
      <c r="J94" s="9">
        <v>0</v>
      </c>
      <c r="K94" s="9" t="s">
        <v>958</v>
      </c>
      <c r="L94" s="9" t="s">
        <v>962</v>
      </c>
      <c r="M94" s="9" t="s">
        <v>1156</v>
      </c>
      <c r="N94" s="9">
        <v>100010</v>
      </c>
      <c r="O94" s="9" t="s">
        <v>1157</v>
      </c>
      <c r="P94" s="88">
        <v>1.009000190109E+26</v>
      </c>
      <c r="Q94" s="9">
        <v>555</v>
      </c>
      <c r="R94" s="9">
        <v>555</v>
      </c>
      <c r="S94" s="9">
        <v>555</v>
      </c>
      <c r="T94" s="9">
        <v>555</v>
      </c>
      <c r="U94" s="9">
        <v>555</v>
      </c>
      <c r="V94" s="9">
        <v>555</v>
      </c>
      <c r="W94" s="9">
        <v>555</v>
      </c>
      <c r="X94" s="9">
        <v>555</v>
      </c>
      <c r="Y94" s="9">
        <v>555</v>
      </c>
      <c r="Z94" s="9">
        <v>555</v>
      </c>
      <c r="AA94" s="9">
        <v>555</v>
      </c>
      <c r="AB94" s="9">
        <v>25.6</v>
      </c>
      <c r="AC94" s="9">
        <v>21.2</v>
      </c>
      <c r="AD94" s="9">
        <v>25</v>
      </c>
      <c r="AE94" s="9">
        <v>15.5</v>
      </c>
      <c r="AF94" s="9">
        <v>13</v>
      </c>
      <c r="AG94" s="9">
        <v>65</v>
      </c>
      <c r="AH94" s="9">
        <v>0</v>
      </c>
      <c r="AI94" s="9">
        <v>18</v>
      </c>
      <c r="AJ94" s="9">
        <v>50</v>
      </c>
      <c r="AK94" s="9">
        <v>10</v>
      </c>
      <c r="AL94" s="9">
        <v>27</v>
      </c>
      <c r="AM94" s="9">
        <v>31.8</v>
      </c>
      <c r="AN94" s="9">
        <v>0</v>
      </c>
      <c r="AO94" s="9">
        <v>0</v>
      </c>
      <c r="AP94" s="9">
        <v>0</v>
      </c>
      <c r="AQ94" s="9">
        <v>0</v>
      </c>
      <c r="AR94" s="9" t="s">
        <v>966</v>
      </c>
      <c r="AS94" s="9" t="s">
        <v>966</v>
      </c>
      <c r="AT94" s="9" t="s">
        <v>134</v>
      </c>
      <c r="AU94" s="9" t="s">
        <v>971</v>
      </c>
      <c r="AV94" s="9" t="s">
        <v>971</v>
      </c>
      <c r="AW94" s="9" t="s">
        <v>966</v>
      </c>
      <c r="AX94" s="9" t="s">
        <v>971</v>
      </c>
      <c r="AY94" s="9" t="s">
        <v>966</v>
      </c>
      <c r="AZ94" s="9" t="s">
        <v>968</v>
      </c>
    </row>
    <row r="95" spans="1:52" ht="12.75" customHeight="1" x14ac:dyDescent="0.2">
      <c r="A95" s="9">
        <v>2021</v>
      </c>
      <c r="B95" s="9">
        <v>122845</v>
      </c>
      <c r="C95" s="9">
        <v>8</v>
      </c>
      <c r="D95" s="9">
        <v>0</v>
      </c>
      <c r="E95" s="9">
        <v>0</v>
      </c>
      <c r="F95" s="9">
        <v>0</v>
      </c>
      <c r="G95" s="9">
        <v>27</v>
      </c>
      <c r="H95" s="9">
        <v>1</v>
      </c>
      <c r="I95" s="9">
        <v>5</v>
      </c>
      <c r="J95" s="9">
        <v>0</v>
      </c>
      <c r="K95" s="9" t="s">
        <v>958</v>
      </c>
      <c r="L95" s="9" t="s">
        <v>1028</v>
      </c>
      <c r="M95" s="9" t="s">
        <v>1158</v>
      </c>
      <c r="N95" s="9">
        <v>10001110</v>
      </c>
      <c r="O95" s="9" t="s">
        <v>1159</v>
      </c>
      <c r="P95" s="88">
        <v>9.0101000991090001E+26</v>
      </c>
      <c r="Q95" s="9">
        <v>555</v>
      </c>
      <c r="R95" s="9">
        <v>555</v>
      </c>
      <c r="S95" s="9">
        <v>555</v>
      </c>
      <c r="T95" s="9">
        <v>333</v>
      </c>
      <c r="U95" s="9">
        <v>555</v>
      </c>
      <c r="V95" s="9">
        <v>333</v>
      </c>
      <c r="W95" s="9">
        <v>333</v>
      </c>
      <c r="X95" s="9">
        <v>333</v>
      </c>
      <c r="Y95" s="9">
        <v>333</v>
      </c>
      <c r="Z95" s="9">
        <v>333</v>
      </c>
      <c r="AA95" s="9">
        <v>333</v>
      </c>
      <c r="AB95" s="9">
        <v>25.7</v>
      </c>
      <c r="AC95" s="9">
        <v>30</v>
      </c>
      <c r="AD95" s="9">
        <v>50</v>
      </c>
      <c r="AE95" s="9">
        <v>0</v>
      </c>
      <c r="AF95" s="9">
        <v>0</v>
      </c>
      <c r="AG95" s="9">
        <v>0</v>
      </c>
      <c r="AH95" s="9">
        <v>0</v>
      </c>
      <c r="AI95" s="9">
        <v>0</v>
      </c>
      <c r="AJ95" s="9">
        <v>0</v>
      </c>
      <c r="AK95" s="9">
        <v>0</v>
      </c>
      <c r="AL95" s="9">
        <v>24.3</v>
      </c>
      <c r="AM95" s="9">
        <v>28.6</v>
      </c>
      <c r="AN95" s="9">
        <v>0</v>
      </c>
      <c r="AO95" s="9">
        <v>0</v>
      </c>
      <c r="AP95" s="9">
        <v>0</v>
      </c>
      <c r="AQ95" s="9">
        <v>0</v>
      </c>
      <c r="AR95" s="9" t="s">
        <v>134</v>
      </c>
      <c r="AS95" s="9" t="s">
        <v>134</v>
      </c>
      <c r="AT95" s="9" t="s">
        <v>134</v>
      </c>
      <c r="AU95" s="9" t="s">
        <v>967</v>
      </c>
      <c r="AV95" s="9" t="s">
        <v>967</v>
      </c>
      <c r="AW95" s="9" t="s">
        <v>971</v>
      </c>
      <c r="AX95" s="9" t="s">
        <v>976</v>
      </c>
      <c r="AY95" s="9" t="s">
        <v>976</v>
      </c>
      <c r="AZ95" s="9" t="s">
        <v>971</v>
      </c>
    </row>
    <row r="96" spans="1:52" ht="12.75" customHeight="1" x14ac:dyDescent="0.2">
      <c r="A96" s="9">
        <v>2021</v>
      </c>
      <c r="B96" s="9">
        <v>1179970</v>
      </c>
      <c r="C96" s="9">
        <v>8</v>
      </c>
      <c r="D96" s="9">
        <v>0</v>
      </c>
      <c r="E96" s="9">
        <v>0</v>
      </c>
      <c r="F96" s="9">
        <v>0</v>
      </c>
      <c r="G96" s="9">
        <v>27</v>
      </c>
      <c r="H96" s="9">
        <v>0</v>
      </c>
      <c r="I96" s="9">
        <v>2</v>
      </c>
      <c r="J96" s="9">
        <v>0</v>
      </c>
      <c r="K96" s="9" t="s">
        <v>958</v>
      </c>
      <c r="L96" s="9" t="s">
        <v>963</v>
      </c>
      <c r="M96" s="9" t="s">
        <v>1160</v>
      </c>
      <c r="N96" s="9">
        <v>111010</v>
      </c>
      <c r="O96" s="9" t="s">
        <v>1161</v>
      </c>
      <c r="P96" s="88">
        <v>1.01010109109E+24</v>
      </c>
      <c r="Q96" s="9">
        <v>555</v>
      </c>
      <c r="R96" s="9">
        <v>555</v>
      </c>
      <c r="S96" s="9">
        <v>555</v>
      </c>
      <c r="T96" s="9">
        <v>555</v>
      </c>
      <c r="U96" s="9">
        <v>555</v>
      </c>
      <c r="V96" s="9">
        <v>555</v>
      </c>
      <c r="W96" s="9">
        <v>555</v>
      </c>
      <c r="X96" s="9">
        <v>555</v>
      </c>
      <c r="Y96" s="9">
        <v>555</v>
      </c>
      <c r="Z96" s="9">
        <v>333</v>
      </c>
      <c r="AA96" s="9">
        <v>333</v>
      </c>
      <c r="AB96" s="9">
        <v>25.8</v>
      </c>
      <c r="AC96" s="9">
        <v>43.2</v>
      </c>
      <c r="AD96" s="9">
        <v>50</v>
      </c>
      <c r="AE96" s="9">
        <v>33</v>
      </c>
      <c r="AF96" s="9">
        <v>29</v>
      </c>
      <c r="AG96" s="9">
        <v>65</v>
      </c>
      <c r="AH96" s="9">
        <v>20</v>
      </c>
      <c r="AI96" s="9">
        <v>37</v>
      </c>
      <c r="AJ96" s="9">
        <v>65</v>
      </c>
      <c r="AK96" s="9">
        <v>30</v>
      </c>
      <c r="AL96" s="9">
        <v>20</v>
      </c>
      <c r="AM96" s="9">
        <v>20</v>
      </c>
      <c r="AN96" s="9">
        <v>20</v>
      </c>
      <c r="AO96" s="9">
        <v>60</v>
      </c>
      <c r="AP96" s="9">
        <v>0</v>
      </c>
      <c r="AQ96" s="9">
        <v>0</v>
      </c>
    </row>
    <row r="97" spans="1:52" ht="12.75" customHeight="1" x14ac:dyDescent="0.2">
      <c r="A97" s="9">
        <v>2021</v>
      </c>
      <c r="B97" s="9">
        <v>108730</v>
      </c>
      <c r="C97" s="9">
        <v>8</v>
      </c>
      <c r="D97" s="9">
        <v>0</v>
      </c>
      <c r="E97" s="9">
        <v>0</v>
      </c>
      <c r="F97" s="9">
        <v>0</v>
      </c>
      <c r="G97" s="9">
        <v>27</v>
      </c>
      <c r="H97" s="9">
        <v>0</v>
      </c>
      <c r="I97" s="9">
        <v>3</v>
      </c>
      <c r="J97" s="9">
        <v>0</v>
      </c>
      <c r="K97" s="9" t="s">
        <v>958</v>
      </c>
      <c r="L97" s="9" t="s">
        <v>991</v>
      </c>
      <c r="M97" s="9" t="s">
        <v>1162</v>
      </c>
      <c r="N97" s="9">
        <v>10000</v>
      </c>
      <c r="O97" s="9" t="s">
        <v>1163</v>
      </c>
      <c r="P97" s="88">
        <v>9.1019010110011006E+26</v>
      </c>
      <c r="Q97" s="9">
        <v>555</v>
      </c>
      <c r="R97" s="9">
        <v>555</v>
      </c>
      <c r="S97" s="9">
        <v>555</v>
      </c>
      <c r="T97" s="9">
        <v>333</v>
      </c>
      <c r="U97" s="9">
        <v>555</v>
      </c>
      <c r="V97" s="9">
        <v>333</v>
      </c>
      <c r="W97" s="9">
        <v>333</v>
      </c>
      <c r="X97" s="9">
        <v>333</v>
      </c>
      <c r="Y97" s="9">
        <v>333</v>
      </c>
      <c r="Z97" s="9">
        <v>333</v>
      </c>
      <c r="AA97" s="9">
        <v>333</v>
      </c>
      <c r="AB97" s="9">
        <v>25.8</v>
      </c>
      <c r="AC97" s="9">
        <v>7.5</v>
      </c>
      <c r="AD97" s="9">
        <v>12.5</v>
      </c>
      <c r="AE97" s="9">
        <v>0</v>
      </c>
      <c r="AF97" s="9">
        <v>0</v>
      </c>
      <c r="AG97" s="9">
        <v>0</v>
      </c>
      <c r="AH97" s="9">
        <v>0</v>
      </c>
      <c r="AI97" s="9">
        <v>0</v>
      </c>
      <c r="AJ97" s="9">
        <v>0</v>
      </c>
      <c r="AK97" s="9">
        <v>0</v>
      </c>
      <c r="AL97" s="9">
        <v>31.9</v>
      </c>
      <c r="AM97" s="9">
        <v>37.5</v>
      </c>
      <c r="AN97" s="9">
        <v>0</v>
      </c>
      <c r="AO97" s="9">
        <v>0</v>
      </c>
      <c r="AP97" s="9">
        <v>0</v>
      </c>
      <c r="AQ97" s="9">
        <v>0</v>
      </c>
      <c r="AR97" s="9" t="s">
        <v>966</v>
      </c>
      <c r="AS97" s="9" t="s">
        <v>976</v>
      </c>
      <c r="AT97" s="9" t="s">
        <v>134</v>
      </c>
      <c r="AU97" s="9" t="s">
        <v>966</v>
      </c>
      <c r="AV97" s="9" t="s">
        <v>976</v>
      </c>
      <c r="AW97" s="9" t="s">
        <v>966</v>
      </c>
      <c r="AX97" s="9" t="s">
        <v>966</v>
      </c>
      <c r="AY97" s="9" t="s">
        <v>134</v>
      </c>
      <c r="AZ97" s="9" t="s">
        <v>967</v>
      </c>
    </row>
    <row r="98" spans="1:52" ht="12.75" customHeight="1" x14ac:dyDescent="0.2">
      <c r="A98" s="9">
        <v>2021</v>
      </c>
      <c r="B98" s="9">
        <v>1127927</v>
      </c>
      <c r="C98" s="9">
        <v>8</v>
      </c>
      <c r="D98" s="9">
        <v>0</v>
      </c>
      <c r="E98" s="9">
        <v>0</v>
      </c>
      <c r="F98" s="9">
        <v>0</v>
      </c>
      <c r="G98" s="9">
        <v>27</v>
      </c>
      <c r="H98" s="9">
        <v>0</v>
      </c>
      <c r="I98" s="9">
        <v>7</v>
      </c>
      <c r="J98" s="9">
        <v>0</v>
      </c>
      <c r="K98" s="9" t="s">
        <v>958</v>
      </c>
      <c r="L98" s="9" t="s">
        <v>1003</v>
      </c>
      <c r="M98" s="9" t="s">
        <v>1164</v>
      </c>
      <c r="N98" s="9">
        <v>101110</v>
      </c>
      <c r="O98" s="9" t="s">
        <v>1165</v>
      </c>
      <c r="P98" s="88">
        <v>9.9109909090090993E+26</v>
      </c>
      <c r="Q98" s="9">
        <v>555</v>
      </c>
      <c r="R98" s="9">
        <v>555</v>
      </c>
      <c r="S98" s="9">
        <v>555</v>
      </c>
      <c r="T98" s="9">
        <v>555</v>
      </c>
      <c r="U98" s="9">
        <v>555</v>
      </c>
      <c r="V98" s="9">
        <v>555</v>
      </c>
      <c r="W98" s="9">
        <v>555</v>
      </c>
      <c r="X98" s="9">
        <v>555</v>
      </c>
      <c r="Y98" s="9">
        <v>555</v>
      </c>
      <c r="Z98" s="9">
        <v>333</v>
      </c>
      <c r="AA98" s="9">
        <v>333</v>
      </c>
      <c r="AB98" s="9">
        <v>26</v>
      </c>
      <c r="AC98" s="9">
        <v>40</v>
      </c>
      <c r="AD98" s="9">
        <v>50</v>
      </c>
      <c r="AE98" s="9">
        <v>25</v>
      </c>
      <c r="AF98" s="9">
        <v>35</v>
      </c>
      <c r="AG98" s="9">
        <v>55</v>
      </c>
      <c r="AH98" s="9">
        <v>30</v>
      </c>
      <c r="AI98" s="9">
        <v>15</v>
      </c>
      <c r="AJ98" s="9">
        <v>35</v>
      </c>
      <c r="AK98" s="9">
        <v>10</v>
      </c>
      <c r="AL98" s="9">
        <v>21.3</v>
      </c>
      <c r="AM98" s="9">
        <v>25</v>
      </c>
      <c r="AN98" s="9">
        <v>0</v>
      </c>
      <c r="AO98" s="9">
        <v>0</v>
      </c>
      <c r="AP98" s="9">
        <v>0</v>
      </c>
      <c r="AQ98" s="9">
        <v>0</v>
      </c>
      <c r="AR98" s="9" t="s">
        <v>134</v>
      </c>
      <c r="AS98" s="9" t="s">
        <v>966</v>
      </c>
      <c r="AT98" s="9" t="s">
        <v>971</v>
      </c>
      <c r="AU98" s="9" t="s">
        <v>971</v>
      </c>
      <c r="AV98" s="9" t="s">
        <v>971</v>
      </c>
      <c r="AW98" s="9" t="s">
        <v>134</v>
      </c>
      <c r="AX98" s="9" t="s">
        <v>976</v>
      </c>
      <c r="AY98" s="9" t="s">
        <v>966</v>
      </c>
      <c r="AZ98" s="9" t="s">
        <v>966</v>
      </c>
    </row>
    <row r="99" spans="1:52" ht="12.75" customHeight="1" x14ac:dyDescent="0.2">
      <c r="A99" s="9">
        <v>2021</v>
      </c>
      <c r="B99" s="9">
        <v>1179970</v>
      </c>
      <c r="C99" s="9">
        <v>8</v>
      </c>
      <c r="D99" s="9">
        <v>0</v>
      </c>
      <c r="E99" s="9">
        <v>0</v>
      </c>
      <c r="F99" s="9">
        <v>0</v>
      </c>
      <c r="G99" s="9">
        <v>27</v>
      </c>
      <c r="H99" s="9">
        <v>0</v>
      </c>
      <c r="I99" s="9">
        <v>2</v>
      </c>
      <c r="J99" s="9">
        <v>0</v>
      </c>
      <c r="K99" s="9" t="s">
        <v>958</v>
      </c>
      <c r="L99" s="9" t="s">
        <v>963</v>
      </c>
      <c r="M99" s="9" t="s">
        <v>1166</v>
      </c>
      <c r="N99" s="9">
        <v>11010</v>
      </c>
      <c r="O99" s="9" t="s">
        <v>1167</v>
      </c>
      <c r="P99" s="88">
        <v>1.0000101009109099E+26</v>
      </c>
      <c r="Q99" s="9">
        <v>555</v>
      </c>
      <c r="R99" s="9">
        <v>555</v>
      </c>
      <c r="S99" s="9">
        <v>555</v>
      </c>
      <c r="T99" s="9">
        <v>333</v>
      </c>
      <c r="U99" s="9">
        <v>555</v>
      </c>
      <c r="V99" s="9">
        <v>333</v>
      </c>
      <c r="W99" s="9">
        <v>333</v>
      </c>
      <c r="X99" s="9">
        <v>333</v>
      </c>
      <c r="Y99" s="9">
        <v>333</v>
      </c>
      <c r="Z99" s="9">
        <v>333</v>
      </c>
      <c r="AA99" s="9">
        <v>333</v>
      </c>
      <c r="AB99" s="9">
        <v>26</v>
      </c>
      <c r="AC99" s="9">
        <v>22.5</v>
      </c>
      <c r="AD99" s="9">
        <v>37.5</v>
      </c>
      <c r="AE99" s="9">
        <v>0</v>
      </c>
      <c r="AF99" s="9">
        <v>0</v>
      </c>
      <c r="AG99" s="9">
        <v>0</v>
      </c>
      <c r="AH99" s="9">
        <v>0</v>
      </c>
      <c r="AI99" s="9">
        <v>0</v>
      </c>
      <c r="AJ99" s="9">
        <v>0</v>
      </c>
      <c r="AK99" s="9">
        <v>0</v>
      </c>
      <c r="AL99" s="9">
        <v>27.2</v>
      </c>
      <c r="AM99" s="9">
        <v>32</v>
      </c>
      <c r="AN99" s="9">
        <v>0</v>
      </c>
      <c r="AO99" s="9">
        <v>0</v>
      </c>
      <c r="AP99" s="9">
        <v>0</v>
      </c>
      <c r="AQ99" s="9">
        <v>0</v>
      </c>
      <c r="AR99" s="9" t="s">
        <v>966</v>
      </c>
      <c r="AS99" s="9" t="s">
        <v>966</v>
      </c>
      <c r="AT99" s="9" t="s">
        <v>967</v>
      </c>
      <c r="AU99" s="9" t="s">
        <v>966</v>
      </c>
      <c r="AV99" s="9" t="s">
        <v>966</v>
      </c>
      <c r="AW99" s="9" t="s">
        <v>966</v>
      </c>
      <c r="AX99" s="9" t="s">
        <v>966</v>
      </c>
      <c r="AY99" s="9" t="s">
        <v>966</v>
      </c>
      <c r="AZ99" s="9" t="s">
        <v>966</v>
      </c>
    </row>
    <row r="100" spans="1:52" ht="12.75" customHeight="1" x14ac:dyDescent="0.2">
      <c r="A100" s="9">
        <v>2021</v>
      </c>
      <c r="B100" s="9">
        <v>150129</v>
      </c>
      <c r="C100" s="9">
        <v>8</v>
      </c>
      <c r="D100" s="9">
        <v>0</v>
      </c>
      <c r="E100" s="9">
        <v>0</v>
      </c>
      <c r="F100" s="9">
        <v>0</v>
      </c>
      <c r="G100" s="9">
        <v>27</v>
      </c>
      <c r="H100" s="9">
        <v>0</v>
      </c>
      <c r="I100" s="9">
        <v>6</v>
      </c>
      <c r="J100" s="9">
        <v>0</v>
      </c>
      <c r="K100" s="9" t="s">
        <v>958</v>
      </c>
      <c r="L100" s="9" t="s">
        <v>994</v>
      </c>
      <c r="M100" s="9" t="s">
        <v>1168</v>
      </c>
      <c r="N100" s="9">
        <v>110</v>
      </c>
      <c r="O100" s="9" t="s">
        <v>1169</v>
      </c>
      <c r="P100" s="88">
        <v>1.9090019000000001E+26</v>
      </c>
      <c r="Q100" s="9">
        <v>555</v>
      </c>
      <c r="R100" s="9">
        <v>555</v>
      </c>
      <c r="S100" s="9">
        <v>555</v>
      </c>
      <c r="T100" s="9">
        <v>555</v>
      </c>
      <c r="U100" s="9">
        <v>555</v>
      </c>
      <c r="V100" s="9">
        <v>555</v>
      </c>
      <c r="W100" s="9">
        <v>555</v>
      </c>
      <c r="X100" s="9">
        <v>333</v>
      </c>
      <c r="Y100" s="9">
        <v>555</v>
      </c>
      <c r="Z100" s="9">
        <v>333</v>
      </c>
      <c r="AA100" s="9">
        <v>555</v>
      </c>
      <c r="AB100" s="9">
        <v>26.1</v>
      </c>
      <c r="AC100" s="9">
        <v>16.600000000000001</v>
      </c>
      <c r="AD100" s="9">
        <v>25</v>
      </c>
      <c r="AE100" s="9">
        <v>4</v>
      </c>
      <c r="AF100" s="9">
        <v>8</v>
      </c>
      <c r="AG100" s="9">
        <v>40</v>
      </c>
      <c r="AH100" s="9">
        <v>0</v>
      </c>
      <c r="AI100" s="9">
        <v>0</v>
      </c>
      <c r="AJ100" s="9">
        <v>0</v>
      </c>
      <c r="AK100" s="9">
        <v>0</v>
      </c>
      <c r="AL100" s="9">
        <v>29.3</v>
      </c>
      <c r="AM100" s="9">
        <v>28.6</v>
      </c>
      <c r="AN100" s="9">
        <v>33.299999999999997</v>
      </c>
      <c r="AO100" s="9">
        <v>100</v>
      </c>
      <c r="AP100" s="9">
        <v>0</v>
      </c>
      <c r="AQ100" s="9">
        <v>0</v>
      </c>
      <c r="AR100" s="9" t="s">
        <v>976</v>
      </c>
      <c r="AS100" s="9" t="s">
        <v>966</v>
      </c>
      <c r="AT100" s="9" t="s">
        <v>967</v>
      </c>
      <c r="AU100" s="9" t="s">
        <v>971</v>
      </c>
      <c r="AV100" s="9" t="s">
        <v>971</v>
      </c>
      <c r="AW100" s="9" t="s">
        <v>966</v>
      </c>
      <c r="AX100" s="9" t="s">
        <v>966</v>
      </c>
      <c r="AY100" s="9" t="s">
        <v>134</v>
      </c>
      <c r="AZ100" s="9" t="s">
        <v>976</v>
      </c>
    </row>
    <row r="101" spans="1:52" ht="12.75" customHeight="1" x14ac:dyDescent="0.2">
      <c r="A101" s="9">
        <v>2021</v>
      </c>
      <c r="B101" s="9">
        <v>1270538</v>
      </c>
      <c r="C101" s="9">
        <v>8</v>
      </c>
      <c r="D101" s="9">
        <v>0</v>
      </c>
      <c r="E101" s="9">
        <v>0</v>
      </c>
      <c r="F101" s="9">
        <v>0</v>
      </c>
      <c r="G101" s="9">
        <v>27</v>
      </c>
      <c r="H101" s="9">
        <v>1</v>
      </c>
      <c r="I101" s="9">
        <v>5</v>
      </c>
      <c r="J101" s="9">
        <v>0</v>
      </c>
      <c r="K101" s="9" t="s">
        <v>958</v>
      </c>
      <c r="L101" s="9" t="s">
        <v>1028</v>
      </c>
      <c r="M101" s="9" t="s">
        <v>1170</v>
      </c>
      <c r="N101" s="9">
        <v>110010</v>
      </c>
      <c r="O101" s="9" t="s">
        <v>1171</v>
      </c>
      <c r="P101" s="88">
        <v>9.0000010991089999E+26</v>
      </c>
      <c r="Q101" s="9">
        <v>555</v>
      </c>
      <c r="R101" s="9">
        <v>555</v>
      </c>
      <c r="S101" s="9">
        <v>555</v>
      </c>
      <c r="T101" s="9">
        <v>555</v>
      </c>
      <c r="U101" s="9">
        <v>555</v>
      </c>
      <c r="V101" s="9">
        <v>555</v>
      </c>
      <c r="W101" s="9">
        <v>555</v>
      </c>
      <c r="X101" s="9">
        <v>555</v>
      </c>
      <c r="Y101" s="9">
        <v>555</v>
      </c>
      <c r="Z101" s="9">
        <v>555</v>
      </c>
      <c r="AA101" s="9">
        <v>555</v>
      </c>
      <c r="AB101" s="9">
        <v>26.1</v>
      </c>
      <c r="AC101" s="9">
        <v>37.700000000000003</v>
      </c>
      <c r="AD101" s="9">
        <v>37.5</v>
      </c>
      <c r="AE101" s="9">
        <v>38</v>
      </c>
      <c r="AF101" s="9">
        <v>22</v>
      </c>
      <c r="AG101" s="9">
        <v>50</v>
      </c>
      <c r="AH101" s="9">
        <v>15</v>
      </c>
      <c r="AI101" s="9">
        <v>54</v>
      </c>
      <c r="AJ101" s="9">
        <v>50</v>
      </c>
      <c r="AK101" s="9">
        <v>55</v>
      </c>
      <c r="AL101" s="9">
        <v>22.2</v>
      </c>
      <c r="AM101" s="9">
        <v>23.8</v>
      </c>
      <c r="AN101" s="9">
        <v>13.3</v>
      </c>
      <c r="AO101" s="9">
        <v>10</v>
      </c>
      <c r="AP101" s="9">
        <v>0</v>
      </c>
      <c r="AQ101" s="9">
        <v>30</v>
      </c>
      <c r="AR101" s="9" t="s">
        <v>971</v>
      </c>
      <c r="AS101" s="9" t="s">
        <v>134</v>
      </c>
      <c r="AT101" s="9" t="s">
        <v>134</v>
      </c>
      <c r="AU101" s="9" t="s">
        <v>966</v>
      </c>
      <c r="AV101" s="9" t="s">
        <v>971</v>
      </c>
      <c r="AW101" s="9" t="s">
        <v>971</v>
      </c>
      <c r="AX101" s="9" t="s">
        <v>976</v>
      </c>
      <c r="AY101" s="9" t="s">
        <v>976</v>
      </c>
      <c r="AZ101" s="9" t="s">
        <v>966</v>
      </c>
    </row>
    <row r="102" spans="1:52" ht="12.75" customHeight="1" x14ac:dyDescent="0.2">
      <c r="A102" s="9">
        <v>2021</v>
      </c>
      <c r="B102" s="9">
        <v>123336</v>
      </c>
      <c r="C102" s="9">
        <v>8</v>
      </c>
      <c r="D102" s="9">
        <v>0</v>
      </c>
      <c r="E102" s="9">
        <v>0</v>
      </c>
      <c r="F102" s="9">
        <v>0</v>
      </c>
      <c r="G102" s="9">
        <v>27</v>
      </c>
      <c r="H102" s="9">
        <v>0</v>
      </c>
      <c r="I102" s="9">
        <v>5</v>
      </c>
      <c r="J102" s="9">
        <v>0</v>
      </c>
      <c r="K102" s="9" t="s">
        <v>958</v>
      </c>
      <c r="L102" s="9" t="s">
        <v>962</v>
      </c>
      <c r="M102" s="9" t="s">
        <v>1172</v>
      </c>
      <c r="N102" s="9">
        <v>10011010</v>
      </c>
      <c r="O102" s="9" t="s">
        <v>1173</v>
      </c>
      <c r="P102" s="88">
        <v>1.00900109100901E+26</v>
      </c>
      <c r="Q102" s="9">
        <v>555</v>
      </c>
      <c r="R102" s="9">
        <v>555</v>
      </c>
      <c r="S102" s="9">
        <v>555</v>
      </c>
      <c r="T102" s="9">
        <v>555</v>
      </c>
      <c r="U102" s="9">
        <v>555</v>
      </c>
      <c r="V102" s="9">
        <v>333</v>
      </c>
      <c r="W102" s="9">
        <v>333</v>
      </c>
      <c r="X102" s="9">
        <v>555</v>
      </c>
      <c r="Y102" s="9">
        <v>333</v>
      </c>
      <c r="Z102" s="9">
        <v>333</v>
      </c>
      <c r="AA102" s="9">
        <v>333</v>
      </c>
      <c r="AB102" s="9">
        <v>26.1</v>
      </c>
      <c r="AC102" s="9">
        <v>34.6</v>
      </c>
      <c r="AD102" s="9">
        <v>50</v>
      </c>
      <c r="AE102" s="9">
        <v>11.5</v>
      </c>
      <c r="AF102" s="9">
        <v>0</v>
      </c>
      <c r="AG102" s="9">
        <v>0</v>
      </c>
      <c r="AH102" s="9">
        <v>0</v>
      </c>
      <c r="AI102" s="9">
        <v>23</v>
      </c>
      <c r="AJ102" s="9">
        <v>55</v>
      </c>
      <c r="AK102" s="9">
        <v>15</v>
      </c>
      <c r="AL102" s="9">
        <v>23.2</v>
      </c>
      <c r="AM102" s="9">
        <v>27.3</v>
      </c>
      <c r="AN102" s="9">
        <v>0</v>
      </c>
      <c r="AO102" s="9">
        <v>0</v>
      </c>
      <c r="AP102" s="9">
        <v>0</v>
      </c>
      <c r="AQ102" s="9">
        <v>0</v>
      </c>
      <c r="AR102" s="9" t="s">
        <v>966</v>
      </c>
      <c r="AS102" s="9" t="s">
        <v>966</v>
      </c>
      <c r="AT102" s="9" t="s">
        <v>134</v>
      </c>
      <c r="AU102" s="9" t="s">
        <v>134</v>
      </c>
      <c r="AV102" s="9" t="s">
        <v>134</v>
      </c>
      <c r="AW102" s="9" t="s">
        <v>966</v>
      </c>
      <c r="AX102" s="9" t="s">
        <v>971</v>
      </c>
      <c r="AY102" s="9" t="s">
        <v>966</v>
      </c>
      <c r="AZ102" s="9" t="s">
        <v>971</v>
      </c>
    </row>
    <row r="103" spans="1:52" ht="12.75" customHeight="1" x14ac:dyDescent="0.2">
      <c r="A103" s="9">
        <v>2021</v>
      </c>
      <c r="B103" s="9">
        <v>1179970</v>
      </c>
      <c r="C103" s="9">
        <v>8</v>
      </c>
      <c r="D103" s="9">
        <v>0</v>
      </c>
      <c r="E103" s="9">
        <v>0</v>
      </c>
      <c r="F103" s="9">
        <v>0</v>
      </c>
      <c r="G103" s="9">
        <v>27</v>
      </c>
      <c r="H103" s="9">
        <v>0</v>
      </c>
      <c r="I103" s="9">
        <v>2</v>
      </c>
      <c r="J103" s="9">
        <v>0</v>
      </c>
      <c r="K103" s="9" t="s">
        <v>958</v>
      </c>
      <c r="L103" s="9" t="s">
        <v>963</v>
      </c>
      <c r="M103" s="9" t="s">
        <v>1174</v>
      </c>
      <c r="N103" s="9">
        <v>100000</v>
      </c>
      <c r="O103" s="9" t="s">
        <v>1175</v>
      </c>
      <c r="P103" s="88">
        <v>1.1000000019118999E+26</v>
      </c>
      <c r="Q103" s="9">
        <v>555</v>
      </c>
      <c r="R103" s="9">
        <v>555</v>
      </c>
      <c r="S103" s="9">
        <v>555</v>
      </c>
      <c r="T103" s="9">
        <v>555</v>
      </c>
      <c r="U103" s="9">
        <v>555</v>
      </c>
      <c r="V103" s="9">
        <v>555</v>
      </c>
      <c r="W103" s="9">
        <v>555</v>
      </c>
      <c r="X103" s="9">
        <v>555</v>
      </c>
      <c r="Y103" s="9">
        <v>555</v>
      </c>
      <c r="Z103" s="9">
        <v>555</v>
      </c>
      <c r="AA103" s="9">
        <v>555</v>
      </c>
      <c r="AB103" s="9">
        <v>26.3</v>
      </c>
      <c r="AC103" s="9">
        <v>18.7</v>
      </c>
      <c r="AD103" s="9">
        <v>12.5</v>
      </c>
      <c r="AE103" s="9">
        <v>28</v>
      </c>
      <c r="AF103" s="9">
        <v>43</v>
      </c>
      <c r="AG103" s="9">
        <v>55</v>
      </c>
      <c r="AH103" s="9">
        <v>40</v>
      </c>
      <c r="AI103" s="9">
        <v>13</v>
      </c>
      <c r="AJ103" s="9">
        <v>65</v>
      </c>
      <c r="AK103" s="9">
        <v>0</v>
      </c>
      <c r="AL103" s="9">
        <v>28.8</v>
      </c>
      <c r="AM103" s="9">
        <v>28</v>
      </c>
      <c r="AN103" s="9">
        <v>33.299999999999997</v>
      </c>
      <c r="AO103" s="9">
        <v>40</v>
      </c>
      <c r="AP103" s="9">
        <v>10</v>
      </c>
      <c r="AQ103" s="9">
        <v>50</v>
      </c>
      <c r="AR103" s="9" t="s">
        <v>966</v>
      </c>
      <c r="AS103" s="9" t="s">
        <v>134</v>
      </c>
      <c r="AT103" s="9" t="s">
        <v>966</v>
      </c>
      <c r="AU103" s="9" t="s">
        <v>134</v>
      </c>
      <c r="AV103" s="9" t="s">
        <v>971</v>
      </c>
      <c r="AW103" s="9" t="s">
        <v>134</v>
      </c>
      <c r="AX103" s="9" t="s">
        <v>966</v>
      </c>
      <c r="AY103" s="9" t="s">
        <v>966</v>
      </c>
      <c r="AZ103" s="9" t="s">
        <v>976</v>
      </c>
    </row>
    <row r="104" spans="1:52" ht="12.75" customHeight="1" x14ac:dyDescent="0.2">
      <c r="A104" s="9">
        <v>2021</v>
      </c>
      <c r="B104" s="9">
        <v>123336</v>
      </c>
      <c r="C104" s="9">
        <v>8</v>
      </c>
      <c r="D104" s="9">
        <v>0</v>
      </c>
      <c r="E104" s="9">
        <v>0</v>
      </c>
      <c r="F104" s="9">
        <v>0</v>
      </c>
      <c r="G104" s="9">
        <v>27</v>
      </c>
      <c r="H104" s="9">
        <v>0</v>
      </c>
      <c r="I104" s="9">
        <v>5</v>
      </c>
      <c r="J104" s="9">
        <v>0</v>
      </c>
      <c r="K104" s="9" t="s">
        <v>958</v>
      </c>
      <c r="L104" s="9" t="s">
        <v>962</v>
      </c>
      <c r="M104" s="9" t="s">
        <v>1176</v>
      </c>
      <c r="N104" s="9">
        <v>10000000</v>
      </c>
      <c r="O104" s="9" t="s">
        <v>1177</v>
      </c>
      <c r="P104" s="88">
        <v>1.9100091009011E+24</v>
      </c>
      <c r="Q104" s="9">
        <v>555</v>
      </c>
      <c r="R104" s="9">
        <v>555</v>
      </c>
      <c r="S104" s="9">
        <v>555</v>
      </c>
      <c r="T104" s="9">
        <v>555</v>
      </c>
      <c r="U104" s="9">
        <v>555</v>
      </c>
      <c r="V104" s="9">
        <v>555</v>
      </c>
      <c r="W104" s="9">
        <v>333</v>
      </c>
      <c r="X104" s="9">
        <v>555</v>
      </c>
      <c r="Y104" s="9">
        <v>333</v>
      </c>
      <c r="Z104" s="9">
        <v>333</v>
      </c>
      <c r="AA104" s="9">
        <v>555</v>
      </c>
      <c r="AB104" s="9">
        <v>26.4</v>
      </c>
      <c r="AC104" s="9">
        <v>12.9</v>
      </c>
      <c r="AD104" s="9">
        <v>12.5</v>
      </c>
      <c r="AE104" s="9">
        <v>13.5</v>
      </c>
      <c r="AF104" s="9">
        <v>0</v>
      </c>
      <c r="AG104" s="9">
        <v>0</v>
      </c>
      <c r="AH104" s="9">
        <v>0</v>
      </c>
      <c r="AI104" s="9">
        <v>27</v>
      </c>
      <c r="AJ104" s="9">
        <v>35</v>
      </c>
      <c r="AK104" s="9">
        <v>25</v>
      </c>
      <c r="AL104" s="9">
        <v>30.9</v>
      </c>
      <c r="AM104" s="9">
        <v>36.4</v>
      </c>
      <c r="AN104" s="9">
        <v>0</v>
      </c>
      <c r="AO104" s="9">
        <v>0</v>
      </c>
      <c r="AP104" s="9">
        <v>0</v>
      </c>
      <c r="AQ104" s="9">
        <v>0</v>
      </c>
      <c r="AR104" s="9" t="s">
        <v>134</v>
      </c>
      <c r="AS104" s="9" t="s">
        <v>966</v>
      </c>
      <c r="AT104" s="9" t="s">
        <v>134</v>
      </c>
      <c r="AU104" s="9" t="s">
        <v>971</v>
      </c>
      <c r="AV104" s="9" t="s">
        <v>134</v>
      </c>
      <c r="AW104" s="9" t="s">
        <v>966</v>
      </c>
      <c r="AX104" s="9" t="s">
        <v>971</v>
      </c>
      <c r="AY104" s="9" t="s">
        <v>971</v>
      </c>
      <c r="AZ104" s="9" t="s">
        <v>966</v>
      </c>
    </row>
    <row r="105" spans="1:52" ht="12.75" customHeight="1" x14ac:dyDescent="0.2">
      <c r="A105" s="9">
        <v>2021</v>
      </c>
      <c r="B105" s="9">
        <v>1308687</v>
      </c>
      <c r="C105" s="9">
        <v>8</v>
      </c>
      <c r="D105" s="9">
        <v>0</v>
      </c>
      <c r="E105" s="9">
        <v>0</v>
      </c>
      <c r="F105" s="9">
        <v>0</v>
      </c>
      <c r="G105" s="9">
        <v>27</v>
      </c>
      <c r="H105" s="9">
        <v>0</v>
      </c>
      <c r="I105" s="9">
        <v>7</v>
      </c>
      <c r="J105" s="9">
        <v>0</v>
      </c>
      <c r="K105" s="9" t="s">
        <v>958</v>
      </c>
      <c r="L105" s="9" t="s">
        <v>977</v>
      </c>
      <c r="M105" s="9" t="s">
        <v>1178</v>
      </c>
      <c r="N105" s="9">
        <v>0</v>
      </c>
      <c r="O105" s="9" t="s">
        <v>1179</v>
      </c>
      <c r="P105" s="88">
        <v>9.0091119910109204E+26</v>
      </c>
      <c r="Q105" s="9">
        <v>555</v>
      </c>
      <c r="R105" s="9">
        <v>555</v>
      </c>
      <c r="S105" s="9">
        <v>555</v>
      </c>
      <c r="T105" s="9">
        <v>555</v>
      </c>
      <c r="U105" s="9">
        <v>555</v>
      </c>
      <c r="V105" s="9">
        <v>555</v>
      </c>
      <c r="W105" s="9">
        <v>336</v>
      </c>
      <c r="X105" s="9">
        <v>555</v>
      </c>
      <c r="Y105" s="9">
        <v>555</v>
      </c>
      <c r="Z105" s="9">
        <v>555</v>
      </c>
      <c r="AA105" s="9">
        <v>555</v>
      </c>
      <c r="AB105" s="9">
        <v>26.5</v>
      </c>
      <c r="AC105" s="9">
        <v>1</v>
      </c>
      <c r="AD105" s="9">
        <v>0</v>
      </c>
      <c r="AE105" s="9">
        <v>2.5</v>
      </c>
      <c r="AF105" s="9">
        <v>0</v>
      </c>
      <c r="AG105" s="9">
        <v>40</v>
      </c>
      <c r="AH105" s="9">
        <v>0</v>
      </c>
      <c r="AI105" s="9">
        <v>5</v>
      </c>
      <c r="AJ105" s="9">
        <v>25</v>
      </c>
      <c r="AK105" s="9">
        <v>0</v>
      </c>
      <c r="AL105" s="9">
        <v>35</v>
      </c>
      <c r="AM105" s="9">
        <v>40</v>
      </c>
      <c r="AN105" s="9">
        <v>6.7</v>
      </c>
      <c r="AO105" s="9">
        <v>0</v>
      </c>
      <c r="AP105" s="9">
        <v>20</v>
      </c>
      <c r="AQ105" s="9">
        <v>0</v>
      </c>
      <c r="AR105" s="9" t="s">
        <v>971</v>
      </c>
      <c r="AS105" s="9" t="s">
        <v>971</v>
      </c>
      <c r="AT105" s="9" t="s">
        <v>134</v>
      </c>
      <c r="AU105" s="9" t="s">
        <v>134</v>
      </c>
      <c r="AV105" s="9" t="s">
        <v>134</v>
      </c>
      <c r="AW105" s="9" t="s">
        <v>966</v>
      </c>
      <c r="AX105" s="9" t="s">
        <v>966</v>
      </c>
      <c r="AY105" s="9" t="s">
        <v>134</v>
      </c>
      <c r="AZ105" s="9" t="s">
        <v>971</v>
      </c>
    </row>
    <row r="106" spans="1:52" ht="12.75" customHeight="1" x14ac:dyDescent="0.2">
      <c r="A106" s="9">
        <v>2021</v>
      </c>
      <c r="B106" s="9">
        <v>1103692</v>
      </c>
      <c r="C106" s="9">
        <v>8</v>
      </c>
      <c r="D106" s="9">
        <v>0</v>
      </c>
      <c r="E106" s="9">
        <v>0</v>
      </c>
      <c r="F106" s="9">
        <v>0</v>
      </c>
      <c r="G106" s="9">
        <v>27</v>
      </c>
      <c r="H106" s="9">
        <v>0</v>
      </c>
      <c r="I106" s="9">
        <v>7</v>
      </c>
      <c r="J106" s="9">
        <v>0</v>
      </c>
      <c r="K106" s="9" t="s">
        <v>958</v>
      </c>
      <c r="L106" s="9" t="s">
        <v>1061</v>
      </c>
      <c r="M106" s="9" t="s">
        <v>1180</v>
      </c>
      <c r="N106" s="9">
        <v>10010</v>
      </c>
      <c r="O106" s="9" t="s">
        <v>1181</v>
      </c>
      <c r="P106" s="88">
        <v>1.00190010191E+26</v>
      </c>
      <c r="Q106" s="9">
        <v>555</v>
      </c>
      <c r="R106" s="9">
        <v>555</v>
      </c>
      <c r="S106" s="9">
        <v>555</v>
      </c>
      <c r="T106" s="9">
        <v>555</v>
      </c>
      <c r="U106" s="9">
        <v>555</v>
      </c>
      <c r="V106" s="9">
        <v>555</v>
      </c>
      <c r="W106" s="9">
        <v>555</v>
      </c>
      <c r="X106" s="9">
        <v>555</v>
      </c>
      <c r="Y106" s="9">
        <v>555</v>
      </c>
      <c r="Z106" s="9">
        <v>555</v>
      </c>
      <c r="AA106" s="9">
        <v>555</v>
      </c>
      <c r="AB106" s="9">
        <v>26.5</v>
      </c>
      <c r="AC106" s="9">
        <v>22</v>
      </c>
      <c r="AD106" s="9">
        <v>25</v>
      </c>
      <c r="AE106" s="9">
        <v>17.5</v>
      </c>
      <c r="AF106" s="9">
        <v>17</v>
      </c>
      <c r="AG106" s="9">
        <v>25</v>
      </c>
      <c r="AH106" s="9">
        <v>15</v>
      </c>
      <c r="AI106" s="9">
        <v>18</v>
      </c>
      <c r="AJ106" s="9">
        <v>50</v>
      </c>
      <c r="AK106" s="9">
        <v>10</v>
      </c>
      <c r="AL106" s="9">
        <v>28</v>
      </c>
      <c r="AM106" s="9">
        <v>30</v>
      </c>
      <c r="AN106" s="9">
        <v>16.7</v>
      </c>
      <c r="AO106" s="9">
        <v>30</v>
      </c>
      <c r="AP106" s="9">
        <v>0</v>
      </c>
      <c r="AQ106" s="9">
        <v>20</v>
      </c>
      <c r="AR106" s="9" t="s">
        <v>966</v>
      </c>
      <c r="AS106" s="9" t="s">
        <v>971</v>
      </c>
      <c r="AT106" s="9" t="s">
        <v>134</v>
      </c>
      <c r="AU106" s="9" t="s">
        <v>971</v>
      </c>
      <c r="AV106" s="9" t="s">
        <v>971</v>
      </c>
      <c r="AW106" s="9" t="s">
        <v>971</v>
      </c>
      <c r="AX106" s="9" t="s">
        <v>971</v>
      </c>
      <c r="AY106" s="9" t="s">
        <v>966</v>
      </c>
      <c r="AZ106" s="9" t="s">
        <v>134</v>
      </c>
    </row>
    <row r="107" spans="1:52" ht="12.75" customHeight="1" x14ac:dyDescent="0.2">
      <c r="A107" s="9">
        <v>2021</v>
      </c>
      <c r="B107" s="9">
        <v>1127924</v>
      </c>
      <c r="C107" s="9">
        <v>8</v>
      </c>
      <c r="D107" s="9">
        <v>0</v>
      </c>
      <c r="E107" s="9">
        <v>0</v>
      </c>
      <c r="F107" s="9">
        <v>0</v>
      </c>
      <c r="G107" s="9">
        <v>27</v>
      </c>
      <c r="H107" s="9">
        <v>0</v>
      </c>
      <c r="I107" s="9">
        <v>4</v>
      </c>
      <c r="J107" s="9">
        <v>0</v>
      </c>
      <c r="K107" s="9" t="s">
        <v>958</v>
      </c>
      <c r="L107" s="9" t="s">
        <v>959</v>
      </c>
      <c r="M107" s="9" t="s">
        <v>1182</v>
      </c>
      <c r="N107" s="9">
        <v>10000111</v>
      </c>
      <c r="O107" s="9" t="s">
        <v>1183</v>
      </c>
      <c r="P107" s="88">
        <v>9.0000000000009204E+26</v>
      </c>
      <c r="Q107" s="9">
        <v>555</v>
      </c>
      <c r="R107" s="9">
        <v>555</v>
      </c>
      <c r="S107" s="9">
        <v>555</v>
      </c>
      <c r="T107" s="9">
        <v>555</v>
      </c>
      <c r="U107" s="9">
        <v>555</v>
      </c>
      <c r="V107" s="9">
        <v>555</v>
      </c>
      <c r="W107" s="9">
        <v>336</v>
      </c>
      <c r="X107" s="9">
        <v>555</v>
      </c>
      <c r="Y107" s="9">
        <v>555</v>
      </c>
      <c r="Z107" s="9">
        <v>333</v>
      </c>
      <c r="AA107" s="9">
        <v>555</v>
      </c>
      <c r="AB107" s="9">
        <v>26.5</v>
      </c>
      <c r="AC107" s="9">
        <v>37.4</v>
      </c>
      <c r="AD107" s="9">
        <v>50</v>
      </c>
      <c r="AE107" s="9">
        <v>18.5</v>
      </c>
      <c r="AF107" s="9">
        <v>0</v>
      </c>
      <c r="AG107" s="9">
        <v>0</v>
      </c>
      <c r="AH107" s="9">
        <v>0</v>
      </c>
      <c r="AI107" s="9">
        <v>37</v>
      </c>
      <c r="AJ107" s="9">
        <v>25</v>
      </c>
      <c r="AK107" s="9">
        <v>40</v>
      </c>
      <c r="AL107" s="9">
        <v>22.9</v>
      </c>
      <c r="AM107" s="9">
        <v>21.7</v>
      </c>
      <c r="AN107" s="9">
        <v>30</v>
      </c>
      <c r="AO107" s="9">
        <v>40</v>
      </c>
      <c r="AP107" s="9">
        <v>0</v>
      </c>
      <c r="AQ107" s="9">
        <v>50</v>
      </c>
      <c r="AR107" s="9" t="s">
        <v>971</v>
      </c>
      <c r="AS107" s="9" t="s">
        <v>966</v>
      </c>
      <c r="AT107" s="9" t="s">
        <v>971</v>
      </c>
      <c r="AU107" s="9" t="s">
        <v>971</v>
      </c>
      <c r="AV107" s="9" t="s">
        <v>971</v>
      </c>
      <c r="AW107" s="9" t="s">
        <v>966</v>
      </c>
      <c r="AX107" s="9" t="s">
        <v>134</v>
      </c>
      <c r="AY107" s="9" t="s">
        <v>966</v>
      </c>
      <c r="AZ107" s="9" t="s">
        <v>134</v>
      </c>
    </row>
    <row r="108" spans="1:52" ht="12.75" customHeight="1" x14ac:dyDescent="0.2">
      <c r="A108" s="9">
        <v>2021</v>
      </c>
      <c r="B108" s="9">
        <v>1127927</v>
      </c>
      <c r="C108" s="9">
        <v>8</v>
      </c>
      <c r="D108" s="9">
        <v>0</v>
      </c>
      <c r="E108" s="9">
        <v>0</v>
      </c>
      <c r="F108" s="9">
        <v>0</v>
      </c>
      <c r="G108" s="9">
        <v>27</v>
      </c>
      <c r="H108" s="9">
        <v>0</v>
      </c>
      <c r="I108" s="9">
        <v>7</v>
      </c>
      <c r="J108" s="9">
        <v>0</v>
      </c>
      <c r="K108" s="9" t="s">
        <v>958</v>
      </c>
      <c r="L108" s="9" t="s">
        <v>1003</v>
      </c>
      <c r="M108" s="9" t="s">
        <v>1184</v>
      </c>
      <c r="N108" s="9">
        <v>1110</v>
      </c>
      <c r="O108" s="9" t="s">
        <v>1185</v>
      </c>
      <c r="P108" s="88">
        <v>9.9119909091090005E+26</v>
      </c>
      <c r="Q108" s="9">
        <v>555</v>
      </c>
      <c r="R108" s="9">
        <v>555</v>
      </c>
      <c r="S108" s="9">
        <v>555</v>
      </c>
      <c r="T108" s="9">
        <v>555</v>
      </c>
      <c r="U108" s="9">
        <v>555</v>
      </c>
      <c r="V108" s="9">
        <v>555</v>
      </c>
      <c r="W108" s="9">
        <v>333</v>
      </c>
      <c r="X108" s="9">
        <v>555</v>
      </c>
      <c r="Y108" s="9">
        <v>555</v>
      </c>
      <c r="Z108" s="9">
        <v>555</v>
      </c>
      <c r="AA108" s="9">
        <v>555</v>
      </c>
      <c r="AB108" s="9">
        <v>26.6</v>
      </c>
      <c r="AC108" s="9">
        <v>25.3</v>
      </c>
      <c r="AD108" s="9">
        <v>37.5</v>
      </c>
      <c r="AE108" s="9">
        <v>7</v>
      </c>
      <c r="AF108" s="9">
        <v>0</v>
      </c>
      <c r="AG108" s="9">
        <v>0</v>
      </c>
      <c r="AH108" s="9">
        <v>0</v>
      </c>
      <c r="AI108" s="9">
        <v>14</v>
      </c>
      <c r="AJ108" s="9">
        <v>70</v>
      </c>
      <c r="AK108" s="9">
        <v>0</v>
      </c>
      <c r="AL108" s="9">
        <v>27</v>
      </c>
      <c r="AM108" s="9">
        <v>30</v>
      </c>
      <c r="AN108" s="9">
        <v>10</v>
      </c>
      <c r="AO108" s="9">
        <v>0</v>
      </c>
      <c r="AP108" s="9">
        <v>20</v>
      </c>
      <c r="AQ108" s="9">
        <v>10</v>
      </c>
      <c r="AR108" s="9" t="s">
        <v>971</v>
      </c>
      <c r="AS108" s="9" t="s">
        <v>966</v>
      </c>
      <c r="AT108" s="9" t="s">
        <v>134</v>
      </c>
      <c r="AU108" s="9" t="s">
        <v>971</v>
      </c>
      <c r="AV108" s="9" t="s">
        <v>971</v>
      </c>
      <c r="AW108" s="9" t="s">
        <v>134</v>
      </c>
      <c r="AX108" s="9" t="s">
        <v>971</v>
      </c>
      <c r="AY108" s="9" t="s">
        <v>966</v>
      </c>
      <c r="AZ108" s="9" t="s">
        <v>966</v>
      </c>
    </row>
    <row r="109" spans="1:52" ht="12.75" customHeight="1" x14ac:dyDescent="0.2">
      <c r="A109" s="9">
        <v>2021</v>
      </c>
      <c r="B109" s="9">
        <v>1270538</v>
      </c>
      <c r="C109" s="9">
        <v>8</v>
      </c>
      <c r="D109" s="9">
        <v>0</v>
      </c>
      <c r="E109" s="9">
        <v>0</v>
      </c>
      <c r="F109" s="9">
        <v>0</v>
      </c>
      <c r="G109" s="9">
        <v>27</v>
      </c>
      <c r="H109" s="9">
        <v>1</v>
      </c>
      <c r="I109" s="9">
        <v>5</v>
      </c>
      <c r="J109" s="9">
        <v>0</v>
      </c>
      <c r="K109" s="9" t="s">
        <v>958</v>
      </c>
      <c r="L109" s="9" t="s">
        <v>1028</v>
      </c>
      <c r="M109" s="9" t="s">
        <v>1186</v>
      </c>
      <c r="N109" s="9">
        <v>11110</v>
      </c>
      <c r="O109" s="9" t="s">
        <v>1187</v>
      </c>
      <c r="P109" s="88">
        <v>9.0000010991190096E+26</v>
      </c>
      <c r="Q109" s="9">
        <v>555</v>
      </c>
      <c r="R109" s="9">
        <v>555</v>
      </c>
      <c r="S109" s="9">
        <v>555</v>
      </c>
      <c r="T109" s="9">
        <v>555</v>
      </c>
      <c r="U109" s="9">
        <v>555</v>
      </c>
      <c r="V109" s="9">
        <v>555</v>
      </c>
      <c r="W109" s="9">
        <v>555</v>
      </c>
      <c r="X109" s="9">
        <v>555</v>
      </c>
      <c r="Y109" s="9">
        <v>555</v>
      </c>
      <c r="Z109" s="9">
        <v>333</v>
      </c>
      <c r="AA109" s="9">
        <v>555</v>
      </c>
      <c r="AB109" s="9">
        <v>26.6</v>
      </c>
      <c r="AC109" s="9">
        <v>39.799999999999997</v>
      </c>
      <c r="AD109" s="9">
        <v>50</v>
      </c>
      <c r="AE109" s="9">
        <v>24.5</v>
      </c>
      <c r="AF109" s="9">
        <v>20</v>
      </c>
      <c r="AG109" s="9">
        <v>40</v>
      </c>
      <c r="AH109" s="9">
        <v>15</v>
      </c>
      <c r="AI109" s="9">
        <v>29</v>
      </c>
      <c r="AJ109" s="9">
        <v>25</v>
      </c>
      <c r="AK109" s="9">
        <v>30</v>
      </c>
      <c r="AL109" s="9">
        <v>22.2</v>
      </c>
      <c r="AM109" s="9">
        <v>23.8</v>
      </c>
      <c r="AN109" s="9">
        <v>13.3</v>
      </c>
      <c r="AO109" s="9">
        <v>30</v>
      </c>
      <c r="AP109" s="9">
        <v>0</v>
      </c>
      <c r="AQ109" s="9">
        <v>10</v>
      </c>
      <c r="AR109" s="9" t="s">
        <v>134</v>
      </c>
      <c r="AS109" s="9" t="s">
        <v>134</v>
      </c>
      <c r="AT109" s="9" t="s">
        <v>134</v>
      </c>
      <c r="AU109" s="9" t="s">
        <v>971</v>
      </c>
      <c r="AV109" s="9" t="s">
        <v>971</v>
      </c>
      <c r="AW109" s="9" t="s">
        <v>134</v>
      </c>
      <c r="AX109" s="9" t="s">
        <v>967</v>
      </c>
      <c r="AY109" s="9" t="s">
        <v>134</v>
      </c>
      <c r="AZ109" s="9" t="s">
        <v>976</v>
      </c>
    </row>
    <row r="110" spans="1:52" ht="12.75" customHeight="1" x14ac:dyDescent="0.2">
      <c r="A110" s="9">
        <v>2021</v>
      </c>
      <c r="B110" s="9">
        <v>123336</v>
      </c>
      <c r="C110" s="9">
        <v>8</v>
      </c>
      <c r="D110" s="9">
        <v>0</v>
      </c>
      <c r="E110" s="9">
        <v>0</v>
      </c>
      <c r="F110" s="9">
        <v>0</v>
      </c>
      <c r="G110" s="9">
        <v>27</v>
      </c>
      <c r="H110" s="9">
        <v>0</v>
      </c>
      <c r="I110" s="9">
        <v>5</v>
      </c>
      <c r="J110" s="9">
        <v>0</v>
      </c>
      <c r="K110" s="9" t="s">
        <v>958</v>
      </c>
      <c r="L110" s="9" t="s">
        <v>962</v>
      </c>
      <c r="M110" s="9" t="s">
        <v>1114</v>
      </c>
      <c r="N110" s="9">
        <v>1100</v>
      </c>
      <c r="O110" s="9" t="s">
        <v>1188</v>
      </c>
      <c r="P110" s="88">
        <v>1.0090000900090001E+26</v>
      </c>
      <c r="Q110" s="9">
        <v>555</v>
      </c>
      <c r="R110" s="9">
        <v>555</v>
      </c>
      <c r="S110" s="9">
        <v>555</v>
      </c>
      <c r="T110" s="9">
        <v>555</v>
      </c>
      <c r="U110" s="9">
        <v>555</v>
      </c>
      <c r="V110" s="9">
        <v>555</v>
      </c>
      <c r="W110" s="9">
        <v>555</v>
      </c>
      <c r="X110" s="9">
        <v>555</v>
      </c>
      <c r="Y110" s="9">
        <v>333</v>
      </c>
      <c r="Z110" s="9">
        <v>333</v>
      </c>
      <c r="AA110" s="9">
        <v>555</v>
      </c>
      <c r="AB110" s="9">
        <v>26.6</v>
      </c>
      <c r="AC110" s="9">
        <v>33</v>
      </c>
      <c r="AD110" s="9">
        <v>25</v>
      </c>
      <c r="AE110" s="9">
        <v>45</v>
      </c>
      <c r="AF110" s="9">
        <v>40</v>
      </c>
      <c r="AG110" s="9">
        <v>80</v>
      </c>
      <c r="AH110" s="9">
        <v>30</v>
      </c>
      <c r="AI110" s="9">
        <v>50</v>
      </c>
      <c r="AJ110" s="9">
        <v>70</v>
      </c>
      <c r="AK110" s="9">
        <v>45</v>
      </c>
      <c r="AL110" s="9">
        <v>24.5</v>
      </c>
      <c r="AM110" s="9">
        <v>27.3</v>
      </c>
      <c r="AN110" s="9">
        <v>8.3000000000000007</v>
      </c>
      <c r="AO110" s="9">
        <v>0</v>
      </c>
      <c r="AP110" s="9">
        <v>0</v>
      </c>
      <c r="AQ110" s="9">
        <v>25</v>
      </c>
      <c r="AR110" s="9" t="s">
        <v>971</v>
      </c>
      <c r="AS110" s="9" t="s">
        <v>976</v>
      </c>
      <c r="AT110" s="9" t="s">
        <v>966</v>
      </c>
      <c r="AU110" s="9" t="s">
        <v>967</v>
      </c>
      <c r="AV110" s="9" t="s">
        <v>966</v>
      </c>
      <c r="AW110" s="9" t="s">
        <v>134</v>
      </c>
      <c r="AX110" s="9" t="s">
        <v>971</v>
      </c>
      <c r="AY110" s="9" t="s">
        <v>966</v>
      </c>
      <c r="AZ110" s="9" t="s">
        <v>976</v>
      </c>
    </row>
    <row r="111" spans="1:52" ht="12.75" customHeight="1" x14ac:dyDescent="0.2">
      <c r="A111" s="9">
        <v>2021</v>
      </c>
      <c r="B111" s="9">
        <v>150129</v>
      </c>
      <c r="C111" s="9">
        <v>8</v>
      </c>
      <c r="D111" s="9">
        <v>0</v>
      </c>
      <c r="E111" s="9">
        <v>0</v>
      </c>
      <c r="F111" s="9">
        <v>0</v>
      </c>
      <c r="G111" s="9">
        <v>27</v>
      </c>
      <c r="H111" s="9">
        <v>0</v>
      </c>
      <c r="I111" s="9">
        <v>6</v>
      </c>
      <c r="J111" s="9">
        <v>0</v>
      </c>
      <c r="K111" s="9" t="s">
        <v>958</v>
      </c>
      <c r="L111" s="9" t="s">
        <v>994</v>
      </c>
      <c r="M111" s="9" t="s">
        <v>1189</v>
      </c>
      <c r="N111" s="9">
        <v>1111</v>
      </c>
      <c r="O111" s="9" t="s">
        <v>1190</v>
      </c>
      <c r="P111" s="88">
        <v>9.0900190009999992E+25</v>
      </c>
      <c r="Q111" s="9">
        <v>555</v>
      </c>
      <c r="R111" s="9">
        <v>555</v>
      </c>
      <c r="S111" s="9">
        <v>555</v>
      </c>
      <c r="T111" s="9">
        <v>555</v>
      </c>
      <c r="U111" s="9">
        <v>555</v>
      </c>
      <c r="V111" s="9">
        <v>333</v>
      </c>
      <c r="W111" s="9">
        <v>555</v>
      </c>
      <c r="X111" s="9">
        <v>555</v>
      </c>
      <c r="Y111" s="9">
        <v>333</v>
      </c>
      <c r="Z111" s="9">
        <v>333</v>
      </c>
      <c r="AA111" s="9">
        <v>333</v>
      </c>
      <c r="AB111" s="9">
        <v>26.7</v>
      </c>
      <c r="AC111" s="9">
        <v>33.799999999999997</v>
      </c>
      <c r="AD111" s="9">
        <v>50</v>
      </c>
      <c r="AE111" s="9">
        <v>9.5</v>
      </c>
      <c r="AF111" s="9">
        <v>8</v>
      </c>
      <c r="AG111" s="9">
        <v>40</v>
      </c>
      <c r="AH111" s="9">
        <v>0</v>
      </c>
      <c r="AI111" s="9">
        <v>11</v>
      </c>
      <c r="AJ111" s="9">
        <v>55</v>
      </c>
      <c r="AK111" s="9">
        <v>0</v>
      </c>
      <c r="AL111" s="9">
        <v>24.3</v>
      </c>
      <c r="AM111" s="9">
        <v>28.6</v>
      </c>
      <c r="AN111" s="9">
        <v>0</v>
      </c>
      <c r="AO111" s="9">
        <v>0</v>
      </c>
      <c r="AP111" s="9">
        <v>0</v>
      </c>
      <c r="AQ111" s="9">
        <v>0</v>
      </c>
      <c r="AR111" s="9" t="s">
        <v>134</v>
      </c>
      <c r="AS111" s="9" t="s">
        <v>134</v>
      </c>
      <c r="AT111" s="9" t="s">
        <v>967</v>
      </c>
      <c r="AU111" s="9" t="s">
        <v>966</v>
      </c>
      <c r="AV111" s="9" t="s">
        <v>966</v>
      </c>
      <c r="AW111" s="9" t="s">
        <v>966</v>
      </c>
      <c r="AX111" s="9" t="s">
        <v>966</v>
      </c>
      <c r="AY111" s="9" t="s">
        <v>134</v>
      </c>
      <c r="AZ111" s="9" t="s">
        <v>971</v>
      </c>
    </row>
    <row r="112" spans="1:52" ht="12.75" customHeight="1" x14ac:dyDescent="0.2">
      <c r="A112" s="9">
        <v>2021</v>
      </c>
      <c r="B112" s="9">
        <v>123336</v>
      </c>
      <c r="C112" s="9">
        <v>8</v>
      </c>
      <c r="D112" s="9">
        <v>0</v>
      </c>
      <c r="E112" s="9">
        <v>0</v>
      </c>
      <c r="F112" s="9">
        <v>0</v>
      </c>
      <c r="G112" s="9">
        <v>27</v>
      </c>
      <c r="H112" s="9">
        <v>0</v>
      </c>
      <c r="I112" s="9">
        <v>5</v>
      </c>
      <c r="J112" s="9">
        <v>0</v>
      </c>
      <c r="K112" s="9" t="s">
        <v>958</v>
      </c>
      <c r="L112" s="9" t="s">
        <v>962</v>
      </c>
      <c r="M112" s="9" t="s">
        <v>1191</v>
      </c>
      <c r="N112" s="9">
        <v>100100</v>
      </c>
      <c r="O112" s="9" t="s">
        <v>1192</v>
      </c>
      <c r="P112" s="88">
        <v>9.0000900091109898E+23</v>
      </c>
      <c r="Q112" s="9">
        <v>555</v>
      </c>
      <c r="R112" s="9">
        <v>555</v>
      </c>
      <c r="S112" s="9">
        <v>555</v>
      </c>
      <c r="T112" s="9">
        <v>555</v>
      </c>
      <c r="U112" s="9">
        <v>555</v>
      </c>
      <c r="V112" s="9">
        <v>555</v>
      </c>
      <c r="W112" s="9">
        <v>555</v>
      </c>
      <c r="X112" s="9">
        <v>555</v>
      </c>
      <c r="Y112" s="9">
        <v>555</v>
      </c>
      <c r="Z112" s="9">
        <v>333</v>
      </c>
      <c r="AA112" s="9">
        <v>333</v>
      </c>
      <c r="AB112" s="9">
        <v>26.8</v>
      </c>
      <c r="AC112" s="9">
        <v>23.2</v>
      </c>
      <c r="AD112" s="9">
        <v>25</v>
      </c>
      <c r="AE112" s="9">
        <v>20.5</v>
      </c>
      <c r="AF112" s="9">
        <v>11</v>
      </c>
      <c r="AG112" s="9">
        <v>55</v>
      </c>
      <c r="AH112" s="9">
        <v>0</v>
      </c>
      <c r="AI112" s="9">
        <v>30</v>
      </c>
      <c r="AJ112" s="9">
        <v>50</v>
      </c>
      <c r="AK112" s="9">
        <v>25</v>
      </c>
      <c r="AL112" s="9">
        <v>28</v>
      </c>
      <c r="AM112" s="9">
        <v>31.8</v>
      </c>
      <c r="AN112" s="9">
        <v>6.7</v>
      </c>
      <c r="AO112" s="9">
        <v>20</v>
      </c>
      <c r="AP112" s="9">
        <v>0</v>
      </c>
      <c r="AQ112" s="9">
        <v>0</v>
      </c>
      <c r="AR112" s="9" t="s">
        <v>134</v>
      </c>
      <c r="AS112" s="9" t="s">
        <v>134</v>
      </c>
      <c r="AT112" s="9" t="s">
        <v>971</v>
      </c>
      <c r="AU112" s="9" t="s">
        <v>966</v>
      </c>
      <c r="AV112" s="9" t="s">
        <v>966</v>
      </c>
      <c r="AW112" s="9" t="s">
        <v>134</v>
      </c>
      <c r="AX112" s="9" t="s">
        <v>966</v>
      </c>
      <c r="AY112" s="9" t="s">
        <v>967</v>
      </c>
      <c r="AZ112" s="9" t="s">
        <v>971</v>
      </c>
    </row>
    <row r="113" spans="1:52" ht="12.75" customHeight="1" x14ac:dyDescent="0.2">
      <c r="A113" s="9">
        <v>2021</v>
      </c>
      <c r="B113" s="9">
        <v>123336</v>
      </c>
      <c r="C113" s="9">
        <v>8</v>
      </c>
      <c r="D113" s="9">
        <v>0</v>
      </c>
      <c r="E113" s="9">
        <v>0</v>
      </c>
      <c r="F113" s="9">
        <v>0</v>
      </c>
      <c r="G113" s="9">
        <v>27</v>
      </c>
      <c r="H113" s="9">
        <v>0</v>
      </c>
      <c r="I113" s="9">
        <v>5</v>
      </c>
      <c r="J113" s="9">
        <v>0</v>
      </c>
      <c r="K113" s="9" t="s">
        <v>958</v>
      </c>
      <c r="L113" s="9" t="s">
        <v>962</v>
      </c>
      <c r="M113" s="9" t="s">
        <v>1193</v>
      </c>
      <c r="N113" s="9">
        <v>10010111</v>
      </c>
      <c r="O113" s="9" t="s">
        <v>1194</v>
      </c>
      <c r="P113" s="88">
        <v>1.00900009100911E+26</v>
      </c>
      <c r="Q113" s="9">
        <v>555</v>
      </c>
      <c r="R113" s="9">
        <v>555</v>
      </c>
      <c r="S113" s="9">
        <v>555</v>
      </c>
      <c r="T113" s="9">
        <v>555</v>
      </c>
      <c r="U113" s="9">
        <v>555</v>
      </c>
      <c r="V113" s="9">
        <v>555</v>
      </c>
      <c r="W113" s="9">
        <v>555</v>
      </c>
      <c r="X113" s="9">
        <v>555</v>
      </c>
      <c r="Y113" s="9">
        <v>555</v>
      </c>
      <c r="Z113" s="9">
        <v>333</v>
      </c>
      <c r="AA113" s="9">
        <v>555</v>
      </c>
      <c r="AB113" s="9">
        <v>26.8</v>
      </c>
      <c r="AC113" s="9">
        <v>47.1</v>
      </c>
      <c r="AD113" s="9">
        <v>62.5</v>
      </c>
      <c r="AE113" s="9">
        <v>24</v>
      </c>
      <c r="AF113" s="9">
        <v>37</v>
      </c>
      <c r="AG113" s="9">
        <v>65</v>
      </c>
      <c r="AH113" s="9">
        <v>30</v>
      </c>
      <c r="AI113" s="9">
        <v>11</v>
      </c>
      <c r="AJ113" s="9">
        <v>55</v>
      </c>
      <c r="AK113" s="9">
        <v>0</v>
      </c>
      <c r="AL113" s="9">
        <v>20</v>
      </c>
      <c r="AM113" s="9">
        <v>22.7</v>
      </c>
      <c r="AN113" s="9">
        <v>5</v>
      </c>
      <c r="AO113" s="9">
        <v>15</v>
      </c>
      <c r="AP113" s="9">
        <v>0</v>
      </c>
      <c r="AQ113" s="9">
        <v>0</v>
      </c>
      <c r="AR113" s="9" t="s">
        <v>134</v>
      </c>
      <c r="AS113" s="9" t="s">
        <v>966</v>
      </c>
      <c r="AT113" s="9" t="s">
        <v>134</v>
      </c>
      <c r="AU113" s="9" t="s">
        <v>971</v>
      </c>
      <c r="AV113" s="9" t="s">
        <v>134</v>
      </c>
      <c r="AW113" s="9" t="s">
        <v>134</v>
      </c>
      <c r="AX113" s="9" t="s">
        <v>971</v>
      </c>
      <c r="AY113" s="9" t="s">
        <v>966</v>
      </c>
      <c r="AZ113" s="9" t="s">
        <v>971</v>
      </c>
    </row>
    <row r="114" spans="1:52" ht="12.75" customHeight="1" x14ac:dyDescent="0.2">
      <c r="A114" s="9">
        <v>2021</v>
      </c>
      <c r="B114" s="9">
        <v>1179970</v>
      </c>
      <c r="C114" s="9">
        <v>8</v>
      </c>
      <c r="D114" s="9">
        <v>0</v>
      </c>
      <c r="E114" s="9">
        <v>0</v>
      </c>
      <c r="F114" s="9">
        <v>0</v>
      </c>
      <c r="G114" s="9">
        <v>27</v>
      </c>
      <c r="H114" s="9">
        <v>0</v>
      </c>
      <c r="I114" s="9">
        <v>2</v>
      </c>
      <c r="J114" s="9">
        <v>0</v>
      </c>
      <c r="K114" s="9" t="s">
        <v>958</v>
      </c>
      <c r="L114" s="9" t="s">
        <v>963</v>
      </c>
      <c r="M114" s="9" t="s">
        <v>1195</v>
      </c>
      <c r="N114" s="9">
        <v>1010</v>
      </c>
      <c r="O114" s="9" t="s">
        <v>1196</v>
      </c>
      <c r="P114" s="88">
        <v>1.0000019009111101E+23</v>
      </c>
      <c r="Q114" s="9">
        <v>555</v>
      </c>
      <c r="R114" s="9">
        <v>555</v>
      </c>
      <c r="S114" s="9">
        <v>555</v>
      </c>
      <c r="T114" s="9">
        <v>555</v>
      </c>
      <c r="U114" s="9">
        <v>555</v>
      </c>
      <c r="V114" s="9">
        <v>555</v>
      </c>
      <c r="W114" s="9">
        <v>555</v>
      </c>
      <c r="X114" s="9">
        <v>555</v>
      </c>
      <c r="Y114" s="9">
        <v>555</v>
      </c>
      <c r="Z114" s="9">
        <v>555</v>
      </c>
      <c r="AA114" s="9">
        <v>555</v>
      </c>
      <c r="AB114" s="9">
        <v>26.9</v>
      </c>
      <c r="AC114" s="9">
        <v>18.600000000000001</v>
      </c>
      <c r="AD114" s="9">
        <v>25</v>
      </c>
      <c r="AE114" s="9">
        <v>9</v>
      </c>
      <c r="AF114" s="9">
        <v>5</v>
      </c>
      <c r="AG114" s="9">
        <v>25</v>
      </c>
      <c r="AH114" s="9">
        <v>0</v>
      </c>
      <c r="AI114" s="9">
        <v>13</v>
      </c>
      <c r="AJ114" s="9">
        <v>25</v>
      </c>
      <c r="AK114" s="9">
        <v>10</v>
      </c>
      <c r="AL114" s="9">
        <v>29.7</v>
      </c>
      <c r="AM114" s="9">
        <v>32</v>
      </c>
      <c r="AN114" s="9">
        <v>16.7</v>
      </c>
      <c r="AO114" s="9">
        <v>40</v>
      </c>
      <c r="AP114" s="9">
        <v>10</v>
      </c>
      <c r="AQ114" s="9">
        <v>0</v>
      </c>
      <c r="AR114" s="9" t="s">
        <v>134</v>
      </c>
      <c r="AS114" s="9" t="s">
        <v>134</v>
      </c>
      <c r="AT114" s="9" t="s">
        <v>134</v>
      </c>
      <c r="AU114" s="9" t="s">
        <v>134</v>
      </c>
      <c r="AV114" s="9" t="s">
        <v>134</v>
      </c>
      <c r="AW114" s="9" t="s">
        <v>1197</v>
      </c>
      <c r="AX114" s="9" t="s">
        <v>971</v>
      </c>
      <c r="AY114" s="9" t="s">
        <v>971</v>
      </c>
      <c r="AZ114" s="9" t="s">
        <v>966</v>
      </c>
    </row>
    <row r="115" spans="1:52" ht="12.75" customHeight="1" x14ac:dyDescent="0.2">
      <c r="A115" s="9">
        <v>2021</v>
      </c>
      <c r="B115" s="9">
        <v>122845</v>
      </c>
      <c r="C115" s="9">
        <v>8</v>
      </c>
      <c r="D115" s="9">
        <v>0</v>
      </c>
      <c r="E115" s="9">
        <v>0</v>
      </c>
      <c r="F115" s="9">
        <v>0</v>
      </c>
      <c r="G115" s="9">
        <v>27</v>
      </c>
      <c r="H115" s="9">
        <v>1</v>
      </c>
      <c r="I115" s="9">
        <v>5</v>
      </c>
      <c r="J115" s="9">
        <v>0</v>
      </c>
      <c r="K115" s="9" t="s">
        <v>958</v>
      </c>
      <c r="L115" s="9" t="s">
        <v>1028</v>
      </c>
      <c r="M115" s="9" t="s">
        <v>1198</v>
      </c>
      <c r="N115" s="9">
        <v>101110</v>
      </c>
      <c r="O115" s="9" t="s">
        <v>1199</v>
      </c>
      <c r="P115" s="88">
        <v>9.0001000991090997E+26</v>
      </c>
      <c r="Q115" s="9">
        <v>555</v>
      </c>
      <c r="R115" s="9">
        <v>555</v>
      </c>
      <c r="S115" s="9">
        <v>555</v>
      </c>
      <c r="T115" s="9">
        <v>333</v>
      </c>
      <c r="U115" s="9">
        <v>555</v>
      </c>
      <c r="V115" s="9">
        <v>555</v>
      </c>
      <c r="W115" s="9">
        <v>333</v>
      </c>
      <c r="X115" s="9">
        <v>333</v>
      </c>
      <c r="Y115" s="9">
        <v>555</v>
      </c>
      <c r="Z115" s="9">
        <v>555</v>
      </c>
      <c r="AA115" s="9">
        <v>555</v>
      </c>
      <c r="AB115" s="9">
        <v>26.9</v>
      </c>
      <c r="AC115" s="9">
        <v>30</v>
      </c>
      <c r="AD115" s="9">
        <v>50</v>
      </c>
      <c r="AE115" s="9">
        <v>0</v>
      </c>
      <c r="AF115" s="9">
        <v>0</v>
      </c>
      <c r="AG115" s="9">
        <v>0</v>
      </c>
      <c r="AH115" s="9">
        <v>0</v>
      </c>
      <c r="AI115" s="9">
        <v>0</v>
      </c>
      <c r="AJ115" s="9">
        <v>0</v>
      </c>
      <c r="AK115" s="9">
        <v>0</v>
      </c>
      <c r="AL115" s="9">
        <v>25.8</v>
      </c>
      <c r="AM115" s="9">
        <v>28.6</v>
      </c>
      <c r="AN115" s="9">
        <v>10</v>
      </c>
      <c r="AO115" s="9">
        <v>30</v>
      </c>
      <c r="AP115" s="9">
        <v>0</v>
      </c>
      <c r="AQ115" s="9">
        <v>0</v>
      </c>
      <c r="AR115" s="9" t="s">
        <v>966</v>
      </c>
      <c r="AS115" s="9" t="s">
        <v>976</v>
      </c>
      <c r="AT115" s="9" t="s">
        <v>966</v>
      </c>
      <c r="AU115" s="9" t="s">
        <v>966</v>
      </c>
      <c r="AV115" s="9" t="s">
        <v>966</v>
      </c>
      <c r="AW115" s="9" t="s">
        <v>971</v>
      </c>
      <c r="AX115" s="9" t="s">
        <v>971</v>
      </c>
      <c r="AY115" s="9" t="s">
        <v>134</v>
      </c>
      <c r="AZ115" s="9" t="s">
        <v>971</v>
      </c>
    </row>
    <row r="116" spans="1:52" ht="12.75" customHeight="1" x14ac:dyDescent="0.2">
      <c r="A116" s="9">
        <v>2021</v>
      </c>
      <c r="B116" s="9">
        <v>123336</v>
      </c>
      <c r="C116" s="9">
        <v>8</v>
      </c>
      <c r="D116" s="9">
        <v>0</v>
      </c>
      <c r="E116" s="9">
        <v>0</v>
      </c>
      <c r="F116" s="9">
        <v>0</v>
      </c>
      <c r="G116" s="9">
        <v>27</v>
      </c>
      <c r="H116" s="9">
        <v>0</v>
      </c>
      <c r="I116" s="9">
        <v>5</v>
      </c>
      <c r="J116" s="9">
        <v>0</v>
      </c>
      <c r="K116" s="9" t="s">
        <v>958</v>
      </c>
      <c r="L116" s="9" t="s">
        <v>962</v>
      </c>
      <c r="M116" s="9" t="s">
        <v>1200</v>
      </c>
      <c r="N116" s="9">
        <v>10101010</v>
      </c>
      <c r="O116" s="9" t="s">
        <v>1201</v>
      </c>
      <c r="P116" s="88">
        <v>9.0111901090109903E+23</v>
      </c>
      <c r="Q116" s="9">
        <v>555</v>
      </c>
      <c r="R116" s="9">
        <v>555</v>
      </c>
      <c r="S116" s="9">
        <v>555</v>
      </c>
      <c r="T116" s="9">
        <v>555</v>
      </c>
      <c r="U116" s="9">
        <v>555</v>
      </c>
      <c r="V116" s="9">
        <v>555</v>
      </c>
      <c r="W116" s="9">
        <v>555</v>
      </c>
      <c r="X116" s="9">
        <v>555</v>
      </c>
      <c r="Y116" s="9">
        <v>555</v>
      </c>
      <c r="Z116" s="9">
        <v>333</v>
      </c>
      <c r="AA116" s="9">
        <v>555</v>
      </c>
      <c r="AB116" s="9">
        <v>27</v>
      </c>
      <c r="AC116" s="9">
        <v>38.200000000000003</v>
      </c>
      <c r="AD116" s="9">
        <v>50</v>
      </c>
      <c r="AE116" s="9">
        <v>20.5</v>
      </c>
      <c r="AF116" s="9">
        <v>14</v>
      </c>
      <c r="AG116" s="9">
        <v>70</v>
      </c>
      <c r="AH116" s="9">
        <v>0</v>
      </c>
      <c r="AI116" s="9">
        <v>27</v>
      </c>
      <c r="AJ116" s="9">
        <v>35</v>
      </c>
      <c r="AK116" s="9">
        <v>25</v>
      </c>
      <c r="AL116" s="9">
        <v>23.2</v>
      </c>
      <c r="AM116" s="9">
        <v>27.3</v>
      </c>
      <c r="AN116" s="9">
        <v>0</v>
      </c>
      <c r="AO116" s="9">
        <v>0</v>
      </c>
      <c r="AP116" s="9">
        <v>0</v>
      </c>
      <c r="AQ116" s="9">
        <v>0</v>
      </c>
      <c r="AR116" s="9" t="s">
        <v>134</v>
      </c>
      <c r="AS116" s="9" t="s">
        <v>134</v>
      </c>
      <c r="AT116" s="9" t="s">
        <v>134</v>
      </c>
      <c r="AU116" s="9" t="s">
        <v>971</v>
      </c>
      <c r="AV116" s="9" t="s">
        <v>134</v>
      </c>
      <c r="AW116" s="9" t="s">
        <v>971</v>
      </c>
      <c r="AX116" s="9" t="s">
        <v>971</v>
      </c>
      <c r="AY116" s="9" t="s">
        <v>134</v>
      </c>
      <c r="AZ116" s="9" t="s">
        <v>966</v>
      </c>
    </row>
    <row r="117" spans="1:52" ht="12.75" customHeight="1" x14ac:dyDescent="0.2">
      <c r="A117" s="9">
        <v>2021</v>
      </c>
      <c r="B117" s="9">
        <v>1270538</v>
      </c>
      <c r="C117" s="9">
        <v>8</v>
      </c>
      <c r="D117" s="9">
        <v>0</v>
      </c>
      <c r="E117" s="9">
        <v>0</v>
      </c>
      <c r="F117" s="9">
        <v>0</v>
      </c>
      <c r="G117" s="9">
        <v>27</v>
      </c>
      <c r="H117" s="9">
        <v>1</v>
      </c>
      <c r="I117" s="9">
        <v>5</v>
      </c>
      <c r="J117" s="9">
        <v>0</v>
      </c>
      <c r="K117" s="9" t="s">
        <v>958</v>
      </c>
      <c r="L117" s="9" t="s">
        <v>1028</v>
      </c>
      <c r="M117" s="9" t="s">
        <v>1202</v>
      </c>
      <c r="N117" s="9">
        <v>101000</v>
      </c>
      <c r="O117" s="9" t="s">
        <v>1203</v>
      </c>
      <c r="P117" s="88">
        <v>9.0100110991090101E+26</v>
      </c>
      <c r="Q117" s="9">
        <v>555</v>
      </c>
      <c r="R117" s="9">
        <v>555</v>
      </c>
      <c r="S117" s="9">
        <v>555</v>
      </c>
      <c r="T117" s="9">
        <v>333</v>
      </c>
      <c r="U117" s="9">
        <v>555</v>
      </c>
      <c r="V117" s="9">
        <v>555</v>
      </c>
      <c r="W117" s="9">
        <v>333</v>
      </c>
      <c r="X117" s="9">
        <v>333</v>
      </c>
      <c r="Y117" s="9">
        <v>555</v>
      </c>
      <c r="Z117" s="9">
        <v>555</v>
      </c>
      <c r="AA117" s="9">
        <v>555</v>
      </c>
      <c r="AB117" s="9">
        <v>27.2</v>
      </c>
      <c r="AC117" s="9">
        <v>15</v>
      </c>
      <c r="AD117" s="9">
        <v>25</v>
      </c>
      <c r="AE117" s="9">
        <v>0</v>
      </c>
      <c r="AF117" s="9">
        <v>0</v>
      </c>
      <c r="AG117" s="9">
        <v>0</v>
      </c>
      <c r="AH117" s="9">
        <v>0</v>
      </c>
      <c r="AI117" s="9">
        <v>0</v>
      </c>
      <c r="AJ117" s="9">
        <v>0</v>
      </c>
      <c r="AK117" s="9">
        <v>0</v>
      </c>
      <c r="AL117" s="9">
        <v>31.3</v>
      </c>
      <c r="AM117" s="9">
        <v>33.299999999999997</v>
      </c>
      <c r="AN117" s="9">
        <v>20</v>
      </c>
      <c r="AO117" s="9">
        <v>30</v>
      </c>
      <c r="AP117" s="9">
        <v>30</v>
      </c>
      <c r="AQ117" s="9">
        <v>0</v>
      </c>
      <c r="AR117" s="9" t="s">
        <v>134</v>
      </c>
      <c r="AS117" s="9" t="s">
        <v>134</v>
      </c>
      <c r="AT117" s="9" t="s">
        <v>134</v>
      </c>
      <c r="AU117" s="9" t="s">
        <v>966</v>
      </c>
      <c r="AV117" s="9" t="s">
        <v>971</v>
      </c>
      <c r="AW117" s="9" t="s">
        <v>971</v>
      </c>
      <c r="AX117" s="9" t="s">
        <v>971</v>
      </c>
      <c r="AY117" s="9" t="s">
        <v>966</v>
      </c>
      <c r="AZ117" s="9" t="s">
        <v>976</v>
      </c>
    </row>
    <row r="118" spans="1:52" ht="12.75" customHeight="1" x14ac:dyDescent="0.2">
      <c r="A118" s="9">
        <v>2021</v>
      </c>
      <c r="B118" s="9">
        <v>123336</v>
      </c>
      <c r="C118" s="9">
        <v>8</v>
      </c>
      <c r="D118" s="9">
        <v>0</v>
      </c>
      <c r="E118" s="9">
        <v>0</v>
      </c>
      <c r="F118" s="9">
        <v>0</v>
      </c>
      <c r="G118" s="9">
        <v>27</v>
      </c>
      <c r="H118" s="9">
        <v>0</v>
      </c>
      <c r="I118" s="9">
        <v>5</v>
      </c>
      <c r="J118" s="9">
        <v>0</v>
      </c>
      <c r="K118" s="9" t="s">
        <v>958</v>
      </c>
      <c r="L118" s="9" t="s">
        <v>962</v>
      </c>
      <c r="M118" s="9" t="s">
        <v>1204</v>
      </c>
      <c r="N118" s="9">
        <v>10001000</v>
      </c>
      <c r="O118" s="9" t="s">
        <v>1205</v>
      </c>
      <c r="P118" s="88">
        <v>1.9001090019110999E+24</v>
      </c>
      <c r="Q118" s="9">
        <v>555</v>
      </c>
      <c r="R118" s="9">
        <v>555</v>
      </c>
      <c r="S118" s="9">
        <v>555</v>
      </c>
      <c r="T118" s="9">
        <v>555</v>
      </c>
      <c r="U118" s="9">
        <v>555</v>
      </c>
      <c r="V118" s="9">
        <v>555</v>
      </c>
      <c r="W118" s="9">
        <v>336</v>
      </c>
      <c r="X118" s="9">
        <v>336</v>
      </c>
      <c r="Y118" s="9">
        <v>555</v>
      </c>
      <c r="Z118" s="9">
        <v>555</v>
      </c>
      <c r="AA118" s="9">
        <v>555</v>
      </c>
      <c r="AB118" s="9">
        <v>27.3</v>
      </c>
      <c r="AC118" s="9">
        <v>15</v>
      </c>
      <c r="AD118" s="9">
        <v>25</v>
      </c>
      <c r="AE118" s="9">
        <v>0</v>
      </c>
      <c r="AF118" s="9">
        <v>0</v>
      </c>
      <c r="AG118" s="9">
        <v>0</v>
      </c>
      <c r="AH118" s="9">
        <v>0</v>
      </c>
      <c r="AI118" s="9">
        <v>0</v>
      </c>
      <c r="AJ118" s="9">
        <v>70</v>
      </c>
      <c r="AK118" s="9">
        <v>0</v>
      </c>
      <c r="AL118" s="9">
        <v>31.4</v>
      </c>
      <c r="AM118" s="9">
        <v>36.4</v>
      </c>
      <c r="AN118" s="9">
        <v>3.3</v>
      </c>
      <c r="AO118" s="9">
        <v>0</v>
      </c>
      <c r="AP118" s="9">
        <v>0</v>
      </c>
      <c r="AQ118" s="9">
        <v>10</v>
      </c>
      <c r="AR118" s="9" t="s">
        <v>134</v>
      </c>
      <c r="AS118" s="9" t="s">
        <v>134</v>
      </c>
      <c r="AT118" s="9" t="s">
        <v>134</v>
      </c>
      <c r="AU118" s="9" t="s">
        <v>967</v>
      </c>
      <c r="AV118" s="9" t="s">
        <v>967</v>
      </c>
      <c r="AW118" s="9" t="s">
        <v>134</v>
      </c>
      <c r="AX118" s="9" t="s">
        <v>971</v>
      </c>
      <c r="AY118" s="9" t="s">
        <v>966</v>
      </c>
      <c r="AZ118" s="9" t="s">
        <v>134</v>
      </c>
    </row>
    <row r="119" spans="1:52" ht="12.75" customHeight="1" x14ac:dyDescent="0.2">
      <c r="A119" s="9">
        <v>2021</v>
      </c>
      <c r="B119" s="9">
        <v>1179970</v>
      </c>
      <c r="C119" s="9">
        <v>8</v>
      </c>
      <c r="D119" s="9">
        <v>0</v>
      </c>
      <c r="E119" s="9">
        <v>0</v>
      </c>
      <c r="F119" s="9">
        <v>0</v>
      </c>
      <c r="G119" s="9">
        <v>27</v>
      </c>
      <c r="H119" s="9">
        <v>0</v>
      </c>
      <c r="I119" s="9">
        <v>2</v>
      </c>
      <c r="J119" s="9">
        <v>0</v>
      </c>
      <c r="K119" s="9" t="s">
        <v>958</v>
      </c>
      <c r="L119" s="9" t="s">
        <v>963</v>
      </c>
      <c r="M119" s="9" t="s">
        <v>1206</v>
      </c>
      <c r="N119" s="9">
        <v>100</v>
      </c>
      <c r="O119" s="9" t="s">
        <v>1207</v>
      </c>
      <c r="P119" s="88">
        <v>1.0091091111110001E+19</v>
      </c>
      <c r="Q119" s="9">
        <v>555</v>
      </c>
      <c r="R119" s="9">
        <v>555</v>
      </c>
      <c r="S119" s="9">
        <v>555</v>
      </c>
      <c r="T119" s="9">
        <v>555</v>
      </c>
      <c r="U119" s="9">
        <v>555</v>
      </c>
      <c r="V119" s="9">
        <v>555</v>
      </c>
      <c r="W119" s="9">
        <v>336</v>
      </c>
      <c r="X119" s="9">
        <v>555</v>
      </c>
      <c r="Y119" s="9">
        <v>555</v>
      </c>
      <c r="Z119" s="9">
        <v>333</v>
      </c>
      <c r="AA119" s="9">
        <v>555</v>
      </c>
      <c r="AB119" s="9">
        <v>27.4</v>
      </c>
      <c r="AC119" s="9">
        <v>11.9</v>
      </c>
      <c r="AD119" s="9">
        <v>12.5</v>
      </c>
      <c r="AE119" s="9">
        <v>11</v>
      </c>
      <c r="AF119" s="9">
        <v>0</v>
      </c>
      <c r="AG119" s="9">
        <v>0</v>
      </c>
      <c r="AH119" s="9">
        <v>0</v>
      </c>
      <c r="AI119" s="9">
        <v>22</v>
      </c>
      <c r="AJ119" s="9">
        <v>70</v>
      </c>
      <c r="AK119" s="9">
        <v>10</v>
      </c>
      <c r="AL119" s="9">
        <v>32.6</v>
      </c>
      <c r="AM119" s="9">
        <v>36</v>
      </c>
      <c r="AN119" s="9">
        <v>13.3</v>
      </c>
      <c r="AO119" s="9">
        <v>40</v>
      </c>
      <c r="AP119" s="9">
        <v>0</v>
      </c>
      <c r="AQ119" s="9">
        <v>0</v>
      </c>
      <c r="AR119" s="9" t="s">
        <v>134</v>
      </c>
      <c r="AS119" s="9" t="s">
        <v>967</v>
      </c>
      <c r="AT119" s="9" t="s">
        <v>966</v>
      </c>
      <c r="AU119" s="9" t="s">
        <v>966</v>
      </c>
      <c r="AV119" s="9" t="s">
        <v>966</v>
      </c>
      <c r="AW119" s="9" t="s">
        <v>967</v>
      </c>
      <c r="AX119" s="9" t="s">
        <v>966</v>
      </c>
      <c r="AY119" s="9" t="s">
        <v>976</v>
      </c>
      <c r="AZ119" s="9" t="s">
        <v>976</v>
      </c>
    </row>
    <row r="120" spans="1:52" ht="12.75" customHeight="1" x14ac:dyDescent="0.2">
      <c r="A120" s="9">
        <v>2021</v>
      </c>
      <c r="B120" s="9">
        <v>1179970</v>
      </c>
      <c r="C120" s="9">
        <v>8</v>
      </c>
      <c r="D120" s="9">
        <v>0</v>
      </c>
      <c r="E120" s="9">
        <v>0</v>
      </c>
      <c r="F120" s="9">
        <v>0</v>
      </c>
      <c r="G120" s="9">
        <v>27</v>
      </c>
      <c r="H120" s="9">
        <v>0</v>
      </c>
      <c r="I120" s="9">
        <v>2</v>
      </c>
      <c r="J120" s="9">
        <v>0</v>
      </c>
      <c r="K120" s="9" t="s">
        <v>958</v>
      </c>
      <c r="L120" s="9" t="s">
        <v>963</v>
      </c>
      <c r="M120" s="9" t="s">
        <v>1208</v>
      </c>
      <c r="N120" s="9">
        <v>11001000</v>
      </c>
      <c r="O120" s="9" t="s">
        <v>1209</v>
      </c>
      <c r="P120" s="88">
        <v>1.0100090090011E+22</v>
      </c>
      <c r="Q120" s="9">
        <v>555</v>
      </c>
      <c r="R120" s="9">
        <v>555</v>
      </c>
      <c r="S120" s="9">
        <v>555</v>
      </c>
      <c r="T120" s="9">
        <v>555</v>
      </c>
      <c r="U120" s="9">
        <v>555</v>
      </c>
      <c r="V120" s="9">
        <v>555</v>
      </c>
      <c r="W120" s="9">
        <v>555</v>
      </c>
      <c r="X120" s="9">
        <v>555</v>
      </c>
      <c r="Y120" s="9">
        <v>555</v>
      </c>
      <c r="Z120" s="9">
        <v>555</v>
      </c>
      <c r="AA120" s="9">
        <v>555</v>
      </c>
      <c r="AB120" s="9">
        <v>27.5</v>
      </c>
      <c r="AC120" s="9">
        <v>33.700000000000003</v>
      </c>
      <c r="AD120" s="9">
        <v>37.5</v>
      </c>
      <c r="AE120" s="9">
        <v>28</v>
      </c>
      <c r="AF120" s="9">
        <v>43</v>
      </c>
      <c r="AG120" s="9">
        <v>35</v>
      </c>
      <c r="AH120" s="9">
        <v>45</v>
      </c>
      <c r="AI120" s="9">
        <v>13</v>
      </c>
      <c r="AJ120" s="9">
        <v>65</v>
      </c>
      <c r="AK120" s="9">
        <v>0</v>
      </c>
      <c r="AL120" s="9">
        <v>25.4</v>
      </c>
      <c r="AM120" s="9">
        <v>24</v>
      </c>
      <c r="AN120" s="9">
        <v>33.299999999999997</v>
      </c>
      <c r="AO120" s="9">
        <v>30</v>
      </c>
      <c r="AP120" s="9">
        <v>20</v>
      </c>
      <c r="AQ120" s="9">
        <v>50</v>
      </c>
      <c r="AR120" s="9" t="s">
        <v>134</v>
      </c>
      <c r="AS120" s="9" t="s">
        <v>134</v>
      </c>
      <c r="AT120" s="9" t="s">
        <v>971</v>
      </c>
      <c r="AU120" s="9" t="s">
        <v>134</v>
      </c>
      <c r="AV120" s="9" t="s">
        <v>134</v>
      </c>
      <c r="AW120" s="9" t="s">
        <v>966</v>
      </c>
      <c r="AX120" s="9" t="s">
        <v>971</v>
      </c>
      <c r="AY120" s="9" t="s">
        <v>966</v>
      </c>
      <c r="AZ120" s="9" t="s">
        <v>966</v>
      </c>
    </row>
    <row r="121" spans="1:52" ht="12.75" customHeight="1" x14ac:dyDescent="0.2">
      <c r="A121" s="9">
        <v>2021</v>
      </c>
      <c r="B121" s="9">
        <v>1127927</v>
      </c>
      <c r="C121" s="9">
        <v>8</v>
      </c>
      <c r="D121" s="9">
        <v>0</v>
      </c>
      <c r="E121" s="9">
        <v>0</v>
      </c>
      <c r="F121" s="9">
        <v>0</v>
      </c>
      <c r="G121" s="9">
        <v>27</v>
      </c>
      <c r="H121" s="9">
        <v>0</v>
      </c>
      <c r="I121" s="9">
        <v>7</v>
      </c>
      <c r="J121" s="9">
        <v>0</v>
      </c>
      <c r="K121" s="9" t="s">
        <v>958</v>
      </c>
      <c r="L121" s="9" t="s">
        <v>1003</v>
      </c>
      <c r="M121" s="9" t="s">
        <v>1210</v>
      </c>
      <c r="N121" s="9">
        <v>11010110</v>
      </c>
      <c r="O121" s="9" t="s">
        <v>1211</v>
      </c>
      <c r="P121" s="88">
        <v>9.9009909190090001E+26</v>
      </c>
      <c r="Q121" s="9">
        <v>555</v>
      </c>
      <c r="R121" s="9">
        <v>555</v>
      </c>
      <c r="S121" s="9">
        <v>555</v>
      </c>
      <c r="T121" s="9">
        <v>555</v>
      </c>
      <c r="U121" s="9">
        <v>555</v>
      </c>
      <c r="V121" s="9">
        <v>555</v>
      </c>
      <c r="W121" s="9">
        <v>555</v>
      </c>
      <c r="X121" s="9">
        <v>555</v>
      </c>
      <c r="Y121" s="9">
        <v>555</v>
      </c>
      <c r="Z121" s="9">
        <v>333</v>
      </c>
      <c r="AA121" s="9">
        <v>555</v>
      </c>
      <c r="AB121" s="9">
        <v>27.6</v>
      </c>
      <c r="AC121" s="9">
        <v>46.3</v>
      </c>
      <c r="AD121" s="9">
        <v>62.5</v>
      </c>
      <c r="AE121" s="9">
        <v>22</v>
      </c>
      <c r="AF121" s="9">
        <v>30</v>
      </c>
      <c r="AG121" s="9">
        <v>50</v>
      </c>
      <c r="AH121" s="9">
        <v>25</v>
      </c>
      <c r="AI121" s="9">
        <v>14</v>
      </c>
      <c r="AJ121" s="9">
        <v>70</v>
      </c>
      <c r="AK121" s="9">
        <v>0</v>
      </c>
      <c r="AL121" s="9">
        <v>21.3</v>
      </c>
      <c r="AM121" s="9">
        <v>25</v>
      </c>
      <c r="AN121" s="9">
        <v>0</v>
      </c>
      <c r="AO121" s="9">
        <v>0</v>
      </c>
      <c r="AP121" s="9">
        <v>0</v>
      </c>
      <c r="AQ121" s="9">
        <v>0</v>
      </c>
      <c r="AR121" s="9" t="s">
        <v>134</v>
      </c>
      <c r="AS121" s="9" t="s">
        <v>976</v>
      </c>
      <c r="AT121" s="9" t="s">
        <v>134</v>
      </c>
      <c r="AU121" s="9" t="s">
        <v>134</v>
      </c>
      <c r="AV121" s="9" t="s">
        <v>971</v>
      </c>
      <c r="AW121" s="9" t="s">
        <v>966</v>
      </c>
      <c r="AX121" s="9" t="s">
        <v>971</v>
      </c>
      <c r="AY121" s="9" t="s">
        <v>134</v>
      </c>
      <c r="AZ121" s="9" t="s">
        <v>971</v>
      </c>
    </row>
    <row r="122" spans="1:52" ht="12.75" customHeight="1" x14ac:dyDescent="0.2">
      <c r="A122" s="9">
        <v>2021</v>
      </c>
      <c r="B122" s="9">
        <v>1117076</v>
      </c>
      <c r="C122" s="9">
        <v>8</v>
      </c>
      <c r="D122" s="9">
        <v>0</v>
      </c>
      <c r="E122" s="9">
        <v>0</v>
      </c>
      <c r="F122" s="9">
        <v>0</v>
      </c>
      <c r="G122" s="9">
        <v>27</v>
      </c>
      <c r="H122" s="9">
        <v>0</v>
      </c>
      <c r="I122" s="9">
        <v>7</v>
      </c>
      <c r="J122" s="9">
        <v>0</v>
      </c>
      <c r="K122" s="9" t="s">
        <v>958</v>
      </c>
      <c r="L122" s="9" t="s">
        <v>1003</v>
      </c>
      <c r="M122" s="9" t="s">
        <v>1212</v>
      </c>
      <c r="N122" s="9">
        <v>100000</v>
      </c>
      <c r="O122" s="9" t="s">
        <v>1213</v>
      </c>
      <c r="P122" s="88">
        <v>9.9109909190089995E+26</v>
      </c>
      <c r="Q122" s="9">
        <v>555</v>
      </c>
      <c r="R122" s="9">
        <v>555</v>
      </c>
      <c r="S122" s="9">
        <v>555</v>
      </c>
      <c r="T122" s="9">
        <v>555</v>
      </c>
      <c r="U122" s="9">
        <v>555</v>
      </c>
      <c r="V122" s="9">
        <v>333</v>
      </c>
      <c r="W122" s="9">
        <v>333</v>
      </c>
      <c r="X122" s="9">
        <v>555</v>
      </c>
      <c r="Y122" s="9">
        <v>333</v>
      </c>
      <c r="Z122" s="9">
        <v>333</v>
      </c>
      <c r="AA122" s="9">
        <v>333</v>
      </c>
      <c r="AB122" s="9">
        <v>27.7</v>
      </c>
      <c r="AC122" s="9">
        <v>8.9</v>
      </c>
      <c r="AD122" s="9">
        <v>12.5</v>
      </c>
      <c r="AE122" s="9">
        <v>3.5</v>
      </c>
      <c r="AF122" s="9">
        <v>0</v>
      </c>
      <c r="AG122" s="9">
        <v>0</v>
      </c>
      <c r="AH122" s="9">
        <v>0</v>
      </c>
      <c r="AI122" s="9">
        <v>7</v>
      </c>
      <c r="AJ122" s="9">
        <v>35</v>
      </c>
      <c r="AK122" s="9">
        <v>0</v>
      </c>
      <c r="AL122" s="9">
        <v>34</v>
      </c>
      <c r="AM122" s="9">
        <v>40</v>
      </c>
      <c r="AN122" s="9">
        <v>0</v>
      </c>
      <c r="AO122" s="9">
        <v>0</v>
      </c>
      <c r="AP122" s="9">
        <v>0</v>
      </c>
      <c r="AQ122" s="9">
        <v>0</v>
      </c>
      <c r="AR122" s="9" t="s">
        <v>966</v>
      </c>
      <c r="AS122" s="9" t="s">
        <v>976</v>
      </c>
      <c r="AT122" s="9" t="s">
        <v>134</v>
      </c>
      <c r="AU122" s="9" t="s">
        <v>971</v>
      </c>
      <c r="AV122" s="9" t="s">
        <v>971</v>
      </c>
      <c r="AW122" s="9" t="s">
        <v>134</v>
      </c>
      <c r="AX122" s="9" t="s">
        <v>967</v>
      </c>
      <c r="AY122" s="9" t="s">
        <v>134</v>
      </c>
      <c r="AZ122" s="9" t="s">
        <v>966</v>
      </c>
    </row>
    <row r="123" spans="1:52" ht="12.75" customHeight="1" x14ac:dyDescent="0.2">
      <c r="A123" s="9">
        <v>2021</v>
      </c>
      <c r="B123" s="9">
        <v>1179970</v>
      </c>
      <c r="C123" s="9">
        <v>8</v>
      </c>
      <c r="D123" s="9">
        <v>0</v>
      </c>
      <c r="E123" s="9">
        <v>0</v>
      </c>
      <c r="F123" s="9">
        <v>0</v>
      </c>
      <c r="G123" s="9">
        <v>27</v>
      </c>
      <c r="H123" s="9">
        <v>0</v>
      </c>
      <c r="I123" s="9">
        <v>2</v>
      </c>
      <c r="J123" s="9">
        <v>0</v>
      </c>
      <c r="K123" s="9" t="s">
        <v>958</v>
      </c>
      <c r="L123" s="9" t="s">
        <v>963</v>
      </c>
      <c r="M123" s="9" t="s">
        <v>1214</v>
      </c>
      <c r="N123" s="9">
        <v>1000</v>
      </c>
      <c r="O123" s="9" t="s">
        <v>1215</v>
      </c>
      <c r="P123" s="88">
        <v>1.0000011009009101E+26</v>
      </c>
      <c r="Q123" s="9">
        <v>555</v>
      </c>
      <c r="R123" s="9">
        <v>555</v>
      </c>
      <c r="S123" s="9">
        <v>555</v>
      </c>
      <c r="T123" s="9">
        <v>555</v>
      </c>
      <c r="U123" s="9">
        <v>555</v>
      </c>
      <c r="V123" s="9">
        <v>555</v>
      </c>
      <c r="W123" s="9">
        <v>555</v>
      </c>
      <c r="X123" s="9">
        <v>555</v>
      </c>
      <c r="Y123" s="9">
        <v>555</v>
      </c>
      <c r="Z123" s="9">
        <v>555</v>
      </c>
      <c r="AA123" s="9">
        <v>555</v>
      </c>
      <c r="AB123" s="9">
        <v>27.7</v>
      </c>
      <c r="AC123" s="9">
        <v>17.3</v>
      </c>
      <c r="AD123" s="9">
        <v>12.5</v>
      </c>
      <c r="AE123" s="9">
        <v>24.5</v>
      </c>
      <c r="AF123" s="9">
        <v>23</v>
      </c>
      <c r="AG123" s="9">
        <v>55</v>
      </c>
      <c r="AH123" s="9">
        <v>15</v>
      </c>
      <c r="AI123" s="9">
        <v>26</v>
      </c>
      <c r="AJ123" s="9">
        <v>70</v>
      </c>
      <c r="AK123" s="9">
        <v>15</v>
      </c>
      <c r="AL123" s="9">
        <v>31.1</v>
      </c>
      <c r="AM123" s="9">
        <v>36</v>
      </c>
      <c r="AN123" s="9">
        <v>3.3</v>
      </c>
      <c r="AO123" s="9">
        <v>0</v>
      </c>
      <c r="AP123" s="9">
        <v>10</v>
      </c>
      <c r="AQ123" s="9">
        <v>0</v>
      </c>
      <c r="AR123" s="9" t="s">
        <v>134</v>
      </c>
      <c r="AS123" s="9" t="s">
        <v>134</v>
      </c>
      <c r="AT123" s="9" t="s">
        <v>134</v>
      </c>
      <c r="AU123" s="9" t="s">
        <v>971</v>
      </c>
      <c r="AV123" s="9" t="s">
        <v>971</v>
      </c>
      <c r="AW123" s="9" t="s">
        <v>966</v>
      </c>
      <c r="AX123" s="9" t="s">
        <v>971</v>
      </c>
      <c r="AY123" s="9" t="s">
        <v>966</v>
      </c>
      <c r="AZ123" s="9" t="s">
        <v>966</v>
      </c>
    </row>
    <row r="124" spans="1:52" ht="12.75" customHeight="1" x14ac:dyDescent="0.2">
      <c r="A124" s="9">
        <v>2021</v>
      </c>
      <c r="B124" s="9">
        <v>123336</v>
      </c>
      <c r="C124" s="9">
        <v>8</v>
      </c>
      <c r="D124" s="9">
        <v>0</v>
      </c>
      <c r="E124" s="9">
        <v>0</v>
      </c>
      <c r="F124" s="9">
        <v>0</v>
      </c>
      <c r="G124" s="9">
        <v>27</v>
      </c>
      <c r="H124" s="9">
        <v>0</v>
      </c>
      <c r="I124" s="9">
        <v>5</v>
      </c>
      <c r="J124" s="9">
        <v>0</v>
      </c>
      <c r="K124" s="9" t="s">
        <v>958</v>
      </c>
      <c r="L124" s="9" t="s">
        <v>962</v>
      </c>
      <c r="M124" s="9" t="s">
        <v>1216</v>
      </c>
      <c r="N124" s="9">
        <v>10000110</v>
      </c>
      <c r="O124" s="9" t="s">
        <v>1217</v>
      </c>
      <c r="P124" s="88">
        <v>1.9001090009001E+24</v>
      </c>
      <c r="Q124" s="9">
        <v>555</v>
      </c>
      <c r="R124" s="9">
        <v>555</v>
      </c>
      <c r="S124" s="9">
        <v>555</v>
      </c>
      <c r="T124" s="9">
        <v>555</v>
      </c>
      <c r="U124" s="9">
        <v>555</v>
      </c>
      <c r="V124" s="9">
        <v>555</v>
      </c>
      <c r="W124" s="9">
        <v>555</v>
      </c>
      <c r="X124" s="9">
        <v>555</v>
      </c>
      <c r="Y124" s="9">
        <v>333</v>
      </c>
      <c r="Z124" s="9">
        <v>555</v>
      </c>
      <c r="AA124" s="9">
        <v>555</v>
      </c>
      <c r="AB124" s="9">
        <v>27.9</v>
      </c>
      <c r="AC124" s="9">
        <v>30.5</v>
      </c>
      <c r="AD124" s="9">
        <v>37.5</v>
      </c>
      <c r="AE124" s="9">
        <v>20</v>
      </c>
      <c r="AF124" s="9">
        <v>13</v>
      </c>
      <c r="AG124" s="9">
        <v>65</v>
      </c>
      <c r="AH124" s="9">
        <v>0</v>
      </c>
      <c r="AI124" s="9">
        <v>27</v>
      </c>
      <c r="AJ124" s="9">
        <v>35</v>
      </c>
      <c r="AK124" s="9">
        <v>25</v>
      </c>
      <c r="AL124" s="9">
        <v>27</v>
      </c>
      <c r="AM124" s="9">
        <v>31.8</v>
      </c>
      <c r="AN124" s="9">
        <v>0</v>
      </c>
      <c r="AO124" s="9">
        <v>0</v>
      </c>
      <c r="AP124" s="9">
        <v>0</v>
      </c>
      <c r="AQ124" s="9">
        <v>0</v>
      </c>
      <c r="AR124" s="9" t="s">
        <v>966</v>
      </c>
      <c r="AS124" s="9" t="s">
        <v>966</v>
      </c>
      <c r="AT124" s="9" t="s">
        <v>971</v>
      </c>
      <c r="AU124" s="9" t="s">
        <v>971</v>
      </c>
      <c r="AV124" s="9" t="s">
        <v>967</v>
      </c>
      <c r="AW124" s="9" t="s">
        <v>134</v>
      </c>
      <c r="AX124" s="9" t="s">
        <v>971</v>
      </c>
      <c r="AY124" s="9" t="s">
        <v>134</v>
      </c>
      <c r="AZ124" s="9" t="s">
        <v>966</v>
      </c>
    </row>
    <row r="125" spans="1:52" ht="12.75" customHeight="1" x14ac:dyDescent="0.2">
      <c r="A125" s="9">
        <v>2021</v>
      </c>
      <c r="B125" s="9">
        <v>1308687</v>
      </c>
      <c r="C125" s="9">
        <v>8</v>
      </c>
      <c r="D125" s="9">
        <v>0</v>
      </c>
      <c r="E125" s="9">
        <v>0</v>
      </c>
      <c r="F125" s="9">
        <v>0</v>
      </c>
      <c r="G125" s="9">
        <v>27</v>
      </c>
      <c r="H125" s="9">
        <v>0</v>
      </c>
      <c r="I125" s="9">
        <v>7</v>
      </c>
      <c r="J125" s="9">
        <v>0</v>
      </c>
      <c r="K125" s="9" t="s">
        <v>958</v>
      </c>
      <c r="L125" s="9" t="s">
        <v>977</v>
      </c>
      <c r="M125" s="9" t="s">
        <v>1218</v>
      </c>
      <c r="N125" s="9">
        <v>1100</v>
      </c>
      <c r="O125" s="9" t="s">
        <v>1219</v>
      </c>
      <c r="P125" s="88">
        <v>9.10901099001092E+26</v>
      </c>
      <c r="Q125" s="9">
        <v>555</v>
      </c>
      <c r="R125" s="9">
        <v>555</v>
      </c>
      <c r="S125" s="9">
        <v>555</v>
      </c>
      <c r="T125" s="9">
        <v>333</v>
      </c>
      <c r="U125" s="9">
        <v>555</v>
      </c>
      <c r="V125" s="9">
        <v>555</v>
      </c>
      <c r="W125" s="9">
        <v>333</v>
      </c>
      <c r="X125" s="9">
        <v>333</v>
      </c>
      <c r="Y125" s="9">
        <v>333</v>
      </c>
      <c r="Z125" s="9">
        <v>333</v>
      </c>
      <c r="AA125" s="9">
        <v>555</v>
      </c>
      <c r="AB125" s="9">
        <v>28</v>
      </c>
      <c r="AC125" s="9">
        <v>15</v>
      </c>
      <c r="AD125" s="9">
        <v>25</v>
      </c>
      <c r="AE125" s="9">
        <v>0</v>
      </c>
      <c r="AF125" s="9">
        <v>0</v>
      </c>
      <c r="AG125" s="9">
        <v>0</v>
      </c>
      <c r="AH125" s="9">
        <v>0</v>
      </c>
      <c r="AI125" s="9">
        <v>0</v>
      </c>
      <c r="AJ125" s="9">
        <v>0</v>
      </c>
      <c r="AK125" s="9">
        <v>0</v>
      </c>
      <c r="AL125" s="9">
        <v>32.299999999999997</v>
      </c>
      <c r="AM125" s="9">
        <v>35</v>
      </c>
      <c r="AN125" s="9">
        <v>16.7</v>
      </c>
      <c r="AO125" s="9">
        <v>0</v>
      </c>
      <c r="AP125" s="9">
        <v>0</v>
      </c>
      <c r="AQ125" s="9">
        <v>50</v>
      </c>
      <c r="AR125" s="9" t="s">
        <v>966</v>
      </c>
      <c r="AS125" s="9" t="s">
        <v>966</v>
      </c>
      <c r="AT125" s="9" t="s">
        <v>134</v>
      </c>
      <c r="AU125" s="9" t="s">
        <v>967</v>
      </c>
      <c r="AV125" s="9" t="s">
        <v>971</v>
      </c>
      <c r="AW125" s="9" t="s">
        <v>134</v>
      </c>
      <c r="AX125" s="9" t="s">
        <v>971</v>
      </c>
      <c r="AY125" s="9" t="s">
        <v>966</v>
      </c>
      <c r="AZ125" s="9" t="s">
        <v>134</v>
      </c>
    </row>
    <row r="126" spans="1:52" ht="12.75" customHeight="1" x14ac:dyDescent="0.2">
      <c r="A126" s="9">
        <v>2021</v>
      </c>
      <c r="B126" s="9">
        <v>123336</v>
      </c>
      <c r="C126" s="9">
        <v>8</v>
      </c>
      <c r="D126" s="9">
        <v>0</v>
      </c>
      <c r="E126" s="9">
        <v>0</v>
      </c>
      <c r="F126" s="9">
        <v>0</v>
      </c>
      <c r="G126" s="9">
        <v>27</v>
      </c>
      <c r="H126" s="9">
        <v>0</v>
      </c>
      <c r="I126" s="9">
        <v>5</v>
      </c>
      <c r="J126" s="9">
        <v>0</v>
      </c>
      <c r="K126" s="9" t="s">
        <v>958</v>
      </c>
      <c r="L126" s="9" t="s">
        <v>962</v>
      </c>
      <c r="M126" s="9" t="s">
        <v>1220</v>
      </c>
      <c r="N126" s="9">
        <v>100</v>
      </c>
      <c r="O126" s="9" t="s">
        <v>1221</v>
      </c>
      <c r="P126" s="88">
        <v>1.009100091009E+26</v>
      </c>
      <c r="Q126" s="9">
        <v>555</v>
      </c>
      <c r="R126" s="9">
        <v>555</v>
      </c>
      <c r="S126" s="9">
        <v>555</v>
      </c>
      <c r="T126" s="9">
        <v>333</v>
      </c>
      <c r="U126" s="9">
        <v>555</v>
      </c>
      <c r="V126" s="9">
        <v>333</v>
      </c>
      <c r="W126" s="9">
        <v>333</v>
      </c>
      <c r="X126" s="9">
        <v>333</v>
      </c>
      <c r="Y126" s="9">
        <v>333</v>
      </c>
      <c r="Z126" s="9">
        <v>333</v>
      </c>
      <c r="AA126" s="9">
        <v>333</v>
      </c>
      <c r="AB126" s="9">
        <v>28</v>
      </c>
      <c r="AC126" s="9">
        <v>7.5</v>
      </c>
      <c r="AD126" s="9">
        <v>12.5</v>
      </c>
      <c r="AE126" s="9">
        <v>0</v>
      </c>
      <c r="AF126" s="9">
        <v>0</v>
      </c>
      <c r="AG126" s="9">
        <v>0</v>
      </c>
      <c r="AH126" s="9">
        <v>0</v>
      </c>
      <c r="AI126" s="9">
        <v>0</v>
      </c>
      <c r="AJ126" s="9">
        <v>0</v>
      </c>
      <c r="AK126" s="9">
        <v>0</v>
      </c>
      <c r="AL126" s="9">
        <v>34.799999999999997</v>
      </c>
      <c r="AM126" s="9">
        <v>40.9</v>
      </c>
      <c r="AN126" s="9">
        <v>0</v>
      </c>
      <c r="AO126" s="9">
        <v>0</v>
      </c>
      <c r="AP126" s="9">
        <v>0</v>
      </c>
      <c r="AQ126" s="9">
        <v>0</v>
      </c>
      <c r="AR126" s="9" t="s">
        <v>976</v>
      </c>
      <c r="AS126" s="9" t="s">
        <v>976</v>
      </c>
      <c r="AT126" s="9" t="s">
        <v>967</v>
      </c>
      <c r="AU126" s="9" t="s">
        <v>967</v>
      </c>
      <c r="AV126" s="9" t="s">
        <v>967</v>
      </c>
      <c r="AW126" s="9" t="s">
        <v>976</v>
      </c>
      <c r="AX126" s="9" t="s">
        <v>971</v>
      </c>
      <c r="AY126" s="9" t="s">
        <v>134</v>
      </c>
      <c r="AZ126" s="9" t="s">
        <v>134</v>
      </c>
    </row>
    <row r="127" spans="1:52" ht="12.75" customHeight="1" x14ac:dyDescent="0.2">
      <c r="A127" s="9">
        <v>2021</v>
      </c>
      <c r="B127" s="9">
        <v>123336</v>
      </c>
      <c r="C127" s="9">
        <v>8</v>
      </c>
      <c r="D127" s="9">
        <v>0</v>
      </c>
      <c r="E127" s="9">
        <v>0</v>
      </c>
      <c r="F127" s="9">
        <v>0</v>
      </c>
      <c r="G127" s="9">
        <v>27</v>
      </c>
      <c r="H127" s="9">
        <v>0</v>
      </c>
      <c r="I127" s="9">
        <v>5</v>
      </c>
      <c r="J127" s="9">
        <v>0</v>
      </c>
      <c r="K127" s="9" t="s">
        <v>958</v>
      </c>
      <c r="L127" s="9" t="s">
        <v>962</v>
      </c>
      <c r="M127" s="9" t="s">
        <v>1222</v>
      </c>
      <c r="N127" s="9">
        <v>10001010</v>
      </c>
      <c r="O127" s="9" t="s">
        <v>1223</v>
      </c>
      <c r="P127" s="88">
        <v>9.10109000901099E+23</v>
      </c>
      <c r="Q127" s="9">
        <v>555</v>
      </c>
      <c r="R127" s="9">
        <v>555</v>
      </c>
      <c r="S127" s="9">
        <v>555</v>
      </c>
      <c r="T127" s="9">
        <v>555</v>
      </c>
      <c r="U127" s="9">
        <v>555</v>
      </c>
      <c r="V127" s="9">
        <v>555</v>
      </c>
      <c r="W127" s="9">
        <v>333</v>
      </c>
      <c r="X127" s="9">
        <v>555</v>
      </c>
      <c r="Y127" s="9">
        <v>333</v>
      </c>
      <c r="Z127" s="9">
        <v>333</v>
      </c>
      <c r="AA127" s="9">
        <v>555</v>
      </c>
      <c r="AB127" s="9">
        <v>28.1</v>
      </c>
      <c r="AC127" s="9">
        <v>36.700000000000003</v>
      </c>
      <c r="AD127" s="9">
        <v>37.5</v>
      </c>
      <c r="AE127" s="9">
        <v>35.5</v>
      </c>
      <c r="AF127" s="9">
        <v>0</v>
      </c>
      <c r="AG127" s="9">
        <v>0</v>
      </c>
      <c r="AH127" s="9">
        <v>0</v>
      </c>
      <c r="AI127" s="9">
        <v>71</v>
      </c>
      <c r="AJ127" s="9">
        <v>55</v>
      </c>
      <c r="AK127" s="9">
        <v>75</v>
      </c>
      <c r="AL127" s="9">
        <v>25.2</v>
      </c>
      <c r="AM127" s="9">
        <v>27.3</v>
      </c>
      <c r="AN127" s="9">
        <v>13.3</v>
      </c>
      <c r="AO127" s="9">
        <v>0</v>
      </c>
      <c r="AP127" s="9">
        <v>0</v>
      </c>
      <c r="AQ127" s="9">
        <v>40</v>
      </c>
      <c r="AR127" s="9" t="s">
        <v>976</v>
      </c>
      <c r="AS127" s="9" t="s">
        <v>976</v>
      </c>
      <c r="AT127" s="9" t="s">
        <v>134</v>
      </c>
      <c r="AU127" s="9" t="s">
        <v>971</v>
      </c>
      <c r="AV127" s="9" t="s">
        <v>971</v>
      </c>
      <c r="AW127" s="9" t="s">
        <v>971</v>
      </c>
      <c r="AX127" s="9" t="s">
        <v>967</v>
      </c>
      <c r="AY127" s="9" t="s">
        <v>967</v>
      </c>
      <c r="AZ127" s="9" t="s">
        <v>976</v>
      </c>
    </row>
    <row r="128" spans="1:52" ht="12.75" customHeight="1" x14ac:dyDescent="0.2">
      <c r="A128" s="9">
        <v>2021</v>
      </c>
      <c r="B128" s="9">
        <v>1308687</v>
      </c>
      <c r="C128" s="9">
        <v>8</v>
      </c>
      <c r="D128" s="9">
        <v>0</v>
      </c>
      <c r="E128" s="9">
        <v>0</v>
      </c>
      <c r="F128" s="9">
        <v>0</v>
      </c>
      <c r="G128" s="9">
        <v>27</v>
      </c>
      <c r="H128" s="9">
        <v>0</v>
      </c>
      <c r="I128" s="9">
        <v>7</v>
      </c>
      <c r="J128" s="9">
        <v>0</v>
      </c>
      <c r="K128" s="9" t="s">
        <v>958</v>
      </c>
      <c r="L128" s="9" t="s">
        <v>977</v>
      </c>
      <c r="M128" s="9" t="s">
        <v>1224</v>
      </c>
      <c r="N128" s="9">
        <v>110</v>
      </c>
      <c r="O128" s="9" t="s">
        <v>1225</v>
      </c>
      <c r="P128" s="88">
        <v>9.0090119911009097E+26</v>
      </c>
      <c r="Q128" s="9">
        <v>555</v>
      </c>
      <c r="R128" s="9">
        <v>555</v>
      </c>
      <c r="S128" s="9">
        <v>555</v>
      </c>
      <c r="T128" s="9">
        <v>555</v>
      </c>
      <c r="U128" s="9">
        <v>555</v>
      </c>
      <c r="V128" s="9">
        <v>333</v>
      </c>
      <c r="W128" s="9">
        <v>555</v>
      </c>
      <c r="X128" s="9">
        <v>555</v>
      </c>
      <c r="Y128" s="9">
        <v>333</v>
      </c>
      <c r="Z128" s="9">
        <v>333</v>
      </c>
      <c r="AA128" s="9">
        <v>333</v>
      </c>
      <c r="AB128" s="9">
        <v>28.2</v>
      </c>
      <c r="AC128" s="9">
        <v>23.4</v>
      </c>
      <c r="AD128" s="9">
        <v>25</v>
      </c>
      <c r="AE128" s="9">
        <v>21</v>
      </c>
      <c r="AF128" s="9">
        <v>34</v>
      </c>
      <c r="AG128" s="9">
        <v>70</v>
      </c>
      <c r="AH128" s="9">
        <v>25</v>
      </c>
      <c r="AI128" s="9">
        <v>8</v>
      </c>
      <c r="AJ128" s="9">
        <v>40</v>
      </c>
      <c r="AK128" s="9">
        <v>0</v>
      </c>
      <c r="AL128" s="9">
        <v>29.8</v>
      </c>
      <c r="AM128" s="9">
        <v>35</v>
      </c>
      <c r="AN128" s="9">
        <v>0</v>
      </c>
      <c r="AO128" s="9">
        <v>0</v>
      </c>
      <c r="AP128" s="9">
        <v>0</v>
      </c>
      <c r="AQ128" s="9">
        <v>0</v>
      </c>
      <c r="AR128" s="9" t="s">
        <v>966</v>
      </c>
      <c r="AS128" s="9" t="s">
        <v>966</v>
      </c>
      <c r="AT128" s="9" t="s">
        <v>971</v>
      </c>
      <c r="AU128" s="9" t="s">
        <v>971</v>
      </c>
      <c r="AV128" s="9" t="s">
        <v>971</v>
      </c>
      <c r="AW128" s="9" t="s">
        <v>134</v>
      </c>
      <c r="AX128" s="9" t="s">
        <v>971</v>
      </c>
      <c r="AY128" s="9" t="s">
        <v>966</v>
      </c>
      <c r="AZ128" s="9" t="s">
        <v>976</v>
      </c>
    </row>
    <row r="129" spans="1:52" ht="12.75" customHeight="1" x14ac:dyDescent="0.2">
      <c r="A129" s="9">
        <v>2021</v>
      </c>
      <c r="B129" s="9">
        <v>150129</v>
      </c>
      <c r="C129" s="9">
        <v>8</v>
      </c>
      <c r="D129" s="9">
        <v>0</v>
      </c>
      <c r="E129" s="9">
        <v>0</v>
      </c>
      <c r="F129" s="9">
        <v>0</v>
      </c>
      <c r="G129" s="9">
        <v>27</v>
      </c>
      <c r="H129" s="9">
        <v>0</v>
      </c>
      <c r="I129" s="9">
        <v>6</v>
      </c>
      <c r="J129" s="9">
        <v>0</v>
      </c>
      <c r="K129" s="9" t="s">
        <v>958</v>
      </c>
      <c r="L129" s="9" t="s">
        <v>994</v>
      </c>
      <c r="M129" s="9" t="s">
        <v>1226</v>
      </c>
      <c r="N129" s="9">
        <v>1110</v>
      </c>
      <c r="O129" s="9" t="s">
        <v>1227</v>
      </c>
      <c r="P129" s="88">
        <v>9.0901190001000103E+25</v>
      </c>
      <c r="Q129" s="9">
        <v>555</v>
      </c>
      <c r="R129" s="9">
        <v>555</v>
      </c>
      <c r="S129" s="9">
        <v>555</v>
      </c>
      <c r="T129" s="9">
        <v>555</v>
      </c>
      <c r="U129" s="9">
        <v>555</v>
      </c>
      <c r="V129" s="9">
        <v>555</v>
      </c>
      <c r="W129" s="9">
        <v>555</v>
      </c>
      <c r="X129" s="9">
        <v>555</v>
      </c>
      <c r="Y129" s="9">
        <v>555</v>
      </c>
      <c r="Z129" s="9">
        <v>555</v>
      </c>
      <c r="AA129" s="9">
        <v>555</v>
      </c>
      <c r="AB129" s="9">
        <v>28.3</v>
      </c>
      <c r="AC129" s="9">
        <v>34.299999999999997</v>
      </c>
      <c r="AD129" s="9">
        <v>37.5</v>
      </c>
      <c r="AE129" s="9">
        <v>29.5</v>
      </c>
      <c r="AF129" s="9">
        <v>28</v>
      </c>
      <c r="AG129" s="9">
        <v>40</v>
      </c>
      <c r="AH129" s="9">
        <v>25</v>
      </c>
      <c r="AI129" s="9">
        <v>31</v>
      </c>
      <c r="AJ129" s="9">
        <v>35</v>
      </c>
      <c r="AK129" s="9">
        <v>30</v>
      </c>
      <c r="AL129" s="9">
        <v>26.3</v>
      </c>
      <c r="AM129" s="9">
        <v>28.6</v>
      </c>
      <c r="AN129" s="9">
        <v>13.3</v>
      </c>
      <c r="AO129" s="9">
        <v>0</v>
      </c>
      <c r="AP129" s="9">
        <v>40</v>
      </c>
      <c r="AQ129" s="9">
        <v>0</v>
      </c>
      <c r="AR129" s="9" t="s">
        <v>971</v>
      </c>
      <c r="AS129" s="9" t="s">
        <v>134</v>
      </c>
      <c r="AT129" s="9" t="s">
        <v>134</v>
      </c>
      <c r="AU129" s="9" t="s">
        <v>967</v>
      </c>
      <c r="AV129" s="9" t="s">
        <v>967</v>
      </c>
      <c r="AW129" s="9" t="s">
        <v>134</v>
      </c>
      <c r="AX129" s="9" t="s">
        <v>971</v>
      </c>
      <c r="AY129" s="9" t="s">
        <v>966</v>
      </c>
      <c r="AZ129" s="9" t="s">
        <v>134</v>
      </c>
    </row>
    <row r="130" spans="1:52" ht="12.75" customHeight="1" x14ac:dyDescent="0.2">
      <c r="A130" s="9">
        <v>2021</v>
      </c>
      <c r="B130" s="9">
        <v>123336</v>
      </c>
      <c r="C130" s="9">
        <v>8</v>
      </c>
      <c r="D130" s="9">
        <v>0</v>
      </c>
      <c r="E130" s="9">
        <v>0</v>
      </c>
      <c r="F130" s="9">
        <v>0</v>
      </c>
      <c r="G130" s="9">
        <v>27</v>
      </c>
      <c r="H130" s="9">
        <v>0</v>
      </c>
      <c r="I130" s="9">
        <v>5</v>
      </c>
      <c r="J130" s="9">
        <v>0</v>
      </c>
      <c r="K130" s="9" t="s">
        <v>958</v>
      </c>
      <c r="L130" s="9" t="s">
        <v>962</v>
      </c>
      <c r="M130" s="9" t="s">
        <v>1228</v>
      </c>
      <c r="N130" s="9">
        <v>10001010</v>
      </c>
      <c r="O130" s="9" t="s">
        <v>1229</v>
      </c>
      <c r="P130" s="88">
        <v>1.0900019000911101E+25</v>
      </c>
      <c r="Q130" s="9">
        <v>555</v>
      </c>
      <c r="R130" s="9">
        <v>555</v>
      </c>
      <c r="S130" s="9">
        <v>555</v>
      </c>
      <c r="T130" s="9">
        <v>555</v>
      </c>
      <c r="U130" s="9">
        <v>555</v>
      </c>
      <c r="V130" s="9">
        <v>555</v>
      </c>
      <c r="W130" s="9">
        <v>555</v>
      </c>
      <c r="X130" s="9">
        <v>555</v>
      </c>
      <c r="Y130" s="9">
        <v>333</v>
      </c>
      <c r="Z130" s="9">
        <v>333</v>
      </c>
      <c r="AA130" s="9">
        <v>555</v>
      </c>
      <c r="AB130" s="9">
        <v>28.4</v>
      </c>
      <c r="AC130" s="9">
        <v>46.5</v>
      </c>
      <c r="AD130" s="9">
        <v>37.5</v>
      </c>
      <c r="AE130" s="9">
        <v>60</v>
      </c>
      <c r="AF130" s="9">
        <v>34</v>
      </c>
      <c r="AG130" s="9">
        <v>50</v>
      </c>
      <c r="AH130" s="9">
        <v>30</v>
      </c>
      <c r="AI130" s="9">
        <v>86</v>
      </c>
      <c r="AJ130" s="9">
        <v>50</v>
      </c>
      <c r="AK130" s="9">
        <v>95</v>
      </c>
      <c r="AL130" s="9">
        <v>22.3</v>
      </c>
      <c r="AM130" s="9">
        <v>22.7</v>
      </c>
      <c r="AN130" s="9">
        <v>20</v>
      </c>
      <c r="AO130" s="9">
        <v>0</v>
      </c>
      <c r="AP130" s="9">
        <v>0</v>
      </c>
      <c r="AQ130" s="9">
        <v>60</v>
      </c>
      <c r="AR130" s="9" t="s">
        <v>966</v>
      </c>
      <c r="AS130" s="9" t="s">
        <v>976</v>
      </c>
      <c r="AT130" s="9" t="s">
        <v>966</v>
      </c>
      <c r="AU130" s="9" t="s">
        <v>134</v>
      </c>
      <c r="AV130" s="9" t="s">
        <v>134</v>
      </c>
      <c r="AW130" s="9" t="s">
        <v>134</v>
      </c>
      <c r="AX130" s="9" t="s">
        <v>971</v>
      </c>
      <c r="AY130" s="9" t="s">
        <v>134</v>
      </c>
      <c r="AZ130" s="9" t="s">
        <v>134</v>
      </c>
    </row>
    <row r="131" spans="1:52" ht="12.75" customHeight="1" x14ac:dyDescent="0.2">
      <c r="A131" s="9">
        <v>2021</v>
      </c>
      <c r="B131" s="9">
        <v>1179970</v>
      </c>
      <c r="C131" s="9">
        <v>8</v>
      </c>
      <c r="D131" s="9">
        <v>0</v>
      </c>
      <c r="E131" s="9">
        <v>0</v>
      </c>
      <c r="F131" s="9">
        <v>0</v>
      </c>
      <c r="G131" s="9">
        <v>27</v>
      </c>
      <c r="H131" s="9">
        <v>0</v>
      </c>
      <c r="I131" s="9">
        <v>2</v>
      </c>
      <c r="J131" s="9">
        <v>0</v>
      </c>
      <c r="K131" s="9" t="s">
        <v>958</v>
      </c>
      <c r="L131" s="9" t="s">
        <v>963</v>
      </c>
      <c r="M131" s="9" t="s">
        <v>1230</v>
      </c>
      <c r="N131" s="9">
        <v>110</v>
      </c>
      <c r="O131" s="9" t="s">
        <v>1231</v>
      </c>
      <c r="P131" s="88">
        <v>1.1011009109100101E+23</v>
      </c>
      <c r="Q131" s="9">
        <v>555</v>
      </c>
      <c r="R131" s="9">
        <v>555</v>
      </c>
      <c r="S131" s="9">
        <v>555</v>
      </c>
      <c r="T131" s="9">
        <v>555</v>
      </c>
      <c r="U131" s="9">
        <v>555</v>
      </c>
      <c r="V131" s="9">
        <v>555</v>
      </c>
      <c r="W131" s="9">
        <v>555</v>
      </c>
      <c r="X131" s="9">
        <v>555</v>
      </c>
      <c r="Y131" s="9">
        <v>555</v>
      </c>
      <c r="Z131" s="9">
        <v>555</v>
      </c>
      <c r="AA131" s="9">
        <v>555</v>
      </c>
      <c r="AB131" s="9">
        <v>28.6</v>
      </c>
      <c r="AC131" s="9">
        <v>23.8</v>
      </c>
      <c r="AD131" s="9">
        <v>25</v>
      </c>
      <c r="AE131" s="9">
        <v>22</v>
      </c>
      <c r="AF131" s="9">
        <v>22</v>
      </c>
      <c r="AG131" s="9">
        <v>50</v>
      </c>
      <c r="AH131" s="9">
        <v>15</v>
      </c>
      <c r="AI131" s="9">
        <v>22</v>
      </c>
      <c r="AJ131" s="9">
        <v>70</v>
      </c>
      <c r="AK131" s="9">
        <v>10</v>
      </c>
      <c r="AL131" s="9">
        <v>30.2</v>
      </c>
      <c r="AM131" s="9">
        <v>32</v>
      </c>
      <c r="AN131" s="9">
        <v>20</v>
      </c>
      <c r="AO131" s="9">
        <v>20</v>
      </c>
      <c r="AP131" s="9">
        <v>40</v>
      </c>
      <c r="AQ131" s="9">
        <v>0</v>
      </c>
      <c r="AR131" s="9" t="s">
        <v>134</v>
      </c>
      <c r="AS131" s="9" t="s">
        <v>134</v>
      </c>
      <c r="AT131" s="9" t="s">
        <v>967</v>
      </c>
      <c r="AU131" s="9" t="s">
        <v>134</v>
      </c>
      <c r="AV131" s="9" t="s">
        <v>134</v>
      </c>
      <c r="AW131" s="9" t="s">
        <v>134</v>
      </c>
      <c r="AX131" s="9" t="s">
        <v>966</v>
      </c>
      <c r="AY131" s="9" t="s">
        <v>966</v>
      </c>
      <c r="AZ131" s="9" t="s">
        <v>134</v>
      </c>
    </row>
    <row r="132" spans="1:52" ht="12.75" customHeight="1" x14ac:dyDescent="0.2">
      <c r="A132" s="9">
        <v>2021</v>
      </c>
      <c r="B132" s="9">
        <v>123336</v>
      </c>
      <c r="C132" s="9">
        <v>8</v>
      </c>
      <c r="D132" s="9">
        <v>0</v>
      </c>
      <c r="E132" s="9">
        <v>0</v>
      </c>
      <c r="F132" s="9">
        <v>0</v>
      </c>
      <c r="G132" s="9">
        <v>27</v>
      </c>
      <c r="H132" s="9">
        <v>0</v>
      </c>
      <c r="I132" s="9">
        <v>5</v>
      </c>
      <c r="J132" s="9">
        <v>0</v>
      </c>
      <c r="K132" s="9" t="s">
        <v>958</v>
      </c>
      <c r="L132" s="9" t="s">
        <v>962</v>
      </c>
      <c r="M132" s="9" t="s">
        <v>1232</v>
      </c>
      <c r="N132" s="9">
        <v>11111010</v>
      </c>
      <c r="O132" s="9" t="s">
        <v>1233</v>
      </c>
      <c r="P132" s="88">
        <v>1.0090000900090001E+26</v>
      </c>
      <c r="Q132" s="9">
        <v>555</v>
      </c>
      <c r="R132" s="9">
        <v>555</v>
      </c>
      <c r="S132" s="9">
        <v>555</v>
      </c>
      <c r="T132" s="9">
        <v>555</v>
      </c>
      <c r="U132" s="9">
        <v>555</v>
      </c>
      <c r="V132" s="9">
        <v>333</v>
      </c>
      <c r="W132" s="9">
        <v>555</v>
      </c>
      <c r="X132" s="9">
        <v>555</v>
      </c>
      <c r="Y132" s="9">
        <v>333</v>
      </c>
      <c r="Z132" s="9">
        <v>333</v>
      </c>
      <c r="AA132" s="9">
        <v>333</v>
      </c>
      <c r="AB132" s="9">
        <v>28.6</v>
      </c>
      <c r="AC132" s="9">
        <v>56.4</v>
      </c>
      <c r="AD132" s="9">
        <v>75</v>
      </c>
      <c r="AE132" s="9">
        <v>28.5</v>
      </c>
      <c r="AF132" s="9">
        <v>11</v>
      </c>
      <c r="AG132" s="9">
        <v>55</v>
      </c>
      <c r="AH132" s="9">
        <v>0</v>
      </c>
      <c r="AI132" s="9">
        <v>46</v>
      </c>
      <c r="AJ132" s="9">
        <v>50</v>
      </c>
      <c r="AK132" s="9">
        <v>45</v>
      </c>
      <c r="AL132" s="9">
        <v>19.3</v>
      </c>
      <c r="AM132" s="9">
        <v>22.7</v>
      </c>
      <c r="AN132" s="9">
        <v>0</v>
      </c>
      <c r="AO132" s="9">
        <v>0</v>
      </c>
      <c r="AP132" s="9">
        <v>0</v>
      </c>
      <c r="AQ132" s="9">
        <v>0</v>
      </c>
      <c r="AR132" s="9" t="s">
        <v>976</v>
      </c>
      <c r="AS132" s="9" t="s">
        <v>976</v>
      </c>
      <c r="AT132" s="9" t="s">
        <v>976</v>
      </c>
      <c r="AU132" s="9" t="s">
        <v>976</v>
      </c>
      <c r="AV132" s="9" t="s">
        <v>976</v>
      </c>
      <c r="AW132" s="9" t="s">
        <v>976</v>
      </c>
      <c r="AX132" s="9" t="s">
        <v>976</v>
      </c>
      <c r="AY132" s="9" t="s">
        <v>976</v>
      </c>
      <c r="AZ132" s="9" t="s">
        <v>976</v>
      </c>
    </row>
    <row r="133" spans="1:52" ht="12.75" customHeight="1" x14ac:dyDescent="0.2">
      <c r="A133" s="9">
        <v>2021</v>
      </c>
      <c r="B133" s="9">
        <v>1117076</v>
      </c>
      <c r="C133" s="9">
        <v>8</v>
      </c>
      <c r="D133" s="9">
        <v>0</v>
      </c>
      <c r="E133" s="9">
        <v>0</v>
      </c>
      <c r="F133" s="9">
        <v>0</v>
      </c>
      <c r="G133" s="9">
        <v>27</v>
      </c>
      <c r="H133" s="9">
        <v>0</v>
      </c>
      <c r="I133" s="9">
        <v>7</v>
      </c>
      <c r="J133" s="9">
        <v>0</v>
      </c>
      <c r="K133" s="9" t="s">
        <v>958</v>
      </c>
      <c r="L133" s="9" t="s">
        <v>1003</v>
      </c>
      <c r="M133" s="9" t="s">
        <v>1234</v>
      </c>
      <c r="N133" s="9">
        <v>111010</v>
      </c>
      <c r="O133" s="9" t="s">
        <v>1235</v>
      </c>
      <c r="P133" s="88">
        <v>9.9009909091091005E+26</v>
      </c>
      <c r="Q133" s="9">
        <v>555</v>
      </c>
      <c r="R133" s="9">
        <v>555</v>
      </c>
      <c r="S133" s="9">
        <v>555</v>
      </c>
      <c r="T133" s="9">
        <v>555</v>
      </c>
      <c r="U133" s="9">
        <v>555</v>
      </c>
      <c r="V133" s="9">
        <v>555</v>
      </c>
      <c r="W133" s="9">
        <v>555</v>
      </c>
      <c r="X133" s="9">
        <v>555</v>
      </c>
      <c r="Y133" s="9">
        <v>555</v>
      </c>
      <c r="Z133" s="9">
        <v>555</v>
      </c>
      <c r="AA133" s="9">
        <v>555</v>
      </c>
      <c r="AB133" s="9">
        <v>28.7</v>
      </c>
      <c r="AC133" s="9">
        <v>32.4</v>
      </c>
      <c r="AD133" s="9">
        <v>50</v>
      </c>
      <c r="AE133" s="9">
        <v>6</v>
      </c>
      <c r="AF133" s="9">
        <v>7</v>
      </c>
      <c r="AG133" s="9">
        <v>35</v>
      </c>
      <c r="AH133" s="9">
        <v>0</v>
      </c>
      <c r="AI133" s="9">
        <v>5</v>
      </c>
      <c r="AJ133" s="9">
        <v>25</v>
      </c>
      <c r="AK133" s="9">
        <v>0</v>
      </c>
      <c r="AL133" s="9">
        <v>27.5</v>
      </c>
      <c r="AM133" s="9">
        <v>30</v>
      </c>
      <c r="AN133" s="9">
        <v>13.3</v>
      </c>
      <c r="AO133" s="9">
        <v>0</v>
      </c>
      <c r="AP133" s="9">
        <v>40</v>
      </c>
      <c r="AQ133" s="9">
        <v>0</v>
      </c>
      <c r="AR133" s="9" t="s">
        <v>134</v>
      </c>
      <c r="AS133" s="9" t="s">
        <v>134</v>
      </c>
      <c r="AT133" s="9" t="s">
        <v>134</v>
      </c>
      <c r="AU133" s="9" t="s">
        <v>967</v>
      </c>
      <c r="AV133" s="9" t="s">
        <v>967</v>
      </c>
      <c r="AW133" s="9" t="s">
        <v>971</v>
      </c>
      <c r="AX133" s="9" t="s">
        <v>967</v>
      </c>
      <c r="AY133" s="9" t="s">
        <v>966</v>
      </c>
      <c r="AZ133" s="9" t="s">
        <v>966</v>
      </c>
    </row>
    <row r="134" spans="1:52" ht="12.75" customHeight="1" x14ac:dyDescent="0.2">
      <c r="A134" s="9">
        <v>2021</v>
      </c>
      <c r="B134" s="9">
        <v>1103692</v>
      </c>
      <c r="C134" s="9">
        <v>8</v>
      </c>
      <c r="D134" s="9">
        <v>0</v>
      </c>
      <c r="E134" s="9">
        <v>0</v>
      </c>
      <c r="F134" s="9">
        <v>0</v>
      </c>
      <c r="G134" s="9">
        <v>27</v>
      </c>
      <c r="H134" s="9">
        <v>0</v>
      </c>
      <c r="I134" s="9">
        <v>7</v>
      </c>
      <c r="J134" s="9">
        <v>0</v>
      </c>
      <c r="K134" s="9" t="s">
        <v>958</v>
      </c>
      <c r="L134" s="9" t="s">
        <v>1061</v>
      </c>
      <c r="M134" s="9" t="s">
        <v>1236</v>
      </c>
      <c r="N134" s="9">
        <v>10000</v>
      </c>
      <c r="O134" s="9" t="s">
        <v>1237</v>
      </c>
      <c r="P134" s="88">
        <v>1.00900100919999E+25</v>
      </c>
      <c r="Q134" s="9">
        <v>555</v>
      </c>
      <c r="R134" s="9">
        <v>555</v>
      </c>
      <c r="S134" s="9">
        <v>555</v>
      </c>
      <c r="T134" s="9">
        <v>555</v>
      </c>
      <c r="U134" s="9">
        <v>555</v>
      </c>
      <c r="V134" s="9">
        <v>555</v>
      </c>
      <c r="W134" s="9">
        <v>555</v>
      </c>
      <c r="X134" s="9">
        <v>555</v>
      </c>
      <c r="Y134" s="9">
        <v>555</v>
      </c>
      <c r="Z134" s="9">
        <v>555</v>
      </c>
      <c r="AA134" s="9">
        <v>555</v>
      </c>
      <c r="AB134" s="9">
        <v>28.7</v>
      </c>
      <c r="AC134" s="9">
        <v>20.3</v>
      </c>
      <c r="AD134" s="9">
        <v>12.5</v>
      </c>
      <c r="AE134" s="9">
        <v>32</v>
      </c>
      <c r="AF134" s="9">
        <v>51</v>
      </c>
      <c r="AG134" s="9">
        <v>55</v>
      </c>
      <c r="AH134" s="9">
        <v>50</v>
      </c>
      <c r="AI134" s="9">
        <v>13</v>
      </c>
      <c r="AJ134" s="9">
        <v>25</v>
      </c>
      <c r="AK134" s="9">
        <v>10</v>
      </c>
      <c r="AL134" s="9">
        <v>31.5</v>
      </c>
      <c r="AM134" s="9">
        <v>35</v>
      </c>
      <c r="AN134" s="9">
        <v>11.7</v>
      </c>
      <c r="AO134" s="9">
        <v>0</v>
      </c>
      <c r="AP134" s="9">
        <v>25</v>
      </c>
      <c r="AQ134" s="9">
        <v>10</v>
      </c>
      <c r="AR134" s="9" t="s">
        <v>966</v>
      </c>
      <c r="AS134" s="9" t="s">
        <v>966</v>
      </c>
      <c r="AT134" s="9" t="s">
        <v>967</v>
      </c>
      <c r="AU134" s="9" t="s">
        <v>971</v>
      </c>
      <c r="AV134" s="9" t="s">
        <v>971</v>
      </c>
      <c r="AW134" s="9" t="s">
        <v>971</v>
      </c>
      <c r="AX134" s="9" t="s">
        <v>971</v>
      </c>
      <c r="AY134" s="9" t="s">
        <v>134</v>
      </c>
      <c r="AZ134" s="9" t="s">
        <v>971</v>
      </c>
    </row>
    <row r="135" spans="1:52" ht="12.75" customHeight="1" x14ac:dyDescent="0.2">
      <c r="A135" s="9">
        <v>2021</v>
      </c>
      <c r="B135" s="9">
        <v>123336</v>
      </c>
      <c r="C135" s="9">
        <v>8</v>
      </c>
      <c r="D135" s="9">
        <v>0</v>
      </c>
      <c r="E135" s="9">
        <v>0</v>
      </c>
      <c r="F135" s="9">
        <v>0</v>
      </c>
      <c r="G135" s="9">
        <v>27</v>
      </c>
      <c r="H135" s="9">
        <v>0</v>
      </c>
      <c r="I135" s="9">
        <v>5</v>
      </c>
      <c r="J135" s="9">
        <v>0</v>
      </c>
      <c r="K135" s="9" t="s">
        <v>958</v>
      </c>
      <c r="L135" s="9" t="s">
        <v>962</v>
      </c>
      <c r="M135" s="9" t="s">
        <v>1238</v>
      </c>
      <c r="N135" s="9">
        <v>10001010</v>
      </c>
      <c r="O135" s="9" t="s">
        <v>1239</v>
      </c>
      <c r="P135" s="88">
        <v>1.09100091009002E+25</v>
      </c>
      <c r="Q135" s="9">
        <v>555</v>
      </c>
      <c r="R135" s="9">
        <v>555</v>
      </c>
      <c r="S135" s="9">
        <v>555</v>
      </c>
      <c r="T135" s="9">
        <v>333</v>
      </c>
      <c r="U135" s="9">
        <v>555</v>
      </c>
      <c r="V135" s="9">
        <v>333</v>
      </c>
      <c r="W135" s="9">
        <v>333</v>
      </c>
      <c r="X135" s="9">
        <v>333</v>
      </c>
      <c r="Y135" s="9">
        <v>333</v>
      </c>
      <c r="Z135" s="9">
        <v>333</v>
      </c>
      <c r="AA135" s="9">
        <v>333</v>
      </c>
      <c r="AB135" s="9">
        <v>28.8</v>
      </c>
      <c r="AC135" s="9">
        <v>22.5</v>
      </c>
      <c r="AD135" s="9">
        <v>37.5</v>
      </c>
      <c r="AE135" s="9">
        <v>0</v>
      </c>
      <c r="AF135" s="9">
        <v>0</v>
      </c>
      <c r="AG135" s="9">
        <v>0</v>
      </c>
      <c r="AH135" s="9">
        <v>0</v>
      </c>
      <c r="AI135" s="9">
        <v>0</v>
      </c>
      <c r="AJ135" s="9">
        <v>0</v>
      </c>
      <c r="AK135" s="9">
        <v>0</v>
      </c>
      <c r="AL135" s="9">
        <v>30.9</v>
      </c>
      <c r="AM135" s="9">
        <v>36.4</v>
      </c>
      <c r="AN135" s="9">
        <v>0</v>
      </c>
      <c r="AO135" s="9">
        <v>0</v>
      </c>
      <c r="AP135" s="9">
        <v>0</v>
      </c>
      <c r="AQ135" s="9">
        <v>0</v>
      </c>
      <c r="AR135" s="9" t="s">
        <v>976</v>
      </c>
      <c r="AS135" s="9" t="s">
        <v>976</v>
      </c>
      <c r="AT135" s="9" t="s">
        <v>134</v>
      </c>
      <c r="AU135" s="9" t="s">
        <v>971</v>
      </c>
      <c r="AV135" s="9" t="s">
        <v>971</v>
      </c>
      <c r="AW135" s="9" t="s">
        <v>971</v>
      </c>
      <c r="AX135" s="9" t="s">
        <v>966</v>
      </c>
      <c r="AY135" s="9" t="s">
        <v>134</v>
      </c>
      <c r="AZ135" s="9" t="s">
        <v>966</v>
      </c>
    </row>
    <row r="136" spans="1:52" ht="12.75" customHeight="1" x14ac:dyDescent="0.2">
      <c r="A136" s="9">
        <v>2021</v>
      </c>
      <c r="B136" s="9">
        <v>123336</v>
      </c>
      <c r="C136" s="9">
        <v>8</v>
      </c>
      <c r="D136" s="9">
        <v>0</v>
      </c>
      <c r="E136" s="9">
        <v>0</v>
      </c>
      <c r="F136" s="9">
        <v>0</v>
      </c>
      <c r="G136" s="9">
        <v>27</v>
      </c>
      <c r="H136" s="9">
        <v>0</v>
      </c>
      <c r="I136" s="9">
        <v>5</v>
      </c>
      <c r="J136" s="9">
        <v>0</v>
      </c>
      <c r="K136" s="9" t="s">
        <v>958</v>
      </c>
      <c r="L136" s="9" t="s">
        <v>962</v>
      </c>
      <c r="M136" s="9" t="s">
        <v>1240</v>
      </c>
      <c r="N136" s="9">
        <v>100100</v>
      </c>
      <c r="O136" s="9" t="s">
        <v>1241</v>
      </c>
      <c r="P136" s="88">
        <v>9.00009110901099E+23</v>
      </c>
      <c r="Q136" s="9">
        <v>555</v>
      </c>
      <c r="R136" s="9">
        <v>555</v>
      </c>
      <c r="S136" s="9">
        <v>555</v>
      </c>
      <c r="T136" s="9">
        <v>555</v>
      </c>
      <c r="U136" s="9">
        <v>555</v>
      </c>
      <c r="V136" s="9">
        <v>555</v>
      </c>
      <c r="W136" s="9">
        <v>555</v>
      </c>
      <c r="X136" s="9">
        <v>555</v>
      </c>
      <c r="Y136" s="9">
        <v>333</v>
      </c>
      <c r="Z136" s="9">
        <v>333</v>
      </c>
      <c r="AA136" s="9">
        <v>555</v>
      </c>
      <c r="AB136" s="9">
        <v>29.1</v>
      </c>
      <c r="AC136" s="9">
        <v>28.6</v>
      </c>
      <c r="AD136" s="9">
        <v>25</v>
      </c>
      <c r="AE136" s="9">
        <v>34</v>
      </c>
      <c r="AF136" s="9">
        <v>23</v>
      </c>
      <c r="AG136" s="9">
        <v>55</v>
      </c>
      <c r="AH136" s="9">
        <v>15</v>
      </c>
      <c r="AI136" s="9">
        <v>45</v>
      </c>
      <c r="AJ136" s="9">
        <v>65</v>
      </c>
      <c r="AK136" s="9">
        <v>40</v>
      </c>
      <c r="AL136" s="9">
        <v>29.3</v>
      </c>
      <c r="AM136" s="9">
        <v>31.8</v>
      </c>
      <c r="AN136" s="9">
        <v>15</v>
      </c>
      <c r="AO136" s="9">
        <v>0</v>
      </c>
      <c r="AP136" s="9">
        <v>0</v>
      </c>
      <c r="AQ136" s="9">
        <v>45</v>
      </c>
      <c r="AR136" s="9" t="s">
        <v>976</v>
      </c>
      <c r="AS136" s="9" t="s">
        <v>976</v>
      </c>
      <c r="AT136" s="9" t="s">
        <v>134</v>
      </c>
      <c r="AU136" s="9" t="s">
        <v>134</v>
      </c>
      <c r="AV136" s="9" t="s">
        <v>966</v>
      </c>
      <c r="AW136" s="9" t="s">
        <v>971</v>
      </c>
      <c r="AX136" s="9" t="s">
        <v>971</v>
      </c>
      <c r="AY136" s="9" t="s">
        <v>971</v>
      </c>
      <c r="AZ136" s="9" t="s">
        <v>966</v>
      </c>
    </row>
    <row r="137" spans="1:52" ht="12.75" customHeight="1" x14ac:dyDescent="0.2">
      <c r="A137" s="9">
        <v>2021</v>
      </c>
      <c r="B137" s="9">
        <v>1179970</v>
      </c>
      <c r="C137" s="9">
        <v>8</v>
      </c>
      <c r="D137" s="9">
        <v>0</v>
      </c>
      <c r="E137" s="9">
        <v>0</v>
      </c>
      <c r="F137" s="9">
        <v>0</v>
      </c>
      <c r="G137" s="9">
        <v>27</v>
      </c>
      <c r="H137" s="9">
        <v>0</v>
      </c>
      <c r="I137" s="9">
        <v>2</v>
      </c>
      <c r="J137" s="9">
        <v>0</v>
      </c>
      <c r="K137" s="9" t="s">
        <v>958</v>
      </c>
      <c r="L137" s="9" t="s">
        <v>963</v>
      </c>
      <c r="M137" s="9" t="s">
        <v>1242</v>
      </c>
      <c r="N137" s="9">
        <v>10100110</v>
      </c>
      <c r="O137" s="9" t="s">
        <v>1243</v>
      </c>
      <c r="P137" s="88">
        <v>1.0001001009109101E+26</v>
      </c>
      <c r="Q137" s="9">
        <v>555</v>
      </c>
      <c r="R137" s="9">
        <v>555</v>
      </c>
      <c r="S137" s="9">
        <v>555</v>
      </c>
      <c r="T137" s="9">
        <v>555</v>
      </c>
      <c r="U137" s="9">
        <v>555</v>
      </c>
      <c r="V137" s="9">
        <v>555</v>
      </c>
      <c r="W137" s="9">
        <v>555</v>
      </c>
      <c r="X137" s="9">
        <v>333</v>
      </c>
      <c r="Y137" s="9">
        <v>555</v>
      </c>
      <c r="Z137" s="9">
        <v>333</v>
      </c>
      <c r="AA137" s="9">
        <v>333</v>
      </c>
      <c r="AB137" s="9">
        <v>29.2</v>
      </c>
      <c r="AC137" s="9">
        <v>40.799999999999997</v>
      </c>
      <c r="AD137" s="9">
        <v>50</v>
      </c>
      <c r="AE137" s="9">
        <v>27</v>
      </c>
      <c r="AF137" s="9">
        <v>54</v>
      </c>
      <c r="AG137" s="9">
        <v>50</v>
      </c>
      <c r="AH137" s="9">
        <v>55</v>
      </c>
      <c r="AI137" s="9">
        <v>0</v>
      </c>
      <c r="AJ137" s="9">
        <v>0</v>
      </c>
      <c r="AK137" s="9">
        <v>0</v>
      </c>
      <c r="AL137" s="9">
        <v>25.3</v>
      </c>
      <c r="AM137" s="9">
        <v>28</v>
      </c>
      <c r="AN137" s="9">
        <v>10</v>
      </c>
      <c r="AO137" s="9">
        <v>30</v>
      </c>
      <c r="AP137" s="9">
        <v>0</v>
      </c>
      <c r="AQ137" s="9">
        <v>0</v>
      </c>
      <c r="AR137" s="9" t="s">
        <v>966</v>
      </c>
      <c r="AS137" s="9" t="s">
        <v>966</v>
      </c>
      <c r="AT137" s="9" t="s">
        <v>971</v>
      </c>
      <c r="AU137" s="9" t="s">
        <v>134</v>
      </c>
      <c r="AV137" s="9" t="s">
        <v>134</v>
      </c>
      <c r="AW137" s="9" t="s">
        <v>966</v>
      </c>
      <c r="AX137" s="9" t="s">
        <v>967</v>
      </c>
      <c r="AY137" s="9" t="s">
        <v>966</v>
      </c>
      <c r="AZ137" s="9" t="s">
        <v>134</v>
      </c>
    </row>
    <row r="138" spans="1:52" ht="12.75" customHeight="1" x14ac:dyDescent="0.2">
      <c r="A138" s="9">
        <v>2021</v>
      </c>
      <c r="B138" s="9">
        <v>123336</v>
      </c>
      <c r="C138" s="9">
        <v>8</v>
      </c>
      <c r="D138" s="9">
        <v>0</v>
      </c>
      <c r="E138" s="9">
        <v>0</v>
      </c>
      <c r="F138" s="9">
        <v>0</v>
      </c>
      <c r="G138" s="9">
        <v>27</v>
      </c>
      <c r="H138" s="9">
        <v>0</v>
      </c>
      <c r="I138" s="9">
        <v>5</v>
      </c>
      <c r="J138" s="9">
        <v>0</v>
      </c>
      <c r="K138" s="9" t="s">
        <v>958</v>
      </c>
      <c r="L138" s="9" t="s">
        <v>962</v>
      </c>
      <c r="M138" s="9" t="s">
        <v>1244</v>
      </c>
      <c r="N138" s="9">
        <v>11001110</v>
      </c>
      <c r="O138" s="9" t="s">
        <v>1245</v>
      </c>
      <c r="P138" s="88">
        <v>9.0000910090109899E+23</v>
      </c>
      <c r="Q138" s="9">
        <v>555</v>
      </c>
      <c r="R138" s="9">
        <v>555</v>
      </c>
      <c r="S138" s="9">
        <v>555</v>
      </c>
      <c r="T138" s="9">
        <v>555</v>
      </c>
      <c r="U138" s="9">
        <v>555</v>
      </c>
      <c r="V138" s="9">
        <v>555</v>
      </c>
      <c r="W138" s="9">
        <v>555</v>
      </c>
      <c r="X138" s="9">
        <v>555</v>
      </c>
      <c r="Y138" s="9">
        <v>555</v>
      </c>
      <c r="Z138" s="9">
        <v>336</v>
      </c>
      <c r="AA138" s="9">
        <v>555</v>
      </c>
      <c r="AB138" s="9">
        <v>29.2</v>
      </c>
      <c r="AC138" s="9">
        <v>57.3</v>
      </c>
      <c r="AD138" s="9">
        <v>62.5</v>
      </c>
      <c r="AE138" s="9">
        <v>49.5</v>
      </c>
      <c r="AF138" s="9">
        <v>37</v>
      </c>
      <c r="AG138" s="9">
        <v>65</v>
      </c>
      <c r="AH138" s="9">
        <v>30</v>
      </c>
      <c r="AI138" s="9">
        <v>62</v>
      </c>
      <c r="AJ138" s="9">
        <v>70</v>
      </c>
      <c r="AK138" s="9">
        <v>60</v>
      </c>
      <c r="AL138" s="9">
        <v>19.8</v>
      </c>
      <c r="AM138" s="9">
        <v>22.7</v>
      </c>
      <c r="AN138" s="9">
        <v>3.3</v>
      </c>
      <c r="AO138" s="9">
        <v>0</v>
      </c>
      <c r="AP138" s="9">
        <v>0</v>
      </c>
      <c r="AQ138" s="9">
        <v>10</v>
      </c>
      <c r="AR138" s="9" t="s">
        <v>134</v>
      </c>
      <c r="AS138" s="9" t="s">
        <v>134</v>
      </c>
      <c r="AT138" s="9" t="s">
        <v>134</v>
      </c>
      <c r="AU138" s="9" t="s">
        <v>967</v>
      </c>
      <c r="AV138" s="9" t="s">
        <v>134</v>
      </c>
      <c r="AW138" s="9" t="s">
        <v>967</v>
      </c>
      <c r="AX138" s="9" t="s">
        <v>966</v>
      </c>
      <c r="AY138" s="9" t="s">
        <v>966</v>
      </c>
      <c r="AZ138" s="9" t="s">
        <v>966</v>
      </c>
    </row>
    <row r="139" spans="1:52" ht="12.75" customHeight="1" x14ac:dyDescent="0.2">
      <c r="A139" s="9">
        <v>2021</v>
      </c>
      <c r="B139" s="9">
        <v>1103832</v>
      </c>
      <c r="C139" s="9">
        <v>8</v>
      </c>
      <c r="D139" s="9">
        <v>0</v>
      </c>
      <c r="E139" s="9">
        <v>0</v>
      </c>
      <c r="F139" s="9">
        <v>0</v>
      </c>
      <c r="G139" s="9">
        <v>27</v>
      </c>
      <c r="H139" s="9">
        <v>0</v>
      </c>
      <c r="I139" s="9">
        <v>6</v>
      </c>
      <c r="J139" s="9">
        <v>0</v>
      </c>
      <c r="K139" s="9" t="s">
        <v>958</v>
      </c>
      <c r="L139" s="9" t="s">
        <v>994</v>
      </c>
      <c r="M139" s="9" t="s">
        <v>1246</v>
      </c>
      <c r="N139" s="9">
        <v>11111010</v>
      </c>
      <c r="O139" s="9" t="s">
        <v>1247</v>
      </c>
      <c r="P139" s="88">
        <v>9.0900091111000003E+25</v>
      </c>
      <c r="Q139" s="9">
        <v>555</v>
      </c>
      <c r="R139" s="9">
        <v>555</v>
      </c>
      <c r="S139" s="9">
        <v>555</v>
      </c>
      <c r="T139" s="9">
        <v>333</v>
      </c>
      <c r="U139" s="9">
        <v>555</v>
      </c>
      <c r="V139" s="9">
        <v>555</v>
      </c>
      <c r="W139" s="9">
        <v>333</v>
      </c>
      <c r="X139" s="9">
        <v>333</v>
      </c>
      <c r="Y139" s="9">
        <v>555</v>
      </c>
      <c r="Z139" s="9">
        <v>333</v>
      </c>
      <c r="AA139" s="9">
        <v>333</v>
      </c>
      <c r="AB139" s="9">
        <v>29.3</v>
      </c>
      <c r="AC139" s="9">
        <v>45</v>
      </c>
      <c r="AD139" s="9">
        <v>75</v>
      </c>
      <c r="AE139" s="9">
        <v>0</v>
      </c>
      <c r="AF139" s="9">
        <v>0</v>
      </c>
      <c r="AG139" s="9">
        <v>0</v>
      </c>
      <c r="AH139" s="9">
        <v>0</v>
      </c>
      <c r="AI139" s="9">
        <v>0</v>
      </c>
      <c r="AJ139" s="9">
        <v>0</v>
      </c>
      <c r="AK139" s="9">
        <v>0</v>
      </c>
      <c r="AL139" s="9">
        <v>24</v>
      </c>
      <c r="AM139" s="9">
        <v>23.8</v>
      </c>
      <c r="AN139" s="9">
        <v>25</v>
      </c>
      <c r="AO139" s="9">
        <v>75</v>
      </c>
      <c r="AP139" s="9">
        <v>0</v>
      </c>
      <c r="AQ139" s="9">
        <v>0</v>
      </c>
      <c r="AR139" s="9" t="s">
        <v>134</v>
      </c>
      <c r="AS139" s="9" t="s">
        <v>134</v>
      </c>
      <c r="AT139" s="9" t="s">
        <v>134</v>
      </c>
      <c r="AU139" s="9" t="s">
        <v>134</v>
      </c>
      <c r="AV139" s="9" t="s">
        <v>971</v>
      </c>
      <c r="AW139" s="9" t="s">
        <v>966</v>
      </c>
      <c r="AX139" s="9" t="s">
        <v>966</v>
      </c>
      <c r="AY139" s="9" t="s">
        <v>971</v>
      </c>
      <c r="AZ139" s="9" t="s">
        <v>134</v>
      </c>
    </row>
    <row r="140" spans="1:52" ht="12.75" customHeight="1" x14ac:dyDescent="0.2">
      <c r="A140" s="9">
        <v>2021</v>
      </c>
      <c r="B140" s="9">
        <v>1127927</v>
      </c>
      <c r="C140" s="9">
        <v>8</v>
      </c>
      <c r="D140" s="9">
        <v>0</v>
      </c>
      <c r="E140" s="9">
        <v>0</v>
      </c>
      <c r="F140" s="9">
        <v>0</v>
      </c>
      <c r="G140" s="9">
        <v>27</v>
      </c>
      <c r="H140" s="9">
        <v>0</v>
      </c>
      <c r="I140" s="9">
        <v>7</v>
      </c>
      <c r="J140" s="9">
        <v>0</v>
      </c>
      <c r="K140" s="9" t="s">
        <v>958</v>
      </c>
      <c r="L140" s="9" t="s">
        <v>1003</v>
      </c>
      <c r="M140" s="9" t="s">
        <v>1248</v>
      </c>
      <c r="N140" s="9">
        <v>10101100</v>
      </c>
      <c r="O140" s="9" t="s">
        <v>1249</v>
      </c>
      <c r="P140" s="88">
        <v>9.9009909090089996E+26</v>
      </c>
      <c r="Q140" s="9">
        <v>555</v>
      </c>
      <c r="R140" s="9">
        <v>555</v>
      </c>
      <c r="S140" s="9">
        <v>555</v>
      </c>
      <c r="T140" s="9">
        <v>555</v>
      </c>
      <c r="U140" s="9">
        <v>555</v>
      </c>
      <c r="V140" s="9">
        <v>555</v>
      </c>
      <c r="W140" s="9">
        <v>555</v>
      </c>
      <c r="X140" s="9">
        <v>333</v>
      </c>
      <c r="Y140" s="9">
        <v>333</v>
      </c>
      <c r="Z140" s="9">
        <v>555</v>
      </c>
      <c r="AA140" s="9">
        <v>555</v>
      </c>
      <c r="AB140" s="9">
        <v>29.4</v>
      </c>
      <c r="AC140" s="9">
        <v>35</v>
      </c>
      <c r="AD140" s="9">
        <v>50</v>
      </c>
      <c r="AE140" s="9">
        <v>12.5</v>
      </c>
      <c r="AF140" s="9">
        <v>25</v>
      </c>
      <c r="AG140" s="9">
        <v>25</v>
      </c>
      <c r="AH140" s="9">
        <v>25</v>
      </c>
      <c r="AI140" s="9">
        <v>0</v>
      </c>
      <c r="AJ140" s="9">
        <v>0</v>
      </c>
      <c r="AK140" s="9">
        <v>0</v>
      </c>
      <c r="AL140" s="9">
        <v>27.5</v>
      </c>
      <c r="AM140" s="9">
        <v>30</v>
      </c>
      <c r="AN140" s="9">
        <v>13.3</v>
      </c>
      <c r="AO140" s="9">
        <v>0</v>
      </c>
      <c r="AP140" s="9">
        <v>40</v>
      </c>
      <c r="AQ140" s="9">
        <v>0</v>
      </c>
      <c r="AR140" s="9" t="s">
        <v>134</v>
      </c>
      <c r="AS140" s="9" t="s">
        <v>134</v>
      </c>
      <c r="AT140" s="9" t="s">
        <v>134</v>
      </c>
      <c r="AU140" s="9" t="s">
        <v>134</v>
      </c>
      <c r="AV140" s="9" t="s">
        <v>971</v>
      </c>
      <c r="AW140" s="9" t="s">
        <v>134</v>
      </c>
      <c r="AX140" s="9" t="s">
        <v>966</v>
      </c>
      <c r="AY140" s="9" t="s">
        <v>134</v>
      </c>
      <c r="AZ140" s="9" t="s">
        <v>966</v>
      </c>
    </row>
    <row r="141" spans="1:52" ht="12.75" customHeight="1" x14ac:dyDescent="0.2">
      <c r="A141" s="9">
        <v>2021</v>
      </c>
      <c r="B141" s="9">
        <v>123336</v>
      </c>
      <c r="C141" s="9">
        <v>8</v>
      </c>
      <c r="D141" s="9">
        <v>0</v>
      </c>
      <c r="E141" s="9">
        <v>0</v>
      </c>
      <c r="F141" s="9">
        <v>0</v>
      </c>
      <c r="G141" s="9">
        <v>27</v>
      </c>
      <c r="H141" s="9">
        <v>0</v>
      </c>
      <c r="I141" s="9">
        <v>5</v>
      </c>
      <c r="J141" s="9">
        <v>0</v>
      </c>
      <c r="K141" s="9" t="s">
        <v>958</v>
      </c>
      <c r="L141" s="9" t="s">
        <v>962</v>
      </c>
      <c r="M141" s="9" t="s">
        <v>1250</v>
      </c>
      <c r="N141" s="9">
        <v>1</v>
      </c>
      <c r="O141" s="9" t="s">
        <v>1251</v>
      </c>
      <c r="P141" s="88">
        <v>9.0010911090009902E+23</v>
      </c>
      <c r="Q141" s="9">
        <v>555</v>
      </c>
      <c r="R141" s="9">
        <v>555</v>
      </c>
      <c r="S141" s="9">
        <v>555</v>
      </c>
      <c r="T141" s="9">
        <v>555</v>
      </c>
      <c r="U141" s="9">
        <v>555</v>
      </c>
      <c r="V141" s="9">
        <v>555</v>
      </c>
      <c r="W141" s="9">
        <v>555</v>
      </c>
      <c r="X141" s="9">
        <v>555</v>
      </c>
      <c r="Y141" s="9">
        <v>555</v>
      </c>
      <c r="Z141" s="9">
        <v>555</v>
      </c>
      <c r="AA141" s="9">
        <v>555</v>
      </c>
      <c r="AB141" s="9">
        <v>29.4</v>
      </c>
      <c r="AC141" s="9">
        <v>20.9</v>
      </c>
      <c r="AD141" s="9">
        <v>12.5</v>
      </c>
      <c r="AE141" s="9">
        <v>33.5</v>
      </c>
      <c r="AF141" s="9">
        <v>25</v>
      </c>
      <c r="AG141" s="9">
        <v>65</v>
      </c>
      <c r="AH141" s="9">
        <v>15</v>
      </c>
      <c r="AI141" s="9">
        <v>42</v>
      </c>
      <c r="AJ141" s="9">
        <v>50</v>
      </c>
      <c r="AK141" s="9">
        <v>40</v>
      </c>
      <c r="AL141" s="9">
        <v>32.200000000000003</v>
      </c>
      <c r="AM141" s="9">
        <v>36.4</v>
      </c>
      <c r="AN141" s="9">
        <v>8.3000000000000007</v>
      </c>
      <c r="AO141" s="9">
        <v>25</v>
      </c>
      <c r="AP141" s="9">
        <v>0</v>
      </c>
      <c r="AQ141" s="9">
        <v>0</v>
      </c>
      <c r="AR141" s="9" t="s">
        <v>134</v>
      </c>
      <c r="AS141" s="9" t="s">
        <v>966</v>
      </c>
      <c r="AT141" s="9" t="s">
        <v>134</v>
      </c>
      <c r="AU141" s="9" t="s">
        <v>971</v>
      </c>
      <c r="AV141" s="9" t="s">
        <v>971</v>
      </c>
      <c r="AW141" s="9" t="s">
        <v>134</v>
      </c>
      <c r="AX141" s="9" t="s">
        <v>971</v>
      </c>
      <c r="AY141" s="9" t="s">
        <v>966</v>
      </c>
      <c r="AZ141" s="9" t="s">
        <v>134</v>
      </c>
    </row>
    <row r="142" spans="1:52" ht="12.75" customHeight="1" x14ac:dyDescent="0.2">
      <c r="A142" s="9">
        <v>2021</v>
      </c>
      <c r="B142" s="9">
        <v>123336</v>
      </c>
      <c r="C142" s="9">
        <v>8</v>
      </c>
      <c r="D142" s="9">
        <v>0</v>
      </c>
      <c r="E142" s="9">
        <v>0</v>
      </c>
      <c r="F142" s="9">
        <v>0</v>
      </c>
      <c r="G142" s="9">
        <v>27</v>
      </c>
      <c r="H142" s="9">
        <v>0</v>
      </c>
      <c r="I142" s="9">
        <v>5</v>
      </c>
      <c r="J142" s="9">
        <v>0</v>
      </c>
      <c r="K142" s="9" t="s">
        <v>958</v>
      </c>
      <c r="L142" s="9" t="s">
        <v>962</v>
      </c>
      <c r="M142" s="9" t="s">
        <v>1252</v>
      </c>
      <c r="N142" s="9">
        <v>10111</v>
      </c>
      <c r="O142" s="9" t="s">
        <v>1253</v>
      </c>
      <c r="P142" s="88">
        <v>1.0901009000911099E+25</v>
      </c>
      <c r="Q142" s="9">
        <v>555</v>
      </c>
      <c r="R142" s="9">
        <v>555</v>
      </c>
      <c r="S142" s="9">
        <v>555</v>
      </c>
      <c r="T142" s="9">
        <v>555</v>
      </c>
      <c r="U142" s="9">
        <v>555</v>
      </c>
      <c r="V142" s="9">
        <v>555</v>
      </c>
      <c r="W142" s="9">
        <v>555</v>
      </c>
      <c r="X142" s="9">
        <v>555</v>
      </c>
      <c r="Y142" s="9">
        <v>555</v>
      </c>
      <c r="Z142" s="9">
        <v>333</v>
      </c>
      <c r="AA142" s="9">
        <v>555</v>
      </c>
      <c r="AB142" s="9">
        <v>29.4</v>
      </c>
      <c r="AC142" s="9">
        <v>35</v>
      </c>
      <c r="AD142" s="9">
        <v>50</v>
      </c>
      <c r="AE142" s="9">
        <v>12.5</v>
      </c>
      <c r="AF142" s="9">
        <v>7</v>
      </c>
      <c r="AG142" s="9">
        <v>35</v>
      </c>
      <c r="AH142" s="9">
        <v>0</v>
      </c>
      <c r="AI142" s="9">
        <v>18</v>
      </c>
      <c r="AJ142" s="9">
        <v>50</v>
      </c>
      <c r="AK142" s="9">
        <v>10</v>
      </c>
      <c r="AL142" s="9">
        <v>27.5</v>
      </c>
      <c r="AM142" s="9">
        <v>31.8</v>
      </c>
      <c r="AN142" s="9">
        <v>3.3</v>
      </c>
      <c r="AO142" s="9">
        <v>10</v>
      </c>
      <c r="AP142" s="9">
        <v>0</v>
      </c>
      <c r="AQ142" s="9">
        <v>0</v>
      </c>
      <c r="AR142" s="9" t="s">
        <v>134</v>
      </c>
      <c r="AS142" s="9" t="s">
        <v>134</v>
      </c>
      <c r="AT142" s="9" t="s">
        <v>134</v>
      </c>
      <c r="AU142" s="9" t="s">
        <v>971</v>
      </c>
      <c r="AV142" s="9" t="s">
        <v>971</v>
      </c>
      <c r="AW142" s="9" t="s">
        <v>134</v>
      </c>
      <c r="AX142" s="9" t="s">
        <v>967</v>
      </c>
      <c r="AY142" s="9" t="s">
        <v>967</v>
      </c>
      <c r="AZ142" s="9" t="s">
        <v>134</v>
      </c>
    </row>
    <row r="143" spans="1:52" ht="12.75" customHeight="1" x14ac:dyDescent="0.2">
      <c r="A143" s="9">
        <v>2021</v>
      </c>
      <c r="B143" s="9">
        <v>122845</v>
      </c>
      <c r="C143" s="9">
        <v>8</v>
      </c>
      <c r="D143" s="9">
        <v>0</v>
      </c>
      <c r="E143" s="9">
        <v>0</v>
      </c>
      <c r="F143" s="9">
        <v>0</v>
      </c>
      <c r="G143" s="9">
        <v>27</v>
      </c>
      <c r="H143" s="9">
        <v>1</v>
      </c>
      <c r="I143" s="9">
        <v>5</v>
      </c>
      <c r="J143" s="9">
        <v>0</v>
      </c>
      <c r="K143" s="9" t="s">
        <v>958</v>
      </c>
      <c r="L143" s="9" t="s">
        <v>1028</v>
      </c>
      <c r="M143" s="9" t="s">
        <v>1254</v>
      </c>
      <c r="N143" s="9">
        <v>100001</v>
      </c>
      <c r="O143" s="9" t="s">
        <v>1255</v>
      </c>
      <c r="P143" s="88">
        <v>9.1100110990190106E+26</v>
      </c>
      <c r="Q143" s="9">
        <v>555</v>
      </c>
      <c r="R143" s="9">
        <v>555</v>
      </c>
      <c r="S143" s="9">
        <v>555</v>
      </c>
      <c r="T143" s="9">
        <v>555</v>
      </c>
      <c r="U143" s="9">
        <v>555</v>
      </c>
      <c r="V143" s="9">
        <v>555</v>
      </c>
      <c r="W143" s="9">
        <v>555</v>
      </c>
      <c r="X143" s="9">
        <v>336</v>
      </c>
      <c r="Y143" s="9">
        <v>555</v>
      </c>
      <c r="Z143" s="9">
        <v>336</v>
      </c>
      <c r="AA143" s="9">
        <v>555</v>
      </c>
      <c r="AB143" s="9">
        <v>29.7</v>
      </c>
      <c r="AC143" s="9">
        <v>17.8</v>
      </c>
      <c r="AD143" s="9">
        <v>25</v>
      </c>
      <c r="AE143" s="9">
        <v>7</v>
      </c>
      <c r="AF143" s="9">
        <v>14</v>
      </c>
      <c r="AG143" s="9">
        <v>70</v>
      </c>
      <c r="AH143" s="9">
        <v>0</v>
      </c>
      <c r="AI143" s="9">
        <v>0</v>
      </c>
      <c r="AJ143" s="9">
        <v>70</v>
      </c>
      <c r="AK143" s="9">
        <v>0</v>
      </c>
      <c r="AL143" s="9">
        <v>33.6</v>
      </c>
      <c r="AM143" s="9">
        <v>38.1</v>
      </c>
      <c r="AN143" s="9">
        <v>8.3000000000000007</v>
      </c>
      <c r="AO143" s="9">
        <v>25</v>
      </c>
      <c r="AP143" s="9">
        <v>0</v>
      </c>
      <c r="AQ143" s="9">
        <v>0</v>
      </c>
      <c r="AR143" s="9" t="s">
        <v>134</v>
      </c>
      <c r="AS143" s="9" t="s">
        <v>976</v>
      </c>
      <c r="AT143" s="9" t="s">
        <v>134</v>
      </c>
      <c r="AU143" s="9" t="s">
        <v>971</v>
      </c>
      <c r="AV143" s="9" t="s">
        <v>971</v>
      </c>
      <c r="AW143" s="9" t="s">
        <v>971</v>
      </c>
      <c r="AX143" s="9" t="s">
        <v>966</v>
      </c>
      <c r="AY143" s="9" t="s">
        <v>966</v>
      </c>
      <c r="AZ143" s="9" t="s">
        <v>976</v>
      </c>
    </row>
    <row r="144" spans="1:52" ht="12.75" customHeight="1" x14ac:dyDescent="0.2">
      <c r="A144" s="9">
        <v>2021</v>
      </c>
      <c r="B144" s="9">
        <v>1308687</v>
      </c>
      <c r="C144" s="9">
        <v>8</v>
      </c>
      <c r="D144" s="9">
        <v>0</v>
      </c>
      <c r="E144" s="9">
        <v>0</v>
      </c>
      <c r="F144" s="9">
        <v>0</v>
      </c>
      <c r="G144" s="9">
        <v>27</v>
      </c>
      <c r="H144" s="9">
        <v>0</v>
      </c>
      <c r="I144" s="9">
        <v>7</v>
      </c>
      <c r="J144" s="9">
        <v>0</v>
      </c>
      <c r="K144" s="9" t="s">
        <v>958</v>
      </c>
      <c r="L144" s="9" t="s">
        <v>977</v>
      </c>
      <c r="M144" s="9" t="s">
        <v>1256</v>
      </c>
      <c r="N144" s="9">
        <v>1000000</v>
      </c>
      <c r="O144" s="9" t="s">
        <v>1257</v>
      </c>
      <c r="P144" s="88">
        <v>9.0091019900009106E+26</v>
      </c>
      <c r="Q144" s="9">
        <v>555</v>
      </c>
      <c r="R144" s="9">
        <v>555</v>
      </c>
      <c r="S144" s="9">
        <v>555</v>
      </c>
      <c r="T144" s="9">
        <v>555</v>
      </c>
      <c r="U144" s="9">
        <v>555</v>
      </c>
      <c r="V144" s="9">
        <v>555</v>
      </c>
      <c r="W144" s="9">
        <v>555</v>
      </c>
      <c r="X144" s="9">
        <v>555</v>
      </c>
      <c r="Y144" s="9">
        <v>555</v>
      </c>
      <c r="Z144" s="9">
        <v>555</v>
      </c>
      <c r="AA144" s="9">
        <v>555</v>
      </c>
      <c r="AB144" s="9">
        <v>30</v>
      </c>
      <c r="AC144" s="9">
        <v>16.3</v>
      </c>
      <c r="AD144" s="9">
        <v>12.5</v>
      </c>
      <c r="AE144" s="9">
        <v>22</v>
      </c>
      <c r="AF144" s="9">
        <v>26</v>
      </c>
      <c r="AG144" s="9">
        <v>50</v>
      </c>
      <c r="AH144" s="9">
        <v>20</v>
      </c>
      <c r="AI144" s="9">
        <v>18</v>
      </c>
      <c r="AJ144" s="9">
        <v>50</v>
      </c>
      <c r="AK144" s="9">
        <v>10</v>
      </c>
      <c r="AL144" s="9">
        <v>34.5</v>
      </c>
      <c r="AM144" s="9">
        <v>35</v>
      </c>
      <c r="AN144" s="9">
        <v>31.7</v>
      </c>
      <c r="AO144" s="9">
        <v>0</v>
      </c>
      <c r="AP144" s="9">
        <v>30</v>
      </c>
      <c r="AQ144" s="9">
        <v>65</v>
      </c>
      <c r="AR144" s="9" t="s">
        <v>966</v>
      </c>
      <c r="AS144" s="9" t="s">
        <v>134</v>
      </c>
      <c r="AT144" s="9" t="s">
        <v>134</v>
      </c>
      <c r="AU144" s="9" t="s">
        <v>966</v>
      </c>
      <c r="AV144" s="9" t="s">
        <v>966</v>
      </c>
      <c r="AW144" s="9" t="s">
        <v>967</v>
      </c>
      <c r="AX144" s="9" t="s">
        <v>967</v>
      </c>
      <c r="AY144" s="9" t="s">
        <v>134</v>
      </c>
      <c r="AZ144" s="9" t="s">
        <v>966</v>
      </c>
    </row>
    <row r="145" spans="1:52" ht="12.75" customHeight="1" x14ac:dyDescent="0.2">
      <c r="A145" s="9">
        <v>2021</v>
      </c>
      <c r="B145" s="9">
        <v>123336</v>
      </c>
      <c r="C145" s="9">
        <v>8</v>
      </c>
      <c r="D145" s="9">
        <v>0</v>
      </c>
      <c r="E145" s="9">
        <v>0</v>
      </c>
      <c r="F145" s="9">
        <v>0</v>
      </c>
      <c r="G145" s="9">
        <v>27</v>
      </c>
      <c r="H145" s="9">
        <v>0</v>
      </c>
      <c r="I145" s="9">
        <v>5</v>
      </c>
      <c r="J145" s="9">
        <v>0</v>
      </c>
      <c r="K145" s="9" t="s">
        <v>958</v>
      </c>
      <c r="L145" s="9" t="s">
        <v>962</v>
      </c>
      <c r="M145" s="9" t="s">
        <v>1258</v>
      </c>
      <c r="N145" s="9">
        <v>111101</v>
      </c>
      <c r="O145" s="9" t="s">
        <v>1259</v>
      </c>
      <c r="P145" s="88">
        <v>1.00900009100901E+26</v>
      </c>
      <c r="Q145" s="9">
        <v>555</v>
      </c>
      <c r="R145" s="9">
        <v>555</v>
      </c>
      <c r="S145" s="9">
        <v>555</v>
      </c>
      <c r="T145" s="9">
        <v>555</v>
      </c>
      <c r="U145" s="9">
        <v>555</v>
      </c>
      <c r="V145" s="9">
        <v>555</v>
      </c>
      <c r="W145" s="9">
        <v>555</v>
      </c>
      <c r="X145" s="9">
        <v>555</v>
      </c>
      <c r="Y145" s="9">
        <v>555</v>
      </c>
      <c r="Z145" s="9">
        <v>333</v>
      </c>
      <c r="AA145" s="9">
        <v>555</v>
      </c>
      <c r="AB145" s="9">
        <v>30.1</v>
      </c>
      <c r="AC145" s="9">
        <v>46.7</v>
      </c>
      <c r="AD145" s="9">
        <v>62.5</v>
      </c>
      <c r="AE145" s="9">
        <v>23</v>
      </c>
      <c r="AF145" s="9">
        <v>13</v>
      </c>
      <c r="AG145" s="9">
        <v>65</v>
      </c>
      <c r="AH145" s="9">
        <v>0</v>
      </c>
      <c r="AI145" s="9">
        <v>33</v>
      </c>
      <c r="AJ145" s="9">
        <v>65</v>
      </c>
      <c r="AK145" s="9">
        <v>25</v>
      </c>
      <c r="AL145" s="9">
        <v>24.5</v>
      </c>
      <c r="AM145" s="9">
        <v>27.3</v>
      </c>
      <c r="AN145" s="9">
        <v>8.3000000000000007</v>
      </c>
      <c r="AO145" s="9">
        <v>25</v>
      </c>
      <c r="AP145" s="9">
        <v>0</v>
      </c>
      <c r="AQ145" s="9">
        <v>0</v>
      </c>
      <c r="AR145" s="9" t="s">
        <v>134</v>
      </c>
      <c r="AS145" s="9" t="s">
        <v>966</v>
      </c>
      <c r="AT145" s="9" t="s">
        <v>134</v>
      </c>
      <c r="AU145" s="9" t="s">
        <v>971</v>
      </c>
      <c r="AV145" s="9" t="s">
        <v>971</v>
      </c>
      <c r="AW145" s="9" t="s">
        <v>971</v>
      </c>
      <c r="AX145" s="9" t="s">
        <v>967</v>
      </c>
      <c r="AY145" s="9" t="s">
        <v>966</v>
      </c>
      <c r="AZ145" s="9" t="s">
        <v>134</v>
      </c>
    </row>
    <row r="146" spans="1:52" ht="12.75" customHeight="1" x14ac:dyDescent="0.2">
      <c r="A146" s="9">
        <v>2021</v>
      </c>
      <c r="B146" s="9">
        <v>1103832</v>
      </c>
      <c r="C146" s="9">
        <v>8</v>
      </c>
      <c r="D146" s="9">
        <v>0</v>
      </c>
      <c r="E146" s="9">
        <v>0</v>
      </c>
      <c r="F146" s="9">
        <v>0</v>
      </c>
      <c r="G146" s="9">
        <v>27</v>
      </c>
      <c r="H146" s="9">
        <v>0</v>
      </c>
      <c r="I146" s="9">
        <v>6</v>
      </c>
      <c r="J146" s="9">
        <v>0</v>
      </c>
      <c r="K146" s="9" t="s">
        <v>958</v>
      </c>
      <c r="L146" s="9" t="s">
        <v>994</v>
      </c>
      <c r="M146" s="9" t="s">
        <v>1260</v>
      </c>
      <c r="N146" s="9">
        <v>10100010</v>
      </c>
      <c r="O146" s="9" t="s">
        <v>1261</v>
      </c>
      <c r="P146" s="88">
        <v>1.9091009001001001E+26</v>
      </c>
      <c r="Q146" s="9">
        <v>555</v>
      </c>
      <c r="R146" s="9">
        <v>555</v>
      </c>
      <c r="S146" s="9">
        <v>555</v>
      </c>
      <c r="T146" s="9">
        <v>555</v>
      </c>
      <c r="U146" s="9">
        <v>555</v>
      </c>
      <c r="V146" s="9">
        <v>555</v>
      </c>
      <c r="W146" s="9">
        <v>555</v>
      </c>
      <c r="X146" s="9">
        <v>555</v>
      </c>
      <c r="Y146" s="9">
        <v>555</v>
      </c>
      <c r="Z146" s="9">
        <v>555</v>
      </c>
      <c r="AA146" s="9">
        <v>555</v>
      </c>
      <c r="AB146" s="9">
        <v>30.2</v>
      </c>
      <c r="AC146" s="9">
        <v>26.1</v>
      </c>
      <c r="AD146" s="9">
        <v>37.5</v>
      </c>
      <c r="AE146" s="9">
        <v>9</v>
      </c>
      <c r="AF146" s="9">
        <v>5</v>
      </c>
      <c r="AG146" s="9">
        <v>25</v>
      </c>
      <c r="AH146" s="9">
        <v>0</v>
      </c>
      <c r="AI146" s="9">
        <v>13</v>
      </c>
      <c r="AJ146" s="9">
        <v>25</v>
      </c>
      <c r="AK146" s="9">
        <v>10</v>
      </c>
      <c r="AL146" s="9">
        <v>31.6</v>
      </c>
      <c r="AM146" s="9">
        <v>33.299999999999997</v>
      </c>
      <c r="AN146" s="9">
        <v>21.7</v>
      </c>
      <c r="AO146" s="9">
        <v>65</v>
      </c>
      <c r="AP146" s="9">
        <v>0</v>
      </c>
      <c r="AQ146" s="9">
        <v>0</v>
      </c>
      <c r="AR146" s="9" t="s">
        <v>966</v>
      </c>
      <c r="AS146" s="9" t="s">
        <v>134</v>
      </c>
      <c r="AT146" s="9" t="s">
        <v>967</v>
      </c>
      <c r="AU146" s="9" t="s">
        <v>966</v>
      </c>
      <c r="AV146" s="9" t="s">
        <v>134</v>
      </c>
      <c r="AW146" s="9" t="s">
        <v>967</v>
      </c>
      <c r="AX146" s="9" t="s">
        <v>966</v>
      </c>
      <c r="AY146" s="9" t="s">
        <v>966</v>
      </c>
      <c r="AZ146" s="9" t="s">
        <v>971</v>
      </c>
    </row>
    <row r="147" spans="1:52" ht="12.75" customHeight="1" x14ac:dyDescent="0.2">
      <c r="A147" s="9">
        <v>2021</v>
      </c>
      <c r="B147" s="9">
        <v>1179970</v>
      </c>
      <c r="C147" s="9">
        <v>8</v>
      </c>
      <c r="D147" s="9">
        <v>0</v>
      </c>
      <c r="E147" s="9">
        <v>0</v>
      </c>
      <c r="F147" s="9">
        <v>0</v>
      </c>
      <c r="G147" s="9">
        <v>27</v>
      </c>
      <c r="H147" s="9">
        <v>0</v>
      </c>
      <c r="I147" s="9">
        <v>2</v>
      </c>
      <c r="J147" s="9">
        <v>0</v>
      </c>
      <c r="K147" s="9" t="s">
        <v>958</v>
      </c>
      <c r="L147" s="9" t="s">
        <v>963</v>
      </c>
      <c r="M147" s="9" t="s">
        <v>1084</v>
      </c>
      <c r="N147" s="9">
        <v>100010</v>
      </c>
      <c r="O147" s="9" t="s">
        <v>1262</v>
      </c>
      <c r="P147" s="88">
        <v>1.1111100009009E+26</v>
      </c>
      <c r="Q147" s="9">
        <v>555</v>
      </c>
      <c r="R147" s="9">
        <v>555</v>
      </c>
      <c r="S147" s="9">
        <v>555</v>
      </c>
      <c r="T147" s="9">
        <v>555</v>
      </c>
      <c r="U147" s="9">
        <v>555</v>
      </c>
      <c r="V147" s="9">
        <v>333</v>
      </c>
      <c r="W147" s="9">
        <v>555</v>
      </c>
      <c r="X147" s="9">
        <v>333</v>
      </c>
      <c r="Y147" s="9">
        <v>333</v>
      </c>
      <c r="Z147" s="9">
        <v>333</v>
      </c>
      <c r="AA147" s="9">
        <v>333</v>
      </c>
      <c r="AB147" s="9">
        <v>30.2</v>
      </c>
      <c r="AC147" s="9">
        <v>18.8</v>
      </c>
      <c r="AD147" s="9">
        <v>25</v>
      </c>
      <c r="AE147" s="9">
        <v>9.5</v>
      </c>
      <c r="AF147" s="9">
        <v>19</v>
      </c>
      <c r="AG147" s="9">
        <v>35</v>
      </c>
      <c r="AH147" s="9">
        <v>15</v>
      </c>
      <c r="AI147" s="9">
        <v>0</v>
      </c>
      <c r="AJ147" s="9">
        <v>0</v>
      </c>
      <c r="AK147" s="9">
        <v>0</v>
      </c>
      <c r="AL147" s="9">
        <v>34</v>
      </c>
      <c r="AM147" s="9">
        <v>40</v>
      </c>
      <c r="AN147" s="9">
        <v>0</v>
      </c>
      <c r="AO147" s="9">
        <v>0</v>
      </c>
      <c r="AP147" s="9">
        <v>0</v>
      </c>
      <c r="AQ147" s="9">
        <v>0</v>
      </c>
    </row>
    <row r="148" spans="1:52" ht="12.75" customHeight="1" x14ac:dyDescent="0.2">
      <c r="A148" s="9">
        <v>2021</v>
      </c>
      <c r="B148" s="9">
        <v>123336</v>
      </c>
      <c r="C148" s="9">
        <v>8</v>
      </c>
      <c r="D148" s="9">
        <v>0</v>
      </c>
      <c r="E148" s="9">
        <v>0</v>
      </c>
      <c r="F148" s="9">
        <v>0</v>
      </c>
      <c r="G148" s="9">
        <v>27</v>
      </c>
      <c r="H148" s="9">
        <v>0</v>
      </c>
      <c r="I148" s="9">
        <v>5</v>
      </c>
      <c r="J148" s="9">
        <v>0</v>
      </c>
      <c r="K148" s="9" t="s">
        <v>958</v>
      </c>
      <c r="L148" s="9" t="s">
        <v>962</v>
      </c>
      <c r="M148" s="9" t="s">
        <v>1263</v>
      </c>
      <c r="N148" s="9">
        <v>1100</v>
      </c>
      <c r="O148" s="9" t="s">
        <v>1264</v>
      </c>
      <c r="P148" s="88">
        <v>9.0101900090009902E+23</v>
      </c>
      <c r="Q148" s="9">
        <v>555</v>
      </c>
      <c r="R148" s="9">
        <v>555</v>
      </c>
      <c r="S148" s="9">
        <v>555</v>
      </c>
      <c r="T148" s="9">
        <v>555</v>
      </c>
      <c r="U148" s="9">
        <v>555</v>
      </c>
      <c r="V148" s="9">
        <v>555</v>
      </c>
      <c r="W148" s="9">
        <v>555</v>
      </c>
      <c r="X148" s="9">
        <v>555</v>
      </c>
      <c r="Y148" s="9">
        <v>555</v>
      </c>
      <c r="Z148" s="9">
        <v>555</v>
      </c>
      <c r="AA148" s="9">
        <v>555</v>
      </c>
      <c r="AB148" s="9">
        <v>30.2</v>
      </c>
      <c r="AC148" s="9">
        <v>36.799999999999997</v>
      </c>
      <c r="AD148" s="9">
        <v>25</v>
      </c>
      <c r="AE148" s="9">
        <v>54.5</v>
      </c>
      <c r="AF148" s="9">
        <v>23</v>
      </c>
      <c r="AG148" s="9">
        <v>55</v>
      </c>
      <c r="AH148" s="9">
        <v>15</v>
      </c>
      <c r="AI148" s="9">
        <v>86</v>
      </c>
      <c r="AJ148" s="9">
        <v>50</v>
      </c>
      <c r="AK148" s="9">
        <v>95</v>
      </c>
      <c r="AL148" s="9">
        <v>28</v>
      </c>
      <c r="AM148" s="9">
        <v>31.8</v>
      </c>
      <c r="AN148" s="9">
        <v>6.7</v>
      </c>
      <c r="AO148" s="9">
        <v>0</v>
      </c>
      <c r="AP148" s="9">
        <v>0</v>
      </c>
      <c r="AQ148" s="9">
        <v>20</v>
      </c>
      <c r="AR148" s="9" t="s">
        <v>976</v>
      </c>
      <c r="AS148" s="9" t="s">
        <v>976</v>
      </c>
      <c r="AT148" s="9" t="s">
        <v>967</v>
      </c>
      <c r="AU148" s="9" t="s">
        <v>966</v>
      </c>
      <c r="AV148" s="9" t="s">
        <v>966</v>
      </c>
      <c r="AW148" s="9" t="s">
        <v>134</v>
      </c>
      <c r="AX148" s="9" t="s">
        <v>967</v>
      </c>
      <c r="AY148" s="9" t="s">
        <v>976</v>
      </c>
      <c r="AZ148" s="9" t="s">
        <v>966</v>
      </c>
    </row>
    <row r="149" spans="1:52" ht="12.75" customHeight="1" x14ac:dyDescent="0.2">
      <c r="A149" s="9">
        <v>2021</v>
      </c>
      <c r="B149" s="9">
        <v>1103692</v>
      </c>
      <c r="C149" s="9">
        <v>8</v>
      </c>
      <c r="D149" s="9">
        <v>0</v>
      </c>
      <c r="E149" s="9">
        <v>0</v>
      </c>
      <c r="F149" s="9">
        <v>0</v>
      </c>
      <c r="G149" s="9">
        <v>27</v>
      </c>
      <c r="H149" s="9">
        <v>0</v>
      </c>
      <c r="I149" s="9">
        <v>7</v>
      </c>
      <c r="J149" s="9">
        <v>0</v>
      </c>
      <c r="K149" s="9" t="s">
        <v>958</v>
      </c>
      <c r="L149" s="9" t="s">
        <v>1061</v>
      </c>
      <c r="M149" s="9" t="s">
        <v>1265</v>
      </c>
      <c r="N149" s="9">
        <v>10000000</v>
      </c>
      <c r="O149" s="9" t="s">
        <v>1266</v>
      </c>
      <c r="P149" s="88">
        <v>1.00191001092E+26</v>
      </c>
      <c r="Q149" s="9">
        <v>555</v>
      </c>
      <c r="R149" s="9">
        <v>555</v>
      </c>
      <c r="S149" s="9">
        <v>555</v>
      </c>
      <c r="T149" s="9">
        <v>555</v>
      </c>
      <c r="U149" s="9">
        <v>555</v>
      </c>
      <c r="V149" s="9">
        <v>555</v>
      </c>
      <c r="W149" s="9">
        <v>555</v>
      </c>
      <c r="X149" s="9">
        <v>555</v>
      </c>
      <c r="Y149" s="9">
        <v>555</v>
      </c>
      <c r="Z149" s="9">
        <v>555</v>
      </c>
      <c r="AA149" s="9">
        <v>555</v>
      </c>
      <c r="AB149" s="9">
        <v>30.3</v>
      </c>
      <c r="AC149" s="9">
        <v>15.5</v>
      </c>
      <c r="AD149" s="9">
        <v>12.5</v>
      </c>
      <c r="AE149" s="9">
        <v>20</v>
      </c>
      <c r="AF149" s="9">
        <v>27</v>
      </c>
      <c r="AG149" s="9">
        <v>35</v>
      </c>
      <c r="AH149" s="9">
        <v>25</v>
      </c>
      <c r="AI149" s="9">
        <v>13</v>
      </c>
      <c r="AJ149" s="9">
        <v>65</v>
      </c>
      <c r="AK149" s="9">
        <v>0</v>
      </c>
      <c r="AL149" s="9">
        <v>35.200000000000003</v>
      </c>
      <c r="AM149" s="9">
        <v>40</v>
      </c>
      <c r="AN149" s="9">
        <v>8.3000000000000007</v>
      </c>
      <c r="AO149" s="9">
        <v>0</v>
      </c>
      <c r="AP149" s="9">
        <v>25</v>
      </c>
      <c r="AQ149" s="9">
        <v>0</v>
      </c>
      <c r="AR149" s="9" t="s">
        <v>134</v>
      </c>
      <c r="AS149" s="9" t="s">
        <v>134</v>
      </c>
      <c r="AT149" s="9" t="s">
        <v>967</v>
      </c>
      <c r="AU149" s="9" t="s">
        <v>967</v>
      </c>
      <c r="AV149" s="9" t="s">
        <v>967</v>
      </c>
      <c r="AW149" s="9" t="s">
        <v>134</v>
      </c>
      <c r="AX149" s="9" t="s">
        <v>976</v>
      </c>
      <c r="AY149" s="9" t="s">
        <v>966</v>
      </c>
      <c r="AZ149" s="9" t="s">
        <v>966</v>
      </c>
    </row>
    <row r="150" spans="1:52" ht="12.75" customHeight="1" x14ac:dyDescent="0.2">
      <c r="A150" s="9">
        <v>2021</v>
      </c>
      <c r="B150" s="9">
        <v>123336</v>
      </c>
      <c r="C150" s="9">
        <v>8</v>
      </c>
      <c r="D150" s="9">
        <v>0</v>
      </c>
      <c r="E150" s="9">
        <v>0</v>
      </c>
      <c r="F150" s="9">
        <v>0</v>
      </c>
      <c r="G150" s="9">
        <v>27</v>
      </c>
      <c r="H150" s="9">
        <v>0</v>
      </c>
      <c r="I150" s="9">
        <v>5</v>
      </c>
      <c r="J150" s="9">
        <v>0</v>
      </c>
      <c r="K150" s="9" t="s">
        <v>958</v>
      </c>
      <c r="L150" s="9" t="s">
        <v>962</v>
      </c>
      <c r="M150" s="9" t="s">
        <v>1267</v>
      </c>
      <c r="N150" s="9">
        <v>100010</v>
      </c>
      <c r="O150" s="9" t="s">
        <v>1268</v>
      </c>
      <c r="P150" s="88">
        <v>1.0900009010900099E+25</v>
      </c>
      <c r="Q150" s="9">
        <v>555</v>
      </c>
      <c r="R150" s="9">
        <v>555</v>
      </c>
      <c r="S150" s="9">
        <v>555</v>
      </c>
      <c r="T150" s="9">
        <v>555</v>
      </c>
      <c r="U150" s="9">
        <v>555</v>
      </c>
      <c r="V150" s="9">
        <v>555</v>
      </c>
      <c r="W150" s="9">
        <v>555</v>
      </c>
      <c r="X150" s="9">
        <v>555</v>
      </c>
      <c r="Y150" s="9">
        <v>555</v>
      </c>
      <c r="Z150" s="9">
        <v>333</v>
      </c>
      <c r="AA150" s="9">
        <v>555</v>
      </c>
      <c r="AB150" s="9">
        <v>30.3</v>
      </c>
      <c r="AC150" s="9">
        <v>23.8</v>
      </c>
      <c r="AD150" s="9">
        <v>25</v>
      </c>
      <c r="AE150" s="9">
        <v>22</v>
      </c>
      <c r="AF150" s="9">
        <v>13</v>
      </c>
      <c r="AG150" s="9">
        <v>65</v>
      </c>
      <c r="AH150" s="9">
        <v>0</v>
      </c>
      <c r="AI150" s="9">
        <v>31</v>
      </c>
      <c r="AJ150" s="9">
        <v>55</v>
      </c>
      <c r="AK150" s="9">
        <v>25</v>
      </c>
      <c r="AL150" s="9">
        <v>32.4</v>
      </c>
      <c r="AM150" s="9">
        <v>36.4</v>
      </c>
      <c r="AN150" s="9">
        <v>10</v>
      </c>
      <c r="AO150" s="9">
        <v>0</v>
      </c>
      <c r="AP150" s="9">
        <v>0</v>
      </c>
      <c r="AQ150" s="9">
        <v>30</v>
      </c>
      <c r="AR150" s="9" t="s">
        <v>134</v>
      </c>
      <c r="AS150" s="9" t="s">
        <v>966</v>
      </c>
      <c r="AT150" s="9" t="s">
        <v>134</v>
      </c>
      <c r="AU150" s="9" t="s">
        <v>967</v>
      </c>
      <c r="AV150" s="9" t="s">
        <v>967</v>
      </c>
      <c r="AW150" s="9" t="s">
        <v>967</v>
      </c>
      <c r="AX150" s="9" t="s">
        <v>971</v>
      </c>
      <c r="AY150" s="9" t="s">
        <v>971</v>
      </c>
      <c r="AZ150" s="9" t="s">
        <v>971</v>
      </c>
    </row>
    <row r="151" spans="1:52" ht="12.75" customHeight="1" x14ac:dyDescent="0.2">
      <c r="A151" s="9">
        <v>2021</v>
      </c>
      <c r="B151" s="9">
        <v>1117076</v>
      </c>
      <c r="C151" s="9">
        <v>8</v>
      </c>
      <c r="D151" s="9">
        <v>0</v>
      </c>
      <c r="E151" s="9">
        <v>0</v>
      </c>
      <c r="F151" s="9">
        <v>0</v>
      </c>
      <c r="G151" s="9">
        <v>27</v>
      </c>
      <c r="H151" s="9">
        <v>0</v>
      </c>
      <c r="I151" s="9">
        <v>7</v>
      </c>
      <c r="J151" s="9">
        <v>0</v>
      </c>
      <c r="K151" s="9" t="s">
        <v>958</v>
      </c>
      <c r="L151" s="9" t="s">
        <v>1003</v>
      </c>
      <c r="M151" s="9" t="s">
        <v>1269</v>
      </c>
      <c r="N151" s="9">
        <v>110</v>
      </c>
      <c r="O151" s="9" t="s">
        <v>1270</v>
      </c>
      <c r="P151" s="88">
        <v>9.9109909090090993E+26</v>
      </c>
      <c r="Q151" s="9">
        <v>555</v>
      </c>
      <c r="R151" s="9">
        <v>555</v>
      </c>
      <c r="S151" s="9">
        <v>555</v>
      </c>
      <c r="T151" s="9">
        <v>555</v>
      </c>
      <c r="U151" s="9">
        <v>555</v>
      </c>
      <c r="V151" s="9">
        <v>555</v>
      </c>
      <c r="W151" s="9">
        <v>555</v>
      </c>
      <c r="X151" s="9">
        <v>555</v>
      </c>
      <c r="Y151" s="9">
        <v>555</v>
      </c>
      <c r="Z151" s="9">
        <v>555</v>
      </c>
      <c r="AA151" s="9">
        <v>555</v>
      </c>
      <c r="AB151" s="9">
        <v>30.4</v>
      </c>
      <c r="AC151" s="9">
        <v>36.799999999999997</v>
      </c>
      <c r="AD151" s="9">
        <v>25</v>
      </c>
      <c r="AE151" s="9">
        <v>54.5</v>
      </c>
      <c r="AF151" s="9">
        <v>53</v>
      </c>
      <c r="AG151" s="9">
        <v>65</v>
      </c>
      <c r="AH151" s="9">
        <v>50</v>
      </c>
      <c r="AI151" s="9">
        <v>56</v>
      </c>
      <c r="AJ151" s="9">
        <v>80</v>
      </c>
      <c r="AK151" s="9">
        <v>50</v>
      </c>
      <c r="AL151" s="9">
        <v>28.3</v>
      </c>
      <c r="AM151" s="9">
        <v>25</v>
      </c>
      <c r="AN151" s="9">
        <v>46.7</v>
      </c>
      <c r="AO151" s="9">
        <v>0</v>
      </c>
      <c r="AP151" s="9">
        <v>40</v>
      </c>
      <c r="AQ151" s="9">
        <v>100</v>
      </c>
      <c r="AR151" s="9" t="s">
        <v>134</v>
      </c>
      <c r="AS151" s="9" t="s">
        <v>966</v>
      </c>
      <c r="AT151" s="9" t="s">
        <v>134</v>
      </c>
      <c r="AU151" s="9" t="s">
        <v>971</v>
      </c>
      <c r="AV151" s="9" t="s">
        <v>971</v>
      </c>
      <c r="AW151" s="9" t="s">
        <v>134</v>
      </c>
      <c r="AX151" s="9" t="s">
        <v>971</v>
      </c>
      <c r="AY151" s="9" t="s">
        <v>966</v>
      </c>
      <c r="AZ151" s="9" t="s">
        <v>966</v>
      </c>
    </row>
    <row r="152" spans="1:52" ht="12.75" customHeight="1" x14ac:dyDescent="0.2">
      <c r="A152" s="9">
        <v>2021</v>
      </c>
      <c r="B152" s="9">
        <v>1319230</v>
      </c>
      <c r="C152" s="9">
        <v>8</v>
      </c>
      <c r="D152" s="9">
        <v>0</v>
      </c>
      <c r="E152" s="9">
        <v>0</v>
      </c>
      <c r="F152" s="9">
        <v>0</v>
      </c>
      <c r="G152" s="9">
        <v>27</v>
      </c>
      <c r="H152" s="9">
        <v>0</v>
      </c>
      <c r="I152" s="9">
        <v>4</v>
      </c>
      <c r="J152" s="9">
        <v>0</v>
      </c>
      <c r="K152" s="9" t="s">
        <v>958</v>
      </c>
      <c r="L152" s="9" t="s">
        <v>980</v>
      </c>
      <c r="M152" s="9" t="s">
        <v>1271</v>
      </c>
      <c r="N152" s="9">
        <v>10</v>
      </c>
      <c r="O152" s="9" t="s">
        <v>1272</v>
      </c>
      <c r="P152" s="88">
        <v>9.9011009000000993E+24</v>
      </c>
      <c r="Q152" s="9">
        <v>555</v>
      </c>
      <c r="R152" s="9">
        <v>555</v>
      </c>
      <c r="S152" s="9">
        <v>555</v>
      </c>
      <c r="T152" s="9">
        <v>555</v>
      </c>
      <c r="U152" s="9">
        <v>555</v>
      </c>
      <c r="V152" s="9">
        <v>555</v>
      </c>
      <c r="W152" s="9">
        <v>555</v>
      </c>
      <c r="X152" s="9">
        <v>555</v>
      </c>
      <c r="Y152" s="9">
        <v>555</v>
      </c>
      <c r="Z152" s="9">
        <v>555</v>
      </c>
      <c r="AA152" s="9">
        <v>333</v>
      </c>
      <c r="AB152" s="9">
        <v>30.4</v>
      </c>
      <c r="AC152" s="9">
        <v>23.3</v>
      </c>
      <c r="AD152" s="9">
        <v>12.5</v>
      </c>
      <c r="AE152" s="9">
        <v>39.5</v>
      </c>
      <c r="AF152" s="9">
        <v>65</v>
      </c>
      <c r="AG152" s="9">
        <v>85</v>
      </c>
      <c r="AH152" s="9">
        <v>60</v>
      </c>
      <c r="AI152" s="9">
        <v>14</v>
      </c>
      <c r="AJ152" s="9">
        <v>70</v>
      </c>
      <c r="AK152" s="9">
        <v>0</v>
      </c>
      <c r="AL152" s="9">
        <v>32.799999999999997</v>
      </c>
      <c r="AM152" s="9">
        <v>30.4</v>
      </c>
      <c r="AN152" s="9">
        <v>46.7</v>
      </c>
      <c r="AO152" s="9">
        <v>40</v>
      </c>
      <c r="AP152" s="9">
        <v>100</v>
      </c>
      <c r="AQ152" s="9">
        <v>0</v>
      </c>
      <c r="AR152" s="9" t="s">
        <v>134</v>
      </c>
      <c r="AS152" s="9" t="s">
        <v>966</v>
      </c>
      <c r="AT152" s="9" t="s">
        <v>971</v>
      </c>
      <c r="AU152" s="9" t="s">
        <v>971</v>
      </c>
      <c r="AV152" s="9" t="s">
        <v>971</v>
      </c>
      <c r="AW152" s="9" t="s">
        <v>966</v>
      </c>
      <c r="AX152" s="9" t="s">
        <v>971</v>
      </c>
      <c r="AY152" s="9" t="s">
        <v>971</v>
      </c>
      <c r="AZ152" s="9" t="s">
        <v>966</v>
      </c>
    </row>
    <row r="153" spans="1:52" ht="12.75" customHeight="1" x14ac:dyDescent="0.2">
      <c r="A153" s="9">
        <v>2021</v>
      </c>
      <c r="B153" s="9">
        <v>1319230</v>
      </c>
      <c r="C153" s="9">
        <v>8</v>
      </c>
      <c r="D153" s="9">
        <v>0</v>
      </c>
      <c r="E153" s="9">
        <v>0</v>
      </c>
      <c r="F153" s="9">
        <v>0</v>
      </c>
      <c r="G153" s="9">
        <v>27</v>
      </c>
      <c r="H153" s="9">
        <v>0</v>
      </c>
      <c r="I153" s="9">
        <v>4</v>
      </c>
      <c r="J153" s="9">
        <v>0</v>
      </c>
      <c r="K153" s="9" t="s">
        <v>958</v>
      </c>
      <c r="L153" s="9" t="s">
        <v>980</v>
      </c>
      <c r="M153" s="9" t="s">
        <v>1273</v>
      </c>
      <c r="N153" s="9">
        <v>10000100</v>
      </c>
      <c r="O153" s="9" t="s">
        <v>1274</v>
      </c>
      <c r="P153" s="88">
        <v>1.9910000910100098E+25</v>
      </c>
      <c r="Q153" s="9">
        <v>555</v>
      </c>
      <c r="R153" s="9">
        <v>555</v>
      </c>
      <c r="S153" s="9">
        <v>555</v>
      </c>
      <c r="T153" s="9">
        <v>333</v>
      </c>
      <c r="U153" s="9">
        <v>555</v>
      </c>
      <c r="V153" s="9">
        <v>555</v>
      </c>
      <c r="W153" s="9">
        <v>333</v>
      </c>
      <c r="X153" s="9">
        <v>333</v>
      </c>
      <c r="Y153" s="9">
        <v>555</v>
      </c>
      <c r="Z153" s="9">
        <v>555</v>
      </c>
      <c r="AA153" s="9">
        <v>555</v>
      </c>
      <c r="AB153" s="9">
        <v>30.6</v>
      </c>
      <c r="AC153" s="9">
        <v>15</v>
      </c>
      <c r="AD153" s="9">
        <v>25</v>
      </c>
      <c r="AE153" s="9">
        <v>0</v>
      </c>
      <c r="AF153" s="9">
        <v>0</v>
      </c>
      <c r="AG153" s="9">
        <v>0</v>
      </c>
      <c r="AH153" s="9">
        <v>0</v>
      </c>
      <c r="AI153" s="9">
        <v>0</v>
      </c>
      <c r="AJ153" s="9">
        <v>0</v>
      </c>
      <c r="AK153" s="9">
        <v>0</v>
      </c>
      <c r="AL153" s="9">
        <v>35.799999999999997</v>
      </c>
      <c r="AM153" s="9">
        <v>34.799999999999997</v>
      </c>
      <c r="AN153" s="9">
        <v>41.7</v>
      </c>
      <c r="AO153" s="9">
        <v>30</v>
      </c>
      <c r="AP153" s="9">
        <v>45</v>
      </c>
      <c r="AQ153" s="9">
        <v>50</v>
      </c>
      <c r="AR153" s="9" t="s">
        <v>134</v>
      </c>
      <c r="AS153" s="9" t="s">
        <v>134</v>
      </c>
      <c r="AT153" s="9" t="s">
        <v>134</v>
      </c>
      <c r="AU153" s="9" t="s">
        <v>134</v>
      </c>
      <c r="AV153" s="9" t="s">
        <v>134</v>
      </c>
      <c r="AW153" s="9" t="s">
        <v>134</v>
      </c>
      <c r="AX153" s="9" t="s">
        <v>967</v>
      </c>
      <c r="AY153" s="9" t="s">
        <v>966</v>
      </c>
      <c r="AZ153" s="9" t="s">
        <v>966</v>
      </c>
    </row>
    <row r="154" spans="1:52" ht="12.75" customHeight="1" x14ac:dyDescent="0.2">
      <c r="A154" s="9">
        <v>2021</v>
      </c>
      <c r="B154" s="9">
        <v>1179970</v>
      </c>
      <c r="C154" s="9">
        <v>8</v>
      </c>
      <c r="D154" s="9">
        <v>0</v>
      </c>
      <c r="E154" s="9">
        <v>0</v>
      </c>
      <c r="F154" s="9">
        <v>0</v>
      </c>
      <c r="G154" s="9">
        <v>27</v>
      </c>
      <c r="H154" s="9">
        <v>0</v>
      </c>
      <c r="I154" s="9">
        <v>2</v>
      </c>
      <c r="J154" s="9">
        <v>0</v>
      </c>
      <c r="K154" s="9" t="s">
        <v>958</v>
      </c>
      <c r="L154" s="9" t="s">
        <v>963</v>
      </c>
      <c r="M154" s="9" t="s">
        <v>1275</v>
      </c>
      <c r="N154" s="9">
        <v>110100</v>
      </c>
      <c r="O154" s="9" t="s">
        <v>1276</v>
      </c>
      <c r="P154" s="88">
        <v>1.1010000009109101E+26</v>
      </c>
      <c r="Q154" s="9">
        <v>555</v>
      </c>
      <c r="R154" s="9">
        <v>555</v>
      </c>
      <c r="S154" s="9">
        <v>555</v>
      </c>
      <c r="T154" s="9">
        <v>555</v>
      </c>
      <c r="U154" s="9">
        <v>555</v>
      </c>
      <c r="V154" s="9">
        <v>555</v>
      </c>
      <c r="W154" s="9">
        <v>555</v>
      </c>
      <c r="X154" s="9">
        <v>555</v>
      </c>
      <c r="Y154" s="9">
        <v>555</v>
      </c>
      <c r="Z154" s="9">
        <v>555</v>
      </c>
      <c r="AA154" s="9">
        <v>333</v>
      </c>
      <c r="AB154" s="9">
        <v>30.7</v>
      </c>
      <c r="AC154" s="9">
        <v>33.5</v>
      </c>
      <c r="AD154" s="9">
        <v>37.5</v>
      </c>
      <c r="AE154" s="9">
        <v>27.5</v>
      </c>
      <c r="AF154" s="9">
        <v>34</v>
      </c>
      <c r="AG154" s="9">
        <v>50</v>
      </c>
      <c r="AH154" s="9">
        <v>30</v>
      </c>
      <c r="AI154" s="9">
        <v>21</v>
      </c>
      <c r="AJ154" s="9">
        <v>65</v>
      </c>
      <c r="AK154" s="9">
        <v>10</v>
      </c>
      <c r="AL154" s="9">
        <v>29.7</v>
      </c>
      <c r="AM154" s="9">
        <v>32</v>
      </c>
      <c r="AN154" s="9">
        <v>16.7</v>
      </c>
      <c r="AO154" s="9">
        <v>20</v>
      </c>
      <c r="AP154" s="9">
        <v>30</v>
      </c>
      <c r="AQ154" s="9">
        <v>0</v>
      </c>
      <c r="AR154" s="9" t="s">
        <v>966</v>
      </c>
      <c r="AS154" s="9" t="s">
        <v>966</v>
      </c>
      <c r="AT154" s="9" t="s">
        <v>971</v>
      </c>
      <c r="AU154" s="9" t="s">
        <v>966</v>
      </c>
      <c r="AV154" s="9" t="s">
        <v>966</v>
      </c>
      <c r="AW154" s="9" t="s">
        <v>134</v>
      </c>
      <c r="AX154" s="9" t="s">
        <v>967</v>
      </c>
      <c r="AY154" s="9" t="s">
        <v>967</v>
      </c>
      <c r="AZ154" s="9" t="s">
        <v>966</v>
      </c>
    </row>
    <row r="155" spans="1:52" ht="12.75" customHeight="1" x14ac:dyDescent="0.2">
      <c r="A155" s="9">
        <v>2021</v>
      </c>
      <c r="B155" s="9">
        <v>1179970</v>
      </c>
      <c r="C155" s="9">
        <v>8</v>
      </c>
      <c r="D155" s="9">
        <v>0</v>
      </c>
      <c r="E155" s="9">
        <v>0</v>
      </c>
      <c r="F155" s="9">
        <v>0</v>
      </c>
      <c r="G155" s="9">
        <v>27</v>
      </c>
      <c r="H155" s="9">
        <v>0</v>
      </c>
      <c r="I155" s="9">
        <v>2</v>
      </c>
      <c r="J155" s="9">
        <v>0</v>
      </c>
      <c r="K155" s="9" t="s">
        <v>958</v>
      </c>
      <c r="L155" s="9" t="s">
        <v>963</v>
      </c>
      <c r="M155" s="9" t="s">
        <v>1277</v>
      </c>
      <c r="N155" s="9">
        <v>11</v>
      </c>
      <c r="O155" s="9" t="s">
        <v>1278</v>
      </c>
      <c r="P155" s="88">
        <v>1.0001009109011001E+23</v>
      </c>
      <c r="Q155" s="9">
        <v>555</v>
      </c>
      <c r="R155" s="9">
        <v>555</v>
      </c>
      <c r="S155" s="9">
        <v>555</v>
      </c>
      <c r="T155" s="9">
        <v>555</v>
      </c>
      <c r="U155" s="9">
        <v>555</v>
      </c>
      <c r="V155" s="9">
        <v>555</v>
      </c>
      <c r="W155" s="9">
        <v>555</v>
      </c>
      <c r="X155" s="9">
        <v>555</v>
      </c>
      <c r="Y155" s="9">
        <v>555</v>
      </c>
      <c r="Z155" s="9">
        <v>333</v>
      </c>
      <c r="AA155" s="9">
        <v>333</v>
      </c>
      <c r="AB155" s="9">
        <v>30.7</v>
      </c>
      <c r="AC155" s="9">
        <v>36.799999999999997</v>
      </c>
      <c r="AD155" s="9">
        <v>25</v>
      </c>
      <c r="AE155" s="9">
        <v>54.5</v>
      </c>
      <c r="AF155" s="9">
        <v>75</v>
      </c>
      <c r="AG155" s="9">
        <v>55</v>
      </c>
      <c r="AH155" s="9">
        <v>80</v>
      </c>
      <c r="AI155" s="9">
        <v>34</v>
      </c>
      <c r="AJ155" s="9">
        <v>70</v>
      </c>
      <c r="AK155" s="9">
        <v>25</v>
      </c>
      <c r="AL155" s="9">
        <v>28.7</v>
      </c>
      <c r="AM155" s="9">
        <v>32</v>
      </c>
      <c r="AN155" s="9">
        <v>10</v>
      </c>
      <c r="AO155" s="9">
        <v>30</v>
      </c>
      <c r="AP155" s="9">
        <v>0</v>
      </c>
      <c r="AQ155" s="9">
        <v>0</v>
      </c>
      <c r="AR155" s="9" t="s">
        <v>134</v>
      </c>
      <c r="AS155" s="9" t="s">
        <v>134</v>
      </c>
      <c r="AT155" s="9" t="s">
        <v>967</v>
      </c>
      <c r="AU155" s="9" t="s">
        <v>967</v>
      </c>
      <c r="AV155" s="9" t="s">
        <v>967</v>
      </c>
      <c r="AW155" s="9" t="s">
        <v>971</v>
      </c>
      <c r="AX155" s="9" t="s">
        <v>976</v>
      </c>
      <c r="AY155" s="9" t="s">
        <v>966</v>
      </c>
      <c r="AZ155" s="9" t="s">
        <v>966</v>
      </c>
    </row>
    <row r="156" spans="1:52" ht="12.75" customHeight="1" x14ac:dyDescent="0.2">
      <c r="A156" s="9">
        <v>2021</v>
      </c>
      <c r="B156" s="9">
        <v>122845</v>
      </c>
      <c r="C156" s="9">
        <v>8</v>
      </c>
      <c r="D156" s="9">
        <v>0</v>
      </c>
      <c r="E156" s="9">
        <v>0</v>
      </c>
      <c r="F156" s="9">
        <v>0</v>
      </c>
      <c r="G156" s="9">
        <v>27</v>
      </c>
      <c r="H156" s="9">
        <v>1</v>
      </c>
      <c r="I156" s="9">
        <v>5</v>
      </c>
      <c r="J156" s="9">
        <v>0</v>
      </c>
      <c r="K156" s="9" t="s">
        <v>958</v>
      </c>
      <c r="L156" s="9" t="s">
        <v>1028</v>
      </c>
      <c r="M156" s="9" t="s">
        <v>1279</v>
      </c>
      <c r="N156" s="9">
        <v>0</v>
      </c>
      <c r="O156" s="9" t="s">
        <v>1280</v>
      </c>
      <c r="P156" s="88">
        <v>9.1001100991090097E+26</v>
      </c>
      <c r="Q156" s="9">
        <v>555</v>
      </c>
      <c r="R156" s="9">
        <v>555</v>
      </c>
      <c r="S156" s="9">
        <v>555</v>
      </c>
      <c r="T156" s="9">
        <v>555</v>
      </c>
      <c r="U156" s="9">
        <v>555</v>
      </c>
      <c r="V156" s="9">
        <v>555</v>
      </c>
      <c r="W156" s="9">
        <v>555</v>
      </c>
      <c r="X156" s="9">
        <v>555</v>
      </c>
      <c r="Y156" s="9">
        <v>555</v>
      </c>
      <c r="Z156" s="9">
        <v>555</v>
      </c>
      <c r="AA156" s="9">
        <v>555</v>
      </c>
      <c r="AB156" s="9">
        <v>30.7</v>
      </c>
      <c r="AC156" s="9">
        <v>4.2</v>
      </c>
      <c r="AD156" s="9">
        <v>0</v>
      </c>
      <c r="AE156" s="9">
        <v>10.5</v>
      </c>
      <c r="AF156" s="9">
        <v>5</v>
      </c>
      <c r="AG156" s="9">
        <v>25</v>
      </c>
      <c r="AH156" s="9">
        <v>0</v>
      </c>
      <c r="AI156" s="9">
        <v>16</v>
      </c>
      <c r="AJ156" s="9">
        <v>40</v>
      </c>
      <c r="AK156" s="9">
        <v>10</v>
      </c>
      <c r="AL156" s="9">
        <v>39.5</v>
      </c>
      <c r="AM156" s="9">
        <v>42.9</v>
      </c>
      <c r="AN156" s="9">
        <v>20</v>
      </c>
      <c r="AO156" s="9">
        <v>30</v>
      </c>
      <c r="AP156" s="9">
        <v>20</v>
      </c>
      <c r="AQ156" s="9">
        <v>10</v>
      </c>
      <c r="AR156" s="9" t="s">
        <v>966</v>
      </c>
      <c r="AS156" s="9" t="s">
        <v>966</v>
      </c>
      <c r="AT156" s="9" t="s">
        <v>134</v>
      </c>
      <c r="AU156" s="9" t="s">
        <v>966</v>
      </c>
      <c r="AV156" s="9" t="s">
        <v>971</v>
      </c>
      <c r="AW156" s="9" t="s">
        <v>134</v>
      </c>
      <c r="AX156" s="9" t="s">
        <v>967</v>
      </c>
      <c r="AY156" s="9" t="s">
        <v>134</v>
      </c>
      <c r="AZ156" s="9" t="s">
        <v>134</v>
      </c>
    </row>
    <row r="157" spans="1:52" ht="12.75" customHeight="1" x14ac:dyDescent="0.2">
      <c r="A157" s="9">
        <v>2021</v>
      </c>
      <c r="B157" s="9">
        <v>123336</v>
      </c>
      <c r="C157" s="9">
        <v>8</v>
      </c>
      <c r="D157" s="9">
        <v>0</v>
      </c>
      <c r="E157" s="9">
        <v>0</v>
      </c>
      <c r="F157" s="9">
        <v>0</v>
      </c>
      <c r="G157" s="9">
        <v>27</v>
      </c>
      <c r="H157" s="9">
        <v>0</v>
      </c>
      <c r="I157" s="9">
        <v>5</v>
      </c>
      <c r="J157" s="9">
        <v>0</v>
      </c>
      <c r="K157" s="9" t="s">
        <v>958</v>
      </c>
      <c r="L157" s="9" t="s">
        <v>962</v>
      </c>
      <c r="M157" s="9" t="s">
        <v>1281</v>
      </c>
      <c r="N157" s="9">
        <v>1000100</v>
      </c>
      <c r="O157" s="9" t="s">
        <v>1282</v>
      </c>
      <c r="P157" s="88">
        <v>9.0100901090009906E+23</v>
      </c>
      <c r="Q157" s="9">
        <v>555</v>
      </c>
      <c r="R157" s="9">
        <v>555</v>
      </c>
      <c r="S157" s="9">
        <v>555</v>
      </c>
      <c r="T157" s="9">
        <v>555</v>
      </c>
      <c r="U157" s="9">
        <v>555</v>
      </c>
      <c r="V157" s="9">
        <v>555</v>
      </c>
      <c r="W157" s="9">
        <v>555</v>
      </c>
      <c r="X157" s="9">
        <v>555</v>
      </c>
      <c r="Y157" s="9">
        <v>555</v>
      </c>
      <c r="Z157" s="9">
        <v>336</v>
      </c>
      <c r="AA157" s="9">
        <v>555</v>
      </c>
      <c r="AB157" s="9">
        <v>30.8</v>
      </c>
      <c r="AC157" s="9">
        <v>26.4</v>
      </c>
      <c r="AD157" s="9">
        <v>25</v>
      </c>
      <c r="AE157" s="9">
        <v>28.5</v>
      </c>
      <c r="AF157" s="9">
        <v>10</v>
      </c>
      <c r="AG157" s="9">
        <v>50</v>
      </c>
      <c r="AH157" s="9">
        <v>0</v>
      </c>
      <c r="AI157" s="9">
        <v>47</v>
      </c>
      <c r="AJ157" s="9">
        <v>55</v>
      </c>
      <c r="AK157" s="9">
        <v>45</v>
      </c>
      <c r="AL157" s="9">
        <v>32.200000000000003</v>
      </c>
      <c r="AM157" s="9">
        <v>36.4</v>
      </c>
      <c r="AN157" s="9">
        <v>8.3000000000000007</v>
      </c>
      <c r="AO157" s="9">
        <v>25</v>
      </c>
      <c r="AP157" s="9">
        <v>0</v>
      </c>
      <c r="AQ157" s="9">
        <v>0</v>
      </c>
      <c r="AR157" s="9" t="s">
        <v>134</v>
      </c>
      <c r="AS157" s="9" t="s">
        <v>966</v>
      </c>
      <c r="AT157" s="9" t="s">
        <v>134</v>
      </c>
      <c r="AU157" s="9" t="s">
        <v>971</v>
      </c>
      <c r="AV157" s="9" t="s">
        <v>966</v>
      </c>
      <c r="AW157" s="9" t="s">
        <v>966</v>
      </c>
      <c r="AX157" s="9" t="s">
        <v>971</v>
      </c>
      <c r="AY157" s="9" t="s">
        <v>971</v>
      </c>
      <c r="AZ157" s="9" t="s">
        <v>134</v>
      </c>
    </row>
    <row r="158" spans="1:52" ht="12.75" customHeight="1" x14ac:dyDescent="0.2">
      <c r="A158" s="9">
        <v>2021</v>
      </c>
      <c r="B158" s="9">
        <v>1308687</v>
      </c>
      <c r="C158" s="9">
        <v>8</v>
      </c>
      <c r="D158" s="9">
        <v>0</v>
      </c>
      <c r="E158" s="9">
        <v>0</v>
      </c>
      <c r="F158" s="9">
        <v>0</v>
      </c>
      <c r="G158" s="9">
        <v>27</v>
      </c>
      <c r="H158" s="9">
        <v>0</v>
      </c>
      <c r="I158" s="9">
        <v>7</v>
      </c>
      <c r="J158" s="9">
        <v>0</v>
      </c>
      <c r="K158" s="9" t="s">
        <v>958</v>
      </c>
      <c r="L158" s="9" t="s">
        <v>977</v>
      </c>
      <c r="M158" s="9" t="s">
        <v>1283</v>
      </c>
      <c r="N158" s="9">
        <v>10001010</v>
      </c>
      <c r="O158" s="9" t="s">
        <v>1284</v>
      </c>
      <c r="P158" s="88">
        <v>9.1190009901109106E+26</v>
      </c>
      <c r="Q158" s="9">
        <v>555</v>
      </c>
      <c r="R158" s="9">
        <v>555</v>
      </c>
      <c r="S158" s="9">
        <v>555</v>
      </c>
      <c r="T158" s="9">
        <v>333</v>
      </c>
      <c r="U158" s="9">
        <v>555</v>
      </c>
      <c r="V158" s="9">
        <v>333</v>
      </c>
      <c r="W158" s="9">
        <v>333</v>
      </c>
      <c r="X158" s="9">
        <v>333</v>
      </c>
      <c r="Y158" s="9">
        <v>333</v>
      </c>
      <c r="Z158" s="9">
        <v>333</v>
      </c>
      <c r="AA158" s="9">
        <v>333</v>
      </c>
      <c r="AB158" s="9">
        <v>31.1</v>
      </c>
      <c r="AC158" s="9">
        <v>22.5</v>
      </c>
      <c r="AD158" s="9">
        <v>37.5</v>
      </c>
      <c r="AE158" s="9">
        <v>0</v>
      </c>
      <c r="AF158" s="9">
        <v>0</v>
      </c>
      <c r="AG158" s="9">
        <v>0</v>
      </c>
      <c r="AH158" s="9">
        <v>0</v>
      </c>
      <c r="AI158" s="9">
        <v>0</v>
      </c>
      <c r="AJ158" s="9">
        <v>0</v>
      </c>
      <c r="AK158" s="9">
        <v>0</v>
      </c>
      <c r="AL158" s="9">
        <v>34</v>
      </c>
      <c r="AM158" s="9">
        <v>40</v>
      </c>
      <c r="AN158" s="9">
        <v>0</v>
      </c>
      <c r="AO158" s="9">
        <v>0</v>
      </c>
      <c r="AP158" s="9">
        <v>0</v>
      </c>
      <c r="AQ158" s="9">
        <v>0</v>
      </c>
      <c r="AR158" s="9" t="s">
        <v>134</v>
      </c>
      <c r="AS158" s="9" t="s">
        <v>134</v>
      </c>
      <c r="AT158" s="9" t="s">
        <v>967</v>
      </c>
      <c r="AU158" s="9" t="s">
        <v>967</v>
      </c>
      <c r="AV158" s="9" t="s">
        <v>967</v>
      </c>
      <c r="AW158" s="9" t="s">
        <v>976</v>
      </c>
      <c r="AX158" s="9" t="s">
        <v>976</v>
      </c>
      <c r="AY158" s="9" t="s">
        <v>971</v>
      </c>
      <c r="AZ158" s="9" t="s">
        <v>971</v>
      </c>
    </row>
    <row r="159" spans="1:52" ht="12.75" customHeight="1" x14ac:dyDescent="0.2">
      <c r="A159" s="9">
        <v>2021</v>
      </c>
      <c r="B159" s="9">
        <v>1179970</v>
      </c>
      <c r="C159" s="9">
        <v>8</v>
      </c>
      <c r="D159" s="9">
        <v>0</v>
      </c>
      <c r="E159" s="9">
        <v>0</v>
      </c>
      <c r="F159" s="9">
        <v>0</v>
      </c>
      <c r="G159" s="9">
        <v>27</v>
      </c>
      <c r="H159" s="9">
        <v>0</v>
      </c>
      <c r="I159" s="9">
        <v>2</v>
      </c>
      <c r="J159" s="9">
        <v>0</v>
      </c>
      <c r="K159" s="9" t="s">
        <v>958</v>
      </c>
      <c r="L159" s="9" t="s">
        <v>963</v>
      </c>
      <c r="M159" s="9" t="s">
        <v>1285</v>
      </c>
      <c r="N159" s="9">
        <v>1110</v>
      </c>
      <c r="O159" s="9" t="s">
        <v>1286</v>
      </c>
      <c r="P159" s="88">
        <v>1.1001001109108999E+26</v>
      </c>
      <c r="Q159" s="9">
        <v>555</v>
      </c>
      <c r="R159" s="9">
        <v>555</v>
      </c>
      <c r="S159" s="9">
        <v>555</v>
      </c>
      <c r="T159" s="9">
        <v>333</v>
      </c>
      <c r="U159" s="9">
        <v>555</v>
      </c>
      <c r="V159" s="9">
        <v>555</v>
      </c>
      <c r="W159" s="9">
        <v>333</v>
      </c>
      <c r="X159" s="9">
        <v>333</v>
      </c>
      <c r="Y159" s="9">
        <v>336</v>
      </c>
      <c r="Z159" s="9">
        <v>336</v>
      </c>
      <c r="AA159" s="9">
        <v>336</v>
      </c>
      <c r="AB159" s="9">
        <v>31.1</v>
      </c>
      <c r="AC159" s="9">
        <v>22.5</v>
      </c>
      <c r="AD159" s="9">
        <v>37.5</v>
      </c>
      <c r="AE159" s="9">
        <v>0</v>
      </c>
      <c r="AF159" s="9">
        <v>0</v>
      </c>
      <c r="AG159" s="9">
        <v>0</v>
      </c>
      <c r="AH159" s="9">
        <v>0</v>
      </c>
      <c r="AI159" s="9">
        <v>0</v>
      </c>
      <c r="AJ159" s="9">
        <v>0</v>
      </c>
      <c r="AK159" s="9">
        <v>0</v>
      </c>
      <c r="AL159" s="9">
        <v>34</v>
      </c>
      <c r="AM159" s="9">
        <v>40</v>
      </c>
      <c r="AN159" s="9">
        <v>0</v>
      </c>
      <c r="AO159" s="9">
        <v>0</v>
      </c>
      <c r="AP159" s="9">
        <v>0</v>
      </c>
      <c r="AQ159" s="9">
        <v>0</v>
      </c>
      <c r="AR159" s="9" t="s">
        <v>966</v>
      </c>
      <c r="AS159" s="9" t="s">
        <v>966</v>
      </c>
      <c r="AT159" s="9" t="s">
        <v>967</v>
      </c>
      <c r="AU159" s="9" t="s">
        <v>971</v>
      </c>
      <c r="AV159" s="9" t="s">
        <v>971</v>
      </c>
      <c r="AW159" s="9" t="s">
        <v>134</v>
      </c>
      <c r="AX159" s="9" t="s">
        <v>966</v>
      </c>
      <c r="AY159" s="9" t="s">
        <v>134</v>
      </c>
      <c r="AZ159" s="9" t="s">
        <v>966</v>
      </c>
    </row>
    <row r="160" spans="1:52" ht="12.75" customHeight="1" x14ac:dyDescent="0.2">
      <c r="A160" s="9">
        <v>2021</v>
      </c>
      <c r="B160" s="9">
        <v>1127925</v>
      </c>
      <c r="C160" s="9">
        <v>8</v>
      </c>
      <c r="D160" s="9">
        <v>0</v>
      </c>
      <c r="E160" s="9">
        <v>0</v>
      </c>
      <c r="F160" s="9">
        <v>0</v>
      </c>
      <c r="G160" s="9">
        <v>27</v>
      </c>
      <c r="H160" s="9">
        <v>1</v>
      </c>
      <c r="I160" s="9">
        <v>5</v>
      </c>
      <c r="J160" s="9">
        <v>0</v>
      </c>
      <c r="K160" s="9" t="s">
        <v>958</v>
      </c>
      <c r="L160" s="9" t="s">
        <v>1028</v>
      </c>
      <c r="M160" s="9" t="s">
        <v>1287</v>
      </c>
      <c r="N160" s="9">
        <v>101000</v>
      </c>
      <c r="O160" s="9" t="s">
        <v>1288</v>
      </c>
      <c r="P160" s="88">
        <v>9.0011100990091094E+26</v>
      </c>
      <c r="Q160" s="9">
        <v>555</v>
      </c>
      <c r="R160" s="9">
        <v>555</v>
      </c>
      <c r="S160" s="9">
        <v>555</v>
      </c>
      <c r="T160" s="9">
        <v>555</v>
      </c>
      <c r="U160" s="9">
        <v>555</v>
      </c>
      <c r="V160" s="9">
        <v>555</v>
      </c>
      <c r="W160" s="9">
        <v>555</v>
      </c>
      <c r="X160" s="9">
        <v>555</v>
      </c>
      <c r="Y160" s="9">
        <v>555</v>
      </c>
      <c r="Z160" s="9">
        <v>555</v>
      </c>
      <c r="AA160" s="9">
        <v>555</v>
      </c>
      <c r="AB160" s="9">
        <v>31.2</v>
      </c>
      <c r="AC160" s="9">
        <v>23</v>
      </c>
      <c r="AD160" s="9">
        <v>25</v>
      </c>
      <c r="AE160" s="9">
        <v>20</v>
      </c>
      <c r="AF160" s="9">
        <v>10</v>
      </c>
      <c r="AG160" s="9">
        <v>50</v>
      </c>
      <c r="AH160" s="9">
        <v>0</v>
      </c>
      <c r="AI160" s="9">
        <v>30</v>
      </c>
      <c r="AJ160" s="9">
        <v>50</v>
      </c>
      <c r="AK160" s="9">
        <v>25</v>
      </c>
      <c r="AL160" s="9">
        <v>33.9</v>
      </c>
      <c r="AM160" s="9">
        <v>38.1</v>
      </c>
      <c r="AN160" s="9">
        <v>10</v>
      </c>
      <c r="AO160" s="9">
        <v>30</v>
      </c>
      <c r="AP160" s="9">
        <v>0</v>
      </c>
      <c r="AQ160" s="9">
        <v>0</v>
      </c>
      <c r="AR160" s="9" t="s">
        <v>134</v>
      </c>
      <c r="AS160" s="9" t="s">
        <v>134</v>
      </c>
      <c r="AT160" s="9" t="s">
        <v>967</v>
      </c>
      <c r="AU160" s="9" t="s">
        <v>967</v>
      </c>
      <c r="AV160" s="9" t="s">
        <v>967</v>
      </c>
      <c r="AW160" s="9" t="s">
        <v>976</v>
      </c>
      <c r="AX160" s="9" t="s">
        <v>967</v>
      </c>
      <c r="AY160" s="9" t="s">
        <v>966</v>
      </c>
      <c r="AZ160" s="9" t="s">
        <v>966</v>
      </c>
    </row>
    <row r="161" spans="1:52" ht="12.75" customHeight="1" x14ac:dyDescent="0.2">
      <c r="A161" s="9">
        <v>2021</v>
      </c>
      <c r="B161" s="9">
        <v>1179970</v>
      </c>
      <c r="C161" s="9">
        <v>8</v>
      </c>
      <c r="D161" s="9">
        <v>0</v>
      </c>
      <c r="E161" s="9">
        <v>0</v>
      </c>
      <c r="F161" s="9">
        <v>0</v>
      </c>
      <c r="G161" s="9">
        <v>27</v>
      </c>
      <c r="H161" s="9">
        <v>0</v>
      </c>
      <c r="I161" s="9">
        <v>2</v>
      </c>
      <c r="J161" s="9">
        <v>0</v>
      </c>
      <c r="K161" s="9" t="s">
        <v>958</v>
      </c>
      <c r="L161" s="9" t="s">
        <v>963</v>
      </c>
      <c r="M161" s="9" t="s">
        <v>1289</v>
      </c>
      <c r="N161" s="9">
        <v>1100</v>
      </c>
      <c r="O161" s="9" t="s">
        <v>1290</v>
      </c>
      <c r="P161" s="88">
        <v>1.0110001009009099E+26</v>
      </c>
      <c r="Q161" s="9">
        <v>555</v>
      </c>
      <c r="R161" s="9">
        <v>555</v>
      </c>
      <c r="S161" s="9">
        <v>555</v>
      </c>
      <c r="T161" s="9">
        <v>555</v>
      </c>
      <c r="U161" s="9">
        <v>555</v>
      </c>
      <c r="V161" s="9">
        <v>333</v>
      </c>
      <c r="W161" s="9">
        <v>555</v>
      </c>
      <c r="X161" s="9">
        <v>333</v>
      </c>
      <c r="Y161" s="9">
        <v>333</v>
      </c>
      <c r="Z161" s="9">
        <v>333</v>
      </c>
      <c r="AA161" s="9">
        <v>333</v>
      </c>
      <c r="AB161" s="9">
        <v>31.2</v>
      </c>
      <c r="AC161" s="9">
        <v>22.6</v>
      </c>
      <c r="AD161" s="9">
        <v>25</v>
      </c>
      <c r="AE161" s="9">
        <v>19</v>
      </c>
      <c r="AF161" s="9">
        <v>38</v>
      </c>
      <c r="AG161" s="9">
        <v>50</v>
      </c>
      <c r="AH161" s="9">
        <v>35</v>
      </c>
      <c r="AI161" s="9">
        <v>0</v>
      </c>
      <c r="AJ161" s="9">
        <v>0</v>
      </c>
      <c r="AK161" s="9">
        <v>0</v>
      </c>
      <c r="AL161" s="9">
        <v>34</v>
      </c>
      <c r="AM161" s="9">
        <v>40</v>
      </c>
      <c r="AN161" s="9">
        <v>0</v>
      </c>
      <c r="AO161" s="9">
        <v>0</v>
      </c>
      <c r="AP161" s="9">
        <v>0</v>
      </c>
      <c r="AQ161" s="9">
        <v>0</v>
      </c>
      <c r="AR161" s="9" t="s">
        <v>976</v>
      </c>
      <c r="AS161" s="9" t="s">
        <v>966</v>
      </c>
      <c r="AT161" s="9" t="s">
        <v>966</v>
      </c>
      <c r="AU161" s="9" t="s">
        <v>971</v>
      </c>
      <c r="AV161" s="9" t="s">
        <v>971</v>
      </c>
      <c r="AW161" s="9" t="s">
        <v>1197</v>
      </c>
      <c r="AX161" s="9" t="s">
        <v>971</v>
      </c>
      <c r="AY161" s="9" t="s">
        <v>134</v>
      </c>
      <c r="AZ161" s="9" t="s">
        <v>976</v>
      </c>
    </row>
    <row r="162" spans="1:52" ht="12.75" customHeight="1" x14ac:dyDescent="0.2">
      <c r="A162" s="9">
        <v>2021</v>
      </c>
      <c r="B162" s="9">
        <v>1127926</v>
      </c>
      <c r="C162" s="9">
        <v>8</v>
      </c>
      <c r="D162" s="9">
        <v>0</v>
      </c>
      <c r="E162" s="9">
        <v>0</v>
      </c>
      <c r="F162" s="9">
        <v>0</v>
      </c>
      <c r="G162" s="9">
        <v>27</v>
      </c>
      <c r="H162" s="9">
        <v>0</v>
      </c>
      <c r="I162" s="9">
        <v>2</v>
      </c>
      <c r="J162" s="9">
        <v>0</v>
      </c>
      <c r="K162" s="9" t="s">
        <v>958</v>
      </c>
      <c r="L162" s="9" t="s">
        <v>963</v>
      </c>
      <c r="M162" s="9" t="s">
        <v>1291</v>
      </c>
      <c r="N162" s="9">
        <v>100000</v>
      </c>
      <c r="O162" s="9" t="s">
        <v>1292</v>
      </c>
      <c r="P162" s="88">
        <v>1.1001000009108999E+26</v>
      </c>
      <c r="Q162" s="9">
        <v>555</v>
      </c>
      <c r="R162" s="9">
        <v>555</v>
      </c>
      <c r="S162" s="9">
        <v>555</v>
      </c>
      <c r="T162" s="9">
        <v>555</v>
      </c>
      <c r="U162" s="9">
        <v>555</v>
      </c>
      <c r="V162" s="9">
        <v>555</v>
      </c>
      <c r="W162" s="9">
        <v>555</v>
      </c>
      <c r="X162" s="9">
        <v>555</v>
      </c>
      <c r="Y162" s="9">
        <v>555</v>
      </c>
      <c r="Z162" s="9">
        <v>555</v>
      </c>
      <c r="AA162" s="9">
        <v>555</v>
      </c>
      <c r="AB162" s="9">
        <v>31.4</v>
      </c>
      <c r="AC162" s="9">
        <v>21.3</v>
      </c>
      <c r="AD162" s="9">
        <v>12.5</v>
      </c>
      <c r="AE162" s="9">
        <v>34.5</v>
      </c>
      <c r="AF162" s="9">
        <v>46</v>
      </c>
      <c r="AG162" s="9">
        <v>50</v>
      </c>
      <c r="AH162" s="9">
        <v>45</v>
      </c>
      <c r="AI162" s="9">
        <v>23</v>
      </c>
      <c r="AJ162" s="9">
        <v>55</v>
      </c>
      <c r="AK162" s="9">
        <v>15</v>
      </c>
      <c r="AL162" s="9">
        <v>34.700000000000003</v>
      </c>
      <c r="AM162" s="9">
        <v>32</v>
      </c>
      <c r="AN162" s="9">
        <v>50</v>
      </c>
      <c r="AO162" s="9">
        <v>60</v>
      </c>
      <c r="AP162" s="9">
        <v>40</v>
      </c>
      <c r="AQ162" s="9">
        <v>50</v>
      </c>
      <c r="AR162" s="9" t="s">
        <v>966</v>
      </c>
      <c r="AS162" s="9" t="s">
        <v>134</v>
      </c>
      <c r="AT162" s="9" t="s">
        <v>967</v>
      </c>
      <c r="AU162" s="9" t="s">
        <v>971</v>
      </c>
      <c r="AV162" s="9" t="s">
        <v>971</v>
      </c>
      <c r="AW162" s="9" t="s">
        <v>134</v>
      </c>
      <c r="AX162" s="9" t="s">
        <v>976</v>
      </c>
      <c r="AY162" s="9" t="s">
        <v>971</v>
      </c>
      <c r="AZ162" s="9" t="s">
        <v>966</v>
      </c>
    </row>
    <row r="163" spans="1:52" ht="12.75" customHeight="1" x14ac:dyDescent="0.2">
      <c r="A163" s="9">
        <v>2021</v>
      </c>
      <c r="B163" s="9">
        <v>1179970</v>
      </c>
      <c r="C163" s="9">
        <v>8</v>
      </c>
      <c r="D163" s="9">
        <v>0</v>
      </c>
      <c r="E163" s="9">
        <v>0</v>
      </c>
      <c r="F163" s="9">
        <v>0</v>
      </c>
      <c r="G163" s="9">
        <v>27</v>
      </c>
      <c r="H163" s="9">
        <v>0</v>
      </c>
      <c r="I163" s="9">
        <v>2</v>
      </c>
      <c r="J163" s="9">
        <v>0</v>
      </c>
      <c r="K163" s="9" t="s">
        <v>958</v>
      </c>
      <c r="L163" s="9" t="s">
        <v>963</v>
      </c>
      <c r="M163" s="9" t="s">
        <v>1293</v>
      </c>
      <c r="N163" s="9">
        <v>11010</v>
      </c>
      <c r="O163" s="9" t="s">
        <v>1294</v>
      </c>
      <c r="P163" s="88">
        <v>9.119010110001E+16</v>
      </c>
      <c r="Q163" s="9">
        <v>555</v>
      </c>
      <c r="R163" s="9">
        <v>555</v>
      </c>
      <c r="S163" s="9">
        <v>555</v>
      </c>
      <c r="T163" s="9">
        <v>555</v>
      </c>
      <c r="U163" s="9">
        <v>555</v>
      </c>
      <c r="V163" s="9">
        <v>555</v>
      </c>
      <c r="W163" s="9">
        <v>555</v>
      </c>
      <c r="X163" s="9">
        <v>555</v>
      </c>
      <c r="Y163" s="9">
        <v>555</v>
      </c>
      <c r="Z163" s="9">
        <v>555</v>
      </c>
      <c r="AA163" s="9">
        <v>555</v>
      </c>
      <c r="AB163" s="9">
        <v>31.4</v>
      </c>
      <c r="AC163" s="9">
        <v>39.1</v>
      </c>
      <c r="AD163" s="9">
        <v>37.5</v>
      </c>
      <c r="AE163" s="9">
        <v>41.5</v>
      </c>
      <c r="AF163" s="9">
        <v>50</v>
      </c>
      <c r="AG163" s="9">
        <v>50</v>
      </c>
      <c r="AH163" s="9">
        <v>50</v>
      </c>
      <c r="AI163" s="9">
        <v>33</v>
      </c>
      <c r="AJ163" s="9">
        <v>65</v>
      </c>
      <c r="AK163" s="9">
        <v>25</v>
      </c>
      <c r="AL163" s="9">
        <v>28.8</v>
      </c>
      <c r="AM163" s="9">
        <v>28</v>
      </c>
      <c r="AN163" s="9">
        <v>33.299999999999997</v>
      </c>
      <c r="AO163" s="9">
        <v>30</v>
      </c>
      <c r="AP163" s="9">
        <v>20</v>
      </c>
      <c r="AQ163" s="9">
        <v>50</v>
      </c>
      <c r="AR163" s="9" t="s">
        <v>134</v>
      </c>
      <c r="AS163" s="9" t="s">
        <v>134</v>
      </c>
      <c r="AT163" s="9" t="s">
        <v>967</v>
      </c>
      <c r="AU163" s="9" t="s">
        <v>971</v>
      </c>
      <c r="AV163" s="9" t="s">
        <v>971</v>
      </c>
      <c r="AW163" s="9" t="s">
        <v>134</v>
      </c>
      <c r="AX163" s="9" t="s">
        <v>971</v>
      </c>
      <c r="AY163" s="9" t="s">
        <v>966</v>
      </c>
      <c r="AZ163" s="9" t="s">
        <v>971</v>
      </c>
    </row>
    <row r="164" spans="1:52" ht="12.75" customHeight="1" x14ac:dyDescent="0.2">
      <c r="A164" s="9">
        <v>2021</v>
      </c>
      <c r="B164" s="9">
        <v>123336</v>
      </c>
      <c r="C164" s="9">
        <v>8</v>
      </c>
      <c r="D164" s="9">
        <v>0</v>
      </c>
      <c r="E164" s="9">
        <v>0</v>
      </c>
      <c r="F164" s="9">
        <v>0</v>
      </c>
      <c r="G164" s="9">
        <v>27</v>
      </c>
      <c r="H164" s="9">
        <v>0</v>
      </c>
      <c r="I164" s="9">
        <v>5</v>
      </c>
      <c r="J164" s="9">
        <v>0</v>
      </c>
      <c r="K164" s="9" t="s">
        <v>958</v>
      </c>
      <c r="L164" s="9" t="s">
        <v>962</v>
      </c>
      <c r="M164" s="9" t="s">
        <v>1295</v>
      </c>
      <c r="N164" s="9">
        <v>10000</v>
      </c>
      <c r="O164" s="9" t="s">
        <v>1296</v>
      </c>
      <c r="P164" s="88">
        <v>9.10019100900099E+23</v>
      </c>
      <c r="Q164" s="9">
        <v>555</v>
      </c>
      <c r="R164" s="9">
        <v>555</v>
      </c>
      <c r="S164" s="9">
        <v>555</v>
      </c>
      <c r="T164" s="9">
        <v>555</v>
      </c>
      <c r="U164" s="9">
        <v>555</v>
      </c>
      <c r="V164" s="9">
        <v>555</v>
      </c>
      <c r="W164" s="9">
        <v>555</v>
      </c>
      <c r="X164" s="9">
        <v>555</v>
      </c>
      <c r="Y164" s="9">
        <v>333</v>
      </c>
      <c r="Z164" s="9">
        <v>333</v>
      </c>
      <c r="AA164" s="9">
        <v>555</v>
      </c>
      <c r="AB164" s="9">
        <v>31.4</v>
      </c>
      <c r="AC164" s="9">
        <v>32.9</v>
      </c>
      <c r="AD164" s="9">
        <v>12.5</v>
      </c>
      <c r="AE164" s="9">
        <v>63.5</v>
      </c>
      <c r="AF164" s="9">
        <v>37</v>
      </c>
      <c r="AG164" s="9">
        <v>65</v>
      </c>
      <c r="AH164" s="9">
        <v>30</v>
      </c>
      <c r="AI164" s="9">
        <v>90</v>
      </c>
      <c r="AJ164" s="9">
        <v>70</v>
      </c>
      <c r="AK164" s="9">
        <v>95</v>
      </c>
      <c r="AL164" s="9">
        <v>30.9</v>
      </c>
      <c r="AM164" s="9">
        <v>36.4</v>
      </c>
      <c r="AN164" s="9">
        <v>0</v>
      </c>
      <c r="AO164" s="9">
        <v>0</v>
      </c>
      <c r="AP164" s="9">
        <v>0</v>
      </c>
      <c r="AQ164" s="9">
        <v>0</v>
      </c>
      <c r="AR164" s="9" t="s">
        <v>976</v>
      </c>
      <c r="AS164" s="9" t="s">
        <v>966</v>
      </c>
      <c r="AT164" s="9" t="s">
        <v>967</v>
      </c>
      <c r="AU164" s="9" t="s">
        <v>966</v>
      </c>
      <c r="AV164" s="9" t="s">
        <v>966</v>
      </c>
      <c r="AW164" s="9" t="s">
        <v>976</v>
      </c>
      <c r="AX164" s="9" t="s">
        <v>971</v>
      </c>
      <c r="AY164" s="9" t="s">
        <v>971</v>
      </c>
      <c r="AZ164" s="9" t="s">
        <v>976</v>
      </c>
    </row>
    <row r="165" spans="1:52" ht="12.75" customHeight="1" x14ac:dyDescent="0.2">
      <c r="A165" s="9">
        <v>2021</v>
      </c>
      <c r="B165" s="9">
        <v>123336</v>
      </c>
      <c r="C165" s="9">
        <v>8</v>
      </c>
      <c r="D165" s="9">
        <v>0</v>
      </c>
      <c r="E165" s="9">
        <v>0</v>
      </c>
      <c r="F165" s="9">
        <v>0</v>
      </c>
      <c r="G165" s="9">
        <v>27</v>
      </c>
      <c r="H165" s="9">
        <v>0</v>
      </c>
      <c r="I165" s="9">
        <v>5</v>
      </c>
      <c r="J165" s="9">
        <v>0</v>
      </c>
      <c r="K165" s="9" t="s">
        <v>958</v>
      </c>
      <c r="L165" s="9" t="s">
        <v>962</v>
      </c>
      <c r="M165" s="9" t="s">
        <v>1297</v>
      </c>
      <c r="N165" s="9">
        <v>1001100</v>
      </c>
      <c r="O165" s="9" t="s">
        <v>1298</v>
      </c>
      <c r="P165" s="88">
        <v>1.009001090009E+26</v>
      </c>
      <c r="Q165" s="9">
        <v>555</v>
      </c>
      <c r="R165" s="9">
        <v>555</v>
      </c>
      <c r="S165" s="9">
        <v>555</v>
      </c>
      <c r="T165" s="9">
        <v>555</v>
      </c>
      <c r="U165" s="9">
        <v>555</v>
      </c>
      <c r="V165" s="9">
        <v>555</v>
      </c>
      <c r="W165" s="9">
        <v>555</v>
      </c>
      <c r="X165" s="9">
        <v>555</v>
      </c>
      <c r="Y165" s="9">
        <v>555</v>
      </c>
      <c r="Z165" s="9">
        <v>555</v>
      </c>
      <c r="AA165" s="9">
        <v>555</v>
      </c>
      <c r="AB165" s="9">
        <v>31.4</v>
      </c>
      <c r="AC165" s="9">
        <v>32.9</v>
      </c>
      <c r="AD165" s="9">
        <v>37.5</v>
      </c>
      <c r="AE165" s="9">
        <v>26</v>
      </c>
      <c r="AF165" s="9">
        <v>8</v>
      </c>
      <c r="AG165" s="9">
        <v>40</v>
      </c>
      <c r="AH165" s="9">
        <v>0</v>
      </c>
      <c r="AI165" s="9">
        <v>44</v>
      </c>
      <c r="AJ165" s="9">
        <v>40</v>
      </c>
      <c r="AK165" s="9">
        <v>45</v>
      </c>
      <c r="AL165" s="9">
        <v>30.9</v>
      </c>
      <c r="AM165" s="9">
        <v>36.4</v>
      </c>
      <c r="AN165" s="9">
        <v>0</v>
      </c>
      <c r="AO165" s="9">
        <v>0</v>
      </c>
      <c r="AP165" s="9">
        <v>0</v>
      </c>
      <c r="AQ165" s="9">
        <v>0</v>
      </c>
      <c r="AR165" s="9" t="s">
        <v>966</v>
      </c>
      <c r="AS165" s="9" t="s">
        <v>966</v>
      </c>
      <c r="AT165" s="9" t="s">
        <v>134</v>
      </c>
      <c r="AU165" s="9" t="s">
        <v>967</v>
      </c>
      <c r="AV165" s="9" t="s">
        <v>967</v>
      </c>
      <c r="AW165" s="9" t="s">
        <v>134</v>
      </c>
      <c r="AX165" s="9" t="s">
        <v>966</v>
      </c>
      <c r="AY165" s="9" t="s">
        <v>966</v>
      </c>
      <c r="AZ165" s="9" t="s">
        <v>971</v>
      </c>
    </row>
    <row r="166" spans="1:52" ht="12.75" customHeight="1" x14ac:dyDescent="0.2">
      <c r="A166" s="9">
        <v>2021</v>
      </c>
      <c r="B166" s="9">
        <v>1179970</v>
      </c>
      <c r="C166" s="9">
        <v>8</v>
      </c>
      <c r="D166" s="9">
        <v>0</v>
      </c>
      <c r="E166" s="9">
        <v>0</v>
      </c>
      <c r="F166" s="9">
        <v>0</v>
      </c>
      <c r="G166" s="9">
        <v>27</v>
      </c>
      <c r="H166" s="9">
        <v>0</v>
      </c>
      <c r="I166" s="9">
        <v>2</v>
      </c>
      <c r="J166" s="9">
        <v>0</v>
      </c>
      <c r="K166" s="9" t="s">
        <v>958</v>
      </c>
      <c r="L166" s="9" t="s">
        <v>963</v>
      </c>
      <c r="M166" s="9" t="s">
        <v>1299</v>
      </c>
      <c r="N166" s="9">
        <v>1000</v>
      </c>
      <c r="O166" s="9" t="s">
        <v>1300</v>
      </c>
      <c r="P166" s="88">
        <v>1.0100011091090001E+25</v>
      </c>
      <c r="Q166" s="9">
        <v>555</v>
      </c>
      <c r="R166" s="9">
        <v>555</v>
      </c>
      <c r="S166" s="9">
        <v>555</v>
      </c>
      <c r="T166" s="9">
        <v>555</v>
      </c>
      <c r="U166" s="9">
        <v>555</v>
      </c>
      <c r="V166" s="9">
        <v>555</v>
      </c>
      <c r="W166" s="9">
        <v>555</v>
      </c>
      <c r="X166" s="9">
        <v>555</v>
      </c>
      <c r="Y166" s="9">
        <v>555</v>
      </c>
      <c r="Z166" s="9">
        <v>555</v>
      </c>
      <c r="AA166" s="9">
        <v>555</v>
      </c>
      <c r="AB166" s="9">
        <v>31.5</v>
      </c>
      <c r="AC166" s="9">
        <v>22.7</v>
      </c>
      <c r="AD166" s="9">
        <v>12.5</v>
      </c>
      <c r="AE166" s="9">
        <v>38</v>
      </c>
      <c r="AF166" s="9">
        <v>62</v>
      </c>
      <c r="AG166" s="9">
        <v>50</v>
      </c>
      <c r="AH166" s="9">
        <v>65</v>
      </c>
      <c r="AI166" s="9">
        <v>14</v>
      </c>
      <c r="AJ166" s="9">
        <v>70</v>
      </c>
      <c r="AK166" s="9">
        <v>0</v>
      </c>
      <c r="AL166" s="9">
        <v>34.4</v>
      </c>
      <c r="AM166" s="9">
        <v>36</v>
      </c>
      <c r="AN166" s="9">
        <v>25</v>
      </c>
      <c r="AO166" s="9">
        <v>30</v>
      </c>
      <c r="AP166" s="9">
        <v>20</v>
      </c>
      <c r="AQ166" s="9">
        <v>25</v>
      </c>
      <c r="AR166" s="9" t="s">
        <v>134</v>
      </c>
      <c r="AS166" s="9" t="s">
        <v>134</v>
      </c>
      <c r="AT166" s="9" t="s">
        <v>134</v>
      </c>
      <c r="AU166" s="9" t="s">
        <v>134</v>
      </c>
      <c r="AV166" s="9" t="s">
        <v>134</v>
      </c>
      <c r="AW166" s="9" t="s">
        <v>966</v>
      </c>
      <c r="AX166" s="9" t="s">
        <v>966</v>
      </c>
      <c r="AY166" s="9" t="s">
        <v>966</v>
      </c>
      <c r="AZ166" s="9" t="s">
        <v>966</v>
      </c>
    </row>
    <row r="167" spans="1:52" ht="12.75" customHeight="1" x14ac:dyDescent="0.2">
      <c r="A167" s="9">
        <v>2021</v>
      </c>
      <c r="B167" s="9">
        <v>123336</v>
      </c>
      <c r="C167" s="9">
        <v>8</v>
      </c>
      <c r="D167" s="9">
        <v>0</v>
      </c>
      <c r="E167" s="9">
        <v>0</v>
      </c>
      <c r="F167" s="9">
        <v>0</v>
      </c>
      <c r="G167" s="9">
        <v>27</v>
      </c>
      <c r="H167" s="9">
        <v>0</v>
      </c>
      <c r="I167" s="9">
        <v>5</v>
      </c>
      <c r="J167" s="9">
        <v>0</v>
      </c>
      <c r="K167" s="9" t="s">
        <v>958</v>
      </c>
      <c r="L167" s="9" t="s">
        <v>962</v>
      </c>
      <c r="M167" s="9" t="s">
        <v>1301</v>
      </c>
      <c r="N167" s="9">
        <v>100010</v>
      </c>
      <c r="O167" s="9" t="s">
        <v>1302</v>
      </c>
      <c r="P167" s="88">
        <v>1.019101090009E+26</v>
      </c>
      <c r="Q167" s="9">
        <v>555</v>
      </c>
      <c r="R167" s="9">
        <v>555</v>
      </c>
      <c r="S167" s="9">
        <v>555</v>
      </c>
      <c r="T167" s="9">
        <v>555</v>
      </c>
      <c r="U167" s="9">
        <v>555</v>
      </c>
      <c r="V167" s="9">
        <v>555</v>
      </c>
      <c r="W167" s="9">
        <v>555</v>
      </c>
      <c r="X167" s="9">
        <v>555</v>
      </c>
      <c r="Y167" s="9">
        <v>555</v>
      </c>
      <c r="Z167" s="9">
        <v>336</v>
      </c>
      <c r="AA167" s="9">
        <v>555</v>
      </c>
      <c r="AB167" s="9">
        <v>31.5</v>
      </c>
      <c r="AC167" s="9">
        <v>31.8</v>
      </c>
      <c r="AD167" s="9">
        <v>25</v>
      </c>
      <c r="AE167" s="9">
        <v>42</v>
      </c>
      <c r="AF167" s="9">
        <v>37</v>
      </c>
      <c r="AG167" s="9">
        <v>65</v>
      </c>
      <c r="AH167" s="9">
        <v>30</v>
      </c>
      <c r="AI167" s="9">
        <v>47</v>
      </c>
      <c r="AJ167" s="9">
        <v>55</v>
      </c>
      <c r="AK167" s="9">
        <v>45</v>
      </c>
      <c r="AL167" s="9">
        <v>31.4</v>
      </c>
      <c r="AM167" s="9">
        <v>36.4</v>
      </c>
      <c r="AN167" s="9">
        <v>3.3</v>
      </c>
      <c r="AO167" s="9">
        <v>0</v>
      </c>
      <c r="AP167" s="9">
        <v>0</v>
      </c>
      <c r="AQ167" s="9">
        <v>10</v>
      </c>
      <c r="AR167" s="9" t="s">
        <v>134</v>
      </c>
      <c r="AS167" s="9" t="s">
        <v>966</v>
      </c>
      <c r="AT167" s="9" t="s">
        <v>134</v>
      </c>
      <c r="AU167" s="9" t="s">
        <v>971</v>
      </c>
      <c r="AV167" s="9" t="s">
        <v>971</v>
      </c>
      <c r="AW167" s="9" t="s">
        <v>966</v>
      </c>
      <c r="AX167" s="9" t="s">
        <v>967</v>
      </c>
      <c r="AY167" s="9" t="s">
        <v>134</v>
      </c>
      <c r="AZ167" s="9" t="s">
        <v>966</v>
      </c>
    </row>
    <row r="168" spans="1:52" ht="12.75" customHeight="1" x14ac:dyDescent="0.2">
      <c r="A168" s="9">
        <v>2021</v>
      </c>
      <c r="B168" s="9">
        <v>1117076</v>
      </c>
      <c r="C168" s="9">
        <v>8</v>
      </c>
      <c r="D168" s="9">
        <v>0</v>
      </c>
      <c r="E168" s="9">
        <v>0</v>
      </c>
      <c r="F168" s="9">
        <v>0</v>
      </c>
      <c r="G168" s="9">
        <v>27</v>
      </c>
      <c r="H168" s="9">
        <v>0</v>
      </c>
      <c r="I168" s="9">
        <v>7</v>
      </c>
      <c r="J168" s="9">
        <v>0</v>
      </c>
      <c r="K168" s="9" t="s">
        <v>958</v>
      </c>
      <c r="L168" s="9" t="s">
        <v>1003</v>
      </c>
      <c r="M168" s="9" t="s">
        <v>1303</v>
      </c>
      <c r="N168" s="9">
        <v>101010</v>
      </c>
      <c r="O168" s="9" t="s">
        <v>1304</v>
      </c>
      <c r="P168" s="88">
        <v>9.9019909190089997E+26</v>
      </c>
      <c r="Q168" s="9">
        <v>555</v>
      </c>
      <c r="R168" s="9">
        <v>555</v>
      </c>
      <c r="S168" s="9">
        <v>555</v>
      </c>
      <c r="T168" s="9">
        <v>555</v>
      </c>
      <c r="U168" s="9">
        <v>555</v>
      </c>
      <c r="V168" s="9">
        <v>555</v>
      </c>
      <c r="W168" s="9">
        <v>333</v>
      </c>
      <c r="X168" s="9">
        <v>555</v>
      </c>
      <c r="Y168" s="9">
        <v>555</v>
      </c>
      <c r="Z168" s="9">
        <v>555</v>
      </c>
      <c r="AA168" s="9">
        <v>555</v>
      </c>
      <c r="AB168" s="9">
        <v>31.7</v>
      </c>
      <c r="AC168" s="9">
        <v>24.1</v>
      </c>
      <c r="AD168" s="9">
        <v>37.5</v>
      </c>
      <c r="AE168" s="9">
        <v>4</v>
      </c>
      <c r="AF168" s="9">
        <v>0</v>
      </c>
      <c r="AG168" s="9">
        <v>0</v>
      </c>
      <c r="AH168" s="9">
        <v>0</v>
      </c>
      <c r="AI168" s="9">
        <v>8</v>
      </c>
      <c r="AJ168" s="9">
        <v>40</v>
      </c>
      <c r="AK168" s="9">
        <v>0</v>
      </c>
      <c r="AL168" s="9">
        <v>34.200000000000003</v>
      </c>
      <c r="AM168" s="9">
        <v>30</v>
      </c>
      <c r="AN168" s="9">
        <v>58.3</v>
      </c>
      <c r="AO168" s="9">
        <v>15</v>
      </c>
      <c r="AP168" s="9">
        <v>80</v>
      </c>
      <c r="AQ168" s="9">
        <v>80</v>
      </c>
      <c r="AR168" s="9" t="s">
        <v>966</v>
      </c>
      <c r="AS168" s="9" t="s">
        <v>966</v>
      </c>
      <c r="AT168" s="9" t="s">
        <v>966</v>
      </c>
      <c r="AU168" s="9" t="s">
        <v>134</v>
      </c>
      <c r="AV168" s="9" t="s">
        <v>134</v>
      </c>
      <c r="AW168" s="9" t="s">
        <v>971</v>
      </c>
      <c r="AX168" s="9" t="s">
        <v>967</v>
      </c>
      <c r="AY168" s="9" t="s">
        <v>966</v>
      </c>
      <c r="AZ168" s="9" t="s">
        <v>134</v>
      </c>
    </row>
    <row r="169" spans="1:52" ht="12.75" customHeight="1" x14ac:dyDescent="0.2">
      <c r="A169" s="9">
        <v>2021</v>
      </c>
      <c r="B169" s="9">
        <v>1127926</v>
      </c>
      <c r="C169" s="9">
        <v>8</v>
      </c>
      <c r="D169" s="9">
        <v>0</v>
      </c>
      <c r="E169" s="9">
        <v>0</v>
      </c>
      <c r="F169" s="9">
        <v>0</v>
      </c>
      <c r="G169" s="9">
        <v>27</v>
      </c>
      <c r="H169" s="9">
        <v>0</v>
      </c>
      <c r="I169" s="9">
        <v>2</v>
      </c>
      <c r="J169" s="9">
        <v>0</v>
      </c>
      <c r="K169" s="9" t="s">
        <v>958</v>
      </c>
      <c r="L169" s="9" t="s">
        <v>963</v>
      </c>
      <c r="M169" s="9" t="s">
        <v>1305</v>
      </c>
      <c r="N169" s="9">
        <v>10000011</v>
      </c>
      <c r="O169" s="9" t="s">
        <v>1306</v>
      </c>
      <c r="P169" s="88">
        <v>1.0100100091091001E+25</v>
      </c>
      <c r="Q169" s="9">
        <v>555</v>
      </c>
      <c r="R169" s="9">
        <v>555</v>
      </c>
      <c r="S169" s="9">
        <v>555</v>
      </c>
      <c r="T169" s="9">
        <v>555</v>
      </c>
      <c r="U169" s="9">
        <v>555</v>
      </c>
      <c r="V169" s="9">
        <v>555</v>
      </c>
      <c r="W169" s="9">
        <v>555</v>
      </c>
      <c r="X169" s="9">
        <v>555</v>
      </c>
      <c r="Y169" s="9">
        <v>555</v>
      </c>
      <c r="Z169" s="9">
        <v>555</v>
      </c>
      <c r="AA169" s="9">
        <v>333</v>
      </c>
      <c r="AB169" s="9">
        <v>31.7</v>
      </c>
      <c r="AC169" s="9">
        <v>31.9</v>
      </c>
      <c r="AD169" s="9">
        <v>37.5</v>
      </c>
      <c r="AE169" s="9">
        <v>23.5</v>
      </c>
      <c r="AF169" s="9">
        <v>31</v>
      </c>
      <c r="AG169" s="9">
        <v>35</v>
      </c>
      <c r="AH169" s="9">
        <v>30</v>
      </c>
      <c r="AI169" s="9">
        <v>16</v>
      </c>
      <c r="AJ169" s="9">
        <v>40</v>
      </c>
      <c r="AK169" s="9">
        <v>10</v>
      </c>
      <c r="AL169" s="9">
        <v>31.6</v>
      </c>
      <c r="AM169" s="9">
        <v>36</v>
      </c>
      <c r="AN169" s="9">
        <v>6.7</v>
      </c>
      <c r="AO169" s="9">
        <v>20</v>
      </c>
      <c r="AP169" s="9">
        <v>0</v>
      </c>
      <c r="AQ169" s="9">
        <v>0</v>
      </c>
      <c r="AR169" s="9" t="s">
        <v>134</v>
      </c>
      <c r="AS169" s="9" t="s">
        <v>966</v>
      </c>
      <c r="AT169" s="9" t="s">
        <v>967</v>
      </c>
      <c r="AU169" s="9" t="s">
        <v>971</v>
      </c>
      <c r="AV169" s="9" t="s">
        <v>971</v>
      </c>
      <c r="AW169" s="9" t="s">
        <v>134</v>
      </c>
      <c r="AX169" s="9" t="s">
        <v>971</v>
      </c>
      <c r="AY169" s="9" t="s">
        <v>966</v>
      </c>
      <c r="AZ169" s="9" t="s">
        <v>976</v>
      </c>
    </row>
    <row r="170" spans="1:52" ht="12.75" customHeight="1" x14ac:dyDescent="0.2">
      <c r="A170" s="9">
        <v>2021</v>
      </c>
      <c r="B170" s="9">
        <v>123336</v>
      </c>
      <c r="C170" s="9">
        <v>8</v>
      </c>
      <c r="D170" s="9">
        <v>0</v>
      </c>
      <c r="E170" s="9">
        <v>0</v>
      </c>
      <c r="F170" s="9">
        <v>0</v>
      </c>
      <c r="G170" s="9">
        <v>27</v>
      </c>
      <c r="H170" s="9">
        <v>0</v>
      </c>
      <c r="I170" s="9">
        <v>5</v>
      </c>
      <c r="J170" s="9">
        <v>0</v>
      </c>
      <c r="K170" s="9" t="s">
        <v>958</v>
      </c>
      <c r="L170" s="9" t="s">
        <v>962</v>
      </c>
      <c r="M170" s="9" t="s">
        <v>1307</v>
      </c>
      <c r="N170" s="9">
        <v>101000</v>
      </c>
      <c r="O170" s="9" t="s">
        <v>1308</v>
      </c>
      <c r="P170" s="88">
        <v>1.9101090009001E+24</v>
      </c>
      <c r="Q170" s="9">
        <v>555</v>
      </c>
      <c r="R170" s="9">
        <v>555</v>
      </c>
      <c r="S170" s="9">
        <v>555</v>
      </c>
      <c r="T170" s="9">
        <v>555</v>
      </c>
      <c r="U170" s="9">
        <v>555</v>
      </c>
      <c r="V170" s="9">
        <v>555</v>
      </c>
      <c r="W170" s="9">
        <v>555</v>
      </c>
      <c r="X170" s="9">
        <v>555</v>
      </c>
      <c r="Y170" s="9">
        <v>555</v>
      </c>
      <c r="Z170" s="9">
        <v>555</v>
      </c>
      <c r="AA170" s="9">
        <v>555</v>
      </c>
      <c r="AB170" s="9">
        <v>31.7</v>
      </c>
      <c r="AC170" s="9">
        <v>32.200000000000003</v>
      </c>
      <c r="AD170" s="9">
        <v>25</v>
      </c>
      <c r="AE170" s="9">
        <v>43</v>
      </c>
      <c r="AF170" s="9">
        <v>37</v>
      </c>
      <c r="AG170" s="9">
        <v>65</v>
      </c>
      <c r="AH170" s="9">
        <v>30</v>
      </c>
      <c r="AI170" s="9">
        <v>49</v>
      </c>
      <c r="AJ170" s="9">
        <v>65</v>
      </c>
      <c r="AK170" s="9">
        <v>45</v>
      </c>
      <c r="AL170" s="9">
        <v>31.5</v>
      </c>
      <c r="AM170" s="9">
        <v>31.8</v>
      </c>
      <c r="AN170" s="9">
        <v>30</v>
      </c>
      <c r="AO170" s="9">
        <v>25</v>
      </c>
      <c r="AP170" s="9">
        <v>0</v>
      </c>
      <c r="AQ170" s="9">
        <v>65</v>
      </c>
      <c r="AR170" s="9" t="s">
        <v>966</v>
      </c>
      <c r="AS170" s="9" t="s">
        <v>966</v>
      </c>
      <c r="AT170" s="9" t="s">
        <v>134</v>
      </c>
      <c r="AU170" s="9" t="s">
        <v>967</v>
      </c>
      <c r="AV170" s="9" t="s">
        <v>967</v>
      </c>
      <c r="AW170" s="9" t="s">
        <v>971</v>
      </c>
      <c r="AX170" s="9" t="s">
        <v>967</v>
      </c>
      <c r="AY170" s="9" t="s">
        <v>971</v>
      </c>
      <c r="AZ170" s="9" t="s">
        <v>966</v>
      </c>
    </row>
    <row r="171" spans="1:52" ht="12.75" customHeight="1" x14ac:dyDescent="0.2">
      <c r="A171" s="9">
        <v>2021</v>
      </c>
      <c r="B171" s="9">
        <v>1127925</v>
      </c>
      <c r="C171" s="9">
        <v>8</v>
      </c>
      <c r="D171" s="9">
        <v>0</v>
      </c>
      <c r="E171" s="9">
        <v>0</v>
      </c>
      <c r="F171" s="9">
        <v>0</v>
      </c>
      <c r="G171" s="9">
        <v>27</v>
      </c>
      <c r="H171" s="9">
        <v>1</v>
      </c>
      <c r="I171" s="9">
        <v>5</v>
      </c>
      <c r="J171" s="9">
        <v>0</v>
      </c>
      <c r="K171" s="9" t="s">
        <v>958</v>
      </c>
      <c r="L171" s="9" t="s">
        <v>1028</v>
      </c>
      <c r="M171" s="9" t="s">
        <v>1309</v>
      </c>
      <c r="N171" s="9">
        <v>11110</v>
      </c>
      <c r="O171" s="9" t="s">
        <v>1310</v>
      </c>
      <c r="P171" s="88">
        <v>9.1110010991090095E+26</v>
      </c>
      <c r="Q171" s="9">
        <v>555</v>
      </c>
      <c r="R171" s="9">
        <v>555</v>
      </c>
      <c r="S171" s="9">
        <v>555</v>
      </c>
      <c r="T171" s="9">
        <v>333</v>
      </c>
      <c r="U171" s="9">
        <v>555</v>
      </c>
      <c r="V171" s="9">
        <v>333</v>
      </c>
      <c r="W171" s="9">
        <v>333</v>
      </c>
      <c r="X171" s="9">
        <v>333</v>
      </c>
      <c r="Y171" s="9">
        <v>333</v>
      </c>
      <c r="Z171" s="9">
        <v>333</v>
      </c>
      <c r="AA171" s="9">
        <v>333</v>
      </c>
      <c r="AB171" s="9">
        <v>31.8</v>
      </c>
      <c r="AC171" s="9">
        <v>30</v>
      </c>
      <c r="AD171" s="9">
        <v>50</v>
      </c>
      <c r="AE171" s="9">
        <v>0</v>
      </c>
      <c r="AF171" s="9">
        <v>0</v>
      </c>
      <c r="AG171" s="9">
        <v>0</v>
      </c>
      <c r="AH171" s="9">
        <v>0</v>
      </c>
      <c r="AI171" s="9">
        <v>0</v>
      </c>
      <c r="AJ171" s="9">
        <v>0</v>
      </c>
      <c r="AK171" s="9">
        <v>0</v>
      </c>
      <c r="AL171" s="9">
        <v>32.4</v>
      </c>
      <c r="AM171" s="9">
        <v>38.1</v>
      </c>
      <c r="AN171" s="9">
        <v>0</v>
      </c>
      <c r="AO171" s="9">
        <v>0</v>
      </c>
      <c r="AP171" s="9">
        <v>0</v>
      </c>
      <c r="AQ171" s="9">
        <v>0</v>
      </c>
      <c r="AR171" s="9" t="s">
        <v>134</v>
      </c>
      <c r="AS171" s="9" t="s">
        <v>134</v>
      </c>
      <c r="AT171" s="9" t="s">
        <v>134</v>
      </c>
      <c r="AU171" s="9" t="s">
        <v>134</v>
      </c>
      <c r="AV171" s="9" t="s">
        <v>134</v>
      </c>
      <c r="AW171" s="9" t="s">
        <v>134</v>
      </c>
      <c r="AX171" s="9" t="s">
        <v>134</v>
      </c>
      <c r="AY171" s="9" t="s">
        <v>134</v>
      </c>
      <c r="AZ171" s="9" t="s">
        <v>134</v>
      </c>
    </row>
    <row r="172" spans="1:52" ht="12.75" customHeight="1" x14ac:dyDescent="0.2">
      <c r="A172" s="9">
        <v>2021</v>
      </c>
      <c r="B172" s="9">
        <v>123336</v>
      </c>
      <c r="C172" s="9">
        <v>8</v>
      </c>
      <c r="D172" s="9">
        <v>0</v>
      </c>
      <c r="E172" s="9">
        <v>0</v>
      </c>
      <c r="F172" s="9">
        <v>0</v>
      </c>
      <c r="G172" s="9">
        <v>27</v>
      </c>
      <c r="H172" s="9">
        <v>0</v>
      </c>
      <c r="I172" s="9">
        <v>5</v>
      </c>
      <c r="J172" s="9">
        <v>0</v>
      </c>
      <c r="K172" s="9" t="s">
        <v>958</v>
      </c>
      <c r="L172" s="9" t="s">
        <v>962</v>
      </c>
      <c r="M172" s="9" t="s">
        <v>1311</v>
      </c>
      <c r="N172" s="9">
        <v>1101010</v>
      </c>
      <c r="O172" s="9" t="s">
        <v>1312</v>
      </c>
      <c r="P172" s="88">
        <v>9.00019000900099E+23</v>
      </c>
      <c r="Q172" s="9">
        <v>555</v>
      </c>
      <c r="R172" s="9">
        <v>555</v>
      </c>
      <c r="S172" s="9">
        <v>555</v>
      </c>
      <c r="T172" s="9">
        <v>555</v>
      </c>
      <c r="U172" s="9">
        <v>555</v>
      </c>
      <c r="V172" s="9">
        <v>555</v>
      </c>
      <c r="W172" s="9">
        <v>555</v>
      </c>
      <c r="X172" s="9">
        <v>555</v>
      </c>
      <c r="Y172" s="9">
        <v>333</v>
      </c>
      <c r="Z172" s="9">
        <v>333</v>
      </c>
      <c r="AA172" s="9">
        <v>555</v>
      </c>
      <c r="AB172" s="9">
        <v>31.8</v>
      </c>
      <c r="AC172" s="9">
        <v>46.2</v>
      </c>
      <c r="AD172" s="9">
        <v>50</v>
      </c>
      <c r="AE172" s="9">
        <v>40.5</v>
      </c>
      <c r="AF172" s="9">
        <v>38</v>
      </c>
      <c r="AG172" s="9">
        <v>70</v>
      </c>
      <c r="AH172" s="9">
        <v>30</v>
      </c>
      <c r="AI172" s="9">
        <v>43</v>
      </c>
      <c r="AJ172" s="9">
        <v>55</v>
      </c>
      <c r="AK172" s="9">
        <v>40</v>
      </c>
      <c r="AL172" s="9">
        <v>27</v>
      </c>
      <c r="AM172" s="9">
        <v>31.8</v>
      </c>
      <c r="AN172" s="9">
        <v>0</v>
      </c>
      <c r="AO172" s="9">
        <v>0</v>
      </c>
      <c r="AP172" s="9">
        <v>0</v>
      </c>
      <c r="AQ172" s="9">
        <v>0</v>
      </c>
      <c r="AR172" s="9" t="s">
        <v>966</v>
      </c>
      <c r="AS172" s="9" t="s">
        <v>966</v>
      </c>
      <c r="AT172" s="9" t="s">
        <v>971</v>
      </c>
      <c r="AU172" s="9" t="s">
        <v>134</v>
      </c>
      <c r="AV172" s="9" t="s">
        <v>966</v>
      </c>
      <c r="AW172" s="9" t="s">
        <v>966</v>
      </c>
      <c r="AX172" s="9" t="s">
        <v>966</v>
      </c>
      <c r="AY172" s="9" t="s">
        <v>966</v>
      </c>
      <c r="AZ172" s="9" t="s">
        <v>134</v>
      </c>
    </row>
    <row r="173" spans="1:52" ht="12.75" customHeight="1" x14ac:dyDescent="0.2">
      <c r="A173" s="9">
        <v>2021</v>
      </c>
      <c r="B173" s="9">
        <v>123336</v>
      </c>
      <c r="C173" s="9">
        <v>8</v>
      </c>
      <c r="D173" s="9">
        <v>0</v>
      </c>
      <c r="E173" s="9">
        <v>0</v>
      </c>
      <c r="F173" s="9">
        <v>0</v>
      </c>
      <c r="G173" s="9">
        <v>27</v>
      </c>
      <c r="H173" s="9">
        <v>0</v>
      </c>
      <c r="I173" s="9">
        <v>5</v>
      </c>
      <c r="J173" s="9">
        <v>0</v>
      </c>
      <c r="K173" s="9" t="s">
        <v>958</v>
      </c>
      <c r="L173" s="9" t="s">
        <v>962</v>
      </c>
      <c r="M173" s="9" t="s">
        <v>1313</v>
      </c>
      <c r="N173" s="9">
        <v>1000110</v>
      </c>
      <c r="O173" s="9" t="s">
        <v>1314</v>
      </c>
      <c r="P173" s="88">
        <v>1.9010090009011E+24</v>
      </c>
      <c r="Q173" s="9">
        <v>555</v>
      </c>
      <c r="R173" s="9">
        <v>555</v>
      </c>
      <c r="S173" s="9">
        <v>555</v>
      </c>
      <c r="T173" s="9">
        <v>555</v>
      </c>
      <c r="U173" s="9">
        <v>555</v>
      </c>
      <c r="V173" s="9">
        <v>555</v>
      </c>
      <c r="W173" s="9">
        <v>555</v>
      </c>
      <c r="X173" s="9">
        <v>555</v>
      </c>
      <c r="Y173" s="9">
        <v>555</v>
      </c>
      <c r="Z173" s="9">
        <v>555</v>
      </c>
      <c r="AA173" s="9">
        <v>555</v>
      </c>
      <c r="AB173" s="9">
        <v>31.9</v>
      </c>
      <c r="AC173" s="9">
        <v>41.3</v>
      </c>
      <c r="AD173" s="9">
        <v>37.5</v>
      </c>
      <c r="AE173" s="9">
        <v>47</v>
      </c>
      <c r="AF173" s="9">
        <v>13</v>
      </c>
      <c r="AG173" s="9">
        <v>65</v>
      </c>
      <c r="AH173" s="9">
        <v>0</v>
      </c>
      <c r="AI173" s="9">
        <v>81</v>
      </c>
      <c r="AJ173" s="9">
        <v>85</v>
      </c>
      <c r="AK173" s="9">
        <v>80</v>
      </c>
      <c r="AL173" s="9">
        <v>28.8</v>
      </c>
      <c r="AM173" s="9">
        <v>31.8</v>
      </c>
      <c r="AN173" s="9">
        <v>11.7</v>
      </c>
      <c r="AO173" s="9">
        <v>25</v>
      </c>
      <c r="AP173" s="9">
        <v>0</v>
      </c>
      <c r="AQ173" s="9">
        <v>10</v>
      </c>
      <c r="AR173" s="9" t="s">
        <v>971</v>
      </c>
      <c r="AS173" s="9" t="s">
        <v>966</v>
      </c>
      <c r="AT173" s="9" t="s">
        <v>134</v>
      </c>
      <c r="AU173" s="9" t="s">
        <v>967</v>
      </c>
      <c r="AV173" s="9" t="s">
        <v>971</v>
      </c>
      <c r="AW173" s="9" t="s">
        <v>966</v>
      </c>
      <c r="AX173" s="9" t="s">
        <v>971</v>
      </c>
      <c r="AY173" s="9" t="s">
        <v>134</v>
      </c>
      <c r="AZ173" s="9" t="s">
        <v>966</v>
      </c>
    </row>
    <row r="174" spans="1:52" ht="12.75" customHeight="1" x14ac:dyDescent="0.2">
      <c r="A174" s="9">
        <v>2021</v>
      </c>
      <c r="B174" s="9">
        <v>1319230</v>
      </c>
      <c r="C174" s="9">
        <v>8</v>
      </c>
      <c r="D174" s="9">
        <v>0</v>
      </c>
      <c r="E174" s="9">
        <v>0</v>
      </c>
      <c r="F174" s="9">
        <v>0</v>
      </c>
      <c r="G174" s="9">
        <v>27</v>
      </c>
      <c r="H174" s="9">
        <v>0</v>
      </c>
      <c r="I174" s="9">
        <v>4</v>
      </c>
      <c r="J174" s="9">
        <v>0</v>
      </c>
      <c r="K174" s="9" t="s">
        <v>958</v>
      </c>
      <c r="L174" s="9" t="s">
        <v>980</v>
      </c>
      <c r="M174" s="9" t="s">
        <v>1315</v>
      </c>
      <c r="N174" s="9">
        <v>10100000</v>
      </c>
      <c r="O174" s="9" t="s">
        <v>1316</v>
      </c>
      <c r="P174" s="88">
        <v>1.19901010901E+26</v>
      </c>
      <c r="Q174" s="9">
        <v>555</v>
      </c>
      <c r="R174" s="9">
        <v>555</v>
      </c>
      <c r="S174" s="9">
        <v>555</v>
      </c>
      <c r="T174" s="9">
        <v>555</v>
      </c>
      <c r="U174" s="9">
        <v>555</v>
      </c>
      <c r="V174" s="9">
        <v>555</v>
      </c>
      <c r="W174" s="9">
        <v>555</v>
      </c>
      <c r="X174" s="9">
        <v>555</v>
      </c>
      <c r="Y174" s="9">
        <v>555</v>
      </c>
      <c r="Z174" s="9">
        <v>555</v>
      </c>
      <c r="AA174" s="9">
        <v>555</v>
      </c>
      <c r="AB174" s="9">
        <v>32</v>
      </c>
      <c r="AC174" s="9">
        <v>21</v>
      </c>
      <c r="AD174" s="9">
        <v>25</v>
      </c>
      <c r="AE174" s="9">
        <v>15</v>
      </c>
      <c r="AF174" s="9">
        <v>10</v>
      </c>
      <c r="AG174" s="9">
        <v>50</v>
      </c>
      <c r="AH174" s="9">
        <v>0</v>
      </c>
      <c r="AI174" s="9">
        <v>20</v>
      </c>
      <c r="AJ174" s="9">
        <v>40</v>
      </c>
      <c r="AK174" s="9">
        <v>15</v>
      </c>
      <c r="AL174" s="9">
        <v>35.6</v>
      </c>
      <c r="AM174" s="9">
        <v>34.799999999999997</v>
      </c>
      <c r="AN174" s="9">
        <v>40</v>
      </c>
      <c r="AO174" s="9">
        <v>60</v>
      </c>
      <c r="AP174" s="9">
        <v>30</v>
      </c>
      <c r="AQ174" s="9">
        <v>30</v>
      </c>
      <c r="AR174" s="9" t="s">
        <v>976</v>
      </c>
      <c r="AS174" s="9" t="s">
        <v>966</v>
      </c>
      <c r="AT174" s="9" t="s">
        <v>976</v>
      </c>
      <c r="AU174" s="9" t="s">
        <v>966</v>
      </c>
      <c r="AV174" s="9" t="s">
        <v>134</v>
      </c>
      <c r="AW174" s="9" t="s">
        <v>966</v>
      </c>
      <c r="AX174" s="9" t="s">
        <v>971</v>
      </c>
      <c r="AY174" s="9" t="s">
        <v>967</v>
      </c>
      <c r="AZ174" s="9" t="s">
        <v>966</v>
      </c>
    </row>
    <row r="175" spans="1:52" ht="12.75" customHeight="1" x14ac:dyDescent="0.2">
      <c r="A175" s="9">
        <v>2021</v>
      </c>
      <c r="B175" s="9">
        <v>1127927</v>
      </c>
      <c r="C175" s="9">
        <v>8</v>
      </c>
      <c r="D175" s="9">
        <v>0</v>
      </c>
      <c r="E175" s="9">
        <v>0</v>
      </c>
      <c r="F175" s="9">
        <v>0</v>
      </c>
      <c r="G175" s="9">
        <v>27</v>
      </c>
      <c r="H175" s="9">
        <v>0</v>
      </c>
      <c r="I175" s="9">
        <v>7</v>
      </c>
      <c r="J175" s="9">
        <v>0</v>
      </c>
      <c r="K175" s="9" t="s">
        <v>958</v>
      </c>
      <c r="L175" s="9" t="s">
        <v>1003</v>
      </c>
      <c r="M175" s="9" t="s">
        <v>1317</v>
      </c>
      <c r="N175" s="9">
        <v>11011100</v>
      </c>
      <c r="O175" s="9" t="s">
        <v>1318</v>
      </c>
      <c r="P175" s="88">
        <v>9.9109909190189996E+26</v>
      </c>
      <c r="Q175" s="9">
        <v>555</v>
      </c>
      <c r="R175" s="9">
        <v>555</v>
      </c>
      <c r="S175" s="9">
        <v>555</v>
      </c>
      <c r="T175" s="9">
        <v>555</v>
      </c>
      <c r="U175" s="9">
        <v>555</v>
      </c>
      <c r="V175" s="9">
        <v>555</v>
      </c>
      <c r="W175" s="9">
        <v>555</v>
      </c>
      <c r="X175" s="9">
        <v>555</v>
      </c>
      <c r="Y175" s="9">
        <v>555</v>
      </c>
      <c r="Z175" s="9">
        <v>555</v>
      </c>
      <c r="AA175" s="9">
        <v>555</v>
      </c>
      <c r="AB175" s="9">
        <v>32</v>
      </c>
      <c r="AC175" s="9">
        <v>50.7</v>
      </c>
      <c r="AD175" s="9">
        <v>62.5</v>
      </c>
      <c r="AE175" s="9">
        <v>33</v>
      </c>
      <c r="AF175" s="9">
        <v>58</v>
      </c>
      <c r="AG175" s="9">
        <v>70</v>
      </c>
      <c r="AH175" s="9">
        <v>55</v>
      </c>
      <c r="AI175" s="9">
        <v>8</v>
      </c>
      <c r="AJ175" s="9">
        <v>40</v>
      </c>
      <c r="AK175" s="9">
        <v>0</v>
      </c>
      <c r="AL175" s="9">
        <v>25.8</v>
      </c>
      <c r="AM175" s="9">
        <v>25</v>
      </c>
      <c r="AN175" s="9">
        <v>30</v>
      </c>
      <c r="AO175" s="9">
        <v>0</v>
      </c>
      <c r="AP175" s="9">
        <v>50</v>
      </c>
      <c r="AQ175" s="9">
        <v>40</v>
      </c>
      <c r="AR175" s="9" t="s">
        <v>134</v>
      </c>
      <c r="AS175" s="9" t="s">
        <v>134</v>
      </c>
      <c r="AT175" s="9" t="s">
        <v>134</v>
      </c>
      <c r="AU175" s="9" t="s">
        <v>971</v>
      </c>
      <c r="AV175" s="9" t="s">
        <v>971</v>
      </c>
      <c r="AW175" s="9" t="s">
        <v>971</v>
      </c>
      <c r="AX175" s="9" t="s">
        <v>971</v>
      </c>
      <c r="AY175" s="9" t="s">
        <v>134</v>
      </c>
      <c r="AZ175" s="9" t="s">
        <v>966</v>
      </c>
    </row>
    <row r="176" spans="1:52" ht="12.75" customHeight="1" x14ac:dyDescent="0.2">
      <c r="A176" s="9">
        <v>2021</v>
      </c>
      <c r="B176" s="9">
        <v>1103909</v>
      </c>
      <c r="C176" s="9">
        <v>8</v>
      </c>
      <c r="D176" s="9">
        <v>0</v>
      </c>
      <c r="E176" s="9">
        <v>0</v>
      </c>
      <c r="F176" s="9">
        <v>0</v>
      </c>
      <c r="G176" s="9">
        <v>27</v>
      </c>
      <c r="H176" s="9">
        <v>0</v>
      </c>
      <c r="I176" s="9">
        <v>7</v>
      </c>
      <c r="J176" s="9">
        <v>0</v>
      </c>
      <c r="K176" s="9" t="s">
        <v>958</v>
      </c>
      <c r="L176" s="9" t="s">
        <v>1061</v>
      </c>
      <c r="M176" s="9" t="s">
        <v>1319</v>
      </c>
      <c r="N176" s="9">
        <v>10100</v>
      </c>
      <c r="O176" s="9" t="s">
        <v>1320</v>
      </c>
      <c r="P176" s="88">
        <v>1.09000019199992E+24</v>
      </c>
      <c r="Q176" s="9">
        <v>555</v>
      </c>
      <c r="R176" s="9">
        <v>555</v>
      </c>
      <c r="S176" s="9">
        <v>555</v>
      </c>
      <c r="T176" s="9">
        <v>555</v>
      </c>
      <c r="U176" s="9">
        <v>555</v>
      </c>
      <c r="V176" s="9">
        <v>555</v>
      </c>
      <c r="W176" s="9">
        <v>555</v>
      </c>
      <c r="X176" s="9">
        <v>555</v>
      </c>
      <c r="Y176" s="9">
        <v>555</v>
      </c>
      <c r="Z176" s="9">
        <v>555</v>
      </c>
      <c r="AA176" s="9">
        <v>555</v>
      </c>
      <c r="AB176" s="9">
        <v>32</v>
      </c>
      <c r="AC176" s="9">
        <v>26</v>
      </c>
      <c r="AD176" s="9">
        <v>25</v>
      </c>
      <c r="AE176" s="9">
        <v>27.5</v>
      </c>
      <c r="AF176" s="9">
        <v>25</v>
      </c>
      <c r="AG176" s="9">
        <v>65</v>
      </c>
      <c r="AH176" s="9">
        <v>15</v>
      </c>
      <c r="AI176" s="9">
        <v>30</v>
      </c>
      <c r="AJ176" s="9">
        <v>50</v>
      </c>
      <c r="AK176" s="9">
        <v>25</v>
      </c>
      <c r="AL176" s="9">
        <v>34</v>
      </c>
      <c r="AM176" s="9">
        <v>40</v>
      </c>
      <c r="AN176" s="9">
        <v>0</v>
      </c>
      <c r="AO176" s="9">
        <v>0</v>
      </c>
      <c r="AP176" s="9">
        <v>0</v>
      </c>
      <c r="AQ176" s="9">
        <v>0</v>
      </c>
      <c r="AR176" s="9" t="s">
        <v>134</v>
      </c>
      <c r="AS176" s="9" t="s">
        <v>134</v>
      </c>
      <c r="AT176" s="9" t="s">
        <v>134</v>
      </c>
      <c r="AU176" s="9" t="s">
        <v>971</v>
      </c>
      <c r="AV176" s="9" t="s">
        <v>971</v>
      </c>
      <c r="AW176" s="9" t="s">
        <v>134</v>
      </c>
      <c r="AX176" s="9" t="s">
        <v>971</v>
      </c>
      <c r="AY176" s="9" t="s">
        <v>134</v>
      </c>
      <c r="AZ176" s="9" t="s">
        <v>134</v>
      </c>
    </row>
    <row r="177" spans="1:52" ht="12.75" customHeight="1" x14ac:dyDescent="0.2">
      <c r="A177" s="9">
        <v>2021</v>
      </c>
      <c r="B177" s="9">
        <v>123336</v>
      </c>
      <c r="C177" s="9">
        <v>8</v>
      </c>
      <c r="D177" s="9">
        <v>0</v>
      </c>
      <c r="E177" s="9">
        <v>0</v>
      </c>
      <c r="F177" s="9">
        <v>0</v>
      </c>
      <c r="G177" s="9">
        <v>27</v>
      </c>
      <c r="H177" s="9">
        <v>0</v>
      </c>
      <c r="I177" s="9">
        <v>5</v>
      </c>
      <c r="J177" s="9">
        <v>0</v>
      </c>
      <c r="K177" s="9" t="s">
        <v>958</v>
      </c>
      <c r="L177" s="9" t="s">
        <v>962</v>
      </c>
      <c r="M177" s="9" t="s">
        <v>1321</v>
      </c>
      <c r="N177" s="9">
        <v>10010100</v>
      </c>
      <c r="O177" s="9" t="s">
        <v>1322</v>
      </c>
      <c r="P177" s="88">
        <v>9.1011900091109899E+23</v>
      </c>
      <c r="Q177" s="9">
        <v>555</v>
      </c>
      <c r="R177" s="9">
        <v>555</v>
      </c>
      <c r="S177" s="9">
        <v>555</v>
      </c>
      <c r="T177" s="9">
        <v>555</v>
      </c>
      <c r="U177" s="9">
        <v>555</v>
      </c>
      <c r="V177" s="9">
        <v>555</v>
      </c>
      <c r="W177" s="9">
        <v>555</v>
      </c>
      <c r="X177" s="9">
        <v>555</v>
      </c>
      <c r="Y177" s="9">
        <v>333</v>
      </c>
      <c r="Z177" s="9">
        <v>333</v>
      </c>
      <c r="AA177" s="9">
        <v>555</v>
      </c>
      <c r="AB177" s="9">
        <v>32</v>
      </c>
      <c r="AC177" s="9">
        <v>35.1</v>
      </c>
      <c r="AD177" s="9">
        <v>37.5</v>
      </c>
      <c r="AE177" s="9">
        <v>31.5</v>
      </c>
      <c r="AF177" s="9">
        <v>13</v>
      </c>
      <c r="AG177" s="9">
        <v>65</v>
      </c>
      <c r="AH177" s="9">
        <v>0</v>
      </c>
      <c r="AI177" s="9">
        <v>50</v>
      </c>
      <c r="AJ177" s="9">
        <v>70</v>
      </c>
      <c r="AK177" s="9">
        <v>45</v>
      </c>
      <c r="AL177" s="9">
        <v>30.9</v>
      </c>
      <c r="AM177" s="9">
        <v>36.4</v>
      </c>
      <c r="AN177" s="9">
        <v>0</v>
      </c>
      <c r="AO177" s="9">
        <v>0</v>
      </c>
      <c r="AP177" s="9">
        <v>0</v>
      </c>
      <c r="AQ177" s="9">
        <v>0</v>
      </c>
      <c r="AR177" s="9" t="s">
        <v>134</v>
      </c>
      <c r="AS177" s="9" t="s">
        <v>134</v>
      </c>
      <c r="AT177" s="9" t="s">
        <v>971</v>
      </c>
      <c r="AU177" s="9" t="s">
        <v>971</v>
      </c>
      <c r="AV177" s="9" t="s">
        <v>971</v>
      </c>
      <c r="AW177" s="9" t="s">
        <v>134</v>
      </c>
      <c r="AX177" s="9" t="s">
        <v>971</v>
      </c>
      <c r="AY177" s="9" t="s">
        <v>966</v>
      </c>
      <c r="AZ177" s="9" t="s">
        <v>966</v>
      </c>
    </row>
    <row r="178" spans="1:52" ht="12.75" customHeight="1" x14ac:dyDescent="0.2">
      <c r="A178" s="9">
        <v>2021</v>
      </c>
      <c r="B178" s="9">
        <v>123336</v>
      </c>
      <c r="C178" s="9">
        <v>8</v>
      </c>
      <c r="D178" s="9">
        <v>0</v>
      </c>
      <c r="E178" s="9">
        <v>0</v>
      </c>
      <c r="F178" s="9">
        <v>0</v>
      </c>
      <c r="G178" s="9">
        <v>27</v>
      </c>
      <c r="H178" s="9">
        <v>0</v>
      </c>
      <c r="I178" s="9">
        <v>5</v>
      </c>
      <c r="J178" s="9">
        <v>0</v>
      </c>
      <c r="K178" s="9" t="s">
        <v>958</v>
      </c>
      <c r="L178" s="9" t="s">
        <v>962</v>
      </c>
      <c r="M178" s="9" t="s">
        <v>1323</v>
      </c>
      <c r="N178" s="9">
        <v>1100111</v>
      </c>
      <c r="O178" s="9" t="s">
        <v>1324</v>
      </c>
      <c r="P178" s="88">
        <v>1.009001190009E+26</v>
      </c>
      <c r="Q178" s="9">
        <v>555</v>
      </c>
      <c r="R178" s="9">
        <v>555</v>
      </c>
      <c r="S178" s="9">
        <v>555</v>
      </c>
      <c r="T178" s="9">
        <v>555</v>
      </c>
      <c r="U178" s="9">
        <v>555</v>
      </c>
      <c r="V178" s="9">
        <v>555</v>
      </c>
      <c r="W178" s="9">
        <v>555</v>
      </c>
      <c r="X178" s="9">
        <v>555</v>
      </c>
      <c r="Y178" s="9">
        <v>555</v>
      </c>
      <c r="Z178" s="9">
        <v>555</v>
      </c>
      <c r="AA178" s="9">
        <v>555</v>
      </c>
      <c r="AB178" s="9">
        <v>32</v>
      </c>
      <c r="AC178" s="9">
        <v>45.3</v>
      </c>
      <c r="AD178" s="9">
        <v>62.5</v>
      </c>
      <c r="AE178" s="9">
        <v>19.5</v>
      </c>
      <c r="AF178" s="9">
        <v>5</v>
      </c>
      <c r="AG178" s="9">
        <v>25</v>
      </c>
      <c r="AH178" s="9">
        <v>0</v>
      </c>
      <c r="AI178" s="9">
        <v>34</v>
      </c>
      <c r="AJ178" s="9">
        <v>50</v>
      </c>
      <c r="AK178" s="9">
        <v>30</v>
      </c>
      <c r="AL178" s="9">
        <v>27.5</v>
      </c>
      <c r="AM178" s="9">
        <v>31.8</v>
      </c>
      <c r="AN178" s="9">
        <v>3.3</v>
      </c>
      <c r="AO178" s="9">
        <v>0</v>
      </c>
      <c r="AP178" s="9">
        <v>0</v>
      </c>
      <c r="AQ178" s="9">
        <v>10</v>
      </c>
      <c r="AR178" s="9" t="s">
        <v>966</v>
      </c>
      <c r="AS178" s="9" t="s">
        <v>966</v>
      </c>
      <c r="AT178" s="9" t="s">
        <v>134</v>
      </c>
      <c r="AU178" s="9" t="s">
        <v>971</v>
      </c>
      <c r="AV178" s="9" t="s">
        <v>971</v>
      </c>
      <c r="AW178" s="9" t="s">
        <v>971</v>
      </c>
      <c r="AX178" s="9" t="s">
        <v>967</v>
      </c>
      <c r="AY178" s="9" t="s">
        <v>971</v>
      </c>
      <c r="AZ178" s="9" t="s">
        <v>971</v>
      </c>
    </row>
    <row r="179" spans="1:52" ht="12.75" customHeight="1" x14ac:dyDescent="0.2">
      <c r="A179" s="9">
        <v>2021</v>
      </c>
      <c r="B179" s="9">
        <v>1179970</v>
      </c>
      <c r="C179" s="9">
        <v>8</v>
      </c>
      <c r="D179" s="9">
        <v>0</v>
      </c>
      <c r="E179" s="9">
        <v>0</v>
      </c>
      <c r="F179" s="9">
        <v>0</v>
      </c>
      <c r="G179" s="9">
        <v>27</v>
      </c>
      <c r="H179" s="9">
        <v>0</v>
      </c>
      <c r="I179" s="9">
        <v>2</v>
      </c>
      <c r="J179" s="9">
        <v>0</v>
      </c>
      <c r="K179" s="9" t="s">
        <v>958</v>
      </c>
      <c r="L179" s="9" t="s">
        <v>963</v>
      </c>
      <c r="M179" s="9" t="s">
        <v>1325</v>
      </c>
      <c r="N179" s="9">
        <v>10</v>
      </c>
      <c r="O179" s="9" t="s">
        <v>1326</v>
      </c>
      <c r="P179" s="88">
        <v>1.00110090090011E+23</v>
      </c>
      <c r="Q179" s="9">
        <v>555</v>
      </c>
      <c r="R179" s="9">
        <v>555</v>
      </c>
      <c r="S179" s="9">
        <v>555</v>
      </c>
      <c r="T179" s="9">
        <v>555</v>
      </c>
      <c r="U179" s="9">
        <v>555</v>
      </c>
      <c r="V179" s="9">
        <v>555</v>
      </c>
      <c r="W179" s="9">
        <v>555</v>
      </c>
      <c r="X179" s="9">
        <v>555</v>
      </c>
      <c r="Y179" s="9">
        <v>555</v>
      </c>
      <c r="Z179" s="9">
        <v>333</v>
      </c>
      <c r="AA179" s="9">
        <v>333</v>
      </c>
      <c r="AB179" s="9">
        <v>32.1</v>
      </c>
      <c r="AC179" s="9">
        <v>20.3</v>
      </c>
      <c r="AD179" s="9">
        <v>12.5</v>
      </c>
      <c r="AE179" s="9">
        <v>32</v>
      </c>
      <c r="AF179" s="9">
        <v>42</v>
      </c>
      <c r="AG179" s="9">
        <v>50</v>
      </c>
      <c r="AH179" s="9">
        <v>40</v>
      </c>
      <c r="AI179" s="9">
        <v>22</v>
      </c>
      <c r="AJ179" s="9">
        <v>70</v>
      </c>
      <c r="AK179" s="9">
        <v>10</v>
      </c>
      <c r="AL179" s="9">
        <v>36</v>
      </c>
      <c r="AM179" s="9">
        <v>40</v>
      </c>
      <c r="AN179" s="9">
        <v>13.3</v>
      </c>
      <c r="AO179" s="9">
        <v>40</v>
      </c>
      <c r="AP179" s="9">
        <v>0</v>
      </c>
      <c r="AQ179" s="9">
        <v>0</v>
      </c>
      <c r="AR179" s="9" t="s">
        <v>134</v>
      </c>
      <c r="AS179" s="9" t="s">
        <v>134</v>
      </c>
      <c r="AT179" s="9" t="s">
        <v>967</v>
      </c>
      <c r="AU179" s="9" t="s">
        <v>967</v>
      </c>
      <c r="AV179" s="9" t="s">
        <v>967</v>
      </c>
      <c r="AW179" s="9" t="s">
        <v>971</v>
      </c>
      <c r="AX179" s="9" t="s">
        <v>971</v>
      </c>
      <c r="AY179" s="9" t="s">
        <v>966</v>
      </c>
      <c r="AZ179" s="9" t="s">
        <v>976</v>
      </c>
    </row>
    <row r="180" spans="1:52" ht="12.75" customHeight="1" x14ac:dyDescent="0.2">
      <c r="A180" s="9">
        <v>2021</v>
      </c>
      <c r="B180" s="9">
        <v>122845</v>
      </c>
      <c r="C180" s="9">
        <v>8</v>
      </c>
      <c r="D180" s="9">
        <v>0</v>
      </c>
      <c r="E180" s="9">
        <v>0</v>
      </c>
      <c r="F180" s="9">
        <v>0</v>
      </c>
      <c r="G180" s="9">
        <v>27</v>
      </c>
      <c r="H180" s="9">
        <v>1</v>
      </c>
      <c r="I180" s="9">
        <v>5</v>
      </c>
      <c r="J180" s="9">
        <v>0</v>
      </c>
      <c r="K180" s="9" t="s">
        <v>958</v>
      </c>
      <c r="L180" s="9" t="s">
        <v>1028</v>
      </c>
      <c r="M180" s="9" t="s">
        <v>1327</v>
      </c>
      <c r="N180" s="9">
        <v>10010110</v>
      </c>
      <c r="O180" s="9" t="s">
        <v>1328</v>
      </c>
      <c r="P180" s="88">
        <v>9.1000100990190104E+26</v>
      </c>
      <c r="Q180" s="9">
        <v>555</v>
      </c>
      <c r="R180" s="9">
        <v>555</v>
      </c>
      <c r="S180" s="9">
        <v>555</v>
      </c>
      <c r="T180" s="9">
        <v>555</v>
      </c>
      <c r="U180" s="9">
        <v>555</v>
      </c>
      <c r="V180" s="9">
        <v>555</v>
      </c>
      <c r="W180" s="9">
        <v>555</v>
      </c>
      <c r="X180" s="9">
        <v>555</v>
      </c>
      <c r="Y180" s="9">
        <v>555</v>
      </c>
      <c r="Z180" s="9">
        <v>555</v>
      </c>
      <c r="AA180" s="9">
        <v>555</v>
      </c>
      <c r="AB180" s="9">
        <v>32.1</v>
      </c>
      <c r="AC180" s="9">
        <v>33.6</v>
      </c>
      <c r="AD180" s="9">
        <v>50</v>
      </c>
      <c r="AE180" s="9">
        <v>9</v>
      </c>
      <c r="AF180" s="9">
        <v>5</v>
      </c>
      <c r="AG180" s="9">
        <v>25</v>
      </c>
      <c r="AH180" s="9">
        <v>0</v>
      </c>
      <c r="AI180" s="9">
        <v>13</v>
      </c>
      <c r="AJ180" s="9">
        <v>25</v>
      </c>
      <c r="AK180" s="9">
        <v>10</v>
      </c>
      <c r="AL180" s="9">
        <v>31.6</v>
      </c>
      <c r="AM180" s="9">
        <v>33.299999999999997</v>
      </c>
      <c r="AN180" s="9">
        <v>21.7</v>
      </c>
      <c r="AO180" s="9">
        <v>55</v>
      </c>
      <c r="AP180" s="9">
        <v>0</v>
      </c>
      <c r="AQ180" s="9">
        <v>10</v>
      </c>
      <c r="AR180" s="9" t="s">
        <v>134</v>
      </c>
      <c r="AS180" s="9" t="s">
        <v>971</v>
      </c>
      <c r="AT180" s="9" t="s">
        <v>971</v>
      </c>
      <c r="AU180" s="9" t="s">
        <v>971</v>
      </c>
      <c r="AV180" s="9" t="s">
        <v>971</v>
      </c>
      <c r="AW180" s="9" t="s">
        <v>971</v>
      </c>
      <c r="AX180" s="9" t="s">
        <v>966</v>
      </c>
      <c r="AY180" s="9" t="s">
        <v>976</v>
      </c>
      <c r="AZ180" s="9" t="s">
        <v>134</v>
      </c>
    </row>
    <row r="181" spans="1:52" ht="12.75" customHeight="1" x14ac:dyDescent="0.2">
      <c r="A181" s="9">
        <v>2021</v>
      </c>
      <c r="B181" s="9">
        <v>1179970</v>
      </c>
      <c r="C181" s="9">
        <v>8</v>
      </c>
      <c r="D181" s="9">
        <v>0</v>
      </c>
      <c r="E181" s="9">
        <v>0</v>
      </c>
      <c r="F181" s="9">
        <v>0</v>
      </c>
      <c r="G181" s="9">
        <v>27</v>
      </c>
      <c r="H181" s="9">
        <v>0</v>
      </c>
      <c r="I181" s="9">
        <v>2</v>
      </c>
      <c r="J181" s="9">
        <v>0</v>
      </c>
      <c r="K181" s="9" t="s">
        <v>958</v>
      </c>
      <c r="L181" s="9" t="s">
        <v>963</v>
      </c>
      <c r="M181" s="9" t="s">
        <v>1329</v>
      </c>
      <c r="N181" s="9">
        <v>10101010</v>
      </c>
      <c r="O181" s="9" t="s">
        <v>1330</v>
      </c>
      <c r="P181" s="88">
        <v>1.1100009118999999E+23</v>
      </c>
      <c r="Q181" s="9">
        <v>555</v>
      </c>
      <c r="R181" s="9">
        <v>555</v>
      </c>
      <c r="S181" s="9">
        <v>555</v>
      </c>
      <c r="T181" s="9">
        <v>555</v>
      </c>
      <c r="U181" s="9">
        <v>555</v>
      </c>
      <c r="V181" s="9">
        <v>555</v>
      </c>
      <c r="W181" s="9">
        <v>555</v>
      </c>
      <c r="X181" s="9">
        <v>555</v>
      </c>
      <c r="Y181" s="9">
        <v>555</v>
      </c>
      <c r="Z181" s="9">
        <v>555</v>
      </c>
      <c r="AA181" s="9">
        <v>555</v>
      </c>
      <c r="AB181" s="9">
        <v>32.200000000000003</v>
      </c>
      <c r="AC181" s="9">
        <v>42.2</v>
      </c>
      <c r="AD181" s="9">
        <v>50</v>
      </c>
      <c r="AE181" s="9">
        <v>30.5</v>
      </c>
      <c r="AF181" s="9">
        <v>48</v>
      </c>
      <c r="AG181" s="9">
        <v>40</v>
      </c>
      <c r="AH181" s="9">
        <v>50</v>
      </c>
      <c r="AI181" s="9">
        <v>13</v>
      </c>
      <c r="AJ181" s="9">
        <v>65</v>
      </c>
      <c r="AK181" s="9">
        <v>0</v>
      </c>
      <c r="AL181" s="9">
        <v>28.8</v>
      </c>
      <c r="AM181" s="9">
        <v>28</v>
      </c>
      <c r="AN181" s="9">
        <v>33.299999999999997</v>
      </c>
      <c r="AO181" s="9">
        <v>40</v>
      </c>
      <c r="AP181" s="9">
        <v>10</v>
      </c>
      <c r="AQ181" s="9">
        <v>50</v>
      </c>
      <c r="AR181" s="9" t="s">
        <v>971</v>
      </c>
      <c r="AS181" s="9" t="s">
        <v>971</v>
      </c>
      <c r="AT181" s="9" t="s">
        <v>967</v>
      </c>
      <c r="AU181" s="9" t="s">
        <v>971</v>
      </c>
      <c r="AV181" s="9" t="s">
        <v>966</v>
      </c>
      <c r="AW181" s="9" t="s">
        <v>976</v>
      </c>
      <c r="AX181" s="9" t="s">
        <v>971</v>
      </c>
      <c r="AY181" s="9" t="s">
        <v>966</v>
      </c>
      <c r="AZ181" s="9" t="s">
        <v>967</v>
      </c>
    </row>
    <row r="182" spans="1:52" ht="12.75" customHeight="1" x14ac:dyDescent="0.2">
      <c r="A182" s="9">
        <v>2021</v>
      </c>
      <c r="B182" s="9">
        <v>1308687</v>
      </c>
      <c r="C182" s="9">
        <v>8</v>
      </c>
      <c r="D182" s="9">
        <v>0</v>
      </c>
      <c r="E182" s="9">
        <v>0</v>
      </c>
      <c r="F182" s="9">
        <v>0</v>
      </c>
      <c r="G182" s="9">
        <v>27</v>
      </c>
      <c r="H182" s="9">
        <v>0</v>
      </c>
      <c r="I182" s="9">
        <v>7</v>
      </c>
      <c r="J182" s="9">
        <v>0</v>
      </c>
      <c r="K182" s="9" t="s">
        <v>958</v>
      </c>
      <c r="L182" s="9" t="s">
        <v>977</v>
      </c>
      <c r="M182" s="9" t="s">
        <v>1331</v>
      </c>
      <c r="N182" s="9">
        <v>10</v>
      </c>
      <c r="O182" s="9" t="s">
        <v>1332</v>
      </c>
      <c r="P182" s="88">
        <v>9.1191019900009097E+26</v>
      </c>
      <c r="Q182" s="9">
        <v>555</v>
      </c>
      <c r="R182" s="9">
        <v>555</v>
      </c>
      <c r="S182" s="9">
        <v>555</v>
      </c>
      <c r="T182" s="9">
        <v>555</v>
      </c>
      <c r="U182" s="9">
        <v>555</v>
      </c>
      <c r="V182" s="9">
        <v>333</v>
      </c>
      <c r="W182" s="9">
        <v>333</v>
      </c>
      <c r="X182" s="9">
        <v>555</v>
      </c>
      <c r="Y182" s="9">
        <v>333</v>
      </c>
      <c r="Z182" s="9">
        <v>333</v>
      </c>
      <c r="AA182" s="9">
        <v>333</v>
      </c>
      <c r="AB182" s="9">
        <v>32.299999999999997</v>
      </c>
      <c r="AC182" s="9">
        <v>14.3</v>
      </c>
      <c r="AD182" s="9">
        <v>12.5</v>
      </c>
      <c r="AE182" s="9">
        <v>17</v>
      </c>
      <c r="AF182" s="9">
        <v>0</v>
      </c>
      <c r="AG182" s="9">
        <v>0</v>
      </c>
      <c r="AH182" s="9">
        <v>0</v>
      </c>
      <c r="AI182" s="9">
        <v>34</v>
      </c>
      <c r="AJ182" s="9">
        <v>70</v>
      </c>
      <c r="AK182" s="9">
        <v>25</v>
      </c>
      <c r="AL182" s="9">
        <v>38.299999999999997</v>
      </c>
      <c r="AM182" s="9">
        <v>45</v>
      </c>
      <c r="AN182" s="9">
        <v>0</v>
      </c>
      <c r="AO182" s="9">
        <v>0</v>
      </c>
      <c r="AP182" s="9">
        <v>0</v>
      </c>
      <c r="AQ182" s="9">
        <v>0</v>
      </c>
      <c r="AR182" s="9" t="s">
        <v>134</v>
      </c>
      <c r="AS182" s="9" t="s">
        <v>134</v>
      </c>
      <c r="AT182" s="9" t="s">
        <v>971</v>
      </c>
      <c r="AU182" s="9" t="s">
        <v>971</v>
      </c>
      <c r="AV182" s="9" t="s">
        <v>971</v>
      </c>
      <c r="AW182" s="9" t="s">
        <v>971</v>
      </c>
      <c r="AX182" s="9" t="s">
        <v>966</v>
      </c>
      <c r="AY182" s="9" t="s">
        <v>966</v>
      </c>
      <c r="AZ182" s="9" t="s">
        <v>966</v>
      </c>
    </row>
    <row r="183" spans="1:52" ht="12.75" customHeight="1" x14ac:dyDescent="0.2">
      <c r="A183" s="9">
        <v>2021</v>
      </c>
      <c r="B183" s="9">
        <v>123336</v>
      </c>
      <c r="C183" s="9">
        <v>8</v>
      </c>
      <c r="D183" s="9">
        <v>0</v>
      </c>
      <c r="E183" s="9">
        <v>0</v>
      </c>
      <c r="F183" s="9">
        <v>0</v>
      </c>
      <c r="G183" s="9">
        <v>27</v>
      </c>
      <c r="H183" s="9">
        <v>0</v>
      </c>
      <c r="I183" s="9">
        <v>5</v>
      </c>
      <c r="J183" s="9">
        <v>0</v>
      </c>
      <c r="K183" s="9" t="s">
        <v>958</v>
      </c>
      <c r="L183" s="9" t="s">
        <v>962</v>
      </c>
      <c r="M183" s="9" t="s">
        <v>1333</v>
      </c>
      <c r="N183" s="9">
        <v>10111110</v>
      </c>
      <c r="O183" s="9" t="s">
        <v>1334</v>
      </c>
      <c r="P183" s="88">
        <v>1.00900119000901E+26</v>
      </c>
      <c r="Q183" s="9">
        <v>555</v>
      </c>
      <c r="R183" s="9">
        <v>555</v>
      </c>
      <c r="S183" s="9">
        <v>555</v>
      </c>
      <c r="T183" s="9">
        <v>333</v>
      </c>
      <c r="U183" s="9">
        <v>555</v>
      </c>
      <c r="V183" s="9">
        <v>555</v>
      </c>
      <c r="W183" s="9">
        <v>333</v>
      </c>
      <c r="X183" s="9">
        <v>333</v>
      </c>
      <c r="Y183" s="9">
        <v>333</v>
      </c>
      <c r="Z183" s="9">
        <v>333</v>
      </c>
      <c r="AA183" s="9">
        <v>555</v>
      </c>
      <c r="AB183" s="9">
        <v>32.299999999999997</v>
      </c>
      <c r="AC183" s="9">
        <v>45</v>
      </c>
      <c r="AD183" s="9">
        <v>75</v>
      </c>
      <c r="AE183" s="9">
        <v>0</v>
      </c>
      <c r="AF183" s="9">
        <v>0</v>
      </c>
      <c r="AG183" s="9">
        <v>0</v>
      </c>
      <c r="AH183" s="9">
        <v>0</v>
      </c>
      <c r="AI183" s="9">
        <v>0</v>
      </c>
      <c r="AJ183" s="9">
        <v>0</v>
      </c>
      <c r="AK183" s="9">
        <v>0</v>
      </c>
      <c r="AL183" s="9">
        <v>28</v>
      </c>
      <c r="AM183" s="9">
        <v>31.8</v>
      </c>
      <c r="AN183" s="9">
        <v>6.7</v>
      </c>
      <c r="AO183" s="9">
        <v>0</v>
      </c>
      <c r="AP183" s="9">
        <v>0</v>
      </c>
      <c r="AQ183" s="9">
        <v>20</v>
      </c>
      <c r="AR183" s="9" t="s">
        <v>134</v>
      </c>
      <c r="AS183" s="9" t="s">
        <v>134</v>
      </c>
      <c r="AT183" s="9" t="s">
        <v>967</v>
      </c>
      <c r="AU183" s="9" t="s">
        <v>971</v>
      </c>
      <c r="AV183" s="9" t="s">
        <v>134</v>
      </c>
      <c r="AW183" s="9" t="s">
        <v>134</v>
      </c>
      <c r="AX183" s="9" t="s">
        <v>971</v>
      </c>
      <c r="AY183" s="9" t="s">
        <v>134</v>
      </c>
      <c r="AZ183" s="9" t="s">
        <v>976</v>
      </c>
    </row>
    <row r="184" spans="1:52" ht="12.75" customHeight="1" x14ac:dyDescent="0.2">
      <c r="A184" s="9">
        <v>2021</v>
      </c>
      <c r="B184" s="9">
        <v>1127925</v>
      </c>
      <c r="C184" s="9">
        <v>8</v>
      </c>
      <c r="D184" s="9">
        <v>0</v>
      </c>
      <c r="E184" s="9">
        <v>0</v>
      </c>
      <c r="F184" s="9">
        <v>0</v>
      </c>
      <c r="G184" s="9">
        <v>27</v>
      </c>
      <c r="H184" s="9">
        <v>1</v>
      </c>
      <c r="I184" s="9">
        <v>5</v>
      </c>
      <c r="J184" s="9">
        <v>0</v>
      </c>
      <c r="K184" s="9" t="s">
        <v>958</v>
      </c>
      <c r="L184" s="9" t="s">
        <v>1028</v>
      </c>
      <c r="M184" s="9" t="s">
        <v>1335</v>
      </c>
      <c r="N184" s="9">
        <v>1001100</v>
      </c>
      <c r="O184" s="9" t="s">
        <v>1336</v>
      </c>
      <c r="P184" s="88">
        <v>9.0010110991090102E+26</v>
      </c>
      <c r="Q184" s="9">
        <v>555</v>
      </c>
      <c r="R184" s="9">
        <v>555</v>
      </c>
      <c r="S184" s="9">
        <v>555</v>
      </c>
      <c r="T184" s="9">
        <v>555</v>
      </c>
      <c r="U184" s="9">
        <v>555</v>
      </c>
      <c r="V184" s="9">
        <v>555</v>
      </c>
      <c r="W184" s="9">
        <v>555</v>
      </c>
      <c r="X184" s="9">
        <v>555</v>
      </c>
      <c r="Y184" s="9">
        <v>555</v>
      </c>
      <c r="Z184" s="9">
        <v>555</v>
      </c>
      <c r="AA184" s="9">
        <v>333</v>
      </c>
      <c r="AB184" s="9">
        <v>32.4</v>
      </c>
      <c r="AC184" s="9">
        <v>34.1</v>
      </c>
      <c r="AD184" s="9">
        <v>37.5</v>
      </c>
      <c r="AE184" s="9">
        <v>29</v>
      </c>
      <c r="AF184" s="9">
        <v>13</v>
      </c>
      <c r="AG184" s="9">
        <v>65</v>
      </c>
      <c r="AH184" s="9">
        <v>0</v>
      </c>
      <c r="AI184" s="9">
        <v>45</v>
      </c>
      <c r="AJ184" s="9">
        <v>65</v>
      </c>
      <c r="AK184" s="9">
        <v>40</v>
      </c>
      <c r="AL184" s="9">
        <v>31.8</v>
      </c>
      <c r="AM184" s="9">
        <v>33.299999999999997</v>
      </c>
      <c r="AN184" s="9">
        <v>23.3</v>
      </c>
      <c r="AO184" s="9">
        <v>70</v>
      </c>
      <c r="AP184" s="9">
        <v>0</v>
      </c>
      <c r="AQ184" s="9">
        <v>0</v>
      </c>
      <c r="AR184" s="9" t="s">
        <v>976</v>
      </c>
      <c r="AS184" s="9" t="s">
        <v>976</v>
      </c>
      <c r="AT184" s="9" t="s">
        <v>971</v>
      </c>
      <c r="AU184" s="9" t="s">
        <v>967</v>
      </c>
      <c r="AV184" s="9" t="s">
        <v>967</v>
      </c>
      <c r="AW184" s="9" t="s">
        <v>134</v>
      </c>
      <c r="AX184" s="9" t="s">
        <v>967</v>
      </c>
      <c r="AY184" s="9" t="s">
        <v>966</v>
      </c>
      <c r="AZ184" s="9" t="s">
        <v>134</v>
      </c>
    </row>
    <row r="185" spans="1:52" ht="12.75" customHeight="1" x14ac:dyDescent="0.2">
      <c r="A185" s="9">
        <v>2021</v>
      </c>
      <c r="B185" s="9">
        <v>1127924</v>
      </c>
      <c r="C185" s="9">
        <v>8</v>
      </c>
      <c r="D185" s="9">
        <v>0</v>
      </c>
      <c r="E185" s="9">
        <v>0</v>
      </c>
      <c r="F185" s="9">
        <v>0</v>
      </c>
      <c r="G185" s="9">
        <v>27</v>
      </c>
      <c r="H185" s="9">
        <v>0</v>
      </c>
      <c r="I185" s="9">
        <v>4</v>
      </c>
      <c r="J185" s="9">
        <v>0</v>
      </c>
      <c r="K185" s="9" t="s">
        <v>958</v>
      </c>
      <c r="L185" s="9" t="s">
        <v>959</v>
      </c>
      <c r="M185" s="9" t="s">
        <v>1337</v>
      </c>
      <c r="N185" s="9">
        <v>10001110</v>
      </c>
      <c r="O185" s="9" t="s">
        <v>1338</v>
      </c>
      <c r="P185" s="88">
        <v>9.0000001010019197E+26</v>
      </c>
      <c r="Q185" s="9">
        <v>555</v>
      </c>
      <c r="R185" s="9">
        <v>555</v>
      </c>
      <c r="S185" s="9">
        <v>555</v>
      </c>
      <c r="T185" s="9">
        <v>333</v>
      </c>
      <c r="U185" s="9">
        <v>555</v>
      </c>
      <c r="V185" s="9">
        <v>333</v>
      </c>
      <c r="W185" s="9">
        <v>333</v>
      </c>
      <c r="X185" s="9">
        <v>333</v>
      </c>
      <c r="Y185" s="9">
        <v>333</v>
      </c>
      <c r="Z185" s="9">
        <v>333</v>
      </c>
      <c r="AA185" s="9">
        <v>333</v>
      </c>
      <c r="AB185" s="9">
        <v>32.4</v>
      </c>
      <c r="AC185" s="9">
        <v>30</v>
      </c>
      <c r="AD185" s="9">
        <v>50</v>
      </c>
      <c r="AE185" s="9">
        <v>0</v>
      </c>
      <c r="AF185" s="9">
        <v>0</v>
      </c>
      <c r="AG185" s="9">
        <v>0</v>
      </c>
      <c r="AH185" s="9">
        <v>0</v>
      </c>
      <c r="AI185" s="9">
        <v>0</v>
      </c>
      <c r="AJ185" s="9">
        <v>0</v>
      </c>
      <c r="AK185" s="9">
        <v>0</v>
      </c>
      <c r="AL185" s="9">
        <v>33.200000000000003</v>
      </c>
      <c r="AM185" s="9">
        <v>39.1</v>
      </c>
      <c r="AN185" s="9">
        <v>0</v>
      </c>
      <c r="AO185" s="9">
        <v>0</v>
      </c>
      <c r="AP185" s="9">
        <v>0</v>
      </c>
      <c r="AQ185" s="9">
        <v>0</v>
      </c>
      <c r="AR185" s="9" t="s">
        <v>971</v>
      </c>
      <c r="AS185" s="9" t="s">
        <v>134</v>
      </c>
      <c r="AT185" s="9" t="s">
        <v>971</v>
      </c>
      <c r="AU185" s="9" t="s">
        <v>971</v>
      </c>
      <c r="AV185" s="9" t="s">
        <v>971</v>
      </c>
      <c r="AW185" s="9" t="s">
        <v>971</v>
      </c>
      <c r="AX185" s="9" t="s">
        <v>966</v>
      </c>
      <c r="AY185" s="9" t="s">
        <v>966</v>
      </c>
      <c r="AZ185" s="9" t="s">
        <v>971</v>
      </c>
    </row>
    <row r="186" spans="1:52" ht="12.75" customHeight="1" x14ac:dyDescent="0.2">
      <c r="A186" s="9">
        <v>2021</v>
      </c>
      <c r="B186" s="9">
        <v>1319230</v>
      </c>
      <c r="C186" s="9">
        <v>8</v>
      </c>
      <c r="D186" s="9">
        <v>0</v>
      </c>
      <c r="E186" s="9">
        <v>0</v>
      </c>
      <c r="F186" s="9">
        <v>0</v>
      </c>
      <c r="G186" s="9">
        <v>27</v>
      </c>
      <c r="H186" s="9">
        <v>0</v>
      </c>
      <c r="I186" s="9">
        <v>4</v>
      </c>
      <c r="J186" s="9">
        <v>0</v>
      </c>
      <c r="K186" s="9" t="s">
        <v>958</v>
      </c>
      <c r="L186" s="9" t="s">
        <v>980</v>
      </c>
      <c r="M186" s="9" t="s">
        <v>1339</v>
      </c>
      <c r="N186" s="9">
        <v>1101100</v>
      </c>
      <c r="O186" s="9" t="s">
        <v>1340</v>
      </c>
      <c r="P186" s="88">
        <v>9.900100901010099E+24</v>
      </c>
      <c r="Q186" s="9">
        <v>555</v>
      </c>
      <c r="R186" s="9">
        <v>555</v>
      </c>
      <c r="S186" s="9">
        <v>555</v>
      </c>
      <c r="T186" s="9">
        <v>333</v>
      </c>
      <c r="U186" s="9">
        <v>555</v>
      </c>
      <c r="V186" s="9">
        <v>555</v>
      </c>
      <c r="W186" s="9">
        <v>333</v>
      </c>
      <c r="X186" s="9">
        <v>333</v>
      </c>
      <c r="Y186" s="9">
        <v>555</v>
      </c>
      <c r="Z186" s="9">
        <v>555</v>
      </c>
      <c r="AA186" s="9">
        <v>333</v>
      </c>
      <c r="AB186" s="9">
        <v>32.5</v>
      </c>
      <c r="AC186" s="9">
        <v>30</v>
      </c>
      <c r="AD186" s="9">
        <v>50</v>
      </c>
      <c r="AE186" s="9">
        <v>0</v>
      </c>
      <c r="AF186" s="9">
        <v>0</v>
      </c>
      <c r="AG186" s="9">
        <v>0</v>
      </c>
      <c r="AH186" s="9">
        <v>0</v>
      </c>
      <c r="AI186" s="9">
        <v>0</v>
      </c>
      <c r="AJ186" s="9">
        <v>0</v>
      </c>
      <c r="AK186" s="9">
        <v>0</v>
      </c>
      <c r="AL186" s="9">
        <v>33.299999999999997</v>
      </c>
      <c r="AM186" s="9">
        <v>34.799999999999997</v>
      </c>
      <c r="AN186" s="9">
        <v>25</v>
      </c>
      <c r="AO186" s="9">
        <v>40</v>
      </c>
      <c r="AP186" s="9">
        <v>35</v>
      </c>
      <c r="AQ186" s="9">
        <v>0</v>
      </c>
      <c r="AR186" s="9" t="s">
        <v>134</v>
      </c>
      <c r="AS186" s="9" t="s">
        <v>134</v>
      </c>
      <c r="AT186" s="9" t="s">
        <v>134</v>
      </c>
      <c r="AU186" s="9" t="s">
        <v>967</v>
      </c>
      <c r="AV186" s="9" t="s">
        <v>967</v>
      </c>
      <c r="AW186" s="9" t="s">
        <v>134</v>
      </c>
      <c r="AX186" s="9" t="s">
        <v>976</v>
      </c>
      <c r="AY186" s="9" t="s">
        <v>966</v>
      </c>
      <c r="AZ186" s="9" t="s">
        <v>966</v>
      </c>
    </row>
    <row r="187" spans="1:52" ht="12.75" customHeight="1" x14ac:dyDescent="0.2">
      <c r="A187" s="9">
        <v>2021</v>
      </c>
      <c r="B187" s="9">
        <v>123336</v>
      </c>
      <c r="C187" s="9">
        <v>8</v>
      </c>
      <c r="D187" s="9">
        <v>0</v>
      </c>
      <c r="E187" s="9">
        <v>0</v>
      </c>
      <c r="F187" s="9">
        <v>0</v>
      </c>
      <c r="G187" s="9">
        <v>27</v>
      </c>
      <c r="H187" s="9">
        <v>0</v>
      </c>
      <c r="I187" s="9">
        <v>5</v>
      </c>
      <c r="J187" s="9">
        <v>0</v>
      </c>
      <c r="K187" s="9" t="s">
        <v>958</v>
      </c>
      <c r="L187" s="9" t="s">
        <v>962</v>
      </c>
      <c r="M187" s="9" t="s">
        <v>1309</v>
      </c>
      <c r="N187" s="9">
        <v>11110</v>
      </c>
      <c r="O187" s="9" t="s">
        <v>1341</v>
      </c>
      <c r="P187" s="88">
        <v>1.009000090109E+26</v>
      </c>
      <c r="Q187" s="9">
        <v>555</v>
      </c>
      <c r="R187" s="9">
        <v>555</v>
      </c>
      <c r="S187" s="9">
        <v>555</v>
      </c>
      <c r="T187" s="9">
        <v>555</v>
      </c>
      <c r="U187" s="9">
        <v>555</v>
      </c>
      <c r="V187" s="9">
        <v>555</v>
      </c>
      <c r="W187" s="9">
        <v>555</v>
      </c>
      <c r="X187" s="9">
        <v>555</v>
      </c>
      <c r="Y187" s="9">
        <v>555</v>
      </c>
      <c r="Z187" s="9">
        <v>335</v>
      </c>
      <c r="AA187" s="9">
        <v>555</v>
      </c>
      <c r="AB187" s="9">
        <v>32.5</v>
      </c>
      <c r="AC187" s="9">
        <v>35.6</v>
      </c>
      <c r="AD187" s="9">
        <v>50</v>
      </c>
      <c r="AE187" s="9">
        <v>14</v>
      </c>
      <c r="AF187" s="9">
        <v>10</v>
      </c>
      <c r="AG187" s="9">
        <v>50</v>
      </c>
      <c r="AH187" s="9">
        <v>0</v>
      </c>
      <c r="AI187" s="9">
        <v>18</v>
      </c>
      <c r="AJ187" s="9">
        <v>50</v>
      </c>
      <c r="AK187" s="9">
        <v>10</v>
      </c>
      <c r="AL187" s="9">
        <v>31.4</v>
      </c>
      <c r="AM187" s="9">
        <v>36.4</v>
      </c>
      <c r="AN187" s="9">
        <v>3.3</v>
      </c>
      <c r="AO187" s="9">
        <v>10</v>
      </c>
      <c r="AP187" s="9">
        <v>0</v>
      </c>
      <c r="AQ187" s="9">
        <v>0</v>
      </c>
      <c r="AR187" s="9" t="s">
        <v>966</v>
      </c>
      <c r="AS187" s="9" t="s">
        <v>966</v>
      </c>
      <c r="AT187" s="9" t="s">
        <v>967</v>
      </c>
      <c r="AU187" s="9" t="s">
        <v>971</v>
      </c>
      <c r="AV187" s="9" t="s">
        <v>971</v>
      </c>
      <c r="AW187" s="9" t="s">
        <v>967</v>
      </c>
      <c r="AX187" s="9" t="s">
        <v>966</v>
      </c>
      <c r="AY187" s="9" t="s">
        <v>966</v>
      </c>
      <c r="AZ187" s="9" t="s">
        <v>971</v>
      </c>
    </row>
    <row r="188" spans="1:52" ht="12.75" customHeight="1" x14ac:dyDescent="0.2">
      <c r="A188" s="9">
        <v>2021</v>
      </c>
      <c r="B188" s="9">
        <v>1117076</v>
      </c>
      <c r="C188" s="9">
        <v>8</v>
      </c>
      <c r="D188" s="9">
        <v>0</v>
      </c>
      <c r="E188" s="9">
        <v>0</v>
      </c>
      <c r="F188" s="9">
        <v>0</v>
      </c>
      <c r="G188" s="9">
        <v>27</v>
      </c>
      <c r="H188" s="9">
        <v>0</v>
      </c>
      <c r="I188" s="9">
        <v>7</v>
      </c>
      <c r="J188" s="9">
        <v>0</v>
      </c>
      <c r="K188" s="9" t="s">
        <v>958</v>
      </c>
      <c r="L188" s="9" t="s">
        <v>1003</v>
      </c>
      <c r="M188" s="9" t="s">
        <v>1342</v>
      </c>
      <c r="N188" s="9">
        <v>1111110</v>
      </c>
      <c r="O188" s="9" t="s">
        <v>1343</v>
      </c>
      <c r="P188" s="88">
        <v>9.9119909190090101E+26</v>
      </c>
      <c r="Q188" s="9">
        <v>555</v>
      </c>
      <c r="R188" s="9">
        <v>555</v>
      </c>
      <c r="S188" s="9">
        <v>555</v>
      </c>
      <c r="T188" s="9">
        <v>555</v>
      </c>
      <c r="U188" s="9">
        <v>555</v>
      </c>
      <c r="V188" s="9">
        <v>555</v>
      </c>
      <c r="W188" s="9">
        <v>555</v>
      </c>
      <c r="X188" s="9">
        <v>555</v>
      </c>
      <c r="Y188" s="9">
        <v>333</v>
      </c>
      <c r="Z188" s="9">
        <v>555</v>
      </c>
      <c r="AA188" s="9">
        <v>555</v>
      </c>
      <c r="AB188" s="9">
        <v>32.6</v>
      </c>
      <c r="AC188" s="9">
        <v>50.8</v>
      </c>
      <c r="AD188" s="9">
        <v>75</v>
      </c>
      <c r="AE188" s="9">
        <v>14.5</v>
      </c>
      <c r="AF188" s="9">
        <v>22</v>
      </c>
      <c r="AG188" s="9">
        <v>50</v>
      </c>
      <c r="AH188" s="9">
        <v>15</v>
      </c>
      <c r="AI188" s="9">
        <v>7</v>
      </c>
      <c r="AJ188" s="9">
        <v>35</v>
      </c>
      <c r="AK188" s="9">
        <v>0</v>
      </c>
      <c r="AL188" s="9">
        <v>26.5</v>
      </c>
      <c r="AM188" s="9">
        <v>30</v>
      </c>
      <c r="AN188" s="9">
        <v>6.7</v>
      </c>
      <c r="AO188" s="9">
        <v>0</v>
      </c>
      <c r="AP188" s="9">
        <v>20</v>
      </c>
      <c r="AQ188" s="9">
        <v>0</v>
      </c>
      <c r="AR188" s="9" t="s">
        <v>134</v>
      </c>
      <c r="AS188" s="9" t="s">
        <v>134</v>
      </c>
      <c r="AT188" s="9" t="s">
        <v>134</v>
      </c>
      <c r="AU188" s="9" t="s">
        <v>967</v>
      </c>
      <c r="AV188" s="9" t="s">
        <v>967</v>
      </c>
      <c r="AW188" s="9" t="s">
        <v>971</v>
      </c>
      <c r="AX188" s="9" t="s">
        <v>971</v>
      </c>
      <c r="AY188" s="9" t="s">
        <v>967</v>
      </c>
      <c r="AZ188" s="9" t="s">
        <v>966</v>
      </c>
    </row>
    <row r="189" spans="1:52" ht="12.75" customHeight="1" x14ac:dyDescent="0.2">
      <c r="A189" s="9">
        <v>2021</v>
      </c>
      <c r="B189" s="9">
        <v>1127925</v>
      </c>
      <c r="C189" s="9">
        <v>8</v>
      </c>
      <c r="D189" s="9">
        <v>0</v>
      </c>
      <c r="E189" s="9">
        <v>0</v>
      </c>
      <c r="F189" s="9">
        <v>0</v>
      </c>
      <c r="G189" s="9">
        <v>27</v>
      </c>
      <c r="H189" s="9">
        <v>1</v>
      </c>
      <c r="I189" s="9">
        <v>5</v>
      </c>
      <c r="J189" s="9">
        <v>0</v>
      </c>
      <c r="K189" s="9" t="s">
        <v>958</v>
      </c>
      <c r="L189" s="9" t="s">
        <v>1028</v>
      </c>
      <c r="M189" s="9" t="s">
        <v>1344</v>
      </c>
      <c r="N189" s="9">
        <v>10111011</v>
      </c>
      <c r="O189" s="9" t="s">
        <v>1345</v>
      </c>
      <c r="P189" s="88">
        <v>9.0100010990090098E+26</v>
      </c>
      <c r="Q189" s="9">
        <v>555</v>
      </c>
      <c r="R189" s="9">
        <v>555</v>
      </c>
      <c r="S189" s="9">
        <v>555</v>
      </c>
      <c r="T189" s="9">
        <v>555</v>
      </c>
      <c r="U189" s="9">
        <v>555</v>
      </c>
      <c r="V189" s="9">
        <v>555</v>
      </c>
      <c r="W189" s="9">
        <v>336</v>
      </c>
      <c r="X189" s="9">
        <v>336</v>
      </c>
      <c r="Y189" s="9">
        <v>555</v>
      </c>
      <c r="Z189" s="9">
        <v>555</v>
      </c>
      <c r="AA189" s="9">
        <v>555</v>
      </c>
      <c r="AB189" s="9">
        <v>32.700000000000003</v>
      </c>
      <c r="AC189" s="9">
        <v>45</v>
      </c>
      <c r="AD189" s="9">
        <v>75</v>
      </c>
      <c r="AE189" s="9">
        <v>0</v>
      </c>
      <c r="AF189" s="9">
        <v>0</v>
      </c>
      <c r="AG189" s="9">
        <v>0</v>
      </c>
      <c r="AH189" s="9">
        <v>0</v>
      </c>
      <c r="AI189" s="9">
        <v>0</v>
      </c>
      <c r="AJ189" s="9">
        <v>0</v>
      </c>
      <c r="AK189" s="9">
        <v>0</v>
      </c>
      <c r="AL189" s="9">
        <v>28.6</v>
      </c>
      <c r="AM189" s="9">
        <v>28.6</v>
      </c>
      <c r="AN189" s="9">
        <v>28.3</v>
      </c>
      <c r="AO189" s="9">
        <v>85</v>
      </c>
      <c r="AP189" s="9">
        <v>0</v>
      </c>
      <c r="AQ189" s="9">
        <v>0</v>
      </c>
      <c r="AR189" s="9" t="s">
        <v>134</v>
      </c>
      <c r="AS189" s="9" t="s">
        <v>134</v>
      </c>
      <c r="AT189" s="9" t="s">
        <v>134</v>
      </c>
      <c r="AU189" s="9" t="s">
        <v>967</v>
      </c>
      <c r="AV189" s="9" t="s">
        <v>967</v>
      </c>
      <c r="AW189" s="9" t="s">
        <v>967</v>
      </c>
      <c r="AX189" s="9" t="s">
        <v>967</v>
      </c>
      <c r="AY189" s="9" t="s">
        <v>966</v>
      </c>
      <c r="AZ189" s="9" t="s">
        <v>966</v>
      </c>
    </row>
    <row r="190" spans="1:52" ht="12.75" customHeight="1" x14ac:dyDescent="0.2">
      <c r="A190" s="9">
        <v>2021</v>
      </c>
      <c r="B190" s="9">
        <v>1179970</v>
      </c>
      <c r="C190" s="9">
        <v>8</v>
      </c>
      <c r="D190" s="9">
        <v>0</v>
      </c>
      <c r="E190" s="9">
        <v>0</v>
      </c>
      <c r="F190" s="9">
        <v>0</v>
      </c>
      <c r="G190" s="9">
        <v>27</v>
      </c>
      <c r="H190" s="9">
        <v>0</v>
      </c>
      <c r="I190" s="9">
        <v>2</v>
      </c>
      <c r="J190" s="9">
        <v>0</v>
      </c>
      <c r="K190" s="9" t="s">
        <v>958</v>
      </c>
      <c r="L190" s="9" t="s">
        <v>963</v>
      </c>
      <c r="M190" s="9" t="s">
        <v>1346</v>
      </c>
      <c r="N190" s="9">
        <v>11001000</v>
      </c>
      <c r="O190" s="9" t="s">
        <v>1347</v>
      </c>
      <c r="P190" s="88">
        <v>1.10101019109E+24</v>
      </c>
      <c r="Q190" s="9">
        <v>555</v>
      </c>
      <c r="R190" s="9">
        <v>555</v>
      </c>
      <c r="S190" s="9">
        <v>555</v>
      </c>
      <c r="T190" s="9">
        <v>555</v>
      </c>
      <c r="U190" s="9">
        <v>555</v>
      </c>
      <c r="V190" s="9">
        <v>555</v>
      </c>
      <c r="W190" s="9">
        <v>555</v>
      </c>
      <c r="X190" s="9">
        <v>555</v>
      </c>
      <c r="Y190" s="9">
        <v>555</v>
      </c>
      <c r="Z190" s="9">
        <v>555</v>
      </c>
      <c r="AA190" s="9">
        <v>555</v>
      </c>
      <c r="AB190" s="9">
        <v>32.700000000000003</v>
      </c>
      <c r="AC190" s="9">
        <v>29.1</v>
      </c>
      <c r="AD190" s="9">
        <v>37.5</v>
      </c>
      <c r="AE190" s="9">
        <v>16.5</v>
      </c>
      <c r="AF190" s="9">
        <v>20</v>
      </c>
      <c r="AG190" s="9">
        <v>40</v>
      </c>
      <c r="AH190" s="9">
        <v>15</v>
      </c>
      <c r="AI190" s="9">
        <v>13</v>
      </c>
      <c r="AJ190" s="9">
        <v>65</v>
      </c>
      <c r="AK190" s="9">
        <v>0</v>
      </c>
      <c r="AL190" s="9">
        <v>33.9</v>
      </c>
      <c r="AM190" s="9">
        <v>36</v>
      </c>
      <c r="AN190" s="9">
        <v>21.7</v>
      </c>
      <c r="AO190" s="9">
        <v>20</v>
      </c>
      <c r="AP190" s="9">
        <v>20</v>
      </c>
      <c r="AQ190" s="9">
        <v>25</v>
      </c>
      <c r="AR190" s="9" t="s">
        <v>134</v>
      </c>
      <c r="AS190" s="9" t="s">
        <v>971</v>
      </c>
      <c r="AT190" s="9" t="s">
        <v>134</v>
      </c>
      <c r="AU190" s="9" t="s">
        <v>967</v>
      </c>
      <c r="AV190" s="9" t="s">
        <v>967</v>
      </c>
      <c r="AW190" s="9" t="s">
        <v>971</v>
      </c>
      <c r="AX190" s="9" t="s">
        <v>976</v>
      </c>
      <c r="AY190" s="9" t="s">
        <v>968</v>
      </c>
      <c r="AZ190" s="9" t="s">
        <v>966</v>
      </c>
    </row>
    <row r="191" spans="1:52" ht="12.75" customHeight="1" x14ac:dyDescent="0.2">
      <c r="A191" s="9">
        <v>2021</v>
      </c>
      <c r="B191" s="9">
        <v>1127925</v>
      </c>
      <c r="C191" s="9">
        <v>8</v>
      </c>
      <c r="D191" s="9">
        <v>0</v>
      </c>
      <c r="E191" s="9">
        <v>0</v>
      </c>
      <c r="F191" s="9">
        <v>0</v>
      </c>
      <c r="G191" s="9">
        <v>27</v>
      </c>
      <c r="H191" s="9">
        <v>1</v>
      </c>
      <c r="I191" s="9">
        <v>5</v>
      </c>
      <c r="J191" s="9">
        <v>0</v>
      </c>
      <c r="K191" s="9" t="s">
        <v>958</v>
      </c>
      <c r="L191" s="9" t="s">
        <v>1028</v>
      </c>
      <c r="M191" s="9" t="s">
        <v>1348</v>
      </c>
      <c r="N191" s="9">
        <v>101110</v>
      </c>
      <c r="O191" s="9" t="s">
        <v>1349</v>
      </c>
      <c r="P191" s="88">
        <v>9.0011110991090104E+26</v>
      </c>
      <c r="Q191" s="9">
        <v>555</v>
      </c>
      <c r="R191" s="9">
        <v>555</v>
      </c>
      <c r="S191" s="9">
        <v>555</v>
      </c>
      <c r="T191" s="9">
        <v>555</v>
      </c>
      <c r="U191" s="9">
        <v>555</v>
      </c>
      <c r="V191" s="9">
        <v>555</v>
      </c>
      <c r="W191" s="9">
        <v>333</v>
      </c>
      <c r="X191" s="9">
        <v>555</v>
      </c>
      <c r="Y191" s="9">
        <v>555</v>
      </c>
      <c r="Z191" s="9">
        <v>555</v>
      </c>
      <c r="AA191" s="9">
        <v>555</v>
      </c>
      <c r="AB191" s="9">
        <v>32.799999999999997</v>
      </c>
      <c r="AC191" s="9">
        <v>35.799999999999997</v>
      </c>
      <c r="AD191" s="9">
        <v>50</v>
      </c>
      <c r="AE191" s="9">
        <v>14.5</v>
      </c>
      <c r="AF191" s="9">
        <v>0</v>
      </c>
      <c r="AG191" s="9">
        <v>0</v>
      </c>
      <c r="AH191" s="9">
        <v>0</v>
      </c>
      <c r="AI191" s="9">
        <v>29</v>
      </c>
      <c r="AJ191" s="9">
        <v>25</v>
      </c>
      <c r="AK191" s="9">
        <v>30</v>
      </c>
      <c r="AL191" s="9">
        <v>31.8</v>
      </c>
      <c r="AM191" s="9">
        <v>33.299999999999997</v>
      </c>
      <c r="AN191" s="9">
        <v>23.3</v>
      </c>
      <c r="AO191" s="9">
        <v>55</v>
      </c>
      <c r="AP191" s="9">
        <v>0</v>
      </c>
      <c r="AQ191" s="9">
        <v>15</v>
      </c>
      <c r="AR191" s="9" t="s">
        <v>966</v>
      </c>
      <c r="AS191" s="9" t="s">
        <v>966</v>
      </c>
      <c r="AT191" s="9" t="s">
        <v>971</v>
      </c>
      <c r="AU191" s="9" t="s">
        <v>134</v>
      </c>
      <c r="AV191" s="9" t="s">
        <v>966</v>
      </c>
      <c r="AW191" s="9" t="s">
        <v>134</v>
      </c>
      <c r="AX191" s="9" t="s">
        <v>966</v>
      </c>
      <c r="AY191" s="9" t="s">
        <v>134</v>
      </c>
      <c r="AZ191" s="9" t="s">
        <v>134</v>
      </c>
    </row>
    <row r="192" spans="1:52" ht="12.75" customHeight="1" x14ac:dyDescent="0.2">
      <c r="A192" s="9">
        <v>2021</v>
      </c>
      <c r="B192" s="9">
        <v>1179970</v>
      </c>
      <c r="C192" s="9">
        <v>8</v>
      </c>
      <c r="D192" s="9">
        <v>0</v>
      </c>
      <c r="E192" s="9">
        <v>0</v>
      </c>
      <c r="F192" s="9">
        <v>0</v>
      </c>
      <c r="G192" s="9">
        <v>27</v>
      </c>
      <c r="H192" s="9">
        <v>0</v>
      </c>
      <c r="I192" s="9">
        <v>2</v>
      </c>
      <c r="J192" s="9">
        <v>0</v>
      </c>
      <c r="K192" s="9" t="s">
        <v>958</v>
      </c>
      <c r="L192" s="9" t="s">
        <v>963</v>
      </c>
      <c r="M192" s="9" t="s">
        <v>1350</v>
      </c>
      <c r="N192" s="9">
        <v>11</v>
      </c>
      <c r="O192" s="9" t="s">
        <v>1351</v>
      </c>
      <c r="P192" s="88">
        <v>1.1010111009108999E+26</v>
      </c>
      <c r="Q192" s="9">
        <v>555</v>
      </c>
      <c r="R192" s="9">
        <v>555</v>
      </c>
      <c r="S192" s="9">
        <v>555</v>
      </c>
      <c r="T192" s="9">
        <v>555</v>
      </c>
      <c r="U192" s="9">
        <v>555</v>
      </c>
      <c r="V192" s="9">
        <v>555</v>
      </c>
      <c r="W192" s="9">
        <v>555</v>
      </c>
      <c r="X192" s="9">
        <v>555</v>
      </c>
      <c r="Y192" s="9">
        <v>336</v>
      </c>
      <c r="Z192" s="9">
        <v>333</v>
      </c>
      <c r="AA192" s="9">
        <v>333</v>
      </c>
      <c r="AB192" s="9">
        <v>32.9</v>
      </c>
      <c r="AC192" s="9">
        <v>29.6</v>
      </c>
      <c r="AD192" s="9">
        <v>25</v>
      </c>
      <c r="AE192" s="9">
        <v>36.5</v>
      </c>
      <c r="AF192" s="9">
        <v>36</v>
      </c>
      <c r="AG192" s="9">
        <v>40</v>
      </c>
      <c r="AH192" s="9">
        <v>35</v>
      </c>
      <c r="AI192" s="9">
        <v>37</v>
      </c>
      <c r="AJ192" s="9">
        <v>65</v>
      </c>
      <c r="AK192" s="9">
        <v>30</v>
      </c>
      <c r="AL192" s="9">
        <v>34</v>
      </c>
      <c r="AM192" s="9">
        <v>40</v>
      </c>
      <c r="AN192" s="9">
        <v>0</v>
      </c>
      <c r="AO192" s="9">
        <v>0</v>
      </c>
      <c r="AP192" s="9">
        <v>0</v>
      </c>
      <c r="AQ192" s="9">
        <v>0</v>
      </c>
      <c r="AR192" s="9" t="s">
        <v>134</v>
      </c>
      <c r="AS192" s="9" t="s">
        <v>134</v>
      </c>
      <c r="AT192" s="9" t="s">
        <v>967</v>
      </c>
      <c r="AU192" s="9" t="s">
        <v>971</v>
      </c>
      <c r="AV192" s="9" t="s">
        <v>971</v>
      </c>
      <c r="AW192" s="9" t="s">
        <v>134</v>
      </c>
      <c r="AX192" s="9" t="s">
        <v>971</v>
      </c>
      <c r="AY192" s="9" t="s">
        <v>971</v>
      </c>
      <c r="AZ192" s="9" t="s">
        <v>966</v>
      </c>
    </row>
    <row r="193" spans="1:52" ht="12.75" customHeight="1" x14ac:dyDescent="0.2">
      <c r="A193" s="9">
        <v>2021</v>
      </c>
      <c r="B193" s="9">
        <v>123336</v>
      </c>
      <c r="C193" s="9">
        <v>8</v>
      </c>
      <c r="D193" s="9">
        <v>0</v>
      </c>
      <c r="E193" s="9">
        <v>0</v>
      </c>
      <c r="F193" s="9">
        <v>0</v>
      </c>
      <c r="G193" s="9">
        <v>27</v>
      </c>
      <c r="H193" s="9">
        <v>0</v>
      </c>
      <c r="I193" s="9">
        <v>5</v>
      </c>
      <c r="J193" s="9">
        <v>0</v>
      </c>
      <c r="K193" s="9" t="s">
        <v>958</v>
      </c>
      <c r="L193" s="9" t="s">
        <v>962</v>
      </c>
      <c r="M193" s="9" t="s">
        <v>1352</v>
      </c>
      <c r="N193" s="9">
        <v>101010</v>
      </c>
      <c r="O193" s="9" t="s">
        <v>1353</v>
      </c>
      <c r="P193" s="88">
        <v>1.0910019000901101E+25</v>
      </c>
      <c r="Q193" s="9">
        <v>555</v>
      </c>
      <c r="R193" s="9">
        <v>555</v>
      </c>
      <c r="S193" s="9">
        <v>555</v>
      </c>
      <c r="T193" s="9">
        <v>555</v>
      </c>
      <c r="U193" s="9">
        <v>555</v>
      </c>
      <c r="V193" s="9">
        <v>555</v>
      </c>
      <c r="W193" s="9">
        <v>555</v>
      </c>
      <c r="X193" s="9">
        <v>555</v>
      </c>
      <c r="Y193" s="9">
        <v>555</v>
      </c>
      <c r="Z193" s="9">
        <v>335</v>
      </c>
      <c r="AA193" s="9">
        <v>555</v>
      </c>
      <c r="AB193" s="9">
        <v>33</v>
      </c>
      <c r="AC193" s="9">
        <v>30.7</v>
      </c>
      <c r="AD193" s="9">
        <v>37.5</v>
      </c>
      <c r="AE193" s="9">
        <v>20.5</v>
      </c>
      <c r="AF193" s="9">
        <v>13</v>
      </c>
      <c r="AG193" s="9">
        <v>65</v>
      </c>
      <c r="AH193" s="9">
        <v>0</v>
      </c>
      <c r="AI193" s="9">
        <v>28</v>
      </c>
      <c r="AJ193" s="9">
        <v>40</v>
      </c>
      <c r="AK193" s="9">
        <v>25</v>
      </c>
      <c r="AL193" s="9">
        <v>33.700000000000003</v>
      </c>
      <c r="AM193" s="9">
        <v>36.4</v>
      </c>
      <c r="AN193" s="9">
        <v>18.3</v>
      </c>
      <c r="AO193" s="9">
        <v>25</v>
      </c>
      <c r="AP193" s="9">
        <v>0</v>
      </c>
      <c r="AQ193" s="9">
        <v>30</v>
      </c>
      <c r="AR193" s="9" t="s">
        <v>966</v>
      </c>
      <c r="AS193" s="9" t="s">
        <v>966</v>
      </c>
      <c r="AT193" s="9" t="s">
        <v>134</v>
      </c>
      <c r="AU193" s="9" t="s">
        <v>134</v>
      </c>
      <c r="AV193" s="9" t="s">
        <v>967</v>
      </c>
      <c r="AW193" s="9" t="s">
        <v>134</v>
      </c>
      <c r="AX193" s="9" t="s">
        <v>967</v>
      </c>
      <c r="AY193" s="9" t="s">
        <v>967</v>
      </c>
      <c r="AZ193" s="9" t="s">
        <v>134</v>
      </c>
    </row>
    <row r="194" spans="1:52" ht="12.75" customHeight="1" x14ac:dyDescent="0.2">
      <c r="A194" s="9">
        <v>2021</v>
      </c>
      <c r="B194" s="9">
        <v>1127925</v>
      </c>
      <c r="C194" s="9">
        <v>8</v>
      </c>
      <c r="D194" s="9">
        <v>0</v>
      </c>
      <c r="E194" s="9">
        <v>0</v>
      </c>
      <c r="F194" s="9">
        <v>0</v>
      </c>
      <c r="G194" s="9">
        <v>27</v>
      </c>
      <c r="H194" s="9">
        <v>1</v>
      </c>
      <c r="I194" s="9">
        <v>5</v>
      </c>
      <c r="J194" s="9">
        <v>0</v>
      </c>
      <c r="K194" s="9" t="s">
        <v>958</v>
      </c>
      <c r="L194" s="9" t="s">
        <v>1028</v>
      </c>
      <c r="M194" s="9" t="s">
        <v>1354</v>
      </c>
      <c r="N194" s="9">
        <v>101111</v>
      </c>
      <c r="O194" s="9" t="s">
        <v>1355</v>
      </c>
      <c r="P194" s="88">
        <v>9.0010100991090094E+26</v>
      </c>
      <c r="Q194" s="9">
        <v>555</v>
      </c>
      <c r="R194" s="9">
        <v>555</v>
      </c>
      <c r="S194" s="9">
        <v>555</v>
      </c>
      <c r="T194" s="9">
        <v>555</v>
      </c>
      <c r="U194" s="9">
        <v>555</v>
      </c>
      <c r="V194" s="9">
        <v>555</v>
      </c>
      <c r="W194" s="9">
        <v>555</v>
      </c>
      <c r="X194" s="9">
        <v>555</v>
      </c>
      <c r="Y194" s="9">
        <v>555</v>
      </c>
      <c r="Z194" s="9">
        <v>555</v>
      </c>
      <c r="AA194" s="9">
        <v>555</v>
      </c>
      <c r="AB194" s="9">
        <v>33.200000000000003</v>
      </c>
      <c r="AC194" s="9">
        <v>43.9</v>
      </c>
      <c r="AD194" s="9">
        <v>62.5</v>
      </c>
      <c r="AE194" s="9">
        <v>16</v>
      </c>
      <c r="AF194" s="9">
        <v>5</v>
      </c>
      <c r="AG194" s="9">
        <v>25</v>
      </c>
      <c r="AH194" s="9">
        <v>0</v>
      </c>
      <c r="AI194" s="9">
        <v>27</v>
      </c>
      <c r="AJ194" s="9">
        <v>35</v>
      </c>
      <c r="AK194" s="9">
        <v>25</v>
      </c>
      <c r="AL194" s="9">
        <v>29.6</v>
      </c>
      <c r="AM194" s="9">
        <v>28.6</v>
      </c>
      <c r="AN194" s="9">
        <v>35</v>
      </c>
      <c r="AO194" s="9">
        <v>55</v>
      </c>
      <c r="AP194" s="9">
        <v>25</v>
      </c>
      <c r="AQ194" s="9">
        <v>25</v>
      </c>
      <c r="AR194" s="9" t="s">
        <v>966</v>
      </c>
      <c r="AS194" s="9" t="s">
        <v>966</v>
      </c>
      <c r="AT194" s="9" t="s">
        <v>967</v>
      </c>
      <c r="AU194" s="9" t="s">
        <v>966</v>
      </c>
      <c r="AV194" s="9" t="s">
        <v>134</v>
      </c>
      <c r="AW194" s="9" t="s">
        <v>967</v>
      </c>
      <c r="AX194" s="9" t="s">
        <v>966</v>
      </c>
      <c r="AY194" s="9" t="s">
        <v>966</v>
      </c>
      <c r="AZ194" s="9" t="s">
        <v>966</v>
      </c>
    </row>
    <row r="195" spans="1:52" ht="12.75" customHeight="1" x14ac:dyDescent="0.2">
      <c r="A195" s="9">
        <v>2021</v>
      </c>
      <c r="B195" s="9">
        <v>1179970</v>
      </c>
      <c r="C195" s="9">
        <v>8</v>
      </c>
      <c r="D195" s="9">
        <v>0</v>
      </c>
      <c r="E195" s="9">
        <v>0</v>
      </c>
      <c r="F195" s="9">
        <v>0</v>
      </c>
      <c r="G195" s="9">
        <v>27</v>
      </c>
      <c r="H195" s="9">
        <v>0</v>
      </c>
      <c r="I195" s="9">
        <v>2</v>
      </c>
      <c r="J195" s="9">
        <v>0</v>
      </c>
      <c r="K195" s="9" t="s">
        <v>958</v>
      </c>
      <c r="L195" s="9" t="s">
        <v>963</v>
      </c>
      <c r="M195" s="9" t="s">
        <v>1356</v>
      </c>
      <c r="N195" s="9">
        <v>10110</v>
      </c>
      <c r="O195" s="9" t="s">
        <v>1357</v>
      </c>
      <c r="P195" s="88">
        <v>1.0000101009008999E+26</v>
      </c>
      <c r="Q195" s="9">
        <v>555</v>
      </c>
      <c r="R195" s="9">
        <v>555</v>
      </c>
      <c r="S195" s="9">
        <v>555</v>
      </c>
      <c r="T195" s="9">
        <v>555</v>
      </c>
      <c r="U195" s="9">
        <v>555</v>
      </c>
      <c r="V195" s="9">
        <v>555</v>
      </c>
      <c r="W195" s="9">
        <v>555</v>
      </c>
      <c r="X195" s="9">
        <v>555</v>
      </c>
      <c r="Y195" s="9">
        <v>555</v>
      </c>
      <c r="Z195" s="9">
        <v>555</v>
      </c>
      <c r="AA195" s="9">
        <v>555</v>
      </c>
      <c r="AB195" s="9">
        <v>33.200000000000003</v>
      </c>
      <c r="AC195" s="9">
        <v>41.7</v>
      </c>
      <c r="AD195" s="9">
        <v>37.5</v>
      </c>
      <c r="AE195" s="9">
        <v>48</v>
      </c>
      <c r="AF195" s="9">
        <v>75</v>
      </c>
      <c r="AG195" s="9">
        <v>55</v>
      </c>
      <c r="AH195" s="9">
        <v>80</v>
      </c>
      <c r="AI195" s="9">
        <v>21</v>
      </c>
      <c r="AJ195" s="9">
        <v>65</v>
      </c>
      <c r="AK195" s="9">
        <v>10</v>
      </c>
      <c r="AL195" s="9">
        <v>30.3</v>
      </c>
      <c r="AM195" s="9">
        <v>28</v>
      </c>
      <c r="AN195" s="9">
        <v>43.3</v>
      </c>
      <c r="AO195" s="9">
        <v>40</v>
      </c>
      <c r="AP195" s="9">
        <v>40</v>
      </c>
      <c r="AQ195" s="9">
        <v>50</v>
      </c>
      <c r="AR195" s="9" t="s">
        <v>134</v>
      </c>
      <c r="AS195" s="9" t="s">
        <v>134</v>
      </c>
      <c r="AT195" s="9" t="s">
        <v>971</v>
      </c>
      <c r="AU195" s="9" t="s">
        <v>971</v>
      </c>
      <c r="AV195" s="9" t="s">
        <v>971</v>
      </c>
      <c r="AW195" s="9" t="s">
        <v>134</v>
      </c>
      <c r="AX195" s="9" t="s">
        <v>971</v>
      </c>
      <c r="AY195" s="9" t="s">
        <v>971</v>
      </c>
      <c r="AZ195" s="9" t="s">
        <v>966</v>
      </c>
    </row>
    <row r="196" spans="1:52" ht="12.75" customHeight="1" x14ac:dyDescent="0.2">
      <c r="A196" s="9">
        <v>2021</v>
      </c>
      <c r="B196" s="9">
        <v>150129</v>
      </c>
      <c r="C196" s="9">
        <v>8</v>
      </c>
      <c r="D196" s="9">
        <v>0</v>
      </c>
      <c r="E196" s="9">
        <v>0</v>
      </c>
      <c r="F196" s="9">
        <v>0</v>
      </c>
      <c r="G196" s="9">
        <v>27</v>
      </c>
      <c r="H196" s="9">
        <v>0</v>
      </c>
      <c r="I196" s="9">
        <v>6</v>
      </c>
      <c r="J196" s="9">
        <v>0</v>
      </c>
      <c r="K196" s="9" t="s">
        <v>958</v>
      </c>
      <c r="L196" s="9" t="s">
        <v>994</v>
      </c>
      <c r="M196" s="9" t="s">
        <v>1358</v>
      </c>
      <c r="N196" s="9">
        <v>10100011</v>
      </c>
      <c r="O196" s="9" t="s">
        <v>1359</v>
      </c>
      <c r="P196" s="88">
        <v>1.909100911E+26</v>
      </c>
      <c r="Q196" s="9">
        <v>555</v>
      </c>
      <c r="R196" s="9">
        <v>555</v>
      </c>
      <c r="S196" s="9">
        <v>555</v>
      </c>
      <c r="T196" s="9">
        <v>555</v>
      </c>
      <c r="U196" s="9">
        <v>555</v>
      </c>
      <c r="V196" s="9">
        <v>555</v>
      </c>
      <c r="W196" s="9">
        <v>555</v>
      </c>
      <c r="X196" s="9">
        <v>555</v>
      </c>
      <c r="Y196" s="9">
        <v>555</v>
      </c>
      <c r="Z196" s="9">
        <v>555</v>
      </c>
      <c r="AA196" s="9">
        <v>335</v>
      </c>
      <c r="AB196" s="9">
        <v>33.200000000000003</v>
      </c>
      <c r="AC196" s="9">
        <v>37.799999999999997</v>
      </c>
      <c r="AD196" s="9">
        <v>50</v>
      </c>
      <c r="AE196" s="9">
        <v>19.5</v>
      </c>
      <c r="AF196" s="9">
        <v>24</v>
      </c>
      <c r="AG196" s="9">
        <v>40</v>
      </c>
      <c r="AH196" s="9">
        <v>20</v>
      </c>
      <c r="AI196" s="9">
        <v>15</v>
      </c>
      <c r="AJ196" s="9">
        <v>35</v>
      </c>
      <c r="AK196" s="9">
        <v>10</v>
      </c>
      <c r="AL196" s="9">
        <v>31.6</v>
      </c>
      <c r="AM196" s="9">
        <v>33.299999999999997</v>
      </c>
      <c r="AN196" s="9">
        <v>21.7</v>
      </c>
      <c r="AO196" s="9">
        <v>40</v>
      </c>
      <c r="AP196" s="9">
        <v>25</v>
      </c>
      <c r="AQ196" s="9">
        <v>0</v>
      </c>
      <c r="AR196" s="9" t="s">
        <v>134</v>
      </c>
      <c r="AS196" s="9" t="s">
        <v>966</v>
      </c>
      <c r="AT196" s="9" t="s">
        <v>134</v>
      </c>
      <c r="AU196" s="9" t="s">
        <v>967</v>
      </c>
      <c r="AV196" s="9" t="s">
        <v>971</v>
      </c>
      <c r="AW196" s="9" t="s">
        <v>134</v>
      </c>
      <c r="AX196" s="9" t="s">
        <v>971</v>
      </c>
      <c r="AY196" s="9" t="s">
        <v>966</v>
      </c>
      <c r="AZ196" s="9" t="s">
        <v>134</v>
      </c>
    </row>
    <row r="197" spans="1:52" ht="12.75" customHeight="1" x14ac:dyDescent="0.2">
      <c r="A197" s="9">
        <v>2021</v>
      </c>
      <c r="B197" s="9">
        <v>1117076</v>
      </c>
      <c r="C197" s="9">
        <v>8</v>
      </c>
      <c r="D197" s="9">
        <v>0</v>
      </c>
      <c r="E197" s="9">
        <v>0</v>
      </c>
      <c r="F197" s="9">
        <v>0</v>
      </c>
      <c r="G197" s="9">
        <v>27</v>
      </c>
      <c r="H197" s="9">
        <v>0</v>
      </c>
      <c r="I197" s="9">
        <v>7</v>
      </c>
      <c r="J197" s="9">
        <v>0</v>
      </c>
      <c r="K197" s="9" t="s">
        <v>958</v>
      </c>
      <c r="L197" s="9" t="s">
        <v>1003</v>
      </c>
      <c r="M197" s="9" t="s">
        <v>1360</v>
      </c>
      <c r="N197" s="9">
        <v>10100100</v>
      </c>
      <c r="O197" s="9" t="s">
        <v>1361</v>
      </c>
      <c r="P197" s="88">
        <v>9.9009909191090103E+26</v>
      </c>
      <c r="Q197" s="9">
        <v>555</v>
      </c>
      <c r="R197" s="9">
        <v>555</v>
      </c>
      <c r="S197" s="9">
        <v>555</v>
      </c>
      <c r="T197" s="9">
        <v>555</v>
      </c>
      <c r="U197" s="9">
        <v>555</v>
      </c>
      <c r="V197" s="9">
        <v>555</v>
      </c>
      <c r="W197" s="9">
        <v>555</v>
      </c>
      <c r="X197" s="9">
        <v>555</v>
      </c>
      <c r="Y197" s="9">
        <v>555</v>
      </c>
      <c r="Z197" s="9">
        <v>555</v>
      </c>
      <c r="AA197" s="9">
        <v>555</v>
      </c>
      <c r="AB197" s="9">
        <v>33.299999999999997</v>
      </c>
      <c r="AC197" s="9">
        <v>25.3</v>
      </c>
      <c r="AD197" s="9">
        <v>37.5</v>
      </c>
      <c r="AE197" s="9">
        <v>7</v>
      </c>
      <c r="AF197" s="9">
        <v>7</v>
      </c>
      <c r="AG197" s="9">
        <v>35</v>
      </c>
      <c r="AH197" s="9">
        <v>0</v>
      </c>
      <c r="AI197" s="9">
        <v>7</v>
      </c>
      <c r="AJ197" s="9">
        <v>35</v>
      </c>
      <c r="AK197" s="9">
        <v>0</v>
      </c>
      <c r="AL197" s="9">
        <v>36</v>
      </c>
      <c r="AM197" s="9">
        <v>40</v>
      </c>
      <c r="AN197" s="9">
        <v>13.3</v>
      </c>
      <c r="AO197" s="9">
        <v>0</v>
      </c>
      <c r="AP197" s="9">
        <v>40</v>
      </c>
      <c r="AQ197" s="9">
        <v>0</v>
      </c>
      <c r="AR197" s="9" t="s">
        <v>134</v>
      </c>
      <c r="AS197" s="9" t="s">
        <v>976</v>
      </c>
      <c r="AT197" s="9" t="s">
        <v>134</v>
      </c>
      <c r="AU197" s="9" t="s">
        <v>967</v>
      </c>
      <c r="AV197" s="9" t="s">
        <v>967</v>
      </c>
      <c r="AW197" s="9" t="s">
        <v>134</v>
      </c>
      <c r="AX197" s="9" t="s">
        <v>971</v>
      </c>
      <c r="AY197" s="9" t="s">
        <v>976</v>
      </c>
      <c r="AZ197" s="9" t="s">
        <v>134</v>
      </c>
    </row>
    <row r="198" spans="1:52" ht="12.75" customHeight="1" x14ac:dyDescent="0.2">
      <c r="A198" s="9">
        <v>2021</v>
      </c>
      <c r="B198" s="9">
        <v>1127924</v>
      </c>
      <c r="C198" s="9">
        <v>8</v>
      </c>
      <c r="D198" s="9">
        <v>0</v>
      </c>
      <c r="E198" s="9">
        <v>0</v>
      </c>
      <c r="F198" s="9">
        <v>0</v>
      </c>
      <c r="G198" s="9">
        <v>27</v>
      </c>
      <c r="H198" s="9">
        <v>0</v>
      </c>
      <c r="I198" s="9">
        <v>4</v>
      </c>
      <c r="J198" s="9">
        <v>0</v>
      </c>
      <c r="K198" s="9" t="s">
        <v>958</v>
      </c>
      <c r="L198" s="9" t="s">
        <v>959</v>
      </c>
      <c r="M198" s="9" t="s">
        <v>1362</v>
      </c>
      <c r="N198" s="9">
        <v>110111</v>
      </c>
      <c r="O198" s="9" t="s">
        <v>1363</v>
      </c>
      <c r="P198" s="88">
        <v>9.0100000000009102E+26</v>
      </c>
      <c r="Q198" s="9">
        <v>555</v>
      </c>
      <c r="R198" s="9">
        <v>555</v>
      </c>
      <c r="S198" s="9">
        <v>555</v>
      </c>
      <c r="T198" s="9">
        <v>555</v>
      </c>
      <c r="U198" s="9">
        <v>555</v>
      </c>
      <c r="V198" s="9">
        <v>555</v>
      </c>
      <c r="W198" s="9">
        <v>555</v>
      </c>
      <c r="X198" s="9">
        <v>555</v>
      </c>
      <c r="Y198" s="9">
        <v>555</v>
      </c>
      <c r="Z198" s="9">
        <v>555</v>
      </c>
      <c r="AA198" s="9">
        <v>555</v>
      </c>
      <c r="AB198" s="9">
        <v>33.4</v>
      </c>
      <c r="AC198" s="9">
        <v>53.5</v>
      </c>
      <c r="AD198" s="9">
        <v>62.5</v>
      </c>
      <c r="AE198" s="9">
        <v>40</v>
      </c>
      <c r="AF198" s="9">
        <v>31</v>
      </c>
      <c r="AG198" s="9">
        <v>35</v>
      </c>
      <c r="AH198" s="9">
        <v>30</v>
      </c>
      <c r="AI198" s="9">
        <v>49</v>
      </c>
      <c r="AJ198" s="9">
        <v>65</v>
      </c>
      <c r="AK198" s="9">
        <v>45</v>
      </c>
      <c r="AL198" s="9">
        <v>26.7</v>
      </c>
      <c r="AM198" s="9">
        <v>26.1</v>
      </c>
      <c r="AN198" s="9">
        <v>30</v>
      </c>
      <c r="AO198" s="9">
        <v>40</v>
      </c>
      <c r="AP198" s="9">
        <v>25</v>
      </c>
      <c r="AQ198" s="9">
        <v>25</v>
      </c>
      <c r="AR198" s="9" t="s">
        <v>134</v>
      </c>
      <c r="AS198" s="9" t="s">
        <v>134</v>
      </c>
      <c r="AT198" s="9" t="s">
        <v>134</v>
      </c>
      <c r="AU198" s="9" t="s">
        <v>966</v>
      </c>
      <c r="AV198" s="9" t="s">
        <v>966</v>
      </c>
      <c r="AW198" s="9" t="s">
        <v>134</v>
      </c>
      <c r="AX198" s="9" t="s">
        <v>966</v>
      </c>
      <c r="AY198" s="9" t="s">
        <v>134</v>
      </c>
      <c r="AZ198" s="9" t="s">
        <v>134</v>
      </c>
    </row>
    <row r="199" spans="1:52" ht="12.75" customHeight="1" x14ac:dyDescent="0.2">
      <c r="A199" s="9">
        <v>2021</v>
      </c>
      <c r="B199" s="9">
        <v>123336</v>
      </c>
      <c r="C199" s="9">
        <v>8</v>
      </c>
      <c r="D199" s="9">
        <v>0</v>
      </c>
      <c r="E199" s="9">
        <v>0</v>
      </c>
      <c r="F199" s="9">
        <v>0</v>
      </c>
      <c r="G199" s="9">
        <v>27</v>
      </c>
      <c r="H199" s="9">
        <v>0</v>
      </c>
      <c r="I199" s="9">
        <v>5</v>
      </c>
      <c r="J199" s="9">
        <v>0</v>
      </c>
      <c r="K199" s="9" t="s">
        <v>958</v>
      </c>
      <c r="L199" s="9" t="s">
        <v>962</v>
      </c>
      <c r="M199" s="9" t="s">
        <v>1364</v>
      </c>
      <c r="N199" s="9">
        <v>111010</v>
      </c>
      <c r="O199" s="9" t="s">
        <v>1365</v>
      </c>
      <c r="P199" s="88">
        <v>1.009000090109E+26</v>
      </c>
      <c r="Q199" s="9">
        <v>555</v>
      </c>
      <c r="R199" s="9">
        <v>555</v>
      </c>
      <c r="S199" s="9">
        <v>555</v>
      </c>
      <c r="T199" s="9">
        <v>555</v>
      </c>
      <c r="U199" s="9">
        <v>555</v>
      </c>
      <c r="V199" s="9">
        <v>333</v>
      </c>
      <c r="W199" s="9">
        <v>555</v>
      </c>
      <c r="X199" s="9">
        <v>555</v>
      </c>
      <c r="Y199" s="9">
        <v>333</v>
      </c>
      <c r="Z199" s="9">
        <v>333</v>
      </c>
      <c r="AA199" s="9">
        <v>333</v>
      </c>
      <c r="AB199" s="9">
        <v>33.4</v>
      </c>
      <c r="AC199" s="9">
        <v>40.799999999999997</v>
      </c>
      <c r="AD199" s="9">
        <v>50</v>
      </c>
      <c r="AE199" s="9">
        <v>27</v>
      </c>
      <c r="AF199" s="9">
        <v>5</v>
      </c>
      <c r="AG199" s="9">
        <v>25</v>
      </c>
      <c r="AH199" s="9">
        <v>0</v>
      </c>
      <c r="AI199" s="9">
        <v>49</v>
      </c>
      <c r="AJ199" s="9">
        <v>65</v>
      </c>
      <c r="AK199" s="9">
        <v>45</v>
      </c>
      <c r="AL199" s="9">
        <v>30.9</v>
      </c>
      <c r="AM199" s="9">
        <v>36.4</v>
      </c>
      <c r="AN199" s="9">
        <v>0</v>
      </c>
      <c r="AO199" s="9">
        <v>0</v>
      </c>
      <c r="AP199" s="9">
        <v>0</v>
      </c>
      <c r="AQ199" s="9">
        <v>0</v>
      </c>
      <c r="AR199" s="9" t="s">
        <v>966</v>
      </c>
      <c r="AS199" s="9" t="s">
        <v>976</v>
      </c>
      <c r="AT199" s="9" t="s">
        <v>967</v>
      </c>
      <c r="AU199" s="9" t="s">
        <v>134</v>
      </c>
      <c r="AV199" s="9" t="s">
        <v>134</v>
      </c>
      <c r="AW199" s="9" t="s">
        <v>134</v>
      </c>
      <c r="AX199" s="9" t="s">
        <v>967</v>
      </c>
      <c r="AY199" s="9" t="s">
        <v>971</v>
      </c>
      <c r="AZ199" s="9" t="s">
        <v>134</v>
      </c>
    </row>
    <row r="200" spans="1:52" ht="12.75" customHeight="1" x14ac:dyDescent="0.2">
      <c r="A200" s="9">
        <v>2021</v>
      </c>
      <c r="B200" s="9">
        <v>1179970</v>
      </c>
      <c r="C200" s="9">
        <v>8</v>
      </c>
      <c r="D200" s="9">
        <v>0</v>
      </c>
      <c r="E200" s="9">
        <v>0</v>
      </c>
      <c r="F200" s="9">
        <v>0</v>
      </c>
      <c r="G200" s="9">
        <v>27</v>
      </c>
      <c r="H200" s="9">
        <v>0</v>
      </c>
      <c r="I200" s="9">
        <v>2</v>
      </c>
      <c r="J200" s="9">
        <v>0</v>
      </c>
      <c r="K200" s="9" t="s">
        <v>958</v>
      </c>
      <c r="L200" s="9" t="s">
        <v>963</v>
      </c>
      <c r="M200" s="9" t="s">
        <v>1366</v>
      </c>
      <c r="N200" s="9">
        <v>1101000</v>
      </c>
      <c r="O200" s="9" t="s">
        <v>1367</v>
      </c>
      <c r="P200" s="88">
        <v>1.0010001109108999E+26</v>
      </c>
      <c r="Q200" s="9">
        <v>555</v>
      </c>
      <c r="R200" s="9">
        <v>555</v>
      </c>
      <c r="S200" s="9">
        <v>555</v>
      </c>
      <c r="T200" s="9">
        <v>555</v>
      </c>
      <c r="U200" s="9">
        <v>555</v>
      </c>
      <c r="V200" s="9">
        <v>555</v>
      </c>
      <c r="W200" s="9">
        <v>555</v>
      </c>
      <c r="X200" s="9">
        <v>555</v>
      </c>
      <c r="Y200" s="9">
        <v>555</v>
      </c>
      <c r="Z200" s="9">
        <v>555</v>
      </c>
      <c r="AA200" s="9">
        <v>555</v>
      </c>
      <c r="AB200" s="9">
        <v>33.5</v>
      </c>
      <c r="AC200" s="9">
        <v>34.299999999999997</v>
      </c>
      <c r="AD200" s="9">
        <v>37.5</v>
      </c>
      <c r="AE200" s="9">
        <v>29.5</v>
      </c>
      <c r="AF200" s="9">
        <v>45</v>
      </c>
      <c r="AG200" s="9">
        <v>65</v>
      </c>
      <c r="AH200" s="9">
        <v>40</v>
      </c>
      <c r="AI200" s="9">
        <v>14</v>
      </c>
      <c r="AJ200" s="9">
        <v>70</v>
      </c>
      <c r="AK200" s="9">
        <v>0</v>
      </c>
      <c r="AL200" s="9">
        <v>33.200000000000003</v>
      </c>
      <c r="AM200" s="9">
        <v>32</v>
      </c>
      <c r="AN200" s="9">
        <v>40</v>
      </c>
      <c r="AO200" s="9">
        <v>40</v>
      </c>
      <c r="AP200" s="9">
        <v>30</v>
      </c>
      <c r="AQ200" s="9">
        <v>50</v>
      </c>
      <c r="AR200" s="9" t="s">
        <v>134</v>
      </c>
      <c r="AS200" s="9" t="s">
        <v>134</v>
      </c>
      <c r="AT200" s="9" t="s">
        <v>967</v>
      </c>
      <c r="AU200" s="9" t="s">
        <v>967</v>
      </c>
      <c r="AV200" s="9" t="s">
        <v>967</v>
      </c>
      <c r="AW200" s="9" t="s">
        <v>971</v>
      </c>
      <c r="AX200" s="9" t="s">
        <v>976</v>
      </c>
      <c r="AY200" s="9" t="s">
        <v>966</v>
      </c>
      <c r="AZ200" s="9" t="s">
        <v>966</v>
      </c>
    </row>
    <row r="201" spans="1:52" ht="12.75" customHeight="1" x14ac:dyDescent="0.2">
      <c r="A201" s="9">
        <v>2021</v>
      </c>
      <c r="B201" s="9">
        <v>123336</v>
      </c>
      <c r="C201" s="9">
        <v>8</v>
      </c>
      <c r="D201" s="9">
        <v>0</v>
      </c>
      <c r="E201" s="9">
        <v>0</v>
      </c>
      <c r="F201" s="9">
        <v>0</v>
      </c>
      <c r="G201" s="9">
        <v>27</v>
      </c>
      <c r="H201" s="9">
        <v>0</v>
      </c>
      <c r="I201" s="9">
        <v>5</v>
      </c>
      <c r="J201" s="9">
        <v>0</v>
      </c>
      <c r="K201" s="9" t="s">
        <v>958</v>
      </c>
      <c r="L201" s="9" t="s">
        <v>962</v>
      </c>
      <c r="M201" s="9" t="s">
        <v>1368</v>
      </c>
      <c r="N201" s="9">
        <v>1100001</v>
      </c>
      <c r="O201" s="9" t="s">
        <v>1369</v>
      </c>
      <c r="P201" s="88">
        <v>9.0001901190119897E+23</v>
      </c>
      <c r="Q201" s="9">
        <v>555</v>
      </c>
      <c r="R201" s="9">
        <v>555</v>
      </c>
      <c r="S201" s="9">
        <v>555</v>
      </c>
      <c r="T201" s="9">
        <v>555</v>
      </c>
      <c r="U201" s="9">
        <v>555</v>
      </c>
      <c r="V201" s="9">
        <v>555</v>
      </c>
      <c r="W201" s="9">
        <v>555</v>
      </c>
      <c r="X201" s="9">
        <v>555</v>
      </c>
      <c r="Y201" s="9">
        <v>555</v>
      </c>
      <c r="Z201" s="9">
        <v>555</v>
      </c>
      <c r="AA201" s="9">
        <v>555</v>
      </c>
      <c r="AB201" s="9">
        <v>33.5</v>
      </c>
      <c r="AC201" s="9">
        <v>29.5</v>
      </c>
      <c r="AD201" s="9">
        <v>37.5</v>
      </c>
      <c r="AE201" s="9">
        <v>17.5</v>
      </c>
      <c r="AF201" s="9">
        <v>5</v>
      </c>
      <c r="AG201" s="9">
        <v>25</v>
      </c>
      <c r="AH201" s="9">
        <v>0</v>
      </c>
      <c r="AI201" s="9">
        <v>30</v>
      </c>
      <c r="AJ201" s="9">
        <v>50</v>
      </c>
      <c r="AK201" s="9">
        <v>25</v>
      </c>
      <c r="AL201" s="9">
        <v>34.799999999999997</v>
      </c>
      <c r="AM201" s="9">
        <v>40.9</v>
      </c>
      <c r="AN201" s="9">
        <v>0</v>
      </c>
      <c r="AO201" s="9">
        <v>0</v>
      </c>
      <c r="AP201" s="9">
        <v>0</v>
      </c>
      <c r="AQ201" s="9">
        <v>0</v>
      </c>
      <c r="AR201" s="9" t="s">
        <v>976</v>
      </c>
      <c r="AS201" s="9" t="s">
        <v>134</v>
      </c>
      <c r="AT201" s="9" t="s">
        <v>967</v>
      </c>
      <c r="AU201" s="9" t="s">
        <v>976</v>
      </c>
      <c r="AV201" s="9" t="s">
        <v>976</v>
      </c>
      <c r="AW201" s="9" t="s">
        <v>976</v>
      </c>
      <c r="AX201" s="9" t="s">
        <v>971</v>
      </c>
      <c r="AY201" s="9" t="s">
        <v>971</v>
      </c>
      <c r="AZ201" s="9" t="s">
        <v>134</v>
      </c>
    </row>
    <row r="202" spans="1:52" ht="12.75" customHeight="1" x14ac:dyDescent="0.2">
      <c r="A202" s="9">
        <v>2021</v>
      </c>
      <c r="B202" s="9">
        <v>123336</v>
      </c>
      <c r="C202" s="9">
        <v>8</v>
      </c>
      <c r="D202" s="9">
        <v>0</v>
      </c>
      <c r="E202" s="9">
        <v>0</v>
      </c>
      <c r="F202" s="9">
        <v>0</v>
      </c>
      <c r="G202" s="9">
        <v>27</v>
      </c>
      <c r="H202" s="9">
        <v>0</v>
      </c>
      <c r="I202" s="9">
        <v>5</v>
      </c>
      <c r="J202" s="9">
        <v>0</v>
      </c>
      <c r="K202" s="9" t="s">
        <v>958</v>
      </c>
      <c r="L202" s="9" t="s">
        <v>962</v>
      </c>
      <c r="M202" s="9" t="s">
        <v>1370</v>
      </c>
      <c r="N202" s="9">
        <v>101100</v>
      </c>
      <c r="O202" s="9" t="s">
        <v>1371</v>
      </c>
      <c r="P202" s="88">
        <v>1.0090010901090101E+26</v>
      </c>
      <c r="Q202" s="9">
        <v>555</v>
      </c>
      <c r="R202" s="9">
        <v>555</v>
      </c>
      <c r="S202" s="9">
        <v>555</v>
      </c>
      <c r="T202" s="9">
        <v>555</v>
      </c>
      <c r="U202" s="9">
        <v>555</v>
      </c>
      <c r="V202" s="9">
        <v>555</v>
      </c>
      <c r="W202" s="9">
        <v>555</v>
      </c>
      <c r="X202" s="9">
        <v>555</v>
      </c>
      <c r="Y202" s="9">
        <v>555</v>
      </c>
      <c r="Z202" s="9">
        <v>333</v>
      </c>
      <c r="AA202" s="9">
        <v>555</v>
      </c>
      <c r="AB202" s="9">
        <v>33.5</v>
      </c>
      <c r="AC202" s="9">
        <v>28.1</v>
      </c>
      <c r="AD202" s="9">
        <v>37.5</v>
      </c>
      <c r="AE202" s="9">
        <v>14</v>
      </c>
      <c r="AF202" s="9">
        <v>10</v>
      </c>
      <c r="AG202" s="9">
        <v>50</v>
      </c>
      <c r="AH202" s="9">
        <v>0</v>
      </c>
      <c r="AI202" s="9">
        <v>18</v>
      </c>
      <c r="AJ202" s="9">
        <v>50</v>
      </c>
      <c r="AK202" s="9">
        <v>10</v>
      </c>
      <c r="AL202" s="9">
        <v>35.299999999999997</v>
      </c>
      <c r="AM202" s="9">
        <v>40.9</v>
      </c>
      <c r="AN202" s="9">
        <v>3.3</v>
      </c>
      <c r="AO202" s="9">
        <v>0</v>
      </c>
      <c r="AP202" s="9">
        <v>0</v>
      </c>
      <c r="AQ202" s="9">
        <v>10</v>
      </c>
      <c r="AR202" s="9" t="s">
        <v>134</v>
      </c>
      <c r="AS202" s="9" t="s">
        <v>134</v>
      </c>
      <c r="AT202" s="9" t="s">
        <v>134</v>
      </c>
      <c r="AU202" s="9" t="s">
        <v>971</v>
      </c>
      <c r="AV202" s="9" t="s">
        <v>971</v>
      </c>
      <c r="AW202" s="9" t="s">
        <v>134</v>
      </c>
      <c r="AX202" s="9" t="s">
        <v>971</v>
      </c>
      <c r="AY202" s="9" t="s">
        <v>134</v>
      </c>
      <c r="AZ202" s="9" t="s">
        <v>134</v>
      </c>
    </row>
    <row r="203" spans="1:52" ht="12.75" customHeight="1" x14ac:dyDescent="0.2">
      <c r="A203" s="9">
        <v>2021</v>
      </c>
      <c r="B203" s="9">
        <v>1179970</v>
      </c>
      <c r="C203" s="9">
        <v>8</v>
      </c>
      <c r="D203" s="9">
        <v>0</v>
      </c>
      <c r="E203" s="9">
        <v>0</v>
      </c>
      <c r="F203" s="9">
        <v>0</v>
      </c>
      <c r="G203" s="9">
        <v>27</v>
      </c>
      <c r="H203" s="9">
        <v>0</v>
      </c>
      <c r="I203" s="9">
        <v>2</v>
      </c>
      <c r="J203" s="9">
        <v>0</v>
      </c>
      <c r="K203" s="9" t="s">
        <v>958</v>
      </c>
      <c r="L203" s="9" t="s">
        <v>963</v>
      </c>
      <c r="M203" s="9" t="s">
        <v>1372</v>
      </c>
      <c r="N203" s="9">
        <v>100000</v>
      </c>
      <c r="O203" s="9" t="s">
        <v>1373</v>
      </c>
      <c r="P203" s="88">
        <v>1.00111010091091E+26</v>
      </c>
      <c r="Q203" s="9">
        <v>555</v>
      </c>
      <c r="R203" s="9">
        <v>555</v>
      </c>
      <c r="S203" s="9">
        <v>555</v>
      </c>
      <c r="T203" s="9">
        <v>333</v>
      </c>
      <c r="U203" s="9">
        <v>555</v>
      </c>
      <c r="V203" s="9">
        <v>555</v>
      </c>
      <c r="W203" s="9">
        <v>333</v>
      </c>
      <c r="X203" s="9">
        <v>333</v>
      </c>
      <c r="Y203" s="9">
        <v>555</v>
      </c>
      <c r="Z203" s="9">
        <v>333</v>
      </c>
      <c r="AA203" s="9">
        <v>333</v>
      </c>
      <c r="AB203" s="9">
        <v>33.6</v>
      </c>
      <c r="AC203" s="9">
        <v>7.5</v>
      </c>
      <c r="AD203" s="9">
        <v>12.5</v>
      </c>
      <c r="AE203" s="9">
        <v>0</v>
      </c>
      <c r="AF203" s="9">
        <v>0</v>
      </c>
      <c r="AG203" s="9">
        <v>0</v>
      </c>
      <c r="AH203" s="9">
        <v>0</v>
      </c>
      <c r="AI203" s="9">
        <v>0</v>
      </c>
      <c r="AJ203" s="9">
        <v>0</v>
      </c>
      <c r="AK203" s="9">
        <v>0</v>
      </c>
      <c r="AL203" s="9">
        <v>42.3</v>
      </c>
      <c r="AM203" s="9">
        <v>48</v>
      </c>
      <c r="AN203" s="9">
        <v>10</v>
      </c>
      <c r="AO203" s="9">
        <v>30</v>
      </c>
      <c r="AP203" s="9">
        <v>0</v>
      </c>
      <c r="AQ203" s="9">
        <v>0</v>
      </c>
      <c r="AR203" s="9" t="s">
        <v>134</v>
      </c>
      <c r="AS203" s="9" t="s">
        <v>134</v>
      </c>
      <c r="AT203" s="9" t="s">
        <v>134</v>
      </c>
      <c r="AU203" s="9" t="s">
        <v>967</v>
      </c>
      <c r="AV203" s="9" t="s">
        <v>967</v>
      </c>
      <c r="AW203" s="9" t="s">
        <v>967</v>
      </c>
      <c r="AX203" s="9" t="s">
        <v>971</v>
      </c>
      <c r="AY203" s="9" t="s">
        <v>966</v>
      </c>
      <c r="AZ203" s="9" t="s">
        <v>971</v>
      </c>
    </row>
    <row r="204" spans="1:52" ht="12.75" customHeight="1" x14ac:dyDescent="0.2">
      <c r="A204" s="9">
        <v>2021</v>
      </c>
      <c r="B204" s="9">
        <v>122845</v>
      </c>
      <c r="C204" s="9">
        <v>8</v>
      </c>
      <c r="D204" s="9">
        <v>0</v>
      </c>
      <c r="E204" s="9">
        <v>0</v>
      </c>
      <c r="F204" s="9">
        <v>0</v>
      </c>
      <c r="G204" s="9">
        <v>27</v>
      </c>
      <c r="H204" s="9">
        <v>1</v>
      </c>
      <c r="I204" s="9">
        <v>5</v>
      </c>
      <c r="J204" s="9">
        <v>0</v>
      </c>
      <c r="K204" s="9" t="s">
        <v>958</v>
      </c>
      <c r="L204" s="9" t="s">
        <v>1028</v>
      </c>
      <c r="M204" s="9" t="s">
        <v>1374</v>
      </c>
      <c r="N204" s="9">
        <v>10100111</v>
      </c>
      <c r="O204" s="9" t="s">
        <v>1375</v>
      </c>
      <c r="P204" s="88">
        <v>9.0010100990191106E+26</v>
      </c>
      <c r="Q204" s="9">
        <v>555</v>
      </c>
      <c r="R204" s="9">
        <v>555</v>
      </c>
      <c r="S204" s="9">
        <v>555</v>
      </c>
      <c r="T204" s="9">
        <v>333</v>
      </c>
      <c r="U204" s="9">
        <v>555</v>
      </c>
      <c r="V204" s="9">
        <v>333</v>
      </c>
      <c r="W204" s="9">
        <v>333</v>
      </c>
      <c r="X204" s="9">
        <v>333</v>
      </c>
      <c r="Y204" s="9">
        <v>333</v>
      </c>
      <c r="Z204" s="9">
        <v>333</v>
      </c>
      <c r="AA204" s="9">
        <v>333</v>
      </c>
      <c r="AB204" s="9">
        <v>33.700000000000003</v>
      </c>
      <c r="AC204" s="9">
        <v>37.5</v>
      </c>
      <c r="AD204" s="9">
        <v>62.5</v>
      </c>
      <c r="AE204" s="9">
        <v>0</v>
      </c>
      <c r="AF204" s="9">
        <v>0</v>
      </c>
      <c r="AG204" s="9">
        <v>0</v>
      </c>
      <c r="AH204" s="9">
        <v>0</v>
      </c>
      <c r="AI204" s="9">
        <v>0</v>
      </c>
      <c r="AJ204" s="9">
        <v>0</v>
      </c>
      <c r="AK204" s="9">
        <v>0</v>
      </c>
      <c r="AL204" s="9">
        <v>32.4</v>
      </c>
      <c r="AM204" s="9">
        <v>38.1</v>
      </c>
      <c r="AN204" s="9">
        <v>0</v>
      </c>
      <c r="AO204" s="9">
        <v>0</v>
      </c>
      <c r="AP204" s="9">
        <v>0</v>
      </c>
      <c r="AQ204" s="9">
        <v>0</v>
      </c>
      <c r="AR204" s="9" t="s">
        <v>134</v>
      </c>
      <c r="AS204" s="9" t="s">
        <v>966</v>
      </c>
      <c r="AT204" s="9" t="s">
        <v>134</v>
      </c>
      <c r="AU204" s="9" t="s">
        <v>967</v>
      </c>
      <c r="AV204" s="9" t="s">
        <v>971</v>
      </c>
      <c r="AW204" s="9" t="s">
        <v>134</v>
      </c>
      <c r="AX204" s="9" t="s">
        <v>967</v>
      </c>
      <c r="AY204" s="9" t="s">
        <v>134</v>
      </c>
      <c r="AZ204" s="9" t="s">
        <v>966</v>
      </c>
    </row>
    <row r="205" spans="1:52" ht="12.75" customHeight="1" x14ac:dyDescent="0.2">
      <c r="A205" s="9">
        <v>2021</v>
      </c>
      <c r="B205" s="9">
        <v>1179970</v>
      </c>
      <c r="C205" s="9">
        <v>8</v>
      </c>
      <c r="D205" s="9">
        <v>0</v>
      </c>
      <c r="E205" s="9">
        <v>0</v>
      </c>
      <c r="F205" s="9">
        <v>0</v>
      </c>
      <c r="G205" s="9">
        <v>27</v>
      </c>
      <c r="H205" s="9">
        <v>0</v>
      </c>
      <c r="I205" s="9">
        <v>2</v>
      </c>
      <c r="J205" s="9">
        <v>0</v>
      </c>
      <c r="K205" s="9" t="s">
        <v>958</v>
      </c>
      <c r="L205" s="9" t="s">
        <v>963</v>
      </c>
      <c r="M205" s="9" t="s">
        <v>1376</v>
      </c>
      <c r="N205" s="9">
        <v>101100</v>
      </c>
      <c r="O205" s="9" t="s">
        <v>1377</v>
      </c>
      <c r="P205" s="88">
        <v>1.0010001109109101E+26</v>
      </c>
      <c r="Q205" s="9">
        <v>555</v>
      </c>
      <c r="R205" s="9">
        <v>555</v>
      </c>
      <c r="S205" s="9">
        <v>555</v>
      </c>
      <c r="T205" s="9">
        <v>333</v>
      </c>
      <c r="U205" s="9">
        <v>555</v>
      </c>
      <c r="V205" s="9">
        <v>333</v>
      </c>
      <c r="W205" s="9">
        <v>333</v>
      </c>
      <c r="X205" s="9">
        <v>333</v>
      </c>
      <c r="Y205" s="9">
        <v>333</v>
      </c>
      <c r="Z205" s="9">
        <v>333</v>
      </c>
      <c r="AA205" s="9">
        <v>333</v>
      </c>
      <c r="AB205" s="9">
        <v>33.700000000000003</v>
      </c>
      <c r="AC205" s="9">
        <v>22.5</v>
      </c>
      <c r="AD205" s="9">
        <v>37.5</v>
      </c>
      <c r="AE205" s="9">
        <v>0</v>
      </c>
      <c r="AF205" s="9">
        <v>0</v>
      </c>
      <c r="AG205" s="9">
        <v>0</v>
      </c>
      <c r="AH205" s="9">
        <v>0</v>
      </c>
      <c r="AI205" s="9">
        <v>0</v>
      </c>
      <c r="AJ205" s="9">
        <v>0</v>
      </c>
      <c r="AK205" s="9">
        <v>0</v>
      </c>
      <c r="AL205" s="9">
        <v>37.4</v>
      </c>
      <c r="AM205" s="9">
        <v>44</v>
      </c>
      <c r="AN205" s="9">
        <v>0</v>
      </c>
      <c r="AO205" s="9">
        <v>0</v>
      </c>
      <c r="AP205" s="9">
        <v>0</v>
      </c>
      <c r="AQ205" s="9">
        <v>0</v>
      </c>
      <c r="AR205" s="9" t="s">
        <v>976</v>
      </c>
      <c r="AS205" s="9" t="s">
        <v>966</v>
      </c>
      <c r="AT205" s="9" t="s">
        <v>134</v>
      </c>
      <c r="AU205" s="9" t="s">
        <v>971</v>
      </c>
      <c r="AV205" s="9" t="s">
        <v>971</v>
      </c>
      <c r="AW205" s="9" t="s">
        <v>134</v>
      </c>
      <c r="AX205" s="9" t="s">
        <v>966</v>
      </c>
      <c r="AY205" s="9" t="s">
        <v>971</v>
      </c>
      <c r="AZ205" s="9" t="s">
        <v>134</v>
      </c>
    </row>
    <row r="206" spans="1:52" ht="12.75" customHeight="1" x14ac:dyDescent="0.2">
      <c r="A206" s="9">
        <v>2021</v>
      </c>
      <c r="B206" s="9">
        <v>1179970</v>
      </c>
      <c r="C206" s="9">
        <v>8</v>
      </c>
      <c r="D206" s="9">
        <v>0</v>
      </c>
      <c r="E206" s="9">
        <v>0</v>
      </c>
      <c r="F206" s="9">
        <v>0</v>
      </c>
      <c r="G206" s="9">
        <v>27</v>
      </c>
      <c r="H206" s="9">
        <v>0</v>
      </c>
      <c r="I206" s="9">
        <v>2</v>
      </c>
      <c r="J206" s="9">
        <v>0</v>
      </c>
      <c r="K206" s="9" t="s">
        <v>958</v>
      </c>
      <c r="L206" s="9" t="s">
        <v>963</v>
      </c>
      <c r="M206" s="9" t="s">
        <v>1378</v>
      </c>
      <c r="N206" s="9">
        <v>10001000</v>
      </c>
      <c r="O206" s="9" t="s">
        <v>1379</v>
      </c>
      <c r="P206" s="88">
        <v>1.0010101009109E+26</v>
      </c>
      <c r="Q206" s="9">
        <v>555</v>
      </c>
      <c r="R206" s="9">
        <v>555</v>
      </c>
      <c r="S206" s="9">
        <v>555</v>
      </c>
      <c r="T206" s="9">
        <v>555</v>
      </c>
      <c r="U206" s="9">
        <v>555</v>
      </c>
      <c r="V206" s="9">
        <v>555</v>
      </c>
      <c r="W206" s="9">
        <v>555</v>
      </c>
      <c r="X206" s="9">
        <v>555</v>
      </c>
      <c r="Y206" s="9">
        <v>555</v>
      </c>
      <c r="Z206" s="9">
        <v>555</v>
      </c>
      <c r="AA206" s="9">
        <v>333</v>
      </c>
      <c r="AB206" s="9">
        <v>33.700000000000003</v>
      </c>
      <c r="AC206" s="9">
        <v>28</v>
      </c>
      <c r="AD206" s="9">
        <v>25</v>
      </c>
      <c r="AE206" s="9">
        <v>32.5</v>
      </c>
      <c r="AF206" s="9">
        <v>43</v>
      </c>
      <c r="AG206" s="9">
        <v>55</v>
      </c>
      <c r="AH206" s="9">
        <v>40</v>
      </c>
      <c r="AI206" s="9">
        <v>22</v>
      </c>
      <c r="AJ206" s="9">
        <v>70</v>
      </c>
      <c r="AK206" s="9">
        <v>10</v>
      </c>
      <c r="AL206" s="9">
        <v>35.6</v>
      </c>
      <c r="AM206" s="9">
        <v>36</v>
      </c>
      <c r="AN206" s="9">
        <v>33.299999999999997</v>
      </c>
      <c r="AO206" s="9">
        <v>40</v>
      </c>
      <c r="AP206" s="9">
        <v>60</v>
      </c>
      <c r="AQ206" s="9">
        <v>0</v>
      </c>
      <c r="AR206" s="9" t="s">
        <v>134</v>
      </c>
      <c r="AS206" s="9" t="s">
        <v>134</v>
      </c>
      <c r="AT206" s="9" t="s">
        <v>966</v>
      </c>
      <c r="AU206" s="9" t="s">
        <v>966</v>
      </c>
      <c r="AV206" s="9" t="s">
        <v>966</v>
      </c>
      <c r="AW206" s="9" t="s">
        <v>966</v>
      </c>
      <c r="AX206" s="9" t="s">
        <v>966</v>
      </c>
      <c r="AY206" s="9" t="s">
        <v>966</v>
      </c>
      <c r="AZ206" s="9" t="s">
        <v>966</v>
      </c>
    </row>
    <row r="207" spans="1:52" ht="12.75" customHeight="1" x14ac:dyDescent="0.2">
      <c r="A207" s="9">
        <v>2021</v>
      </c>
      <c r="B207" s="9">
        <v>1103832</v>
      </c>
      <c r="C207" s="9">
        <v>8</v>
      </c>
      <c r="D207" s="9">
        <v>0</v>
      </c>
      <c r="E207" s="9">
        <v>0</v>
      </c>
      <c r="F207" s="9">
        <v>0</v>
      </c>
      <c r="G207" s="9">
        <v>27</v>
      </c>
      <c r="H207" s="9">
        <v>0</v>
      </c>
      <c r="I207" s="9">
        <v>6</v>
      </c>
      <c r="J207" s="9">
        <v>0</v>
      </c>
      <c r="K207" s="9" t="s">
        <v>958</v>
      </c>
      <c r="L207" s="9" t="s">
        <v>994</v>
      </c>
      <c r="M207" s="9" t="s">
        <v>1380</v>
      </c>
      <c r="N207" s="9">
        <v>11110110</v>
      </c>
      <c r="O207" s="9" t="s">
        <v>1381</v>
      </c>
      <c r="P207" s="88">
        <v>1.9190109010100102E+26</v>
      </c>
      <c r="Q207" s="9">
        <v>555</v>
      </c>
      <c r="R207" s="9">
        <v>555</v>
      </c>
      <c r="S207" s="9">
        <v>555</v>
      </c>
      <c r="T207" s="9">
        <v>555</v>
      </c>
      <c r="U207" s="9">
        <v>555</v>
      </c>
      <c r="V207" s="9">
        <v>555</v>
      </c>
      <c r="W207" s="9">
        <v>555</v>
      </c>
      <c r="X207" s="9">
        <v>555</v>
      </c>
      <c r="Y207" s="9">
        <v>555</v>
      </c>
      <c r="Z207" s="9">
        <v>555</v>
      </c>
      <c r="AA207" s="9">
        <v>333</v>
      </c>
      <c r="AB207" s="9">
        <v>33.799999999999997</v>
      </c>
      <c r="AC207" s="9">
        <v>54.6</v>
      </c>
      <c r="AD207" s="9">
        <v>75</v>
      </c>
      <c r="AE207" s="9">
        <v>24</v>
      </c>
      <c r="AF207" s="9">
        <v>35</v>
      </c>
      <c r="AG207" s="9">
        <v>55</v>
      </c>
      <c r="AH207" s="9">
        <v>30</v>
      </c>
      <c r="AI207" s="9">
        <v>13</v>
      </c>
      <c r="AJ207" s="9">
        <v>65</v>
      </c>
      <c r="AK207" s="9">
        <v>0</v>
      </c>
      <c r="AL207" s="9">
        <v>26.8</v>
      </c>
      <c r="AM207" s="9">
        <v>28.6</v>
      </c>
      <c r="AN207" s="9">
        <v>16.7</v>
      </c>
      <c r="AO207" s="9">
        <v>15</v>
      </c>
      <c r="AP207" s="9">
        <v>35</v>
      </c>
      <c r="AQ207" s="9">
        <v>0</v>
      </c>
      <c r="AR207" s="9" t="s">
        <v>134</v>
      </c>
      <c r="AS207" s="9" t="s">
        <v>134</v>
      </c>
      <c r="AT207" s="9" t="s">
        <v>134</v>
      </c>
      <c r="AU207" s="9" t="s">
        <v>971</v>
      </c>
      <c r="AV207" s="9" t="s">
        <v>971</v>
      </c>
      <c r="AW207" s="9" t="s">
        <v>134</v>
      </c>
      <c r="AX207" s="9" t="s">
        <v>966</v>
      </c>
      <c r="AY207" s="9" t="s">
        <v>134</v>
      </c>
      <c r="AZ207" s="9" t="s">
        <v>971</v>
      </c>
    </row>
    <row r="208" spans="1:52" ht="12.75" customHeight="1" x14ac:dyDescent="0.2">
      <c r="A208" s="9">
        <v>2021</v>
      </c>
      <c r="B208" s="9">
        <v>122845</v>
      </c>
      <c r="C208" s="9">
        <v>8</v>
      </c>
      <c r="D208" s="9">
        <v>0</v>
      </c>
      <c r="E208" s="9">
        <v>0</v>
      </c>
      <c r="F208" s="9">
        <v>0</v>
      </c>
      <c r="G208" s="9">
        <v>27</v>
      </c>
      <c r="H208" s="9">
        <v>1</v>
      </c>
      <c r="I208" s="9">
        <v>5</v>
      </c>
      <c r="J208" s="9">
        <v>0</v>
      </c>
      <c r="K208" s="9" t="s">
        <v>958</v>
      </c>
      <c r="L208" s="9" t="s">
        <v>1028</v>
      </c>
      <c r="M208" s="9" t="s">
        <v>1382</v>
      </c>
      <c r="N208" s="9">
        <v>10010</v>
      </c>
      <c r="O208" s="9" t="s">
        <v>1383</v>
      </c>
      <c r="P208" s="88">
        <v>9.0000100991190099E+26</v>
      </c>
      <c r="Q208" s="9">
        <v>555</v>
      </c>
      <c r="R208" s="9">
        <v>555</v>
      </c>
      <c r="S208" s="9">
        <v>555</v>
      </c>
      <c r="T208" s="9">
        <v>555</v>
      </c>
      <c r="U208" s="9">
        <v>555</v>
      </c>
      <c r="V208" s="9">
        <v>555</v>
      </c>
      <c r="W208" s="9">
        <v>555</v>
      </c>
      <c r="X208" s="9">
        <v>555</v>
      </c>
      <c r="Y208" s="9">
        <v>555</v>
      </c>
      <c r="Z208" s="9">
        <v>555</v>
      </c>
      <c r="AA208" s="9">
        <v>555</v>
      </c>
      <c r="AB208" s="9">
        <v>33.799999999999997</v>
      </c>
      <c r="AC208" s="9">
        <v>18.600000000000001</v>
      </c>
      <c r="AD208" s="9">
        <v>25</v>
      </c>
      <c r="AE208" s="9">
        <v>9</v>
      </c>
      <c r="AF208" s="9">
        <v>5</v>
      </c>
      <c r="AG208" s="9">
        <v>25</v>
      </c>
      <c r="AH208" s="9">
        <v>0</v>
      </c>
      <c r="AI208" s="9">
        <v>13</v>
      </c>
      <c r="AJ208" s="9">
        <v>25</v>
      </c>
      <c r="AK208" s="9">
        <v>10</v>
      </c>
      <c r="AL208" s="9">
        <v>38.9</v>
      </c>
      <c r="AM208" s="9">
        <v>38.1</v>
      </c>
      <c r="AN208" s="9">
        <v>43.3</v>
      </c>
      <c r="AO208" s="9">
        <v>40</v>
      </c>
      <c r="AP208" s="9">
        <v>65</v>
      </c>
      <c r="AQ208" s="9">
        <v>25</v>
      </c>
      <c r="AR208" s="9" t="s">
        <v>134</v>
      </c>
      <c r="AS208" s="9" t="s">
        <v>966</v>
      </c>
      <c r="AT208" s="9" t="s">
        <v>971</v>
      </c>
      <c r="AU208" s="9" t="s">
        <v>134</v>
      </c>
      <c r="AV208" s="9" t="s">
        <v>134</v>
      </c>
      <c r="AW208" s="9" t="s">
        <v>971</v>
      </c>
      <c r="AX208" s="9" t="s">
        <v>966</v>
      </c>
      <c r="AY208" s="9" t="s">
        <v>966</v>
      </c>
      <c r="AZ208" s="9" t="s">
        <v>966</v>
      </c>
    </row>
    <row r="209" spans="1:52" ht="12.75" customHeight="1" x14ac:dyDescent="0.2">
      <c r="A209" s="9">
        <v>2021</v>
      </c>
      <c r="B209" s="9">
        <v>123336</v>
      </c>
      <c r="C209" s="9">
        <v>8</v>
      </c>
      <c r="D209" s="9">
        <v>0</v>
      </c>
      <c r="E209" s="9">
        <v>0</v>
      </c>
      <c r="F209" s="9">
        <v>0</v>
      </c>
      <c r="G209" s="9">
        <v>27</v>
      </c>
      <c r="H209" s="9">
        <v>0</v>
      </c>
      <c r="I209" s="9">
        <v>5</v>
      </c>
      <c r="J209" s="9">
        <v>0</v>
      </c>
      <c r="K209" s="9" t="s">
        <v>958</v>
      </c>
      <c r="L209" s="9" t="s">
        <v>962</v>
      </c>
      <c r="M209" s="9" t="s">
        <v>1384</v>
      </c>
      <c r="N209" s="9">
        <v>11011</v>
      </c>
      <c r="O209" s="9" t="s">
        <v>1385</v>
      </c>
      <c r="P209" s="88">
        <v>9.0010901091109907E+23</v>
      </c>
      <c r="Q209" s="9">
        <v>555</v>
      </c>
      <c r="R209" s="9">
        <v>555</v>
      </c>
      <c r="S209" s="9">
        <v>555</v>
      </c>
      <c r="T209" s="9">
        <v>555</v>
      </c>
      <c r="U209" s="9">
        <v>555</v>
      </c>
      <c r="V209" s="9">
        <v>555</v>
      </c>
      <c r="W209" s="9">
        <v>555</v>
      </c>
      <c r="X209" s="9">
        <v>555</v>
      </c>
      <c r="Y209" s="9">
        <v>333</v>
      </c>
      <c r="Z209" s="9">
        <v>333</v>
      </c>
      <c r="AA209" s="9">
        <v>555</v>
      </c>
      <c r="AB209" s="9">
        <v>33.799999999999997</v>
      </c>
      <c r="AC209" s="9">
        <v>42.4</v>
      </c>
      <c r="AD209" s="9">
        <v>50</v>
      </c>
      <c r="AE209" s="9">
        <v>31</v>
      </c>
      <c r="AF209" s="9">
        <v>13</v>
      </c>
      <c r="AG209" s="9">
        <v>65</v>
      </c>
      <c r="AH209" s="9">
        <v>0</v>
      </c>
      <c r="AI209" s="9">
        <v>49</v>
      </c>
      <c r="AJ209" s="9">
        <v>65</v>
      </c>
      <c r="AK209" s="9">
        <v>45</v>
      </c>
      <c r="AL209" s="9">
        <v>30.9</v>
      </c>
      <c r="AM209" s="9">
        <v>36.4</v>
      </c>
      <c r="AN209" s="9">
        <v>0</v>
      </c>
      <c r="AO209" s="9">
        <v>0</v>
      </c>
      <c r="AP209" s="9">
        <v>0</v>
      </c>
      <c r="AQ209" s="9">
        <v>0</v>
      </c>
      <c r="AR209" s="9" t="s">
        <v>976</v>
      </c>
      <c r="AS209" s="9" t="s">
        <v>976</v>
      </c>
      <c r="AT209" s="9" t="s">
        <v>967</v>
      </c>
      <c r="AU209" s="9" t="s">
        <v>976</v>
      </c>
      <c r="AV209" s="9" t="s">
        <v>976</v>
      </c>
      <c r="AW209" s="9" t="s">
        <v>976</v>
      </c>
      <c r="AX209" s="9" t="s">
        <v>971</v>
      </c>
      <c r="AY209" s="9" t="s">
        <v>971</v>
      </c>
      <c r="AZ209" s="9" t="s">
        <v>971</v>
      </c>
    </row>
    <row r="210" spans="1:52" ht="12.75" customHeight="1" x14ac:dyDescent="0.2">
      <c r="A210" s="9">
        <v>2021</v>
      </c>
      <c r="B210" s="9">
        <v>123336</v>
      </c>
      <c r="C210" s="9">
        <v>8</v>
      </c>
      <c r="D210" s="9">
        <v>0</v>
      </c>
      <c r="E210" s="9">
        <v>0</v>
      </c>
      <c r="F210" s="9">
        <v>0</v>
      </c>
      <c r="G210" s="9">
        <v>27</v>
      </c>
      <c r="H210" s="9">
        <v>0</v>
      </c>
      <c r="I210" s="9">
        <v>5</v>
      </c>
      <c r="J210" s="9">
        <v>0</v>
      </c>
      <c r="K210" s="9" t="s">
        <v>958</v>
      </c>
      <c r="L210" s="9" t="s">
        <v>962</v>
      </c>
      <c r="M210" s="9" t="s">
        <v>1386</v>
      </c>
      <c r="N210" s="9">
        <v>10001110</v>
      </c>
      <c r="O210" s="9" t="s">
        <v>1387</v>
      </c>
      <c r="P210" s="88">
        <v>9.1011900090009904E+23</v>
      </c>
      <c r="Q210" s="9">
        <v>555</v>
      </c>
      <c r="R210" s="9">
        <v>555</v>
      </c>
      <c r="S210" s="9">
        <v>555</v>
      </c>
      <c r="T210" s="9">
        <v>555</v>
      </c>
      <c r="U210" s="9">
        <v>555</v>
      </c>
      <c r="V210" s="9">
        <v>555</v>
      </c>
      <c r="W210" s="9">
        <v>555</v>
      </c>
      <c r="X210" s="9">
        <v>555</v>
      </c>
      <c r="Y210" s="9">
        <v>555</v>
      </c>
      <c r="Z210" s="9">
        <v>555</v>
      </c>
      <c r="AA210" s="9">
        <v>555</v>
      </c>
      <c r="AB210" s="9">
        <v>33.799999999999997</v>
      </c>
      <c r="AC210" s="9">
        <v>41</v>
      </c>
      <c r="AD210" s="9">
        <v>50</v>
      </c>
      <c r="AE210" s="9">
        <v>27.5</v>
      </c>
      <c r="AF210" s="9">
        <v>37</v>
      </c>
      <c r="AG210" s="9">
        <v>65</v>
      </c>
      <c r="AH210" s="9">
        <v>30</v>
      </c>
      <c r="AI210" s="9">
        <v>18</v>
      </c>
      <c r="AJ210" s="9">
        <v>50</v>
      </c>
      <c r="AK210" s="9">
        <v>10</v>
      </c>
      <c r="AL210" s="9">
        <v>31.4</v>
      </c>
      <c r="AM210" s="9">
        <v>36.4</v>
      </c>
      <c r="AN210" s="9">
        <v>3.3</v>
      </c>
      <c r="AO210" s="9">
        <v>0</v>
      </c>
      <c r="AP210" s="9">
        <v>0</v>
      </c>
      <c r="AQ210" s="9">
        <v>10</v>
      </c>
      <c r="AR210" s="9" t="s">
        <v>134</v>
      </c>
      <c r="AS210" s="9" t="s">
        <v>134</v>
      </c>
      <c r="AT210" s="9" t="s">
        <v>134</v>
      </c>
      <c r="AU210" s="9" t="s">
        <v>134</v>
      </c>
      <c r="AV210" s="9" t="s">
        <v>134</v>
      </c>
      <c r="AW210" s="9" t="s">
        <v>966</v>
      </c>
      <c r="AX210" s="9" t="s">
        <v>966</v>
      </c>
      <c r="AY210" s="9" t="s">
        <v>134</v>
      </c>
      <c r="AZ210" s="9" t="s">
        <v>966</v>
      </c>
    </row>
    <row r="211" spans="1:52" ht="12.75" customHeight="1" x14ac:dyDescent="0.2">
      <c r="A211" s="9">
        <v>2021</v>
      </c>
      <c r="B211" s="9">
        <v>123336</v>
      </c>
      <c r="C211" s="9">
        <v>8</v>
      </c>
      <c r="D211" s="9">
        <v>0</v>
      </c>
      <c r="E211" s="9">
        <v>0</v>
      </c>
      <c r="F211" s="9">
        <v>0</v>
      </c>
      <c r="G211" s="9">
        <v>27</v>
      </c>
      <c r="H211" s="9">
        <v>0</v>
      </c>
      <c r="I211" s="9">
        <v>5</v>
      </c>
      <c r="J211" s="9">
        <v>0</v>
      </c>
      <c r="K211" s="9" t="s">
        <v>958</v>
      </c>
      <c r="L211" s="9" t="s">
        <v>962</v>
      </c>
      <c r="M211" s="9" t="s">
        <v>1066</v>
      </c>
      <c r="N211" s="9">
        <v>100110</v>
      </c>
      <c r="O211" s="9" t="s">
        <v>1388</v>
      </c>
      <c r="P211" s="88">
        <v>1.1090000901091E+26</v>
      </c>
      <c r="Q211" s="9">
        <v>555</v>
      </c>
      <c r="R211" s="9">
        <v>555</v>
      </c>
      <c r="S211" s="9">
        <v>555</v>
      </c>
      <c r="T211" s="9">
        <v>555</v>
      </c>
      <c r="U211" s="9">
        <v>555</v>
      </c>
      <c r="V211" s="9">
        <v>555</v>
      </c>
      <c r="W211" s="9">
        <v>555</v>
      </c>
      <c r="X211" s="9">
        <v>555</v>
      </c>
      <c r="Y211" s="9">
        <v>555</v>
      </c>
      <c r="Z211" s="9">
        <v>555</v>
      </c>
      <c r="AA211" s="9">
        <v>555</v>
      </c>
      <c r="AB211" s="9">
        <v>33.9</v>
      </c>
      <c r="AC211" s="9">
        <v>28.9</v>
      </c>
      <c r="AD211" s="9">
        <v>37.5</v>
      </c>
      <c r="AE211" s="9">
        <v>16</v>
      </c>
      <c r="AF211" s="9">
        <v>10</v>
      </c>
      <c r="AG211" s="9">
        <v>50</v>
      </c>
      <c r="AH211" s="9">
        <v>0</v>
      </c>
      <c r="AI211" s="9">
        <v>22</v>
      </c>
      <c r="AJ211" s="9">
        <v>50</v>
      </c>
      <c r="AK211" s="9">
        <v>15</v>
      </c>
      <c r="AL211" s="9">
        <v>35.5</v>
      </c>
      <c r="AM211" s="9">
        <v>40.9</v>
      </c>
      <c r="AN211" s="9">
        <v>5</v>
      </c>
      <c r="AO211" s="9">
        <v>0</v>
      </c>
      <c r="AP211" s="9">
        <v>0</v>
      </c>
      <c r="AQ211" s="9">
        <v>15</v>
      </c>
      <c r="AR211" s="9" t="s">
        <v>966</v>
      </c>
      <c r="AS211" s="9" t="s">
        <v>134</v>
      </c>
      <c r="AT211" s="9" t="s">
        <v>971</v>
      </c>
      <c r="AU211" s="9" t="s">
        <v>971</v>
      </c>
      <c r="AV211" s="9" t="s">
        <v>971</v>
      </c>
      <c r="AW211" s="9" t="s">
        <v>966</v>
      </c>
      <c r="AX211" s="9" t="s">
        <v>966</v>
      </c>
      <c r="AY211" s="9" t="s">
        <v>971</v>
      </c>
      <c r="AZ211" s="9" t="s">
        <v>966</v>
      </c>
    </row>
    <row r="212" spans="1:52" ht="12.75" customHeight="1" x14ac:dyDescent="0.2">
      <c r="A212" s="9">
        <v>2021</v>
      </c>
      <c r="B212" s="9">
        <v>1179970</v>
      </c>
      <c r="C212" s="9">
        <v>8</v>
      </c>
      <c r="D212" s="9">
        <v>0</v>
      </c>
      <c r="E212" s="9">
        <v>0</v>
      </c>
      <c r="F212" s="9">
        <v>0</v>
      </c>
      <c r="G212" s="9">
        <v>27</v>
      </c>
      <c r="H212" s="9">
        <v>0</v>
      </c>
      <c r="I212" s="9">
        <v>2</v>
      </c>
      <c r="J212" s="9">
        <v>0</v>
      </c>
      <c r="K212" s="9" t="s">
        <v>958</v>
      </c>
      <c r="L212" s="9" t="s">
        <v>963</v>
      </c>
      <c r="M212" s="9" t="s">
        <v>1389</v>
      </c>
      <c r="N212" s="9">
        <v>100010</v>
      </c>
      <c r="O212" s="9" t="s">
        <v>1390</v>
      </c>
      <c r="P212" s="88">
        <v>1.1110000910901E+24</v>
      </c>
      <c r="Q212" s="9">
        <v>555</v>
      </c>
      <c r="R212" s="9">
        <v>555</v>
      </c>
      <c r="S212" s="9">
        <v>555</v>
      </c>
      <c r="T212" s="9">
        <v>555</v>
      </c>
      <c r="U212" s="9">
        <v>555</v>
      </c>
      <c r="V212" s="9">
        <v>333</v>
      </c>
      <c r="W212" s="9">
        <v>555</v>
      </c>
      <c r="X212" s="9">
        <v>555</v>
      </c>
      <c r="Y212" s="9">
        <v>333</v>
      </c>
      <c r="Z212" s="9">
        <v>333</v>
      </c>
      <c r="AA212" s="9">
        <v>333</v>
      </c>
      <c r="AB212" s="9">
        <v>34</v>
      </c>
      <c r="AC212" s="9">
        <v>23.8</v>
      </c>
      <c r="AD212" s="9">
        <v>25</v>
      </c>
      <c r="AE212" s="9">
        <v>22</v>
      </c>
      <c r="AF212" s="9">
        <v>21</v>
      </c>
      <c r="AG212" s="9">
        <v>25</v>
      </c>
      <c r="AH212" s="9">
        <v>20</v>
      </c>
      <c r="AI212" s="9">
        <v>23</v>
      </c>
      <c r="AJ212" s="9">
        <v>55</v>
      </c>
      <c r="AK212" s="9">
        <v>15</v>
      </c>
      <c r="AL212" s="9">
        <v>37.4</v>
      </c>
      <c r="AM212" s="9">
        <v>44</v>
      </c>
      <c r="AN212" s="9">
        <v>0</v>
      </c>
      <c r="AO212" s="9">
        <v>0</v>
      </c>
      <c r="AP212" s="9">
        <v>0</v>
      </c>
      <c r="AQ212" s="9">
        <v>0</v>
      </c>
      <c r="AR212" s="9" t="s">
        <v>134</v>
      </c>
      <c r="AS212" s="9" t="s">
        <v>966</v>
      </c>
      <c r="AT212" s="9" t="s">
        <v>967</v>
      </c>
      <c r="AU212" s="9" t="s">
        <v>967</v>
      </c>
      <c r="AV212" s="9" t="s">
        <v>134</v>
      </c>
      <c r="AW212" s="9" t="s">
        <v>134</v>
      </c>
      <c r="AX212" s="9" t="s">
        <v>976</v>
      </c>
      <c r="AY212" s="9" t="s">
        <v>976</v>
      </c>
      <c r="AZ212" s="9" t="s">
        <v>966</v>
      </c>
    </row>
    <row r="213" spans="1:52" ht="12.75" customHeight="1" x14ac:dyDescent="0.2">
      <c r="A213" s="9">
        <v>2021</v>
      </c>
      <c r="B213" s="9">
        <v>1103909</v>
      </c>
      <c r="C213" s="9">
        <v>8</v>
      </c>
      <c r="D213" s="9">
        <v>0</v>
      </c>
      <c r="E213" s="9">
        <v>0</v>
      </c>
      <c r="F213" s="9">
        <v>0</v>
      </c>
      <c r="G213" s="9">
        <v>27</v>
      </c>
      <c r="H213" s="9">
        <v>0</v>
      </c>
      <c r="I213" s="9">
        <v>7</v>
      </c>
      <c r="J213" s="9">
        <v>0</v>
      </c>
      <c r="K213" s="9" t="s">
        <v>958</v>
      </c>
      <c r="L213" s="9" t="s">
        <v>1061</v>
      </c>
      <c r="M213" s="9" t="s">
        <v>1391</v>
      </c>
      <c r="N213" s="9">
        <v>101111</v>
      </c>
      <c r="O213" s="9" t="s">
        <v>1392</v>
      </c>
      <c r="P213" s="88">
        <v>1.00090010191E+26</v>
      </c>
      <c r="Q213" s="9">
        <v>555</v>
      </c>
      <c r="R213" s="9">
        <v>555</v>
      </c>
      <c r="S213" s="9">
        <v>555</v>
      </c>
      <c r="T213" s="9">
        <v>555</v>
      </c>
      <c r="U213" s="9">
        <v>555</v>
      </c>
      <c r="V213" s="9">
        <v>555</v>
      </c>
      <c r="W213" s="9">
        <v>555</v>
      </c>
      <c r="X213" s="9">
        <v>555</v>
      </c>
      <c r="Y213" s="9">
        <v>555</v>
      </c>
      <c r="Z213" s="9">
        <v>555</v>
      </c>
      <c r="AA213" s="9">
        <v>555</v>
      </c>
      <c r="AB213" s="9">
        <v>34.1</v>
      </c>
      <c r="AC213" s="9">
        <v>49.5</v>
      </c>
      <c r="AD213" s="9">
        <v>62.5</v>
      </c>
      <c r="AE213" s="9">
        <v>30</v>
      </c>
      <c r="AF213" s="9">
        <v>35</v>
      </c>
      <c r="AG213" s="9">
        <v>55</v>
      </c>
      <c r="AH213" s="9">
        <v>30</v>
      </c>
      <c r="AI213" s="9">
        <v>25</v>
      </c>
      <c r="AJ213" s="9">
        <v>25</v>
      </c>
      <c r="AK213" s="9">
        <v>25</v>
      </c>
      <c r="AL213" s="9">
        <v>29</v>
      </c>
      <c r="AM213" s="9">
        <v>30</v>
      </c>
      <c r="AN213" s="9">
        <v>23.3</v>
      </c>
      <c r="AO213" s="9">
        <v>0</v>
      </c>
      <c r="AP213" s="9">
        <v>30</v>
      </c>
      <c r="AQ213" s="9">
        <v>40</v>
      </c>
      <c r="AR213" s="9" t="s">
        <v>134</v>
      </c>
      <c r="AS213" s="9" t="s">
        <v>134</v>
      </c>
      <c r="AT213" s="9" t="s">
        <v>134</v>
      </c>
      <c r="AU213" s="9" t="s">
        <v>134</v>
      </c>
      <c r="AV213" s="9" t="s">
        <v>134</v>
      </c>
      <c r="AW213" s="9" t="s">
        <v>134</v>
      </c>
      <c r="AX213" s="9" t="s">
        <v>966</v>
      </c>
      <c r="AY213" s="9" t="s">
        <v>966</v>
      </c>
      <c r="AZ213" s="9" t="s">
        <v>134</v>
      </c>
    </row>
    <row r="214" spans="1:52" ht="12.75" customHeight="1" x14ac:dyDescent="0.2">
      <c r="A214" s="9">
        <v>2021</v>
      </c>
      <c r="B214" s="9">
        <v>1127927</v>
      </c>
      <c r="C214" s="9">
        <v>8</v>
      </c>
      <c r="D214" s="9">
        <v>0</v>
      </c>
      <c r="E214" s="9">
        <v>0</v>
      </c>
      <c r="F214" s="9">
        <v>0</v>
      </c>
      <c r="G214" s="9">
        <v>27</v>
      </c>
      <c r="H214" s="9">
        <v>0</v>
      </c>
      <c r="I214" s="9">
        <v>7</v>
      </c>
      <c r="J214" s="9">
        <v>0</v>
      </c>
      <c r="K214" s="9" t="s">
        <v>958</v>
      </c>
      <c r="L214" s="9" t="s">
        <v>1003</v>
      </c>
      <c r="M214" s="9" t="s">
        <v>1393</v>
      </c>
      <c r="N214" s="9">
        <v>111101</v>
      </c>
      <c r="O214" s="9" t="s">
        <v>1394</v>
      </c>
      <c r="P214" s="88">
        <v>9.9009909091190002E+26</v>
      </c>
      <c r="Q214" s="9">
        <v>555</v>
      </c>
      <c r="R214" s="9">
        <v>555</v>
      </c>
      <c r="S214" s="9">
        <v>555</v>
      </c>
      <c r="T214" s="9">
        <v>555</v>
      </c>
      <c r="U214" s="9">
        <v>555</v>
      </c>
      <c r="V214" s="9">
        <v>555</v>
      </c>
      <c r="W214" s="9">
        <v>555</v>
      </c>
      <c r="X214" s="9">
        <v>555</v>
      </c>
      <c r="Y214" s="9">
        <v>555</v>
      </c>
      <c r="Z214" s="9">
        <v>333</v>
      </c>
      <c r="AA214" s="9">
        <v>333</v>
      </c>
      <c r="AB214" s="9">
        <v>34.200000000000003</v>
      </c>
      <c r="AC214" s="9">
        <v>47.5</v>
      </c>
      <c r="AD214" s="9">
        <v>62.5</v>
      </c>
      <c r="AE214" s="9">
        <v>25</v>
      </c>
      <c r="AF214" s="9">
        <v>35</v>
      </c>
      <c r="AG214" s="9">
        <v>55</v>
      </c>
      <c r="AH214" s="9">
        <v>30</v>
      </c>
      <c r="AI214" s="9">
        <v>15</v>
      </c>
      <c r="AJ214" s="9">
        <v>35</v>
      </c>
      <c r="AK214" s="9">
        <v>10</v>
      </c>
      <c r="AL214" s="9">
        <v>29.8</v>
      </c>
      <c r="AM214" s="9">
        <v>35</v>
      </c>
      <c r="AN214" s="9">
        <v>0</v>
      </c>
      <c r="AO214" s="9">
        <v>0</v>
      </c>
      <c r="AP214" s="9">
        <v>0</v>
      </c>
      <c r="AQ214" s="9">
        <v>0</v>
      </c>
      <c r="AR214" s="9" t="s">
        <v>134</v>
      </c>
      <c r="AS214" s="9" t="s">
        <v>966</v>
      </c>
      <c r="AT214" s="9" t="s">
        <v>971</v>
      </c>
      <c r="AU214" s="9" t="s">
        <v>967</v>
      </c>
      <c r="AV214" s="9" t="s">
        <v>967</v>
      </c>
      <c r="AW214" s="9" t="s">
        <v>967</v>
      </c>
      <c r="AX214" s="9" t="s">
        <v>966</v>
      </c>
      <c r="AY214" s="9" t="s">
        <v>134</v>
      </c>
      <c r="AZ214" s="9" t="s">
        <v>966</v>
      </c>
    </row>
    <row r="215" spans="1:52" ht="12.75" customHeight="1" x14ac:dyDescent="0.2">
      <c r="A215" s="9">
        <v>2021</v>
      </c>
      <c r="B215" s="9">
        <v>1308687</v>
      </c>
      <c r="C215" s="9">
        <v>8</v>
      </c>
      <c r="D215" s="9">
        <v>0</v>
      </c>
      <c r="E215" s="9">
        <v>0</v>
      </c>
      <c r="F215" s="9">
        <v>0</v>
      </c>
      <c r="G215" s="9">
        <v>27</v>
      </c>
      <c r="H215" s="9">
        <v>0</v>
      </c>
      <c r="I215" s="9">
        <v>7</v>
      </c>
      <c r="J215" s="9">
        <v>0</v>
      </c>
      <c r="K215" s="9" t="s">
        <v>958</v>
      </c>
      <c r="L215" s="9" t="s">
        <v>977</v>
      </c>
      <c r="M215" s="9" t="s">
        <v>1395</v>
      </c>
      <c r="N215" s="9">
        <v>100</v>
      </c>
      <c r="O215" s="9" t="s">
        <v>1396</v>
      </c>
      <c r="P215" s="88">
        <v>9.1090119911109204E+26</v>
      </c>
      <c r="Q215" s="9">
        <v>555</v>
      </c>
      <c r="R215" s="9">
        <v>555</v>
      </c>
      <c r="S215" s="9">
        <v>555</v>
      </c>
      <c r="T215" s="9">
        <v>555</v>
      </c>
      <c r="U215" s="9">
        <v>555</v>
      </c>
      <c r="V215" s="9">
        <v>555</v>
      </c>
      <c r="W215" s="9">
        <v>555</v>
      </c>
      <c r="X215" s="9">
        <v>555</v>
      </c>
      <c r="Y215" s="9">
        <v>555</v>
      </c>
      <c r="Z215" s="9">
        <v>555</v>
      </c>
      <c r="AA215" s="9">
        <v>555</v>
      </c>
      <c r="AB215" s="9">
        <v>34.200000000000003</v>
      </c>
      <c r="AC215" s="9">
        <v>21.7</v>
      </c>
      <c r="AD215" s="9">
        <v>12.5</v>
      </c>
      <c r="AE215" s="9">
        <v>35.5</v>
      </c>
      <c r="AF215" s="9">
        <v>13</v>
      </c>
      <c r="AG215" s="9">
        <v>25</v>
      </c>
      <c r="AH215" s="9">
        <v>10</v>
      </c>
      <c r="AI215" s="9">
        <v>58</v>
      </c>
      <c r="AJ215" s="9">
        <v>50</v>
      </c>
      <c r="AK215" s="9">
        <v>60</v>
      </c>
      <c r="AL215" s="9">
        <v>38.299999999999997</v>
      </c>
      <c r="AM215" s="9">
        <v>45</v>
      </c>
      <c r="AN215" s="9">
        <v>0</v>
      </c>
      <c r="AO215" s="9">
        <v>0</v>
      </c>
      <c r="AP215" s="9">
        <v>0</v>
      </c>
      <c r="AQ215" s="9">
        <v>0</v>
      </c>
      <c r="AR215" s="9" t="s">
        <v>966</v>
      </c>
      <c r="AS215" s="9" t="s">
        <v>134</v>
      </c>
      <c r="AT215" s="9" t="s">
        <v>967</v>
      </c>
      <c r="AU215" s="9" t="s">
        <v>971</v>
      </c>
      <c r="AV215" s="9" t="s">
        <v>966</v>
      </c>
      <c r="AW215" s="9" t="s">
        <v>966</v>
      </c>
      <c r="AX215" s="9" t="s">
        <v>976</v>
      </c>
      <c r="AY215" s="9" t="s">
        <v>976</v>
      </c>
      <c r="AZ215" s="9" t="s">
        <v>966</v>
      </c>
    </row>
    <row r="216" spans="1:52" ht="12.75" customHeight="1" x14ac:dyDescent="0.2">
      <c r="A216" s="9">
        <v>2021</v>
      </c>
      <c r="B216" s="9">
        <v>1308687</v>
      </c>
      <c r="C216" s="9">
        <v>8</v>
      </c>
      <c r="D216" s="9">
        <v>0</v>
      </c>
      <c r="E216" s="9">
        <v>0</v>
      </c>
      <c r="F216" s="9">
        <v>0</v>
      </c>
      <c r="G216" s="9">
        <v>27</v>
      </c>
      <c r="H216" s="9">
        <v>0</v>
      </c>
      <c r="I216" s="9">
        <v>7</v>
      </c>
      <c r="J216" s="9">
        <v>0</v>
      </c>
      <c r="K216" s="9" t="s">
        <v>958</v>
      </c>
      <c r="L216" s="9" t="s">
        <v>977</v>
      </c>
      <c r="M216" s="9" t="s">
        <v>1397</v>
      </c>
      <c r="N216" s="9">
        <v>100011</v>
      </c>
      <c r="O216" s="9" t="s">
        <v>1398</v>
      </c>
      <c r="P216" s="88">
        <v>9.0190009900119206E+26</v>
      </c>
      <c r="Q216" s="9">
        <v>555</v>
      </c>
      <c r="R216" s="9">
        <v>555</v>
      </c>
      <c r="S216" s="9">
        <v>555</v>
      </c>
      <c r="T216" s="9">
        <v>555</v>
      </c>
      <c r="U216" s="9">
        <v>555</v>
      </c>
      <c r="V216" s="9">
        <v>555</v>
      </c>
      <c r="W216" s="9">
        <v>555</v>
      </c>
      <c r="X216" s="9">
        <v>555</v>
      </c>
      <c r="Y216" s="9">
        <v>555</v>
      </c>
      <c r="Z216" s="9">
        <v>555</v>
      </c>
      <c r="AA216" s="9">
        <v>333</v>
      </c>
      <c r="AB216" s="9">
        <v>34.200000000000003</v>
      </c>
      <c r="AC216" s="9">
        <v>33.1</v>
      </c>
      <c r="AD216" s="9">
        <v>37.5</v>
      </c>
      <c r="AE216" s="9">
        <v>26.5</v>
      </c>
      <c r="AF216" s="9">
        <v>32</v>
      </c>
      <c r="AG216" s="9">
        <v>40</v>
      </c>
      <c r="AH216" s="9">
        <v>30</v>
      </c>
      <c r="AI216" s="9">
        <v>21</v>
      </c>
      <c r="AJ216" s="9">
        <v>65</v>
      </c>
      <c r="AK216" s="9">
        <v>10</v>
      </c>
      <c r="AL216" s="9">
        <v>34.5</v>
      </c>
      <c r="AM216" s="9">
        <v>40</v>
      </c>
      <c r="AN216" s="9">
        <v>3.3</v>
      </c>
      <c r="AO216" s="9">
        <v>10</v>
      </c>
      <c r="AP216" s="9">
        <v>0</v>
      </c>
      <c r="AQ216" s="9">
        <v>0</v>
      </c>
      <c r="AR216" s="9" t="s">
        <v>134</v>
      </c>
      <c r="AS216" s="9" t="s">
        <v>134</v>
      </c>
      <c r="AT216" s="9" t="s">
        <v>134</v>
      </c>
      <c r="AU216" s="9" t="s">
        <v>971</v>
      </c>
      <c r="AV216" s="9" t="s">
        <v>971</v>
      </c>
      <c r="AW216" s="9" t="s">
        <v>134</v>
      </c>
      <c r="AX216" s="9" t="s">
        <v>966</v>
      </c>
      <c r="AY216" s="9" t="s">
        <v>966</v>
      </c>
      <c r="AZ216" s="9" t="s">
        <v>134</v>
      </c>
    </row>
    <row r="217" spans="1:52" ht="12.75" customHeight="1" x14ac:dyDescent="0.2">
      <c r="A217" s="9">
        <v>2021</v>
      </c>
      <c r="B217" s="9">
        <v>123336</v>
      </c>
      <c r="C217" s="9">
        <v>8</v>
      </c>
      <c r="D217" s="9">
        <v>0</v>
      </c>
      <c r="E217" s="9">
        <v>0</v>
      </c>
      <c r="F217" s="9">
        <v>0</v>
      </c>
      <c r="G217" s="9">
        <v>27</v>
      </c>
      <c r="H217" s="9">
        <v>0</v>
      </c>
      <c r="I217" s="9">
        <v>5</v>
      </c>
      <c r="J217" s="9">
        <v>0</v>
      </c>
      <c r="K217" s="9" t="s">
        <v>958</v>
      </c>
      <c r="L217" s="9" t="s">
        <v>962</v>
      </c>
      <c r="M217" s="9" t="s">
        <v>1399</v>
      </c>
      <c r="N217" s="9">
        <v>10100010</v>
      </c>
      <c r="O217" s="9" t="s">
        <v>1400</v>
      </c>
      <c r="P217" s="88">
        <v>9.1001911090109906E+23</v>
      </c>
      <c r="Q217" s="9">
        <v>555</v>
      </c>
      <c r="R217" s="9">
        <v>555</v>
      </c>
      <c r="S217" s="9">
        <v>555</v>
      </c>
      <c r="T217" s="9">
        <v>555</v>
      </c>
      <c r="U217" s="9">
        <v>555</v>
      </c>
      <c r="V217" s="9">
        <v>555</v>
      </c>
      <c r="W217" s="9">
        <v>555</v>
      </c>
      <c r="X217" s="9">
        <v>555</v>
      </c>
      <c r="Y217" s="9">
        <v>555</v>
      </c>
      <c r="Z217" s="9">
        <v>333</v>
      </c>
      <c r="AA217" s="9">
        <v>555</v>
      </c>
      <c r="AB217" s="9">
        <v>34.200000000000003</v>
      </c>
      <c r="AC217" s="9">
        <v>41.5</v>
      </c>
      <c r="AD217" s="9">
        <v>37.5</v>
      </c>
      <c r="AE217" s="9">
        <v>47.5</v>
      </c>
      <c r="AF217" s="9">
        <v>38</v>
      </c>
      <c r="AG217" s="9">
        <v>70</v>
      </c>
      <c r="AH217" s="9">
        <v>30</v>
      </c>
      <c r="AI217" s="9">
        <v>57</v>
      </c>
      <c r="AJ217" s="9">
        <v>65</v>
      </c>
      <c r="AK217" s="9">
        <v>55</v>
      </c>
      <c r="AL217" s="9">
        <v>31.7</v>
      </c>
      <c r="AM217" s="9">
        <v>36.4</v>
      </c>
      <c r="AN217" s="9">
        <v>5</v>
      </c>
      <c r="AO217" s="9">
        <v>0</v>
      </c>
      <c r="AP217" s="9">
        <v>0</v>
      </c>
      <c r="AQ217" s="9">
        <v>15</v>
      </c>
      <c r="AR217" s="9" t="s">
        <v>134</v>
      </c>
      <c r="AS217" s="9" t="s">
        <v>966</v>
      </c>
      <c r="AT217" s="9" t="s">
        <v>966</v>
      </c>
      <c r="AU217" s="9" t="s">
        <v>971</v>
      </c>
      <c r="AV217" s="9" t="s">
        <v>971</v>
      </c>
      <c r="AW217" s="9" t="s">
        <v>134</v>
      </c>
      <c r="AX217" s="9" t="s">
        <v>971</v>
      </c>
      <c r="AY217" s="9" t="s">
        <v>966</v>
      </c>
      <c r="AZ217" s="9" t="s">
        <v>966</v>
      </c>
    </row>
    <row r="218" spans="1:52" ht="12.75" customHeight="1" x14ac:dyDescent="0.2">
      <c r="A218" s="9">
        <v>2021</v>
      </c>
      <c r="B218" s="9">
        <v>123336</v>
      </c>
      <c r="C218" s="9">
        <v>8</v>
      </c>
      <c r="D218" s="9">
        <v>0</v>
      </c>
      <c r="E218" s="9">
        <v>0</v>
      </c>
      <c r="F218" s="9">
        <v>0</v>
      </c>
      <c r="G218" s="9">
        <v>27</v>
      </c>
      <c r="H218" s="9">
        <v>0</v>
      </c>
      <c r="I218" s="9">
        <v>5</v>
      </c>
      <c r="J218" s="9">
        <v>0</v>
      </c>
      <c r="K218" s="9" t="s">
        <v>958</v>
      </c>
      <c r="L218" s="9" t="s">
        <v>962</v>
      </c>
      <c r="M218" s="9" t="s">
        <v>1401</v>
      </c>
      <c r="N218" s="9">
        <v>101110</v>
      </c>
      <c r="O218" s="9" t="s">
        <v>1402</v>
      </c>
      <c r="P218" s="88">
        <v>9.0010910090009902E+23</v>
      </c>
      <c r="Q218" s="9">
        <v>555</v>
      </c>
      <c r="R218" s="9">
        <v>555</v>
      </c>
      <c r="S218" s="9">
        <v>555</v>
      </c>
      <c r="T218" s="9">
        <v>555</v>
      </c>
      <c r="U218" s="9">
        <v>555</v>
      </c>
      <c r="V218" s="9">
        <v>555</v>
      </c>
      <c r="W218" s="9">
        <v>555</v>
      </c>
      <c r="X218" s="9">
        <v>555</v>
      </c>
      <c r="Y218" s="9">
        <v>333</v>
      </c>
      <c r="Z218" s="9">
        <v>333</v>
      </c>
      <c r="AA218" s="9">
        <v>555</v>
      </c>
      <c r="AB218" s="9">
        <v>34.299999999999997</v>
      </c>
      <c r="AC218" s="9">
        <v>41.6</v>
      </c>
      <c r="AD218" s="9">
        <v>50</v>
      </c>
      <c r="AE218" s="9">
        <v>29</v>
      </c>
      <c r="AF218" s="9">
        <v>23</v>
      </c>
      <c r="AG218" s="9">
        <v>55</v>
      </c>
      <c r="AH218" s="9">
        <v>15</v>
      </c>
      <c r="AI218" s="9">
        <v>35</v>
      </c>
      <c r="AJ218" s="9">
        <v>55</v>
      </c>
      <c r="AK218" s="9">
        <v>30</v>
      </c>
      <c r="AL218" s="9">
        <v>31.9</v>
      </c>
      <c r="AM218" s="9">
        <v>36.4</v>
      </c>
      <c r="AN218" s="9">
        <v>6.7</v>
      </c>
      <c r="AO218" s="9">
        <v>0</v>
      </c>
      <c r="AP218" s="9">
        <v>0</v>
      </c>
      <c r="AQ218" s="9">
        <v>20</v>
      </c>
      <c r="AR218" s="9" t="s">
        <v>134</v>
      </c>
      <c r="AS218" s="9" t="s">
        <v>134</v>
      </c>
      <c r="AT218" s="9" t="s">
        <v>134</v>
      </c>
      <c r="AU218" s="9" t="s">
        <v>967</v>
      </c>
      <c r="AV218" s="9" t="s">
        <v>967</v>
      </c>
      <c r="AW218" s="9" t="s">
        <v>971</v>
      </c>
      <c r="AX218" s="9" t="s">
        <v>971</v>
      </c>
      <c r="AY218" s="9" t="s">
        <v>966</v>
      </c>
      <c r="AZ218" s="9" t="s">
        <v>966</v>
      </c>
    </row>
    <row r="219" spans="1:52" ht="12.75" customHeight="1" x14ac:dyDescent="0.2">
      <c r="A219" s="9">
        <v>2021</v>
      </c>
      <c r="B219" s="9">
        <v>1308687</v>
      </c>
      <c r="C219" s="9">
        <v>8</v>
      </c>
      <c r="D219" s="9">
        <v>0</v>
      </c>
      <c r="E219" s="9">
        <v>0</v>
      </c>
      <c r="F219" s="9">
        <v>0</v>
      </c>
      <c r="G219" s="9">
        <v>27</v>
      </c>
      <c r="H219" s="9">
        <v>0</v>
      </c>
      <c r="I219" s="9">
        <v>7</v>
      </c>
      <c r="J219" s="9">
        <v>0</v>
      </c>
      <c r="K219" s="9" t="s">
        <v>958</v>
      </c>
      <c r="L219" s="9" t="s">
        <v>977</v>
      </c>
      <c r="M219" s="9" t="s">
        <v>1403</v>
      </c>
      <c r="N219" s="9">
        <v>10001001</v>
      </c>
      <c r="O219" s="9" t="s">
        <v>1404</v>
      </c>
      <c r="P219" s="88">
        <v>9.1091009911019095E+26</v>
      </c>
      <c r="Q219" s="9">
        <v>555</v>
      </c>
      <c r="R219" s="9">
        <v>555</v>
      </c>
      <c r="S219" s="9">
        <v>555</v>
      </c>
      <c r="T219" s="9">
        <v>333</v>
      </c>
      <c r="U219" s="9">
        <v>555</v>
      </c>
      <c r="V219" s="9">
        <v>333</v>
      </c>
      <c r="W219" s="9">
        <v>333</v>
      </c>
      <c r="X219" s="9">
        <v>333</v>
      </c>
      <c r="Y219" s="9">
        <v>333</v>
      </c>
      <c r="Z219" s="9">
        <v>333</v>
      </c>
      <c r="AA219" s="9">
        <v>333</v>
      </c>
      <c r="AB219" s="9">
        <v>34.4</v>
      </c>
      <c r="AC219" s="9">
        <v>22.5</v>
      </c>
      <c r="AD219" s="9">
        <v>37.5</v>
      </c>
      <c r="AE219" s="9">
        <v>0</v>
      </c>
      <c r="AF219" s="9">
        <v>0</v>
      </c>
      <c r="AG219" s="9">
        <v>0</v>
      </c>
      <c r="AH219" s="9">
        <v>0</v>
      </c>
      <c r="AI219" s="9">
        <v>0</v>
      </c>
      <c r="AJ219" s="9">
        <v>0</v>
      </c>
      <c r="AK219" s="9">
        <v>0</v>
      </c>
      <c r="AL219" s="9">
        <v>38.299999999999997</v>
      </c>
      <c r="AM219" s="9">
        <v>45</v>
      </c>
      <c r="AN219" s="9">
        <v>0</v>
      </c>
      <c r="AO219" s="9">
        <v>0</v>
      </c>
      <c r="AP219" s="9">
        <v>0</v>
      </c>
      <c r="AQ219" s="9">
        <v>0</v>
      </c>
      <c r="AR219" s="9" t="s">
        <v>134</v>
      </c>
      <c r="AS219" s="9" t="s">
        <v>134</v>
      </c>
      <c r="AT219" s="9" t="s">
        <v>134</v>
      </c>
      <c r="AU219" s="9" t="s">
        <v>971</v>
      </c>
      <c r="AV219" s="9" t="s">
        <v>967</v>
      </c>
      <c r="AW219" s="9" t="s">
        <v>134</v>
      </c>
      <c r="AX219" s="9" t="s">
        <v>971</v>
      </c>
      <c r="AY219" s="9" t="s">
        <v>134</v>
      </c>
      <c r="AZ219" s="9" t="s">
        <v>134</v>
      </c>
    </row>
    <row r="220" spans="1:52" ht="12.75" customHeight="1" x14ac:dyDescent="0.2">
      <c r="A220" s="9">
        <v>2021</v>
      </c>
      <c r="B220" s="9">
        <v>1127927</v>
      </c>
      <c r="C220" s="9">
        <v>8</v>
      </c>
      <c r="D220" s="9">
        <v>0</v>
      </c>
      <c r="E220" s="9">
        <v>0</v>
      </c>
      <c r="F220" s="9">
        <v>0</v>
      </c>
      <c r="G220" s="9">
        <v>27</v>
      </c>
      <c r="H220" s="9">
        <v>0</v>
      </c>
      <c r="I220" s="9">
        <v>7</v>
      </c>
      <c r="J220" s="9">
        <v>0</v>
      </c>
      <c r="K220" s="9" t="s">
        <v>958</v>
      </c>
      <c r="L220" s="9" t="s">
        <v>1003</v>
      </c>
      <c r="M220" s="9" t="s">
        <v>1405</v>
      </c>
      <c r="N220" s="9">
        <v>11101100</v>
      </c>
      <c r="O220" s="9" t="s">
        <v>1406</v>
      </c>
      <c r="P220" s="88">
        <v>9.9009909090089996E+26</v>
      </c>
      <c r="Q220" s="9">
        <v>555</v>
      </c>
      <c r="R220" s="9">
        <v>555</v>
      </c>
      <c r="S220" s="9">
        <v>555</v>
      </c>
      <c r="T220" s="9">
        <v>555</v>
      </c>
      <c r="U220" s="9">
        <v>555</v>
      </c>
      <c r="V220" s="9">
        <v>555</v>
      </c>
      <c r="W220" s="9">
        <v>555</v>
      </c>
      <c r="X220" s="9">
        <v>333</v>
      </c>
      <c r="Y220" s="9">
        <v>555</v>
      </c>
      <c r="Z220" s="9">
        <v>555</v>
      </c>
      <c r="AA220" s="9">
        <v>333</v>
      </c>
      <c r="AB220" s="9">
        <v>34.6</v>
      </c>
      <c r="AC220" s="9">
        <v>43.3</v>
      </c>
      <c r="AD220" s="9">
        <v>62.5</v>
      </c>
      <c r="AE220" s="9">
        <v>14.5</v>
      </c>
      <c r="AF220" s="9">
        <v>29</v>
      </c>
      <c r="AG220" s="9">
        <v>25</v>
      </c>
      <c r="AH220" s="9">
        <v>30</v>
      </c>
      <c r="AI220" s="9">
        <v>0</v>
      </c>
      <c r="AJ220" s="9">
        <v>0</v>
      </c>
      <c r="AK220" s="9">
        <v>0</v>
      </c>
      <c r="AL220" s="9">
        <v>31.7</v>
      </c>
      <c r="AM220" s="9">
        <v>35</v>
      </c>
      <c r="AN220" s="9">
        <v>13.3</v>
      </c>
      <c r="AO220" s="9">
        <v>0</v>
      </c>
      <c r="AP220" s="9">
        <v>40</v>
      </c>
      <c r="AQ220" s="9">
        <v>0</v>
      </c>
      <c r="AR220" s="9" t="s">
        <v>966</v>
      </c>
      <c r="AS220" s="9" t="s">
        <v>966</v>
      </c>
      <c r="AT220" s="9" t="s">
        <v>134</v>
      </c>
      <c r="AU220" s="9" t="s">
        <v>971</v>
      </c>
      <c r="AV220" s="9" t="s">
        <v>971</v>
      </c>
      <c r="AW220" s="9" t="s">
        <v>971</v>
      </c>
      <c r="AX220" s="9" t="s">
        <v>966</v>
      </c>
      <c r="AY220" s="9" t="s">
        <v>966</v>
      </c>
      <c r="AZ220" s="9" t="s">
        <v>971</v>
      </c>
    </row>
    <row r="221" spans="1:52" ht="12.75" customHeight="1" x14ac:dyDescent="0.2">
      <c r="A221" s="9">
        <v>2021</v>
      </c>
      <c r="B221" s="9">
        <v>123336</v>
      </c>
      <c r="C221" s="9">
        <v>8</v>
      </c>
      <c r="D221" s="9">
        <v>0</v>
      </c>
      <c r="E221" s="9">
        <v>0</v>
      </c>
      <c r="F221" s="9">
        <v>0</v>
      </c>
      <c r="G221" s="9">
        <v>27</v>
      </c>
      <c r="H221" s="9">
        <v>0</v>
      </c>
      <c r="I221" s="9">
        <v>5</v>
      </c>
      <c r="J221" s="9">
        <v>0</v>
      </c>
      <c r="K221" s="9" t="s">
        <v>958</v>
      </c>
      <c r="L221" s="9" t="s">
        <v>962</v>
      </c>
      <c r="M221" s="9" t="s">
        <v>1407</v>
      </c>
      <c r="N221" s="9">
        <v>1010</v>
      </c>
      <c r="O221" s="9" t="s">
        <v>1408</v>
      </c>
      <c r="P221" s="88">
        <v>1.09100091109011E+25</v>
      </c>
      <c r="Q221" s="9">
        <v>555</v>
      </c>
      <c r="R221" s="9">
        <v>555</v>
      </c>
      <c r="S221" s="9">
        <v>555</v>
      </c>
      <c r="T221" s="9">
        <v>555</v>
      </c>
      <c r="U221" s="9">
        <v>555</v>
      </c>
      <c r="V221" s="9">
        <v>555</v>
      </c>
      <c r="W221" s="9">
        <v>555</v>
      </c>
      <c r="X221" s="9">
        <v>555</v>
      </c>
      <c r="Y221" s="9">
        <v>336</v>
      </c>
      <c r="Z221" s="9">
        <v>336</v>
      </c>
      <c r="AA221" s="9">
        <v>555</v>
      </c>
      <c r="AB221" s="9">
        <v>34.6</v>
      </c>
      <c r="AC221" s="9">
        <v>29.4</v>
      </c>
      <c r="AD221" s="9">
        <v>25</v>
      </c>
      <c r="AE221" s="9">
        <v>36</v>
      </c>
      <c r="AF221" s="9">
        <v>10</v>
      </c>
      <c r="AG221" s="9">
        <v>50</v>
      </c>
      <c r="AH221" s="9">
        <v>0</v>
      </c>
      <c r="AI221" s="9">
        <v>62</v>
      </c>
      <c r="AJ221" s="9">
        <v>70</v>
      </c>
      <c r="AK221" s="9">
        <v>60</v>
      </c>
      <c r="AL221" s="9">
        <v>36.299999999999997</v>
      </c>
      <c r="AM221" s="9">
        <v>40.9</v>
      </c>
      <c r="AN221" s="9">
        <v>10</v>
      </c>
      <c r="AO221" s="9">
        <v>0</v>
      </c>
      <c r="AP221" s="9">
        <v>0</v>
      </c>
      <c r="AQ221" s="9">
        <v>30</v>
      </c>
      <c r="AR221" s="9" t="s">
        <v>976</v>
      </c>
      <c r="AS221" s="9" t="s">
        <v>976</v>
      </c>
      <c r="AT221" s="9" t="s">
        <v>134</v>
      </c>
      <c r="AU221" s="9" t="s">
        <v>966</v>
      </c>
      <c r="AV221" s="9" t="s">
        <v>966</v>
      </c>
      <c r="AW221" s="9" t="s">
        <v>966</v>
      </c>
      <c r="AX221" s="9" t="s">
        <v>971</v>
      </c>
      <c r="AY221" s="9" t="s">
        <v>966</v>
      </c>
      <c r="AZ221" s="9" t="s">
        <v>966</v>
      </c>
    </row>
    <row r="222" spans="1:52" ht="12.75" customHeight="1" x14ac:dyDescent="0.2">
      <c r="A222" s="9">
        <v>2021</v>
      </c>
      <c r="B222" s="9">
        <v>108730</v>
      </c>
      <c r="C222" s="9">
        <v>8</v>
      </c>
      <c r="D222" s="9">
        <v>0</v>
      </c>
      <c r="E222" s="9">
        <v>0</v>
      </c>
      <c r="F222" s="9">
        <v>0</v>
      </c>
      <c r="G222" s="9">
        <v>27</v>
      </c>
      <c r="H222" s="9">
        <v>0</v>
      </c>
      <c r="I222" s="9">
        <v>3</v>
      </c>
      <c r="J222" s="9">
        <v>0</v>
      </c>
      <c r="K222" s="9" t="s">
        <v>958</v>
      </c>
      <c r="L222" s="9" t="s">
        <v>991</v>
      </c>
      <c r="M222" s="9" t="s">
        <v>1409</v>
      </c>
      <c r="N222" s="9">
        <v>1010</v>
      </c>
      <c r="O222" s="9" t="s">
        <v>1410</v>
      </c>
      <c r="P222" s="88">
        <v>9.1109101010000995E+26</v>
      </c>
      <c r="Q222" s="9">
        <v>555</v>
      </c>
      <c r="R222" s="9">
        <v>555</v>
      </c>
      <c r="S222" s="9">
        <v>555</v>
      </c>
      <c r="T222" s="9">
        <v>555</v>
      </c>
      <c r="U222" s="9">
        <v>555</v>
      </c>
      <c r="V222" s="9">
        <v>555</v>
      </c>
      <c r="W222" s="9">
        <v>336</v>
      </c>
      <c r="X222" s="9">
        <v>336</v>
      </c>
      <c r="Y222" s="9">
        <v>555</v>
      </c>
      <c r="Z222" s="9">
        <v>333</v>
      </c>
      <c r="AA222" s="9">
        <v>333</v>
      </c>
      <c r="AB222" s="9">
        <v>34.799999999999997</v>
      </c>
      <c r="AC222" s="9">
        <v>15</v>
      </c>
      <c r="AD222" s="9">
        <v>25</v>
      </c>
      <c r="AE222" s="9">
        <v>0</v>
      </c>
      <c r="AF222" s="9">
        <v>0</v>
      </c>
      <c r="AG222" s="9">
        <v>0</v>
      </c>
      <c r="AH222" s="9">
        <v>0</v>
      </c>
      <c r="AI222" s="9">
        <v>0</v>
      </c>
      <c r="AJ222" s="9">
        <v>0</v>
      </c>
      <c r="AK222" s="9">
        <v>0</v>
      </c>
      <c r="AL222" s="9">
        <v>41.4</v>
      </c>
      <c r="AM222" s="9">
        <v>45.8</v>
      </c>
      <c r="AN222" s="9">
        <v>16.7</v>
      </c>
      <c r="AO222" s="9">
        <v>50</v>
      </c>
      <c r="AP222" s="9">
        <v>0</v>
      </c>
      <c r="AQ222" s="9">
        <v>0</v>
      </c>
      <c r="AR222" s="9" t="s">
        <v>134</v>
      </c>
      <c r="AS222" s="9" t="s">
        <v>976</v>
      </c>
      <c r="AT222" s="9" t="s">
        <v>134</v>
      </c>
      <c r="AU222" s="9" t="s">
        <v>971</v>
      </c>
      <c r="AV222" s="9" t="s">
        <v>971</v>
      </c>
      <c r="AW222" s="9" t="s">
        <v>134</v>
      </c>
      <c r="AX222" s="9" t="s">
        <v>966</v>
      </c>
      <c r="AY222" s="9" t="s">
        <v>966</v>
      </c>
      <c r="AZ222" s="9" t="s">
        <v>971</v>
      </c>
    </row>
    <row r="223" spans="1:52" ht="12.75" customHeight="1" x14ac:dyDescent="0.2">
      <c r="A223" s="9">
        <v>2021</v>
      </c>
      <c r="B223" s="9">
        <v>1179970</v>
      </c>
      <c r="C223" s="9">
        <v>8</v>
      </c>
      <c r="D223" s="9">
        <v>0</v>
      </c>
      <c r="E223" s="9">
        <v>0</v>
      </c>
      <c r="F223" s="9">
        <v>0</v>
      </c>
      <c r="G223" s="9">
        <v>27</v>
      </c>
      <c r="H223" s="9">
        <v>0</v>
      </c>
      <c r="I223" s="9">
        <v>2</v>
      </c>
      <c r="J223" s="9">
        <v>0</v>
      </c>
      <c r="K223" s="9" t="s">
        <v>958</v>
      </c>
      <c r="L223" s="9" t="s">
        <v>963</v>
      </c>
      <c r="M223" s="9" t="s">
        <v>1411</v>
      </c>
      <c r="N223" s="9">
        <v>100</v>
      </c>
      <c r="O223" s="9" t="s">
        <v>1412</v>
      </c>
      <c r="P223" s="88">
        <v>1.0111001109108999E+26</v>
      </c>
      <c r="Q223" s="9">
        <v>555</v>
      </c>
      <c r="R223" s="9">
        <v>555</v>
      </c>
      <c r="S223" s="9">
        <v>555</v>
      </c>
      <c r="T223" s="9">
        <v>333</v>
      </c>
      <c r="U223" s="9">
        <v>555</v>
      </c>
      <c r="V223" s="9">
        <v>333</v>
      </c>
      <c r="W223" s="9">
        <v>333</v>
      </c>
      <c r="X223" s="9">
        <v>333</v>
      </c>
      <c r="Y223" s="9">
        <v>333</v>
      </c>
      <c r="Z223" s="9">
        <v>333</v>
      </c>
      <c r="AA223" s="9">
        <v>333</v>
      </c>
      <c r="AB223" s="9">
        <v>35</v>
      </c>
      <c r="AC223" s="9">
        <v>7.5</v>
      </c>
      <c r="AD223" s="9">
        <v>12.5</v>
      </c>
      <c r="AE223" s="9">
        <v>0</v>
      </c>
      <c r="AF223" s="9">
        <v>0</v>
      </c>
      <c r="AG223" s="9">
        <v>0</v>
      </c>
      <c r="AH223" s="9">
        <v>0</v>
      </c>
      <c r="AI223" s="9">
        <v>0</v>
      </c>
      <c r="AJ223" s="9">
        <v>0</v>
      </c>
      <c r="AK223" s="9">
        <v>0</v>
      </c>
      <c r="AL223" s="9">
        <v>44.2</v>
      </c>
      <c r="AM223" s="9">
        <v>52</v>
      </c>
      <c r="AN223" s="9">
        <v>0</v>
      </c>
      <c r="AO223" s="9">
        <v>0</v>
      </c>
      <c r="AP223" s="9">
        <v>0</v>
      </c>
      <c r="AQ223" s="9">
        <v>0</v>
      </c>
      <c r="AR223" s="9" t="s">
        <v>966</v>
      </c>
      <c r="AS223" s="9" t="s">
        <v>966</v>
      </c>
      <c r="AT223" s="9" t="s">
        <v>134</v>
      </c>
      <c r="AU223" s="9" t="s">
        <v>966</v>
      </c>
      <c r="AV223" s="9" t="s">
        <v>966</v>
      </c>
      <c r="AW223" s="9" t="s">
        <v>966</v>
      </c>
      <c r="AX223" s="9" t="s">
        <v>966</v>
      </c>
      <c r="AY223" s="9" t="s">
        <v>134</v>
      </c>
      <c r="AZ223" s="9" t="s">
        <v>971</v>
      </c>
    </row>
    <row r="224" spans="1:52" ht="12.75" customHeight="1" x14ac:dyDescent="0.2">
      <c r="A224" s="9">
        <v>2021</v>
      </c>
      <c r="B224" s="9">
        <v>123336</v>
      </c>
      <c r="C224" s="9">
        <v>8</v>
      </c>
      <c r="D224" s="9">
        <v>0</v>
      </c>
      <c r="E224" s="9">
        <v>0</v>
      </c>
      <c r="F224" s="9">
        <v>0</v>
      </c>
      <c r="G224" s="9">
        <v>27</v>
      </c>
      <c r="H224" s="9">
        <v>0</v>
      </c>
      <c r="I224" s="9">
        <v>5</v>
      </c>
      <c r="J224" s="9">
        <v>0</v>
      </c>
      <c r="K224" s="9" t="s">
        <v>958</v>
      </c>
      <c r="L224" s="9" t="s">
        <v>962</v>
      </c>
      <c r="M224" s="9" t="s">
        <v>1413</v>
      </c>
      <c r="N224" s="9">
        <v>10110000</v>
      </c>
      <c r="O224" s="9" t="s">
        <v>1414</v>
      </c>
      <c r="P224" s="88">
        <v>9.1011911090009895E+23</v>
      </c>
      <c r="Q224" s="9">
        <v>555</v>
      </c>
      <c r="R224" s="9">
        <v>555</v>
      </c>
      <c r="S224" s="9">
        <v>555</v>
      </c>
      <c r="T224" s="9">
        <v>555</v>
      </c>
      <c r="U224" s="9">
        <v>555</v>
      </c>
      <c r="V224" s="9">
        <v>555</v>
      </c>
      <c r="W224" s="9">
        <v>555</v>
      </c>
      <c r="X224" s="9">
        <v>555</v>
      </c>
      <c r="Y224" s="9">
        <v>555</v>
      </c>
      <c r="Z224" s="9">
        <v>333</v>
      </c>
      <c r="AA224" s="9">
        <v>555</v>
      </c>
      <c r="AB224" s="9">
        <v>35</v>
      </c>
      <c r="AC224" s="9">
        <v>32.5</v>
      </c>
      <c r="AD224" s="9">
        <v>37.5</v>
      </c>
      <c r="AE224" s="9">
        <v>25</v>
      </c>
      <c r="AF224" s="9">
        <v>13</v>
      </c>
      <c r="AG224" s="9">
        <v>65</v>
      </c>
      <c r="AH224" s="9">
        <v>0</v>
      </c>
      <c r="AI224" s="9">
        <v>37</v>
      </c>
      <c r="AJ224" s="9">
        <v>65</v>
      </c>
      <c r="AK224" s="9">
        <v>30</v>
      </c>
      <c r="AL224" s="9">
        <v>35.799999999999997</v>
      </c>
      <c r="AM224" s="9">
        <v>40.9</v>
      </c>
      <c r="AN224" s="9">
        <v>6.7</v>
      </c>
      <c r="AO224" s="9">
        <v>0</v>
      </c>
      <c r="AP224" s="9">
        <v>0</v>
      </c>
      <c r="AQ224" s="9">
        <v>20</v>
      </c>
      <c r="AR224" s="9" t="s">
        <v>134</v>
      </c>
      <c r="AS224" s="9" t="s">
        <v>966</v>
      </c>
      <c r="AT224" s="9" t="s">
        <v>134</v>
      </c>
      <c r="AU224" s="9" t="s">
        <v>971</v>
      </c>
      <c r="AV224" s="9" t="s">
        <v>134</v>
      </c>
      <c r="AW224" s="9" t="s">
        <v>134</v>
      </c>
      <c r="AX224" s="9" t="s">
        <v>971</v>
      </c>
      <c r="AY224" s="9" t="s">
        <v>134</v>
      </c>
      <c r="AZ224" s="9" t="s">
        <v>134</v>
      </c>
    </row>
    <row r="225" spans="1:52" ht="12.75" customHeight="1" x14ac:dyDescent="0.2">
      <c r="A225" s="9">
        <v>2021</v>
      </c>
      <c r="B225" s="9">
        <v>123336</v>
      </c>
      <c r="C225" s="9">
        <v>8</v>
      </c>
      <c r="D225" s="9">
        <v>0</v>
      </c>
      <c r="E225" s="9">
        <v>0</v>
      </c>
      <c r="F225" s="9">
        <v>0</v>
      </c>
      <c r="G225" s="9">
        <v>27</v>
      </c>
      <c r="H225" s="9">
        <v>0</v>
      </c>
      <c r="I225" s="9">
        <v>5</v>
      </c>
      <c r="J225" s="9">
        <v>0</v>
      </c>
      <c r="K225" s="9" t="s">
        <v>958</v>
      </c>
      <c r="L225" s="9" t="s">
        <v>962</v>
      </c>
      <c r="M225" s="9" t="s">
        <v>1415</v>
      </c>
      <c r="N225" s="9">
        <v>11001</v>
      </c>
      <c r="O225" s="9" t="s">
        <v>1416</v>
      </c>
      <c r="P225" s="88">
        <v>1.9000190009100999E+24</v>
      </c>
      <c r="Q225" s="9">
        <v>555</v>
      </c>
      <c r="R225" s="9">
        <v>555</v>
      </c>
      <c r="S225" s="9">
        <v>555</v>
      </c>
      <c r="T225" s="9">
        <v>555</v>
      </c>
      <c r="U225" s="9">
        <v>555</v>
      </c>
      <c r="V225" s="9">
        <v>555</v>
      </c>
      <c r="W225" s="9">
        <v>555</v>
      </c>
      <c r="X225" s="9">
        <v>555</v>
      </c>
      <c r="Y225" s="9">
        <v>555</v>
      </c>
      <c r="Z225" s="9">
        <v>333</v>
      </c>
      <c r="AA225" s="9">
        <v>555</v>
      </c>
      <c r="AB225" s="9">
        <v>35</v>
      </c>
      <c r="AC225" s="9">
        <v>33.5</v>
      </c>
      <c r="AD225" s="9">
        <v>37.5</v>
      </c>
      <c r="AE225" s="9">
        <v>27.5</v>
      </c>
      <c r="AF225" s="9">
        <v>21</v>
      </c>
      <c r="AG225" s="9">
        <v>65</v>
      </c>
      <c r="AH225" s="9">
        <v>10</v>
      </c>
      <c r="AI225" s="9">
        <v>34</v>
      </c>
      <c r="AJ225" s="9">
        <v>50</v>
      </c>
      <c r="AK225" s="9">
        <v>30</v>
      </c>
      <c r="AL225" s="9">
        <v>35.5</v>
      </c>
      <c r="AM225" s="9">
        <v>40.9</v>
      </c>
      <c r="AN225" s="9">
        <v>5</v>
      </c>
      <c r="AO225" s="9">
        <v>0</v>
      </c>
      <c r="AP225" s="9">
        <v>0</v>
      </c>
      <c r="AQ225" s="9">
        <v>15</v>
      </c>
      <c r="AR225" s="9" t="s">
        <v>966</v>
      </c>
      <c r="AS225" s="9" t="s">
        <v>966</v>
      </c>
      <c r="AT225" s="9" t="s">
        <v>966</v>
      </c>
      <c r="AU225" s="9" t="s">
        <v>966</v>
      </c>
      <c r="AV225" s="9" t="s">
        <v>966</v>
      </c>
      <c r="AW225" s="9" t="s">
        <v>966</v>
      </c>
      <c r="AX225" s="9" t="s">
        <v>971</v>
      </c>
      <c r="AY225" s="9" t="s">
        <v>967</v>
      </c>
      <c r="AZ225" s="9" t="s">
        <v>134</v>
      </c>
    </row>
    <row r="226" spans="1:52" ht="12.75" customHeight="1" x14ac:dyDescent="0.2">
      <c r="A226" s="9">
        <v>2021</v>
      </c>
      <c r="B226" s="9">
        <v>150129</v>
      </c>
      <c r="C226" s="9">
        <v>8</v>
      </c>
      <c r="D226" s="9">
        <v>0</v>
      </c>
      <c r="E226" s="9">
        <v>0</v>
      </c>
      <c r="F226" s="9">
        <v>0</v>
      </c>
      <c r="G226" s="9">
        <v>27</v>
      </c>
      <c r="H226" s="9">
        <v>0</v>
      </c>
      <c r="I226" s="9">
        <v>6</v>
      </c>
      <c r="J226" s="9">
        <v>0</v>
      </c>
      <c r="K226" s="9" t="s">
        <v>958</v>
      </c>
      <c r="L226" s="9" t="s">
        <v>994</v>
      </c>
      <c r="M226" s="9" t="s">
        <v>1417</v>
      </c>
      <c r="N226" s="9">
        <v>10110000</v>
      </c>
      <c r="O226" s="9" t="s">
        <v>1418</v>
      </c>
      <c r="P226" s="88">
        <v>9.1910091100999995E+25</v>
      </c>
      <c r="Q226" s="9">
        <v>555</v>
      </c>
      <c r="R226" s="9">
        <v>555</v>
      </c>
      <c r="S226" s="9">
        <v>555</v>
      </c>
      <c r="T226" s="9">
        <v>555</v>
      </c>
      <c r="U226" s="9">
        <v>555</v>
      </c>
      <c r="V226" s="9">
        <v>555</v>
      </c>
      <c r="W226" s="9">
        <v>555</v>
      </c>
      <c r="X226" s="9">
        <v>555</v>
      </c>
      <c r="Y226" s="9">
        <v>555</v>
      </c>
      <c r="Z226" s="9">
        <v>555</v>
      </c>
      <c r="AA226" s="9">
        <v>555</v>
      </c>
      <c r="AB226" s="9">
        <v>35.1</v>
      </c>
      <c r="AC226" s="9">
        <v>32.700000000000003</v>
      </c>
      <c r="AD226" s="9">
        <v>37.5</v>
      </c>
      <c r="AE226" s="9">
        <v>25.5</v>
      </c>
      <c r="AF226" s="9">
        <v>38</v>
      </c>
      <c r="AG226" s="9">
        <v>50</v>
      </c>
      <c r="AH226" s="9">
        <v>35</v>
      </c>
      <c r="AI226" s="9">
        <v>13</v>
      </c>
      <c r="AJ226" s="9">
        <v>65</v>
      </c>
      <c r="AK226" s="9">
        <v>0</v>
      </c>
      <c r="AL226" s="9">
        <v>35.9</v>
      </c>
      <c r="AM226" s="9">
        <v>38.1</v>
      </c>
      <c r="AN226" s="9">
        <v>23.3</v>
      </c>
      <c r="AO226" s="9">
        <v>45</v>
      </c>
      <c r="AP226" s="9">
        <v>25</v>
      </c>
      <c r="AQ226" s="9">
        <v>0</v>
      </c>
      <c r="AR226" s="9" t="s">
        <v>134</v>
      </c>
      <c r="AS226" s="9" t="s">
        <v>134</v>
      </c>
      <c r="AT226" s="9" t="s">
        <v>966</v>
      </c>
      <c r="AU226" s="9" t="s">
        <v>971</v>
      </c>
      <c r="AV226" s="9" t="s">
        <v>134</v>
      </c>
      <c r="AW226" s="9" t="s">
        <v>971</v>
      </c>
      <c r="AX226" s="9" t="s">
        <v>971</v>
      </c>
      <c r="AY226" s="9" t="s">
        <v>966</v>
      </c>
      <c r="AZ226" s="9" t="s">
        <v>971</v>
      </c>
    </row>
    <row r="227" spans="1:52" ht="12.75" customHeight="1" x14ac:dyDescent="0.2">
      <c r="A227" s="9">
        <v>2021</v>
      </c>
      <c r="B227" s="9">
        <v>1127926</v>
      </c>
      <c r="C227" s="9">
        <v>8</v>
      </c>
      <c r="D227" s="9">
        <v>0</v>
      </c>
      <c r="E227" s="9">
        <v>0</v>
      </c>
      <c r="F227" s="9">
        <v>0</v>
      </c>
      <c r="G227" s="9">
        <v>27</v>
      </c>
      <c r="H227" s="9">
        <v>0</v>
      </c>
      <c r="I227" s="9">
        <v>2</v>
      </c>
      <c r="J227" s="9">
        <v>0</v>
      </c>
      <c r="K227" s="9" t="s">
        <v>958</v>
      </c>
      <c r="L227" s="9" t="s">
        <v>963</v>
      </c>
      <c r="M227" s="9" t="s">
        <v>1419</v>
      </c>
      <c r="N227" s="9">
        <v>0</v>
      </c>
      <c r="O227" s="9" t="s">
        <v>1420</v>
      </c>
      <c r="P227" s="88">
        <v>1.11110010091091E+26</v>
      </c>
      <c r="Q227" s="9">
        <v>555</v>
      </c>
      <c r="R227" s="9">
        <v>555</v>
      </c>
      <c r="S227" s="9">
        <v>555</v>
      </c>
      <c r="T227" s="9">
        <v>555</v>
      </c>
      <c r="U227" s="9">
        <v>555</v>
      </c>
      <c r="V227" s="9">
        <v>555</v>
      </c>
      <c r="W227" s="9">
        <v>555</v>
      </c>
      <c r="X227" s="9">
        <v>555</v>
      </c>
      <c r="Y227" s="9">
        <v>555</v>
      </c>
      <c r="Z227" s="9">
        <v>555</v>
      </c>
      <c r="AA227" s="9">
        <v>555</v>
      </c>
      <c r="AB227" s="9">
        <v>35.200000000000003</v>
      </c>
      <c r="AC227" s="9">
        <v>16.600000000000001</v>
      </c>
      <c r="AD227" s="9">
        <v>0</v>
      </c>
      <c r="AE227" s="9">
        <v>41.5</v>
      </c>
      <c r="AF227" s="9">
        <v>34</v>
      </c>
      <c r="AG227" s="9">
        <v>50</v>
      </c>
      <c r="AH227" s="9">
        <v>30</v>
      </c>
      <c r="AI227" s="9">
        <v>49</v>
      </c>
      <c r="AJ227" s="9">
        <v>65</v>
      </c>
      <c r="AK227" s="9">
        <v>45</v>
      </c>
      <c r="AL227" s="9">
        <v>41.4</v>
      </c>
      <c r="AM227" s="9">
        <v>44</v>
      </c>
      <c r="AN227" s="9">
        <v>26.7</v>
      </c>
      <c r="AO227" s="9">
        <v>20</v>
      </c>
      <c r="AP227" s="9">
        <v>10</v>
      </c>
      <c r="AQ227" s="9">
        <v>50</v>
      </c>
    </row>
    <row r="228" spans="1:52" ht="12.75" customHeight="1" x14ac:dyDescent="0.2">
      <c r="A228" s="9">
        <v>2021</v>
      </c>
      <c r="B228" s="9">
        <v>122845</v>
      </c>
      <c r="C228" s="9">
        <v>8</v>
      </c>
      <c r="D228" s="9">
        <v>0</v>
      </c>
      <c r="E228" s="9">
        <v>0</v>
      </c>
      <c r="F228" s="9">
        <v>0</v>
      </c>
      <c r="G228" s="9">
        <v>27</v>
      </c>
      <c r="H228" s="9">
        <v>1</v>
      </c>
      <c r="I228" s="9">
        <v>5</v>
      </c>
      <c r="J228" s="9">
        <v>0</v>
      </c>
      <c r="K228" s="9" t="s">
        <v>958</v>
      </c>
      <c r="L228" s="9" t="s">
        <v>1028</v>
      </c>
      <c r="M228" s="9" t="s">
        <v>1240</v>
      </c>
      <c r="N228" s="9">
        <v>100100</v>
      </c>
      <c r="O228" s="9" t="s">
        <v>1421</v>
      </c>
      <c r="P228" s="88">
        <v>9.0101000991090098E+26</v>
      </c>
      <c r="Q228" s="9">
        <v>555</v>
      </c>
      <c r="R228" s="9">
        <v>555</v>
      </c>
      <c r="S228" s="9">
        <v>555</v>
      </c>
      <c r="T228" s="9">
        <v>555</v>
      </c>
      <c r="U228" s="9">
        <v>555</v>
      </c>
      <c r="V228" s="9">
        <v>555</v>
      </c>
      <c r="W228" s="9">
        <v>555</v>
      </c>
      <c r="X228" s="9">
        <v>555</v>
      </c>
      <c r="Y228" s="9">
        <v>555</v>
      </c>
      <c r="Z228" s="9">
        <v>555</v>
      </c>
      <c r="AA228" s="9">
        <v>555</v>
      </c>
      <c r="AB228" s="9">
        <v>35.299999999999997</v>
      </c>
      <c r="AC228" s="9">
        <v>36.6</v>
      </c>
      <c r="AD228" s="9">
        <v>25</v>
      </c>
      <c r="AE228" s="9">
        <v>54</v>
      </c>
      <c r="AF228" s="9">
        <v>49</v>
      </c>
      <c r="AG228" s="9">
        <v>85</v>
      </c>
      <c r="AH228" s="9">
        <v>40</v>
      </c>
      <c r="AI228" s="9">
        <v>59</v>
      </c>
      <c r="AJ228" s="9">
        <v>55</v>
      </c>
      <c r="AK228" s="9">
        <v>60</v>
      </c>
      <c r="AL228" s="9">
        <v>34.799999999999997</v>
      </c>
      <c r="AM228" s="9">
        <v>33.299999999999997</v>
      </c>
      <c r="AN228" s="9">
        <v>43.3</v>
      </c>
      <c r="AO228" s="9">
        <v>30</v>
      </c>
      <c r="AP228" s="9">
        <v>75</v>
      </c>
      <c r="AQ228" s="9">
        <v>25</v>
      </c>
      <c r="AR228" s="9" t="s">
        <v>971</v>
      </c>
      <c r="AS228" s="9" t="s">
        <v>134</v>
      </c>
      <c r="AT228" s="9" t="s">
        <v>134</v>
      </c>
      <c r="AU228" s="9" t="s">
        <v>967</v>
      </c>
      <c r="AV228" s="9" t="s">
        <v>971</v>
      </c>
      <c r="AW228" s="9" t="s">
        <v>971</v>
      </c>
      <c r="AX228" s="9" t="s">
        <v>971</v>
      </c>
      <c r="AY228" s="9" t="s">
        <v>966</v>
      </c>
      <c r="AZ228" s="9" t="s">
        <v>966</v>
      </c>
    </row>
    <row r="229" spans="1:52" ht="12.75" customHeight="1" x14ac:dyDescent="0.2">
      <c r="A229" s="9">
        <v>2021</v>
      </c>
      <c r="B229" s="9">
        <v>1127925</v>
      </c>
      <c r="C229" s="9">
        <v>8</v>
      </c>
      <c r="D229" s="9">
        <v>0</v>
      </c>
      <c r="E229" s="9">
        <v>0</v>
      </c>
      <c r="F229" s="9">
        <v>0</v>
      </c>
      <c r="G229" s="9">
        <v>27</v>
      </c>
      <c r="H229" s="9">
        <v>1</v>
      </c>
      <c r="I229" s="9">
        <v>5</v>
      </c>
      <c r="J229" s="9">
        <v>0</v>
      </c>
      <c r="K229" s="9" t="s">
        <v>958</v>
      </c>
      <c r="L229" s="9" t="s">
        <v>1028</v>
      </c>
      <c r="M229" s="9" t="s">
        <v>1422</v>
      </c>
      <c r="N229" s="9">
        <v>10000010</v>
      </c>
      <c r="O229" s="9" t="s">
        <v>1423</v>
      </c>
      <c r="P229" s="88">
        <v>9.0110110991190097E+26</v>
      </c>
      <c r="Q229" s="9">
        <v>555</v>
      </c>
      <c r="R229" s="9">
        <v>555</v>
      </c>
      <c r="S229" s="9">
        <v>555</v>
      </c>
      <c r="T229" s="9">
        <v>333</v>
      </c>
      <c r="U229" s="9">
        <v>555</v>
      </c>
      <c r="V229" s="9">
        <v>555</v>
      </c>
      <c r="W229" s="9">
        <v>333</v>
      </c>
      <c r="X229" s="9">
        <v>333</v>
      </c>
      <c r="Y229" s="9">
        <v>555</v>
      </c>
      <c r="Z229" s="9">
        <v>555</v>
      </c>
      <c r="AA229" s="9">
        <v>555</v>
      </c>
      <c r="AB229" s="9">
        <v>35.4</v>
      </c>
      <c r="AC229" s="9">
        <v>15</v>
      </c>
      <c r="AD229" s="9">
        <v>25</v>
      </c>
      <c r="AE229" s="9">
        <v>0</v>
      </c>
      <c r="AF229" s="9">
        <v>0</v>
      </c>
      <c r="AG229" s="9">
        <v>0</v>
      </c>
      <c r="AH229" s="9">
        <v>0</v>
      </c>
      <c r="AI229" s="9">
        <v>0</v>
      </c>
      <c r="AJ229" s="9">
        <v>0</v>
      </c>
      <c r="AK229" s="9">
        <v>0</v>
      </c>
      <c r="AL229" s="9">
        <v>42.2</v>
      </c>
      <c r="AM229" s="9">
        <v>42.9</v>
      </c>
      <c r="AN229" s="9">
        <v>38.299999999999997</v>
      </c>
      <c r="AO229" s="9">
        <v>55</v>
      </c>
      <c r="AP229" s="9">
        <v>35</v>
      </c>
      <c r="AQ229" s="9">
        <v>25</v>
      </c>
      <c r="AR229" s="9" t="s">
        <v>134</v>
      </c>
      <c r="AS229" s="9" t="s">
        <v>134</v>
      </c>
      <c r="AT229" s="9" t="s">
        <v>134</v>
      </c>
      <c r="AU229" s="9" t="s">
        <v>971</v>
      </c>
      <c r="AV229" s="9" t="s">
        <v>971</v>
      </c>
      <c r="AW229" s="9" t="s">
        <v>134</v>
      </c>
      <c r="AX229" s="9" t="s">
        <v>976</v>
      </c>
      <c r="AY229" s="9" t="s">
        <v>966</v>
      </c>
      <c r="AZ229" s="9" t="s">
        <v>966</v>
      </c>
    </row>
    <row r="230" spans="1:52" ht="12.75" customHeight="1" x14ac:dyDescent="0.2">
      <c r="A230" s="9">
        <v>2021</v>
      </c>
      <c r="B230" s="9">
        <v>1308687</v>
      </c>
      <c r="C230" s="9">
        <v>8</v>
      </c>
      <c r="D230" s="9">
        <v>0</v>
      </c>
      <c r="E230" s="9">
        <v>0</v>
      </c>
      <c r="F230" s="9">
        <v>0</v>
      </c>
      <c r="G230" s="9">
        <v>27</v>
      </c>
      <c r="H230" s="9">
        <v>0</v>
      </c>
      <c r="I230" s="9">
        <v>7</v>
      </c>
      <c r="J230" s="9">
        <v>0</v>
      </c>
      <c r="K230" s="9" t="s">
        <v>958</v>
      </c>
      <c r="L230" s="9" t="s">
        <v>977</v>
      </c>
      <c r="M230" s="9" t="s">
        <v>1424</v>
      </c>
      <c r="N230" s="9">
        <v>101110</v>
      </c>
      <c r="O230" s="9" t="s">
        <v>1425</v>
      </c>
      <c r="P230" s="88">
        <v>9.01900199011092E+26</v>
      </c>
      <c r="Q230" s="9">
        <v>555</v>
      </c>
      <c r="R230" s="9">
        <v>555</v>
      </c>
      <c r="S230" s="9">
        <v>555</v>
      </c>
      <c r="T230" s="9">
        <v>555</v>
      </c>
      <c r="U230" s="9">
        <v>555</v>
      </c>
      <c r="V230" s="9">
        <v>555</v>
      </c>
      <c r="W230" s="9">
        <v>336</v>
      </c>
      <c r="X230" s="9">
        <v>336</v>
      </c>
      <c r="Y230" s="9">
        <v>555</v>
      </c>
      <c r="Z230" s="9">
        <v>555</v>
      </c>
      <c r="AA230" s="9">
        <v>555</v>
      </c>
      <c r="AB230" s="9">
        <v>35.5</v>
      </c>
      <c r="AC230" s="9">
        <v>30</v>
      </c>
      <c r="AD230" s="9">
        <v>50</v>
      </c>
      <c r="AE230" s="9">
        <v>0</v>
      </c>
      <c r="AF230" s="9">
        <v>0</v>
      </c>
      <c r="AG230" s="9">
        <v>0</v>
      </c>
      <c r="AH230" s="9">
        <v>0</v>
      </c>
      <c r="AI230" s="9">
        <v>0</v>
      </c>
      <c r="AJ230" s="9">
        <v>0</v>
      </c>
      <c r="AK230" s="9">
        <v>0</v>
      </c>
      <c r="AL230" s="9">
        <v>37.299999999999997</v>
      </c>
      <c r="AM230" s="9">
        <v>40</v>
      </c>
      <c r="AN230" s="9">
        <v>21.7</v>
      </c>
      <c r="AO230" s="9">
        <v>20</v>
      </c>
      <c r="AP230" s="9">
        <v>20</v>
      </c>
      <c r="AQ230" s="9">
        <v>25</v>
      </c>
      <c r="AR230" s="9" t="s">
        <v>966</v>
      </c>
      <c r="AS230" s="9" t="s">
        <v>134</v>
      </c>
      <c r="AT230" s="9" t="s">
        <v>966</v>
      </c>
      <c r="AU230" s="9" t="s">
        <v>971</v>
      </c>
      <c r="AV230" s="9" t="s">
        <v>971</v>
      </c>
      <c r="AW230" s="9" t="s">
        <v>134</v>
      </c>
      <c r="AX230" s="9" t="s">
        <v>971</v>
      </c>
      <c r="AY230" s="9" t="s">
        <v>971</v>
      </c>
      <c r="AZ230" s="9" t="s">
        <v>966</v>
      </c>
    </row>
    <row r="231" spans="1:52" ht="12.75" customHeight="1" x14ac:dyDescent="0.2">
      <c r="A231" s="9">
        <v>2021</v>
      </c>
      <c r="B231" s="9">
        <v>1127925</v>
      </c>
      <c r="C231" s="9">
        <v>8</v>
      </c>
      <c r="D231" s="9">
        <v>0</v>
      </c>
      <c r="E231" s="9">
        <v>0</v>
      </c>
      <c r="F231" s="9">
        <v>0</v>
      </c>
      <c r="G231" s="9">
        <v>27</v>
      </c>
      <c r="H231" s="9">
        <v>1</v>
      </c>
      <c r="I231" s="9">
        <v>5</v>
      </c>
      <c r="J231" s="9">
        <v>0</v>
      </c>
      <c r="K231" s="9" t="s">
        <v>958</v>
      </c>
      <c r="L231" s="9" t="s">
        <v>1028</v>
      </c>
      <c r="M231" s="9" t="s">
        <v>1426</v>
      </c>
      <c r="N231" s="9">
        <v>1110010</v>
      </c>
      <c r="O231" s="9" t="s">
        <v>1427</v>
      </c>
      <c r="P231" s="88">
        <v>9.0001110990089993E+26</v>
      </c>
      <c r="Q231" s="9">
        <v>555</v>
      </c>
      <c r="R231" s="9">
        <v>555</v>
      </c>
      <c r="S231" s="9">
        <v>555</v>
      </c>
      <c r="T231" s="9">
        <v>555</v>
      </c>
      <c r="U231" s="9">
        <v>555</v>
      </c>
      <c r="V231" s="9">
        <v>555</v>
      </c>
      <c r="W231" s="9">
        <v>555</v>
      </c>
      <c r="X231" s="9">
        <v>555</v>
      </c>
      <c r="Y231" s="9">
        <v>555</v>
      </c>
      <c r="Z231" s="9">
        <v>555</v>
      </c>
      <c r="AA231" s="9">
        <v>555</v>
      </c>
      <c r="AB231" s="9">
        <v>35.6</v>
      </c>
      <c r="AC231" s="9">
        <v>46.2</v>
      </c>
      <c r="AD231" s="9">
        <v>50</v>
      </c>
      <c r="AE231" s="9">
        <v>40.5</v>
      </c>
      <c r="AF231" s="9">
        <v>22</v>
      </c>
      <c r="AG231" s="9">
        <v>50</v>
      </c>
      <c r="AH231" s="9">
        <v>15</v>
      </c>
      <c r="AI231" s="9">
        <v>59</v>
      </c>
      <c r="AJ231" s="9">
        <v>55</v>
      </c>
      <c r="AK231" s="9">
        <v>60</v>
      </c>
      <c r="AL231" s="9">
        <v>32.1</v>
      </c>
      <c r="AM231" s="9">
        <v>33.299999999999997</v>
      </c>
      <c r="AN231" s="9">
        <v>25</v>
      </c>
      <c r="AO231" s="9">
        <v>30</v>
      </c>
      <c r="AP231" s="9">
        <v>20</v>
      </c>
      <c r="AQ231" s="9">
        <v>25</v>
      </c>
      <c r="AR231" s="9" t="s">
        <v>966</v>
      </c>
      <c r="AS231" s="9" t="s">
        <v>134</v>
      </c>
      <c r="AT231" s="9" t="s">
        <v>134</v>
      </c>
      <c r="AU231" s="9" t="s">
        <v>134</v>
      </c>
      <c r="AV231" s="9" t="s">
        <v>134</v>
      </c>
      <c r="AW231" s="9" t="s">
        <v>134</v>
      </c>
      <c r="AX231" s="9" t="s">
        <v>966</v>
      </c>
      <c r="AY231" s="9" t="s">
        <v>966</v>
      </c>
      <c r="AZ231" s="9" t="s">
        <v>134</v>
      </c>
    </row>
    <row r="232" spans="1:52" ht="12.75" customHeight="1" x14ac:dyDescent="0.2">
      <c r="A232" s="9">
        <v>2021</v>
      </c>
      <c r="B232" s="9">
        <v>1308687</v>
      </c>
      <c r="C232" s="9">
        <v>8</v>
      </c>
      <c r="D232" s="9">
        <v>0</v>
      </c>
      <c r="E232" s="9">
        <v>0</v>
      </c>
      <c r="F232" s="9">
        <v>0</v>
      </c>
      <c r="G232" s="9">
        <v>27</v>
      </c>
      <c r="H232" s="9">
        <v>0</v>
      </c>
      <c r="I232" s="9">
        <v>7</v>
      </c>
      <c r="J232" s="9">
        <v>0</v>
      </c>
      <c r="K232" s="9" t="s">
        <v>958</v>
      </c>
      <c r="L232" s="9" t="s">
        <v>977</v>
      </c>
      <c r="M232" s="9" t="s">
        <v>1428</v>
      </c>
      <c r="N232" s="9">
        <v>100100</v>
      </c>
      <c r="O232" s="9" t="s">
        <v>1429</v>
      </c>
      <c r="P232" s="88">
        <v>9.0091019911009101E+26</v>
      </c>
      <c r="Q232" s="9">
        <v>555</v>
      </c>
      <c r="R232" s="9">
        <v>555</v>
      </c>
      <c r="S232" s="9">
        <v>555</v>
      </c>
      <c r="T232" s="9">
        <v>333</v>
      </c>
      <c r="U232" s="9">
        <v>555</v>
      </c>
      <c r="V232" s="9">
        <v>333</v>
      </c>
      <c r="W232" s="9">
        <v>333</v>
      </c>
      <c r="X232" s="9">
        <v>333</v>
      </c>
      <c r="Y232" s="9">
        <v>333</v>
      </c>
      <c r="Z232" s="9">
        <v>333</v>
      </c>
      <c r="AA232" s="9">
        <v>333</v>
      </c>
      <c r="AB232" s="9">
        <v>35.6</v>
      </c>
      <c r="AC232" s="9">
        <v>15</v>
      </c>
      <c r="AD232" s="9">
        <v>25</v>
      </c>
      <c r="AE232" s="9">
        <v>0</v>
      </c>
      <c r="AF232" s="9">
        <v>0</v>
      </c>
      <c r="AG232" s="9">
        <v>0</v>
      </c>
      <c r="AH232" s="9">
        <v>0</v>
      </c>
      <c r="AI232" s="9">
        <v>0</v>
      </c>
      <c r="AJ232" s="9">
        <v>0</v>
      </c>
      <c r="AK232" s="9">
        <v>0</v>
      </c>
      <c r="AL232" s="9">
        <v>42.5</v>
      </c>
      <c r="AM232" s="9">
        <v>50</v>
      </c>
      <c r="AN232" s="9">
        <v>0</v>
      </c>
      <c r="AO232" s="9">
        <v>0</v>
      </c>
      <c r="AP232" s="9">
        <v>0</v>
      </c>
      <c r="AQ232" s="9">
        <v>0</v>
      </c>
      <c r="AR232" s="9" t="s">
        <v>134</v>
      </c>
      <c r="AS232" s="9" t="s">
        <v>134</v>
      </c>
      <c r="AT232" s="9" t="s">
        <v>134</v>
      </c>
      <c r="AU232" s="9" t="s">
        <v>971</v>
      </c>
      <c r="AV232" s="9" t="s">
        <v>971</v>
      </c>
      <c r="AW232" s="9" t="s">
        <v>134</v>
      </c>
      <c r="AX232" s="9" t="s">
        <v>971</v>
      </c>
      <c r="AY232" s="9" t="s">
        <v>966</v>
      </c>
      <c r="AZ232" s="9" t="s">
        <v>134</v>
      </c>
    </row>
    <row r="233" spans="1:52" ht="12.75" customHeight="1" x14ac:dyDescent="0.2">
      <c r="A233" s="9">
        <v>2021</v>
      </c>
      <c r="B233" s="9">
        <v>1127926</v>
      </c>
      <c r="C233" s="9">
        <v>8</v>
      </c>
      <c r="D233" s="9">
        <v>0</v>
      </c>
      <c r="E233" s="9">
        <v>0</v>
      </c>
      <c r="F233" s="9">
        <v>0</v>
      </c>
      <c r="G233" s="9">
        <v>27</v>
      </c>
      <c r="H233" s="9">
        <v>0</v>
      </c>
      <c r="I233" s="9">
        <v>2</v>
      </c>
      <c r="J233" s="9">
        <v>0</v>
      </c>
      <c r="K233" s="9" t="s">
        <v>958</v>
      </c>
      <c r="L233" s="9" t="s">
        <v>963</v>
      </c>
      <c r="M233" s="9" t="s">
        <v>1430</v>
      </c>
      <c r="N233" s="9">
        <v>11</v>
      </c>
      <c r="O233" s="9" t="s">
        <v>1431</v>
      </c>
      <c r="P233" s="88">
        <v>1.0000001009109001E+26</v>
      </c>
      <c r="Q233" s="9">
        <v>555</v>
      </c>
      <c r="R233" s="9">
        <v>555</v>
      </c>
      <c r="S233" s="9">
        <v>555</v>
      </c>
      <c r="T233" s="9">
        <v>555</v>
      </c>
      <c r="U233" s="9">
        <v>555</v>
      </c>
      <c r="V233" s="9">
        <v>555</v>
      </c>
      <c r="W233" s="9">
        <v>555</v>
      </c>
      <c r="X233" s="9">
        <v>555</v>
      </c>
      <c r="Y233" s="9">
        <v>555</v>
      </c>
      <c r="Z233" s="9">
        <v>555</v>
      </c>
      <c r="AA233" s="9">
        <v>555</v>
      </c>
      <c r="AB233" s="9">
        <v>35.6</v>
      </c>
      <c r="AC233" s="9">
        <v>30.2</v>
      </c>
      <c r="AD233" s="9">
        <v>25</v>
      </c>
      <c r="AE233" s="9">
        <v>38</v>
      </c>
      <c r="AF233" s="9">
        <v>38</v>
      </c>
      <c r="AG233" s="9">
        <v>70</v>
      </c>
      <c r="AH233" s="9">
        <v>30</v>
      </c>
      <c r="AI233" s="9">
        <v>38</v>
      </c>
      <c r="AJ233" s="9">
        <v>70</v>
      </c>
      <c r="AK233" s="9">
        <v>30</v>
      </c>
      <c r="AL233" s="9">
        <v>37.4</v>
      </c>
      <c r="AM233" s="9">
        <v>36</v>
      </c>
      <c r="AN233" s="9">
        <v>45</v>
      </c>
      <c r="AO233" s="9">
        <v>0</v>
      </c>
      <c r="AP233" s="9">
        <v>60</v>
      </c>
      <c r="AQ233" s="9">
        <v>75</v>
      </c>
    </row>
    <row r="234" spans="1:52" ht="12.75" customHeight="1" x14ac:dyDescent="0.2">
      <c r="A234" s="9">
        <v>2021</v>
      </c>
      <c r="B234" s="9">
        <v>1179970</v>
      </c>
      <c r="C234" s="9">
        <v>8</v>
      </c>
      <c r="D234" s="9">
        <v>0</v>
      </c>
      <c r="E234" s="9">
        <v>0</v>
      </c>
      <c r="F234" s="9">
        <v>0</v>
      </c>
      <c r="G234" s="9">
        <v>27</v>
      </c>
      <c r="H234" s="9">
        <v>0</v>
      </c>
      <c r="I234" s="9">
        <v>2</v>
      </c>
      <c r="J234" s="9">
        <v>0</v>
      </c>
      <c r="K234" s="9" t="s">
        <v>958</v>
      </c>
      <c r="L234" s="9" t="s">
        <v>963</v>
      </c>
      <c r="M234" s="9" t="s">
        <v>1432</v>
      </c>
      <c r="N234" s="9">
        <v>100</v>
      </c>
      <c r="O234" s="9" t="s">
        <v>1433</v>
      </c>
      <c r="P234" s="88">
        <v>1.1001010009109001E+26</v>
      </c>
      <c r="Q234" s="9">
        <v>555</v>
      </c>
      <c r="R234" s="9">
        <v>555</v>
      </c>
      <c r="S234" s="9">
        <v>555</v>
      </c>
      <c r="T234" s="9">
        <v>555</v>
      </c>
      <c r="U234" s="9">
        <v>555</v>
      </c>
      <c r="V234" s="9">
        <v>555</v>
      </c>
      <c r="W234" s="9">
        <v>555</v>
      </c>
      <c r="X234" s="9">
        <v>555</v>
      </c>
      <c r="Y234" s="9">
        <v>555</v>
      </c>
      <c r="Z234" s="9">
        <v>555</v>
      </c>
      <c r="AA234" s="9">
        <v>555</v>
      </c>
      <c r="AB234" s="9">
        <v>35.6</v>
      </c>
      <c r="AC234" s="9">
        <v>21.1</v>
      </c>
      <c r="AD234" s="9">
        <v>12.5</v>
      </c>
      <c r="AE234" s="9">
        <v>34</v>
      </c>
      <c r="AF234" s="9">
        <v>35</v>
      </c>
      <c r="AG234" s="9">
        <v>55</v>
      </c>
      <c r="AH234" s="9">
        <v>30</v>
      </c>
      <c r="AI234" s="9">
        <v>33</v>
      </c>
      <c r="AJ234" s="9">
        <v>65</v>
      </c>
      <c r="AK234" s="9">
        <v>25</v>
      </c>
      <c r="AL234" s="9">
        <v>40.4</v>
      </c>
      <c r="AM234" s="9">
        <v>44</v>
      </c>
      <c r="AN234" s="9">
        <v>20</v>
      </c>
      <c r="AO234" s="9">
        <v>40</v>
      </c>
      <c r="AP234" s="9">
        <v>20</v>
      </c>
      <c r="AQ234" s="9">
        <v>0</v>
      </c>
      <c r="AR234" s="9" t="s">
        <v>134</v>
      </c>
      <c r="AS234" s="9" t="s">
        <v>134</v>
      </c>
      <c r="AT234" s="9" t="s">
        <v>971</v>
      </c>
      <c r="AU234" s="9" t="s">
        <v>967</v>
      </c>
      <c r="AV234" s="9" t="s">
        <v>967</v>
      </c>
      <c r="AW234" s="9" t="s">
        <v>967</v>
      </c>
      <c r="AX234" s="9" t="s">
        <v>966</v>
      </c>
      <c r="AY234" s="9" t="s">
        <v>966</v>
      </c>
      <c r="AZ234" s="9" t="s">
        <v>134</v>
      </c>
    </row>
    <row r="235" spans="1:52" ht="12.75" customHeight="1" x14ac:dyDescent="0.2">
      <c r="A235" s="9">
        <v>2021</v>
      </c>
      <c r="B235" s="9">
        <v>1127924</v>
      </c>
      <c r="C235" s="9">
        <v>8</v>
      </c>
      <c r="D235" s="9">
        <v>0</v>
      </c>
      <c r="E235" s="9">
        <v>0</v>
      </c>
      <c r="F235" s="9">
        <v>0</v>
      </c>
      <c r="G235" s="9">
        <v>27</v>
      </c>
      <c r="H235" s="9">
        <v>0</v>
      </c>
      <c r="I235" s="9">
        <v>4</v>
      </c>
      <c r="J235" s="9">
        <v>0</v>
      </c>
      <c r="K235" s="9" t="s">
        <v>958</v>
      </c>
      <c r="L235" s="9" t="s">
        <v>959</v>
      </c>
      <c r="M235" s="9" t="s">
        <v>1434</v>
      </c>
      <c r="N235" s="9">
        <v>11100110</v>
      </c>
      <c r="O235" s="9" t="s">
        <v>1435</v>
      </c>
      <c r="P235" s="88">
        <v>9.0101001000009199E+26</v>
      </c>
      <c r="Q235" s="9">
        <v>555</v>
      </c>
      <c r="R235" s="9">
        <v>555</v>
      </c>
      <c r="S235" s="9">
        <v>555</v>
      </c>
      <c r="T235" s="9">
        <v>555</v>
      </c>
      <c r="U235" s="9">
        <v>555</v>
      </c>
      <c r="V235" s="9">
        <v>555</v>
      </c>
      <c r="W235" s="9">
        <v>555</v>
      </c>
      <c r="X235" s="9">
        <v>555</v>
      </c>
      <c r="Y235" s="9">
        <v>555</v>
      </c>
      <c r="Z235" s="9">
        <v>555</v>
      </c>
      <c r="AA235" s="9">
        <v>555</v>
      </c>
      <c r="AB235" s="9">
        <v>35.6</v>
      </c>
      <c r="AC235" s="9">
        <v>50.1</v>
      </c>
      <c r="AD235" s="9">
        <v>62.5</v>
      </c>
      <c r="AE235" s="9">
        <v>31.5</v>
      </c>
      <c r="AF235" s="9">
        <v>30</v>
      </c>
      <c r="AG235" s="9">
        <v>70</v>
      </c>
      <c r="AH235" s="9">
        <v>20</v>
      </c>
      <c r="AI235" s="9">
        <v>33</v>
      </c>
      <c r="AJ235" s="9">
        <v>65</v>
      </c>
      <c r="AK235" s="9">
        <v>25</v>
      </c>
      <c r="AL235" s="9">
        <v>30.8</v>
      </c>
      <c r="AM235" s="9">
        <v>30.4</v>
      </c>
      <c r="AN235" s="9">
        <v>33.299999999999997</v>
      </c>
      <c r="AO235" s="9">
        <v>50</v>
      </c>
      <c r="AP235" s="9">
        <v>0</v>
      </c>
      <c r="AQ235" s="9">
        <v>50</v>
      </c>
      <c r="AR235" s="9" t="s">
        <v>134</v>
      </c>
      <c r="AS235" s="9" t="s">
        <v>134</v>
      </c>
      <c r="AT235" s="9" t="s">
        <v>971</v>
      </c>
      <c r="AU235" s="9" t="s">
        <v>967</v>
      </c>
      <c r="AV235" s="9" t="s">
        <v>967</v>
      </c>
      <c r="AW235" s="9" t="s">
        <v>134</v>
      </c>
      <c r="AX235" s="9" t="s">
        <v>971</v>
      </c>
      <c r="AY235" s="9" t="s">
        <v>976</v>
      </c>
      <c r="AZ235" s="9" t="s">
        <v>134</v>
      </c>
    </row>
    <row r="236" spans="1:52" ht="12.75" customHeight="1" x14ac:dyDescent="0.2">
      <c r="A236" s="9">
        <v>2021</v>
      </c>
      <c r="B236" s="9">
        <v>123336</v>
      </c>
      <c r="C236" s="9">
        <v>8</v>
      </c>
      <c r="D236" s="9">
        <v>0</v>
      </c>
      <c r="E236" s="9">
        <v>0</v>
      </c>
      <c r="F236" s="9">
        <v>0</v>
      </c>
      <c r="G236" s="9">
        <v>27</v>
      </c>
      <c r="H236" s="9">
        <v>0</v>
      </c>
      <c r="I236" s="9">
        <v>5</v>
      </c>
      <c r="J236" s="9">
        <v>0</v>
      </c>
      <c r="K236" s="9" t="s">
        <v>958</v>
      </c>
      <c r="L236" s="9" t="s">
        <v>962</v>
      </c>
      <c r="M236" s="9" t="s">
        <v>1436</v>
      </c>
      <c r="N236" s="9">
        <v>10010</v>
      </c>
      <c r="O236" s="9" t="s">
        <v>1437</v>
      </c>
      <c r="P236" s="88">
        <v>9.1010911090009899E+23</v>
      </c>
      <c r="Q236" s="9">
        <v>555</v>
      </c>
      <c r="R236" s="9">
        <v>555</v>
      </c>
      <c r="S236" s="9">
        <v>555</v>
      </c>
      <c r="T236" s="9">
        <v>555</v>
      </c>
      <c r="U236" s="9">
        <v>555</v>
      </c>
      <c r="V236" s="9">
        <v>555</v>
      </c>
      <c r="W236" s="9">
        <v>555</v>
      </c>
      <c r="X236" s="9">
        <v>555</v>
      </c>
      <c r="Y236" s="9">
        <v>333</v>
      </c>
      <c r="Z236" s="9">
        <v>333</v>
      </c>
      <c r="AA236" s="9">
        <v>555</v>
      </c>
      <c r="AB236" s="9">
        <v>35.700000000000003</v>
      </c>
      <c r="AC236" s="9">
        <v>31</v>
      </c>
      <c r="AD236" s="9">
        <v>25</v>
      </c>
      <c r="AE236" s="9">
        <v>40</v>
      </c>
      <c r="AF236" s="9">
        <v>37</v>
      </c>
      <c r="AG236" s="9">
        <v>65</v>
      </c>
      <c r="AH236" s="9">
        <v>30</v>
      </c>
      <c r="AI236" s="9">
        <v>43</v>
      </c>
      <c r="AJ236" s="9">
        <v>55</v>
      </c>
      <c r="AK236" s="9">
        <v>40</v>
      </c>
      <c r="AL236" s="9">
        <v>37.299999999999997</v>
      </c>
      <c r="AM236" s="9">
        <v>40.9</v>
      </c>
      <c r="AN236" s="9">
        <v>16.7</v>
      </c>
      <c r="AO236" s="9">
        <v>0</v>
      </c>
      <c r="AP236" s="9">
        <v>0</v>
      </c>
      <c r="AQ236" s="9">
        <v>50</v>
      </c>
      <c r="AR236" s="9" t="s">
        <v>971</v>
      </c>
      <c r="AS236" s="9" t="s">
        <v>134</v>
      </c>
      <c r="AT236" s="9" t="s">
        <v>134</v>
      </c>
      <c r="AU236" s="9" t="s">
        <v>971</v>
      </c>
      <c r="AV236" s="9" t="s">
        <v>971</v>
      </c>
      <c r="AW236" s="9" t="s">
        <v>134</v>
      </c>
      <c r="AX236" s="9" t="s">
        <v>966</v>
      </c>
      <c r="AY236" s="9" t="s">
        <v>134</v>
      </c>
      <c r="AZ236" s="9" t="s">
        <v>134</v>
      </c>
    </row>
    <row r="237" spans="1:52" ht="12.75" customHeight="1" x14ac:dyDescent="0.2">
      <c r="A237" s="9">
        <v>2021</v>
      </c>
      <c r="B237" s="9">
        <v>1319230</v>
      </c>
      <c r="C237" s="9">
        <v>8</v>
      </c>
      <c r="D237" s="9">
        <v>0</v>
      </c>
      <c r="E237" s="9">
        <v>0</v>
      </c>
      <c r="F237" s="9">
        <v>0</v>
      </c>
      <c r="G237" s="9">
        <v>27</v>
      </c>
      <c r="H237" s="9">
        <v>0</v>
      </c>
      <c r="I237" s="9">
        <v>4</v>
      </c>
      <c r="J237" s="9">
        <v>0</v>
      </c>
      <c r="K237" s="9" t="s">
        <v>958</v>
      </c>
      <c r="L237" s="9" t="s">
        <v>980</v>
      </c>
      <c r="M237" s="9" t="s">
        <v>1438</v>
      </c>
      <c r="N237" s="9">
        <v>1000000</v>
      </c>
      <c r="O237" s="9" t="s">
        <v>1439</v>
      </c>
      <c r="P237" s="88">
        <v>1.9900101901000998E+25</v>
      </c>
      <c r="Q237" s="9">
        <v>555</v>
      </c>
      <c r="R237" s="9">
        <v>555</v>
      </c>
      <c r="S237" s="9">
        <v>555</v>
      </c>
      <c r="T237" s="9">
        <v>555</v>
      </c>
      <c r="U237" s="9">
        <v>555</v>
      </c>
      <c r="V237" s="9">
        <v>555</v>
      </c>
      <c r="W237" s="9">
        <v>555</v>
      </c>
      <c r="X237" s="9">
        <v>555</v>
      </c>
      <c r="Y237" s="9">
        <v>555</v>
      </c>
      <c r="Z237" s="9">
        <v>555</v>
      </c>
      <c r="AA237" s="9">
        <v>555</v>
      </c>
      <c r="AB237" s="9">
        <v>35.9</v>
      </c>
      <c r="AC237" s="9">
        <v>15.3</v>
      </c>
      <c r="AD237" s="9">
        <v>12.5</v>
      </c>
      <c r="AE237" s="9">
        <v>19.5</v>
      </c>
      <c r="AF237" s="9">
        <v>5</v>
      </c>
      <c r="AG237" s="9">
        <v>25</v>
      </c>
      <c r="AH237" s="9">
        <v>0</v>
      </c>
      <c r="AI237" s="9">
        <v>34</v>
      </c>
      <c r="AJ237" s="9">
        <v>50</v>
      </c>
      <c r="AK237" s="9">
        <v>30</v>
      </c>
      <c r="AL237" s="9">
        <v>42.7</v>
      </c>
      <c r="AM237" s="9">
        <v>43.5</v>
      </c>
      <c r="AN237" s="9">
        <v>38.299999999999997</v>
      </c>
      <c r="AO237" s="9">
        <v>40</v>
      </c>
      <c r="AP237" s="9">
        <v>45</v>
      </c>
      <c r="AQ237" s="9">
        <v>30</v>
      </c>
      <c r="AR237" s="9" t="s">
        <v>134</v>
      </c>
      <c r="AS237" s="9" t="s">
        <v>134</v>
      </c>
      <c r="AT237" s="9" t="s">
        <v>971</v>
      </c>
      <c r="AU237" s="9" t="s">
        <v>971</v>
      </c>
      <c r="AV237" s="9" t="s">
        <v>971</v>
      </c>
      <c r="AW237" s="9" t="s">
        <v>134</v>
      </c>
      <c r="AX237" s="9" t="s">
        <v>966</v>
      </c>
      <c r="AY237" s="9" t="s">
        <v>976</v>
      </c>
      <c r="AZ237" s="9" t="s">
        <v>968</v>
      </c>
    </row>
    <row r="238" spans="1:52" ht="12.75" customHeight="1" x14ac:dyDescent="0.2">
      <c r="A238" s="9">
        <v>2021</v>
      </c>
      <c r="B238" s="9">
        <v>1179970</v>
      </c>
      <c r="C238" s="9">
        <v>8</v>
      </c>
      <c r="D238" s="9">
        <v>0</v>
      </c>
      <c r="E238" s="9">
        <v>0</v>
      </c>
      <c r="F238" s="9">
        <v>0</v>
      </c>
      <c r="G238" s="9">
        <v>27</v>
      </c>
      <c r="H238" s="9">
        <v>0</v>
      </c>
      <c r="I238" s="9">
        <v>2</v>
      </c>
      <c r="J238" s="9">
        <v>0</v>
      </c>
      <c r="K238" s="9" t="s">
        <v>958</v>
      </c>
      <c r="L238" s="9" t="s">
        <v>963</v>
      </c>
      <c r="M238" s="9" t="s">
        <v>1440</v>
      </c>
      <c r="N238" s="9">
        <v>10000100</v>
      </c>
      <c r="O238" s="9" t="s">
        <v>1441</v>
      </c>
      <c r="P238" s="88">
        <v>1.0011019109001001E+23</v>
      </c>
      <c r="Q238" s="9">
        <v>555</v>
      </c>
      <c r="R238" s="9">
        <v>555</v>
      </c>
      <c r="S238" s="9">
        <v>555</v>
      </c>
      <c r="T238" s="9">
        <v>555</v>
      </c>
      <c r="U238" s="9">
        <v>555</v>
      </c>
      <c r="V238" s="9">
        <v>555</v>
      </c>
      <c r="W238" s="9">
        <v>555</v>
      </c>
      <c r="X238" s="9">
        <v>555</v>
      </c>
      <c r="Y238" s="9">
        <v>555</v>
      </c>
      <c r="Z238" s="9">
        <v>333</v>
      </c>
      <c r="AA238" s="9">
        <v>333</v>
      </c>
      <c r="AB238" s="9">
        <v>35.9</v>
      </c>
      <c r="AC238" s="9">
        <v>25.4</v>
      </c>
      <c r="AD238" s="9">
        <v>25</v>
      </c>
      <c r="AE238" s="9">
        <v>26</v>
      </c>
      <c r="AF238" s="9">
        <v>39</v>
      </c>
      <c r="AG238" s="9">
        <v>55</v>
      </c>
      <c r="AH238" s="9">
        <v>35</v>
      </c>
      <c r="AI238" s="9">
        <v>13</v>
      </c>
      <c r="AJ238" s="9">
        <v>65</v>
      </c>
      <c r="AK238" s="9">
        <v>0</v>
      </c>
      <c r="AL238" s="9">
        <v>39.4</v>
      </c>
      <c r="AM238" s="9">
        <v>44</v>
      </c>
      <c r="AN238" s="9">
        <v>13.3</v>
      </c>
      <c r="AO238" s="9">
        <v>40</v>
      </c>
      <c r="AP238" s="9">
        <v>0</v>
      </c>
      <c r="AQ238" s="9">
        <v>0</v>
      </c>
      <c r="AR238" s="9" t="s">
        <v>966</v>
      </c>
      <c r="AS238" s="9" t="s">
        <v>976</v>
      </c>
      <c r="AT238" s="9" t="s">
        <v>971</v>
      </c>
      <c r="AU238" s="9" t="s">
        <v>967</v>
      </c>
      <c r="AV238" s="9" t="s">
        <v>971</v>
      </c>
      <c r="AW238" s="9" t="s">
        <v>134</v>
      </c>
      <c r="AX238" s="9" t="s">
        <v>967</v>
      </c>
      <c r="AY238" s="9" t="s">
        <v>134</v>
      </c>
      <c r="AZ238" s="9" t="s">
        <v>134</v>
      </c>
    </row>
    <row r="239" spans="1:52" ht="12.75" customHeight="1" x14ac:dyDescent="0.2">
      <c r="A239" s="9">
        <v>2021</v>
      </c>
      <c r="B239" s="9">
        <v>1179970</v>
      </c>
      <c r="C239" s="9">
        <v>8</v>
      </c>
      <c r="D239" s="9">
        <v>0</v>
      </c>
      <c r="E239" s="9">
        <v>0</v>
      </c>
      <c r="F239" s="9">
        <v>0</v>
      </c>
      <c r="G239" s="9">
        <v>27</v>
      </c>
      <c r="H239" s="9">
        <v>0</v>
      </c>
      <c r="I239" s="9">
        <v>2</v>
      </c>
      <c r="J239" s="9">
        <v>0</v>
      </c>
      <c r="K239" s="9" t="s">
        <v>958</v>
      </c>
      <c r="L239" s="9" t="s">
        <v>963</v>
      </c>
      <c r="M239" s="9" t="s">
        <v>1442</v>
      </c>
      <c r="N239" s="9">
        <v>10000</v>
      </c>
      <c r="O239" s="9" t="s">
        <v>1443</v>
      </c>
      <c r="P239" s="88">
        <v>1.0011010090090101E+25</v>
      </c>
      <c r="Q239" s="9">
        <v>555</v>
      </c>
      <c r="R239" s="9">
        <v>555</v>
      </c>
      <c r="S239" s="9">
        <v>555</v>
      </c>
      <c r="T239" s="9">
        <v>555</v>
      </c>
      <c r="U239" s="9">
        <v>555</v>
      </c>
      <c r="V239" s="9">
        <v>555</v>
      </c>
      <c r="W239" s="9">
        <v>555</v>
      </c>
      <c r="X239" s="9">
        <v>555</v>
      </c>
      <c r="Y239" s="9">
        <v>555</v>
      </c>
      <c r="Z239" s="9">
        <v>555</v>
      </c>
      <c r="AA239" s="9">
        <v>555</v>
      </c>
      <c r="AB239" s="9">
        <v>35.9</v>
      </c>
      <c r="AC239" s="9">
        <v>20.100000000000001</v>
      </c>
      <c r="AD239" s="9">
        <v>12.5</v>
      </c>
      <c r="AE239" s="9">
        <v>31.5</v>
      </c>
      <c r="AF239" s="9">
        <v>30</v>
      </c>
      <c r="AG239" s="9">
        <v>50</v>
      </c>
      <c r="AH239" s="9">
        <v>25</v>
      </c>
      <c r="AI239" s="9">
        <v>33</v>
      </c>
      <c r="AJ239" s="9">
        <v>65</v>
      </c>
      <c r="AK239" s="9">
        <v>25</v>
      </c>
      <c r="AL239" s="9">
        <v>41.2</v>
      </c>
      <c r="AM239" s="9">
        <v>44</v>
      </c>
      <c r="AN239" s="9">
        <v>25</v>
      </c>
      <c r="AO239" s="9">
        <v>40</v>
      </c>
      <c r="AP239" s="9">
        <v>10</v>
      </c>
      <c r="AQ239" s="9">
        <v>25</v>
      </c>
      <c r="AR239" s="9" t="s">
        <v>976</v>
      </c>
      <c r="AS239" s="9" t="s">
        <v>976</v>
      </c>
      <c r="AT239" s="9" t="s">
        <v>967</v>
      </c>
      <c r="AU239" s="9" t="s">
        <v>966</v>
      </c>
      <c r="AV239" s="9" t="s">
        <v>966</v>
      </c>
      <c r="AW239" s="9" t="s">
        <v>966</v>
      </c>
      <c r="AX239" s="9" t="s">
        <v>971</v>
      </c>
      <c r="AY239" s="9" t="s">
        <v>971</v>
      </c>
      <c r="AZ239" s="9" t="s">
        <v>134</v>
      </c>
    </row>
    <row r="240" spans="1:52" ht="12.75" customHeight="1" x14ac:dyDescent="0.2">
      <c r="A240" s="9">
        <v>2021</v>
      </c>
      <c r="B240" s="9">
        <v>122845</v>
      </c>
      <c r="C240" s="9">
        <v>8</v>
      </c>
      <c r="D240" s="9">
        <v>0</v>
      </c>
      <c r="E240" s="9">
        <v>0</v>
      </c>
      <c r="F240" s="9">
        <v>0</v>
      </c>
      <c r="G240" s="9">
        <v>27</v>
      </c>
      <c r="H240" s="9">
        <v>1</v>
      </c>
      <c r="I240" s="9">
        <v>5</v>
      </c>
      <c r="J240" s="9">
        <v>0</v>
      </c>
      <c r="K240" s="9" t="s">
        <v>958</v>
      </c>
      <c r="L240" s="9" t="s">
        <v>1028</v>
      </c>
      <c r="M240" s="9" t="s">
        <v>1444</v>
      </c>
      <c r="N240" s="9">
        <v>11100101</v>
      </c>
      <c r="O240" s="9" t="s">
        <v>1445</v>
      </c>
      <c r="P240" s="88">
        <v>9.0000110990190102E+26</v>
      </c>
      <c r="Q240" s="9">
        <v>555</v>
      </c>
      <c r="R240" s="9">
        <v>555</v>
      </c>
      <c r="S240" s="9">
        <v>555</v>
      </c>
      <c r="T240" s="9">
        <v>555</v>
      </c>
      <c r="U240" s="9">
        <v>555</v>
      </c>
      <c r="V240" s="9">
        <v>333</v>
      </c>
      <c r="W240" s="9">
        <v>333</v>
      </c>
      <c r="X240" s="9">
        <v>555</v>
      </c>
      <c r="Y240" s="9">
        <v>333</v>
      </c>
      <c r="Z240" s="9">
        <v>333</v>
      </c>
      <c r="AA240" s="9">
        <v>333</v>
      </c>
      <c r="AB240" s="9">
        <v>36</v>
      </c>
      <c r="AC240" s="9">
        <v>46.9</v>
      </c>
      <c r="AD240" s="9">
        <v>62.5</v>
      </c>
      <c r="AE240" s="9">
        <v>23.5</v>
      </c>
      <c r="AF240" s="9">
        <v>0</v>
      </c>
      <c r="AG240" s="9">
        <v>0</v>
      </c>
      <c r="AH240" s="9">
        <v>0</v>
      </c>
      <c r="AI240" s="9">
        <v>47</v>
      </c>
      <c r="AJ240" s="9">
        <v>55</v>
      </c>
      <c r="AK240" s="9">
        <v>45</v>
      </c>
      <c r="AL240" s="9">
        <v>32.4</v>
      </c>
      <c r="AM240" s="9">
        <v>38.1</v>
      </c>
      <c r="AN240" s="9">
        <v>0</v>
      </c>
      <c r="AO240" s="9">
        <v>0</v>
      </c>
      <c r="AP240" s="9">
        <v>0</v>
      </c>
      <c r="AQ240" s="9">
        <v>0</v>
      </c>
      <c r="AR240" s="9" t="s">
        <v>966</v>
      </c>
      <c r="AS240" s="9" t="s">
        <v>966</v>
      </c>
      <c r="AT240" s="9" t="s">
        <v>134</v>
      </c>
      <c r="AU240" s="9" t="s">
        <v>971</v>
      </c>
      <c r="AV240" s="9" t="s">
        <v>967</v>
      </c>
      <c r="AW240" s="9" t="s">
        <v>971</v>
      </c>
      <c r="AX240" s="9" t="s">
        <v>966</v>
      </c>
      <c r="AY240" s="9" t="s">
        <v>134</v>
      </c>
      <c r="AZ240" s="9" t="s">
        <v>134</v>
      </c>
    </row>
    <row r="241" spans="1:52" ht="12.75" customHeight="1" x14ac:dyDescent="0.2">
      <c r="A241" s="9">
        <v>2021</v>
      </c>
      <c r="B241" s="9">
        <v>123336</v>
      </c>
      <c r="C241" s="9">
        <v>8</v>
      </c>
      <c r="D241" s="9">
        <v>0</v>
      </c>
      <c r="E241" s="9">
        <v>0</v>
      </c>
      <c r="F241" s="9">
        <v>0</v>
      </c>
      <c r="G241" s="9">
        <v>27</v>
      </c>
      <c r="H241" s="9">
        <v>0</v>
      </c>
      <c r="I241" s="9">
        <v>5</v>
      </c>
      <c r="J241" s="9">
        <v>0</v>
      </c>
      <c r="K241" s="9" t="s">
        <v>958</v>
      </c>
      <c r="L241" s="9" t="s">
        <v>962</v>
      </c>
      <c r="M241" s="9" t="s">
        <v>1446</v>
      </c>
      <c r="N241" s="9">
        <v>10101110</v>
      </c>
      <c r="O241" s="9" t="s">
        <v>1447</v>
      </c>
      <c r="P241" s="88">
        <v>1.009100091009E+26</v>
      </c>
      <c r="Q241" s="9">
        <v>555</v>
      </c>
      <c r="R241" s="9">
        <v>555</v>
      </c>
      <c r="S241" s="9">
        <v>555</v>
      </c>
      <c r="T241" s="9">
        <v>555</v>
      </c>
      <c r="U241" s="9">
        <v>555</v>
      </c>
      <c r="V241" s="9">
        <v>555</v>
      </c>
      <c r="W241" s="9">
        <v>555</v>
      </c>
      <c r="X241" s="9">
        <v>555</v>
      </c>
      <c r="Y241" s="9">
        <v>555</v>
      </c>
      <c r="Z241" s="9">
        <v>333</v>
      </c>
      <c r="AA241" s="9">
        <v>555</v>
      </c>
      <c r="AB241" s="9">
        <v>36</v>
      </c>
      <c r="AC241" s="9">
        <v>44.5</v>
      </c>
      <c r="AD241" s="9">
        <v>62.5</v>
      </c>
      <c r="AE241" s="9">
        <v>17.5</v>
      </c>
      <c r="AF241" s="9">
        <v>16</v>
      </c>
      <c r="AG241" s="9">
        <v>80</v>
      </c>
      <c r="AH241" s="9">
        <v>0</v>
      </c>
      <c r="AI241" s="9">
        <v>19</v>
      </c>
      <c r="AJ241" s="9">
        <v>55</v>
      </c>
      <c r="AK241" s="9">
        <v>10</v>
      </c>
      <c r="AL241" s="9">
        <v>33.200000000000003</v>
      </c>
      <c r="AM241" s="9">
        <v>36.4</v>
      </c>
      <c r="AN241" s="9">
        <v>15</v>
      </c>
      <c r="AO241" s="9">
        <v>25</v>
      </c>
      <c r="AP241" s="9">
        <v>0</v>
      </c>
      <c r="AQ241" s="9">
        <v>20</v>
      </c>
      <c r="AR241" s="9" t="s">
        <v>134</v>
      </c>
      <c r="AS241" s="9" t="s">
        <v>134</v>
      </c>
      <c r="AT241" s="9" t="s">
        <v>134</v>
      </c>
      <c r="AU241" s="9" t="s">
        <v>971</v>
      </c>
      <c r="AV241" s="9" t="s">
        <v>971</v>
      </c>
      <c r="AW241" s="9" t="s">
        <v>134</v>
      </c>
      <c r="AX241" s="9" t="s">
        <v>967</v>
      </c>
      <c r="AY241" s="9" t="s">
        <v>966</v>
      </c>
      <c r="AZ241" s="9" t="s">
        <v>134</v>
      </c>
    </row>
    <row r="242" spans="1:52" ht="12.75" customHeight="1" x14ac:dyDescent="0.2">
      <c r="A242" s="9">
        <v>2021</v>
      </c>
      <c r="B242" s="9">
        <v>122845</v>
      </c>
      <c r="C242" s="9">
        <v>8</v>
      </c>
      <c r="D242" s="9">
        <v>0</v>
      </c>
      <c r="E242" s="9">
        <v>0</v>
      </c>
      <c r="F242" s="9">
        <v>0</v>
      </c>
      <c r="G242" s="9">
        <v>27</v>
      </c>
      <c r="H242" s="9">
        <v>1</v>
      </c>
      <c r="I242" s="9">
        <v>5</v>
      </c>
      <c r="J242" s="9">
        <v>0</v>
      </c>
      <c r="K242" s="9" t="s">
        <v>958</v>
      </c>
      <c r="L242" s="9" t="s">
        <v>1028</v>
      </c>
      <c r="M242" s="9" t="s">
        <v>1448</v>
      </c>
      <c r="N242" s="9">
        <v>100000</v>
      </c>
      <c r="O242" s="9" t="s">
        <v>1449</v>
      </c>
      <c r="P242" s="88">
        <v>9.1110101990190105E+26</v>
      </c>
      <c r="Q242" s="9">
        <v>555</v>
      </c>
      <c r="R242" s="9">
        <v>555</v>
      </c>
      <c r="S242" s="9">
        <v>555</v>
      </c>
      <c r="T242" s="9">
        <v>555</v>
      </c>
      <c r="U242" s="9">
        <v>555</v>
      </c>
      <c r="V242" s="9">
        <v>555</v>
      </c>
      <c r="W242" s="9">
        <v>333</v>
      </c>
      <c r="X242" s="9">
        <v>555</v>
      </c>
      <c r="Y242" s="9">
        <v>555</v>
      </c>
      <c r="Z242" s="9">
        <v>555</v>
      </c>
      <c r="AA242" s="9">
        <v>333</v>
      </c>
      <c r="AB242" s="9">
        <v>36.1</v>
      </c>
      <c r="AC242" s="9">
        <v>10.9</v>
      </c>
      <c r="AD242" s="9">
        <v>12.5</v>
      </c>
      <c r="AE242" s="9">
        <v>8.5</v>
      </c>
      <c r="AF242" s="9">
        <v>0</v>
      </c>
      <c r="AG242" s="9">
        <v>0</v>
      </c>
      <c r="AH242" s="9">
        <v>0</v>
      </c>
      <c r="AI242" s="9">
        <v>17</v>
      </c>
      <c r="AJ242" s="9">
        <v>25</v>
      </c>
      <c r="AK242" s="9">
        <v>15</v>
      </c>
      <c r="AL242" s="9">
        <v>44.5</v>
      </c>
      <c r="AM242" s="9">
        <v>52.4</v>
      </c>
      <c r="AN242" s="9">
        <v>0</v>
      </c>
      <c r="AO242" s="9">
        <v>0</v>
      </c>
      <c r="AP242" s="9">
        <v>0</v>
      </c>
      <c r="AQ242" s="9">
        <v>0</v>
      </c>
      <c r="AR242" s="9" t="s">
        <v>966</v>
      </c>
      <c r="AS242" s="9" t="s">
        <v>966</v>
      </c>
      <c r="AT242" s="9" t="s">
        <v>971</v>
      </c>
      <c r="AU242" s="9" t="s">
        <v>967</v>
      </c>
      <c r="AV242" s="9" t="s">
        <v>134</v>
      </c>
      <c r="AW242" s="9" t="s">
        <v>966</v>
      </c>
      <c r="AX242" s="9" t="s">
        <v>967</v>
      </c>
      <c r="AY242" s="9" t="s">
        <v>967</v>
      </c>
      <c r="AZ242" s="9" t="s">
        <v>966</v>
      </c>
    </row>
    <row r="243" spans="1:52" ht="12.75" customHeight="1" x14ac:dyDescent="0.2">
      <c r="A243" s="9">
        <v>2021</v>
      </c>
      <c r="B243" s="9">
        <v>1117076</v>
      </c>
      <c r="C243" s="9">
        <v>8</v>
      </c>
      <c r="D243" s="9">
        <v>0</v>
      </c>
      <c r="E243" s="9">
        <v>0</v>
      </c>
      <c r="F243" s="9">
        <v>0</v>
      </c>
      <c r="G243" s="9">
        <v>27</v>
      </c>
      <c r="H243" s="9">
        <v>0</v>
      </c>
      <c r="I243" s="9">
        <v>7</v>
      </c>
      <c r="J243" s="9">
        <v>0</v>
      </c>
      <c r="K243" s="9" t="s">
        <v>958</v>
      </c>
      <c r="L243" s="9" t="s">
        <v>1003</v>
      </c>
      <c r="M243" s="9" t="s">
        <v>1450</v>
      </c>
      <c r="N243" s="9">
        <v>100110</v>
      </c>
      <c r="O243" s="9" t="s">
        <v>1451</v>
      </c>
      <c r="P243" s="88">
        <v>9.9109919090089998E+26</v>
      </c>
      <c r="Q243" s="9">
        <v>555</v>
      </c>
      <c r="R243" s="9">
        <v>555</v>
      </c>
      <c r="S243" s="9">
        <v>555</v>
      </c>
      <c r="T243" s="9">
        <v>555</v>
      </c>
      <c r="U243" s="9">
        <v>555</v>
      </c>
      <c r="V243" s="9">
        <v>555</v>
      </c>
      <c r="W243" s="9">
        <v>555</v>
      </c>
      <c r="X243" s="9">
        <v>555</v>
      </c>
      <c r="Y243" s="9">
        <v>333</v>
      </c>
      <c r="Z243" s="9">
        <v>555</v>
      </c>
      <c r="AA243" s="9">
        <v>555</v>
      </c>
      <c r="AB243" s="9">
        <v>36.200000000000003</v>
      </c>
      <c r="AC243" s="9">
        <v>29.7</v>
      </c>
      <c r="AD243" s="9">
        <v>37.5</v>
      </c>
      <c r="AE243" s="9">
        <v>18</v>
      </c>
      <c r="AF243" s="9">
        <v>31</v>
      </c>
      <c r="AG243" s="9">
        <v>55</v>
      </c>
      <c r="AH243" s="9">
        <v>25</v>
      </c>
      <c r="AI243" s="9">
        <v>5</v>
      </c>
      <c r="AJ243" s="9">
        <v>25</v>
      </c>
      <c r="AK243" s="9">
        <v>0</v>
      </c>
      <c r="AL243" s="9">
        <v>38.299999999999997</v>
      </c>
      <c r="AM243" s="9">
        <v>45</v>
      </c>
      <c r="AN243" s="9">
        <v>0</v>
      </c>
      <c r="AO243" s="9">
        <v>0</v>
      </c>
      <c r="AP243" s="9">
        <v>0</v>
      </c>
      <c r="AQ243" s="9">
        <v>0</v>
      </c>
      <c r="AR243" s="9" t="s">
        <v>134</v>
      </c>
      <c r="AS243" s="9" t="s">
        <v>976</v>
      </c>
      <c r="AT243" s="9" t="s">
        <v>134</v>
      </c>
      <c r="AU243" s="9" t="s">
        <v>971</v>
      </c>
      <c r="AV243" s="9" t="s">
        <v>971</v>
      </c>
      <c r="AW243" s="9" t="s">
        <v>134</v>
      </c>
      <c r="AX243" s="9" t="s">
        <v>971</v>
      </c>
      <c r="AY243" s="9" t="s">
        <v>134</v>
      </c>
      <c r="AZ243" s="9" t="s">
        <v>134</v>
      </c>
    </row>
    <row r="244" spans="1:52" ht="12.75" customHeight="1" x14ac:dyDescent="0.2">
      <c r="A244" s="9">
        <v>2021</v>
      </c>
      <c r="B244" s="9">
        <v>1179970</v>
      </c>
      <c r="C244" s="9">
        <v>8</v>
      </c>
      <c r="D244" s="9">
        <v>0</v>
      </c>
      <c r="E244" s="9">
        <v>0</v>
      </c>
      <c r="F244" s="9">
        <v>0</v>
      </c>
      <c r="G244" s="9">
        <v>27</v>
      </c>
      <c r="H244" s="9">
        <v>0</v>
      </c>
      <c r="I244" s="9">
        <v>2</v>
      </c>
      <c r="J244" s="9">
        <v>0</v>
      </c>
      <c r="K244" s="9" t="s">
        <v>958</v>
      </c>
      <c r="L244" s="9" t="s">
        <v>963</v>
      </c>
      <c r="M244" s="9" t="s">
        <v>1452</v>
      </c>
      <c r="N244" s="9">
        <v>10010000</v>
      </c>
      <c r="O244" s="9" t="s">
        <v>1453</v>
      </c>
      <c r="P244" s="88">
        <v>1.11091091000101E+20</v>
      </c>
      <c r="Q244" s="9">
        <v>555</v>
      </c>
      <c r="R244" s="9">
        <v>555</v>
      </c>
      <c r="S244" s="9">
        <v>555</v>
      </c>
      <c r="T244" s="9">
        <v>555</v>
      </c>
      <c r="U244" s="9">
        <v>555</v>
      </c>
      <c r="V244" s="9">
        <v>555</v>
      </c>
      <c r="W244" s="9">
        <v>555</v>
      </c>
      <c r="X244" s="9">
        <v>555</v>
      </c>
      <c r="Y244" s="9">
        <v>555</v>
      </c>
      <c r="Z244" s="9">
        <v>555</v>
      </c>
      <c r="AA244" s="9">
        <v>555</v>
      </c>
      <c r="AB244" s="9">
        <v>36.299999999999997</v>
      </c>
      <c r="AC244" s="9">
        <v>26.2</v>
      </c>
      <c r="AD244" s="9">
        <v>25</v>
      </c>
      <c r="AE244" s="9">
        <v>28</v>
      </c>
      <c r="AF244" s="9">
        <v>39</v>
      </c>
      <c r="AG244" s="9">
        <v>55</v>
      </c>
      <c r="AH244" s="9">
        <v>35</v>
      </c>
      <c r="AI244" s="9">
        <v>17</v>
      </c>
      <c r="AJ244" s="9">
        <v>25</v>
      </c>
      <c r="AK244" s="9">
        <v>15</v>
      </c>
      <c r="AL244" s="9">
        <v>39.700000000000003</v>
      </c>
      <c r="AM244" s="9">
        <v>40</v>
      </c>
      <c r="AN244" s="9">
        <v>38.299999999999997</v>
      </c>
      <c r="AO244" s="9">
        <v>60</v>
      </c>
      <c r="AP244" s="9">
        <v>30</v>
      </c>
      <c r="AQ244" s="9">
        <v>25</v>
      </c>
      <c r="AR244" s="9" t="s">
        <v>134</v>
      </c>
      <c r="AS244" s="9" t="s">
        <v>134</v>
      </c>
      <c r="AT244" s="9" t="s">
        <v>134</v>
      </c>
      <c r="AU244" s="9" t="s">
        <v>967</v>
      </c>
      <c r="AV244" s="9" t="s">
        <v>967</v>
      </c>
      <c r="AW244" s="9" t="s">
        <v>971</v>
      </c>
      <c r="AX244" s="9" t="s">
        <v>971</v>
      </c>
      <c r="AY244" s="9" t="s">
        <v>966</v>
      </c>
      <c r="AZ244" s="9" t="s">
        <v>966</v>
      </c>
    </row>
    <row r="245" spans="1:52" ht="12.75" customHeight="1" x14ac:dyDescent="0.2">
      <c r="A245" s="9">
        <v>2021</v>
      </c>
      <c r="B245" s="9">
        <v>123336</v>
      </c>
      <c r="C245" s="9">
        <v>8</v>
      </c>
      <c r="D245" s="9">
        <v>0</v>
      </c>
      <c r="E245" s="9">
        <v>0</v>
      </c>
      <c r="F245" s="9">
        <v>0</v>
      </c>
      <c r="G245" s="9">
        <v>27</v>
      </c>
      <c r="H245" s="9">
        <v>0</v>
      </c>
      <c r="I245" s="9">
        <v>5</v>
      </c>
      <c r="J245" s="9">
        <v>0</v>
      </c>
      <c r="K245" s="9" t="s">
        <v>958</v>
      </c>
      <c r="L245" s="9" t="s">
        <v>962</v>
      </c>
      <c r="M245" s="9" t="s">
        <v>1454</v>
      </c>
      <c r="N245" s="9">
        <v>10001100</v>
      </c>
      <c r="O245" s="9" t="s">
        <v>1455</v>
      </c>
      <c r="P245" s="88">
        <v>9.1000910190009895E+23</v>
      </c>
      <c r="Q245" s="9">
        <v>555</v>
      </c>
      <c r="R245" s="9">
        <v>555</v>
      </c>
      <c r="S245" s="9">
        <v>555</v>
      </c>
      <c r="T245" s="9">
        <v>555</v>
      </c>
      <c r="U245" s="9">
        <v>555</v>
      </c>
      <c r="V245" s="9">
        <v>555</v>
      </c>
      <c r="W245" s="9">
        <v>555</v>
      </c>
      <c r="X245" s="9">
        <v>555</v>
      </c>
      <c r="Y245" s="9">
        <v>555</v>
      </c>
      <c r="Z245" s="9">
        <v>333</v>
      </c>
      <c r="AA245" s="9">
        <v>555</v>
      </c>
      <c r="AB245" s="9">
        <v>36.299999999999997</v>
      </c>
      <c r="AC245" s="9">
        <v>37.700000000000003</v>
      </c>
      <c r="AD245" s="9">
        <v>37.5</v>
      </c>
      <c r="AE245" s="9">
        <v>38</v>
      </c>
      <c r="AF245" s="9">
        <v>14</v>
      </c>
      <c r="AG245" s="9">
        <v>70</v>
      </c>
      <c r="AH245" s="9">
        <v>0</v>
      </c>
      <c r="AI245" s="9">
        <v>62</v>
      </c>
      <c r="AJ245" s="9">
        <v>70</v>
      </c>
      <c r="AK245" s="9">
        <v>60</v>
      </c>
      <c r="AL245" s="9">
        <v>35.799999999999997</v>
      </c>
      <c r="AM245" s="9">
        <v>40.9</v>
      </c>
      <c r="AN245" s="9">
        <v>6.7</v>
      </c>
      <c r="AO245" s="9">
        <v>0</v>
      </c>
      <c r="AP245" s="9">
        <v>0</v>
      </c>
      <c r="AQ245" s="9">
        <v>20</v>
      </c>
      <c r="AR245" s="9" t="s">
        <v>134</v>
      </c>
      <c r="AS245" s="9" t="s">
        <v>134</v>
      </c>
      <c r="AT245" s="9" t="s">
        <v>971</v>
      </c>
      <c r="AU245" s="9" t="s">
        <v>971</v>
      </c>
      <c r="AV245" s="9" t="s">
        <v>971</v>
      </c>
      <c r="AW245" s="9" t="s">
        <v>134</v>
      </c>
      <c r="AX245" s="9" t="s">
        <v>971</v>
      </c>
      <c r="AY245" s="9" t="s">
        <v>966</v>
      </c>
      <c r="AZ245" s="9" t="s">
        <v>134</v>
      </c>
    </row>
    <row r="246" spans="1:52" ht="12.75" customHeight="1" x14ac:dyDescent="0.2">
      <c r="A246" s="9">
        <v>2021</v>
      </c>
      <c r="B246" s="9">
        <v>1179970</v>
      </c>
      <c r="C246" s="9">
        <v>8</v>
      </c>
      <c r="D246" s="9">
        <v>0</v>
      </c>
      <c r="E246" s="9">
        <v>0</v>
      </c>
      <c r="F246" s="9">
        <v>0</v>
      </c>
      <c r="G246" s="9">
        <v>27</v>
      </c>
      <c r="H246" s="9">
        <v>0</v>
      </c>
      <c r="I246" s="9">
        <v>2</v>
      </c>
      <c r="J246" s="9">
        <v>0</v>
      </c>
      <c r="K246" s="9" t="s">
        <v>958</v>
      </c>
      <c r="L246" s="9" t="s">
        <v>963</v>
      </c>
      <c r="M246" s="9" t="s">
        <v>1456</v>
      </c>
      <c r="N246" s="9">
        <v>10000110</v>
      </c>
      <c r="O246" s="9" t="s">
        <v>1457</v>
      </c>
      <c r="P246" s="88">
        <v>1.0000011191091101E+25</v>
      </c>
      <c r="Q246" s="9">
        <v>555</v>
      </c>
      <c r="R246" s="9">
        <v>555</v>
      </c>
      <c r="S246" s="9">
        <v>555</v>
      </c>
      <c r="T246" s="9">
        <v>555</v>
      </c>
      <c r="U246" s="9">
        <v>555</v>
      </c>
      <c r="V246" s="9">
        <v>333</v>
      </c>
      <c r="W246" s="9">
        <v>555</v>
      </c>
      <c r="X246" s="9">
        <v>555</v>
      </c>
      <c r="Y246" s="9">
        <v>333</v>
      </c>
      <c r="Z246" s="9">
        <v>333</v>
      </c>
      <c r="AA246" s="9">
        <v>333</v>
      </c>
      <c r="AB246" s="9">
        <v>36.4</v>
      </c>
      <c r="AC246" s="9">
        <v>33.5</v>
      </c>
      <c r="AD246" s="9">
        <v>37.5</v>
      </c>
      <c r="AE246" s="9">
        <v>27.5</v>
      </c>
      <c r="AF246" s="9">
        <v>30</v>
      </c>
      <c r="AG246" s="9">
        <v>50</v>
      </c>
      <c r="AH246" s="9">
        <v>25</v>
      </c>
      <c r="AI246" s="9">
        <v>25</v>
      </c>
      <c r="AJ246" s="9">
        <v>65</v>
      </c>
      <c r="AK246" s="9">
        <v>15</v>
      </c>
      <c r="AL246" s="9">
        <v>37.4</v>
      </c>
      <c r="AM246" s="9">
        <v>44</v>
      </c>
      <c r="AN246" s="9">
        <v>0</v>
      </c>
      <c r="AO246" s="9">
        <v>0</v>
      </c>
      <c r="AP246" s="9">
        <v>0</v>
      </c>
      <c r="AQ246" s="9">
        <v>0</v>
      </c>
      <c r="AR246" s="9" t="s">
        <v>976</v>
      </c>
      <c r="AS246" s="9" t="s">
        <v>967</v>
      </c>
      <c r="AT246" s="9" t="s">
        <v>976</v>
      </c>
      <c r="AU246" s="9" t="s">
        <v>134</v>
      </c>
      <c r="AV246" s="9" t="s">
        <v>134</v>
      </c>
      <c r="AW246" s="9" t="s">
        <v>967</v>
      </c>
      <c r="AX246" s="9" t="s">
        <v>134</v>
      </c>
      <c r="AY246" s="9" t="s">
        <v>967</v>
      </c>
      <c r="AZ246" s="9" t="s">
        <v>976</v>
      </c>
    </row>
    <row r="247" spans="1:52" ht="12.75" customHeight="1" x14ac:dyDescent="0.2">
      <c r="A247" s="9">
        <v>2021</v>
      </c>
      <c r="B247" s="9">
        <v>123336</v>
      </c>
      <c r="C247" s="9">
        <v>8</v>
      </c>
      <c r="D247" s="9">
        <v>0</v>
      </c>
      <c r="E247" s="9">
        <v>0</v>
      </c>
      <c r="F247" s="9">
        <v>0</v>
      </c>
      <c r="G247" s="9">
        <v>27</v>
      </c>
      <c r="H247" s="9">
        <v>0</v>
      </c>
      <c r="I247" s="9">
        <v>5</v>
      </c>
      <c r="J247" s="9">
        <v>0</v>
      </c>
      <c r="K247" s="9" t="s">
        <v>958</v>
      </c>
      <c r="L247" s="9" t="s">
        <v>962</v>
      </c>
      <c r="M247" s="9" t="s">
        <v>1458</v>
      </c>
      <c r="N247" s="9">
        <v>110</v>
      </c>
      <c r="O247" s="9" t="s">
        <v>1459</v>
      </c>
      <c r="P247" s="88">
        <v>1.10901009010911E+26</v>
      </c>
      <c r="Q247" s="9">
        <v>555</v>
      </c>
      <c r="R247" s="9">
        <v>555</v>
      </c>
      <c r="S247" s="9">
        <v>555</v>
      </c>
      <c r="T247" s="9">
        <v>555</v>
      </c>
      <c r="U247" s="9">
        <v>555</v>
      </c>
      <c r="V247" s="9">
        <v>555</v>
      </c>
      <c r="W247" s="9">
        <v>555</v>
      </c>
      <c r="X247" s="9">
        <v>555</v>
      </c>
      <c r="Y247" s="9">
        <v>333</v>
      </c>
      <c r="Z247" s="9">
        <v>555</v>
      </c>
      <c r="AA247" s="9">
        <v>555</v>
      </c>
      <c r="AB247" s="9">
        <v>36.4</v>
      </c>
      <c r="AC247" s="9">
        <v>35.200000000000003</v>
      </c>
      <c r="AD247" s="9">
        <v>25</v>
      </c>
      <c r="AE247" s="9">
        <v>50.5</v>
      </c>
      <c r="AF247" s="9">
        <v>38</v>
      </c>
      <c r="AG247" s="9">
        <v>70</v>
      </c>
      <c r="AH247" s="9">
        <v>30</v>
      </c>
      <c r="AI247" s="9">
        <v>63</v>
      </c>
      <c r="AJ247" s="9">
        <v>55</v>
      </c>
      <c r="AK247" s="9">
        <v>65</v>
      </c>
      <c r="AL247" s="9">
        <v>36.799999999999997</v>
      </c>
      <c r="AM247" s="9">
        <v>40.9</v>
      </c>
      <c r="AN247" s="9">
        <v>13.3</v>
      </c>
      <c r="AO247" s="9">
        <v>0</v>
      </c>
      <c r="AP247" s="9">
        <v>0</v>
      </c>
      <c r="AQ247" s="9">
        <v>40</v>
      </c>
    </row>
    <row r="248" spans="1:52" ht="12.75" customHeight="1" x14ac:dyDescent="0.2">
      <c r="A248" s="9">
        <v>2021</v>
      </c>
      <c r="B248" s="9">
        <v>123336</v>
      </c>
      <c r="C248" s="9">
        <v>8</v>
      </c>
      <c r="D248" s="9">
        <v>0</v>
      </c>
      <c r="E248" s="9">
        <v>0</v>
      </c>
      <c r="F248" s="9">
        <v>0</v>
      </c>
      <c r="G248" s="9">
        <v>27</v>
      </c>
      <c r="H248" s="9">
        <v>0</v>
      </c>
      <c r="I248" s="9">
        <v>5</v>
      </c>
      <c r="J248" s="9">
        <v>0</v>
      </c>
      <c r="K248" s="9" t="s">
        <v>958</v>
      </c>
      <c r="L248" s="9" t="s">
        <v>962</v>
      </c>
      <c r="M248" s="9" t="s">
        <v>1460</v>
      </c>
      <c r="N248" s="9">
        <v>101010</v>
      </c>
      <c r="O248" s="9" t="s">
        <v>1461</v>
      </c>
      <c r="P248" s="88">
        <v>9.1000901090119905E+23</v>
      </c>
      <c r="Q248" s="9">
        <v>555</v>
      </c>
      <c r="R248" s="9">
        <v>555</v>
      </c>
      <c r="S248" s="9">
        <v>555</v>
      </c>
      <c r="T248" s="9">
        <v>555</v>
      </c>
      <c r="U248" s="9">
        <v>555</v>
      </c>
      <c r="V248" s="9">
        <v>555</v>
      </c>
      <c r="W248" s="9">
        <v>555</v>
      </c>
      <c r="X248" s="9">
        <v>555</v>
      </c>
      <c r="Y248" s="9">
        <v>555</v>
      </c>
      <c r="Z248" s="9">
        <v>333</v>
      </c>
      <c r="AA248" s="9">
        <v>555</v>
      </c>
      <c r="AB248" s="9">
        <v>36.4</v>
      </c>
      <c r="AC248" s="9">
        <v>28.1</v>
      </c>
      <c r="AD248" s="9">
        <v>37.5</v>
      </c>
      <c r="AE248" s="9">
        <v>14</v>
      </c>
      <c r="AF248" s="9">
        <v>10</v>
      </c>
      <c r="AG248" s="9">
        <v>50</v>
      </c>
      <c r="AH248" s="9">
        <v>0</v>
      </c>
      <c r="AI248" s="9">
        <v>18</v>
      </c>
      <c r="AJ248" s="9">
        <v>50</v>
      </c>
      <c r="AK248" s="9">
        <v>10</v>
      </c>
      <c r="AL248" s="9">
        <v>39.200000000000003</v>
      </c>
      <c r="AM248" s="9">
        <v>45.5</v>
      </c>
      <c r="AN248" s="9">
        <v>3.3</v>
      </c>
      <c r="AO248" s="9">
        <v>0</v>
      </c>
      <c r="AP248" s="9">
        <v>0</v>
      </c>
      <c r="AQ248" s="9">
        <v>10</v>
      </c>
      <c r="AR248" s="9" t="s">
        <v>134</v>
      </c>
      <c r="AS248" s="9" t="s">
        <v>134</v>
      </c>
      <c r="AT248" s="9" t="s">
        <v>134</v>
      </c>
      <c r="AU248" s="9" t="s">
        <v>134</v>
      </c>
      <c r="AV248" s="9" t="s">
        <v>971</v>
      </c>
      <c r="AW248" s="9" t="s">
        <v>971</v>
      </c>
      <c r="AX248" s="9" t="s">
        <v>967</v>
      </c>
      <c r="AY248" s="9" t="s">
        <v>971</v>
      </c>
      <c r="AZ248" s="9" t="s">
        <v>134</v>
      </c>
    </row>
    <row r="249" spans="1:52" ht="12.75" customHeight="1" x14ac:dyDescent="0.2">
      <c r="A249" s="9">
        <v>2021</v>
      </c>
      <c r="B249" s="9">
        <v>122845</v>
      </c>
      <c r="C249" s="9">
        <v>8</v>
      </c>
      <c r="D249" s="9">
        <v>0</v>
      </c>
      <c r="E249" s="9">
        <v>0</v>
      </c>
      <c r="F249" s="9">
        <v>0</v>
      </c>
      <c r="G249" s="9">
        <v>27</v>
      </c>
      <c r="H249" s="9">
        <v>1</v>
      </c>
      <c r="I249" s="9">
        <v>5</v>
      </c>
      <c r="J249" s="9">
        <v>0</v>
      </c>
      <c r="K249" s="9" t="s">
        <v>958</v>
      </c>
      <c r="L249" s="9" t="s">
        <v>1028</v>
      </c>
      <c r="M249" s="9" t="s">
        <v>1462</v>
      </c>
      <c r="N249" s="9">
        <v>110110</v>
      </c>
      <c r="O249" s="9" t="s">
        <v>1463</v>
      </c>
      <c r="P249" s="88">
        <v>9.0000110991091096E+26</v>
      </c>
      <c r="Q249" s="9">
        <v>555</v>
      </c>
      <c r="R249" s="9">
        <v>555</v>
      </c>
      <c r="S249" s="9">
        <v>555</v>
      </c>
      <c r="T249" s="9">
        <v>333</v>
      </c>
      <c r="U249" s="9">
        <v>555</v>
      </c>
      <c r="V249" s="9">
        <v>555</v>
      </c>
      <c r="W249" s="9">
        <v>333</v>
      </c>
      <c r="X249" s="9">
        <v>333</v>
      </c>
      <c r="Y249" s="9">
        <v>555</v>
      </c>
      <c r="Z249" s="9">
        <v>555</v>
      </c>
      <c r="AA249" s="9">
        <v>555</v>
      </c>
      <c r="AB249" s="9">
        <v>36.5</v>
      </c>
      <c r="AC249" s="9">
        <v>30</v>
      </c>
      <c r="AD249" s="9">
        <v>50</v>
      </c>
      <c r="AE249" s="9">
        <v>0</v>
      </c>
      <c r="AF249" s="9">
        <v>0</v>
      </c>
      <c r="AG249" s="9">
        <v>0</v>
      </c>
      <c r="AH249" s="9">
        <v>0</v>
      </c>
      <c r="AI249" s="9">
        <v>0</v>
      </c>
      <c r="AJ249" s="9">
        <v>0</v>
      </c>
      <c r="AK249" s="9">
        <v>0</v>
      </c>
      <c r="AL249" s="9">
        <v>38.700000000000003</v>
      </c>
      <c r="AM249" s="9">
        <v>42.9</v>
      </c>
      <c r="AN249" s="9">
        <v>15</v>
      </c>
      <c r="AO249" s="9">
        <v>30</v>
      </c>
      <c r="AP249" s="9">
        <v>0</v>
      </c>
      <c r="AQ249" s="9">
        <v>15</v>
      </c>
      <c r="AR249" s="9" t="s">
        <v>134</v>
      </c>
      <c r="AS249" s="9" t="s">
        <v>971</v>
      </c>
      <c r="AT249" s="9" t="s">
        <v>971</v>
      </c>
      <c r="AU249" s="9" t="s">
        <v>966</v>
      </c>
      <c r="AV249" s="9" t="s">
        <v>134</v>
      </c>
      <c r="AW249" s="9" t="s">
        <v>966</v>
      </c>
      <c r="AX249" s="9" t="s">
        <v>966</v>
      </c>
      <c r="AY249" s="9" t="s">
        <v>966</v>
      </c>
      <c r="AZ249" s="9" t="s">
        <v>134</v>
      </c>
    </row>
    <row r="250" spans="1:52" ht="12.75" customHeight="1" x14ac:dyDescent="0.2">
      <c r="A250" s="9">
        <v>2021</v>
      </c>
      <c r="B250" s="9">
        <v>123336</v>
      </c>
      <c r="C250" s="9">
        <v>8</v>
      </c>
      <c r="D250" s="9">
        <v>0</v>
      </c>
      <c r="E250" s="9">
        <v>0</v>
      </c>
      <c r="F250" s="9">
        <v>0</v>
      </c>
      <c r="G250" s="9">
        <v>27</v>
      </c>
      <c r="H250" s="9">
        <v>0</v>
      </c>
      <c r="I250" s="9">
        <v>5</v>
      </c>
      <c r="J250" s="9">
        <v>0</v>
      </c>
      <c r="K250" s="9" t="s">
        <v>958</v>
      </c>
      <c r="L250" s="9" t="s">
        <v>962</v>
      </c>
      <c r="M250" s="9" t="s">
        <v>1464</v>
      </c>
      <c r="N250" s="9">
        <v>1101</v>
      </c>
      <c r="O250" s="9" t="s">
        <v>1465</v>
      </c>
      <c r="P250" s="88">
        <v>9.0011911090109905E+23</v>
      </c>
      <c r="Q250" s="9">
        <v>555</v>
      </c>
      <c r="R250" s="9">
        <v>555</v>
      </c>
      <c r="S250" s="9">
        <v>555</v>
      </c>
      <c r="T250" s="9">
        <v>555</v>
      </c>
      <c r="U250" s="9">
        <v>555</v>
      </c>
      <c r="V250" s="9">
        <v>555</v>
      </c>
      <c r="W250" s="9">
        <v>555</v>
      </c>
      <c r="X250" s="9">
        <v>555</v>
      </c>
      <c r="Y250" s="9">
        <v>333</v>
      </c>
      <c r="Z250" s="9">
        <v>333</v>
      </c>
      <c r="AA250" s="9">
        <v>555</v>
      </c>
      <c r="AB250" s="9">
        <v>36.5</v>
      </c>
      <c r="AC250" s="9">
        <v>39.9</v>
      </c>
      <c r="AD250" s="9">
        <v>37.5</v>
      </c>
      <c r="AE250" s="9">
        <v>43.5</v>
      </c>
      <c r="AF250" s="9">
        <v>41</v>
      </c>
      <c r="AG250" s="9">
        <v>85</v>
      </c>
      <c r="AH250" s="9">
        <v>30</v>
      </c>
      <c r="AI250" s="9">
        <v>46</v>
      </c>
      <c r="AJ250" s="9">
        <v>70</v>
      </c>
      <c r="AK250" s="9">
        <v>40</v>
      </c>
      <c r="AL250" s="9">
        <v>35.299999999999997</v>
      </c>
      <c r="AM250" s="9">
        <v>40.9</v>
      </c>
      <c r="AN250" s="9">
        <v>3.3</v>
      </c>
      <c r="AO250" s="9">
        <v>0</v>
      </c>
      <c r="AP250" s="9">
        <v>0</v>
      </c>
      <c r="AQ250" s="9">
        <v>10</v>
      </c>
      <c r="AR250" s="9" t="s">
        <v>966</v>
      </c>
      <c r="AS250" s="9" t="s">
        <v>976</v>
      </c>
      <c r="AT250" s="9" t="s">
        <v>134</v>
      </c>
      <c r="AU250" s="9" t="s">
        <v>971</v>
      </c>
      <c r="AV250" s="9" t="s">
        <v>966</v>
      </c>
      <c r="AW250" s="9" t="s">
        <v>966</v>
      </c>
      <c r="AX250" s="9" t="s">
        <v>971</v>
      </c>
      <c r="AY250" s="9" t="s">
        <v>134</v>
      </c>
      <c r="AZ250" s="9" t="s">
        <v>134</v>
      </c>
    </row>
    <row r="251" spans="1:52" ht="12.75" customHeight="1" x14ac:dyDescent="0.2">
      <c r="A251" s="9">
        <v>2021</v>
      </c>
      <c r="B251" s="9">
        <v>1179970</v>
      </c>
      <c r="C251" s="9">
        <v>8</v>
      </c>
      <c r="D251" s="9">
        <v>0</v>
      </c>
      <c r="E251" s="9">
        <v>0</v>
      </c>
      <c r="F251" s="9">
        <v>0</v>
      </c>
      <c r="G251" s="9">
        <v>27</v>
      </c>
      <c r="H251" s="9">
        <v>0</v>
      </c>
      <c r="I251" s="9">
        <v>2</v>
      </c>
      <c r="J251" s="9">
        <v>0</v>
      </c>
      <c r="K251" s="9" t="s">
        <v>958</v>
      </c>
      <c r="L251" s="9" t="s">
        <v>963</v>
      </c>
      <c r="M251" s="9" t="s">
        <v>1466</v>
      </c>
      <c r="N251" s="9">
        <v>1001000</v>
      </c>
      <c r="O251" s="9" t="s">
        <v>1467</v>
      </c>
      <c r="P251" s="88">
        <v>1.0010011109109001E+26</v>
      </c>
      <c r="Q251" s="9">
        <v>555</v>
      </c>
      <c r="R251" s="9">
        <v>555</v>
      </c>
      <c r="S251" s="9">
        <v>555</v>
      </c>
      <c r="T251" s="9">
        <v>555</v>
      </c>
      <c r="U251" s="9">
        <v>555</v>
      </c>
      <c r="V251" s="9">
        <v>555</v>
      </c>
      <c r="W251" s="9">
        <v>555</v>
      </c>
      <c r="X251" s="9">
        <v>555</v>
      </c>
      <c r="Y251" s="9">
        <v>555</v>
      </c>
      <c r="Z251" s="9">
        <v>555</v>
      </c>
      <c r="AA251" s="9">
        <v>555</v>
      </c>
      <c r="AB251" s="9">
        <v>36.6</v>
      </c>
      <c r="AC251" s="9">
        <v>26.8</v>
      </c>
      <c r="AD251" s="9">
        <v>25</v>
      </c>
      <c r="AE251" s="9">
        <v>29.5</v>
      </c>
      <c r="AF251" s="9">
        <v>38</v>
      </c>
      <c r="AG251" s="9">
        <v>50</v>
      </c>
      <c r="AH251" s="9">
        <v>35</v>
      </c>
      <c r="AI251" s="9">
        <v>21</v>
      </c>
      <c r="AJ251" s="9">
        <v>65</v>
      </c>
      <c r="AK251" s="9">
        <v>10</v>
      </c>
      <c r="AL251" s="9">
        <v>39.9</v>
      </c>
      <c r="AM251" s="9">
        <v>36</v>
      </c>
      <c r="AN251" s="9">
        <v>61.7</v>
      </c>
      <c r="AO251" s="9">
        <v>60</v>
      </c>
      <c r="AP251" s="9">
        <v>50</v>
      </c>
      <c r="AQ251" s="9">
        <v>75</v>
      </c>
    </row>
    <row r="252" spans="1:52" ht="12.75" customHeight="1" x14ac:dyDescent="0.2">
      <c r="A252" s="9">
        <v>2021</v>
      </c>
      <c r="B252" s="9">
        <v>123336</v>
      </c>
      <c r="C252" s="9">
        <v>8</v>
      </c>
      <c r="D252" s="9">
        <v>0</v>
      </c>
      <c r="E252" s="9">
        <v>0</v>
      </c>
      <c r="F252" s="9">
        <v>0</v>
      </c>
      <c r="G252" s="9">
        <v>27</v>
      </c>
      <c r="H252" s="9">
        <v>0</v>
      </c>
      <c r="I252" s="9">
        <v>5</v>
      </c>
      <c r="J252" s="9">
        <v>0</v>
      </c>
      <c r="K252" s="9" t="s">
        <v>958</v>
      </c>
      <c r="L252" s="9" t="s">
        <v>962</v>
      </c>
      <c r="M252" s="9" t="s">
        <v>1468</v>
      </c>
      <c r="N252" s="9">
        <v>10101010</v>
      </c>
      <c r="O252" s="9" t="s">
        <v>1469</v>
      </c>
      <c r="P252" s="88">
        <v>1.9110091109011E+24</v>
      </c>
      <c r="Q252" s="9">
        <v>555</v>
      </c>
      <c r="R252" s="9">
        <v>555</v>
      </c>
      <c r="S252" s="9">
        <v>555</v>
      </c>
      <c r="T252" s="9">
        <v>555</v>
      </c>
      <c r="U252" s="9">
        <v>555</v>
      </c>
      <c r="V252" s="9">
        <v>555</v>
      </c>
      <c r="W252" s="9">
        <v>555</v>
      </c>
      <c r="X252" s="9">
        <v>555</v>
      </c>
      <c r="Y252" s="9">
        <v>555</v>
      </c>
      <c r="Z252" s="9">
        <v>335</v>
      </c>
      <c r="AA252" s="9">
        <v>555</v>
      </c>
      <c r="AB252" s="9">
        <v>36.6</v>
      </c>
      <c r="AC252" s="9">
        <v>42</v>
      </c>
      <c r="AD252" s="9">
        <v>50</v>
      </c>
      <c r="AE252" s="9">
        <v>30</v>
      </c>
      <c r="AF252" s="9">
        <v>13</v>
      </c>
      <c r="AG252" s="9">
        <v>65</v>
      </c>
      <c r="AH252" s="9">
        <v>0</v>
      </c>
      <c r="AI252" s="9">
        <v>47</v>
      </c>
      <c r="AJ252" s="9">
        <v>55</v>
      </c>
      <c r="AK252" s="9">
        <v>45</v>
      </c>
      <c r="AL252" s="9">
        <v>34.799999999999997</v>
      </c>
      <c r="AM252" s="9">
        <v>40.9</v>
      </c>
      <c r="AN252" s="9">
        <v>0</v>
      </c>
      <c r="AO252" s="9">
        <v>0</v>
      </c>
      <c r="AP252" s="9">
        <v>0</v>
      </c>
      <c r="AQ252" s="9">
        <v>0</v>
      </c>
      <c r="AR252" s="9" t="s">
        <v>134</v>
      </c>
      <c r="AS252" s="9" t="s">
        <v>966</v>
      </c>
      <c r="AT252" s="9" t="s">
        <v>134</v>
      </c>
      <c r="AU252" s="9" t="s">
        <v>967</v>
      </c>
      <c r="AV252" s="9" t="s">
        <v>971</v>
      </c>
      <c r="AW252" s="9" t="s">
        <v>134</v>
      </c>
      <c r="AX252" s="9" t="s">
        <v>971</v>
      </c>
      <c r="AY252" s="9" t="s">
        <v>966</v>
      </c>
      <c r="AZ252" s="9" t="s">
        <v>971</v>
      </c>
    </row>
    <row r="253" spans="1:52" ht="12.75" customHeight="1" x14ac:dyDescent="0.2">
      <c r="A253" s="9">
        <v>2021</v>
      </c>
      <c r="B253" s="9">
        <v>1127925</v>
      </c>
      <c r="C253" s="9">
        <v>8</v>
      </c>
      <c r="D253" s="9">
        <v>0</v>
      </c>
      <c r="E253" s="9">
        <v>0</v>
      </c>
      <c r="F253" s="9">
        <v>0</v>
      </c>
      <c r="G253" s="9">
        <v>27</v>
      </c>
      <c r="H253" s="9">
        <v>1</v>
      </c>
      <c r="I253" s="9">
        <v>5</v>
      </c>
      <c r="J253" s="9">
        <v>0</v>
      </c>
      <c r="K253" s="9" t="s">
        <v>958</v>
      </c>
      <c r="L253" s="9" t="s">
        <v>1028</v>
      </c>
      <c r="M253" s="9" t="s">
        <v>1470</v>
      </c>
      <c r="N253" s="9">
        <v>101110</v>
      </c>
      <c r="O253" s="9" t="s">
        <v>1471</v>
      </c>
      <c r="P253" s="88">
        <v>9.0001110991091099E+26</v>
      </c>
      <c r="Q253" s="9">
        <v>555</v>
      </c>
      <c r="R253" s="9">
        <v>555</v>
      </c>
      <c r="S253" s="9">
        <v>555</v>
      </c>
      <c r="T253" s="9">
        <v>555</v>
      </c>
      <c r="U253" s="9">
        <v>555</v>
      </c>
      <c r="V253" s="9">
        <v>555</v>
      </c>
      <c r="W253" s="9">
        <v>555</v>
      </c>
      <c r="X253" s="9">
        <v>555</v>
      </c>
      <c r="Y253" s="9">
        <v>555</v>
      </c>
      <c r="Z253" s="9">
        <v>555</v>
      </c>
      <c r="AA253" s="9">
        <v>555</v>
      </c>
      <c r="AB253" s="9">
        <v>36.700000000000003</v>
      </c>
      <c r="AC253" s="9">
        <v>37.200000000000003</v>
      </c>
      <c r="AD253" s="9">
        <v>50</v>
      </c>
      <c r="AE253" s="9">
        <v>18</v>
      </c>
      <c r="AF253" s="9">
        <v>15</v>
      </c>
      <c r="AG253" s="9">
        <v>35</v>
      </c>
      <c r="AH253" s="9">
        <v>10</v>
      </c>
      <c r="AI253" s="9">
        <v>21</v>
      </c>
      <c r="AJ253" s="9">
        <v>65</v>
      </c>
      <c r="AK253" s="9">
        <v>10</v>
      </c>
      <c r="AL253" s="9">
        <v>36.5</v>
      </c>
      <c r="AM253" s="9">
        <v>42.9</v>
      </c>
      <c r="AN253" s="9">
        <v>0</v>
      </c>
      <c r="AO253" s="9">
        <v>0</v>
      </c>
      <c r="AP253" s="9">
        <v>0</v>
      </c>
      <c r="AQ253" s="9">
        <v>0</v>
      </c>
      <c r="AR253" s="9" t="s">
        <v>134</v>
      </c>
      <c r="AS253" s="9" t="s">
        <v>966</v>
      </c>
      <c r="AT253" s="9" t="s">
        <v>966</v>
      </c>
      <c r="AU253" s="9" t="s">
        <v>966</v>
      </c>
      <c r="AV253" s="9" t="s">
        <v>134</v>
      </c>
      <c r="AW253" s="9" t="s">
        <v>967</v>
      </c>
      <c r="AX253" s="9" t="s">
        <v>971</v>
      </c>
      <c r="AY253" s="9" t="s">
        <v>966</v>
      </c>
      <c r="AZ253" s="9" t="s">
        <v>976</v>
      </c>
    </row>
    <row r="254" spans="1:52" ht="12.75" customHeight="1" x14ac:dyDescent="0.2">
      <c r="A254" s="9">
        <v>2021</v>
      </c>
      <c r="B254" s="9">
        <v>1179970</v>
      </c>
      <c r="C254" s="9">
        <v>8</v>
      </c>
      <c r="D254" s="9">
        <v>0</v>
      </c>
      <c r="E254" s="9">
        <v>0</v>
      </c>
      <c r="F254" s="9">
        <v>0</v>
      </c>
      <c r="G254" s="9">
        <v>27</v>
      </c>
      <c r="H254" s="9">
        <v>0</v>
      </c>
      <c r="I254" s="9">
        <v>2</v>
      </c>
      <c r="J254" s="9">
        <v>0</v>
      </c>
      <c r="K254" s="9" t="s">
        <v>958</v>
      </c>
      <c r="L254" s="9" t="s">
        <v>963</v>
      </c>
      <c r="M254" s="9" t="s">
        <v>1472</v>
      </c>
      <c r="N254" s="9">
        <v>11101110</v>
      </c>
      <c r="O254" s="9" t="s">
        <v>1473</v>
      </c>
      <c r="P254" s="88">
        <v>1.0011090190000001E+22</v>
      </c>
      <c r="Q254" s="9">
        <v>555</v>
      </c>
      <c r="R254" s="9">
        <v>555</v>
      </c>
      <c r="S254" s="9">
        <v>555</v>
      </c>
      <c r="T254" s="9">
        <v>555</v>
      </c>
      <c r="U254" s="9">
        <v>555</v>
      </c>
      <c r="V254" s="9">
        <v>555</v>
      </c>
      <c r="W254" s="9">
        <v>555</v>
      </c>
      <c r="X254" s="9">
        <v>555</v>
      </c>
      <c r="Y254" s="9">
        <v>555</v>
      </c>
      <c r="Z254" s="9">
        <v>555</v>
      </c>
      <c r="AA254" s="9">
        <v>555</v>
      </c>
      <c r="AB254" s="9">
        <v>36.700000000000003</v>
      </c>
      <c r="AC254" s="9">
        <v>60</v>
      </c>
      <c r="AD254" s="9">
        <v>75</v>
      </c>
      <c r="AE254" s="9">
        <v>37.5</v>
      </c>
      <c r="AF254" s="9">
        <v>38</v>
      </c>
      <c r="AG254" s="9">
        <v>50</v>
      </c>
      <c r="AH254" s="9">
        <v>35</v>
      </c>
      <c r="AI254" s="9">
        <v>37</v>
      </c>
      <c r="AJ254" s="9">
        <v>65</v>
      </c>
      <c r="AK254" s="9">
        <v>30</v>
      </c>
      <c r="AL254" s="9">
        <v>28.9</v>
      </c>
      <c r="AM254" s="9">
        <v>24</v>
      </c>
      <c r="AN254" s="9">
        <v>56.7</v>
      </c>
      <c r="AO254" s="9">
        <v>60</v>
      </c>
      <c r="AP254" s="9">
        <v>60</v>
      </c>
      <c r="AQ254" s="9">
        <v>50</v>
      </c>
      <c r="AR254" s="9" t="s">
        <v>966</v>
      </c>
      <c r="AS254" s="9" t="s">
        <v>967</v>
      </c>
      <c r="AT254" s="9" t="s">
        <v>134</v>
      </c>
      <c r="AU254" s="9" t="s">
        <v>976</v>
      </c>
      <c r="AV254" s="9" t="s">
        <v>134</v>
      </c>
      <c r="AW254" s="9" t="s">
        <v>966</v>
      </c>
      <c r="AX254" s="9" t="s">
        <v>134</v>
      </c>
      <c r="AY254" s="9" t="s">
        <v>966</v>
      </c>
      <c r="AZ254" s="9" t="s">
        <v>134</v>
      </c>
    </row>
    <row r="255" spans="1:52" ht="12.75" customHeight="1" x14ac:dyDescent="0.2">
      <c r="A255" s="9">
        <v>2021</v>
      </c>
      <c r="B255" s="9">
        <v>123336</v>
      </c>
      <c r="C255" s="9">
        <v>8</v>
      </c>
      <c r="D255" s="9">
        <v>0</v>
      </c>
      <c r="E255" s="9">
        <v>0</v>
      </c>
      <c r="F255" s="9">
        <v>0</v>
      </c>
      <c r="G255" s="9">
        <v>27</v>
      </c>
      <c r="H255" s="9">
        <v>0</v>
      </c>
      <c r="I255" s="9">
        <v>5</v>
      </c>
      <c r="J255" s="9">
        <v>0</v>
      </c>
      <c r="K255" s="9" t="s">
        <v>958</v>
      </c>
      <c r="L255" s="9" t="s">
        <v>962</v>
      </c>
      <c r="M255" s="9" t="s">
        <v>1474</v>
      </c>
      <c r="N255" s="9">
        <v>10010011</v>
      </c>
      <c r="O255" s="9" t="s">
        <v>1475</v>
      </c>
      <c r="P255" s="88">
        <v>9.0011911090109905E+23</v>
      </c>
      <c r="Q255" s="9">
        <v>555</v>
      </c>
      <c r="R255" s="9">
        <v>555</v>
      </c>
      <c r="S255" s="9">
        <v>555</v>
      </c>
      <c r="T255" s="9">
        <v>555</v>
      </c>
      <c r="U255" s="9">
        <v>555</v>
      </c>
      <c r="V255" s="9">
        <v>555</v>
      </c>
      <c r="W255" s="9">
        <v>555</v>
      </c>
      <c r="X255" s="9">
        <v>555</v>
      </c>
      <c r="Y255" s="9">
        <v>555</v>
      </c>
      <c r="Z255" s="9">
        <v>555</v>
      </c>
      <c r="AA255" s="9">
        <v>555</v>
      </c>
      <c r="AB255" s="9">
        <v>36.700000000000003</v>
      </c>
      <c r="AC255" s="9">
        <v>38.799999999999997</v>
      </c>
      <c r="AD255" s="9">
        <v>50</v>
      </c>
      <c r="AE255" s="9">
        <v>22</v>
      </c>
      <c r="AF255" s="9">
        <v>13</v>
      </c>
      <c r="AG255" s="9">
        <v>65</v>
      </c>
      <c r="AH255" s="9">
        <v>0</v>
      </c>
      <c r="AI255" s="9">
        <v>31</v>
      </c>
      <c r="AJ255" s="9">
        <v>55</v>
      </c>
      <c r="AK255" s="9">
        <v>25</v>
      </c>
      <c r="AL255" s="9">
        <v>36</v>
      </c>
      <c r="AM255" s="9">
        <v>40.9</v>
      </c>
      <c r="AN255" s="9">
        <v>8.3000000000000007</v>
      </c>
      <c r="AO255" s="9">
        <v>0</v>
      </c>
      <c r="AP255" s="9">
        <v>0</v>
      </c>
      <c r="AQ255" s="9">
        <v>25</v>
      </c>
      <c r="AR255" s="9" t="s">
        <v>966</v>
      </c>
      <c r="AS255" s="9" t="s">
        <v>966</v>
      </c>
      <c r="AT255" s="9" t="s">
        <v>134</v>
      </c>
      <c r="AU255" s="9" t="s">
        <v>134</v>
      </c>
      <c r="AV255" s="9" t="s">
        <v>134</v>
      </c>
      <c r="AW255" s="9" t="s">
        <v>966</v>
      </c>
      <c r="AX255" s="9" t="s">
        <v>971</v>
      </c>
      <c r="AY255" s="9" t="s">
        <v>971</v>
      </c>
      <c r="AZ255" s="9" t="s">
        <v>134</v>
      </c>
    </row>
    <row r="256" spans="1:52" ht="12.75" customHeight="1" x14ac:dyDescent="0.2">
      <c r="A256" s="9">
        <v>2021</v>
      </c>
      <c r="B256" s="9">
        <v>1179970</v>
      </c>
      <c r="C256" s="9">
        <v>8</v>
      </c>
      <c r="D256" s="9">
        <v>0</v>
      </c>
      <c r="E256" s="9">
        <v>0</v>
      </c>
      <c r="F256" s="9">
        <v>0</v>
      </c>
      <c r="G256" s="9">
        <v>27</v>
      </c>
      <c r="H256" s="9">
        <v>0</v>
      </c>
      <c r="I256" s="9">
        <v>2</v>
      </c>
      <c r="J256" s="9">
        <v>0</v>
      </c>
      <c r="K256" s="9" t="s">
        <v>958</v>
      </c>
      <c r="L256" s="9" t="s">
        <v>963</v>
      </c>
      <c r="M256" s="9" t="s">
        <v>1476</v>
      </c>
      <c r="N256" s="9">
        <v>100100</v>
      </c>
      <c r="O256" s="9" t="s">
        <v>1477</v>
      </c>
      <c r="P256" s="88">
        <v>1.1011001109009101E+26</v>
      </c>
      <c r="Q256" s="9">
        <v>555</v>
      </c>
      <c r="R256" s="9">
        <v>555</v>
      </c>
      <c r="S256" s="9">
        <v>555</v>
      </c>
      <c r="T256" s="9">
        <v>333</v>
      </c>
      <c r="U256" s="9">
        <v>555</v>
      </c>
      <c r="V256" s="9">
        <v>333</v>
      </c>
      <c r="W256" s="9">
        <v>333</v>
      </c>
      <c r="X256" s="9">
        <v>333</v>
      </c>
      <c r="Y256" s="9">
        <v>333</v>
      </c>
      <c r="Z256" s="9">
        <v>333</v>
      </c>
      <c r="AA256" s="9">
        <v>333</v>
      </c>
      <c r="AB256" s="9">
        <v>36.9</v>
      </c>
      <c r="AC256" s="9">
        <v>15</v>
      </c>
      <c r="AD256" s="9">
        <v>25</v>
      </c>
      <c r="AE256" s="9">
        <v>0</v>
      </c>
      <c r="AF256" s="9">
        <v>0</v>
      </c>
      <c r="AG256" s="9">
        <v>0</v>
      </c>
      <c r="AH256" s="9">
        <v>0</v>
      </c>
      <c r="AI256" s="9">
        <v>0</v>
      </c>
      <c r="AJ256" s="9">
        <v>0</v>
      </c>
      <c r="AK256" s="9">
        <v>0</v>
      </c>
      <c r="AL256" s="9">
        <v>44.2</v>
      </c>
      <c r="AM256" s="9">
        <v>52</v>
      </c>
      <c r="AN256" s="9">
        <v>0</v>
      </c>
      <c r="AO256" s="9">
        <v>0</v>
      </c>
      <c r="AP256" s="9">
        <v>0</v>
      </c>
      <c r="AQ256" s="9">
        <v>0</v>
      </c>
      <c r="AR256" s="9" t="s">
        <v>134</v>
      </c>
      <c r="AS256" s="9" t="s">
        <v>134</v>
      </c>
      <c r="AT256" s="9" t="s">
        <v>971</v>
      </c>
      <c r="AU256" s="9" t="s">
        <v>971</v>
      </c>
      <c r="AV256" s="9" t="s">
        <v>971</v>
      </c>
      <c r="AW256" s="9" t="s">
        <v>134</v>
      </c>
      <c r="AX256" s="9" t="s">
        <v>971</v>
      </c>
      <c r="AY256" s="9" t="s">
        <v>966</v>
      </c>
      <c r="AZ256" s="9" t="s">
        <v>976</v>
      </c>
    </row>
    <row r="257" spans="1:52" ht="12.75" customHeight="1" x14ac:dyDescent="0.2">
      <c r="A257" s="9">
        <v>2021</v>
      </c>
      <c r="B257" s="9">
        <v>122845</v>
      </c>
      <c r="C257" s="9">
        <v>8</v>
      </c>
      <c r="D257" s="9">
        <v>0</v>
      </c>
      <c r="E257" s="9">
        <v>0</v>
      </c>
      <c r="F257" s="9">
        <v>0</v>
      </c>
      <c r="G257" s="9">
        <v>27</v>
      </c>
      <c r="H257" s="9">
        <v>1</v>
      </c>
      <c r="I257" s="9">
        <v>5</v>
      </c>
      <c r="J257" s="9">
        <v>0</v>
      </c>
      <c r="K257" s="9" t="s">
        <v>958</v>
      </c>
      <c r="L257" s="9" t="s">
        <v>1028</v>
      </c>
      <c r="M257" s="9" t="s">
        <v>1478</v>
      </c>
      <c r="N257" s="9">
        <v>1110100</v>
      </c>
      <c r="O257" s="9" t="s">
        <v>1479</v>
      </c>
      <c r="P257" s="88">
        <v>9.1001010990090996E+26</v>
      </c>
      <c r="Q257" s="9">
        <v>555</v>
      </c>
      <c r="R257" s="9">
        <v>555</v>
      </c>
      <c r="S257" s="9">
        <v>555</v>
      </c>
      <c r="T257" s="9">
        <v>555</v>
      </c>
      <c r="U257" s="9">
        <v>555</v>
      </c>
      <c r="V257" s="9">
        <v>555</v>
      </c>
      <c r="W257" s="9">
        <v>555</v>
      </c>
      <c r="X257" s="9">
        <v>555</v>
      </c>
      <c r="Y257" s="9">
        <v>555</v>
      </c>
      <c r="Z257" s="9">
        <v>555</v>
      </c>
      <c r="AA257" s="9">
        <v>333</v>
      </c>
      <c r="AB257" s="9">
        <v>37</v>
      </c>
      <c r="AC257" s="9">
        <v>34</v>
      </c>
      <c r="AD257" s="9">
        <v>50</v>
      </c>
      <c r="AE257" s="9">
        <v>10</v>
      </c>
      <c r="AF257" s="9">
        <v>10</v>
      </c>
      <c r="AG257" s="9">
        <v>50</v>
      </c>
      <c r="AH257" s="9">
        <v>0</v>
      </c>
      <c r="AI257" s="9">
        <v>10</v>
      </c>
      <c r="AJ257" s="9">
        <v>50</v>
      </c>
      <c r="AK257" s="9">
        <v>0</v>
      </c>
      <c r="AL257" s="9">
        <v>38</v>
      </c>
      <c r="AM257" s="9">
        <v>42.9</v>
      </c>
      <c r="AN257" s="9">
        <v>10</v>
      </c>
      <c r="AO257" s="9">
        <v>30</v>
      </c>
      <c r="AP257" s="9">
        <v>0</v>
      </c>
      <c r="AQ257" s="9">
        <v>0</v>
      </c>
      <c r="AR257" s="9" t="s">
        <v>971</v>
      </c>
      <c r="AS257" s="9" t="s">
        <v>966</v>
      </c>
      <c r="AT257" s="9" t="s">
        <v>134</v>
      </c>
      <c r="AU257" s="9" t="s">
        <v>134</v>
      </c>
      <c r="AV257" s="9" t="s">
        <v>134</v>
      </c>
      <c r="AW257" s="9" t="s">
        <v>971</v>
      </c>
      <c r="AX257" s="9" t="s">
        <v>971</v>
      </c>
      <c r="AY257" s="9" t="s">
        <v>966</v>
      </c>
      <c r="AZ257" s="9" t="s">
        <v>971</v>
      </c>
    </row>
    <row r="258" spans="1:52" ht="12.75" customHeight="1" x14ac:dyDescent="0.2">
      <c r="A258" s="9">
        <v>2021</v>
      </c>
      <c r="B258" s="9">
        <v>1308687</v>
      </c>
      <c r="C258" s="9">
        <v>8</v>
      </c>
      <c r="D258" s="9">
        <v>0</v>
      </c>
      <c r="E258" s="9">
        <v>0</v>
      </c>
      <c r="F258" s="9">
        <v>0</v>
      </c>
      <c r="G258" s="9">
        <v>27</v>
      </c>
      <c r="H258" s="9">
        <v>0</v>
      </c>
      <c r="I258" s="9">
        <v>7</v>
      </c>
      <c r="J258" s="9">
        <v>0</v>
      </c>
      <c r="K258" s="9" t="s">
        <v>958</v>
      </c>
      <c r="L258" s="9" t="s">
        <v>977</v>
      </c>
      <c r="M258" s="9" t="s">
        <v>1480</v>
      </c>
      <c r="N258" s="9">
        <v>10001110</v>
      </c>
      <c r="O258" s="9" t="s">
        <v>1481</v>
      </c>
      <c r="P258" s="88">
        <v>9.1090019910019205E+26</v>
      </c>
      <c r="Q258" s="9">
        <v>555</v>
      </c>
      <c r="R258" s="9">
        <v>555</v>
      </c>
      <c r="S258" s="9">
        <v>555</v>
      </c>
      <c r="T258" s="9">
        <v>555</v>
      </c>
      <c r="U258" s="9">
        <v>555</v>
      </c>
      <c r="V258" s="9">
        <v>555</v>
      </c>
      <c r="W258" s="9">
        <v>555</v>
      </c>
      <c r="X258" s="9">
        <v>555</v>
      </c>
      <c r="Y258" s="9">
        <v>555</v>
      </c>
      <c r="Z258" s="9">
        <v>555</v>
      </c>
      <c r="AA258" s="9">
        <v>555</v>
      </c>
      <c r="AB258" s="9">
        <v>37.1</v>
      </c>
      <c r="AC258" s="9">
        <v>40.200000000000003</v>
      </c>
      <c r="AD258" s="9">
        <v>50</v>
      </c>
      <c r="AE258" s="9">
        <v>25.5</v>
      </c>
      <c r="AF258" s="9">
        <v>38</v>
      </c>
      <c r="AG258" s="9">
        <v>50</v>
      </c>
      <c r="AH258" s="9">
        <v>35</v>
      </c>
      <c r="AI258" s="9">
        <v>13</v>
      </c>
      <c r="AJ258" s="9">
        <v>65</v>
      </c>
      <c r="AK258" s="9">
        <v>0</v>
      </c>
      <c r="AL258" s="9">
        <v>36</v>
      </c>
      <c r="AM258" s="9">
        <v>40</v>
      </c>
      <c r="AN258" s="9">
        <v>13.3</v>
      </c>
      <c r="AO258" s="9">
        <v>0</v>
      </c>
      <c r="AP258" s="9">
        <v>0</v>
      </c>
      <c r="AQ258" s="9">
        <v>40</v>
      </c>
      <c r="AR258" s="9" t="s">
        <v>134</v>
      </c>
      <c r="AS258" s="9" t="s">
        <v>966</v>
      </c>
      <c r="AT258" s="9" t="s">
        <v>971</v>
      </c>
      <c r="AU258" s="9" t="s">
        <v>971</v>
      </c>
      <c r="AV258" s="9" t="s">
        <v>971</v>
      </c>
      <c r="AW258" s="9" t="s">
        <v>134</v>
      </c>
      <c r="AX258" s="9" t="s">
        <v>966</v>
      </c>
      <c r="AY258" s="9" t="s">
        <v>966</v>
      </c>
      <c r="AZ258" s="9" t="s">
        <v>134</v>
      </c>
    </row>
    <row r="259" spans="1:52" ht="12.75" customHeight="1" x14ac:dyDescent="0.2">
      <c r="A259" s="9">
        <v>2021</v>
      </c>
      <c r="B259" s="9">
        <v>122845</v>
      </c>
      <c r="C259" s="9">
        <v>8</v>
      </c>
      <c r="D259" s="9">
        <v>0</v>
      </c>
      <c r="E259" s="9">
        <v>0</v>
      </c>
      <c r="F259" s="9">
        <v>0</v>
      </c>
      <c r="G259" s="9">
        <v>27</v>
      </c>
      <c r="H259" s="9">
        <v>1</v>
      </c>
      <c r="I259" s="9">
        <v>5</v>
      </c>
      <c r="J259" s="9">
        <v>0</v>
      </c>
      <c r="K259" s="9" t="s">
        <v>958</v>
      </c>
      <c r="L259" s="9" t="s">
        <v>1028</v>
      </c>
      <c r="M259" s="9" t="s">
        <v>1482</v>
      </c>
      <c r="N259" s="9">
        <v>10111010</v>
      </c>
      <c r="O259" s="9" t="s">
        <v>1483</v>
      </c>
      <c r="P259" s="88">
        <v>9.1100101990090095E+26</v>
      </c>
      <c r="Q259" s="9">
        <v>555</v>
      </c>
      <c r="R259" s="9">
        <v>555</v>
      </c>
      <c r="S259" s="9">
        <v>555</v>
      </c>
      <c r="T259" s="9">
        <v>555</v>
      </c>
      <c r="U259" s="9">
        <v>555</v>
      </c>
      <c r="V259" s="9">
        <v>555</v>
      </c>
      <c r="W259" s="9">
        <v>555</v>
      </c>
      <c r="X259" s="9">
        <v>555</v>
      </c>
      <c r="Y259" s="9">
        <v>555</v>
      </c>
      <c r="Z259" s="9">
        <v>555</v>
      </c>
      <c r="AA259" s="9">
        <v>555</v>
      </c>
      <c r="AB259" s="9">
        <v>37.200000000000003</v>
      </c>
      <c r="AC259" s="9">
        <v>56.9</v>
      </c>
      <c r="AD259" s="9">
        <v>62.5</v>
      </c>
      <c r="AE259" s="9">
        <v>48.5</v>
      </c>
      <c r="AF259" s="9">
        <v>54</v>
      </c>
      <c r="AG259" s="9">
        <v>50</v>
      </c>
      <c r="AH259" s="9">
        <v>55</v>
      </c>
      <c r="AI259" s="9">
        <v>43</v>
      </c>
      <c r="AJ259" s="9">
        <v>55</v>
      </c>
      <c r="AK259" s="9">
        <v>40</v>
      </c>
      <c r="AL259" s="9">
        <v>30.6</v>
      </c>
      <c r="AM259" s="9">
        <v>33.299999999999997</v>
      </c>
      <c r="AN259" s="9">
        <v>15</v>
      </c>
      <c r="AO259" s="9">
        <v>30</v>
      </c>
      <c r="AP259" s="9">
        <v>0</v>
      </c>
      <c r="AQ259" s="9">
        <v>15</v>
      </c>
    </row>
    <row r="260" spans="1:52" ht="12.75" customHeight="1" x14ac:dyDescent="0.2">
      <c r="A260" s="9">
        <v>2021</v>
      </c>
      <c r="B260" s="9">
        <v>123336</v>
      </c>
      <c r="C260" s="9">
        <v>8</v>
      </c>
      <c r="D260" s="9">
        <v>0</v>
      </c>
      <c r="E260" s="9">
        <v>0</v>
      </c>
      <c r="F260" s="9">
        <v>0</v>
      </c>
      <c r="G260" s="9">
        <v>27</v>
      </c>
      <c r="H260" s="9">
        <v>0</v>
      </c>
      <c r="I260" s="9">
        <v>5</v>
      </c>
      <c r="J260" s="9">
        <v>0</v>
      </c>
      <c r="K260" s="9" t="s">
        <v>958</v>
      </c>
      <c r="L260" s="9" t="s">
        <v>962</v>
      </c>
      <c r="M260" s="9" t="s">
        <v>1484</v>
      </c>
      <c r="N260" s="9">
        <v>1</v>
      </c>
      <c r="O260" s="9" t="s">
        <v>1485</v>
      </c>
      <c r="P260" s="88">
        <v>1.0190001910091E+26</v>
      </c>
      <c r="Q260" s="9">
        <v>555</v>
      </c>
      <c r="R260" s="9">
        <v>555</v>
      </c>
      <c r="S260" s="9">
        <v>555</v>
      </c>
      <c r="T260" s="9">
        <v>555</v>
      </c>
      <c r="U260" s="9">
        <v>555</v>
      </c>
      <c r="V260" s="9">
        <v>555</v>
      </c>
      <c r="W260" s="9">
        <v>555</v>
      </c>
      <c r="X260" s="9">
        <v>555</v>
      </c>
      <c r="Y260" s="9">
        <v>336</v>
      </c>
      <c r="Z260" s="9">
        <v>555</v>
      </c>
      <c r="AA260" s="9">
        <v>555</v>
      </c>
      <c r="AB260" s="9">
        <v>37.200000000000003</v>
      </c>
      <c r="AC260" s="9">
        <v>16.7</v>
      </c>
      <c r="AD260" s="9">
        <v>12.5</v>
      </c>
      <c r="AE260" s="9">
        <v>23</v>
      </c>
      <c r="AF260" s="9">
        <v>13</v>
      </c>
      <c r="AG260" s="9">
        <v>65</v>
      </c>
      <c r="AH260" s="9">
        <v>0</v>
      </c>
      <c r="AI260" s="9">
        <v>33</v>
      </c>
      <c r="AJ260" s="9">
        <v>65</v>
      </c>
      <c r="AK260" s="9">
        <v>25</v>
      </c>
      <c r="AL260" s="9">
        <v>44</v>
      </c>
      <c r="AM260" s="9">
        <v>50</v>
      </c>
      <c r="AN260" s="9">
        <v>10</v>
      </c>
      <c r="AO260" s="9">
        <v>0</v>
      </c>
      <c r="AP260" s="9">
        <v>0</v>
      </c>
      <c r="AQ260" s="9">
        <v>30</v>
      </c>
      <c r="AR260" s="9" t="s">
        <v>134</v>
      </c>
      <c r="AS260" s="9" t="s">
        <v>134</v>
      </c>
      <c r="AT260" s="9" t="s">
        <v>971</v>
      </c>
      <c r="AU260" s="9" t="s">
        <v>971</v>
      </c>
      <c r="AV260" s="9" t="s">
        <v>134</v>
      </c>
      <c r="AW260" s="9" t="s">
        <v>134</v>
      </c>
      <c r="AX260" s="9" t="s">
        <v>971</v>
      </c>
      <c r="AY260" s="9" t="s">
        <v>966</v>
      </c>
      <c r="AZ260" s="9" t="s">
        <v>966</v>
      </c>
    </row>
    <row r="261" spans="1:52" ht="12.75" customHeight="1" x14ac:dyDescent="0.2">
      <c r="A261" s="9">
        <v>2021</v>
      </c>
      <c r="B261" s="9">
        <v>1308687</v>
      </c>
      <c r="C261" s="9">
        <v>8</v>
      </c>
      <c r="D261" s="9">
        <v>0</v>
      </c>
      <c r="E261" s="9">
        <v>0</v>
      </c>
      <c r="F261" s="9">
        <v>0</v>
      </c>
      <c r="G261" s="9">
        <v>27</v>
      </c>
      <c r="H261" s="9">
        <v>0</v>
      </c>
      <c r="I261" s="9">
        <v>7</v>
      </c>
      <c r="J261" s="9">
        <v>0</v>
      </c>
      <c r="K261" s="9" t="s">
        <v>958</v>
      </c>
      <c r="L261" s="9" t="s">
        <v>977</v>
      </c>
      <c r="M261" s="9" t="s">
        <v>1486</v>
      </c>
      <c r="N261" s="9">
        <v>1000000</v>
      </c>
      <c r="O261" s="9" t="s">
        <v>1487</v>
      </c>
      <c r="P261" s="88">
        <v>9.0190019911109094E+26</v>
      </c>
      <c r="Q261" s="9">
        <v>555</v>
      </c>
      <c r="R261" s="9">
        <v>555</v>
      </c>
      <c r="S261" s="9">
        <v>555</v>
      </c>
      <c r="T261" s="9">
        <v>555</v>
      </c>
      <c r="U261" s="9">
        <v>555</v>
      </c>
      <c r="V261" s="9">
        <v>555</v>
      </c>
      <c r="W261" s="9">
        <v>555</v>
      </c>
      <c r="X261" s="9">
        <v>555</v>
      </c>
      <c r="Y261" s="9">
        <v>555</v>
      </c>
      <c r="Z261" s="9">
        <v>555</v>
      </c>
      <c r="AA261" s="9">
        <v>555</v>
      </c>
      <c r="AB261" s="9">
        <v>37.299999999999997</v>
      </c>
      <c r="AC261" s="9">
        <v>21.7</v>
      </c>
      <c r="AD261" s="9">
        <v>12.5</v>
      </c>
      <c r="AE261" s="9">
        <v>35.5</v>
      </c>
      <c r="AF261" s="9">
        <v>17</v>
      </c>
      <c r="AG261" s="9">
        <v>85</v>
      </c>
      <c r="AH261" s="9">
        <v>0</v>
      </c>
      <c r="AI261" s="9">
        <v>54</v>
      </c>
      <c r="AJ261" s="9">
        <v>70</v>
      </c>
      <c r="AK261" s="9">
        <v>50</v>
      </c>
      <c r="AL261" s="9">
        <v>42.5</v>
      </c>
      <c r="AM261" s="9">
        <v>45</v>
      </c>
      <c r="AN261" s="9">
        <v>28.3</v>
      </c>
      <c r="AO261" s="9">
        <v>10</v>
      </c>
      <c r="AP261" s="9">
        <v>60</v>
      </c>
      <c r="AQ261" s="9">
        <v>15</v>
      </c>
      <c r="AR261" s="9" t="s">
        <v>966</v>
      </c>
      <c r="AS261" s="9" t="s">
        <v>976</v>
      </c>
      <c r="AT261" s="9" t="s">
        <v>967</v>
      </c>
      <c r="AU261" s="9" t="s">
        <v>134</v>
      </c>
      <c r="AV261" s="9" t="s">
        <v>134</v>
      </c>
      <c r="AW261" s="9" t="s">
        <v>971</v>
      </c>
      <c r="AX261" s="9" t="s">
        <v>971</v>
      </c>
      <c r="AY261" s="9" t="s">
        <v>966</v>
      </c>
      <c r="AZ261" s="9" t="s">
        <v>966</v>
      </c>
    </row>
    <row r="262" spans="1:52" ht="12.75" customHeight="1" x14ac:dyDescent="0.2">
      <c r="A262" s="9">
        <v>2021</v>
      </c>
      <c r="B262" s="9">
        <v>123336</v>
      </c>
      <c r="C262" s="9">
        <v>8</v>
      </c>
      <c r="D262" s="9">
        <v>0</v>
      </c>
      <c r="E262" s="9">
        <v>0</v>
      </c>
      <c r="F262" s="9">
        <v>0</v>
      </c>
      <c r="G262" s="9">
        <v>27</v>
      </c>
      <c r="H262" s="9">
        <v>0</v>
      </c>
      <c r="I262" s="9">
        <v>5</v>
      </c>
      <c r="J262" s="9">
        <v>0</v>
      </c>
      <c r="K262" s="9" t="s">
        <v>958</v>
      </c>
      <c r="L262" s="9" t="s">
        <v>962</v>
      </c>
      <c r="M262" s="9" t="s">
        <v>1488</v>
      </c>
      <c r="N262" s="9">
        <v>100010</v>
      </c>
      <c r="O262" s="9" t="s">
        <v>1489</v>
      </c>
      <c r="P262" s="88">
        <v>1.09000090009011E+25</v>
      </c>
      <c r="Q262" s="9">
        <v>555</v>
      </c>
      <c r="R262" s="9">
        <v>555</v>
      </c>
      <c r="S262" s="9">
        <v>555</v>
      </c>
      <c r="T262" s="9">
        <v>555</v>
      </c>
      <c r="U262" s="9">
        <v>555</v>
      </c>
      <c r="V262" s="9">
        <v>555</v>
      </c>
      <c r="W262" s="9">
        <v>555</v>
      </c>
      <c r="X262" s="9">
        <v>555</v>
      </c>
      <c r="Y262" s="9">
        <v>333</v>
      </c>
      <c r="Z262" s="9">
        <v>333</v>
      </c>
      <c r="AA262" s="9">
        <v>555</v>
      </c>
      <c r="AB262" s="9">
        <v>37.299999999999997</v>
      </c>
      <c r="AC262" s="9">
        <v>30.8</v>
      </c>
      <c r="AD262" s="9">
        <v>25</v>
      </c>
      <c r="AE262" s="9">
        <v>39.5</v>
      </c>
      <c r="AF262" s="9">
        <v>23</v>
      </c>
      <c r="AG262" s="9">
        <v>55</v>
      </c>
      <c r="AH262" s="9">
        <v>15</v>
      </c>
      <c r="AI262" s="9">
        <v>56</v>
      </c>
      <c r="AJ262" s="9">
        <v>40</v>
      </c>
      <c r="AK262" s="9">
        <v>60</v>
      </c>
      <c r="AL262" s="9">
        <v>39.4</v>
      </c>
      <c r="AM262" s="9">
        <v>45.5</v>
      </c>
      <c r="AN262" s="9">
        <v>5</v>
      </c>
      <c r="AO262" s="9">
        <v>0</v>
      </c>
      <c r="AP262" s="9">
        <v>0</v>
      </c>
      <c r="AQ262" s="9">
        <v>15</v>
      </c>
      <c r="AR262" s="9" t="s">
        <v>966</v>
      </c>
      <c r="AS262" s="9" t="s">
        <v>966</v>
      </c>
      <c r="AT262" s="9" t="s">
        <v>967</v>
      </c>
      <c r="AU262" s="9" t="s">
        <v>971</v>
      </c>
      <c r="AV262" s="9" t="s">
        <v>971</v>
      </c>
      <c r="AW262" s="9" t="s">
        <v>134</v>
      </c>
      <c r="AX262" s="9" t="s">
        <v>971</v>
      </c>
      <c r="AY262" s="9" t="s">
        <v>971</v>
      </c>
      <c r="AZ262" s="9" t="s">
        <v>966</v>
      </c>
    </row>
    <row r="263" spans="1:52" ht="12.75" customHeight="1" x14ac:dyDescent="0.2">
      <c r="A263" s="9">
        <v>2021</v>
      </c>
      <c r="B263" s="9">
        <v>1179970</v>
      </c>
      <c r="C263" s="9">
        <v>8</v>
      </c>
      <c r="D263" s="9">
        <v>0</v>
      </c>
      <c r="E263" s="9">
        <v>0</v>
      </c>
      <c r="F263" s="9">
        <v>0</v>
      </c>
      <c r="G263" s="9">
        <v>27</v>
      </c>
      <c r="H263" s="9">
        <v>0</v>
      </c>
      <c r="I263" s="9">
        <v>2</v>
      </c>
      <c r="J263" s="9">
        <v>0</v>
      </c>
      <c r="K263" s="9" t="s">
        <v>958</v>
      </c>
      <c r="L263" s="9" t="s">
        <v>963</v>
      </c>
      <c r="M263" s="9" t="s">
        <v>1490</v>
      </c>
      <c r="N263" s="9">
        <v>101010</v>
      </c>
      <c r="O263" s="9" t="s">
        <v>1491</v>
      </c>
      <c r="P263" s="88">
        <v>1.1011100901910101E+24</v>
      </c>
      <c r="Q263" s="9">
        <v>555</v>
      </c>
      <c r="R263" s="9">
        <v>555</v>
      </c>
      <c r="S263" s="9">
        <v>555</v>
      </c>
      <c r="T263" s="9">
        <v>333</v>
      </c>
      <c r="U263" s="9">
        <v>555</v>
      </c>
      <c r="V263" s="9">
        <v>555</v>
      </c>
      <c r="W263" s="9">
        <v>333</v>
      </c>
      <c r="X263" s="9">
        <v>333</v>
      </c>
      <c r="Y263" s="9">
        <v>555</v>
      </c>
      <c r="Z263" s="9">
        <v>333</v>
      </c>
      <c r="AA263" s="9">
        <v>333</v>
      </c>
      <c r="AB263" s="9">
        <v>37.4</v>
      </c>
      <c r="AC263" s="9">
        <v>22.5</v>
      </c>
      <c r="AD263" s="9">
        <v>37.5</v>
      </c>
      <c r="AE263" s="9">
        <v>0</v>
      </c>
      <c r="AF263" s="9">
        <v>0</v>
      </c>
      <c r="AG263" s="9">
        <v>0</v>
      </c>
      <c r="AH263" s="9">
        <v>0</v>
      </c>
      <c r="AI263" s="9">
        <v>0</v>
      </c>
      <c r="AJ263" s="9">
        <v>0</v>
      </c>
      <c r="AK263" s="9">
        <v>0</v>
      </c>
      <c r="AL263" s="9">
        <v>42.3</v>
      </c>
      <c r="AM263" s="9">
        <v>48</v>
      </c>
      <c r="AN263" s="9">
        <v>10</v>
      </c>
      <c r="AO263" s="9">
        <v>30</v>
      </c>
      <c r="AP263" s="9">
        <v>0</v>
      </c>
      <c r="AQ263" s="9">
        <v>0</v>
      </c>
      <c r="AR263" s="9" t="s">
        <v>134</v>
      </c>
      <c r="AS263" s="9" t="s">
        <v>134</v>
      </c>
      <c r="AT263" s="9" t="s">
        <v>967</v>
      </c>
      <c r="AU263" s="9" t="s">
        <v>971</v>
      </c>
      <c r="AV263" s="9" t="s">
        <v>971</v>
      </c>
      <c r="AW263" s="9" t="s">
        <v>971</v>
      </c>
      <c r="AX263" s="9" t="s">
        <v>966</v>
      </c>
      <c r="AY263" s="9" t="s">
        <v>966</v>
      </c>
      <c r="AZ263" s="9" t="s">
        <v>966</v>
      </c>
    </row>
    <row r="264" spans="1:52" ht="12.75" customHeight="1" x14ac:dyDescent="0.2">
      <c r="A264" s="9">
        <v>2021</v>
      </c>
      <c r="B264" s="9">
        <v>122845</v>
      </c>
      <c r="C264" s="9">
        <v>8</v>
      </c>
      <c r="D264" s="9">
        <v>0</v>
      </c>
      <c r="E264" s="9">
        <v>0</v>
      </c>
      <c r="F264" s="9">
        <v>0</v>
      </c>
      <c r="G264" s="9">
        <v>27</v>
      </c>
      <c r="H264" s="9">
        <v>1</v>
      </c>
      <c r="I264" s="9">
        <v>5</v>
      </c>
      <c r="J264" s="9">
        <v>0</v>
      </c>
      <c r="K264" s="9" t="s">
        <v>958</v>
      </c>
      <c r="L264" s="9" t="s">
        <v>1028</v>
      </c>
      <c r="M264" s="9" t="s">
        <v>1492</v>
      </c>
      <c r="N264" s="9">
        <v>10011111</v>
      </c>
      <c r="O264" s="9" t="s">
        <v>1493</v>
      </c>
      <c r="P264" s="88">
        <v>9.1011010990190098E+26</v>
      </c>
      <c r="Q264" s="9">
        <v>555</v>
      </c>
      <c r="R264" s="9">
        <v>555</v>
      </c>
      <c r="S264" s="9">
        <v>555</v>
      </c>
      <c r="T264" s="9">
        <v>333</v>
      </c>
      <c r="U264" s="9">
        <v>555</v>
      </c>
      <c r="V264" s="9">
        <v>555</v>
      </c>
      <c r="W264" s="9">
        <v>333</v>
      </c>
      <c r="X264" s="9">
        <v>333</v>
      </c>
      <c r="Y264" s="9">
        <v>555</v>
      </c>
      <c r="Z264" s="9">
        <v>333</v>
      </c>
      <c r="AA264" s="9">
        <v>333</v>
      </c>
      <c r="AB264" s="9">
        <v>37.4</v>
      </c>
      <c r="AC264" s="9">
        <v>45</v>
      </c>
      <c r="AD264" s="9">
        <v>75</v>
      </c>
      <c r="AE264" s="9">
        <v>0</v>
      </c>
      <c r="AF264" s="9">
        <v>0</v>
      </c>
      <c r="AG264" s="9">
        <v>0</v>
      </c>
      <c r="AH264" s="9">
        <v>0</v>
      </c>
      <c r="AI264" s="9">
        <v>0</v>
      </c>
      <c r="AJ264" s="9">
        <v>0</v>
      </c>
      <c r="AK264" s="9">
        <v>0</v>
      </c>
      <c r="AL264" s="9">
        <v>34.9</v>
      </c>
      <c r="AM264" s="9">
        <v>38.1</v>
      </c>
      <c r="AN264" s="9">
        <v>16.7</v>
      </c>
      <c r="AO264" s="9">
        <v>50</v>
      </c>
      <c r="AP264" s="9">
        <v>0</v>
      </c>
      <c r="AQ264" s="9">
        <v>0</v>
      </c>
      <c r="AR264" s="9" t="s">
        <v>134</v>
      </c>
      <c r="AS264" s="9" t="s">
        <v>134</v>
      </c>
      <c r="AT264" s="9" t="s">
        <v>134</v>
      </c>
      <c r="AU264" s="9" t="s">
        <v>971</v>
      </c>
      <c r="AV264" s="9" t="s">
        <v>971</v>
      </c>
      <c r="AW264" s="9" t="s">
        <v>971</v>
      </c>
      <c r="AX264" s="9" t="s">
        <v>966</v>
      </c>
      <c r="AY264" s="9" t="s">
        <v>976</v>
      </c>
      <c r="AZ264" s="9" t="s">
        <v>971</v>
      </c>
    </row>
    <row r="265" spans="1:52" ht="12.75" customHeight="1" x14ac:dyDescent="0.2">
      <c r="A265" s="9">
        <v>2021</v>
      </c>
      <c r="B265" s="9">
        <v>1319230</v>
      </c>
      <c r="C265" s="9">
        <v>8</v>
      </c>
      <c r="D265" s="9">
        <v>0</v>
      </c>
      <c r="E265" s="9">
        <v>0</v>
      </c>
      <c r="F265" s="9">
        <v>0</v>
      </c>
      <c r="G265" s="9">
        <v>27</v>
      </c>
      <c r="H265" s="9">
        <v>0</v>
      </c>
      <c r="I265" s="9">
        <v>4</v>
      </c>
      <c r="J265" s="9">
        <v>0</v>
      </c>
      <c r="K265" s="9" t="s">
        <v>958</v>
      </c>
      <c r="L265" s="9" t="s">
        <v>980</v>
      </c>
      <c r="M265" s="9" t="s">
        <v>1494</v>
      </c>
      <c r="N265" s="9">
        <v>11110</v>
      </c>
      <c r="O265" s="9" t="s">
        <v>1495</v>
      </c>
      <c r="P265" s="88">
        <v>1.9911110900011002E+25</v>
      </c>
      <c r="Q265" s="9">
        <v>555</v>
      </c>
      <c r="R265" s="9">
        <v>555</v>
      </c>
      <c r="S265" s="9">
        <v>555</v>
      </c>
      <c r="T265" s="9">
        <v>555</v>
      </c>
      <c r="U265" s="9">
        <v>555</v>
      </c>
      <c r="V265" s="9">
        <v>555</v>
      </c>
      <c r="W265" s="9">
        <v>336</v>
      </c>
      <c r="X265" s="9">
        <v>333</v>
      </c>
      <c r="Y265" s="9">
        <v>555</v>
      </c>
      <c r="Z265" s="9">
        <v>555</v>
      </c>
      <c r="AA265" s="9">
        <v>333</v>
      </c>
      <c r="AB265" s="9">
        <v>37.5</v>
      </c>
      <c r="AC265" s="9">
        <v>30</v>
      </c>
      <c r="AD265" s="9">
        <v>50</v>
      </c>
      <c r="AE265" s="9">
        <v>0</v>
      </c>
      <c r="AF265" s="9">
        <v>0</v>
      </c>
      <c r="AG265" s="9">
        <v>0</v>
      </c>
      <c r="AH265" s="9">
        <v>0</v>
      </c>
      <c r="AI265" s="9">
        <v>0</v>
      </c>
      <c r="AJ265" s="9">
        <v>0</v>
      </c>
      <c r="AK265" s="9">
        <v>0</v>
      </c>
      <c r="AL265" s="9">
        <v>40</v>
      </c>
      <c r="AM265" s="9">
        <v>43.5</v>
      </c>
      <c r="AN265" s="9">
        <v>20</v>
      </c>
      <c r="AO265" s="9">
        <v>30</v>
      </c>
      <c r="AP265" s="9">
        <v>30</v>
      </c>
      <c r="AQ265" s="9">
        <v>0</v>
      </c>
      <c r="AR265" s="9" t="s">
        <v>134</v>
      </c>
      <c r="AS265" s="9" t="s">
        <v>966</v>
      </c>
      <c r="AT265" s="9" t="s">
        <v>134</v>
      </c>
      <c r="AU265" s="9" t="s">
        <v>971</v>
      </c>
      <c r="AV265" s="9" t="s">
        <v>971</v>
      </c>
      <c r="AW265" s="9" t="s">
        <v>971</v>
      </c>
      <c r="AX265" s="9" t="s">
        <v>976</v>
      </c>
      <c r="AY265" s="9" t="s">
        <v>966</v>
      </c>
      <c r="AZ265" s="9" t="s">
        <v>971</v>
      </c>
    </row>
    <row r="266" spans="1:52" ht="12.75" customHeight="1" x14ac:dyDescent="0.2">
      <c r="A266" s="9">
        <v>2021</v>
      </c>
      <c r="B266" s="9">
        <v>1308687</v>
      </c>
      <c r="C266" s="9">
        <v>8</v>
      </c>
      <c r="D266" s="9">
        <v>0</v>
      </c>
      <c r="E266" s="9">
        <v>0</v>
      </c>
      <c r="F266" s="9">
        <v>0</v>
      </c>
      <c r="G266" s="9">
        <v>27</v>
      </c>
      <c r="H266" s="9">
        <v>0</v>
      </c>
      <c r="I266" s="9">
        <v>7</v>
      </c>
      <c r="J266" s="9">
        <v>0</v>
      </c>
      <c r="K266" s="9" t="s">
        <v>958</v>
      </c>
      <c r="L266" s="9" t="s">
        <v>977</v>
      </c>
      <c r="M266" s="9" t="s">
        <v>1496</v>
      </c>
      <c r="N266" s="9">
        <v>11100</v>
      </c>
      <c r="O266" s="9" t="s">
        <v>1497</v>
      </c>
      <c r="P266" s="88">
        <v>9.1190119901009194E+26</v>
      </c>
      <c r="Q266" s="9">
        <v>555</v>
      </c>
      <c r="R266" s="9">
        <v>555</v>
      </c>
      <c r="S266" s="9">
        <v>555</v>
      </c>
      <c r="T266" s="9">
        <v>333</v>
      </c>
      <c r="U266" s="9">
        <v>555</v>
      </c>
      <c r="V266" s="9">
        <v>333</v>
      </c>
      <c r="W266" s="9">
        <v>333</v>
      </c>
      <c r="X266" s="9">
        <v>333</v>
      </c>
      <c r="Y266" s="9">
        <v>333</v>
      </c>
      <c r="Z266" s="9">
        <v>333</v>
      </c>
      <c r="AA266" s="9">
        <v>333</v>
      </c>
      <c r="AB266" s="9">
        <v>37.5</v>
      </c>
      <c r="AC266" s="9">
        <v>22.5</v>
      </c>
      <c r="AD266" s="9">
        <v>37.5</v>
      </c>
      <c r="AE266" s="9">
        <v>0</v>
      </c>
      <c r="AF266" s="9">
        <v>0</v>
      </c>
      <c r="AG266" s="9">
        <v>0</v>
      </c>
      <c r="AH266" s="9">
        <v>0</v>
      </c>
      <c r="AI266" s="9">
        <v>0</v>
      </c>
      <c r="AJ266" s="9">
        <v>0</v>
      </c>
      <c r="AK266" s="9">
        <v>0</v>
      </c>
      <c r="AL266" s="9">
        <v>42.5</v>
      </c>
      <c r="AM266" s="9">
        <v>50</v>
      </c>
      <c r="AN266" s="9">
        <v>0</v>
      </c>
      <c r="AO266" s="9">
        <v>0</v>
      </c>
      <c r="AP266" s="9">
        <v>0</v>
      </c>
      <c r="AQ266" s="9">
        <v>0</v>
      </c>
      <c r="AR266" s="9" t="s">
        <v>134</v>
      </c>
      <c r="AS266" s="9" t="s">
        <v>134</v>
      </c>
      <c r="AT266" s="9" t="s">
        <v>134</v>
      </c>
      <c r="AU266" s="9" t="s">
        <v>971</v>
      </c>
      <c r="AV266" s="9" t="s">
        <v>971</v>
      </c>
      <c r="AW266" s="9" t="s">
        <v>967</v>
      </c>
      <c r="AX266" s="9" t="s">
        <v>966</v>
      </c>
      <c r="AY266" s="9" t="s">
        <v>134</v>
      </c>
      <c r="AZ266" s="9" t="s">
        <v>966</v>
      </c>
    </row>
    <row r="267" spans="1:52" ht="12.75" customHeight="1" x14ac:dyDescent="0.2">
      <c r="A267" s="9">
        <v>2021</v>
      </c>
      <c r="B267" s="9">
        <v>1103909</v>
      </c>
      <c r="C267" s="9">
        <v>8</v>
      </c>
      <c r="D267" s="9">
        <v>0</v>
      </c>
      <c r="E267" s="9">
        <v>0</v>
      </c>
      <c r="F267" s="9">
        <v>0</v>
      </c>
      <c r="G267" s="9">
        <v>27</v>
      </c>
      <c r="H267" s="9">
        <v>0</v>
      </c>
      <c r="I267" s="9">
        <v>7</v>
      </c>
      <c r="J267" s="9">
        <v>0</v>
      </c>
      <c r="K267" s="9" t="s">
        <v>958</v>
      </c>
      <c r="L267" s="9" t="s">
        <v>1061</v>
      </c>
      <c r="M267" s="9" t="s">
        <v>1498</v>
      </c>
      <c r="N267" s="9">
        <v>11010</v>
      </c>
      <c r="O267" s="9" t="s">
        <v>1499</v>
      </c>
      <c r="P267" s="88">
        <v>1.1900110919999201E+24</v>
      </c>
      <c r="Q267" s="9">
        <v>555</v>
      </c>
      <c r="R267" s="9">
        <v>555</v>
      </c>
      <c r="S267" s="9">
        <v>555</v>
      </c>
      <c r="T267" s="9">
        <v>555</v>
      </c>
      <c r="U267" s="9">
        <v>555</v>
      </c>
      <c r="V267" s="9">
        <v>555</v>
      </c>
      <c r="W267" s="9">
        <v>336</v>
      </c>
      <c r="X267" s="9">
        <v>336</v>
      </c>
      <c r="Y267" s="9">
        <v>555</v>
      </c>
      <c r="Z267" s="9">
        <v>333</v>
      </c>
      <c r="AA267" s="9">
        <v>333</v>
      </c>
      <c r="AB267" s="9">
        <v>37.5</v>
      </c>
      <c r="AC267" s="9">
        <v>22.5</v>
      </c>
      <c r="AD267" s="9">
        <v>37.5</v>
      </c>
      <c r="AE267" s="9">
        <v>0</v>
      </c>
      <c r="AF267" s="9">
        <v>0</v>
      </c>
      <c r="AG267" s="9">
        <v>0</v>
      </c>
      <c r="AH267" s="9">
        <v>0</v>
      </c>
      <c r="AI267" s="9">
        <v>0</v>
      </c>
      <c r="AJ267" s="9">
        <v>70</v>
      </c>
      <c r="AK267" s="9">
        <v>0</v>
      </c>
      <c r="AL267" s="9">
        <v>42.5</v>
      </c>
      <c r="AM267" s="9">
        <v>50</v>
      </c>
      <c r="AN267" s="9">
        <v>0</v>
      </c>
      <c r="AO267" s="9">
        <v>0</v>
      </c>
      <c r="AP267" s="9">
        <v>0</v>
      </c>
      <c r="AQ267" s="9">
        <v>0</v>
      </c>
      <c r="AR267" s="9" t="s">
        <v>134</v>
      </c>
      <c r="AS267" s="9" t="s">
        <v>134</v>
      </c>
      <c r="AT267" s="9" t="s">
        <v>134</v>
      </c>
      <c r="AU267" s="9" t="s">
        <v>971</v>
      </c>
      <c r="AV267" s="9" t="s">
        <v>971</v>
      </c>
      <c r="AW267" s="9" t="s">
        <v>134</v>
      </c>
      <c r="AX267" s="9" t="s">
        <v>966</v>
      </c>
      <c r="AY267" s="9" t="s">
        <v>966</v>
      </c>
      <c r="AZ267" s="9" t="s">
        <v>134</v>
      </c>
    </row>
    <row r="268" spans="1:52" ht="12.75" customHeight="1" x14ac:dyDescent="0.2">
      <c r="A268" s="9">
        <v>2021</v>
      </c>
      <c r="B268" s="9">
        <v>1308687</v>
      </c>
      <c r="C268" s="9">
        <v>8</v>
      </c>
      <c r="D268" s="9">
        <v>0</v>
      </c>
      <c r="E268" s="9">
        <v>0</v>
      </c>
      <c r="F268" s="9">
        <v>0</v>
      </c>
      <c r="G268" s="9">
        <v>27</v>
      </c>
      <c r="H268" s="9">
        <v>0</v>
      </c>
      <c r="I268" s="9">
        <v>7</v>
      </c>
      <c r="J268" s="9">
        <v>0</v>
      </c>
      <c r="K268" s="9" t="s">
        <v>958</v>
      </c>
      <c r="L268" s="9" t="s">
        <v>977</v>
      </c>
      <c r="M268" s="9" t="s">
        <v>1500</v>
      </c>
      <c r="N268" s="9">
        <v>101000</v>
      </c>
      <c r="O268" s="9" t="s">
        <v>1501</v>
      </c>
      <c r="P268" s="88">
        <v>9.11910199100091E+26</v>
      </c>
      <c r="Q268" s="9">
        <v>555</v>
      </c>
      <c r="R268" s="9">
        <v>555</v>
      </c>
      <c r="S268" s="9">
        <v>555</v>
      </c>
      <c r="T268" s="9">
        <v>333</v>
      </c>
      <c r="U268" s="9">
        <v>555</v>
      </c>
      <c r="V268" s="9">
        <v>555</v>
      </c>
      <c r="W268" s="9">
        <v>333</v>
      </c>
      <c r="X268" s="9">
        <v>333</v>
      </c>
      <c r="Y268" s="9">
        <v>555</v>
      </c>
      <c r="Z268" s="9">
        <v>333</v>
      </c>
      <c r="AA268" s="9">
        <v>333</v>
      </c>
      <c r="AB268" s="9">
        <v>37.5</v>
      </c>
      <c r="AC268" s="9">
        <v>15</v>
      </c>
      <c r="AD268" s="9">
        <v>25</v>
      </c>
      <c r="AE268" s="9">
        <v>0</v>
      </c>
      <c r="AF268" s="9">
        <v>0</v>
      </c>
      <c r="AG268" s="9">
        <v>0</v>
      </c>
      <c r="AH268" s="9">
        <v>0</v>
      </c>
      <c r="AI268" s="9">
        <v>0</v>
      </c>
      <c r="AJ268" s="9">
        <v>0</v>
      </c>
      <c r="AK268" s="9">
        <v>0</v>
      </c>
      <c r="AL268" s="9">
        <v>45</v>
      </c>
      <c r="AM268" s="9">
        <v>50</v>
      </c>
      <c r="AN268" s="9">
        <v>16.7</v>
      </c>
      <c r="AO268" s="9">
        <v>50</v>
      </c>
      <c r="AP268" s="9">
        <v>0</v>
      </c>
      <c r="AQ268" s="9">
        <v>0</v>
      </c>
      <c r="AR268" s="9" t="s">
        <v>966</v>
      </c>
      <c r="AS268" s="9" t="s">
        <v>966</v>
      </c>
      <c r="AT268" s="9" t="s">
        <v>967</v>
      </c>
      <c r="AU268" s="9" t="s">
        <v>966</v>
      </c>
      <c r="AV268" s="9" t="s">
        <v>966</v>
      </c>
      <c r="AW268" s="9" t="s">
        <v>134</v>
      </c>
      <c r="AX268" s="9" t="s">
        <v>967</v>
      </c>
      <c r="AY268" s="9" t="s">
        <v>966</v>
      </c>
      <c r="AZ268" s="9" t="s">
        <v>976</v>
      </c>
    </row>
    <row r="269" spans="1:52" ht="12.75" customHeight="1" x14ac:dyDescent="0.2">
      <c r="A269" s="9">
        <v>2021</v>
      </c>
      <c r="B269" s="9">
        <v>1308687</v>
      </c>
      <c r="C269" s="9">
        <v>8</v>
      </c>
      <c r="D269" s="9">
        <v>0</v>
      </c>
      <c r="E269" s="9">
        <v>0</v>
      </c>
      <c r="F269" s="9">
        <v>0</v>
      </c>
      <c r="G269" s="9">
        <v>27</v>
      </c>
      <c r="H269" s="9">
        <v>0</v>
      </c>
      <c r="I269" s="9">
        <v>7</v>
      </c>
      <c r="J269" s="9">
        <v>0</v>
      </c>
      <c r="K269" s="9" t="s">
        <v>958</v>
      </c>
      <c r="L269" s="9" t="s">
        <v>977</v>
      </c>
      <c r="M269" s="9" t="s">
        <v>1502</v>
      </c>
      <c r="N269" s="9">
        <v>101100</v>
      </c>
      <c r="O269" s="9" t="s">
        <v>1503</v>
      </c>
      <c r="P269" s="88">
        <v>9.1091019910109106E+26</v>
      </c>
      <c r="Q269" s="9">
        <v>555</v>
      </c>
      <c r="R269" s="9">
        <v>555</v>
      </c>
      <c r="S269" s="9">
        <v>555</v>
      </c>
      <c r="T269" s="9">
        <v>333</v>
      </c>
      <c r="U269" s="9">
        <v>555</v>
      </c>
      <c r="V269" s="9">
        <v>333</v>
      </c>
      <c r="W269" s="9">
        <v>333</v>
      </c>
      <c r="X269" s="9">
        <v>333</v>
      </c>
      <c r="Y269" s="9">
        <v>333</v>
      </c>
      <c r="Z269" s="9">
        <v>333</v>
      </c>
      <c r="AA269" s="9">
        <v>333</v>
      </c>
      <c r="AB269" s="9">
        <v>37.5</v>
      </c>
      <c r="AC269" s="9">
        <v>22.5</v>
      </c>
      <c r="AD269" s="9">
        <v>37.5</v>
      </c>
      <c r="AE269" s="9">
        <v>0</v>
      </c>
      <c r="AF269" s="9">
        <v>0</v>
      </c>
      <c r="AG269" s="9">
        <v>0</v>
      </c>
      <c r="AH269" s="9">
        <v>0</v>
      </c>
      <c r="AI269" s="9">
        <v>0</v>
      </c>
      <c r="AJ269" s="9">
        <v>0</v>
      </c>
      <c r="AK269" s="9">
        <v>0</v>
      </c>
      <c r="AL269" s="9">
        <v>42.5</v>
      </c>
      <c r="AM269" s="9">
        <v>50</v>
      </c>
      <c r="AN269" s="9">
        <v>0</v>
      </c>
      <c r="AO269" s="9">
        <v>0</v>
      </c>
      <c r="AP269" s="9">
        <v>0</v>
      </c>
      <c r="AQ269" s="9">
        <v>0</v>
      </c>
      <c r="AR269" s="9" t="s">
        <v>134</v>
      </c>
      <c r="AS269" s="9" t="s">
        <v>134</v>
      </c>
      <c r="AT269" s="9" t="s">
        <v>134</v>
      </c>
      <c r="AU269" s="9" t="s">
        <v>134</v>
      </c>
      <c r="AV269" s="9" t="s">
        <v>971</v>
      </c>
      <c r="AW269" s="9" t="s">
        <v>134</v>
      </c>
      <c r="AX269" s="9" t="s">
        <v>966</v>
      </c>
      <c r="AY269" s="9" t="s">
        <v>966</v>
      </c>
      <c r="AZ269" s="9" t="s">
        <v>971</v>
      </c>
    </row>
    <row r="270" spans="1:52" ht="12.75" customHeight="1" x14ac:dyDescent="0.2">
      <c r="A270" s="9">
        <v>2021</v>
      </c>
      <c r="B270" s="9">
        <v>123336</v>
      </c>
      <c r="C270" s="9">
        <v>8</v>
      </c>
      <c r="D270" s="9">
        <v>0</v>
      </c>
      <c r="E270" s="9">
        <v>0</v>
      </c>
      <c r="F270" s="9">
        <v>0</v>
      </c>
      <c r="G270" s="9">
        <v>27</v>
      </c>
      <c r="H270" s="9">
        <v>0</v>
      </c>
      <c r="I270" s="9">
        <v>5</v>
      </c>
      <c r="J270" s="9">
        <v>0</v>
      </c>
      <c r="K270" s="9" t="s">
        <v>958</v>
      </c>
      <c r="L270" s="9" t="s">
        <v>962</v>
      </c>
      <c r="M270" s="9" t="s">
        <v>1504</v>
      </c>
      <c r="N270" s="9">
        <v>10100100</v>
      </c>
      <c r="O270" s="9" t="s">
        <v>1505</v>
      </c>
      <c r="P270" s="88">
        <v>1.0900009110901101E+25</v>
      </c>
      <c r="Q270" s="9">
        <v>555</v>
      </c>
      <c r="R270" s="9">
        <v>555</v>
      </c>
      <c r="S270" s="9">
        <v>555</v>
      </c>
      <c r="T270" s="9">
        <v>555</v>
      </c>
      <c r="U270" s="9">
        <v>555</v>
      </c>
      <c r="V270" s="9">
        <v>555</v>
      </c>
      <c r="W270" s="9">
        <v>555</v>
      </c>
      <c r="X270" s="9">
        <v>555</v>
      </c>
      <c r="Y270" s="9">
        <v>555</v>
      </c>
      <c r="Z270" s="9">
        <v>555</v>
      </c>
      <c r="AA270" s="9">
        <v>555</v>
      </c>
      <c r="AB270" s="9">
        <v>37.5</v>
      </c>
      <c r="AC270" s="9">
        <v>37.5</v>
      </c>
      <c r="AD270" s="9">
        <v>37.5</v>
      </c>
      <c r="AE270" s="9">
        <v>37.5</v>
      </c>
      <c r="AF270" s="9">
        <v>14</v>
      </c>
      <c r="AG270" s="9">
        <v>70</v>
      </c>
      <c r="AH270" s="9">
        <v>0</v>
      </c>
      <c r="AI270" s="9">
        <v>61</v>
      </c>
      <c r="AJ270" s="9">
        <v>65</v>
      </c>
      <c r="AK270" s="9">
        <v>60</v>
      </c>
      <c r="AL270" s="9">
        <v>37.5</v>
      </c>
      <c r="AM270" s="9">
        <v>40.9</v>
      </c>
      <c r="AN270" s="9">
        <v>18.3</v>
      </c>
      <c r="AO270" s="9">
        <v>25</v>
      </c>
      <c r="AP270" s="9">
        <v>0</v>
      </c>
      <c r="AQ270" s="9">
        <v>30</v>
      </c>
      <c r="AR270" s="9" t="s">
        <v>966</v>
      </c>
      <c r="AS270" s="9" t="s">
        <v>966</v>
      </c>
      <c r="AT270" s="9" t="s">
        <v>134</v>
      </c>
      <c r="AU270" s="9" t="s">
        <v>971</v>
      </c>
      <c r="AV270" s="9" t="s">
        <v>134</v>
      </c>
      <c r="AW270" s="9" t="s">
        <v>966</v>
      </c>
      <c r="AX270" s="9" t="s">
        <v>967</v>
      </c>
      <c r="AY270" s="9" t="s">
        <v>971</v>
      </c>
      <c r="AZ270" s="9" t="s">
        <v>966</v>
      </c>
    </row>
    <row r="271" spans="1:52" ht="12.75" customHeight="1" x14ac:dyDescent="0.2">
      <c r="A271" s="9">
        <v>2021</v>
      </c>
      <c r="B271" s="9">
        <v>1103909</v>
      </c>
      <c r="C271" s="9">
        <v>8</v>
      </c>
      <c r="D271" s="9">
        <v>0</v>
      </c>
      <c r="E271" s="9">
        <v>0</v>
      </c>
      <c r="F271" s="9">
        <v>0</v>
      </c>
      <c r="G271" s="9">
        <v>27</v>
      </c>
      <c r="H271" s="9">
        <v>0</v>
      </c>
      <c r="I271" s="9">
        <v>7</v>
      </c>
      <c r="J271" s="9">
        <v>0</v>
      </c>
      <c r="K271" s="9" t="s">
        <v>958</v>
      </c>
      <c r="L271" s="9" t="s">
        <v>1061</v>
      </c>
      <c r="M271" s="9" t="s">
        <v>1506</v>
      </c>
      <c r="N271" s="9">
        <v>1000101</v>
      </c>
      <c r="O271" s="9" t="s">
        <v>1507</v>
      </c>
      <c r="P271" s="88">
        <v>1.0190000191999901E+25</v>
      </c>
      <c r="Q271" s="9">
        <v>555</v>
      </c>
      <c r="R271" s="9">
        <v>555</v>
      </c>
      <c r="S271" s="9">
        <v>555</v>
      </c>
      <c r="T271" s="9">
        <v>555</v>
      </c>
      <c r="U271" s="9">
        <v>555</v>
      </c>
      <c r="V271" s="9">
        <v>555</v>
      </c>
      <c r="W271" s="9">
        <v>333</v>
      </c>
      <c r="X271" s="9">
        <v>555</v>
      </c>
      <c r="Y271" s="9">
        <v>333</v>
      </c>
      <c r="Z271" s="9">
        <v>555</v>
      </c>
      <c r="AA271" s="9">
        <v>333</v>
      </c>
      <c r="AB271" s="9">
        <v>37.6</v>
      </c>
      <c r="AC271" s="9">
        <v>31.7</v>
      </c>
      <c r="AD271" s="9">
        <v>37.5</v>
      </c>
      <c r="AE271" s="9">
        <v>23</v>
      </c>
      <c r="AF271" s="9">
        <v>0</v>
      </c>
      <c r="AG271" s="9">
        <v>0</v>
      </c>
      <c r="AH271" s="9">
        <v>0</v>
      </c>
      <c r="AI271" s="9">
        <v>46</v>
      </c>
      <c r="AJ271" s="9">
        <v>50</v>
      </c>
      <c r="AK271" s="9">
        <v>45</v>
      </c>
      <c r="AL271" s="9">
        <v>39.5</v>
      </c>
      <c r="AM271" s="9">
        <v>45</v>
      </c>
      <c r="AN271" s="9">
        <v>8.3000000000000007</v>
      </c>
      <c r="AO271" s="9">
        <v>0</v>
      </c>
      <c r="AP271" s="9">
        <v>25</v>
      </c>
      <c r="AQ271" s="9">
        <v>0</v>
      </c>
      <c r="AR271" s="9" t="s">
        <v>134</v>
      </c>
      <c r="AS271" s="9" t="s">
        <v>134</v>
      </c>
      <c r="AT271" s="9" t="s">
        <v>134</v>
      </c>
      <c r="AU271" s="9" t="s">
        <v>134</v>
      </c>
      <c r="AV271" s="9" t="s">
        <v>134</v>
      </c>
      <c r="AW271" s="9" t="s">
        <v>134</v>
      </c>
      <c r="AX271" s="9" t="s">
        <v>134</v>
      </c>
      <c r="AY271" s="9" t="s">
        <v>971</v>
      </c>
      <c r="AZ271" s="9" t="s">
        <v>971</v>
      </c>
    </row>
    <row r="272" spans="1:52" ht="12.75" customHeight="1" x14ac:dyDescent="0.2">
      <c r="A272" s="9">
        <v>2021</v>
      </c>
      <c r="B272" s="9">
        <v>1103909</v>
      </c>
      <c r="C272" s="9">
        <v>8</v>
      </c>
      <c r="D272" s="9">
        <v>0</v>
      </c>
      <c r="E272" s="9">
        <v>0</v>
      </c>
      <c r="F272" s="9">
        <v>0</v>
      </c>
      <c r="G272" s="9">
        <v>27</v>
      </c>
      <c r="H272" s="9">
        <v>0</v>
      </c>
      <c r="I272" s="9">
        <v>7</v>
      </c>
      <c r="J272" s="9">
        <v>0</v>
      </c>
      <c r="K272" s="9" t="s">
        <v>958</v>
      </c>
      <c r="L272" s="9" t="s">
        <v>1061</v>
      </c>
      <c r="M272" s="9" t="s">
        <v>1508</v>
      </c>
      <c r="N272" s="9">
        <v>1100</v>
      </c>
      <c r="O272" s="9" t="s">
        <v>1509</v>
      </c>
      <c r="P272" s="88">
        <v>1.00190000191E+26</v>
      </c>
      <c r="Q272" s="9">
        <v>555</v>
      </c>
      <c r="R272" s="9">
        <v>555</v>
      </c>
      <c r="S272" s="9">
        <v>555</v>
      </c>
      <c r="T272" s="9">
        <v>555</v>
      </c>
      <c r="U272" s="9">
        <v>555</v>
      </c>
      <c r="V272" s="9">
        <v>555</v>
      </c>
      <c r="W272" s="9">
        <v>555</v>
      </c>
      <c r="X272" s="9">
        <v>555</v>
      </c>
      <c r="Y272" s="9">
        <v>555</v>
      </c>
      <c r="Z272" s="9">
        <v>555</v>
      </c>
      <c r="AA272" s="9">
        <v>555</v>
      </c>
      <c r="AB272" s="9">
        <v>37.700000000000003</v>
      </c>
      <c r="AC272" s="9">
        <v>32.200000000000003</v>
      </c>
      <c r="AD272" s="9">
        <v>25</v>
      </c>
      <c r="AE272" s="9">
        <v>43</v>
      </c>
      <c r="AF272" s="9">
        <v>45</v>
      </c>
      <c r="AG272" s="9">
        <v>65</v>
      </c>
      <c r="AH272" s="9">
        <v>40</v>
      </c>
      <c r="AI272" s="9">
        <v>41</v>
      </c>
      <c r="AJ272" s="9">
        <v>25</v>
      </c>
      <c r="AK272" s="9">
        <v>45</v>
      </c>
      <c r="AL272" s="9">
        <v>39.5</v>
      </c>
      <c r="AM272" s="9">
        <v>45</v>
      </c>
      <c r="AN272" s="9">
        <v>8.3000000000000007</v>
      </c>
      <c r="AO272" s="9">
        <v>10</v>
      </c>
      <c r="AP272" s="9">
        <v>15</v>
      </c>
      <c r="AQ272" s="9">
        <v>0</v>
      </c>
      <c r="AR272" s="9" t="s">
        <v>134</v>
      </c>
      <c r="AS272" s="9" t="s">
        <v>134</v>
      </c>
      <c r="AT272" s="9" t="s">
        <v>134</v>
      </c>
      <c r="AU272" s="9" t="s">
        <v>971</v>
      </c>
      <c r="AV272" s="9" t="s">
        <v>971</v>
      </c>
      <c r="AW272" s="9" t="s">
        <v>134</v>
      </c>
      <c r="AX272" s="9" t="s">
        <v>976</v>
      </c>
      <c r="AY272" s="9" t="s">
        <v>966</v>
      </c>
      <c r="AZ272" s="9" t="s">
        <v>966</v>
      </c>
    </row>
    <row r="273" spans="1:52" ht="12.75" customHeight="1" x14ac:dyDescent="0.2">
      <c r="A273" s="9">
        <v>2021</v>
      </c>
      <c r="B273" s="9">
        <v>1127924</v>
      </c>
      <c r="C273" s="9">
        <v>8</v>
      </c>
      <c r="D273" s="9">
        <v>0</v>
      </c>
      <c r="E273" s="9">
        <v>0</v>
      </c>
      <c r="F273" s="9">
        <v>0</v>
      </c>
      <c r="G273" s="9">
        <v>27</v>
      </c>
      <c r="H273" s="9">
        <v>0</v>
      </c>
      <c r="I273" s="9">
        <v>4</v>
      </c>
      <c r="J273" s="9">
        <v>0</v>
      </c>
      <c r="K273" s="9" t="s">
        <v>958</v>
      </c>
      <c r="L273" s="9" t="s">
        <v>959</v>
      </c>
      <c r="M273" s="9" t="s">
        <v>1510</v>
      </c>
      <c r="N273" s="9">
        <v>10101110</v>
      </c>
      <c r="O273" s="9" t="s">
        <v>1511</v>
      </c>
      <c r="P273" s="88">
        <v>9.1110010011009193E+26</v>
      </c>
      <c r="Q273" s="9">
        <v>555</v>
      </c>
      <c r="R273" s="9">
        <v>555</v>
      </c>
      <c r="S273" s="9">
        <v>555</v>
      </c>
      <c r="T273" s="9">
        <v>333</v>
      </c>
      <c r="U273" s="9">
        <v>555</v>
      </c>
      <c r="V273" s="9">
        <v>555</v>
      </c>
      <c r="W273" s="9">
        <v>333</v>
      </c>
      <c r="X273" s="9">
        <v>333</v>
      </c>
      <c r="Y273" s="9">
        <v>555</v>
      </c>
      <c r="Z273" s="9">
        <v>555</v>
      </c>
      <c r="AA273" s="9">
        <v>555</v>
      </c>
      <c r="AB273" s="9">
        <v>37.700000000000003</v>
      </c>
      <c r="AC273" s="9">
        <v>37.5</v>
      </c>
      <c r="AD273" s="9">
        <v>62.5</v>
      </c>
      <c r="AE273" s="9">
        <v>0</v>
      </c>
      <c r="AF273" s="9">
        <v>0</v>
      </c>
      <c r="AG273" s="9">
        <v>0</v>
      </c>
      <c r="AH273" s="9">
        <v>0</v>
      </c>
      <c r="AI273" s="9">
        <v>0</v>
      </c>
      <c r="AJ273" s="9">
        <v>0</v>
      </c>
      <c r="AK273" s="9">
        <v>0</v>
      </c>
      <c r="AL273" s="9">
        <v>37.700000000000003</v>
      </c>
      <c r="AM273" s="9">
        <v>39.1</v>
      </c>
      <c r="AN273" s="9">
        <v>30</v>
      </c>
      <c r="AO273" s="9">
        <v>10</v>
      </c>
      <c r="AP273" s="9">
        <v>30</v>
      </c>
      <c r="AQ273" s="9">
        <v>50</v>
      </c>
      <c r="AR273" s="9" t="s">
        <v>966</v>
      </c>
      <c r="AS273" s="9" t="s">
        <v>966</v>
      </c>
      <c r="AT273" s="9" t="s">
        <v>967</v>
      </c>
      <c r="AU273" s="9" t="s">
        <v>967</v>
      </c>
      <c r="AV273" s="9" t="s">
        <v>971</v>
      </c>
      <c r="AW273" s="9" t="s">
        <v>971</v>
      </c>
      <c r="AX273" s="9" t="s">
        <v>971</v>
      </c>
      <c r="AY273" s="9" t="s">
        <v>966</v>
      </c>
      <c r="AZ273" s="9" t="s">
        <v>968</v>
      </c>
    </row>
    <row r="274" spans="1:52" ht="12.75" customHeight="1" x14ac:dyDescent="0.2">
      <c r="A274" s="9">
        <v>2021</v>
      </c>
      <c r="B274" s="9">
        <v>122845</v>
      </c>
      <c r="C274" s="9">
        <v>8</v>
      </c>
      <c r="D274" s="9">
        <v>0</v>
      </c>
      <c r="E274" s="9">
        <v>0</v>
      </c>
      <c r="F274" s="9">
        <v>0</v>
      </c>
      <c r="G274" s="9">
        <v>27</v>
      </c>
      <c r="H274" s="9">
        <v>1</v>
      </c>
      <c r="I274" s="9">
        <v>5</v>
      </c>
      <c r="J274" s="9">
        <v>0</v>
      </c>
      <c r="K274" s="9" t="s">
        <v>958</v>
      </c>
      <c r="L274" s="9" t="s">
        <v>1028</v>
      </c>
      <c r="M274" s="9" t="s">
        <v>1512</v>
      </c>
      <c r="N274" s="9">
        <v>11001000</v>
      </c>
      <c r="O274" s="9" t="s">
        <v>1513</v>
      </c>
      <c r="P274" s="88">
        <v>9.1110111990090099E+26</v>
      </c>
      <c r="Q274" s="9">
        <v>555</v>
      </c>
      <c r="R274" s="9">
        <v>555</v>
      </c>
      <c r="S274" s="9">
        <v>555</v>
      </c>
      <c r="T274" s="9">
        <v>333</v>
      </c>
      <c r="U274" s="9">
        <v>555</v>
      </c>
      <c r="V274" s="9">
        <v>555</v>
      </c>
      <c r="W274" s="9">
        <v>333</v>
      </c>
      <c r="X274" s="9">
        <v>333</v>
      </c>
      <c r="Y274" s="9">
        <v>555</v>
      </c>
      <c r="Z274" s="9">
        <v>555</v>
      </c>
      <c r="AA274" s="9">
        <v>333</v>
      </c>
      <c r="AB274" s="9">
        <v>37.700000000000003</v>
      </c>
      <c r="AC274" s="9">
        <v>22.5</v>
      </c>
      <c r="AD274" s="9">
        <v>37.5</v>
      </c>
      <c r="AE274" s="9">
        <v>0</v>
      </c>
      <c r="AF274" s="9">
        <v>0</v>
      </c>
      <c r="AG274" s="9">
        <v>0</v>
      </c>
      <c r="AH274" s="9">
        <v>0</v>
      </c>
      <c r="AI274" s="9">
        <v>0</v>
      </c>
      <c r="AJ274" s="9">
        <v>0</v>
      </c>
      <c r="AK274" s="9">
        <v>0</v>
      </c>
      <c r="AL274" s="9">
        <v>42.7</v>
      </c>
      <c r="AM274" s="9">
        <v>47.6</v>
      </c>
      <c r="AN274" s="9">
        <v>15</v>
      </c>
      <c r="AO274" s="9">
        <v>45</v>
      </c>
      <c r="AP274" s="9">
        <v>0</v>
      </c>
      <c r="AQ274" s="9">
        <v>0</v>
      </c>
      <c r="AR274" s="9" t="s">
        <v>966</v>
      </c>
      <c r="AS274" s="9" t="s">
        <v>966</v>
      </c>
      <c r="AT274" s="9" t="s">
        <v>967</v>
      </c>
      <c r="AU274" s="9" t="s">
        <v>134</v>
      </c>
      <c r="AV274" s="9" t="s">
        <v>966</v>
      </c>
      <c r="AW274" s="9" t="s">
        <v>966</v>
      </c>
      <c r="AX274" s="9" t="s">
        <v>966</v>
      </c>
      <c r="AY274" s="9" t="s">
        <v>134</v>
      </c>
      <c r="AZ274" s="9" t="s">
        <v>968</v>
      </c>
    </row>
    <row r="275" spans="1:52" ht="12.75" customHeight="1" x14ac:dyDescent="0.2">
      <c r="A275" s="9">
        <v>2021</v>
      </c>
      <c r="B275" s="9">
        <v>122845</v>
      </c>
      <c r="C275" s="9">
        <v>8</v>
      </c>
      <c r="D275" s="9">
        <v>0</v>
      </c>
      <c r="E275" s="9">
        <v>0</v>
      </c>
      <c r="F275" s="9">
        <v>0</v>
      </c>
      <c r="G275" s="9">
        <v>27</v>
      </c>
      <c r="H275" s="9">
        <v>1</v>
      </c>
      <c r="I275" s="9">
        <v>5</v>
      </c>
      <c r="J275" s="9">
        <v>0</v>
      </c>
      <c r="K275" s="9" t="s">
        <v>958</v>
      </c>
      <c r="L275" s="9" t="s">
        <v>1028</v>
      </c>
      <c r="M275" s="9" t="s">
        <v>1514</v>
      </c>
      <c r="N275" s="9">
        <v>1110</v>
      </c>
      <c r="O275" s="9" t="s">
        <v>1515</v>
      </c>
      <c r="P275" s="88">
        <v>9.0111000990190101E+26</v>
      </c>
      <c r="Q275" s="9">
        <v>555</v>
      </c>
      <c r="R275" s="9">
        <v>555</v>
      </c>
      <c r="S275" s="9">
        <v>555</v>
      </c>
      <c r="T275" s="9">
        <v>555</v>
      </c>
      <c r="U275" s="9">
        <v>555</v>
      </c>
      <c r="V275" s="9">
        <v>555</v>
      </c>
      <c r="W275" s="9">
        <v>555</v>
      </c>
      <c r="X275" s="9">
        <v>555</v>
      </c>
      <c r="Y275" s="9">
        <v>555</v>
      </c>
      <c r="Z275" s="9">
        <v>555</v>
      </c>
      <c r="AA275" s="9">
        <v>333</v>
      </c>
      <c r="AB275" s="9">
        <v>37.700000000000003</v>
      </c>
      <c r="AC275" s="9">
        <v>33.1</v>
      </c>
      <c r="AD275" s="9">
        <v>37.5</v>
      </c>
      <c r="AE275" s="9">
        <v>26.5</v>
      </c>
      <c r="AF275" s="9">
        <v>19</v>
      </c>
      <c r="AG275" s="9">
        <v>35</v>
      </c>
      <c r="AH275" s="9">
        <v>15</v>
      </c>
      <c r="AI275" s="9">
        <v>34</v>
      </c>
      <c r="AJ275" s="9">
        <v>50</v>
      </c>
      <c r="AK275" s="9">
        <v>30</v>
      </c>
      <c r="AL275" s="9">
        <v>39.200000000000003</v>
      </c>
      <c r="AM275" s="9">
        <v>42.9</v>
      </c>
      <c r="AN275" s="9">
        <v>18.3</v>
      </c>
      <c r="AO275" s="9">
        <v>55</v>
      </c>
      <c r="AP275" s="9">
        <v>0</v>
      </c>
      <c r="AQ275" s="9">
        <v>0</v>
      </c>
      <c r="AR275" s="9" t="s">
        <v>966</v>
      </c>
      <c r="AS275" s="9" t="s">
        <v>966</v>
      </c>
      <c r="AT275" s="9" t="s">
        <v>134</v>
      </c>
      <c r="AU275" s="9" t="s">
        <v>971</v>
      </c>
      <c r="AV275" s="9" t="s">
        <v>971</v>
      </c>
      <c r="AW275" s="9" t="s">
        <v>134</v>
      </c>
      <c r="AX275" s="9" t="s">
        <v>971</v>
      </c>
      <c r="AY275" s="9" t="s">
        <v>976</v>
      </c>
      <c r="AZ275" s="9" t="s">
        <v>134</v>
      </c>
    </row>
    <row r="276" spans="1:52" ht="12.75" customHeight="1" x14ac:dyDescent="0.2">
      <c r="A276" s="9">
        <v>2021</v>
      </c>
      <c r="B276" s="9">
        <v>123336</v>
      </c>
      <c r="C276" s="9">
        <v>8</v>
      </c>
      <c r="D276" s="9">
        <v>0</v>
      </c>
      <c r="E276" s="9">
        <v>0</v>
      </c>
      <c r="F276" s="9">
        <v>0</v>
      </c>
      <c r="G276" s="9">
        <v>27</v>
      </c>
      <c r="H276" s="9">
        <v>0</v>
      </c>
      <c r="I276" s="9">
        <v>5</v>
      </c>
      <c r="J276" s="9">
        <v>0</v>
      </c>
      <c r="K276" s="9" t="s">
        <v>958</v>
      </c>
      <c r="L276" s="9" t="s">
        <v>962</v>
      </c>
      <c r="M276" s="9" t="s">
        <v>1516</v>
      </c>
      <c r="N276" s="9">
        <v>10111010</v>
      </c>
      <c r="O276" s="9" t="s">
        <v>1517</v>
      </c>
      <c r="P276" s="88">
        <v>1.09000090109011E+25</v>
      </c>
      <c r="Q276" s="9">
        <v>555</v>
      </c>
      <c r="R276" s="9">
        <v>555</v>
      </c>
      <c r="S276" s="9">
        <v>555</v>
      </c>
      <c r="T276" s="9">
        <v>555</v>
      </c>
      <c r="U276" s="9">
        <v>555</v>
      </c>
      <c r="V276" s="9">
        <v>555</v>
      </c>
      <c r="W276" s="9">
        <v>555</v>
      </c>
      <c r="X276" s="9">
        <v>555</v>
      </c>
      <c r="Y276" s="9">
        <v>555</v>
      </c>
      <c r="Z276" s="9">
        <v>333</v>
      </c>
      <c r="AA276" s="9">
        <v>555</v>
      </c>
      <c r="AB276" s="9">
        <v>37.700000000000003</v>
      </c>
      <c r="AC276" s="9">
        <v>52.1</v>
      </c>
      <c r="AD276" s="9">
        <v>62.5</v>
      </c>
      <c r="AE276" s="9">
        <v>36.5</v>
      </c>
      <c r="AF276" s="9">
        <v>26</v>
      </c>
      <c r="AG276" s="9">
        <v>70</v>
      </c>
      <c r="AH276" s="9">
        <v>15</v>
      </c>
      <c r="AI276" s="9">
        <v>47</v>
      </c>
      <c r="AJ276" s="9">
        <v>55</v>
      </c>
      <c r="AK276" s="9">
        <v>45</v>
      </c>
      <c r="AL276" s="9">
        <v>32.9</v>
      </c>
      <c r="AM276" s="9">
        <v>36.4</v>
      </c>
      <c r="AN276" s="9">
        <v>13.3</v>
      </c>
      <c r="AO276" s="9">
        <v>0</v>
      </c>
      <c r="AP276" s="9">
        <v>0</v>
      </c>
      <c r="AQ276" s="9">
        <v>40</v>
      </c>
      <c r="AR276" s="9" t="s">
        <v>134</v>
      </c>
      <c r="AS276" s="9" t="s">
        <v>966</v>
      </c>
      <c r="AT276" s="9" t="s">
        <v>134</v>
      </c>
      <c r="AU276" s="9" t="s">
        <v>967</v>
      </c>
      <c r="AV276" s="9" t="s">
        <v>967</v>
      </c>
      <c r="AW276" s="9" t="s">
        <v>134</v>
      </c>
      <c r="AX276" s="9" t="s">
        <v>971</v>
      </c>
      <c r="AY276" s="9" t="s">
        <v>966</v>
      </c>
      <c r="AZ276" s="9" t="s">
        <v>966</v>
      </c>
    </row>
    <row r="277" spans="1:52" ht="12.75" customHeight="1" x14ac:dyDescent="0.2">
      <c r="A277" s="9">
        <v>2021</v>
      </c>
      <c r="B277" s="9">
        <v>1179970</v>
      </c>
      <c r="C277" s="9">
        <v>8</v>
      </c>
      <c r="D277" s="9">
        <v>0</v>
      </c>
      <c r="E277" s="9">
        <v>0</v>
      </c>
      <c r="F277" s="9">
        <v>0</v>
      </c>
      <c r="G277" s="9">
        <v>27</v>
      </c>
      <c r="H277" s="9">
        <v>0</v>
      </c>
      <c r="I277" s="9">
        <v>2</v>
      </c>
      <c r="J277" s="9">
        <v>0</v>
      </c>
      <c r="K277" s="9" t="s">
        <v>958</v>
      </c>
      <c r="L277" s="9" t="s">
        <v>963</v>
      </c>
      <c r="M277" s="9" t="s">
        <v>1518</v>
      </c>
      <c r="N277" s="9">
        <v>101110</v>
      </c>
      <c r="O277" s="9" t="s">
        <v>1519</v>
      </c>
      <c r="P277" s="88">
        <v>1.1111000109108999E+26</v>
      </c>
      <c r="Q277" s="9">
        <v>555</v>
      </c>
      <c r="R277" s="9">
        <v>555</v>
      </c>
      <c r="S277" s="9">
        <v>555</v>
      </c>
      <c r="T277" s="9">
        <v>555</v>
      </c>
      <c r="U277" s="9">
        <v>555</v>
      </c>
      <c r="V277" s="9">
        <v>555</v>
      </c>
      <c r="W277" s="9">
        <v>555</v>
      </c>
      <c r="X277" s="9">
        <v>555</v>
      </c>
      <c r="Y277" s="9">
        <v>555</v>
      </c>
      <c r="Z277" s="9">
        <v>555</v>
      </c>
      <c r="AA277" s="9">
        <v>555</v>
      </c>
      <c r="AB277" s="9">
        <v>37.9</v>
      </c>
      <c r="AC277" s="9">
        <v>49.2</v>
      </c>
      <c r="AD277" s="9">
        <v>50</v>
      </c>
      <c r="AE277" s="9">
        <v>48</v>
      </c>
      <c r="AF277" s="9">
        <v>63</v>
      </c>
      <c r="AG277" s="9">
        <v>55</v>
      </c>
      <c r="AH277" s="9">
        <v>65</v>
      </c>
      <c r="AI277" s="9">
        <v>33</v>
      </c>
      <c r="AJ277" s="9">
        <v>65</v>
      </c>
      <c r="AK277" s="9">
        <v>25</v>
      </c>
      <c r="AL277" s="9">
        <v>34.1</v>
      </c>
      <c r="AM277" s="9">
        <v>36</v>
      </c>
      <c r="AN277" s="9">
        <v>23.3</v>
      </c>
      <c r="AO277" s="9">
        <v>40</v>
      </c>
      <c r="AP277" s="9">
        <v>30</v>
      </c>
      <c r="AQ277" s="9">
        <v>0</v>
      </c>
      <c r="AR277" s="9" t="s">
        <v>134</v>
      </c>
      <c r="AS277" s="9" t="s">
        <v>134</v>
      </c>
      <c r="AT277" s="9" t="s">
        <v>967</v>
      </c>
      <c r="AU277" s="9" t="s">
        <v>967</v>
      </c>
      <c r="AV277" s="9" t="s">
        <v>967</v>
      </c>
      <c r="AW277" s="9" t="s">
        <v>134</v>
      </c>
      <c r="AX277" s="9" t="s">
        <v>971</v>
      </c>
      <c r="AY277" s="9" t="s">
        <v>966</v>
      </c>
      <c r="AZ277" s="9" t="s">
        <v>966</v>
      </c>
    </row>
    <row r="278" spans="1:52" ht="12.75" customHeight="1" x14ac:dyDescent="0.2">
      <c r="A278" s="9">
        <v>2021</v>
      </c>
      <c r="B278" s="9">
        <v>123336</v>
      </c>
      <c r="C278" s="9">
        <v>8</v>
      </c>
      <c r="D278" s="9">
        <v>0</v>
      </c>
      <c r="E278" s="9">
        <v>0</v>
      </c>
      <c r="F278" s="9">
        <v>0</v>
      </c>
      <c r="G278" s="9">
        <v>27</v>
      </c>
      <c r="H278" s="9">
        <v>0</v>
      </c>
      <c r="I278" s="9">
        <v>5</v>
      </c>
      <c r="J278" s="9">
        <v>0</v>
      </c>
      <c r="K278" s="9" t="s">
        <v>958</v>
      </c>
      <c r="L278" s="9" t="s">
        <v>962</v>
      </c>
      <c r="M278" s="9" t="s">
        <v>1520</v>
      </c>
      <c r="N278" s="9">
        <v>10010010</v>
      </c>
      <c r="O278" s="9" t="s">
        <v>1521</v>
      </c>
      <c r="P278" s="88">
        <v>1.00901009000911E+26</v>
      </c>
      <c r="Q278" s="9">
        <v>555</v>
      </c>
      <c r="R278" s="9">
        <v>555</v>
      </c>
      <c r="S278" s="9">
        <v>555</v>
      </c>
      <c r="T278" s="9">
        <v>555</v>
      </c>
      <c r="U278" s="9">
        <v>555</v>
      </c>
      <c r="V278" s="9">
        <v>555</v>
      </c>
      <c r="W278" s="9">
        <v>555</v>
      </c>
      <c r="X278" s="9">
        <v>555</v>
      </c>
      <c r="Y278" s="9">
        <v>333</v>
      </c>
      <c r="Z278" s="9">
        <v>333</v>
      </c>
      <c r="AA278" s="9">
        <v>555</v>
      </c>
      <c r="AB278" s="9">
        <v>37.9</v>
      </c>
      <c r="AC278" s="9">
        <v>35.299999999999997</v>
      </c>
      <c r="AD278" s="9">
        <v>37.5</v>
      </c>
      <c r="AE278" s="9">
        <v>32</v>
      </c>
      <c r="AF278" s="9">
        <v>14</v>
      </c>
      <c r="AG278" s="9">
        <v>70</v>
      </c>
      <c r="AH278" s="9">
        <v>0</v>
      </c>
      <c r="AI278" s="9">
        <v>50</v>
      </c>
      <c r="AJ278" s="9">
        <v>70</v>
      </c>
      <c r="AK278" s="9">
        <v>45</v>
      </c>
      <c r="AL278" s="9">
        <v>38.700000000000003</v>
      </c>
      <c r="AM278" s="9">
        <v>45.5</v>
      </c>
      <c r="AN278" s="9">
        <v>0</v>
      </c>
      <c r="AO278" s="9">
        <v>0</v>
      </c>
      <c r="AP278" s="9">
        <v>0</v>
      </c>
      <c r="AQ278" s="9">
        <v>0</v>
      </c>
      <c r="AR278" s="9" t="s">
        <v>134</v>
      </c>
      <c r="AS278" s="9" t="s">
        <v>976</v>
      </c>
      <c r="AT278" s="9" t="s">
        <v>967</v>
      </c>
      <c r="AU278" s="9" t="s">
        <v>971</v>
      </c>
      <c r="AV278" s="9" t="s">
        <v>971</v>
      </c>
      <c r="AW278" s="9" t="s">
        <v>134</v>
      </c>
      <c r="AX278" s="9" t="s">
        <v>971</v>
      </c>
      <c r="AY278" s="9" t="s">
        <v>134</v>
      </c>
      <c r="AZ278" s="9" t="s">
        <v>966</v>
      </c>
    </row>
    <row r="279" spans="1:52" ht="12.75" customHeight="1" x14ac:dyDescent="0.2">
      <c r="A279" s="9">
        <v>2021</v>
      </c>
      <c r="B279" s="9">
        <v>1319230</v>
      </c>
      <c r="C279" s="9">
        <v>8</v>
      </c>
      <c r="D279" s="9">
        <v>0</v>
      </c>
      <c r="E279" s="9">
        <v>0</v>
      </c>
      <c r="F279" s="9">
        <v>0</v>
      </c>
      <c r="G279" s="9">
        <v>27</v>
      </c>
      <c r="H279" s="9">
        <v>0</v>
      </c>
      <c r="I279" s="9">
        <v>4</v>
      </c>
      <c r="J279" s="9">
        <v>0</v>
      </c>
      <c r="K279" s="9" t="s">
        <v>958</v>
      </c>
      <c r="L279" s="9" t="s">
        <v>980</v>
      </c>
      <c r="M279" s="9" t="s">
        <v>1522</v>
      </c>
      <c r="N279" s="9">
        <v>1101010</v>
      </c>
      <c r="O279" s="9" t="s">
        <v>1523</v>
      </c>
      <c r="P279" s="88">
        <v>1.9910100901000002E+25</v>
      </c>
      <c r="Q279" s="9">
        <v>555</v>
      </c>
      <c r="R279" s="9">
        <v>555</v>
      </c>
      <c r="S279" s="9">
        <v>555</v>
      </c>
      <c r="T279" s="9">
        <v>555</v>
      </c>
      <c r="U279" s="9">
        <v>555</v>
      </c>
      <c r="V279" s="9">
        <v>555</v>
      </c>
      <c r="W279" s="9">
        <v>555</v>
      </c>
      <c r="X279" s="9">
        <v>555</v>
      </c>
      <c r="Y279" s="9">
        <v>555</v>
      </c>
      <c r="Z279" s="9">
        <v>555</v>
      </c>
      <c r="AA279" s="9">
        <v>555</v>
      </c>
      <c r="AB279" s="9">
        <v>38</v>
      </c>
      <c r="AC279" s="9">
        <v>43.2</v>
      </c>
      <c r="AD279" s="9">
        <v>50</v>
      </c>
      <c r="AE279" s="9">
        <v>33</v>
      </c>
      <c r="AF279" s="9">
        <v>5</v>
      </c>
      <c r="AG279" s="9">
        <v>25</v>
      </c>
      <c r="AH279" s="9">
        <v>0</v>
      </c>
      <c r="AI279" s="9">
        <v>61</v>
      </c>
      <c r="AJ279" s="9">
        <v>65</v>
      </c>
      <c r="AK279" s="9">
        <v>60</v>
      </c>
      <c r="AL279" s="9">
        <v>36.299999999999997</v>
      </c>
      <c r="AM279" s="9">
        <v>34.799999999999997</v>
      </c>
      <c r="AN279" s="9">
        <v>45</v>
      </c>
      <c r="AO279" s="9">
        <v>30</v>
      </c>
      <c r="AP279" s="9">
        <v>55</v>
      </c>
      <c r="AQ279" s="9">
        <v>50</v>
      </c>
    </row>
    <row r="280" spans="1:52" ht="12.75" customHeight="1" x14ac:dyDescent="0.2">
      <c r="A280" s="9">
        <v>2021</v>
      </c>
      <c r="B280" s="9">
        <v>1103909</v>
      </c>
      <c r="C280" s="9">
        <v>8</v>
      </c>
      <c r="D280" s="9">
        <v>0</v>
      </c>
      <c r="E280" s="9">
        <v>0</v>
      </c>
      <c r="F280" s="9">
        <v>0</v>
      </c>
      <c r="G280" s="9">
        <v>27</v>
      </c>
      <c r="H280" s="9">
        <v>0</v>
      </c>
      <c r="I280" s="9">
        <v>7</v>
      </c>
      <c r="J280" s="9">
        <v>0</v>
      </c>
      <c r="K280" s="9" t="s">
        <v>958</v>
      </c>
      <c r="L280" s="9" t="s">
        <v>1061</v>
      </c>
      <c r="M280" s="9" t="s">
        <v>1524</v>
      </c>
      <c r="N280" s="9">
        <v>1001</v>
      </c>
      <c r="O280" s="9" t="s">
        <v>1525</v>
      </c>
      <c r="P280" s="88">
        <v>1.10191000192E+26</v>
      </c>
      <c r="Q280" s="9">
        <v>555</v>
      </c>
      <c r="R280" s="9">
        <v>555</v>
      </c>
      <c r="S280" s="9">
        <v>555</v>
      </c>
      <c r="T280" s="9">
        <v>555</v>
      </c>
      <c r="U280" s="9">
        <v>555</v>
      </c>
      <c r="V280" s="9">
        <v>555</v>
      </c>
      <c r="W280" s="9">
        <v>555</v>
      </c>
      <c r="X280" s="9">
        <v>555</v>
      </c>
      <c r="Y280" s="9">
        <v>555</v>
      </c>
      <c r="Z280" s="9">
        <v>555</v>
      </c>
      <c r="AA280" s="9">
        <v>555</v>
      </c>
      <c r="AB280" s="9">
        <v>38.1</v>
      </c>
      <c r="AC280" s="9">
        <v>25.4</v>
      </c>
      <c r="AD280" s="9">
        <v>25</v>
      </c>
      <c r="AE280" s="9">
        <v>26</v>
      </c>
      <c r="AF280" s="9">
        <v>22</v>
      </c>
      <c r="AG280" s="9">
        <v>50</v>
      </c>
      <c r="AH280" s="9">
        <v>15</v>
      </c>
      <c r="AI280" s="9">
        <v>30</v>
      </c>
      <c r="AJ280" s="9">
        <v>50</v>
      </c>
      <c r="AK280" s="9">
        <v>25</v>
      </c>
      <c r="AL280" s="9">
        <v>42.3</v>
      </c>
      <c r="AM280" s="9">
        <v>45</v>
      </c>
      <c r="AN280" s="9">
        <v>26.7</v>
      </c>
      <c r="AO280" s="9">
        <v>0</v>
      </c>
      <c r="AP280" s="9">
        <v>40</v>
      </c>
      <c r="AQ280" s="9">
        <v>40</v>
      </c>
      <c r="AR280" s="9" t="s">
        <v>134</v>
      </c>
      <c r="AS280" s="9" t="s">
        <v>134</v>
      </c>
      <c r="AT280" s="9" t="s">
        <v>134</v>
      </c>
      <c r="AU280" s="9" t="s">
        <v>971</v>
      </c>
      <c r="AV280" s="9" t="s">
        <v>967</v>
      </c>
      <c r="AW280" s="9" t="s">
        <v>971</v>
      </c>
      <c r="AX280" s="9" t="s">
        <v>976</v>
      </c>
      <c r="AY280" s="9" t="s">
        <v>966</v>
      </c>
      <c r="AZ280" s="9" t="s">
        <v>134</v>
      </c>
    </row>
    <row r="281" spans="1:52" ht="12.75" customHeight="1" x14ac:dyDescent="0.2">
      <c r="A281" s="9">
        <v>2021</v>
      </c>
      <c r="B281" s="9">
        <v>1179970</v>
      </c>
      <c r="C281" s="9">
        <v>8</v>
      </c>
      <c r="D281" s="9">
        <v>0</v>
      </c>
      <c r="E281" s="9">
        <v>0</v>
      </c>
      <c r="F281" s="9">
        <v>0</v>
      </c>
      <c r="G281" s="9">
        <v>27</v>
      </c>
      <c r="H281" s="9">
        <v>0</v>
      </c>
      <c r="I281" s="9">
        <v>2</v>
      </c>
      <c r="J281" s="9">
        <v>0</v>
      </c>
      <c r="K281" s="9" t="s">
        <v>958</v>
      </c>
      <c r="L281" s="9" t="s">
        <v>963</v>
      </c>
      <c r="M281" s="9" t="s">
        <v>1526</v>
      </c>
      <c r="N281" s="9">
        <v>10000010</v>
      </c>
      <c r="O281" s="9" t="s">
        <v>1527</v>
      </c>
      <c r="P281" s="88">
        <v>1.0000010091091101E+25</v>
      </c>
      <c r="Q281" s="9">
        <v>555</v>
      </c>
      <c r="R281" s="9">
        <v>555</v>
      </c>
      <c r="S281" s="9">
        <v>555</v>
      </c>
      <c r="T281" s="9">
        <v>555</v>
      </c>
      <c r="U281" s="9">
        <v>555</v>
      </c>
      <c r="V281" s="9">
        <v>555</v>
      </c>
      <c r="W281" s="9">
        <v>555</v>
      </c>
      <c r="X281" s="9">
        <v>555</v>
      </c>
      <c r="Y281" s="9">
        <v>555</v>
      </c>
      <c r="Z281" s="9">
        <v>555</v>
      </c>
      <c r="AA281" s="9">
        <v>555</v>
      </c>
      <c r="AB281" s="9">
        <v>38.1</v>
      </c>
      <c r="AC281" s="9">
        <v>29.4</v>
      </c>
      <c r="AD281" s="9">
        <v>25</v>
      </c>
      <c r="AE281" s="9">
        <v>36</v>
      </c>
      <c r="AF281" s="9">
        <v>50</v>
      </c>
      <c r="AG281" s="9">
        <v>50</v>
      </c>
      <c r="AH281" s="9">
        <v>50</v>
      </c>
      <c r="AI281" s="9">
        <v>22</v>
      </c>
      <c r="AJ281" s="9">
        <v>70</v>
      </c>
      <c r="AK281" s="9">
        <v>10</v>
      </c>
      <c r="AL281" s="9">
        <v>41</v>
      </c>
      <c r="AM281" s="9">
        <v>40</v>
      </c>
      <c r="AN281" s="9">
        <v>46.7</v>
      </c>
      <c r="AO281" s="9">
        <v>30</v>
      </c>
      <c r="AP281" s="9">
        <v>60</v>
      </c>
      <c r="AQ281" s="9">
        <v>50</v>
      </c>
      <c r="AR281" s="9" t="s">
        <v>134</v>
      </c>
      <c r="AS281" s="9" t="s">
        <v>134</v>
      </c>
      <c r="AT281" s="9" t="s">
        <v>134</v>
      </c>
      <c r="AU281" s="9" t="s">
        <v>971</v>
      </c>
      <c r="AV281" s="9" t="s">
        <v>971</v>
      </c>
      <c r="AW281" s="9" t="s">
        <v>134</v>
      </c>
      <c r="AX281" s="9" t="s">
        <v>966</v>
      </c>
      <c r="AY281" s="9" t="s">
        <v>966</v>
      </c>
      <c r="AZ281" s="9" t="s">
        <v>134</v>
      </c>
    </row>
    <row r="282" spans="1:52" ht="12.75" customHeight="1" x14ac:dyDescent="0.2">
      <c r="A282" s="9">
        <v>2021</v>
      </c>
      <c r="B282" s="9">
        <v>1308687</v>
      </c>
      <c r="C282" s="9">
        <v>8</v>
      </c>
      <c r="D282" s="9">
        <v>0</v>
      </c>
      <c r="E282" s="9">
        <v>0</v>
      </c>
      <c r="F282" s="9">
        <v>0</v>
      </c>
      <c r="G282" s="9">
        <v>27</v>
      </c>
      <c r="H282" s="9">
        <v>0</v>
      </c>
      <c r="I282" s="9">
        <v>7</v>
      </c>
      <c r="J282" s="9">
        <v>0</v>
      </c>
      <c r="K282" s="9" t="s">
        <v>958</v>
      </c>
      <c r="L282" s="9" t="s">
        <v>977</v>
      </c>
      <c r="M282" s="9" t="s">
        <v>1528</v>
      </c>
      <c r="N282" s="9">
        <v>10010</v>
      </c>
      <c r="O282" s="9" t="s">
        <v>1529</v>
      </c>
      <c r="P282" s="88">
        <v>9.1090009901009194E+26</v>
      </c>
      <c r="Q282" s="9">
        <v>555</v>
      </c>
      <c r="R282" s="9">
        <v>555</v>
      </c>
      <c r="S282" s="9">
        <v>555</v>
      </c>
      <c r="T282" s="9">
        <v>555</v>
      </c>
      <c r="U282" s="9">
        <v>555</v>
      </c>
      <c r="V282" s="9">
        <v>555</v>
      </c>
      <c r="W282" s="9">
        <v>555</v>
      </c>
      <c r="X282" s="9">
        <v>555</v>
      </c>
      <c r="Y282" s="9">
        <v>336</v>
      </c>
      <c r="Z282" s="9">
        <v>555</v>
      </c>
      <c r="AA282" s="9">
        <v>555</v>
      </c>
      <c r="AB282" s="9">
        <v>38.1</v>
      </c>
      <c r="AC282" s="9">
        <v>28.6</v>
      </c>
      <c r="AD282" s="9">
        <v>25</v>
      </c>
      <c r="AE282" s="9">
        <v>34</v>
      </c>
      <c r="AF282" s="9">
        <v>36</v>
      </c>
      <c r="AG282" s="9">
        <v>40</v>
      </c>
      <c r="AH282" s="9">
        <v>35</v>
      </c>
      <c r="AI282" s="9">
        <v>32</v>
      </c>
      <c r="AJ282" s="9">
        <v>40</v>
      </c>
      <c r="AK282" s="9">
        <v>30</v>
      </c>
      <c r="AL282" s="9">
        <v>41.3</v>
      </c>
      <c r="AM282" s="9">
        <v>45</v>
      </c>
      <c r="AN282" s="9">
        <v>20</v>
      </c>
      <c r="AO282" s="9">
        <v>0</v>
      </c>
      <c r="AP282" s="9">
        <v>60</v>
      </c>
      <c r="AQ282" s="9">
        <v>0</v>
      </c>
      <c r="AR282" s="9" t="s">
        <v>134</v>
      </c>
      <c r="AS282" s="9" t="s">
        <v>134</v>
      </c>
      <c r="AT282" s="9" t="s">
        <v>971</v>
      </c>
      <c r="AU282" s="9" t="s">
        <v>134</v>
      </c>
      <c r="AV282" s="9" t="s">
        <v>966</v>
      </c>
      <c r="AW282" s="9" t="s">
        <v>966</v>
      </c>
      <c r="AX282" s="9" t="s">
        <v>971</v>
      </c>
      <c r="AY282" s="9" t="s">
        <v>134</v>
      </c>
      <c r="AZ282" s="9" t="s">
        <v>134</v>
      </c>
    </row>
    <row r="283" spans="1:52" ht="12.75" customHeight="1" x14ac:dyDescent="0.2">
      <c r="A283" s="9">
        <v>2021</v>
      </c>
      <c r="B283" s="9">
        <v>123336</v>
      </c>
      <c r="C283" s="9">
        <v>8</v>
      </c>
      <c r="D283" s="9">
        <v>0</v>
      </c>
      <c r="E283" s="9">
        <v>0</v>
      </c>
      <c r="F283" s="9">
        <v>0</v>
      </c>
      <c r="G283" s="9">
        <v>27</v>
      </c>
      <c r="H283" s="9">
        <v>0</v>
      </c>
      <c r="I283" s="9">
        <v>5</v>
      </c>
      <c r="J283" s="9">
        <v>0</v>
      </c>
      <c r="K283" s="9" t="s">
        <v>958</v>
      </c>
      <c r="L283" s="9" t="s">
        <v>962</v>
      </c>
      <c r="M283" s="9" t="s">
        <v>1530</v>
      </c>
      <c r="N283" s="9">
        <v>101011</v>
      </c>
      <c r="O283" s="9" t="s">
        <v>1531</v>
      </c>
      <c r="P283" s="88">
        <v>9.0000911191009902E+23</v>
      </c>
      <c r="Q283" s="9">
        <v>555</v>
      </c>
      <c r="R283" s="9">
        <v>555</v>
      </c>
      <c r="S283" s="9">
        <v>555</v>
      </c>
      <c r="T283" s="9">
        <v>555</v>
      </c>
      <c r="U283" s="9">
        <v>555</v>
      </c>
      <c r="V283" s="9">
        <v>555</v>
      </c>
      <c r="W283" s="9">
        <v>555</v>
      </c>
      <c r="X283" s="9">
        <v>555</v>
      </c>
      <c r="Y283" s="9">
        <v>555</v>
      </c>
      <c r="Z283" s="9">
        <v>333</v>
      </c>
      <c r="AA283" s="9">
        <v>555</v>
      </c>
      <c r="AB283" s="9">
        <v>38.200000000000003</v>
      </c>
      <c r="AC283" s="9">
        <v>49.6</v>
      </c>
      <c r="AD283" s="9">
        <v>50</v>
      </c>
      <c r="AE283" s="9">
        <v>49</v>
      </c>
      <c r="AF283" s="9">
        <v>25</v>
      </c>
      <c r="AG283" s="9">
        <v>65</v>
      </c>
      <c r="AH283" s="9">
        <v>15</v>
      </c>
      <c r="AI283" s="9">
        <v>73</v>
      </c>
      <c r="AJ283" s="9">
        <v>65</v>
      </c>
      <c r="AK283" s="9">
        <v>75</v>
      </c>
      <c r="AL283" s="9">
        <v>34.4</v>
      </c>
      <c r="AM283" s="9">
        <v>36.4</v>
      </c>
      <c r="AN283" s="9">
        <v>23.3</v>
      </c>
      <c r="AO283" s="9">
        <v>25</v>
      </c>
      <c r="AP283" s="9">
        <v>0</v>
      </c>
      <c r="AQ283" s="9">
        <v>45</v>
      </c>
      <c r="AR283" s="9" t="s">
        <v>134</v>
      </c>
      <c r="AS283" s="9" t="s">
        <v>134</v>
      </c>
      <c r="AT283" s="9" t="s">
        <v>134</v>
      </c>
      <c r="AU283" s="9" t="s">
        <v>971</v>
      </c>
      <c r="AV283" s="9" t="s">
        <v>971</v>
      </c>
      <c r="AW283" s="9" t="s">
        <v>134</v>
      </c>
      <c r="AX283" s="9" t="s">
        <v>966</v>
      </c>
      <c r="AY283" s="9" t="s">
        <v>966</v>
      </c>
      <c r="AZ283" s="9" t="s">
        <v>134</v>
      </c>
    </row>
    <row r="284" spans="1:52" ht="12.75" customHeight="1" x14ac:dyDescent="0.2">
      <c r="A284" s="9">
        <v>2021</v>
      </c>
      <c r="B284" s="9">
        <v>1308687</v>
      </c>
      <c r="C284" s="9">
        <v>8</v>
      </c>
      <c r="D284" s="9">
        <v>0</v>
      </c>
      <c r="E284" s="9">
        <v>0</v>
      </c>
      <c r="F284" s="9">
        <v>0</v>
      </c>
      <c r="G284" s="9">
        <v>27</v>
      </c>
      <c r="H284" s="9">
        <v>0</v>
      </c>
      <c r="I284" s="9">
        <v>7</v>
      </c>
      <c r="J284" s="9">
        <v>0</v>
      </c>
      <c r="K284" s="9" t="s">
        <v>958</v>
      </c>
      <c r="L284" s="9" t="s">
        <v>977</v>
      </c>
      <c r="M284" s="9" t="s">
        <v>1532</v>
      </c>
      <c r="N284" s="9">
        <v>100110</v>
      </c>
      <c r="O284" s="9" t="s">
        <v>1533</v>
      </c>
      <c r="P284" s="88">
        <v>9.0190009911009195E+26</v>
      </c>
      <c r="Q284" s="9">
        <v>555</v>
      </c>
      <c r="R284" s="9">
        <v>555</v>
      </c>
      <c r="S284" s="9">
        <v>555</v>
      </c>
      <c r="T284" s="9">
        <v>555</v>
      </c>
      <c r="U284" s="9">
        <v>555</v>
      </c>
      <c r="V284" s="9">
        <v>555</v>
      </c>
      <c r="W284" s="9">
        <v>555</v>
      </c>
      <c r="X284" s="9">
        <v>555</v>
      </c>
      <c r="Y284" s="9">
        <v>555</v>
      </c>
      <c r="Z284" s="9">
        <v>555</v>
      </c>
      <c r="AA284" s="9">
        <v>555</v>
      </c>
      <c r="AB284" s="9">
        <v>38.299999999999997</v>
      </c>
      <c r="AC284" s="9">
        <v>36.9</v>
      </c>
      <c r="AD284" s="9">
        <v>37.5</v>
      </c>
      <c r="AE284" s="9">
        <v>36</v>
      </c>
      <c r="AF284" s="9">
        <v>50</v>
      </c>
      <c r="AG284" s="9">
        <v>50</v>
      </c>
      <c r="AH284" s="9">
        <v>50</v>
      </c>
      <c r="AI284" s="9">
        <v>22</v>
      </c>
      <c r="AJ284" s="9">
        <v>50</v>
      </c>
      <c r="AK284" s="9">
        <v>15</v>
      </c>
      <c r="AL284" s="9">
        <v>38.799999999999997</v>
      </c>
      <c r="AM284" s="9">
        <v>40</v>
      </c>
      <c r="AN284" s="9">
        <v>31.7</v>
      </c>
      <c r="AO284" s="9">
        <v>0</v>
      </c>
      <c r="AP284" s="9">
        <v>40</v>
      </c>
      <c r="AQ284" s="9">
        <v>55</v>
      </c>
      <c r="AR284" s="9" t="s">
        <v>134</v>
      </c>
      <c r="AS284" s="9" t="s">
        <v>134</v>
      </c>
      <c r="AT284" s="9" t="s">
        <v>134</v>
      </c>
      <c r="AU284" s="9" t="s">
        <v>971</v>
      </c>
      <c r="AV284" s="9" t="s">
        <v>971</v>
      </c>
      <c r="AW284" s="9" t="s">
        <v>134</v>
      </c>
      <c r="AX284" s="9" t="s">
        <v>971</v>
      </c>
      <c r="AY284" s="9" t="s">
        <v>966</v>
      </c>
      <c r="AZ284" s="9" t="s">
        <v>971</v>
      </c>
    </row>
    <row r="285" spans="1:52" ht="12.75" customHeight="1" x14ac:dyDescent="0.2">
      <c r="A285" s="9">
        <v>2021</v>
      </c>
      <c r="B285" s="9">
        <v>1179970</v>
      </c>
      <c r="C285" s="9">
        <v>8</v>
      </c>
      <c r="D285" s="9">
        <v>0</v>
      </c>
      <c r="E285" s="9">
        <v>0</v>
      </c>
      <c r="F285" s="9">
        <v>0</v>
      </c>
      <c r="G285" s="9">
        <v>27</v>
      </c>
      <c r="H285" s="9">
        <v>0</v>
      </c>
      <c r="I285" s="9">
        <v>2</v>
      </c>
      <c r="J285" s="9">
        <v>0</v>
      </c>
      <c r="K285" s="9" t="s">
        <v>958</v>
      </c>
      <c r="L285" s="9" t="s">
        <v>963</v>
      </c>
      <c r="M285" s="9" t="s">
        <v>1534</v>
      </c>
      <c r="N285" s="9">
        <v>10111100</v>
      </c>
      <c r="O285" s="9" t="s">
        <v>1535</v>
      </c>
      <c r="P285" s="88">
        <v>1.0010100009109E+26</v>
      </c>
      <c r="Q285" s="9">
        <v>555</v>
      </c>
      <c r="R285" s="9">
        <v>555</v>
      </c>
      <c r="S285" s="9">
        <v>555</v>
      </c>
      <c r="T285" s="9">
        <v>555</v>
      </c>
      <c r="U285" s="9">
        <v>555</v>
      </c>
      <c r="V285" s="9">
        <v>555</v>
      </c>
      <c r="W285" s="9">
        <v>555</v>
      </c>
      <c r="X285" s="9">
        <v>555</v>
      </c>
      <c r="Y285" s="9">
        <v>555</v>
      </c>
      <c r="Z285" s="9">
        <v>555</v>
      </c>
      <c r="AA285" s="9">
        <v>555</v>
      </c>
      <c r="AB285" s="9">
        <v>38.4</v>
      </c>
      <c r="AC285" s="9">
        <v>51.1</v>
      </c>
      <c r="AD285" s="9">
        <v>62.5</v>
      </c>
      <c r="AE285" s="9">
        <v>34</v>
      </c>
      <c r="AF285" s="9">
        <v>54</v>
      </c>
      <c r="AG285" s="9">
        <v>50</v>
      </c>
      <c r="AH285" s="9">
        <v>55</v>
      </c>
      <c r="AI285" s="9">
        <v>14</v>
      </c>
      <c r="AJ285" s="9">
        <v>70</v>
      </c>
      <c r="AK285" s="9">
        <v>0</v>
      </c>
      <c r="AL285" s="9">
        <v>34.1</v>
      </c>
      <c r="AM285" s="9">
        <v>36</v>
      </c>
      <c r="AN285" s="9">
        <v>23.3</v>
      </c>
      <c r="AO285" s="9">
        <v>60</v>
      </c>
      <c r="AP285" s="9">
        <v>10</v>
      </c>
      <c r="AQ285" s="9">
        <v>0</v>
      </c>
      <c r="AR285" s="9" t="s">
        <v>966</v>
      </c>
      <c r="AS285" s="9" t="s">
        <v>966</v>
      </c>
      <c r="AT285" s="9" t="s">
        <v>967</v>
      </c>
      <c r="AU285" s="9" t="s">
        <v>967</v>
      </c>
      <c r="AV285" s="9" t="s">
        <v>967</v>
      </c>
      <c r="AW285" s="9" t="s">
        <v>971</v>
      </c>
      <c r="AX285" s="9" t="s">
        <v>976</v>
      </c>
      <c r="AY285" s="9" t="s">
        <v>966</v>
      </c>
      <c r="AZ285" s="9" t="s">
        <v>966</v>
      </c>
    </row>
    <row r="286" spans="1:52" ht="12.75" customHeight="1" x14ac:dyDescent="0.2">
      <c r="A286" s="9">
        <v>2021</v>
      </c>
      <c r="B286" s="9">
        <v>1179970</v>
      </c>
      <c r="C286" s="9">
        <v>8</v>
      </c>
      <c r="D286" s="9">
        <v>0</v>
      </c>
      <c r="E286" s="9">
        <v>0</v>
      </c>
      <c r="F286" s="9">
        <v>0</v>
      </c>
      <c r="G286" s="9">
        <v>27</v>
      </c>
      <c r="H286" s="9">
        <v>0</v>
      </c>
      <c r="I286" s="9">
        <v>2</v>
      </c>
      <c r="J286" s="9">
        <v>0</v>
      </c>
      <c r="K286" s="9" t="s">
        <v>958</v>
      </c>
      <c r="L286" s="9" t="s">
        <v>963</v>
      </c>
      <c r="M286" s="9" t="s">
        <v>1536</v>
      </c>
      <c r="N286" s="9">
        <v>1001010</v>
      </c>
      <c r="O286" s="9" t="s">
        <v>1537</v>
      </c>
      <c r="P286" s="88">
        <v>1.00001011091091E+26</v>
      </c>
      <c r="Q286" s="9">
        <v>555</v>
      </c>
      <c r="R286" s="9">
        <v>555</v>
      </c>
      <c r="S286" s="9">
        <v>555</v>
      </c>
      <c r="T286" s="9">
        <v>555</v>
      </c>
      <c r="U286" s="9">
        <v>555</v>
      </c>
      <c r="V286" s="9">
        <v>555</v>
      </c>
      <c r="W286" s="9">
        <v>555</v>
      </c>
      <c r="X286" s="9">
        <v>555</v>
      </c>
      <c r="Y286" s="9">
        <v>555</v>
      </c>
      <c r="Z286" s="9">
        <v>555</v>
      </c>
      <c r="AA286" s="9">
        <v>555</v>
      </c>
      <c r="AB286" s="9">
        <v>38.4</v>
      </c>
      <c r="AC286" s="9">
        <v>35.1</v>
      </c>
      <c r="AD286" s="9">
        <v>37.5</v>
      </c>
      <c r="AE286" s="9">
        <v>31.5</v>
      </c>
      <c r="AF286" s="9">
        <v>38</v>
      </c>
      <c r="AG286" s="9">
        <v>50</v>
      </c>
      <c r="AH286" s="9">
        <v>35</v>
      </c>
      <c r="AI286" s="9">
        <v>25</v>
      </c>
      <c r="AJ286" s="9">
        <v>65</v>
      </c>
      <c r="AK286" s="9">
        <v>15</v>
      </c>
      <c r="AL286" s="9">
        <v>39.5</v>
      </c>
      <c r="AM286" s="9">
        <v>40</v>
      </c>
      <c r="AN286" s="9">
        <v>36.700000000000003</v>
      </c>
      <c r="AO286" s="9">
        <v>30</v>
      </c>
      <c r="AP286" s="9">
        <v>30</v>
      </c>
      <c r="AQ286" s="9">
        <v>50</v>
      </c>
    </row>
    <row r="287" spans="1:52" ht="12.75" customHeight="1" x14ac:dyDescent="0.2">
      <c r="A287" s="9">
        <v>2021</v>
      </c>
      <c r="B287" s="9">
        <v>1179970</v>
      </c>
      <c r="C287" s="9">
        <v>8</v>
      </c>
      <c r="D287" s="9">
        <v>0</v>
      </c>
      <c r="E287" s="9">
        <v>0</v>
      </c>
      <c r="F287" s="9">
        <v>0</v>
      </c>
      <c r="G287" s="9">
        <v>27</v>
      </c>
      <c r="H287" s="9">
        <v>0</v>
      </c>
      <c r="I287" s="9">
        <v>2</v>
      </c>
      <c r="J287" s="9">
        <v>0</v>
      </c>
      <c r="K287" s="9" t="s">
        <v>958</v>
      </c>
      <c r="L287" s="9" t="s">
        <v>963</v>
      </c>
      <c r="M287" s="9" t="s">
        <v>1538</v>
      </c>
      <c r="N287" s="9">
        <v>10001100</v>
      </c>
      <c r="O287" s="9" t="s">
        <v>1539</v>
      </c>
      <c r="P287" s="88">
        <v>1.10111010090091E+26</v>
      </c>
      <c r="Q287" s="9">
        <v>555</v>
      </c>
      <c r="R287" s="9">
        <v>555</v>
      </c>
      <c r="S287" s="9">
        <v>555</v>
      </c>
      <c r="T287" s="9">
        <v>555</v>
      </c>
      <c r="U287" s="9">
        <v>555</v>
      </c>
      <c r="V287" s="9">
        <v>555</v>
      </c>
      <c r="W287" s="9">
        <v>333</v>
      </c>
      <c r="X287" s="9">
        <v>555</v>
      </c>
      <c r="Y287" s="9">
        <v>555</v>
      </c>
      <c r="Z287" s="9">
        <v>333</v>
      </c>
      <c r="AA287" s="9">
        <v>333</v>
      </c>
      <c r="AB287" s="9">
        <v>38.4</v>
      </c>
      <c r="AC287" s="9">
        <v>25.1</v>
      </c>
      <c r="AD287" s="9">
        <v>37.5</v>
      </c>
      <c r="AE287" s="9">
        <v>6.5</v>
      </c>
      <c r="AF287" s="9">
        <v>0</v>
      </c>
      <c r="AG287" s="9">
        <v>0</v>
      </c>
      <c r="AH287" s="9">
        <v>0</v>
      </c>
      <c r="AI287" s="9">
        <v>13</v>
      </c>
      <c r="AJ287" s="9">
        <v>65</v>
      </c>
      <c r="AK287" s="9">
        <v>0</v>
      </c>
      <c r="AL287" s="9">
        <v>42.8</v>
      </c>
      <c r="AM287" s="9">
        <v>48</v>
      </c>
      <c r="AN287" s="9">
        <v>13.3</v>
      </c>
      <c r="AO287" s="9">
        <v>40</v>
      </c>
      <c r="AP287" s="9">
        <v>0</v>
      </c>
      <c r="AQ287" s="9">
        <v>0</v>
      </c>
    </row>
    <row r="288" spans="1:52" ht="12.75" customHeight="1" x14ac:dyDescent="0.2">
      <c r="A288" s="9">
        <v>2021</v>
      </c>
      <c r="B288" s="9">
        <v>123336</v>
      </c>
      <c r="C288" s="9">
        <v>8</v>
      </c>
      <c r="D288" s="9">
        <v>0</v>
      </c>
      <c r="E288" s="9">
        <v>0</v>
      </c>
      <c r="F288" s="9">
        <v>0</v>
      </c>
      <c r="G288" s="9">
        <v>27</v>
      </c>
      <c r="H288" s="9">
        <v>0</v>
      </c>
      <c r="I288" s="9">
        <v>5</v>
      </c>
      <c r="J288" s="9">
        <v>0</v>
      </c>
      <c r="K288" s="9" t="s">
        <v>958</v>
      </c>
      <c r="L288" s="9" t="s">
        <v>962</v>
      </c>
      <c r="M288" s="9" t="s">
        <v>1540</v>
      </c>
      <c r="N288" s="9">
        <v>10110000</v>
      </c>
      <c r="O288" s="9" t="s">
        <v>1541</v>
      </c>
      <c r="P288" s="88">
        <v>1.09001190009101E+25</v>
      </c>
      <c r="Q288" s="9">
        <v>555</v>
      </c>
      <c r="R288" s="9">
        <v>555</v>
      </c>
      <c r="S288" s="9">
        <v>555</v>
      </c>
      <c r="T288" s="9">
        <v>555</v>
      </c>
      <c r="U288" s="9">
        <v>555</v>
      </c>
      <c r="V288" s="9">
        <v>555</v>
      </c>
      <c r="W288" s="9">
        <v>555</v>
      </c>
      <c r="X288" s="9">
        <v>555</v>
      </c>
      <c r="Y288" s="9">
        <v>555</v>
      </c>
      <c r="Z288" s="9">
        <v>555</v>
      </c>
      <c r="AA288" s="9">
        <v>555</v>
      </c>
      <c r="AB288" s="9">
        <v>38.6</v>
      </c>
      <c r="AC288" s="9">
        <v>34.5</v>
      </c>
      <c r="AD288" s="9">
        <v>37.5</v>
      </c>
      <c r="AE288" s="9">
        <v>30</v>
      </c>
      <c r="AF288" s="9">
        <v>14</v>
      </c>
      <c r="AG288" s="9">
        <v>70</v>
      </c>
      <c r="AH288" s="9">
        <v>0</v>
      </c>
      <c r="AI288" s="9">
        <v>46</v>
      </c>
      <c r="AJ288" s="9">
        <v>50</v>
      </c>
      <c r="AK288" s="9">
        <v>45</v>
      </c>
      <c r="AL288" s="9">
        <v>39.9</v>
      </c>
      <c r="AM288" s="9">
        <v>45.5</v>
      </c>
      <c r="AN288" s="9">
        <v>8.3000000000000007</v>
      </c>
      <c r="AO288" s="9">
        <v>25</v>
      </c>
      <c r="AP288" s="9">
        <v>0</v>
      </c>
      <c r="AQ288" s="9">
        <v>0</v>
      </c>
      <c r="AR288" s="9" t="s">
        <v>134</v>
      </c>
      <c r="AS288" s="9" t="s">
        <v>966</v>
      </c>
      <c r="AT288" s="9" t="s">
        <v>134</v>
      </c>
      <c r="AU288" s="9" t="s">
        <v>967</v>
      </c>
      <c r="AV288" s="9" t="s">
        <v>967</v>
      </c>
      <c r="AW288" s="9" t="s">
        <v>967</v>
      </c>
      <c r="AX288" s="9" t="s">
        <v>966</v>
      </c>
      <c r="AY288" s="9" t="s">
        <v>134</v>
      </c>
      <c r="AZ288" s="9" t="s">
        <v>134</v>
      </c>
    </row>
    <row r="289" spans="1:52" ht="12.75" customHeight="1" x14ac:dyDescent="0.2">
      <c r="A289" s="9">
        <v>2021</v>
      </c>
      <c r="B289" s="9">
        <v>1103692</v>
      </c>
      <c r="C289" s="9">
        <v>8</v>
      </c>
      <c r="D289" s="9">
        <v>0</v>
      </c>
      <c r="E289" s="9">
        <v>0</v>
      </c>
      <c r="F289" s="9">
        <v>0</v>
      </c>
      <c r="G289" s="9">
        <v>27</v>
      </c>
      <c r="H289" s="9">
        <v>0</v>
      </c>
      <c r="I289" s="9">
        <v>7</v>
      </c>
      <c r="J289" s="9">
        <v>0</v>
      </c>
      <c r="K289" s="9" t="s">
        <v>958</v>
      </c>
      <c r="L289" s="9" t="s">
        <v>1061</v>
      </c>
      <c r="M289" s="9" t="s">
        <v>1542</v>
      </c>
      <c r="N289" s="9">
        <v>110000</v>
      </c>
      <c r="O289" s="9" t="s">
        <v>1543</v>
      </c>
      <c r="P289" s="88">
        <v>1.1191000090999901E+25</v>
      </c>
      <c r="Q289" s="9">
        <v>555</v>
      </c>
      <c r="R289" s="9">
        <v>555</v>
      </c>
      <c r="S289" s="9">
        <v>555</v>
      </c>
      <c r="T289" s="9">
        <v>555</v>
      </c>
      <c r="U289" s="9">
        <v>555</v>
      </c>
      <c r="V289" s="9">
        <v>555</v>
      </c>
      <c r="W289" s="9">
        <v>333</v>
      </c>
      <c r="X289" s="9">
        <v>555</v>
      </c>
      <c r="Y289" s="9">
        <v>333</v>
      </c>
      <c r="Z289" s="9">
        <v>333</v>
      </c>
      <c r="AA289" s="9">
        <v>555</v>
      </c>
      <c r="AB289" s="9">
        <v>38.700000000000003</v>
      </c>
      <c r="AC289" s="9">
        <v>19.600000000000001</v>
      </c>
      <c r="AD289" s="9">
        <v>25</v>
      </c>
      <c r="AE289" s="9">
        <v>11.5</v>
      </c>
      <c r="AF289" s="9">
        <v>0</v>
      </c>
      <c r="AG289" s="9">
        <v>0</v>
      </c>
      <c r="AH289" s="9">
        <v>0</v>
      </c>
      <c r="AI289" s="9">
        <v>23</v>
      </c>
      <c r="AJ289" s="9">
        <v>55</v>
      </c>
      <c r="AK289" s="9">
        <v>15</v>
      </c>
      <c r="AL289" s="9">
        <v>45</v>
      </c>
      <c r="AM289" s="9">
        <v>50</v>
      </c>
      <c r="AN289" s="9">
        <v>16.7</v>
      </c>
      <c r="AO289" s="9">
        <v>0</v>
      </c>
      <c r="AP289" s="9">
        <v>0</v>
      </c>
      <c r="AQ289" s="9">
        <v>50</v>
      </c>
      <c r="AR289" s="9" t="s">
        <v>134</v>
      </c>
      <c r="AS289" s="9" t="s">
        <v>971</v>
      </c>
      <c r="AT289" s="9" t="s">
        <v>134</v>
      </c>
      <c r="AU289" s="9" t="s">
        <v>967</v>
      </c>
      <c r="AV289" s="9" t="s">
        <v>967</v>
      </c>
      <c r="AW289" s="9" t="s">
        <v>971</v>
      </c>
      <c r="AX289" s="9" t="s">
        <v>966</v>
      </c>
      <c r="AY289" s="9" t="s">
        <v>976</v>
      </c>
      <c r="AZ289" s="9" t="s">
        <v>966</v>
      </c>
    </row>
    <row r="290" spans="1:52" ht="12.75" customHeight="1" x14ac:dyDescent="0.2">
      <c r="A290" s="9">
        <v>2021</v>
      </c>
      <c r="B290" s="9">
        <v>1127926</v>
      </c>
      <c r="C290" s="9">
        <v>8</v>
      </c>
      <c r="D290" s="9">
        <v>0</v>
      </c>
      <c r="E290" s="9">
        <v>0</v>
      </c>
      <c r="F290" s="9">
        <v>0</v>
      </c>
      <c r="G290" s="9">
        <v>27</v>
      </c>
      <c r="H290" s="9">
        <v>0</v>
      </c>
      <c r="I290" s="9">
        <v>2</v>
      </c>
      <c r="J290" s="9">
        <v>0</v>
      </c>
      <c r="K290" s="9" t="s">
        <v>958</v>
      </c>
      <c r="L290" s="9" t="s">
        <v>963</v>
      </c>
      <c r="M290" s="9" t="s">
        <v>1544</v>
      </c>
      <c r="N290" s="9">
        <v>1111100</v>
      </c>
      <c r="O290" s="9" t="s">
        <v>1545</v>
      </c>
      <c r="P290" s="88">
        <v>1.00010010090091E+26</v>
      </c>
      <c r="Q290" s="9">
        <v>555</v>
      </c>
      <c r="R290" s="9">
        <v>555</v>
      </c>
      <c r="S290" s="9">
        <v>555</v>
      </c>
      <c r="T290" s="9">
        <v>555</v>
      </c>
      <c r="U290" s="9">
        <v>555</v>
      </c>
      <c r="V290" s="9">
        <v>555</v>
      </c>
      <c r="W290" s="9">
        <v>555</v>
      </c>
      <c r="X290" s="9">
        <v>555</v>
      </c>
      <c r="Y290" s="9">
        <v>336</v>
      </c>
      <c r="Z290" s="9">
        <v>555</v>
      </c>
      <c r="AA290" s="9">
        <v>555</v>
      </c>
      <c r="AB290" s="9">
        <v>38.700000000000003</v>
      </c>
      <c r="AC290" s="9">
        <v>47.9</v>
      </c>
      <c r="AD290" s="9">
        <v>62.5</v>
      </c>
      <c r="AE290" s="9">
        <v>26</v>
      </c>
      <c r="AF290" s="9">
        <v>19</v>
      </c>
      <c r="AG290" s="9">
        <v>35</v>
      </c>
      <c r="AH290" s="9">
        <v>15</v>
      </c>
      <c r="AI290" s="9">
        <v>33</v>
      </c>
      <c r="AJ290" s="9">
        <v>65</v>
      </c>
      <c r="AK290" s="9">
        <v>25</v>
      </c>
      <c r="AL290" s="9">
        <v>35.6</v>
      </c>
      <c r="AM290" s="9">
        <v>36</v>
      </c>
      <c r="AN290" s="9">
        <v>33.299999999999997</v>
      </c>
      <c r="AO290" s="9">
        <v>0</v>
      </c>
      <c r="AP290" s="9">
        <v>50</v>
      </c>
      <c r="AQ290" s="9">
        <v>50</v>
      </c>
      <c r="AR290" s="9" t="s">
        <v>134</v>
      </c>
      <c r="AS290" s="9" t="s">
        <v>966</v>
      </c>
      <c r="AT290" s="9" t="s">
        <v>134</v>
      </c>
      <c r="AU290" s="9" t="s">
        <v>967</v>
      </c>
      <c r="AV290" s="9" t="s">
        <v>971</v>
      </c>
      <c r="AW290" s="9" t="s">
        <v>971</v>
      </c>
      <c r="AX290" s="9" t="s">
        <v>967</v>
      </c>
      <c r="AY290" s="9" t="s">
        <v>967</v>
      </c>
      <c r="AZ290" s="9" t="s">
        <v>134</v>
      </c>
    </row>
    <row r="291" spans="1:52" ht="12.75" customHeight="1" x14ac:dyDescent="0.2">
      <c r="A291" s="9">
        <v>2021</v>
      </c>
      <c r="B291" s="9">
        <v>1179970</v>
      </c>
      <c r="C291" s="9">
        <v>8</v>
      </c>
      <c r="D291" s="9">
        <v>0</v>
      </c>
      <c r="E291" s="9">
        <v>0</v>
      </c>
      <c r="F291" s="9">
        <v>0</v>
      </c>
      <c r="G291" s="9">
        <v>27</v>
      </c>
      <c r="H291" s="9">
        <v>0</v>
      </c>
      <c r="I291" s="9">
        <v>2</v>
      </c>
      <c r="J291" s="9">
        <v>0</v>
      </c>
      <c r="K291" s="9" t="s">
        <v>958</v>
      </c>
      <c r="L291" s="9" t="s">
        <v>963</v>
      </c>
      <c r="M291" s="9" t="s">
        <v>1546</v>
      </c>
      <c r="N291" s="9">
        <v>101110</v>
      </c>
      <c r="O291" s="9" t="s">
        <v>1547</v>
      </c>
      <c r="P291" s="88">
        <v>1.0000010019019E+26</v>
      </c>
      <c r="Q291" s="9">
        <v>555</v>
      </c>
      <c r="R291" s="9">
        <v>555</v>
      </c>
      <c r="S291" s="9">
        <v>555</v>
      </c>
      <c r="T291" s="9">
        <v>555</v>
      </c>
      <c r="U291" s="9">
        <v>555</v>
      </c>
      <c r="V291" s="9">
        <v>555</v>
      </c>
      <c r="W291" s="9">
        <v>555</v>
      </c>
      <c r="X291" s="9">
        <v>555</v>
      </c>
      <c r="Y291" s="9">
        <v>555</v>
      </c>
      <c r="Z291" s="9">
        <v>555</v>
      </c>
      <c r="AA291" s="9">
        <v>555</v>
      </c>
      <c r="AB291" s="9">
        <v>38.700000000000003</v>
      </c>
      <c r="AC291" s="9">
        <v>47.8</v>
      </c>
      <c r="AD291" s="9">
        <v>50</v>
      </c>
      <c r="AE291" s="9">
        <v>44.5</v>
      </c>
      <c r="AF291" s="9">
        <v>51</v>
      </c>
      <c r="AG291" s="9">
        <v>55</v>
      </c>
      <c r="AH291" s="9">
        <v>50</v>
      </c>
      <c r="AI291" s="9">
        <v>38</v>
      </c>
      <c r="AJ291" s="9">
        <v>70</v>
      </c>
      <c r="AK291" s="9">
        <v>30</v>
      </c>
      <c r="AL291" s="9">
        <v>35.700000000000003</v>
      </c>
      <c r="AM291" s="9">
        <v>32</v>
      </c>
      <c r="AN291" s="9">
        <v>56.7</v>
      </c>
      <c r="AO291" s="9">
        <v>60</v>
      </c>
      <c r="AP291" s="9">
        <v>60</v>
      </c>
      <c r="AQ291" s="9">
        <v>50</v>
      </c>
      <c r="AR291" s="9" t="s">
        <v>966</v>
      </c>
      <c r="AS291" s="9" t="s">
        <v>976</v>
      </c>
      <c r="AT291" s="9" t="s">
        <v>967</v>
      </c>
      <c r="AU291" s="9" t="s">
        <v>134</v>
      </c>
      <c r="AV291" s="9" t="s">
        <v>966</v>
      </c>
      <c r="AW291" s="9" t="s">
        <v>967</v>
      </c>
      <c r="AX291" s="9" t="s">
        <v>966</v>
      </c>
      <c r="AY291" s="9" t="s">
        <v>134</v>
      </c>
      <c r="AZ291" s="9" t="s">
        <v>971</v>
      </c>
    </row>
    <row r="292" spans="1:52" ht="12.75" customHeight="1" x14ac:dyDescent="0.2">
      <c r="A292" s="9">
        <v>2021</v>
      </c>
      <c r="B292" s="9">
        <v>123336</v>
      </c>
      <c r="C292" s="9">
        <v>8</v>
      </c>
      <c r="D292" s="9">
        <v>0</v>
      </c>
      <c r="E292" s="9">
        <v>0</v>
      </c>
      <c r="F292" s="9">
        <v>0</v>
      </c>
      <c r="G292" s="9">
        <v>27</v>
      </c>
      <c r="H292" s="9">
        <v>0</v>
      </c>
      <c r="I292" s="9">
        <v>5</v>
      </c>
      <c r="J292" s="9">
        <v>0</v>
      </c>
      <c r="K292" s="9" t="s">
        <v>958</v>
      </c>
      <c r="L292" s="9" t="s">
        <v>962</v>
      </c>
      <c r="M292" s="9" t="s">
        <v>1548</v>
      </c>
      <c r="N292" s="9">
        <v>1001111</v>
      </c>
      <c r="O292" s="9" t="s">
        <v>1549</v>
      </c>
      <c r="P292" s="88">
        <v>1.0090000910090001E+26</v>
      </c>
      <c r="Q292" s="9">
        <v>555</v>
      </c>
      <c r="R292" s="9">
        <v>555</v>
      </c>
      <c r="S292" s="9">
        <v>555</v>
      </c>
      <c r="T292" s="9">
        <v>555</v>
      </c>
      <c r="U292" s="9">
        <v>555</v>
      </c>
      <c r="V292" s="9">
        <v>555</v>
      </c>
      <c r="W292" s="9">
        <v>555</v>
      </c>
      <c r="X292" s="9">
        <v>555</v>
      </c>
      <c r="Y292" s="9">
        <v>333</v>
      </c>
      <c r="Z292" s="9">
        <v>333</v>
      </c>
      <c r="AA292" s="9">
        <v>555</v>
      </c>
      <c r="AB292" s="9">
        <v>38.700000000000003</v>
      </c>
      <c r="AC292" s="9">
        <v>50.5</v>
      </c>
      <c r="AD292" s="9">
        <v>62.5</v>
      </c>
      <c r="AE292" s="9">
        <v>32.5</v>
      </c>
      <c r="AF292" s="9">
        <v>16</v>
      </c>
      <c r="AG292" s="9">
        <v>80</v>
      </c>
      <c r="AH292" s="9">
        <v>0</v>
      </c>
      <c r="AI292" s="9">
        <v>49</v>
      </c>
      <c r="AJ292" s="9">
        <v>65</v>
      </c>
      <c r="AK292" s="9">
        <v>45</v>
      </c>
      <c r="AL292" s="9">
        <v>34.799999999999997</v>
      </c>
      <c r="AM292" s="9">
        <v>40.9</v>
      </c>
      <c r="AN292" s="9">
        <v>0</v>
      </c>
      <c r="AO292" s="9">
        <v>0</v>
      </c>
      <c r="AP292" s="9">
        <v>0</v>
      </c>
      <c r="AQ292" s="9">
        <v>0</v>
      </c>
      <c r="AR292" s="9" t="s">
        <v>134</v>
      </c>
      <c r="AS292" s="9" t="s">
        <v>966</v>
      </c>
      <c r="AT292" s="9" t="s">
        <v>134</v>
      </c>
      <c r="AU292" s="9" t="s">
        <v>967</v>
      </c>
      <c r="AV292" s="9" t="s">
        <v>971</v>
      </c>
      <c r="AW292" s="9" t="s">
        <v>134</v>
      </c>
      <c r="AX292" s="9" t="s">
        <v>967</v>
      </c>
      <c r="AY292" s="9" t="s">
        <v>134</v>
      </c>
      <c r="AZ292" s="9" t="s">
        <v>134</v>
      </c>
    </row>
    <row r="293" spans="1:52" ht="12.75" customHeight="1" x14ac:dyDescent="0.2">
      <c r="A293" s="9">
        <v>2021</v>
      </c>
      <c r="B293" s="9">
        <v>1127925</v>
      </c>
      <c r="C293" s="9">
        <v>8</v>
      </c>
      <c r="D293" s="9">
        <v>0</v>
      </c>
      <c r="E293" s="9">
        <v>0</v>
      </c>
      <c r="F293" s="9">
        <v>0</v>
      </c>
      <c r="G293" s="9">
        <v>27</v>
      </c>
      <c r="H293" s="9">
        <v>1</v>
      </c>
      <c r="I293" s="9">
        <v>5</v>
      </c>
      <c r="J293" s="9">
        <v>0</v>
      </c>
      <c r="K293" s="9" t="s">
        <v>958</v>
      </c>
      <c r="L293" s="9" t="s">
        <v>1028</v>
      </c>
      <c r="M293" s="9" t="s">
        <v>1550</v>
      </c>
      <c r="N293" s="9">
        <v>10101100</v>
      </c>
      <c r="O293" s="9" t="s">
        <v>1551</v>
      </c>
      <c r="P293" s="88">
        <v>9.0110100991091105E+26</v>
      </c>
      <c r="Q293" s="9">
        <v>555</v>
      </c>
      <c r="R293" s="9">
        <v>555</v>
      </c>
      <c r="S293" s="9">
        <v>555</v>
      </c>
      <c r="T293" s="9">
        <v>555</v>
      </c>
      <c r="U293" s="9">
        <v>555</v>
      </c>
      <c r="V293" s="9">
        <v>555</v>
      </c>
      <c r="W293" s="9">
        <v>555</v>
      </c>
      <c r="X293" s="9">
        <v>555</v>
      </c>
      <c r="Y293" s="9">
        <v>555</v>
      </c>
      <c r="Z293" s="9">
        <v>555</v>
      </c>
      <c r="AA293" s="9">
        <v>555</v>
      </c>
      <c r="AB293" s="9">
        <v>38.9</v>
      </c>
      <c r="AC293" s="9">
        <v>36.6</v>
      </c>
      <c r="AD293" s="9">
        <v>50</v>
      </c>
      <c r="AE293" s="9">
        <v>16.5</v>
      </c>
      <c r="AF293" s="9">
        <v>19</v>
      </c>
      <c r="AG293" s="9">
        <v>55</v>
      </c>
      <c r="AH293" s="9">
        <v>10</v>
      </c>
      <c r="AI293" s="9">
        <v>14</v>
      </c>
      <c r="AJ293" s="9">
        <v>10</v>
      </c>
      <c r="AK293" s="9">
        <v>15</v>
      </c>
      <c r="AL293" s="9">
        <v>39.700000000000003</v>
      </c>
      <c r="AM293" s="9">
        <v>42.9</v>
      </c>
      <c r="AN293" s="9">
        <v>21.7</v>
      </c>
      <c r="AO293" s="9">
        <v>45</v>
      </c>
      <c r="AP293" s="9">
        <v>10</v>
      </c>
      <c r="AQ293" s="9">
        <v>10</v>
      </c>
      <c r="AR293" s="9" t="s">
        <v>134</v>
      </c>
      <c r="AS293" s="9" t="s">
        <v>966</v>
      </c>
      <c r="AT293" s="9" t="s">
        <v>134</v>
      </c>
      <c r="AU293" s="9" t="s">
        <v>966</v>
      </c>
      <c r="AV293" s="9" t="s">
        <v>971</v>
      </c>
      <c r="AW293" s="9" t="s">
        <v>966</v>
      </c>
      <c r="AX293" s="9" t="s">
        <v>967</v>
      </c>
      <c r="AY293" s="9" t="s">
        <v>966</v>
      </c>
      <c r="AZ293" s="9" t="s">
        <v>134</v>
      </c>
    </row>
    <row r="294" spans="1:52" ht="12.75" customHeight="1" x14ac:dyDescent="0.2">
      <c r="A294" s="9">
        <v>2021</v>
      </c>
      <c r="B294" s="9">
        <v>1179970</v>
      </c>
      <c r="C294" s="9">
        <v>8</v>
      </c>
      <c r="D294" s="9">
        <v>0</v>
      </c>
      <c r="E294" s="9">
        <v>0</v>
      </c>
      <c r="F294" s="9">
        <v>0</v>
      </c>
      <c r="G294" s="9">
        <v>27</v>
      </c>
      <c r="H294" s="9">
        <v>0</v>
      </c>
      <c r="I294" s="9">
        <v>2</v>
      </c>
      <c r="J294" s="9">
        <v>0</v>
      </c>
      <c r="K294" s="9" t="s">
        <v>958</v>
      </c>
      <c r="L294" s="9" t="s">
        <v>963</v>
      </c>
      <c r="M294" s="9" t="s">
        <v>1552</v>
      </c>
      <c r="N294" s="9">
        <v>100010</v>
      </c>
      <c r="O294" s="9" t="s">
        <v>1553</v>
      </c>
      <c r="P294" s="88">
        <v>1.0011011119108999E+26</v>
      </c>
      <c r="Q294" s="9">
        <v>555</v>
      </c>
      <c r="R294" s="9">
        <v>555</v>
      </c>
      <c r="S294" s="9">
        <v>555</v>
      </c>
      <c r="T294" s="9">
        <v>555</v>
      </c>
      <c r="U294" s="9">
        <v>555</v>
      </c>
      <c r="V294" s="9">
        <v>555</v>
      </c>
      <c r="W294" s="9">
        <v>555</v>
      </c>
      <c r="X294" s="9">
        <v>555</v>
      </c>
      <c r="Y294" s="9">
        <v>555</v>
      </c>
      <c r="Z294" s="9">
        <v>555</v>
      </c>
      <c r="AA294" s="9">
        <v>555</v>
      </c>
      <c r="AB294" s="9">
        <v>38.9</v>
      </c>
      <c r="AC294" s="9">
        <v>32.6</v>
      </c>
      <c r="AD294" s="9">
        <v>25</v>
      </c>
      <c r="AE294" s="9">
        <v>44</v>
      </c>
      <c r="AF294" s="9">
        <v>51</v>
      </c>
      <c r="AG294" s="9">
        <v>55</v>
      </c>
      <c r="AH294" s="9">
        <v>50</v>
      </c>
      <c r="AI294" s="9">
        <v>37</v>
      </c>
      <c r="AJ294" s="9">
        <v>65</v>
      </c>
      <c r="AK294" s="9">
        <v>30</v>
      </c>
      <c r="AL294" s="9">
        <v>41</v>
      </c>
      <c r="AM294" s="9">
        <v>40</v>
      </c>
      <c r="AN294" s="9">
        <v>46.7</v>
      </c>
      <c r="AO294" s="9">
        <v>40</v>
      </c>
      <c r="AP294" s="9">
        <v>50</v>
      </c>
      <c r="AQ294" s="9">
        <v>50</v>
      </c>
      <c r="AR294" s="9" t="s">
        <v>976</v>
      </c>
      <c r="AS294" s="9" t="s">
        <v>966</v>
      </c>
      <c r="AT294" s="9" t="s">
        <v>134</v>
      </c>
      <c r="AU294" s="9" t="s">
        <v>971</v>
      </c>
      <c r="AV294" s="9" t="s">
        <v>967</v>
      </c>
      <c r="AW294" s="9" t="s">
        <v>971</v>
      </c>
      <c r="AX294" s="9" t="s">
        <v>134</v>
      </c>
      <c r="AY294" s="9" t="s">
        <v>134</v>
      </c>
      <c r="AZ294" s="9" t="s">
        <v>966</v>
      </c>
    </row>
    <row r="295" spans="1:52" ht="12.75" customHeight="1" x14ac:dyDescent="0.2">
      <c r="A295" s="9">
        <v>2021</v>
      </c>
      <c r="B295" s="9">
        <v>1308687</v>
      </c>
      <c r="C295" s="9">
        <v>8</v>
      </c>
      <c r="D295" s="9">
        <v>0</v>
      </c>
      <c r="E295" s="9">
        <v>0</v>
      </c>
      <c r="F295" s="9">
        <v>0</v>
      </c>
      <c r="G295" s="9">
        <v>27</v>
      </c>
      <c r="H295" s="9">
        <v>0</v>
      </c>
      <c r="I295" s="9">
        <v>7</v>
      </c>
      <c r="J295" s="9">
        <v>0</v>
      </c>
      <c r="K295" s="9" t="s">
        <v>958</v>
      </c>
      <c r="L295" s="9" t="s">
        <v>977</v>
      </c>
      <c r="M295" s="9" t="s">
        <v>1554</v>
      </c>
      <c r="N295" s="9">
        <v>1010</v>
      </c>
      <c r="O295" s="9" t="s">
        <v>1555</v>
      </c>
      <c r="P295" s="88">
        <v>9.0090019910119196E+26</v>
      </c>
      <c r="Q295" s="9">
        <v>555</v>
      </c>
      <c r="R295" s="9">
        <v>555</v>
      </c>
      <c r="S295" s="9">
        <v>555</v>
      </c>
      <c r="T295" s="9">
        <v>555</v>
      </c>
      <c r="U295" s="9">
        <v>555</v>
      </c>
      <c r="V295" s="9">
        <v>555</v>
      </c>
      <c r="W295" s="9">
        <v>555</v>
      </c>
      <c r="X295" s="9">
        <v>555</v>
      </c>
      <c r="Y295" s="9">
        <v>555</v>
      </c>
      <c r="Z295" s="9">
        <v>555</v>
      </c>
      <c r="AA295" s="9">
        <v>555</v>
      </c>
      <c r="AB295" s="9">
        <v>38.9</v>
      </c>
      <c r="AC295" s="9">
        <v>25.8</v>
      </c>
      <c r="AD295" s="9">
        <v>25</v>
      </c>
      <c r="AE295" s="9">
        <v>27</v>
      </c>
      <c r="AF295" s="9">
        <v>10</v>
      </c>
      <c r="AG295" s="9">
        <v>50</v>
      </c>
      <c r="AH295" s="9">
        <v>0</v>
      </c>
      <c r="AI295" s="9">
        <v>44</v>
      </c>
      <c r="AJ295" s="9">
        <v>40</v>
      </c>
      <c r="AK295" s="9">
        <v>45</v>
      </c>
      <c r="AL295" s="9">
        <v>43.2</v>
      </c>
      <c r="AM295" s="9">
        <v>45</v>
      </c>
      <c r="AN295" s="9">
        <v>33.299999999999997</v>
      </c>
      <c r="AO295" s="9">
        <v>35</v>
      </c>
      <c r="AP295" s="9">
        <v>20</v>
      </c>
      <c r="AQ295" s="9">
        <v>45</v>
      </c>
      <c r="AR295" s="9" t="s">
        <v>134</v>
      </c>
      <c r="AS295" s="9" t="s">
        <v>134</v>
      </c>
      <c r="AT295" s="9" t="s">
        <v>134</v>
      </c>
      <c r="AU295" s="9" t="s">
        <v>967</v>
      </c>
      <c r="AV295" s="9" t="s">
        <v>967</v>
      </c>
      <c r="AW295" s="9" t="s">
        <v>967</v>
      </c>
      <c r="AX295" s="9" t="s">
        <v>971</v>
      </c>
      <c r="AY295" s="9" t="s">
        <v>976</v>
      </c>
      <c r="AZ295" s="9" t="s">
        <v>966</v>
      </c>
    </row>
    <row r="296" spans="1:52" ht="12.75" customHeight="1" x14ac:dyDescent="0.2">
      <c r="A296" s="9">
        <v>2021</v>
      </c>
      <c r="B296" s="9">
        <v>1127927</v>
      </c>
      <c r="C296" s="9">
        <v>8</v>
      </c>
      <c r="D296" s="9">
        <v>0</v>
      </c>
      <c r="E296" s="9">
        <v>0</v>
      </c>
      <c r="F296" s="9">
        <v>0</v>
      </c>
      <c r="G296" s="9">
        <v>27</v>
      </c>
      <c r="H296" s="9">
        <v>0</v>
      </c>
      <c r="I296" s="9">
        <v>7</v>
      </c>
      <c r="J296" s="9">
        <v>0</v>
      </c>
      <c r="K296" s="9" t="s">
        <v>958</v>
      </c>
      <c r="L296" s="9" t="s">
        <v>1003</v>
      </c>
      <c r="M296" s="9" t="s">
        <v>1556</v>
      </c>
      <c r="N296" s="9">
        <v>11100</v>
      </c>
      <c r="O296" s="9" t="s">
        <v>1557</v>
      </c>
      <c r="P296" s="88">
        <v>9.9119909090190096E+26</v>
      </c>
      <c r="Q296" s="9">
        <v>555</v>
      </c>
      <c r="R296" s="9">
        <v>555</v>
      </c>
      <c r="S296" s="9">
        <v>555</v>
      </c>
      <c r="T296" s="9">
        <v>555</v>
      </c>
      <c r="U296" s="9">
        <v>555</v>
      </c>
      <c r="V296" s="9">
        <v>555</v>
      </c>
      <c r="W296" s="9">
        <v>333</v>
      </c>
      <c r="X296" s="9">
        <v>555</v>
      </c>
      <c r="Y296" s="9">
        <v>555</v>
      </c>
      <c r="Z296" s="9">
        <v>555</v>
      </c>
      <c r="AA296" s="9">
        <v>333</v>
      </c>
      <c r="AB296" s="9">
        <v>39</v>
      </c>
      <c r="AC296" s="9">
        <v>25.5</v>
      </c>
      <c r="AD296" s="9">
        <v>37.5</v>
      </c>
      <c r="AE296" s="9">
        <v>7.5</v>
      </c>
      <c r="AF296" s="9">
        <v>0</v>
      </c>
      <c r="AG296" s="9">
        <v>0</v>
      </c>
      <c r="AH296" s="9">
        <v>0</v>
      </c>
      <c r="AI296" s="9">
        <v>15</v>
      </c>
      <c r="AJ296" s="9">
        <v>35</v>
      </c>
      <c r="AK296" s="9">
        <v>10</v>
      </c>
      <c r="AL296" s="9">
        <v>43.5</v>
      </c>
      <c r="AM296" s="9">
        <v>50</v>
      </c>
      <c r="AN296" s="9">
        <v>6.7</v>
      </c>
      <c r="AO296" s="9">
        <v>0</v>
      </c>
      <c r="AP296" s="9">
        <v>20</v>
      </c>
      <c r="AQ296" s="9">
        <v>0</v>
      </c>
      <c r="AR296" s="9" t="s">
        <v>134</v>
      </c>
      <c r="AS296" s="9" t="s">
        <v>966</v>
      </c>
      <c r="AT296" s="9" t="s">
        <v>134</v>
      </c>
      <c r="AU296" s="9" t="s">
        <v>967</v>
      </c>
      <c r="AV296" s="9" t="s">
        <v>971</v>
      </c>
      <c r="AW296" s="9" t="s">
        <v>971</v>
      </c>
      <c r="AX296" s="9" t="s">
        <v>971</v>
      </c>
      <c r="AY296" s="9" t="s">
        <v>971</v>
      </c>
      <c r="AZ296" s="9" t="s">
        <v>971</v>
      </c>
    </row>
    <row r="297" spans="1:52" ht="12.75" customHeight="1" x14ac:dyDescent="0.2">
      <c r="A297" s="9">
        <v>2021</v>
      </c>
      <c r="B297" s="9">
        <v>1179970</v>
      </c>
      <c r="C297" s="9">
        <v>8</v>
      </c>
      <c r="D297" s="9">
        <v>0</v>
      </c>
      <c r="E297" s="9">
        <v>0</v>
      </c>
      <c r="F297" s="9">
        <v>0</v>
      </c>
      <c r="G297" s="9">
        <v>27</v>
      </c>
      <c r="H297" s="9">
        <v>0</v>
      </c>
      <c r="I297" s="9">
        <v>2</v>
      </c>
      <c r="J297" s="9">
        <v>0</v>
      </c>
      <c r="K297" s="9" t="s">
        <v>958</v>
      </c>
      <c r="L297" s="9" t="s">
        <v>963</v>
      </c>
      <c r="M297" s="9" t="s">
        <v>1558</v>
      </c>
      <c r="N297" s="9">
        <v>101110</v>
      </c>
      <c r="O297" s="9" t="s">
        <v>1559</v>
      </c>
      <c r="P297" s="88">
        <v>1.0001101019109E+26</v>
      </c>
      <c r="Q297" s="9">
        <v>555</v>
      </c>
      <c r="R297" s="9">
        <v>555</v>
      </c>
      <c r="S297" s="9">
        <v>555</v>
      </c>
      <c r="T297" s="9">
        <v>555</v>
      </c>
      <c r="U297" s="9">
        <v>555</v>
      </c>
      <c r="V297" s="9">
        <v>555</v>
      </c>
      <c r="W297" s="9">
        <v>555</v>
      </c>
      <c r="X297" s="9">
        <v>555</v>
      </c>
      <c r="Y297" s="9">
        <v>555</v>
      </c>
      <c r="Z297" s="9">
        <v>555</v>
      </c>
      <c r="AA297" s="9">
        <v>555</v>
      </c>
      <c r="AB297" s="9">
        <v>39.1</v>
      </c>
      <c r="AC297" s="9">
        <v>43.6</v>
      </c>
      <c r="AD297" s="9">
        <v>50</v>
      </c>
      <c r="AE297" s="9">
        <v>34</v>
      </c>
      <c r="AF297" s="9">
        <v>35</v>
      </c>
      <c r="AG297" s="9">
        <v>55</v>
      </c>
      <c r="AH297" s="9">
        <v>30</v>
      </c>
      <c r="AI297" s="9">
        <v>33</v>
      </c>
      <c r="AJ297" s="9">
        <v>65</v>
      </c>
      <c r="AK297" s="9">
        <v>25</v>
      </c>
      <c r="AL297" s="9">
        <v>37.6</v>
      </c>
      <c r="AM297" s="9">
        <v>36</v>
      </c>
      <c r="AN297" s="9">
        <v>46.7</v>
      </c>
      <c r="AO297" s="9">
        <v>30</v>
      </c>
      <c r="AP297" s="9">
        <v>60</v>
      </c>
      <c r="AQ297" s="9">
        <v>50</v>
      </c>
      <c r="AR297" s="9" t="s">
        <v>971</v>
      </c>
      <c r="AS297" s="9" t="s">
        <v>966</v>
      </c>
      <c r="AT297" s="9" t="s">
        <v>967</v>
      </c>
      <c r="AU297" s="9" t="s">
        <v>971</v>
      </c>
      <c r="AV297" s="9" t="s">
        <v>134</v>
      </c>
      <c r="AW297" s="9" t="s">
        <v>967</v>
      </c>
      <c r="AX297" s="9" t="s">
        <v>971</v>
      </c>
      <c r="AY297" s="9" t="s">
        <v>966</v>
      </c>
      <c r="AZ297" s="9" t="s">
        <v>134</v>
      </c>
    </row>
    <row r="298" spans="1:52" ht="12.75" customHeight="1" x14ac:dyDescent="0.2">
      <c r="A298" s="9">
        <v>2021</v>
      </c>
      <c r="B298" s="9">
        <v>1179970</v>
      </c>
      <c r="C298" s="9">
        <v>8</v>
      </c>
      <c r="D298" s="9">
        <v>0</v>
      </c>
      <c r="E298" s="9">
        <v>0</v>
      </c>
      <c r="F298" s="9">
        <v>0</v>
      </c>
      <c r="G298" s="9">
        <v>27</v>
      </c>
      <c r="H298" s="9">
        <v>0</v>
      </c>
      <c r="I298" s="9">
        <v>2</v>
      </c>
      <c r="J298" s="9">
        <v>0</v>
      </c>
      <c r="K298" s="9" t="s">
        <v>958</v>
      </c>
      <c r="L298" s="9" t="s">
        <v>963</v>
      </c>
      <c r="M298" s="9" t="s">
        <v>1560</v>
      </c>
      <c r="N298" s="9">
        <v>110</v>
      </c>
      <c r="O298" s="9" t="s">
        <v>1561</v>
      </c>
      <c r="P298" s="88">
        <v>1.1010001109108999E+26</v>
      </c>
      <c r="Q298" s="9">
        <v>555</v>
      </c>
      <c r="R298" s="9">
        <v>555</v>
      </c>
      <c r="S298" s="9">
        <v>555</v>
      </c>
      <c r="T298" s="9">
        <v>555</v>
      </c>
      <c r="U298" s="9">
        <v>555</v>
      </c>
      <c r="V298" s="9">
        <v>555</v>
      </c>
      <c r="W298" s="9">
        <v>555</v>
      </c>
      <c r="X298" s="9">
        <v>555</v>
      </c>
      <c r="Y298" s="9">
        <v>555</v>
      </c>
      <c r="Z298" s="9">
        <v>555</v>
      </c>
      <c r="AA298" s="9">
        <v>333</v>
      </c>
      <c r="AB298" s="9">
        <v>39.1</v>
      </c>
      <c r="AC298" s="9">
        <v>32</v>
      </c>
      <c r="AD298" s="9">
        <v>25</v>
      </c>
      <c r="AE298" s="9">
        <v>42.5</v>
      </c>
      <c r="AF298" s="9">
        <v>47</v>
      </c>
      <c r="AG298" s="9">
        <v>55</v>
      </c>
      <c r="AH298" s="9">
        <v>45</v>
      </c>
      <c r="AI298" s="9">
        <v>38</v>
      </c>
      <c r="AJ298" s="9">
        <v>70</v>
      </c>
      <c r="AK298" s="9">
        <v>30</v>
      </c>
      <c r="AL298" s="9">
        <v>41.4</v>
      </c>
      <c r="AM298" s="9">
        <v>44</v>
      </c>
      <c r="AN298" s="9">
        <v>26.7</v>
      </c>
      <c r="AO298" s="9">
        <v>40</v>
      </c>
      <c r="AP298" s="9">
        <v>40</v>
      </c>
      <c r="AQ298" s="9">
        <v>0</v>
      </c>
      <c r="AR298" s="9" t="s">
        <v>971</v>
      </c>
      <c r="AS298" s="9" t="s">
        <v>976</v>
      </c>
      <c r="AT298" s="9" t="s">
        <v>134</v>
      </c>
      <c r="AU298" s="9" t="s">
        <v>967</v>
      </c>
      <c r="AV298" s="9" t="s">
        <v>971</v>
      </c>
      <c r="AW298" s="9" t="s">
        <v>967</v>
      </c>
      <c r="AX298" s="9" t="s">
        <v>967</v>
      </c>
      <c r="AY298" s="9" t="s">
        <v>966</v>
      </c>
      <c r="AZ298" s="9" t="s">
        <v>971</v>
      </c>
    </row>
    <row r="299" spans="1:52" ht="12.75" customHeight="1" x14ac:dyDescent="0.2">
      <c r="A299" s="9">
        <v>2021</v>
      </c>
      <c r="B299" s="9">
        <v>1103909</v>
      </c>
      <c r="C299" s="9">
        <v>8</v>
      </c>
      <c r="D299" s="9">
        <v>0</v>
      </c>
      <c r="E299" s="9">
        <v>0</v>
      </c>
      <c r="F299" s="9">
        <v>0</v>
      </c>
      <c r="G299" s="9">
        <v>27</v>
      </c>
      <c r="H299" s="9">
        <v>0</v>
      </c>
      <c r="I299" s="9">
        <v>7</v>
      </c>
      <c r="J299" s="9">
        <v>0</v>
      </c>
      <c r="K299" s="9" t="s">
        <v>958</v>
      </c>
      <c r="L299" s="9" t="s">
        <v>1061</v>
      </c>
      <c r="M299" s="9" t="s">
        <v>1562</v>
      </c>
      <c r="N299" s="9">
        <v>10000110</v>
      </c>
      <c r="O299" s="9" t="s">
        <v>1563</v>
      </c>
      <c r="P299" s="88">
        <v>1.0119100019100001E+26</v>
      </c>
      <c r="Q299" s="9">
        <v>555</v>
      </c>
      <c r="R299" s="9">
        <v>555</v>
      </c>
      <c r="S299" s="9">
        <v>555</v>
      </c>
      <c r="T299" s="9">
        <v>333</v>
      </c>
      <c r="U299" s="9">
        <v>555</v>
      </c>
      <c r="V299" s="9">
        <v>555</v>
      </c>
      <c r="W299" s="9">
        <v>333</v>
      </c>
      <c r="X299" s="9">
        <v>333</v>
      </c>
      <c r="Y299" s="9">
        <v>555</v>
      </c>
      <c r="Z299" s="9">
        <v>555</v>
      </c>
      <c r="AA299" s="9">
        <v>555</v>
      </c>
      <c r="AB299" s="9">
        <v>39.200000000000003</v>
      </c>
      <c r="AC299" s="9">
        <v>22.5</v>
      </c>
      <c r="AD299" s="9">
        <v>37.5</v>
      </c>
      <c r="AE299" s="9">
        <v>0</v>
      </c>
      <c r="AF299" s="9">
        <v>0</v>
      </c>
      <c r="AG299" s="9">
        <v>0</v>
      </c>
      <c r="AH299" s="9">
        <v>0</v>
      </c>
      <c r="AI299" s="9">
        <v>0</v>
      </c>
      <c r="AJ299" s="9">
        <v>0</v>
      </c>
      <c r="AK299" s="9">
        <v>0</v>
      </c>
      <c r="AL299" s="9">
        <v>44.8</v>
      </c>
      <c r="AM299" s="9">
        <v>50</v>
      </c>
      <c r="AN299" s="9">
        <v>15</v>
      </c>
      <c r="AO299" s="9">
        <v>0</v>
      </c>
      <c r="AP299" s="9">
        <v>25</v>
      </c>
      <c r="AQ299" s="9">
        <v>20</v>
      </c>
      <c r="AR299" s="9" t="s">
        <v>134</v>
      </c>
      <c r="AS299" s="9" t="s">
        <v>134</v>
      </c>
      <c r="AT299" s="9" t="s">
        <v>134</v>
      </c>
      <c r="AU299" s="9" t="s">
        <v>967</v>
      </c>
      <c r="AV299" s="9" t="s">
        <v>967</v>
      </c>
      <c r="AW299" s="9" t="s">
        <v>971</v>
      </c>
      <c r="AX299" s="9" t="s">
        <v>976</v>
      </c>
      <c r="AY299" s="9" t="s">
        <v>976</v>
      </c>
      <c r="AZ299" s="9" t="s">
        <v>966</v>
      </c>
    </row>
    <row r="300" spans="1:52" ht="12.75" customHeight="1" x14ac:dyDescent="0.2">
      <c r="A300" s="9">
        <v>2021</v>
      </c>
      <c r="B300" s="9">
        <v>1270538</v>
      </c>
      <c r="C300" s="9">
        <v>8</v>
      </c>
      <c r="D300" s="9">
        <v>0</v>
      </c>
      <c r="E300" s="9">
        <v>0</v>
      </c>
      <c r="F300" s="9">
        <v>0</v>
      </c>
      <c r="G300" s="9">
        <v>27</v>
      </c>
      <c r="H300" s="9">
        <v>1</v>
      </c>
      <c r="I300" s="9">
        <v>5</v>
      </c>
      <c r="J300" s="9">
        <v>0</v>
      </c>
      <c r="K300" s="9" t="s">
        <v>958</v>
      </c>
      <c r="L300" s="9" t="s">
        <v>1028</v>
      </c>
      <c r="M300" s="9" t="s">
        <v>1564</v>
      </c>
      <c r="N300" s="9">
        <v>10100010</v>
      </c>
      <c r="O300" s="9" t="s">
        <v>1565</v>
      </c>
      <c r="P300" s="88">
        <v>9.0000111991090105E+26</v>
      </c>
      <c r="Q300" s="9">
        <v>555</v>
      </c>
      <c r="R300" s="9">
        <v>555</v>
      </c>
      <c r="S300" s="9">
        <v>555</v>
      </c>
      <c r="T300" s="9">
        <v>333</v>
      </c>
      <c r="U300" s="9">
        <v>555</v>
      </c>
      <c r="V300" s="9">
        <v>555</v>
      </c>
      <c r="W300" s="9">
        <v>333</v>
      </c>
      <c r="X300" s="9">
        <v>333</v>
      </c>
      <c r="Y300" s="9">
        <v>555</v>
      </c>
      <c r="Z300" s="9">
        <v>555</v>
      </c>
      <c r="AA300" s="9">
        <v>555</v>
      </c>
      <c r="AB300" s="9">
        <v>39.200000000000003</v>
      </c>
      <c r="AC300" s="9">
        <v>22.5</v>
      </c>
      <c r="AD300" s="9">
        <v>37.5</v>
      </c>
      <c r="AE300" s="9">
        <v>0</v>
      </c>
      <c r="AF300" s="9">
        <v>0</v>
      </c>
      <c r="AG300" s="9">
        <v>0</v>
      </c>
      <c r="AH300" s="9">
        <v>0</v>
      </c>
      <c r="AI300" s="9">
        <v>0</v>
      </c>
      <c r="AJ300" s="9">
        <v>0</v>
      </c>
      <c r="AK300" s="9">
        <v>0</v>
      </c>
      <c r="AL300" s="9">
        <v>44.7</v>
      </c>
      <c r="AM300" s="9">
        <v>47.6</v>
      </c>
      <c r="AN300" s="9">
        <v>28.3</v>
      </c>
      <c r="AO300" s="9">
        <v>30</v>
      </c>
      <c r="AP300" s="9">
        <v>30</v>
      </c>
      <c r="AQ300" s="9">
        <v>25</v>
      </c>
      <c r="AR300" s="9" t="s">
        <v>134</v>
      </c>
      <c r="AS300" s="9" t="s">
        <v>966</v>
      </c>
      <c r="AT300" s="9" t="s">
        <v>966</v>
      </c>
      <c r="AU300" s="9" t="s">
        <v>134</v>
      </c>
      <c r="AV300" s="9" t="s">
        <v>966</v>
      </c>
      <c r="AW300" s="9" t="s">
        <v>966</v>
      </c>
      <c r="AX300" s="9" t="s">
        <v>967</v>
      </c>
      <c r="AY300" s="9" t="s">
        <v>134</v>
      </c>
      <c r="AZ300" s="9" t="s">
        <v>976</v>
      </c>
    </row>
    <row r="301" spans="1:52" ht="12.75" customHeight="1" x14ac:dyDescent="0.2">
      <c r="A301" s="9">
        <v>2021</v>
      </c>
      <c r="B301" s="9">
        <v>123336</v>
      </c>
      <c r="C301" s="9">
        <v>8</v>
      </c>
      <c r="D301" s="9">
        <v>0</v>
      </c>
      <c r="E301" s="9">
        <v>0</v>
      </c>
      <c r="F301" s="9">
        <v>0</v>
      </c>
      <c r="G301" s="9">
        <v>27</v>
      </c>
      <c r="H301" s="9">
        <v>0</v>
      </c>
      <c r="I301" s="9">
        <v>5</v>
      </c>
      <c r="J301" s="9">
        <v>0</v>
      </c>
      <c r="K301" s="9" t="s">
        <v>958</v>
      </c>
      <c r="L301" s="9" t="s">
        <v>962</v>
      </c>
      <c r="M301" s="9" t="s">
        <v>1566</v>
      </c>
      <c r="N301" s="9">
        <v>101010</v>
      </c>
      <c r="O301" s="9" t="s">
        <v>1567</v>
      </c>
      <c r="P301" s="88">
        <v>1.1090001901091101E+26</v>
      </c>
      <c r="Q301" s="9">
        <v>555</v>
      </c>
      <c r="R301" s="9">
        <v>555</v>
      </c>
      <c r="S301" s="9">
        <v>555</v>
      </c>
      <c r="T301" s="9">
        <v>555</v>
      </c>
      <c r="U301" s="9">
        <v>555</v>
      </c>
      <c r="V301" s="9">
        <v>555</v>
      </c>
      <c r="W301" s="9">
        <v>555</v>
      </c>
      <c r="X301" s="9">
        <v>555</v>
      </c>
      <c r="Y301" s="9">
        <v>555</v>
      </c>
      <c r="Z301" s="9">
        <v>333</v>
      </c>
      <c r="AA301" s="9">
        <v>555</v>
      </c>
      <c r="AB301" s="9">
        <v>39.200000000000003</v>
      </c>
      <c r="AC301" s="9">
        <v>31.1</v>
      </c>
      <c r="AD301" s="9">
        <v>37.5</v>
      </c>
      <c r="AE301" s="9">
        <v>21.5</v>
      </c>
      <c r="AF301" s="9">
        <v>13</v>
      </c>
      <c r="AG301" s="9">
        <v>65</v>
      </c>
      <c r="AH301" s="9">
        <v>0</v>
      </c>
      <c r="AI301" s="9">
        <v>30</v>
      </c>
      <c r="AJ301" s="9">
        <v>50</v>
      </c>
      <c r="AK301" s="9">
        <v>25</v>
      </c>
      <c r="AL301" s="9">
        <v>41.9</v>
      </c>
      <c r="AM301" s="9">
        <v>45.5</v>
      </c>
      <c r="AN301" s="9">
        <v>21.7</v>
      </c>
      <c r="AO301" s="9">
        <v>25</v>
      </c>
      <c r="AP301" s="9">
        <v>0</v>
      </c>
      <c r="AQ301" s="9">
        <v>40</v>
      </c>
      <c r="AR301" s="9" t="s">
        <v>134</v>
      </c>
      <c r="AS301" s="9" t="s">
        <v>134</v>
      </c>
      <c r="AT301" s="9" t="s">
        <v>134</v>
      </c>
      <c r="AU301" s="9" t="s">
        <v>971</v>
      </c>
      <c r="AV301" s="9" t="s">
        <v>971</v>
      </c>
      <c r="AW301" s="9" t="s">
        <v>971</v>
      </c>
      <c r="AX301" s="9" t="s">
        <v>971</v>
      </c>
      <c r="AY301" s="9" t="s">
        <v>966</v>
      </c>
      <c r="AZ301" s="9" t="s">
        <v>966</v>
      </c>
    </row>
    <row r="302" spans="1:52" ht="12.75" customHeight="1" x14ac:dyDescent="0.2">
      <c r="A302" s="9">
        <v>2021</v>
      </c>
      <c r="B302" s="9">
        <v>122845</v>
      </c>
      <c r="C302" s="9">
        <v>8</v>
      </c>
      <c r="D302" s="9">
        <v>0</v>
      </c>
      <c r="E302" s="9">
        <v>0</v>
      </c>
      <c r="F302" s="9">
        <v>0</v>
      </c>
      <c r="G302" s="9">
        <v>27</v>
      </c>
      <c r="H302" s="9">
        <v>1</v>
      </c>
      <c r="I302" s="9">
        <v>5</v>
      </c>
      <c r="J302" s="9">
        <v>0</v>
      </c>
      <c r="K302" s="9" t="s">
        <v>958</v>
      </c>
      <c r="L302" s="9" t="s">
        <v>1028</v>
      </c>
      <c r="M302" s="9" t="s">
        <v>1568</v>
      </c>
      <c r="N302" s="9">
        <v>11011110</v>
      </c>
      <c r="O302" s="9" t="s">
        <v>1569</v>
      </c>
      <c r="P302" s="88">
        <v>9.0001100990090095E+26</v>
      </c>
      <c r="Q302" s="9">
        <v>555</v>
      </c>
      <c r="R302" s="9">
        <v>555</v>
      </c>
      <c r="S302" s="9">
        <v>555</v>
      </c>
      <c r="T302" s="9">
        <v>555</v>
      </c>
      <c r="U302" s="9">
        <v>555</v>
      </c>
      <c r="V302" s="9">
        <v>555</v>
      </c>
      <c r="W302" s="9">
        <v>555</v>
      </c>
      <c r="X302" s="9">
        <v>555</v>
      </c>
      <c r="Y302" s="9">
        <v>555</v>
      </c>
      <c r="Z302" s="9">
        <v>555</v>
      </c>
      <c r="AA302" s="9">
        <v>555</v>
      </c>
      <c r="AB302" s="9">
        <v>39.299999999999997</v>
      </c>
      <c r="AC302" s="9">
        <v>59.2</v>
      </c>
      <c r="AD302" s="9">
        <v>75</v>
      </c>
      <c r="AE302" s="9">
        <v>35.5</v>
      </c>
      <c r="AF302" s="9">
        <v>10</v>
      </c>
      <c r="AG302" s="9">
        <v>50</v>
      </c>
      <c r="AH302" s="9">
        <v>0</v>
      </c>
      <c r="AI302" s="9">
        <v>61</v>
      </c>
      <c r="AJ302" s="9">
        <v>65</v>
      </c>
      <c r="AK302" s="9">
        <v>60</v>
      </c>
      <c r="AL302" s="9">
        <v>32.6</v>
      </c>
      <c r="AM302" s="9">
        <v>33.299999999999997</v>
      </c>
      <c r="AN302" s="9">
        <v>28.3</v>
      </c>
      <c r="AO302" s="9">
        <v>55</v>
      </c>
      <c r="AP302" s="9">
        <v>30</v>
      </c>
      <c r="AQ302" s="9">
        <v>0</v>
      </c>
      <c r="AR302" s="9" t="s">
        <v>134</v>
      </c>
      <c r="AS302" s="9" t="s">
        <v>134</v>
      </c>
      <c r="AT302" s="9" t="s">
        <v>971</v>
      </c>
      <c r="AU302" s="9" t="s">
        <v>967</v>
      </c>
      <c r="AV302" s="9" t="s">
        <v>971</v>
      </c>
      <c r="AW302" s="9" t="s">
        <v>971</v>
      </c>
      <c r="AX302" s="9" t="s">
        <v>967</v>
      </c>
      <c r="AY302" s="9" t="s">
        <v>966</v>
      </c>
      <c r="AZ302" s="9" t="s">
        <v>134</v>
      </c>
    </row>
    <row r="303" spans="1:52" ht="12.75" customHeight="1" x14ac:dyDescent="0.2">
      <c r="A303" s="9">
        <v>2021</v>
      </c>
      <c r="B303" s="9">
        <v>1179970</v>
      </c>
      <c r="C303" s="9">
        <v>8</v>
      </c>
      <c r="D303" s="9">
        <v>0</v>
      </c>
      <c r="E303" s="9">
        <v>0</v>
      </c>
      <c r="F303" s="9">
        <v>0</v>
      </c>
      <c r="G303" s="9">
        <v>27</v>
      </c>
      <c r="H303" s="9">
        <v>0</v>
      </c>
      <c r="I303" s="9">
        <v>2</v>
      </c>
      <c r="J303" s="9">
        <v>0</v>
      </c>
      <c r="K303" s="9" t="s">
        <v>958</v>
      </c>
      <c r="L303" s="9" t="s">
        <v>963</v>
      </c>
      <c r="M303" s="9" t="s">
        <v>1570</v>
      </c>
      <c r="N303" s="9">
        <v>1010</v>
      </c>
      <c r="O303" s="9" t="s">
        <v>1571</v>
      </c>
      <c r="P303" s="88">
        <v>1.0110011109109099E+26</v>
      </c>
      <c r="Q303" s="9">
        <v>555</v>
      </c>
      <c r="R303" s="9">
        <v>555</v>
      </c>
      <c r="S303" s="9">
        <v>555</v>
      </c>
      <c r="T303" s="9">
        <v>333</v>
      </c>
      <c r="U303" s="9">
        <v>555</v>
      </c>
      <c r="V303" s="9">
        <v>333</v>
      </c>
      <c r="W303" s="9">
        <v>333</v>
      </c>
      <c r="X303" s="9">
        <v>333</v>
      </c>
      <c r="Y303" s="9">
        <v>333</v>
      </c>
      <c r="Z303" s="9">
        <v>333</v>
      </c>
      <c r="AA303" s="9">
        <v>333</v>
      </c>
      <c r="AB303" s="9">
        <v>39.5</v>
      </c>
      <c r="AC303" s="9">
        <v>15</v>
      </c>
      <c r="AD303" s="9">
        <v>25</v>
      </c>
      <c r="AE303" s="9">
        <v>0</v>
      </c>
      <c r="AF303" s="9">
        <v>0</v>
      </c>
      <c r="AG303" s="9">
        <v>0</v>
      </c>
      <c r="AH303" s="9">
        <v>0</v>
      </c>
      <c r="AI303" s="9">
        <v>0</v>
      </c>
      <c r="AJ303" s="9">
        <v>0</v>
      </c>
      <c r="AK303" s="9">
        <v>0</v>
      </c>
      <c r="AL303" s="9">
        <v>47.6</v>
      </c>
      <c r="AM303" s="9">
        <v>56</v>
      </c>
      <c r="AN303" s="9">
        <v>0</v>
      </c>
      <c r="AO303" s="9">
        <v>0</v>
      </c>
      <c r="AP303" s="9">
        <v>0</v>
      </c>
      <c r="AQ303" s="9">
        <v>0</v>
      </c>
      <c r="AR303" s="9" t="s">
        <v>966</v>
      </c>
      <c r="AS303" s="9" t="s">
        <v>966</v>
      </c>
      <c r="AT303" s="9" t="s">
        <v>134</v>
      </c>
      <c r="AU303" s="9" t="s">
        <v>971</v>
      </c>
      <c r="AV303" s="9" t="s">
        <v>971</v>
      </c>
      <c r="AW303" s="9" t="s">
        <v>134</v>
      </c>
      <c r="AX303" s="9" t="s">
        <v>966</v>
      </c>
      <c r="AY303" s="9" t="s">
        <v>966</v>
      </c>
      <c r="AZ303" s="9" t="s">
        <v>966</v>
      </c>
    </row>
    <row r="304" spans="1:52" ht="12.75" customHeight="1" x14ac:dyDescent="0.2">
      <c r="A304" s="9">
        <v>2021</v>
      </c>
      <c r="B304" s="9">
        <v>122845</v>
      </c>
      <c r="C304" s="9">
        <v>8</v>
      </c>
      <c r="D304" s="9">
        <v>0</v>
      </c>
      <c r="E304" s="9">
        <v>0</v>
      </c>
      <c r="F304" s="9">
        <v>0</v>
      </c>
      <c r="G304" s="9">
        <v>27</v>
      </c>
      <c r="H304" s="9">
        <v>1</v>
      </c>
      <c r="I304" s="9">
        <v>5</v>
      </c>
      <c r="J304" s="9">
        <v>0</v>
      </c>
      <c r="K304" s="9" t="s">
        <v>958</v>
      </c>
      <c r="L304" s="9" t="s">
        <v>1028</v>
      </c>
      <c r="M304" s="9" t="s">
        <v>1572</v>
      </c>
      <c r="N304" s="9">
        <v>10100110</v>
      </c>
      <c r="O304" s="9" t="s">
        <v>1573</v>
      </c>
      <c r="P304" s="88">
        <v>9.0001100991190102E+26</v>
      </c>
      <c r="Q304" s="9">
        <v>555</v>
      </c>
      <c r="R304" s="9">
        <v>555</v>
      </c>
      <c r="S304" s="9">
        <v>555</v>
      </c>
      <c r="T304" s="9">
        <v>555</v>
      </c>
      <c r="U304" s="9">
        <v>555</v>
      </c>
      <c r="V304" s="9">
        <v>555</v>
      </c>
      <c r="W304" s="9">
        <v>555</v>
      </c>
      <c r="X304" s="9">
        <v>555</v>
      </c>
      <c r="Y304" s="9">
        <v>555</v>
      </c>
      <c r="Z304" s="9">
        <v>555</v>
      </c>
      <c r="AA304" s="9">
        <v>333</v>
      </c>
      <c r="AB304" s="9">
        <v>39.5</v>
      </c>
      <c r="AC304" s="9">
        <v>38</v>
      </c>
      <c r="AD304" s="9">
        <v>50</v>
      </c>
      <c r="AE304" s="9">
        <v>20</v>
      </c>
      <c r="AF304" s="9">
        <v>19</v>
      </c>
      <c r="AG304" s="9">
        <v>35</v>
      </c>
      <c r="AH304" s="9">
        <v>15</v>
      </c>
      <c r="AI304" s="9">
        <v>21</v>
      </c>
      <c r="AJ304" s="9">
        <v>65</v>
      </c>
      <c r="AK304" s="9">
        <v>10</v>
      </c>
      <c r="AL304" s="9">
        <v>40</v>
      </c>
      <c r="AM304" s="9">
        <v>42.9</v>
      </c>
      <c r="AN304" s="9">
        <v>23.3</v>
      </c>
      <c r="AO304" s="9">
        <v>35</v>
      </c>
      <c r="AP304" s="9">
        <v>35</v>
      </c>
      <c r="AQ304" s="9">
        <v>0</v>
      </c>
      <c r="AR304" s="9" t="s">
        <v>966</v>
      </c>
      <c r="AS304" s="9" t="s">
        <v>134</v>
      </c>
      <c r="AT304" s="9" t="s">
        <v>134</v>
      </c>
      <c r="AU304" s="9" t="s">
        <v>134</v>
      </c>
      <c r="AV304" s="9" t="s">
        <v>971</v>
      </c>
      <c r="AW304" s="9" t="s">
        <v>134</v>
      </c>
      <c r="AX304" s="9" t="s">
        <v>967</v>
      </c>
      <c r="AY304" s="9" t="s">
        <v>966</v>
      </c>
      <c r="AZ304" s="9" t="s">
        <v>966</v>
      </c>
    </row>
    <row r="305" spans="1:52" ht="12.75" customHeight="1" x14ac:dyDescent="0.2">
      <c r="A305" s="9">
        <v>2021</v>
      </c>
      <c r="B305" s="9">
        <v>123336</v>
      </c>
      <c r="C305" s="9">
        <v>8</v>
      </c>
      <c r="D305" s="9">
        <v>0</v>
      </c>
      <c r="E305" s="9">
        <v>0</v>
      </c>
      <c r="F305" s="9">
        <v>0</v>
      </c>
      <c r="G305" s="9">
        <v>27</v>
      </c>
      <c r="H305" s="9">
        <v>0</v>
      </c>
      <c r="I305" s="9">
        <v>5</v>
      </c>
      <c r="J305" s="9">
        <v>0</v>
      </c>
      <c r="K305" s="9" t="s">
        <v>958</v>
      </c>
      <c r="L305" s="9" t="s">
        <v>962</v>
      </c>
      <c r="M305" s="9" t="s">
        <v>1574</v>
      </c>
      <c r="N305" s="9">
        <v>1110110</v>
      </c>
      <c r="O305" s="9" t="s">
        <v>1575</v>
      </c>
      <c r="P305" s="88">
        <v>1.9000191109001E+24</v>
      </c>
      <c r="Q305" s="9">
        <v>555</v>
      </c>
      <c r="R305" s="9">
        <v>555</v>
      </c>
      <c r="S305" s="9">
        <v>555</v>
      </c>
      <c r="T305" s="9">
        <v>555</v>
      </c>
      <c r="U305" s="9">
        <v>555</v>
      </c>
      <c r="V305" s="9">
        <v>555</v>
      </c>
      <c r="W305" s="9">
        <v>555</v>
      </c>
      <c r="X305" s="9">
        <v>555</v>
      </c>
      <c r="Y305" s="9">
        <v>333</v>
      </c>
      <c r="Z305" s="9">
        <v>555</v>
      </c>
      <c r="AA305" s="9">
        <v>555</v>
      </c>
      <c r="AB305" s="9">
        <v>39.5</v>
      </c>
      <c r="AC305" s="9">
        <v>51.9</v>
      </c>
      <c r="AD305" s="9">
        <v>62.5</v>
      </c>
      <c r="AE305" s="9">
        <v>36</v>
      </c>
      <c r="AF305" s="9">
        <v>41</v>
      </c>
      <c r="AG305" s="9">
        <v>85</v>
      </c>
      <c r="AH305" s="9">
        <v>30</v>
      </c>
      <c r="AI305" s="9">
        <v>31</v>
      </c>
      <c r="AJ305" s="9">
        <v>55</v>
      </c>
      <c r="AK305" s="9">
        <v>25</v>
      </c>
      <c r="AL305" s="9">
        <v>35.299999999999997</v>
      </c>
      <c r="AM305" s="9">
        <v>40.9</v>
      </c>
      <c r="AN305" s="9">
        <v>3.3</v>
      </c>
      <c r="AO305" s="9">
        <v>0</v>
      </c>
      <c r="AP305" s="9">
        <v>0</v>
      </c>
      <c r="AQ305" s="9">
        <v>10</v>
      </c>
      <c r="AR305" s="9" t="s">
        <v>966</v>
      </c>
      <c r="AS305" s="9" t="s">
        <v>976</v>
      </c>
      <c r="AT305" s="9" t="s">
        <v>966</v>
      </c>
      <c r="AU305" s="9" t="s">
        <v>971</v>
      </c>
      <c r="AV305" s="9" t="s">
        <v>971</v>
      </c>
      <c r="AW305" s="9" t="s">
        <v>134</v>
      </c>
      <c r="AX305" s="9" t="s">
        <v>971</v>
      </c>
      <c r="AY305" s="9" t="s">
        <v>966</v>
      </c>
      <c r="AZ305" s="9" t="s">
        <v>966</v>
      </c>
    </row>
    <row r="306" spans="1:52" ht="12.75" customHeight="1" x14ac:dyDescent="0.2">
      <c r="A306" s="9">
        <v>2021</v>
      </c>
      <c r="B306" s="9">
        <v>122845</v>
      </c>
      <c r="C306" s="9">
        <v>8</v>
      </c>
      <c r="D306" s="9">
        <v>0</v>
      </c>
      <c r="E306" s="9">
        <v>0</v>
      </c>
      <c r="F306" s="9">
        <v>0</v>
      </c>
      <c r="G306" s="9">
        <v>27</v>
      </c>
      <c r="H306" s="9">
        <v>1</v>
      </c>
      <c r="I306" s="9">
        <v>5</v>
      </c>
      <c r="J306" s="9">
        <v>0</v>
      </c>
      <c r="K306" s="9" t="s">
        <v>958</v>
      </c>
      <c r="L306" s="9" t="s">
        <v>1028</v>
      </c>
      <c r="M306" s="9" t="s">
        <v>1576</v>
      </c>
      <c r="N306" s="9">
        <v>111000</v>
      </c>
      <c r="O306" s="9" t="s">
        <v>1577</v>
      </c>
      <c r="P306" s="88">
        <v>9.0000101990090105E+26</v>
      </c>
      <c r="Q306" s="9">
        <v>555</v>
      </c>
      <c r="R306" s="9">
        <v>555</v>
      </c>
      <c r="S306" s="9">
        <v>555</v>
      </c>
      <c r="T306" s="9">
        <v>555</v>
      </c>
      <c r="U306" s="9">
        <v>555</v>
      </c>
      <c r="V306" s="9">
        <v>555</v>
      </c>
      <c r="W306" s="9">
        <v>555</v>
      </c>
      <c r="X306" s="9">
        <v>555</v>
      </c>
      <c r="Y306" s="9">
        <v>555</v>
      </c>
      <c r="Z306" s="9">
        <v>555</v>
      </c>
      <c r="AA306" s="9">
        <v>555</v>
      </c>
      <c r="AB306" s="9">
        <v>39.6</v>
      </c>
      <c r="AC306" s="9">
        <v>30.1</v>
      </c>
      <c r="AD306" s="9">
        <v>37.5</v>
      </c>
      <c r="AE306" s="9">
        <v>19</v>
      </c>
      <c r="AF306" s="9">
        <v>25</v>
      </c>
      <c r="AG306" s="9">
        <v>65</v>
      </c>
      <c r="AH306" s="9">
        <v>15</v>
      </c>
      <c r="AI306" s="9">
        <v>13</v>
      </c>
      <c r="AJ306" s="9">
        <v>65</v>
      </c>
      <c r="AK306" s="9">
        <v>0</v>
      </c>
      <c r="AL306" s="9">
        <v>42.7</v>
      </c>
      <c r="AM306" s="9">
        <v>47.6</v>
      </c>
      <c r="AN306" s="9">
        <v>15</v>
      </c>
      <c r="AO306" s="9">
        <v>45</v>
      </c>
      <c r="AP306" s="9">
        <v>0</v>
      </c>
      <c r="AQ306" s="9">
        <v>0</v>
      </c>
      <c r="AR306" s="9" t="s">
        <v>134</v>
      </c>
      <c r="AS306" s="9" t="s">
        <v>134</v>
      </c>
      <c r="AT306" s="9" t="s">
        <v>134</v>
      </c>
      <c r="AU306" s="9" t="s">
        <v>971</v>
      </c>
      <c r="AV306" s="9" t="s">
        <v>971</v>
      </c>
      <c r="AW306" s="9" t="s">
        <v>971</v>
      </c>
      <c r="AX306" s="9" t="s">
        <v>966</v>
      </c>
      <c r="AY306" s="9" t="s">
        <v>966</v>
      </c>
      <c r="AZ306" s="9" t="s">
        <v>134</v>
      </c>
    </row>
    <row r="307" spans="1:52" ht="12.75" customHeight="1" x14ac:dyDescent="0.2">
      <c r="A307" s="9">
        <v>2021</v>
      </c>
      <c r="B307" s="9">
        <v>1270538</v>
      </c>
      <c r="C307" s="9">
        <v>8</v>
      </c>
      <c r="D307" s="9">
        <v>0</v>
      </c>
      <c r="E307" s="9">
        <v>0</v>
      </c>
      <c r="F307" s="9">
        <v>0</v>
      </c>
      <c r="G307" s="9">
        <v>27</v>
      </c>
      <c r="H307" s="9">
        <v>1</v>
      </c>
      <c r="I307" s="9">
        <v>5</v>
      </c>
      <c r="J307" s="9">
        <v>0</v>
      </c>
      <c r="K307" s="9" t="s">
        <v>958</v>
      </c>
      <c r="L307" s="9" t="s">
        <v>1028</v>
      </c>
      <c r="M307" s="9" t="s">
        <v>1578</v>
      </c>
      <c r="N307" s="9">
        <v>111100</v>
      </c>
      <c r="O307" s="9" t="s">
        <v>1579</v>
      </c>
      <c r="P307" s="88">
        <v>9.0100100990090101E+26</v>
      </c>
      <c r="Q307" s="9">
        <v>555</v>
      </c>
      <c r="R307" s="9">
        <v>555</v>
      </c>
      <c r="S307" s="9">
        <v>555</v>
      </c>
      <c r="T307" s="9">
        <v>555</v>
      </c>
      <c r="U307" s="9">
        <v>555</v>
      </c>
      <c r="V307" s="9">
        <v>555</v>
      </c>
      <c r="W307" s="9">
        <v>555</v>
      </c>
      <c r="X307" s="9">
        <v>555</v>
      </c>
      <c r="Y307" s="9">
        <v>555</v>
      </c>
      <c r="Z307" s="9">
        <v>555</v>
      </c>
      <c r="AA307" s="9">
        <v>555</v>
      </c>
      <c r="AB307" s="9">
        <v>39.6</v>
      </c>
      <c r="AC307" s="9">
        <v>41.8</v>
      </c>
      <c r="AD307" s="9">
        <v>50</v>
      </c>
      <c r="AE307" s="9">
        <v>29.5</v>
      </c>
      <c r="AF307" s="9">
        <v>3</v>
      </c>
      <c r="AG307" s="9">
        <v>15</v>
      </c>
      <c r="AH307" s="9">
        <v>0</v>
      </c>
      <c r="AI307" s="9">
        <v>56</v>
      </c>
      <c r="AJ307" s="9">
        <v>40</v>
      </c>
      <c r="AK307" s="9">
        <v>60</v>
      </c>
      <c r="AL307" s="9">
        <v>38.9</v>
      </c>
      <c r="AM307" s="9">
        <v>38.1</v>
      </c>
      <c r="AN307" s="9">
        <v>43.3</v>
      </c>
      <c r="AO307" s="9">
        <v>55</v>
      </c>
      <c r="AP307" s="9">
        <v>75</v>
      </c>
      <c r="AQ307" s="9">
        <v>0</v>
      </c>
      <c r="AR307" s="9" t="s">
        <v>134</v>
      </c>
      <c r="AS307" s="9" t="s">
        <v>134</v>
      </c>
      <c r="AT307" s="9" t="s">
        <v>134</v>
      </c>
      <c r="AU307" s="9" t="s">
        <v>966</v>
      </c>
      <c r="AV307" s="9" t="s">
        <v>966</v>
      </c>
      <c r="AW307" s="9" t="s">
        <v>971</v>
      </c>
      <c r="AX307" s="9" t="s">
        <v>971</v>
      </c>
      <c r="AY307" s="9" t="s">
        <v>134</v>
      </c>
      <c r="AZ307" s="9" t="s">
        <v>966</v>
      </c>
    </row>
    <row r="308" spans="1:52" ht="12.75" customHeight="1" x14ac:dyDescent="0.2">
      <c r="A308" s="9">
        <v>2021</v>
      </c>
      <c r="B308" s="9">
        <v>1179970</v>
      </c>
      <c r="C308" s="9">
        <v>8</v>
      </c>
      <c r="D308" s="9">
        <v>0</v>
      </c>
      <c r="E308" s="9">
        <v>0</v>
      </c>
      <c r="F308" s="9">
        <v>0</v>
      </c>
      <c r="G308" s="9">
        <v>27</v>
      </c>
      <c r="H308" s="9">
        <v>0</v>
      </c>
      <c r="I308" s="9">
        <v>2</v>
      </c>
      <c r="J308" s="9">
        <v>0</v>
      </c>
      <c r="K308" s="9" t="s">
        <v>958</v>
      </c>
      <c r="L308" s="9" t="s">
        <v>963</v>
      </c>
      <c r="M308" s="9" t="s">
        <v>1580</v>
      </c>
      <c r="N308" s="9">
        <v>10001010</v>
      </c>
      <c r="O308" s="9" t="s">
        <v>1581</v>
      </c>
      <c r="P308" s="88">
        <v>1.11001010091091E+26</v>
      </c>
      <c r="Q308" s="9">
        <v>555</v>
      </c>
      <c r="R308" s="9">
        <v>555</v>
      </c>
      <c r="S308" s="9">
        <v>555</v>
      </c>
      <c r="T308" s="9">
        <v>555</v>
      </c>
      <c r="U308" s="9">
        <v>555</v>
      </c>
      <c r="V308" s="9">
        <v>555</v>
      </c>
      <c r="W308" s="9">
        <v>555</v>
      </c>
      <c r="X308" s="9">
        <v>555</v>
      </c>
      <c r="Y308" s="9">
        <v>555</v>
      </c>
      <c r="Z308" s="9">
        <v>555</v>
      </c>
      <c r="AA308" s="9">
        <v>555</v>
      </c>
      <c r="AB308" s="9">
        <v>39.799999999999997</v>
      </c>
      <c r="AC308" s="9">
        <v>38.299999999999997</v>
      </c>
      <c r="AD308" s="9">
        <v>37.5</v>
      </c>
      <c r="AE308" s="9">
        <v>39.5</v>
      </c>
      <c r="AF308" s="9">
        <v>66</v>
      </c>
      <c r="AG308" s="9">
        <v>70</v>
      </c>
      <c r="AH308" s="9">
        <v>65</v>
      </c>
      <c r="AI308" s="9">
        <v>13</v>
      </c>
      <c r="AJ308" s="9">
        <v>65</v>
      </c>
      <c r="AK308" s="9">
        <v>0</v>
      </c>
      <c r="AL308" s="9">
        <v>40.299999999999997</v>
      </c>
      <c r="AM308" s="9">
        <v>40</v>
      </c>
      <c r="AN308" s="9">
        <v>41.7</v>
      </c>
      <c r="AO308" s="9">
        <v>60</v>
      </c>
      <c r="AP308" s="9">
        <v>40</v>
      </c>
      <c r="AQ308" s="9">
        <v>25</v>
      </c>
      <c r="AR308" s="9" t="s">
        <v>134</v>
      </c>
      <c r="AS308" s="9" t="s">
        <v>134</v>
      </c>
      <c r="AT308" s="9" t="s">
        <v>971</v>
      </c>
      <c r="AU308" s="9" t="s">
        <v>971</v>
      </c>
      <c r="AV308" s="9" t="s">
        <v>134</v>
      </c>
      <c r="AW308" s="9" t="s">
        <v>134</v>
      </c>
      <c r="AX308" s="9" t="s">
        <v>971</v>
      </c>
      <c r="AY308" s="9" t="s">
        <v>966</v>
      </c>
      <c r="AZ308" s="9" t="s">
        <v>966</v>
      </c>
    </row>
    <row r="309" spans="1:52" ht="12.75" customHeight="1" x14ac:dyDescent="0.2">
      <c r="A309" s="9">
        <v>2021</v>
      </c>
      <c r="B309" s="9">
        <v>122845</v>
      </c>
      <c r="C309" s="9">
        <v>8</v>
      </c>
      <c r="D309" s="9">
        <v>0</v>
      </c>
      <c r="E309" s="9">
        <v>0</v>
      </c>
      <c r="F309" s="9">
        <v>0</v>
      </c>
      <c r="G309" s="9">
        <v>27</v>
      </c>
      <c r="H309" s="9">
        <v>1</v>
      </c>
      <c r="I309" s="9">
        <v>5</v>
      </c>
      <c r="J309" s="9">
        <v>0</v>
      </c>
      <c r="K309" s="9" t="s">
        <v>958</v>
      </c>
      <c r="L309" s="9" t="s">
        <v>1028</v>
      </c>
      <c r="M309" s="9" t="s">
        <v>1582</v>
      </c>
      <c r="N309" s="9">
        <v>10111010</v>
      </c>
      <c r="O309" s="9" t="s">
        <v>1583</v>
      </c>
      <c r="P309" s="88">
        <v>9.1110010991090095E+26</v>
      </c>
      <c r="Q309" s="9">
        <v>555</v>
      </c>
      <c r="R309" s="9">
        <v>555</v>
      </c>
      <c r="S309" s="9">
        <v>555</v>
      </c>
      <c r="T309" s="9">
        <v>333</v>
      </c>
      <c r="U309" s="9">
        <v>555</v>
      </c>
      <c r="V309" s="9">
        <v>333</v>
      </c>
      <c r="W309" s="9">
        <v>333</v>
      </c>
      <c r="X309" s="9">
        <v>333</v>
      </c>
      <c r="Y309" s="9">
        <v>333</v>
      </c>
      <c r="Z309" s="9">
        <v>333</v>
      </c>
      <c r="AA309" s="9">
        <v>333</v>
      </c>
      <c r="AB309" s="9">
        <v>39.799999999999997</v>
      </c>
      <c r="AC309" s="9">
        <v>37.5</v>
      </c>
      <c r="AD309" s="9">
        <v>62.5</v>
      </c>
      <c r="AE309" s="9">
        <v>0</v>
      </c>
      <c r="AF309" s="9">
        <v>0</v>
      </c>
      <c r="AG309" s="9">
        <v>0</v>
      </c>
      <c r="AH309" s="9">
        <v>0</v>
      </c>
      <c r="AI309" s="9">
        <v>0</v>
      </c>
      <c r="AJ309" s="9">
        <v>0</v>
      </c>
      <c r="AK309" s="9">
        <v>0</v>
      </c>
      <c r="AL309" s="9">
        <v>40.5</v>
      </c>
      <c r="AM309" s="9">
        <v>47.6</v>
      </c>
      <c r="AN309" s="9">
        <v>0</v>
      </c>
      <c r="AO309" s="9">
        <v>0</v>
      </c>
      <c r="AP309" s="9">
        <v>0</v>
      </c>
      <c r="AQ309" s="9">
        <v>0</v>
      </c>
      <c r="AR309" s="9" t="s">
        <v>134</v>
      </c>
      <c r="AS309" s="9" t="s">
        <v>134</v>
      </c>
      <c r="AT309" s="9" t="s">
        <v>967</v>
      </c>
      <c r="AU309" s="9" t="s">
        <v>134</v>
      </c>
      <c r="AV309" s="9" t="s">
        <v>971</v>
      </c>
      <c r="AW309" s="9" t="s">
        <v>134</v>
      </c>
      <c r="AX309" s="9" t="s">
        <v>966</v>
      </c>
      <c r="AY309" s="9" t="s">
        <v>134</v>
      </c>
      <c r="AZ309" s="9" t="s">
        <v>134</v>
      </c>
    </row>
    <row r="310" spans="1:52" ht="12.75" customHeight="1" x14ac:dyDescent="0.2">
      <c r="A310" s="9">
        <v>2021</v>
      </c>
      <c r="B310" s="9">
        <v>123336</v>
      </c>
      <c r="C310" s="9">
        <v>8</v>
      </c>
      <c r="D310" s="9">
        <v>0</v>
      </c>
      <c r="E310" s="9">
        <v>0</v>
      </c>
      <c r="F310" s="9">
        <v>0</v>
      </c>
      <c r="G310" s="9">
        <v>27</v>
      </c>
      <c r="H310" s="9">
        <v>0</v>
      </c>
      <c r="I310" s="9">
        <v>5</v>
      </c>
      <c r="J310" s="9">
        <v>0</v>
      </c>
      <c r="K310" s="9" t="s">
        <v>958</v>
      </c>
      <c r="L310" s="9" t="s">
        <v>962</v>
      </c>
      <c r="M310" s="9" t="s">
        <v>1584</v>
      </c>
      <c r="N310" s="9">
        <v>100</v>
      </c>
      <c r="O310" s="9" t="s">
        <v>1585</v>
      </c>
      <c r="P310" s="88">
        <v>9.1110911090109907E+23</v>
      </c>
      <c r="Q310" s="9">
        <v>555</v>
      </c>
      <c r="R310" s="9">
        <v>555</v>
      </c>
      <c r="S310" s="9">
        <v>555</v>
      </c>
      <c r="T310" s="9">
        <v>555</v>
      </c>
      <c r="U310" s="9">
        <v>555</v>
      </c>
      <c r="V310" s="9">
        <v>555</v>
      </c>
      <c r="W310" s="9">
        <v>555</v>
      </c>
      <c r="X310" s="9">
        <v>555</v>
      </c>
      <c r="Y310" s="9">
        <v>333</v>
      </c>
      <c r="Z310" s="9">
        <v>333</v>
      </c>
      <c r="AA310" s="9">
        <v>555</v>
      </c>
      <c r="AB310" s="9">
        <v>39.799999999999997</v>
      </c>
      <c r="AC310" s="9">
        <v>20.3</v>
      </c>
      <c r="AD310" s="9">
        <v>12.5</v>
      </c>
      <c r="AE310" s="9">
        <v>32</v>
      </c>
      <c r="AF310" s="9">
        <v>14</v>
      </c>
      <c r="AG310" s="9">
        <v>70</v>
      </c>
      <c r="AH310" s="9">
        <v>0</v>
      </c>
      <c r="AI310" s="9">
        <v>50</v>
      </c>
      <c r="AJ310" s="9">
        <v>70</v>
      </c>
      <c r="AK310" s="9">
        <v>45</v>
      </c>
      <c r="AL310" s="9">
        <v>46.3</v>
      </c>
      <c r="AM310" s="9">
        <v>54.5</v>
      </c>
      <c r="AN310" s="9">
        <v>0</v>
      </c>
      <c r="AO310" s="9">
        <v>0</v>
      </c>
      <c r="AP310" s="9">
        <v>0</v>
      </c>
      <c r="AQ310" s="9">
        <v>0</v>
      </c>
      <c r="AR310" s="9" t="s">
        <v>134</v>
      </c>
      <c r="AS310" s="9" t="s">
        <v>966</v>
      </c>
      <c r="AT310" s="9" t="s">
        <v>967</v>
      </c>
      <c r="AU310" s="9" t="s">
        <v>134</v>
      </c>
      <c r="AV310" s="9" t="s">
        <v>966</v>
      </c>
      <c r="AW310" s="9" t="s">
        <v>134</v>
      </c>
      <c r="AX310" s="9" t="s">
        <v>976</v>
      </c>
      <c r="AY310" s="9" t="s">
        <v>966</v>
      </c>
      <c r="AZ310" s="9" t="s">
        <v>966</v>
      </c>
    </row>
    <row r="311" spans="1:52" ht="12.75" customHeight="1" x14ac:dyDescent="0.2">
      <c r="A311" s="9">
        <v>2021</v>
      </c>
      <c r="B311" s="9">
        <v>123336</v>
      </c>
      <c r="C311" s="9">
        <v>8</v>
      </c>
      <c r="D311" s="9">
        <v>0</v>
      </c>
      <c r="E311" s="9">
        <v>0</v>
      </c>
      <c r="F311" s="9">
        <v>0</v>
      </c>
      <c r="G311" s="9">
        <v>27</v>
      </c>
      <c r="H311" s="9">
        <v>0</v>
      </c>
      <c r="I311" s="9">
        <v>5</v>
      </c>
      <c r="J311" s="9">
        <v>0</v>
      </c>
      <c r="K311" s="9" t="s">
        <v>958</v>
      </c>
      <c r="L311" s="9" t="s">
        <v>962</v>
      </c>
      <c r="M311" s="9" t="s">
        <v>1586</v>
      </c>
      <c r="N311" s="9">
        <v>1010</v>
      </c>
      <c r="O311" s="9" t="s">
        <v>1587</v>
      </c>
      <c r="P311" s="88">
        <v>1.0191100910091E+26</v>
      </c>
      <c r="Q311" s="9">
        <v>555</v>
      </c>
      <c r="R311" s="9">
        <v>555</v>
      </c>
      <c r="S311" s="9">
        <v>555</v>
      </c>
      <c r="T311" s="9">
        <v>555</v>
      </c>
      <c r="U311" s="9">
        <v>555</v>
      </c>
      <c r="V311" s="9">
        <v>555</v>
      </c>
      <c r="W311" s="9">
        <v>555</v>
      </c>
      <c r="X311" s="9">
        <v>333</v>
      </c>
      <c r="Y311" s="9">
        <v>555</v>
      </c>
      <c r="Z311" s="9">
        <v>333</v>
      </c>
      <c r="AA311" s="9">
        <v>555</v>
      </c>
      <c r="AB311" s="9">
        <v>39.799999999999997</v>
      </c>
      <c r="AC311" s="9">
        <v>24.8</v>
      </c>
      <c r="AD311" s="9">
        <v>25</v>
      </c>
      <c r="AE311" s="9">
        <v>24.5</v>
      </c>
      <c r="AF311" s="9">
        <v>49</v>
      </c>
      <c r="AG311" s="9">
        <v>65</v>
      </c>
      <c r="AH311" s="9">
        <v>45</v>
      </c>
      <c r="AI311" s="9">
        <v>0</v>
      </c>
      <c r="AJ311" s="9">
        <v>0</v>
      </c>
      <c r="AK311" s="9">
        <v>0</v>
      </c>
      <c r="AL311" s="9">
        <v>44.8</v>
      </c>
      <c r="AM311" s="9">
        <v>50</v>
      </c>
      <c r="AN311" s="9">
        <v>15</v>
      </c>
      <c r="AO311" s="9">
        <v>0</v>
      </c>
      <c r="AP311" s="9">
        <v>0</v>
      </c>
      <c r="AQ311" s="9">
        <v>45</v>
      </c>
    </row>
    <row r="312" spans="1:52" ht="12.75" customHeight="1" x14ac:dyDescent="0.2">
      <c r="A312" s="9">
        <v>2021</v>
      </c>
      <c r="B312" s="9">
        <v>1103909</v>
      </c>
      <c r="C312" s="9">
        <v>8</v>
      </c>
      <c r="D312" s="9">
        <v>0</v>
      </c>
      <c r="E312" s="9">
        <v>0</v>
      </c>
      <c r="F312" s="9">
        <v>0</v>
      </c>
      <c r="G312" s="9">
        <v>27</v>
      </c>
      <c r="H312" s="9">
        <v>0</v>
      </c>
      <c r="I312" s="9">
        <v>7</v>
      </c>
      <c r="J312" s="9">
        <v>0</v>
      </c>
      <c r="K312" s="9" t="s">
        <v>958</v>
      </c>
      <c r="L312" s="9" t="s">
        <v>1061</v>
      </c>
      <c r="M312" s="9" t="s">
        <v>1588</v>
      </c>
      <c r="N312" s="9">
        <v>0</v>
      </c>
      <c r="O312" s="9" t="s">
        <v>1589</v>
      </c>
      <c r="P312" s="88">
        <v>1.01910001909999E+25</v>
      </c>
      <c r="Q312" s="9">
        <v>555</v>
      </c>
      <c r="R312" s="9">
        <v>555</v>
      </c>
      <c r="S312" s="9">
        <v>555</v>
      </c>
      <c r="T312" s="9">
        <v>555</v>
      </c>
      <c r="U312" s="9">
        <v>555</v>
      </c>
      <c r="V312" s="9">
        <v>333</v>
      </c>
      <c r="W312" s="9">
        <v>555</v>
      </c>
      <c r="X312" s="9">
        <v>555</v>
      </c>
      <c r="Y312" s="9">
        <v>333</v>
      </c>
      <c r="Z312" s="9">
        <v>333</v>
      </c>
      <c r="AA312" s="9">
        <v>333</v>
      </c>
      <c r="AB312" s="9">
        <v>39.9</v>
      </c>
      <c r="AC312" s="9">
        <v>19.2</v>
      </c>
      <c r="AD312" s="9">
        <v>0</v>
      </c>
      <c r="AE312" s="9">
        <v>48</v>
      </c>
      <c r="AF312" s="9">
        <v>34</v>
      </c>
      <c r="AG312" s="9">
        <v>50</v>
      </c>
      <c r="AH312" s="9">
        <v>30</v>
      </c>
      <c r="AI312" s="9">
        <v>62</v>
      </c>
      <c r="AJ312" s="9">
        <v>50</v>
      </c>
      <c r="AK312" s="9">
        <v>65</v>
      </c>
      <c r="AL312" s="9">
        <v>46.8</v>
      </c>
      <c r="AM312" s="9">
        <v>55</v>
      </c>
      <c r="AN312" s="9">
        <v>0</v>
      </c>
      <c r="AO312" s="9">
        <v>0</v>
      </c>
      <c r="AP312" s="9">
        <v>0</v>
      </c>
      <c r="AQ312" s="9">
        <v>0</v>
      </c>
      <c r="AR312" s="9" t="s">
        <v>134</v>
      </c>
      <c r="AS312" s="9" t="s">
        <v>966</v>
      </c>
      <c r="AT312" s="9" t="s">
        <v>134</v>
      </c>
      <c r="AU312" s="9" t="s">
        <v>967</v>
      </c>
      <c r="AV312" s="9" t="s">
        <v>971</v>
      </c>
      <c r="AW312" s="9" t="s">
        <v>967</v>
      </c>
      <c r="AX312" s="9" t="s">
        <v>971</v>
      </c>
      <c r="AY312" s="9" t="s">
        <v>134</v>
      </c>
      <c r="AZ312" s="9" t="s">
        <v>134</v>
      </c>
    </row>
    <row r="313" spans="1:52" ht="12.75" customHeight="1" x14ac:dyDescent="0.2">
      <c r="A313" s="9">
        <v>2021</v>
      </c>
      <c r="B313" s="9">
        <v>1179970</v>
      </c>
      <c r="C313" s="9">
        <v>8</v>
      </c>
      <c r="D313" s="9">
        <v>0</v>
      </c>
      <c r="E313" s="9">
        <v>0</v>
      </c>
      <c r="F313" s="9">
        <v>0</v>
      </c>
      <c r="G313" s="9">
        <v>27</v>
      </c>
      <c r="H313" s="9">
        <v>0</v>
      </c>
      <c r="I313" s="9">
        <v>2</v>
      </c>
      <c r="J313" s="9">
        <v>0</v>
      </c>
      <c r="K313" s="9" t="s">
        <v>958</v>
      </c>
      <c r="L313" s="9" t="s">
        <v>963</v>
      </c>
      <c r="M313" s="9" t="s">
        <v>1590</v>
      </c>
      <c r="N313" s="9">
        <v>1101010</v>
      </c>
      <c r="O313" s="9" t="s">
        <v>1591</v>
      </c>
      <c r="P313" s="88">
        <v>1.0000001109109001E+26</v>
      </c>
      <c r="Q313" s="9">
        <v>555</v>
      </c>
      <c r="R313" s="9">
        <v>555</v>
      </c>
      <c r="S313" s="9">
        <v>555</v>
      </c>
      <c r="T313" s="9">
        <v>555</v>
      </c>
      <c r="U313" s="9">
        <v>555</v>
      </c>
      <c r="V313" s="9">
        <v>555</v>
      </c>
      <c r="W313" s="9">
        <v>555</v>
      </c>
      <c r="X313" s="9">
        <v>555</v>
      </c>
      <c r="Y313" s="9">
        <v>555</v>
      </c>
      <c r="Z313" s="9">
        <v>333</v>
      </c>
      <c r="AA313" s="9">
        <v>555</v>
      </c>
      <c r="AB313" s="9">
        <v>39.9</v>
      </c>
      <c r="AC313" s="9">
        <v>45.4</v>
      </c>
      <c r="AD313" s="9">
        <v>50</v>
      </c>
      <c r="AE313" s="9">
        <v>38.5</v>
      </c>
      <c r="AF313" s="9">
        <v>39</v>
      </c>
      <c r="AG313" s="9">
        <v>55</v>
      </c>
      <c r="AH313" s="9">
        <v>35</v>
      </c>
      <c r="AI313" s="9">
        <v>38</v>
      </c>
      <c r="AJ313" s="9">
        <v>70</v>
      </c>
      <c r="AK313" s="9">
        <v>30</v>
      </c>
      <c r="AL313" s="9">
        <v>38</v>
      </c>
      <c r="AM313" s="9">
        <v>40</v>
      </c>
      <c r="AN313" s="9">
        <v>26.7</v>
      </c>
      <c r="AO313" s="9">
        <v>30</v>
      </c>
      <c r="AP313" s="9">
        <v>0</v>
      </c>
      <c r="AQ313" s="9">
        <v>50</v>
      </c>
      <c r="AR313" s="9" t="s">
        <v>966</v>
      </c>
      <c r="AS313" s="9" t="s">
        <v>134</v>
      </c>
      <c r="AT313" s="9" t="s">
        <v>967</v>
      </c>
      <c r="AU313" s="9" t="s">
        <v>971</v>
      </c>
      <c r="AV313" s="9" t="s">
        <v>971</v>
      </c>
      <c r="AW313" s="9" t="s">
        <v>134</v>
      </c>
      <c r="AX313" s="9" t="s">
        <v>971</v>
      </c>
      <c r="AY313" s="9" t="s">
        <v>971</v>
      </c>
      <c r="AZ313" s="9" t="s">
        <v>976</v>
      </c>
    </row>
    <row r="314" spans="1:52" ht="12.75" customHeight="1" x14ac:dyDescent="0.2">
      <c r="A314" s="9">
        <v>2021</v>
      </c>
      <c r="B314" s="9">
        <v>122845</v>
      </c>
      <c r="C314" s="9">
        <v>8</v>
      </c>
      <c r="D314" s="9">
        <v>0</v>
      </c>
      <c r="E314" s="9">
        <v>0</v>
      </c>
      <c r="F314" s="9">
        <v>0</v>
      </c>
      <c r="G314" s="9">
        <v>27</v>
      </c>
      <c r="H314" s="9">
        <v>1</v>
      </c>
      <c r="I314" s="9">
        <v>5</v>
      </c>
      <c r="J314" s="9">
        <v>0</v>
      </c>
      <c r="K314" s="9" t="s">
        <v>958</v>
      </c>
      <c r="L314" s="9" t="s">
        <v>1028</v>
      </c>
      <c r="M314" s="9" t="s">
        <v>1592</v>
      </c>
      <c r="N314" s="9">
        <v>1100100</v>
      </c>
      <c r="O314" s="9" t="s">
        <v>1593</v>
      </c>
      <c r="P314" s="88">
        <v>9.0100110991091104E+26</v>
      </c>
      <c r="Q314" s="9">
        <v>555</v>
      </c>
      <c r="R314" s="9">
        <v>555</v>
      </c>
      <c r="S314" s="9">
        <v>555</v>
      </c>
      <c r="T314" s="9">
        <v>333</v>
      </c>
      <c r="U314" s="9">
        <v>555</v>
      </c>
      <c r="V314" s="9">
        <v>555</v>
      </c>
      <c r="W314" s="9">
        <v>333</v>
      </c>
      <c r="X314" s="9">
        <v>333</v>
      </c>
      <c r="Y314" s="9">
        <v>555</v>
      </c>
      <c r="Z314" s="9">
        <v>555</v>
      </c>
      <c r="AA314" s="9">
        <v>555</v>
      </c>
      <c r="AB314" s="9">
        <v>39.9</v>
      </c>
      <c r="AC314" s="9">
        <v>22.5</v>
      </c>
      <c r="AD314" s="9">
        <v>37.5</v>
      </c>
      <c r="AE314" s="9">
        <v>0</v>
      </c>
      <c r="AF314" s="9">
        <v>0</v>
      </c>
      <c r="AG314" s="9">
        <v>0</v>
      </c>
      <c r="AH314" s="9">
        <v>0</v>
      </c>
      <c r="AI314" s="9">
        <v>0</v>
      </c>
      <c r="AJ314" s="9">
        <v>0</v>
      </c>
      <c r="AK314" s="9">
        <v>0</v>
      </c>
      <c r="AL314" s="9">
        <v>45.7</v>
      </c>
      <c r="AM314" s="9">
        <v>47.6</v>
      </c>
      <c r="AN314" s="9">
        <v>35</v>
      </c>
      <c r="AO314" s="9">
        <v>55</v>
      </c>
      <c r="AP314" s="9">
        <v>35</v>
      </c>
      <c r="AQ314" s="9">
        <v>15</v>
      </c>
      <c r="AR314" s="9" t="s">
        <v>134</v>
      </c>
      <c r="AS314" s="9" t="s">
        <v>134</v>
      </c>
      <c r="AT314" s="9" t="s">
        <v>967</v>
      </c>
      <c r="AU314" s="9" t="s">
        <v>971</v>
      </c>
      <c r="AV314" s="9" t="s">
        <v>971</v>
      </c>
      <c r="AW314" s="9" t="s">
        <v>134</v>
      </c>
      <c r="AX314" s="9" t="s">
        <v>966</v>
      </c>
      <c r="AY314" s="9" t="s">
        <v>134</v>
      </c>
      <c r="AZ314" s="9" t="s">
        <v>976</v>
      </c>
    </row>
    <row r="315" spans="1:52" ht="12.75" customHeight="1" x14ac:dyDescent="0.2">
      <c r="A315" s="9">
        <v>2021</v>
      </c>
      <c r="B315" s="9">
        <v>1127925</v>
      </c>
      <c r="C315" s="9">
        <v>8</v>
      </c>
      <c r="D315" s="9">
        <v>0</v>
      </c>
      <c r="E315" s="9">
        <v>0</v>
      </c>
      <c r="F315" s="9">
        <v>0</v>
      </c>
      <c r="G315" s="9">
        <v>27</v>
      </c>
      <c r="H315" s="9">
        <v>1</v>
      </c>
      <c r="I315" s="9">
        <v>5</v>
      </c>
      <c r="J315" s="9">
        <v>0</v>
      </c>
      <c r="K315" s="9" t="s">
        <v>958</v>
      </c>
      <c r="L315" s="9" t="s">
        <v>1028</v>
      </c>
      <c r="M315" s="9" t="s">
        <v>1594</v>
      </c>
      <c r="N315" s="9">
        <v>1111</v>
      </c>
      <c r="O315" s="9" t="s">
        <v>1595</v>
      </c>
      <c r="P315" s="88">
        <v>9.1000010990091103E+26</v>
      </c>
      <c r="Q315" s="9">
        <v>555</v>
      </c>
      <c r="R315" s="9">
        <v>555</v>
      </c>
      <c r="S315" s="9">
        <v>555</v>
      </c>
      <c r="T315" s="9">
        <v>555</v>
      </c>
      <c r="U315" s="9">
        <v>555</v>
      </c>
      <c r="V315" s="9">
        <v>555</v>
      </c>
      <c r="W315" s="9">
        <v>555</v>
      </c>
      <c r="X315" s="9">
        <v>555</v>
      </c>
      <c r="Y315" s="9">
        <v>555</v>
      </c>
      <c r="Z315" s="9">
        <v>555</v>
      </c>
      <c r="AA315" s="9">
        <v>555</v>
      </c>
      <c r="AB315" s="9">
        <v>40</v>
      </c>
      <c r="AC315" s="9">
        <v>45.6</v>
      </c>
      <c r="AD315" s="9">
        <v>50</v>
      </c>
      <c r="AE315" s="9">
        <v>39</v>
      </c>
      <c r="AF315" s="9">
        <v>33</v>
      </c>
      <c r="AG315" s="9">
        <v>65</v>
      </c>
      <c r="AH315" s="9">
        <v>25</v>
      </c>
      <c r="AI315" s="9">
        <v>45</v>
      </c>
      <c r="AJ315" s="9">
        <v>65</v>
      </c>
      <c r="AK315" s="9">
        <v>40</v>
      </c>
      <c r="AL315" s="9">
        <v>38.1</v>
      </c>
      <c r="AM315" s="9">
        <v>38.1</v>
      </c>
      <c r="AN315" s="9">
        <v>38.299999999999997</v>
      </c>
      <c r="AO315" s="9">
        <v>60</v>
      </c>
      <c r="AP315" s="9">
        <v>45</v>
      </c>
      <c r="AQ315" s="9">
        <v>10</v>
      </c>
      <c r="AR315" s="9" t="s">
        <v>966</v>
      </c>
      <c r="AS315" s="9" t="s">
        <v>134</v>
      </c>
      <c r="AT315" s="9" t="s">
        <v>134</v>
      </c>
      <c r="AU315" s="9" t="s">
        <v>971</v>
      </c>
      <c r="AV315" s="9" t="s">
        <v>971</v>
      </c>
      <c r="AW315" s="9" t="s">
        <v>971</v>
      </c>
      <c r="AX315" s="9" t="s">
        <v>966</v>
      </c>
      <c r="AY315" s="9" t="s">
        <v>966</v>
      </c>
      <c r="AZ315" s="9" t="s">
        <v>134</v>
      </c>
    </row>
    <row r="316" spans="1:52" ht="12.75" customHeight="1" x14ac:dyDescent="0.2">
      <c r="A316" s="9">
        <v>2021</v>
      </c>
      <c r="B316" s="9">
        <v>1127927</v>
      </c>
      <c r="C316" s="9">
        <v>8</v>
      </c>
      <c r="D316" s="9">
        <v>0</v>
      </c>
      <c r="E316" s="9">
        <v>0</v>
      </c>
      <c r="F316" s="9">
        <v>0</v>
      </c>
      <c r="G316" s="9">
        <v>27</v>
      </c>
      <c r="H316" s="9">
        <v>0</v>
      </c>
      <c r="I316" s="9">
        <v>7</v>
      </c>
      <c r="J316" s="9">
        <v>0</v>
      </c>
      <c r="K316" s="9" t="s">
        <v>958</v>
      </c>
      <c r="L316" s="9" t="s">
        <v>1003</v>
      </c>
      <c r="M316" s="9" t="s">
        <v>1596</v>
      </c>
      <c r="N316" s="9">
        <v>11101010</v>
      </c>
      <c r="O316" s="9" t="s">
        <v>1597</v>
      </c>
      <c r="P316" s="88">
        <v>9.9019909091189998E+26</v>
      </c>
      <c r="Q316" s="9">
        <v>555</v>
      </c>
      <c r="R316" s="9">
        <v>555</v>
      </c>
      <c r="S316" s="9">
        <v>555</v>
      </c>
      <c r="T316" s="9">
        <v>555</v>
      </c>
      <c r="U316" s="9">
        <v>555</v>
      </c>
      <c r="V316" s="9">
        <v>555</v>
      </c>
      <c r="W316" s="9">
        <v>555</v>
      </c>
      <c r="X316" s="9">
        <v>555</v>
      </c>
      <c r="Y316" s="9">
        <v>555</v>
      </c>
      <c r="Z316" s="9">
        <v>555</v>
      </c>
      <c r="AA316" s="9">
        <v>333</v>
      </c>
      <c r="AB316" s="9">
        <v>40</v>
      </c>
      <c r="AC316" s="9">
        <v>58.1</v>
      </c>
      <c r="AD316" s="9">
        <v>62.5</v>
      </c>
      <c r="AE316" s="9">
        <v>51.5</v>
      </c>
      <c r="AF316" s="9">
        <v>55</v>
      </c>
      <c r="AG316" s="9">
        <v>55</v>
      </c>
      <c r="AH316" s="9">
        <v>55</v>
      </c>
      <c r="AI316" s="9">
        <v>48</v>
      </c>
      <c r="AJ316" s="9">
        <v>40</v>
      </c>
      <c r="AK316" s="9">
        <v>50</v>
      </c>
      <c r="AL316" s="9">
        <v>34</v>
      </c>
      <c r="AM316" s="9">
        <v>40</v>
      </c>
      <c r="AN316" s="9">
        <v>0</v>
      </c>
      <c r="AO316" s="9">
        <v>0</v>
      </c>
      <c r="AP316" s="9">
        <v>0</v>
      </c>
      <c r="AQ316" s="9">
        <v>0</v>
      </c>
      <c r="AR316" s="9" t="s">
        <v>966</v>
      </c>
      <c r="AS316" s="9" t="s">
        <v>976</v>
      </c>
      <c r="AT316" s="9" t="s">
        <v>967</v>
      </c>
      <c r="AU316" s="9" t="s">
        <v>967</v>
      </c>
      <c r="AV316" s="9" t="s">
        <v>966</v>
      </c>
      <c r="AW316" s="9" t="s">
        <v>134</v>
      </c>
      <c r="AX316" s="9" t="s">
        <v>967</v>
      </c>
      <c r="AY316" s="9" t="s">
        <v>134</v>
      </c>
      <c r="AZ316" s="9" t="s">
        <v>976</v>
      </c>
    </row>
    <row r="317" spans="1:52" ht="12.75" customHeight="1" x14ac:dyDescent="0.2">
      <c r="A317" s="9">
        <v>2021</v>
      </c>
      <c r="B317" s="9">
        <v>1308687</v>
      </c>
      <c r="C317" s="9">
        <v>8</v>
      </c>
      <c r="D317" s="9">
        <v>0</v>
      </c>
      <c r="E317" s="9">
        <v>0</v>
      </c>
      <c r="F317" s="9">
        <v>0</v>
      </c>
      <c r="G317" s="9">
        <v>27</v>
      </c>
      <c r="H317" s="9">
        <v>0</v>
      </c>
      <c r="I317" s="9">
        <v>7</v>
      </c>
      <c r="J317" s="9">
        <v>0</v>
      </c>
      <c r="K317" s="9" t="s">
        <v>958</v>
      </c>
      <c r="L317" s="9" t="s">
        <v>977</v>
      </c>
      <c r="M317" s="9" t="s">
        <v>1598</v>
      </c>
      <c r="N317" s="9">
        <v>1100</v>
      </c>
      <c r="O317" s="9" t="s">
        <v>1599</v>
      </c>
      <c r="P317" s="88">
        <v>9.0190019901119206E+26</v>
      </c>
      <c r="Q317" s="9">
        <v>555</v>
      </c>
      <c r="R317" s="9">
        <v>555</v>
      </c>
      <c r="S317" s="9">
        <v>555</v>
      </c>
      <c r="T317" s="9">
        <v>555</v>
      </c>
      <c r="U317" s="9">
        <v>555</v>
      </c>
      <c r="V317" s="9">
        <v>555</v>
      </c>
      <c r="W317" s="9">
        <v>555</v>
      </c>
      <c r="X317" s="9">
        <v>555</v>
      </c>
      <c r="Y317" s="9">
        <v>555</v>
      </c>
      <c r="Z317" s="9">
        <v>555</v>
      </c>
      <c r="AA317" s="9">
        <v>555</v>
      </c>
      <c r="AB317" s="9">
        <v>40</v>
      </c>
      <c r="AC317" s="9">
        <v>24.8</v>
      </c>
      <c r="AD317" s="9">
        <v>25</v>
      </c>
      <c r="AE317" s="9">
        <v>24.5</v>
      </c>
      <c r="AF317" s="9">
        <v>11</v>
      </c>
      <c r="AG317" s="9">
        <v>55</v>
      </c>
      <c r="AH317" s="9">
        <v>0</v>
      </c>
      <c r="AI317" s="9">
        <v>38</v>
      </c>
      <c r="AJ317" s="9">
        <v>70</v>
      </c>
      <c r="AK317" s="9">
        <v>30</v>
      </c>
      <c r="AL317" s="9">
        <v>45</v>
      </c>
      <c r="AM317" s="9">
        <v>45</v>
      </c>
      <c r="AN317" s="9">
        <v>45</v>
      </c>
      <c r="AO317" s="9">
        <v>35</v>
      </c>
      <c r="AP317" s="9">
        <v>60</v>
      </c>
      <c r="AQ317" s="9">
        <v>40</v>
      </c>
      <c r="AR317" s="9" t="s">
        <v>966</v>
      </c>
      <c r="AS317" s="9" t="s">
        <v>966</v>
      </c>
      <c r="AT317" s="9" t="s">
        <v>134</v>
      </c>
      <c r="AU317" s="9" t="s">
        <v>971</v>
      </c>
      <c r="AV317" s="9" t="s">
        <v>971</v>
      </c>
      <c r="AW317" s="9" t="s">
        <v>971</v>
      </c>
      <c r="AX317" s="9" t="s">
        <v>976</v>
      </c>
      <c r="AY317" s="9" t="s">
        <v>966</v>
      </c>
      <c r="AZ317" s="9" t="s">
        <v>134</v>
      </c>
    </row>
    <row r="318" spans="1:52" ht="12.75" customHeight="1" x14ac:dyDescent="0.2">
      <c r="A318" s="9">
        <v>2021</v>
      </c>
      <c r="B318" s="9">
        <v>108730</v>
      </c>
      <c r="C318" s="9">
        <v>8</v>
      </c>
      <c r="D318" s="9">
        <v>0</v>
      </c>
      <c r="E318" s="9">
        <v>0</v>
      </c>
      <c r="F318" s="9">
        <v>0</v>
      </c>
      <c r="G318" s="9">
        <v>27</v>
      </c>
      <c r="H318" s="9">
        <v>0</v>
      </c>
      <c r="I318" s="9">
        <v>3</v>
      </c>
      <c r="J318" s="9">
        <v>0</v>
      </c>
      <c r="K318" s="9" t="s">
        <v>958</v>
      </c>
      <c r="L318" s="9" t="s">
        <v>991</v>
      </c>
      <c r="M318" s="9" t="s">
        <v>1600</v>
      </c>
      <c r="N318" s="9">
        <v>11111000</v>
      </c>
      <c r="O318" s="9" t="s">
        <v>1601</v>
      </c>
      <c r="P318" s="88">
        <v>9.0009010110111097E+26</v>
      </c>
      <c r="Q318" s="9">
        <v>555</v>
      </c>
      <c r="R318" s="9">
        <v>555</v>
      </c>
      <c r="S318" s="9">
        <v>555</v>
      </c>
      <c r="T318" s="9">
        <v>555</v>
      </c>
      <c r="U318" s="9">
        <v>555</v>
      </c>
      <c r="V318" s="9">
        <v>555</v>
      </c>
      <c r="W318" s="9">
        <v>555</v>
      </c>
      <c r="X318" s="9">
        <v>555</v>
      </c>
      <c r="Y318" s="9">
        <v>555</v>
      </c>
      <c r="Z318" s="9">
        <v>555</v>
      </c>
      <c r="AA318" s="9">
        <v>555</v>
      </c>
      <c r="AB318" s="9">
        <v>40.1</v>
      </c>
      <c r="AC318" s="9">
        <v>41.9</v>
      </c>
      <c r="AD318" s="9">
        <v>62.5</v>
      </c>
      <c r="AE318" s="9">
        <v>11</v>
      </c>
      <c r="AF318" s="9">
        <v>5</v>
      </c>
      <c r="AG318" s="9">
        <v>25</v>
      </c>
      <c r="AH318" s="9">
        <v>0</v>
      </c>
      <c r="AI318" s="9">
        <v>17</v>
      </c>
      <c r="AJ318" s="9">
        <v>25</v>
      </c>
      <c r="AK318" s="9">
        <v>15</v>
      </c>
      <c r="AL318" s="9">
        <v>39.5</v>
      </c>
      <c r="AM318" s="9">
        <v>41.7</v>
      </c>
      <c r="AN318" s="9">
        <v>26.7</v>
      </c>
      <c r="AO318" s="9">
        <v>50</v>
      </c>
      <c r="AP318" s="9">
        <v>30</v>
      </c>
      <c r="AQ318" s="9">
        <v>0</v>
      </c>
      <c r="AR318" s="9" t="s">
        <v>966</v>
      </c>
      <c r="AS318" s="9" t="s">
        <v>966</v>
      </c>
      <c r="AT318" s="9" t="s">
        <v>134</v>
      </c>
      <c r="AU318" s="9" t="s">
        <v>971</v>
      </c>
      <c r="AV318" s="9" t="s">
        <v>971</v>
      </c>
      <c r="AW318" s="9" t="s">
        <v>134</v>
      </c>
      <c r="AX318" s="9" t="s">
        <v>966</v>
      </c>
      <c r="AY318" s="9" t="s">
        <v>966</v>
      </c>
      <c r="AZ318" s="9" t="s">
        <v>134</v>
      </c>
    </row>
    <row r="319" spans="1:52" ht="12.75" customHeight="1" x14ac:dyDescent="0.2">
      <c r="A319" s="9">
        <v>2021</v>
      </c>
      <c r="B319" s="9">
        <v>123336</v>
      </c>
      <c r="C319" s="9">
        <v>8</v>
      </c>
      <c r="D319" s="9">
        <v>0</v>
      </c>
      <c r="E319" s="9">
        <v>0</v>
      </c>
      <c r="F319" s="9">
        <v>0</v>
      </c>
      <c r="G319" s="9">
        <v>27</v>
      </c>
      <c r="H319" s="9">
        <v>0</v>
      </c>
      <c r="I319" s="9">
        <v>5</v>
      </c>
      <c r="J319" s="9">
        <v>0</v>
      </c>
      <c r="K319" s="9" t="s">
        <v>958</v>
      </c>
      <c r="L319" s="9" t="s">
        <v>962</v>
      </c>
      <c r="M319" s="9" t="s">
        <v>1602</v>
      </c>
      <c r="N319" s="9">
        <v>1101010</v>
      </c>
      <c r="O319" s="9" t="s">
        <v>1603</v>
      </c>
      <c r="P319" s="88">
        <v>9.0100911091109905E+23</v>
      </c>
      <c r="Q319" s="9">
        <v>555</v>
      </c>
      <c r="R319" s="9">
        <v>555</v>
      </c>
      <c r="S319" s="9">
        <v>555</v>
      </c>
      <c r="T319" s="9">
        <v>555</v>
      </c>
      <c r="U319" s="9">
        <v>555</v>
      </c>
      <c r="V319" s="9">
        <v>555</v>
      </c>
      <c r="W319" s="9">
        <v>555</v>
      </c>
      <c r="X319" s="9">
        <v>555</v>
      </c>
      <c r="Y319" s="9">
        <v>333</v>
      </c>
      <c r="Z319" s="9">
        <v>333</v>
      </c>
      <c r="AA319" s="9">
        <v>555</v>
      </c>
      <c r="AB319" s="9">
        <v>40.1</v>
      </c>
      <c r="AC319" s="9">
        <v>47</v>
      </c>
      <c r="AD319" s="9">
        <v>50</v>
      </c>
      <c r="AE319" s="9">
        <v>42.5</v>
      </c>
      <c r="AF319" s="9">
        <v>16</v>
      </c>
      <c r="AG319" s="9">
        <v>80</v>
      </c>
      <c r="AH319" s="9">
        <v>0</v>
      </c>
      <c r="AI319" s="9">
        <v>69</v>
      </c>
      <c r="AJ319" s="9">
        <v>85</v>
      </c>
      <c r="AK319" s="9">
        <v>65</v>
      </c>
      <c r="AL319" s="9">
        <v>37.799999999999997</v>
      </c>
      <c r="AM319" s="9">
        <v>40.9</v>
      </c>
      <c r="AN319" s="9">
        <v>20</v>
      </c>
      <c r="AO319" s="9">
        <v>0</v>
      </c>
      <c r="AP319" s="9">
        <v>0</v>
      </c>
      <c r="AQ319" s="9">
        <v>60</v>
      </c>
      <c r="AR319" s="9" t="s">
        <v>134</v>
      </c>
      <c r="AS319" s="9" t="s">
        <v>966</v>
      </c>
      <c r="AT319" s="9" t="s">
        <v>971</v>
      </c>
      <c r="AU319" s="9" t="s">
        <v>971</v>
      </c>
      <c r="AV319" s="9" t="s">
        <v>134</v>
      </c>
      <c r="AW319" s="9" t="s">
        <v>966</v>
      </c>
      <c r="AX319" s="9" t="s">
        <v>971</v>
      </c>
      <c r="AY319" s="9" t="s">
        <v>966</v>
      </c>
      <c r="AZ319" s="9" t="s">
        <v>966</v>
      </c>
    </row>
    <row r="320" spans="1:52" ht="12.75" customHeight="1" x14ac:dyDescent="0.2">
      <c r="A320" s="9">
        <v>2021</v>
      </c>
      <c r="B320" s="9">
        <v>1127925</v>
      </c>
      <c r="C320" s="9">
        <v>8</v>
      </c>
      <c r="D320" s="9">
        <v>0</v>
      </c>
      <c r="E320" s="9">
        <v>0</v>
      </c>
      <c r="F320" s="9">
        <v>0</v>
      </c>
      <c r="G320" s="9">
        <v>27</v>
      </c>
      <c r="H320" s="9">
        <v>1</v>
      </c>
      <c r="I320" s="9">
        <v>5</v>
      </c>
      <c r="J320" s="9">
        <v>0</v>
      </c>
      <c r="K320" s="9" t="s">
        <v>958</v>
      </c>
      <c r="L320" s="9" t="s">
        <v>1028</v>
      </c>
      <c r="M320" s="9" t="s">
        <v>1604</v>
      </c>
      <c r="N320" s="9">
        <v>100</v>
      </c>
      <c r="O320" s="9" t="s">
        <v>1605</v>
      </c>
      <c r="P320" s="88">
        <v>9.0111010991190102E+26</v>
      </c>
      <c r="Q320" s="9">
        <v>555</v>
      </c>
      <c r="R320" s="9">
        <v>555</v>
      </c>
      <c r="S320" s="9">
        <v>555</v>
      </c>
      <c r="T320" s="9">
        <v>555</v>
      </c>
      <c r="U320" s="9">
        <v>555</v>
      </c>
      <c r="V320" s="9">
        <v>555</v>
      </c>
      <c r="W320" s="9">
        <v>555</v>
      </c>
      <c r="X320" s="9">
        <v>555</v>
      </c>
      <c r="Y320" s="9">
        <v>555</v>
      </c>
      <c r="Z320" s="9">
        <v>555</v>
      </c>
      <c r="AA320" s="9">
        <v>333</v>
      </c>
      <c r="AB320" s="9">
        <v>40.200000000000003</v>
      </c>
      <c r="AC320" s="9">
        <v>24.1</v>
      </c>
      <c r="AD320" s="9">
        <v>12.5</v>
      </c>
      <c r="AE320" s="9">
        <v>41.5</v>
      </c>
      <c r="AF320" s="9">
        <v>21</v>
      </c>
      <c r="AG320" s="9">
        <v>65</v>
      </c>
      <c r="AH320" s="9">
        <v>10</v>
      </c>
      <c r="AI320" s="9">
        <v>62</v>
      </c>
      <c r="AJ320" s="9">
        <v>70</v>
      </c>
      <c r="AK320" s="9">
        <v>60</v>
      </c>
      <c r="AL320" s="9">
        <v>45.5</v>
      </c>
      <c r="AM320" s="9">
        <v>52.4</v>
      </c>
      <c r="AN320" s="9">
        <v>6.7</v>
      </c>
      <c r="AO320" s="9">
        <v>0</v>
      </c>
      <c r="AP320" s="9">
        <v>20</v>
      </c>
      <c r="AQ320" s="9">
        <v>0</v>
      </c>
      <c r="AR320" s="9" t="s">
        <v>976</v>
      </c>
      <c r="AS320" s="9" t="s">
        <v>966</v>
      </c>
      <c r="AT320" s="9" t="s">
        <v>967</v>
      </c>
      <c r="AU320" s="9" t="s">
        <v>966</v>
      </c>
      <c r="AV320" s="9" t="s">
        <v>971</v>
      </c>
      <c r="AW320" s="9" t="s">
        <v>966</v>
      </c>
      <c r="AX320" s="9" t="s">
        <v>967</v>
      </c>
      <c r="AY320" s="9" t="s">
        <v>968</v>
      </c>
      <c r="AZ320" s="9" t="s">
        <v>968</v>
      </c>
    </row>
    <row r="321" spans="1:52" ht="12.75" customHeight="1" x14ac:dyDescent="0.2">
      <c r="A321" s="9">
        <v>2021</v>
      </c>
      <c r="B321" s="9">
        <v>1179970</v>
      </c>
      <c r="C321" s="9">
        <v>8</v>
      </c>
      <c r="D321" s="9">
        <v>0</v>
      </c>
      <c r="E321" s="9">
        <v>0</v>
      </c>
      <c r="F321" s="9">
        <v>0</v>
      </c>
      <c r="G321" s="9">
        <v>27</v>
      </c>
      <c r="H321" s="9">
        <v>0</v>
      </c>
      <c r="I321" s="9">
        <v>2</v>
      </c>
      <c r="J321" s="9">
        <v>0</v>
      </c>
      <c r="K321" s="9" t="s">
        <v>958</v>
      </c>
      <c r="L321" s="9" t="s">
        <v>963</v>
      </c>
      <c r="M321" s="9" t="s">
        <v>1606</v>
      </c>
      <c r="N321" s="9">
        <v>10100010</v>
      </c>
      <c r="O321" s="9" t="s">
        <v>1607</v>
      </c>
      <c r="P321" s="88">
        <v>1.1101000091090101E+25</v>
      </c>
      <c r="Q321" s="9">
        <v>555</v>
      </c>
      <c r="R321" s="9">
        <v>555</v>
      </c>
      <c r="S321" s="9">
        <v>555</v>
      </c>
      <c r="T321" s="9">
        <v>555</v>
      </c>
      <c r="U321" s="9">
        <v>555</v>
      </c>
      <c r="V321" s="9">
        <v>555</v>
      </c>
      <c r="W321" s="9">
        <v>555</v>
      </c>
      <c r="X321" s="9">
        <v>555</v>
      </c>
      <c r="Y321" s="9">
        <v>555</v>
      </c>
      <c r="Z321" s="9">
        <v>333</v>
      </c>
      <c r="AA321" s="9">
        <v>333</v>
      </c>
      <c r="AB321" s="9">
        <v>40.4</v>
      </c>
      <c r="AC321" s="9">
        <v>30.3</v>
      </c>
      <c r="AD321" s="9">
        <v>37.5</v>
      </c>
      <c r="AE321" s="9">
        <v>19.5</v>
      </c>
      <c r="AF321" s="9">
        <v>25</v>
      </c>
      <c r="AG321" s="9">
        <v>65</v>
      </c>
      <c r="AH321" s="9">
        <v>15</v>
      </c>
      <c r="AI321" s="9">
        <v>14</v>
      </c>
      <c r="AJ321" s="9">
        <v>70</v>
      </c>
      <c r="AK321" s="9">
        <v>0</v>
      </c>
      <c r="AL321" s="9">
        <v>43.8</v>
      </c>
      <c r="AM321" s="9">
        <v>48</v>
      </c>
      <c r="AN321" s="9">
        <v>20</v>
      </c>
      <c r="AO321" s="9">
        <v>60</v>
      </c>
      <c r="AP321" s="9">
        <v>0</v>
      </c>
      <c r="AQ321" s="9">
        <v>0</v>
      </c>
      <c r="AR321" s="9" t="s">
        <v>966</v>
      </c>
      <c r="AS321" s="9" t="s">
        <v>966</v>
      </c>
      <c r="AT321" s="9" t="s">
        <v>967</v>
      </c>
      <c r="AU321" s="9" t="s">
        <v>134</v>
      </c>
      <c r="AV321" s="9" t="s">
        <v>134</v>
      </c>
      <c r="AW321" s="9" t="s">
        <v>134</v>
      </c>
      <c r="AX321" s="9" t="s">
        <v>971</v>
      </c>
      <c r="AY321" s="9" t="s">
        <v>966</v>
      </c>
      <c r="AZ321" s="9" t="s">
        <v>976</v>
      </c>
    </row>
    <row r="322" spans="1:52" ht="12.75" customHeight="1" x14ac:dyDescent="0.2">
      <c r="A322" s="9">
        <v>2021</v>
      </c>
      <c r="B322" s="9">
        <v>1117076</v>
      </c>
      <c r="C322" s="9">
        <v>8</v>
      </c>
      <c r="D322" s="9">
        <v>0</v>
      </c>
      <c r="E322" s="9">
        <v>0</v>
      </c>
      <c r="F322" s="9">
        <v>0</v>
      </c>
      <c r="G322" s="9">
        <v>27</v>
      </c>
      <c r="H322" s="9">
        <v>0</v>
      </c>
      <c r="I322" s="9">
        <v>7</v>
      </c>
      <c r="J322" s="9">
        <v>0</v>
      </c>
      <c r="K322" s="9" t="s">
        <v>958</v>
      </c>
      <c r="L322" s="9" t="s">
        <v>1003</v>
      </c>
      <c r="M322" s="9" t="s">
        <v>1608</v>
      </c>
      <c r="N322" s="9">
        <v>10100110</v>
      </c>
      <c r="O322" s="9" t="s">
        <v>1609</v>
      </c>
      <c r="P322" s="88">
        <v>9.9109909190089995E+26</v>
      </c>
      <c r="Q322" s="9">
        <v>555</v>
      </c>
      <c r="R322" s="9">
        <v>555</v>
      </c>
      <c r="S322" s="9">
        <v>555</v>
      </c>
      <c r="T322" s="9">
        <v>555</v>
      </c>
      <c r="U322" s="9">
        <v>555</v>
      </c>
      <c r="V322" s="9">
        <v>555</v>
      </c>
      <c r="W322" s="9">
        <v>555</v>
      </c>
      <c r="X322" s="9">
        <v>555</v>
      </c>
      <c r="Y322" s="9">
        <v>555</v>
      </c>
      <c r="Z322" s="9">
        <v>555</v>
      </c>
      <c r="AA322" s="9">
        <v>555</v>
      </c>
      <c r="AB322" s="9">
        <v>40.5</v>
      </c>
      <c r="AC322" s="9">
        <v>50.8</v>
      </c>
      <c r="AD322" s="9">
        <v>50</v>
      </c>
      <c r="AE322" s="9">
        <v>52</v>
      </c>
      <c r="AF322" s="9">
        <v>30</v>
      </c>
      <c r="AG322" s="9">
        <v>50</v>
      </c>
      <c r="AH322" s="9">
        <v>25</v>
      </c>
      <c r="AI322" s="9">
        <v>74</v>
      </c>
      <c r="AJ322" s="9">
        <v>50</v>
      </c>
      <c r="AK322" s="9">
        <v>80</v>
      </c>
      <c r="AL322" s="9">
        <v>37</v>
      </c>
      <c r="AM322" s="9">
        <v>40</v>
      </c>
      <c r="AN322" s="9">
        <v>20</v>
      </c>
      <c r="AO322" s="9">
        <v>0</v>
      </c>
      <c r="AP322" s="9">
        <v>60</v>
      </c>
      <c r="AQ322" s="9">
        <v>0</v>
      </c>
      <c r="AR322" s="9" t="s">
        <v>134</v>
      </c>
      <c r="AS322" s="9" t="s">
        <v>134</v>
      </c>
      <c r="AT322" s="9" t="s">
        <v>966</v>
      </c>
      <c r="AU322" s="9" t="s">
        <v>971</v>
      </c>
      <c r="AV322" s="9" t="s">
        <v>971</v>
      </c>
      <c r="AW322" s="9" t="s">
        <v>134</v>
      </c>
      <c r="AX322" s="9" t="s">
        <v>971</v>
      </c>
      <c r="AY322" s="9" t="s">
        <v>966</v>
      </c>
      <c r="AZ322" s="9" t="s">
        <v>966</v>
      </c>
    </row>
    <row r="323" spans="1:52" ht="12.75" customHeight="1" x14ac:dyDescent="0.2">
      <c r="A323" s="9">
        <v>2021</v>
      </c>
      <c r="B323" s="9">
        <v>1308687</v>
      </c>
      <c r="C323" s="9">
        <v>8</v>
      </c>
      <c r="D323" s="9">
        <v>0</v>
      </c>
      <c r="E323" s="9">
        <v>0</v>
      </c>
      <c r="F323" s="9">
        <v>0</v>
      </c>
      <c r="G323" s="9">
        <v>27</v>
      </c>
      <c r="H323" s="9">
        <v>0</v>
      </c>
      <c r="I323" s="9">
        <v>7</v>
      </c>
      <c r="J323" s="9">
        <v>0</v>
      </c>
      <c r="K323" s="9" t="s">
        <v>958</v>
      </c>
      <c r="L323" s="9" t="s">
        <v>977</v>
      </c>
      <c r="M323" s="9" t="s">
        <v>1610</v>
      </c>
      <c r="N323" s="9">
        <v>10000110</v>
      </c>
      <c r="O323" s="9" t="s">
        <v>1611</v>
      </c>
      <c r="P323" s="88">
        <v>9.1090019900019106E+26</v>
      </c>
      <c r="Q323" s="9">
        <v>555</v>
      </c>
      <c r="R323" s="9">
        <v>555</v>
      </c>
      <c r="S323" s="9">
        <v>555</v>
      </c>
      <c r="T323" s="9">
        <v>555</v>
      </c>
      <c r="U323" s="9">
        <v>555</v>
      </c>
      <c r="V323" s="9">
        <v>555</v>
      </c>
      <c r="W323" s="9">
        <v>555</v>
      </c>
      <c r="X323" s="9">
        <v>555</v>
      </c>
      <c r="Y323" s="9">
        <v>555</v>
      </c>
      <c r="Z323" s="9">
        <v>333</v>
      </c>
      <c r="AA323" s="9">
        <v>333</v>
      </c>
      <c r="AB323" s="9">
        <v>40.5</v>
      </c>
      <c r="AC323" s="9">
        <v>28.9</v>
      </c>
      <c r="AD323" s="9">
        <v>37.5</v>
      </c>
      <c r="AE323" s="9">
        <v>16</v>
      </c>
      <c r="AF323" s="9">
        <v>10</v>
      </c>
      <c r="AG323" s="9">
        <v>50</v>
      </c>
      <c r="AH323" s="9">
        <v>0</v>
      </c>
      <c r="AI323" s="9">
        <v>22</v>
      </c>
      <c r="AJ323" s="9">
        <v>70</v>
      </c>
      <c r="AK323" s="9">
        <v>10</v>
      </c>
      <c r="AL323" s="9">
        <v>44.3</v>
      </c>
      <c r="AM323" s="9">
        <v>50</v>
      </c>
      <c r="AN323" s="9">
        <v>11.7</v>
      </c>
      <c r="AO323" s="9">
        <v>35</v>
      </c>
      <c r="AP323" s="9">
        <v>0</v>
      </c>
      <c r="AQ323" s="9">
        <v>0</v>
      </c>
      <c r="AR323" s="9" t="s">
        <v>134</v>
      </c>
      <c r="AS323" s="9" t="s">
        <v>134</v>
      </c>
      <c r="AT323" s="9" t="s">
        <v>134</v>
      </c>
      <c r="AU323" s="9" t="s">
        <v>971</v>
      </c>
      <c r="AV323" s="9" t="s">
        <v>971</v>
      </c>
      <c r="AW323" s="9" t="s">
        <v>134</v>
      </c>
      <c r="AX323" s="9" t="s">
        <v>976</v>
      </c>
      <c r="AY323" s="9" t="s">
        <v>966</v>
      </c>
      <c r="AZ323" s="9" t="s">
        <v>966</v>
      </c>
    </row>
    <row r="324" spans="1:52" ht="12.75" customHeight="1" x14ac:dyDescent="0.2">
      <c r="A324" s="9">
        <v>2021</v>
      </c>
      <c r="B324" s="9">
        <v>1319230</v>
      </c>
      <c r="C324" s="9">
        <v>8</v>
      </c>
      <c r="D324" s="9">
        <v>0</v>
      </c>
      <c r="E324" s="9">
        <v>0</v>
      </c>
      <c r="F324" s="9">
        <v>0</v>
      </c>
      <c r="G324" s="9">
        <v>27</v>
      </c>
      <c r="H324" s="9">
        <v>0</v>
      </c>
      <c r="I324" s="9">
        <v>4</v>
      </c>
      <c r="J324" s="9">
        <v>0</v>
      </c>
      <c r="K324" s="9" t="s">
        <v>958</v>
      </c>
      <c r="L324" s="9" t="s">
        <v>980</v>
      </c>
      <c r="M324" s="9" t="s">
        <v>1612</v>
      </c>
      <c r="N324" s="9">
        <v>1101010</v>
      </c>
      <c r="O324" s="9" t="s">
        <v>1613</v>
      </c>
      <c r="P324" s="88">
        <v>1.9900100911100999E+25</v>
      </c>
      <c r="Q324" s="9">
        <v>555</v>
      </c>
      <c r="R324" s="9">
        <v>555</v>
      </c>
      <c r="S324" s="9">
        <v>555</v>
      </c>
      <c r="T324" s="9">
        <v>555</v>
      </c>
      <c r="U324" s="9">
        <v>555</v>
      </c>
      <c r="V324" s="9">
        <v>555</v>
      </c>
      <c r="W324" s="9">
        <v>336</v>
      </c>
      <c r="X324" s="9">
        <v>336</v>
      </c>
      <c r="Y324" s="9">
        <v>555</v>
      </c>
      <c r="Z324" s="9">
        <v>555</v>
      </c>
      <c r="AA324" s="9">
        <v>555</v>
      </c>
      <c r="AB324" s="9">
        <v>40.700000000000003</v>
      </c>
      <c r="AC324" s="9">
        <v>30</v>
      </c>
      <c r="AD324" s="9">
        <v>50</v>
      </c>
      <c r="AE324" s="9">
        <v>0</v>
      </c>
      <c r="AF324" s="9">
        <v>0</v>
      </c>
      <c r="AG324" s="9">
        <v>0</v>
      </c>
      <c r="AH324" s="9">
        <v>0</v>
      </c>
      <c r="AI324" s="9">
        <v>0</v>
      </c>
      <c r="AJ324" s="9">
        <v>0</v>
      </c>
      <c r="AK324" s="9">
        <v>0</v>
      </c>
      <c r="AL324" s="9">
        <v>44.2</v>
      </c>
      <c r="AM324" s="9">
        <v>43.5</v>
      </c>
      <c r="AN324" s="9">
        <v>48.3</v>
      </c>
      <c r="AO324" s="9">
        <v>15</v>
      </c>
      <c r="AP324" s="9">
        <v>100</v>
      </c>
      <c r="AQ324" s="9">
        <v>30</v>
      </c>
      <c r="AR324" s="9" t="s">
        <v>134</v>
      </c>
      <c r="AS324" s="9" t="s">
        <v>966</v>
      </c>
      <c r="AT324" s="9" t="s">
        <v>134</v>
      </c>
      <c r="AU324" s="9" t="s">
        <v>971</v>
      </c>
      <c r="AV324" s="9" t="s">
        <v>971</v>
      </c>
      <c r="AW324" s="9" t="s">
        <v>134</v>
      </c>
      <c r="AX324" s="9" t="s">
        <v>971</v>
      </c>
      <c r="AY324" s="9" t="s">
        <v>966</v>
      </c>
      <c r="AZ324" s="9" t="s">
        <v>134</v>
      </c>
    </row>
    <row r="325" spans="1:52" ht="12.75" customHeight="1" x14ac:dyDescent="0.2">
      <c r="A325" s="9">
        <v>2021</v>
      </c>
      <c r="B325" s="9">
        <v>1179970</v>
      </c>
      <c r="C325" s="9">
        <v>8</v>
      </c>
      <c r="D325" s="9">
        <v>0</v>
      </c>
      <c r="E325" s="9">
        <v>0</v>
      </c>
      <c r="F325" s="9">
        <v>0</v>
      </c>
      <c r="G325" s="9">
        <v>27</v>
      </c>
      <c r="H325" s="9">
        <v>0</v>
      </c>
      <c r="I325" s="9">
        <v>2</v>
      </c>
      <c r="J325" s="9">
        <v>0</v>
      </c>
      <c r="K325" s="9" t="s">
        <v>958</v>
      </c>
      <c r="L325" s="9" t="s">
        <v>963</v>
      </c>
      <c r="M325" s="9" t="s">
        <v>1614</v>
      </c>
      <c r="N325" s="9">
        <v>1100</v>
      </c>
      <c r="O325" s="9" t="s">
        <v>1615</v>
      </c>
      <c r="P325" s="88">
        <v>1.00110011091091E+26</v>
      </c>
      <c r="Q325" s="9">
        <v>555</v>
      </c>
      <c r="R325" s="9">
        <v>555</v>
      </c>
      <c r="S325" s="9">
        <v>555</v>
      </c>
      <c r="T325" s="9">
        <v>555</v>
      </c>
      <c r="U325" s="9">
        <v>555</v>
      </c>
      <c r="V325" s="9">
        <v>555</v>
      </c>
      <c r="W325" s="9">
        <v>555</v>
      </c>
      <c r="X325" s="9">
        <v>555</v>
      </c>
      <c r="Y325" s="9">
        <v>555</v>
      </c>
      <c r="Z325" s="9">
        <v>333</v>
      </c>
      <c r="AA325" s="9">
        <v>333</v>
      </c>
      <c r="AB325" s="9">
        <v>40.700000000000003</v>
      </c>
      <c r="AC325" s="9">
        <v>34.200000000000003</v>
      </c>
      <c r="AD325" s="9">
        <v>25</v>
      </c>
      <c r="AE325" s="9">
        <v>48</v>
      </c>
      <c r="AF325" s="9">
        <v>50</v>
      </c>
      <c r="AG325" s="9">
        <v>50</v>
      </c>
      <c r="AH325" s="9">
        <v>50</v>
      </c>
      <c r="AI325" s="9">
        <v>46</v>
      </c>
      <c r="AJ325" s="9">
        <v>70</v>
      </c>
      <c r="AK325" s="9">
        <v>40</v>
      </c>
      <c r="AL325" s="9">
        <v>42.8</v>
      </c>
      <c r="AM325" s="9">
        <v>48</v>
      </c>
      <c r="AN325" s="9">
        <v>13.3</v>
      </c>
      <c r="AO325" s="9">
        <v>40</v>
      </c>
      <c r="AP325" s="9">
        <v>0</v>
      </c>
      <c r="AQ325" s="9">
        <v>0</v>
      </c>
      <c r="AR325" s="9" t="s">
        <v>134</v>
      </c>
      <c r="AS325" s="9" t="s">
        <v>966</v>
      </c>
      <c r="AT325" s="9" t="s">
        <v>967</v>
      </c>
      <c r="AU325" s="9" t="s">
        <v>134</v>
      </c>
      <c r="AV325" s="9" t="s">
        <v>134</v>
      </c>
      <c r="AW325" s="9" t="s">
        <v>134</v>
      </c>
      <c r="AX325" s="9" t="s">
        <v>971</v>
      </c>
      <c r="AY325" s="9" t="s">
        <v>966</v>
      </c>
      <c r="AZ325" s="9" t="s">
        <v>966</v>
      </c>
    </row>
    <row r="326" spans="1:52" ht="12.75" customHeight="1" x14ac:dyDescent="0.2">
      <c r="A326" s="9">
        <v>2021</v>
      </c>
      <c r="B326" s="9">
        <v>1179970</v>
      </c>
      <c r="C326" s="9">
        <v>8</v>
      </c>
      <c r="D326" s="9">
        <v>0</v>
      </c>
      <c r="E326" s="9">
        <v>0</v>
      </c>
      <c r="F326" s="9">
        <v>0</v>
      </c>
      <c r="G326" s="9">
        <v>27</v>
      </c>
      <c r="H326" s="9">
        <v>0</v>
      </c>
      <c r="I326" s="9">
        <v>2</v>
      </c>
      <c r="J326" s="9">
        <v>0</v>
      </c>
      <c r="K326" s="9" t="s">
        <v>958</v>
      </c>
      <c r="L326" s="9" t="s">
        <v>963</v>
      </c>
      <c r="M326" s="9" t="s">
        <v>1616</v>
      </c>
      <c r="N326" s="9">
        <v>1110</v>
      </c>
      <c r="O326" s="9" t="s">
        <v>1617</v>
      </c>
      <c r="P326" s="88">
        <v>1.1000001109009E+26</v>
      </c>
      <c r="Q326" s="9">
        <v>555</v>
      </c>
      <c r="R326" s="9">
        <v>555</v>
      </c>
      <c r="S326" s="9">
        <v>555</v>
      </c>
      <c r="T326" s="9">
        <v>555</v>
      </c>
      <c r="U326" s="9">
        <v>555</v>
      </c>
      <c r="V326" s="9">
        <v>555</v>
      </c>
      <c r="W326" s="9">
        <v>333</v>
      </c>
      <c r="X326" s="9">
        <v>555</v>
      </c>
      <c r="Y326" s="9">
        <v>555</v>
      </c>
      <c r="Z326" s="9">
        <v>333</v>
      </c>
      <c r="AA326" s="9">
        <v>555</v>
      </c>
      <c r="AB326" s="9">
        <v>40.700000000000003</v>
      </c>
      <c r="AC326" s="9">
        <v>26.7</v>
      </c>
      <c r="AD326" s="9">
        <v>37.5</v>
      </c>
      <c r="AE326" s="9">
        <v>10.5</v>
      </c>
      <c r="AF326" s="9">
        <v>0</v>
      </c>
      <c r="AG326" s="9">
        <v>0</v>
      </c>
      <c r="AH326" s="9">
        <v>0</v>
      </c>
      <c r="AI326" s="9">
        <v>21</v>
      </c>
      <c r="AJ326" s="9">
        <v>65</v>
      </c>
      <c r="AK326" s="9">
        <v>10</v>
      </c>
      <c r="AL326" s="9">
        <v>45.3</v>
      </c>
      <c r="AM326" s="9">
        <v>48</v>
      </c>
      <c r="AN326" s="9">
        <v>30</v>
      </c>
      <c r="AO326" s="9">
        <v>40</v>
      </c>
      <c r="AP326" s="9">
        <v>0</v>
      </c>
      <c r="AQ326" s="9">
        <v>50</v>
      </c>
      <c r="AR326" s="9" t="s">
        <v>966</v>
      </c>
      <c r="AS326" s="9" t="s">
        <v>134</v>
      </c>
      <c r="AT326" s="9" t="s">
        <v>134</v>
      </c>
      <c r="AU326" s="9" t="s">
        <v>967</v>
      </c>
      <c r="AV326" s="9" t="s">
        <v>967</v>
      </c>
      <c r="AW326" s="9" t="s">
        <v>971</v>
      </c>
      <c r="AX326" s="9" t="s">
        <v>967</v>
      </c>
      <c r="AY326" s="9" t="s">
        <v>966</v>
      </c>
      <c r="AZ326" s="9" t="s">
        <v>134</v>
      </c>
    </row>
    <row r="327" spans="1:52" ht="12.75" customHeight="1" x14ac:dyDescent="0.2">
      <c r="A327" s="9">
        <v>2021</v>
      </c>
      <c r="B327" s="9">
        <v>123336</v>
      </c>
      <c r="C327" s="9">
        <v>8</v>
      </c>
      <c r="D327" s="9">
        <v>0</v>
      </c>
      <c r="E327" s="9">
        <v>0</v>
      </c>
      <c r="F327" s="9">
        <v>0</v>
      </c>
      <c r="G327" s="9">
        <v>27</v>
      </c>
      <c r="H327" s="9">
        <v>0</v>
      </c>
      <c r="I327" s="9">
        <v>5</v>
      </c>
      <c r="J327" s="9">
        <v>0</v>
      </c>
      <c r="K327" s="9" t="s">
        <v>958</v>
      </c>
      <c r="L327" s="9" t="s">
        <v>962</v>
      </c>
      <c r="M327" s="9" t="s">
        <v>1618</v>
      </c>
      <c r="N327" s="9">
        <v>10101110</v>
      </c>
      <c r="O327" s="9" t="s">
        <v>1619</v>
      </c>
      <c r="P327" s="88">
        <v>9.0000900090109895E+23</v>
      </c>
      <c r="Q327" s="9">
        <v>555</v>
      </c>
      <c r="R327" s="9">
        <v>555</v>
      </c>
      <c r="S327" s="9">
        <v>555</v>
      </c>
      <c r="T327" s="9">
        <v>555</v>
      </c>
      <c r="U327" s="9">
        <v>555</v>
      </c>
      <c r="V327" s="9">
        <v>555</v>
      </c>
      <c r="W327" s="9">
        <v>555</v>
      </c>
      <c r="X327" s="9">
        <v>555</v>
      </c>
      <c r="Y327" s="9">
        <v>555</v>
      </c>
      <c r="Z327" s="9">
        <v>333</v>
      </c>
      <c r="AA327" s="9">
        <v>555</v>
      </c>
      <c r="AB327" s="9">
        <v>40.799999999999997</v>
      </c>
      <c r="AC327" s="9">
        <v>43.1</v>
      </c>
      <c r="AD327" s="9">
        <v>62.5</v>
      </c>
      <c r="AE327" s="9">
        <v>14</v>
      </c>
      <c r="AF327" s="9">
        <v>10</v>
      </c>
      <c r="AG327" s="9">
        <v>50</v>
      </c>
      <c r="AH327" s="9">
        <v>0</v>
      </c>
      <c r="AI327" s="9">
        <v>18</v>
      </c>
      <c r="AJ327" s="9">
        <v>50</v>
      </c>
      <c r="AK327" s="9">
        <v>10</v>
      </c>
      <c r="AL327" s="9">
        <v>40</v>
      </c>
      <c r="AM327" s="9">
        <v>40.9</v>
      </c>
      <c r="AN327" s="9">
        <v>35</v>
      </c>
      <c r="AO327" s="9">
        <v>25</v>
      </c>
      <c r="AP327" s="9">
        <v>0</v>
      </c>
      <c r="AQ327" s="9">
        <v>80</v>
      </c>
      <c r="AR327" s="9" t="s">
        <v>134</v>
      </c>
      <c r="AS327" s="9" t="s">
        <v>976</v>
      </c>
      <c r="AT327" s="9" t="s">
        <v>967</v>
      </c>
      <c r="AU327" s="9" t="s">
        <v>134</v>
      </c>
      <c r="AV327" s="9" t="s">
        <v>134</v>
      </c>
      <c r="AW327" s="9" t="s">
        <v>966</v>
      </c>
      <c r="AX327" s="9" t="s">
        <v>971</v>
      </c>
      <c r="AY327" s="9" t="s">
        <v>134</v>
      </c>
      <c r="AZ327" s="9" t="s">
        <v>966</v>
      </c>
    </row>
    <row r="328" spans="1:52" ht="12.75" customHeight="1" x14ac:dyDescent="0.2">
      <c r="A328" s="9">
        <v>2021</v>
      </c>
      <c r="B328" s="9">
        <v>1117076</v>
      </c>
      <c r="C328" s="9">
        <v>8</v>
      </c>
      <c r="D328" s="9">
        <v>0</v>
      </c>
      <c r="E328" s="9">
        <v>0</v>
      </c>
      <c r="F328" s="9">
        <v>0</v>
      </c>
      <c r="G328" s="9">
        <v>27</v>
      </c>
      <c r="H328" s="9">
        <v>0</v>
      </c>
      <c r="I328" s="9">
        <v>7</v>
      </c>
      <c r="J328" s="9">
        <v>0</v>
      </c>
      <c r="K328" s="9" t="s">
        <v>958</v>
      </c>
      <c r="L328" s="9" t="s">
        <v>1003</v>
      </c>
      <c r="M328" s="9" t="s">
        <v>1620</v>
      </c>
      <c r="N328" s="9">
        <v>110</v>
      </c>
      <c r="O328" s="9" t="s">
        <v>1621</v>
      </c>
      <c r="P328" s="88">
        <v>9.9109909190089995E+26</v>
      </c>
      <c r="Q328" s="9">
        <v>555</v>
      </c>
      <c r="R328" s="9">
        <v>555</v>
      </c>
      <c r="S328" s="9">
        <v>555</v>
      </c>
      <c r="T328" s="9">
        <v>555</v>
      </c>
      <c r="U328" s="9">
        <v>555</v>
      </c>
      <c r="V328" s="9">
        <v>555</v>
      </c>
      <c r="W328" s="9">
        <v>555</v>
      </c>
      <c r="X328" s="9">
        <v>555</v>
      </c>
      <c r="Y328" s="9">
        <v>555</v>
      </c>
      <c r="Z328" s="9">
        <v>555</v>
      </c>
      <c r="AA328" s="9">
        <v>333</v>
      </c>
      <c r="AB328" s="9">
        <v>40.9</v>
      </c>
      <c r="AC328" s="9">
        <v>30</v>
      </c>
      <c r="AD328" s="9">
        <v>25</v>
      </c>
      <c r="AE328" s="9">
        <v>37.5</v>
      </c>
      <c r="AF328" s="9">
        <v>32</v>
      </c>
      <c r="AG328" s="9">
        <v>40</v>
      </c>
      <c r="AH328" s="9">
        <v>30</v>
      </c>
      <c r="AI328" s="9">
        <v>43</v>
      </c>
      <c r="AJ328" s="9">
        <v>35</v>
      </c>
      <c r="AK328" s="9">
        <v>45</v>
      </c>
      <c r="AL328" s="9">
        <v>44.5</v>
      </c>
      <c r="AM328" s="9">
        <v>50</v>
      </c>
      <c r="AN328" s="9">
        <v>13.3</v>
      </c>
      <c r="AO328" s="9">
        <v>0</v>
      </c>
      <c r="AP328" s="9">
        <v>40</v>
      </c>
      <c r="AQ328" s="9">
        <v>0</v>
      </c>
      <c r="AR328" s="9" t="s">
        <v>134</v>
      </c>
      <c r="AS328" s="9" t="s">
        <v>134</v>
      </c>
      <c r="AT328" s="9" t="s">
        <v>971</v>
      </c>
      <c r="AU328" s="9" t="s">
        <v>971</v>
      </c>
      <c r="AV328" s="9" t="s">
        <v>971</v>
      </c>
      <c r="AW328" s="9" t="s">
        <v>134</v>
      </c>
      <c r="AX328" s="9" t="s">
        <v>971</v>
      </c>
      <c r="AY328" s="9" t="s">
        <v>966</v>
      </c>
      <c r="AZ328" s="9" t="s">
        <v>976</v>
      </c>
    </row>
    <row r="329" spans="1:52" ht="12.75" customHeight="1" x14ac:dyDescent="0.2">
      <c r="A329" s="9">
        <v>2021</v>
      </c>
      <c r="B329" s="9">
        <v>1127925</v>
      </c>
      <c r="C329" s="9">
        <v>8</v>
      </c>
      <c r="D329" s="9">
        <v>0</v>
      </c>
      <c r="E329" s="9">
        <v>0</v>
      </c>
      <c r="F329" s="9">
        <v>0</v>
      </c>
      <c r="G329" s="9">
        <v>27</v>
      </c>
      <c r="H329" s="9">
        <v>1</v>
      </c>
      <c r="I329" s="9">
        <v>5</v>
      </c>
      <c r="J329" s="9">
        <v>0</v>
      </c>
      <c r="K329" s="9" t="s">
        <v>958</v>
      </c>
      <c r="L329" s="9" t="s">
        <v>1028</v>
      </c>
      <c r="M329" s="9" t="s">
        <v>1622</v>
      </c>
      <c r="N329" s="9">
        <v>101010</v>
      </c>
      <c r="O329" s="9" t="s">
        <v>1623</v>
      </c>
      <c r="P329" s="88">
        <v>9.0110010990190093E+26</v>
      </c>
      <c r="Q329" s="9">
        <v>555</v>
      </c>
      <c r="R329" s="9">
        <v>555</v>
      </c>
      <c r="S329" s="9">
        <v>555</v>
      </c>
      <c r="T329" s="9">
        <v>555</v>
      </c>
      <c r="U329" s="9">
        <v>555</v>
      </c>
      <c r="V329" s="9">
        <v>555</v>
      </c>
      <c r="W329" s="9">
        <v>555</v>
      </c>
      <c r="X329" s="9">
        <v>555</v>
      </c>
      <c r="Y329" s="9">
        <v>555</v>
      </c>
      <c r="Z329" s="9">
        <v>333</v>
      </c>
      <c r="AA329" s="9">
        <v>555</v>
      </c>
      <c r="AB329" s="9">
        <v>40.9</v>
      </c>
      <c r="AC329" s="9">
        <v>36.9</v>
      </c>
      <c r="AD329" s="9">
        <v>37.5</v>
      </c>
      <c r="AE329" s="9">
        <v>36</v>
      </c>
      <c r="AF329" s="9">
        <v>10</v>
      </c>
      <c r="AG329" s="9">
        <v>50</v>
      </c>
      <c r="AH329" s="9">
        <v>0</v>
      </c>
      <c r="AI329" s="9">
        <v>62</v>
      </c>
      <c r="AJ329" s="9">
        <v>70</v>
      </c>
      <c r="AK329" s="9">
        <v>60</v>
      </c>
      <c r="AL329" s="9">
        <v>42.2</v>
      </c>
      <c r="AM329" s="9">
        <v>47.6</v>
      </c>
      <c r="AN329" s="9">
        <v>11.7</v>
      </c>
      <c r="AO329" s="9">
        <v>35</v>
      </c>
      <c r="AP329" s="9">
        <v>0</v>
      </c>
      <c r="AQ329" s="9">
        <v>0</v>
      </c>
      <c r="AR329" s="9" t="s">
        <v>134</v>
      </c>
      <c r="AS329" s="9" t="s">
        <v>134</v>
      </c>
      <c r="AT329" s="9" t="s">
        <v>134</v>
      </c>
      <c r="AU329" s="9" t="s">
        <v>971</v>
      </c>
      <c r="AV329" s="9" t="s">
        <v>971</v>
      </c>
      <c r="AW329" s="9" t="s">
        <v>971</v>
      </c>
      <c r="AX329" s="9" t="s">
        <v>966</v>
      </c>
      <c r="AY329" s="9" t="s">
        <v>966</v>
      </c>
      <c r="AZ329" s="9" t="s">
        <v>976</v>
      </c>
    </row>
    <row r="330" spans="1:52" ht="12.75" customHeight="1" x14ac:dyDescent="0.2">
      <c r="A330" s="9">
        <v>2021</v>
      </c>
      <c r="B330" s="9">
        <v>1270538</v>
      </c>
      <c r="C330" s="9">
        <v>8</v>
      </c>
      <c r="D330" s="9">
        <v>0</v>
      </c>
      <c r="E330" s="9">
        <v>0</v>
      </c>
      <c r="F330" s="9">
        <v>0</v>
      </c>
      <c r="G330" s="9">
        <v>27</v>
      </c>
      <c r="H330" s="9">
        <v>1</v>
      </c>
      <c r="I330" s="9">
        <v>5</v>
      </c>
      <c r="J330" s="9">
        <v>0</v>
      </c>
      <c r="K330" s="9" t="s">
        <v>958</v>
      </c>
      <c r="L330" s="9" t="s">
        <v>1028</v>
      </c>
      <c r="M330" s="9" t="s">
        <v>1146</v>
      </c>
      <c r="N330" s="9">
        <v>10010110</v>
      </c>
      <c r="O330" s="9" t="s">
        <v>1624</v>
      </c>
      <c r="P330" s="88">
        <v>9.0100110990091098E+26</v>
      </c>
      <c r="Q330" s="9">
        <v>555</v>
      </c>
      <c r="R330" s="9">
        <v>555</v>
      </c>
      <c r="S330" s="9">
        <v>555</v>
      </c>
      <c r="T330" s="9">
        <v>555</v>
      </c>
      <c r="U330" s="9">
        <v>555</v>
      </c>
      <c r="V330" s="9">
        <v>555</v>
      </c>
      <c r="W330" s="9">
        <v>555</v>
      </c>
      <c r="X330" s="9">
        <v>555</v>
      </c>
      <c r="Y330" s="9">
        <v>555</v>
      </c>
      <c r="Z330" s="9">
        <v>555</v>
      </c>
      <c r="AA330" s="9">
        <v>555</v>
      </c>
      <c r="AB330" s="9">
        <v>40.9</v>
      </c>
      <c r="AC330" s="9">
        <v>45</v>
      </c>
      <c r="AD330" s="9">
        <v>50</v>
      </c>
      <c r="AE330" s="9">
        <v>37.5</v>
      </c>
      <c r="AF330" s="9">
        <v>17</v>
      </c>
      <c r="AG330" s="9">
        <v>25</v>
      </c>
      <c r="AH330" s="9">
        <v>15</v>
      </c>
      <c r="AI330" s="9">
        <v>58</v>
      </c>
      <c r="AJ330" s="9">
        <v>50</v>
      </c>
      <c r="AK330" s="9">
        <v>60</v>
      </c>
      <c r="AL330" s="9">
        <v>39.5</v>
      </c>
      <c r="AM330" s="9">
        <v>42.9</v>
      </c>
      <c r="AN330" s="9">
        <v>20</v>
      </c>
      <c r="AO330" s="9">
        <v>30</v>
      </c>
      <c r="AP330" s="9">
        <v>20</v>
      </c>
      <c r="AQ330" s="9">
        <v>10</v>
      </c>
      <c r="AR330" s="9" t="s">
        <v>134</v>
      </c>
      <c r="AS330" s="9" t="s">
        <v>966</v>
      </c>
      <c r="AT330" s="9" t="s">
        <v>134</v>
      </c>
      <c r="AU330" s="9" t="s">
        <v>967</v>
      </c>
      <c r="AV330" s="9" t="s">
        <v>971</v>
      </c>
      <c r="AW330" s="9" t="s">
        <v>971</v>
      </c>
      <c r="AX330" s="9" t="s">
        <v>967</v>
      </c>
      <c r="AY330" s="9" t="s">
        <v>966</v>
      </c>
      <c r="AZ330" s="9" t="s">
        <v>134</v>
      </c>
    </row>
    <row r="331" spans="1:52" ht="12.75" customHeight="1" x14ac:dyDescent="0.2">
      <c r="A331" s="9">
        <v>2021</v>
      </c>
      <c r="B331" s="9">
        <v>1127927</v>
      </c>
      <c r="C331" s="9">
        <v>8</v>
      </c>
      <c r="D331" s="9">
        <v>0</v>
      </c>
      <c r="E331" s="9">
        <v>0</v>
      </c>
      <c r="F331" s="9">
        <v>0</v>
      </c>
      <c r="G331" s="9">
        <v>27</v>
      </c>
      <c r="H331" s="9">
        <v>0</v>
      </c>
      <c r="I331" s="9">
        <v>7</v>
      </c>
      <c r="J331" s="9">
        <v>0</v>
      </c>
      <c r="K331" s="9" t="s">
        <v>958</v>
      </c>
      <c r="L331" s="9" t="s">
        <v>1003</v>
      </c>
      <c r="M331" s="9" t="s">
        <v>1625</v>
      </c>
      <c r="N331" s="9">
        <v>10100110</v>
      </c>
      <c r="O331" s="9" t="s">
        <v>1626</v>
      </c>
      <c r="P331" s="88">
        <v>9.9109909091090999E+26</v>
      </c>
      <c r="Q331" s="9">
        <v>555</v>
      </c>
      <c r="R331" s="9">
        <v>555</v>
      </c>
      <c r="S331" s="9">
        <v>555</v>
      </c>
      <c r="T331" s="9">
        <v>555</v>
      </c>
      <c r="U331" s="9">
        <v>555</v>
      </c>
      <c r="V331" s="9">
        <v>555</v>
      </c>
      <c r="W331" s="9">
        <v>555</v>
      </c>
      <c r="X331" s="9">
        <v>555</v>
      </c>
      <c r="Y331" s="9">
        <v>555</v>
      </c>
      <c r="Z331" s="9">
        <v>555</v>
      </c>
      <c r="AA331" s="9">
        <v>555</v>
      </c>
      <c r="AB331" s="9">
        <v>41</v>
      </c>
      <c r="AC331" s="9">
        <v>43.4</v>
      </c>
      <c r="AD331" s="9">
        <v>50</v>
      </c>
      <c r="AE331" s="9">
        <v>33.5</v>
      </c>
      <c r="AF331" s="9">
        <v>57</v>
      </c>
      <c r="AG331" s="9">
        <v>65</v>
      </c>
      <c r="AH331" s="9">
        <v>55</v>
      </c>
      <c r="AI331" s="9">
        <v>10</v>
      </c>
      <c r="AJ331" s="9">
        <v>50</v>
      </c>
      <c r="AK331" s="9">
        <v>0</v>
      </c>
      <c r="AL331" s="9">
        <v>40.200000000000003</v>
      </c>
      <c r="AM331" s="9">
        <v>45</v>
      </c>
      <c r="AN331" s="9">
        <v>13.3</v>
      </c>
      <c r="AO331" s="9">
        <v>0</v>
      </c>
      <c r="AP331" s="9">
        <v>0</v>
      </c>
      <c r="AQ331" s="9">
        <v>40</v>
      </c>
      <c r="AR331" s="9" t="s">
        <v>134</v>
      </c>
      <c r="AS331" s="9" t="s">
        <v>976</v>
      </c>
      <c r="AT331" s="9" t="s">
        <v>134</v>
      </c>
      <c r="AU331" s="9" t="s">
        <v>967</v>
      </c>
      <c r="AV331" s="9" t="s">
        <v>971</v>
      </c>
      <c r="AW331" s="9" t="s">
        <v>971</v>
      </c>
      <c r="AX331" s="9" t="s">
        <v>967</v>
      </c>
      <c r="AY331" s="9" t="s">
        <v>134</v>
      </c>
      <c r="AZ331" s="9" t="s">
        <v>966</v>
      </c>
    </row>
    <row r="332" spans="1:52" ht="12.75" customHeight="1" x14ac:dyDescent="0.2">
      <c r="A332" s="9">
        <v>2021</v>
      </c>
      <c r="B332" s="9">
        <v>123336</v>
      </c>
      <c r="C332" s="9">
        <v>8</v>
      </c>
      <c r="D332" s="9">
        <v>0</v>
      </c>
      <c r="E332" s="9">
        <v>0</v>
      </c>
      <c r="F332" s="9">
        <v>0</v>
      </c>
      <c r="G332" s="9">
        <v>27</v>
      </c>
      <c r="H332" s="9">
        <v>0</v>
      </c>
      <c r="I332" s="9">
        <v>5</v>
      </c>
      <c r="J332" s="9">
        <v>0</v>
      </c>
      <c r="K332" s="9" t="s">
        <v>958</v>
      </c>
      <c r="L332" s="9" t="s">
        <v>962</v>
      </c>
      <c r="M332" s="9" t="s">
        <v>1627</v>
      </c>
      <c r="N332" s="9">
        <v>10011011</v>
      </c>
      <c r="O332" s="9" t="s">
        <v>1628</v>
      </c>
      <c r="P332" s="88">
        <v>9.0001901091009903E+23</v>
      </c>
      <c r="Q332" s="9">
        <v>555</v>
      </c>
      <c r="R332" s="9">
        <v>555</v>
      </c>
      <c r="S332" s="9">
        <v>555</v>
      </c>
      <c r="T332" s="9">
        <v>555</v>
      </c>
      <c r="U332" s="9">
        <v>555</v>
      </c>
      <c r="V332" s="9">
        <v>555</v>
      </c>
      <c r="W332" s="9">
        <v>555</v>
      </c>
      <c r="X332" s="9">
        <v>555</v>
      </c>
      <c r="Y332" s="9">
        <v>555</v>
      </c>
      <c r="Z332" s="9">
        <v>333</v>
      </c>
      <c r="AA332" s="9">
        <v>555</v>
      </c>
      <c r="AB332" s="9">
        <v>41</v>
      </c>
      <c r="AC332" s="9">
        <v>44.3</v>
      </c>
      <c r="AD332" s="9">
        <v>62.5</v>
      </c>
      <c r="AE332" s="9">
        <v>17</v>
      </c>
      <c r="AF332" s="9">
        <v>16</v>
      </c>
      <c r="AG332" s="9">
        <v>80</v>
      </c>
      <c r="AH332" s="9">
        <v>0</v>
      </c>
      <c r="AI332" s="9">
        <v>18</v>
      </c>
      <c r="AJ332" s="9">
        <v>50</v>
      </c>
      <c r="AK332" s="9">
        <v>10</v>
      </c>
      <c r="AL332" s="9">
        <v>39.9</v>
      </c>
      <c r="AM332" s="9">
        <v>45.5</v>
      </c>
      <c r="AN332" s="9">
        <v>8.3000000000000007</v>
      </c>
      <c r="AO332" s="9">
        <v>25</v>
      </c>
      <c r="AP332" s="9">
        <v>0</v>
      </c>
      <c r="AQ332" s="9">
        <v>0</v>
      </c>
      <c r="AR332" s="9" t="s">
        <v>134</v>
      </c>
      <c r="AS332" s="9" t="s">
        <v>966</v>
      </c>
      <c r="AT332" s="9" t="s">
        <v>971</v>
      </c>
      <c r="AU332" s="9" t="s">
        <v>971</v>
      </c>
      <c r="AV332" s="9" t="s">
        <v>134</v>
      </c>
      <c r="AW332" s="9" t="s">
        <v>966</v>
      </c>
      <c r="AX332" s="9" t="s">
        <v>971</v>
      </c>
      <c r="AY332" s="9" t="s">
        <v>971</v>
      </c>
      <c r="AZ332" s="9" t="s">
        <v>966</v>
      </c>
    </row>
    <row r="333" spans="1:52" ht="12.75" customHeight="1" x14ac:dyDescent="0.2">
      <c r="A333" s="9">
        <v>2021</v>
      </c>
      <c r="B333" s="9">
        <v>1127926</v>
      </c>
      <c r="C333" s="9">
        <v>8</v>
      </c>
      <c r="D333" s="9">
        <v>0</v>
      </c>
      <c r="E333" s="9">
        <v>0</v>
      </c>
      <c r="F333" s="9">
        <v>0</v>
      </c>
      <c r="G333" s="9">
        <v>27</v>
      </c>
      <c r="H333" s="9">
        <v>0</v>
      </c>
      <c r="I333" s="9">
        <v>2</v>
      </c>
      <c r="J333" s="9">
        <v>0</v>
      </c>
      <c r="K333" s="9" t="s">
        <v>958</v>
      </c>
      <c r="L333" s="9" t="s">
        <v>963</v>
      </c>
      <c r="M333" s="9" t="s">
        <v>1629</v>
      </c>
      <c r="N333" s="9">
        <v>11010</v>
      </c>
      <c r="O333" s="9" t="s">
        <v>1630</v>
      </c>
      <c r="P333" s="88">
        <v>1.11100110190091E+26</v>
      </c>
      <c r="Q333" s="9">
        <v>555</v>
      </c>
      <c r="R333" s="9">
        <v>555</v>
      </c>
      <c r="S333" s="9">
        <v>555</v>
      </c>
      <c r="T333" s="9">
        <v>555</v>
      </c>
      <c r="U333" s="9">
        <v>555</v>
      </c>
      <c r="V333" s="9">
        <v>555</v>
      </c>
      <c r="W333" s="9">
        <v>555</v>
      </c>
      <c r="X333" s="9">
        <v>555</v>
      </c>
      <c r="Y333" s="9">
        <v>555</v>
      </c>
      <c r="Z333" s="9">
        <v>555</v>
      </c>
      <c r="AA333" s="9">
        <v>555</v>
      </c>
      <c r="AB333" s="9">
        <v>41.1</v>
      </c>
      <c r="AC333" s="9">
        <v>30.7</v>
      </c>
      <c r="AD333" s="9">
        <v>37.5</v>
      </c>
      <c r="AE333" s="9">
        <v>20.5</v>
      </c>
      <c r="AF333" s="9">
        <v>19</v>
      </c>
      <c r="AG333" s="9">
        <v>35</v>
      </c>
      <c r="AH333" s="9">
        <v>15</v>
      </c>
      <c r="AI333" s="9">
        <v>22</v>
      </c>
      <c r="AJ333" s="9">
        <v>70</v>
      </c>
      <c r="AK333" s="9">
        <v>10</v>
      </c>
      <c r="AL333" s="9">
        <v>44.6</v>
      </c>
      <c r="AM333" s="9">
        <v>48</v>
      </c>
      <c r="AN333" s="9">
        <v>25</v>
      </c>
      <c r="AO333" s="9">
        <v>20</v>
      </c>
      <c r="AP333" s="9">
        <v>30</v>
      </c>
      <c r="AQ333" s="9">
        <v>25</v>
      </c>
      <c r="AR333" s="9" t="s">
        <v>134</v>
      </c>
      <c r="AS333" s="9" t="s">
        <v>134</v>
      </c>
      <c r="AT333" s="9" t="s">
        <v>134</v>
      </c>
      <c r="AU333" s="9" t="s">
        <v>966</v>
      </c>
      <c r="AV333" s="9" t="s">
        <v>966</v>
      </c>
      <c r="AW333" s="9" t="s">
        <v>134</v>
      </c>
      <c r="AX333" s="9" t="s">
        <v>976</v>
      </c>
      <c r="AY333" s="9" t="s">
        <v>966</v>
      </c>
      <c r="AZ333" s="9" t="s">
        <v>968</v>
      </c>
    </row>
    <row r="334" spans="1:52" ht="12.75" customHeight="1" x14ac:dyDescent="0.2">
      <c r="A334" s="9">
        <v>2021</v>
      </c>
      <c r="B334" s="9">
        <v>122845</v>
      </c>
      <c r="C334" s="9">
        <v>8</v>
      </c>
      <c r="D334" s="9">
        <v>0</v>
      </c>
      <c r="E334" s="9">
        <v>0</v>
      </c>
      <c r="F334" s="9">
        <v>0</v>
      </c>
      <c r="G334" s="9">
        <v>27</v>
      </c>
      <c r="H334" s="9">
        <v>1</v>
      </c>
      <c r="I334" s="9">
        <v>5</v>
      </c>
      <c r="J334" s="9">
        <v>0</v>
      </c>
      <c r="K334" s="9" t="s">
        <v>958</v>
      </c>
      <c r="L334" s="9" t="s">
        <v>1028</v>
      </c>
      <c r="M334" s="9" t="s">
        <v>1631</v>
      </c>
      <c r="N334" s="9">
        <v>10001100</v>
      </c>
      <c r="O334" s="9" t="s">
        <v>1632</v>
      </c>
      <c r="P334" s="88">
        <v>9.1100001991190104E+26</v>
      </c>
      <c r="Q334" s="9">
        <v>555</v>
      </c>
      <c r="R334" s="9">
        <v>555</v>
      </c>
      <c r="S334" s="9">
        <v>555</v>
      </c>
      <c r="T334" s="9">
        <v>555</v>
      </c>
      <c r="U334" s="9">
        <v>555</v>
      </c>
      <c r="V334" s="9">
        <v>555</v>
      </c>
      <c r="W334" s="9">
        <v>555</v>
      </c>
      <c r="X334" s="9">
        <v>555</v>
      </c>
      <c r="Y334" s="9">
        <v>555</v>
      </c>
      <c r="Z334" s="9">
        <v>555</v>
      </c>
      <c r="AA334" s="9">
        <v>555</v>
      </c>
      <c r="AB334" s="9">
        <v>41.2</v>
      </c>
      <c r="AC334" s="9">
        <v>32.9</v>
      </c>
      <c r="AD334" s="9">
        <v>37.5</v>
      </c>
      <c r="AE334" s="9">
        <v>26</v>
      </c>
      <c r="AF334" s="9">
        <v>18</v>
      </c>
      <c r="AG334" s="9">
        <v>50</v>
      </c>
      <c r="AH334" s="9">
        <v>10</v>
      </c>
      <c r="AI334" s="9">
        <v>34</v>
      </c>
      <c r="AJ334" s="9">
        <v>50</v>
      </c>
      <c r="AK334" s="9">
        <v>30</v>
      </c>
      <c r="AL334" s="9">
        <v>44</v>
      </c>
      <c r="AM334" s="9">
        <v>47.6</v>
      </c>
      <c r="AN334" s="9">
        <v>23.3</v>
      </c>
      <c r="AO334" s="9">
        <v>55</v>
      </c>
      <c r="AP334" s="9">
        <v>0</v>
      </c>
      <c r="AQ334" s="9">
        <v>15</v>
      </c>
      <c r="AR334" s="9" t="s">
        <v>134</v>
      </c>
      <c r="AS334" s="9" t="s">
        <v>134</v>
      </c>
      <c r="AT334" s="9" t="s">
        <v>134</v>
      </c>
      <c r="AU334" s="9" t="s">
        <v>967</v>
      </c>
      <c r="AV334" s="9" t="s">
        <v>967</v>
      </c>
      <c r="AW334" s="9" t="s">
        <v>971</v>
      </c>
      <c r="AX334" s="9" t="s">
        <v>966</v>
      </c>
      <c r="AY334" s="9" t="s">
        <v>966</v>
      </c>
      <c r="AZ334" s="9" t="s">
        <v>971</v>
      </c>
    </row>
    <row r="335" spans="1:52" ht="12.75" customHeight="1" x14ac:dyDescent="0.2">
      <c r="A335" s="9">
        <v>2021</v>
      </c>
      <c r="B335" s="9">
        <v>1179970</v>
      </c>
      <c r="C335" s="9">
        <v>8</v>
      </c>
      <c r="D335" s="9">
        <v>0</v>
      </c>
      <c r="E335" s="9">
        <v>0</v>
      </c>
      <c r="F335" s="9">
        <v>0</v>
      </c>
      <c r="G335" s="9">
        <v>27</v>
      </c>
      <c r="H335" s="9">
        <v>0</v>
      </c>
      <c r="I335" s="9">
        <v>2</v>
      </c>
      <c r="J335" s="9">
        <v>0</v>
      </c>
      <c r="K335" s="9" t="s">
        <v>958</v>
      </c>
      <c r="L335" s="9" t="s">
        <v>963</v>
      </c>
      <c r="M335" s="9" t="s">
        <v>1633</v>
      </c>
      <c r="N335" s="9">
        <v>10001010</v>
      </c>
      <c r="O335" s="9" t="s">
        <v>1634</v>
      </c>
      <c r="P335" s="88">
        <v>1.00100101191091E+26</v>
      </c>
      <c r="Q335" s="9">
        <v>555</v>
      </c>
      <c r="R335" s="9">
        <v>555</v>
      </c>
      <c r="S335" s="9">
        <v>555</v>
      </c>
      <c r="T335" s="9">
        <v>555</v>
      </c>
      <c r="U335" s="9">
        <v>555</v>
      </c>
      <c r="V335" s="9">
        <v>555</v>
      </c>
      <c r="W335" s="9">
        <v>555</v>
      </c>
      <c r="X335" s="9">
        <v>555</v>
      </c>
      <c r="Y335" s="9">
        <v>555</v>
      </c>
      <c r="Z335" s="9">
        <v>336</v>
      </c>
      <c r="AA335" s="9">
        <v>336</v>
      </c>
      <c r="AB335" s="9">
        <v>41.3</v>
      </c>
      <c r="AC335" s="9">
        <v>36.700000000000003</v>
      </c>
      <c r="AD335" s="9">
        <v>37.5</v>
      </c>
      <c r="AE335" s="9">
        <v>35.5</v>
      </c>
      <c r="AF335" s="9">
        <v>38</v>
      </c>
      <c r="AG335" s="9">
        <v>50</v>
      </c>
      <c r="AH335" s="9">
        <v>35</v>
      </c>
      <c r="AI335" s="9">
        <v>33</v>
      </c>
      <c r="AJ335" s="9">
        <v>65</v>
      </c>
      <c r="AK335" s="9">
        <v>25</v>
      </c>
      <c r="AL335" s="9">
        <v>42.8</v>
      </c>
      <c r="AM335" s="9">
        <v>48</v>
      </c>
      <c r="AN335" s="9">
        <v>13.3</v>
      </c>
      <c r="AO335" s="9">
        <v>40</v>
      </c>
      <c r="AP335" s="9">
        <v>0</v>
      </c>
      <c r="AQ335" s="9">
        <v>0</v>
      </c>
      <c r="AR335" s="9" t="s">
        <v>134</v>
      </c>
      <c r="AS335" s="9" t="s">
        <v>134</v>
      </c>
      <c r="AT335" s="9" t="s">
        <v>967</v>
      </c>
      <c r="AU335" s="9" t="s">
        <v>966</v>
      </c>
      <c r="AV335" s="9" t="s">
        <v>966</v>
      </c>
      <c r="AW335" s="9" t="s">
        <v>976</v>
      </c>
      <c r="AX335" s="9" t="s">
        <v>966</v>
      </c>
      <c r="AY335" s="9" t="s">
        <v>967</v>
      </c>
      <c r="AZ335" s="9" t="s">
        <v>976</v>
      </c>
    </row>
    <row r="336" spans="1:52" ht="12.75" customHeight="1" x14ac:dyDescent="0.2">
      <c r="A336" s="9">
        <v>2021</v>
      </c>
      <c r="B336" s="9">
        <v>108730</v>
      </c>
      <c r="C336" s="9">
        <v>8</v>
      </c>
      <c r="D336" s="9">
        <v>0</v>
      </c>
      <c r="E336" s="9">
        <v>0</v>
      </c>
      <c r="F336" s="9">
        <v>0</v>
      </c>
      <c r="G336" s="9">
        <v>27</v>
      </c>
      <c r="H336" s="9">
        <v>0</v>
      </c>
      <c r="I336" s="9">
        <v>3</v>
      </c>
      <c r="J336" s="9">
        <v>0</v>
      </c>
      <c r="K336" s="9" t="s">
        <v>958</v>
      </c>
      <c r="L336" s="9" t="s">
        <v>991</v>
      </c>
      <c r="M336" s="9" t="s">
        <v>1635</v>
      </c>
      <c r="N336" s="9">
        <v>0</v>
      </c>
      <c r="O336" s="9" t="s">
        <v>1636</v>
      </c>
      <c r="P336" s="88">
        <v>9.0009101111010994E+26</v>
      </c>
      <c r="Q336" s="9">
        <v>555</v>
      </c>
      <c r="R336" s="9">
        <v>555</v>
      </c>
      <c r="S336" s="9">
        <v>555</v>
      </c>
      <c r="T336" s="9">
        <v>555</v>
      </c>
      <c r="U336" s="9">
        <v>555</v>
      </c>
      <c r="V336" s="9">
        <v>555</v>
      </c>
      <c r="W336" s="9">
        <v>555</v>
      </c>
      <c r="X336" s="9">
        <v>555</v>
      </c>
      <c r="Y336" s="9">
        <v>555</v>
      </c>
      <c r="Z336" s="9">
        <v>333</v>
      </c>
      <c r="AA336" s="9">
        <v>555</v>
      </c>
      <c r="AB336" s="9">
        <v>41.3</v>
      </c>
      <c r="AC336" s="9">
        <v>9</v>
      </c>
      <c r="AD336" s="9">
        <v>0</v>
      </c>
      <c r="AE336" s="9">
        <v>22.5</v>
      </c>
      <c r="AF336" s="9">
        <v>10</v>
      </c>
      <c r="AG336" s="9">
        <v>50</v>
      </c>
      <c r="AH336" s="9">
        <v>0</v>
      </c>
      <c r="AI336" s="9">
        <v>35</v>
      </c>
      <c r="AJ336" s="9">
        <v>55</v>
      </c>
      <c r="AK336" s="9">
        <v>30</v>
      </c>
      <c r="AL336" s="9">
        <v>52.1</v>
      </c>
      <c r="AM336" s="9">
        <v>54.2</v>
      </c>
      <c r="AN336" s="9">
        <v>40</v>
      </c>
      <c r="AO336" s="9">
        <v>50</v>
      </c>
      <c r="AP336" s="9">
        <v>0</v>
      </c>
      <c r="AQ336" s="9">
        <v>70</v>
      </c>
      <c r="AR336" s="9" t="s">
        <v>134</v>
      </c>
      <c r="AS336" s="9" t="s">
        <v>966</v>
      </c>
      <c r="AT336" s="9" t="s">
        <v>971</v>
      </c>
      <c r="AU336" s="9" t="s">
        <v>971</v>
      </c>
      <c r="AV336" s="9" t="s">
        <v>971</v>
      </c>
      <c r="AW336" s="9" t="s">
        <v>971</v>
      </c>
      <c r="AX336" s="9" t="s">
        <v>967</v>
      </c>
      <c r="AY336" s="9" t="s">
        <v>966</v>
      </c>
      <c r="AZ336" s="9" t="s">
        <v>971</v>
      </c>
    </row>
    <row r="337" spans="1:52" ht="12.75" customHeight="1" x14ac:dyDescent="0.2">
      <c r="A337" s="9">
        <v>2021</v>
      </c>
      <c r="B337" s="9">
        <v>1103692</v>
      </c>
      <c r="C337" s="9">
        <v>8</v>
      </c>
      <c r="D337" s="9">
        <v>0</v>
      </c>
      <c r="E337" s="9">
        <v>0</v>
      </c>
      <c r="F337" s="9">
        <v>0</v>
      </c>
      <c r="G337" s="9">
        <v>27</v>
      </c>
      <c r="H337" s="9">
        <v>0</v>
      </c>
      <c r="I337" s="9">
        <v>7</v>
      </c>
      <c r="J337" s="9">
        <v>0</v>
      </c>
      <c r="K337" s="9" t="s">
        <v>958</v>
      </c>
      <c r="L337" s="9" t="s">
        <v>1061</v>
      </c>
      <c r="M337" s="9" t="s">
        <v>1637</v>
      </c>
      <c r="N337" s="9">
        <v>1101010</v>
      </c>
      <c r="O337" s="9" t="s">
        <v>1638</v>
      </c>
      <c r="P337" s="88">
        <v>1.1019100019099999E+26</v>
      </c>
      <c r="Q337" s="9">
        <v>555</v>
      </c>
      <c r="R337" s="9">
        <v>555</v>
      </c>
      <c r="S337" s="9">
        <v>555</v>
      </c>
      <c r="T337" s="9">
        <v>555</v>
      </c>
      <c r="U337" s="9">
        <v>555</v>
      </c>
      <c r="V337" s="9">
        <v>555</v>
      </c>
      <c r="W337" s="9">
        <v>333</v>
      </c>
      <c r="X337" s="9">
        <v>555</v>
      </c>
      <c r="Y337" s="9">
        <v>555</v>
      </c>
      <c r="Z337" s="9">
        <v>555</v>
      </c>
      <c r="AA337" s="9">
        <v>333</v>
      </c>
      <c r="AB337" s="9">
        <v>41.4</v>
      </c>
      <c r="AC337" s="9">
        <v>33.6</v>
      </c>
      <c r="AD337" s="9">
        <v>50</v>
      </c>
      <c r="AE337" s="9">
        <v>9</v>
      </c>
      <c r="AF337" s="9">
        <v>0</v>
      </c>
      <c r="AG337" s="9">
        <v>0</v>
      </c>
      <c r="AH337" s="9">
        <v>0</v>
      </c>
      <c r="AI337" s="9">
        <v>18</v>
      </c>
      <c r="AJ337" s="9">
        <v>50</v>
      </c>
      <c r="AK337" s="9">
        <v>10</v>
      </c>
      <c r="AL337" s="9">
        <v>44</v>
      </c>
      <c r="AM337" s="9">
        <v>50</v>
      </c>
      <c r="AN337" s="9">
        <v>10</v>
      </c>
      <c r="AO337" s="9">
        <v>30</v>
      </c>
      <c r="AP337" s="9">
        <v>0</v>
      </c>
      <c r="AQ337" s="9">
        <v>0</v>
      </c>
      <c r="AR337" s="9" t="s">
        <v>966</v>
      </c>
      <c r="AS337" s="9" t="s">
        <v>966</v>
      </c>
      <c r="AT337" s="9" t="s">
        <v>134</v>
      </c>
      <c r="AU337" s="9" t="s">
        <v>971</v>
      </c>
      <c r="AV337" s="9" t="s">
        <v>971</v>
      </c>
      <c r="AW337" s="9" t="s">
        <v>134</v>
      </c>
      <c r="AX337" s="9" t="s">
        <v>967</v>
      </c>
      <c r="AY337" s="9" t="s">
        <v>971</v>
      </c>
      <c r="AZ337" s="9" t="s">
        <v>134</v>
      </c>
    </row>
    <row r="338" spans="1:52" ht="12.75" customHeight="1" x14ac:dyDescent="0.2">
      <c r="A338" s="9">
        <v>2021</v>
      </c>
      <c r="B338" s="9">
        <v>1103692</v>
      </c>
      <c r="C338" s="9">
        <v>8</v>
      </c>
      <c r="D338" s="9">
        <v>0</v>
      </c>
      <c r="E338" s="9">
        <v>0</v>
      </c>
      <c r="F338" s="9">
        <v>0</v>
      </c>
      <c r="G338" s="9">
        <v>27</v>
      </c>
      <c r="H338" s="9">
        <v>0</v>
      </c>
      <c r="I338" s="9">
        <v>7</v>
      </c>
      <c r="J338" s="9">
        <v>0</v>
      </c>
      <c r="K338" s="9" t="s">
        <v>958</v>
      </c>
      <c r="L338" s="9" t="s">
        <v>1061</v>
      </c>
      <c r="M338" s="9" t="s">
        <v>1639</v>
      </c>
      <c r="N338" s="9">
        <v>100</v>
      </c>
      <c r="O338" s="9" t="s">
        <v>1640</v>
      </c>
      <c r="P338" s="88">
        <v>1.19111119199991E+24</v>
      </c>
      <c r="Q338" s="9">
        <v>555</v>
      </c>
      <c r="R338" s="9">
        <v>555</v>
      </c>
      <c r="S338" s="9">
        <v>555</v>
      </c>
      <c r="T338" s="9">
        <v>555</v>
      </c>
      <c r="U338" s="9">
        <v>555</v>
      </c>
      <c r="V338" s="9">
        <v>555</v>
      </c>
      <c r="W338" s="9">
        <v>555</v>
      </c>
      <c r="X338" s="9">
        <v>555</v>
      </c>
      <c r="Y338" s="9">
        <v>555</v>
      </c>
      <c r="Z338" s="9">
        <v>555</v>
      </c>
      <c r="AA338" s="9">
        <v>555</v>
      </c>
      <c r="AB338" s="9">
        <v>41.4</v>
      </c>
      <c r="AC338" s="9">
        <v>15.1</v>
      </c>
      <c r="AD338" s="9">
        <v>12.5</v>
      </c>
      <c r="AE338" s="9">
        <v>19</v>
      </c>
      <c r="AF338" s="9">
        <v>25</v>
      </c>
      <c r="AG338" s="9">
        <v>25</v>
      </c>
      <c r="AH338" s="9">
        <v>25</v>
      </c>
      <c r="AI338" s="9">
        <v>13</v>
      </c>
      <c r="AJ338" s="9">
        <v>65</v>
      </c>
      <c r="AK338" s="9">
        <v>0</v>
      </c>
      <c r="AL338" s="9">
        <v>50.2</v>
      </c>
      <c r="AM338" s="9">
        <v>55</v>
      </c>
      <c r="AN338" s="9">
        <v>23.3</v>
      </c>
      <c r="AO338" s="9">
        <v>30</v>
      </c>
      <c r="AP338" s="9">
        <v>0</v>
      </c>
      <c r="AQ338" s="9">
        <v>40</v>
      </c>
      <c r="AR338" s="9" t="s">
        <v>134</v>
      </c>
      <c r="AS338" s="9" t="s">
        <v>966</v>
      </c>
      <c r="AT338" s="9" t="s">
        <v>967</v>
      </c>
      <c r="AU338" s="9" t="s">
        <v>971</v>
      </c>
      <c r="AV338" s="9" t="s">
        <v>966</v>
      </c>
      <c r="AW338" s="9" t="s">
        <v>134</v>
      </c>
      <c r="AX338" s="9" t="s">
        <v>966</v>
      </c>
      <c r="AY338" s="9" t="s">
        <v>966</v>
      </c>
      <c r="AZ338" s="9" t="s">
        <v>966</v>
      </c>
    </row>
    <row r="339" spans="1:52" ht="12.75" customHeight="1" x14ac:dyDescent="0.2">
      <c r="A339" s="9">
        <v>2021</v>
      </c>
      <c r="B339" s="9">
        <v>1127926</v>
      </c>
      <c r="C339" s="9">
        <v>8</v>
      </c>
      <c r="D339" s="9">
        <v>0</v>
      </c>
      <c r="E339" s="9">
        <v>0</v>
      </c>
      <c r="F339" s="9">
        <v>0</v>
      </c>
      <c r="G339" s="9">
        <v>27</v>
      </c>
      <c r="H339" s="9">
        <v>0</v>
      </c>
      <c r="I339" s="9">
        <v>2</v>
      </c>
      <c r="J339" s="9">
        <v>0</v>
      </c>
      <c r="K339" s="9" t="s">
        <v>958</v>
      </c>
      <c r="L339" s="9" t="s">
        <v>963</v>
      </c>
      <c r="M339" s="9" t="s">
        <v>1641</v>
      </c>
      <c r="N339" s="9">
        <v>1110</v>
      </c>
      <c r="O339" s="9" t="s">
        <v>1642</v>
      </c>
      <c r="P339" s="88">
        <v>1.1111000019118999E+26</v>
      </c>
      <c r="Q339" s="9">
        <v>555</v>
      </c>
      <c r="R339" s="9">
        <v>555</v>
      </c>
      <c r="S339" s="9">
        <v>555</v>
      </c>
      <c r="T339" s="9">
        <v>555</v>
      </c>
      <c r="U339" s="9">
        <v>555</v>
      </c>
      <c r="V339" s="9">
        <v>333</v>
      </c>
      <c r="W339" s="9">
        <v>555</v>
      </c>
      <c r="X339" s="9">
        <v>555</v>
      </c>
      <c r="Y339" s="9">
        <v>333</v>
      </c>
      <c r="Z339" s="9">
        <v>333</v>
      </c>
      <c r="AA339" s="9">
        <v>333</v>
      </c>
      <c r="AB339" s="9">
        <v>41.4</v>
      </c>
      <c r="AC339" s="9">
        <v>43.3</v>
      </c>
      <c r="AD339" s="9">
        <v>37.5</v>
      </c>
      <c r="AE339" s="9">
        <v>52</v>
      </c>
      <c r="AF339" s="9">
        <v>43</v>
      </c>
      <c r="AG339" s="9">
        <v>35</v>
      </c>
      <c r="AH339" s="9">
        <v>45</v>
      </c>
      <c r="AI339" s="9">
        <v>61</v>
      </c>
      <c r="AJ339" s="9">
        <v>65</v>
      </c>
      <c r="AK339" s="9">
        <v>60</v>
      </c>
      <c r="AL339" s="9">
        <v>40.799999999999997</v>
      </c>
      <c r="AM339" s="9">
        <v>48</v>
      </c>
      <c r="AN339" s="9">
        <v>0</v>
      </c>
      <c r="AO339" s="9">
        <v>0</v>
      </c>
      <c r="AP339" s="9">
        <v>0</v>
      </c>
      <c r="AQ339" s="9">
        <v>0</v>
      </c>
      <c r="AR339" s="9" t="s">
        <v>971</v>
      </c>
      <c r="AS339" s="9" t="s">
        <v>966</v>
      </c>
      <c r="AT339" s="9" t="s">
        <v>971</v>
      </c>
      <c r="AU339" s="9" t="s">
        <v>971</v>
      </c>
      <c r="AV339" s="9" t="s">
        <v>971</v>
      </c>
      <c r="AW339" s="9" t="s">
        <v>967</v>
      </c>
      <c r="AX339" s="9" t="s">
        <v>966</v>
      </c>
      <c r="AY339" s="9" t="s">
        <v>966</v>
      </c>
      <c r="AZ339" s="9" t="s">
        <v>134</v>
      </c>
    </row>
    <row r="340" spans="1:52" ht="12.75" customHeight="1" x14ac:dyDescent="0.2">
      <c r="A340" s="9">
        <v>2021</v>
      </c>
      <c r="B340" s="9">
        <v>1127924</v>
      </c>
      <c r="C340" s="9">
        <v>8</v>
      </c>
      <c r="D340" s="9">
        <v>0</v>
      </c>
      <c r="E340" s="9">
        <v>0</v>
      </c>
      <c r="F340" s="9">
        <v>0</v>
      </c>
      <c r="G340" s="9">
        <v>27</v>
      </c>
      <c r="H340" s="9">
        <v>0</v>
      </c>
      <c r="I340" s="9">
        <v>4</v>
      </c>
      <c r="J340" s="9">
        <v>0</v>
      </c>
      <c r="K340" s="9" t="s">
        <v>958</v>
      </c>
      <c r="L340" s="9" t="s">
        <v>959</v>
      </c>
      <c r="M340" s="9" t="s">
        <v>1643</v>
      </c>
      <c r="N340" s="9">
        <v>10010110</v>
      </c>
      <c r="O340" s="9" t="s">
        <v>1644</v>
      </c>
      <c r="P340" s="88">
        <v>9.1010001110009202E+26</v>
      </c>
      <c r="Q340" s="9">
        <v>555</v>
      </c>
      <c r="R340" s="9">
        <v>555</v>
      </c>
      <c r="S340" s="9">
        <v>555</v>
      </c>
      <c r="T340" s="9">
        <v>555</v>
      </c>
      <c r="U340" s="9">
        <v>555</v>
      </c>
      <c r="V340" s="9">
        <v>555</v>
      </c>
      <c r="W340" s="9">
        <v>555</v>
      </c>
      <c r="X340" s="9">
        <v>555</v>
      </c>
      <c r="Y340" s="9">
        <v>555</v>
      </c>
      <c r="Z340" s="9">
        <v>555</v>
      </c>
      <c r="AA340" s="9">
        <v>555</v>
      </c>
      <c r="AB340" s="9">
        <v>41.4</v>
      </c>
      <c r="AC340" s="9">
        <v>49.4</v>
      </c>
      <c r="AD340" s="9">
        <v>50</v>
      </c>
      <c r="AE340" s="9">
        <v>48.5</v>
      </c>
      <c r="AF340" s="9">
        <v>23</v>
      </c>
      <c r="AG340" s="9">
        <v>55</v>
      </c>
      <c r="AH340" s="9">
        <v>15</v>
      </c>
      <c r="AI340" s="9">
        <v>74</v>
      </c>
      <c r="AJ340" s="9">
        <v>70</v>
      </c>
      <c r="AK340" s="9">
        <v>75</v>
      </c>
      <c r="AL340" s="9">
        <v>38.700000000000003</v>
      </c>
      <c r="AM340" s="9">
        <v>39.1</v>
      </c>
      <c r="AN340" s="9">
        <v>36.700000000000003</v>
      </c>
      <c r="AO340" s="9">
        <v>50</v>
      </c>
      <c r="AP340" s="9">
        <v>10</v>
      </c>
      <c r="AQ340" s="9">
        <v>50</v>
      </c>
      <c r="AR340" s="9" t="s">
        <v>134</v>
      </c>
      <c r="AS340" s="9" t="s">
        <v>134</v>
      </c>
      <c r="AT340" s="9" t="s">
        <v>134</v>
      </c>
      <c r="AU340" s="9" t="s">
        <v>971</v>
      </c>
      <c r="AV340" s="9" t="s">
        <v>967</v>
      </c>
      <c r="AW340" s="9" t="s">
        <v>134</v>
      </c>
      <c r="AX340" s="9" t="s">
        <v>967</v>
      </c>
      <c r="AY340" s="9" t="s">
        <v>966</v>
      </c>
      <c r="AZ340" s="9" t="s">
        <v>134</v>
      </c>
    </row>
    <row r="341" spans="1:52" ht="12.75" customHeight="1" x14ac:dyDescent="0.2">
      <c r="A341" s="9">
        <v>2021</v>
      </c>
      <c r="B341" s="9">
        <v>123336</v>
      </c>
      <c r="C341" s="9">
        <v>8</v>
      </c>
      <c r="D341" s="9">
        <v>0</v>
      </c>
      <c r="E341" s="9">
        <v>0</v>
      </c>
      <c r="F341" s="9">
        <v>0</v>
      </c>
      <c r="G341" s="9">
        <v>27</v>
      </c>
      <c r="H341" s="9">
        <v>0</v>
      </c>
      <c r="I341" s="9">
        <v>5</v>
      </c>
      <c r="J341" s="9">
        <v>0</v>
      </c>
      <c r="K341" s="9" t="s">
        <v>958</v>
      </c>
      <c r="L341" s="9" t="s">
        <v>962</v>
      </c>
      <c r="M341" s="9" t="s">
        <v>1645</v>
      </c>
      <c r="N341" s="9">
        <v>111000</v>
      </c>
      <c r="O341" s="9" t="s">
        <v>1646</v>
      </c>
      <c r="P341" s="88">
        <v>1.09110090009111E+25</v>
      </c>
      <c r="Q341" s="9">
        <v>555</v>
      </c>
      <c r="R341" s="9">
        <v>555</v>
      </c>
      <c r="S341" s="9">
        <v>555</v>
      </c>
      <c r="T341" s="9">
        <v>555</v>
      </c>
      <c r="U341" s="9">
        <v>555</v>
      </c>
      <c r="V341" s="9">
        <v>555</v>
      </c>
      <c r="W341" s="9">
        <v>555</v>
      </c>
      <c r="X341" s="9">
        <v>555</v>
      </c>
      <c r="Y341" s="9">
        <v>555</v>
      </c>
      <c r="Z341" s="9">
        <v>333</v>
      </c>
      <c r="AA341" s="9">
        <v>555</v>
      </c>
      <c r="AB341" s="9">
        <v>41.4</v>
      </c>
      <c r="AC341" s="9">
        <v>30.5</v>
      </c>
      <c r="AD341" s="9">
        <v>37.5</v>
      </c>
      <c r="AE341" s="9">
        <v>20</v>
      </c>
      <c r="AF341" s="9">
        <v>21</v>
      </c>
      <c r="AG341" s="9">
        <v>65</v>
      </c>
      <c r="AH341" s="9">
        <v>10</v>
      </c>
      <c r="AI341" s="9">
        <v>19</v>
      </c>
      <c r="AJ341" s="9">
        <v>55</v>
      </c>
      <c r="AK341" s="9">
        <v>10</v>
      </c>
      <c r="AL341" s="9">
        <v>45</v>
      </c>
      <c r="AM341" s="9">
        <v>50</v>
      </c>
      <c r="AN341" s="9">
        <v>16.7</v>
      </c>
      <c r="AO341" s="9">
        <v>10</v>
      </c>
      <c r="AP341" s="9">
        <v>0</v>
      </c>
      <c r="AQ341" s="9">
        <v>40</v>
      </c>
      <c r="AR341" s="9" t="s">
        <v>134</v>
      </c>
      <c r="AS341" s="9" t="s">
        <v>134</v>
      </c>
      <c r="AT341" s="9" t="s">
        <v>134</v>
      </c>
      <c r="AU341" s="9" t="s">
        <v>971</v>
      </c>
      <c r="AV341" s="9" t="s">
        <v>971</v>
      </c>
      <c r="AW341" s="9" t="s">
        <v>134</v>
      </c>
      <c r="AX341" s="9" t="s">
        <v>966</v>
      </c>
      <c r="AY341" s="9" t="s">
        <v>966</v>
      </c>
      <c r="AZ341" s="9" t="s">
        <v>966</v>
      </c>
    </row>
    <row r="342" spans="1:52" ht="12.75" customHeight="1" x14ac:dyDescent="0.2">
      <c r="A342" s="9">
        <v>2021</v>
      </c>
      <c r="B342" s="9">
        <v>123336</v>
      </c>
      <c r="C342" s="9">
        <v>8</v>
      </c>
      <c r="D342" s="9">
        <v>0</v>
      </c>
      <c r="E342" s="9">
        <v>0</v>
      </c>
      <c r="F342" s="9">
        <v>0</v>
      </c>
      <c r="G342" s="9">
        <v>27</v>
      </c>
      <c r="H342" s="9">
        <v>0</v>
      </c>
      <c r="I342" s="9">
        <v>5</v>
      </c>
      <c r="J342" s="9">
        <v>0</v>
      </c>
      <c r="K342" s="9" t="s">
        <v>958</v>
      </c>
      <c r="L342" s="9" t="s">
        <v>962</v>
      </c>
      <c r="M342" s="9" t="s">
        <v>1647</v>
      </c>
      <c r="N342" s="9">
        <v>10100110</v>
      </c>
      <c r="O342" s="9" t="s">
        <v>1648</v>
      </c>
      <c r="P342" s="88">
        <v>1.0190010900090099E+26</v>
      </c>
      <c r="Q342" s="9">
        <v>555</v>
      </c>
      <c r="R342" s="9">
        <v>555</v>
      </c>
      <c r="S342" s="9">
        <v>555</v>
      </c>
      <c r="T342" s="9">
        <v>555</v>
      </c>
      <c r="U342" s="9">
        <v>555</v>
      </c>
      <c r="V342" s="9">
        <v>555</v>
      </c>
      <c r="W342" s="9">
        <v>555</v>
      </c>
      <c r="X342" s="9">
        <v>555</v>
      </c>
      <c r="Y342" s="9">
        <v>555</v>
      </c>
      <c r="Z342" s="9">
        <v>555</v>
      </c>
      <c r="AA342" s="9">
        <v>555</v>
      </c>
      <c r="AB342" s="9">
        <v>41.5</v>
      </c>
      <c r="AC342" s="9">
        <v>46.8</v>
      </c>
      <c r="AD342" s="9">
        <v>50</v>
      </c>
      <c r="AE342" s="9">
        <v>42</v>
      </c>
      <c r="AF342" s="9">
        <v>41</v>
      </c>
      <c r="AG342" s="9">
        <v>85</v>
      </c>
      <c r="AH342" s="9">
        <v>30</v>
      </c>
      <c r="AI342" s="9">
        <v>43</v>
      </c>
      <c r="AJ342" s="9">
        <v>55</v>
      </c>
      <c r="AK342" s="9">
        <v>40</v>
      </c>
      <c r="AL342" s="9">
        <v>39.700000000000003</v>
      </c>
      <c r="AM342" s="9">
        <v>45.5</v>
      </c>
      <c r="AN342" s="9">
        <v>6.7</v>
      </c>
      <c r="AO342" s="9">
        <v>0</v>
      </c>
      <c r="AP342" s="9">
        <v>0</v>
      </c>
      <c r="AQ342" s="9">
        <v>20</v>
      </c>
      <c r="AR342" s="9" t="s">
        <v>966</v>
      </c>
      <c r="AS342" s="9" t="s">
        <v>966</v>
      </c>
      <c r="AT342" s="9" t="s">
        <v>134</v>
      </c>
      <c r="AU342" s="9" t="s">
        <v>971</v>
      </c>
      <c r="AV342" s="9" t="s">
        <v>971</v>
      </c>
      <c r="AW342" s="9" t="s">
        <v>134</v>
      </c>
      <c r="AX342" s="9" t="s">
        <v>971</v>
      </c>
      <c r="AY342" s="9" t="s">
        <v>966</v>
      </c>
      <c r="AZ342" s="9" t="s">
        <v>134</v>
      </c>
    </row>
    <row r="343" spans="1:52" ht="12.75" customHeight="1" x14ac:dyDescent="0.2">
      <c r="A343" s="9">
        <v>2021</v>
      </c>
      <c r="B343" s="9">
        <v>1319230</v>
      </c>
      <c r="C343" s="9">
        <v>8</v>
      </c>
      <c r="D343" s="9">
        <v>0</v>
      </c>
      <c r="E343" s="9">
        <v>0</v>
      </c>
      <c r="F343" s="9">
        <v>0</v>
      </c>
      <c r="G343" s="9">
        <v>27</v>
      </c>
      <c r="H343" s="9">
        <v>0</v>
      </c>
      <c r="I343" s="9">
        <v>4</v>
      </c>
      <c r="J343" s="9">
        <v>0</v>
      </c>
      <c r="K343" s="9" t="s">
        <v>958</v>
      </c>
      <c r="L343" s="9" t="s">
        <v>980</v>
      </c>
      <c r="M343" s="9" t="s">
        <v>1649</v>
      </c>
      <c r="N343" s="9">
        <v>10001110</v>
      </c>
      <c r="O343" s="9" t="s">
        <v>1650</v>
      </c>
      <c r="P343" s="88">
        <v>1.19910100901001E+26</v>
      </c>
      <c r="Q343" s="9">
        <v>555</v>
      </c>
      <c r="R343" s="9">
        <v>555</v>
      </c>
      <c r="S343" s="9">
        <v>555</v>
      </c>
      <c r="T343" s="9">
        <v>555</v>
      </c>
      <c r="U343" s="9">
        <v>555</v>
      </c>
      <c r="V343" s="9">
        <v>555</v>
      </c>
      <c r="W343" s="9">
        <v>555</v>
      </c>
      <c r="X343" s="9">
        <v>555</v>
      </c>
      <c r="Y343" s="9">
        <v>555</v>
      </c>
      <c r="Z343" s="9">
        <v>555</v>
      </c>
      <c r="AA343" s="9">
        <v>555</v>
      </c>
      <c r="AB343" s="9">
        <v>41.6</v>
      </c>
      <c r="AC343" s="9">
        <v>35.4</v>
      </c>
      <c r="AD343" s="9">
        <v>50</v>
      </c>
      <c r="AE343" s="9">
        <v>13.5</v>
      </c>
      <c r="AF343" s="9">
        <v>14</v>
      </c>
      <c r="AG343" s="9">
        <v>70</v>
      </c>
      <c r="AH343" s="9">
        <v>0</v>
      </c>
      <c r="AI343" s="9">
        <v>13</v>
      </c>
      <c r="AJ343" s="9">
        <v>65</v>
      </c>
      <c r="AK343" s="9">
        <v>0</v>
      </c>
      <c r="AL343" s="9">
        <v>43.6</v>
      </c>
      <c r="AM343" s="9">
        <v>47.8</v>
      </c>
      <c r="AN343" s="9">
        <v>20</v>
      </c>
      <c r="AO343" s="9">
        <v>20</v>
      </c>
      <c r="AP343" s="9">
        <v>10</v>
      </c>
      <c r="AQ343" s="9">
        <v>30</v>
      </c>
      <c r="AR343" s="9" t="s">
        <v>134</v>
      </c>
      <c r="AS343" s="9" t="s">
        <v>134</v>
      </c>
      <c r="AT343" s="9" t="s">
        <v>971</v>
      </c>
      <c r="AU343" s="9" t="s">
        <v>971</v>
      </c>
      <c r="AV343" s="9" t="s">
        <v>971</v>
      </c>
      <c r="AW343" s="9" t="s">
        <v>971</v>
      </c>
      <c r="AX343" s="9" t="s">
        <v>976</v>
      </c>
      <c r="AY343" s="9" t="s">
        <v>966</v>
      </c>
      <c r="AZ343" s="9" t="s">
        <v>134</v>
      </c>
    </row>
    <row r="344" spans="1:52" ht="12.75" customHeight="1" x14ac:dyDescent="0.2">
      <c r="A344" s="9">
        <v>2021</v>
      </c>
      <c r="B344" s="9">
        <v>1179970</v>
      </c>
      <c r="C344" s="9">
        <v>8</v>
      </c>
      <c r="D344" s="9">
        <v>0</v>
      </c>
      <c r="E344" s="9">
        <v>0</v>
      </c>
      <c r="F344" s="9">
        <v>0</v>
      </c>
      <c r="G344" s="9">
        <v>27</v>
      </c>
      <c r="H344" s="9">
        <v>0</v>
      </c>
      <c r="I344" s="9">
        <v>2</v>
      </c>
      <c r="J344" s="9">
        <v>0</v>
      </c>
      <c r="K344" s="9" t="s">
        <v>958</v>
      </c>
      <c r="L344" s="9" t="s">
        <v>963</v>
      </c>
      <c r="M344" s="9" t="s">
        <v>1566</v>
      </c>
      <c r="N344" s="9">
        <v>101010</v>
      </c>
      <c r="O344" s="9" t="s">
        <v>1651</v>
      </c>
      <c r="P344" s="88">
        <v>1.1110011009109099E+26</v>
      </c>
      <c r="Q344" s="9">
        <v>555</v>
      </c>
      <c r="R344" s="9">
        <v>555</v>
      </c>
      <c r="S344" s="9">
        <v>555</v>
      </c>
      <c r="T344" s="9">
        <v>555</v>
      </c>
      <c r="U344" s="9">
        <v>555</v>
      </c>
      <c r="V344" s="9">
        <v>555</v>
      </c>
      <c r="W344" s="9">
        <v>555</v>
      </c>
      <c r="X344" s="9">
        <v>555</v>
      </c>
      <c r="Y344" s="9">
        <v>336</v>
      </c>
      <c r="Z344" s="9">
        <v>336</v>
      </c>
      <c r="AA344" s="9">
        <v>555</v>
      </c>
      <c r="AB344" s="9">
        <v>41.7</v>
      </c>
      <c r="AC344" s="9">
        <v>36.9</v>
      </c>
      <c r="AD344" s="9">
        <v>37.5</v>
      </c>
      <c r="AE344" s="9">
        <v>36</v>
      </c>
      <c r="AF344" s="9">
        <v>34</v>
      </c>
      <c r="AG344" s="9">
        <v>70</v>
      </c>
      <c r="AH344" s="9">
        <v>25</v>
      </c>
      <c r="AI344" s="9">
        <v>38</v>
      </c>
      <c r="AJ344" s="9">
        <v>70</v>
      </c>
      <c r="AK344" s="9">
        <v>30</v>
      </c>
      <c r="AL344" s="9">
        <v>43.3</v>
      </c>
      <c r="AM344" s="9">
        <v>48</v>
      </c>
      <c r="AN344" s="9">
        <v>16.7</v>
      </c>
      <c r="AO344" s="9">
        <v>0</v>
      </c>
      <c r="AP344" s="9">
        <v>0</v>
      </c>
      <c r="AQ344" s="9">
        <v>50</v>
      </c>
      <c r="AR344" s="9" t="s">
        <v>134</v>
      </c>
      <c r="AS344" s="9" t="s">
        <v>134</v>
      </c>
      <c r="AT344" s="9" t="s">
        <v>967</v>
      </c>
      <c r="AU344" s="9" t="s">
        <v>134</v>
      </c>
      <c r="AV344" s="9" t="s">
        <v>134</v>
      </c>
      <c r="AW344" s="9" t="s">
        <v>134</v>
      </c>
      <c r="AX344" s="9" t="s">
        <v>971</v>
      </c>
      <c r="AY344" s="9" t="s">
        <v>134</v>
      </c>
      <c r="AZ344" s="9" t="s">
        <v>966</v>
      </c>
    </row>
    <row r="345" spans="1:52" ht="12.75" customHeight="1" x14ac:dyDescent="0.2">
      <c r="A345" s="9">
        <v>2021</v>
      </c>
      <c r="B345" s="9">
        <v>150129</v>
      </c>
      <c r="C345" s="9">
        <v>8</v>
      </c>
      <c r="D345" s="9">
        <v>0</v>
      </c>
      <c r="E345" s="9">
        <v>0</v>
      </c>
      <c r="F345" s="9">
        <v>0</v>
      </c>
      <c r="G345" s="9">
        <v>27</v>
      </c>
      <c r="H345" s="9">
        <v>0</v>
      </c>
      <c r="I345" s="9">
        <v>6</v>
      </c>
      <c r="J345" s="9">
        <v>0</v>
      </c>
      <c r="K345" s="9" t="s">
        <v>958</v>
      </c>
      <c r="L345" s="9" t="s">
        <v>994</v>
      </c>
      <c r="M345" s="9" t="s">
        <v>1652</v>
      </c>
      <c r="N345" s="9">
        <v>10001010</v>
      </c>
      <c r="O345" s="9" t="s">
        <v>1653</v>
      </c>
      <c r="P345" s="88">
        <v>1.909100910011E+26</v>
      </c>
      <c r="Q345" s="9">
        <v>555</v>
      </c>
      <c r="R345" s="9">
        <v>555</v>
      </c>
      <c r="S345" s="9">
        <v>555</v>
      </c>
      <c r="T345" s="9">
        <v>555</v>
      </c>
      <c r="U345" s="9">
        <v>555</v>
      </c>
      <c r="V345" s="9">
        <v>555</v>
      </c>
      <c r="W345" s="9">
        <v>555</v>
      </c>
      <c r="X345" s="9">
        <v>555</v>
      </c>
      <c r="Y345" s="9">
        <v>555</v>
      </c>
      <c r="Z345" s="9">
        <v>555</v>
      </c>
      <c r="AA345" s="9">
        <v>555</v>
      </c>
      <c r="AB345" s="9">
        <v>41.7</v>
      </c>
      <c r="AC345" s="9">
        <v>37.700000000000003</v>
      </c>
      <c r="AD345" s="9">
        <v>37.5</v>
      </c>
      <c r="AE345" s="9">
        <v>38</v>
      </c>
      <c r="AF345" s="9">
        <v>31</v>
      </c>
      <c r="AG345" s="9">
        <v>55</v>
      </c>
      <c r="AH345" s="9">
        <v>25</v>
      </c>
      <c r="AI345" s="9">
        <v>45</v>
      </c>
      <c r="AJ345" s="9">
        <v>65</v>
      </c>
      <c r="AK345" s="9">
        <v>40</v>
      </c>
      <c r="AL345" s="9">
        <v>43</v>
      </c>
      <c r="AM345" s="9">
        <v>47.6</v>
      </c>
      <c r="AN345" s="9">
        <v>16.7</v>
      </c>
      <c r="AO345" s="9">
        <v>25</v>
      </c>
      <c r="AP345" s="9">
        <v>25</v>
      </c>
      <c r="AQ345" s="9">
        <v>0</v>
      </c>
    </row>
    <row r="346" spans="1:52" ht="12.75" customHeight="1" x14ac:dyDescent="0.2">
      <c r="A346" s="9">
        <v>2021</v>
      </c>
      <c r="B346" s="9">
        <v>1308687</v>
      </c>
      <c r="C346" s="9">
        <v>8</v>
      </c>
      <c r="D346" s="9">
        <v>0</v>
      </c>
      <c r="E346" s="9">
        <v>0</v>
      </c>
      <c r="F346" s="9">
        <v>0</v>
      </c>
      <c r="G346" s="9">
        <v>27</v>
      </c>
      <c r="H346" s="9">
        <v>0</v>
      </c>
      <c r="I346" s="9">
        <v>7</v>
      </c>
      <c r="J346" s="9">
        <v>0</v>
      </c>
      <c r="K346" s="9" t="s">
        <v>958</v>
      </c>
      <c r="L346" s="9" t="s">
        <v>977</v>
      </c>
      <c r="M346" s="9" t="s">
        <v>1654</v>
      </c>
      <c r="N346" s="9">
        <v>101100</v>
      </c>
      <c r="O346" s="9" t="s">
        <v>1655</v>
      </c>
      <c r="P346" s="88">
        <v>9.1091019901009094E+26</v>
      </c>
      <c r="Q346" s="9">
        <v>555</v>
      </c>
      <c r="R346" s="9">
        <v>555</v>
      </c>
      <c r="S346" s="9">
        <v>555</v>
      </c>
      <c r="T346" s="9">
        <v>555</v>
      </c>
      <c r="U346" s="9">
        <v>555</v>
      </c>
      <c r="V346" s="9">
        <v>555</v>
      </c>
      <c r="W346" s="9">
        <v>555</v>
      </c>
      <c r="X346" s="9">
        <v>555</v>
      </c>
      <c r="Y346" s="9">
        <v>555</v>
      </c>
      <c r="Z346" s="9">
        <v>555</v>
      </c>
      <c r="AA346" s="9">
        <v>333</v>
      </c>
      <c r="AB346" s="9">
        <v>41.7</v>
      </c>
      <c r="AC346" s="9">
        <v>31.3</v>
      </c>
      <c r="AD346" s="9">
        <v>37.5</v>
      </c>
      <c r="AE346" s="9">
        <v>22</v>
      </c>
      <c r="AF346" s="9">
        <v>30</v>
      </c>
      <c r="AG346" s="9">
        <v>50</v>
      </c>
      <c r="AH346" s="9">
        <v>25</v>
      </c>
      <c r="AI346" s="9">
        <v>14</v>
      </c>
      <c r="AJ346" s="9">
        <v>70</v>
      </c>
      <c r="AK346" s="9">
        <v>0</v>
      </c>
      <c r="AL346" s="9">
        <v>45.2</v>
      </c>
      <c r="AM346" s="9">
        <v>50</v>
      </c>
      <c r="AN346" s="9">
        <v>18.3</v>
      </c>
      <c r="AO346" s="9">
        <v>35</v>
      </c>
      <c r="AP346" s="9">
        <v>20</v>
      </c>
      <c r="AQ346" s="9">
        <v>0</v>
      </c>
      <c r="AR346" s="9" t="s">
        <v>134</v>
      </c>
      <c r="AS346" s="9" t="s">
        <v>134</v>
      </c>
      <c r="AT346" s="9" t="s">
        <v>134</v>
      </c>
      <c r="AU346" s="9" t="s">
        <v>134</v>
      </c>
      <c r="AV346" s="9" t="s">
        <v>134</v>
      </c>
      <c r="AW346" s="9" t="s">
        <v>966</v>
      </c>
      <c r="AX346" s="9" t="s">
        <v>971</v>
      </c>
      <c r="AY346" s="9" t="s">
        <v>966</v>
      </c>
      <c r="AZ346" s="9" t="s">
        <v>971</v>
      </c>
    </row>
    <row r="347" spans="1:52" ht="12.75" customHeight="1" x14ac:dyDescent="0.2">
      <c r="A347" s="9">
        <v>2021</v>
      </c>
      <c r="B347" s="9">
        <v>123336</v>
      </c>
      <c r="C347" s="9">
        <v>8</v>
      </c>
      <c r="D347" s="9">
        <v>0</v>
      </c>
      <c r="E347" s="9">
        <v>0</v>
      </c>
      <c r="F347" s="9">
        <v>0</v>
      </c>
      <c r="G347" s="9">
        <v>27</v>
      </c>
      <c r="H347" s="9">
        <v>0</v>
      </c>
      <c r="I347" s="9">
        <v>5</v>
      </c>
      <c r="J347" s="9">
        <v>0</v>
      </c>
      <c r="K347" s="9" t="s">
        <v>958</v>
      </c>
      <c r="L347" s="9" t="s">
        <v>962</v>
      </c>
      <c r="M347" s="9" t="s">
        <v>1656</v>
      </c>
      <c r="N347" s="9">
        <v>11100010</v>
      </c>
      <c r="O347" s="9" t="s">
        <v>1657</v>
      </c>
      <c r="P347" s="88">
        <v>1.1900009000911201E+25</v>
      </c>
      <c r="Q347" s="9">
        <v>555</v>
      </c>
      <c r="R347" s="9">
        <v>555</v>
      </c>
      <c r="S347" s="9">
        <v>555</v>
      </c>
      <c r="T347" s="9">
        <v>555</v>
      </c>
      <c r="U347" s="9">
        <v>555</v>
      </c>
      <c r="V347" s="9">
        <v>555</v>
      </c>
      <c r="W347" s="9">
        <v>555</v>
      </c>
      <c r="X347" s="9">
        <v>555</v>
      </c>
      <c r="Y347" s="9">
        <v>555</v>
      </c>
      <c r="Z347" s="9">
        <v>555</v>
      </c>
      <c r="AA347" s="9">
        <v>555</v>
      </c>
      <c r="AB347" s="9">
        <v>41.7</v>
      </c>
      <c r="AC347" s="9">
        <v>39.200000000000003</v>
      </c>
      <c r="AD347" s="9">
        <v>50</v>
      </c>
      <c r="AE347" s="9">
        <v>23</v>
      </c>
      <c r="AF347" s="9">
        <v>28</v>
      </c>
      <c r="AG347" s="9">
        <v>80</v>
      </c>
      <c r="AH347" s="9">
        <v>15</v>
      </c>
      <c r="AI347" s="9">
        <v>18</v>
      </c>
      <c r="AJ347" s="9">
        <v>50</v>
      </c>
      <c r="AK347" s="9">
        <v>10</v>
      </c>
      <c r="AL347" s="9">
        <v>42.5</v>
      </c>
      <c r="AM347" s="9">
        <v>50</v>
      </c>
      <c r="AN347" s="9">
        <v>0</v>
      </c>
      <c r="AO347" s="9">
        <v>0</v>
      </c>
      <c r="AP347" s="9">
        <v>0</v>
      </c>
      <c r="AQ347" s="9">
        <v>0</v>
      </c>
      <c r="AR347" s="9" t="s">
        <v>134</v>
      </c>
      <c r="AS347" s="9" t="s">
        <v>966</v>
      </c>
      <c r="AT347" s="9" t="s">
        <v>971</v>
      </c>
      <c r="AU347" s="9" t="s">
        <v>967</v>
      </c>
      <c r="AV347" s="9" t="s">
        <v>967</v>
      </c>
      <c r="AW347" s="9" t="s">
        <v>134</v>
      </c>
      <c r="AX347" s="9" t="s">
        <v>971</v>
      </c>
      <c r="AY347" s="9" t="s">
        <v>134</v>
      </c>
      <c r="AZ347" s="9" t="s">
        <v>966</v>
      </c>
    </row>
    <row r="348" spans="1:52" ht="12.75" customHeight="1" x14ac:dyDescent="0.2">
      <c r="A348" s="9">
        <v>2021</v>
      </c>
      <c r="B348" s="9">
        <v>1179970</v>
      </c>
      <c r="C348" s="9">
        <v>8</v>
      </c>
      <c r="D348" s="9">
        <v>0</v>
      </c>
      <c r="E348" s="9">
        <v>0</v>
      </c>
      <c r="F348" s="9">
        <v>0</v>
      </c>
      <c r="G348" s="9">
        <v>27</v>
      </c>
      <c r="H348" s="9">
        <v>0</v>
      </c>
      <c r="I348" s="9">
        <v>2</v>
      </c>
      <c r="J348" s="9">
        <v>0</v>
      </c>
      <c r="K348" s="9" t="s">
        <v>958</v>
      </c>
      <c r="L348" s="9" t="s">
        <v>963</v>
      </c>
      <c r="M348" s="9" t="s">
        <v>1658</v>
      </c>
      <c r="N348" s="9">
        <v>101110</v>
      </c>
      <c r="O348" s="9" t="s">
        <v>1659</v>
      </c>
      <c r="P348" s="88">
        <v>1.111101910901E+23</v>
      </c>
      <c r="Q348" s="9">
        <v>555</v>
      </c>
      <c r="R348" s="9">
        <v>555</v>
      </c>
      <c r="S348" s="9">
        <v>555</v>
      </c>
      <c r="T348" s="9">
        <v>555</v>
      </c>
      <c r="U348" s="9">
        <v>555</v>
      </c>
      <c r="V348" s="9">
        <v>555</v>
      </c>
      <c r="W348" s="9">
        <v>555</v>
      </c>
      <c r="X348" s="9">
        <v>555</v>
      </c>
      <c r="Y348" s="9">
        <v>555</v>
      </c>
      <c r="Z348" s="9">
        <v>555</v>
      </c>
      <c r="AA348" s="9">
        <v>333</v>
      </c>
      <c r="AB348" s="9">
        <v>41.8</v>
      </c>
      <c r="AC348" s="9">
        <v>47.6</v>
      </c>
      <c r="AD348" s="9">
        <v>50</v>
      </c>
      <c r="AE348" s="9">
        <v>44</v>
      </c>
      <c r="AF348" s="9">
        <v>66</v>
      </c>
      <c r="AG348" s="9">
        <v>50</v>
      </c>
      <c r="AH348" s="9">
        <v>70</v>
      </c>
      <c r="AI348" s="9">
        <v>22</v>
      </c>
      <c r="AJ348" s="9">
        <v>70</v>
      </c>
      <c r="AK348" s="9">
        <v>10</v>
      </c>
      <c r="AL348" s="9">
        <v>39.9</v>
      </c>
      <c r="AM348" s="9">
        <v>44</v>
      </c>
      <c r="AN348" s="9">
        <v>16.7</v>
      </c>
      <c r="AO348" s="9">
        <v>40</v>
      </c>
      <c r="AP348" s="9">
        <v>10</v>
      </c>
      <c r="AQ348" s="9">
        <v>0</v>
      </c>
      <c r="AR348" s="9" t="s">
        <v>976</v>
      </c>
      <c r="AS348" s="9" t="s">
        <v>976</v>
      </c>
      <c r="AT348" s="9" t="s">
        <v>967</v>
      </c>
      <c r="AU348" s="9" t="s">
        <v>966</v>
      </c>
      <c r="AV348" s="9" t="s">
        <v>134</v>
      </c>
      <c r="AW348" s="9" t="s">
        <v>966</v>
      </c>
      <c r="AX348" s="9" t="s">
        <v>966</v>
      </c>
      <c r="AY348" s="9" t="s">
        <v>971</v>
      </c>
      <c r="AZ348" s="9" t="s">
        <v>966</v>
      </c>
    </row>
    <row r="349" spans="1:52" ht="12.75" customHeight="1" x14ac:dyDescent="0.2">
      <c r="A349" s="9">
        <v>2021</v>
      </c>
      <c r="B349" s="9">
        <v>122845</v>
      </c>
      <c r="C349" s="9">
        <v>8</v>
      </c>
      <c r="D349" s="9">
        <v>0</v>
      </c>
      <c r="E349" s="9">
        <v>0</v>
      </c>
      <c r="F349" s="9">
        <v>0</v>
      </c>
      <c r="G349" s="9">
        <v>27</v>
      </c>
      <c r="H349" s="9">
        <v>1</v>
      </c>
      <c r="I349" s="9">
        <v>5</v>
      </c>
      <c r="J349" s="9">
        <v>0</v>
      </c>
      <c r="K349" s="9" t="s">
        <v>958</v>
      </c>
      <c r="L349" s="9" t="s">
        <v>1028</v>
      </c>
      <c r="M349" s="9" t="s">
        <v>1660</v>
      </c>
      <c r="N349" s="9">
        <v>110</v>
      </c>
      <c r="O349" s="9" t="s">
        <v>1661</v>
      </c>
      <c r="P349" s="88">
        <v>9.0000110991091096E+26</v>
      </c>
      <c r="Q349" s="9">
        <v>555</v>
      </c>
      <c r="R349" s="9">
        <v>555</v>
      </c>
      <c r="S349" s="9">
        <v>555</v>
      </c>
      <c r="T349" s="9">
        <v>555</v>
      </c>
      <c r="U349" s="9">
        <v>555</v>
      </c>
      <c r="V349" s="9">
        <v>555</v>
      </c>
      <c r="W349" s="9">
        <v>336</v>
      </c>
      <c r="X349" s="9">
        <v>555</v>
      </c>
      <c r="Y349" s="9">
        <v>333</v>
      </c>
      <c r="Z349" s="9">
        <v>555</v>
      </c>
      <c r="AA349" s="9">
        <v>555</v>
      </c>
      <c r="AB349" s="9">
        <v>41.8</v>
      </c>
      <c r="AC349" s="9">
        <v>20</v>
      </c>
      <c r="AD349" s="9">
        <v>25</v>
      </c>
      <c r="AE349" s="9">
        <v>12.5</v>
      </c>
      <c r="AF349" s="9">
        <v>0</v>
      </c>
      <c r="AG349" s="9">
        <v>25</v>
      </c>
      <c r="AH349" s="9">
        <v>0</v>
      </c>
      <c r="AI349" s="9">
        <v>25</v>
      </c>
      <c r="AJ349" s="9">
        <v>25</v>
      </c>
      <c r="AK349" s="9">
        <v>25</v>
      </c>
      <c r="AL349" s="9">
        <v>49</v>
      </c>
      <c r="AM349" s="9">
        <v>52.4</v>
      </c>
      <c r="AN349" s="9">
        <v>30</v>
      </c>
      <c r="AO349" s="9">
        <v>0</v>
      </c>
      <c r="AP349" s="9">
        <v>75</v>
      </c>
      <c r="AQ349" s="9">
        <v>15</v>
      </c>
      <c r="AR349" s="9" t="s">
        <v>971</v>
      </c>
      <c r="AS349" s="9" t="s">
        <v>134</v>
      </c>
      <c r="AT349" s="9" t="s">
        <v>134</v>
      </c>
      <c r="AU349" s="9" t="s">
        <v>971</v>
      </c>
      <c r="AV349" s="9" t="s">
        <v>967</v>
      </c>
      <c r="AW349" s="9" t="s">
        <v>967</v>
      </c>
      <c r="AX349" s="9" t="s">
        <v>971</v>
      </c>
      <c r="AY349" s="9" t="s">
        <v>966</v>
      </c>
      <c r="AZ349" s="9" t="s">
        <v>134</v>
      </c>
    </row>
    <row r="350" spans="1:52" ht="12.75" customHeight="1" x14ac:dyDescent="0.2">
      <c r="A350" s="9">
        <v>2021</v>
      </c>
      <c r="B350" s="9">
        <v>1270538</v>
      </c>
      <c r="C350" s="9">
        <v>8</v>
      </c>
      <c r="D350" s="9">
        <v>0</v>
      </c>
      <c r="E350" s="9">
        <v>0</v>
      </c>
      <c r="F350" s="9">
        <v>0</v>
      </c>
      <c r="G350" s="9">
        <v>27</v>
      </c>
      <c r="H350" s="9">
        <v>1</v>
      </c>
      <c r="I350" s="9">
        <v>5</v>
      </c>
      <c r="J350" s="9">
        <v>0</v>
      </c>
      <c r="K350" s="9" t="s">
        <v>958</v>
      </c>
      <c r="L350" s="9" t="s">
        <v>1028</v>
      </c>
      <c r="M350" s="9" t="s">
        <v>1662</v>
      </c>
      <c r="N350" s="9">
        <v>101110</v>
      </c>
      <c r="O350" s="9" t="s">
        <v>1663</v>
      </c>
      <c r="P350" s="88">
        <v>9.1100010990190095E+26</v>
      </c>
      <c r="Q350" s="9">
        <v>555</v>
      </c>
      <c r="R350" s="9">
        <v>555</v>
      </c>
      <c r="S350" s="9">
        <v>555</v>
      </c>
      <c r="T350" s="9">
        <v>555</v>
      </c>
      <c r="U350" s="9">
        <v>555</v>
      </c>
      <c r="V350" s="9">
        <v>555</v>
      </c>
      <c r="W350" s="9">
        <v>555</v>
      </c>
      <c r="X350" s="9">
        <v>555</v>
      </c>
      <c r="Y350" s="9">
        <v>555</v>
      </c>
      <c r="Z350" s="9">
        <v>555</v>
      </c>
      <c r="AA350" s="9">
        <v>555</v>
      </c>
      <c r="AB350" s="9">
        <v>41.8</v>
      </c>
      <c r="AC350" s="9">
        <v>47.2</v>
      </c>
      <c r="AD350" s="9">
        <v>50</v>
      </c>
      <c r="AE350" s="9">
        <v>43</v>
      </c>
      <c r="AF350" s="9">
        <v>15</v>
      </c>
      <c r="AG350" s="9">
        <v>35</v>
      </c>
      <c r="AH350" s="9">
        <v>10</v>
      </c>
      <c r="AI350" s="9">
        <v>71</v>
      </c>
      <c r="AJ350" s="9">
        <v>55</v>
      </c>
      <c r="AK350" s="9">
        <v>75</v>
      </c>
      <c r="AL350" s="9">
        <v>40</v>
      </c>
      <c r="AM350" s="9">
        <v>42.9</v>
      </c>
      <c r="AN350" s="9">
        <v>23.3</v>
      </c>
      <c r="AO350" s="9">
        <v>55</v>
      </c>
      <c r="AP350" s="9">
        <v>0</v>
      </c>
      <c r="AQ350" s="9">
        <v>15</v>
      </c>
      <c r="AR350" s="9" t="s">
        <v>134</v>
      </c>
      <c r="AS350" s="9" t="s">
        <v>134</v>
      </c>
      <c r="AT350" s="9" t="s">
        <v>971</v>
      </c>
      <c r="AU350" s="9" t="s">
        <v>966</v>
      </c>
      <c r="AV350" s="9" t="s">
        <v>966</v>
      </c>
      <c r="AW350" s="9" t="s">
        <v>134</v>
      </c>
      <c r="AX350" s="9" t="s">
        <v>971</v>
      </c>
      <c r="AY350" s="9" t="s">
        <v>134</v>
      </c>
      <c r="AZ350" s="9" t="s">
        <v>976</v>
      </c>
    </row>
    <row r="351" spans="1:52" ht="12.75" customHeight="1" x14ac:dyDescent="0.2">
      <c r="A351" s="9">
        <v>2021</v>
      </c>
      <c r="B351" s="9">
        <v>123336</v>
      </c>
      <c r="C351" s="9">
        <v>8</v>
      </c>
      <c r="D351" s="9">
        <v>0</v>
      </c>
      <c r="E351" s="9">
        <v>0</v>
      </c>
      <c r="F351" s="9">
        <v>0</v>
      </c>
      <c r="G351" s="9">
        <v>27</v>
      </c>
      <c r="H351" s="9">
        <v>0</v>
      </c>
      <c r="I351" s="9">
        <v>5</v>
      </c>
      <c r="J351" s="9">
        <v>0</v>
      </c>
      <c r="K351" s="9" t="s">
        <v>958</v>
      </c>
      <c r="L351" s="9" t="s">
        <v>962</v>
      </c>
      <c r="M351" s="9" t="s">
        <v>1664</v>
      </c>
      <c r="N351" s="9">
        <v>10001010</v>
      </c>
      <c r="O351" s="9" t="s">
        <v>1665</v>
      </c>
      <c r="P351" s="88">
        <v>1.0191000910090001E+26</v>
      </c>
      <c r="Q351" s="9">
        <v>555</v>
      </c>
      <c r="R351" s="9">
        <v>555</v>
      </c>
      <c r="S351" s="9">
        <v>555</v>
      </c>
      <c r="T351" s="9">
        <v>555</v>
      </c>
      <c r="U351" s="9">
        <v>555</v>
      </c>
      <c r="V351" s="9">
        <v>555</v>
      </c>
      <c r="W351" s="9">
        <v>555</v>
      </c>
      <c r="X351" s="9">
        <v>555</v>
      </c>
      <c r="Y351" s="9">
        <v>333</v>
      </c>
      <c r="Z351" s="9">
        <v>333</v>
      </c>
      <c r="AA351" s="9">
        <v>555</v>
      </c>
      <c r="AB351" s="9">
        <v>41.8</v>
      </c>
      <c r="AC351" s="9">
        <v>35.1</v>
      </c>
      <c r="AD351" s="9">
        <v>37.5</v>
      </c>
      <c r="AE351" s="9">
        <v>31.5</v>
      </c>
      <c r="AF351" s="9">
        <v>14</v>
      </c>
      <c r="AG351" s="9">
        <v>70</v>
      </c>
      <c r="AH351" s="9">
        <v>0</v>
      </c>
      <c r="AI351" s="9">
        <v>49</v>
      </c>
      <c r="AJ351" s="9">
        <v>65</v>
      </c>
      <c r="AK351" s="9">
        <v>45</v>
      </c>
      <c r="AL351" s="9">
        <v>44</v>
      </c>
      <c r="AM351" s="9">
        <v>50</v>
      </c>
      <c r="AN351" s="9">
        <v>10</v>
      </c>
      <c r="AO351" s="9">
        <v>0</v>
      </c>
      <c r="AP351" s="9">
        <v>0</v>
      </c>
      <c r="AQ351" s="9">
        <v>30</v>
      </c>
      <c r="AR351" s="9" t="s">
        <v>976</v>
      </c>
      <c r="AS351" s="9" t="s">
        <v>976</v>
      </c>
      <c r="AT351" s="9" t="s">
        <v>967</v>
      </c>
      <c r="AU351" s="9" t="s">
        <v>971</v>
      </c>
      <c r="AV351" s="9" t="s">
        <v>971</v>
      </c>
      <c r="AW351" s="9" t="s">
        <v>966</v>
      </c>
      <c r="AX351" s="9" t="s">
        <v>967</v>
      </c>
      <c r="AY351" s="9" t="s">
        <v>134</v>
      </c>
      <c r="AZ351" s="9" t="s">
        <v>966</v>
      </c>
    </row>
    <row r="352" spans="1:52" ht="12.75" customHeight="1" x14ac:dyDescent="0.2">
      <c r="A352" s="9">
        <v>2021</v>
      </c>
      <c r="B352" s="9">
        <v>1308687</v>
      </c>
      <c r="C352" s="9">
        <v>8</v>
      </c>
      <c r="D352" s="9">
        <v>0</v>
      </c>
      <c r="E352" s="9">
        <v>0</v>
      </c>
      <c r="F352" s="9">
        <v>0</v>
      </c>
      <c r="G352" s="9">
        <v>27</v>
      </c>
      <c r="H352" s="9">
        <v>0</v>
      </c>
      <c r="I352" s="9">
        <v>7</v>
      </c>
      <c r="J352" s="9">
        <v>0</v>
      </c>
      <c r="K352" s="9" t="s">
        <v>958</v>
      </c>
      <c r="L352" s="9" t="s">
        <v>977</v>
      </c>
      <c r="M352" s="9" t="s">
        <v>1666</v>
      </c>
      <c r="N352" s="9">
        <v>10000110</v>
      </c>
      <c r="O352" s="9" t="s">
        <v>1667</v>
      </c>
      <c r="P352" s="88">
        <v>9.0090109901019201E+26</v>
      </c>
      <c r="Q352" s="9">
        <v>555</v>
      </c>
      <c r="R352" s="9">
        <v>555</v>
      </c>
      <c r="S352" s="9">
        <v>555</v>
      </c>
      <c r="T352" s="9">
        <v>555</v>
      </c>
      <c r="U352" s="9">
        <v>555</v>
      </c>
      <c r="V352" s="9">
        <v>555</v>
      </c>
      <c r="W352" s="9">
        <v>555</v>
      </c>
      <c r="X352" s="9">
        <v>555</v>
      </c>
      <c r="Y352" s="9">
        <v>555</v>
      </c>
      <c r="Z352" s="9">
        <v>555</v>
      </c>
      <c r="AA352" s="9">
        <v>555</v>
      </c>
      <c r="AB352" s="9">
        <v>42</v>
      </c>
      <c r="AC352" s="9">
        <v>35.1</v>
      </c>
      <c r="AD352" s="9">
        <v>37.5</v>
      </c>
      <c r="AE352" s="9">
        <v>31.5</v>
      </c>
      <c r="AF352" s="9">
        <v>48</v>
      </c>
      <c r="AG352" s="9">
        <v>40</v>
      </c>
      <c r="AH352" s="9">
        <v>50</v>
      </c>
      <c r="AI352" s="9">
        <v>15</v>
      </c>
      <c r="AJ352" s="9">
        <v>35</v>
      </c>
      <c r="AK352" s="9">
        <v>10</v>
      </c>
      <c r="AL352" s="9">
        <v>44.3</v>
      </c>
      <c r="AM352" s="9">
        <v>45</v>
      </c>
      <c r="AN352" s="9">
        <v>40</v>
      </c>
      <c r="AO352" s="9">
        <v>45</v>
      </c>
      <c r="AP352" s="9">
        <v>20</v>
      </c>
      <c r="AQ352" s="9">
        <v>55</v>
      </c>
      <c r="AR352" s="9" t="s">
        <v>966</v>
      </c>
      <c r="AS352" s="9" t="s">
        <v>966</v>
      </c>
      <c r="AT352" s="9" t="s">
        <v>134</v>
      </c>
      <c r="AU352" s="9" t="s">
        <v>971</v>
      </c>
      <c r="AV352" s="9" t="s">
        <v>971</v>
      </c>
      <c r="AW352" s="9" t="s">
        <v>134</v>
      </c>
      <c r="AX352" s="9" t="s">
        <v>971</v>
      </c>
      <c r="AY352" s="9" t="s">
        <v>967</v>
      </c>
      <c r="AZ352" s="9" t="s">
        <v>134</v>
      </c>
    </row>
    <row r="353" spans="1:52" ht="12.75" customHeight="1" x14ac:dyDescent="0.2">
      <c r="A353" s="9">
        <v>2021</v>
      </c>
      <c r="B353" s="9">
        <v>122845</v>
      </c>
      <c r="C353" s="9">
        <v>8</v>
      </c>
      <c r="D353" s="9">
        <v>0</v>
      </c>
      <c r="E353" s="9">
        <v>0</v>
      </c>
      <c r="F353" s="9">
        <v>0</v>
      </c>
      <c r="G353" s="9">
        <v>27</v>
      </c>
      <c r="H353" s="9">
        <v>1</v>
      </c>
      <c r="I353" s="9">
        <v>5</v>
      </c>
      <c r="J353" s="9">
        <v>0</v>
      </c>
      <c r="K353" s="9" t="s">
        <v>958</v>
      </c>
      <c r="L353" s="9" t="s">
        <v>1028</v>
      </c>
      <c r="M353" s="9" t="s">
        <v>1668</v>
      </c>
      <c r="N353" s="9">
        <v>11110</v>
      </c>
      <c r="O353" s="9" t="s">
        <v>1669</v>
      </c>
      <c r="P353" s="88">
        <v>9.0100000991191099E+26</v>
      </c>
      <c r="Q353" s="9">
        <v>555</v>
      </c>
      <c r="R353" s="9">
        <v>555</v>
      </c>
      <c r="S353" s="9">
        <v>555</v>
      </c>
      <c r="T353" s="9">
        <v>555</v>
      </c>
      <c r="U353" s="9">
        <v>555</v>
      </c>
      <c r="V353" s="9">
        <v>555</v>
      </c>
      <c r="W353" s="9">
        <v>555</v>
      </c>
      <c r="X353" s="9">
        <v>555</v>
      </c>
      <c r="Y353" s="9">
        <v>555</v>
      </c>
      <c r="Z353" s="9">
        <v>333</v>
      </c>
      <c r="AA353" s="9">
        <v>333</v>
      </c>
      <c r="AB353" s="9">
        <v>42</v>
      </c>
      <c r="AC353" s="9">
        <v>42.8</v>
      </c>
      <c r="AD353" s="9">
        <v>50</v>
      </c>
      <c r="AE353" s="9">
        <v>32</v>
      </c>
      <c r="AF353" s="9">
        <v>25</v>
      </c>
      <c r="AG353" s="9">
        <v>65</v>
      </c>
      <c r="AH353" s="9">
        <v>15</v>
      </c>
      <c r="AI353" s="9">
        <v>39</v>
      </c>
      <c r="AJ353" s="9">
        <v>35</v>
      </c>
      <c r="AK353" s="9">
        <v>40</v>
      </c>
      <c r="AL353" s="9">
        <v>41.7</v>
      </c>
      <c r="AM353" s="9">
        <v>47.6</v>
      </c>
      <c r="AN353" s="9">
        <v>8.3000000000000007</v>
      </c>
      <c r="AO353" s="9">
        <v>25</v>
      </c>
      <c r="AP353" s="9">
        <v>0</v>
      </c>
      <c r="AQ353" s="9">
        <v>0</v>
      </c>
      <c r="AR353" s="9" t="s">
        <v>971</v>
      </c>
      <c r="AS353" s="9" t="s">
        <v>134</v>
      </c>
      <c r="AT353" s="9" t="s">
        <v>134</v>
      </c>
      <c r="AU353" s="9" t="s">
        <v>971</v>
      </c>
      <c r="AV353" s="9" t="s">
        <v>971</v>
      </c>
      <c r="AW353" s="9" t="s">
        <v>971</v>
      </c>
      <c r="AX353" s="9" t="s">
        <v>971</v>
      </c>
      <c r="AY353" s="9" t="s">
        <v>966</v>
      </c>
      <c r="AZ353" s="9" t="s">
        <v>134</v>
      </c>
    </row>
    <row r="354" spans="1:52" ht="12.75" customHeight="1" x14ac:dyDescent="0.2">
      <c r="A354" s="9">
        <v>2021</v>
      </c>
      <c r="B354" s="9">
        <v>1308687</v>
      </c>
      <c r="C354" s="9">
        <v>8</v>
      </c>
      <c r="D354" s="9">
        <v>0</v>
      </c>
      <c r="E354" s="9">
        <v>0</v>
      </c>
      <c r="F354" s="9">
        <v>0</v>
      </c>
      <c r="G354" s="9">
        <v>27</v>
      </c>
      <c r="H354" s="9">
        <v>0</v>
      </c>
      <c r="I354" s="9">
        <v>7</v>
      </c>
      <c r="J354" s="9">
        <v>0</v>
      </c>
      <c r="K354" s="9" t="s">
        <v>958</v>
      </c>
      <c r="L354" s="9" t="s">
        <v>977</v>
      </c>
      <c r="M354" s="9" t="s">
        <v>1670</v>
      </c>
      <c r="N354" s="9">
        <v>101010</v>
      </c>
      <c r="O354" s="9" t="s">
        <v>1671</v>
      </c>
      <c r="P354" s="88">
        <v>9.0191019910009103E+26</v>
      </c>
      <c r="Q354" s="9">
        <v>555</v>
      </c>
      <c r="R354" s="9">
        <v>555</v>
      </c>
      <c r="S354" s="9">
        <v>555</v>
      </c>
      <c r="T354" s="9">
        <v>555</v>
      </c>
      <c r="U354" s="9">
        <v>555</v>
      </c>
      <c r="V354" s="9">
        <v>555</v>
      </c>
      <c r="W354" s="9">
        <v>555</v>
      </c>
      <c r="X354" s="9">
        <v>555</v>
      </c>
      <c r="Y354" s="9">
        <v>555</v>
      </c>
      <c r="Z354" s="9">
        <v>555</v>
      </c>
      <c r="AA354" s="9">
        <v>555</v>
      </c>
      <c r="AB354" s="9">
        <v>42.1</v>
      </c>
      <c r="AC354" s="9">
        <v>31.9</v>
      </c>
      <c r="AD354" s="9">
        <v>37.5</v>
      </c>
      <c r="AE354" s="9">
        <v>23.5</v>
      </c>
      <c r="AF354" s="9">
        <v>13</v>
      </c>
      <c r="AG354" s="9">
        <v>65</v>
      </c>
      <c r="AH354" s="9">
        <v>0</v>
      </c>
      <c r="AI354" s="9">
        <v>34</v>
      </c>
      <c r="AJ354" s="9">
        <v>50</v>
      </c>
      <c r="AK354" s="9">
        <v>30</v>
      </c>
      <c r="AL354" s="9">
        <v>45.5</v>
      </c>
      <c r="AM354" s="9">
        <v>50</v>
      </c>
      <c r="AN354" s="9">
        <v>20</v>
      </c>
      <c r="AO354" s="9">
        <v>10</v>
      </c>
      <c r="AP354" s="9">
        <v>0</v>
      </c>
      <c r="AQ354" s="9">
        <v>50</v>
      </c>
      <c r="AR354" s="9" t="s">
        <v>134</v>
      </c>
      <c r="AS354" s="9" t="s">
        <v>134</v>
      </c>
      <c r="AT354" s="9" t="s">
        <v>134</v>
      </c>
      <c r="AU354" s="9" t="s">
        <v>971</v>
      </c>
      <c r="AV354" s="9" t="s">
        <v>967</v>
      </c>
      <c r="AW354" s="9" t="s">
        <v>971</v>
      </c>
      <c r="AX354" s="9" t="s">
        <v>971</v>
      </c>
      <c r="AY354" s="9" t="s">
        <v>966</v>
      </c>
      <c r="AZ354" s="9" t="s">
        <v>966</v>
      </c>
    </row>
    <row r="355" spans="1:52" ht="12.75" customHeight="1" x14ac:dyDescent="0.2">
      <c r="A355" s="9">
        <v>2021</v>
      </c>
      <c r="B355" s="9">
        <v>1127925</v>
      </c>
      <c r="C355" s="9">
        <v>8</v>
      </c>
      <c r="D355" s="9">
        <v>0</v>
      </c>
      <c r="E355" s="9">
        <v>0</v>
      </c>
      <c r="F355" s="9">
        <v>0</v>
      </c>
      <c r="G355" s="9">
        <v>27</v>
      </c>
      <c r="H355" s="9">
        <v>1</v>
      </c>
      <c r="I355" s="9">
        <v>5</v>
      </c>
      <c r="J355" s="9">
        <v>0</v>
      </c>
      <c r="K355" s="9" t="s">
        <v>958</v>
      </c>
      <c r="L355" s="9" t="s">
        <v>1028</v>
      </c>
      <c r="M355" s="9" t="s">
        <v>1672</v>
      </c>
      <c r="N355" s="9">
        <v>10011110</v>
      </c>
      <c r="O355" s="9" t="s">
        <v>1673</v>
      </c>
      <c r="P355" s="88">
        <v>9.1101000991191098E+26</v>
      </c>
      <c r="Q355" s="9">
        <v>555</v>
      </c>
      <c r="R355" s="9">
        <v>555</v>
      </c>
      <c r="S355" s="9">
        <v>555</v>
      </c>
      <c r="T355" s="9">
        <v>555</v>
      </c>
      <c r="U355" s="9">
        <v>555</v>
      </c>
      <c r="V355" s="9">
        <v>555</v>
      </c>
      <c r="W355" s="9">
        <v>333</v>
      </c>
      <c r="X355" s="9">
        <v>555</v>
      </c>
      <c r="Y355" s="9">
        <v>336</v>
      </c>
      <c r="Z355" s="9">
        <v>555</v>
      </c>
      <c r="AA355" s="9">
        <v>555</v>
      </c>
      <c r="AB355" s="9">
        <v>42.2</v>
      </c>
      <c r="AC355" s="9">
        <v>48.7</v>
      </c>
      <c r="AD355" s="9">
        <v>62.5</v>
      </c>
      <c r="AE355" s="9">
        <v>28</v>
      </c>
      <c r="AF355" s="9">
        <v>0</v>
      </c>
      <c r="AG355" s="9">
        <v>0</v>
      </c>
      <c r="AH355" s="9">
        <v>0</v>
      </c>
      <c r="AI355" s="9">
        <v>56</v>
      </c>
      <c r="AJ355" s="9">
        <v>40</v>
      </c>
      <c r="AK355" s="9">
        <v>60</v>
      </c>
      <c r="AL355" s="9">
        <v>40</v>
      </c>
      <c r="AM355" s="9">
        <v>42.9</v>
      </c>
      <c r="AN355" s="9">
        <v>23.3</v>
      </c>
      <c r="AO355" s="9">
        <v>0</v>
      </c>
      <c r="AP355" s="9">
        <v>30</v>
      </c>
      <c r="AQ355" s="9">
        <v>40</v>
      </c>
      <c r="AR355" s="9" t="s">
        <v>134</v>
      </c>
      <c r="AS355" s="9" t="s">
        <v>966</v>
      </c>
      <c r="AT355" s="9" t="s">
        <v>971</v>
      </c>
      <c r="AU355" s="9" t="s">
        <v>971</v>
      </c>
      <c r="AV355" s="9" t="s">
        <v>971</v>
      </c>
      <c r="AW355" s="9" t="s">
        <v>967</v>
      </c>
      <c r="AX355" s="9" t="s">
        <v>971</v>
      </c>
      <c r="AY355" s="9" t="s">
        <v>966</v>
      </c>
      <c r="AZ355" s="9" t="s">
        <v>134</v>
      </c>
    </row>
    <row r="356" spans="1:52" ht="12.75" customHeight="1" x14ac:dyDescent="0.2">
      <c r="A356" s="9">
        <v>2021</v>
      </c>
      <c r="B356" s="9">
        <v>1103909</v>
      </c>
      <c r="C356" s="9">
        <v>8</v>
      </c>
      <c r="D356" s="9">
        <v>0</v>
      </c>
      <c r="E356" s="9">
        <v>0</v>
      </c>
      <c r="F356" s="9">
        <v>0</v>
      </c>
      <c r="G356" s="9">
        <v>27</v>
      </c>
      <c r="H356" s="9">
        <v>0</v>
      </c>
      <c r="I356" s="9">
        <v>7</v>
      </c>
      <c r="J356" s="9">
        <v>0</v>
      </c>
      <c r="K356" s="9" t="s">
        <v>958</v>
      </c>
      <c r="L356" s="9" t="s">
        <v>1061</v>
      </c>
      <c r="M356" s="9" t="s">
        <v>1674</v>
      </c>
      <c r="N356" s="9">
        <v>100001</v>
      </c>
      <c r="O356" s="9" t="s">
        <v>1675</v>
      </c>
      <c r="P356" s="88">
        <v>1.11190100092E+26</v>
      </c>
      <c r="Q356" s="9">
        <v>555</v>
      </c>
      <c r="R356" s="9">
        <v>555</v>
      </c>
      <c r="S356" s="9">
        <v>555</v>
      </c>
      <c r="T356" s="9">
        <v>555</v>
      </c>
      <c r="U356" s="9">
        <v>555</v>
      </c>
      <c r="V356" s="9">
        <v>555</v>
      </c>
      <c r="W356" s="9">
        <v>555</v>
      </c>
      <c r="X356" s="9">
        <v>555</v>
      </c>
      <c r="Y356" s="9">
        <v>555</v>
      </c>
      <c r="Z356" s="9">
        <v>555</v>
      </c>
      <c r="AA356" s="9">
        <v>555</v>
      </c>
      <c r="AB356" s="9">
        <v>42.2</v>
      </c>
      <c r="AC356" s="9">
        <v>29.4</v>
      </c>
      <c r="AD356" s="9">
        <v>25</v>
      </c>
      <c r="AE356" s="9">
        <v>36</v>
      </c>
      <c r="AF356" s="9">
        <v>26</v>
      </c>
      <c r="AG356" s="9">
        <v>70</v>
      </c>
      <c r="AH356" s="9">
        <v>15</v>
      </c>
      <c r="AI356" s="9">
        <v>46</v>
      </c>
      <c r="AJ356" s="9">
        <v>50</v>
      </c>
      <c r="AK356" s="9">
        <v>45</v>
      </c>
      <c r="AL356" s="9">
        <v>46.5</v>
      </c>
      <c r="AM356" s="9">
        <v>50</v>
      </c>
      <c r="AN356" s="9">
        <v>26.7</v>
      </c>
      <c r="AO356" s="9">
        <v>0</v>
      </c>
      <c r="AP356" s="9">
        <v>40</v>
      </c>
      <c r="AQ356" s="9">
        <v>40</v>
      </c>
      <c r="AR356" s="9" t="s">
        <v>134</v>
      </c>
      <c r="AS356" s="9" t="s">
        <v>966</v>
      </c>
      <c r="AT356" s="9" t="s">
        <v>134</v>
      </c>
      <c r="AU356" s="9" t="s">
        <v>971</v>
      </c>
      <c r="AV356" s="9" t="s">
        <v>971</v>
      </c>
      <c r="AW356" s="9" t="s">
        <v>971</v>
      </c>
      <c r="AX356" s="9" t="s">
        <v>967</v>
      </c>
      <c r="AY356" s="9" t="s">
        <v>134</v>
      </c>
      <c r="AZ356" s="9" t="s">
        <v>134</v>
      </c>
    </row>
    <row r="357" spans="1:52" ht="12.75" customHeight="1" x14ac:dyDescent="0.2">
      <c r="A357" s="9">
        <v>2021</v>
      </c>
      <c r="B357" s="9">
        <v>1179970</v>
      </c>
      <c r="C357" s="9">
        <v>8</v>
      </c>
      <c r="D357" s="9">
        <v>0</v>
      </c>
      <c r="E357" s="9">
        <v>0</v>
      </c>
      <c r="F357" s="9">
        <v>0</v>
      </c>
      <c r="G357" s="9">
        <v>27</v>
      </c>
      <c r="H357" s="9">
        <v>0</v>
      </c>
      <c r="I357" s="9">
        <v>2</v>
      </c>
      <c r="J357" s="9">
        <v>0</v>
      </c>
      <c r="K357" s="9" t="s">
        <v>958</v>
      </c>
      <c r="L357" s="9" t="s">
        <v>963</v>
      </c>
      <c r="M357" s="9" t="s">
        <v>1676</v>
      </c>
      <c r="N357" s="9">
        <v>1101110</v>
      </c>
      <c r="O357" s="9" t="s">
        <v>1677</v>
      </c>
      <c r="P357" s="88">
        <v>1.0101110091090099E+25</v>
      </c>
      <c r="Q357" s="9">
        <v>555</v>
      </c>
      <c r="R357" s="9">
        <v>555</v>
      </c>
      <c r="S357" s="9">
        <v>555</v>
      </c>
      <c r="T357" s="9">
        <v>555</v>
      </c>
      <c r="U357" s="9">
        <v>555</v>
      </c>
      <c r="V357" s="9">
        <v>555</v>
      </c>
      <c r="W357" s="9">
        <v>555</v>
      </c>
      <c r="X357" s="9">
        <v>555</v>
      </c>
      <c r="Y357" s="9">
        <v>555</v>
      </c>
      <c r="Z357" s="9">
        <v>555</v>
      </c>
      <c r="AA357" s="9">
        <v>555</v>
      </c>
      <c r="AB357" s="9">
        <v>42.2</v>
      </c>
      <c r="AC357" s="9">
        <v>54.9</v>
      </c>
      <c r="AD357" s="9">
        <v>62.5</v>
      </c>
      <c r="AE357" s="9">
        <v>43.5</v>
      </c>
      <c r="AF357" s="9">
        <v>50</v>
      </c>
      <c r="AG357" s="9">
        <v>50</v>
      </c>
      <c r="AH357" s="9">
        <v>50</v>
      </c>
      <c r="AI357" s="9">
        <v>37</v>
      </c>
      <c r="AJ357" s="9">
        <v>65</v>
      </c>
      <c r="AK357" s="9">
        <v>30</v>
      </c>
      <c r="AL357" s="9">
        <v>38</v>
      </c>
      <c r="AM357" s="9">
        <v>40</v>
      </c>
      <c r="AN357" s="9">
        <v>26.7</v>
      </c>
      <c r="AO357" s="9">
        <v>60</v>
      </c>
      <c r="AP357" s="9">
        <v>20</v>
      </c>
      <c r="AQ357" s="9">
        <v>0</v>
      </c>
      <c r="AR357" s="9" t="s">
        <v>134</v>
      </c>
      <c r="AS357" s="9" t="s">
        <v>134</v>
      </c>
      <c r="AT357" s="9" t="s">
        <v>134</v>
      </c>
      <c r="AU357" s="9" t="s">
        <v>967</v>
      </c>
      <c r="AV357" s="9" t="s">
        <v>967</v>
      </c>
      <c r="AW357" s="9" t="s">
        <v>134</v>
      </c>
      <c r="AX357" s="9" t="s">
        <v>976</v>
      </c>
      <c r="AY357" s="9" t="s">
        <v>966</v>
      </c>
      <c r="AZ357" s="9" t="s">
        <v>966</v>
      </c>
    </row>
    <row r="358" spans="1:52" ht="12.75" customHeight="1" x14ac:dyDescent="0.2">
      <c r="A358" s="9">
        <v>2021</v>
      </c>
      <c r="B358" s="9">
        <v>1179970</v>
      </c>
      <c r="C358" s="9">
        <v>8</v>
      </c>
      <c r="D358" s="9">
        <v>0</v>
      </c>
      <c r="E358" s="9">
        <v>0</v>
      </c>
      <c r="F358" s="9">
        <v>0</v>
      </c>
      <c r="G358" s="9">
        <v>27</v>
      </c>
      <c r="H358" s="9">
        <v>0</v>
      </c>
      <c r="I358" s="9">
        <v>2</v>
      </c>
      <c r="J358" s="9">
        <v>0</v>
      </c>
      <c r="K358" s="9" t="s">
        <v>958</v>
      </c>
      <c r="L358" s="9" t="s">
        <v>963</v>
      </c>
      <c r="M358" s="9" t="s">
        <v>1678</v>
      </c>
      <c r="N358" s="9">
        <v>10101000</v>
      </c>
      <c r="O358" s="9" t="s">
        <v>1679</v>
      </c>
      <c r="P358" s="88">
        <v>1.0010111009109E+26</v>
      </c>
      <c r="Q358" s="9">
        <v>555</v>
      </c>
      <c r="R358" s="9">
        <v>555</v>
      </c>
      <c r="S358" s="9">
        <v>555</v>
      </c>
      <c r="T358" s="9">
        <v>555</v>
      </c>
      <c r="U358" s="9">
        <v>555</v>
      </c>
      <c r="V358" s="9">
        <v>555</v>
      </c>
      <c r="W358" s="9">
        <v>555</v>
      </c>
      <c r="X358" s="9">
        <v>555</v>
      </c>
      <c r="Y358" s="9">
        <v>555</v>
      </c>
      <c r="Z358" s="9">
        <v>555</v>
      </c>
      <c r="AA358" s="9">
        <v>555</v>
      </c>
      <c r="AB358" s="9">
        <v>42.2</v>
      </c>
      <c r="AC358" s="9">
        <v>35.700000000000003</v>
      </c>
      <c r="AD358" s="9">
        <v>37.5</v>
      </c>
      <c r="AE358" s="9">
        <v>33</v>
      </c>
      <c r="AF358" s="9">
        <v>30</v>
      </c>
      <c r="AG358" s="9">
        <v>50</v>
      </c>
      <c r="AH358" s="9">
        <v>25</v>
      </c>
      <c r="AI358" s="9">
        <v>36</v>
      </c>
      <c r="AJ358" s="9">
        <v>80</v>
      </c>
      <c r="AK358" s="9">
        <v>25</v>
      </c>
      <c r="AL358" s="9">
        <v>44.3</v>
      </c>
      <c r="AM358" s="9">
        <v>48</v>
      </c>
      <c r="AN358" s="9">
        <v>23.3</v>
      </c>
      <c r="AO358" s="9">
        <v>40</v>
      </c>
      <c r="AP358" s="9">
        <v>30</v>
      </c>
      <c r="AQ358" s="9">
        <v>0</v>
      </c>
      <c r="AR358" s="9" t="s">
        <v>134</v>
      </c>
      <c r="AS358" s="9" t="s">
        <v>134</v>
      </c>
      <c r="AT358" s="9" t="s">
        <v>134</v>
      </c>
      <c r="AU358" s="9" t="s">
        <v>971</v>
      </c>
      <c r="AV358" s="9" t="s">
        <v>971</v>
      </c>
      <c r="AW358" s="9" t="s">
        <v>971</v>
      </c>
      <c r="AX358" s="9" t="s">
        <v>971</v>
      </c>
      <c r="AY358" s="9" t="s">
        <v>966</v>
      </c>
      <c r="AZ358" s="9" t="s">
        <v>966</v>
      </c>
    </row>
    <row r="359" spans="1:52" ht="12.75" customHeight="1" x14ac:dyDescent="0.2">
      <c r="A359" s="9">
        <v>2021</v>
      </c>
      <c r="B359" s="9">
        <v>122845</v>
      </c>
      <c r="C359" s="9">
        <v>8</v>
      </c>
      <c r="D359" s="9">
        <v>0</v>
      </c>
      <c r="E359" s="9">
        <v>0</v>
      </c>
      <c r="F359" s="9">
        <v>0</v>
      </c>
      <c r="G359" s="9">
        <v>27</v>
      </c>
      <c r="H359" s="9">
        <v>1</v>
      </c>
      <c r="I359" s="9">
        <v>5</v>
      </c>
      <c r="J359" s="9">
        <v>0</v>
      </c>
      <c r="K359" s="9" t="s">
        <v>958</v>
      </c>
      <c r="L359" s="9" t="s">
        <v>1028</v>
      </c>
      <c r="M359" s="9" t="s">
        <v>1680</v>
      </c>
      <c r="N359" s="9">
        <v>1101000</v>
      </c>
      <c r="O359" s="9" t="s">
        <v>1681</v>
      </c>
      <c r="P359" s="88">
        <v>9.1000110991190104E+26</v>
      </c>
      <c r="Q359" s="9">
        <v>555</v>
      </c>
      <c r="R359" s="9">
        <v>555</v>
      </c>
      <c r="S359" s="9">
        <v>555</v>
      </c>
      <c r="T359" s="9">
        <v>555</v>
      </c>
      <c r="U359" s="9">
        <v>555</v>
      </c>
      <c r="V359" s="9">
        <v>555</v>
      </c>
      <c r="W359" s="9">
        <v>555</v>
      </c>
      <c r="X359" s="9">
        <v>555</v>
      </c>
      <c r="Y359" s="9">
        <v>555</v>
      </c>
      <c r="Z359" s="9">
        <v>555</v>
      </c>
      <c r="AA359" s="9">
        <v>333</v>
      </c>
      <c r="AB359" s="9">
        <v>42.3</v>
      </c>
      <c r="AC359" s="9">
        <v>29.5</v>
      </c>
      <c r="AD359" s="9">
        <v>37.5</v>
      </c>
      <c r="AE359" s="9">
        <v>17.5</v>
      </c>
      <c r="AF359" s="9">
        <v>17</v>
      </c>
      <c r="AG359" s="9">
        <v>25</v>
      </c>
      <c r="AH359" s="9">
        <v>15</v>
      </c>
      <c r="AI359" s="9">
        <v>18</v>
      </c>
      <c r="AJ359" s="9">
        <v>50</v>
      </c>
      <c r="AK359" s="9">
        <v>10</v>
      </c>
      <c r="AL359" s="9">
        <v>46.5</v>
      </c>
      <c r="AM359" s="9">
        <v>52.4</v>
      </c>
      <c r="AN359" s="9">
        <v>13.3</v>
      </c>
      <c r="AO359" s="9">
        <v>30</v>
      </c>
      <c r="AP359" s="9">
        <v>10</v>
      </c>
      <c r="AQ359" s="9">
        <v>0</v>
      </c>
      <c r="AR359" s="9" t="s">
        <v>134</v>
      </c>
      <c r="AS359" s="9" t="s">
        <v>134</v>
      </c>
      <c r="AT359" s="9" t="s">
        <v>134</v>
      </c>
      <c r="AU359" s="9" t="s">
        <v>967</v>
      </c>
      <c r="AV359" s="9" t="s">
        <v>967</v>
      </c>
      <c r="AW359" s="9" t="s">
        <v>967</v>
      </c>
      <c r="AX359" s="9" t="s">
        <v>966</v>
      </c>
      <c r="AY359" s="9" t="s">
        <v>971</v>
      </c>
      <c r="AZ359" s="9" t="s">
        <v>966</v>
      </c>
    </row>
    <row r="360" spans="1:52" ht="12.75" customHeight="1" x14ac:dyDescent="0.2">
      <c r="A360" s="9">
        <v>2021</v>
      </c>
      <c r="B360" s="9">
        <v>123336</v>
      </c>
      <c r="C360" s="9">
        <v>8</v>
      </c>
      <c r="D360" s="9">
        <v>0</v>
      </c>
      <c r="E360" s="9">
        <v>0</v>
      </c>
      <c r="F360" s="9">
        <v>0</v>
      </c>
      <c r="G360" s="9">
        <v>27</v>
      </c>
      <c r="H360" s="9">
        <v>0</v>
      </c>
      <c r="I360" s="9">
        <v>5</v>
      </c>
      <c r="J360" s="9">
        <v>0</v>
      </c>
      <c r="K360" s="9" t="s">
        <v>958</v>
      </c>
      <c r="L360" s="9" t="s">
        <v>962</v>
      </c>
      <c r="M360" s="9" t="s">
        <v>1045</v>
      </c>
      <c r="N360" s="9">
        <v>101110</v>
      </c>
      <c r="O360" s="9" t="s">
        <v>1682</v>
      </c>
      <c r="P360" s="88">
        <v>1.0910009000901099E+25</v>
      </c>
      <c r="Q360" s="9">
        <v>555</v>
      </c>
      <c r="R360" s="9">
        <v>555</v>
      </c>
      <c r="S360" s="9">
        <v>555</v>
      </c>
      <c r="T360" s="9">
        <v>555</v>
      </c>
      <c r="U360" s="9">
        <v>555</v>
      </c>
      <c r="V360" s="9">
        <v>555</v>
      </c>
      <c r="W360" s="9">
        <v>555</v>
      </c>
      <c r="X360" s="9">
        <v>555</v>
      </c>
      <c r="Y360" s="9">
        <v>333</v>
      </c>
      <c r="Z360" s="9">
        <v>333</v>
      </c>
      <c r="AA360" s="9">
        <v>555</v>
      </c>
      <c r="AB360" s="9">
        <v>42.3</v>
      </c>
      <c r="AC360" s="9">
        <v>48.4</v>
      </c>
      <c r="AD360" s="9">
        <v>50</v>
      </c>
      <c r="AE360" s="9">
        <v>46</v>
      </c>
      <c r="AF360" s="9">
        <v>17</v>
      </c>
      <c r="AG360" s="9">
        <v>85</v>
      </c>
      <c r="AH360" s="9">
        <v>0</v>
      </c>
      <c r="AI360" s="9">
        <v>75</v>
      </c>
      <c r="AJ360" s="9">
        <v>55</v>
      </c>
      <c r="AK360" s="9">
        <v>80</v>
      </c>
      <c r="AL360" s="9">
        <v>40.200000000000003</v>
      </c>
      <c r="AM360" s="9">
        <v>45.5</v>
      </c>
      <c r="AN360" s="9">
        <v>10</v>
      </c>
      <c r="AO360" s="9">
        <v>0</v>
      </c>
      <c r="AP360" s="9">
        <v>0</v>
      </c>
      <c r="AQ360" s="9">
        <v>30</v>
      </c>
      <c r="AR360" s="9" t="s">
        <v>966</v>
      </c>
      <c r="AS360" s="9" t="s">
        <v>966</v>
      </c>
      <c r="AT360" s="9" t="s">
        <v>134</v>
      </c>
      <c r="AU360" s="9" t="s">
        <v>971</v>
      </c>
      <c r="AV360" s="9" t="s">
        <v>971</v>
      </c>
      <c r="AW360" s="9" t="s">
        <v>134</v>
      </c>
      <c r="AX360" s="9" t="s">
        <v>971</v>
      </c>
      <c r="AY360" s="9" t="s">
        <v>971</v>
      </c>
      <c r="AZ360" s="9" t="s">
        <v>966</v>
      </c>
    </row>
    <row r="361" spans="1:52" ht="12.75" customHeight="1" x14ac:dyDescent="0.2">
      <c r="A361" s="9">
        <v>2021</v>
      </c>
      <c r="B361" s="9">
        <v>1127925</v>
      </c>
      <c r="C361" s="9">
        <v>8</v>
      </c>
      <c r="D361" s="9">
        <v>0</v>
      </c>
      <c r="E361" s="9">
        <v>0</v>
      </c>
      <c r="F361" s="9">
        <v>0</v>
      </c>
      <c r="G361" s="9">
        <v>27</v>
      </c>
      <c r="H361" s="9">
        <v>1</v>
      </c>
      <c r="I361" s="9">
        <v>5</v>
      </c>
      <c r="J361" s="9">
        <v>0</v>
      </c>
      <c r="K361" s="9" t="s">
        <v>958</v>
      </c>
      <c r="L361" s="9" t="s">
        <v>1028</v>
      </c>
      <c r="M361" s="9" t="s">
        <v>1683</v>
      </c>
      <c r="N361" s="9">
        <v>10</v>
      </c>
      <c r="O361" s="9" t="s">
        <v>1684</v>
      </c>
      <c r="P361" s="88">
        <v>9.0101110991091106E+26</v>
      </c>
      <c r="Q361" s="9">
        <v>555</v>
      </c>
      <c r="R361" s="9">
        <v>555</v>
      </c>
      <c r="S361" s="9">
        <v>555</v>
      </c>
      <c r="T361" s="9">
        <v>555</v>
      </c>
      <c r="U361" s="9">
        <v>555</v>
      </c>
      <c r="V361" s="9">
        <v>555</v>
      </c>
      <c r="W361" s="9">
        <v>555</v>
      </c>
      <c r="X361" s="9">
        <v>555</v>
      </c>
      <c r="Y361" s="9">
        <v>555</v>
      </c>
      <c r="Z361" s="9">
        <v>555</v>
      </c>
      <c r="AA361" s="9">
        <v>555</v>
      </c>
      <c r="AB361" s="9">
        <v>42.4</v>
      </c>
      <c r="AC361" s="9">
        <v>27.5</v>
      </c>
      <c r="AD361" s="9">
        <v>12.5</v>
      </c>
      <c r="AE361" s="9">
        <v>50</v>
      </c>
      <c r="AF361" s="9">
        <v>29</v>
      </c>
      <c r="AG361" s="9">
        <v>85</v>
      </c>
      <c r="AH361" s="9">
        <v>15</v>
      </c>
      <c r="AI361" s="9">
        <v>71</v>
      </c>
      <c r="AJ361" s="9">
        <v>55</v>
      </c>
      <c r="AK361" s="9">
        <v>75</v>
      </c>
      <c r="AL361" s="9">
        <v>47.3</v>
      </c>
      <c r="AM361" s="9">
        <v>52.4</v>
      </c>
      <c r="AN361" s="9">
        <v>18.3</v>
      </c>
      <c r="AO361" s="9">
        <v>55</v>
      </c>
      <c r="AP361" s="9">
        <v>0</v>
      </c>
      <c r="AQ361" s="9">
        <v>0</v>
      </c>
      <c r="AR361" s="9" t="s">
        <v>971</v>
      </c>
      <c r="AS361" s="9" t="s">
        <v>134</v>
      </c>
      <c r="AT361" s="9" t="s">
        <v>134</v>
      </c>
      <c r="AU361" s="9" t="s">
        <v>967</v>
      </c>
      <c r="AV361" s="9" t="s">
        <v>971</v>
      </c>
      <c r="AW361" s="9" t="s">
        <v>134</v>
      </c>
      <c r="AX361" s="9" t="s">
        <v>967</v>
      </c>
      <c r="AY361" s="9" t="s">
        <v>966</v>
      </c>
      <c r="AZ361" s="9" t="s">
        <v>134</v>
      </c>
    </row>
    <row r="362" spans="1:52" ht="12.75" customHeight="1" x14ac:dyDescent="0.2">
      <c r="A362" s="9">
        <v>2021</v>
      </c>
      <c r="B362" s="9">
        <v>1179970</v>
      </c>
      <c r="C362" s="9">
        <v>8</v>
      </c>
      <c r="D362" s="9">
        <v>0</v>
      </c>
      <c r="E362" s="9">
        <v>0</v>
      </c>
      <c r="F362" s="9">
        <v>0</v>
      </c>
      <c r="G362" s="9">
        <v>27</v>
      </c>
      <c r="H362" s="9">
        <v>0</v>
      </c>
      <c r="I362" s="9">
        <v>2</v>
      </c>
      <c r="J362" s="9">
        <v>0</v>
      </c>
      <c r="K362" s="9" t="s">
        <v>958</v>
      </c>
      <c r="L362" s="9" t="s">
        <v>963</v>
      </c>
      <c r="M362" s="9" t="s">
        <v>1685</v>
      </c>
      <c r="N362" s="9">
        <v>1010</v>
      </c>
      <c r="O362" s="9" t="s">
        <v>1686</v>
      </c>
      <c r="P362" s="88">
        <v>1.1010011119009E+26</v>
      </c>
      <c r="Q362" s="9">
        <v>555</v>
      </c>
      <c r="R362" s="9">
        <v>555</v>
      </c>
      <c r="S362" s="9">
        <v>555</v>
      </c>
      <c r="T362" s="9">
        <v>555</v>
      </c>
      <c r="U362" s="9">
        <v>555</v>
      </c>
      <c r="V362" s="9">
        <v>555</v>
      </c>
      <c r="W362" s="9">
        <v>555</v>
      </c>
      <c r="X362" s="9">
        <v>555</v>
      </c>
      <c r="Y362" s="9">
        <v>555</v>
      </c>
      <c r="Z362" s="9">
        <v>555</v>
      </c>
      <c r="AA362" s="9">
        <v>555</v>
      </c>
      <c r="AB362" s="9">
        <v>42.5</v>
      </c>
      <c r="AC362" s="9">
        <v>28.2</v>
      </c>
      <c r="AD362" s="9">
        <v>25</v>
      </c>
      <c r="AE362" s="9">
        <v>33</v>
      </c>
      <c r="AF362" s="9">
        <v>43</v>
      </c>
      <c r="AG362" s="9">
        <v>55</v>
      </c>
      <c r="AH362" s="9">
        <v>40</v>
      </c>
      <c r="AI362" s="9">
        <v>23</v>
      </c>
      <c r="AJ362" s="9">
        <v>55</v>
      </c>
      <c r="AK362" s="9">
        <v>15</v>
      </c>
      <c r="AL362" s="9">
        <v>47.3</v>
      </c>
      <c r="AM362" s="9">
        <v>48</v>
      </c>
      <c r="AN362" s="9">
        <v>43.3</v>
      </c>
      <c r="AO362" s="9">
        <v>60</v>
      </c>
      <c r="AP362" s="9">
        <v>20</v>
      </c>
      <c r="AQ362" s="9">
        <v>50</v>
      </c>
      <c r="AR362" s="9" t="s">
        <v>134</v>
      </c>
      <c r="AS362" s="9" t="s">
        <v>134</v>
      </c>
      <c r="AT362" s="9" t="s">
        <v>967</v>
      </c>
      <c r="AU362" s="9" t="s">
        <v>134</v>
      </c>
      <c r="AV362" s="9" t="s">
        <v>967</v>
      </c>
      <c r="AW362" s="9" t="s">
        <v>134</v>
      </c>
      <c r="AX362" s="9" t="s">
        <v>966</v>
      </c>
      <c r="AY362" s="9" t="s">
        <v>966</v>
      </c>
      <c r="AZ362" s="9" t="s">
        <v>134</v>
      </c>
    </row>
    <row r="363" spans="1:52" ht="12.75" customHeight="1" x14ac:dyDescent="0.2">
      <c r="A363" s="9">
        <v>2021</v>
      </c>
      <c r="B363" s="9">
        <v>1127925</v>
      </c>
      <c r="C363" s="9">
        <v>8</v>
      </c>
      <c r="D363" s="9">
        <v>0</v>
      </c>
      <c r="E363" s="9">
        <v>0</v>
      </c>
      <c r="F363" s="9">
        <v>0</v>
      </c>
      <c r="G363" s="9">
        <v>27</v>
      </c>
      <c r="H363" s="9">
        <v>1</v>
      </c>
      <c r="I363" s="9">
        <v>5</v>
      </c>
      <c r="J363" s="9">
        <v>0</v>
      </c>
      <c r="K363" s="9" t="s">
        <v>958</v>
      </c>
      <c r="L363" s="9" t="s">
        <v>1028</v>
      </c>
      <c r="M363" s="9" t="s">
        <v>1687</v>
      </c>
      <c r="N363" s="9">
        <v>10010111</v>
      </c>
      <c r="O363" s="9" t="s">
        <v>1688</v>
      </c>
      <c r="P363" s="88">
        <v>9.0101100990191093E+26</v>
      </c>
      <c r="Q363" s="9">
        <v>555</v>
      </c>
      <c r="R363" s="9">
        <v>555</v>
      </c>
      <c r="S363" s="9">
        <v>555</v>
      </c>
      <c r="T363" s="9">
        <v>555</v>
      </c>
      <c r="U363" s="9">
        <v>555</v>
      </c>
      <c r="V363" s="9">
        <v>555</v>
      </c>
      <c r="W363" s="9">
        <v>555</v>
      </c>
      <c r="X363" s="9">
        <v>555</v>
      </c>
      <c r="Y363" s="9">
        <v>555</v>
      </c>
      <c r="Z363" s="9">
        <v>555</v>
      </c>
      <c r="AA363" s="9">
        <v>555</v>
      </c>
      <c r="AB363" s="9">
        <v>42.6</v>
      </c>
      <c r="AC363" s="9">
        <v>62.1</v>
      </c>
      <c r="AD363" s="9">
        <v>62.5</v>
      </c>
      <c r="AE363" s="9">
        <v>61.5</v>
      </c>
      <c r="AF363" s="9">
        <v>62</v>
      </c>
      <c r="AG363" s="9">
        <v>70</v>
      </c>
      <c r="AH363" s="9">
        <v>60</v>
      </c>
      <c r="AI363" s="9">
        <v>61</v>
      </c>
      <c r="AJ363" s="9">
        <v>65</v>
      </c>
      <c r="AK363" s="9">
        <v>60</v>
      </c>
      <c r="AL363" s="9">
        <v>36.1</v>
      </c>
      <c r="AM363" s="9">
        <v>38.1</v>
      </c>
      <c r="AN363" s="9">
        <v>25</v>
      </c>
      <c r="AO363" s="9">
        <v>75</v>
      </c>
      <c r="AP363" s="9">
        <v>0</v>
      </c>
      <c r="AQ363" s="9">
        <v>0</v>
      </c>
      <c r="AR363" s="9" t="s">
        <v>971</v>
      </c>
      <c r="AS363" s="9" t="s">
        <v>134</v>
      </c>
      <c r="AT363" s="9" t="s">
        <v>966</v>
      </c>
      <c r="AU363" s="9" t="s">
        <v>967</v>
      </c>
      <c r="AV363" s="9" t="s">
        <v>971</v>
      </c>
      <c r="AW363" s="9" t="s">
        <v>967</v>
      </c>
      <c r="AX363" s="9" t="s">
        <v>967</v>
      </c>
      <c r="AY363" s="9" t="s">
        <v>966</v>
      </c>
      <c r="AZ363" s="9" t="s">
        <v>976</v>
      </c>
    </row>
    <row r="364" spans="1:52" ht="12.75" customHeight="1" x14ac:dyDescent="0.2">
      <c r="A364" s="9">
        <v>2021</v>
      </c>
      <c r="B364" s="9">
        <v>1308687</v>
      </c>
      <c r="C364" s="9">
        <v>8</v>
      </c>
      <c r="D364" s="9">
        <v>0</v>
      </c>
      <c r="E364" s="9">
        <v>0</v>
      </c>
      <c r="F364" s="9">
        <v>0</v>
      </c>
      <c r="G364" s="9">
        <v>27</v>
      </c>
      <c r="H364" s="9">
        <v>0</v>
      </c>
      <c r="I364" s="9">
        <v>7</v>
      </c>
      <c r="J364" s="9">
        <v>0</v>
      </c>
      <c r="K364" s="9" t="s">
        <v>958</v>
      </c>
      <c r="L364" s="9" t="s">
        <v>977</v>
      </c>
      <c r="M364" s="9" t="s">
        <v>1689</v>
      </c>
      <c r="N364" s="9">
        <v>11100000</v>
      </c>
      <c r="O364" s="9" t="s">
        <v>1690</v>
      </c>
      <c r="P364" s="88">
        <v>9.0190019911019195E+26</v>
      </c>
      <c r="Q364" s="9">
        <v>555</v>
      </c>
      <c r="R364" s="9">
        <v>555</v>
      </c>
      <c r="S364" s="9">
        <v>555</v>
      </c>
      <c r="T364" s="9">
        <v>555</v>
      </c>
      <c r="U364" s="9">
        <v>555</v>
      </c>
      <c r="V364" s="9">
        <v>333</v>
      </c>
      <c r="W364" s="9">
        <v>555</v>
      </c>
      <c r="X364" s="9">
        <v>555</v>
      </c>
      <c r="Y364" s="9">
        <v>333</v>
      </c>
      <c r="Z364" s="9">
        <v>333</v>
      </c>
      <c r="AA364" s="9">
        <v>333</v>
      </c>
      <c r="AB364" s="9">
        <v>42.6</v>
      </c>
      <c r="AC364" s="9">
        <v>30.1</v>
      </c>
      <c r="AD364" s="9">
        <v>37.5</v>
      </c>
      <c r="AE364" s="9">
        <v>19</v>
      </c>
      <c r="AF364" s="9">
        <v>31</v>
      </c>
      <c r="AG364" s="9">
        <v>55</v>
      </c>
      <c r="AH364" s="9">
        <v>25</v>
      </c>
      <c r="AI364" s="9">
        <v>7</v>
      </c>
      <c r="AJ364" s="9">
        <v>35</v>
      </c>
      <c r="AK364" s="9">
        <v>0</v>
      </c>
      <c r="AL364" s="9">
        <v>46.8</v>
      </c>
      <c r="AM364" s="9">
        <v>55</v>
      </c>
      <c r="AN364" s="9">
        <v>0</v>
      </c>
      <c r="AO364" s="9">
        <v>0</v>
      </c>
      <c r="AP364" s="9">
        <v>0</v>
      </c>
      <c r="AQ364" s="9">
        <v>0</v>
      </c>
      <c r="AR364" s="9" t="s">
        <v>966</v>
      </c>
      <c r="AS364" s="9" t="s">
        <v>966</v>
      </c>
      <c r="AT364" s="9" t="s">
        <v>971</v>
      </c>
      <c r="AU364" s="9" t="s">
        <v>134</v>
      </c>
      <c r="AV364" s="9" t="s">
        <v>134</v>
      </c>
      <c r="AW364" s="9" t="s">
        <v>134</v>
      </c>
      <c r="AX364" s="9" t="s">
        <v>971</v>
      </c>
      <c r="AY364" s="9" t="s">
        <v>134</v>
      </c>
      <c r="AZ364" s="9" t="s">
        <v>966</v>
      </c>
    </row>
    <row r="365" spans="1:52" ht="12.75" customHeight="1" x14ac:dyDescent="0.2">
      <c r="A365" s="9">
        <v>2021</v>
      </c>
      <c r="B365" s="9">
        <v>122845</v>
      </c>
      <c r="C365" s="9">
        <v>8</v>
      </c>
      <c r="D365" s="9">
        <v>0</v>
      </c>
      <c r="E365" s="9">
        <v>0</v>
      </c>
      <c r="F365" s="9">
        <v>0</v>
      </c>
      <c r="G365" s="9">
        <v>27</v>
      </c>
      <c r="H365" s="9">
        <v>1</v>
      </c>
      <c r="I365" s="9">
        <v>5</v>
      </c>
      <c r="J365" s="9">
        <v>0</v>
      </c>
      <c r="K365" s="9" t="s">
        <v>958</v>
      </c>
      <c r="L365" s="9" t="s">
        <v>1028</v>
      </c>
      <c r="M365" s="9" t="s">
        <v>1668</v>
      </c>
      <c r="N365" s="9">
        <v>11110</v>
      </c>
      <c r="O365" s="9" t="s">
        <v>1691</v>
      </c>
      <c r="P365" s="88">
        <v>9.0101111991090101E+26</v>
      </c>
      <c r="Q365" s="9">
        <v>555</v>
      </c>
      <c r="R365" s="9">
        <v>555</v>
      </c>
      <c r="S365" s="9">
        <v>555</v>
      </c>
      <c r="T365" s="9">
        <v>555</v>
      </c>
      <c r="U365" s="9">
        <v>555</v>
      </c>
      <c r="V365" s="9">
        <v>555</v>
      </c>
      <c r="W365" s="9">
        <v>555</v>
      </c>
      <c r="X365" s="9">
        <v>555</v>
      </c>
      <c r="Y365" s="9">
        <v>555</v>
      </c>
      <c r="Z365" s="9">
        <v>555</v>
      </c>
      <c r="AA365" s="9">
        <v>555</v>
      </c>
      <c r="AB365" s="9">
        <v>42.6</v>
      </c>
      <c r="AC365" s="9">
        <v>36.4</v>
      </c>
      <c r="AD365" s="9">
        <v>50</v>
      </c>
      <c r="AE365" s="9">
        <v>16</v>
      </c>
      <c r="AF365" s="9">
        <v>7</v>
      </c>
      <c r="AG365" s="9">
        <v>35</v>
      </c>
      <c r="AH365" s="9">
        <v>0</v>
      </c>
      <c r="AI365" s="9">
        <v>25</v>
      </c>
      <c r="AJ365" s="9">
        <v>65</v>
      </c>
      <c r="AK365" s="9">
        <v>15</v>
      </c>
      <c r="AL365" s="9">
        <v>44.7</v>
      </c>
      <c r="AM365" s="9">
        <v>47.6</v>
      </c>
      <c r="AN365" s="9">
        <v>28.3</v>
      </c>
      <c r="AO365" s="9">
        <v>55</v>
      </c>
      <c r="AP365" s="9">
        <v>30</v>
      </c>
      <c r="AQ365" s="9">
        <v>0</v>
      </c>
      <c r="AR365" s="9" t="s">
        <v>134</v>
      </c>
      <c r="AS365" s="9" t="s">
        <v>966</v>
      </c>
      <c r="AT365" s="9" t="s">
        <v>134</v>
      </c>
      <c r="AU365" s="9" t="s">
        <v>971</v>
      </c>
      <c r="AV365" s="9" t="s">
        <v>134</v>
      </c>
      <c r="AW365" s="9" t="s">
        <v>971</v>
      </c>
      <c r="AX365" s="9" t="s">
        <v>971</v>
      </c>
      <c r="AY365" s="9" t="s">
        <v>966</v>
      </c>
      <c r="AZ365" s="9" t="s">
        <v>966</v>
      </c>
    </row>
    <row r="366" spans="1:52" ht="12.75" customHeight="1" x14ac:dyDescent="0.2">
      <c r="A366" s="9">
        <v>2021</v>
      </c>
      <c r="B366" s="9">
        <v>1103692</v>
      </c>
      <c r="C366" s="9">
        <v>8</v>
      </c>
      <c r="D366" s="9">
        <v>0</v>
      </c>
      <c r="E366" s="9">
        <v>0</v>
      </c>
      <c r="F366" s="9">
        <v>0</v>
      </c>
      <c r="G366" s="9">
        <v>27</v>
      </c>
      <c r="H366" s="9">
        <v>0</v>
      </c>
      <c r="I366" s="9">
        <v>7</v>
      </c>
      <c r="J366" s="9">
        <v>0</v>
      </c>
      <c r="K366" s="9" t="s">
        <v>958</v>
      </c>
      <c r="L366" s="9" t="s">
        <v>1061</v>
      </c>
      <c r="M366" s="9" t="s">
        <v>1692</v>
      </c>
      <c r="N366" s="9">
        <v>10010010</v>
      </c>
      <c r="O366" s="9" t="s">
        <v>1693</v>
      </c>
      <c r="P366" s="88">
        <v>1.09100109199992E+24</v>
      </c>
      <c r="Q366" s="9">
        <v>555</v>
      </c>
      <c r="R366" s="9">
        <v>555</v>
      </c>
      <c r="S366" s="9">
        <v>555</v>
      </c>
      <c r="T366" s="9">
        <v>555</v>
      </c>
      <c r="U366" s="9">
        <v>555</v>
      </c>
      <c r="V366" s="9">
        <v>555</v>
      </c>
      <c r="W366" s="9">
        <v>555</v>
      </c>
      <c r="X366" s="9">
        <v>555</v>
      </c>
      <c r="Y366" s="9">
        <v>555</v>
      </c>
      <c r="Z366" s="9">
        <v>555</v>
      </c>
      <c r="AA366" s="9">
        <v>555</v>
      </c>
      <c r="AB366" s="9">
        <v>42.7</v>
      </c>
      <c r="AC366" s="9">
        <v>31.1</v>
      </c>
      <c r="AD366" s="9">
        <v>37.5</v>
      </c>
      <c r="AE366" s="9">
        <v>21.5</v>
      </c>
      <c r="AF366" s="9">
        <v>22</v>
      </c>
      <c r="AG366" s="9">
        <v>50</v>
      </c>
      <c r="AH366" s="9">
        <v>15</v>
      </c>
      <c r="AI366" s="9">
        <v>21</v>
      </c>
      <c r="AJ366" s="9">
        <v>65</v>
      </c>
      <c r="AK366" s="9">
        <v>10</v>
      </c>
      <c r="AL366" s="9">
        <v>46.5</v>
      </c>
      <c r="AM366" s="9">
        <v>50</v>
      </c>
      <c r="AN366" s="9">
        <v>26.7</v>
      </c>
      <c r="AO366" s="9">
        <v>20</v>
      </c>
      <c r="AP366" s="9">
        <v>0</v>
      </c>
      <c r="AQ366" s="9">
        <v>60</v>
      </c>
      <c r="AR366" s="9" t="s">
        <v>976</v>
      </c>
      <c r="AS366" s="9" t="s">
        <v>966</v>
      </c>
      <c r="AT366" s="9" t="s">
        <v>134</v>
      </c>
      <c r="AU366" s="9" t="s">
        <v>134</v>
      </c>
      <c r="AV366" s="9" t="s">
        <v>966</v>
      </c>
      <c r="AW366" s="9" t="s">
        <v>966</v>
      </c>
      <c r="AX366" s="9" t="s">
        <v>971</v>
      </c>
      <c r="AY366" s="9" t="s">
        <v>967</v>
      </c>
      <c r="AZ366" s="9" t="s">
        <v>966</v>
      </c>
    </row>
    <row r="367" spans="1:52" ht="12.75" customHeight="1" x14ac:dyDescent="0.2">
      <c r="A367" s="9">
        <v>2021</v>
      </c>
      <c r="B367" s="9">
        <v>1127926</v>
      </c>
      <c r="C367" s="9">
        <v>8</v>
      </c>
      <c r="D367" s="9">
        <v>0</v>
      </c>
      <c r="E367" s="9">
        <v>0</v>
      </c>
      <c r="F367" s="9">
        <v>0</v>
      </c>
      <c r="G367" s="9">
        <v>27</v>
      </c>
      <c r="H367" s="9">
        <v>0</v>
      </c>
      <c r="I367" s="9">
        <v>2</v>
      </c>
      <c r="J367" s="9">
        <v>0</v>
      </c>
      <c r="K367" s="9" t="s">
        <v>958</v>
      </c>
      <c r="L367" s="9" t="s">
        <v>963</v>
      </c>
      <c r="M367" s="9" t="s">
        <v>1694</v>
      </c>
      <c r="N367" s="9">
        <v>1010</v>
      </c>
      <c r="O367" s="9" t="s">
        <v>1695</v>
      </c>
      <c r="P367" s="88">
        <v>1.0110110191189999E+25</v>
      </c>
      <c r="Q367" s="9">
        <v>555</v>
      </c>
      <c r="R367" s="9">
        <v>555</v>
      </c>
      <c r="S367" s="9">
        <v>555</v>
      </c>
      <c r="T367" s="9">
        <v>555</v>
      </c>
      <c r="U367" s="9">
        <v>555</v>
      </c>
      <c r="V367" s="9">
        <v>555</v>
      </c>
      <c r="W367" s="9">
        <v>555</v>
      </c>
      <c r="X367" s="9">
        <v>555</v>
      </c>
      <c r="Y367" s="9">
        <v>336</v>
      </c>
      <c r="Z367" s="9">
        <v>336</v>
      </c>
      <c r="AA367" s="9">
        <v>333</v>
      </c>
      <c r="AB367" s="9">
        <v>42.7</v>
      </c>
      <c r="AC367" s="9">
        <v>28</v>
      </c>
      <c r="AD367" s="9">
        <v>25</v>
      </c>
      <c r="AE367" s="9">
        <v>32.5</v>
      </c>
      <c r="AF367" s="9">
        <v>44</v>
      </c>
      <c r="AG367" s="9">
        <v>40</v>
      </c>
      <c r="AH367" s="9">
        <v>45</v>
      </c>
      <c r="AI367" s="9">
        <v>21</v>
      </c>
      <c r="AJ367" s="9">
        <v>65</v>
      </c>
      <c r="AK367" s="9">
        <v>10</v>
      </c>
      <c r="AL367" s="9">
        <v>47.6</v>
      </c>
      <c r="AM367" s="9">
        <v>56</v>
      </c>
      <c r="AN367" s="9">
        <v>0</v>
      </c>
      <c r="AO367" s="9">
        <v>0</v>
      </c>
      <c r="AP367" s="9">
        <v>0</v>
      </c>
      <c r="AQ367" s="9">
        <v>0</v>
      </c>
      <c r="AR367" s="9" t="s">
        <v>966</v>
      </c>
      <c r="AS367" s="9" t="s">
        <v>966</v>
      </c>
      <c r="AT367" s="9" t="s">
        <v>971</v>
      </c>
      <c r="AU367" s="9" t="s">
        <v>134</v>
      </c>
      <c r="AV367" s="9" t="s">
        <v>134</v>
      </c>
      <c r="AW367" s="9" t="s">
        <v>134</v>
      </c>
      <c r="AX367" s="9" t="s">
        <v>971</v>
      </c>
      <c r="AY367" s="9" t="s">
        <v>966</v>
      </c>
      <c r="AZ367" s="9" t="s">
        <v>134</v>
      </c>
    </row>
    <row r="368" spans="1:52" ht="12.75" customHeight="1" x14ac:dyDescent="0.2">
      <c r="A368" s="9">
        <v>2021</v>
      </c>
      <c r="B368" s="9">
        <v>1179970</v>
      </c>
      <c r="C368" s="9">
        <v>8</v>
      </c>
      <c r="D368" s="9">
        <v>0</v>
      </c>
      <c r="E368" s="9">
        <v>0</v>
      </c>
      <c r="F368" s="9">
        <v>0</v>
      </c>
      <c r="G368" s="9">
        <v>27</v>
      </c>
      <c r="H368" s="9">
        <v>0</v>
      </c>
      <c r="I368" s="9">
        <v>2</v>
      </c>
      <c r="J368" s="9">
        <v>0</v>
      </c>
      <c r="K368" s="9" t="s">
        <v>958</v>
      </c>
      <c r="L368" s="9" t="s">
        <v>963</v>
      </c>
      <c r="M368" s="9" t="s">
        <v>1696</v>
      </c>
      <c r="N368" s="9">
        <v>101100</v>
      </c>
      <c r="O368" s="9" t="s">
        <v>1697</v>
      </c>
      <c r="P368" s="88">
        <v>1.00110001091091E+26</v>
      </c>
      <c r="Q368" s="9">
        <v>555</v>
      </c>
      <c r="R368" s="9">
        <v>555</v>
      </c>
      <c r="S368" s="9">
        <v>555</v>
      </c>
      <c r="T368" s="9">
        <v>555</v>
      </c>
      <c r="U368" s="9">
        <v>555</v>
      </c>
      <c r="V368" s="9">
        <v>555</v>
      </c>
      <c r="W368" s="9">
        <v>555</v>
      </c>
      <c r="X368" s="9">
        <v>555</v>
      </c>
      <c r="Y368" s="9">
        <v>555</v>
      </c>
      <c r="Z368" s="9">
        <v>333</v>
      </c>
      <c r="AA368" s="9">
        <v>333</v>
      </c>
      <c r="AB368" s="9">
        <v>42.7</v>
      </c>
      <c r="AC368" s="9">
        <v>36.5</v>
      </c>
      <c r="AD368" s="9">
        <v>37.5</v>
      </c>
      <c r="AE368" s="9">
        <v>35</v>
      </c>
      <c r="AF368" s="9">
        <v>54</v>
      </c>
      <c r="AG368" s="9">
        <v>70</v>
      </c>
      <c r="AH368" s="9">
        <v>50</v>
      </c>
      <c r="AI368" s="9">
        <v>16</v>
      </c>
      <c r="AJ368" s="9">
        <v>80</v>
      </c>
      <c r="AK368" s="9">
        <v>0</v>
      </c>
      <c r="AL368" s="9">
        <v>44.8</v>
      </c>
      <c r="AM368" s="9">
        <v>48</v>
      </c>
      <c r="AN368" s="9">
        <v>26.7</v>
      </c>
      <c r="AO368" s="9">
        <v>80</v>
      </c>
      <c r="AP368" s="9">
        <v>0</v>
      </c>
      <c r="AQ368" s="9">
        <v>0</v>
      </c>
      <c r="AR368" s="9" t="s">
        <v>134</v>
      </c>
      <c r="AS368" s="9" t="s">
        <v>134</v>
      </c>
      <c r="AT368" s="9" t="s">
        <v>971</v>
      </c>
      <c r="AU368" s="9" t="s">
        <v>971</v>
      </c>
      <c r="AV368" s="9" t="s">
        <v>971</v>
      </c>
      <c r="AW368" s="9" t="s">
        <v>971</v>
      </c>
      <c r="AX368" s="9" t="s">
        <v>976</v>
      </c>
      <c r="AY368" s="9" t="s">
        <v>966</v>
      </c>
      <c r="AZ368" s="9" t="s">
        <v>134</v>
      </c>
    </row>
    <row r="369" spans="1:52" ht="12.75" customHeight="1" x14ac:dyDescent="0.2">
      <c r="A369" s="9">
        <v>2021</v>
      </c>
      <c r="B369" s="9">
        <v>1127925</v>
      </c>
      <c r="C369" s="9">
        <v>8</v>
      </c>
      <c r="D369" s="9">
        <v>0</v>
      </c>
      <c r="E369" s="9">
        <v>0</v>
      </c>
      <c r="F369" s="9">
        <v>0</v>
      </c>
      <c r="G369" s="9">
        <v>27</v>
      </c>
      <c r="H369" s="9">
        <v>1</v>
      </c>
      <c r="I369" s="9">
        <v>5</v>
      </c>
      <c r="J369" s="9">
        <v>0</v>
      </c>
      <c r="K369" s="9" t="s">
        <v>958</v>
      </c>
      <c r="L369" s="9" t="s">
        <v>1028</v>
      </c>
      <c r="M369" s="9" t="s">
        <v>1698</v>
      </c>
      <c r="N369" s="9">
        <v>1010100</v>
      </c>
      <c r="O369" s="9" t="s">
        <v>1699</v>
      </c>
      <c r="P369" s="88">
        <v>9.0100010990191101E+26</v>
      </c>
      <c r="Q369" s="9">
        <v>555</v>
      </c>
      <c r="R369" s="9">
        <v>555</v>
      </c>
      <c r="S369" s="9">
        <v>555</v>
      </c>
      <c r="T369" s="9">
        <v>555</v>
      </c>
      <c r="U369" s="9">
        <v>555</v>
      </c>
      <c r="V369" s="9">
        <v>555</v>
      </c>
      <c r="W369" s="9">
        <v>555</v>
      </c>
      <c r="X369" s="9">
        <v>555</v>
      </c>
      <c r="Y369" s="9">
        <v>555</v>
      </c>
      <c r="Z369" s="9">
        <v>555</v>
      </c>
      <c r="AA369" s="9">
        <v>555</v>
      </c>
      <c r="AB369" s="9">
        <v>42.8</v>
      </c>
      <c r="AC369" s="9">
        <v>33.299999999999997</v>
      </c>
      <c r="AD369" s="9">
        <v>37.5</v>
      </c>
      <c r="AE369" s="9">
        <v>27</v>
      </c>
      <c r="AF369" s="9">
        <v>20</v>
      </c>
      <c r="AG369" s="9">
        <v>40</v>
      </c>
      <c r="AH369" s="9">
        <v>15</v>
      </c>
      <c r="AI369" s="9">
        <v>34</v>
      </c>
      <c r="AJ369" s="9">
        <v>70</v>
      </c>
      <c r="AK369" s="9">
        <v>25</v>
      </c>
      <c r="AL369" s="9">
        <v>46</v>
      </c>
      <c r="AM369" s="9">
        <v>52.4</v>
      </c>
      <c r="AN369" s="9">
        <v>10</v>
      </c>
      <c r="AO369" s="9">
        <v>30</v>
      </c>
      <c r="AP369" s="9">
        <v>0</v>
      </c>
      <c r="AQ369" s="9">
        <v>0</v>
      </c>
      <c r="AR369" s="9" t="s">
        <v>134</v>
      </c>
      <c r="AS369" s="9" t="s">
        <v>971</v>
      </c>
      <c r="AT369" s="9" t="s">
        <v>971</v>
      </c>
      <c r="AU369" s="9" t="s">
        <v>967</v>
      </c>
      <c r="AV369" s="9" t="s">
        <v>967</v>
      </c>
      <c r="AW369" s="9" t="s">
        <v>134</v>
      </c>
      <c r="AX369" s="9" t="s">
        <v>971</v>
      </c>
      <c r="AY369" s="9" t="s">
        <v>966</v>
      </c>
      <c r="AZ369" s="9" t="s">
        <v>134</v>
      </c>
    </row>
    <row r="370" spans="1:52" ht="12.75" customHeight="1" x14ac:dyDescent="0.2">
      <c r="A370" s="9">
        <v>2021</v>
      </c>
      <c r="B370" s="9">
        <v>1308687</v>
      </c>
      <c r="C370" s="9">
        <v>8</v>
      </c>
      <c r="D370" s="9">
        <v>0</v>
      </c>
      <c r="E370" s="9">
        <v>0</v>
      </c>
      <c r="F370" s="9">
        <v>0</v>
      </c>
      <c r="G370" s="9">
        <v>27</v>
      </c>
      <c r="H370" s="9">
        <v>0</v>
      </c>
      <c r="I370" s="9">
        <v>7</v>
      </c>
      <c r="J370" s="9">
        <v>0</v>
      </c>
      <c r="K370" s="9" t="s">
        <v>958</v>
      </c>
      <c r="L370" s="9" t="s">
        <v>977</v>
      </c>
      <c r="M370" s="9" t="s">
        <v>1700</v>
      </c>
      <c r="N370" s="9">
        <v>100100</v>
      </c>
      <c r="O370" s="9" t="s">
        <v>1701</v>
      </c>
      <c r="P370" s="88">
        <v>9.0090119901019195E+26</v>
      </c>
      <c r="Q370" s="9">
        <v>555</v>
      </c>
      <c r="R370" s="9">
        <v>555</v>
      </c>
      <c r="S370" s="9">
        <v>555</v>
      </c>
      <c r="T370" s="9">
        <v>555</v>
      </c>
      <c r="U370" s="9">
        <v>555</v>
      </c>
      <c r="V370" s="9">
        <v>555</v>
      </c>
      <c r="W370" s="9">
        <v>555</v>
      </c>
      <c r="X370" s="9">
        <v>555</v>
      </c>
      <c r="Y370" s="9">
        <v>555</v>
      </c>
      <c r="Z370" s="9">
        <v>555</v>
      </c>
      <c r="AA370" s="9">
        <v>555</v>
      </c>
      <c r="AB370" s="9">
        <v>42.8</v>
      </c>
      <c r="AC370" s="9">
        <v>29.4</v>
      </c>
      <c r="AD370" s="9">
        <v>25</v>
      </c>
      <c r="AE370" s="9">
        <v>36</v>
      </c>
      <c r="AF370" s="9">
        <v>53</v>
      </c>
      <c r="AG370" s="9">
        <v>65</v>
      </c>
      <c r="AH370" s="9">
        <v>50</v>
      </c>
      <c r="AI370" s="9">
        <v>19</v>
      </c>
      <c r="AJ370" s="9">
        <v>35</v>
      </c>
      <c r="AK370" s="9">
        <v>15</v>
      </c>
      <c r="AL370" s="9">
        <v>47.3</v>
      </c>
      <c r="AM370" s="9">
        <v>50</v>
      </c>
      <c r="AN370" s="9">
        <v>31.7</v>
      </c>
      <c r="AO370" s="9">
        <v>10</v>
      </c>
      <c r="AP370" s="9">
        <v>20</v>
      </c>
      <c r="AQ370" s="9">
        <v>65</v>
      </c>
      <c r="AR370" s="9" t="s">
        <v>966</v>
      </c>
      <c r="AS370" s="9" t="s">
        <v>134</v>
      </c>
      <c r="AT370" s="9" t="s">
        <v>967</v>
      </c>
      <c r="AU370" s="9" t="s">
        <v>967</v>
      </c>
      <c r="AV370" s="9" t="s">
        <v>967</v>
      </c>
      <c r="AW370" s="9" t="s">
        <v>966</v>
      </c>
      <c r="AX370" s="9" t="s">
        <v>971</v>
      </c>
      <c r="AY370" s="9" t="s">
        <v>966</v>
      </c>
      <c r="AZ370" s="9" t="s">
        <v>134</v>
      </c>
    </row>
    <row r="371" spans="1:52" ht="12.75" customHeight="1" x14ac:dyDescent="0.2">
      <c r="A371" s="9">
        <v>2021</v>
      </c>
      <c r="B371" s="9">
        <v>1308687</v>
      </c>
      <c r="C371" s="9">
        <v>8</v>
      </c>
      <c r="D371" s="9">
        <v>0</v>
      </c>
      <c r="E371" s="9">
        <v>0</v>
      </c>
      <c r="F371" s="9">
        <v>0</v>
      </c>
      <c r="G371" s="9">
        <v>27</v>
      </c>
      <c r="H371" s="9">
        <v>0</v>
      </c>
      <c r="I371" s="9">
        <v>7</v>
      </c>
      <c r="J371" s="9">
        <v>0</v>
      </c>
      <c r="K371" s="9" t="s">
        <v>958</v>
      </c>
      <c r="L371" s="9" t="s">
        <v>977</v>
      </c>
      <c r="M371" s="9" t="s">
        <v>1596</v>
      </c>
      <c r="N371" s="9">
        <v>11101010</v>
      </c>
      <c r="O371" s="9" t="s">
        <v>1702</v>
      </c>
      <c r="P371" s="88">
        <v>9.1190019901109101E+26</v>
      </c>
      <c r="Q371" s="9">
        <v>555</v>
      </c>
      <c r="R371" s="9">
        <v>555</v>
      </c>
      <c r="S371" s="9">
        <v>555</v>
      </c>
      <c r="T371" s="9">
        <v>555</v>
      </c>
      <c r="U371" s="9">
        <v>555</v>
      </c>
      <c r="V371" s="9">
        <v>555</v>
      </c>
      <c r="W371" s="9">
        <v>336</v>
      </c>
      <c r="X371" s="9">
        <v>336</v>
      </c>
      <c r="Y371" s="9">
        <v>555</v>
      </c>
      <c r="Z371" s="9">
        <v>555</v>
      </c>
      <c r="AA371" s="9">
        <v>555</v>
      </c>
      <c r="AB371" s="9">
        <v>42.8</v>
      </c>
      <c r="AC371" s="9">
        <v>37.5</v>
      </c>
      <c r="AD371" s="9">
        <v>62.5</v>
      </c>
      <c r="AE371" s="9">
        <v>0</v>
      </c>
      <c r="AF371" s="9">
        <v>0</v>
      </c>
      <c r="AG371" s="9">
        <v>0</v>
      </c>
      <c r="AH371" s="9">
        <v>0</v>
      </c>
      <c r="AI371" s="9">
        <v>0</v>
      </c>
      <c r="AJ371" s="9">
        <v>0</v>
      </c>
      <c r="AK371" s="9">
        <v>0</v>
      </c>
      <c r="AL371" s="9">
        <v>44.5</v>
      </c>
      <c r="AM371" s="9">
        <v>50</v>
      </c>
      <c r="AN371" s="9">
        <v>13.3</v>
      </c>
      <c r="AO371" s="9">
        <v>0</v>
      </c>
      <c r="AP371" s="9">
        <v>40</v>
      </c>
      <c r="AQ371" s="9">
        <v>0</v>
      </c>
      <c r="AR371" s="9" t="s">
        <v>134</v>
      </c>
      <c r="AS371" s="9" t="s">
        <v>134</v>
      </c>
      <c r="AT371" s="9" t="s">
        <v>134</v>
      </c>
      <c r="AU371" s="9" t="s">
        <v>971</v>
      </c>
      <c r="AV371" s="9" t="s">
        <v>967</v>
      </c>
      <c r="AW371" s="9" t="s">
        <v>971</v>
      </c>
      <c r="AX371" s="9" t="s">
        <v>971</v>
      </c>
      <c r="AY371" s="9" t="s">
        <v>966</v>
      </c>
      <c r="AZ371" s="9" t="s">
        <v>134</v>
      </c>
    </row>
    <row r="372" spans="1:52" ht="12.75" customHeight="1" x14ac:dyDescent="0.2">
      <c r="A372" s="9">
        <v>2021</v>
      </c>
      <c r="B372" s="9">
        <v>123336</v>
      </c>
      <c r="C372" s="9">
        <v>8</v>
      </c>
      <c r="D372" s="9">
        <v>0</v>
      </c>
      <c r="E372" s="9">
        <v>0</v>
      </c>
      <c r="F372" s="9">
        <v>0</v>
      </c>
      <c r="G372" s="9">
        <v>27</v>
      </c>
      <c r="H372" s="9">
        <v>0</v>
      </c>
      <c r="I372" s="9">
        <v>5</v>
      </c>
      <c r="J372" s="9">
        <v>0</v>
      </c>
      <c r="K372" s="9" t="s">
        <v>958</v>
      </c>
      <c r="L372" s="9" t="s">
        <v>962</v>
      </c>
      <c r="M372" s="9" t="s">
        <v>1703</v>
      </c>
      <c r="N372" s="9">
        <v>10111000</v>
      </c>
      <c r="O372" s="9" t="s">
        <v>1704</v>
      </c>
      <c r="P372" s="88">
        <v>1.0191011900091099E+26</v>
      </c>
      <c r="Q372" s="9">
        <v>555</v>
      </c>
      <c r="R372" s="9">
        <v>555</v>
      </c>
      <c r="S372" s="9">
        <v>555</v>
      </c>
      <c r="T372" s="9">
        <v>555</v>
      </c>
      <c r="U372" s="9">
        <v>555</v>
      </c>
      <c r="V372" s="9">
        <v>555</v>
      </c>
      <c r="W372" s="9">
        <v>555</v>
      </c>
      <c r="X372" s="9">
        <v>555</v>
      </c>
      <c r="Y372" s="9">
        <v>333</v>
      </c>
      <c r="Z372" s="9">
        <v>333</v>
      </c>
      <c r="AA372" s="9">
        <v>555</v>
      </c>
      <c r="AB372" s="9">
        <v>42.8</v>
      </c>
      <c r="AC372" s="9">
        <v>36.799999999999997</v>
      </c>
      <c r="AD372" s="9">
        <v>50</v>
      </c>
      <c r="AE372" s="9">
        <v>17</v>
      </c>
      <c r="AF372" s="9">
        <v>17</v>
      </c>
      <c r="AG372" s="9">
        <v>85</v>
      </c>
      <c r="AH372" s="9">
        <v>0</v>
      </c>
      <c r="AI372" s="9">
        <v>17</v>
      </c>
      <c r="AJ372" s="9">
        <v>85</v>
      </c>
      <c r="AK372" s="9">
        <v>0</v>
      </c>
      <c r="AL372" s="9">
        <v>44.8</v>
      </c>
      <c r="AM372" s="9">
        <v>50</v>
      </c>
      <c r="AN372" s="9">
        <v>15</v>
      </c>
      <c r="AO372" s="9">
        <v>0</v>
      </c>
      <c r="AP372" s="9">
        <v>0</v>
      </c>
      <c r="AQ372" s="9">
        <v>45</v>
      </c>
      <c r="AR372" s="9" t="s">
        <v>966</v>
      </c>
      <c r="AS372" s="9" t="s">
        <v>976</v>
      </c>
      <c r="AT372" s="9" t="s">
        <v>134</v>
      </c>
      <c r="AU372" s="9" t="s">
        <v>971</v>
      </c>
      <c r="AV372" s="9" t="s">
        <v>971</v>
      </c>
      <c r="AW372" s="9" t="s">
        <v>971</v>
      </c>
      <c r="AX372" s="9" t="s">
        <v>971</v>
      </c>
      <c r="AY372" s="9" t="s">
        <v>971</v>
      </c>
      <c r="AZ372" s="9" t="s">
        <v>134</v>
      </c>
    </row>
    <row r="373" spans="1:52" ht="12.75" customHeight="1" x14ac:dyDescent="0.2">
      <c r="A373" s="9">
        <v>2021</v>
      </c>
      <c r="B373" s="9">
        <v>1319230</v>
      </c>
      <c r="C373" s="9">
        <v>8</v>
      </c>
      <c r="D373" s="9">
        <v>0</v>
      </c>
      <c r="E373" s="9">
        <v>0</v>
      </c>
      <c r="F373" s="9">
        <v>0</v>
      </c>
      <c r="G373" s="9">
        <v>27</v>
      </c>
      <c r="H373" s="9">
        <v>0</v>
      </c>
      <c r="I373" s="9">
        <v>4</v>
      </c>
      <c r="J373" s="9">
        <v>0</v>
      </c>
      <c r="K373" s="9" t="s">
        <v>958</v>
      </c>
      <c r="L373" s="9" t="s">
        <v>980</v>
      </c>
      <c r="M373" s="9" t="s">
        <v>1705</v>
      </c>
      <c r="N373" s="9">
        <v>1001000</v>
      </c>
      <c r="O373" s="9" t="s">
        <v>1706</v>
      </c>
      <c r="P373" s="88">
        <v>9.9001009001001006E+24</v>
      </c>
      <c r="Q373" s="9">
        <v>555</v>
      </c>
      <c r="R373" s="9">
        <v>555</v>
      </c>
      <c r="S373" s="9">
        <v>555</v>
      </c>
      <c r="T373" s="9">
        <v>555</v>
      </c>
      <c r="U373" s="9">
        <v>555</v>
      </c>
      <c r="V373" s="9">
        <v>555</v>
      </c>
      <c r="W373" s="9">
        <v>555</v>
      </c>
      <c r="X373" s="9">
        <v>555</v>
      </c>
      <c r="Y373" s="9">
        <v>555</v>
      </c>
      <c r="Z373" s="9">
        <v>555</v>
      </c>
      <c r="AA373" s="9">
        <v>555</v>
      </c>
      <c r="AB373" s="9">
        <v>42.9</v>
      </c>
      <c r="AC373" s="9">
        <v>40.4</v>
      </c>
      <c r="AD373" s="9">
        <v>25</v>
      </c>
      <c r="AE373" s="9">
        <v>63.5</v>
      </c>
      <c r="AF373" s="9">
        <v>65</v>
      </c>
      <c r="AG373" s="9">
        <v>65</v>
      </c>
      <c r="AH373" s="9">
        <v>65</v>
      </c>
      <c r="AI373" s="9">
        <v>62</v>
      </c>
      <c r="AJ373" s="9">
        <v>70</v>
      </c>
      <c r="AK373" s="9">
        <v>60</v>
      </c>
      <c r="AL373" s="9">
        <v>43.7</v>
      </c>
      <c r="AM373" s="9">
        <v>43.5</v>
      </c>
      <c r="AN373" s="9">
        <v>45</v>
      </c>
      <c r="AO373" s="9">
        <v>40</v>
      </c>
      <c r="AP373" s="9">
        <v>50</v>
      </c>
      <c r="AQ373" s="9">
        <v>45</v>
      </c>
      <c r="AR373" s="9" t="s">
        <v>134</v>
      </c>
      <c r="AS373" s="9" t="s">
        <v>134</v>
      </c>
      <c r="AT373" s="9" t="s">
        <v>966</v>
      </c>
      <c r="AU373" s="9" t="s">
        <v>134</v>
      </c>
      <c r="AV373" s="9" t="s">
        <v>971</v>
      </c>
      <c r="AW373" s="9" t="s">
        <v>134</v>
      </c>
      <c r="AX373" s="9" t="s">
        <v>976</v>
      </c>
      <c r="AY373" s="9" t="s">
        <v>966</v>
      </c>
      <c r="AZ373" s="9" t="s">
        <v>134</v>
      </c>
    </row>
    <row r="374" spans="1:52" ht="12.75" customHeight="1" x14ac:dyDescent="0.2">
      <c r="A374" s="9">
        <v>2021</v>
      </c>
      <c r="B374" s="9">
        <v>1365444</v>
      </c>
      <c r="C374" s="9">
        <v>8</v>
      </c>
      <c r="D374" s="9">
        <v>0</v>
      </c>
      <c r="E374" s="9">
        <v>0</v>
      </c>
      <c r="F374" s="9">
        <v>0</v>
      </c>
      <c r="G374" s="9">
        <v>27</v>
      </c>
      <c r="H374" s="9">
        <v>0</v>
      </c>
      <c r="I374" s="9">
        <v>2</v>
      </c>
      <c r="J374" s="9">
        <v>0</v>
      </c>
      <c r="K374" s="9" t="s">
        <v>958</v>
      </c>
      <c r="L374" s="9" t="s">
        <v>963</v>
      </c>
      <c r="M374" s="9" t="s">
        <v>1707</v>
      </c>
      <c r="N374" s="9">
        <v>10100010</v>
      </c>
      <c r="O374" s="9" t="s">
        <v>1708</v>
      </c>
      <c r="P374" s="88">
        <v>1.1000101019109101E+26</v>
      </c>
      <c r="Q374" s="9">
        <v>555</v>
      </c>
      <c r="R374" s="9">
        <v>555</v>
      </c>
      <c r="S374" s="9">
        <v>555</v>
      </c>
      <c r="T374" s="9">
        <v>555</v>
      </c>
      <c r="U374" s="9">
        <v>555</v>
      </c>
      <c r="V374" s="9">
        <v>555</v>
      </c>
      <c r="W374" s="9">
        <v>555</v>
      </c>
      <c r="X374" s="9">
        <v>555</v>
      </c>
      <c r="Y374" s="9">
        <v>555</v>
      </c>
      <c r="Z374" s="9">
        <v>333</v>
      </c>
      <c r="AA374" s="9">
        <v>555</v>
      </c>
      <c r="AB374" s="9">
        <v>43</v>
      </c>
      <c r="AC374" s="9">
        <v>33.1</v>
      </c>
      <c r="AD374" s="9">
        <v>37.5</v>
      </c>
      <c r="AE374" s="9">
        <v>26.5</v>
      </c>
      <c r="AF374" s="9">
        <v>13</v>
      </c>
      <c r="AG374" s="9">
        <v>65</v>
      </c>
      <c r="AH374" s="9">
        <v>0</v>
      </c>
      <c r="AI374" s="9">
        <v>40</v>
      </c>
      <c r="AJ374" s="9">
        <v>80</v>
      </c>
      <c r="AK374" s="9">
        <v>30</v>
      </c>
      <c r="AL374" s="9">
        <v>46.3</v>
      </c>
      <c r="AM374" s="9">
        <v>48</v>
      </c>
      <c r="AN374" s="9">
        <v>36.700000000000003</v>
      </c>
      <c r="AO374" s="9">
        <v>60</v>
      </c>
      <c r="AP374" s="9">
        <v>0</v>
      </c>
      <c r="AQ374" s="9">
        <v>50</v>
      </c>
      <c r="AR374" s="9" t="s">
        <v>966</v>
      </c>
      <c r="AS374" s="9" t="s">
        <v>966</v>
      </c>
      <c r="AT374" s="9" t="s">
        <v>971</v>
      </c>
      <c r="AU374" s="9" t="s">
        <v>134</v>
      </c>
      <c r="AV374" s="9" t="s">
        <v>134</v>
      </c>
      <c r="AW374" s="9" t="s">
        <v>971</v>
      </c>
      <c r="AX374" s="9" t="s">
        <v>966</v>
      </c>
      <c r="AY374" s="9" t="s">
        <v>966</v>
      </c>
      <c r="AZ374" s="9" t="s">
        <v>966</v>
      </c>
    </row>
    <row r="375" spans="1:52" ht="12.75" customHeight="1" x14ac:dyDescent="0.2">
      <c r="A375" s="9">
        <v>2021</v>
      </c>
      <c r="B375" s="9">
        <v>1179970</v>
      </c>
      <c r="C375" s="9">
        <v>8</v>
      </c>
      <c r="D375" s="9">
        <v>0</v>
      </c>
      <c r="E375" s="9">
        <v>0</v>
      </c>
      <c r="F375" s="9">
        <v>0</v>
      </c>
      <c r="G375" s="9">
        <v>27</v>
      </c>
      <c r="H375" s="9">
        <v>0</v>
      </c>
      <c r="I375" s="9">
        <v>2</v>
      </c>
      <c r="J375" s="9">
        <v>0</v>
      </c>
      <c r="K375" s="9" t="s">
        <v>958</v>
      </c>
      <c r="L375" s="9" t="s">
        <v>963</v>
      </c>
      <c r="M375" s="9" t="s">
        <v>1709</v>
      </c>
      <c r="N375" s="9">
        <v>11101100</v>
      </c>
      <c r="O375" s="9" t="s">
        <v>1710</v>
      </c>
      <c r="P375" s="88">
        <v>1.0111000009109101E+26</v>
      </c>
      <c r="Q375" s="9">
        <v>555</v>
      </c>
      <c r="R375" s="9">
        <v>555</v>
      </c>
      <c r="S375" s="9">
        <v>555</v>
      </c>
      <c r="T375" s="9">
        <v>333</v>
      </c>
      <c r="U375" s="9">
        <v>555</v>
      </c>
      <c r="V375" s="9">
        <v>555</v>
      </c>
      <c r="W375" s="9">
        <v>333</v>
      </c>
      <c r="X375" s="9">
        <v>333</v>
      </c>
      <c r="Y375" s="9">
        <v>555</v>
      </c>
      <c r="Z375" s="9">
        <v>555</v>
      </c>
      <c r="AA375" s="9">
        <v>555</v>
      </c>
      <c r="AB375" s="9">
        <v>43</v>
      </c>
      <c r="AC375" s="9">
        <v>37.5</v>
      </c>
      <c r="AD375" s="9">
        <v>62.5</v>
      </c>
      <c r="AE375" s="9">
        <v>0</v>
      </c>
      <c r="AF375" s="9">
        <v>0</v>
      </c>
      <c r="AG375" s="9">
        <v>0</v>
      </c>
      <c r="AH375" s="9">
        <v>0</v>
      </c>
      <c r="AI375" s="9">
        <v>0</v>
      </c>
      <c r="AJ375" s="9">
        <v>0</v>
      </c>
      <c r="AK375" s="9">
        <v>0</v>
      </c>
      <c r="AL375" s="9">
        <v>44.8</v>
      </c>
      <c r="AM375" s="9">
        <v>40</v>
      </c>
      <c r="AN375" s="9">
        <v>71.7</v>
      </c>
      <c r="AO375" s="9">
        <v>60</v>
      </c>
      <c r="AP375" s="9">
        <v>80</v>
      </c>
      <c r="AQ375" s="9">
        <v>75</v>
      </c>
      <c r="AR375" s="9" t="s">
        <v>966</v>
      </c>
      <c r="AS375" s="9" t="s">
        <v>966</v>
      </c>
      <c r="AT375" s="9" t="s">
        <v>967</v>
      </c>
      <c r="AU375" s="9" t="s">
        <v>971</v>
      </c>
      <c r="AV375" s="9" t="s">
        <v>971</v>
      </c>
      <c r="AW375" s="9" t="s">
        <v>967</v>
      </c>
      <c r="AX375" s="9" t="s">
        <v>966</v>
      </c>
      <c r="AY375" s="9" t="s">
        <v>976</v>
      </c>
      <c r="AZ375" s="9" t="s">
        <v>971</v>
      </c>
    </row>
    <row r="376" spans="1:52" ht="12.75" customHeight="1" x14ac:dyDescent="0.2">
      <c r="A376" s="9">
        <v>2021</v>
      </c>
      <c r="B376" s="9">
        <v>1127927</v>
      </c>
      <c r="C376" s="9">
        <v>8</v>
      </c>
      <c r="D376" s="9">
        <v>0</v>
      </c>
      <c r="E376" s="9">
        <v>0</v>
      </c>
      <c r="F376" s="9">
        <v>0</v>
      </c>
      <c r="G376" s="9">
        <v>27</v>
      </c>
      <c r="H376" s="9">
        <v>0</v>
      </c>
      <c r="I376" s="9">
        <v>7</v>
      </c>
      <c r="J376" s="9">
        <v>0</v>
      </c>
      <c r="K376" s="9" t="s">
        <v>958</v>
      </c>
      <c r="L376" s="9" t="s">
        <v>1003</v>
      </c>
      <c r="M376" s="9" t="s">
        <v>1711</v>
      </c>
      <c r="N376" s="9">
        <v>10100100</v>
      </c>
      <c r="O376" s="9" t="s">
        <v>1712</v>
      </c>
      <c r="P376" s="88">
        <v>9.9009919091189997E+26</v>
      </c>
      <c r="Q376" s="9">
        <v>555</v>
      </c>
      <c r="R376" s="9">
        <v>555</v>
      </c>
      <c r="S376" s="9">
        <v>555</v>
      </c>
      <c r="T376" s="9">
        <v>555</v>
      </c>
      <c r="U376" s="9">
        <v>555</v>
      </c>
      <c r="V376" s="9">
        <v>555</v>
      </c>
      <c r="W376" s="9">
        <v>555</v>
      </c>
      <c r="X376" s="9">
        <v>555</v>
      </c>
      <c r="Y376" s="9">
        <v>555</v>
      </c>
      <c r="Z376" s="9">
        <v>333</v>
      </c>
      <c r="AA376" s="9">
        <v>555</v>
      </c>
      <c r="AB376" s="9">
        <v>43.1</v>
      </c>
      <c r="AC376" s="9">
        <v>38.9</v>
      </c>
      <c r="AD376" s="9">
        <v>37.5</v>
      </c>
      <c r="AE376" s="9">
        <v>41</v>
      </c>
      <c r="AF376" s="9">
        <v>66</v>
      </c>
      <c r="AG376" s="9">
        <v>50</v>
      </c>
      <c r="AH376" s="9">
        <v>70</v>
      </c>
      <c r="AI376" s="9">
        <v>16</v>
      </c>
      <c r="AJ376" s="9">
        <v>40</v>
      </c>
      <c r="AK376" s="9">
        <v>10</v>
      </c>
      <c r="AL376" s="9">
        <v>44.5</v>
      </c>
      <c r="AM376" s="9">
        <v>50</v>
      </c>
      <c r="AN376" s="9">
        <v>13.3</v>
      </c>
      <c r="AO376" s="9">
        <v>0</v>
      </c>
      <c r="AP376" s="9">
        <v>0</v>
      </c>
      <c r="AQ376" s="9">
        <v>40</v>
      </c>
      <c r="AR376" s="9" t="s">
        <v>967</v>
      </c>
      <c r="AS376" s="9" t="s">
        <v>966</v>
      </c>
      <c r="AT376" s="9" t="s">
        <v>967</v>
      </c>
      <c r="AU376" s="9" t="s">
        <v>971</v>
      </c>
      <c r="AV376" s="9" t="s">
        <v>971</v>
      </c>
      <c r="AW376" s="9" t="s">
        <v>971</v>
      </c>
      <c r="AX376" s="9" t="s">
        <v>971</v>
      </c>
      <c r="AY376" s="9" t="s">
        <v>966</v>
      </c>
      <c r="AZ376" s="9" t="s">
        <v>971</v>
      </c>
    </row>
    <row r="377" spans="1:52" ht="12.75" customHeight="1" x14ac:dyDescent="0.2">
      <c r="A377" s="9">
        <v>2021</v>
      </c>
      <c r="B377" s="9">
        <v>123336</v>
      </c>
      <c r="C377" s="9">
        <v>8</v>
      </c>
      <c r="D377" s="9">
        <v>0</v>
      </c>
      <c r="E377" s="9">
        <v>0</v>
      </c>
      <c r="F377" s="9">
        <v>0</v>
      </c>
      <c r="G377" s="9">
        <v>27</v>
      </c>
      <c r="H377" s="9">
        <v>0</v>
      </c>
      <c r="I377" s="9">
        <v>5</v>
      </c>
      <c r="J377" s="9">
        <v>0</v>
      </c>
      <c r="K377" s="9" t="s">
        <v>958</v>
      </c>
      <c r="L377" s="9" t="s">
        <v>962</v>
      </c>
      <c r="M377" s="9" t="s">
        <v>1713</v>
      </c>
      <c r="N377" s="9">
        <v>10000101</v>
      </c>
      <c r="O377" s="9" t="s">
        <v>1714</v>
      </c>
      <c r="P377" s="88">
        <v>1.19100191009111E+25</v>
      </c>
      <c r="Q377" s="9">
        <v>555</v>
      </c>
      <c r="R377" s="9">
        <v>555</v>
      </c>
      <c r="S377" s="9">
        <v>555</v>
      </c>
      <c r="T377" s="9">
        <v>555</v>
      </c>
      <c r="U377" s="9">
        <v>555</v>
      </c>
      <c r="V377" s="9">
        <v>555</v>
      </c>
      <c r="W377" s="9">
        <v>555</v>
      </c>
      <c r="X377" s="9">
        <v>555</v>
      </c>
      <c r="Y377" s="9">
        <v>555</v>
      </c>
      <c r="Z377" s="9">
        <v>333</v>
      </c>
      <c r="AA377" s="9">
        <v>555</v>
      </c>
      <c r="AB377" s="9">
        <v>43.1</v>
      </c>
      <c r="AC377" s="9">
        <v>40.299999999999997</v>
      </c>
      <c r="AD377" s="9">
        <v>37.5</v>
      </c>
      <c r="AE377" s="9">
        <v>44.5</v>
      </c>
      <c r="AF377" s="9">
        <v>37</v>
      </c>
      <c r="AG377" s="9">
        <v>65</v>
      </c>
      <c r="AH377" s="9">
        <v>30</v>
      </c>
      <c r="AI377" s="9">
        <v>52</v>
      </c>
      <c r="AJ377" s="9">
        <v>40</v>
      </c>
      <c r="AK377" s="9">
        <v>55</v>
      </c>
      <c r="AL377" s="9">
        <v>44</v>
      </c>
      <c r="AM377" s="9">
        <v>50</v>
      </c>
      <c r="AN377" s="9">
        <v>10</v>
      </c>
      <c r="AO377" s="9">
        <v>0</v>
      </c>
      <c r="AP377" s="9">
        <v>0</v>
      </c>
      <c r="AQ377" s="9">
        <v>30</v>
      </c>
      <c r="AR377" s="9" t="s">
        <v>134</v>
      </c>
      <c r="AS377" s="9" t="s">
        <v>134</v>
      </c>
      <c r="AT377" s="9" t="s">
        <v>971</v>
      </c>
      <c r="AU377" s="9" t="s">
        <v>971</v>
      </c>
      <c r="AV377" s="9" t="s">
        <v>971</v>
      </c>
      <c r="AW377" s="9" t="s">
        <v>134</v>
      </c>
      <c r="AX377" s="9" t="s">
        <v>971</v>
      </c>
      <c r="AY377" s="9" t="s">
        <v>966</v>
      </c>
      <c r="AZ377" s="9" t="s">
        <v>966</v>
      </c>
    </row>
    <row r="378" spans="1:52" ht="12.75" customHeight="1" x14ac:dyDescent="0.2">
      <c r="A378" s="9">
        <v>2021</v>
      </c>
      <c r="B378" s="9">
        <v>123336</v>
      </c>
      <c r="C378" s="9">
        <v>8</v>
      </c>
      <c r="D378" s="9">
        <v>0</v>
      </c>
      <c r="E378" s="9">
        <v>0</v>
      </c>
      <c r="F378" s="9">
        <v>0</v>
      </c>
      <c r="G378" s="9">
        <v>27</v>
      </c>
      <c r="H378" s="9">
        <v>0</v>
      </c>
      <c r="I378" s="9">
        <v>5</v>
      </c>
      <c r="J378" s="9">
        <v>0</v>
      </c>
      <c r="K378" s="9" t="s">
        <v>958</v>
      </c>
      <c r="L378" s="9" t="s">
        <v>962</v>
      </c>
      <c r="M378" s="9" t="s">
        <v>1715</v>
      </c>
      <c r="N378" s="9">
        <v>1000</v>
      </c>
      <c r="O378" s="9" t="s">
        <v>1716</v>
      </c>
      <c r="P378" s="88">
        <v>1.09110090009101E+25</v>
      </c>
      <c r="Q378" s="9">
        <v>555</v>
      </c>
      <c r="R378" s="9">
        <v>555</v>
      </c>
      <c r="S378" s="9">
        <v>555</v>
      </c>
      <c r="T378" s="9">
        <v>555</v>
      </c>
      <c r="U378" s="9">
        <v>555</v>
      </c>
      <c r="V378" s="9">
        <v>555</v>
      </c>
      <c r="W378" s="9">
        <v>555</v>
      </c>
      <c r="X378" s="9">
        <v>555</v>
      </c>
      <c r="Y378" s="9">
        <v>555</v>
      </c>
      <c r="Z378" s="9">
        <v>336</v>
      </c>
      <c r="AA378" s="9">
        <v>555</v>
      </c>
      <c r="AB378" s="9">
        <v>43.1</v>
      </c>
      <c r="AC378" s="9">
        <v>17.899999999999999</v>
      </c>
      <c r="AD378" s="9">
        <v>12.5</v>
      </c>
      <c r="AE378" s="9">
        <v>26</v>
      </c>
      <c r="AF378" s="9">
        <v>5</v>
      </c>
      <c r="AG378" s="9">
        <v>25</v>
      </c>
      <c r="AH378" s="9">
        <v>0</v>
      </c>
      <c r="AI378" s="9">
        <v>47</v>
      </c>
      <c r="AJ378" s="9">
        <v>55</v>
      </c>
      <c r="AK378" s="9">
        <v>45</v>
      </c>
      <c r="AL378" s="9">
        <v>51.5</v>
      </c>
      <c r="AM378" s="9">
        <v>59.1</v>
      </c>
      <c r="AN378" s="9">
        <v>8.3000000000000007</v>
      </c>
      <c r="AO378" s="9">
        <v>25</v>
      </c>
      <c r="AP378" s="9">
        <v>0</v>
      </c>
      <c r="AQ378" s="9">
        <v>0</v>
      </c>
      <c r="AR378" s="9" t="s">
        <v>966</v>
      </c>
      <c r="AS378" s="9" t="s">
        <v>966</v>
      </c>
      <c r="AT378" s="9" t="s">
        <v>134</v>
      </c>
      <c r="AU378" s="9" t="s">
        <v>971</v>
      </c>
      <c r="AV378" s="9" t="s">
        <v>971</v>
      </c>
      <c r="AW378" s="9" t="s">
        <v>971</v>
      </c>
      <c r="AX378" s="9" t="s">
        <v>966</v>
      </c>
      <c r="AY378" s="9" t="s">
        <v>966</v>
      </c>
      <c r="AZ378" s="9" t="s">
        <v>971</v>
      </c>
    </row>
    <row r="379" spans="1:52" ht="12.75" customHeight="1" x14ac:dyDescent="0.2">
      <c r="A379" s="9">
        <v>2021</v>
      </c>
      <c r="B379" s="9">
        <v>1127927</v>
      </c>
      <c r="C379" s="9">
        <v>8</v>
      </c>
      <c r="D379" s="9">
        <v>0</v>
      </c>
      <c r="E379" s="9">
        <v>0</v>
      </c>
      <c r="F379" s="9">
        <v>0</v>
      </c>
      <c r="G379" s="9">
        <v>27</v>
      </c>
      <c r="H379" s="9">
        <v>0</v>
      </c>
      <c r="I379" s="9">
        <v>7</v>
      </c>
      <c r="J379" s="9">
        <v>0</v>
      </c>
      <c r="K379" s="9" t="s">
        <v>958</v>
      </c>
      <c r="L379" s="9" t="s">
        <v>1003</v>
      </c>
      <c r="M379" s="9" t="s">
        <v>1717</v>
      </c>
      <c r="N379" s="9">
        <v>11001010</v>
      </c>
      <c r="O379" s="9" t="s">
        <v>1718</v>
      </c>
      <c r="P379" s="88">
        <v>9.9019909190089997E+26</v>
      </c>
      <c r="Q379" s="9">
        <v>555</v>
      </c>
      <c r="R379" s="9">
        <v>555</v>
      </c>
      <c r="S379" s="9">
        <v>555</v>
      </c>
      <c r="T379" s="9">
        <v>555</v>
      </c>
      <c r="U379" s="9">
        <v>555</v>
      </c>
      <c r="V379" s="9">
        <v>555</v>
      </c>
      <c r="W379" s="9">
        <v>555</v>
      </c>
      <c r="X379" s="9">
        <v>555</v>
      </c>
      <c r="Y379" s="9">
        <v>555</v>
      </c>
      <c r="Z379" s="9">
        <v>555</v>
      </c>
      <c r="AA379" s="9">
        <v>555</v>
      </c>
      <c r="AB379" s="9">
        <v>43.3</v>
      </c>
      <c r="AC379" s="9">
        <v>46.4</v>
      </c>
      <c r="AD379" s="9">
        <v>50</v>
      </c>
      <c r="AE379" s="9">
        <v>41</v>
      </c>
      <c r="AF379" s="9">
        <v>57</v>
      </c>
      <c r="AG379" s="9">
        <v>65</v>
      </c>
      <c r="AH379" s="9">
        <v>55</v>
      </c>
      <c r="AI379" s="9">
        <v>25</v>
      </c>
      <c r="AJ379" s="9">
        <v>85</v>
      </c>
      <c r="AK379" s="9">
        <v>10</v>
      </c>
      <c r="AL379" s="9">
        <v>42.3</v>
      </c>
      <c r="AM379" s="9">
        <v>45</v>
      </c>
      <c r="AN379" s="9">
        <v>26.7</v>
      </c>
      <c r="AO379" s="9">
        <v>0</v>
      </c>
      <c r="AP379" s="9">
        <v>40</v>
      </c>
      <c r="AQ379" s="9">
        <v>40</v>
      </c>
      <c r="AR379" s="9" t="s">
        <v>976</v>
      </c>
      <c r="AS379" s="9" t="s">
        <v>976</v>
      </c>
      <c r="AT379" s="9" t="s">
        <v>967</v>
      </c>
      <c r="AU379" s="9" t="s">
        <v>971</v>
      </c>
      <c r="AV379" s="9" t="s">
        <v>966</v>
      </c>
      <c r="AW379" s="9" t="s">
        <v>134</v>
      </c>
      <c r="AX379" s="9" t="s">
        <v>971</v>
      </c>
      <c r="AY379" s="9" t="s">
        <v>134</v>
      </c>
      <c r="AZ379" s="9" t="s">
        <v>966</v>
      </c>
    </row>
    <row r="380" spans="1:52" ht="12.75" customHeight="1" x14ac:dyDescent="0.2">
      <c r="A380" s="9">
        <v>2021</v>
      </c>
      <c r="B380" s="9">
        <v>1179970</v>
      </c>
      <c r="C380" s="9">
        <v>8</v>
      </c>
      <c r="D380" s="9">
        <v>0</v>
      </c>
      <c r="E380" s="9">
        <v>0</v>
      </c>
      <c r="F380" s="9">
        <v>0</v>
      </c>
      <c r="G380" s="9">
        <v>27</v>
      </c>
      <c r="H380" s="9">
        <v>0</v>
      </c>
      <c r="I380" s="9">
        <v>2</v>
      </c>
      <c r="J380" s="9">
        <v>0</v>
      </c>
      <c r="K380" s="9" t="s">
        <v>958</v>
      </c>
      <c r="L380" s="9" t="s">
        <v>963</v>
      </c>
      <c r="M380" s="9" t="s">
        <v>1719</v>
      </c>
      <c r="N380" s="9">
        <v>101010</v>
      </c>
      <c r="O380" s="9" t="s">
        <v>1720</v>
      </c>
      <c r="P380" s="88">
        <v>1.1100100910900101E+24</v>
      </c>
      <c r="Q380" s="9">
        <v>555</v>
      </c>
      <c r="R380" s="9">
        <v>555</v>
      </c>
      <c r="S380" s="9">
        <v>555</v>
      </c>
      <c r="T380" s="9">
        <v>555</v>
      </c>
      <c r="U380" s="9">
        <v>555</v>
      </c>
      <c r="V380" s="9">
        <v>555</v>
      </c>
      <c r="W380" s="9">
        <v>555</v>
      </c>
      <c r="X380" s="9">
        <v>555</v>
      </c>
      <c r="Y380" s="9">
        <v>555</v>
      </c>
      <c r="Z380" s="9">
        <v>555</v>
      </c>
      <c r="AA380" s="9">
        <v>555</v>
      </c>
      <c r="AB380" s="9">
        <v>43.3</v>
      </c>
      <c r="AC380" s="9">
        <v>33.1</v>
      </c>
      <c r="AD380" s="9">
        <v>37.5</v>
      </c>
      <c r="AE380" s="9">
        <v>26.5</v>
      </c>
      <c r="AF380" s="9">
        <v>39</v>
      </c>
      <c r="AG380" s="9">
        <v>55</v>
      </c>
      <c r="AH380" s="9">
        <v>35</v>
      </c>
      <c r="AI380" s="9">
        <v>14</v>
      </c>
      <c r="AJ380" s="9">
        <v>70</v>
      </c>
      <c r="AK380" s="9">
        <v>0</v>
      </c>
      <c r="AL380" s="9">
        <v>46.7</v>
      </c>
      <c r="AM380" s="9">
        <v>52</v>
      </c>
      <c r="AN380" s="9">
        <v>16.7</v>
      </c>
      <c r="AO380" s="9">
        <v>40</v>
      </c>
      <c r="AP380" s="9">
        <v>10</v>
      </c>
      <c r="AQ380" s="9">
        <v>0</v>
      </c>
      <c r="AR380" s="9" t="s">
        <v>134</v>
      </c>
      <c r="AS380" s="9" t="s">
        <v>134</v>
      </c>
      <c r="AT380" s="9" t="s">
        <v>971</v>
      </c>
      <c r="AU380" s="9" t="s">
        <v>971</v>
      </c>
      <c r="AV380" s="9" t="s">
        <v>971</v>
      </c>
      <c r="AW380" s="9" t="s">
        <v>134</v>
      </c>
      <c r="AX380" s="9" t="s">
        <v>971</v>
      </c>
      <c r="AY380" s="9" t="s">
        <v>971</v>
      </c>
      <c r="AZ380" s="9" t="s">
        <v>134</v>
      </c>
    </row>
    <row r="381" spans="1:52" ht="12.75" customHeight="1" x14ac:dyDescent="0.2">
      <c r="A381" s="9">
        <v>2021</v>
      </c>
      <c r="B381" s="9">
        <v>1127925</v>
      </c>
      <c r="C381" s="9">
        <v>8</v>
      </c>
      <c r="D381" s="9">
        <v>0</v>
      </c>
      <c r="E381" s="9">
        <v>0</v>
      </c>
      <c r="F381" s="9">
        <v>0</v>
      </c>
      <c r="G381" s="9">
        <v>27</v>
      </c>
      <c r="H381" s="9">
        <v>1</v>
      </c>
      <c r="I381" s="9">
        <v>5</v>
      </c>
      <c r="J381" s="9">
        <v>0</v>
      </c>
      <c r="K381" s="9" t="s">
        <v>958</v>
      </c>
      <c r="L381" s="9" t="s">
        <v>1028</v>
      </c>
      <c r="M381" s="9" t="s">
        <v>1721</v>
      </c>
      <c r="N381" s="9">
        <v>10001</v>
      </c>
      <c r="O381" s="9" t="s">
        <v>1722</v>
      </c>
      <c r="P381" s="88">
        <v>9.0000110991091096E+26</v>
      </c>
      <c r="Q381" s="9">
        <v>555</v>
      </c>
      <c r="R381" s="9">
        <v>555</v>
      </c>
      <c r="S381" s="9">
        <v>555</v>
      </c>
      <c r="T381" s="9">
        <v>555</v>
      </c>
      <c r="U381" s="9">
        <v>555</v>
      </c>
      <c r="V381" s="9">
        <v>555</v>
      </c>
      <c r="W381" s="9">
        <v>555</v>
      </c>
      <c r="X381" s="9">
        <v>555</v>
      </c>
      <c r="Y381" s="9">
        <v>555</v>
      </c>
      <c r="Z381" s="9">
        <v>555</v>
      </c>
      <c r="AA381" s="9">
        <v>555</v>
      </c>
      <c r="AB381" s="9">
        <v>43.4</v>
      </c>
      <c r="AC381" s="9">
        <v>31.6</v>
      </c>
      <c r="AD381" s="9">
        <v>25</v>
      </c>
      <c r="AE381" s="9">
        <v>41.5</v>
      </c>
      <c r="AF381" s="9">
        <v>22</v>
      </c>
      <c r="AG381" s="9">
        <v>70</v>
      </c>
      <c r="AH381" s="9">
        <v>10</v>
      </c>
      <c r="AI381" s="9">
        <v>61</v>
      </c>
      <c r="AJ381" s="9">
        <v>65</v>
      </c>
      <c r="AK381" s="9">
        <v>60</v>
      </c>
      <c r="AL381" s="9">
        <v>47.3</v>
      </c>
      <c r="AM381" s="9">
        <v>52.4</v>
      </c>
      <c r="AN381" s="9">
        <v>18.3</v>
      </c>
      <c r="AO381" s="9">
        <v>55</v>
      </c>
      <c r="AP381" s="9">
        <v>0</v>
      </c>
      <c r="AQ381" s="9">
        <v>0</v>
      </c>
      <c r="AR381" s="9" t="s">
        <v>134</v>
      </c>
      <c r="AS381" s="9" t="s">
        <v>134</v>
      </c>
      <c r="AT381" s="9" t="s">
        <v>134</v>
      </c>
      <c r="AU381" s="9" t="s">
        <v>966</v>
      </c>
      <c r="AV381" s="9" t="s">
        <v>966</v>
      </c>
      <c r="AW381" s="9" t="s">
        <v>971</v>
      </c>
      <c r="AX381" s="9" t="s">
        <v>966</v>
      </c>
      <c r="AY381" s="9" t="s">
        <v>966</v>
      </c>
      <c r="AZ381" s="9" t="s">
        <v>134</v>
      </c>
    </row>
    <row r="382" spans="1:52" ht="12.75" customHeight="1" x14ac:dyDescent="0.2">
      <c r="A382" s="9">
        <v>2021</v>
      </c>
      <c r="B382" s="9">
        <v>122845</v>
      </c>
      <c r="C382" s="9">
        <v>8</v>
      </c>
      <c r="D382" s="9">
        <v>0</v>
      </c>
      <c r="E382" s="9">
        <v>0</v>
      </c>
      <c r="F382" s="9">
        <v>0</v>
      </c>
      <c r="G382" s="9">
        <v>27</v>
      </c>
      <c r="H382" s="9">
        <v>1</v>
      </c>
      <c r="I382" s="9">
        <v>5</v>
      </c>
      <c r="J382" s="9">
        <v>0</v>
      </c>
      <c r="K382" s="9" t="s">
        <v>958</v>
      </c>
      <c r="L382" s="9" t="s">
        <v>1028</v>
      </c>
      <c r="M382" s="9" t="s">
        <v>1723</v>
      </c>
      <c r="N382" s="9">
        <v>1101010</v>
      </c>
      <c r="O382" s="9" t="s">
        <v>1724</v>
      </c>
      <c r="P382" s="88">
        <v>9.0101110990191101E+26</v>
      </c>
      <c r="Q382" s="9">
        <v>555</v>
      </c>
      <c r="R382" s="9">
        <v>555</v>
      </c>
      <c r="S382" s="9">
        <v>555</v>
      </c>
      <c r="T382" s="9">
        <v>555</v>
      </c>
      <c r="U382" s="9">
        <v>555</v>
      </c>
      <c r="V382" s="9">
        <v>555</v>
      </c>
      <c r="W382" s="9">
        <v>555</v>
      </c>
      <c r="X382" s="9">
        <v>555</v>
      </c>
      <c r="Y382" s="9">
        <v>555</v>
      </c>
      <c r="Z382" s="9">
        <v>555</v>
      </c>
      <c r="AA382" s="9">
        <v>555</v>
      </c>
      <c r="AB382" s="9">
        <v>43.4</v>
      </c>
      <c r="AC382" s="9">
        <v>40</v>
      </c>
      <c r="AD382" s="9">
        <v>50</v>
      </c>
      <c r="AE382" s="9">
        <v>25</v>
      </c>
      <c r="AF382" s="9">
        <v>19</v>
      </c>
      <c r="AG382" s="9">
        <v>35</v>
      </c>
      <c r="AH382" s="9">
        <v>15</v>
      </c>
      <c r="AI382" s="9">
        <v>31</v>
      </c>
      <c r="AJ382" s="9">
        <v>55</v>
      </c>
      <c r="AK382" s="9">
        <v>25</v>
      </c>
      <c r="AL382" s="9">
        <v>44.5</v>
      </c>
      <c r="AM382" s="9">
        <v>47.6</v>
      </c>
      <c r="AN382" s="9">
        <v>26.7</v>
      </c>
      <c r="AO382" s="9">
        <v>55</v>
      </c>
      <c r="AP382" s="9">
        <v>0</v>
      </c>
      <c r="AQ382" s="9">
        <v>25</v>
      </c>
      <c r="AR382" s="9" t="s">
        <v>134</v>
      </c>
      <c r="AS382" s="9" t="s">
        <v>134</v>
      </c>
      <c r="AT382" s="9" t="s">
        <v>134</v>
      </c>
      <c r="AU382" s="9" t="s">
        <v>134</v>
      </c>
      <c r="AV382" s="9" t="s">
        <v>971</v>
      </c>
      <c r="AW382" s="9" t="s">
        <v>134</v>
      </c>
      <c r="AX382" s="9" t="s">
        <v>967</v>
      </c>
      <c r="AY382" s="9" t="s">
        <v>134</v>
      </c>
      <c r="AZ382" s="9" t="s">
        <v>134</v>
      </c>
    </row>
    <row r="383" spans="1:52" ht="12.75" customHeight="1" x14ac:dyDescent="0.2">
      <c r="A383" s="9">
        <v>2021</v>
      </c>
      <c r="B383" s="9">
        <v>1127925</v>
      </c>
      <c r="C383" s="9">
        <v>8</v>
      </c>
      <c r="D383" s="9">
        <v>0</v>
      </c>
      <c r="E383" s="9">
        <v>0</v>
      </c>
      <c r="F383" s="9">
        <v>0</v>
      </c>
      <c r="G383" s="9">
        <v>27</v>
      </c>
      <c r="H383" s="9">
        <v>1</v>
      </c>
      <c r="I383" s="9">
        <v>5</v>
      </c>
      <c r="J383" s="9">
        <v>0</v>
      </c>
      <c r="K383" s="9" t="s">
        <v>958</v>
      </c>
      <c r="L383" s="9" t="s">
        <v>1028</v>
      </c>
      <c r="M383" s="9" t="s">
        <v>1725</v>
      </c>
      <c r="N383" s="9">
        <v>10110010</v>
      </c>
      <c r="O383" s="9" t="s">
        <v>1726</v>
      </c>
      <c r="P383" s="88">
        <v>9.0100011991091105E+26</v>
      </c>
      <c r="Q383" s="9">
        <v>555</v>
      </c>
      <c r="R383" s="9">
        <v>555</v>
      </c>
      <c r="S383" s="9">
        <v>555</v>
      </c>
      <c r="T383" s="9">
        <v>555</v>
      </c>
      <c r="U383" s="9">
        <v>555</v>
      </c>
      <c r="V383" s="9">
        <v>555</v>
      </c>
      <c r="W383" s="9">
        <v>555</v>
      </c>
      <c r="X383" s="9">
        <v>555</v>
      </c>
      <c r="Y383" s="9">
        <v>555</v>
      </c>
      <c r="Z383" s="9">
        <v>333</v>
      </c>
      <c r="AA383" s="9">
        <v>333</v>
      </c>
      <c r="AB383" s="9">
        <v>43.6</v>
      </c>
      <c r="AC383" s="9">
        <v>46.4</v>
      </c>
      <c r="AD383" s="9">
        <v>50</v>
      </c>
      <c r="AE383" s="9">
        <v>41</v>
      </c>
      <c r="AF383" s="9">
        <v>45</v>
      </c>
      <c r="AG383" s="9">
        <v>65</v>
      </c>
      <c r="AH383" s="9">
        <v>40</v>
      </c>
      <c r="AI383" s="9">
        <v>37</v>
      </c>
      <c r="AJ383" s="9">
        <v>85</v>
      </c>
      <c r="AK383" s="9">
        <v>25</v>
      </c>
      <c r="AL383" s="9">
        <v>42.7</v>
      </c>
      <c r="AM383" s="9">
        <v>47.6</v>
      </c>
      <c r="AN383" s="9">
        <v>15</v>
      </c>
      <c r="AO383" s="9">
        <v>45</v>
      </c>
      <c r="AP383" s="9">
        <v>0</v>
      </c>
      <c r="AQ383" s="9">
        <v>0</v>
      </c>
      <c r="AR383" s="9" t="s">
        <v>134</v>
      </c>
      <c r="AS383" s="9" t="s">
        <v>966</v>
      </c>
      <c r="AT383" s="9" t="s">
        <v>976</v>
      </c>
      <c r="AU383" s="9" t="s">
        <v>971</v>
      </c>
      <c r="AV383" s="9" t="s">
        <v>971</v>
      </c>
      <c r="AW383" s="9" t="s">
        <v>134</v>
      </c>
      <c r="AX383" s="9" t="s">
        <v>971</v>
      </c>
      <c r="AY383" s="9" t="s">
        <v>134</v>
      </c>
      <c r="AZ383" s="9" t="s">
        <v>966</v>
      </c>
    </row>
    <row r="384" spans="1:52" ht="12.75" customHeight="1" x14ac:dyDescent="0.2">
      <c r="A384" s="9">
        <v>2021</v>
      </c>
      <c r="B384" s="9">
        <v>1319230</v>
      </c>
      <c r="C384" s="9">
        <v>8</v>
      </c>
      <c r="D384" s="9">
        <v>0</v>
      </c>
      <c r="E384" s="9">
        <v>0</v>
      </c>
      <c r="F384" s="9">
        <v>0</v>
      </c>
      <c r="G384" s="9">
        <v>27</v>
      </c>
      <c r="H384" s="9">
        <v>0</v>
      </c>
      <c r="I384" s="9">
        <v>4</v>
      </c>
      <c r="J384" s="9">
        <v>0</v>
      </c>
      <c r="K384" s="9" t="s">
        <v>958</v>
      </c>
      <c r="L384" s="9" t="s">
        <v>980</v>
      </c>
      <c r="M384" s="9" t="s">
        <v>1727</v>
      </c>
      <c r="N384" s="9">
        <v>10000110</v>
      </c>
      <c r="O384" s="9" t="s">
        <v>1728</v>
      </c>
      <c r="P384" s="88">
        <v>9.9110109111010099E+24</v>
      </c>
      <c r="Q384" s="9">
        <v>555</v>
      </c>
      <c r="R384" s="9">
        <v>555</v>
      </c>
      <c r="S384" s="9">
        <v>555</v>
      </c>
      <c r="T384" s="9">
        <v>555</v>
      </c>
      <c r="U384" s="9">
        <v>555</v>
      </c>
      <c r="V384" s="9">
        <v>555</v>
      </c>
      <c r="W384" s="9">
        <v>555</v>
      </c>
      <c r="X384" s="9">
        <v>555</v>
      </c>
      <c r="Y384" s="9">
        <v>555</v>
      </c>
      <c r="Z384" s="9">
        <v>555</v>
      </c>
      <c r="AA384" s="9">
        <v>555</v>
      </c>
      <c r="AB384" s="9">
        <v>43.6</v>
      </c>
      <c r="AC384" s="9">
        <v>27.1</v>
      </c>
      <c r="AD384" s="9">
        <v>37.5</v>
      </c>
      <c r="AE384" s="9">
        <v>11.5</v>
      </c>
      <c r="AF384" s="9">
        <v>10</v>
      </c>
      <c r="AG384" s="9">
        <v>50</v>
      </c>
      <c r="AH384" s="9">
        <v>0</v>
      </c>
      <c r="AI384" s="9">
        <v>13</v>
      </c>
      <c r="AJ384" s="9">
        <v>65</v>
      </c>
      <c r="AK384" s="9">
        <v>0</v>
      </c>
      <c r="AL384" s="9">
        <v>49.1</v>
      </c>
      <c r="AM384" s="9">
        <v>47.8</v>
      </c>
      <c r="AN384" s="9">
        <v>56.7</v>
      </c>
      <c r="AO384" s="9">
        <v>30</v>
      </c>
      <c r="AP384" s="9">
        <v>55</v>
      </c>
      <c r="AQ384" s="9">
        <v>85</v>
      </c>
      <c r="AR384" s="9" t="s">
        <v>134</v>
      </c>
      <c r="AS384" s="9" t="s">
        <v>966</v>
      </c>
      <c r="AT384" s="9" t="s">
        <v>971</v>
      </c>
      <c r="AU384" s="9" t="s">
        <v>971</v>
      </c>
      <c r="AV384" s="9" t="s">
        <v>971</v>
      </c>
      <c r="AW384" s="9" t="s">
        <v>971</v>
      </c>
      <c r="AX384" s="9" t="s">
        <v>971</v>
      </c>
      <c r="AY384" s="9" t="s">
        <v>966</v>
      </c>
      <c r="AZ384" s="9" t="s">
        <v>966</v>
      </c>
    </row>
    <row r="385" spans="1:52" ht="12.75" customHeight="1" x14ac:dyDescent="0.2">
      <c r="A385" s="9">
        <v>2021</v>
      </c>
      <c r="B385" s="9">
        <v>1319230</v>
      </c>
      <c r="C385" s="9">
        <v>8</v>
      </c>
      <c r="D385" s="9">
        <v>0</v>
      </c>
      <c r="E385" s="9">
        <v>0</v>
      </c>
      <c r="F385" s="9">
        <v>0</v>
      </c>
      <c r="G385" s="9">
        <v>27</v>
      </c>
      <c r="H385" s="9">
        <v>0</v>
      </c>
      <c r="I385" s="9">
        <v>4</v>
      </c>
      <c r="J385" s="9">
        <v>0</v>
      </c>
      <c r="K385" s="9" t="s">
        <v>958</v>
      </c>
      <c r="L385" s="9" t="s">
        <v>980</v>
      </c>
      <c r="M385" s="9" t="s">
        <v>1729</v>
      </c>
      <c r="N385" s="9">
        <v>100010</v>
      </c>
      <c r="O385" s="9" t="s">
        <v>1730</v>
      </c>
      <c r="P385" s="88">
        <v>1.19911000900101E+26</v>
      </c>
      <c r="Q385" s="9">
        <v>555</v>
      </c>
      <c r="R385" s="9">
        <v>555</v>
      </c>
      <c r="S385" s="9">
        <v>555</v>
      </c>
      <c r="T385" s="9">
        <v>555</v>
      </c>
      <c r="U385" s="9">
        <v>555</v>
      </c>
      <c r="V385" s="9">
        <v>555</v>
      </c>
      <c r="W385" s="9">
        <v>555</v>
      </c>
      <c r="X385" s="9">
        <v>555</v>
      </c>
      <c r="Y385" s="9">
        <v>555</v>
      </c>
      <c r="Z385" s="9">
        <v>555</v>
      </c>
      <c r="AA385" s="9">
        <v>555</v>
      </c>
      <c r="AB385" s="9">
        <v>43.6</v>
      </c>
      <c r="AC385" s="9">
        <v>24.8</v>
      </c>
      <c r="AD385" s="9">
        <v>25</v>
      </c>
      <c r="AE385" s="9">
        <v>24.5</v>
      </c>
      <c r="AF385" s="9">
        <v>35</v>
      </c>
      <c r="AG385" s="9">
        <v>55</v>
      </c>
      <c r="AH385" s="9">
        <v>30</v>
      </c>
      <c r="AI385" s="9">
        <v>14</v>
      </c>
      <c r="AJ385" s="9">
        <v>70</v>
      </c>
      <c r="AK385" s="9">
        <v>0</v>
      </c>
      <c r="AL385" s="9">
        <v>49.9</v>
      </c>
      <c r="AM385" s="9">
        <v>52.2</v>
      </c>
      <c r="AN385" s="9">
        <v>36.700000000000003</v>
      </c>
      <c r="AO385" s="9">
        <v>50</v>
      </c>
      <c r="AP385" s="9">
        <v>45</v>
      </c>
      <c r="AQ385" s="9">
        <v>15</v>
      </c>
      <c r="AR385" s="9" t="s">
        <v>966</v>
      </c>
      <c r="AS385" s="9" t="s">
        <v>966</v>
      </c>
      <c r="AT385" s="9" t="s">
        <v>967</v>
      </c>
      <c r="AU385" s="9" t="s">
        <v>967</v>
      </c>
      <c r="AV385" s="9" t="s">
        <v>966</v>
      </c>
      <c r="AW385" s="9" t="s">
        <v>966</v>
      </c>
      <c r="AX385" s="9" t="s">
        <v>971</v>
      </c>
      <c r="AY385" s="9" t="s">
        <v>966</v>
      </c>
      <c r="AZ385" s="9" t="s">
        <v>966</v>
      </c>
    </row>
    <row r="386" spans="1:52" ht="12.75" customHeight="1" x14ac:dyDescent="0.2">
      <c r="A386" s="9">
        <v>2021</v>
      </c>
      <c r="B386" s="9">
        <v>123336</v>
      </c>
      <c r="C386" s="9">
        <v>8</v>
      </c>
      <c r="D386" s="9">
        <v>0</v>
      </c>
      <c r="E386" s="9">
        <v>0</v>
      </c>
      <c r="F386" s="9">
        <v>0</v>
      </c>
      <c r="G386" s="9">
        <v>27</v>
      </c>
      <c r="H386" s="9">
        <v>0</v>
      </c>
      <c r="I386" s="9">
        <v>5</v>
      </c>
      <c r="J386" s="9">
        <v>0</v>
      </c>
      <c r="K386" s="9" t="s">
        <v>958</v>
      </c>
      <c r="L386" s="9" t="s">
        <v>962</v>
      </c>
      <c r="M386" s="9" t="s">
        <v>1731</v>
      </c>
      <c r="N386" s="9">
        <v>10101111</v>
      </c>
      <c r="O386" s="9" t="s">
        <v>1732</v>
      </c>
      <c r="P386" s="88">
        <v>1.119110090009E+26</v>
      </c>
      <c r="Q386" s="9">
        <v>555</v>
      </c>
      <c r="R386" s="9">
        <v>555</v>
      </c>
      <c r="S386" s="9">
        <v>555</v>
      </c>
      <c r="T386" s="9">
        <v>555</v>
      </c>
      <c r="U386" s="9">
        <v>555</v>
      </c>
      <c r="V386" s="9">
        <v>333</v>
      </c>
      <c r="W386" s="9">
        <v>555</v>
      </c>
      <c r="X386" s="9">
        <v>555</v>
      </c>
      <c r="Y386" s="9">
        <v>333</v>
      </c>
      <c r="Z386" s="9">
        <v>333</v>
      </c>
      <c r="AA386" s="9">
        <v>333</v>
      </c>
      <c r="AB386" s="9">
        <v>43.6</v>
      </c>
      <c r="AC386" s="9">
        <v>58.4</v>
      </c>
      <c r="AD386" s="9">
        <v>75</v>
      </c>
      <c r="AE386" s="9">
        <v>33.5</v>
      </c>
      <c r="AF386" s="9">
        <v>14</v>
      </c>
      <c r="AG386" s="9">
        <v>70</v>
      </c>
      <c r="AH386" s="9">
        <v>0</v>
      </c>
      <c r="AI386" s="9">
        <v>53</v>
      </c>
      <c r="AJ386" s="9">
        <v>85</v>
      </c>
      <c r="AK386" s="9">
        <v>45</v>
      </c>
      <c r="AL386" s="9">
        <v>38.700000000000003</v>
      </c>
      <c r="AM386" s="9">
        <v>45.5</v>
      </c>
      <c r="AN386" s="9">
        <v>0</v>
      </c>
      <c r="AO386" s="9">
        <v>0</v>
      </c>
      <c r="AP386" s="9">
        <v>0</v>
      </c>
      <c r="AQ386" s="9">
        <v>0</v>
      </c>
      <c r="AR386" s="9" t="s">
        <v>134</v>
      </c>
      <c r="AS386" s="9" t="s">
        <v>976</v>
      </c>
      <c r="AT386" s="9" t="s">
        <v>134</v>
      </c>
      <c r="AU386" s="9" t="s">
        <v>967</v>
      </c>
      <c r="AV386" s="9" t="s">
        <v>971</v>
      </c>
      <c r="AW386" s="9" t="s">
        <v>134</v>
      </c>
      <c r="AX386" s="9" t="s">
        <v>966</v>
      </c>
      <c r="AY386" s="9" t="s">
        <v>134</v>
      </c>
      <c r="AZ386" s="9" t="s">
        <v>971</v>
      </c>
    </row>
    <row r="387" spans="1:52" ht="12.75" customHeight="1" x14ac:dyDescent="0.2">
      <c r="A387" s="9">
        <v>2021</v>
      </c>
      <c r="B387" s="9">
        <v>1308687</v>
      </c>
      <c r="C387" s="9">
        <v>8</v>
      </c>
      <c r="D387" s="9">
        <v>0</v>
      </c>
      <c r="E387" s="9">
        <v>0</v>
      </c>
      <c r="F387" s="9">
        <v>0</v>
      </c>
      <c r="G387" s="9">
        <v>27</v>
      </c>
      <c r="H387" s="9">
        <v>0</v>
      </c>
      <c r="I387" s="9">
        <v>7</v>
      </c>
      <c r="J387" s="9">
        <v>0</v>
      </c>
      <c r="K387" s="9" t="s">
        <v>958</v>
      </c>
      <c r="L387" s="9" t="s">
        <v>977</v>
      </c>
      <c r="M387" s="9" t="s">
        <v>1733</v>
      </c>
      <c r="N387" s="9">
        <v>1001</v>
      </c>
      <c r="O387" s="9" t="s">
        <v>1734</v>
      </c>
      <c r="P387" s="88">
        <v>9.11900199101192E+26</v>
      </c>
      <c r="Q387" s="9">
        <v>555</v>
      </c>
      <c r="R387" s="9">
        <v>555</v>
      </c>
      <c r="S387" s="9">
        <v>555</v>
      </c>
      <c r="T387" s="9">
        <v>555</v>
      </c>
      <c r="U387" s="9">
        <v>555</v>
      </c>
      <c r="V387" s="9">
        <v>555</v>
      </c>
      <c r="W387" s="9">
        <v>555</v>
      </c>
      <c r="X387" s="9">
        <v>555</v>
      </c>
      <c r="Y387" s="9">
        <v>555</v>
      </c>
      <c r="Z387" s="9">
        <v>555</v>
      </c>
      <c r="AA387" s="9">
        <v>555</v>
      </c>
      <c r="AB387" s="9">
        <v>43.9</v>
      </c>
      <c r="AC387" s="9">
        <v>27.2</v>
      </c>
      <c r="AD387" s="9">
        <v>25</v>
      </c>
      <c r="AE387" s="9">
        <v>30.5</v>
      </c>
      <c r="AF387" s="9">
        <v>8</v>
      </c>
      <c r="AG387" s="9">
        <v>40</v>
      </c>
      <c r="AH387" s="9">
        <v>0</v>
      </c>
      <c r="AI387" s="9">
        <v>53</v>
      </c>
      <c r="AJ387" s="9">
        <v>65</v>
      </c>
      <c r="AK387" s="9">
        <v>50</v>
      </c>
      <c r="AL387" s="9">
        <v>49.5</v>
      </c>
      <c r="AM387" s="9">
        <v>55</v>
      </c>
      <c r="AN387" s="9">
        <v>18.3</v>
      </c>
      <c r="AO387" s="9">
        <v>35</v>
      </c>
      <c r="AP387" s="9">
        <v>20</v>
      </c>
      <c r="AQ387" s="9">
        <v>0</v>
      </c>
      <c r="AR387" s="9" t="s">
        <v>134</v>
      </c>
      <c r="AS387" s="9" t="s">
        <v>134</v>
      </c>
      <c r="AT387" s="9" t="s">
        <v>971</v>
      </c>
      <c r="AU387" s="9" t="s">
        <v>967</v>
      </c>
      <c r="AV387" s="9" t="s">
        <v>967</v>
      </c>
      <c r="AW387" s="9" t="s">
        <v>134</v>
      </c>
      <c r="AX387" s="9" t="s">
        <v>976</v>
      </c>
      <c r="AY387" s="9" t="s">
        <v>966</v>
      </c>
      <c r="AZ387" s="9" t="s">
        <v>134</v>
      </c>
    </row>
    <row r="388" spans="1:52" ht="12.75" customHeight="1" x14ac:dyDescent="0.2">
      <c r="A388" s="9">
        <v>2021</v>
      </c>
      <c r="B388" s="9">
        <v>123336</v>
      </c>
      <c r="C388" s="9">
        <v>8</v>
      </c>
      <c r="D388" s="9">
        <v>0</v>
      </c>
      <c r="E388" s="9">
        <v>0</v>
      </c>
      <c r="F388" s="9">
        <v>0</v>
      </c>
      <c r="G388" s="9">
        <v>27</v>
      </c>
      <c r="H388" s="9">
        <v>0</v>
      </c>
      <c r="I388" s="9">
        <v>5</v>
      </c>
      <c r="J388" s="9">
        <v>0</v>
      </c>
      <c r="K388" s="9" t="s">
        <v>958</v>
      </c>
      <c r="L388" s="9" t="s">
        <v>962</v>
      </c>
      <c r="M388" s="9" t="s">
        <v>1735</v>
      </c>
      <c r="N388" s="9">
        <v>10001110</v>
      </c>
      <c r="O388" s="9" t="s">
        <v>1736</v>
      </c>
      <c r="P388" s="88">
        <v>1.0090001901090099E+26</v>
      </c>
      <c r="Q388" s="9">
        <v>555</v>
      </c>
      <c r="R388" s="9">
        <v>555</v>
      </c>
      <c r="S388" s="9">
        <v>555</v>
      </c>
      <c r="T388" s="9">
        <v>555</v>
      </c>
      <c r="U388" s="9">
        <v>555</v>
      </c>
      <c r="V388" s="9">
        <v>555</v>
      </c>
      <c r="W388" s="9">
        <v>555</v>
      </c>
      <c r="X388" s="9">
        <v>555</v>
      </c>
      <c r="Y388" s="9">
        <v>555</v>
      </c>
      <c r="Z388" s="9">
        <v>555</v>
      </c>
      <c r="AA388" s="9">
        <v>555</v>
      </c>
      <c r="AB388" s="9">
        <v>43.9</v>
      </c>
      <c r="AC388" s="9">
        <v>44.4</v>
      </c>
      <c r="AD388" s="9">
        <v>50</v>
      </c>
      <c r="AE388" s="9">
        <v>36</v>
      </c>
      <c r="AF388" s="9">
        <v>10</v>
      </c>
      <c r="AG388" s="9">
        <v>50</v>
      </c>
      <c r="AH388" s="9">
        <v>0</v>
      </c>
      <c r="AI388" s="9">
        <v>62</v>
      </c>
      <c r="AJ388" s="9">
        <v>50</v>
      </c>
      <c r="AK388" s="9">
        <v>65</v>
      </c>
      <c r="AL388" s="9">
        <v>43.7</v>
      </c>
      <c r="AM388" s="9">
        <v>50</v>
      </c>
      <c r="AN388" s="9">
        <v>8.3000000000000007</v>
      </c>
      <c r="AO388" s="9">
        <v>0</v>
      </c>
      <c r="AP388" s="9">
        <v>0</v>
      </c>
      <c r="AQ388" s="9">
        <v>25</v>
      </c>
      <c r="AR388" s="9" t="s">
        <v>134</v>
      </c>
      <c r="AS388" s="9" t="s">
        <v>966</v>
      </c>
      <c r="AT388" s="9" t="s">
        <v>134</v>
      </c>
      <c r="AU388" s="9" t="s">
        <v>967</v>
      </c>
      <c r="AV388" s="9" t="s">
        <v>967</v>
      </c>
      <c r="AW388" s="9" t="s">
        <v>971</v>
      </c>
      <c r="AX388" s="9" t="s">
        <v>971</v>
      </c>
      <c r="AY388" s="9" t="s">
        <v>966</v>
      </c>
      <c r="AZ388" s="9" t="s">
        <v>134</v>
      </c>
    </row>
    <row r="389" spans="1:52" ht="12.75" customHeight="1" x14ac:dyDescent="0.2">
      <c r="A389" s="9">
        <v>2021</v>
      </c>
      <c r="B389" s="9">
        <v>108730</v>
      </c>
      <c r="C389" s="9">
        <v>8</v>
      </c>
      <c r="D389" s="9">
        <v>0</v>
      </c>
      <c r="E389" s="9">
        <v>0</v>
      </c>
      <c r="F389" s="9">
        <v>0</v>
      </c>
      <c r="G389" s="9">
        <v>27</v>
      </c>
      <c r="H389" s="9">
        <v>0</v>
      </c>
      <c r="I389" s="9">
        <v>3</v>
      </c>
      <c r="J389" s="9">
        <v>0</v>
      </c>
      <c r="K389" s="9" t="s">
        <v>958</v>
      </c>
      <c r="L389" s="9" t="s">
        <v>991</v>
      </c>
      <c r="M389" s="9" t="s">
        <v>1737</v>
      </c>
      <c r="N389" s="9">
        <v>10010111</v>
      </c>
      <c r="O389" s="9" t="s">
        <v>1738</v>
      </c>
      <c r="P389" s="88">
        <v>9.1109110100111E+26</v>
      </c>
      <c r="Q389" s="9">
        <v>555</v>
      </c>
      <c r="R389" s="9">
        <v>555</v>
      </c>
      <c r="S389" s="9">
        <v>555</v>
      </c>
      <c r="T389" s="9">
        <v>333</v>
      </c>
      <c r="U389" s="9">
        <v>555</v>
      </c>
      <c r="V389" s="9">
        <v>333</v>
      </c>
      <c r="W389" s="9">
        <v>333</v>
      </c>
      <c r="X389" s="9">
        <v>333</v>
      </c>
      <c r="Y389" s="9">
        <v>333</v>
      </c>
      <c r="Z389" s="9">
        <v>333</v>
      </c>
      <c r="AA389" s="9">
        <v>333</v>
      </c>
      <c r="AB389" s="9">
        <v>44</v>
      </c>
      <c r="AC389" s="9">
        <v>37.5</v>
      </c>
      <c r="AD389" s="9">
        <v>62.5</v>
      </c>
      <c r="AE389" s="9">
        <v>0</v>
      </c>
      <c r="AF389" s="9">
        <v>0</v>
      </c>
      <c r="AG389" s="9">
        <v>0</v>
      </c>
      <c r="AH389" s="9">
        <v>0</v>
      </c>
      <c r="AI389" s="9">
        <v>0</v>
      </c>
      <c r="AJ389" s="9">
        <v>0</v>
      </c>
      <c r="AK389" s="9">
        <v>0</v>
      </c>
      <c r="AL389" s="9">
        <v>46.1</v>
      </c>
      <c r="AM389" s="9">
        <v>54.2</v>
      </c>
      <c r="AN389" s="9">
        <v>0</v>
      </c>
      <c r="AO389" s="9">
        <v>0</v>
      </c>
      <c r="AP389" s="9">
        <v>0</v>
      </c>
      <c r="AQ389" s="9">
        <v>0</v>
      </c>
      <c r="AR389" s="9" t="s">
        <v>134</v>
      </c>
      <c r="AS389" s="9" t="s">
        <v>134</v>
      </c>
      <c r="AT389" s="9" t="s">
        <v>967</v>
      </c>
      <c r="AU389" s="9" t="s">
        <v>971</v>
      </c>
      <c r="AV389" s="9" t="s">
        <v>971</v>
      </c>
      <c r="AW389" s="9" t="s">
        <v>134</v>
      </c>
      <c r="AX389" s="9" t="s">
        <v>971</v>
      </c>
      <c r="AY389" s="9" t="s">
        <v>966</v>
      </c>
      <c r="AZ389" s="9" t="s">
        <v>976</v>
      </c>
    </row>
    <row r="390" spans="1:52" ht="12.75" customHeight="1" x14ac:dyDescent="0.2">
      <c r="A390" s="9">
        <v>2021</v>
      </c>
      <c r="B390" s="9">
        <v>1103692</v>
      </c>
      <c r="C390" s="9">
        <v>8</v>
      </c>
      <c r="D390" s="9">
        <v>0</v>
      </c>
      <c r="E390" s="9">
        <v>0</v>
      </c>
      <c r="F390" s="9">
        <v>0</v>
      </c>
      <c r="G390" s="9">
        <v>27</v>
      </c>
      <c r="H390" s="9">
        <v>0</v>
      </c>
      <c r="I390" s="9">
        <v>7</v>
      </c>
      <c r="J390" s="9">
        <v>0</v>
      </c>
      <c r="K390" s="9" t="s">
        <v>958</v>
      </c>
      <c r="L390" s="9" t="s">
        <v>1061</v>
      </c>
      <c r="M390" s="9" t="s">
        <v>1739</v>
      </c>
      <c r="N390" s="9">
        <v>101000</v>
      </c>
      <c r="O390" s="9" t="s">
        <v>1740</v>
      </c>
      <c r="P390" s="88">
        <v>1.1109000119099999E+26</v>
      </c>
      <c r="Q390" s="9">
        <v>555</v>
      </c>
      <c r="R390" s="9">
        <v>555</v>
      </c>
      <c r="S390" s="9">
        <v>555</v>
      </c>
      <c r="T390" s="9">
        <v>555</v>
      </c>
      <c r="U390" s="9">
        <v>555</v>
      </c>
      <c r="V390" s="9">
        <v>555</v>
      </c>
      <c r="W390" s="9">
        <v>555</v>
      </c>
      <c r="X390" s="9">
        <v>555</v>
      </c>
      <c r="Y390" s="9">
        <v>555</v>
      </c>
      <c r="Z390" s="9">
        <v>555</v>
      </c>
      <c r="AA390" s="9">
        <v>555</v>
      </c>
      <c r="AB390" s="9">
        <v>44.1</v>
      </c>
      <c r="AC390" s="9">
        <v>29.8</v>
      </c>
      <c r="AD390" s="9">
        <v>25</v>
      </c>
      <c r="AE390" s="9">
        <v>37</v>
      </c>
      <c r="AF390" s="9">
        <v>57</v>
      </c>
      <c r="AG390" s="9">
        <v>65</v>
      </c>
      <c r="AH390" s="9">
        <v>55</v>
      </c>
      <c r="AI390" s="9">
        <v>17</v>
      </c>
      <c r="AJ390" s="9">
        <v>25</v>
      </c>
      <c r="AK390" s="9">
        <v>15</v>
      </c>
      <c r="AL390" s="9">
        <v>48.8</v>
      </c>
      <c r="AM390" s="9">
        <v>50</v>
      </c>
      <c r="AN390" s="9">
        <v>41.7</v>
      </c>
      <c r="AO390" s="9">
        <v>40</v>
      </c>
      <c r="AP390" s="9">
        <v>25</v>
      </c>
      <c r="AQ390" s="9">
        <v>60</v>
      </c>
      <c r="AR390" s="9" t="s">
        <v>134</v>
      </c>
      <c r="AS390" s="9" t="s">
        <v>134</v>
      </c>
      <c r="AT390" s="9" t="s">
        <v>134</v>
      </c>
      <c r="AU390" s="9" t="s">
        <v>971</v>
      </c>
      <c r="AV390" s="9" t="s">
        <v>967</v>
      </c>
      <c r="AW390" s="9" t="s">
        <v>971</v>
      </c>
      <c r="AX390" s="9" t="s">
        <v>971</v>
      </c>
      <c r="AY390" s="9" t="s">
        <v>966</v>
      </c>
      <c r="AZ390" s="9" t="s">
        <v>966</v>
      </c>
    </row>
    <row r="391" spans="1:52" ht="12.75" customHeight="1" x14ac:dyDescent="0.2">
      <c r="A391" s="9">
        <v>2021</v>
      </c>
      <c r="B391" s="9">
        <v>122845</v>
      </c>
      <c r="C391" s="9">
        <v>8</v>
      </c>
      <c r="D391" s="9">
        <v>0</v>
      </c>
      <c r="E391" s="9">
        <v>0</v>
      </c>
      <c r="F391" s="9">
        <v>0</v>
      </c>
      <c r="G391" s="9">
        <v>27</v>
      </c>
      <c r="H391" s="9">
        <v>1</v>
      </c>
      <c r="I391" s="9">
        <v>5</v>
      </c>
      <c r="J391" s="9">
        <v>0</v>
      </c>
      <c r="K391" s="9" t="s">
        <v>958</v>
      </c>
      <c r="L391" s="9" t="s">
        <v>1028</v>
      </c>
      <c r="M391" s="9" t="s">
        <v>1741</v>
      </c>
      <c r="N391" s="9">
        <v>10100110</v>
      </c>
      <c r="O391" s="9" t="s">
        <v>1742</v>
      </c>
      <c r="P391" s="88">
        <v>9.0110100991190996E+26</v>
      </c>
      <c r="Q391" s="9">
        <v>555</v>
      </c>
      <c r="R391" s="9">
        <v>555</v>
      </c>
      <c r="S391" s="9">
        <v>555</v>
      </c>
      <c r="T391" s="9">
        <v>555</v>
      </c>
      <c r="U391" s="9">
        <v>555</v>
      </c>
      <c r="V391" s="9">
        <v>555</v>
      </c>
      <c r="W391" s="9">
        <v>335</v>
      </c>
      <c r="X391" s="9">
        <v>555</v>
      </c>
      <c r="Y391" s="9">
        <v>555</v>
      </c>
      <c r="Z391" s="9">
        <v>555</v>
      </c>
      <c r="AA391" s="9">
        <v>555</v>
      </c>
      <c r="AB391" s="9">
        <v>44.1</v>
      </c>
      <c r="AC391" s="9">
        <v>32.799999999999997</v>
      </c>
      <c r="AD391" s="9">
        <v>50</v>
      </c>
      <c r="AE391" s="9">
        <v>7</v>
      </c>
      <c r="AF391" s="9">
        <v>0</v>
      </c>
      <c r="AG391" s="9">
        <v>70</v>
      </c>
      <c r="AH391" s="9">
        <v>0</v>
      </c>
      <c r="AI391" s="9">
        <v>14</v>
      </c>
      <c r="AJ391" s="9">
        <v>70</v>
      </c>
      <c r="AK391" s="9">
        <v>0</v>
      </c>
      <c r="AL391" s="9">
        <v>47.8</v>
      </c>
      <c r="AM391" s="9">
        <v>52.4</v>
      </c>
      <c r="AN391" s="9">
        <v>21.7</v>
      </c>
      <c r="AO391" s="9">
        <v>25</v>
      </c>
      <c r="AP391" s="9">
        <v>40</v>
      </c>
      <c r="AQ391" s="9">
        <v>0</v>
      </c>
      <c r="AR391" s="9" t="s">
        <v>966</v>
      </c>
      <c r="AS391" s="9" t="s">
        <v>966</v>
      </c>
      <c r="AT391" s="9" t="s">
        <v>966</v>
      </c>
      <c r="AU391" s="9" t="s">
        <v>967</v>
      </c>
      <c r="AV391" s="9" t="s">
        <v>967</v>
      </c>
      <c r="AW391" s="9" t="s">
        <v>134</v>
      </c>
      <c r="AX391" s="9" t="s">
        <v>966</v>
      </c>
      <c r="AY391" s="9" t="s">
        <v>966</v>
      </c>
      <c r="AZ391" s="9" t="s">
        <v>966</v>
      </c>
    </row>
    <row r="392" spans="1:52" ht="12.75" customHeight="1" x14ac:dyDescent="0.2">
      <c r="A392" s="9">
        <v>2021</v>
      </c>
      <c r="B392" s="9">
        <v>108730</v>
      </c>
      <c r="C392" s="9">
        <v>8</v>
      </c>
      <c r="D392" s="9">
        <v>0</v>
      </c>
      <c r="E392" s="9">
        <v>0</v>
      </c>
      <c r="F392" s="9">
        <v>0</v>
      </c>
      <c r="G392" s="9">
        <v>27</v>
      </c>
      <c r="H392" s="9">
        <v>0</v>
      </c>
      <c r="I392" s="9">
        <v>3</v>
      </c>
      <c r="J392" s="9">
        <v>0</v>
      </c>
      <c r="K392" s="9" t="s">
        <v>958</v>
      </c>
      <c r="L392" s="9" t="s">
        <v>991</v>
      </c>
      <c r="M392" s="9" t="s">
        <v>1743</v>
      </c>
      <c r="N392" s="9">
        <v>100110</v>
      </c>
      <c r="O392" s="9" t="s">
        <v>1744</v>
      </c>
      <c r="P392" s="88">
        <v>9.0019101110010104E+26</v>
      </c>
      <c r="Q392" s="9">
        <v>555</v>
      </c>
      <c r="R392" s="9">
        <v>555</v>
      </c>
      <c r="S392" s="9">
        <v>555</v>
      </c>
      <c r="T392" s="9">
        <v>555</v>
      </c>
      <c r="U392" s="9">
        <v>555</v>
      </c>
      <c r="V392" s="9">
        <v>555</v>
      </c>
      <c r="W392" s="9">
        <v>555</v>
      </c>
      <c r="X392" s="9">
        <v>555</v>
      </c>
      <c r="Y392" s="9">
        <v>555</v>
      </c>
      <c r="Z392" s="9">
        <v>555</v>
      </c>
      <c r="AA392" s="9">
        <v>555</v>
      </c>
      <c r="AB392" s="9">
        <v>44.1</v>
      </c>
      <c r="AC392" s="9">
        <v>27.3</v>
      </c>
      <c r="AD392" s="9">
        <v>37.5</v>
      </c>
      <c r="AE392" s="9">
        <v>12</v>
      </c>
      <c r="AF392" s="9">
        <v>10</v>
      </c>
      <c r="AG392" s="9">
        <v>50</v>
      </c>
      <c r="AH392" s="9">
        <v>0</v>
      </c>
      <c r="AI392" s="9">
        <v>14</v>
      </c>
      <c r="AJ392" s="9">
        <v>70</v>
      </c>
      <c r="AK392" s="9">
        <v>0</v>
      </c>
      <c r="AL392" s="9">
        <v>49.7</v>
      </c>
      <c r="AM392" s="9">
        <v>50</v>
      </c>
      <c r="AN392" s="9">
        <v>48.3</v>
      </c>
      <c r="AO392" s="9">
        <v>75</v>
      </c>
      <c r="AP392" s="9">
        <v>0</v>
      </c>
      <c r="AQ392" s="9">
        <v>70</v>
      </c>
      <c r="AR392" s="9" t="s">
        <v>134</v>
      </c>
      <c r="AS392" s="9" t="s">
        <v>134</v>
      </c>
      <c r="AT392" s="9" t="s">
        <v>134</v>
      </c>
      <c r="AU392" s="9" t="s">
        <v>971</v>
      </c>
      <c r="AV392" s="9" t="s">
        <v>971</v>
      </c>
      <c r="AW392" s="9" t="s">
        <v>971</v>
      </c>
      <c r="AX392" s="9" t="s">
        <v>967</v>
      </c>
      <c r="AY392" s="9" t="s">
        <v>966</v>
      </c>
      <c r="AZ392" s="9" t="s">
        <v>971</v>
      </c>
    </row>
    <row r="393" spans="1:52" ht="12.75" customHeight="1" x14ac:dyDescent="0.2">
      <c r="A393" s="9">
        <v>2021</v>
      </c>
      <c r="B393" s="9">
        <v>122845</v>
      </c>
      <c r="C393" s="9">
        <v>8</v>
      </c>
      <c r="D393" s="9">
        <v>0</v>
      </c>
      <c r="E393" s="9">
        <v>0</v>
      </c>
      <c r="F393" s="9">
        <v>0</v>
      </c>
      <c r="G393" s="9">
        <v>27</v>
      </c>
      <c r="H393" s="9">
        <v>1</v>
      </c>
      <c r="I393" s="9">
        <v>5</v>
      </c>
      <c r="J393" s="9">
        <v>0</v>
      </c>
      <c r="K393" s="9" t="s">
        <v>958</v>
      </c>
      <c r="L393" s="9" t="s">
        <v>1028</v>
      </c>
      <c r="M393" s="9" t="s">
        <v>1342</v>
      </c>
      <c r="N393" s="9">
        <v>1111110</v>
      </c>
      <c r="O393" s="9" t="s">
        <v>1745</v>
      </c>
      <c r="P393" s="88">
        <v>9.1010010991090005E+26</v>
      </c>
      <c r="Q393" s="9">
        <v>555</v>
      </c>
      <c r="R393" s="9">
        <v>555</v>
      </c>
      <c r="S393" s="9">
        <v>555</v>
      </c>
      <c r="T393" s="9">
        <v>555</v>
      </c>
      <c r="U393" s="9">
        <v>555</v>
      </c>
      <c r="V393" s="9">
        <v>555</v>
      </c>
      <c r="W393" s="9">
        <v>555</v>
      </c>
      <c r="X393" s="9">
        <v>555</v>
      </c>
      <c r="Y393" s="9">
        <v>555</v>
      </c>
      <c r="Z393" s="9">
        <v>555</v>
      </c>
      <c r="AA393" s="9">
        <v>555</v>
      </c>
      <c r="AB393" s="9">
        <v>44.1</v>
      </c>
      <c r="AC393" s="9">
        <v>56.2</v>
      </c>
      <c r="AD393" s="9">
        <v>75</v>
      </c>
      <c r="AE393" s="9">
        <v>28</v>
      </c>
      <c r="AF393" s="9">
        <v>7</v>
      </c>
      <c r="AG393" s="9">
        <v>35</v>
      </c>
      <c r="AH393" s="9">
        <v>0</v>
      </c>
      <c r="AI393" s="9">
        <v>49</v>
      </c>
      <c r="AJ393" s="9">
        <v>65</v>
      </c>
      <c r="AK393" s="9">
        <v>45</v>
      </c>
      <c r="AL393" s="9">
        <v>40</v>
      </c>
      <c r="AM393" s="9">
        <v>42.9</v>
      </c>
      <c r="AN393" s="9">
        <v>23.3</v>
      </c>
      <c r="AO393" s="9">
        <v>25</v>
      </c>
      <c r="AP393" s="9">
        <v>30</v>
      </c>
      <c r="AQ393" s="9">
        <v>15</v>
      </c>
      <c r="AR393" s="9" t="s">
        <v>134</v>
      </c>
      <c r="AS393" s="9" t="s">
        <v>134</v>
      </c>
      <c r="AT393" s="9" t="s">
        <v>971</v>
      </c>
      <c r="AU393" s="9" t="s">
        <v>971</v>
      </c>
      <c r="AV393" s="9" t="s">
        <v>971</v>
      </c>
      <c r="AW393" s="9" t="s">
        <v>134</v>
      </c>
      <c r="AX393" s="9" t="s">
        <v>134</v>
      </c>
      <c r="AY393" s="9" t="s">
        <v>966</v>
      </c>
      <c r="AZ393" s="9" t="s">
        <v>966</v>
      </c>
    </row>
    <row r="394" spans="1:52" ht="12.75" customHeight="1" x14ac:dyDescent="0.2">
      <c r="A394" s="9">
        <v>2021</v>
      </c>
      <c r="B394" s="9">
        <v>122845</v>
      </c>
      <c r="C394" s="9">
        <v>8</v>
      </c>
      <c r="D394" s="9">
        <v>0</v>
      </c>
      <c r="E394" s="9">
        <v>0</v>
      </c>
      <c r="F394" s="9">
        <v>0</v>
      </c>
      <c r="G394" s="9">
        <v>27</v>
      </c>
      <c r="H394" s="9">
        <v>1</v>
      </c>
      <c r="I394" s="9">
        <v>5</v>
      </c>
      <c r="J394" s="9">
        <v>0</v>
      </c>
      <c r="K394" s="9" t="s">
        <v>958</v>
      </c>
      <c r="L394" s="9" t="s">
        <v>1028</v>
      </c>
      <c r="M394" s="9" t="s">
        <v>1746</v>
      </c>
      <c r="N394" s="9">
        <v>11001110</v>
      </c>
      <c r="O394" s="9" t="s">
        <v>1747</v>
      </c>
      <c r="P394" s="88">
        <v>9.1100110990090105E+26</v>
      </c>
      <c r="Q394" s="9">
        <v>555</v>
      </c>
      <c r="R394" s="9">
        <v>555</v>
      </c>
      <c r="S394" s="9">
        <v>555</v>
      </c>
      <c r="T394" s="9">
        <v>555</v>
      </c>
      <c r="U394" s="9">
        <v>555</v>
      </c>
      <c r="V394" s="9">
        <v>555</v>
      </c>
      <c r="W394" s="9">
        <v>555</v>
      </c>
      <c r="X394" s="9">
        <v>555</v>
      </c>
      <c r="Y394" s="9">
        <v>555</v>
      </c>
      <c r="Z394" s="9">
        <v>555</v>
      </c>
      <c r="AA394" s="9">
        <v>555</v>
      </c>
      <c r="AB394" s="9">
        <v>44.1</v>
      </c>
      <c r="AC394" s="9">
        <v>58.3</v>
      </c>
      <c r="AD394" s="9">
        <v>62.5</v>
      </c>
      <c r="AE394" s="9">
        <v>52</v>
      </c>
      <c r="AF394" s="9">
        <v>47</v>
      </c>
      <c r="AG394" s="9">
        <v>55</v>
      </c>
      <c r="AH394" s="9">
        <v>45</v>
      </c>
      <c r="AI394" s="9">
        <v>57</v>
      </c>
      <c r="AJ394" s="9">
        <v>65</v>
      </c>
      <c r="AK394" s="9">
        <v>55</v>
      </c>
      <c r="AL394" s="9">
        <v>39.4</v>
      </c>
      <c r="AM394" s="9">
        <v>38.1</v>
      </c>
      <c r="AN394" s="9">
        <v>46.7</v>
      </c>
      <c r="AO394" s="9">
        <v>55</v>
      </c>
      <c r="AP394" s="9">
        <v>75</v>
      </c>
      <c r="AQ394" s="9">
        <v>10</v>
      </c>
      <c r="AR394" s="9" t="s">
        <v>134</v>
      </c>
      <c r="AS394" s="9" t="s">
        <v>134</v>
      </c>
      <c r="AT394" s="9" t="s">
        <v>134</v>
      </c>
      <c r="AU394" s="9" t="s">
        <v>967</v>
      </c>
      <c r="AV394" s="9" t="s">
        <v>971</v>
      </c>
      <c r="AW394" s="9" t="s">
        <v>966</v>
      </c>
      <c r="AX394" s="9" t="s">
        <v>967</v>
      </c>
      <c r="AY394" s="9" t="s">
        <v>966</v>
      </c>
      <c r="AZ394" s="9" t="s">
        <v>134</v>
      </c>
    </row>
    <row r="395" spans="1:52" ht="12.75" customHeight="1" x14ac:dyDescent="0.2">
      <c r="A395" s="9">
        <v>2021</v>
      </c>
      <c r="B395" s="9">
        <v>1127924</v>
      </c>
      <c r="C395" s="9">
        <v>8</v>
      </c>
      <c r="D395" s="9">
        <v>0</v>
      </c>
      <c r="E395" s="9">
        <v>0</v>
      </c>
      <c r="F395" s="9">
        <v>0</v>
      </c>
      <c r="G395" s="9">
        <v>27</v>
      </c>
      <c r="H395" s="9">
        <v>0</v>
      </c>
      <c r="I395" s="9">
        <v>4</v>
      </c>
      <c r="J395" s="9">
        <v>0</v>
      </c>
      <c r="K395" s="9" t="s">
        <v>958</v>
      </c>
      <c r="L395" s="9" t="s">
        <v>959</v>
      </c>
      <c r="M395" s="9" t="s">
        <v>1748</v>
      </c>
      <c r="N395" s="9">
        <v>110110</v>
      </c>
      <c r="O395" s="9" t="s">
        <v>1749</v>
      </c>
      <c r="P395" s="88">
        <v>9.00000110100092E+26</v>
      </c>
      <c r="Q395" s="9">
        <v>555</v>
      </c>
      <c r="R395" s="9">
        <v>555</v>
      </c>
      <c r="S395" s="9">
        <v>555</v>
      </c>
      <c r="T395" s="9">
        <v>555</v>
      </c>
      <c r="U395" s="9">
        <v>555</v>
      </c>
      <c r="V395" s="9">
        <v>555</v>
      </c>
      <c r="W395" s="9">
        <v>555</v>
      </c>
      <c r="X395" s="9">
        <v>555</v>
      </c>
      <c r="Y395" s="9">
        <v>555</v>
      </c>
      <c r="Z395" s="9">
        <v>555</v>
      </c>
      <c r="AA395" s="9">
        <v>555</v>
      </c>
      <c r="AB395" s="9">
        <v>44.1</v>
      </c>
      <c r="AC395" s="9">
        <v>39.4</v>
      </c>
      <c r="AD395" s="9">
        <v>50</v>
      </c>
      <c r="AE395" s="9">
        <v>23.5</v>
      </c>
      <c r="AF395" s="9">
        <v>14</v>
      </c>
      <c r="AG395" s="9">
        <v>70</v>
      </c>
      <c r="AH395" s="9">
        <v>0</v>
      </c>
      <c r="AI395" s="9">
        <v>33</v>
      </c>
      <c r="AJ395" s="9">
        <v>65</v>
      </c>
      <c r="AK395" s="9">
        <v>25</v>
      </c>
      <c r="AL395" s="9">
        <v>45.6</v>
      </c>
      <c r="AM395" s="9">
        <v>47.8</v>
      </c>
      <c r="AN395" s="9">
        <v>33.299999999999997</v>
      </c>
      <c r="AO395" s="9">
        <v>50</v>
      </c>
      <c r="AP395" s="9">
        <v>0</v>
      </c>
      <c r="AQ395" s="9">
        <v>50</v>
      </c>
      <c r="AR395" s="9" t="s">
        <v>134</v>
      </c>
      <c r="AS395" s="9" t="s">
        <v>134</v>
      </c>
      <c r="AT395" s="9" t="s">
        <v>134</v>
      </c>
      <c r="AU395" s="9" t="s">
        <v>967</v>
      </c>
      <c r="AV395" s="9" t="s">
        <v>971</v>
      </c>
      <c r="AW395" s="9" t="s">
        <v>134</v>
      </c>
      <c r="AX395" s="9" t="s">
        <v>967</v>
      </c>
      <c r="AY395" s="9" t="s">
        <v>966</v>
      </c>
      <c r="AZ395" s="9" t="s">
        <v>134</v>
      </c>
    </row>
    <row r="396" spans="1:52" ht="12.75" customHeight="1" x14ac:dyDescent="0.2">
      <c r="A396" s="9">
        <v>2021</v>
      </c>
      <c r="B396" s="9">
        <v>1127924</v>
      </c>
      <c r="C396" s="9">
        <v>8</v>
      </c>
      <c r="D396" s="9">
        <v>0</v>
      </c>
      <c r="E396" s="9">
        <v>0</v>
      </c>
      <c r="F396" s="9">
        <v>0</v>
      </c>
      <c r="G396" s="9">
        <v>27</v>
      </c>
      <c r="H396" s="9">
        <v>0</v>
      </c>
      <c r="I396" s="9">
        <v>4</v>
      </c>
      <c r="J396" s="9">
        <v>0</v>
      </c>
      <c r="K396" s="9" t="s">
        <v>958</v>
      </c>
      <c r="L396" s="9" t="s">
        <v>959</v>
      </c>
      <c r="M396" s="9" t="s">
        <v>1492</v>
      </c>
      <c r="N396" s="9">
        <v>10011111</v>
      </c>
      <c r="O396" s="9" t="s">
        <v>1750</v>
      </c>
      <c r="P396" s="88">
        <v>9.0000001000119195E+26</v>
      </c>
      <c r="Q396" s="9">
        <v>555</v>
      </c>
      <c r="R396" s="9">
        <v>555</v>
      </c>
      <c r="S396" s="9">
        <v>555</v>
      </c>
      <c r="T396" s="9">
        <v>555</v>
      </c>
      <c r="U396" s="9">
        <v>555</v>
      </c>
      <c r="V396" s="9">
        <v>555</v>
      </c>
      <c r="W396" s="9">
        <v>555</v>
      </c>
      <c r="X396" s="9">
        <v>555</v>
      </c>
      <c r="Y396" s="9">
        <v>555</v>
      </c>
      <c r="Z396" s="9">
        <v>555</v>
      </c>
      <c r="AA396" s="9">
        <v>555</v>
      </c>
      <c r="AB396" s="9">
        <v>44.3</v>
      </c>
      <c r="AC396" s="9">
        <v>61.6</v>
      </c>
      <c r="AD396" s="9">
        <v>75</v>
      </c>
      <c r="AE396" s="9">
        <v>41.5</v>
      </c>
      <c r="AF396" s="9">
        <v>7</v>
      </c>
      <c r="AG396" s="9">
        <v>35</v>
      </c>
      <c r="AH396" s="9">
        <v>0</v>
      </c>
      <c r="AI396" s="9">
        <v>76</v>
      </c>
      <c r="AJ396" s="9">
        <v>80</v>
      </c>
      <c r="AK396" s="9">
        <v>75</v>
      </c>
      <c r="AL396" s="9">
        <v>38.5</v>
      </c>
      <c r="AM396" s="9">
        <v>39.1</v>
      </c>
      <c r="AN396" s="9">
        <v>35</v>
      </c>
      <c r="AO396" s="9">
        <v>40</v>
      </c>
      <c r="AP396" s="9">
        <v>15</v>
      </c>
      <c r="AQ396" s="9">
        <v>50</v>
      </c>
      <c r="AR396" s="9" t="s">
        <v>134</v>
      </c>
      <c r="AS396" s="9" t="s">
        <v>134</v>
      </c>
      <c r="AT396" s="9" t="s">
        <v>967</v>
      </c>
      <c r="AU396" s="9" t="s">
        <v>971</v>
      </c>
      <c r="AV396" s="9" t="s">
        <v>966</v>
      </c>
      <c r="AW396" s="9" t="s">
        <v>967</v>
      </c>
      <c r="AX396" s="9" t="s">
        <v>966</v>
      </c>
      <c r="AY396" s="9" t="s">
        <v>134</v>
      </c>
      <c r="AZ396" s="9" t="s">
        <v>134</v>
      </c>
    </row>
    <row r="397" spans="1:52" ht="12.75" customHeight="1" x14ac:dyDescent="0.2">
      <c r="A397" s="9">
        <v>2021</v>
      </c>
      <c r="B397" s="9">
        <v>1127926</v>
      </c>
      <c r="C397" s="9">
        <v>8</v>
      </c>
      <c r="D397" s="9">
        <v>0</v>
      </c>
      <c r="E397" s="9">
        <v>0</v>
      </c>
      <c r="F397" s="9">
        <v>0</v>
      </c>
      <c r="G397" s="9">
        <v>27</v>
      </c>
      <c r="H397" s="9">
        <v>0</v>
      </c>
      <c r="I397" s="9">
        <v>2</v>
      </c>
      <c r="J397" s="9">
        <v>0</v>
      </c>
      <c r="K397" s="9" t="s">
        <v>958</v>
      </c>
      <c r="L397" s="9" t="s">
        <v>963</v>
      </c>
      <c r="M397" s="9" t="s">
        <v>1751</v>
      </c>
      <c r="N397" s="9">
        <v>10000100</v>
      </c>
      <c r="O397" s="9" t="s">
        <v>1752</v>
      </c>
      <c r="P397" s="88">
        <v>1.00111001090091E+26</v>
      </c>
      <c r="Q397" s="9">
        <v>555</v>
      </c>
      <c r="R397" s="9">
        <v>555</v>
      </c>
      <c r="S397" s="9">
        <v>555</v>
      </c>
      <c r="T397" s="9">
        <v>555</v>
      </c>
      <c r="U397" s="9">
        <v>555</v>
      </c>
      <c r="V397" s="9">
        <v>555</v>
      </c>
      <c r="W397" s="9">
        <v>555</v>
      </c>
      <c r="X397" s="9">
        <v>555</v>
      </c>
      <c r="Y397" s="9">
        <v>555</v>
      </c>
      <c r="Z397" s="9">
        <v>555</v>
      </c>
      <c r="AA397" s="9">
        <v>555</v>
      </c>
      <c r="AB397" s="9">
        <v>44.3</v>
      </c>
      <c r="AC397" s="9">
        <v>29.2</v>
      </c>
      <c r="AD397" s="9">
        <v>25</v>
      </c>
      <c r="AE397" s="9">
        <v>35.5</v>
      </c>
      <c r="AF397" s="9">
        <v>50</v>
      </c>
      <c r="AG397" s="9">
        <v>50</v>
      </c>
      <c r="AH397" s="9">
        <v>50</v>
      </c>
      <c r="AI397" s="9">
        <v>21</v>
      </c>
      <c r="AJ397" s="9">
        <v>65</v>
      </c>
      <c r="AK397" s="9">
        <v>10</v>
      </c>
      <c r="AL397" s="9">
        <v>49.3</v>
      </c>
      <c r="AM397" s="9">
        <v>48</v>
      </c>
      <c r="AN397" s="9">
        <v>56.7</v>
      </c>
      <c r="AO397" s="9">
        <v>60</v>
      </c>
      <c r="AP397" s="9">
        <v>60</v>
      </c>
      <c r="AQ397" s="9">
        <v>50</v>
      </c>
      <c r="AR397" s="9" t="s">
        <v>134</v>
      </c>
      <c r="AS397" s="9" t="s">
        <v>134</v>
      </c>
      <c r="AT397" s="9" t="s">
        <v>967</v>
      </c>
      <c r="AU397" s="9" t="s">
        <v>134</v>
      </c>
      <c r="AV397" s="9" t="s">
        <v>971</v>
      </c>
      <c r="AW397" s="9" t="s">
        <v>134</v>
      </c>
      <c r="AX397" s="9" t="s">
        <v>971</v>
      </c>
      <c r="AY397" s="9" t="s">
        <v>966</v>
      </c>
      <c r="AZ397" s="9" t="s">
        <v>966</v>
      </c>
    </row>
    <row r="398" spans="1:52" ht="12.75" customHeight="1" x14ac:dyDescent="0.2">
      <c r="A398" s="9">
        <v>2021</v>
      </c>
      <c r="B398" s="9">
        <v>150129</v>
      </c>
      <c r="C398" s="9">
        <v>8</v>
      </c>
      <c r="D398" s="9">
        <v>0</v>
      </c>
      <c r="E398" s="9">
        <v>0</v>
      </c>
      <c r="F398" s="9">
        <v>0</v>
      </c>
      <c r="G398" s="9">
        <v>27</v>
      </c>
      <c r="H398" s="9">
        <v>0</v>
      </c>
      <c r="I398" s="9">
        <v>6</v>
      </c>
      <c r="J398" s="9">
        <v>0</v>
      </c>
      <c r="K398" s="9" t="s">
        <v>958</v>
      </c>
      <c r="L398" s="9" t="s">
        <v>994</v>
      </c>
      <c r="M398" s="9" t="s">
        <v>1618</v>
      </c>
      <c r="N398" s="9">
        <v>10101110</v>
      </c>
      <c r="O398" s="9" t="s">
        <v>1753</v>
      </c>
      <c r="P398" s="88">
        <v>1.9090119001100001E+26</v>
      </c>
      <c r="Q398" s="9">
        <v>555</v>
      </c>
      <c r="R398" s="9">
        <v>555</v>
      </c>
      <c r="S398" s="9">
        <v>555</v>
      </c>
      <c r="T398" s="9">
        <v>555</v>
      </c>
      <c r="U398" s="9">
        <v>555</v>
      </c>
      <c r="V398" s="9">
        <v>333</v>
      </c>
      <c r="W398" s="9">
        <v>555</v>
      </c>
      <c r="X398" s="9">
        <v>555</v>
      </c>
      <c r="Y398" s="9">
        <v>333</v>
      </c>
      <c r="Z398" s="9">
        <v>333</v>
      </c>
      <c r="AA398" s="9">
        <v>333</v>
      </c>
      <c r="AB398" s="9">
        <v>44.3</v>
      </c>
      <c r="AC398" s="9">
        <v>55.7</v>
      </c>
      <c r="AD398" s="9">
        <v>62.5</v>
      </c>
      <c r="AE398" s="9">
        <v>45.5</v>
      </c>
      <c r="AF398" s="9">
        <v>42</v>
      </c>
      <c r="AG398" s="9">
        <v>70</v>
      </c>
      <c r="AH398" s="9">
        <v>35</v>
      </c>
      <c r="AI398" s="9">
        <v>49</v>
      </c>
      <c r="AJ398" s="9">
        <v>65</v>
      </c>
      <c r="AK398" s="9">
        <v>45</v>
      </c>
      <c r="AL398" s="9">
        <v>40.5</v>
      </c>
      <c r="AM398" s="9">
        <v>47.6</v>
      </c>
      <c r="AN398" s="9">
        <v>0</v>
      </c>
      <c r="AO398" s="9">
        <v>0</v>
      </c>
      <c r="AP398" s="9">
        <v>0</v>
      </c>
      <c r="AQ398" s="9">
        <v>0</v>
      </c>
      <c r="AR398" s="9" t="s">
        <v>967</v>
      </c>
      <c r="AS398" s="9" t="s">
        <v>134</v>
      </c>
      <c r="AT398" s="9" t="s">
        <v>134</v>
      </c>
      <c r="AU398" s="9" t="s">
        <v>134</v>
      </c>
      <c r="AV398" s="9" t="s">
        <v>134</v>
      </c>
      <c r="AW398" s="9" t="s">
        <v>134</v>
      </c>
      <c r="AX398" s="9" t="s">
        <v>971</v>
      </c>
      <c r="AY398" s="9" t="s">
        <v>971</v>
      </c>
      <c r="AZ398" s="9" t="s">
        <v>134</v>
      </c>
    </row>
    <row r="399" spans="1:52" ht="12.75" customHeight="1" x14ac:dyDescent="0.2">
      <c r="A399" s="9">
        <v>2021</v>
      </c>
      <c r="B399" s="9">
        <v>1270538</v>
      </c>
      <c r="C399" s="9">
        <v>8</v>
      </c>
      <c r="D399" s="9">
        <v>0</v>
      </c>
      <c r="E399" s="9">
        <v>0</v>
      </c>
      <c r="F399" s="9">
        <v>0</v>
      </c>
      <c r="G399" s="9">
        <v>27</v>
      </c>
      <c r="H399" s="9">
        <v>1</v>
      </c>
      <c r="I399" s="9">
        <v>5</v>
      </c>
      <c r="J399" s="9">
        <v>0</v>
      </c>
      <c r="K399" s="9" t="s">
        <v>958</v>
      </c>
      <c r="L399" s="9" t="s">
        <v>1028</v>
      </c>
      <c r="M399" s="9" t="s">
        <v>1344</v>
      </c>
      <c r="N399" s="9">
        <v>10111011</v>
      </c>
      <c r="O399" s="9" t="s">
        <v>1754</v>
      </c>
      <c r="P399" s="88">
        <v>9.0000000991090101E+26</v>
      </c>
      <c r="Q399" s="9">
        <v>555</v>
      </c>
      <c r="R399" s="9">
        <v>555</v>
      </c>
      <c r="S399" s="9">
        <v>555</v>
      </c>
      <c r="T399" s="9">
        <v>555</v>
      </c>
      <c r="U399" s="9">
        <v>555</v>
      </c>
      <c r="V399" s="9">
        <v>555</v>
      </c>
      <c r="W399" s="9">
        <v>333</v>
      </c>
      <c r="X399" s="9">
        <v>555</v>
      </c>
      <c r="Y399" s="9">
        <v>555</v>
      </c>
      <c r="Z399" s="9">
        <v>555</v>
      </c>
      <c r="AA399" s="9">
        <v>333</v>
      </c>
      <c r="AB399" s="9">
        <v>44.3</v>
      </c>
      <c r="AC399" s="9">
        <v>63</v>
      </c>
      <c r="AD399" s="9">
        <v>75</v>
      </c>
      <c r="AE399" s="9">
        <v>45</v>
      </c>
      <c r="AF399" s="9">
        <v>0</v>
      </c>
      <c r="AG399" s="9">
        <v>0</v>
      </c>
      <c r="AH399" s="9">
        <v>0</v>
      </c>
      <c r="AI399" s="9">
        <v>90</v>
      </c>
      <c r="AJ399" s="9">
        <v>70</v>
      </c>
      <c r="AK399" s="9">
        <v>95</v>
      </c>
      <c r="AL399" s="9">
        <v>38</v>
      </c>
      <c r="AM399" s="9">
        <v>42.9</v>
      </c>
      <c r="AN399" s="9">
        <v>10</v>
      </c>
      <c r="AO399" s="9">
        <v>30</v>
      </c>
      <c r="AP399" s="9">
        <v>0</v>
      </c>
      <c r="AQ399" s="9">
        <v>0</v>
      </c>
      <c r="AR399" s="9" t="s">
        <v>134</v>
      </c>
      <c r="AS399" s="9" t="s">
        <v>966</v>
      </c>
      <c r="AT399" s="9" t="s">
        <v>967</v>
      </c>
      <c r="AU399" s="9" t="s">
        <v>134</v>
      </c>
      <c r="AV399" s="9" t="s">
        <v>134</v>
      </c>
      <c r="AW399" s="9" t="s">
        <v>966</v>
      </c>
      <c r="AX399" s="9" t="s">
        <v>971</v>
      </c>
      <c r="AY399" s="9" t="s">
        <v>971</v>
      </c>
      <c r="AZ399" s="9" t="s">
        <v>966</v>
      </c>
    </row>
    <row r="400" spans="1:52" ht="12.75" customHeight="1" x14ac:dyDescent="0.2">
      <c r="A400" s="9">
        <v>2021</v>
      </c>
      <c r="B400" s="9">
        <v>123336</v>
      </c>
      <c r="C400" s="9">
        <v>8</v>
      </c>
      <c r="D400" s="9">
        <v>0</v>
      </c>
      <c r="E400" s="9">
        <v>0</v>
      </c>
      <c r="F400" s="9">
        <v>0</v>
      </c>
      <c r="G400" s="9">
        <v>27</v>
      </c>
      <c r="H400" s="9">
        <v>0</v>
      </c>
      <c r="I400" s="9">
        <v>5</v>
      </c>
      <c r="J400" s="9">
        <v>0</v>
      </c>
      <c r="K400" s="9" t="s">
        <v>958</v>
      </c>
      <c r="L400" s="9" t="s">
        <v>962</v>
      </c>
      <c r="M400" s="9" t="s">
        <v>1755</v>
      </c>
      <c r="N400" s="9">
        <v>101011</v>
      </c>
      <c r="O400" s="9" t="s">
        <v>1756</v>
      </c>
      <c r="P400" s="88">
        <v>1.1091000901091E+26</v>
      </c>
      <c r="Q400" s="9">
        <v>555</v>
      </c>
      <c r="R400" s="9">
        <v>555</v>
      </c>
      <c r="S400" s="9">
        <v>555</v>
      </c>
      <c r="T400" s="9">
        <v>555</v>
      </c>
      <c r="U400" s="9">
        <v>555</v>
      </c>
      <c r="V400" s="9">
        <v>555</v>
      </c>
      <c r="W400" s="9">
        <v>555</v>
      </c>
      <c r="X400" s="9">
        <v>555</v>
      </c>
      <c r="Y400" s="9">
        <v>555</v>
      </c>
      <c r="Z400" s="9">
        <v>333</v>
      </c>
      <c r="AA400" s="9">
        <v>555</v>
      </c>
      <c r="AB400" s="9">
        <v>44.3</v>
      </c>
      <c r="AC400" s="9">
        <v>45</v>
      </c>
      <c r="AD400" s="9">
        <v>50</v>
      </c>
      <c r="AE400" s="9">
        <v>37.5</v>
      </c>
      <c r="AF400" s="9">
        <v>13</v>
      </c>
      <c r="AG400" s="9">
        <v>65</v>
      </c>
      <c r="AH400" s="9">
        <v>0</v>
      </c>
      <c r="AI400" s="9">
        <v>62</v>
      </c>
      <c r="AJ400" s="9">
        <v>50</v>
      </c>
      <c r="AK400" s="9">
        <v>65</v>
      </c>
      <c r="AL400" s="9">
        <v>44</v>
      </c>
      <c r="AM400" s="9">
        <v>50</v>
      </c>
      <c r="AN400" s="9">
        <v>10</v>
      </c>
      <c r="AO400" s="9">
        <v>0</v>
      </c>
      <c r="AP400" s="9">
        <v>0</v>
      </c>
      <c r="AQ400" s="9">
        <v>30</v>
      </c>
      <c r="AR400" s="9" t="s">
        <v>966</v>
      </c>
      <c r="AS400" s="9" t="s">
        <v>966</v>
      </c>
      <c r="AT400" s="9" t="s">
        <v>967</v>
      </c>
      <c r="AU400" s="9" t="s">
        <v>966</v>
      </c>
      <c r="AV400" s="9" t="s">
        <v>966</v>
      </c>
      <c r="AW400" s="9" t="s">
        <v>966</v>
      </c>
      <c r="AX400" s="9" t="s">
        <v>971</v>
      </c>
      <c r="AY400" s="9" t="s">
        <v>966</v>
      </c>
      <c r="AZ400" s="9" t="s">
        <v>134</v>
      </c>
    </row>
    <row r="401" spans="1:52" ht="12.75" customHeight="1" x14ac:dyDescent="0.2">
      <c r="A401" s="9">
        <v>2021</v>
      </c>
      <c r="B401" s="9">
        <v>1127925</v>
      </c>
      <c r="C401" s="9">
        <v>8</v>
      </c>
      <c r="D401" s="9">
        <v>0</v>
      </c>
      <c r="E401" s="9">
        <v>0</v>
      </c>
      <c r="F401" s="9">
        <v>0</v>
      </c>
      <c r="G401" s="9">
        <v>27</v>
      </c>
      <c r="H401" s="9">
        <v>1</v>
      </c>
      <c r="I401" s="9">
        <v>5</v>
      </c>
      <c r="J401" s="9">
        <v>0</v>
      </c>
      <c r="K401" s="9" t="s">
        <v>958</v>
      </c>
      <c r="L401" s="9" t="s">
        <v>1028</v>
      </c>
      <c r="M401" s="9" t="s">
        <v>1757</v>
      </c>
      <c r="N401" s="9">
        <v>100</v>
      </c>
      <c r="O401" s="9" t="s">
        <v>1758</v>
      </c>
      <c r="P401" s="88">
        <v>9.1001110991091095E+26</v>
      </c>
      <c r="Q401" s="9">
        <v>555</v>
      </c>
      <c r="R401" s="9">
        <v>555</v>
      </c>
      <c r="S401" s="9">
        <v>555</v>
      </c>
      <c r="T401" s="9">
        <v>555</v>
      </c>
      <c r="U401" s="9">
        <v>555</v>
      </c>
      <c r="V401" s="9">
        <v>555</v>
      </c>
      <c r="W401" s="9">
        <v>555</v>
      </c>
      <c r="X401" s="9">
        <v>555</v>
      </c>
      <c r="Y401" s="9">
        <v>555</v>
      </c>
      <c r="Z401" s="9">
        <v>555</v>
      </c>
      <c r="AA401" s="9">
        <v>555</v>
      </c>
      <c r="AB401" s="9">
        <v>44.5</v>
      </c>
      <c r="AC401" s="9">
        <v>25.7</v>
      </c>
      <c r="AD401" s="9">
        <v>12.5</v>
      </c>
      <c r="AE401" s="9">
        <v>45.5</v>
      </c>
      <c r="AF401" s="9">
        <v>29</v>
      </c>
      <c r="AG401" s="9">
        <v>85</v>
      </c>
      <c r="AH401" s="9">
        <v>15</v>
      </c>
      <c r="AI401" s="9">
        <v>62</v>
      </c>
      <c r="AJ401" s="9">
        <v>70</v>
      </c>
      <c r="AK401" s="9">
        <v>60</v>
      </c>
      <c r="AL401" s="9">
        <v>50.8</v>
      </c>
      <c r="AM401" s="9">
        <v>57.1</v>
      </c>
      <c r="AN401" s="9">
        <v>15</v>
      </c>
      <c r="AO401" s="9">
        <v>0</v>
      </c>
      <c r="AP401" s="9">
        <v>45</v>
      </c>
      <c r="AQ401" s="9">
        <v>0</v>
      </c>
      <c r="AR401" s="9" t="s">
        <v>971</v>
      </c>
      <c r="AS401" s="9" t="s">
        <v>976</v>
      </c>
      <c r="AT401" s="9" t="s">
        <v>971</v>
      </c>
      <c r="AU401" s="9" t="s">
        <v>971</v>
      </c>
      <c r="AV401" s="9" t="s">
        <v>134</v>
      </c>
      <c r="AW401" s="9" t="s">
        <v>134</v>
      </c>
      <c r="AX401" s="9" t="s">
        <v>966</v>
      </c>
      <c r="AY401" s="9" t="s">
        <v>134</v>
      </c>
      <c r="AZ401" s="9" t="s">
        <v>966</v>
      </c>
    </row>
    <row r="402" spans="1:52" ht="12.75" customHeight="1" x14ac:dyDescent="0.2">
      <c r="A402" s="9">
        <v>2021</v>
      </c>
      <c r="B402" s="9">
        <v>1127927</v>
      </c>
      <c r="C402" s="9">
        <v>8</v>
      </c>
      <c r="D402" s="9">
        <v>0</v>
      </c>
      <c r="E402" s="9">
        <v>0</v>
      </c>
      <c r="F402" s="9">
        <v>0</v>
      </c>
      <c r="G402" s="9">
        <v>27</v>
      </c>
      <c r="H402" s="9">
        <v>0</v>
      </c>
      <c r="I402" s="9">
        <v>7</v>
      </c>
      <c r="J402" s="9">
        <v>0</v>
      </c>
      <c r="K402" s="9" t="s">
        <v>958</v>
      </c>
      <c r="L402" s="9" t="s">
        <v>1003</v>
      </c>
      <c r="M402" s="9" t="s">
        <v>1759</v>
      </c>
      <c r="N402" s="9">
        <v>10111101</v>
      </c>
      <c r="O402" s="9" t="s">
        <v>1760</v>
      </c>
      <c r="P402" s="88">
        <v>9.9019909091089997E+26</v>
      </c>
      <c r="Q402" s="9">
        <v>555</v>
      </c>
      <c r="R402" s="9">
        <v>555</v>
      </c>
      <c r="S402" s="9">
        <v>555</v>
      </c>
      <c r="T402" s="9">
        <v>555</v>
      </c>
      <c r="U402" s="9">
        <v>555</v>
      </c>
      <c r="V402" s="9">
        <v>555</v>
      </c>
      <c r="W402" s="9">
        <v>555</v>
      </c>
      <c r="X402" s="9">
        <v>555</v>
      </c>
      <c r="Y402" s="9">
        <v>555</v>
      </c>
      <c r="Z402" s="9">
        <v>555</v>
      </c>
      <c r="AA402" s="9">
        <v>555</v>
      </c>
      <c r="AB402" s="9">
        <v>44.6</v>
      </c>
      <c r="AC402" s="9">
        <v>57.6</v>
      </c>
      <c r="AD402" s="9">
        <v>75</v>
      </c>
      <c r="AE402" s="9">
        <v>31.5</v>
      </c>
      <c r="AF402" s="9">
        <v>53</v>
      </c>
      <c r="AG402" s="9">
        <v>85</v>
      </c>
      <c r="AH402" s="9">
        <v>45</v>
      </c>
      <c r="AI402" s="9">
        <v>10</v>
      </c>
      <c r="AJ402" s="9">
        <v>50</v>
      </c>
      <c r="AK402" s="9">
        <v>0</v>
      </c>
      <c r="AL402" s="9">
        <v>40.200000000000003</v>
      </c>
      <c r="AM402" s="9">
        <v>45</v>
      </c>
      <c r="AN402" s="9">
        <v>13.3</v>
      </c>
      <c r="AO402" s="9">
        <v>0</v>
      </c>
      <c r="AP402" s="9">
        <v>20</v>
      </c>
      <c r="AQ402" s="9">
        <v>20</v>
      </c>
      <c r="AR402" s="9" t="s">
        <v>134</v>
      </c>
      <c r="AS402" s="9" t="s">
        <v>966</v>
      </c>
      <c r="AT402" s="9" t="s">
        <v>134</v>
      </c>
      <c r="AU402" s="9" t="s">
        <v>967</v>
      </c>
      <c r="AV402" s="9" t="s">
        <v>967</v>
      </c>
      <c r="AW402" s="9" t="s">
        <v>971</v>
      </c>
      <c r="AX402" s="9" t="s">
        <v>971</v>
      </c>
      <c r="AY402" s="9" t="s">
        <v>966</v>
      </c>
      <c r="AZ402" s="9" t="s">
        <v>966</v>
      </c>
    </row>
    <row r="403" spans="1:52" ht="12.75" customHeight="1" x14ac:dyDescent="0.2">
      <c r="A403" s="9">
        <v>2021</v>
      </c>
      <c r="B403" s="9">
        <v>108730</v>
      </c>
      <c r="C403" s="9">
        <v>8</v>
      </c>
      <c r="D403" s="9">
        <v>0</v>
      </c>
      <c r="E403" s="9">
        <v>0</v>
      </c>
      <c r="F403" s="9">
        <v>0</v>
      </c>
      <c r="G403" s="9">
        <v>27</v>
      </c>
      <c r="H403" s="9">
        <v>0</v>
      </c>
      <c r="I403" s="9">
        <v>3</v>
      </c>
      <c r="J403" s="9">
        <v>0</v>
      </c>
      <c r="K403" s="9" t="s">
        <v>958</v>
      </c>
      <c r="L403" s="9" t="s">
        <v>991</v>
      </c>
      <c r="M403" s="9" t="s">
        <v>1761</v>
      </c>
      <c r="N403" s="9">
        <v>1100110</v>
      </c>
      <c r="O403" s="9" t="s">
        <v>1762</v>
      </c>
      <c r="P403" s="88">
        <v>9.0119001011111105E+26</v>
      </c>
      <c r="Q403" s="9">
        <v>555</v>
      </c>
      <c r="R403" s="9">
        <v>555</v>
      </c>
      <c r="S403" s="9">
        <v>555</v>
      </c>
      <c r="T403" s="9">
        <v>555</v>
      </c>
      <c r="U403" s="9">
        <v>555</v>
      </c>
      <c r="V403" s="9">
        <v>555</v>
      </c>
      <c r="W403" s="9">
        <v>555</v>
      </c>
      <c r="X403" s="9">
        <v>555</v>
      </c>
      <c r="Y403" s="9">
        <v>555</v>
      </c>
      <c r="Z403" s="9">
        <v>333</v>
      </c>
      <c r="AA403" s="9">
        <v>555</v>
      </c>
      <c r="AB403" s="9">
        <v>44.6</v>
      </c>
      <c r="AC403" s="9">
        <v>43.2</v>
      </c>
      <c r="AD403" s="9">
        <v>50</v>
      </c>
      <c r="AE403" s="9">
        <v>33</v>
      </c>
      <c r="AF403" s="9">
        <v>32</v>
      </c>
      <c r="AG403" s="9">
        <v>40</v>
      </c>
      <c r="AH403" s="9">
        <v>30</v>
      </c>
      <c r="AI403" s="9">
        <v>34</v>
      </c>
      <c r="AJ403" s="9">
        <v>50</v>
      </c>
      <c r="AK403" s="9">
        <v>30</v>
      </c>
      <c r="AL403" s="9">
        <v>45</v>
      </c>
      <c r="AM403" s="9">
        <v>50</v>
      </c>
      <c r="AN403" s="9">
        <v>16.7</v>
      </c>
      <c r="AO403" s="9">
        <v>50</v>
      </c>
      <c r="AP403" s="9">
        <v>0</v>
      </c>
      <c r="AQ403" s="9">
        <v>0</v>
      </c>
      <c r="AR403" s="9" t="s">
        <v>134</v>
      </c>
      <c r="AS403" s="9" t="s">
        <v>134</v>
      </c>
      <c r="AT403" s="9" t="s">
        <v>134</v>
      </c>
      <c r="AU403" s="9" t="s">
        <v>134</v>
      </c>
      <c r="AV403" s="9" t="s">
        <v>134</v>
      </c>
      <c r="AW403" s="9" t="s">
        <v>134</v>
      </c>
      <c r="AX403" s="9" t="s">
        <v>971</v>
      </c>
      <c r="AY403" s="9" t="s">
        <v>971</v>
      </c>
      <c r="AZ403" s="9" t="s">
        <v>134</v>
      </c>
    </row>
    <row r="404" spans="1:52" ht="12.75" customHeight="1" x14ac:dyDescent="0.2">
      <c r="A404" s="9">
        <v>2021</v>
      </c>
      <c r="B404" s="9">
        <v>150129</v>
      </c>
      <c r="C404" s="9">
        <v>8</v>
      </c>
      <c r="D404" s="9">
        <v>0</v>
      </c>
      <c r="E404" s="9">
        <v>0</v>
      </c>
      <c r="F404" s="9">
        <v>0</v>
      </c>
      <c r="G404" s="9">
        <v>27</v>
      </c>
      <c r="H404" s="9">
        <v>0</v>
      </c>
      <c r="I404" s="9">
        <v>6</v>
      </c>
      <c r="J404" s="9">
        <v>0</v>
      </c>
      <c r="K404" s="9" t="s">
        <v>958</v>
      </c>
      <c r="L404" s="9" t="s">
        <v>994</v>
      </c>
      <c r="M404" s="9" t="s">
        <v>1763</v>
      </c>
      <c r="N404" s="9">
        <v>1111110</v>
      </c>
      <c r="O404" s="9" t="s">
        <v>1764</v>
      </c>
      <c r="P404" s="88">
        <v>1.919000911101E+26</v>
      </c>
      <c r="Q404" s="9">
        <v>555</v>
      </c>
      <c r="R404" s="9">
        <v>555</v>
      </c>
      <c r="S404" s="9">
        <v>555</v>
      </c>
      <c r="T404" s="9">
        <v>333</v>
      </c>
      <c r="U404" s="9">
        <v>555</v>
      </c>
      <c r="V404" s="9">
        <v>333</v>
      </c>
      <c r="W404" s="9">
        <v>333</v>
      </c>
      <c r="X404" s="9">
        <v>333</v>
      </c>
      <c r="Y404" s="9">
        <v>333</v>
      </c>
      <c r="Z404" s="9">
        <v>333</v>
      </c>
      <c r="AA404" s="9">
        <v>333</v>
      </c>
      <c r="AB404" s="9">
        <v>44.6</v>
      </c>
      <c r="AC404" s="9">
        <v>45</v>
      </c>
      <c r="AD404" s="9">
        <v>75</v>
      </c>
      <c r="AE404" s="9">
        <v>0</v>
      </c>
      <c r="AF404" s="9">
        <v>0</v>
      </c>
      <c r="AG404" s="9">
        <v>0</v>
      </c>
      <c r="AH404" s="9">
        <v>0</v>
      </c>
      <c r="AI404" s="9">
        <v>0</v>
      </c>
      <c r="AJ404" s="9">
        <v>0</v>
      </c>
      <c r="AK404" s="9">
        <v>0</v>
      </c>
      <c r="AL404" s="9">
        <v>44.5</v>
      </c>
      <c r="AM404" s="9">
        <v>52.4</v>
      </c>
      <c r="AN404" s="9">
        <v>0</v>
      </c>
      <c r="AO404" s="9">
        <v>0</v>
      </c>
      <c r="AP404" s="9">
        <v>0</v>
      </c>
      <c r="AQ404" s="9">
        <v>0</v>
      </c>
      <c r="AR404" s="9" t="s">
        <v>134</v>
      </c>
      <c r="AS404" s="9" t="s">
        <v>134</v>
      </c>
      <c r="AT404" s="9" t="s">
        <v>966</v>
      </c>
      <c r="AU404" s="9" t="s">
        <v>134</v>
      </c>
      <c r="AV404" s="9" t="s">
        <v>971</v>
      </c>
      <c r="AW404" s="9" t="s">
        <v>966</v>
      </c>
      <c r="AX404" s="9" t="s">
        <v>967</v>
      </c>
      <c r="AY404" s="9" t="s">
        <v>966</v>
      </c>
      <c r="AZ404" s="9" t="s">
        <v>976</v>
      </c>
    </row>
    <row r="405" spans="1:52" ht="12.75" customHeight="1" x14ac:dyDescent="0.2">
      <c r="A405" s="9">
        <v>2021</v>
      </c>
      <c r="B405" s="9">
        <v>1103657</v>
      </c>
      <c r="C405" s="9">
        <v>8</v>
      </c>
      <c r="D405" s="9">
        <v>0</v>
      </c>
      <c r="E405" s="9">
        <v>0</v>
      </c>
      <c r="F405" s="9">
        <v>0</v>
      </c>
      <c r="G405" s="9">
        <v>27</v>
      </c>
      <c r="H405" s="9">
        <v>0</v>
      </c>
      <c r="I405" s="9">
        <v>3</v>
      </c>
      <c r="J405" s="9">
        <v>0</v>
      </c>
      <c r="K405" s="9" t="s">
        <v>958</v>
      </c>
      <c r="L405" s="9" t="s">
        <v>991</v>
      </c>
      <c r="M405" s="9" t="s">
        <v>1765</v>
      </c>
      <c r="N405" s="9">
        <v>10111100</v>
      </c>
      <c r="O405" s="9" t="s">
        <v>1766</v>
      </c>
      <c r="P405" s="88">
        <v>9.1009100010010995E+26</v>
      </c>
      <c r="Q405" s="9">
        <v>555</v>
      </c>
      <c r="R405" s="9">
        <v>555</v>
      </c>
      <c r="S405" s="9">
        <v>555</v>
      </c>
      <c r="T405" s="9">
        <v>555</v>
      </c>
      <c r="U405" s="9">
        <v>555</v>
      </c>
      <c r="V405" s="9">
        <v>555</v>
      </c>
      <c r="W405" s="9">
        <v>333</v>
      </c>
      <c r="X405" s="9">
        <v>555</v>
      </c>
      <c r="Y405" s="9">
        <v>555</v>
      </c>
      <c r="Z405" s="9">
        <v>333</v>
      </c>
      <c r="AA405" s="9">
        <v>555</v>
      </c>
      <c r="AB405" s="9">
        <v>44.7</v>
      </c>
      <c r="AC405" s="9">
        <v>40.1</v>
      </c>
      <c r="AD405" s="9">
        <v>62.5</v>
      </c>
      <c r="AE405" s="9">
        <v>6.5</v>
      </c>
      <c r="AF405" s="9">
        <v>0</v>
      </c>
      <c r="AG405" s="9">
        <v>0</v>
      </c>
      <c r="AH405" s="9">
        <v>0</v>
      </c>
      <c r="AI405" s="9">
        <v>13</v>
      </c>
      <c r="AJ405" s="9">
        <v>65</v>
      </c>
      <c r="AK405" s="9">
        <v>0</v>
      </c>
      <c r="AL405" s="9">
        <v>46.2</v>
      </c>
      <c r="AM405" s="9">
        <v>45.8</v>
      </c>
      <c r="AN405" s="9">
        <v>48.3</v>
      </c>
      <c r="AO405" s="9">
        <v>75</v>
      </c>
      <c r="AP405" s="9">
        <v>0</v>
      </c>
      <c r="AQ405" s="9">
        <v>70</v>
      </c>
      <c r="AR405" s="9" t="s">
        <v>966</v>
      </c>
      <c r="AS405" s="9" t="s">
        <v>966</v>
      </c>
      <c r="AT405" s="9" t="s">
        <v>976</v>
      </c>
      <c r="AU405" s="9" t="s">
        <v>134</v>
      </c>
      <c r="AV405" s="9" t="s">
        <v>134</v>
      </c>
      <c r="AW405" s="9" t="s">
        <v>134</v>
      </c>
      <c r="AX405" s="9" t="s">
        <v>134</v>
      </c>
      <c r="AY405" s="9" t="s">
        <v>134</v>
      </c>
      <c r="AZ405" s="9" t="s">
        <v>976</v>
      </c>
    </row>
    <row r="406" spans="1:52" ht="12.75" customHeight="1" x14ac:dyDescent="0.2">
      <c r="A406" s="9">
        <v>2021</v>
      </c>
      <c r="B406" s="9">
        <v>1308687</v>
      </c>
      <c r="C406" s="9">
        <v>8</v>
      </c>
      <c r="D406" s="9">
        <v>0</v>
      </c>
      <c r="E406" s="9">
        <v>0</v>
      </c>
      <c r="F406" s="9">
        <v>0</v>
      </c>
      <c r="G406" s="9">
        <v>27</v>
      </c>
      <c r="H406" s="9">
        <v>0</v>
      </c>
      <c r="I406" s="9">
        <v>7</v>
      </c>
      <c r="J406" s="9">
        <v>0</v>
      </c>
      <c r="K406" s="9" t="s">
        <v>958</v>
      </c>
      <c r="L406" s="9" t="s">
        <v>977</v>
      </c>
      <c r="M406" s="9" t="s">
        <v>1767</v>
      </c>
      <c r="N406" s="9">
        <v>10001101</v>
      </c>
      <c r="O406" s="9" t="s">
        <v>1768</v>
      </c>
      <c r="P406" s="88">
        <v>9.0190009901109206E+26</v>
      </c>
      <c r="Q406" s="9">
        <v>555</v>
      </c>
      <c r="R406" s="9">
        <v>555</v>
      </c>
      <c r="S406" s="9">
        <v>555</v>
      </c>
      <c r="T406" s="9">
        <v>555</v>
      </c>
      <c r="U406" s="9">
        <v>555</v>
      </c>
      <c r="V406" s="9">
        <v>555</v>
      </c>
      <c r="W406" s="9">
        <v>555</v>
      </c>
      <c r="X406" s="9">
        <v>555</v>
      </c>
      <c r="Y406" s="9">
        <v>555</v>
      </c>
      <c r="Z406" s="9">
        <v>555</v>
      </c>
      <c r="AA406" s="9">
        <v>555</v>
      </c>
      <c r="AB406" s="9">
        <v>44.8</v>
      </c>
      <c r="AC406" s="9">
        <v>44.8</v>
      </c>
      <c r="AD406" s="9">
        <v>50</v>
      </c>
      <c r="AE406" s="9">
        <v>37</v>
      </c>
      <c r="AF406" s="9">
        <v>25</v>
      </c>
      <c r="AG406" s="9">
        <v>65</v>
      </c>
      <c r="AH406" s="9">
        <v>15</v>
      </c>
      <c r="AI406" s="9">
        <v>49</v>
      </c>
      <c r="AJ406" s="9">
        <v>65</v>
      </c>
      <c r="AK406" s="9">
        <v>45</v>
      </c>
      <c r="AL406" s="9">
        <v>44.8</v>
      </c>
      <c r="AM406" s="9">
        <v>50</v>
      </c>
      <c r="AN406" s="9">
        <v>15</v>
      </c>
      <c r="AO406" s="9">
        <v>10</v>
      </c>
      <c r="AP406" s="9">
        <v>20</v>
      </c>
      <c r="AQ406" s="9">
        <v>15</v>
      </c>
      <c r="AR406" s="9" t="s">
        <v>134</v>
      </c>
      <c r="AS406" s="9" t="s">
        <v>134</v>
      </c>
      <c r="AT406" s="9" t="s">
        <v>971</v>
      </c>
      <c r="AU406" s="9" t="s">
        <v>971</v>
      </c>
      <c r="AV406" s="9" t="s">
        <v>134</v>
      </c>
      <c r="AW406" s="9" t="s">
        <v>134</v>
      </c>
      <c r="AX406" s="9" t="s">
        <v>976</v>
      </c>
      <c r="AY406" s="9" t="s">
        <v>966</v>
      </c>
      <c r="AZ406" s="9" t="s">
        <v>134</v>
      </c>
    </row>
    <row r="407" spans="1:52" ht="12.75" customHeight="1" x14ac:dyDescent="0.2">
      <c r="A407" s="9">
        <v>2021</v>
      </c>
      <c r="B407" s="9">
        <v>1319230</v>
      </c>
      <c r="C407" s="9">
        <v>8</v>
      </c>
      <c r="D407" s="9">
        <v>0</v>
      </c>
      <c r="E407" s="9">
        <v>0</v>
      </c>
      <c r="F407" s="9">
        <v>0</v>
      </c>
      <c r="G407" s="9">
        <v>27</v>
      </c>
      <c r="H407" s="9">
        <v>0</v>
      </c>
      <c r="I407" s="9">
        <v>4</v>
      </c>
      <c r="J407" s="9">
        <v>0</v>
      </c>
      <c r="K407" s="9" t="s">
        <v>958</v>
      </c>
      <c r="L407" s="9" t="s">
        <v>980</v>
      </c>
      <c r="M407" s="9" t="s">
        <v>1769</v>
      </c>
      <c r="N407" s="9">
        <v>0</v>
      </c>
      <c r="O407" s="9" t="s">
        <v>1770</v>
      </c>
      <c r="P407" s="88">
        <v>1.99111009011111E+25</v>
      </c>
      <c r="Q407" s="9">
        <v>555</v>
      </c>
      <c r="R407" s="9">
        <v>555</v>
      </c>
      <c r="S407" s="9">
        <v>555</v>
      </c>
      <c r="T407" s="9">
        <v>333</v>
      </c>
      <c r="U407" s="9">
        <v>555</v>
      </c>
      <c r="V407" s="9">
        <v>555</v>
      </c>
      <c r="W407" s="9">
        <v>333</v>
      </c>
      <c r="X407" s="9">
        <v>333</v>
      </c>
      <c r="Y407" s="9">
        <v>555</v>
      </c>
      <c r="Z407" s="9">
        <v>555</v>
      </c>
      <c r="AA407" s="9">
        <v>555</v>
      </c>
      <c r="AB407" s="9">
        <v>44.9</v>
      </c>
      <c r="AC407" s="9">
        <v>0</v>
      </c>
      <c r="AD407" s="9">
        <v>0</v>
      </c>
      <c r="AE407" s="9">
        <v>0</v>
      </c>
      <c r="AF407" s="9">
        <v>0</v>
      </c>
      <c r="AG407" s="9">
        <v>0</v>
      </c>
      <c r="AH407" s="9">
        <v>0</v>
      </c>
      <c r="AI407" s="9">
        <v>0</v>
      </c>
      <c r="AJ407" s="9">
        <v>0</v>
      </c>
      <c r="AK407" s="9">
        <v>0</v>
      </c>
      <c r="AL407" s="9">
        <v>59.8</v>
      </c>
      <c r="AM407" s="9">
        <v>60.9</v>
      </c>
      <c r="AN407" s="9">
        <v>53.3</v>
      </c>
      <c r="AO407" s="9">
        <v>30</v>
      </c>
      <c r="AP407" s="9">
        <v>65</v>
      </c>
      <c r="AQ407" s="9">
        <v>65</v>
      </c>
      <c r="AR407" s="9" t="s">
        <v>134</v>
      </c>
      <c r="AS407" s="9" t="s">
        <v>134</v>
      </c>
      <c r="AT407" s="9" t="s">
        <v>967</v>
      </c>
      <c r="AU407" s="9" t="s">
        <v>971</v>
      </c>
      <c r="AV407" s="9" t="s">
        <v>134</v>
      </c>
      <c r="AW407" s="9" t="s">
        <v>971</v>
      </c>
      <c r="AX407" s="9" t="s">
        <v>976</v>
      </c>
      <c r="AY407" s="9" t="s">
        <v>966</v>
      </c>
      <c r="AZ407" s="9" t="s">
        <v>134</v>
      </c>
    </row>
    <row r="408" spans="1:52" ht="12.75" customHeight="1" x14ac:dyDescent="0.2">
      <c r="A408" s="9">
        <v>2021</v>
      </c>
      <c r="B408" s="9">
        <v>1308687</v>
      </c>
      <c r="C408" s="9">
        <v>8</v>
      </c>
      <c r="D408" s="9">
        <v>0</v>
      </c>
      <c r="E408" s="9">
        <v>0</v>
      </c>
      <c r="F408" s="9">
        <v>0</v>
      </c>
      <c r="G408" s="9">
        <v>27</v>
      </c>
      <c r="H408" s="9">
        <v>0</v>
      </c>
      <c r="I408" s="9">
        <v>7</v>
      </c>
      <c r="J408" s="9">
        <v>0</v>
      </c>
      <c r="K408" s="9" t="s">
        <v>958</v>
      </c>
      <c r="L408" s="9" t="s">
        <v>977</v>
      </c>
      <c r="M408" s="9" t="s">
        <v>1771</v>
      </c>
      <c r="N408" s="9">
        <v>100000</v>
      </c>
      <c r="O408" s="9" t="s">
        <v>1772</v>
      </c>
      <c r="P408" s="88">
        <v>9.1091019901009204E+26</v>
      </c>
      <c r="Q408" s="9">
        <v>555</v>
      </c>
      <c r="R408" s="9">
        <v>555</v>
      </c>
      <c r="S408" s="9">
        <v>555</v>
      </c>
      <c r="T408" s="9">
        <v>555</v>
      </c>
      <c r="U408" s="9">
        <v>555</v>
      </c>
      <c r="V408" s="9">
        <v>555</v>
      </c>
      <c r="W408" s="9">
        <v>555</v>
      </c>
      <c r="X408" s="9">
        <v>555</v>
      </c>
      <c r="Y408" s="9">
        <v>333</v>
      </c>
      <c r="Z408" s="9">
        <v>555</v>
      </c>
      <c r="AA408" s="9">
        <v>555</v>
      </c>
      <c r="AB408" s="9">
        <v>44.9</v>
      </c>
      <c r="AC408" s="9">
        <v>18.3</v>
      </c>
      <c r="AD408" s="9">
        <v>12.5</v>
      </c>
      <c r="AE408" s="9">
        <v>27</v>
      </c>
      <c r="AF408" s="9">
        <v>41</v>
      </c>
      <c r="AG408" s="9">
        <v>65</v>
      </c>
      <c r="AH408" s="9">
        <v>35</v>
      </c>
      <c r="AI408" s="9">
        <v>13</v>
      </c>
      <c r="AJ408" s="9">
        <v>65</v>
      </c>
      <c r="AK408" s="9">
        <v>0</v>
      </c>
      <c r="AL408" s="9">
        <v>53.7</v>
      </c>
      <c r="AM408" s="9">
        <v>60</v>
      </c>
      <c r="AN408" s="9">
        <v>18.3</v>
      </c>
      <c r="AO408" s="9">
        <v>0</v>
      </c>
      <c r="AP408" s="9">
        <v>40</v>
      </c>
      <c r="AQ408" s="9">
        <v>15</v>
      </c>
      <c r="AR408" s="9" t="s">
        <v>134</v>
      </c>
      <c r="AS408" s="9" t="s">
        <v>134</v>
      </c>
      <c r="AT408" s="9" t="s">
        <v>971</v>
      </c>
      <c r="AU408" s="9" t="s">
        <v>971</v>
      </c>
      <c r="AV408" s="9" t="s">
        <v>971</v>
      </c>
      <c r="AW408" s="9" t="s">
        <v>134</v>
      </c>
      <c r="AX408" s="9" t="s">
        <v>971</v>
      </c>
      <c r="AY408" s="9" t="s">
        <v>971</v>
      </c>
      <c r="AZ408" s="9" t="s">
        <v>966</v>
      </c>
    </row>
    <row r="409" spans="1:52" ht="12.75" customHeight="1" x14ac:dyDescent="0.2">
      <c r="A409" s="9">
        <v>2021</v>
      </c>
      <c r="B409" s="9">
        <v>1103909</v>
      </c>
      <c r="C409" s="9">
        <v>8</v>
      </c>
      <c r="D409" s="9">
        <v>0</v>
      </c>
      <c r="E409" s="9">
        <v>0</v>
      </c>
      <c r="F409" s="9">
        <v>0</v>
      </c>
      <c r="G409" s="9">
        <v>27</v>
      </c>
      <c r="H409" s="9">
        <v>0</v>
      </c>
      <c r="I409" s="9">
        <v>7</v>
      </c>
      <c r="J409" s="9">
        <v>0</v>
      </c>
      <c r="K409" s="9" t="s">
        <v>958</v>
      </c>
      <c r="L409" s="9" t="s">
        <v>1061</v>
      </c>
      <c r="M409" s="9" t="s">
        <v>1773</v>
      </c>
      <c r="N409" s="9">
        <v>10001100</v>
      </c>
      <c r="O409" s="9" t="s">
        <v>1774</v>
      </c>
      <c r="P409" s="88">
        <v>1.10190001191E+26</v>
      </c>
      <c r="Q409" s="9">
        <v>555</v>
      </c>
      <c r="R409" s="9">
        <v>555</v>
      </c>
      <c r="S409" s="9">
        <v>555</v>
      </c>
      <c r="T409" s="9">
        <v>555</v>
      </c>
      <c r="U409" s="9">
        <v>555</v>
      </c>
      <c r="V409" s="9">
        <v>555</v>
      </c>
      <c r="W409" s="9">
        <v>555</v>
      </c>
      <c r="X409" s="9">
        <v>555</v>
      </c>
      <c r="Y409" s="9">
        <v>555</v>
      </c>
      <c r="Z409" s="9">
        <v>555</v>
      </c>
      <c r="AA409" s="9">
        <v>555</v>
      </c>
      <c r="AB409" s="9">
        <v>44.9</v>
      </c>
      <c r="AC409" s="9">
        <v>38.5</v>
      </c>
      <c r="AD409" s="9">
        <v>37.5</v>
      </c>
      <c r="AE409" s="9">
        <v>40</v>
      </c>
      <c r="AF409" s="9">
        <v>46</v>
      </c>
      <c r="AG409" s="9">
        <v>50</v>
      </c>
      <c r="AH409" s="9">
        <v>45</v>
      </c>
      <c r="AI409" s="9">
        <v>34</v>
      </c>
      <c r="AJ409" s="9">
        <v>70</v>
      </c>
      <c r="AK409" s="9">
        <v>25</v>
      </c>
      <c r="AL409" s="9">
        <v>47</v>
      </c>
      <c r="AM409" s="9">
        <v>50</v>
      </c>
      <c r="AN409" s="9">
        <v>30</v>
      </c>
      <c r="AO409" s="9">
        <v>0</v>
      </c>
      <c r="AP409" s="9">
        <v>40</v>
      </c>
      <c r="AQ409" s="9">
        <v>50</v>
      </c>
      <c r="AR409" s="9" t="s">
        <v>134</v>
      </c>
      <c r="AS409" s="9" t="s">
        <v>966</v>
      </c>
      <c r="AT409" s="9" t="s">
        <v>134</v>
      </c>
      <c r="AU409" s="9" t="s">
        <v>966</v>
      </c>
      <c r="AV409" s="9" t="s">
        <v>966</v>
      </c>
      <c r="AW409" s="9" t="s">
        <v>134</v>
      </c>
      <c r="AX409" s="9" t="s">
        <v>971</v>
      </c>
      <c r="AY409" s="9" t="s">
        <v>966</v>
      </c>
      <c r="AZ409" s="9" t="s">
        <v>134</v>
      </c>
    </row>
    <row r="410" spans="1:52" ht="12.75" customHeight="1" x14ac:dyDescent="0.2">
      <c r="A410" s="9">
        <v>2021</v>
      </c>
      <c r="B410" s="9">
        <v>1103909</v>
      </c>
      <c r="C410" s="9">
        <v>8</v>
      </c>
      <c r="D410" s="9">
        <v>0</v>
      </c>
      <c r="E410" s="9">
        <v>0</v>
      </c>
      <c r="F410" s="9">
        <v>0</v>
      </c>
      <c r="G410" s="9">
        <v>27</v>
      </c>
      <c r="H410" s="9">
        <v>0</v>
      </c>
      <c r="I410" s="9">
        <v>7</v>
      </c>
      <c r="J410" s="9">
        <v>0</v>
      </c>
      <c r="K410" s="9" t="s">
        <v>958</v>
      </c>
      <c r="L410" s="9" t="s">
        <v>1061</v>
      </c>
      <c r="M410" s="9" t="s">
        <v>1775</v>
      </c>
      <c r="N410" s="9">
        <v>10000100</v>
      </c>
      <c r="O410" s="9" t="s">
        <v>1776</v>
      </c>
      <c r="P410" s="88">
        <v>1.1191001190999901E+25</v>
      </c>
      <c r="Q410" s="9">
        <v>555</v>
      </c>
      <c r="R410" s="9">
        <v>555</v>
      </c>
      <c r="S410" s="9">
        <v>555</v>
      </c>
      <c r="T410" s="9">
        <v>555</v>
      </c>
      <c r="U410" s="9">
        <v>555</v>
      </c>
      <c r="V410" s="9">
        <v>555</v>
      </c>
      <c r="W410" s="9">
        <v>555</v>
      </c>
      <c r="X410" s="9">
        <v>555</v>
      </c>
      <c r="Y410" s="9">
        <v>555</v>
      </c>
      <c r="Z410" s="9">
        <v>555</v>
      </c>
      <c r="AA410" s="9">
        <v>555</v>
      </c>
      <c r="AB410" s="9">
        <v>45</v>
      </c>
      <c r="AC410" s="9">
        <v>31.6</v>
      </c>
      <c r="AD410" s="9">
        <v>25</v>
      </c>
      <c r="AE410" s="9">
        <v>41.5</v>
      </c>
      <c r="AF410" s="9">
        <v>5</v>
      </c>
      <c r="AG410" s="9">
        <v>25</v>
      </c>
      <c r="AH410" s="9">
        <v>0</v>
      </c>
      <c r="AI410" s="9">
        <v>78</v>
      </c>
      <c r="AJ410" s="9">
        <v>70</v>
      </c>
      <c r="AK410" s="9">
        <v>80</v>
      </c>
      <c r="AL410" s="9">
        <v>49.5</v>
      </c>
      <c r="AM410" s="9">
        <v>55</v>
      </c>
      <c r="AN410" s="9">
        <v>18.3</v>
      </c>
      <c r="AO410" s="9">
        <v>0</v>
      </c>
      <c r="AP410" s="9">
        <v>15</v>
      </c>
      <c r="AQ410" s="9">
        <v>40</v>
      </c>
      <c r="AR410" s="9" t="s">
        <v>134</v>
      </c>
      <c r="AS410" s="9" t="s">
        <v>134</v>
      </c>
      <c r="AT410" s="9" t="s">
        <v>134</v>
      </c>
      <c r="AU410" s="9" t="s">
        <v>971</v>
      </c>
      <c r="AV410" s="9" t="s">
        <v>971</v>
      </c>
      <c r="AW410" s="9" t="s">
        <v>134</v>
      </c>
      <c r="AX410" s="9" t="s">
        <v>967</v>
      </c>
      <c r="AY410" s="9" t="s">
        <v>966</v>
      </c>
      <c r="AZ410" s="9" t="s">
        <v>134</v>
      </c>
    </row>
    <row r="411" spans="1:52" ht="12.75" customHeight="1" x14ac:dyDescent="0.2">
      <c r="A411" s="9">
        <v>2021</v>
      </c>
      <c r="B411" s="9">
        <v>1179970</v>
      </c>
      <c r="C411" s="9">
        <v>8</v>
      </c>
      <c r="D411" s="9">
        <v>0</v>
      </c>
      <c r="E411" s="9">
        <v>0</v>
      </c>
      <c r="F411" s="9">
        <v>0</v>
      </c>
      <c r="G411" s="9">
        <v>27</v>
      </c>
      <c r="H411" s="9">
        <v>0</v>
      </c>
      <c r="I411" s="9">
        <v>2</v>
      </c>
      <c r="J411" s="9">
        <v>0</v>
      </c>
      <c r="K411" s="9" t="s">
        <v>958</v>
      </c>
      <c r="L411" s="9" t="s">
        <v>963</v>
      </c>
      <c r="M411" s="9" t="s">
        <v>1777</v>
      </c>
      <c r="N411" s="9">
        <v>101000</v>
      </c>
      <c r="O411" s="9" t="s">
        <v>1778</v>
      </c>
      <c r="P411" s="88">
        <v>1.0010111009109099E+26</v>
      </c>
      <c r="Q411" s="9">
        <v>555</v>
      </c>
      <c r="R411" s="9">
        <v>555</v>
      </c>
      <c r="S411" s="9">
        <v>555</v>
      </c>
      <c r="T411" s="9">
        <v>555</v>
      </c>
      <c r="U411" s="9">
        <v>555</v>
      </c>
      <c r="V411" s="9">
        <v>555</v>
      </c>
      <c r="W411" s="9">
        <v>555</v>
      </c>
      <c r="X411" s="9">
        <v>555</v>
      </c>
      <c r="Y411" s="9">
        <v>555</v>
      </c>
      <c r="Z411" s="9">
        <v>555</v>
      </c>
      <c r="AA411" s="9">
        <v>555</v>
      </c>
      <c r="AB411" s="9">
        <v>45</v>
      </c>
      <c r="AC411" s="9">
        <v>32</v>
      </c>
      <c r="AD411" s="9">
        <v>25</v>
      </c>
      <c r="AE411" s="9">
        <v>42.5</v>
      </c>
      <c r="AF411" s="9">
        <v>47</v>
      </c>
      <c r="AG411" s="9">
        <v>55</v>
      </c>
      <c r="AH411" s="9">
        <v>45</v>
      </c>
      <c r="AI411" s="9">
        <v>38</v>
      </c>
      <c r="AJ411" s="9">
        <v>70</v>
      </c>
      <c r="AK411" s="9">
        <v>30</v>
      </c>
      <c r="AL411" s="9">
        <v>49.3</v>
      </c>
      <c r="AM411" s="9">
        <v>48</v>
      </c>
      <c r="AN411" s="9">
        <v>56.7</v>
      </c>
      <c r="AO411" s="9">
        <v>80</v>
      </c>
      <c r="AP411" s="9">
        <v>40</v>
      </c>
      <c r="AQ411" s="9">
        <v>50</v>
      </c>
      <c r="AR411" s="9" t="s">
        <v>134</v>
      </c>
      <c r="AS411" s="9" t="s">
        <v>966</v>
      </c>
      <c r="AT411" s="9" t="s">
        <v>967</v>
      </c>
      <c r="AU411" s="9" t="s">
        <v>971</v>
      </c>
      <c r="AV411" s="9" t="s">
        <v>134</v>
      </c>
      <c r="AW411" s="9" t="s">
        <v>134</v>
      </c>
      <c r="AX411" s="9" t="s">
        <v>134</v>
      </c>
      <c r="AY411" s="9" t="s">
        <v>966</v>
      </c>
      <c r="AZ411" s="9" t="s">
        <v>966</v>
      </c>
    </row>
    <row r="412" spans="1:52" ht="12.75" customHeight="1" x14ac:dyDescent="0.2">
      <c r="A412" s="9">
        <v>2021</v>
      </c>
      <c r="B412" s="9">
        <v>1127926</v>
      </c>
      <c r="C412" s="9">
        <v>8</v>
      </c>
      <c r="D412" s="9">
        <v>0</v>
      </c>
      <c r="E412" s="9">
        <v>0</v>
      </c>
      <c r="F412" s="9">
        <v>0</v>
      </c>
      <c r="G412" s="9">
        <v>27</v>
      </c>
      <c r="H412" s="9">
        <v>0</v>
      </c>
      <c r="I412" s="9">
        <v>2</v>
      </c>
      <c r="J412" s="9">
        <v>0</v>
      </c>
      <c r="K412" s="9" t="s">
        <v>958</v>
      </c>
      <c r="L412" s="9" t="s">
        <v>963</v>
      </c>
      <c r="M412" s="9" t="s">
        <v>1779</v>
      </c>
      <c r="N412" s="9">
        <v>110</v>
      </c>
      <c r="O412" s="9" t="s">
        <v>1780</v>
      </c>
      <c r="P412" s="88">
        <v>1.10000011091091E+26</v>
      </c>
      <c r="Q412" s="9">
        <v>555</v>
      </c>
      <c r="R412" s="9">
        <v>555</v>
      </c>
      <c r="S412" s="9">
        <v>555</v>
      </c>
      <c r="T412" s="9">
        <v>555</v>
      </c>
      <c r="U412" s="9">
        <v>555</v>
      </c>
      <c r="V412" s="9">
        <v>555</v>
      </c>
      <c r="W412" s="9">
        <v>555</v>
      </c>
      <c r="X412" s="9">
        <v>555</v>
      </c>
      <c r="Y412" s="9">
        <v>555</v>
      </c>
      <c r="Z412" s="9">
        <v>555</v>
      </c>
      <c r="AA412" s="9">
        <v>555</v>
      </c>
      <c r="AB412" s="9">
        <v>45.1</v>
      </c>
      <c r="AC412" s="9">
        <v>25.4</v>
      </c>
      <c r="AD412" s="9">
        <v>25</v>
      </c>
      <c r="AE412" s="9">
        <v>26</v>
      </c>
      <c r="AF412" s="9">
        <v>31</v>
      </c>
      <c r="AG412" s="9">
        <v>35</v>
      </c>
      <c r="AH412" s="9">
        <v>30</v>
      </c>
      <c r="AI412" s="9">
        <v>21</v>
      </c>
      <c r="AJ412" s="9">
        <v>65</v>
      </c>
      <c r="AK412" s="9">
        <v>10</v>
      </c>
      <c r="AL412" s="9">
        <v>51.7</v>
      </c>
      <c r="AM412" s="9">
        <v>52</v>
      </c>
      <c r="AN412" s="9">
        <v>50</v>
      </c>
      <c r="AO412" s="9">
        <v>60</v>
      </c>
      <c r="AP412" s="9">
        <v>40</v>
      </c>
      <c r="AQ412" s="9">
        <v>50</v>
      </c>
      <c r="AR412" s="9" t="s">
        <v>134</v>
      </c>
      <c r="AS412" s="9" t="s">
        <v>966</v>
      </c>
      <c r="AT412" s="9" t="s">
        <v>971</v>
      </c>
      <c r="AU412" s="9" t="s">
        <v>967</v>
      </c>
      <c r="AV412" s="9" t="s">
        <v>967</v>
      </c>
      <c r="AW412" s="9" t="s">
        <v>971</v>
      </c>
      <c r="AX412" s="9" t="s">
        <v>967</v>
      </c>
      <c r="AY412" s="9" t="s">
        <v>971</v>
      </c>
      <c r="AZ412" s="9" t="s">
        <v>966</v>
      </c>
    </row>
    <row r="413" spans="1:52" ht="12.75" customHeight="1" x14ac:dyDescent="0.2">
      <c r="A413" s="9">
        <v>2021</v>
      </c>
      <c r="B413" s="9">
        <v>1127927</v>
      </c>
      <c r="C413" s="9">
        <v>8</v>
      </c>
      <c r="D413" s="9">
        <v>0</v>
      </c>
      <c r="E413" s="9">
        <v>0</v>
      </c>
      <c r="F413" s="9">
        <v>0</v>
      </c>
      <c r="G413" s="9">
        <v>27</v>
      </c>
      <c r="H413" s="9">
        <v>0</v>
      </c>
      <c r="I413" s="9">
        <v>7</v>
      </c>
      <c r="J413" s="9">
        <v>0</v>
      </c>
      <c r="K413" s="9" t="s">
        <v>958</v>
      </c>
      <c r="L413" s="9" t="s">
        <v>1003</v>
      </c>
      <c r="M413" s="9" t="s">
        <v>1781</v>
      </c>
      <c r="N413" s="9">
        <v>10001000</v>
      </c>
      <c r="O413" s="9" t="s">
        <v>1782</v>
      </c>
      <c r="P413" s="88">
        <v>9.9119919190089999E+26</v>
      </c>
      <c r="Q413" s="9">
        <v>555</v>
      </c>
      <c r="R413" s="9">
        <v>555</v>
      </c>
      <c r="S413" s="9">
        <v>555</v>
      </c>
      <c r="T413" s="9">
        <v>333</v>
      </c>
      <c r="U413" s="9">
        <v>555</v>
      </c>
      <c r="V413" s="9">
        <v>555</v>
      </c>
      <c r="W413" s="9">
        <v>333</v>
      </c>
      <c r="X413" s="9">
        <v>333</v>
      </c>
      <c r="Y413" s="9">
        <v>333</v>
      </c>
      <c r="Z413" s="9">
        <v>555</v>
      </c>
      <c r="AA413" s="9">
        <v>333</v>
      </c>
      <c r="AB413" s="9">
        <v>45.2</v>
      </c>
      <c r="AC413" s="9">
        <v>15</v>
      </c>
      <c r="AD413" s="9">
        <v>25</v>
      </c>
      <c r="AE413" s="9">
        <v>0</v>
      </c>
      <c r="AF413" s="9">
        <v>0</v>
      </c>
      <c r="AG413" s="9">
        <v>0</v>
      </c>
      <c r="AH413" s="9">
        <v>0</v>
      </c>
      <c r="AI413" s="9">
        <v>0</v>
      </c>
      <c r="AJ413" s="9">
        <v>0</v>
      </c>
      <c r="AK413" s="9">
        <v>0</v>
      </c>
      <c r="AL413" s="9">
        <v>55.3</v>
      </c>
      <c r="AM413" s="9">
        <v>65</v>
      </c>
      <c r="AN413" s="9">
        <v>0</v>
      </c>
      <c r="AO413" s="9">
        <v>0</v>
      </c>
      <c r="AP413" s="9">
        <v>0</v>
      </c>
      <c r="AQ413" s="9">
        <v>0</v>
      </c>
      <c r="AR413" s="9" t="s">
        <v>134</v>
      </c>
      <c r="AS413" s="9" t="s">
        <v>134</v>
      </c>
      <c r="AT413" s="9" t="s">
        <v>967</v>
      </c>
      <c r="AU413" s="9" t="s">
        <v>971</v>
      </c>
      <c r="AV413" s="9" t="s">
        <v>971</v>
      </c>
      <c r="AW413" s="9" t="s">
        <v>134</v>
      </c>
      <c r="AX413" s="9" t="s">
        <v>967</v>
      </c>
      <c r="AY413" s="9" t="s">
        <v>966</v>
      </c>
      <c r="AZ413" s="9" t="s">
        <v>976</v>
      </c>
    </row>
    <row r="414" spans="1:52" ht="12.75" customHeight="1" x14ac:dyDescent="0.2">
      <c r="A414" s="9">
        <v>2021</v>
      </c>
      <c r="B414" s="9">
        <v>1127925</v>
      </c>
      <c r="C414" s="9">
        <v>8</v>
      </c>
      <c r="D414" s="9">
        <v>0</v>
      </c>
      <c r="E414" s="9">
        <v>0</v>
      </c>
      <c r="F414" s="9">
        <v>0</v>
      </c>
      <c r="G414" s="9">
        <v>27</v>
      </c>
      <c r="H414" s="9">
        <v>1</v>
      </c>
      <c r="I414" s="9">
        <v>5</v>
      </c>
      <c r="J414" s="9">
        <v>0</v>
      </c>
      <c r="K414" s="9" t="s">
        <v>958</v>
      </c>
      <c r="L414" s="9" t="s">
        <v>1028</v>
      </c>
      <c r="M414" s="9" t="s">
        <v>1783</v>
      </c>
      <c r="N414" s="9">
        <v>11010</v>
      </c>
      <c r="O414" s="9" t="s">
        <v>1784</v>
      </c>
      <c r="P414" s="88">
        <v>9.0101110990091101E+26</v>
      </c>
      <c r="Q414" s="9">
        <v>555</v>
      </c>
      <c r="R414" s="9">
        <v>555</v>
      </c>
      <c r="S414" s="9">
        <v>555</v>
      </c>
      <c r="T414" s="9">
        <v>555</v>
      </c>
      <c r="U414" s="9">
        <v>555</v>
      </c>
      <c r="V414" s="9">
        <v>555</v>
      </c>
      <c r="W414" s="9">
        <v>555</v>
      </c>
      <c r="X414" s="9">
        <v>555</v>
      </c>
      <c r="Y414" s="9">
        <v>555</v>
      </c>
      <c r="Z414" s="9">
        <v>555</v>
      </c>
      <c r="AA414" s="9">
        <v>555</v>
      </c>
      <c r="AB414" s="9">
        <v>45.3</v>
      </c>
      <c r="AC414" s="9">
        <v>31.9</v>
      </c>
      <c r="AD414" s="9">
        <v>37.5</v>
      </c>
      <c r="AE414" s="9">
        <v>23.5</v>
      </c>
      <c r="AF414" s="9">
        <v>16</v>
      </c>
      <c r="AG414" s="9">
        <v>80</v>
      </c>
      <c r="AH414" s="9">
        <v>0</v>
      </c>
      <c r="AI414" s="9">
        <v>31</v>
      </c>
      <c r="AJ414" s="9">
        <v>55</v>
      </c>
      <c r="AK414" s="9">
        <v>25</v>
      </c>
      <c r="AL414" s="9">
        <v>49.8</v>
      </c>
      <c r="AM414" s="9">
        <v>52.4</v>
      </c>
      <c r="AN414" s="9">
        <v>35</v>
      </c>
      <c r="AO414" s="9">
        <v>70</v>
      </c>
      <c r="AP414" s="9">
        <v>10</v>
      </c>
      <c r="AQ414" s="9">
        <v>25</v>
      </c>
      <c r="AR414" s="9" t="s">
        <v>971</v>
      </c>
      <c r="AS414" s="9" t="s">
        <v>134</v>
      </c>
      <c r="AT414" s="9" t="s">
        <v>134</v>
      </c>
      <c r="AU414" s="9" t="s">
        <v>967</v>
      </c>
      <c r="AV414" s="9" t="s">
        <v>967</v>
      </c>
      <c r="AW414" s="9" t="s">
        <v>134</v>
      </c>
      <c r="AX414" s="9" t="s">
        <v>976</v>
      </c>
      <c r="AY414" s="9" t="s">
        <v>966</v>
      </c>
      <c r="AZ414" s="9" t="s">
        <v>966</v>
      </c>
    </row>
    <row r="415" spans="1:52" ht="12.75" customHeight="1" x14ac:dyDescent="0.2">
      <c r="A415" s="9">
        <v>2021</v>
      </c>
      <c r="B415" s="9">
        <v>1319230</v>
      </c>
      <c r="C415" s="9">
        <v>8</v>
      </c>
      <c r="D415" s="9">
        <v>0</v>
      </c>
      <c r="E415" s="9">
        <v>0</v>
      </c>
      <c r="F415" s="9">
        <v>0</v>
      </c>
      <c r="G415" s="9">
        <v>27</v>
      </c>
      <c r="H415" s="9">
        <v>0</v>
      </c>
      <c r="I415" s="9">
        <v>4</v>
      </c>
      <c r="J415" s="9">
        <v>0</v>
      </c>
      <c r="K415" s="9" t="s">
        <v>958</v>
      </c>
      <c r="L415" s="9" t="s">
        <v>980</v>
      </c>
      <c r="M415" s="9" t="s">
        <v>1785</v>
      </c>
      <c r="N415" s="9">
        <v>10100100</v>
      </c>
      <c r="O415" s="9" t="s">
        <v>1786</v>
      </c>
      <c r="P415" s="88">
        <v>1.99001009011011E+25</v>
      </c>
      <c r="Q415" s="9">
        <v>555</v>
      </c>
      <c r="R415" s="9">
        <v>555</v>
      </c>
      <c r="S415" s="9">
        <v>555</v>
      </c>
      <c r="T415" s="9">
        <v>555</v>
      </c>
      <c r="U415" s="9">
        <v>555</v>
      </c>
      <c r="V415" s="9">
        <v>555</v>
      </c>
      <c r="W415" s="9">
        <v>555</v>
      </c>
      <c r="X415" s="9">
        <v>555</v>
      </c>
      <c r="Y415" s="9">
        <v>555</v>
      </c>
      <c r="Z415" s="9">
        <v>555</v>
      </c>
      <c r="AA415" s="9">
        <v>555</v>
      </c>
      <c r="AB415" s="9">
        <v>45.3</v>
      </c>
      <c r="AC415" s="9">
        <v>41.3</v>
      </c>
      <c r="AD415" s="9">
        <v>37.5</v>
      </c>
      <c r="AE415" s="9">
        <v>47</v>
      </c>
      <c r="AF415" s="9">
        <v>52</v>
      </c>
      <c r="AG415" s="9">
        <v>80</v>
      </c>
      <c r="AH415" s="9">
        <v>45</v>
      </c>
      <c r="AI415" s="9">
        <v>42</v>
      </c>
      <c r="AJ415" s="9">
        <v>50</v>
      </c>
      <c r="AK415" s="9">
        <v>40</v>
      </c>
      <c r="AL415" s="9">
        <v>46.6</v>
      </c>
      <c r="AM415" s="9">
        <v>47.8</v>
      </c>
      <c r="AN415" s="9">
        <v>40</v>
      </c>
      <c r="AO415" s="9">
        <v>60</v>
      </c>
      <c r="AP415" s="9">
        <v>40</v>
      </c>
      <c r="AQ415" s="9">
        <v>20</v>
      </c>
      <c r="AR415" s="9" t="s">
        <v>134</v>
      </c>
      <c r="AS415" s="9" t="s">
        <v>134</v>
      </c>
      <c r="AT415" s="9" t="s">
        <v>966</v>
      </c>
      <c r="AU415" s="9" t="s">
        <v>966</v>
      </c>
      <c r="AV415" s="9" t="s">
        <v>966</v>
      </c>
      <c r="AW415" s="9" t="s">
        <v>966</v>
      </c>
      <c r="AX415" s="9" t="s">
        <v>971</v>
      </c>
      <c r="AY415" s="9" t="s">
        <v>966</v>
      </c>
      <c r="AZ415" s="9" t="s">
        <v>966</v>
      </c>
    </row>
    <row r="416" spans="1:52" ht="12.75" customHeight="1" x14ac:dyDescent="0.2">
      <c r="A416" s="9">
        <v>2021</v>
      </c>
      <c r="B416" s="9">
        <v>122845</v>
      </c>
      <c r="C416" s="9">
        <v>8</v>
      </c>
      <c r="D416" s="9">
        <v>0</v>
      </c>
      <c r="E416" s="9">
        <v>0</v>
      </c>
      <c r="F416" s="9">
        <v>0</v>
      </c>
      <c r="G416" s="9">
        <v>27</v>
      </c>
      <c r="H416" s="9">
        <v>1</v>
      </c>
      <c r="I416" s="9">
        <v>5</v>
      </c>
      <c r="J416" s="9">
        <v>0</v>
      </c>
      <c r="K416" s="9" t="s">
        <v>958</v>
      </c>
      <c r="L416" s="9" t="s">
        <v>1028</v>
      </c>
      <c r="M416" s="9" t="s">
        <v>1787</v>
      </c>
      <c r="N416" s="9">
        <v>1100100</v>
      </c>
      <c r="O416" s="9" t="s">
        <v>1788</v>
      </c>
      <c r="P416" s="88">
        <v>9.0110100991190103E+26</v>
      </c>
      <c r="Q416" s="9">
        <v>555</v>
      </c>
      <c r="R416" s="9">
        <v>555</v>
      </c>
      <c r="S416" s="9">
        <v>555</v>
      </c>
      <c r="T416" s="9">
        <v>555</v>
      </c>
      <c r="U416" s="9">
        <v>555</v>
      </c>
      <c r="V416" s="9">
        <v>555</v>
      </c>
      <c r="W416" s="9">
        <v>555</v>
      </c>
      <c r="X416" s="9">
        <v>555</v>
      </c>
      <c r="Y416" s="9">
        <v>555</v>
      </c>
      <c r="Z416" s="9">
        <v>555</v>
      </c>
      <c r="AA416" s="9">
        <v>555</v>
      </c>
      <c r="AB416" s="9">
        <v>45.3</v>
      </c>
      <c r="AC416" s="9">
        <v>37.9</v>
      </c>
      <c r="AD416" s="9">
        <v>37.5</v>
      </c>
      <c r="AE416" s="9">
        <v>38.5</v>
      </c>
      <c r="AF416" s="9">
        <v>22</v>
      </c>
      <c r="AG416" s="9">
        <v>50</v>
      </c>
      <c r="AH416" s="9">
        <v>15</v>
      </c>
      <c r="AI416" s="9">
        <v>55</v>
      </c>
      <c r="AJ416" s="9">
        <v>35</v>
      </c>
      <c r="AK416" s="9">
        <v>60</v>
      </c>
      <c r="AL416" s="9">
        <v>47.7</v>
      </c>
      <c r="AM416" s="9">
        <v>47.6</v>
      </c>
      <c r="AN416" s="9">
        <v>48.3</v>
      </c>
      <c r="AO416" s="9">
        <v>30</v>
      </c>
      <c r="AP416" s="9">
        <v>75</v>
      </c>
      <c r="AQ416" s="9">
        <v>40</v>
      </c>
      <c r="AR416" s="9" t="s">
        <v>134</v>
      </c>
      <c r="AS416" s="9" t="s">
        <v>134</v>
      </c>
      <c r="AT416" s="9" t="s">
        <v>971</v>
      </c>
      <c r="AU416" s="9" t="s">
        <v>967</v>
      </c>
      <c r="AV416" s="9" t="s">
        <v>971</v>
      </c>
      <c r="AW416" s="9" t="s">
        <v>971</v>
      </c>
      <c r="AX416" s="9" t="s">
        <v>976</v>
      </c>
      <c r="AY416" s="9" t="s">
        <v>976</v>
      </c>
      <c r="AZ416" s="9" t="s">
        <v>966</v>
      </c>
    </row>
    <row r="417" spans="1:52" ht="12.75" customHeight="1" x14ac:dyDescent="0.2">
      <c r="A417" s="9">
        <v>2021</v>
      </c>
      <c r="B417" s="9">
        <v>1103692</v>
      </c>
      <c r="C417" s="9">
        <v>8</v>
      </c>
      <c r="D417" s="9">
        <v>0</v>
      </c>
      <c r="E417" s="9">
        <v>0</v>
      </c>
      <c r="F417" s="9">
        <v>0</v>
      </c>
      <c r="G417" s="9">
        <v>27</v>
      </c>
      <c r="H417" s="9">
        <v>0</v>
      </c>
      <c r="I417" s="9">
        <v>7</v>
      </c>
      <c r="J417" s="9">
        <v>0</v>
      </c>
      <c r="K417" s="9" t="s">
        <v>958</v>
      </c>
      <c r="L417" s="9" t="s">
        <v>1061</v>
      </c>
      <c r="M417" s="9" t="s">
        <v>1789</v>
      </c>
      <c r="N417" s="9">
        <v>1110</v>
      </c>
      <c r="O417" s="9" t="s">
        <v>1790</v>
      </c>
      <c r="P417" s="88">
        <v>1.19100019099992E+24</v>
      </c>
      <c r="Q417" s="9">
        <v>555</v>
      </c>
      <c r="R417" s="9">
        <v>555</v>
      </c>
      <c r="S417" s="9">
        <v>555</v>
      </c>
      <c r="T417" s="9">
        <v>555</v>
      </c>
      <c r="U417" s="9">
        <v>555</v>
      </c>
      <c r="V417" s="9">
        <v>555</v>
      </c>
      <c r="W417" s="9">
        <v>555</v>
      </c>
      <c r="X417" s="9">
        <v>555</v>
      </c>
      <c r="Y417" s="9">
        <v>555</v>
      </c>
      <c r="Z417" s="9">
        <v>333</v>
      </c>
      <c r="AA417" s="9">
        <v>555</v>
      </c>
      <c r="AB417" s="9">
        <v>45.4</v>
      </c>
      <c r="AC417" s="9">
        <v>39.1</v>
      </c>
      <c r="AD417" s="9">
        <v>37.5</v>
      </c>
      <c r="AE417" s="9">
        <v>41.5</v>
      </c>
      <c r="AF417" s="9">
        <v>50</v>
      </c>
      <c r="AG417" s="9">
        <v>70</v>
      </c>
      <c r="AH417" s="9">
        <v>45</v>
      </c>
      <c r="AI417" s="9">
        <v>33</v>
      </c>
      <c r="AJ417" s="9">
        <v>65</v>
      </c>
      <c r="AK417" s="9">
        <v>25</v>
      </c>
      <c r="AL417" s="9">
        <v>47.5</v>
      </c>
      <c r="AM417" s="9">
        <v>50</v>
      </c>
      <c r="AN417" s="9">
        <v>33.299999999999997</v>
      </c>
      <c r="AO417" s="9">
        <v>60</v>
      </c>
      <c r="AP417" s="9">
        <v>0</v>
      </c>
      <c r="AQ417" s="9">
        <v>40</v>
      </c>
      <c r="AR417" s="9" t="s">
        <v>976</v>
      </c>
      <c r="AS417" s="9" t="s">
        <v>976</v>
      </c>
      <c r="AT417" s="9" t="s">
        <v>967</v>
      </c>
      <c r="AU417" s="9" t="s">
        <v>966</v>
      </c>
      <c r="AV417" s="9" t="s">
        <v>966</v>
      </c>
      <c r="AW417" s="9" t="s">
        <v>966</v>
      </c>
      <c r="AX417" s="9" t="s">
        <v>966</v>
      </c>
      <c r="AY417" s="9" t="s">
        <v>971</v>
      </c>
      <c r="AZ417" s="9" t="s">
        <v>966</v>
      </c>
    </row>
    <row r="418" spans="1:52" ht="12.75" customHeight="1" x14ac:dyDescent="0.2">
      <c r="A418" s="9">
        <v>2021</v>
      </c>
      <c r="B418" s="9">
        <v>122845</v>
      </c>
      <c r="C418" s="9">
        <v>8</v>
      </c>
      <c r="D418" s="9">
        <v>0</v>
      </c>
      <c r="E418" s="9">
        <v>0</v>
      </c>
      <c r="F418" s="9">
        <v>0</v>
      </c>
      <c r="G418" s="9">
        <v>27</v>
      </c>
      <c r="H418" s="9">
        <v>1</v>
      </c>
      <c r="I418" s="9">
        <v>5</v>
      </c>
      <c r="J418" s="9">
        <v>0</v>
      </c>
      <c r="K418" s="9" t="s">
        <v>958</v>
      </c>
      <c r="L418" s="9" t="s">
        <v>1028</v>
      </c>
      <c r="M418" s="9" t="s">
        <v>1791</v>
      </c>
      <c r="N418" s="9">
        <v>111110</v>
      </c>
      <c r="O418" s="9" t="s">
        <v>1792</v>
      </c>
      <c r="P418" s="88">
        <v>9.1100010990191098E+26</v>
      </c>
      <c r="Q418" s="9">
        <v>555</v>
      </c>
      <c r="R418" s="9">
        <v>555</v>
      </c>
      <c r="S418" s="9">
        <v>555</v>
      </c>
      <c r="T418" s="9">
        <v>555</v>
      </c>
      <c r="U418" s="9">
        <v>555</v>
      </c>
      <c r="V418" s="9">
        <v>555</v>
      </c>
      <c r="W418" s="9">
        <v>555</v>
      </c>
      <c r="X418" s="9">
        <v>555</v>
      </c>
      <c r="Y418" s="9">
        <v>555</v>
      </c>
      <c r="Z418" s="9">
        <v>555</v>
      </c>
      <c r="AA418" s="9">
        <v>555</v>
      </c>
      <c r="AB418" s="9">
        <v>45.4</v>
      </c>
      <c r="AC418" s="9">
        <v>51.1</v>
      </c>
      <c r="AD418" s="9">
        <v>62.5</v>
      </c>
      <c r="AE418" s="9">
        <v>34</v>
      </c>
      <c r="AF418" s="9">
        <v>11</v>
      </c>
      <c r="AG418" s="9">
        <v>55</v>
      </c>
      <c r="AH418" s="9">
        <v>0</v>
      </c>
      <c r="AI418" s="9">
        <v>57</v>
      </c>
      <c r="AJ418" s="9">
        <v>65</v>
      </c>
      <c r="AK418" s="9">
        <v>55</v>
      </c>
      <c r="AL418" s="9">
        <v>43.5</v>
      </c>
      <c r="AM418" s="9">
        <v>47.6</v>
      </c>
      <c r="AN418" s="9">
        <v>20</v>
      </c>
      <c r="AO418" s="9">
        <v>45</v>
      </c>
      <c r="AP418" s="9">
        <v>0</v>
      </c>
      <c r="AQ418" s="9">
        <v>15</v>
      </c>
      <c r="AR418" s="9" t="s">
        <v>134</v>
      </c>
      <c r="AS418" s="9" t="s">
        <v>134</v>
      </c>
      <c r="AT418" s="9" t="s">
        <v>971</v>
      </c>
      <c r="AU418" s="9" t="s">
        <v>971</v>
      </c>
      <c r="AV418" s="9" t="s">
        <v>971</v>
      </c>
      <c r="AW418" s="9" t="s">
        <v>134</v>
      </c>
      <c r="AX418" s="9" t="s">
        <v>966</v>
      </c>
      <c r="AY418" s="9" t="s">
        <v>966</v>
      </c>
      <c r="AZ418" s="9" t="s">
        <v>966</v>
      </c>
    </row>
    <row r="419" spans="1:52" ht="12.75" customHeight="1" x14ac:dyDescent="0.2">
      <c r="A419" s="9">
        <v>2021</v>
      </c>
      <c r="B419" s="9">
        <v>1127927</v>
      </c>
      <c r="C419" s="9">
        <v>8</v>
      </c>
      <c r="D419" s="9">
        <v>0</v>
      </c>
      <c r="E419" s="9">
        <v>0</v>
      </c>
      <c r="F419" s="9">
        <v>0</v>
      </c>
      <c r="G419" s="9">
        <v>27</v>
      </c>
      <c r="H419" s="9">
        <v>0</v>
      </c>
      <c r="I419" s="9">
        <v>7</v>
      </c>
      <c r="J419" s="9">
        <v>0</v>
      </c>
      <c r="K419" s="9" t="s">
        <v>958</v>
      </c>
      <c r="L419" s="9" t="s">
        <v>1003</v>
      </c>
      <c r="M419" s="9" t="s">
        <v>1793</v>
      </c>
      <c r="N419" s="9">
        <v>11100100</v>
      </c>
      <c r="O419" s="9" t="s">
        <v>1794</v>
      </c>
      <c r="P419" s="88">
        <v>9.9119909190090004E+26</v>
      </c>
      <c r="Q419" s="9">
        <v>555</v>
      </c>
      <c r="R419" s="9">
        <v>555</v>
      </c>
      <c r="S419" s="9">
        <v>555</v>
      </c>
      <c r="T419" s="9">
        <v>555</v>
      </c>
      <c r="U419" s="9">
        <v>555</v>
      </c>
      <c r="V419" s="9">
        <v>555</v>
      </c>
      <c r="W419" s="9">
        <v>555</v>
      </c>
      <c r="X419" s="9">
        <v>555</v>
      </c>
      <c r="Y419" s="9">
        <v>555</v>
      </c>
      <c r="Z419" s="9">
        <v>555</v>
      </c>
      <c r="AA419" s="9">
        <v>555</v>
      </c>
      <c r="AB419" s="9">
        <v>45.5</v>
      </c>
      <c r="AC419" s="9">
        <v>44</v>
      </c>
      <c r="AD419" s="9">
        <v>50</v>
      </c>
      <c r="AE419" s="9">
        <v>35</v>
      </c>
      <c r="AF419" s="9">
        <v>19</v>
      </c>
      <c r="AG419" s="9">
        <v>55</v>
      </c>
      <c r="AH419" s="9">
        <v>10</v>
      </c>
      <c r="AI419" s="9">
        <v>51</v>
      </c>
      <c r="AJ419" s="9">
        <v>55</v>
      </c>
      <c r="AK419" s="9">
        <v>50</v>
      </c>
      <c r="AL419" s="9">
        <v>46</v>
      </c>
      <c r="AM419" s="9">
        <v>50</v>
      </c>
      <c r="AN419" s="9">
        <v>23.3</v>
      </c>
      <c r="AO419" s="9">
        <v>0</v>
      </c>
      <c r="AP419" s="9">
        <v>40</v>
      </c>
      <c r="AQ419" s="9">
        <v>30</v>
      </c>
      <c r="AR419" s="9" t="s">
        <v>134</v>
      </c>
      <c r="AS419" s="9" t="s">
        <v>976</v>
      </c>
      <c r="AT419" s="9" t="s">
        <v>971</v>
      </c>
      <c r="AU419" s="9" t="s">
        <v>971</v>
      </c>
      <c r="AV419" s="9" t="s">
        <v>971</v>
      </c>
      <c r="AW419" s="9" t="s">
        <v>134</v>
      </c>
      <c r="AX419" s="9" t="s">
        <v>967</v>
      </c>
      <c r="AY419" s="9" t="s">
        <v>971</v>
      </c>
      <c r="AZ419" s="9" t="s">
        <v>134</v>
      </c>
    </row>
    <row r="420" spans="1:52" ht="12.75" customHeight="1" x14ac:dyDescent="0.2">
      <c r="A420" s="9">
        <v>2021</v>
      </c>
      <c r="B420" s="9">
        <v>122845</v>
      </c>
      <c r="C420" s="9">
        <v>8</v>
      </c>
      <c r="D420" s="9">
        <v>0</v>
      </c>
      <c r="E420" s="9">
        <v>0</v>
      </c>
      <c r="F420" s="9">
        <v>0</v>
      </c>
      <c r="G420" s="9">
        <v>27</v>
      </c>
      <c r="H420" s="9">
        <v>1</v>
      </c>
      <c r="I420" s="9">
        <v>5</v>
      </c>
      <c r="J420" s="9">
        <v>0</v>
      </c>
      <c r="K420" s="9" t="s">
        <v>958</v>
      </c>
      <c r="L420" s="9" t="s">
        <v>1028</v>
      </c>
      <c r="M420" s="9" t="s">
        <v>1795</v>
      </c>
      <c r="N420" s="9">
        <v>11000100</v>
      </c>
      <c r="O420" s="9" t="s">
        <v>1796</v>
      </c>
      <c r="P420" s="88">
        <v>9.1000100991191099E+26</v>
      </c>
      <c r="Q420" s="9">
        <v>555</v>
      </c>
      <c r="R420" s="9">
        <v>555</v>
      </c>
      <c r="S420" s="9">
        <v>555</v>
      </c>
      <c r="T420" s="9">
        <v>555</v>
      </c>
      <c r="U420" s="9">
        <v>555</v>
      </c>
      <c r="V420" s="9">
        <v>555</v>
      </c>
      <c r="W420" s="9">
        <v>555</v>
      </c>
      <c r="X420" s="9">
        <v>555</v>
      </c>
      <c r="Y420" s="9">
        <v>555</v>
      </c>
      <c r="Z420" s="9">
        <v>555</v>
      </c>
      <c r="AA420" s="9">
        <v>555</v>
      </c>
      <c r="AB420" s="9">
        <v>45.5</v>
      </c>
      <c r="AC420" s="9">
        <v>36.299999999999997</v>
      </c>
      <c r="AD420" s="9">
        <v>37.5</v>
      </c>
      <c r="AE420" s="9">
        <v>34.5</v>
      </c>
      <c r="AF420" s="9">
        <v>35</v>
      </c>
      <c r="AG420" s="9">
        <v>55</v>
      </c>
      <c r="AH420" s="9">
        <v>30</v>
      </c>
      <c r="AI420" s="9">
        <v>34</v>
      </c>
      <c r="AJ420" s="9">
        <v>70</v>
      </c>
      <c r="AK420" s="9">
        <v>25</v>
      </c>
      <c r="AL420" s="9">
        <v>48.5</v>
      </c>
      <c r="AM420" s="9">
        <v>52.4</v>
      </c>
      <c r="AN420" s="9">
        <v>26.7</v>
      </c>
      <c r="AO420" s="9">
        <v>70</v>
      </c>
      <c r="AP420" s="9">
        <v>10</v>
      </c>
      <c r="AQ420" s="9">
        <v>0</v>
      </c>
      <c r="AR420" s="9" t="s">
        <v>966</v>
      </c>
      <c r="AS420" s="9" t="s">
        <v>134</v>
      </c>
      <c r="AT420" s="9" t="s">
        <v>971</v>
      </c>
      <c r="AU420" s="9" t="s">
        <v>971</v>
      </c>
      <c r="AV420" s="9" t="s">
        <v>971</v>
      </c>
      <c r="AW420" s="9" t="s">
        <v>134</v>
      </c>
      <c r="AX420" s="9" t="s">
        <v>966</v>
      </c>
      <c r="AY420" s="9" t="s">
        <v>966</v>
      </c>
      <c r="AZ420" s="9" t="s">
        <v>966</v>
      </c>
    </row>
    <row r="421" spans="1:52" ht="12.75" customHeight="1" x14ac:dyDescent="0.2">
      <c r="A421" s="9">
        <v>2021</v>
      </c>
      <c r="B421" s="9">
        <v>122845</v>
      </c>
      <c r="C421" s="9">
        <v>8</v>
      </c>
      <c r="D421" s="9">
        <v>0</v>
      </c>
      <c r="E421" s="9">
        <v>0</v>
      </c>
      <c r="F421" s="9">
        <v>0</v>
      </c>
      <c r="G421" s="9">
        <v>27</v>
      </c>
      <c r="H421" s="9">
        <v>1</v>
      </c>
      <c r="I421" s="9">
        <v>5</v>
      </c>
      <c r="J421" s="9">
        <v>0</v>
      </c>
      <c r="K421" s="9" t="s">
        <v>958</v>
      </c>
      <c r="L421" s="9" t="s">
        <v>1028</v>
      </c>
      <c r="M421" s="9" t="s">
        <v>1797</v>
      </c>
      <c r="N421" s="9">
        <v>111010</v>
      </c>
      <c r="O421" s="9" t="s">
        <v>1798</v>
      </c>
      <c r="P421" s="88">
        <v>9.0001110991090095E+26</v>
      </c>
      <c r="Q421" s="9">
        <v>555</v>
      </c>
      <c r="R421" s="9">
        <v>555</v>
      </c>
      <c r="S421" s="9">
        <v>555</v>
      </c>
      <c r="T421" s="9">
        <v>555</v>
      </c>
      <c r="U421" s="9">
        <v>555</v>
      </c>
      <c r="V421" s="9">
        <v>555</v>
      </c>
      <c r="W421" s="9">
        <v>555</v>
      </c>
      <c r="X421" s="9">
        <v>555</v>
      </c>
      <c r="Y421" s="9">
        <v>555</v>
      </c>
      <c r="Z421" s="9">
        <v>555</v>
      </c>
      <c r="AA421" s="9">
        <v>555</v>
      </c>
      <c r="AB421" s="9">
        <v>45.7</v>
      </c>
      <c r="AC421" s="9">
        <v>41.6</v>
      </c>
      <c r="AD421" s="9">
        <v>50</v>
      </c>
      <c r="AE421" s="9">
        <v>29</v>
      </c>
      <c r="AF421" s="9">
        <v>11</v>
      </c>
      <c r="AG421" s="9">
        <v>55</v>
      </c>
      <c r="AH421" s="9">
        <v>0</v>
      </c>
      <c r="AI421" s="9">
        <v>47</v>
      </c>
      <c r="AJ421" s="9">
        <v>55</v>
      </c>
      <c r="AK421" s="9">
        <v>45</v>
      </c>
      <c r="AL421" s="9">
        <v>47</v>
      </c>
      <c r="AM421" s="9">
        <v>47.6</v>
      </c>
      <c r="AN421" s="9">
        <v>43.3</v>
      </c>
      <c r="AO421" s="9">
        <v>40</v>
      </c>
      <c r="AP421" s="9">
        <v>65</v>
      </c>
      <c r="AQ421" s="9">
        <v>25</v>
      </c>
      <c r="AR421" s="9" t="s">
        <v>134</v>
      </c>
      <c r="AS421" s="9" t="s">
        <v>134</v>
      </c>
      <c r="AT421" s="9" t="s">
        <v>971</v>
      </c>
      <c r="AU421" s="9" t="s">
        <v>971</v>
      </c>
      <c r="AV421" s="9" t="s">
        <v>971</v>
      </c>
      <c r="AW421" s="9" t="s">
        <v>134</v>
      </c>
      <c r="AX421" s="9" t="s">
        <v>971</v>
      </c>
      <c r="AY421" s="9" t="s">
        <v>966</v>
      </c>
      <c r="AZ421" s="9" t="s">
        <v>134</v>
      </c>
    </row>
    <row r="422" spans="1:52" ht="12.75" customHeight="1" x14ac:dyDescent="0.2">
      <c r="A422" s="9">
        <v>2021</v>
      </c>
      <c r="B422" s="9">
        <v>1179970</v>
      </c>
      <c r="C422" s="9">
        <v>8</v>
      </c>
      <c r="D422" s="9">
        <v>0</v>
      </c>
      <c r="E422" s="9">
        <v>0</v>
      </c>
      <c r="F422" s="9">
        <v>0</v>
      </c>
      <c r="G422" s="9">
        <v>27</v>
      </c>
      <c r="H422" s="9">
        <v>0</v>
      </c>
      <c r="I422" s="9">
        <v>2</v>
      </c>
      <c r="J422" s="9">
        <v>0</v>
      </c>
      <c r="K422" s="9" t="s">
        <v>958</v>
      </c>
      <c r="L422" s="9" t="s">
        <v>963</v>
      </c>
      <c r="M422" s="9" t="s">
        <v>1799</v>
      </c>
      <c r="N422" s="9">
        <v>1111011</v>
      </c>
      <c r="O422" s="9" t="s">
        <v>1800</v>
      </c>
      <c r="P422" s="88">
        <v>1.010101009109E+25</v>
      </c>
      <c r="Q422" s="9">
        <v>555</v>
      </c>
      <c r="R422" s="9">
        <v>555</v>
      </c>
      <c r="S422" s="9">
        <v>555</v>
      </c>
      <c r="T422" s="9">
        <v>555</v>
      </c>
      <c r="U422" s="9">
        <v>555</v>
      </c>
      <c r="V422" s="9">
        <v>333</v>
      </c>
      <c r="W422" s="9">
        <v>333</v>
      </c>
      <c r="X422" s="9">
        <v>555</v>
      </c>
      <c r="Y422" s="9">
        <v>333</v>
      </c>
      <c r="Z422" s="9">
        <v>333</v>
      </c>
      <c r="AA422" s="9">
        <v>333</v>
      </c>
      <c r="AB422" s="9">
        <v>45.7</v>
      </c>
      <c r="AC422" s="9">
        <v>50.2</v>
      </c>
      <c r="AD422" s="9">
        <v>75</v>
      </c>
      <c r="AE422" s="9">
        <v>13</v>
      </c>
      <c r="AF422" s="9">
        <v>0</v>
      </c>
      <c r="AG422" s="9">
        <v>0</v>
      </c>
      <c r="AH422" s="9">
        <v>0</v>
      </c>
      <c r="AI422" s="9">
        <v>26</v>
      </c>
      <c r="AJ422" s="9">
        <v>70</v>
      </c>
      <c r="AK422" s="9">
        <v>15</v>
      </c>
      <c r="AL422" s="9">
        <v>44.2</v>
      </c>
      <c r="AM422" s="9">
        <v>52</v>
      </c>
      <c r="AN422" s="9">
        <v>0</v>
      </c>
      <c r="AO422" s="9">
        <v>0</v>
      </c>
      <c r="AP422" s="9">
        <v>0</v>
      </c>
      <c r="AQ422" s="9">
        <v>0</v>
      </c>
      <c r="AR422" s="9" t="s">
        <v>976</v>
      </c>
      <c r="AS422" s="9" t="s">
        <v>976</v>
      </c>
      <c r="AT422" s="9" t="s">
        <v>971</v>
      </c>
      <c r="AU422" s="9" t="s">
        <v>971</v>
      </c>
      <c r="AV422" s="9" t="s">
        <v>971</v>
      </c>
      <c r="AW422" s="9" t="s">
        <v>967</v>
      </c>
      <c r="AX422" s="9" t="s">
        <v>971</v>
      </c>
      <c r="AY422" s="9" t="s">
        <v>966</v>
      </c>
      <c r="AZ422" s="9" t="s">
        <v>971</v>
      </c>
    </row>
    <row r="423" spans="1:52" ht="12.75" customHeight="1" x14ac:dyDescent="0.2">
      <c r="A423" s="9">
        <v>2021</v>
      </c>
      <c r="B423" s="9">
        <v>1179970</v>
      </c>
      <c r="C423" s="9">
        <v>8</v>
      </c>
      <c r="D423" s="9">
        <v>0</v>
      </c>
      <c r="E423" s="9">
        <v>0</v>
      </c>
      <c r="F423" s="9">
        <v>0</v>
      </c>
      <c r="G423" s="9">
        <v>27</v>
      </c>
      <c r="H423" s="9">
        <v>0</v>
      </c>
      <c r="I423" s="9">
        <v>2</v>
      </c>
      <c r="J423" s="9">
        <v>0</v>
      </c>
      <c r="K423" s="9" t="s">
        <v>958</v>
      </c>
      <c r="L423" s="9" t="s">
        <v>963</v>
      </c>
      <c r="M423" s="9" t="s">
        <v>1801</v>
      </c>
      <c r="N423" s="9">
        <v>1010</v>
      </c>
      <c r="O423" s="9" t="s">
        <v>1802</v>
      </c>
      <c r="P423" s="88">
        <v>1.0110000009119101E+26</v>
      </c>
      <c r="Q423" s="9">
        <v>555</v>
      </c>
      <c r="R423" s="9">
        <v>555</v>
      </c>
      <c r="S423" s="9">
        <v>555</v>
      </c>
      <c r="T423" s="9">
        <v>555</v>
      </c>
      <c r="U423" s="9">
        <v>555</v>
      </c>
      <c r="V423" s="9">
        <v>555</v>
      </c>
      <c r="W423" s="9">
        <v>555</v>
      </c>
      <c r="X423" s="9">
        <v>555</v>
      </c>
      <c r="Y423" s="9">
        <v>555</v>
      </c>
      <c r="Z423" s="9">
        <v>555</v>
      </c>
      <c r="AA423" s="9">
        <v>555</v>
      </c>
      <c r="AB423" s="9">
        <v>45.7</v>
      </c>
      <c r="AC423" s="9">
        <v>28.6</v>
      </c>
      <c r="AD423" s="9">
        <v>25</v>
      </c>
      <c r="AE423" s="9">
        <v>34</v>
      </c>
      <c r="AF423" s="9">
        <v>35</v>
      </c>
      <c r="AG423" s="9">
        <v>55</v>
      </c>
      <c r="AH423" s="9">
        <v>30</v>
      </c>
      <c r="AI423" s="9">
        <v>33</v>
      </c>
      <c r="AJ423" s="9">
        <v>65</v>
      </c>
      <c r="AK423" s="9">
        <v>25</v>
      </c>
      <c r="AL423" s="9">
        <v>51.4</v>
      </c>
      <c r="AM423" s="9">
        <v>56</v>
      </c>
      <c r="AN423" s="9">
        <v>25</v>
      </c>
      <c r="AO423" s="9">
        <v>20</v>
      </c>
      <c r="AP423" s="9">
        <v>30</v>
      </c>
      <c r="AQ423" s="9">
        <v>25</v>
      </c>
      <c r="AR423" s="9" t="s">
        <v>968</v>
      </c>
      <c r="AS423" s="9" t="s">
        <v>968</v>
      </c>
      <c r="AT423" s="9" t="s">
        <v>968</v>
      </c>
      <c r="AU423" s="9" t="s">
        <v>968</v>
      </c>
      <c r="AV423" s="9" t="s">
        <v>968</v>
      </c>
      <c r="AW423" s="9" t="s">
        <v>968</v>
      </c>
      <c r="AX423" s="9" t="s">
        <v>968</v>
      </c>
      <c r="AY423" s="9" t="s">
        <v>968</v>
      </c>
      <c r="AZ423" s="9" t="s">
        <v>976</v>
      </c>
    </row>
    <row r="424" spans="1:52" ht="12.75" customHeight="1" x14ac:dyDescent="0.2">
      <c r="A424" s="9">
        <v>2021</v>
      </c>
      <c r="B424" s="9">
        <v>1179970</v>
      </c>
      <c r="C424" s="9">
        <v>8</v>
      </c>
      <c r="D424" s="9">
        <v>0</v>
      </c>
      <c r="E424" s="9">
        <v>0</v>
      </c>
      <c r="F424" s="9">
        <v>0</v>
      </c>
      <c r="G424" s="9">
        <v>27</v>
      </c>
      <c r="H424" s="9">
        <v>0</v>
      </c>
      <c r="I424" s="9">
        <v>2</v>
      </c>
      <c r="J424" s="9">
        <v>0</v>
      </c>
      <c r="K424" s="9" t="s">
        <v>958</v>
      </c>
      <c r="L424" s="9" t="s">
        <v>963</v>
      </c>
      <c r="M424" s="9" t="s">
        <v>1803</v>
      </c>
      <c r="N424" s="9">
        <v>101001</v>
      </c>
      <c r="O424" s="9" t="s">
        <v>1804</v>
      </c>
      <c r="P424" s="88">
        <v>1.0011001009109E+26</v>
      </c>
      <c r="Q424" s="9">
        <v>555</v>
      </c>
      <c r="R424" s="9">
        <v>555</v>
      </c>
      <c r="S424" s="9">
        <v>555</v>
      </c>
      <c r="T424" s="9">
        <v>555</v>
      </c>
      <c r="U424" s="9">
        <v>555</v>
      </c>
      <c r="V424" s="9">
        <v>555</v>
      </c>
      <c r="W424" s="9">
        <v>555</v>
      </c>
      <c r="X424" s="9">
        <v>555</v>
      </c>
      <c r="Y424" s="9">
        <v>555</v>
      </c>
      <c r="Z424" s="9">
        <v>555</v>
      </c>
      <c r="AA424" s="9">
        <v>555</v>
      </c>
      <c r="AB424" s="9">
        <v>45.7</v>
      </c>
      <c r="AC424" s="9">
        <v>37.9</v>
      </c>
      <c r="AD424" s="9">
        <v>37.5</v>
      </c>
      <c r="AE424" s="9">
        <v>38.5</v>
      </c>
      <c r="AF424" s="9">
        <v>51</v>
      </c>
      <c r="AG424" s="9">
        <v>55</v>
      </c>
      <c r="AH424" s="9">
        <v>50</v>
      </c>
      <c r="AI424" s="9">
        <v>26</v>
      </c>
      <c r="AJ424" s="9">
        <v>70</v>
      </c>
      <c r="AK424" s="9">
        <v>15</v>
      </c>
      <c r="AL424" s="9">
        <v>48.3</v>
      </c>
      <c r="AM424" s="9">
        <v>48</v>
      </c>
      <c r="AN424" s="9">
        <v>50</v>
      </c>
      <c r="AO424" s="9">
        <v>40</v>
      </c>
      <c r="AP424" s="9">
        <v>60</v>
      </c>
      <c r="AQ424" s="9">
        <v>50</v>
      </c>
      <c r="AR424" s="9" t="s">
        <v>134</v>
      </c>
      <c r="AS424" s="9" t="s">
        <v>971</v>
      </c>
      <c r="AT424" s="9" t="s">
        <v>971</v>
      </c>
      <c r="AU424" s="9" t="s">
        <v>971</v>
      </c>
      <c r="AV424" s="9" t="s">
        <v>967</v>
      </c>
      <c r="AW424" s="9" t="s">
        <v>134</v>
      </c>
      <c r="AX424" s="9" t="s">
        <v>971</v>
      </c>
      <c r="AY424" s="9" t="s">
        <v>966</v>
      </c>
      <c r="AZ424" s="9" t="s">
        <v>966</v>
      </c>
    </row>
    <row r="425" spans="1:52" ht="12.75" customHeight="1" x14ac:dyDescent="0.2">
      <c r="A425" s="9">
        <v>2021</v>
      </c>
      <c r="B425" s="9">
        <v>1365444</v>
      </c>
      <c r="C425" s="9">
        <v>8</v>
      </c>
      <c r="D425" s="9">
        <v>0</v>
      </c>
      <c r="E425" s="9">
        <v>0</v>
      </c>
      <c r="F425" s="9">
        <v>0</v>
      </c>
      <c r="G425" s="9">
        <v>27</v>
      </c>
      <c r="H425" s="9">
        <v>0</v>
      </c>
      <c r="I425" s="9">
        <v>2</v>
      </c>
      <c r="J425" s="9">
        <v>0</v>
      </c>
      <c r="K425" s="9" t="s">
        <v>958</v>
      </c>
      <c r="L425" s="9" t="s">
        <v>963</v>
      </c>
      <c r="M425" s="9" t="s">
        <v>1805</v>
      </c>
      <c r="N425" s="9">
        <v>1110</v>
      </c>
      <c r="O425" s="9" t="s">
        <v>1806</v>
      </c>
      <c r="P425" s="88">
        <v>1.10100010191091E+26</v>
      </c>
      <c r="Q425" s="9">
        <v>555</v>
      </c>
      <c r="R425" s="9">
        <v>555</v>
      </c>
      <c r="S425" s="9">
        <v>555</v>
      </c>
      <c r="T425" s="9">
        <v>555</v>
      </c>
      <c r="U425" s="9">
        <v>555</v>
      </c>
      <c r="V425" s="9">
        <v>555</v>
      </c>
      <c r="W425" s="9">
        <v>555</v>
      </c>
      <c r="X425" s="9">
        <v>555</v>
      </c>
      <c r="Y425" s="9">
        <v>555</v>
      </c>
      <c r="Z425" s="9">
        <v>336</v>
      </c>
      <c r="AA425" s="9">
        <v>555</v>
      </c>
      <c r="AB425" s="9">
        <v>45.7</v>
      </c>
      <c r="AC425" s="9">
        <v>36.700000000000003</v>
      </c>
      <c r="AD425" s="9">
        <v>37.5</v>
      </c>
      <c r="AE425" s="9">
        <v>35.5</v>
      </c>
      <c r="AF425" s="9">
        <v>47</v>
      </c>
      <c r="AG425" s="9">
        <v>55</v>
      </c>
      <c r="AH425" s="9">
        <v>45</v>
      </c>
      <c r="AI425" s="9">
        <v>24</v>
      </c>
      <c r="AJ425" s="9">
        <v>80</v>
      </c>
      <c r="AK425" s="9">
        <v>10</v>
      </c>
      <c r="AL425" s="9">
        <v>48.7</v>
      </c>
      <c r="AM425" s="9">
        <v>52</v>
      </c>
      <c r="AN425" s="9">
        <v>30</v>
      </c>
      <c r="AO425" s="9">
        <v>40</v>
      </c>
      <c r="AP425" s="9">
        <v>0</v>
      </c>
      <c r="AQ425" s="9">
        <v>50</v>
      </c>
      <c r="AR425" s="9" t="s">
        <v>134</v>
      </c>
      <c r="AS425" s="9" t="s">
        <v>134</v>
      </c>
      <c r="AT425" s="9" t="s">
        <v>134</v>
      </c>
      <c r="AU425" s="9" t="s">
        <v>971</v>
      </c>
      <c r="AV425" s="9" t="s">
        <v>971</v>
      </c>
      <c r="AW425" s="9" t="s">
        <v>971</v>
      </c>
      <c r="AX425" s="9" t="s">
        <v>976</v>
      </c>
      <c r="AY425" s="9" t="s">
        <v>966</v>
      </c>
      <c r="AZ425" s="9" t="s">
        <v>966</v>
      </c>
    </row>
    <row r="426" spans="1:52" ht="12.75" customHeight="1" x14ac:dyDescent="0.2">
      <c r="A426" s="9">
        <v>2021</v>
      </c>
      <c r="B426" s="9">
        <v>1179970</v>
      </c>
      <c r="C426" s="9">
        <v>8</v>
      </c>
      <c r="D426" s="9">
        <v>0</v>
      </c>
      <c r="E426" s="9">
        <v>0</v>
      </c>
      <c r="F426" s="9">
        <v>0</v>
      </c>
      <c r="G426" s="9">
        <v>27</v>
      </c>
      <c r="H426" s="9">
        <v>0</v>
      </c>
      <c r="I426" s="9">
        <v>2</v>
      </c>
      <c r="J426" s="9">
        <v>0</v>
      </c>
      <c r="K426" s="9" t="s">
        <v>958</v>
      </c>
      <c r="L426" s="9" t="s">
        <v>963</v>
      </c>
      <c r="M426" s="9" t="s">
        <v>1516</v>
      </c>
      <c r="N426" s="9">
        <v>10111010</v>
      </c>
      <c r="O426" s="9" t="s">
        <v>1807</v>
      </c>
      <c r="P426" s="88">
        <v>1.01100010091091E+26</v>
      </c>
      <c r="Q426" s="9">
        <v>555</v>
      </c>
      <c r="R426" s="9">
        <v>555</v>
      </c>
      <c r="S426" s="9">
        <v>555</v>
      </c>
      <c r="T426" s="9">
        <v>555</v>
      </c>
      <c r="U426" s="9">
        <v>555</v>
      </c>
      <c r="V426" s="9">
        <v>555</v>
      </c>
      <c r="W426" s="9">
        <v>555</v>
      </c>
      <c r="X426" s="9">
        <v>555</v>
      </c>
      <c r="Y426" s="9">
        <v>555</v>
      </c>
      <c r="Z426" s="9">
        <v>555</v>
      </c>
      <c r="AA426" s="9">
        <v>555</v>
      </c>
      <c r="AB426" s="9">
        <v>45.8</v>
      </c>
      <c r="AC426" s="9">
        <v>51.9</v>
      </c>
      <c r="AD426" s="9">
        <v>62.5</v>
      </c>
      <c r="AE426" s="9">
        <v>36</v>
      </c>
      <c r="AF426" s="9">
        <v>62</v>
      </c>
      <c r="AG426" s="9">
        <v>50</v>
      </c>
      <c r="AH426" s="9">
        <v>65</v>
      </c>
      <c r="AI426" s="9">
        <v>10</v>
      </c>
      <c r="AJ426" s="9">
        <v>50</v>
      </c>
      <c r="AK426" s="9">
        <v>0</v>
      </c>
      <c r="AL426" s="9">
        <v>43.8</v>
      </c>
      <c r="AM426" s="9">
        <v>40</v>
      </c>
      <c r="AN426" s="9">
        <v>65</v>
      </c>
      <c r="AO426" s="9">
        <v>60</v>
      </c>
      <c r="AP426" s="9">
        <v>60</v>
      </c>
      <c r="AQ426" s="9">
        <v>75</v>
      </c>
      <c r="AR426" s="9" t="s">
        <v>966</v>
      </c>
      <c r="AS426" s="9" t="s">
        <v>966</v>
      </c>
      <c r="AT426" s="9" t="s">
        <v>967</v>
      </c>
      <c r="AU426" s="9" t="s">
        <v>966</v>
      </c>
      <c r="AV426" s="9" t="s">
        <v>966</v>
      </c>
      <c r="AW426" s="9" t="s">
        <v>966</v>
      </c>
      <c r="AX426" s="9" t="s">
        <v>971</v>
      </c>
      <c r="AY426" s="9" t="s">
        <v>966</v>
      </c>
      <c r="AZ426" s="9" t="s">
        <v>976</v>
      </c>
    </row>
    <row r="427" spans="1:52" ht="12.75" customHeight="1" x14ac:dyDescent="0.2">
      <c r="A427" s="9">
        <v>2021</v>
      </c>
      <c r="B427" s="9">
        <v>1179970</v>
      </c>
      <c r="C427" s="9">
        <v>8</v>
      </c>
      <c r="D427" s="9">
        <v>0</v>
      </c>
      <c r="E427" s="9">
        <v>0</v>
      </c>
      <c r="F427" s="9">
        <v>0</v>
      </c>
      <c r="G427" s="9">
        <v>27</v>
      </c>
      <c r="H427" s="9">
        <v>0</v>
      </c>
      <c r="I427" s="9">
        <v>2</v>
      </c>
      <c r="J427" s="9">
        <v>0</v>
      </c>
      <c r="K427" s="9" t="s">
        <v>958</v>
      </c>
      <c r="L427" s="9" t="s">
        <v>963</v>
      </c>
      <c r="M427" s="9" t="s">
        <v>1808</v>
      </c>
      <c r="N427" s="9">
        <v>110</v>
      </c>
      <c r="O427" s="9" t="s">
        <v>1809</v>
      </c>
      <c r="P427" s="88">
        <v>1.1110101009109101E+26</v>
      </c>
      <c r="Q427" s="9">
        <v>555</v>
      </c>
      <c r="R427" s="9">
        <v>555</v>
      </c>
      <c r="S427" s="9">
        <v>555</v>
      </c>
      <c r="T427" s="9">
        <v>555</v>
      </c>
      <c r="U427" s="9">
        <v>555</v>
      </c>
      <c r="V427" s="9">
        <v>555</v>
      </c>
      <c r="W427" s="9">
        <v>555</v>
      </c>
      <c r="X427" s="9">
        <v>333</v>
      </c>
      <c r="Y427" s="9">
        <v>555</v>
      </c>
      <c r="Z427" s="9">
        <v>333</v>
      </c>
      <c r="AA427" s="9">
        <v>333</v>
      </c>
      <c r="AB427" s="9">
        <v>45.8</v>
      </c>
      <c r="AC427" s="9">
        <v>24.2</v>
      </c>
      <c r="AD427" s="9">
        <v>25</v>
      </c>
      <c r="AE427" s="9">
        <v>23</v>
      </c>
      <c r="AF427" s="9">
        <v>46</v>
      </c>
      <c r="AG427" s="9">
        <v>50</v>
      </c>
      <c r="AH427" s="9">
        <v>45</v>
      </c>
      <c r="AI427" s="9">
        <v>0</v>
      </c>
      <c r="AJ427" s="9">
        <v>0</v>
      </c>
      <c r="AK427" s="9">
        <v>0</v>
      </c>
      <c r="AL427" s="9">
        <v>53</v>
      </c>
      <c r="AM427" s="9">
        <v>60</v>
      </c>
      <c r="AN427" s="9">
        <v>13.3</v>
      </c>
      <c r="AO427" s="9">
        <v>40</v>
      </c>
      <c r="AP427" s="9">
        <v>0</v>
      </c>
      <c r="AQ427" s="9">
        <v>0</v>
      </c>
      <c r="AR427" s="9" t="s">
        <v>966</v>
      </c>
      <c r="AS427" s="9" t="s">
        <v>966</v>
      </c>
      <c r="AT427" s="9" t="s">
        <v>967</v>
      </c>
      <c r="AU427" s="9" t="s">
        <v>971</v>
      </c>
      <c r="AV427" s="9" t="s">
        <v>971</v>
      </c>
      <c r="AW427" s="9" t="s">
        <v>966</v>
      </c>
      <c r="AX427" s="9" t="s">
        <v>971</v>
      </c>
      <c r="AY427" s="9" t="s">
        <v>966</v>
      </c>
      <c r="AZ427" s="9" t="s">
        <v>976</v>
      </c>
    </row>
    <row r="428" spans="1:52" ht="12.75" customHeight="1" x14ac:dyDescent="0.2">
      <c r="A428" s="9">
        <v>2021</v>
      </c>
      <c r="B428" s="9">
        <v>122845</v>
      </c>
      <c r="C428" s="9">
        <v>8</v>
      </c>
      <c r="D428" s="9">
        <v>0</v>
      </c>
      <c r="E428" s="9">
        <v>0</v>
      </c>
      <c r="F428" s="9">
        <v>0</v>
      </c>
      <c r="G428" s="9">
        <v>27</v>
      </c>
      <c r="H428" s="9">
        <v>1</v>
      </c>
      <c r="I428" s="9">
        <v>5</v>
      </c>
      <c r="J428" s="9">
        <v>0</v>
      </c>
      <c r="K428" s="9" t="s">
        <v>958</v>
      </c>
      <c r="L428" s="9" t="s">
        <v>1028</v>
      </c>
      <c r="M428" s="9" t="s">
        <v>1810</v>
      </c>
      <c r="N428" s="9">
        <v>111010</v>
      </c>
      <c r="O428" s="9" t="s">
        <v>1811</v>
      </c>
      <c r="P428" s="88">
        <v>9.0001100990191099E+26</v>
      </c>
      <c r="Q428" s="9">
        <v>555</v>
      </c>
      <c r="R428" s="9">
        <v>555</v>
      </c>
      <c r="S428" s="9">
        <v>555</v>
      </c>
      <c r="T428" s="9">
        <v>555</v>
      </c>
      <c r="U428" s="9">
        <v>555</v>
      </c>
      <c r="V428" s="9">
        <v>555</v>
      </c>
      <c r="W428" s="9">
        <v>335</v>
      </c>
      <c r="X428" s="9">
        <v>555</v>
      </c>
      <c r="Y428" s="9">
        <v>555</v>
      </c>
      <c r="Z428" s="9">
        <v>555</v>
      </c>
      <c r="AA428" s="9">
        <v>333</v>
      </c>
      <c r="AB428" s="9">
        <v>45.9</v>
      </c>
      <c r="AC428" s="9">
        <v>31</v>
      </c>
      <c r="AD428" s="9">
        <v>50</v>
      </c>
      <c r="AE428" s="9">
        <v>2.5</v>
      </c>
      <c r="AF428" s="9">
        <v>0</v>
      </c>
      <c r="AG428" s="9">
        <v>50</v>
      </c>
      <c r="AH428" s="9">
        <v>0</v>
      </c>
      <c r="AI428" s="9">
        <v>5</v>
      </c>
      <c r="AJ428" s="9">
        <v>25</v>
      </c>
      <c r="AK428" s="9">
        <v>0</v>
      </c>
      <c r="AL428" s="9">
        <v>50.8</v>
      </c>
      <c r="AM428" s="9">
        <v>57.1</v>
      </c>
      <c r="AN428" s="9">
        <v>15</v>
      </c>
      <c r="AO428" s="9">
        <v>45</v>
      </c>
      <c r="AP428" s="9">
        <v>0</v>
      </c>
      <c r="AQ428" s="9">
        <v>0</v>
      </c>
      <c r="AR428" s="9" t="s">
        <v>134</v>
      </c>
      <c r="AS428" s="9" t="s">
        <v>134</v>
      </c>
      <c r="AT428" s="9" t="s">
        <v>967</v>
      </c>
      <c r="AU428" s="9" t="s">
        <v>967</v>
      </c>
      <c r="AV428" s="9" t="s">
        <v>971</v>
      </c>
      <c r="AW428" s="9" t="s">
        <v>971</v>
      </c>
      <c r="AX428" s="9" t="s">
        <v>967</v>
      </c>
      <c r="AY428" s="9" t="s">
        <v>966</v>
      </c>
      <c r="AZ428" s="9" t="s">
        <v>976</v>
      </c>
    </row>
    <row r="429" spans="1:52" ht="12.75" customHeight="1" x14ac:dyDescent="0.2">
      <c r="A429" s="9">
        <v>2021</v>
      </c>
      <c r="B429" s="9">
        <v>1308687</v>
      </c>
      <c r="C429" s="9">
        <v>8</v>
      </c>
      <c r="D429" s="9">
        <v>0</v>
      </c>
      <c r="E429" s="9">
        <v>0</v>
      </c>
      <c r="F429" s="9">
        <v>0</v>
      </c>
      <c r="G429" s="9">
        <v>27</v>
      </c>
      <c r="H429" s="9">
        <v>0</v>
      </c>
      <c r="I429" s="9">
        <v>7</v>
      </c>
      <c r="J429" s="9">
        <v>0</v>
      </c>
      <c r="K429" s="9" t="s">
        <v>958</v>
      </c>
      <c r="L429" s="9" t="s">
        <v>977</v>
      </c>
      <c r="M429" s="9" t="s">
        <v>1812</v>
      </c>
      <c r="N429" s="9">
        <v>11101010</v>
      </c>
      <c r="O429" s="9" t="s">
        <v>1813</v>
      </c>
      <c r="P429" s="88">
        <v>9.0190019911009203E+26</v>
      </c>
      <c r="Q429" s="9">
        <v>555</v>
      </c>
      <c r="R429" s="9">
        <v>555</v>
      </c>
      <c r="S429" s="9">
        <v>555</v>
      </c>
      <c r="T429" s="9">
        <v>555</v>
      </c>
      <c r="U429" s="9">
        <v>555</v>
      </c>
      <c r="V429" s="9">
        <v>555</v>
      </c>
      <c r="W429" s="9">
        <v>555</v>
      </c>
      <c r="X429" s="9">
        <v>555</v>
      </c>
      <c r="Y429" s="9">
        <v>555</v>
      </c>
      <c r="Z429" s="9">
        <v>555</v>
      </c>
      <c r="AA429" s="9">
        <v>555</v>
      </c>
      <c r="AB429" s="9">
        <v>45.9</v>
      </c>
      <c r="AC429" s="9">
        <v>50.1</v>
      </c>
      <c r="AD429" s="9">
        <v>62.5</v>
      </c>
      <c r="AE429" s="9">
        <v>31.5</v>
      </c>
      <c r="AF429" s="9">
        <v>37</v>
      </c>
      <c r="AG429" s="9">
        <v>85</v>
      </c>
      <c r="AH429" s="9">
        <v>25</v>
      </c>
      <c r="AI429" s="9">
        <v>26</v>
      </c>
      <c r="AJ429" s="9">
        <v>70</v>
      </c>
      <c r="AK429" s="9">
        <v>15</v>
      </c>
      <c r="AL429" s="9">
        <v>44.5</v>
      </c>
      <c r="AM429" s="9">
        <v>50</v>
      </c>
      <c r="AN429" s="9">
        <v>13.3</v>
      </c>
      <c r="AO429" s="9">
        <v>0</v>
      </c>
      <c r="AP429" s="9">
        <v>40</v>
      </c>
      <c r="AQ429" s="9">
        <v>0</v>
      </c>
      <c r="AR429" s="9" t="s">
        <v>966</v>
      </c>
      <c r="AS429" s="9" t="s">
        <v>134</v>
      </c>
      <c r="AT429" s="9" t="s">
        <v>967</v>
      </c>
      <c r="AU429" s="9" t="s">
        <v>967</v>
      </c>
      <c r="AV429" s="9" t="s">
        <v>967</v>
      </c>
      <c r="AW429" s="9" t="s">
        <v>971</v>
      </c>
      <c r="AX429" s="9" t="s">
        <v>134</v>
      </c>
      <c r="AY429" s="9" t="s">
        <v>976</v>
      </c>
      <c r="AZ429" s="9" t="s">
        <v>134</v>
      </c>
    </row>
    <row r="430" spans="1:52" ht="12.75" customHeight="1" x14ac:dyDescent="0.2">
      <c r="A430" s="9">
        <v>2021</v>
      </c>
      <c r="B430" s="9">
        <v>122845</v>
      </c>
      <c r="C430" s="9">
        <v>8</v>
      </c>
      <c r="D430" s="9">
        <v>0</v>
      </c>
      <c r="E430" s="9">
        <v>0</v>
      </c>
      <c r="F430" s="9">
        <v>0</v>
      </c>
      <c r="G430" s="9">
        <v>27</v>
      </c>
      <c r="H430" s="9">
        <v>1</v>
      </c>
      <c r="I430" s="9">
        <v>5</v>
      </c>
      <c r="J430" s="9">
        <v>0</v>
      </c>
      <c r="K430" s="9" t="s">
        <v>958</v>
      </c>
      <c r="L430" s="9" t="s">
        <v>1028</v>
      </c>
      <c r="M430" s="9" t="s">
        <v>1814</v>
      </c>
      <c r="N430" s="9">
        <v>101110</v>
      </c>
      <c r="O430" s="9" t="s">
        <v>1815</v>
      </c>
      <c r="P430" s="88">
        <v>9.0111110991090098E+26</v>
      </c>
      <c r="Q430" s="9">
        <v>555</v>
      </c>
      <c r="R430" s="9">
        <v>555</v>
      </c>
      <c r="S430" s="9">
        <v>555</v>
      </c>
      <c r="T430" s="9">
        <v>333</v>
      </c>
      <c r="U430" s="9">
        <v>555</v>
      </c>
      <c r="V430" s="9">
        <v>555</v>
      </c>
      <c r="W430" s="9">
        <v>333</v>
      </c>
      <c r="X430" s="9">
        <v>333</v>
      </c>
      <c r="Y430" s="9">
        <v>555</v>
      </c>
      <c r="Z430" s="9">
        <v>335</v>
      </c>
      <c r="AA430" s="9">
        <v>555</v>
      </c>
      <c r="AB430" s="9">
        <v>46.1</v>
      </c>
      <c r="AC430" s="9">
        <v>30</v>
      </c>
      <c r="AD430" s="9">
        <v>50</v>
      </c>
      <c r="AE430" s="9">
        <v>0</v>
      </c>
      <c r="AF430" s="9">
        <v>0</v>
      </c>
      <c r="AG430" s="9">
        <v>0</v>
      </c>
      <c r="AH430" s="9">
        <v>0</v>
      </c>
      <c r="AI430" s="9">
        <v>0</v>
      </c>
      <c r="AJ430" s="9">
        <v>0</v>
      </c>
      <c r="AK430" s="9">
        <v>0</v>
      </c>
      <c r="AL430" s="9">
        <v>51.5</v>
      </c>
      <c r="AM430" s="9">
        <v>57.1</v>
      </c>
      <c r="AN430" s="9">
        <v>20</v>
      </c>
      <c r="AO430" s="9">
        <v>30</v>
      </c>
      <c r="AP430" s="9">
        <v>0</v>
      </c>
      <c r="AQ430" s="9">
        <v>30</v>
      </c>
      <c r="AR430" s="9" t="s">
        <v>134</v>
      </c>
      <c r="AS430" s="9" t="s">
        <v>134</v>
      </c>
      <c r="AT430" s="9" t="s">
        <v>134</v>
      </c>
      <c r="AU430" s="9" t="s">
        <v>971</v>
      </c>
      <c r="AV430" s="9" t="s">
        <v>971</v>
      </c>
      <c r="AW430" s="9" t="s">
        <v>134</v>
      </c>
      <c r="AX430" s="9" t="s">
        <v>966</v>
      </c>
      <c r="AY430" s="9" t="s">
        <v>134</v>
      </c>
      <c r="AZ430" s="9" t="s">
        <v>134</v>
      </c>
    </row>
    <row r="431" spans="1:52" ht="12.75" customHeight="1" x14ac:dyDescent="0.2">
      <c r="A431" s="9">
        <v>2021</v>
      </c>
      <c r="B431" s="9">
        <v>1117076</v>
      </c>
      <c r="C431" s="9">
        <v>8</v>
      </c>
      <c r="D431" s="9">
        <v>0</v>
      </c>
      <c r="E431" s="9">
        <v>0</v>
      </c>
      <c r="F431" s="9">
        <v>0</v>
      </c>
      <c r="G431" s="9">
        <v>27</v>
      </c>
      <c r="H431" s="9">
        <v>0</v>
      </c>
      <c r="I431" s="9">
        <v>7</v>
      </c>
      <c r="J431" s="9">
        <v>0</v>
      </c>
      <c r="K431" s="9" t="s">
        <v>958</v>
      </c>
      <c r="L431" s="9" t="s">
        <v>1003</v>
      </c>
      <c r="M431" s="9" t="s">
        <v>1816</v>
      </c>
      <c r="N431" s="9">
        <v>101010</v>
      </c>
      <c r="O431" s="9" t="s">
        <v>1817</v>
      </c>
      <c r="P431" s="88">
        <v>9.9119909191090106E+26</v>
      </c>
      <c r="Q431" s="9">
        <v>555</v>
      </c>
      <c r="R431" s="9">
        <v>555</v>
      </c>
      <c r="S431" s="9">
        <v>555</v>
      </c>
      <c r="T431" s="9">
        <v>555</v>
      </c>
      <c r="U431" s="9">
        <v>555</v>
      </c>
      <c r="V431" s="9">
        <v>555</v>
      </c>
      <c r="W431" s="9">
        <v>555</v>
      </c>
      <c r="X431" s="9">
        <v>555</v>
      </c>
      <c r="Y431" s="9">
        <v>333</v>
      </c>
      <c r="Z431" s="9">
        <v>555</v>
      </c>
      <c r="AA431" s="9">
        <v>555</v>
      </c>
      <c r="AB431" s="9">
        <v>46.2</v>
      </c>
      <c r="AC431" s="9">
        <v>35.299999999999997</v>
      </c>
      <c r="AD431" s="9">
        <v>37.5</v>
      </c>
      <c r="AE431" s="9">
        <v>32</v>
      </c>
      <c r="AF431" s="9">
        <v>54</v>
      </c>
      <c r="AG431" s="9">
        <v>50</v>
      </c>
      <c r="AH431" s="9">
        <v>55</v>
      </c>
      <c r="AI431" s="9">
        <v>10</v>
      </c>
      <c r="AJ431" s="9">
        <v>50</v>
      </c>
      <c r="AK431" s="9">
        <v>0</v>
      </c>
      <c r="AL431" s="9">
        <v>49.8</v>
      </c>
      <c r="AM431" s="9">
        <v>55</v>
      </c>
      <c r="AN431" s="9">
        <v>20</v>
      </c>
      <c r="AO431" s="9">
        <v>0</v>
      </c>
      <c r="AP431" s="9">
        <v>60</v>
      </c>
      <c r="AQ431" s="9">
        <v>0</v>
      </c>
      <c r="AR431" s="9" t="s">
        <v>966</v>
      </c>
      <c r="AS431" s="9" t="s">
        <v>966</v>
      </c>
      <c r="AT431" s="9" t="s">
        <v>134</v>
      </c>
      <c r="AU431" s="9" t="s">
        <v>134</v>
      </c>
      <c r="AV431" s="9" t="s">
        <v>134</v>
      </c>
      <c r="AW431" s="9" t="s">
        <v>971</v>
      </c>
      <c r="AX431" s="9" t="s">
        <v>966</v>
      </c>
      <c r="AY431" s="9" t="s">
        <v>966</v>
      </c>
      <c r="AZ431" s="9" t="s">
        <v>966</v>
      </c>
    </row>
    <row r="432" spans="1:52" ht="12.75" customHeight="1" x14ac:dyDescent="0.2">
      <c r="A432" s="9">
        <v>2021</v>
      </c>
      <c r="B432" s="9">
        <v>1365444</v>
      </c>
      <c r="C432" s="9">
        <v>8</v>
      </c>
      <c r="D432" s="9">
        <v>0</v>
      </c>
      <c r="E432" s="9">
        <v>0</v>
      </c>
      <c r="F432" s="9">
        <v>0</v>
      </c>
      <c r="G432" s="9">
        <v>27</v>
      </c>
      <c r="H432" s="9">
        <v>0</v>
      </c>
      <c r="I432" s="9">
        <v>2</v>
      </c>
      <c r="J432" s="9">
        <v>0</v>
      </c>
      <c r="K432" s="9" t="s">
        <v>958</v>
      </c>
      <c r="L432" s="9" t="s">
        <v>963</v>
      </c>
      <c r="M432" s="9" t="s">
        <v>1818</v>
      </c>
      <c r="N432" s="9">
        <v>10001010</v>
      </c>
      <c r="O432" s="9" t="s">
        <v>1819</v>
      </c>
      <c r="P432" s="88">
        <v>1.01101110091091E+26</v>
      </c>
      <c r="Q432" s="9">
        <v>555</v>
      </c>
      <c r="R432" s="9">
        <v>555</v>
      </c>
      <c r="S432" s="9">
        <v>555</v>
      </c>
      <c r="T432" s="9">
        <v>555</v>
      </c>
      <c r="U432" s="9">
        <v>555</v>
      </c>
      <c r="V432" s="9">
        <v>555</v>
      </c>
      <c r="W432" s="9">
        <v>555</v>
      </c>
      <c r="X432" s="9">
        <v>333</v>
      </c>
      <c r="Y432" s="9">
        <v>555</v>
      </c>
      <c r="Z432" s="9">
        <v>555</v>
      </c>
      <c r="AA432" s="9">
        <v>333</v>
      </c>
      <c r="AB432" s="9">
        <v>46.2</v>
      </c>
      <c r="AC432" s="9">
        <v>28.1</v>
      </c>
      <c r="AD432" s="9">
        <v>37.5</v>
      </c>
      <c r="AE432" s="9">
        <v>14</v>
      </c>
      <c r="AF432" s="9">
        <v>28</v>
      </c>
      <c r="AG432" s="9">
        <v>80</v>
      </c>
      <c r="AH432" s="9">
        <v>15</v>
      </c>
      <c r="AI432" s="9">
        <v>0</v>
      </c>
      <c r="AJ432" s="9">
        <v>0</v>
      </c>
      <c r="AK432" s="9">
        <v>0</v>
      </c>
      <c r="AL432" s="9">
        <v>52.2</v>
      </c>
      <c r="AM432" s="9">
        <v>52</v>
      </c>
      <c r="AN432" s="9">
        <v>53.3</v>
      </c>
      <c r="AO432" s="9">
        <v>80</v>
      </c>
      <c r="AP432" s="9">
        <v>80</v>
      </c>
      <c r="AQ432" s="9">
        <v>0</v>
      </c>
      <c r="AR432" s="9" t="s">
        <v>134</v>
      </c>
      <c r="AS432" s="9" t="s">
        <v>971</v>
      </c>
      <c r="AT432" s="9" t="s">
        <v>134</v>
      </c>
      <c r="AU432" s="9" t="s">
        <v>971</v>
      </c>
      <c r="AV432" s="9" t="s">
        <v>967</v>
      </c>
      <c r="AW432" s="9" t="s">
        <v>971</v>
      </c>
      <c r="AX432" s="9" t="s">
        <v>971</v>
      </c>
      <c r="AY432" s="9" t="s">
        <v>966</v>
      </c>
      <c r="AZ432" s="9" t="s">
        <v>966</v>
      </c>
    </row>
    <row r="433" spans="1:52" ht="12.75" customHeight="1" x14ac:dyDescent="0.2">
      <c r="A433" s="9">
        <v>2021</v>
      </c>
      <c r="B433" s="9">
        <v>1127924</v>
      </c>
      <c r="C433" s="9">
        <v>8</v>
      </c>
      <c r="D433" s="9">
        <v>0</v>
      </c>
      <c r="E433" s="9">
        <v>0</v>
      </c>
      <c r="F433" s="9">
        <v>0</v>
      </c>
      <c r="G433" s="9">
        <v>27</v>
      </c>
      <c r="H433" s="9">
        <v>0</v>
      </c>
      <c r="I433" s="9">
        <v>4</v>
      </c>
      <c r="J433" s="9">
        <v>0</v>
      </c>
      <c r="K433" s="9" t="s">
        <v>958</v>
      </c>
      <c r="L433" s="9" t="s">
        <v>959</v>
      </c>
      <c r="M433" s="9" t="s">
        <v>1820</v>
      </c>
      <c r="N433" s="9">
        <v>10000100</v>
      </c>
      <c r="O433" s="9" t="s">
        <v>1821</v>
      </c>
      <c r="P433" s="88">
        <v>9.0111111011009099E+26</v>
      </c>
      <c r="Q433" s="9">
        <v>555</v>
      </c>
      <c r="R433" s="9">
        <v>555</v>
      </c>
      <c r="S433" s="9">
        <v>555</v>
      </c>
      <c r="T433" s="9">
        <v>555</v>
      </c>
      <c r="U433" s="9">
        <v>555</v>
      </c>
      <c r="V433" s="9">
        <v>555</v>
      </c>
      <c r="W433" s="9">
        <v>555</v>
      </c>
      <c r="X433" s="9">
        <v>555</v>
      </c>
      <c r="Y433" s="9">
        <v>555</v>
      </c>
      <c r="Z433" s="9">
        <v>555</v>
      </c>
      <c r="AA433" s="9">
        <v>555</v>
      </c>
      <c r="AB433" s="9">
        <v>46.2</v>
      </c>
      <c r="AC433" s="9">
        <v>31.4</v>
      </c>
      <c r="AD433" s="9">
        <v>25</v>
      </c>
      <c r="AE433" s="9">
        <v>41</v>
      </c>
      <c r="AF433" s="9">
        <v>45</v>
      </c>
      <c r="AG433" s="9">
        <v>65</v>
      </c>
      <c r="AH433" s="9">
        <v>40</v>
      </c>
      <c r="AI433" s="9">
        <v>37</v>
      </c>
      <c r="AJ433" s="9">
        <v>65</v>
      </c>
      <c r="AK433" s="9">
        <v>30</v>
      </c>
      <c r="AL433" s="9">
        <v>51.1</v>
      </c>
      <c r="AM433" s="9">
        <v>52.2</v>
      </c>
      <c r="AN433" s="9">
        <v>45</v>
      </c>
      <c r="AO433" s="9">
        <v>60</v>
      </c>
      <c r="AP433" s="9">
        <v>0</v>
      </c>
      <c r="AQ433" s="9">
        <v>75</v>
      </c>
      <c r="AR433" s="9" t="s">
        <v>134</v>
      </c>
      <c r="AS433" s="9" t="s">
        <v>134</v>
      </c>
      <c r="AT433" s="9" t="s">
        <v>134</v>
      </c>
      <c r="AU433" s="9" t="s">
        <v>971</v>
      </c>
      <c r="AV433" s="9" t="s">
        <v>971</v>
      </c>
      <c r="AW433" s="9" t="s">
        <v>134</v>
      </c>
      <c r="AX433" s="9" t="s">
        <v>976</v>
      </c>
      <c r="AY433" s="9" t="s">
        <v>966</v>
      </c>
      <c r="AZ433" s="9" t="s">
        <v>966</v>
      </c>
    </row>
    <row r="434" spans="1:52" ht="12.75" customHeight="1" x14ac:dyDescent="0.2">
      <c r="A434" s="9">
        <v>2021</v>
      </c>
      <c r="B434" s="9">
        <v>1179970</v>
      </c>
      <c r="C434" s="9">
        <v>8</v>
      </c>
      <c r="D434" s="9">
        <v>0</v>
      </c>
      <c r="E434" s="9">
        <v>0</v>
      </c>
      <c r="F434" s="9">
        <v>0</v>
      </c>
      <c r="G434" s="9">
        <v>27</v>
      </c>
      <c r="H434" s="9">
        <v>0</v>
      </c>
      <c r="I434" s="9">
        <v>2</v>
      </c>
      <c r="J434" s="9">
        <v>0</v>
      </c>
      <c r="K434" s="9" t="s">
        <v>958</v>
      </c>
      <c r="L434" s="9" t="s">
        <v>963</v>
      </c>
      <c r="M434" s="9" t="s">
        <v>1822</v>
      </c>
      <c r="N434" s="9">
        <v>11000</v>
      </c>
      <c r="O434" s="9" t="s">
        <v>1823</v>
      </c>
      <c r="P434" s="88">
        <v>1.10001109009111E+24</v>
      </c>
      <c r="Q434" s="9">
        <v>555</v>
      </c>
      <c r="R434" s="9">
        <v>555</v>
      </c>
      <c r="S434" s="9">
        <v>555</v>
      </c>
      <c r="T434" s="9">
        <v>555</v>
      </c>
      <c r="U434" s="9">
        <v>555</v>
      </c>
      <c r="V434" s="9">
        <v>555</v>
      </c>
      <c r="W434" s="9">
        <v>555</v>
      </c>
      <c r="X434" s="9">
        <v>555</v>
      </c>
      <c r="Y434" s="9">
        <v>555</v>
      </c>
      <c r="Z434" s="9">
        <v>555</v>
      </c>
      <c r="AA434" s="9">
        <v>555</v>
      </c>
      <c r="AB434" s="9">
        <v>46.3</v>
      </c>
      <c r="AC434" s="9">
        <v>33.799999999999997</v>
      </c>
      <c r="AD434" s="9">
        <v>25</v>
      </c>
      <c r="AE434" s="9">
        <v>47</v>
      </c>
      <c r="AF434" s="9">
        <v>40</v>
      </c>
      <c r="AG434" s="9">
        <v>40</v>
      </c>
      <c r="AH434" s="9">
        <v>40</v>
      </c>
      <c r="AI434" s="9">
        <v>54</v>
      </c>
      <c r="AJ434" s="9">
        <v>70</v>
      </c>
      <c r="AK434" s="9">
        <v>50</v>
      </c>
      <c r="AL434" s="9">
        <v>50.5</v>
      </c>
      <c r="AM434" s="9">
        <v>52</v>
      </c>
      <c r="AN434" s="9">
        <v>41.7</v>
      </c>
      <c r="AO434" s="9">
        <v>40</v>
      </c>
      <c r="AP434" s="9">
        <v>10</v>
      </c>
      <c r="AQ434" s="9">
        <v>75</v>
      </c>
      <c r="AR434" s="9" t="s">
        <v>134</v>
      </c>
      <c r="AS434" s="9" t="s">
        <v>134</v>
      </c>
      <c r="AT434" s="9" t="s">
        <v>134</v>
      </c>
      <c r="AU434" s="9" t="s">
        <v>134</v>
      </c>
      <c r="AV434" s="9" t="s">
        <v>134</v>
      </c>
      <c r="AW434" s="9" t="s">
        <v>966</v>
      </c>
      <c r="AX434" s="9" t="s">
        <v>967</v>
      </c>
      <c r="AY434" s="9" t="s">
        <v>966</v>
      </c>
      <c r="AZ434" s="9" t="s">
        <v>966</v>
      </c>
    </row>
    <row r="435" spans="1:52" ht="12.75" customHeight="1" x14ac:dyDescent="0.2">
      <c r="A435" s="9">
        <v>2021</v>
      </c>
      <c r="B435" s="9">
        <v>1308687</v>
      </c>
      <c r="C435" s="9">
        <v>8</v>
      </c>
      <c r="D435" s="9">
        <v>0</v>
      </c>
      <c r="E435" s="9">
        <v>0</v>
      </c>
      <c r="F435" s="9">
        <v>0</v>
      </c>
      <c r="G435" s="9">
        <v>27</v>
      </c>
      <c r="H435" s="9">
        <v>0</v>
      </c>
      <c r="I435" s="9">
        <v>7</v>
      </c>
      <c r="J435" s="9">
        <v>0</v>
      </c>
      <c r="K435" s="9" t="s">
        <v>958</v>
      </c>
      <c r="L435" s="9" t="s">
        <v>977</v>
      </c>
      <c r="M435" s="9" t="s">
        <v>1824</v>
      </c>
      <c r="N435" s="9">
        <v>110010</v>
      </c>
      <c r="O435" s="9" t="s">
        <v>1825</v>
      </c>
      <c r="P435" s="88">
        <v>9.1190119911009197E+26</v>
      </c>
      <c r="Q435" s="9">
        <v>555</v>
      </c>
      <c r="R435" s="9">
        <v>555</v>
      </c>
      <c r="S435" s="9">
        <v>555</v>
      </c>
      <c r="T435" s="9">
        <v>555</v>
      </c>
      <c r="U435" s="9">
        <v>555</v>
      </c>
      <c r="V435" s="9">
        <v>555</v>
      </c>
      <c r="W435" s="9">
        <v>555</v>
      </c>
      <c r="X435" s="9">
        <v>555</v>
      </c>
      <c r="Y435" s="9">
        <v>555</v>
      </c>
      <c r="Z435" s="9">
        <v>555</v>
      </c>
      <c r="AA435" s="9">
        <v>555</v>
      </c>
      <c r="AB435" s="9">
        <v>46.4</v>
      </c>
      <c r="AC435" s="9">
        <v>30.3</v>
      </c>
      <c r="AD435" s="9">
        <v>37.5</v>
      </c>
      <c r="AE435" s="9">
        <v>19.5</v>
      </c>
      <c r="AF435" s="9">
        <v>13</v>
      </c>
      <c r="AG435" s="9">
        <v>65</v>
      </c>
      <c r="AH435" s="9">
        <v>0</v>
      </c>
      <c r="AI435" s="9">
        <v>26</v>
      </c>
      <c r="AJ435" s="9">
        <v>70</v>
      </c>
      <c r="AK435" s="9">
        <v>15</v>
      </c>
      <c r="AL435" s="9">
        <v>51.7</v>
      </c>
      <c r="AM435" s="9">
        <v>55</v>
      </c>
      <c r="AN435" s="9">
        <v>33.299999999999997</v>
      </c>
      <c r="AO435" s="9">
        <v>50</v>
      </c>
      <c r="AP435" s="9">
        <v>20</v>
      </c>
      <c r="AQ435" s="9">
        <v>30</v>
      </c>
      <c r="AR435" s="9" t="s">
        <v>966</v>
      </c>
      <c r="AS435" s="9" t="s">
        <v>134</v>
      </c>
      <c r="AT435" s="9" t="s">
        <v>134</v>
      </c>
      <c r="AU435" s="9" t="s">
        <v>966</v>
      </c>
      <c r="AV435" s="9" t="s">
        <v>971</v>
      </c>
      <c r="AW435" s="9" t="s">
        <v>966</v>
      </c>
      <c r="AX435" s="9" t="s">
        <v>971</v>
      </c>
      <c r="AY435" s="9" t="s">
        <v>971</v>
      </c>
      <c r="AZ435" s="9" t="s">
        <v>134</v>
      </c>
    </row>
    <row r="436" spans="1:52" ht="12.75" customHeight="1" x14ac:dyDescent="0.2">
      <c r="A436" s="9">
        <v>2021</v>
      </c>
      <c r="B436" s="9">
        <v>1103909</v>
      </c>
      <c r="C436" s="9">
        <v>8</v>
      </c>
      <c r="D436" s="9">
        <v>0</v>
      </c>
      <c r="E436" s="9">
        <v>0</v>
      </c>
      <c r="F436" s="9">
        <v>0</v>
      </c>
      <c r="G436" s="9">
        <v>27</v>
      </c>
      <c r="H436" s="9">
        <v>0</v>
      </c>
      <c r="I436" s="9">
        <v>7</v>
      </c>
      <c r="J436" s="9">
        <v>0</v>
      </c>
      <c r="K436" s="9" t="s">
        <v>958</v>
      </c>
      <c r="L436" s="9" t="s">
        <v>1061</v>
      </c>
      <c r="M436" s="9" t="s">
        <v>1826</v>
      </c>
      <c r="N436" s="9">
        <v>10000110</v>
      </c>
      <c r="O436" s="9" t="s">
        <v>1827</v>
      </c>
      <c r="P436" s="88">
        <v>1.1190100090999901E+25</v>
      </c>
      <c r="Q436" s="9">
        <v>555</v>
      </c>
      <c r="R436" s="9">
        <v>555</v>
      </c>
      <c r="S436" s="9">
        <v>555</v>
      </c>
      <c r="T436" s="9">
        <v>555</v>
      </c>
      <c r="U436" s="9">
        <v>555</v>
      </c>
      <c r="V436" s="9">
        <v>555</v>
      </c>
      <c r="W436" s="9">
        <v>555</v>
      </c>
      <c r="X436" s="9">
        <v>555</v>
      </c>
      <c r="Y436" s="9">
        <v>555</v>
      </c>
      <c r="Z436" s="9">
        <v>333</v>
      </c>
      <c r="AA436" s="9">
        <v>333</v>
      </c>
      <c r="AB436" s="9">
        <v>46.4</v>
      </c>
      <c r="AC436" s="9">
        <v>32.700000000000003</v>
      </c>
      <c r="AD436" s="9">
        <v>37.5</v>
      </c>
      <c r="AE436" s="9">
        <v>25.5</v>
      </c>
      <c r="AF436" s="9">
        <v>18</v>
      </c>
      <c r="AG436" s="9">
        <v>50</v>
      </c>
      <c r="AH436" s="9">
        <v>10</v>
      </c>
      <c r="AI436" s="9">
        <v>33</v>
      </c>
      <c r="AJ436" s="9">
        <v>65</v>
      </c>
      <c r="AK436" s="9">
        <v>25</v>
      </c>
      <c r="AL436" s="9">
        <v>51</v>
      </c>
      <c r="AM436" s="9">
        <v>60</v>
      </c>
      <c r="AN436" s="9">
        <v>0</v>
      </c>
      <c r="AO436" s="9">
        <v>0</v>
      </c>
      <c r="AP436" s="9">
        <v>0</v>
      </c>
      <c r="AQ436" s="9">
        <v>0</v>
      </c>
      <c r="AR436" s="9" t="s">
        <v>966</v>
      </c>
      <c r="AS436" s="9" t="s">
        <v>966</v>
      </c>
      <c r="AT436" s="9" t="s">
        <v>134</v>
      </c>
      <c r="AU436" s="9" t="s">
        <v>971</v>
      </c>
      <c r="AV436" s="9" t="s">
        <v>971</v>
      </c>
      <c r="AW436" s="9" t="s">
        <v>134</v>
      </c>
      <c r="AX436" s="9" t="s">
        <v>967</v>
      </c>
      <c r="AY436" s="9" t="s">
        <v>134</v>
      </c>
      <c r="AZ436" s="9" t="s">
        <v>971</v>
      </c>
    </row>
    <row r="437" spans="1:52" ht="12.75" customHeight="1" x14ac:dyDescent="0.2">
      <c r="A437" s="9">
        <v>2021</v>
      </c>
      <c r="B437" s="9">
        <v>1103692</v>
      </c>
      <c r="C437" s="9">
        <v>8</v>
      </c>
      <c r="D437" s="9">
        <v>0</v>
      </c>
      <c r="E437" s="9">
        <v>0</v>
      </c>
      <c r="F437" s="9">
        <v>0</v>
      </c>
      <c r="G437" s="9">
        <v>27</v>
      </c>
      <c r="H437" s="9">
        <v>0</v>
      </c>
      <c r="I437" s="9">
        <v>7</v>
      </c>
      <c r="J437" s="9">
        <v>0</v>
      </c>
      <c r="K437" s="9" t="s">
        <v>958</v>
      </c>
      <c r="L437" s="9" t="s">
        <v>1061</v>
      </c>
      <c r="M437" s="9" t="s">
        <v>1828</v>
      </c>
      <c r="N437" s="9">
        <v>11110</v>
      </c>
      <c r="O437" s="9" t="s">
        <v>1829</v>
      </c>
      <c r="P437" s="88">
        <v>1.11900011909999E+25</v>
      </c>
      <c r="Q437" s="9">
        <v>555</v>
      </c>
      <c r="R437" s="9">
        <v>555</v>
      </c>
      <c r="S437" s="9">
        <v>555</v>
      </c>
      <c r="T437" s="9">
        <v>555</v>
      </c>
      <c r="U437" s="9">
        <v>555</v>
      </c>
      <c r="V437" s="9">
        <v>555</v>
      </c>
      <c r="W437" s="9">
        <v>555</v>
      </c>
      <c r="X437" s="9">
        <v>555</v>
      </c>
      <c r="Y437" s="9">
        <v>555</v>
      </c>
      <c r="Z437" s="9">
        <v>555</v>
      </c>
      <c r="AA437" s="9">
        <v>555</v>
      </c>
      <c r="AB437" s="9">
        <v>46.4</v>
      </c>
      <c r="AC437" s="9">
        <v>45</v>
      </c>
      <c r="AD437" s="9">
        <v>50</v>
      </c>
      <c r="AE437" s="9">
        <v>37.5</v>
      </c>
      <c r="AF437" s="9">
        <v>50</v>
      </c>
      <c r="AG437" s="9">
        <v>70</v>
      </c>
      <c r="AH437" s="9">
        <v>45</v>
      </c>
      <c r="AI437" s="9">
        <v>25</v>
      </c>
      <c r="AJ437" s="9">
        <v>85</v>
      </c>
      <c r="AK437" s="9">
        <v>10</v>
      </c>
      <c r="AL437" s="9">
        <v>46.8</v>
      </c>
      <c r="AM437" s="9">
        <v>45</v>
      </c>
      <c r="AN437" s="9">
        <v>56.7</v>
      </c>
      <c r="AO437" s="9">
        <v>70</v>
      </c>
      <c r="AP437" s="9">
        <v>40</v>
      </c>
      <c r="AQ437" s="9">
        <v>60</v>
      </c>
      <c r="AR437" s="9" t="s">
        <v>966</v>
      </c>
      <c r="AS437" s="9" t="s">
        <v>966</v>
      </c>
      <c r="AT437" s="9" t="s">
        <v>967</v>
      </c>
      <c r="AU437" s="9" t="s">
        <v>971</v>
      </c>
      <c r="AV437" s="9" t="s">
        <v>971</v>
      </c>
      <c r="AW437" s="9" t="s">
        <v>967</v>
      </c>
      <c r="AX437" s="9" t="s">
        <v>966</v>
      </c>
      <c r="AY437" s="9" t="s">
        <v>966</v>
      </c>
      <c r="AZ437" s="9" t="s">
        <v>966</v>
      </c>
    </row>
    <row r="438" spans="1:52" ht="12.75" customHeight="1" x14ac:dyDescent="0.2">
      <c r="A438" s="9">
        <v>2021</v>
      </c>
      <c r="B438" s="9">
        <v>1103692</v>
      </c>
      <c r="C438" s="9">
        <v>8</v>
      </c>
      <c r="D438" s="9">
        <v>0</v>
      </c>
      <c r="E438" s="9">
        <v>0</v>
      </c>
      <c r="F438" s="9">
        <v>0</v>
      </c>
      <c r="G438" s="9">
        <v>27</v>
      </c>
      <c r="H438" s="9">
        <v>0</v>
      </c>
      <c r="I438" s="9">
        <v>7</v>
      </c>
      <c r="J438" s="9">
        <v>0</v>
      </c>
      <c r="K438" s="9" t="s">
        <v>958</v>
      </c>
      <c r="L438" s="9" t="s">
        <v>1061</v>
      </c>
      <c r="M438" s="9" t="s">
        <v>1830</v>
      </c>
      <c r="N438" s="9">
        <v>100010</v>
      </c>
      <c r="O438" s="9" t="s">
        <v>1831</v>
      </c>
      <c r="P438" s="88">
        <v>1.1191000191999901E+25</v>
      </c>
      <c r="Q438" s="9">
        <v>555</v>
      </c>
      <c r="R438" s="9">
        <v>555</v>
      </c>
      <c r="S438" s="9">
        <v>555</v>
      </c>
      <c r="T438" s="9">
        <v>555</v>
      </c>
      <c r="U438" s="9">
        <v>555</v>
      </c>
      <c r="V438" s="9">
        <v>555</v>
      </c>
      <c r="W438" s="9">
        <v>555</v>
      </c>
      <c r="X438" s="9">
        <v>555</v>
      </c>
      <c r="Y438" s="9">
        <v>555</v>
      </c>
      <c r="Z438" s="9">
        <v>555</v>
      </c>
      <c r="AA438" s="9">
        <v>555</v>
      </c>
      <c r="AB438" s="9">
        <v>46.4</v>
      </c>
      <c r="AC438" s="9">
        <v>27</v>
      </c>
      <c r="AD438" s="9">
        <v>25</v>
      </c>
      <c r="AE438" s="9">
        <v>30</v>
      </c>
      <c r="AF438" s="9">
        <v>46</v>
      </c>
      <c r="AG438" s="9">
        <v>70</v>
      </c>
      <c r="AH438" s="9">
        <v>40</v>
      </c>
      <c r="AI438" s="9">
        <v>14</v>
      </c>
      <c r="AJ438" s="9">
        <v>70</v>
      </c>
      <c r="AK438" s="9">
        <v>0</v>
      </c>
      <c r="AL438" s="9">
        <v>52.8</v>
      </c>
      <c r="AM438" s="9">
        <v>55</v>
      </c>
      <c r="AN438" s="9">
        <v>40</v>
      </c>
      <c r="AO438" s="9">
        <v>30</v>
      </c>
      <c r="AP438" s="9">
        <v>50</v>
      </c>
      <c r="AQ438" s="9">
        <v>40</v>
      </c>
      <c r="AR438" s="9" t="s">
        <v>966</v>
      </c>
      <c r="AS438" s="9" t="s">
        <v>134</v>
      </c>
      <c r="AT438" s="9" t="s">
        <v>134</v>
      </c>
      <c r="AU438" s="9" t="s">
        <v>971</v>
      </c>
      <c r="AV438" s="9" t="s">
        <v>971</v>
      </c>
      <c r="AW438" s="9" t="s">
        <v>134</v>
      </c>
      <c r="AX438" s="9" t="s">
        <v>966</v>
      </c>
      <c r="AY438" s="9" t="s">
        <v>966</v>
      </c>
      <c r="AZ438" s="9" t="s">
        <v>134</v>
      </c>
    </row>
    <row r="439" spans="1:52" ht="12.75" customHeight="1" x14ac:dyDescent="0.2">
      <c r="A439" s="9">
        <v>2021</v>
      </c>
      <c r="B439" s="9">
        <v>122845</v>
      </c>
      <c r="C439" s="9">
        <v>8</v>
      </c>
      <c r="D439" s="9">
        <v>0</v>
      </c>
      <c r="E439" s="9">
        <v>0</v>
      </c>
      <c r="F439" s="9">
        <v>0</v>
      </c>
      <c r="G439" s="9">
        <v>27</v>
      </c>
      <c r="H439" s="9">
        <v>1</v>
      </c>
      <c r="I439" s="9">
        <v>5</v>
      </c>
      <c r="J439" s="9">
        <v>0</v>
      </c>
      <c r="K439" s="9" t="s">
        <v>958</v>
      </c>
      <c r="L439" s="9" t="s">
        <v>1028</v>
      </c>
      <c r="M439" s="9" t="s">
        <v>1401</v>
      </c>
      <c r="N439" s="9">
        <v>101110</v>
      </c>
      <c r="O439" s="9" t="s">
        <v>1832</v>
      </c>
      <c r="P439" s="88">
        <v>9.1000111991190102E+26</v>
      </c>
      <c r="Q439" s="9">
        <v>555</v>
      </c>
      <c r="R439" s="9">
        <v>555</v>
      </c>
      <c r="S439" s="9">
        <v>555</v>
      </c>
      <c r="T439" s="9">
        <v>555</v>
      </c>
      <c r="U439" s="9">
        <v>555</v>
      </c>
      <c r="V439" s="9">
        <v>555</v>
      </c>
      <c r="W439" s="9">
        <v>555</v>
      </c>
      <c r="X439" s="9">
        <v>555</v>
      </c>
      <c r="Y439" s="9">
        <v>555</v>
      </c>
      <c r="Z439" s="9">
        <v>333</v>
      </c>
      <c r="AA439" s="9">
        <v>333</v>
      </c>
      <c r="AB439" s="9">
        <v>46.5</v>
      </c>
      <c r="AC439" s="9">
        <v>44.2</v>
      </c>
      <c r="AD439" s="9">
        <v>50</v>
      </c>
      <c r="AE439" s="9">
        <v>35.5</v>
      </c>
      <c r="AF439" s="9">
        <v>37</v>
      </c>
      <c r="AG439" s="9">
        <v>65</v>
      </c>
      <c r="AH439" s="9">
        <v>30</v>
      </c>
      <c r="AI439" s="9">
        <v>34</v>
      </c>
      <c r="AJ439" s="9">
        <v>70</v>
      </c>
      <c r="AK439" s="9">
        <v>25</v>
      </c>
      <c r="AL439" s="9">
        <v>47.3</v>
      </c>
      <c r="AM439" s="9">
        <v>52.4</v>
      </c>
      <c r="AN439" s="9">
        <v>18.3</v>
      </c>
      <c r="AO439" s="9">
        <v>55</v>
      </c>
      <c r="AP439" s="9">
        <v>0</v>
      </c>
      <c r="AQ439" s="9">
        <v>0</v>
      </c>
      <c r="AR439" s="9" t="s">
        <v>976</v>
      </c>
      <c r="AS439" s="9" t="s">
        <v>976</v>
      </c>
      <c r="AT439" s="9" t="s">
        <v>967</v>
      </c>
      <c r="AU439" s="9" t="s">
        <v>966</v>
      </c>
      <c r="AV439" s="9" t="s">
        <v>966</v>
      </c>
      <c r="AW439" s="9" t="s">
        <v>134</v>
      </c>
      <c r="AX439" s="9" t="s">
        <v>971</v>
      </c>
      <c r="AY439" s="9" t="s">
        <v>976</v>
      </c>
      <c r="AZ439" s="9" t="s">
        <v>976</v>
      </c>
    </row>
    <row r="440" spans="1:52" ht="12.75" customHeight="1" x14ac:dyDescent="0.2">
      <c r="A440" s="9">
        <v>2021</v>
      </c>
      <c r="B440" s="9">
        <v>123336</v>
      </c>
      <c r="C440" s="9">
        <v>8</v>
      </c>
      <c r="D440" s="9">
        <v>0</v>
      </c>
      <c r="E440" s="9">
        <v>0</v>
      </c>
      <c r="F440" s="9">
        <v>0</v>
      </c>
      <c r="G440" s="9">
        <v>27</v>
      </c>
      <c r="H440" s="9">
        <v>0</v>
      </c>
      <c r="I440" s="9">
        <v>5</v>
      </c>
      <c r="J440" s="9">
        <v>0</v>
      </c>
      <c r="K440" s="9" t="s">
        <v>958</v>
      </c>
      <c r="L440" s="9" t="s">
        <v>962</v>
      </c>
      <c r="M440" s="9" t="s">
        <v>1833</v>
      </c>
      <c r="N440" s="9">
        <v>111110</v>
      </c>
      <c r="O440" s="9" t="s">
        <v>1834</v>
      </c>
      <c r="P440" s="88">
        <v>1.01900019000901E+26</v>
      </c>
      <c r="Q440" s="9">
        <v>555</v>
      </c>
      <c r="R440" s="9">
        <v>555</v>
      </c>
      <c r="S440" s="9">
        <v>555</v>
      </c>
      <c r="T440" s="9">
        <v>555</v>
      </c>
      <c r="U440" s="9">
        <v>555</v>
      </c>
      <c r="V440" s="9">
        <v>555</v>
      </c>
      <c r="W440" s="9">
        <v>555</v>
      </c>
      <c r="X440" s="9">
        <v>555</v>
      </c>
      <c r="Y440" s="9">
        <v>555</v>
      </c>
      <c r="Z440" s="9">
        <v>333</v>
      </c>
      <c r="AA440" s="9">
        <v>555</v>
      </c>
      <c r="AB440" s="9">
        <v>46.6</v>
      </c>
      <c r="AC440" s="9">
        <v>49.9</v>
      </c>
      <c r="AD440" s="9">
        <v>62.5</v>
      </c>
      <c r="AE440" s="9">
        <v>31</v>
      </c>
      <c r="AF440" s="9">
        <v>28</v>
      </c>
      <c r="AG440" s="9">
        <v>80</v>
      </c>
      <c r="AH440" s="9">
        <v>15</v>
      </c>
      <c r="AI440" s="9">
        <v>34</v>
      </c>
      <c r="AJ440" s="9">
        <v>50</v>
      </c>
      <c r="AK440" s="9">
        <v>30</v>
      </c>
      <c r="AL440" s="9">
        <v>45.5</v>
      </c>
      <c r="AM440" s="9">
        <v>50</v>
      </c>
      <c r="AN440" s="9">
        <v>20</v>
      </c>
      <c r="AO440" s="9">
        <v>0</v>
      </c>
      <c r="AP440" s="9">
        <v>0</v>
      </c>
      <c r="AQ440" s="9">
        <v>60</v>
      </c>
      <c r="AR440" s="9" t="s">
        <v>966</v>
      </c>
      <c r="AS440" s="9" t="s">
        <v>966</v>
      </c>
      <c r="AT440" s="9" t="s">
        <v>967</v>
      </c>
      <c r="AU440" s="9" t="s">
        <v>966</v>
      </c>
      <c r="AV440" s="9" t="s">
        <v>966</v>
      </c>
      <c r="AW440" s="9" t="s">
        <v>966</v>
      </c>
      <c r="AX440" s="9" t="s">
        <v>971</v>
      </c>
      <c r="AY440" s="9" t="s">
        <v>966</v>
      </c>
      <c r="AZ440" s="9" t="s">
        <v>134</v>
      </c>
    </row>
    <row r="441" spans="1:52" ht="12.75" customHeight="1" x14ac:dyDescent="0.2">
      <c r="A441" s="9">
        <v>2021</v>
      </c>
      <c r="B441" s="9">
        <v>122845</v>
      </c>
      <c r="C441" s="9">
        <v>8</v>
      </c>
      <c r="D441" s="9">
        <v>0</v>
      </c>
      <c r="E441" s="9">
        <v>0</v>
      </c>
      <c r="F441" s="9">
        <v>0</v>
      </c>
      <c r="G441" s="9">
        <v>27</v>
      </c>
      <c r="H441" s="9">
        <v>1</v>
      </c>
      <c r="I441" s="9">
        <v>5</v>
      </c>
      <c r="J441" s="9">
        <v>0</v>
      </c>
      <c r="K441" s="9" t="s">
        <v>958</v>
      </c>
      <c r="L441" s="9" t="s">
        <v>1028</v>
      </c>
      <c r="M441" s="9" t="s">
        <v>1835</v>
      </c>
      <c r="N441" s="9">
        <v>100110</v>
      </c>
      <c r="O441" s="9" t="s">
        <v>1836</v>
      </c>
      <c r="P441" s="88">
        <v>9.1001110991191096E+26</v>
      </c>
      <c r="Q441" s="9">
        <v>555</v>
      </c>
      <c r="R441" s="9">
        <v>555</v>
      </c>
      <c r="S441" s="9">
        <v>555</v>
      </c>
      <c r="T441" s="9">
        <v>555</v>
      </c>
      <c r="U441" s="9">
        <v>555</v>
      </c>
      <c r="V441" s="9">
        <v>333</v>
      </c>
      <c r="W441" s="9">
        <v>555</v>
      </c>
      <c r="X441" s="9">
        <v>333</v>
      </c>
      <c r="Y441" s="9">
        <v>333</v>
      </c>
      <c r="Z441" s="9">
        <v>333</v>
      </c>
      <c r="AA441" s="9">
        <v>333</v>
      </c>
      <c r="AB441" s="9">
        <v>46.7</v>
      </c>
      <c r="AC441" s="9">
        <v>28.9</v>
      </c>
      <c r="AD441" s="9">
        <v>37.5</v>
      </c>
      <c r="AE441" s="9">
        <v>16</v>
      </c>
      <c r="AF441" s="9">
        <v>32</v>
      </c>
      <c r="AG441" s="9">
        <v>40</v>
      </c>
      <c r="AH441" s="9">
        <v>30</v>
      </c>
      <c r="AI441" s="9">
        <v>0</v>
      </c>
      <c r="AJ441" s="9">
        <v>0</v>
      </c>
      <c r="AK441" s="9">
        <v>0</v>
      </c>
      <c r="AL441" s="9">
        <v>52.6</v>
      </c>
      <c r="AM441" s="9">
        <v>61.9</v>
      </c>
      <c r="AN441" s="9">
        <v>0</v>
      </c>
      <c r="AO441" s="9">
        <v>0</v>
      </c>
      <c r="AP441" s="9">
        <v>0</v>
      </c>
      <c r="AQ441" s="9">
        <v>0</v>
      </c>
      <c r="AR441" s="9" t="s">
        <v>134</v>
      </c>
      <c r="AS441" s="9" t="s">
        <v>134</v>
      </c>
      <c r="AT441" s="9" t="s">
        <v>966</v>
      </c>
      <c r="AU441" s="9" t="s">
        <v>967</v>
      </c>
      <c r="AV441" s="9" t="s">
        <v>967</v>
      </c>
      <c r="AW441" s="9" t="s">
        <v>134</v>
      </c>
      <c r="AX441" s="9" t="s">
        <v>966</v>
      </c>
      <c r="AY441" s="9" t="s">
        <v>966</v>
      </c>
      <c r="AZ441" s="9" t="s">
        <v>971</v>
      </c>
    </row>
    <row r="442" spans="1:52" ht="12.75" customHeight="1" x14ac:dyDescent="0.2">
      <c r="A442" s="9">
        <v>2021</v>
      </c>
      <c r="B442" s="9">
        <v>1319230</v>
      </c>
      <c r="C442" s="9">
        <v>8</v>
      </c>
      <c r="D442" s="9">
        <v>0</v>
      </c>
      <c r="E442" s="9">
        <v>0</v>
      </c>
      <c r="F442" s="9">
        <v>0</v>
      </c>
      <c r="G442" s="9">
        <v>27</v>
      </c>
      <c r="H442" s="9">
        <v>0</v>
      </c>
      <c r="I442" s="9">
        <v>4</v>
      </c>
      <c r="J442" s="9">
        <v>0</v>
      </c>
      <c r="K442" s="9" t="s">
        <v>958</v>
      </c>
      <c r="L442" s="9" t="s">
        <v>980</v>
      </c>
      <c r="M442" s="9" t="s">
        <v>1837</v>
      </c>
      <c r="N442" s="9">
        <v>10101010</v>
      </c>
      <c r="O442" s="9" t="s">
        <v>1838</v>
      </c>
      <c r="P442" s="88">
        <v>1.9900101911110101E+25</v>
      </c>
      <c r="Q442" s="9">
        <v>555</v>
      </c>
      <c r="R442" s="9">
        <v>555</v>
      </c>
      <c r="S442" s="9">
        <v>555</v>
      </c>
      <c r="T442" s="9">
        <v>555</v>
      </c>
      <c r="U442" s="9">
        <v>555</v>
      </c>
      <c r="V442" s="9">
        <v>555</v>
      </c>
      <c r="W442" s="9">
        <v>333</v>
      </c>
      <c r="X442" s="9">
        <v>555</v>
      </c>
      <c r="Y442" s="9">
        <v>555</v>
      </c>
      <c r="Z442" s="9">
        <v>555</v>
      </c>
      <c r="AA442" s="9">
        <v>555</v>
      </c>
      <c r="AB442" s="9">
        <v>46.8</v>
      </c>
      <c r="AC442" s="9">
        <v>37.6</v>
      </c>
      <c r="AD442" s="9">
        <v>50</v>
      </c>
      <c r="AE442" s="9">
        <v>19</v>
      </c>
      <c r="AF442" s="9">
        <v>0</v>
      </c>
      <c r="AG442" s="9">
        <v>0</v>
      </c>
      <c r="AH442" s="9">
        <v>0</v>
      </c>
      <c r="AI442" s="9">
        <v>38</v>
      </c>
      <c r="AJ442" s="9">
        <v>70</v>
      </c>
      <c r="AK442" s="9">
        <v>30</v>
      </c>
      <c r="AL442" s="9">
        <v>49.9</v>
      </c>
      <c r="AM442" s="9">
        <v>52.2</v>
      </c>
      <c r="AN442" s="9">
        <v>36.700000000000003</v>
      </c>
      <c r="AO442" s="9">
        <v>15</v>
      </c>
      <c r="AP442" s="9">
        <v>30</v>
      </c>
      <c r="AQ442" s="9">
        <v>65</v>
      </c>
      <c r="AR442" s="9" t="s">
        <v>134</v>
      </c>
      <c r="AS442" s="9" t="s">
        <v>134</v>
      </c>
      <c r="AT442" s="9" t="s">
        <v>134</v>
      </c>
      <c r="AU442" s="9" t="s">
        <v>971</v>
      </c>
      <c r="AV442" s="9" t="s">
        <v>971</v>
      </c>
      <c r="AW442" s="9" t="s">
        <v>134</v>
      </c>
      <c r="AX442" s="9" t="s">
        <v>966</v>
      </c>
      <c r="AY442" s="9" t="s">
        <v>134</v>
      </c>
      <c r="AZ442" s="9" t="s">
        <v>134</v>
      </c>
    </row>
    <row r="443" spans="1:52" ht="12.75" customHeight="1" x14ac:dyDescent="0.2">
      <c r="A443" s="9">
        <v>2021</v>
      </c>
      <c r="B443" s="9">
        <v>1179970</v>
      </c>
      <c r="C443" s="9">
        <v>8</v>
      </c>
      <c r="D443" s="9">
        <v>0</v>
      </c>
      <c r="E443" s="9">
        <v>0</v>
      </c>
      <c r="F443" s="9">
        <v>0</v>
      </c>
      <c r="G443" s="9">
        <v>27</v>
      </c>
      <c r="H443" s="9">
        <v>0</v>
      </c>
      <c r="I443" s="9">
        <v>2</v>
      </c>
      <c r="J443" s="9">
        <v>0</v>
      </c>
      <c r="K443" s="9" t="s">
        <v>958</v>
      </c>
      <c r="L443" s="9" t="s">
        <v>963</v>
      </c>
      <c r="M443" s="9" t="s">
        <v>1839</v>
      </c>
      <c r="N443" s="9">
        <v>10101010</v>
      </c>
      <c r="O443" s="9" t="s">
        <v>1840</v>
      </c>
      <c r="P443" s="88">
        <v>1.00001109109E+24</v>
      </c>
      <c r="Q443" s="9">
        <v>555</v>
      </c>
      <c r="R443" s="9">
        <v>555</v>
      </c>
      <c r="S443" s="9">
        <v>555</v>
      </c>
      <c r="T443" s="9">
        <v>555</v>
      </c>
      <c r="U443" s="9">
        <v>555</v>
      </c>
      <c r="V443" s="9">
        <v>555</v>
      </c>
      <c r="W443" s="9">
        <v>555</v>
      </c>
      <c r="X443" s="9">
        <v>555</v>
      </c>
      <c r="Y443" s="9">
        <v>555</v>
      </c>
      <c r="Z443" s="9">
        <v>555</v>
      </c>
      <c r="AA443" s="9">
        <v>555</v>
      </c>
      <c r="AB443" s="9">
        <v>46.8</v>
      </c>
      <c r="AC443" s="9">
        <v>45.8</v>
      </c>
      <c r="AD443" s="9">
        <v>50</v>
      </c>
      <c r="AE443" s="9">
        <v>39.5</v>
      </c>
      <c r="AF443" s="9">
        <v>63</v>
      </c>
      <c r="AG443" s="9">
        <v>55</v>
      </c>
      <c r="AH443" s="9">
        <v>65</v>
      </c>
      <c r="AI443" s="9">
        <v>16</v>
      </c>
      <c r="AJ443" s="9">
        <v>80</v>
      </c>
      <c r="AK443" s="9">
        <v>0</v>
      </c>
      <c r="AL443" s="9">
        <v>47.1</v>
      </c>
      <c r="AM443" s="9">
        <v>48</v>
      </c>
      <c r="AN443" s="9">
        <v>41.7</v>
      </c>
      <c r="AO443" s="9">
        <v>40</v>
      </c>
      <c r="AP443" s="9">
        <v>60</v>
      </c>
      <c r="AQ443" s="9">
        <v>25</v>
      </c>
      <c r="AR443" s="9" t="s">
        <v>966</v>
      </c>
      <c r="AS443" s="9" t="s">
        <v>134</v>
      </c>
      <c r="AT443" s="9" t="s">
        <v>967</v>
      </c>
      <c r="AU443" s="9" t="s">
        <v>966</v>
      </c>
      <c r="AV443" s="9" t="s">
        <v>134</v>
      </c>
      <c r="AW443" s="9" t="s">
        <v>966</v>
      </c>
      <c r="AX443" s="9" t="s">
        <v>971</v>
      </c>
      <c r="AY443" s="9" t="s">
        <v>966</v>
      </c>
      <c r="AZ443" s="9" t="s">
        <v>966</v>
      </c>
    </row>
    <row r="444" spans="1:52" ht="12.75" customHeight="1" x14ac:dyDescent="0.2">
      <c r="A444" s="9">
        <v>2021</v>
      </c>
      <c r="B444" s="9">
        <v>1179970</v>
      </c>
      <c r="C444" s="9">
        <v>8</v>
      </c>
      <c r="D444" s="9">
        <v>0</v>
      </c>
      <c r="E444" s="9">
        <v>0</v>
      </c>
      <c r="F444" s="9">
        <v>0</v>
      </c>
      <c r="G444" s="9">
        <v>27</v>
      </c>
      <c r="H444" s="9">
        <v>0</v>
      </c>
      <c r="I444" s="9">
        <v>2</v>
      </c>
      <c r="J444" s="9">
        <v>0</v>
      </c>
      <c r="K444" s="9" t="s">
        <v>958</v>
      </c>
      <c r="L444" s="9" t="s">
        <v>963</v>
      </c>
      <c r="M444" s="9" t="s">
        <v>1841</v>
      </c>
      <c r="N444" s="9">
        <v>10101000</v>
      </c>
      <c r="O444" s="9" t="s">
        <v>1842</v>
      </c>
      <c r="P444" s="88">
        <v>1.1110100019109101E+26</v>
      </c>
      <c r="Q444" s="9">
        <v>555</v>
      </c>
      <c r="R444" s="9">
        <v>555</v>
      </c>
      <c r="S444" s="9">
        <v>555</v>
      </c>
      <c r="T444" s="9">
        <v>555</v>
      </c>
      <c r="U444" s="9">
        <v>555</v>
      </c>
      <c r="V444" s="9">
        <v>555</v>
      </c>
      <c r="W444" s="9">
        <v>555</v>
      </c>
      <c r="X444" s="9">
        <v>555</v>
      </c>
      <c r="Y444" s="9">
        <v>555</v>
      </c>
      <c r="Z444" s="9">
        <v>555</v>
      </c>
      <c r="AA444" s="9">
        <v>555</v>
      </c>
      <c r="AB444" s="9">
        <v>46.9</v>
      </c>
      <c r="AC444" s="9">
        <v>36.1</v>
      </c>
      <c r="AD444" s="9">
        <v>37.5</v>
      </c>
      <c r="AE444" s="9">
        <v>34</v>
      </c>
      <c r="AF444" s="9">
        <v>54</v>
      </c>
      <c r="AG444" s="9">
        <v>50</v>
      </c>
      <c r="AH444" s="9">
        <v>55</v>
      </c>
      <c r="AI444" s="9">
        <v>14</v>
      </c>
      <c r="AJ444" s="9">
        <v>70</v>
      </c>
      <c r="AK444" s="9">
        <v>0</v>
      </c>
      <c r="AL444" s="9">
        <v>50.5</v>
      </c>
      <c r="AM444" s="9">
        <v>52</v>
      </c>
      <c r="AN444" s="9">
        <v>41.7</v>
      </c>
      <c r="AO444" s="9">
        <v>40</v>
      </c>
      <c r="AP444" s="9">
        <v>60</v>
      </c>
      <c r="AQ444" s="9">
        <v>25</v>
      </c>
      <c r="AR444" s="9" t="s">
        <v>976</v>
      </c>
      <c r="AS444" s="9" t="s">
        <v>976</v>
      </c>
      <c r="AT444" s="9" t="s">
        <v>967</v>
      </c>
      <c r="AU444" s="9" t="s">
        <v>134</v>
      </c>
      <c r="AV444" s="9" t="s">
        <v>134</v>
      </c>
      <c r="AW444" s="9" t="s">
        <v>966</v>
      </c>
      <c r="AX444" s="9" t="s">
        <v>971</v>
      </c>
      <c r="AY444" s="9" t="s">
        <v>971</v>
      </c>
      <c r="AZ444" s="9" t="s">
        <v>966</v>
      </c>
    </row>
    <row r="445" spans="1:52" ht="12.75" customHeight="1" x14ac:dyDescent="0.2">
      <c r="A445" s="9">
        <v>2021</v>
      </c>
      <c r="B445" s="9">
        <v>122845</v>
      </c>
      <c r="C445" s="9">
        <v>8</v>
      </c>
      <c r="D445" s="9">
        <v>0</v>
      </c>
      <c r="E445" s="9">
        <v>0</v>
      </c>
      <c r="F445" s="9">
        <v>0</v>
      </c>
      <c r="G445" s="9">
        <v>27</v>
      </c>
      <c r="H445" s="9">
        <v>1</v>
      </c>
      <c r="I445" s="9">
        <v>5</v>
      </c>
      <c r="J445" s="9">
        <v>0</v>
      </c>
      <c r="K445" s="9" t="s">
        <v>958</v>
      </c>
      <c r="L445" s="9" t="s">
        <v>1028</v>
      </c>
      <c r="M445" s="9" t="s">
        <v>1843</v>
      </c>
      <c r="N445" s="9">
        <v>10101010</v>
      </c>
      <c r="O445" s="9" t="s">
        <v>1844</v>
      </c>
      <c r="P445" s="88">
        <v>9.0100110991191105E+26</v>
      </c>
      <c r="Q445" s="9">
        <v>555</v>
      </c>
      <c r="R445" s="9">
        <v>555</v>
      </c>
      <c r="S445" s="9">
        <v>555</v>
      </c>
      <c r="T445" s="9">
        <v>555</v>
      </c>
      <c r="U445" s="9">
        <v>555</v>
      </c>
      <c r="V445" s="9">
        <v>555</v>
      </c>
      <c r="W445" s="9">
        <v>335</v>
      </c>
      <c r="X445" s="9">
        <v>333</v>
      </c>
      <c r="Y445" s="9">
        <v>336</v>
      </c>
      <c r="Z445" s="9">
        <v>333</v>
      </c>
      <c r="AA445" s="9">
        <v>333</v>
      </c>
      <c r="AB445" s="9">
        <v>47</v>
      </c>
      <c r="AC445" s="9">
        <v>30</v>
      </c>
      <c r="AD445" s="9">
        <v>50</v>
      </c>
      <c r="AE445" s="9">
        <v>0</v>
      </c>
      <c r="AF445" s="9">
        <v>0</v>
      </c>
      <c r="AG445" s="9">
        <v>65</v>
      </c>
      <c r="AH445" s="9">
        <v>0</v>
      </c>
      <c r="AI445" s="9">
        <v>0</v>
      </c>
      <c r="AJ445" s="9">
        <v>0</v>
      </c>
      <c r="AK445" s="9">
        <v>0</v>
      </c>
      <c r="AL445" s="9">
        <v>52.6</v>
      </c>
      <c r="AM445" s="9">
        <v>61.9</v>
      </c>
      <c r="AN445" s="9">
        <v>0</v>
      </c>
      <c r="AO445" s="9">
        <v>0</v>
      </c>
      <c r="AP445" s="9">
        <v>0</v>
      </c>
      <c r="AQ445" s="9">
        <v>0</v>
      </c>
      <c r="AR445" s="9" t="s">
        <v>134</v>
      </c>
      <c r="AS445" s="9" t="s">
        <v>966</v>
      </c>
      <c r="AT445" s="9" t="s">
        <v>971</v>
      </c>
      <c r="AU445" s="9" t="s">
        <v>971</v>
      </c>
      <c r="AV445" s="9" t="s">
        <v>971</v>
      </c>
      <c r="AW445" s="9" t="s">
        <v>134</v>
      </c>
      <c r="AX445" s="9" t="s">
        <v>976</v>
      </c>
      <c r="AY445" s="9" t="s">
        <v>966</v>
      </c>
      <c r="AZ445" s="9" t="s">
        <v>971</v>
      </c>
    </row>
    <row r="446" spans="1:52" ht="12.75" customHeight="1" x14ac:dyDescent="0.2">
      <c r="A446" s="9">
        <v>2021</v>
      </c>
      <c r="B446" s="9">
        <v>123336</v>
      </c>
      <c r="C446" s="9">
        <v>8</v>
      </c>
      <c r="D446" s="9">
        <v>0</v>
      </c>
      <c r="E446" s="9">
        <v>0</v>
      </c>
      <c r="F446" s="9">
        <v>0</v>
      </c>
      <c r="G446" s="9">
        <v>27</v>
      </c>
      <c r="H446" s="9">
        <v>0</v>
      </c>
      <c r="I446" s="9">
        <v>5</v>
      </c>
      <c r="J446" s="9">
        <v>0</v>
      </c>
      <c r="K446" s="9" t="s">
        <v>958</v>
      </c>
      <c r="L446" s="9" t="s">
        <v>962</v>
      </c>
      <c r="M446" s="9" t="s">
        <v>1845</v>
      </c>
      <c r="N446" s="9">
        <v>100110</v>
      </c>
      <c r="O446" s="9" t="s">
        <v>1846</v>
      </c>
      <c r="P446" s="88">
        <v>1.00911019100911E+26</v>
      </c>
      <c r="Q446" s="9">
        <v>555</v>
      </c>
      <c r="R446" s="9">
        <v>555</v>
      </c>
      <c r="S446" s="9">
        <v>555</v>
      </c>
      <c r="T446" s="9">
        <v>555</v>
      </c>
      <c r="U446" s="9">
        <v>555</v>
      </c>
      <c r="V446" s="9">
        <v>555</v>
      </c>
      <c r="W446" s="9">
        <v>555</v>
      </c>
      <c r="X446" s="9">
        <v>555</v>
      </c>
      <c r="Y446" s="9">
        <v>555</v>
      </c>
      <c r="Z446" s="9">
        <v>333</v>
      </c>
      <c r="AA446" s="9">
        <v>555</v>
      </c>
      <c r="AB446" s="9">
        <v>47</v>
      </c>
      <c r="AC446" s="9">
        <v>35.1</v>
      </c>
      <c r="AD446" s="9">
        <v>37.5</v>
      </c>
      <c r="AE446" s="9">
        <v>31.5</v>
      </c>
      <c r="AF446" s="9">
        <v>14</v>
      </c>
      <c r="AG446" s="9">
        <v>70</v>
      </c>
      <c r="AH446" s="9">
        <v>0</v>
      </c>
      <c r="AI446" s="9">
        <v>49</v>
      </c>
      <c r="AJ446" s="9">
        <v>65</v>
      </c>
      <c r="AK446" s="9">
        <v>45</v>
      </c>
      <c r="AL446" s="9">
        <v>51</v>
      </c>
      <c r="AM446" s="9">
        <v>59.1</v>
      </c>
      <c r="AN446" s="9">
        <v>5</v>
      </c>
      <c r="AO446" s="9">
        <v>0</v>
      </c>
      <c r="AP446" s="9">
        <v>0</v>
      </c>
      <c r="AQ446" s="9">
        <v>15</v>
      </c>
      <c r="AR446" s="9" t="s">
        <v>966</v>
      </c>
      <c r="AS446" s="9" t="s">
        <v>966</v>
      </c>
      <c r="AT446" s="9" t="s">
        <v>134</v>
      </c>
      <c r="AU446" s="9" t="s">
        <v>967</v>
      </c>
      <c r="AV446" s="9" t="s">
        <v>967</v>
      </c>
      <c r="AW446" s="9" t="s">
        <v>971</v>
      </c>
      <c r="AX446" s="9" t="s">
        <v>967</v>
      </c>
      <c r="AY446" s="9" t="s">
        <v>966</v>
      </c>
      <c r="AZ446" s="9" t="s">
        <v>134</v>
      </c>
    </row>
    <row r="447" spans="1:52" ht="12.75" customHeight="1" x14ac:dyDescent="0.2">
      <c r="A447" s="9">
        <v>2021</v>
      </c>
      <c r="B447" s="9">
        <v>1127926</v>
      </c>
      <c r="C447" s="9">
        <v>8</v>
      </c>
      <c r="D447" s="9">
        <v>0</v>
      </c>
      <c r="E447" s="9">
        <v>0</v>
      </c>
      <c r="F447" s="9">
        <v>0</v>
      </c>
      <c r="G447" s="9">
        <v>27</v>
      </c>
      <c r="H447" s="9">
        <v>0</v>
      </c>
      <c r="I447" s="9">
        <v>2</v>
      </c>
      <c r="J447" s="9">
        <v>0</v>
      </c>
      <c r="K447" s="9" t="s">
        <v>958</v>
      </c>
      <c r="L447" s="9" t="s">
        <v>963</v>
      </c>
      <c r="M447" s="9" t="s">
        <v>1847</v>
      </c>
      <c r="N447" s="9">
        <v>100110</v>
      </c>
      <c r="O447" s="9" t="s">
        <v>1848</v>
      </c>
      <c r="P447" s="88">
        <v>1.1110100091090001E+25</v>
      </c>
      <c r="Q447" s="9">
        <v>555</v>
      </c>
      <c r="R447" s="9">
        <v>555</v>
      </c>
      <c r="S447" s="9">
        <v>555</v>
      </c>
      <c r="T447" s="9">
        <v>555</v>
      </c>
      <c r="U447" s="9">
        <v>555</v>
      </c>
      <c r="V447" s="9">
        <v>555</v>
      </c>
      <c r="W447" s="9">
        <v>555</v>
      </c>
      <c r="X447" s="9">
        <v>555</v>
      </c>
      <c r="Y447" s="9">
        <v>555</v>
      </c>
      <c r="Z447" s="9">
        <v>555</v>
      </c>
      <c r="AA447" s="9">
        <v>555</v>
      </c>
      <c r="AB447" s="9">
        <v>47.1</v>
      </c>
      <c r="AC447" s="9">
        <v>34.1</v>
      </c>
      <c r="AD447" s="9">
        <v>37.5</v>
      </c>
      <c r="AE447" s="9">
        <v>29</v>
      </c>
      <c r="AF447" s="9">
        <v>35</v>
      </c>
      <c r="AG447" s="9">
        <v>55</v>
      </c>
      <c r="AH447" s="9">
        <v>30</v>
      </c>
      <c r="AI447" s="9">
        <v>23</v>
      </c>
      <c r="AJ447" s="9">
        <v>55</v>
      </c>
      <c r="AK447" s="9">
        <v>15</v>
      </c>
      <c r="AL447" s="9">
        <v>51.4</v>
      </c>
      <c r="AM447" s="9">
        <v>52</v>
      </c>
      <c r="AN447" s="9">
        <v>48.3</v>
      </c>
      <c r="AO447" s="9">
        <v>80</v>
      </c>
      <c r="AP447" s="9">
        <v>40</v>
      </c>
      <c r="AQ447" s="9">
        <v>25</v>
      </c>
      <c r="AR447" s="9" t="s">
        <v>134</v>
      </c>
      <c r="AS447" s="9" t="s">
        <v>134</v>
      </c>
      <c r="AT447" s="9" t="s">
        <v>971</v>
      </c>
      <c r="AU447" s="9" t="s">
        <v>971</v>
      </c>
      <c r="AV447" s="9" t="s">
        <v>967</v>
      </c>
      <c r="AW447" s="9" t="s">
        <v>971</v>
      </c>
      <c r="AX447" s="9" t="s">
        <v>971</v>
      </c>
      <c r="AY447" s="9" t="s">
        <v>966</v>
      </c>
      <c r="AZ447" s="9" t="s">
        <v>966</v>
      </c>
    </row>
    <row r="448" spans="1:52" ht="12.75" customHeight="1" x14ac:dyDescent="0.2">
      <c r="A448" s="9">
        <v>2021</v>
      </c>
      <c r="B448" s="9">
        <v>1270538</v>
      </c>
      <c r="C448" s="9">
        <v>8</v>
      </c>
      <c r="D448" s="9">
        <v>0</v>
      </c>
      <c r="E448" s="9">
        <v>0</v>
      </c>
      <c r="F448" s="9">
        <v>0</v>
      </c>
      <c r="G448" s="9">
        <v>27</v>
      </c>
      <c r="H448" s="9">
        <v>1</v>
      </c>
      <c r="I448" s="9">
        <v>5</v>
      </c>
      <c r="J448" s="9">
        <v>0</v>
      </c>
      <c r="K448" s="9" t="s">
        <v>958</v>
      </c>
      <c r="L448" s="9" t="s">
        <v>1028</v>
      </c>
      <c r="M448" s="9" t="s">
        <v>1849</v>
      </c>
      <c r="N448" s="9">
        <v>1101010</v>
      </c>
      <c r="O448" s="9" t="s">
        <v>1850</v>
      </c>
      <c r="P448" s="88">
        <v>9.1111111990090101E+26</v>
      </c>
      <c r="Q448" s="9">
        <v>555</v>
      </c>
      <c r="R448" s="9">
        <v>555</v>
      </c>
      <c r="S448" s="9">
        <v>555</v>
      </c>
      <c r="T448" s="9">
        <v>555</v>
      </c>
      <c r="U448" s="9">
        <v>555</v>
      </c>
      <c r="V448" s="9">
        <v>555</v>
      </c>
      <c r="W448" s="9">
        <v>555</v>
      </c>
      <c r="X448" s="9">
        <v>555</v>
      </c>
      <c r="Y448" s="9">
        <v>555</v>
      </c>
      <c r="Z448" s="9">
        <v>555</v>
      </c>
      <c r="AA448" s="9">
        <v>555</v>
      </c>
      <c r="AB448" s="9">
        <v>47.2</v>
      </c>
      <c r="AC448" s="9">
        <v>34.799999999999997</v>
      </c>
      <c r="AD448" s="9">
        <v>50</v>
      </c>
      <c r="AE448" s="9">
        <v>12</v>
      </c>
      <c r="AF448" s="9">
        <v>10</v>
      </c>
      <c r="AG448" s="9">
        <v>50</v>
      </c>
      <c r="AH448" s="9">
        <v>0</v>
      </c>
      <c r="AI448" s="9">
        <v>14</v>
      </c>
      <c r="AJ448" s="9">
        <v>70</v>
      </c>
      <c r="AK448" s="9">
        <v>0</v>
      </c>
      <c r="AL448" s="9">
        <v>51.3</v>
      </c>
      <c r="AM448" s="9">
        <v>57.1</v>
      </c>
      <c r="AN448" s="9">
        <v>18.3</v>
      </c>
      <c r="AO448" s="9">
        <v>45</v>
      </c>
      <c r="AP448" s="9">
        <v>0</v>
      </c>
      <c r="AQ448" s="9">
        <v>10</v>
      </c>
      <c r="AR448" s="9" t="s">
        <v>966</v>
      </c>
      <c r="AS448" s="9" t="s">
        <v>134</v>
      </c>
      <c r="AT448" s="9" t="s">
        <v>971</v>
      </c>
      <c r="AU448" s="9" t="s">
        <v>971</v>
      </c>
      <c r="AV448" s="9" t="s">
        <v>971</v>
      </c>
      <c r="AW448" s="9" t="s">
        <v>134</v>
      </c>
      <c r="AX448" s="9" t="s">
        <v>971</v>
      </c>
      <c r="AY448" s="9" t="s">
        <v>966</v>
      </c>
      <c r="AZ448" s="9" t="s">
        <v>966</v>
      </c>
    </row>
    <row r="449" spans="1:52" ht="12.75" customHeight="1" x14ac:dyDescent="0.2">
      <c r="A449" s="9">
        <v>2021</v>
      </c>
      <c r="B449" s="9">
        <v>1103692</v>
      </c>
      <c r="C449" s="9">
        <v>8</v>
      </c>
      <c r="D449" s="9">
        <v>0</v>
      </c>
      <c r="E449" s="9">
        <v>0</v>
      </c>
      <c r="F449" s="9">
        <v>0</v>
      </c>
      <c r="G449" s="9">
        <v>27</v>
      </c>
      <c r="H449" s="9">
        <v>0</v>
      </c>
      <c r="I449" s="9">
        <v>7</v>
      </c>
      <c r="J449" s="9">
        <v>0</v>
      </c>
      <c r="K449" s="9" t="s">
        <v>958</v>
      </c>
      <c r="L449" s="9" t="s">
        <v>1061</v>
      </c>
      <c r="M449" s="9" t="s">
        <v>1851</v>
      </c>
      <c r="N449" s="9">
        <v>111100</v>
      </c>
      <c r="O449" s="9" t="s">
        <v>1852</v>
      </c>
      <c r="P449" s="88">
        <v>1.10911110909999E+25</v>
      </c>
      <c r="Q449" s="9">
        <v>555</v>
      </c>
      <c r="R449" s="9">
        <v>555</v>
      </c>
      <c r="S449" s="9">
        <v>555</v>
      </c>
      <c r="T449" s="9">
        <v>555</v>
      </c>
      <c r="U449" s="9">
        <v>555</v>
      </c>
      <c r="V449" s="9">
        <v>555</v>
      </c>
      <c r="W449" s="9">
        <v>555</v>
      </c>
      <c r="X449" s="9">
        <v>555</v>
      </c>
      <c r="Y449" s="9">
        <v>555</v>
      </c>
      <c r="Z449" s="9">
        <v>555</v>
      </c>
      <c r="AA449" s="9">
        <v>555</v>
      </c>
      <c r="AB449" s="9">
        <v>47.3</v>
      </c>
      <c r="AC449" s="9">
        <v>35.200000000000003</v>
      </c>
      <c r="AD449" s="9">
        <v>50</v>
      </c>
      <c r="AE449" s="9">
        <v>13</v>
      </c>
      <c r="AF449" s="9">
        <v>21</v>
      </c>
      <c r="AG449" s="9">
        <v>25</v>
      </c>
      <c r="AH449" s="9">
        <v>20</v>
      </c>
      <c r="AI449" s="9">
        <v>5</v>
      </c>
      <c r="AJ449" s="9">
        <v>25</v>
      </c>
      <c r="AK449" s="9">
        <v>0</v>
      </c>
      <c r="AL449" s="9">
        <v>51.3</v>
      </c>
      <c r="AM449" s="9">
        <v>55</v>
      </c>
      <c r="AN449" s="9">
        <v>30</v>
      </c>
      <c r="AO449" s="9">
        <v>30</v>
      </c>
      <c r="AP449" s="9">
        <v>0</v>
      </c>
      <c r="AQ449" s="9">
        <v>60</v>
      </c>
      <c r="AR449" s="9" t="s">
        <v>134</v>
      </c>
      <c r="AS449" s="9" t="s">
        <v>134</v>
      </c>
      <c r="AT449" s="9" t="s">
        <v>134</v>
      </c>
      <c r="AU449" s="9" t="s">
        <v>134</v>
      </c>
      <c r="AV449" s="9" t="s">
        <v>134</v>
      </c>
      <c r="AW449" s="9" t="s">
        <v>966</v>
      </c>
      <c r="AX449" s="9" t="s">
        <v>971</v>
      </c>
      <c r="AY449" s="9" t="s">
        <v>966</v>
      </c>
      <c r="AZ449" s="9" t="s">
        <v>134</v>
      </c>
    </row>
    <row r="450" spans="1:52" ht="12.75" customHeight="1" x14ac:dyDescent="0.2">
      <c r="A450" s="9">
        <v>2021</v>
      </c>
      <c r="B450" s="9">
        <v>108730</v>
      </c>
      <c r="C450" s="9">
        <v>8</v>
      </c>
      <c r="D450" s="9">
        <v>0</v>
      </c>
      <c r="E450" s="9">
        <v>0</v>
      </c>
      <c r="F450" s="9">
        <v>0</v>
      </c>
      <c r="G450" s="9">
        <v>27</v>
      </c>
      <c r="H450" s="9">
        <v>0</v>
      </c>
      <c r="I450" s="9">
        <v>3</v>
      </c>
      <c r="J450" s="9">
        <v>0</v>
      </c>
      <c r="K450" s="9" t="s">
        <v>958</v>
      </c>
      <c r="L450" s="9" t="s">
        <v>991</v>
      </c>
      <c r="M450" s="9" t="s">
        <v>1853</v>
      </c>
      <c r="N450" s="9">
        <v>10001101</v>
      </c>
      <c r="O450" s="9" t="s">
        <v>1854</v>
      </c>
      <c r="P450" s="88">
        <v>9.0109001100111106E+26</v>
      </c>
      <c r="Q450" s="9">
        <v>555</v>
      </c>
      <c r="R450" s="9">
        <v>555</v>
      </c>
      <c r="S450" s="9">
        <v>555</v>
      </c>
      <c r="T450" s="9">
        <v>333</v>
      </c>
      <c r="U450" s="9">
        <v>555</v>
      </c>
      <c r="V450" s="9">
        <v>333</v>
      </c>
      <c r="W450" s="9">
        <v>333</v>
      </c>
      <c r="X450" s="9">
        <v>333</v>
      </c>
      <c r="Y450" s="9">
        <v>333</v>
      </c>
      <c r="Z450" s="9">
        <v>333</v>
      </c>
      <c r="AA450" s="9">
        <v>333</v>
      </c>
      <c r="AB450" s="9">
        <v>47.3</v>
      </c>
      <c r="AC450" s="9">
        <v>30</v>
      </c>
      <c r="AD450" s="9">
        <v>50</v>
      </c>
      <c r="AE450" s="9">
        <v>0</v>
      </c>
      <c r="AF450" s="9">
        <v>0</v>
      </c>
      <c r="AG450" s="9">
        <v>0</v>
      </c>
      <c r="AH450" s="9">
        <v>0</v>
      </c>
      <c r="AI450" s="9">
        <v>0</v>
      </c>
      <c r="AJ450" s="9">
        <v>0</v>
      </c>
      <c r="AK450" s="9">
        <v>0</v>
      </c>
      <c r="AL450" s="9">
        <v>53.1</v>
      </c>
      <c r="AM450" s="9">
        <v>62.5</v>
      </c>
      <c r="AN450" s="9">
        <v>0</v>
      </c>
      <c r="AO450" s="9">
        <v>0</v>
      </c>
      <c r="AP450" s="9">
        <v>0</v>
      </c>
      <c r="AQ450" s="9">
        <v>0</v>
      </c>
      <c r="AR450" s="9" t="s">
        <v>966</v>
      </c>
      <c r="AS450" s="9" t="s">
        <v>966</v>
      </c>
      <c r="AT450" s="9" t="s">
        <v>967</v>
      </c>
      <c r="AU450" s="9" t="s">
        <v>971</v>
      </c>
      <c r="AV450" s="9" t="s">
        <v>134</v>
      </c>
      <c r="AW450" s="9" t="s">
        <v>134</v>
      </c>
      <c r="AX450" s="9" t="s">
        <v>966</v>
      </c>
      <c r="AY450" s="9" t="s">
        <v>134</v>
      </c>
      <c r="AZ450" s="9" t="s">
        <v>971</v>
      </c>
    </row>
    <row r="451" spans="1:52" ht="12.75" customHeight="1" x14ac:dyDescent="0.2">
      <c r="A451" s="9">
        <v>2021</v>
      </c>
      <c r="B451" s="9">
        <v>122845</v>
      </c>
      <c r="C451" s="9">
        <v>8</v>
      </c>
      <c r="D451" s="9">
        <v>0</v>
      </c>
      <c r="E451" s="9">
        <v>0</v>
      </c>
      <c r="F451" s="9">
        <v>0</v>
      </c>
      <c r="G451" s="9">
        <v>27</v>
      </c>
      <c r="H451" s="9">
        <v>1</v>
      </c>
      <c r="I451" s="9">
        <v>5</v>
      </c>
      <c r="J451" s="9">
        <v>0</v>
      </c>
      <c r="K451" s="9" t="s">
        <v>958</v>
      </c>
      <c r="L451" s="9" t="s">
        <v>1028</v>
      </c>
      <c r="M451" s="9" t="s">
        <v>1748</v>
      </c>
      <c r="N451" s="9">
        <v>110110</v>
      </c>
      <c r="O451" s="9" t="s">
        <v>1855</v>
      </c>
      <c r="P451" s="88">
        <v>9.0101111991190102E+26</v>
      </c>
      <c r="Q451" s="9">
        <v>555</v>
      </c>
      <c r="R451" s="9">
        <v>555</v>
      </c>
      <c r="S451" s="9">
        <v>555</v>
      </c>
      <c r="T451" s="9">
        <v>555</v>
      </c>
      <c r="U451" s="9">
        <v>555</v>
      </c>
      <c r="V451" s="9">
        <v>555</v>
      </c>
      <c r="W451" s="9">
        <v>333</v>
      </c>
      <c r="X451" s="9">
        <v>555</v>
      </c>
      <c r="Y451" s="9">
        <v>555</v>
      </c>
      <c r="Z451" s="9">
        <v>555</v>
      </c>
      <c r="AA451" s="9">
        <v>555</v>
      </c>
      <c r="AB451" s="9">
        <v>47.3</v>
      </c>
      <c r="AC451" s="9">
        <v>36.799999999999997</v>
      </c>
      <c r="AD451" s="9">
        <v>50</v>
      </c>
      <c r="AE451" s="9">
        <v>17</v>
      </c>
      <c r="AF451" s="9">
        <v>0</v>
      </c>
      <c r="AG451" s="9">
        <v>0</v>
      </c>
      <c r="AH451" s="9">
        <v>0</v>
      </c>
      <c r="AI451" s="9">
        <v>34</v>
      </c>
      <c r="AJ451" s="9">
        <v>70</v>
      </c>
      <c r="AK451" s="9">
        <v>25</v>
      </c>
      <c r="AL451" s="9">
        <v>50.8</v>
      </c>
      <c r="AM451" s="9">
        <v>57.1</v>
      </c>
      <c r="AN451" s="9">
        <v>15</v>
      </c>
      <c r="AO451" s="9">
        <v>30</v>
      </c>
      <c r="AP451" s="9">
        <v>0</v>
      </c>
      <c r="AQ451" s="9">
        <v>15</v>
      </c>
      <c r="AR451" s="9" t="s">
        <v>134</v>
      </c>
      <c r="AS451" s="9" t="s">
        <v>134</v>
      </c>
      <c r="AT451" s="9" t="s">
        <v>134</v>
      </c>
      <c r="AU451" s="9" t="s">
        <v>971</v>
      </c>
      <c r="AV451" s="9" t="s">
        <v>971</v>
      </c>
      <c r="AW451" s="9" t="s">
        <v>971</v>
      </c>
      <c r="AX451" s="9" t="s">
        <v>967</v>
      </c>
      <c r="AY451" s="9" t="s">
        <v>966</v>
      </c>
      <c r="AZ451" s="9" t="s">
        <v>966</v>
      </c>
    </row>
    <row r="452" spans="1:52" ht="12.75" customHeight="1" x14ac:dyDescent="0.2">
      <c r="A452" s="9">
        <v>2021</v>
      </c>
      <c r="B452" s="9">
        <v>1179970</v>
      </c>
      <c r="C452" s="9">
        <v>8</v>
      </c>
      <c r="D452" s="9">
        <v>0</v>
      </c>
      <c r="E452" s="9">
        <v>0</v>
      </c>
      <c r="F452" s="9">
        <v>0</v>
      </c>
      <c r="G452" s="9">
        <v>27</v>
      </c>
      <c r="H452" s="9">
        <v>0</v>
      </c>
      <c r="I452" s="9">
        <v>2</v>
      </c>
      <c r="J452" s="9">
        <v>0</v>
      </c>
      <c r="K452" s="9" t="s">
        <v>958</v>
      </c>
      <c r="L452" s="9" t="s">
        <v>963</v>
      </c>
      <c r="M452" s="9" t="s">
        <v>1184</v>
      </c>
      <c r="N452" s="9">
        <v>1110</v>
      </c>
      <c r="O452" s="9" t="s">
        <v>1856</v>
      </c>
      <c r="P452" s="88">
        <v>1.10101011091091E+26</v>
      </c>
      <c r="Q452" s="9">
        <v>555</v>
      </c>
      <c r="R452" s="9">
        <v>555</v>
      </c>
      <c r="S452" s="9">
        <v>555</v>
      </c>
      <c r="T452" s="9">
        <v>555</v>
      </c>
      <c r="U452" s="9">
        <v>555</v>
      </c>
      <c r="V452" s="9">
        <v>555</v>
      </c>
      <c r="W452" s="9">
        <v>555</v>
      </c>
      <c r="X452" s="9">
        <v>555</v>
      </c>
      <c r="Y452" s="9">
        <v>555</v>
      </c>
      <c r="Z452" s="9">
        <v>555</v>
      </c>
      <c r="AA452" s="9">
        <v>555</v>
      </c>
      <c r="AB452" s="9">
        <v>47.5</v>
      </c>
      <c r="AC452" s="9">
        <v>37.700000000000003</v>
      </c>
      <c r="AD452" s="9">
        <v>37.5</v>
      </c>
      <c r="AE452" s="9">
        <v>38</v>
      </c>
      <c r="AF452" s="9">
        <v>50</v>
      </c>
      <c r="AG452" s="9">
        <v>50</v>
      </c>
      <c r="AH452" s="9">
        <v>50</v>
      </c>
      <c r="AI452" s="9">
        <v>26</v>
      </c>
      <c r="AJ452" s="9">
        <v>70</v>
      </c>
      <c r="AK452" s="9">
        <v>15</v>
      </c>
      <c r="AL452" s="9">
        <v>50.7</v>
      </c>
      <c r="AM452" s="9">
        <v>52</v>
      </c>
      <c r="AN452" s="9">
        <v>43.3</v>
      </c>
      <c r="AO452" s="9">
        <v>40</v>
      </c>
      <c r="AP452" s="9">
        <v>40</v>
      </c>
      <c r="AQ452" s="9">
        <v>50</v>
      </c>
      <c r="AR452" s="9" t="s">
        <v>966</v>
      </c>
      <c r="AS452" s="9" t="s">
        <v>966</v>
      </c>
      <c r="AT452" s="9" t="s">
        <v>966</v>
      </c>
      <c r="AU452" s="9" t="s">
        <v>134</v>
      </c>
      <c r="AV452" s="9" t="s">
        <v>971</v>
      </c>
      <c r="AW452" s="9" t="s">
        <v>966</v>
      </c>
      <c r="AX452" s="9" t="s">
        <v>134</v>
      </c>
      <c r="AY452" s="9" t="s">
        <v>966</v>
      </c>
      <c r="AZ452" s="9" t="s">
        <v>966</v>
      </c>
    </row>
    <row r="453" spans="1:52" ht="12.75" customHeight="1" x14ac:dyDescent="0.2">
      <c r="A453" s="9">
        <v>2021</v>
      </c>
      <c r="B453" s="9">
        <v>1270538</v>
      </c>
      <c r="C453" s="9">
        <v>8</v>
      </c>
      <c r="D453" s="9">
        <v>0</v>
      </c>
      <c r="E453" s="9">
        <v>0</v>
      </c>
      <c r="F453" s="9">
        <v>0</v>
      </c>
      <c r="G453" s="9">
        <v>27</v>
      </c>
      <c r="H453" s="9">
        <v>1</v>
      </c>
      <c r="I453" s="9">
        <v>5</v>
      </c>
      <c r="J453" s="9">
        <v>0</v>
      </c>
      <c r="K453" s="9" t="s">
        <v>958</v>
      </c>
      <c r="L453" s="9" t="s">
        <v>1028</v>
      </c>
      <c r="M453" s="9" t="s">
        <v>1857</v>
      </c>
      <c r="N453" s="9">
        <v>11100011</v>
      </c>
      <c r="O453" s="9" t="s">
        <v>1858</v>
      </c>
      <c r="P453" s="88">
        <v>9.1110000991091104E+26</v>
      </c>
      <c r="Q453" s="9">
        <v>555</v>
      </c>
      <c r="R453" s="9">
        <v>555</v>
      </c>
      <c r="S453" s="9">
        <v>555</v>
      </c>
      <c r="T453" s="9">
        <v>555</v>
      </c>
      <c r="U453" s="9">
        <v>555</v>
      </c>
      <c r="V453" s="9">
        <v>555</v>
      </c>
      <c r="W453" s="9">
        <v>333</v>
      </c>
      <c r="X453" s="9">
        <v>555</v>
      </c>
      <c r="Y453" s="9">
        <v>555</v>
      </c>
      <c r="Z453" s="9">
        <v>555</v>
      </c>
      <c r="AA453" s="9">
        <v>555</v>
      </c>
      <c r="AB453" s="9">
        <v>47.5</v>
      </c>
      <c r="AC453" s="9">
        <v>49.1</v>
      </c>
      <c r="AD453" s="9">
        <v>62.5</v>
      </c>
      <c r="AE453" s="9">
        <v>29</v>
      </c>
      <c r="AF453" s="9">
        <v>0</v>
      </c>
      <c r="AG453" s="9">
        <v>0</v>
      </c>
      <c r="AH453" s="9">
        <v>0</v>
      </c>
      <c r="AI453" s="9">
        <v>58</v>
      </c>
      <c r="AJ453" s="9">
        <v>70</v>
      </c>
      <c r="AK453" s="9">
        <v>55</v>
      </c>
      <c r="AL453" s="9">
        <v>47</v>
      </c>
      <c r="AM453" s="9">
        <v>52.4</v>
      </c>
      <c r="AN453" s="9">
        <v>16.7</v>
      </c>
      <c r="AO453" s="9">
        <v>10</v>
      </c>
      <c r="AP453" s="9">
        <v>0</v>
      </c>
      <c r="AQ453" s="9">
        <v>40</v>
      </c>
      <c r="AR453" s="9" t="s">
        <v>134</v>
      </c>
      <c r="AS453" s="9" t="s">
        <v>966</v>
      </c>
      <c r="AT453" s="9" t="s">
        <v>134</v>
      </c>
      <c r="AU453" s="9" t="s">
        <v>134</v>
      </c>
      <c r="AV453" s="9" t="s">
        <v>966</v>
      </c>
      <c r="AW453" s="9" t="s">
        <v>966</v>
      </c>
      <c r="AX453" s="9" t="s">
        <v>971</v>
      </c>
      <c r="AY453" s="9" t="s">
        <v>967</v>
      </c>
      <c r="AZ453" s="9" t="s">
        <v>966</v>
      </c>
    </row>
    <row r="454" spans="1:52" ht="12.75" customHeight="1" x14ac:dyDescent="0.2">
      <c r="A454" s="9">
        <v>2021</v>
      </c>
      <c r="B454" s="9">
        <v>1127925</v>
      </c>
      <c r="C454" s="9">
        <v>8</v>
      </c>
      <c r="D454" s="9">
        <v>0</v>
      </c>
      <c r="E454" s="9">
        <v>0</v>
      </c>
      <c r="F454" s="9">
        <v>0</v>
      </c>
      <c r="G454" s="9">
        <v>27</v>
      </c>
      <c r="H454" s="9">
        <v>1</v>
      </c>
      <c r="I454" s="9">
        <v>5</v>
      </c>
      <c r="J454" s="9">
        <v>0</v>
      </c>
      <c r="K454" s="9" t="s">
        <v>958</v>
      </c>
      <c r="L454" s="9" t="s">
        <v>1028</v>
      </c>
      <c r="M454" s="9" t="s">
        <v>1859</v>
      </c>
      <c r="N454" s="9">
        <v>10101011</v>
      </c>
      <c r="O454" s="9" t="s">
        <v>1860</v>
      </c>
      <c r="P454" s="88">
        <v>9.0101101991190094E+26</v>
      </c>
      <c r="Q454" s="9">
        <v>555</v>
      </c>
      <c r="R454" s="9">
        <v>555</v>
      </c>
      <c r="S454" s="9">
        <v>555</v>
      </c>
      <c r="T454" s="9">
        <v>555</v>
      </c>
      <c r="U454" s="9">
        <v>555</v>
      </c>
      <c r="V454" s="9">
        <v>555</v>
      </c>
      <c r="W454" s="9">
        <v>555</v>
      </c>
      <c r="X454" s="9">
        <v>555</v>
      </c>
      <c r="Y454" s="9">
        <v>555</v>
      </c>
      <c r="Z454" s="9">
        <v>555</v>
      </c>
      <c r="AA454" s="9">
        <v>555</v>
      </c>
      <c r="AB454" s="9">
        <v>47.6</v>
      </c>
      <c r="AC454" s="9">
        <v>52.3</v>
      </c>
      <c r="AD454" s="9">
        <v>62.5</v>
      </c>
      <c r="AE454" s="9">
        <v>37</v>
      </c>
      <c r="AF454" s="9">
        <v>13</v>
      </c>
      <c r="AG454" s="9">
        <v>65</v>
      </c>
      <c r="AH454" s="9">
        <v>0</v>
      </c>
      <c r="AI454" s="9">
        <v>61</v>
      </c>
      <c r="AJ454" s="9">
        <v>65</v>
      </c>
      <c r="AK454" s="9">
        <v>60</v>
      </c>
      <c r="AL454" s="9">
        <v>46</v>
      </c>
      <c r="AM454" s="9">
        <v>52.4</v>
      </c>
      <c r="AN454" s="9">
        <v>10</v>
      </c>
      <c r="AO454" s="9">
        <v>15</v>
      </c>
      <c r="AP454" s="9">
        <v>0</v>
      </c>
      <c r="AQ454" s="9">
        <v>15</v>
      </c>
      <c r="AR454" s="9" t="s">
        <v>971</v>
      </c>
      <c r="AS454" s="9" t="s">
        <v>134</v>
      </c>
      <c r="AT454" s="9" t="s">
        <v>134</v>
      </c>
      <c r="AU454" s="9" t="s">
        <v>971</v>
      </c>
      <c r="AV454" s="9" t="s">
        <v>971</v>
      </c>
      <c r="AW454" s="9" t="s">
        <v>134</v>
      </c>
      <c r="AX454" s="9" t="s">
        <v>967</v>
      </c>
      <c r="AY454" s="9" t="s">
        <v>966</v>
      </c>
      <c r="AZ454" s="9" t="s">
        <v>134</v>
      </c>
    </row>
    <row r="455" spans="1:52" ht="12.75" customHeight="1" x14ac:dyDescent="0.2">
      <c r="A455" s="9">
        <v>2021</v>
      </c>
      <c r="B455" s="9">
        <v>1127925</v>
      </c>
      <c r="C455" s="9">
        <v>8</v>
      </c>
      <c r="D455" s="9">
        <v>0</v>
      </c>
      <c r="E455" s="9">
        <v>0</v>
      </c>
      <c r="F455" s="9">
        <v>0</v>
      </c>
      <c r="G455" s="9">
        <v>27</v>
      </c>
      <c r="H455" s="9">
        <v>1</v>
      </c>
      <c r="I455" s="9">
        <v>5</v>
      </c>
      <c r="J455" s="9">
        <v>0</v>
      </c>
      <c r="K455" s="9" t="s">
        <v>958</v>
      </c>
      <c r="L455" s="9" t="s">
        <v>1028</v>
      </c>
      <c r="M455" s="9" t="s">
        <v>1861</v>
      </c>
      <c r="N455" s="9">
        <v>101110</v>
      </c>
      <c r="O455" s="9" t="s">
        <v>1862</v>
      </c>
      <c r="P455" s="88">
        <v>9.1101011991091103E+26</v>
      </c>
      <c r="Q455" s="9">
        <v>555</v>
      </c>
      <c r="R455" s="9">
        <v>555</v>
      </c>
      <c r="S455" s="9">
        <v>555</v>
      </c>
      <c r="T455" s="9">
        <v>555</v>
      </c>
      <c r="U455" s="9">
        <v>555</v>
      </c>
      <c r="V455" s="9">
        <v>555</v>
      </c>
      <c r="W455" s="9">
        <v>555</v>
      </c>
      <c r="X455" s="9">
        <v>555</v>
      </c>
      <c r="Y455" s="9">
        <v>555</v>
      </c>
      <c r="Z455" s="9">
        <v>555</v>
      </c>
      <c r="AA455" s="9">
        <v>555</v>
      </c>
      <c r="AB455" s="9">
        <v>47.6</v>
      </c>
      <c r="AC455" s="9">
        <v>45.4</v>
      </c>
      <c r="AD455" s="9">
        <v>50</v>
      </c>
      <c r="AE455" s="9">
        <v>38.5</v>
      </c>
      <c r="AF455" s="9">
        <v>16</v>
      </c>
      <c r="AG455" s="9">
        <v>80</v>
      </c>
      <c r="AH455" s="9">
        <v>0</v>
      </c>
      <c r="AI455" s="9">
        <v>61</v>
      </c>
      <c r="AJ455" s="9">
        <v>65</v>
      </c>
      <c r="AK455" s="9">
        <v>60</v>
      </c>
      <c r="AL455" s="9">
        <v>48.3</v>
      </c>
      <c r="AM455" s="9">
        <v>52.4</v>
      </c>
      <c r="AN455" s="9">
        <v>25</v>
      </c>
      <c r="AO455" s="9">
        <v>35</v>
      </c>
      <c r="AP455" s="9">
        <v>25</v>
      </c>
      <c r="AQ455" s="9">
        <v>15</v>
      </c>
      <c r="AR455" s="9" t="s">
        <v>134</v>
      </c>
      <c r="AS455" s="9" t="s">
        <v>134</v>
      </c>
      <c r="AT455" s="9" t="s">
        <v>971</v>
      </c>
      <c r="AU455" s="9" t="s">
        <v>971</v>
      </c>
      <c r="AV455" s="9" t="s">
        <v>134</v>
      </c>
      <c r="AW455" s="9" t="s">
        <v>134</v>
      </c>
      <c r="AX455" s="9" t="s">
        <v>976</v>
      </c>
      <c r="AY455" s="9" t="s">
        <v>966</v>
      </c>
      <c r="AZ455" s="9" t="s">
        <v>966</v>
      </c>
    </row>
    <row r="456" spans="1:52" ht="12.75" customHeight="1" x14ac:dyDescent="0.2">
      <c r="A456" s="9">
        <v>2021</v>
      </c>
      <c r="B456" s="9">
        <v>1127924</v>
      </c>
      <c r="C456" s="9">
        <v>8</v>
      </c>
      <c r="D456" s="9">
        <v>0</v>
      </c>
      <c r="E456" s="9">
        <v>0</v>
      </c>
      <c r="F456" s="9">
        <v>0</v>
      </c>
      <c r="G456" s="9">
        <v>27</v>
      </c>
      <c r="H456" s="9">
        <v>0</v>
      </c>
      <c r="I456" s="9">
        <v>4</v>
      </c>
      <c r="J456" s="9">
        <v>0</v>
      </c>
      <c r="K456" s="9" t="s">
        <v>958</v>
      </c>
      <c r="L456" s="9" t="s">
        <v>959</v>
      </c>
      <c r="M456" s="9" t="s">
        <v>1863</v>
      </c>
      <c r="N456" s="9">
        <v>10100111</v>
      </c>
      <c r="O456" s="9" t="s">
        <v>1864</v>
      </c>
      <c r="P456" s="88">
        <v>9.1111101010019197E+26</v>
      </c>
      <c r="Q456" s="9">
        <v>555</v>
      </c>
      <c r="R456" s="9">
        <v>555</v>
      </c>
      <c r="S456" s="9">
        <v>555</v>
      </c>
      <c r="T456" s="9">
        <v>555</v>
      </c>
      <c r="U456" s="9">
        <v>555</v>
      </c>
      <c r="V456" s="9">
        <v>555</v>
      </c>
      <c r="W456" s="9">
        <v>555</v>
      </c>
      <c r="X456" s="9">
        <v>555</v>
      </c>
      <c r="Y456" s="9">
        <v>555</v>
      </c>
      <c r="Z456" s="9">
        <v>555</v>
      </c>
      <c r="AA456" s="9">
        <v>555</v>
      </c>
      <c r="AB456" s="9">
        <v>47.8</v>
      </c>
      <c r="AC456" s="9">
        <v>47.3</v>
      </c>
      <c r="AD456" s="9">
        <v>62.5</v>
      </c>
      <c r="AE456" s="9">
        <v>24.5</v>
      </c>
      <c r="AF456" s="9">
        <v>33</v>
      </c>
      <c r="AG456" s="9">
        <v>65</v>
      </c>
      <c r="AH456" s="9">
        <v>25</v>
      </c>
      <c r="AI456" s="9">
        <v>16</v>
      </c>
      <c r="AJ456" s="9">
        <v>40</v>
      </c>
      <c r="AK456" s="9">
        <v>10</v>
      </c>
      <c r="AL456" s="9">
        <v>47.9</v>
      </c>
      <c r="AM456" s="9">
        <v>47.8</v>
      </c>
      <c r="AN456" s="9">
        <v>48.3</v>
      </c>
      <c r="AO456" s="9">
        <v>20</v>
      </c>
      <c r="AP456" s="9">
        <v>100</v>
      </c>
      <c r="AQ456" s="9">
        <v>25</v>
      </c>
      <c r="AR456" s="9" t="s">
        <v>134</v>
      </c>
      <c r="AS456" s="9" t="s">
        <v>134</v>
      </c>
      <c r="AT456" s="9" t="s">
        <v>134</v>
      </c>
      <c r="AU456" s="9" t="s">
        <v>971</v>
      </c>
      <c r="AV456" s="9" t="s">
        <v>971</v>
      </c>
      <c r="AW456" s="9" t="s">
        <v>971</v>
      </c>
      <c r="AX456" s="9" t="s">
        <v>967</v>
      </c>
      <c r="AY456" s="9" t="s">
        <v>966</v>
      </c>
      <c r="AZ456" s="9" t="s">
        <v>134</v>
      </c>
    </row>
    <row r="457" spans="1:52" ht="12.75" customHeight="1" x14ac:dyDescent="0.2">
      <c r="A457" s="9">
        <v>2021</v>
      </c>
      <c r="B457" s="9">
        <v>1127925</v>
      </c>
      <c r="C457" s="9">
        <v>8</v>
      </c>
      <c r="D457" s="9">
        <v>0</v>
      </c>
      <c r="E457" s="9">
        <v>0</v>
      </c>
      <c r="F457" s="9">
        <v>0</v>
      </c>
      <c r="G457" s="9">
        <v>27</v>
      </c>
      <c r="H457" s="9">
        <v>1</v>
      </c>
      <c r="I457" s="9">
        <v>5</v>
      </c>
      <c r="J457" s="9">
        <v>0</v>
      </c>
      <c r="K457" s="9" t="s">
        <v>958</v>
      </c>
      <c r="L457" s="9" t="s">
        <v>1028</v>
      </c>
      <c r="M457" s="9" t="s">
        <v>1865</v>
      </c>
      <c r="N457" s="9">
        <v>10110</v>
      </c>
      <c r="O457" s="9" t="s">
        <v>1866</v>
      </c>
      <c r="P457" s="88">
        <v>9.0111110991090098E+26</v>
      </c>
      <c r="Q457" s="9">
        <v>555</v>
      </c>
      <c r="R457" s="9">
        <v>555</v>
      </c>
      <c r="S457" s="9">
        <v>555</v>
      </c>
      <c r="T457" s="9">
        <v>555</v>
      </c>
      <c r="U457" s="9">
        <v>555</v>
      </c>
      <c r="V457" s="9">
        <v>555</v>
      </c>
      <c r="W457" s="9">
        <v>555</v>
      </c>
      <c r="X457" s="9">
        <v>555</v>
      </c>
      <c r="Y457" s="9">
        <v>555</v>
      </c>
      <c r="Z457" s="9">
        <v>555</v>
      </c>
      <c r="AA457" s="9">
        <v>555</v>
      </c>
      <c r="AB457" s="9">
        <v>47.9</v>
      </c>
      <c r="AC457" s="9">
        <v>34.5</v>
      </c>
      <c r="AD457" s="9">
        <v>37.5</v>
      </c>
      <c r="AE457" s="9">
        <v>30</v>
      </c>
      <c r="AF457" s="9">
        <v>11</v>
      </c>
      <c r="AG457" s="9">
        <v>55</v>
      </c>
      <c r="AH457" s="9">
        <v>0</v>
      </c>
      <c r="AI457" s="9">
        <v>49</v>
      </c>
      <c r="AJ457" s="9">
        <v>65</v>
      </c>
      <c r="AK457" s="9">
        <v>45</v>
      </c>
      <c r="AL457" s="9">
        <v>52.3</v>
      </c>
      <c r="AM457" s="9">
        <v>57.1</v>
      </c>
      <c r="AN457" s="9">
        <v>25</v>
      </c>
      <c r="AO457" s="9">
        <v>50</v>
      </c>
      <c r="AP457" s="9">
        <v>0</v>
      </c>
      <c r="AQ457" s="9">
        <v>25</v>
      </c>
      <c r="AR457" s="9" t="s">
        <v>966</v>
      </c>
      <c r="AS457" s="9" t="s">
        <v>966</v>
      </c>
      <c r="AT457" s="9" t="s">
        <v>134</v>
      </c>
      <c r="AU457" s="9" t="s">
        <v>971</v>
      </c>
      <c r="AV457" s="9" t="s">
        <v>967</v>
      </c>
      <c r="AW457" s="9" t="s">
        <v>971</v>
      </c>
      <c r="AX457" s="9" t="s">
        <v>966</v>
      </c>
      <c r="AY457" s="9" t="s">
        <v>966</v>
      </c>
      <c r="AZ457" s="9" t="s">
        <v>134</v>
      </c>
    </row>
    <row r="458" spans="1:52" ht="12.75" customHeight="1" x14ac:dyDescent="0.2">
      <c r="A458" s="9">
        <v>2021</v>
      </c>
      <c r="B458" s="9">
        <v>1103692</v>
      </c>
      <c r="C458" s="9">
        <v>8</v>
      </c>
      <c r="D458" s="9">
        <v>0</v>
      </c>
      <c r="E458" s="9">
        <v>0</v>
      </c>
      <c r="F458" s="9">
        <v>0</v>
      </c>
      <c r="G458" s="9">
        <v>27</v>
      </c>
      <c r="H458" s="9">
        <v>0</v>
      </c>
      <c r="I458" s="9">
        <v>7</v>
      </c>
      <c r="J458" s="9">
        <v>0</v>
      </c>
      <c r="K458" s="9" t="s">
        <v>958</v>
      </c>
      <c r="L458" s="9" t="s">
        <v>1061</v>
      </c>
      <c r="M458" s="9" t="s">
        <v>1867</v>
      </c>
      <c r="N458" s="9">
        <v>10110010</v>
      </c>
      <c r="O458" s="9" t="s">
        <v>1868</v>
      </c>
      <c r="P458" s="88">
        <v>1.1910111909999199E+24</v>
      </c>
      <c r="Q458" s="9">
        <v>555</v>
      </c>
      <c r="R458" s="9">
        <v>555</v>
      </c>
      <c r="S458" s="9">
        <v>555</v>
      </c>
      <c r="T458" s="9">
        <v>555</v>
      </c>
      <c r="U458" s="9">
        <v>555</v>
      </c>
      <c r="V458" s="9">
        <v>555</v>
      </c>
      <c r="W458" s="9">
        <v>555</v>
      </c>
      <c r="X458" s="9">
        <v>555</v>
      </c>
      <c r="Y458" s="9">
        <v>555</v>
      </c>
      <c r="Z458" s="9">
        <v>555</v>
      </c>
      <c r="AA458" s="9">
        <v>555</v>
      </c>
      <c r="AB458" s="9">
        <v>47.9</v>
      </c>
      <c r="AC458" s="9">
        <v>34.799999999999997</v>
      </c>
      <c r="AD458" s="9">
        <v>50</v>
      </c>
      <c r="AE458" s="9">
        <v>12</v>
      </c>
      <c r="AF458" s="9">
        <v>10</v>
      </c>
      <c r="AG458" s="9">
        <v>50</v>
      </c>
      <c r="AH458" s="9">
        <v>0</v>
      </c>
      <c r="AI458" s="9">
        <v>14</v>
      </c>
      <c r="AJ458" s="9">
        <v>70</v>
      </c>
      <c r="AK458" s="9">
        <v>0</v>
      </c>
      <c r="AL458" s="9">
        <v>52.2</v>
      </c>
      <c r="AM458" s="9">
        <v>60</v>
      </c>
      <c r="AN458" s="9">
        <v>8.3000000000000007</v>
      </c>
      <c r="AO458" s="9">
        <v>0</v>
      </c>
      <c r="AP458" s="9">
        <v>25</v>
      </c>
      <c r="AQ458" s="9">
        <v>0</v>
      </c>
      <c r="AR458" s="9" t="s">
        <v>971</v>
      </c>
      <c r="AS458" s="9" t="s">
        <v>134</v>
      </c>
      <c r="AT458" s="9" t="s">
        <v>134</v>
      </c>
      <c r="AU458" s="9" t="s">
        <v>971</v>
      </c>
      <c r="AV458" s="9" t="s">
        <v>971</v>
      </c>
      <c r="AW458" s="9" t="s">
        <v>134</v>
      </c>
      <c r="AX458" s="9" t="s">
        <v>971</v>
      </c>
      <c r="AY458" s="9" t="s">
        <v>966</v>
      </c>
      <c r="AZ458" s="9" t="s">
        <v>134</v>
      </c>
    </row>
    <row r="459" spans="1:52" ht="12.75" customHeight="1" x14ac:dyDescent="0.2">
      <c r="A459" s="9">
        <v>2021</v>
      </c>
      <c r="B459" s="9">
        <v>1308687</v>
      </c>
      <c r="C459" s="9">
        <v>8</v>
      </c>
      <c r="D459" s="9">
        <v>0</v>
      </c>
      <c r="E459" s="9">
        <v>0</v>
      </c>
      <c r="F459" s="9">
        <v>0</v>
      </c>
      <c r="G459" s="9">
        <v>27</v>
      </c>
      <c r="H459" s="9">
        <v>0</v>
      </c>
      <c r="I459" s="9">
        <v>7</v>
      </c>
      <c r="J459" s="9">
        <v>0</v>
      </c>
      <c r="K459" s="9" t="s">
        <v>958</v>
      </c>
      <c r="L459" s="9" t="s">
        <v>977</v>
      </c>
      <c r="M459" s="9" t="s">
        <v>1869</v>
      </c>
      <c r="N459" s="9">
        <v>100110</v>
      </c>
      <c r="O459" s="9" t="s">
        <v>1870</v>
      </c>
      <c r="P459" s="88">
        <v>9.1191019911009106E+26</v>
      </c>
      <c r="Q459" s="9">
        <v>555</v>
      </c>
      <c r="R459" s="9">
        <v>555</v>
      </c>
      <c r="S459" s="9">
        <v>555</v>
      </c>
      <c r="T459" s="9">
        <v>555</v>
      </c>
      <c r="U459" s="9">
        <v>555</v>
      </c>
      <c r="V459" s="9">
        <v>555</v>
      </c>
      <c r="W459" s="9">
        <v>555</v>
      </c>
      <c r="X459" s="9">
        <v>555</v>
      </c>
      <c r="Y459" s="9">
        <v>555</v>
      </c>
      <c r="Z459" s="9">
        <v>555</v>
      </c>
      <c r="AA459" s="9">
        <v>555</v>
      </c>
      <c r="AB459" s="9">
        <v>47.9</v>
      </c>
      <c r="AC459" s="9">
        <v>43.5</v>
      </c>
      <c r="AD459" s="9">
        <v>37.5</v>
      </c>
      <c r="AE459" s="9">
        <v>52.5</v>
      </c>
      <c r="AF459" s="9">
        <v>41</v>
      </c>
      <c r="AG459" s="9">
        <v>65</v>
      </c>
      <c r="AH459" s="9">
        <v>35</v>
      </c>
      <c r="AI459" s="9">
        <v>64</v>
      </c>
      <c r="AJ459" s="9">
        <v>80</v>
      </c>
      <c r="AK459" s="9">
        <v>60</v>
      </c>
      <c r="AL459" s="9">
        <v>49.3</v>
      </c>
      <c r="AM459" s="9">
        <v>55</v>
      </c>
      <c r="AN459" s="9">
        <v>16.7</v>
      </c>
      <c r="AO459" s="9">
        <v>35</v>
      </c>
      <c r="AP459" s="9">
        <v>0</v>
      </c>
      <c r="AQ459" s="9">
        <v>15</v>
      </c>
      <c r="AR459" s="9" t="s">
        <v>134</v>
      </c>
      <c r="AS459" s="9" t="s">
        <v>966</v>
      </c>
      <c r="AT459" s="9" t="s">
        <v>967</v>
      </c>
      <c r="AU459" s="9" t="s">
        <v>971</v>
      </c>
      <c r="AV459" s="9" t="s">
        <v>971</v>
      </c>
      <c r="AW459" s="9" t="s">
        <v>971</v>
      </c>
      <c r="AX459" s="9" t="s">
        <v>971</v>
      </c>
      <c r="AY459" s="9" t="s">
        <v>966</v>
      </c>
      <c r="AZ459" s="9" t="s">
        <v>966</v>
      </c>
    </row>
    <row r="460" spans="1:52" ht="12.75" customHeight="1" x14ac:dyDescent="0.2">
      <c r="A460" s="9">
        <v>2021</v>
      </c>
      <c r="B460" s="9">
        <v>1319230</v>
      </c>
      <c r="C460" s="9">
        <v>8</v>
      </c>
      <c r="D460" s="9">
        <v>0</v>
      </c>
      <c r="E460" s="9">
        <v>0</v>
      </c>
      <c r="F460" s="9">
        <v>0</v>
      </c>
      <c r="G460" s="9">
        <v>27</v>
      </c>
      <c r="H460" s="9">
        <v>0</v>
      </c>
      <c r="I460" s="9">
        <v>4</v>
      </c>
      <c r="J460" s="9">
        <v>0</v>
      </c>
      <c r="K460" s="9" t="s">
        <v>958</v>
      </c>
      <c r="L460" s="9" t="s">
        <v>980</v>
      </c>
      <c r="M460" s="9" t="s">
        <v>1871</v>
      </c>
      <c r="N460" s="9">
        <v>10011100</v>
      </c>
      <c r="O460" s="9" t="s">
        <v>1872</v>
      </c>
      <c r="P460" s="88">
        <v>1.1991100090110001E+26</v>
      </c>
      <c r="Q460" s="9">
        <v>555</v>
      </c>
      <c r="R460" s="9">
        <v>555</v>
      </c>
      <c r="S460" s="9">
        <v>555</v>
      </c>
      <c r="T460" s="9">
        <v>555</v>
      </c>
      <c r="U460" s="9">
        <v>555</v>
      </c>
      <c r="V460" s="9">
        <v>555</v>
      </c>
      <c r="W460" s="9">
        <v>555</v>
      </c>
      <c r="X460" s="9">
        <v>555</v>
      </c>
      <c r="Y460" s="9">
        <v>555</v>
      </c>
      <c r="Z460" s="9">
        <v>555</v>
      </c>
      <c r="AA460" s="9">
        <v>555</v>
      </c>
      <c r="AB460" s="9">
        <v>48</v>
      </c>
      <c r="AC460" s="9">
        <v>35.799999999999997</v>
      </c>
      <c r="AD460" s="9">
        <v>50</v>
      </c>
      <c r="AE460" s="9">
        <v>14.5</v>
      </c>
      <c r="AF460" s="9">
        <v>13</v>
      </c>
      <c r="AG460" s="9">
        <v>65</v>
      </c>
      <c r="AH460" s="9">
        <v>0</v>
      </c>
      <c r="AI460" s="9">
        <v>16</v>
      </c>
      <c r="AJ460" s="9">
        <v>40</v>
      </c>
      <c r="AK460" s="9">
        <v>10</v>
      </c>
      <c r="AL460" s="9">
        <v>52.1</v>
      </c>
      <c r="AM460" s="9">
        <v>52.2</v>
      </c>
      <c r="AN460" s="9">
        <v>51.7</v>
      </c>
      <c r="AO460" s="9">
        <v>40</v>
      </c>
      <c r="AP460" s="9">
        <v>70</v>
      </c>
      <c r="AQ460" s="9">
        <v>45</v>
      </c>
      <c r="AR460" s="9" t="s">
        <v>134</v>
      </c>
      <c r="AS460" s="9" t="s">
        <v>134</v>
      </c>
      <c r="AT460" s="9" t="s">
        <v>134</v>
      </c>
      <c r="AU460" s="9" t="s">
        <v>971</v>
      </c>
      <c r="AV460" s="9" t="s">
        <v>971</v>
      </c>
      <c r="AW460" s="9" t="s">
        <v>134</v>
      </c>
      <c r="AX460" s="9" t="s">
        <v>966</v>
      </c>
      <c r="AY460" s="9" t="s">
        <v>966</v>
      </c>
      <c r="AZ460" s="9" t="s">
        <v>134</v>
      </c>
    </row>
    <row r="461" spans="1:52" ht="12.75" customHeight="1" x14ac:dyDescent="0.2">
      <c r="A461" s="9">
        <v>2021</v>
      </c>
      <c r="B461" s="9">
        <v>1103692</v>
      </c>
      <c r="C461" s="9">
        <v>8</v>
      </c>
      <c r="D461" s="9">
        <v>0</v>
      </c>
      <c r="E461" s="9">
        <v>0</v>
      </c>
      <c r="F461" s="9">
        <v>0</v>
      </c>
      <c r="G461" s="9">
        <v>27</v>
      </c>
      <c r="H461" s="9">
        <v>0</v>
      </c>
      <c r="I461" s="9">
        <v>7</v>
      </c>
      <c r="J461" s="9">
        <v>0</v>
      </c>
      <c r="K461" s="9" t="s">
        <v>958</v>
      </c>
      <c r="L461" s="9" t="s">
        <v>1061</v>
      </c>
      <c r="M461" s="9" t="s">
        <v>1873</v>
      </c>
      <c r="N461" s="9">
        <v>110110</v>
      </c>
      <c r="O461" s="9" t="s">
        <v>1874</v>
      </c>
      <c r="P461" s="88">
        <v>1.01190011191E+26</v>
      </c>
      <c r="Q461" s="9">
        <v>555</v>
      </c>
      <c r="R461" s="9">
        <v>555</v>
      </c>
      <c r="S461" s="9">
        <v>555</v>
      </c>
      <c r="T461" s="9">
        <v>555</v>
      </c>
      <c r="U461" s="9">
        <v>555</v>
      </c>
      <c r="V461" s="9">
        <v>555</v>
      </c>
      <c r="W461" s="9">
        <v>336</v>
      </c>
      <c r="X461" s="9">
        <v>555</v>
      </c>
      <c r="Y461" s="9">
        <v>555</v>
      </c>
      <c r="Z461" s="9">
        <v>555</v>
      </c>
      <c r="AA461" s="9">
        <v>555</v>
      </c>
      <c r="AB461" s="9">
        <v>48.1</v>
      </c>
      <c r="AC461" s="9">
        <v>32</v>
      </c>
      <c r="AD461" s="9">
        <v>50</v>
      </c>
      <c r="AE461" s="9">
        <v>5</v>
      </c>
      <c r="AF461" s="9">
        <v>0</v>
      </c>
      <c r="AG461" s="9">
        <v>0</v>
      </c>
      <c r="AH461" s="9">
        <v>0</v>
      </c>
      <c r="AI461" s="9">
        <v>10</v>
      </c>
      <c r="AJ461" s="9">
        <v>50</v>
      </c>
      <c r="AK461" s="9">
        <v>0</v>
      </c>
      <c r="AL461" s="9">
        <v>53.5</v>
      </c>
      <c r="AM461" s="9">
        <v>55</v>
      </c>
      <c r="AN461" s="9">
        <v>45</v>
      </c>
      <c r="AO461" s="9">
        <v>70</v>
      </c>
      <c r="AP461" s="9">
        <v>25</v>
      </c>
      <c r="AQ461" s="9">
        <v>40</v>
      </c>
      <c r="AR461" s="9" t="s">
        <v>134</v>
      </c>
      <c r="AS461" s="9" t="s">
        <v>134</v>
      </c>
      <c r="AT461" s="9" t="s">
        <v>134</v>
      </c>
      <c r="AU461" s="9" t="s">
        <v>967</v>
      </c>
      <c r="AV461" s="9" t="s">
        <v>967</v>
      </c>
      <c r="AW461" s="9" t="s">
        <v>971</v>
      </c>
      <c r="AX461" s="9" t="s">
        <v>971</v>
      </c>
      <c r="AY461" s="9" t="s">
        <v>966</v>
      </c>
      <c r="AZ461" s="9" t="s">
        <v>134</v>
      </c>
    </row>
    <row r="462" spans="1:52" ht="12.75" customHeight="1" x14ac:dyDescent="0.2">
      <c r="A462" s="9">
        <v>2021</v>
      </c>
      <c r="B462" s="9">
        <v>108730</v>
      </c>
      <c r="C462" s="9">
        <v>8</v>
      </c>
      <c r="D462" s="9">
        <v>0</v>
      </c>
      <c r="E462" s="9">
        <v>0</v>
      </c>
      <c r="F462" s="9">
        <v>0</v>
      </c>
      <c r="G462" s="9">
        <v>27</v>
      </c>
      <c r="H462" s="9">
        <v>0</v>
      </c>
      <c r="I462" s="9">
        <v>3</v>
      </c>
      <c r="J462" s="9">
        <v>0</v>
      </c>
      <c r="K462" s="9" t="s">
        <v>958</v>
      </c>
      <c r="L462" s="9" t="s">
        <v>991</v>
      </c>
      <c r="M462" s="9" t="s">
        <v>1875</v>
      </c>
      <c r="N462" s="9">
        <v>1001010</v>
      </c>
      <c r="O462" s="9" t="s">
        <v>1876</v>
      </c>
      <c r="P462" s="88">
        <v>9.0109000110011097E+26</v>
      </c>
      <c r="Q462" s="9">
        <v>555</v>
      </c>
      <c r="R462" s="9">
        <v>555</v>
      </c>
      <c r="S462" s="9">
        <v>555</v>
      </c>
      <c r="T462" s="9">
        <v>555</v>
      </c>
      <c r="U462" s="9">
        <v>555</v>
      </c>
      <c r="V462" s="9">
        <v>555</v>
      </c>
      <c r="W462" s="9">
        <v>555</v>
      </c>
      <c r="X462" s="9">
        <v>555</v>
      </c>
      <c r="Y462" s="9">
        <v>555</v>
      </c>
      <c r="Z462" s="9">
        <v>333</v>
      </c>
      <c r="AA462" s="9">
        <v>555</v>
      </c>
      <c r="AB462" s="9">
        <v>48.1</v>
      </c>
      <c r="AC462" s="9">
        <v>28.1</v>
      </c>
      <c r="AD462" s="9">
        <v>37.5</v>
      </c>
      <c r="AE462" s="9">
        <v>14</v>
      </c>
      <c r="AF462" s="9">
        <v>10</v>
      </c>
      <c r="AG462" s="9">
        <v>50</v>
      </c>
      <c r="AH462" s="9">
        <v>0</v>
      </c>
      <c r="AI462" s="9">
        <v>18</v>
      </c>
      <c r="AJ462" s="9">
        <v>50</v>
      </c>
      <c r="AK462" s="9">
        <v>10</v>
      </c>
      <c r="AL462" s="9">
        <v>54.8</v>
      </c>
      <c r="AM462" s="9">
        <v>54.2</v>
      </c>
      <c r="AN462" s="9">
        <v>58.3</v>
      </c>
      <c r="AO462" s="9">
        <v>75</v>
      </c>
      <c r="AP462" s="9">
        <v>0</v>
      </c>
      <c r="AQ462" s="9">
        <v>100</v>
      </c>
      <c r="AR462" s="9" t="s">
        <v>966</v>
      </c>
      <c r="AS462" s="9" t="s">
        <v>966</v>
      </c>
      <c r="AT462" s="9" t="s">
        <v>971</v>
      </c>
      <c r="AU462" s="9" t="s">
        <v>971</v>
      </c>
      <c r="AV462" s="9" t="s">
        <v>971</v>
      </c>
      <c r="AW462" s="9" t="s">
        <v>134</v>
      </c>
      <c r="AX462" s="9" t="s">
        <v>971</v>
      </c>
      <c r="AY462" s="9" t="s">
        <v>966</v>
      </c>
      <c r="AZ462" s="9" t="s">
        <v>966</v>
      </c>
    </row>
    <row r="463" spans="1:52" ht="12.75" customHeight="1" x14ac:dyDescent="0.2">
      <c r="A463" s="9">
        <v>2021</v>
      </c>
      <c r="B463" s="9">
        <v>1308687</v>
      </c>
      <c r="C463" s="9">
        <v>8</v>
      </c>
      <c r="D463" s="9">
        <v>0</v>
      </c>
      <c r="E463" s="9">
        <v>0</v>
      </c>
      <c r="F463" s="9">
        <v>0</v>
      </c>
      <c r="G463" s="9">
        <v>27</v>
      </c>
      <c r="H463" s="9">
        <v>0</v>
      </c>
      <c r="I463" s="9">
        <v>7</v>
      </c>
      <c r="J463" s="9">
        <v>0</v>
      </c>
      <c r="K463" s="9" t="s">
        <v>958</v>
      </c>
      <c r="L463" s="9" t="s">
        <v>977</v>
      </c>
      <c r="M463" s="9" t="s">
        <v>1877</v>
      </c>
      <c r="N463" s="9">
        <v>10100110</v>
      </c>
      <c r="O463" s="9" t="s">
        <v>1878</v>
      </c>
      <c r="P463" s="88">
        <v>9.0091019911109198E+26</v>
      </c>
      <c r="Q463" s="9">
        <v>555</v>
      </c>
      <c r="R463" s="9">
        <v>555</v>
      </c>
      <c r="S463" s="9">
        <v>555</v>
      </c>
      <c r="T463" s="9">
        <v>555</v>
      </c>
      <c r="U463" s="9">
        <v>555</v>
      </c>
      <c r="V463" s="9">
        <v>555</v>
      </c>
      <c r="W463" s="9">
        <v>555</v>
      </c>
      <c r="X463" s="9">
        <v>555</v>
      </c>
      <c r="Y463" s="9">
        <v>336</v>
      </c>
      <c r="Z463" s="9">
        <v>555</v>
      </c>
      <c r="AA463" s="9">
        <v>555</v>
      </c>
      <c r="AB463" s="9">
        <v>48.1</v>
      </c>
      <c r="AC463" s="9">
        <v>54.2</v>
      </c>
      <c r="AD463" s="9">
        <v>50</v>
      </c>
      <c r="AE463" s="9">
        <v>60.5</v>
      </c>
      <c r="AF463" s="9">
        <v>52</v>
      </c>
      <c r="AG463" s="9">
        <v>40</v>
      </c>
      <c r="AH463" s="9">
        <v>55</v>
      </c>
      <c r="AI463" s="9">
        <v>69</v>
      </c>
      <c r="AJ463" s="9">
        <v>25</v>
      </c>
      <c r="AK463" s="9">
        <v>80</v>
      </c>
      <c r="AL463" s="9">
        <v>46</v>
      </c>
      <c r="AM463" s="9">
        <v>50</v>
      </c>
      <c r="AN463" s="9">
        <v>23.3</v>
      </c>
      <c r="AO463" s="9">
        <v>0</v>
      </c>
      <c r="AP463" s="9">
        <v>30</v>
      </c>
      <c r="AQ463" s="9">
        <v>40</v>
      </c>
      <c r="AR463" s="9" t="s">
        <v>134</v>
      </c>
      <c r="AS463" s="9" t="s">
        <v>966</v>
      </c>
      <c r="AT463" s="9" t="s">
        <v>134</v>
      </c>
      <c r="AU463" s="9" t="s">
        <v>971</v>
      </c>
      <c r="AV463" s="9" t="s">
        <v>971</v>
      </c>
      <c r="AW463" s="9" t="s">
        <v>971</v>
      </c>
      <c r="AX463" s="9" t="s">
        <v>976</v>
      </c>
      <c r="AY463" s="9" t="s">
        <v>966</v>
      </c>
      <c r="AZ463" s="9" t="s">
        <v>966</v>
      </c>
    </row>
    <row r="464" spans="1:52" ht="12.75" customHeight="1" x14ac:dyDescent="0.2">
      <c r="A464" s="9">
        <v>2021</v>
      </c>
      <c r="B464" s="9">
        <v>123336</v>
      </c>
      <c r="C464" s="9">
        <v>8</v>
      </c>
      <c r="D464" s="9">
        <v>0</v>
      </c>
      <c r="E464" s="9">
        <v>0</v>
      </c>
      <c r="F464" s="9">
        <v>0</v>
      </c>
      <c r="G464" s="9">
        <v>27</v>
      </c>
      <c r="H464" s="9">
        <v>0</v>
      </c>
      <c r="I464" s="9">
        <v>5</v>
      </c>
      <c r="J464" s="9">
        <v>0</v>
      </c>
      <c r="K464" s="9" t="s">
        <v>958</v>
      </c>
      <c r="L464" s="9" t="s">
        <v>962</v>
      </c>
      <c r="M464" s="9" t="s">
        <v>1879</v>
      </c>
      <c r="N464" s="9">
        <v>111010</v>
      </c>
      <c r="O464" s="9" t="s">
        <v>1880</v>
      </c>
      <c r="P464" s="88">
        <v>1.0090100910091099E+26</v>
      </c>
      <c r="Q464" s="9">
        <v>555</v>
      </c>
      <c r="R464" s="9">
        <v>555</v>
      </c>
      <c r="S464" s="9">
        <v>555</v>
      </c>
      <c r="T464" s="9">
        <v>555</v>
      </c>
      <c r="U464" s="9">
        <v>555</v>
      </c>
      <c r="V464" s="9">
        <v>555</v>
      </c>
      <c r="W464" s="9">
        <v>555</v>
      </c>
      <c r="X464" s="9">
        <v>555</v>
      </c>
      <c r="Y464" s="9">
        <v>333</v>
      </c>
      <c r="Z464" s="9">
        <v>333</v>
      </c>
      <c r="AA464" s="9">
        <v>555</v>
      </c>
      <c r="AB464" s="9">
        <v>48.1</v>
      </c>
      <c r="AC464" s="9">
        <v>53.4</v>
      </c>
      <c r="AD464" s="9">
        <v>50</v>
      </c>
      <c r="AE464" s="9">
        <v>58.5</v>
      </c>
      <c r="AF464" s="9">
        <v>57</v>
      </c>
      <c r="AG464" s="9">
        <v>65</v>
      </c>
      <c r="AH464" s="9">
        <v>55</v>
      </c>
      <c r="AI464" s="9">
        <v>60</v>
      </c>
      <c r="AJ464" s="9">
        <v>40</v>
      </c>
      <c r="AK464" s="9">
        <v>65</v>
      </c>
      <c r="AL464" s="9">
        <v>46.3</v>
      </c>
      <c r="AM464" s="9">
        <v>54.5</v>
      </c>
      <c r="AN464" s="9">
        <v>0</v>
      </c>
      <c r="AO464" s="9">
        <v>0</v>
      </c>
      <c r="AP464" s="9">
        <v>0</v>
      </c>
      <c r="AQ464" s="9">
        <v>0</v>
      </c>
      <c r="AR464" s="9" t="s">
        <v>134</v>
      </c>
      <c r="AS464" s="9" t="s">
        <v>966</v>
      </c>
      <c r="AT464" s="9" t="s">
        <v>976</v>
      </c>
      <c r="AU464" s="9" t="s">
        <v>966</v>
      </c>
      <c r="AV464" s="9" t="s">
        <v>966</v>
      </c>
      <c r="AW464" s="9" t="s">
        <v>966</v>
      </c>
      <c r="AX464" s="9" t="s">
        <v>971</v>
      </c>
      <c r="AY464" s="9" t="s">
        <v>134</v>
      </c>
      <c r="AZ464" s="9" t="s">
        <v>134</v>
      </c>
    </row>
    <row r="465" spans="1:52" ht="12.75" customHeight="1" x14ac:dyDescent="0.2">
      <c r="A465" s="9">
        <v>2021</v>
      </c>
      <c r="B465" s="9">
        <v>1179970</v>
      </c>
      <c r="C465" s="9">
        <v>8</v>
      </c>
      <c r="D465" s="9">
        <v>0</v>
      </c>
      <c r="E465" s="9">
        <v>0</v>
      </c>
      <c r="F465" s="9">
        <v>0</v>
      </c>
      <c r="G465" s="9">
        <v>27</v>
      </c>
      <c r="H465" s="9">
        <v>0</v>
      </c>
      <c r="I465" s="9">
        <v>2</v>
      </c>
      <c r="J465" s="9">
        <v>0</v>
      </c>
      <c r="K465" s="9" t="s">
        <v>958</v>
      </c>
      <c r="L465" s="9" t="s">
        <v>963</v>
      </c>
      <c r="M465" s="9" t="s">
        <v>1881</v>
      </c>
      <c r="N465" s="9">
        <v>11110</v>
      </c>
      <c r="O465" s="9" t="s">
        <v>1882</v>
      </c>
      <c r="P465" s="88">
        <v>1.00110001091191E+26</v>
      </c>
      <c r="Q465" s="9">
        <v>555</v>
      </c>
      <c r="R465" s="9">
        <v>555</v>
      </c>
      <c r="S465" s="9">
        <v>555</v>
      </c>
      <c r="T465" s="9">
        <v>555</v>
      </c>
      <c r="U465" s="9">
        <v>555</v>
      </c>
      <c r="V465" s="9">
        <v>555</v>
      </c>
      <c r="W465" s="9">
        <v>555</v>
      </c>
      <c r="X465" s="9">
        <v>555</v>
      </c>
      <c r="Y465" s="9">
        <v>555</v>
      </c>
      <c r="Z465" s="9">
        <v>555</v>
      </c>
      <c r="AA465" s="9">
        <v>555</v>
      </c>
      <c r="AB465" s="9">
        <v>48.3</v>
      </c>
      <c r="AC465" s="9">
        <v>39.799999999999997</v>
      </c>
      <c r="AD465" s="9">
        <v>50</v>
      </c>
      <c r="AE465" s="9">
        <v>24.5</v>
      </c>
      <c r="AF465" s="9">
        <v>16</v>
      </c>
      <c r="AG465" s="9">
        <v>40</v>
      </c>
      <c r="AH465" s="9">
        <v>10</v>
      </c>
      <c r="AI465" s="9">
        <v>33</v>
      </c>
      <c r="AJ465" s="9">
        <v>65</v>
      </c>
      <c r="AK465" s="9">
        <v>25</v>
      </c>
      <c r="AL465" s="9">
        <v>51.1</v>
      </c>
      <c r="AM465" s="9">
        <v>56</v>
      </c>
      <c r="AN465" s="9">
        <v>23.3</v>
      </c>
      <c r="AO465" s="9">
        <v>40</v>
      </c>
      <c r="AP465" s="9">
        <v>30</v>
      </c>
      <c r="AQ465" s="9">
        <v>0</v>
      </c>
      <c r="AR465" s="9" t="s">
        <v>966</v>
      </c>
      <c r="AS465" s="9" t="s">
        <v>966</v>
      </c>
      <c r="AT465" s="9" t="s">
        <v>967</v>
      </c>
      <c r="AU465" s="9" t="s">
        <v>971</v>
      </c>
      <c r="AV465" s="9" t="s">
        <v>971</v>
      </c>
      <c r="AW465" s="9" t="s">
        <v>134</v>
      </c>
      <c r="AX465" s="9" t="s">
        <v>971</v>
      </c>
      <c r="AY465" s="9" t="s">
        <v>967</v>
      </c>
      <c r="AZ465" s="9" t="s">
        <v>976</v>
      </c>
    </row>
    <row r="466" spans="1:52" ht="12.75" customHeight="1" x14ac:dyDescent="0.2">
      <c r="A466" s="9">
        <v>2021</v>
      </c>
      <c r="B466" s="9">
        <v>122845</v>
      </c>
      <c r="C466" s="9">
        <v>8</v>
      </c>
      <c r="D466" s="9">
        <v>0</v>
      </c>
      <c r="E466" s="9">
        <v>0</v>
      </c>
      <c r="F466" s="9">
        <v>0</v>
      </c>
      <c r="G466" s="9">
        <v>27</v>
      </c>
      <c r="H466" s="9">
        <v>1</v>
      </c>
      <c r="I466" s="9">
        <v>5</v>
      </c>
      <c r="J466" s="9">
        <v>0</v>
      </c>
      <c r="K466" s="9" t="s">
        <v>958</v>
      </c>
      <c r="L466" s="9" t="s">
        <v>1028</v>
      </c>
      <c r="M466" s="9" t="s">
        <v>1883</v>
      </c>
      <c r="N466" s="9">
        <v>110110</v>
      </c>
      <c r="O466" s="9" t="s">
        <v>1884</v>
      </c>
      <c r="P466" s="88">
        <v>9.1010010990190096E+26</v>
      </c>
      <c r="Q466" s="9">
        <v>555</v>
      </c>
      <c r="R466" s="9">
        <v>555</v>
      </c>
      <c r="S466" s="9">
        <v>555</v>
      </c>
      <c r="T466" s="9">
        <v>555</v>
      </c>
      <c r="U466" s="9">
        <v>555</v>
      </c>
      <c r="V466" s="9">
        <v>555</v>
      </c>
      <c r="W466" s="9">
        <v>555</v>
      </c>
      <c r="X466" s="9">
        <v>555</v>
      </c>
      <c r="Y466" s="9">
        <v>555</v>
      </c>
      <c r="Z466" s="9">
        <v>555</v>
      </c>
      <c r="AA466" s="9">
        <v>555</v>
      </c>
      <c r="AB466" s="9">
        <v>48.3</v>
      </c>
      <c r="AC466" s="9">
        <v>47.6</v>
      </c>
      <c r="AD466" s="9">
        <v>50</v>
      </c>
      <c r="AE466" s="9">
        <v>44</v>
      </c>
      <c r="AF466" s="9">
        <v>54</v>
      </c>
      <c r="AG466" s="9">
        <v>70</v>
      </c>
      <c r="AH466" s="9">
        <v>50</v>
      </c>
      <c r="AI466" s="9">
        <v>34</v>
      </c>
      <c r="AJ466" s="9">
        <v>70</v>
      </c>
      <c r="AK466" s="9">
        <v>25</v>
      </c>
      <c r="AL466" s="9">
        <v>48.5</v>
      </c>
      <c r="AM466" s="9">
        <v>52.4</v>
      </c>
      <c r="AN466" s="9">
        <v>26.7</v>
      </c>
      <c r="AO466" s="9">
        <v>55</v>
      </c>
      <c r="AP466" s="9">
        <v>10</v>
      </c>
      <c r="AQ466" s="9">
        <v>15</v>
      </c>
      <c r="AR466" s="9" t="s">
        <v>134</v>
      </c>
      <c r="AS466" s="9" t="s">
        <v>966</v>
      </c>
      <c r="AT466" s="9" t="s">
        <v>134</v>
      </c>
      <c r="AU466" s="9" t="s">
        <v>971</v>
      </c>
      <c r="AV466" s="9" t="s">
        <v>971</v>
      </c>
      <c r="AW466" s="9" t="s">
        <v>971</v>
      </c>
      <c r="AX466" s="9" t="s">
        <v>966</v>
      </c>
      <c r="AY466" s="9" t="s">
        <v>134</v>
      </c>
      <c r="AZ466" s="9" t="s">
        <v>134</v>
      </c>
    </row>
    <row r="467" spans="1:52" ht="12.75" customHeight="1" x14ac:dyDescent="0.2">
      <c r="A467" s="9">
        <v>2021</v>
      </c>
      <c r="B467" s="9">
        <v>1308687</v>
      </c>
      <c r="C467" s="9">
        <v>8</v>
      </c>
      <c r="D467" s="9">
        <v>0</v>
      </c>
      <c r="E467" s="9">
        <v>0</v>
      </c>
      <c r="F467" s="9">
        <v>0</v>
      </c>
      <c r="G467" s="9">
        <v>27</v>
      </c>
      <c r="H467" s="9">
        <v>0</v>
      </c>
      <c r="I467" s="9">
        <v>7</v>
      </c>
      <c r="J467" s="9">
        <v>0</v>
      </c>
      <c r="K467" s="9" t="s">
        <v>958</v>
      </c>
      <c r="L467" s="9" t="s">
        <v>977</v>
      </c>
      <c r="M467" s="9" t="s">
        <v>1885</v>
      </c>
      <c r="N467" s="9">
        <v>11000010</v>
      </c>
      <c r="O467" s="9" t="s">
        <v>1886</v>
      </c>
      <c r="P467" s="88">
        <v>9.1090019910119206E+26</v>
      </c>
      <c r="Q467" s="9">
        <v>555</v>
      </c>
      <c r="R467" s="9">
        <v>555</v>
      </c>
      <c r="S467" s="9">
        <v>555</v>
      </c>
      <c r="T467" s="9">
        <v>555</v>
      </c>
      <c r="U467" s="9">
        <v>555</v>
      </c>
      <c r="V467" s="9">
        <v>555</v>
      </c>
      <c r="W467" s="9">
        <v>555</v>
      </c>
      <c r="X467" s="9">
        <v>555</v>
      </c>
      <c r="Y467" s="9">
        <v>333</v>
      </c>
      <c r="Z467" s="9">
        <v>555</v>
      </c>
      <c r="AA467" s="9">
        <v>333</v>
      </c>
      <c r="AB467" s="9">
        <v>48.5</v>
      </c>
      <c r="AC467" s="9">
        <v>38.9</v>
      </c>
      <c r="AD467" s="9">
        <v>37.5</v>
      </c>
      <c r="AE467" s="9">
        <v>41</v>
      </c>
      <c r="AF467" s="9">
        <v>17</v>
      </c>
      <c r="AG467" s="9">
        <v>25</v>
      </c>
      <c r="AH467" s="9">
        <v>15</v>
      </c>
      <c r="AI467" s="9">
        <v>65</v>
      </c>
      <c r="AJ467" s="9">
        <v>65</v>
      </c>
      <c r="AK467" s="9">
        <v>65</v>
      </c>
      <c r="AL467" s="9">
        <v>51.7</v>
      </c>
      <c r="AM467" s="9">
        <v>55</v>
      </c>
      <c r="AN467" s="9">
        <v>33.299999999999997</v>
      </c>
      <c r="AO467" s="9">
        <v>0</v>
      </c>
      <c r="AP467" s="9">
        <v>100</v>
      </c>
      <c r="AQ467" s="9">
        <v>0</v>
      </c>
      <c r="AR467" s="9" t="s">
        <v>134</v>
      </c>
      <c r="AS467" s="9" t="s">
        <v>134</v>
      </c>
      <c r="AT467" s="9" t="s">
        <v>966</v>
      </c>
      <c r="AU467" s="9" t="s">
        <v>967</v>
      </c>
      <c r="AV467" s="9" t="s">
        <v>967</v>
      </c>
      <c r="AW467" s="9" t="s">
        <v>971</v>
      </c>
      <c r="AX467" s="9" t="s">
        <v>976</v>
      </c>
      <c r="AY467" s="9" t="s">
        <v>976</v>
      </c>
      <c r="AZ467" s="9" t="s">
        <v>976</v>
      </c>
    </row>
    <row r="468" spans="1:52" ht="12.75" customHeight="1" x14ac:dyDescent="0.2">
      <c r="A468" s="9">
        <v>2021</v>
      </c>
      <c r="B468" s="9">
        <v>1308687</v>
      </c>
      <c r="C468" s="9">
        <v>8</v>
      </c>
      <c r="D468" s="9">
        <v>0</v>
      </c>
      <c r="E468" s="9">
        <v>0</v>
      </c>
      <c r="F468" s="9">
        <v>0</v>
      </c>
      <c r="G468" s="9">
        <v>27</v>
      </c>
      <c r="H468" s="9">
        <v>0</v>
      </c>
      <c r="I468" s="9">
        <v>7</v>
      </c>
      <c r="J468" s="9">
        <v>0</v>
      </c>
      <c r="K468" s="9" t="s">
        <v>958</v>
      </c>
      <c r="L468" s="9" t="s">
        <v>977</v>
      </c>
      <c r="M468" s="9" t="s">
        <v>1887</v>
      </c>
      <c r="N468" s="9">
        <v>10101110</v>
      </c>
      <c r="O468" s="9" t="s">
        <v>1888</v>
      </c>
      <c r="P468" s="88">
        <v>9.0190019900119104E+26</v>
      </c>
      <c r="Q468" s="9">
        <v>555</v>
      </c>
      <c r="R468" s="9">
        <v>555</v>
      </c>
      <c r="S468" s="9">
        <v>555</v>
      </c>
      <c r="T468" s="9">
        <v>555</v>
      </c>
      <c r="U468" s="9">
        <v>555</v>
      </c>
      <c r="V468" s="9">
        <v>555</v>
      </c>
      <c r="W468" s="9">
        <v>555</v>
      </c>
      <c r="X468" s="9">
        <v>555</v>
      </c>
      <c r="Y468" s="9">
        <v>555</v>
      </c>
      <c r="Z468" s="9">
        <v>555</v>
      </c>
      <c r="AA468" s="9">
        <v>555</v>
      </c>
      <c r="AB468" s="9">
        <v>48.7</v>
      </c>
      <c r="AC468" s="9">
        <v>44.3</v>
      </c>
      <c r="AD468" s="9">
        <v>62.5</v>
      </c>
      <c r="AE468" s="9">
        <v>17</v>
      </c>
      <c r="AF468" s="9">
        <v>21</v>
      </c>
      <c r="AG468" s="9">
        <v>25</v>
      </c>
      <c r="AH468" s="9">
        <v>20</v>
      </c>
      <c r="AI468" s="9">
        <v>13</v>
      </c>
      <c r="AJ468" s="9">
        <v>25</v>
      </c>
      <c r="AK468" s="9">
        <v>10</v>
      </c>
      <c r="AL468" s="9">
        <v>50.2</v>
      </c>
      <c r="AM468" s="9">
        <v>55</v>
      </c>
      <c r="AN468" s="9">
        <v>23.3</v>
      </c>
      <c r="AO468" s="9">
        <v>10</v>
      </c>
      <c r="AP468" s="9">
        <v>30</v>
      </c>
      <c r="AQ468" s="9">
        <v>30</v>
      </c>
      <c r="AR468" s="9" t="s">
        <v>966</v>
      </c>
      <c r="AS468" s="9" t="s">
        <v>966</v>
      </c>
      <c r="AT468" s="9" t="s">
        <v>967</v>
      </c>
      <c r="AU468" s="9" t="s">
        <v>967</v>
      </c>
      <c r="AV468" s="9" t="s">
        <v>967</v>
      </c>
      <c r="AW468" s="9" t="s">
        <v>967</v>
      </c>
      <c r="AX468" s="9" t="s">
        <v>966</v>
      </c>
      <c r="AY468" s="9" t="s">
        <v>966</v>
      </c>
      <c r="AZ468" s="9" t="s">
        <v>971</v>
      </c>
    </row>
    <row r="469" spans="1:52" ht="12.75" customHeight="1" x14ac:dyDescent="0.2">
      <c r="A469" s="9">
        <v>2021</v>
      </c>
      <c r="B469" s="9">
        <v>1127924</v>
      </c>
      <c r="C469" s="9">
        <v>8</v>
      </c>
      <c r="D469" s="9">
        <v>0</v>
      </c>
      <c r="E469" s="9">
        <v>0</v>
      </c>
      <c r="F469" s="9">
        <v>0</v>
      </c>
      <c r="G469" s="9">
        <v>27</v>
      </c>
      <c r="H469" s="9">
        <v>0</v>
      </c>
      <c r="I469" s="9">
        <v>4</v>
      </c>
      <c r="J469" s="9">
        <v>0</v>
      </c>
      <c r="K469" s="9" t="s">
        <v>958</v>
      </c>
      <c r="L469" s="9" t="s">
        <v>959</v>
      </c>
      <c r="M469" s="9" t="s">
        <v>1889</v>
      </c>
      <c r="N469" s="9">
        <v>11101110</v>
      </c>
      <c r="O469" s="9" t="s">
        <v>1890</v>
      </c>
      <c r="P469" s="88">
        <v>9.0010111111019195E+26</v>
      </c>
      <c r="Q469" s="9">
        <v>555</v>
      </c>
      <c r="R469" s="9">
        <v>555</v>
      </c>
      <c r="S469" s="9">
        <v>555</v>
      </c>
      <c r="T469" s="9">
        <v>555</v>
      </c>
      <c r="U469" s="9">
        <v>555</v>
      </c>
      <c r="V469" s="9">
        <v>555</v>
      </c>
      <c r="W469" s="9">
        <v>555</v>
      </c>
      <c r="X469" s="9">
        <v>555</v>
      </c>
      <c r="Y469" s="9">
        <v>555</v>
      </c>
      <c r="Z469" s="9">
        <v>555</v>
      </c>
      <c r="AA469" s="9">
        <v>555</v>
      </c>
      <c r="AB469" s="9">
        <v>48.8</v>
      </c>
      <c r="AC469" s="9">
        <v>55.4</v>
      </c>
      <c r="AD469" s="9">
        <v>75</v>
      </c>
      <c r="AE469" s="9">
        <v>26</v>
      </c>
      <c r="AF469" s="9">
        <v>31</v>
      </c>
      <c r="AG469" s="9">
        <v>35</v>
      </c>
      <c r="AH469" s="9">
        <v>30</v>
      </c>
      <c r="AI469" s="9">
        <v>21</v>
      </c>
      <c r="AJ469" s="9">
        <v>65</v>
      </c>
      <c r="AK469" s="9">
        <v>10</v>
      </c>
      <c r="AL469" s="9">
        <v>46.6</v>
      </c>
      <c r="AM469" s="9">
        <v>52.2</v>
      </c>
      <c r="AN469" s="9">
        <v>15</v>
      </c>
      <c r="AO469" s="9">
        <v>30</v>
      </c>
      <c r="AP469" s="9">
        <v>15</v>
      </c>
      <c r="AQ469" s="9">
        <v>0</v>
      </c>
      <c r="AR469" s="9" t="s">
        <v>134</v>
      </c>
      <c r="AS469" s="9" t="s">
        <v>134</v>
      </c>
      <c r="AT469" s="9" t="s">
        <v>134</v>
      </c>
      <c r="AU469" s="9" t="s">
        <v>971</v>
      </c>
      <c r="AV469" s="9" t="s">
        <v>971</v>
      </c>
      <c r="AW469" s="9" t="s">
        <v>971</v>
      </c>
      <c r="AX469" s="9" t="s">
        <v>967</v>
      </c>
      <c r="AY469" s="9" t="s">
        <v>966</v>
      </c>
      <c r="AZ469" s="9" t="s">
        <v>971</v>
      </c>
    </row>
    <row r="470" spans="1:52" ht="12.75" customHeight="1" x14ac:dyDescent="0.2">
      <c r="A470" s="9">
        <v>2021</v>
      </c>
      <c r="B470" s="9">
        <v>1179970</v>
      </c>
      <c r="C470" s="9">
        <v>8</v>
      </c>
      <c r="D470" s="9">
        <v>0</v>
      </c>
      <c r="E470" s="9">
        <v>0</v>
      </c>
      <c r="F470" s="9">
        <v>0</v>
      </c>
      <c r="G470" s="9">
        <v>27</v>
      </c>
      <c r="H470" s="9">
        <v>0</v>
      </c>
      <c r="I470" s="9">
        <v>2</v>
      </c>
      <c r="J470" s="9">
        <v>0</v>
      </c>
      <c r="K470" s="9" t="s">
        <v>958</v>
      </c>
      <c r="L470" s="9" t="s">
        <v>963</v>
      </c>
      <c r="M470" s="9" t="s">
        <v>1891</v>
      </c>
      <c r="N470" s="9">
        <v>10101111</v>
      </c>
      <c r="O470" s="9" t="s">
        <v>1892</v>
      </c>
      <c r="P470" s="88">
        <v>1.1011001109109E+26</v>
      </c>
      <c r="Q470" s="9">
        <v>555</v>
      </c>
      <c r="R470" s="9">
        <v>555</v>
      </c>
      <c r="S470" s="9">
        <v>555</v>
      </c>
      <c r="T470" s="9">
        <v>333</v>
      </c>
      <c r="U470" s="9">
        <v>555</v>
      </c>
      <c r="V470" s="9">
        <v>555</v>
      </c>
      <c r="W470" s="9">
        <v>333</v>
      </c>
      <c r="X470" s="9">
        <v>333</v>
      </c>
      <c r="Y470" s="9">
        <v>555</v>
      </c>
      <c r="Z470" s="9">
        <v>333</v>
      </c>
      <c r="AA470" s="9">
        <v>333</v>
      </c>
      <c r="AB470" s="9">
        <v>48.8</v>
      </c>
      <c r="AC470" s="9">
        <v>45</v>
      </c>
      <c r="AD470" s="9">
        <v>75</v>
      </c>
      <c r="AE470" s="9">
        <v>0</v>
      </c>
      <c r="AF470" s="9">
        <v>0</v>
      </c>
      <c r="AG470" s="9">
        <v>0</v>
      </c>
      <c r="AH470" s="9">
        <v>0</v>
      </c>
      <c r="AI470" s="9">
        <v>0</v>
      </c>
      <c r="AJ470" s="9">
        <v>0</v>
      </c>
      <c r="AK470" s="9">
        <v>0</v>
      </c>
      <c r="AL470" s="9">
        <v>50.1</v>
      </c>
      <c r="AM470" s="9">
        <v>56</v>
      </c>
      <c r="AN470" s="9">
        <v>16.7</v>
      </c>
      <c r="AO470" s="9">
        <v>50</v>
      </c>
      <c r="AP470" s="9">
        <v>0</v>
      </c>
      <c r="AQ470" s="9">
        <v>0</v>
      </c>
      <c r="AR470" s="9" t="s">
        <v>134</v>
      </c>
      <c r="AS470" s="9" t="s">
        <v>134</v>
      </c>
      <c r="AT470" s="9" t="s">
        <v>967</v>
      </c>
      <c r="AU470" s="9" t="s">
        <v>967</v>
      </c>
      <c r="AV470" s="9" t="s">
        <v>967</v>
      </c>
      <c r="AW470" s="9" t="s">
        <v>971</v>
      </c>
      <c r="AX470" s="9" t="s">
        <v>976</v>
      </c>
      <c r="AY470" s="9" t="s">
        <v>966</v>
      </c>
      <c r="AZ470" s="9" t="s">
        <v>134</v>
      </c>
    </row>
    <row r="471" spans="1:52" ht="12.75" customHeight="1" x14ac:dyDescent="0.2">
      <c r="A471" s="9">
        <v>2021</v>
      </c>
      <c r="B471" s="9">
        <v>1127926</v>
      </c>
      <c r="C471" s="9">
        <v>8</v>
      </c>
      <c r="D471" s="9">
        <v>0</v>
      </c>
      <c r="E471" s="9">
        <v>0</v>
      </c>
      <c r="F471" s="9">
        <v>0</v>
      </c>
      <c r="G471" s="9">
        <v>27</v>
      </c>
      <c r="H471" s="9">
        <v>0</v>
      </c>
      <c r="I471" s="9">
        <v>2</v>
      </c>
      <c r="J471" s="9">
        <v>0</v>
      </c>
      <c r="K471" s="9" t="s">
        <v>958</v>
      </c>
      <c r="L471" s="9" t="s">
        <v>963</v>
      </c>
      <c r="M471" s="9" t="s">
        <v>1893</v>
      </c>
      <c r="N471" s="9">
        <v>10110000</v>
      </c>
      <c r="O471" s="9" t="s">
        <v>1894</v>
      </c>
      <c r="P471" s="88">
        <v>1.00111001190091E+26</v>
      </c>
      <c r="Q471" s="9">
        <v>555</v>
      </c>
      <c r="R471" s="9">
        <v>555</v>
      </c>
      <c r="S471" s="9">
        <v>555</v>
      </c>
      <c r="T471" s="9">
        <v>555</v>
      </c>
      <c r="U471" s="9">
        <v>555</v>
      </c>
      <c r="V471" s="9">
        <v>555</v>
      </c>
      <c r="W471" s="9">
        <v>555</v>
      </c>
      <c r="X471" s="9">
        <v>555</v>
      </c>
      <c r="Y471" s="9">
        <v>333</v>
      </c>
      <c r="Z471" s="9">
        <v>555</v>
      </c>
      <c r="AA471" s="9">
        <v>333</v>
      </c>
      <c r="AB471" s="9">
        <v>49.1</v>
      </c>
      <c r="AC471" s="9">
        <v>44.7</v>
      </c>
      <c r="AD471" s="9">
        <v>37.5</v>
      </c>
      <c r="AE471" s="9">
        <v>55.5</v>
      </c>
      <c r="AF471" s="9">
        <v>47</v>
      </c>
      <c r="AG471" s="9">
        <v>55</v>
      </c>
      <c r="AH471" s="9">
        <v>45</v>
      </c>
      <c r="AI471" s="9">
        <v>64</v>
      </c>
      <c r="AJ471" s="9">
        <v>80</v>
      </c>
      <c r="AK471" s="9">
        <v>60</v>
      </c>
      <c r="AL471" s="9">
        <v>50.6</v>
      </c>
      <c r="AM471" s="9">
        <v>56</v>
      </c>
      <c r="AN471" s="9">
        <v>20</v>
      </c>
      <c r="AO471" s="9">
        <v>0</v>
      </c>
      <c r="AP471" s="9">
        <v>60</v>
      </c>
      <c r="AQ471" s="9">
        <v>0</v>
      </c>
      <c r="AR471" s="9" t="s">
        <v>134</v>
      </c>
      <c r="AS471" s="9" t="s">
        <v>971</v>
      </c>
      <c r="AT471" s="9" t="s">
        <v>971</v>
      </c>
      <c r="AU471" s="9" t="s">
        <v>971</v>
      </c>
      <c r="AV471" s="9" t="s">
        <v>971</v>
      </c>
      <c r="AW471" s="9" t="s">
        <v>134</v>
      </c>
      <c r="AX471" s="9" t="s">
        <v>966</v>
      </c>
      <c r="AY471" s="9" t="s">
        <v>966</v>
      </c>
      <c r="AZ471" s="9" t="s">
        <v>134</v>
      </c>
    </row>
    <row r="472" spans="1:52" ht="12.75" customHeight="1" x14ac:dyDescent="0.2">
      <c r="A472" s="9">
        <v>2021</v>
      </c>
      <c r="B472" s="9">
        <v>1127927</v>
      </c>
      <c r="C472" s="9">
        <v>8</v>
      </c>
      <c r="D472" s="9">
        <v>0</v>
      </c>
      <c r="E472" s="9">
        <v>0</v>
      </c>
      <c r="F472" s="9">
        <v>0</v>
      </c>
      <c r="G472" s="9">
        <v>27</v>
      </c>
      <c r="H472" s="9">
        <v>0</v>
      </c>
      <c r="I472" s="9">
        <v>7</v>
      </c>
      <c r="J472" s="9">
        <v>0</v>
      </c>
      <c r="K472" s="9" t="s">
        <v>958</v>
      </c>
      <c r="L472" s="9" t="s">
        <v>1003</v>
      </c>
      <c r="M472" s="9" t="s">
        <v>1895</v>
      </c>
      <c r="N472" s="9">
        <v>10101010</v>
      </c>
      <c r="O472" s="9" t="s">
        <v>1896</v>
      </c>
      <c r="P472" s="88">
        <v>9.9019909191090002E+26</v>
      </c>
      <c r="Q472" s="9">
        <v>555</v>
      </c>
      <c r="R472" s="9">
        <v>555</v>
      </c>
      <c r="S472" s="9">
        <v>555</v>
      </c>
      <c r="T472" s="9">
        <v>555</v>
      </c>
      <c r="U472" s="9">
        <v>555</v>
      </c>
      <c r="V472" s="9">
        <v>555</v>
      </c>
      <c r="W472" s="9">
        <v>555</v>
      </c>
      <c r="X472" s="9">
        <v>555</v>
      </c>
      <c r="Y472" s="9">
        <v>555</v>
      </c>
      <c r="Z472" s="9">
        <v>555</v>
      </c>
      <c r="AA472" s="9">
        <v>555</v>
      </c>
      <c r="AB472" s="9">
        <v>49.1</v>
      </c>
      <c r="AC472" s="9">
        <v>51</v>
      </c>
      <c r="AD472" s="9">
        <v>50</v>
      </c>
      <c r="AE472" s="9">
        <v>52.5</v>
      </c>
      <c r="AF472" s="9">
        <v>22</v>
      </c>
      <c r="AG472" s="9">
        <v>50</v>
      </c>
      <c r="AH472" s="9">
        <v>15</v>
      </c>
      <c r="AI472" s="9">
        <v>83</v>
      </c>
      <c r="AJ472" s="9">
        <v>35</v>
      </c>
      <c r="AK472" s="9">
        <v>95</v>
      </c>
      <c r="AL472" s="9">
        <v>48.5</v>
      </c>
      <c r="AM472" s="9">
        <v>50</v>
      </c>
      <c r="AN472" s="9">
        <v>40</v>
      </c>
      <c r="AO472" s="9">
        <v>0</v>
      </c>
      <c r="AP472" s="9">
        <v>80</v>
      </c>
      <c r="AQ472" s="9">
        <v>40</v>
      </c>
      <c r="AR472" s="9" t="s">
        <v>971</v>
      </c>
      <c r="AS472" s="9" t="s">
        <v>134</v>
      </c>
      <c r="AT472" s="9" t="s">
        <v>134</v>
      </c>
      <c r="AU472" s="9" t="s">
        <v>971</v>
      </c>
      <c r="AV472" s="9" t="s">
        <v>971</v>
      </c>
      <c r="AW472" s="9" t="s">
        <v>967</v>
      </c>
      <c r="AX472" s="9" t="s">
        <v>967</v>
      </c>
      <c r="AY472" s="9" t="s">
        <v>966</v>
      </c>
      <c r="AZ472" s="9" t="s">
        <v>134</v>
      </c>
    </row>
    <row r="473" spans="1:52" ht="12.75" customHeight="1" x14ac:dyDescent="0.2">
      <c r="A473" s="9">
        <v>2021</v>
      </c>
      <c r="B473" s="9">
        <v>123336</v>
      </c>
      <c r="C473" s="9">
        <v>8</v>
      </c>
      <c r="D473" s="9">
        <v>0</v>
      </c>
      <c r="E473" s="9">
        <v>0</v>
      </c>
      <c r="F473" s="9">
        <v>0</v>
      </c>
      <c r="G473" s="9">
        <v>27</v>
      </c>
      <c r="H473" s="9">
        <v>0</v>
      </c>
      <c r="I473" s="9">
        <v>5</v>
      </c>
      <c r="J473" s="9">
        <v>0</v>
      </c>
      <c r="K473" s="9" t="s">
        <v>958</v>
      </c>
      <c r="L473" s="9" t="s">
        <v>962</v>
      </c>
      <c r="M473" s="9" t="s">
        <v>1897</v>
      </c>
      <c r="N473" s="9">
        <v>10101110</v>
      </c>
      <c r="O473" s="9" t="s">
        <v>1898</v>
      </c>
      <c r="P473" s="88">
        <v>1.9001190019101001E+24</v>
      </c>
      <c r="Q473" s="9">
        <v>555</v>
      </c>
      <c r="R473" s="9">
        <v>555</v>
      </c>
      <c r="S473" s="9">
        <v>555</v>
      </c>
      <c r="T473" s="9">
        <v>555</v>
      </c>
      <c r="U473" s="9">
        <v>555</v>
      </c>
      <c r="V473" s="9">
        <v>555</v>
      </c>
      <c r="W473" s="9">
        <v>555</v>
      </c>
      <c r="X473" s="9">
        <v>555</v>
      </c>
      <c r="Y473" s="9">
        <v>555</v>
      </c>
      <c r="Z473" s="9">
        <v>555</v>
      </c>
      <c r="AA473" s="9">
        <v>555</v>
      </c>
      <c r="AB473" s="9">
        <v>49.2</v>
      </c>
      <c r="AC473" s="9">
        <v>54.1</v>
      </c>
      <c r="AD473" s="9">
        <v>62.5</v>
      </c>
      <c r="AE473" s="9">
        <v>41.5</v>
      </c>
      <c r="AF473" s="9">
        <v>40</v>
      </c>
      <c r="AG473" s="9">
        <v>80</v>
      </c>
      <c r="AH473" s="9">
        <v>30</v>
      </c>
      <c r="AI473" s="9">
        <v>43</v>
      </c>
      <c r="AJ473" s="9">
        <v>55</v>
      </c>
      <c r="AK473" s="9">
        <v>40</v>
      </c>
      <c r="AL473" s="9">
        <v>47.5</v>
      </c>
      <c r="AM473" s="9">
        <v>50</v>
      </c>
      <c r="AN473" s="9">
        <v>33.299999999999997</v>
      </c>
      <c r="AO473" s="9">
        <v>75</v>
      </c>
      <c r="AP473" s="9">
        <v>0</v>
      </c>
      <c r="AQ473" s="9">
        <v>25</v>
      </c>
      <c r="AR473" s="9" t="s">
        <v>134</v>
      </c>
      <c r="AS473" s="9" t="s">
        <v>966</v>
      </c>
      <c r="AT473" s="9" t="s">
        <v>134</v>
      </c>
      <c r="AU473" s="9" t="s">
        <v>971</v>
      </c>
      <c r="AV473" s="9" t="s">
        <v>971</v>
      </c>
      <c r="AW473" s="9" t="s">
        <v>134</v>
      </c>
      <c r="AX473" s="9" t="s">
        <v>967</v>
      </c>
      <c r="AY473" s="9" t="s">
        <v>966</v>
      </c>
      <c r="AZ473" s="9" t="s">
        <v>966</v>
      </c>
    </row>
    <row r="474" spans="1:52" ht="12.75" customHeight="1" x14ac:dyDescent="0.2">
      <c r="A474" s="9">
        <v>2021</v>
      </c>
      <c r="B474" s="9">
        <v>122845</v>
      </c>
      <c r="C474" s="9">
        <v>8</v>
      </c>
      <c r="D474" s="9">
        <v>0</v>
      </c>
      <c r="E474" s="9">
        <v>0</v>
      </c>
      <c r="F474" s="9">
        <v>0</v>
      </c>
      <c r="G474" s="9">
        <v>27</v>
      </c>
      <c r="H474" s="9">
        <v>1</v>
      </c>
      <c r="I474" s="9">
        <v>5</v>
      </c>
      <c r="J474" s="9">
        <v>0</v>
      </c>
      <c r="K474" s="9" t="s">
        <v>958</v>
      </c>
      <c r="L474" s="9" t="s">
        <v>1028</v>
      </c>
      <c r="M474" s="9" t="s">
        <v>1899</v>
      </c>
      <c r="N474" s="9">
        <v>1101110</v>
      </c>
      <c r="O474" s="9" t="s">
        <v>1900</v>
      </c>
      <c r="P474" s="88">
        <v>9.0100110991090101E+26</v>
      </c>
      <c r="Q474" s="9">
        <v>555</v>
      </c>
      <c r="R474" s="9">
        <v>555</v>
      </c>
      <c r="S474" s="9">
        <v>555</v>
      </c>
      <c r="T474" s="9">
        <v>555</v>
      </c>
      <c r="U474" s="9">
        <v>555</v>
      </c>
      <c r="V474" s="9">
        <v>555</v>
      </c>
      <c r="W474" s="9">
        <v>555</v>
      </c>
      <c r="X474" s="9">
        <v>555</v>
      </c>
      <c r="Y474" s="9">
        <v>555</v>
      </c>
      <c r="Z474" s="9">
        <v>555</v>
      </c>
      <c r="AA474" s="9">
        <v>555</v>
      </c>
      <c r="AB474" s="9">
        <v>49.3</v>
      </c>
      <c r="AC474" s="9">
        <v>47.7</v>
      </c>
      <c r="AD474" s="9">
        <v>62.5</v>
      </c>
      <c r="AE474" s="9">
        <v>25.5</v>
      </c>
      <c r="AF474" s="9">
        <v>5</v>
      </c>
      <c r="AG474" s="9">
        <v>25</v>
      </c>
      <c r="AH474" s="9">
        <v>0</v>
      </c>
      <c r="AI474" s="9">
        <v>46</v>
      </c>
      <c r="AJ474" s="9">
        <v>50</v>
      </c>
      <c r="AK474" s="9">
        <v>45</v>
      </c>
      <c r="AL474" s="9">
        <v>49.8</v>
      </c>
      <c r="AM474" s="9">
        <v>52.4</v>
      </c>
      <c r="AN474" s="9">
        <v>35</v>
      </c>
      <c r="AO474" s="9">
        <v>55</v>
      </c>
      <c r="AP474" s="9">
        <v>35</v>
      </c>
      <c r="AQ474" s="9">
        <v>15</v>
      </c>
      <c r="AR474" s="9" t="s">
        <v>966</v>
      </c>
      <c r="AS474" s="9" t="s">
        <v>966</v>
      </c>
      <c r="AT474" s="9" t="s">
        <v>971</v>
      </c>
      <c r="AU474" s="9" t="s">
        <v>966</v>
      </c>
      <c r="AV474" s="9" t="s">
        <v>966</v>
      </c>
      <c r="AW474" s="9" t="s">
        <v>966</v>
      </c>
      <c r="AX474" s="9" t="s">
        <v>966</v>
      </c>
      <c r="AY474" s="9" t="s">
        <v>966</v>
      </c>
      <c r="AZ474" s="9" t="s">
        <v>976</v>
      </c>
    </row>
    <row r="475" spans="1:52" ht="12.75" customHeight="1" x14ac:dyDescent="0.2">
      <c r="A475" s="9">
        <v>2021</v>
      </c>
      <c r="B475" s="9">
        <v>122845</v>
      </c>
      <c r="C475" s="9">
        <v>8</v>
      </c>
      <c r="D475" s="9">
        <v>0</v>
      </c>
      <c r="E475" s="9">
        <v>0</v>
      </c>
      <c r="F475" s="9">
        <v>0</v>
      </c>
      <c r="G475" s="9">
        <v>27</v>
      </c>
      <c r="H475" s="9">
        <v>1</v>
      </c>
      <c r="I475" s="9">
        <v>5</v>
      </c>
      <c r="J475" s="9">
        <v>0</v>
      </c>
      <c r="K475" s="9" t="s">
        <v>958</v>
      </c>
      <c r="L475" s="9" t="s">
        <v>1028</v>
      </c>
      <c r="M475" s="9" t="s">
        <v>1901</v>
      </c>
      <c r="N475" s="9">
        <v>111110</v>
      </c>
      <c r="O475" s="9" t="s">
        <v>1902</v>
      </c>
      <c r="P475" s="88">
        <v>9.0010110991090102E+26</v>
      </c>
      <c r="Q475" s="9">
        <v>555</v>
      </c>
      <c r="R475" s="9">
        <v>555</v>
      </c>
      <c r="S475" s="9">
        <v>555</v>
      </c>
      <c r="T475" s="9">
        <v>555</v>
      </c>
      <c r="U475" s="9">
        <v>555</v>
      </c>
      <c r="V475" s="9">
        <v>555</v>
      </c>
      <c r="W475" s="9">
        <v>555</v>
      </c>
      <c r="X475" s="9">
        <v>555</v>
      </c>
      <c r="Y475" s="9">
        <v>555</v>
      </c>
      <c r="Z475" s="9">
        <v>555</v>
      </c>
      <c r="AA475" s="9">
        <v>555</v>
      </c>
      <c r="AB475" s="9">
        <v>49.3</v>
      </c>
      <c r="AC475" s="9">
        <v>59.9</v>
      </c>
      <c r="AD475" s="9">
        <v>62.5</v>
      </c>
      <c r="AE475" s="9">
        <v>56</v>
      </c>
      <c r="AF475" s="9">
        <v>22</v>
      </c>
      <c r="AG475" s="9">
        <v>50</v>
      </c>
      <c r="AH475" s="9">
        <v>15</v>
      </c>
      <c r="AI475" s="9">
        <v>90</v>
      </c>
      <c r="AJ475" s="9">
        <v>70</v>
      </c>
      <c r="AK475" s="9">
        <v>95</v>
      </c>
      <c r="AL475" s="9">
        <v>45.7</v>
      </c>
      <c r="AM475" s="9">
        <v>47.6</v>
      </c>
      <c r="AN475" s="9">
        <v>35</v>
      </c>
      <c r="AO475" s="9">
        <v>30</v>
      </c>
      <c r="AP475" s="9">
        <v>75</v>
      </c>
      <c r="AQ475" s="9">
        <v>0</v>
      </c>
      <c r="AR475" s="9" t="s">
        <v>134</v>
      </c>
      <c r="AS475" s="9" t="s">
        <v>966</v>
      </c>
      <c r="AT475" s="9" t="s">
        <v>134</v>
      </c>
      <c r="AU475" s="9" t="s">
        <v>971</v>
      </c>
      <c r="AV475" s="9" t="s">
        <v>971</v>
      </c>
      <c r="AW475" s="9" t="s">
        <v>971</v>
      </c>
      <c r="AX475" s="9" t="s">
        <v>971</v>
      </c>
      <c r="AY475" s="9" t="s">
        <v>966</v>
      </c>
      <c r="AZ475" s="9" t="s">
        <v>966</v>
      </c>
    </row>
    <row r="476" spans="1:52" ht="12.75" customHeight="1" x14ac:dyDescent="0.2">
      <c r="A476" s="9">
        <v>2021</v>
      </c>
      <c r="B476" s="9">
        <v>123336</v>
      </c>
      <c r="C476" s="9">
        <v>8</v>
      </c>
      <c r="D476" s="9">
        <v>0</v>
      </c>
      <c r="E476" s="9">
        <v>0</v>
      </c>
      <c r="F476" s="9">
        <v>0</v>
      </c>
      <c r="G476" s="9">
        <v>27</v>
      </c>
      <c r="H476" s="9">
        <v>0</v>
      </c>
      <c r="I476" s="9">
        <v>5</v>
      </c>
      <c r="J476" s="9">
        <v>0</v>
      </c>
      <c r="K476" s="9" t="s">
        <v>958</v>
      </c>
      <c r="L476" s="9" t="s">
        <v>962</v>
      </c>
      <c r="M476" s="9" t="s">
        <v>1897</v>
      </c>
      <c r="N476" s="9">
        <v>10101110</v>
      </c>
      <c r="O476" s="9" t="s">
        <v>1903</v>
      </c>
      <c r="P476" s="88">
        <v>1.0091101901089999E+26</v>
      </c>
      <c r="Q476" s="9">
        <v>555</v>
      </c>
      <c r="R476" s="9">
        <v>555</v>
      </c>
      <c r="S476" s="9">
        <v>555</v>
      </c>
      <c r="T476" s="9">
        <v>555</v>
      </c>
      <c r="U476" s="9">
        <v>555</v>
      </c>
      <c r="V476" s="9">
        <v>555</v>
      </c>
      <c r="W476" s="9">
        <v>555</v>
      </c>
      <c r="X476" s="9">
        <v>555</v>
      </c>
      <c r="Y476" s="9">
        <v>555</v>
      </c>
      <c r="Z476" s="9">
        <v>555</v>
      </c>
      <c r="AA476" s="9">
        <v>555</v>
      </c>
      <c r="AB476" s="9">
        <v>49.3</v>
      </c>
      <c r="AC476" s="9">
        <v>49.9</v>
      </c>
      <c r="AD476" s="9">
        <v>62.5</v>
      </c>
      <c r="AE476" s="9">
        <v>31</v>
      </c>
      <c r="AF476" s="9">
        <v>52</v>
      </c>
      <c r="AG476" s="9">
        <v>80</v>
      </c>
      <c r="AH476" s="9">
        <v>45</v>
      </c>
      <c r="AI476" s="9">
        <v>10</v>
      </c>
      <c r="AJ476" s="9">
        <v>50</v>
      </c>
      <c r="AK476" s="9">
        <v>0</v>
      </c>
      <c r="AL476" s="9">
        <v>49.1</v>
      </c>
      <c r="AM476" s="9">
        <v>54.5</v>
      </c>
      <c r="AN476" s="9">
        <v>18.3</v>
      </c>
      <c r="AO476" s="9">
        <v>5</v>
      </c>
      <c r="AP476" s="9">
        <v>0</v>
      </c>
      <c r="AQ476" s="9">
        <v>50</v>
      </c>
      <c r="AR476" s="9" t="s">
        <v>134</v>
      </c>
      <c r="AS476" s="9" t="s">
        <v>966</v>
      </c>
      <c r="AT476" s="9" t="s">
        <v>134</v>
      </c>
      <c r="AU476" s="9" t="s">
        <v>971</v>
      </c>
      <c r="AV476" s="9" t="s">
        <v>971</v>
      </c>
      <c r="AW476" s="9" t="s">
        <v>134</v>
      </c>
      <c r="AX476" s="9" t="s">
        <v>971</v>
      </c>
      <c r="AY476" s="9" t="s">
        <v>971</v>
      </c>
      <c r="AZ476" s="9" t="s">
        <v>966</v>
      </c>
    </row>
    <row r="477" spans="1:52" ht="12.75" customHeight="1" x14ac:dyDescent="0.2">
      <c r="A477" s="9">
        <v>2021</v>
      </c>
      <c r="B477" s="9">
        <v>122845</v>
      </c>
      <c r="C477" s="9">
        <v>8</v>
      </c>
      <c r="D477" s="9">
        <v>0</v>
      </c>
      <c r="E477" s="9">
        <v>0</v>
      </c>
      <c r="F477" s="9">
        <v>0</v>
      </c>
      <c r="G477" s="9">
        <v>27</v>
      </c>
      <c r="H477" s="9">
        <v>1</v>
      </c>
      <c r="I477" s="9">
        <v>5</v>
      </c>
      <c r="J477" s="9">
        <v>0</v>
      </c>
      <c r="K477" s="9" t="s">
        <v>958</v>
      </c>
      <c r="L477" s="9" t="s">
        <v>1028</v>
      </c>
      <c r="M477" s="9" t="s">
        <v>1230</v>
      </c>
      <c r="N477" s="9">
        <v>110</v>
      </c>
      <c r="O477" s="9" t="s">
        <v>1904</v>
      </c>
      <c r="P477" s="88">
        <v>9.1010100991191094E+26</v>
      </c>
      <c r="Q477" s="9">
        <v>555</v>
      </c>
      <c r="R477" s="9">
        <v>555</v>
      </c>
      <c r="S477" s="9">
        <v>555</v>
      </c>
      <c r="T477" s="9">
        <v>555</v>
      </c>
      <c r="U477" s="9">
        <v>555</v>
      </c>
      <c r="V477" s="9">
        <v>555</v>
      </c>
      <c r="W477" s="9">
        <v>333</v>
      </c>
      <c r="X477" s="9">
        <v>555</v>
      </c>
      <c r="Y477" s="9">
        <v>555</v>
      </c>
      <c r="Z477" s="9">
        <v>555</v>
      </c>
      <c r="AA477" s="9">
        <v>555</v>
      </c>
      <c r="AB477" s="9">
        <v>49.4</v>
      </c>
      <c r="AC477" s="9">
        <v>28.2</v>
      </c>
      <c r="AD477" s="9">
        <v>25</v>
      </c>
      <c r="AE477" s="9">
        <v>33</v>
      </c>
      <c r="AF477" s="9">
        <v>0</v>
      </c>
      <c r="AG477" s="9">
        <v>0</v>
      </c>
      <c r="AH477" s="9">
        <v>0</v>
      </c>
      <c r="AI477" s="9">
        <v>66</v>
      </c>
      <c r="AJ477" s="9">
        <v>70</v>
      </c>
      <c r="AK477" s="9">
        <v>65</v>
      </c>
      <c r="AL477" s="9">
        <v>56.4</v>
      </c>
      <c r="AM477" s="9">
        <v>61.9</v>
      </c>
      <c r="AN477" s="9">
        <v>25</v>
      </c>
      <c r="AO477" s="9">
        <v>30</v>
      </c>
      <c r="AP477" s="9">
        <v>20</v>
      </c>
      <c r="AQ477" s="9">
        <v>25</v>
      </c>
      <c r="AR477" s="9" t="s">
        <v>134</v>
      </c>
      <c r="AS477" s="9" t="s">
        <v>134</v>
      </c>
      <c r="AT477" s="9" t="s">
        <v>971</v>
      </c>
      <c r="AU477" s="9" t="s">
        <v>967</v>
      </c>
      <c r="AV477" s="9" t="s">
        <v>967</v>
      </c>
      <c r="AW477" s="9" t="s">
        <v>971</v>
      </c>
      <c r="AX477" s="9" t="s">
        <v>971</v>
      </c>
      <c r="AY477" s="9" t="s">
        <v>966</v>
      </c>
      <c r="AZ477" s="9" t="s">
        <v>966</v>
      </c>
    </row>
    <row r="478" spans="1:52" ht="12.75" customHeight="1" x14ac:dyDescent="0.2">
      <c r="A478" s="9">
        <v>2021</v>
      </c>
      <c r="B478" s="9">
        <v>1117076</v>
      </c>
      <c r="C478" s="9">
        <v>8</v>
      </c>
      <c r="D478" s="9">
        <v>0</v>
      </c>
      <c r="E478" s="9">
        <v>0</v>
      </c>
      <c r="F478" s="9">
        <v>0</v>
      </c>
      <c r="G478" s="9">
        <v>27</v>
      </c>
      <c r="H478" s="9">
        <v>0</v>
      </c>
      <c r="I478" s="9">
        <v>7</v>
      </c>
      <c r="J478" s="9">
        <v>0</v>
      </c>
      <c r="K478" s="9" t="s">
        <v>958</v>
      </c>
      <c r="L478" s="9" t="s">
        <v>1003</v>
      </c>
      <c r="M478" s="9" t="s">
        <v>1905</v>
      </c>
      <c r="N478" s="9">
        <v>101011</v>
      </c>
      <c r="O478" s="9" t="s">
        <v>1906</v>
      </c>
      <c r="P478" s="88">
        <v>9.9119909191091E+26</v>
      </c>
      <c r="Q478" s="9">
        <v>555</v>
      </c>
      <c r="R478" s="9">
        <v>555</v>
      </c>
      <c r="S478" s="9">
        <v>555</v>
      </c>
      <c r="T478" s="9">
        <v>555</v>
      </c>
      <c r="U478" s="9">
        <v>555</v>
      </c>
      <c r="V478" s="9">
        <v>555</v>
      </c>
      <c r="W478" s="9">
        <v>555</v>
      </c>
      <c r="X478" s="9">
        <v>555</v>
      </c>
      <c r="Y478" s="9">
        <v>555</v>
      </c>
      <c r="Z478" s="9">
        <v>555</v>
      </c>
      <c r="AA478" s="9">
        <v>333</v>
      </c>
      <c r="AB478" s="9">
        <v>49.5</v>
      </c>
      <c r="AC478" s="9">
        <v>52</v>
      </c>
      <c r="AD478" s="9">
        <v>50</v>
      </c>
      <c r="AE478" s="9">
        <v>55</v>
      </c>
      <c r="AF478" s="9">
        <v>61</v>
      </c>
      <c r="AG478" s="9">
        <v>65</v>
      </c>
      <c r="AH478" s="9">
        <v>60</v>
      </c>
      <c r="AI478" s="9">
        <v>49</v>
      </c>
      <c r="AJ478" s="9">
        <v>65</v>
      </c>
      <c r="AK478" s="9">
        <v>45</v>
      </c>
      <c r="AL478" s="9">
        <v>48.7</v>
      </c>
      <c r="AM478" s="9">
        <v>55</v>
      </c>
      <c r="AN478" s="9">
        <v>13.3</v>
      </c>
      <c r="AO478" s="9">
        <v>0</v>
      </c>
      <c r="AP478" s="9">
        <v>40</v>
      </c>
      <c r="AQ478" s="9">
        <v>0</v>
      </c>
      <c r="AR478" s="9" t="s">
        <v>966</v>
      </c>
      <c r="AS478" s="9" t="s">
        <v>976</v>
      </c>
      <c r="AT478" s="9" t="s">
        <v>134</v>
      </c>
      <c r="AU478" s="9" t="s">
        <v>134</v>
      </c>
      <c r="AV478" s="9" t="s">
        <v>134</v>
      </c>
      <c r="AW478" s="9" t="s">
        <v>966</v>
      </c>
      <c r="AX478" s="9" t="s">
        <v>967</v>
      </c>
      <c r="AY478" s="9" t="s">
        <v>971</v>
      </c>
      <c r="AZ478" s="9" t="s">
        <v>966</v>
      </c>
    </row>
    <row r="479" spans="1:52" ht="12.75" customHeight="1" x14ac:dyDescent="0.2">
      <c r="A479" s="9">
        <v>2021</v>
      </c>
      <c r="B479" s="9">
        <v>1308687</v>
      </c>
      <c r="C479" s="9">
        <v>8</v>
      </c>
      <c r="D479" s="9">
        <v>0</v>
      </c>
      <c r="E479" s="9">
        <v>0</v>
      </c>
      <c r="F479" s="9">
        <v>0</v>
      </c>
      <c r="G479" s="9">
        <v>27</v>
      </c>
      <c r="H479" s="9">
        <v>0</v>
      </c>
      <c r="I479" s="9">
        <v>7</v>
      </c>
      <c r="J479" s="9">
        <v>0</v>
      </c>
      <c r="K479" s="9" t="s">
        <v>958</v>
      </c>
      <c r="L479" s="9" t="s">
        <v>977</v>
      </c>
      <c r="M479" s="9" t="s">
        <v>1907</v>
      </c>
      <c r="N479" s="9">
        <v>10000110</v>
      </c>
      <c r="O479" s="9" t="s">
        <v>1908</v>
      </c>
      <c r="P479" s="88">
        <v>9.1191119910019103E+26</v>
      </c>
      <c r="Q479" s="9">
        <v>555</v>
      </c>
      <c r="R479" s="9">
        <v>555</v>
      </c>
      <c r="S479" s="9">
        <v>555</v>
      </c>
      <c r="T479" s="9">
        <v>333</v>
      </c>
      <c r="U479" s="9">
        <v>555</v>
      </c>
      <c r="V479" s="9">
        <v>555</v>
      </c>
      <c r="W479" s="9">
        <v>333</v>
      </c>
      <c r="X479" s="9">
        <v>333</v>
      </c>
      <c r="Y479" s="9">
        <v>555</v>
      </c>
      <c r="Z479" s="9">
        <v>555</v>
      </c>
      <c r="AA479" s="9">
        <v>333</v>
      </c>
      <c r="AB479" s="9">
        <v>49.5</v>
      </c>
      <c r="AC479" s="9">
        <v>22.5</v>
      </c>
      <c r="AD479" s="9">
        <v>37.5</v>
      </c>
      <c r="AE479" s="9">
        <v>0</v>
      </c>
      <c r="AF479" s="9">
        <v>0</v>
      </c>
      <c r="AG479" s="9">
        <v>0</v>
      </c>
      <c r="AH479" s="9">
        <v>0</v>
      </c>
      <c r="AI479" s="9">
        <v>0</v>
      </c>
      <c r="AJ479" s="9">
        <v>0</v>
      </c>
      <c r="AK479" s="9">
        <v>0</v>
      </c>
      <c r="AL479" s="9">
        <v>58.5</v>
      </c>
      <c r="AM479" s="9">
        <v>65</v>
      </c>
      <c r="AN479" s="9">
        <v>21.7</v>
      </c>
      <c r="AO479" s="9">
        <v>25</v>
      </c>
      <c r="AP479" s="9">
        <v>40</v>
      </c>
      <c r="AQ479" s="9">
        <v>0</v>
      </c>
      <c r="AR479" s="9" t="s">
        <v>966</v>
      </c>
      <c r="AS479" s="9" t="s">
        <v>966</v>
      </c>
      <c r="AT479" s="9" t="s">
        <v>967</v>
      </c>
      <c r="AU479" s="9" t="s">
        <v>971</v>
      </c>
      <c r="AV479" s="9" t="s">
        <v>971</v>
      </c>
      <c r="AW479" s="9" t="s">
        <v>134</v>
      </c>
      <c r="AX479" s="9" t="s">
        <v>971</v>
      </c>
      <c r="AY479" s="9" t="s">
        <v>134</v>
      </c>
      <c r="AZ479" s="9" t="s">
        <v>976</v>
      </c>
    </row>
    <row r="480" spans="1:52" ht="12.75" customHeight="1" x14ac:dyDescent="0.2">
      <c r="A480" s="9">
        <v>2021</v>
      </c>
      <c r="B480" s="9">
        <v>1127924</v>
      </c>
      <c r="C480" s="9">
        <v>8</v>
      </c>
      <c r="D480" s="9">
        <v>0</v>
      </c>
      <c r="E480" s="9">
        <v>0</v>
      </c>
      <c r="F480" s="9">
        <v>0</v>
      </c>
      <c r="G480" s="9">
        <v>27</v>
      </c>
      <c r="H480" s="9">
        <v>0</v>
      </c>
      <c r="I480" s="9">
        <v>4</v>
      </c>
      <c r="J480" s="9">
        <v>0</v>
      </c>
      <c r="K480" s="9" t="s">
        <v>958</v>
      </c>
      <c r="L480" s="9" t="s">
        <v>959</v>
      </c>
      <c r="M480" s="9" t="s">
        <v>1909</v>
      </c>
      <c r="N480" s="9">
        <v>10101110</v>
      </c>
      <c r="O480" s="9" t="s">
        <v>1910</v>
      </c>
      <c r="P480" s="88">
        <v>9.1010101000009205E+26</v>
      </c>
      <c r="Q480" s="9">
        <v>555</v>
      </c>
      <c r="R480" s="9">
        <v>555</v>
      </c>
      <c r="S480" s="9">
        <v>555</v>
      </c>
      <c r="T480" s="9">
        <v>555</v>
      </c>
      <c r="U480" s="9">
        <v>555</v>
      </c>
      <c r="V480" s="9">
        <v>555</v>
      </c>
      <c r="W480" s="9">
        <v>555</v>
      </c>
      <c r="X480" s="9">
        <v>555</v>
      </c>
      <c r="Y480" s="9">
        <v>555</v>
      </c>
      <c r="Z480" s="9">
        <v>555</v>
      </c>
      <c r="AA480" s="9">
        <v>555</v>
      </c>
      <c r="AB480" s="9">
        <v>49.6</v>
      </c>
      <c r="AC480" s="9">
        <v>53.9</v>
      </c>
      <c r="AD480" s="9">
        <v>62.5</v>
      </c>
      <c r="AE480" s="9">
        <v>41</v>
      </c>
      <c r="AF480" s="9">
        <v>29</v>
      </c>
      <c r="AG480" s="9">
        <v>25</v>
      </c>
      <c r="AH480" s="9">
        <v>30</v>
      </c>
      <c r="AI480" s="9">
        <v>53</v>
      </c>
      <c r="AJ480" s="9">
        <v>65</v>
      </c>
      <c r="AK480" s="9">
        <v>50</v>
      </c>
      <c r="AL480" s="9">
        <v>48.1</v>
      </c>
      <c r="AM480" s="9">
        <v>47.8</v>
      </c>
      <c r="AN480" s="9">
        <v>50</v>
      </c>
      <c r="AO480" s="9">
        <v>50</v>
      </c>
      <c r="AP480" s="9">
        <v>25</v>
      </c>
      <c r="AQ480" s="9">
        <v>75</v>
      </c>
      <c r="AR480" s="9" t="s">
        <v>134</v>
      </c>
      <c r="AS480" s="9" t="s">
        <v>134</v>
      </c>
      <c r="AT480" s="9" t="s">
        <v>134</v>
      </c>
      <c r="AU480" s="9" t="s">
        <v>971</v>
      </c>
      <c r="AV480" s="9" t="s">
        <v>971</v>
      </c>
      <c r="AW480" s="9" t="s">
        <v>971</v>
      </c>
      <c r="AX480" s="9" t="s">
        <v>971</v>
      </c>
      <c r="AY480" s="9" t="s">
        <v>966</v>
      </c>
      <c r="AZ480" s="9" t="s">
        <v>134</v>
      </c>
    </row>
    <row r="481" spans="1:52" ht="12.75" customHeight="1" x14ac:dyDescent="0.2">
      <c r="A481" s="9">
        <v>2021</v>
      </c>
      <c r="B481" s="9">
        <v>1270538</v>
      </c>
      <c r="C481" s="9">
        <v>8</v>
      </c>
      <c r="D481" s="9">
        <v>0</v>
      </c>
      <c r="E481" s="9">
        <v>0</v>
      </c>
      <c r="F481" s="9">
        <v>0</v>
      </c>
      <c r="G481" s="9">
        <v>27</v>
      </c>
      <c r="H481" s="9">
        <v>1</v>
      </c>
      <c r="I481" s="9">
        <v>5</v>
      </c>
      <c r="J481" s="9">
        <v>0</v>
      </c>
      <c r="K481" s="9" t="s">
        <v>958</v>
      </c>
      <c r="L481" s="9" t="s">
        <v>1028</v>
      </c>
      <c r="M481" s="9" t="s">
        <v>1911</v>
      </c>
      <c r="N481" s="9">
        <v>10001101</v>
      </c>
      <c r="O481" s="9" t="s">
        <v>1912</v>
      </c>
      <c r="P481" s="88">
        <v>9.0000110991190094E+26</v>
      </c>
      <c r="Q481" s="9">
        <v>555</v>
      </c>
      <c r="R481" s="9">
        <v>555</v>
      </c>
      <c r="S481" s="9">
        <v>555</v>
      </c>
      <c r="T481" s="9">
        <v>555</v>
      </c>
      <c r="U481" s="9">
        <v>555</v>
      </c>
      <c r="V481" s="9">
        <v>555</v>
      </c>
      <c r="W481" s="9">
        <v>555</v>
      </c>
      <c r="X481" s="9">
        <v>555</v>
      </c>
      <c r="Y481" s="9">
        <v>555</v>
      </c>
      <c r="Z481" s="9">
        <v>555</v>
      </c>
      <c r="AA481" s="9">
        <v>555</v>
      </c>
      <c r="AB481" s="9">
        <v>49.9</v>
      </c>
      <c r="AC481" s="9">
        <v>50</v>
      </c>
      <c r="AD481" s="9">
        <v>50</v>
      </c>
      <c r="AE481" s="9">
        <v>50</v>
      </c>
      <c r="AF481" s="9">
        <v>10</v>
      </c>
      <c r="AG481" s="9">
        <v>50</v>
      </c>
      <c r="AH481" s="9">
        <v>0</v>
      </c>
      <c r="AI481" s="9">
        <v>90</v>
      </c>
      <c r="AJ481" s="9">
        <v>70</v>
      </c>
      <c r="AK481" s="9">
        <v>95</v>
      </c>
      <c r="AL481" s="9">
        <v>49.8</v>
      </c>
      <c r="AM481" s="9">
        <v>52.4</v>
      </c>
      <c r="AN481" s="9">
        <v>35</v>
      </c>
      <c r="AO481" s="9">
        <v>15</v>
      </c>
      <c r="AP481" s="9">
        <v>75</v>
      </c>
      <c r="AQ481" s="9">
        <v>15</v>
      </c>
      <c r="AR481" s="9" t="s">
        <v>966</v>
      </c>
      <c r="AS481" s="9" t="s">
        <v>976</v>
      </c>
      <c r="AT481" s="9" t="s">
        <v>967</v>
      </c>
      <c r="AU481" s="9" t="s">
        <v>971</v>
      </c>
      <c r="AV481" s="9" t="s">
        <v>971</v>
      </c>
      <c r="AW481" s="9" t="s">
        <v>134</v>
      </c>
      <c r="AX481" s="9" t="s">
        <v>134</v>
      </c>
      <c r="AY481" s="9" t="s">
        <v>966</v>
      </c>
      <c r="AZ481" s="9" t="s">
        <v>976</v>
      </c>
    </row>
    <row r="482" spans="1:52" ht="12.75" customHeight="1" x14ac:dyDescent="0.2">
      <c r="A482" s="9">
        <v>2021</v>
      </c>
      <c r="B482" s="9">
        <v>1103909</v>
      </c>
      <c r="C482" s="9">
        <v>8</v>
      </c>
      <c r="D482" s="9">
        <v>0</v>
      </c>
      <c r="E482" s="9">
        <v>0</v>
      </c>
      <c r="F482" s="9">
        <v>0</v>
      </c>
      <c r="G482" s="9">
        <v>27</v>
      </c>
      <c r="H482" s="9">
        <v>0</v>
      </c>
      <c r="I482" s="9">
        <v>7</v>
      </c>
      <c r="J482" s="9">
        <v>0</v>
      </c>
      <c r="K482" s="9" t="s">
        <v>958</v>
      </c>
      <c r="L482" s="9" t="s">
        <v>1061</v>
      </c>
      <c r="M482" s="9" t="s">
        <v>1913</v>
      </c>
      <c r="N482" s="9">
        <v>1110</v>
      </c>
      <c r="O482" s="9" t="s">
        <v>1914</v>
      </c>
      <c r="P482" s="88">
        <v>1.01190001091E+26</v>
      </c>
      <c r="Q482" s="9">
        <v>555</v>
      </c>
      <c r="R482" s="9">
        <v>555</v>
      </c>
      <c r="S482" s="9">
        <v>555</v>
      </c>
      <c r="T482" s="9">
        <v>555</v>
      </c>
      <c r="U482" s="9">
        <v>555</v>
      </c>
      <c r="V482" s="9">
        <v>555</v>
      </c>
      <c r="W482" s="9">
        <v>555</v>
      </c>
      <c r="X482" s="9">
        <v>555</v>
      </c>
      <c r="Y482" s="9">
        <v>555</v>
      </c>
      <c r="Z482" s="9">
        <v>555</v>
      </c>
      <c r="AA482" s="9">
        <v>555</v>
      </c>
      <c r="AB482" s="9">
        <v>50</v>
      </c>
      <c r="AC482" s="9">
        <v>43.9</v>
      </c>
      <c r="AD482" s="9">
        <v>37.5</v>
      </c>
      <c r="AE482" s="9">
        <v>53.5</v>
      </c>
      <c r="AF482" s="9">
        <v>30</v>
      </c>
      <c r="AG482" s="9">
        <v>50</v>
      </c>
      <c r="AH482" s="9">
        <v>25</v>
      </c>
      <c r="AI482" s="9">
        <v>77</v>
      </c>
      <c r="AJ482" s="9">
        <v>65</v>
      </c>
      <c r="AK482" s="9">
        <v>80</v>
      </c>
      <c r="AL482" s="9">
        <v>52</v>
      </c>
      <c r="AM482" s="9">
        <v>55</v>
      </c>
      <c r="AN482" s="9">
        <v>35</v>
      </c>
      <c r="AO482" s="9">
        <v>30</v>
      </c>
      <c r="AP482" s="9">
        <v>25</v>
      </c>
      <c r="AQ482" s="9">
        <v>50</v>
      </c>
      <c r="AR482" s="9" t="s">
        <v>971</v>
      </c>
      <c r="AS482" s="9" t="s">
        <v>134</v>
      </c>
      <c r="AT482" s="9" t="s">
        <v>134</v>
      </c>
      <c r="AU482" s="9" t="s">
        <v>971</v>
      </c>
      <c r="AV482" s="9" t="s">
        <v>971</v>
      </c>
      <c r="AW482" s="9" t="s">
        <v>134</v>
      </c>
      <c r="AX482" s="9" t="s">
        <v>976</v>
      </c>
      <c r="AY482" s="9" t="s">
        <v>966</v>
      </c>
      <c r="AZ482" s="9" t="s">
        <v>971</v>
      </c>
    </row>
    <row r="483" spans="1:52" ht="12.75" customHeight="1" x14ac:dyDescent="0.2">
      <c r="A483" s="9">
        <v>2021</v>
      </c>
      <c r="B483" s="9">
        <v>108730</v>
      </c>
      <c r="C483" s="9">
        <v>8</v>
      </c>
      <c r="D483" s="9">
        <v>0</v>
      </c>
      <c r="E483" s="9">
        <v>0</v>
      </c>
      <c r="F483" s="9">
        <v>0</v>
      </c>
      <c r="G483" s="9">
        <v>27</v>
      </c>
      <c r="H483" s="9">
        <v>0</v>
      </c>
      <c r="I483" s="9">
        <v>3</v>
      </c>
      <c r="J483" s="9">
        <v>0</v>
      </c>
      <c r="K483" s="9" t="s">
        <v>958</v>
      </c>
      <c r="L483" s="9" t="s">
        <v>991</v>
      </c>
      <c r="M483" s="9" t="s">
        <v>1915</v>
      </c>
      <c r="N483" s="9">
        <v>110</v>
      </c>
      <c r="O483" s="9" t="s">
        <v>1916</v>
      </c>
      <c r="P483" s="88">
        <v>9.1109010111001101E+26</v>
      </c>
      <c r="Q483" s="9">
        <v>555</v>
      </c>
      <c r="R483" s="9">
        <v>555</v>
      </c>
      <c r="S483" s="9">
        <v>555</v>
      </c>
      <c r="T483" s="9">
        <v>555</v>
      </c>
      <c r="U483" s="9">
        <v>555</v>
      </c>
      <c r="V483" s="9">
        <v>555</v>
      </c>
      <c r="W483" s="9">
        <v>555</v>
      </c>
      <c r="X483" s="9">
        <v>555</v>
      </c>
      <c r="Y483" s="9">
        <v>555</v>
      </c>
      <c r="Z483" s="9">
        <v>555</v>
      </c>
      <c r="AA483" s="9">
        <v>555</v>
      </c>
      <c r="AB483" s="9">
        <v>50</v>
      </c>
      <c r="AC483" s="9">
        <v>28</v>
      </c>
      <c r="AD483" s="9">
        <v>25</v>
      </c>
      <c r="AE483" s="9">
        <v>32.5</v>
      </c>
      <c r="AF483" s="9">
        <v>11</v>
      </c>
      <c r="AG483" s="9">
        <v>55</v>
      </c>
      <c r="AH483" s="9">
        <v>0</v>
      </c>
      <c r="AI483" s="9">
        <v>54</v>
      </c>
      <c r="AJ483" s="9">
        <v>70</v>
      </c>
      <c r="AK483" s="9">
        <v>50</v>
      </c>
      <c r="AL483" s="9">
        <v>57.3</v>
      </c>
      <c r="AM483" s="9">
        <v>58.3</v>
      </c>
      <c r="AN483" s="9">
        <v>51.7</v>
      </c>
      <c r="AO483" s="9">
        <v>25</v>
      </c>
      <c r="AP483" s="9">
        <v>30</v>
      </c>
      <c r="AQ483" s="9">
        <v>100</v>
      </c>
      <c r="AR483" s="9" t="s">
        <v>134</v>
      </c>
      <c r="AS483" s="9" t="s">
        <v>134</v>
      </c>
      <c r="AT483" s="9" t="s">
        <v>134</v>
      </c>
      <c r="AU483" s="9" t="s">
        <v>971</v>
      </c>
      <c r="AV483" s="9" t="s">
        <v>971</v>
      </c>
      <c r="AW483" s="9" t="s">
        <v>134</v>
      </c>
      <c r="AX483" s="9" t="s">
        <v>971</v>
      </c>
      <c r="AY483" s="9" t="s">
        <v>966</v>
      </c>
      <c r="AZ483" s="9" t="s">
        <v>966</v>
      </c>
    </row>
    <row r="484" spans="1:52" ht="12.75" customHeight="1" x14ac:dyDescent="0.2">
      <c r="A484" s="9">
        <v>2021</v>
      </c>
      <c r="B484" s="9">
        <v>1103657</v>
      </c>
      <c r="C484" s="9">
        <v>8</v>
      </c>
      <c r="D484" s="9">
        <v>0</v>
      </c>
      <c r="E484" s="9">
        <v>0</v>
      </c>
      <c r="F484" s="9">
        <v>0</v>
      </c>
      <c r="G484" s="9">
        <v>27</v>
      </c>
      <c r="H484" s="9">
        <v>0</v>
      </c>
      <c r="I484" s="9">
        <v>3</v>
      </c>
      <c r="J484" s="9">
        <v>0</v>
      </c>
      <c r="K484" s="9" t="s">
        <v>958</v>
      </c>
      <c r="L484" s="9" t="s">
        <v>991</v>
      </c>
      <c r="M484" s="9" t="s">
        <v>1917</v>
      </c>
      <c r="N484" s="9">
        <v>10100100</v>
      </c>
      <c r="O484" s="9" t="s">
        <v>1918</v>
      </c>
      <c r="P484" s="88">
        <v>9.1109101110110099E+26</v>
      </c>
      <c r="Q484" s="9">
        <v>555</v>
      </c>
      <c r="R484" s="9">
        <v>555</v>
      </c>
      <c r="S484" s="9">
        <v>555</v>
      </c>
      <c r="T484" s="9">
        <v>555</v>
      </c>
      <c r="U484" s="9">
        <v>555</v>
      </c>
      <c r="V484" s="9">
        <v>555</v>
      </c>
      <c r="W484" s="9">
        <v>555</v>
      </c>
      <c r="X484" s="9">
        <v>555</v>
      </c>
      <c r="Y484" s="9">
        <v>555</v>
      </c>
      <c r="Z484" s="9">
        <v>333</v>
      </c>
      <c r="AA484" s="9">
        <v>333</v>
      </c>
      <c r="AB484" s="9">
        <v>50.1</v>
      </c>
      <c r="AC484" s="9">
        <v>40.299999999999997</v>
      </c>
      <c r="AD484" s="9">
        <v>37.5</v>
      </c>
      <c r="AE484" s="9">
        <v>44.5</v>
      </c>
      <c r="AF484" s="9">
        <v>54</v>
      </c>
      <c r="AG484" s="9">
        <v>70</v>
      </c>
      <c r="AH484" s="9">
        <v>50</v>
      </c>
      <c r="AI484" s="9">
        <v>35</v>
      </c>
      <c r="AJ484" s="9">
        <v>55</v>
      </c>
      <c r="AK484" s="9">
        <v>30</v>
      </c>
      <c r="AL484" s="9">
        <v>53.3</v>
      </c>
      <c r="AM484" s="9">
        <v>58.3</v>
      </c>
      <c r="AN484" s="9">
        <v>25</v>
      </c>
      <c r="AO484" s="9">
        <v>75</v>
      </c>
      <c r="AP484" s="9">
        <v>0</v>
      </c>
      <c r="AQ484" s="9">
        <v>0</v>
      </c>
      <c r="AR484" s="9" t="s">
        <v>966</v>
      </c>
      <c r="AS484" s="9" t="s">
        <v>966</v>
      </c>
      <c r="AT484" s="9" t="s">
        <v>971</v>
      </c>
      <c r="AU484" s="9" t="s">
        <v>966</v>
      </c>
      <c r="AV484" s="9" t="s">
        <v>966</v>
      </c>
      <c r="AW484" s="9" t="s">
        <v>966</v>
      </c>
      <c r="AX484" s="9" t="s">
        <v>971</v>
      </c>
      <c r="AY484" s="9" t="s">
        <v>134</v>
      </c>
      <c r="AZ484" s="9" t="s">
        <v>966</v>
      </c>
    </row>
    <row r="485" spans="1:52" ht="12.75" customHeight="1" x14ac:dyDescent="0.2">
      <c r="A485" s="9">
        <v>2021</v>
      </c>
      <c r="B485" s="9">
        <v>1308687</v>
      </c>
      <c r="C485" s="9">
        <v>8</v>
      </c>
      <c r="D485" s="9">
        <v>0</v>
      </c>
      <c r="E485" s="9">
        <v>0</v>
      </c>
      <c r="F485" s="9">
        <v>0</v>
      </c>
      <c r="G485" s="9">
        <v>27</v>
      </c>
      <c r="H485" s="9">
        <v>0</v>
      </c>
      <c r="I485" s="9">
        <v>7</v>
      </c>
      <c r="J485" s="9">
        <v>0</v>
      </c>
      <c r="K485" s="9" t="s">
        <v>958</v>
      </c>
      <c r="L485" s="9" t="s">
        <v>977</v>
      </c>
      <c r="M485" s="9" t="s">
        <v>1919</v>
      </c>
      <c r="N485" s="9">
        <v>10001110</v>
      </c>
      <c r="O485" s="9" t="s">
        <v>1920</v>
      </c>
      <c r="P485" s="88">
        <v>9.1191119910109194E+26</v>
      </c>
      <c r="Q485" s="9">
        <v>555</v>
      </c>
      <c r="R485" s="9">
        <v>555</v>
      </c>
      <c r="S485" s="9">
        <v>555</v>
      </c>
      <c r="T485" s="9">
        <v>555</v>
      </c>
      <c r="U485" s="9">
        <v>555</v>
      </c>
      <c r="V485" s="9">
        <v>555</v>
      </c>
      <c r="W485" s="9">
        <v>555</v>
      </c>
      <c r="X485" s="9">
        <v>555</v>
      </c>
      <c r="Y485" s="9">
        <v>555</v>
      </c>
      <c r="Z485" s="9">
        <v>555</v>
      </c>
      <c r="AA485" s="9">
        <v>555</v>
      </c>
      <c r="AB485" s="9">
        <v>50.1</v>
      </c>
      <c r="AC485" s="9">
        <v>42</v>
      </c>
      <c r="AD485" s="9">
        <v>50</v>
      </c>
      <c r="AE485" s="9">
        <v>30</v>
      </c>
      <c r="AF485" s="9">
        <v>26</v>
      </c>
      <c r="AG485" s="9">
        <v>50</v>
      </c>
      <c r="AH485" s="9">
        <v>20</v>
      </c>
      <c r="AI485" s="9">
        <v>34</v>
      </c>
      <c r="AJ485" s="9">
        <v>70</v>
      </c>
      <c r="AK485" s="9">
        <v>25</v>
      </c>
      <c r="AL485" s="9">
        <v>52.8</v>
      </c>
      <c r="AM485" s="9">
        <v>60</v>
      </c>
      <c r="AN485" s="9">
        <v>11.7</v>
      </c>
      <c r="AO485" s="9">
        <v>35</v>
      </c>
      <c r="AP485" s="9">
        <v>0</v>
      </c>
      <c r="AQ485" s="9">
        <v>0</v>
      </c>
      <c r="AR485" s="9" t="s">
        <v>966</v>
      </c>
      <c r="AS485" s="9" t="s">
        <v>966</v>
      </c>
      <c r="AT485" s="9" t="s">
        <v>134</v>
      </c>
      <c r="AU485" s="9" t="s">
        <v>967</v>
      </c>
      <c r="AV485" s="9" t="s">
        <v>967</v>
      </c>
      <c r="AW485" s="9" t="s">
        <v>971</v>
      </c>
      <c r="AX485" s="9" t="s">
        <v>971</v>
      </c>
      <c r="AY485" s="9" t="s">
        <v>966</v>
      </c>
      <c r="AZ485" s="9" t="s">
        <v>966</v>
      </c>
    </row>
    <row r="486" spans="1:52" ht="12.75" customHeight="1" x14ac:dyDescent="0.2">
      <c r="A486" s="9">
        <v>2021</v>
      </c>
      <c r="B486" s="9">
        <v>1103692</v>
      </c>
      <c r="C486" s="9">
        <v>8</v>
      </c>
      <c r="D486" s="9">
        <v>0</v>
      </c>
      <c r="E486" s="9">
        <v>0</v>
      </c>
      <c r="F486" s="9">
        <v>0</v>
      </c>
      <c r="G486" s="9">
        <v>27</v>
      </c>
      <c r="H486" s="9">
        <v>0</v>
      </c>
      <c r="I486" s="9">
        <v>7</v>
      </c>
      <c r="J486" s="9">
        <v>0</v>
      </c>
      <c r="K486" s="9" t="s">
        <v>958</v>
      </c>
      <c r="L486" s="9" t="s">
        <v>1061</v>
      </c>
      <c r="M486" s="9" t="s">
        <v>1921</v>
      </c>
      <c r="N486" s="9">
        <v>10000110</v>
      </c>
      <c r="O486" s="9" t="s">
        <v>1922</v>
      </c>
      <c r="P486" s="88">
        <v>1.1091010190999899E+25</v>
      </c>
      <c r="Q486" s="9">
        <v>555</v>
      </c>
      <c r="R486" s="9">
        <v>555</v>
      </c>
      <c r="S486" s="9">
        <v>555</v>
      </c>
      <c r="T486" s="9">
        <v>555</v>
      </c>
      <c r="U486" s="9">
        <v>555</v>
      </c>
      <c r="V486" s="9">
        <v>555</v>
      </c>
      <c r="W486" s="9">
        <v>555</v>
      </c>
      <c r="X486" s="9">
        <v>555</v>
      </c>
      <c r="Y486" s="9">
        <v>555</v>
      </c>
      <c r="Z486" s="9">
        <v>555</v>
      </c>
      <c r="AA486" s="9">
        <v>555</v>
      </c>
      <c r="AB486" s="9">
        <v>50.2</v>
      </c>
      <c r="AC486" s="9">
        <v>36.700000000000003</v>
      </c>
      <c r="AD486" s="9">
        <v>37.5</v>
      </c>
      <c r="AE486" s="9">
        <v>35.5</v>
      </c>
      <c r="AF486" s="9">
        <v>50</v>
      </c>
      <c r="AG486" s="9">
        <v>50</v>
      </c>
      <c r="AH486" s="9">
        <v>50</v>
      </c>
      <c r="AI486" s="9">
        <v>21</v>
      </c>
      <c r="AJ486" s="9">
        <v>65</v>
      </c>
      <c r="AK486" s="9">
        <v>10</v>
      </c>
      <c r="AL486" s="9">
        <v>54.7</v>
      </c>
      <c r="AM486" s="9">
        <v>55</v>
      </c>
      <c r="AN486" s="9">
        <v>53.3</v>
      </c>
      <c r="AO486" s="9">
        <v>50</v>
      </c>
      <c r="AP486" s="9">
        <v>50</v>
      </c>
      <c r="AQ486" s="9">
        <v>60</v>
      </c>
      <c r="AR486" s="9" t="s">
        <v>134</v>
      </c>
      <c r="AS486" s="9" t="s">
        <v>976</v>
      </c>
      <c r="AT486" s="9" t="s">
        <v>967</v>
      </c>
      <c r="AU486" s="9" t="s">
        <v>971</v>
      </c>
      <c r="AV486" s="9" t="s">
        <v>971</v>
      </c>
      <c r="AW486" s="9" t="s">
        <v>134</v>
      </c>
      <c r="AX486" s="9" t="s">
        <v>971</v>
      </c>
      <c r="AY486" s="9" t="s">
        <v>976</v>
      </c>
      <c r="AZ486" s="9" t="s">
        <v>976</v>
      </c>
    </row>
    <row r="487" spans="1:52" ht="12.75" customHeight="1" x14ac:dyDescent="0.2">
      <c r="A487" s="9">
        <v>2021</v>
      </c>
      <c r="B487" s="9">
        <v>108730</v>
      </c>
      <c r="C487" s="9">
        <v>8</v>
      </c>
      <c r="D487" s="9">
        <v>0</v>
      </c>
      <c r="E487" s="9">
        <v>0</v>
      </c>
      <c r="F487" s="9">
        <v>0</v>
      </c>
      <c r="G487" s="9">
        <v>27</v>
      </c>
      <c r="H487" s="9">
        <v>0</v>
      </c>
      <c r="I487" s="9">
        <v>3</v>
      </c>
      <c r="J487" s="9">
        <v>0</v>
      </c>
      <c r="K487" s="9" t="s">
        <v>958</v>
      </c>
      <c r="L487" s="9" t="s">
        <v>991</v>
      </c>
      <c r="M487" s="9" t="s">
        <v>1923</v>
      </c>
      <c r="N487" s="9">
        <v>1000</v>
      </c>
      <c r="O487" s="9" t="s">
        <v>1924</v>
      </c>
      <c r="P487" s="88">
        <v>9.0109011110011103E+26</v>
      </c>
      <c r="Q487" s="9">
        <v>555</v>
      </c>
      <c r="R487" s="9">
        <v>555</v>
      </c>
      <c r="S487" s="9">
        <v>555</v>
      </c>
      <c r="T487" s="9">
        <v>555</v>
      </c>
      <c r="U487" s="9">
        <v>555</v>
      </c>
      <c r="V487" s="9">
        <v>555</v>
      </c>
      <c r="W487" s="9">
        <v>555</v>
      </c>
      <c r="X487" s="9">
        <v>555</v>
      </c>
      <c r="Y487" s="9">
        <v>555</v>
      </c>
      <c r="Z487" s="9">
        <v>333</v>
      </c>
      <c r="AA487" s="9">
        <v>555</v>
      </c>
      <c r="AB487" s="9">
        <v>50.2</v>
      </c>
      <c r="AC487" s="9">
        <v>25.7</v>
      </c>
      <c r="AD487" s="9">
        <v>12.5</v>
      </c>
      <c r="AE487" s="9">
        <v>45.5</v>
      </c>
      <c r="AF487" s="9">
        <v>25</v>
      </c>
      <c r="AG487" s="9">
        <v>65</v>
      </c>
      <c r="AH487" s="9">
        <v>15</v>
      </c>
      <c r="AI487" s="9">
        <v>66</v>
      </c>
      <c r="AJ487" s="9">
        <v>70</v>
      </c>
      <c r="AK487" s="9">
        <v>65</v>
      </c>
      <c r="AL487" s="9">
        <v>58.3</v>
      </c>
      <c r="AM487" s="9">
        <v>58.3</v>
      </c>
      <c r="AN487" s="9">
        <v>58.3</v>
      </c>
      <c r="AO487" s="9">
        <v>75</v>
      </c>
      <c r="AP487" s="9">
        <v>0</v>
      </c>
      <c r="AQ487" s="9">
        <v>100</v>
      </c>
      <c r="AR487" s="9" t="s">
        <v>134</v>
      </c>
      <c r="AS487" s="9" t="s">
        <v>134</v>
      </c>
      <c r="AT487" s="9" t="s">
        <v>966</v>
      </c>
      <c r="AU487" s="9" t="s">
        <v>134</v>
      </c>
      <c r="AV487" s="9" t="s">
        <v>971</v>
      </c>
      <c r="AW487" s="9" t="s">
        <v>966</v>
      </c>
      <c r="AX487" s="9" t="s">
        <v>976</v>
      </c>
      <c r="AY487" s="9" t="s">
        <v>966</v>
      </c>
      <c r="AZ487" s="9" t="s">
        <v>966</v>
      </c>
    </row>
    <row r="488" spans="1:52" ht="12.75" customHeight="1" x14ac:dyDescent="0.2">
      <c r="A488" s="9">
        <v>2021</v>
      </c>
      <c r="B488" s="9">
        <v>108730</v>
      </c>
      <c r="C488" s="9">
        <v>8</v>
      </c>
      <c r="D488" s="9">
        <v>0</v>
      </c>
      <c r="E488" s="9">
        <v>0</v>
      </c>
      <c r="F488" s="9">
        <v>0</v>
      </c>
      <c r="G488" s="9">
        <v>27</v>
      </c>
      <c r="H488" s="9">
        <v>0</v>
      </c>
      <c r="I488" s="9">
        <v>3</v>
      </c>
      <c r="J488" s="9">
        <v>0</v>
      </c>
      <c r="K488" s="9" t="s">
        <v>958</v>
      </c>
      <c r="L488" s="9" t="s">
        <v>991</v>
      </c>
      <c r="M488" s="9" t="s">
        <v>1925</v>
      </c>
      <c r="N488" s="9">
        <v>101110</v>
      </c>
      <c r="O488" s="9" t="s">
        <v>1926</v>
      </c>
      <c r="P488" s="88">
        <v>9.1109110010111094E+26</v>
      </c>
      <c r="Q488" s="9">
        <v>555</v>
      </c>
      <c r="R488" s="9">
        <v>555</v>
      </c>
      <c r="S488" s="9">
        <v>555</v>
      </c>
      <c r="T488" s="9">
        <v>333</v>
      </c>
      <c r="U488" s="9">
        <v>555</v>
      </c>
      <c r="V488" s="9">
        <v>555</v>
      </c>
      <c r="W488" s="9">
        <v>333</v>
      </c>
      <c r="X488" s="9">
        <v>333</v>
      </c>
      <c r="Y488" s="9">
        <v>555</v>
      </c>
      <c r="Z488" s="9">
        <v>333</v>
      </c>
      <c r="AA488" s="9">
        <v>555</v>
      </c>
      <c r="AB488" s="9">
        <v>50.3</v>
      </c>
      <c r="AC488" s="9">
        <v>30</v>
      </c>
      <c r="AD488" s="9">
        <v>50</v>
      </c>
      <c r="AE488" s="9">
        <v>0</v>
      </c>
      <c r="AF488" s="9">
        <v>0</v>
      </c>
      <c r="AG488" s="9">
        <v>0</v>
      </c>
      <c r="AH488" s="9">
        <v>0</v>
      </c>
      <c r="AI488" s="9">
        <v>0</v>
      </c>
      <c r="AJ488" s="9">
        <v>0</v>
      </c>
      <c r="AK488" s="9">
        <v>0</v>
      </c>
      <c r="AL488" s="9">
        <v>57.1</v>
      </c>
      <c r="AM488" s="9">
        <v>58.3</v>
      </c>
      <c r="AN488" s="9">
        <v>50</v>
      </c>
      <c r="AO488" s="9">
        <v>50</v>
      </c>
      <c r="AP488" s="9">
        <v>0</v>
      </c>
      <c r="AQ488" s="9">
        <v>100</v>
      </c>
      <c r="AR488" s="9" t="s">
        <v>134</v>
      </c>
      <c r="AS488" s="9" t="s">
        <v>971</v>
      </c>
      <c r="AT488" s="9" t="s">
        <v>134</v>
      </c>
      <c r="AU488" s="9" t="s">
        <v>134</v>
      </c>
      <c r="AV488" s="9" t="s">
        <v>967</v>
      </c>
      <c r="AW488" s="9" t="s">
        <v>967</v>
      </c>
      <c r="AX488" s="9" t="s">
        <v>966</v>
      </c>
      <c r="AY488" s="9" t="s">
        <v>966</v>
      </c>
      <c r="AZ488" s="9" t="s">
        <v>966</v>
      </c>
    </row>
    <row r="489" spans="1:52" ht="12.75" customHeight="1" x14ac:dyDescent="0.2">
      <c r="A489" s="9">
        <v>2021</v>
      </c>
      <c r="B489" s="9">
        <v>122845</v>
      </c>
      <c r="C489" s="9">
        <v>8</v>
      </c>
      <c r="D489" s="9">
        <v>0</v>
      </c>
      <c r="E489" s="9">
        <v>0</v>
      </c>
      <c r="F489" s="9">
        <v>0</v>
      </c>
      <c r="G489" s="9">
        <v>27</v>
      </c>
      <c r="H489" s="9">
        <v>1</v>
      </c>
      <c r="I489" s="9">
        <v>5</v>
      </c>
      <c r="J489" s="9">
        <v>0</v>
      </c>
      <c r="K489" s="9" t="s">
        <v>958</v>
      </c>
      <c r="L489" s="9" t="s">
        <v>1028</v>
      </c>
      <c r="M489" s="9" t="s">
        <v>1927</v>
      </c>
      <c r="N489" s="9">
        <v>11111100</v>
      </c>
      <c r="O489" s="9" t="s">
        <v>1928</v>
      </c>
      <c r="P489" s="88">
        <v>9.1101100990191103E+26</v>
      </c>
      <c r="Q489" s="9">
        <v>555</v>
      </c>
      <c r="R489" s="9">
        <v>555</v>
      </c>
      <c r="S489" s="9">
        <v>555</v>
      </c>
      <c r="T489" s="9">
        <v>333</v>
      </c>
      <c r="U489" s="9">
        <v>555</v>
      </c>
      <c r="V489" s="9">
        <v>555</v>
      </c>
      <c r="W489" s="9">
        <v>333</v>
      </c>
      <c r="X489" s="9">
        <v>333</v>
      </c>
      <c r="Y489" s="9">
        <v>555</v>
      </c>
      <c r="Z489" s="9">
        <v>333</v>
      </c>
      <c r="AA489" s="9">
        <v>333</v>
      </c>
      <c r="AB489" s="9">
        <v>50.3</v>
      </c>
      <c r="AC489" s="9">
        <v>45</v>
      </c>
      <c r="AD489" s="9">
        <v>75</v>
      </c>
      <c r="AE489" s="9">
        <v>0</v>
      </c>
      <c r="AF489" s="9">
        <v>0</v>
      </c>
      <c r="AG489" s="9">
        <v>0</v>
      </c>
      <c r="AH489" s="9">
        <v>0</v>
      </c>
      <c r="AI489" s="9">
        <v>0</v>
      </c>
      <c r="AJ489" s="9">
        <v>0</v>
      </c>
      <c r="AK489" s="9">
        <v>0</v>
      </c>
      <c r="AL489" s="9">
        <v>52</v>
      </c>
      <c r="AM489" s="9">
        <v>57.1</v>
      </c>
      <c r="AN489" s="9">
        <v>23.3</v>
      </c>
      <c r="AO489" s="9">
        <v>70</v>
      </c>
      <c r="AP489" s="9">
        <v>0</v>
      </c>
      <c r="AQ489" s="9">
        <v>0</v>
      </c>
      <c r="AR489" s="9" t="s">
        <v>971</v>
      </c>
      <c r="AS489" s="9" t="s">
        <v>134</v>
      </c>
      <c r="AT489" s="9" t="s">
        <v>134</v>
      </c>
      <c r="AU489" s="9" t="s">
        <v>971</v>
      </c>
      <c r="AV489" s="9" t="s">
        <v>971</v>
      </c>
      <c r="AW489" s="9" t="s">
        <v>971</v>
      </c>
      <c r="AX489" s="9" t="s">
        <v>966</v>
      </c>
      <c r="AY489" s="9" t="s">
        <v>966</v>
      </c>
      <c r="AZ489" s="9" t="s">
        <v>134</v>
      </c>
    </row>
    <row r="490" spans="1:52" ht="12.75" customHeight="1" x14ac:dyDescent="0.2">
      <c r="A490" s="9">
        <v>2021</v>
      </c>
      <c r="B490" s="9">
        <v>1127925</v>
      </c>
      <c r="C490" s="9">
        <v>8</v>
      </c>
      <c r="D490" s="9">
        <v>0</v>
      </c>
      <c r="E490" s="9">
        <v>0</v>
      </c>
      <c r="F490" s="9">
        <v>0</v>
      </c>
      <c r="G490" s="9">
        <v>27</v>
      </c>
      <c r="H490" s="9">
        <v>1</v>
      </c>
      <c r="I490" s="9">
        <v>5</v>
      </c>
      <c r="J490" s="9">
        <v>0</v>
      </c>
      <c r="K490" s="9" t="s">
        <v>958</v>
      </c>
      <c r="L490" s="9" t="s">
        <v>1028</v>
      </c>
      <c r="M490" s="9" t="s">
        <v>1929</v>
      </c>
      <c r="N490" s="9">
        <v>111111</v>
      </c>
      <c r="O490" s="9" t="s">
        <v>1930</v>
      </c>
      <c r="P490" s="88">
        <v>9.0101110991190104E+26</v>
      </c>
      <c r="Q490" s="9">
        <v>555</v>
      </c>
      <c r="R490" s="9">
        <v>555</v>
      </c>
      <c r="S490" s="9">
        <v>555</v>
      </c>
      <c r="T490" s="9">
        <v>555</v>
      </c>
      <c r="U490" s="9">
        <v>555</v>
      </c>
      <c r="V490" s="9">
        <v>555</v>
      </c>
      <c r="W490" s="9">
        <v>555</v>
      </c>
      <c r="X490" s="9">
        <v>555</v>
      </c>
      <c r="Y490" s="9">
        <v>555</v>
      </c>
      <c r="Z490" s="9">
        <v>555</v>
      </c>
      <c r="AA490" s="9">
        <v>555</v>
      </c>
      <c r="AB490" s="9">
        <v>50.4</v>
      </c>
      <c r="AC490" s="9">
        <v>61</v>
      </c>
      <c r="AD490" s="9">
        <v>75</v>
      </c>
      <c r="AE490" s="9">
        <v>40</v>
      </c>
      <c r="AF490" s="9">
        <v>30</v>
      </c>
      <c r="AG490" s="9">
        <v>50</v>
      </c>
      <c r="AH490" s="9">
        <v>25</v>
      </c>
      <c r="AI490" s="9">
        <v>50</v>
      </c>
      <c r="AJ490" s="9">
        <v>70</v>
      </c>
      <c r="AK490" s="9">
        <v>45</v>
      </c>
      <c r="AL490" s="9">
        <v>46.8</v>
      </c>
      <c r="AM490" s="9">
        <v>52.4</v>
      </c>
      <c r="AN490" s="9">
        <v>15</v>
      </c>
      <c r="AO490" s="9">
        <v>30</v>
      </c>
      <c r="AP490" s="9">
        <v>0</v>
      </c>
      <c r="AQ490" s="9">
        <v>15</v>
      </c>
      <c r="AR490" s="9" t="s">
        <v>966</v>
      </c>
      <c r="AS490" s="9" t="s">
        <v>966</v>
      </c>
      <c r="AT490" s="9" t="s">
        <v>967</v>
      </c>
      <c r="AU490" s="9" t="s">
        <v>971</v>
      </c>
      <c r="AV490" s="9" t="s">
        <v>134</v>
      </c>
      <c r="AW490" s="9" t="s">
        <v>966</v>
      </c>
      <c r="AX490" s="9" t="s">
        <v>971</v>
      </c>
      <c r="AY490" s="9" t="s">
        <v>134</v>
      </c>
      <c r="AZ490" s="9" t="s">
        <v>976</v>
      </c>
    </row>
    <row r="491" spans="1:52" ht="12.75" customHeight="1" x14ac:dyDescent="0.2">
      <c r="A491" s="9">
        <v>2021</v>
      </c>
      <c r="B491" s="9">
        <v>1179970</v>
      </c>
      <c r="C491" s="9">
        <v>8</v>
      </c>
      <c r="D491" s="9">
        <v>0</v>
      </c>
      <c r="E491" s="9">
        <v>0</v>
      </c>
      <c r="F491" s="9">
        <v>0</v>
      </c>
      <c r="G491" s="9">
        <v>27</v>
      </c>
      <c r="H491" s="9">
        <v>0</v>
      </c>
      <c r="I491" s="9">
        <v>2</v>
      </c>
      <c r="J491" s="9">
        <v>0</v>
      </c>
      <c r="K491" s="9" t="s">
        <v>958</v>
      </c>
      <c r="L491" s="9" t="s">
        <v>963</v>
      </c>
      <c r="M491" s="9" t="s">
        <v>1931</v>
      </c>
      <c r="N491" s="9">
        <v>10001111</v>
      </c>
      <c r="O491" s="9" t="s">
        <v>1932</v>
      </c>
      <c r="P491" s="88">
        <v>1.11010010091091E+26</v>
      </c>
      <c r="Q491" s="9">
        <v>555</v>
      </c>
      <c r="R491" s="9">
        <v>555</v>
      </c>
      <c r="S491" s="9">
        <v>555</v>
      </c>
      <c r="T491" s="9">
        <v>555</v>
      </c>
      <c r="U491" s="9">
        <v>555</v>
      </c>
      <c r="V491" s="9">
        <v>555</v>
      </c>
      <c r="W491" s="9">
        <v>555</v>
      </c>
      <c r="X491" s="9">
        <v>555</v>
      </c>
      <c r="Y491" s="9">
        <v>555</v>
      </c>
      <c r="Z491" s="9">
        <v>555</v>
      </c>
      <c r="AA491" s="9">
        <v>555</v>
      </c>
      <c r="AB491" s="9">
        <v>50.4</v>
      </c>
      <c r="AC491" s="9">
        <v>43.9</v>
      </c>
      <c r="AD491" s="9">
        <v>62.5</v>
      </c>
      <c r="AE491" s="9">
        <v>16</v>
      </c>
      <c r="AF491" s="9">
        <v>11</v>
      </c>
      <c r="AG491" s="9">
        <v>55</v>
      </c>
      <c r="AH491" s="9">
        <v>0</v>
      </c>
      <c r="AI491" s="9">
        <v>21</v>
      </c>
      <c r="AJ491" s="9">
        <v>65</v>
      </c>
      <c r="AK491" s="9">
        <v>10</v>
      </c>
      <c r="AL491" s="9">
        <v>52.5</v>
      </c>
      <c r="AM491" s="9">
        <v>52</v>
      </c>
      <c r="AN491" s="9">
        <v>55</v>
      </c>
      <c r="AO491" s="9">
        <v>30</v>
      </c>
      <c r="AP491" s="9">
        <v>60</v>
      </c>
      <c r="AQ491" s="9">
        <v>75</v>
      </c>
      <c r="AR491" s="9" t="s">
        <v>134</v>
      </c>
      <c r="AS491" s="9" t="s">
        <v>134</v>
      </c>
      <c r="AT491" s="9" t="s">
        <v>971</v>
      </c>
      <c r="AU491" s="9" t="s">
        <v>971</v>
      </c>
      <c r="AV491" s="9" t="s">
        <v>971</v>
      </c>
      <c r="AW491" s="9" t="s">
        <v>971</v>
      </c>
      <c r="AX491" s="9" t="s">
        <v>971</v>
      </c>
      <c r="AY491" s="9" t="s">
        <v>966</v>
      </c>
      <c r="AZ491" s="9" t="s">
        <v>134</v>
      </c>
    </row>
    <row r="492" spans="1:52" ht="12.75" customHeight="1" x14ac:dyDescent="0.2">
      <c r="A492" s="9">
        <v>2021</v>
      </c>
      <c r="B492" s="9">
        <v>1308687</v>
      </c>
      <c r="C492" s="9">
        <v>8</v>
      </c>
      <c r="D492" s="9">
        <v>0</v>
      </c>
      <c r="E492" s="9">
        <v>0</v>
      </c>
      <c r="F492" s="9">
        <v>0</v>
      </c>
      <c r="G492" s="9">
        <v>27</v>
      </c>
      <c r="H492" s="9">
        <v>0</v>
      </c>
      <c r="I492" s="9">
        <v>7</v>
      </c>
      <c r="J492" s="9">
        <v>0</v>
      </c>
      <c r="K492" s="9" t="s">
        <v>958</v>
      </c>
      <c r="L492" s="9" t="s">
        <v>977</v>
      </c>
      <c r="M492" s="9" t="s">
        <v>1933</v>
      </c>
      <c r="N492" s="9">
        <v>100110</v>
      </c>
      <c r="O492" s="9" t="s">
        <v>1934</v>
      </c>
      <c r="P492" s="88">
        <v>9.0091019900009202E+26</v>
      </c>
      <c r="Q492" s="9">
        <v>555</v>
      </c>
      <c r="R492" s="9">
        <v>555</v>
      </c>
      <c r="S492" s="9">
        <v>555</v>
      </c>
      <c r="T492" s="9">
        <v>555</v>
      </c>
      <c r="U492" s="9">
        <v>555</v>
      </c>
      <c r="V492" s="9">
        <v>555</v>
      </c>
      <c r="W492" s="9">
        <v>555</v>
      </c>
      <c r="X492" s="9">
        <v>555</v>
      </c>
      <c r="Y492" s="9">
        <v>555</v>
      </c>
      <c r="Z492" s="9">
        <v>555</v>
      </c>
      <c r="AA492" s="9">
        <v>555</v>
      </c>
      <c r="AB492" s="9">
        <v>50.5</v>
      </c>
      <c r="AC492" s="9">
        <v>30.3</v>
      </c>
      <c r="AD492" s="9">
        <v>37.5</v>
      </c>
      <c r="AE492" s="9">
        <v>19.5</v>
      </c>
      <c r="AF492" s="9">
        <v>28</v>
      </c>
      <c r="AG492" s="9">
        <v>80</v>
      </c>
      <c r="AH492" s="9">
        <v>15</v>
      </c>
      <c r="AI492" s="9">
        <v>11</v>
      </c>
      <c r="AJ492" s="9">
        <v>55</v>
      </c>
      <c r="AK492" s="9">
        <v>0</v>
      </c>
      <c r="AL492" s="9">
        <v>57.2</v>
      </c>
      <c r="AM492" s="9">
        <v>65</v>
      </c>
      <c r="AN492" s="9">
        <v>13.3</v>
      </c>
      <c r="AO492" s="9">
        <v>0</v>
      </c>
      <c r="AP492" s="9">
        <v>40</v>
      </c>
      <c r="AQ492" s="9">
        <v>0</v>
      </c>
      <c r="AR492" s="9" t="s">
        <v>971</v>
      </c>
      <c r="AS492" s="9" t="s">
        <v>966</v>
      </c>
      <c r="AT492" s="9" t="s">
        <v>971</v>
      </c>
      <c r="AU492" s="9" t="s">
        <v>967</v>
      </c>
      <c r="AV492" s="9" t="s">
        <v>967</v>
      </c>
      <c r="AW492" s="9" t="s">
        <v>134</v>
      </c>
      <c r="AX492" s="9" t="s">
        <v>971</v>
      </c>
      <c r="AY492" s="9" t="s">
        <v>966</v>
      </c>
      <c r="AZ492" s="9" t="s">
        <v>966</v>
      </c>
    </row>
    <row r="493" spans="1:52" ht="12.75" customHeight="1" x14ac:dyDescent="0.2">
      <c r="A493" s="9">
        <v>2021</v>
      </c>
      <c r="B493" s="9">
        <v>123336</v>
      </c>
      <c r="C493" s="9">
        <v>8</v>
      </c>
      <c r="D493" s="9">
        <v>0</v>
      </c>
      <c r="E493" s="9">
        <v>0</v>
      </c>
      <c r="F493" s="9">
        <v>0</v>
      </c>
      <c r="G493" s="9">
        <v>27</v>
      </c>
      <c r="H493" s="9">
        <v>0</v>
      </c>
      <c r="I493" s="9">
        <v>5</v>
      </c>
      <c r="J493" s="9">
        <v>0</v>
      </c>
      <c r="K493" s="9" t="s">
        <v>958</v>
      </c>
      <c r="L493" s="9" t="s">
        <v>962</v>
      </c>
      <c r="M493" s="9" t="s">
        <v>1935</v>
      </c>
      <c r="N493" s="9">
        <v>1000110</v>
      </c>
      <c r="O493" s="9" t="s">
        <v>1936</v>
      </c>
      <c r="P493" s="88">
        <v>1.10901009110911E+26</v>
      </c>
      <c r="Q493" s="9">
        <v>555</v>
      </c>
      <c r="R493" s="9">
        <v>555</v>
      </c>
      <c r="S493" s="9">
        <v>555</v>
      </c>
      <c r="T493" s="9">
        <v>555</v>
      </c>
      <c r="U493" s="9">
        <v>555</v>
      </c>
      <c r="V493" s="9">
        <v>555</v>
      </c>
      <c r="W493" s="9">
        <v>555</v>
      </c>
      <c r="X493" s="9">
        <v>555</v>
      </c>
      <c r="Y493" s="9">
        <v>333</v>
      </c>
      <c r="Z493" s="9">
        <v>333</v>
      </c>
      <c r="AA493" s="9">
        <v>555</v>
      </c>
      <c r="AB493" s="9">
        <v>50.5</v>
      </c>
      <c r="AC493" s="9">
        <v>35.1</v>
      </c>
      <c r="AD493" s="9">
        <v>37.5</v>
      </c>
      <c r="AE493" s="9">
        <v>31.5</v>
      </c>
      <c r="AF493" s="9">
        <v>16</v>
      </c>
      <c r="AG493" s="9">
        <v>80</v>
      </c>
      <c r="AH493" s="9">
        <v>0</v>
      </c>
      <c r="AI493" s="9">
        <v>47</v>
      </c>
      <c r="AJ493" s="9">
        <v>55</v>
      </c>
      <c r="AK493" s="9">
        <v>45</v>
      </c>
      <c r="AL493" s="9">
        <v>55.6</v>
      </c>
      <c r="AM493" s="9">
        <v>63.6</v>
      </c>
      <c r="AN493" s="9">
        <v>10</v>
      </c>
      <c r="AO493" s="9">
        <v>0</v>
      </c>
      <c r="AP493" s="9">
        <v>0</v>
      </c>
      <c r="AQ493" s="9">
        <v>30</v>
      </c>
      <c r="AR493" s="9" t="s">
        <v>971</v>
      </c>
      <c r="AS493" s="9" t="s">
        <v>966</v>
      </c>
      <c r="AT493" s="9" t="s">
        <v>134</v>
      </c>
      <c r="AU493" s="9" t="s">
        <v>971</v>
      </c>
      <c r="AV493" s="9" t="s">
        <v>971</v>
      </c>
      <c r="AW493" s="9" t="s">
        <v>134</v>
      </c>
      <c r="AX493" s="9" t="s">
        <v>967</v>
      </c>
      <c r="AY493" s="9" t="s">
        <v>971</v>
      </c>
      <c r="AZ493" s="9" t="s">
        <v>134</v>
      </c>
    </row>
    <row r="494" spans="1:52" ht="12.75" customHeight="1" x14ac:dyDescent="0.2">
      <c r="A494" s="9">
        <v>2021</v>
      </c>
      <c r="B494" s="9">
        <v>122845</v>
      </c>
      <c r="C494" s="9">
        <v>8</v>
      </c>
      <c r="D494" s="9">
        <v>0</v>
      </c>
      <c r="E494" s="9">
        <v>0</v>
      </c>
      <c r="F494" s="9">
        <v>0</v>
      </c>
      <c r="G494" s="9">
        <v>27</v>
      </c>
      <c r="H494" s="9">
        <v>1</v>
      </c>
      <c r="I494" s="9">
        <v>5</v>
      </c>
      <c r="J494" s="9">
        <v>0</v>
      </c>
      <c r="K494" s="9" t="s">
        <v>958</v>
      </c>
      <c r="L494" s="9" t="s">
        <v>1028</v>
      </c>
      <c r="M494" s="9" t="s">
        <v>1937</v>
      </c>
      <c r="N494" s="9">
        <v>111101</v>
      </c>
      <c r="O494" s="9" t="s">
        <v>1938</v>
      </c>
      <c r="P494" s="88">
        <v>9.0101110991091106E+26</v>
      </c>
      <c r="Q494" s="9">
        <v>555</v>
      </c>
      <c r="R494" s="9">
        <v>555</v>
      </c>
      <c r="S494" s="9">
        <v>555</v>
      </c>
      <c r="T494" s="9">
        <v>555</v>
      </c>
      <c r="U494" s="9">
        <v>555</v>
      </c>
      <c r="V494" s="9">
        <v>555</v>
      </c>
      <c r="W494" s="9">
        <v>555</v>
      </c>
      <c r="X494" s="9">
        <v>555</v>
      </c>
      <c r="Y494" s="9">
        <v>336</v>
      </c>
      <c r="Z494" s="9">
        <v>555</v>
      </c>
      <c r="AA494" s="9">
        <v>555</v>
      </c>
      <c r="AB494" s="9">
        <v>50.6</v>
      </c>
      <c r="AC494" s="9">
        <v>53.1</v>
      </c>
      <c r="AD494" s="9">
        <v>62.5</v>
      </c>
      <c r="AE494" s="9">
        <v>39</v>
      </c>
      <c r="AF494" s="9">
        <v>27</v>
      </c>
      <c r="AG494" s="9">
        <v>55</v>
      </c>
      <c r="AH494" s="9">
        <v>20</v>
      </c>
      <c r="AI494" s="9">
        <v>51</v>
      </c>
      <c r="AJ494" s="9">
        <v>55</v>
      </c>
      <c r="AK494" s="9">
        <v>50</v>
      </c>
      <c r="AL494" s="9">
        <v>49.8</v>
      </c>
      <c r="AM494" s="9">
        <v>57.1</v>
      </c>
      <c r="AN494" s="9">
        <v>8.3000000000000007</v>
      </c>
      <c r="AO494" s="9">
        <v>0</v>
      </c>
      <c r="AP494" s="9">
        <v>0</v>
      </c>
      <c r="AQ494" s="9">
        <v>25</v>
      </c>
      <c r="AR494" s="9" t="s">
        <v>134</v>
      </c>
      <c r="AS494" s="9" t="s">
        <v>134</v>
      </c>
      <c r="AT494" s="9" t="s">
        <v>971</v>
      </c>
      <c r="AU494" s="9" t="s">
        <v>971</v>
      </c>
      <c r="AV494" s="9" t="s">
        <v>971</v>
      </c>
      <c r="AW494" s="9" t="s">
        <v>134</v>
      </c>
      <c r="AX494" s="9" t="s">
        <v>966</v>
      </c>
      <c r="AY494" s="9" t="s">
        <v>134</v>
      </c>
      <c r="AZ494" s="9" t="s">
        <v>966</v>
      </c>
    </row>
    <row r="495" spans="1:52" ht="12.75" customHeight="1" x14ac:dyDescent="0.2">
      <c r="A495" s="9">
        <v>2021</v>
      </c>
      <c r="B495" s="9">
        <v>1308687</v>
      </c>
      <c r="C495" s="9">
        <v>8</v>
      </c>
      <c r="D495" s="9">
        <v>0</v>
      </c>
      <c r="E495" s="9">
        <v>0</v>
      </c>
      <c r="F495" s="9">
        <v>0</v>
      </c>
      <c r="G495" s="9">
        <v>27</v>
      </c>
      <c r="H495" s="9">
        <v>0</v>
      </c>
      <c r="I495" s="9">
        <v>7</v>
      </c>
      <c r="J495" s="9">
        <v>0</v>
      </c>
      <c r="K495" s="9" t="s">
        <v>958</v>
      </c>
      <c r="L495" s="9" t="s">
        <v>977</v>
      </c>
      <c r="M495" s="9" t="s">
        <v>1939</v>
      </c>
      <c r="N495" s="9">
        <v>10100100</v>
      </c>
      <c r="O495" s="9" t="s">
        <v>1940</v>
      </c>
      <c r="P495" s="88">
        <v>9.0191009911019203E+26</v>
      </c>
      <c r="Q495" s="9">
        <v>555</v>
      </c>
      <c r="R495" s="9">
        <v>555</v>
      </c>
      <c r="S495" s="9">
        <v>555</v>
      </c>
      <c r="T495" s="9">
        <v>555</v>
      </c>
      <c r="U495" s="9">
        <v>555</v>
      </c>
      <c r="V495" s="9">
        <v>555</v>
      </c>
      <c r="W495" s="9">
        <v>333</v>
      </c>
      <c r="X495" s="9">
        <v>555</v>
      </c>
      <c r="Y495" s="9">
        <v>555</v>
      </c>
      <c r="Z495" s="9">
        <v>555</v>
      </c>
      <c r="AA495" s="9">
        <v>555</v>
      </c>
      <c r="AB495" s="9">
        <v>50.6</v>
      </c>
      <c r="AC495" s="9">
        <v>24.5</v>
      </c>
      <c r="AD495" s="9">
        <v>37.5</v>
      </c>
      <c r="AE495" s="9">
        <v>5</v>
      </c>
      <c r="AF495" s="9">
        <v>0</v>
      </c>
      <c r="AG495" s="9">
        <v>0</v>
      </c>
      <c r="AH495" s="9">
        <v>0</v>
      </c>
      <c r="AI495" s="9">
        <v>10</v>
      </c>
      <c r="AJ495" s="9">
        <v>50</v>
      </c>
      <c r="AK495" s="9">
        <v>0</v>
      </c>
      <c r="AL495" s="9">
        <v>59.3</v>
      </c>
      <c r="AM495" s="9">
        <v>65</v>
      </c>
      <c r="AN495" s="9">
        <v>26.7</v>
      </c>
      <c r="AO495" s="9">
        <v>10</v>
      </c>
      <c r="AP495" s="9">
        <v>70</v>
      </c>
      <c r="AQ495" s="9">
        <v>0</v>
      </c>
      <c r="AR495" s="9" t="s">
        <v>976</v>
      </c>
      <c r="AS495" s="9" t="s">
        <v>976</v>
      </c>
      <c r="AT495" s="9" t="s">
        <v>134</v>
      </c>
      <c r="AU495" s="9" t="s">
        <v>134</v>
      </c>
      <c r="AV495" s="9" t="s">
        <v>134</v>
      </c>
      <c r="AW495" s="9" t="s">
        <v>134</v>
      </c>
      <c r="AX495" s="9" t="s">
        <v>966</v>
      </c>
      <c r="AY495" s="9" t="s">
        <v>966</v>
      </c>
      <c r="AZ495" s="9" t="s">
        <v>966</v>
      </c>
    </row>
    <row r="496" spans="1:52" ht="12.75" customHeight="1" x14ac:dyDescent="0.2">
      <c r="A496" s="9">
        <v>2021</v>
      </c>
      <c r="B496" s="9">
        <v>1117076</v>
      </c>
      <c r="C496" s="9">
        <v>8</v>
      </c>
      <c r="D496" s="9">
        <v>0</v>
      </c>
      <c r="E496" s="9">
        <v>0</v>
      </c>
      <c r="F496" s="9">
        <v>0</v>
      </c>
      <c r="G496" s="9">
        <v>27</v>
      </c>
      <c r="H496" s="9">
        <v>0</v>
      </c>
      <c r="I496" s="9">
        <v>7</v>
      </c>
      <c r="J496" s="9">
        <v>0</v>
      </c>
      <c r="K496" s="9" t="s">
        <v>958</v>
      </c>
      <c r="L496" s="9" t="s">
        <v>1003</v>
      </c>
      <c r="M496" s="9" t="s">
        <v>1941</v>
      </c>
      <c r="N496" s="9">
        <v>10111110</v>
      </c>
      <c r="O496" s="9" t="s">
        <v>1942</v>
      </c>
      <c r="P496" s="88">
        <v>9.9109909191190002E+26</v>
      </c>
      <c r="Q496" s="9">
        <v>555</v>
      </c>
      <c r="R496" s="9">
        <v>555</v>
      </c>
      <c r="S496" s="9">
        <v>555</v>
      </c>
      <c r="T496" s="9">
        <v>555</v>
      </c>
      <c r="U496" s="9">
        <v>555</v>
      </c>
      <c r="V496" s="9">
        <v>555</v>
      </c>
      <c r="W496" s="9">
        <v>333</v>
      </c>
      <c r="X496" s="9">
        <v>555</v>
      </c>
      <c r="Y496" s="9">
        <v>555</v>
      </c>
      <c r="Z496" s="9">
        <v>555</v>
      </c>
      <c r="AA496" s="9">
        <v>333</v>
      </c>
      <c r="AB496" s="9">
        <v>50.7</v>
      </c>
      <c r="AC496" s="9">
        <v>48.8</v>
      </c>
      <c r="AD496" s="9">
        <v>75</v>
      </c>
      <c r="AE496" s="9">
        <v>9.5</v>
      </c>
      <c r="AF496" s="9">
        <v>0</v>
      </c>
      <c r="AG496" s="9">
        <v>0</v>
      </c>
      <c r="AH496" s="9">
        <v>0</v>
      </c>
      <c r="AI496" s="9">
        <v>19</v>
      </c>
      <c r="AJ496" s="9">
        <v>35</v>
      </c>
      <c r="AK496" s="9">
        <v>15</v>
      </c>
      <c r="AL496" s="9">
        <v>51.3</v>
      </c>
      <c r="AM496" s="9">
        <v>55</v>
      </c>
      <c r="AN496" s="9">
        <v>30</v>
      </c>
      <c r="AO496" s="9">
        <v>0</v>
      </c>
      <c r="AP496" s="9">
        <v>90</v>
      </c>
      <c r="AQ496" s="9">
        <v>0</v>
      </c>
      <c r="AR496" s="9" t="s">
        <v>134</v>
      </c>
      <c r="AS496" s="9" t="s">
        <v>134</v>
      </c>
      <c r="AT496" s="9" t="s">
        <v>971</v>
      </c>
      <c r="AU496" s="9" t="s">
        <v>967</v>
      </c>
      <c r="AV496" s="9" t="s">
        <v>967</v>
      </c>
      <c r="AW496" s="9" t="s">
        <v>971</v>
      </c>
      <c r="AX496" s="9" t="s">
        <v>976</v>
      </c>
      <c r="AY496" s="9" t="s">
        <v>976</v>
      </c>
      <c r="AZ496" s="9" t="s">
        <v>134</v>
      </c>
    </row>
    <row r="497" spans="1:52" ht="12.75" customHeight="1" x14ac:dyDescent="0.2">
      <c r="A497" s="9">
        <v>2021</v>
      </c>
      <c r="B497" s="9">
        <v>1270538</v>
      </c>
      <c r="C497" s="9">
        <v>8</v>
      </c>
      <c r="D497" s="9">
        <v>0</v>
      </c>
      <c r="E497" s="9">
        <v>0</v>
      </c>
      <c r="F497" s="9">
        <v>0</v>
      </c>
      <c r="G497" s="9">
        <v>27</v>
      </c>
      <c r="H497" s="9">
        <v>1</v>
      </c>
      <c r="I497" s="9">
        <v>5</v>
      </c>
      <c r="J497" s="9">
        <v>0</v>
      </c>
      <c r="K497" s="9" t="s">
        <v>958</v>
      </c>
      <c r="L497" s="9" t="s">
        <v>1028</v>
      </c>
      <c r="M497" s="9" t="s">
        <v>1943</v>
      </c>
      <c r="N497" s="9">
        <v>1011</v>
      </c>
      <c r="O497" s="9" t="s">
        <v>1944</v>
      </c>
      <c r="P497" s="88">
        <v>9.0100110991191105E+26</v>
      </c>
      <c r="Q497" s="9">
        <v>555</v>
      </c>
      <c r="R497" s="9">
        <v>555</v>
      </c>
      <c r="S497" s="9">
        <v>555</v>
      </c>
      <c r="T497" s="9">
        <v>555</v>
      </c>
      <c r="U497" s="9">
        <v>555</v>
      </c>
      <c r="V497" s="9">
        <v>555</v>
      </c>
      <c r="W497" s="9">
        <v>555</v>
      </c>
      <c r="X497" s="9">
        <v>555</v>
      </c>
      <c r="Y497" s="9">
        <v>555</v>
      </c>
      <c r="Z497" s="9">
        <v>555</v>
      </c>
      <c r="AA497" s="9">
        <v>555</v>
      </c>
      <c r="AB497" s="9">
        <v>50.7</v>
      </c>
      <c r="AC497" s="9">
        <v>48.9</v>
      </c>
      <c r="AD497" s="9">
        <v>37.5</v>
      </c>
      <c r="AE497" s="9">
        <v>66</v>
      </c>
      <c r="AF497" s="9">
        <v>65</v>
      </c>
      <c r="AG497" s="9">
        <v>65</v>
      </c>
      <c r="AH497" s="9">
        <v>65</v>
      </c>
      <c r="AI497" s="9">
        <v>67</v>
      </c>
      <c r="AJ497" s="9">
        <v>35</v>
      </c>
      <c r="AK497" s="9">
        <v>75</v>
      </c>
      <c r="AL497" s="9">
        <v>51.3</v>
      </c>
      <c r="AM497" s="9">
        <v>57.1</v>
      </c>
      <c r="AN497" s="9">
        <v>18.3</v>
      </c>
      <c r="AO497" s="9">
        <v>35</v>
      </c>
      <c r="AP497" s="9">
        <v>20</v>
      </c>
      <c r="AQ497" s="9">
        <v>0</v>
      </c>
      <c r="AR497" s="9" t="s">
        <v>134</v>
      </c>
      <c r="AS497" s="9" t="s">
        <v>134</v>
      </c>
      <c r="AT497" s="9" t="s">
        <v>134</v>
      </c>
      <c r="AU497" s="9" t="s">
        <v>971</v>
      </c>
      <c r="AV497" s="9" t="s">
        <v>971</v>
      </c>
      <c r="AW497" s="9" t="s">
        <v>971</v>
      </c>
      <c r="AX497" s="9" t="s">
        <v>971</v>
      </c>
      <c r="AY497" s="9" t="s">
        <v>966</v>
      </c>
      <c r="AZ497" s="9" t="s">
        <v>966</v>
      </c>
    </row>
    <row r="498" spans="1:52" ht="12.75" customHeight="1" x14ac:dyDescent="0.2">
      <c r="A498" s="9">
        <v>2021</v>
      </c>
      <c r="B498" s="9">
        <v>123336</v>
      </c>
      <c r="C498" s="9">
        <v>8</v>
      </c>
      <c r="D498" s="9">
        <v>0</v>
      </c>
      <c r="E498" s="9">
        <v>0</v>
      </c>
      <c r="F498" s="9">
        <v>0</v>
      </c>
      <c r="G498" s="9">
        <v>27</v>
      </c>
      <c r="H498" s="9">
        <v>0</v>
      </c>
      <c r="I498" s="9">
        <v>5</v>
      </c>
      <c r="J498" s="9">
        <v>0</v>
      </c>
      <c r="K498" s="9" t="s">
        <v>958</v>
      </c>
      <c r="L498" s="9" t="s">
        <v>962</v>
      </c>
      <c r="M498" s="9" t="s">
        <v>1945</v>
      </c>
      <c r="N498" s="9">
        <v>1111</v>
      </c>
      <c r="O498" s="9" t="s">
        <v>1946</v>
      </c>
      <c r="P498" s="88">
        <v>9.1001911090119905E+23</v>
      </c>
      <c r="Q498" s="9">
        <v>555</v>
      </c>
      <c r="R498" s="9">
        <v>555</v>
      </c>
      <c r="S498" s="9">
        <v>555</v>
      </c>
      <c r="T498" s="9">
        <v>555</v>
      </c>
      <c r="U498" s="9">
        <v>555</v>
      </c>
      <c r="V498" s="9">
        <v>333</v>
      </c>
      <c r="W498" s="9">
        <v>555</v>
      </c>
      <c r="X498" s="9">
        <v>555</v>
      </c>
      <c r="Y498" s="9">
        <v>333</v>
      </c>
      <c r="Z498" s="9">
        <v>333</v>
      </c>
      <c r="AA498" s="9">
        <v>333</v>
      </c>
      <c r="AB498" s="9">
        <v>50.8</v>
      </c>
      <c r="AC498" s="9">
        <v>41</v>
      </c>
      <c r="AD498" s="9">
        <v>50</v>
      </c>
      <c r="AE498" s="9">
        <v>27.5</v>
      </c>
      <c r="AF498" s="9">
        <v>25</v>
      </c>
      <c r="AG498" s="9">
        <v>65</v>
      </c>
      <c r="AH498" s="9">
        <v>15</v>
      </c>
      <c r="AI498" s="9">
        <v>30</v>
      </c>
      <c r="AJ498" s="9">
        <v>50</v>
      </c>
      <c r="AK498" s="9">
        <v>25</v>
      </c>
      <c r="AL498" s="9">
        <v>54.1</v>
      </c>
      <c r="AM498" s="9">
        <v>63.6</v>
      </c>
      <c r="AN498" s="9">
        <v>0</v>
      </c>
      <c r="AO498" s="9">
        <v>0</v>
      </c>
      <c r="AP498" s="9">
        <v>0</v>
      </c>
      <c r="AQ498" s="9">
        <v>0</v>
      </c>
      <c r="AR498" s="9" t="s">
        <v>966</v>
      </c>
      <c r="AS498" s="9" t="s">
        <v>966</v>
      </c>
      <c r="AT498" s="9" t="s">
        <v>134</v>
      </c>
      <c r="AU498" s="9" t="s">
        <v>971</v>
      </c>
      <c r="AV498" s="9" t="s">
        <v>971</v>
      </c>
      <c r="AW498" s="9" t="s">
        <v>966</v>
      </c>
      <c r="AX498" s="9" t="s">
        <v>971</v>
      </c>
      <c r="AY498" s="9" t="s">
        <v>134</v>
      </c>
      <c r="AZ498" s="9" t="s">
        <v>968</v>
      </c>
    </row>
    <row r="499" spans="1:52" ht="12.75" customHeight="1" x14ac:dyDescent="0.2">
      <c r="A499" s="9">
        <v>2021</v>
      </c>
      <c r="B499" s="9">
        <v>122845</v>
      </c>
      <c r="C499" s="9">
        <v>8</v>
      </c>
      <c r="D499" s="9">
        <v>0</v>
      </c>
      <c r="E499" s="9">
        <v>0</v>
      </c>
      <c r="F499" s="9">
        <v>0</v>
      </c>
      <c r="G499" s="9">
        <v>27</v>
      </c>
      <c r="H499" s="9">
        <v>1</v>
      </c>
      <c r="I499" s="9">
        <v>5</v>
      </c>
      <c r="J499" s="9">
        <v>0</v>
      </c>
      <c r="K499" s="9" t="s">
        <v>958</v>
      </c>
      <c r="L499" s="9" t="s">
        <v>1028</v>
      </c>
      <c r="M499" s="9" t="s">
        <v>1947</v>
      </c>
      <c r="N499" s="9">
        <v>101111</v>
      </c>
      <c r="O499" s="9" t="s">
        <v>1948</v>
      </c>
      <c r="P499" s="88">
        <v>9.0101111991191105E+26</v>
      </c>
      <c r="Q499" s="9">
        <v>555</v>
      </c>
      <c r="R499" s="9">
        <v>555</v>
      </c>
      <c r="S499" s="9">
        <v>555</v>
      </c>
      <c r="T499" s="9">
        <v>333</v>
      </c>
      <c r="U499" s="9">
        <v>555</v>
      </c>
      <c r="V499" s="9">
        <v>555</v>
      </c>
      <c r="W499" s="9">
        <v>333</v>
      </c>
      <c r="X499" s="9">
        <v>333</v>
      </c>
      <c r="Y499" s="9">
        <v>555</v>
      </c>
      <c r="Z499" s="9">
        <v>555</v>
      </c>
      <c r="AA499" s="9">
        <v>333</v>
      </c>
      <c r="AB499" s="9">
        <v>50.9</v>
      </c>
      <c r="AC499" s="9">
        <v>37.5</v>
      </c>
      <c r="AD499" s="9">
        <v>62.5</v>
      </c>
      <c r="AE499" s="9">
        <v>0</v>
      </c>
      <c r="AF499" s="9">
        <v>0</v>
      </c>
      <c r="AG499" s="9">
        <v>0</v>
      </c>
      <c r="AH499" s="9">
        <v>0</v>
      </c>
      <c r="AI499" s="9">
        <v>0</v>
      </c>
      <c r="AJ499" s="9">
        <v>0</v>
      </c>
      <c r="AK499" s="9">
        <v>0</v>
      </c>
      <c r="AL499" s="9">
        <v>55.4</v>
      </c>
      <c r="AM499" s="9">
        <v>61.9</v>
      </c>
      <c r="AN499" s="9">
        <v>18.3</v>
      </c>
      <c r="AO499" s="9">
        <v>55</v>
      </c>
      <c r="AP499" s="9">
        <v>0</v>
      </c>
      <c r="AQ499" s="9">
        <v>0</v>
      </c>
      <c r="AR499" s="9" t="s">
        <v>134</v>
      </c>
      <c r="AS499" s="9" t="s">
        <v>134</v>
      </c>
      <c r="AT499" s="9" t="s">
        <v>967</v>
      </c>
      <c r="AU499" s="9" t="s">
        <v>966</v>
      </c>
      <c r="AV499" s="9" t="s">
        <v>971</v>
      </c>
      <c r="AW499" s="9" t="s">
        <v>966</v>
      </c>
      <c r="AX499" s="9" t="s">
        <v>971</v>
      </c>
      <c r="AY499" s="9" t="s">
        <v>966</v>
      </c>
      <c r="AZ499" s="9" t="s">
        <v>966</v>
      </c>
    </row>
    <row r="500" spans="1:52" ht="12.75" customHeight="1" x14ac:dyDescent="0.2">
      <c r="A500" s="9">
        <v>2021</v>
      </c>
      <c r="B500" s="9">
        <v>1270538</v>
      </c>
      <c r="C500" s="9">
        <v>8</v>
      </c>
      <c r="D500" s="9">
        <v>0</v>
      </c>
      <c r="E500" s="9">
        <v>0</v>
      </c>
      <c r="F500" s="9">
        <v>0</v>
      </c>
      <c r="G500" s="9">
        <v>27</v>
      </c>
      <c r="H500" s="9">
        <v>1</v>
      </c>
      <c r="I500" s="9">
        <v>5</v>
      </c>
      <c r="J500" s="9">
        <v>0</v>
      </c>
      <c r="K500" s="9" t="s">
        <v>958</v>
      </c>
      <c r="L500" s="9" t="s">
        <v>1028</v>
      </c>
      <c r="M500" s="9" t="s">
        <v>1949</v>
      </c>
      <c r="N500" s="9">
        <v>111111</v>
      </c>
      <c r="O500" s="9" t="s">
        <v>1950</v>
      </c>
      <c r="P500" s="88">
        <v>9.1101110991191103E+26</v>
      </c>
      <c r="Q500" s="9">
        <v>555</v>
      </c>
      <c r="R500" s="9">
        <v>555</v>
      </c>
      <c r="S500" s="9">
        <v>555</v>
      </c>
      <c r="T500" s="9">
        <v>555</v>
      </c>
      <c r="U500" s="9">
        <v>555</v>
      </c>
      <c r="V500" s="9">
        <v>555</v>
      </c>
      <c r="W500" s="9">
        <v>555</v>
      </c>
      <c r="X500" s="9">
        <v>555</v>
      </c>
      <c r="Y500" s="9">
        <v>555</v>
      </c>
      <c r="Z500" s="9">
        <v>333</v>
      </c>
      <c r="AA500" s="9">
        <v>333</v>
      </c>
      <c r="AB500" s="9">
        <v>51</v>
      </c>
      <c r="AC500" s="9">
        <v>50.2</v>
      </c>
      <c r="AD500" s="9">
        <v>75</v>
      </c>
      <c r="AE500" s="9">
        <v>13</v>
      </c>
      <c r="AF500" s="9">
        <v>3</v>
      </c>
      <c r="AG500" s="9">
        <v>15</v>
      </c>
      <c r="AH500" s="9">
        <v>0</v>
      </c>
      <c r="AI500" s="9">
        <v>23</v>
      </c>
      <c r="AJ500" s="9">
        <v>15</v>
      </c>
      <c r="AK500" s="9">
        <v>25</v>
      </c>
      <c r="AL500" s="9">
        <v>51.3</v>
      </c>
      <c r="AM500" s="9">
        <v>57.1</v>
      </c>
      <c r="AN500" s="9">
        <v>18.3</v>
      </c>
      <c r="AO500" s="9">
        <v>55</v>
      </c>
      <c r="AP500" s="9">
        <v>0</v>
      </c>
      <c r="AQ500" s="9">
        <v>0</v>
      </c>
      <c r="AR500" s="9" t="s">
        <v>966</v>
      </c>
      <c r="AS500" s="9" t="s">
        <v>966</v>
      </c>
      <c r="AT500" s="9" t="s">
        <v>971</v>
      </c>
      <c r="AU500" s="9" t="s">
        <v>966</v>
      </c>
      <c r="AV500" s="9" t="s">
        <v>971</v>
      </c>
      <c r="AW500" s="9" t="s">
        <v>134</v>
      </c>
      <c r="AX500" s="9" t="s">
        <v>967</v>
      </c>
      <c r="AY500" s="9" t="s">
        <v>971</v>
      </c>
      <c r="AZ500" s="9" t="s">
        <v>966</v>
      </c>
    </row>
    <row r="501" spans="1:52" ht="12.75" customHeight="1" x14ac:dyDescent="0.2">
      <c r="A501" s="9">
        <v>2021</v>
      </c>
      <c r="B501" s="9">
        <v>1127925</v>
      </c>
      <c r="C501" s="9">
        <v>8</v>
      </c>
      <c r="D501" s="9">
        <v>0</v>
      </c>
      <c r="E501" s="9">
        <v>0</v>
      </c>
      <c r="F501" s="9">
        <v>0</v>
      </c>
      <c r="G501" s="9">
        <v>27</v>
      </c>
      <c r="H501" s="9">
        <v>1</v>
      </c>
      <c r="I501" s="9">
        <v>5</v>
      </c>
      <c r="J501" s="9">
        <v>0</v>
      </c>
      <c r="K501" s="9" t="s">
        <v>958</v>
      </c>
      <c r="L501" s="9" t="s">
        <v>1028</v>
      </c>
      <c r="M501" s="9" t="s">
        <v>1731</v>
      </c>
      <c r="N501" s="9">
        <v>10101111</v>
      </c>
      <c r="O501" s="9" t="s">
        <v>1951</v>
      </c>
      <c r="P501" s="88">
        <v>9.1001110990091103E+26</v>
      </c>
      <c r="Q501" s="9">
        <v>555</v>
      </c>
      <c r="R501" s="9">
        <v>555</v>
      </c>
      <c r="S501" s="9">
        <v>555</v>
      </c>
      <c r="T501" s="9">
        <v>555</v>
      </c>
      <c r="U501" s="9">
        <v>555</v>
      </c>
      <c r="V501" s="9">
        <v>555</v>
      </c>
      <c r="W501" s="9">
        <v>555</v>
      </c>
      <c r="X501" s="9">
        <v>555</v>
      </c>
      <c r="Y501" s="9">
        <v>555</v>
      </c>
      <c r="Z501" s="9">
        <v>555</v>
      </c>
      <c r="AA501" s="9">
        <v>555</v>
      </c>
      <c r="AB501" s="9">
        <v>51.1</v>
      </c>
      <c r="AC501" s="9">
        <v>59</v>
      </c>
      <c r="AD501" s="9">
        <v>75</v>
      </c>
      <c r="AE501" s="9">
        <v>35</v>
      </c>
      <c r="AF501" s="9">
        <v>11</v>
      </c>
      <c r="AG501" s="9">
        <v>55</v>
      </c>
      <c r="AH501" s="9">
        <v>0</v>
      </c>
      <c r="AI501" s="9">
        <v>59</v>
      </c>
      <c r="AJ501" s="9">
        <v>55</v>
      </c>
      <c r="AK501" s="9">
        <v>60</v>
      </c>
      <c r="AL501" s="9">
        <v>48.5</v>
      </c>
      <c r="AM501" s="9">
        <v>52.4</v>
      </c>
      <c r="AN501" s="9">
        <v>26.7</v>
      </c>
      <c r="AO501" s="9">
        <v>70</v>
      </c>
      <c r="AP501" s="9">
        <v>0</v>
      </c>
      <c r="AQ501" s="9">
        <v>10</v>
      </c>
      <c r="AR501" s="9" t="s">
        <v>971</v>
      </c>
      <c r="AS501" s="9" t="s">
        <v>134</v>
      </c>
      <c r="AT501" s="9" t="s">
        <v>966</v>
      </c>
      <c r="AU501" s="9" t="s">
        <v>967</v>
      </c>
      <c r="AV501" s="9" t="s">
        <v>967</v>
      </c>
      <c r="AW501" s="9" t="s">
        <v>134</v>
      </c>
      <c r="AX501" s="9" t="s">
        <v>966</v>
      </c>
      <c r="AY501" s="9" t="s">
        <v>966</v>
      </c>
      <c r="AZ501" s="9" t="s">
        <v>971</v>
      </c>
    </row>
    <row r="502" spans="1:52" ht="12.75" customHeight="1" x14ac:dyDescent="0.2">
      <c r="A502" s="9">
        <v>2021</v>
      </c>
      <c r="B502" s="9">
        <v>1103909</v>
      </c>
      <c r="C502" s="9">
        <v>8</v>
      </c>
      <c r="D502" s="9">
        <v>0</v>
      </c>
      <c r="E502" s="9">
        <v>0</v>
      </c>
      <c r="F502" s="9">
        <v>0</v>
      </c>
      <c r="G502" s="9">
        <v>27</v>
      </c>
      <c r="H502" s="9">
        <v>0</v>
      </c>
      <c r="I502" s="9">
        <v>7</v>
      </c>
      <c r="J502" s="9">
        <v>0</v>
      </c>
      <c r="K502" s="9" t="s">
        <v>958</v>
      </c>
      <c r="L502" s="9" t="s">
        <v>1061</v>
      </c>
      <c r="M502" s="9" t="s">
        <v>1952</v>
      </c>
      <c r="N502" s="9">
        <v>10001110</v>
      </c>
      <c r="O502" s="9" t="s">
        <v>1953</v>
      </c>
      <c r="P502" s="88">
        <v>1.19000119099992E+24</v>
      </c>
      <c r="Q502" s="9">
        <v>555</v>
      </c>
      <c r="R502" s="9">
        <v>555</v>
      </c>
      <c r="S502" s="9">
        <v>555</v>
      </c>
      <c r="T502" s="9">
        <v>555</v>
      </c>
      <c r="U502" s="9">
        <v>555</v>
      </c>
      <c r="V502" s="9">
        <v>555</v>
      </c>
      <c r="W502" s="9">
        <v>555</v>
      </c>
      <c r="X502" s="9">
        <v>555</v>
      </c>
      <c r="Y502" s="9">
        <v>555</v>
      </c>
      <c r="Z502" s="9">
        <v>555</v>
      </c>
      <c r="AA502" s="9">
        <v>555</v>
      </c>
      <c r="AB502" s="9">
        <v>51.1</v>
      </c>
      <c r="AC502" s="9">
        <v>63.2</v>
      </c>
      <c r="AD502" s="9">
        <v>50</v>
      </c>
      <c r="AE502" s="9">
        <v>83</v>
      </c>
      <c r="AF502" s="9">
        <v>77</v>
      </c>
      <c r="AG502" s="9">
        <v>65</v>
      </c>
      <c r="AH502" s="9">
        <v>80</v>
      </c>
      <c r="AI502" s="9">
        <v>89</v>
      </c>
      <c r="AJ502" s="9">
        <v>65</v>
      </c>
      <c r="AK502" s="9">
        <v>95</v>
      </c>
      <c r="AL502" s="9">
        <v>47</v>
      </c>
      <c r="AM502" s="9">
        <v>50</v>
      </c>
      <c r="AN502" s="9">
        <v>30</v>
      </c>
      <c r="AO502" s="9">
        <v>0</v>
      </c>
      <c r="AP502" s="9">
        <v>50</v>
      </c>
      <c r="AQ502" s="9">
        <v>40</v>
      </c>
      <c r="AR502" s="9" t="s">
        <v>966</v>
      </c>
      <c r="AS502" s="9" t="s">
        <v>976</v>
      </c>
      <c r="AT502" s="9" t="s">
        <v>134</v>
      </c>
      <c r="AU502" s="9" t="s">
        <v>971</v>
      </c>
      <c r="AV502" s="9" t="s">
        <v>971</v>
      </c>
      <c r="AW502" s="9" t="s">
        <v>971</v>
      </c>
      <c r="AX502" s="9" t="s">
        <v>976</v>
      </c>
      <c r="AY502" s="9" t="s">
        <v>966</v>
      </c>
      <c r="AZ502" s="9" t="s">
        <v>966</v>
      </c>
    </row>
    <row r="503" spans="1:52" ht="12.75" customHeight="1" x14ac:dyDescent="0.2">
      <c r="A503" s="9">
        <v>2021</v>
      </c>
      <c r="B503" s="9">
        <v>122845</v>
      </c>
      <c r="C503" s="9">
        <v>8</v>
      </c>
      <c r="D503" s="9">
        <v>0</v>
      </c>
      <c r="E503" s="9">
        <v>0</v>
      </c>
      <c r="F503" s="9">
        <v>0</v>
      </c>
      <c r="G503" s="9">
        <v>27</v>
      </c>
      <c r="H503" s="9">
        <v>1</v>
      </c>
      <c r="I503" s="9">
        <v>5</v>
      </c>
      <c r="J503" s="9">
        <v>0</v>
      </c>
      <c r="K503" s="9" t="s">
        <v>958</v>
      </c>
      <c r="L503" s="9" t="s">
        <v>1028</v>
      </c>
      <c r="M503" s="9" t="s">
        <v>1954</v>
      </c>
      <c r="N503" s="9">
        <v>10101110</v>
      </c>
      <c r="O503" s="9" t="s">
        <v>1955</v>
      </c>
      <c r="P503" s="88">
        <v>9.1101100990191103E+26</v>
      </c>
      <c r="Q503" s="9">
        <v>555</v>
      </c>
      <c r="R503" s="9">
        <v>555</v>
      </c>
      <c r="S503" s="9">
        <v>555</v>
      </c>
      <c r="T503" s="9">
        <v>555</v>
      </c>
      <c r="U503" s="9">
        <v>555</v>
      </c>
      <c r="V503" s="9">
        <v>555</v>
      </c>
      <c r="W503" s="9">
        <v>555</v>
      </c>
      <c r="X503" s="9">
        <v>555</v>
      </c>
      <c r="Y503" s="9">
        <v>555</v>
      </c>
      <c r="Z503" s="9">
        <v>555</v>
      </c>
      <c r="AA503" s="9">
        <v>555</v>
      </c>
      <c r="AB503" s="9">
        <v>51.1</v>
      </c>
      <c r="AC503" s="9">
        <v>40.700000000000003</v>
      </c>
      <c r="AD503" s="9">
        <v>62.5</v>
      </c>
      <c r="AE503" s="9">
        <v>8</v>
      </c>
      <c r="AF503" s="9">
        <v>11</v>
      </c>
      <c r="AG503" s="9">
        <v>55</v>
      </c>
      <c r="AH503" s="9">
        <v>0</v>
      </c>
      <c r="AI503" s="9">
        <v>5</v>
      </c>
      <c r="AJ503" s="9">
        <v>25</v>
      </c>
      <c r="AK503" s="9">
        <v>0</v>
      </c>
      <c r="AL503" s="9">
        <v>54.5</v>
      </c>
      <c r="AM503" s="9">
        <v>57.1</v>
      </c>
      <c r="AN503" s="9">
        <v>40</v>
      </c>
      <c r="AO503" s="9">
        <v>35</v>
      </c>
      <c r="AP503" s="9">
        <v>85</v>
      </c>
      <c r="AQ503" s="9">
        <v>0</v>
      </c>
      <c r="AR503" s="9" t="s">
        <v>134</v>
      </c>
      <c r="AS503" s="9" t="s">
        <v>134</v>
      </c>
      <c r="AT503" s="9" t="s">
        <v>134</v>
      </c>
      <c r="AU503" s="9" t="s">
        <v>134</v>
      </c>
      <c r="AV503" s="9" t="s">
        <v>134</v>
      </c>
      <c r="AW503" s="9" t="s">
        <v>971</v>
      </c>
      <c r="AX503" s="9" t="s">
        <v>966</v>
      </c>
      <c r="AY503" s="9" t="s">
        <v>966</v>
      </c>
      <c r="AZ503" s="9" t="s">
        <v>976</v>
      </c>
    </row>
    <row r="504" spans="1:52" ht="12.75" customHeight="1" x14ac:dyDescent="0.2">
      <c r="A504" s="9">
        <v>2021</v>
      </c>
      <c r="B504" s="9">
        <v>1127924</v>
      </c>
      <c r="C504" s="9">
        <v>8</v>
      </c>
      <c r="D504" s="9">
        <v>0</v>
      </c>
      <c r="E504" s="9">
        <v>0</v>
      </c>
      <c r="F504" s="9">
        <v>0</v>
      </c>
      <c r="G504" s="9">
        <v>27</v>
      </c>
      <c r="H504" s="9">
        <v>0</v>
      </c>
      <c r="I504" s="9">
        <v>4</v>
      </c>
      <c r="J504" s="9">
        <v>0</v>
      </c>
      <c r="K504" s="9" t="s">
        <v>958</v>
      </c>
      <c r="L504" s="9" t="s">
        <v>959</v>
      </c>
      <c r="M504" s="9" t="s">
        <v>1956</v>
      </c>
      <c r="N504" s="9">
        <v>1110011</v>
      </c>
      <c r="O504" s="9" t="s">
        <v>1957</v>
      </c>
      <c r="P504" s="88">
        <v>9.0010100110019197E+26</v>
      </c>
      <c r="Q504" s="9">
        <v>555</v>
      </c>
      <c r="R504" s="9">
        <v>555</v>
      </c>
      <c r="S504" s="9">
        <v>555</v>
      </c>
      <c r="T504" s="9">
        <v>555</v>
      </c>
      <c r="U504" s="9">
        <v>555</v>
      </c>
      <c r="V504" s="9">
        <v>555</v>
      </c>
      <c r="W504" s="9">
        <v>555</v>
      </c>
      <c r="X504" s="9">
        <v>555</v>
      </c>
      <c r="Y504" s="9">
        <v>555</v>
      </c>
      <c r="Z504" s="9">
        <v>336</v>
      </c>
      <c r="AA504" s="9">
        <v>336</v>
      </c>
      <c r="AB504" s="9">
        <v>51.1</v>
      </c>
      <c r="AC504" s="9">
        <v>52.7</v>
      </c>
      <c r="AD504" s="9">
        <v>62.5</v>
      </c>
      <c r="AE504" s="9">
        <v>38</v>
      </c>
      <c r="AF504" s="9">
        <v>14</v>
      </c>
      <c r="AG504" s="9">
        <v>70</v>
      </c>
      <c r="AH504" s="9">
        <v>0</v>
      </c>
      <c r="AI504" s="9">
        <v>62</v>
      </c>
      <c r="AJ504" s="9">
        <v>70</v>
      </c>
      <c r="AK504" s="9">
        <v>60</v>
      </c>
      <c r="AL504" s="9">
        <v>50.5</v>
      </c>
      <c r="AM504" s="9">
        <v>56.5</v>
      </c>
      <c r="AN504" s="9">
        <v>16.7</v>
      </c>
      <c r="AO504" s="9">
        <v>50</v>
      </c>
      <c r="AP504" s="9">
        <v>0</v>
      </c>
      <c r="AQ504" s="9">
        <v>0</v>
      </c>
      <c r="AR504" s="9" t="s">
        <v>134</v>
      </c>
      <c r="AS504" s="9" t="s">
        <v>134</v>
      </c>
      <c r="AT504" s="9" t="s">
        <v>967</v>
      </c>
      <c r="AU504" s="9" t="s">
        <v>971</v>
      </c>
      <c r="AV504" s="9" t="s">
        <v>971</v>
      </c>
      <c r="AW504" s="9" t="s">
        <v>971</v>
      </c>
      <c r="AX504" s="9" t="s">
        <v>971</v>
      </c>
      <c r="AY504" s="9" t="s">
        <v>966</v>
      </c>
      <c r="AZ504" s="9" t="s">
        <v>966</v>
      </c>
    </row>
    <row r="505" spans="1:52" ht="12.75" customHeight="1" x14ac:dyDescent="0.2">
      <c r="A505" s="9">
        <v>2021</v>
      </c>
      <c r="B505" s="9">
        <v>150129</v>
      </c>
      <c r="C505" s="9">
        <v>8</v>
      </c>
      <c r="D505" s="9">
        <v>0</v>
      </c>
      <c r="E505" s="9">
        <v>0</v>
      </c>
      <c r="F505" s="9">
        <v>0</v>
      </c>
      <c r="G505" s="9">
        <v>27</v>
      </c>
      <c r="H505" s="9">
        <v>0</v>
      </c>
      <c r="I505" s="9">
        <v>6</v>
      </c>
      <c r="J505" s="9">
        <v>0</v>
      </c>
      <c r="K505" s="9" t="s">
        <v>958</v>
      </c>
      <c r="L505" s="9" t="s">
        <v>994</v>
      </c>
      <c r="M505" s="9" t="s">
        <v>1958</v>
      </c>
      <c r="N505" s="9">
        <v>1111110</v>
      </c>
      <c r="O505" s="9" t="s">
        <v>1959</v>
      </c>
      <c r="P505" s="88">
        <v>1.9090119101100099E+26</v>
      </c>
      <c r="Q505" s="9">
        <v>555</v>
      </c>
      <c r="R505" s="9">
        <v>555</v>
      </c>
      <c r="S505" s="9">
        <v>555</v>
      </c>
      <c r="T505" s="9">
        <v>333</v>
      </c>
      <c r="U505" s="9">
        <v>555</v>
      </c>
      <c r="V505" s="9">
        <v>555</v>
      </c>
      <c r="W505" s="9">
        <v>333</v>
      </c>
      <c r="X505" s="9">
        <v>333</v>
      </c>
      <c r="Y505" s="9">
        <v>555</v>
      </c>
      <c r="Z505" s="9">
        <v>555</v>
      </c>
      <c r="AA505" s="9">
        <v>555</v>
      </c>
      <c r="AB505" s="9">
        <v>51.2</v>
      </c>
      <c r="AC505" s="9">
        <v>45</v>
      </c>
      <c r="AD505" s="9">
        <v>75</v>
      </c>
      <c r="AE505" s="9">
        <v>0</v>
      </c>
      <c r="AF505" s="9">
        <v>0</v>
      </c>
      <c r="AG505" s="9">
        <v>0</v>
      </c>
      <c r="AH505" s="9">
        <v>0</v>
      </c>
      <c r="AI505" s="9">
        <v>0</v>
      </c>
      <c r="AJ505" s="9">
        <v>0</v>
      </c>
      <c r="AK505" s="9">
        <v>0</v>
      </c>
      <c r="AL505" s="9">
        <v>53.3</v>
      </c>
      <c r="AM505" s="9">
        <v>52.4</v>
      </c>
      <c r="AN505" s="9">
        <v>58.3</v>
      </c>
      <c r="AO505" s="9">
        <v>75</v>
      </c>
      <c r="AP505" s="9">
        <v>50</v>
      </c>
      <c r="AQ505" s="9">
        <v>50</v>
      </c>
      <c r="AR505" s="9" t="s">
        <v>134</v>
      </c>
      <c r="AS505" s="9" t="s">
        <v>134</v>
      </c>
      <c r="AT505" s="9" t="s">
        <v>134</v>
      </c>
      <c r="AU505" s="9" t="s">
        <v>971</v>
      </c>
      <c r="AV505" s="9" t="s">
        <v>971</v>
      </c>
      <c r="AW505" s="9" t="s">
        <v>971</v>
      </c>
      <c r="AX505" s="9" t="s">
        <v>134</v>
      </c>
      <c r="AY505" s="9" t="s">
        <v>966</v>
      </c>
      <c r="AZ505" s="9" t="s">
        <v>134</v>
      </c>
    </row>
    <row r="506" spans="1:52" ht="12.75" customHeight="1" x14ac:dyDescent="0.2">
      <c r="A506" s="9">
        <v>2021</v>
      </c>
      <c r="B506" s="9">
        <v>1117076</v>
      </c>
      <c r="C506" s="9">
        <v>8</v>
      </c>
      <c r="D506" s="9">
        <v>0</v>
      </c>
      <c r="E506" s="9">
        <v>0</v>
      </c>
      <c r="F506" s="9">
        <v>0</v>
      </c>
      <c r="G506" s="9">
        <v>27</v>
      </c>
      <c r="H506" s="9">
        <v>0</v>
      </c>
      <c r="I506" s="9">
        <v>7</v>
      </c>
      <c r="J506" s="9">
        <v>0</v>
      </c>
      <c r="K506" s="9" t="s">
        <v>958</v>
      </c>
      <c r="L506" s="9" t="s">
        <v>1003</v>
      </c>
      <c r="M506" s="9" t="s">
        <v>1960</v>
      </c>
      <c r="N506" s="9">
        <v>1101110</v>
      </c>
      <c r="O506" s="9" t="s">
        <v>1961</v>
      </c>
      <c r="P506" s="88">
        <v>9.9119909190090004E+26</v>
      </c>
      <c r="Q506" s="9">
        <v>555</v>
      </c>
      <c r="R506" s="9">
        <v>555</v>
      </c>
      <c r="S506" s="9">
        <v>555</v>
      </c>
      <c r="T506" s="9">
        <v>555</v>
      </c>
      <c r="U506" s="9">
        <v>555</v>
      </c>
      <c r="V506" s="9">
        <v>555</v>
      </c>
      <c r="W506" s="9">
        <v>555</v>
      </c>
      <c r="X506" s="9">
        <v>555</v>
      </c>
      <c r="Y506" s="9">
        <v>555</v>
      </c>
      <c r="Z506" s="9">
        <v>555</v>
      </c>
      <c r="AA506" s="9">
        <v>333</v>
      </c>
      <c r="AB506" s="9">
        <v>51.3</v>
      </c>
      <c r="AC506" s="9">
        <v>59.1</v>
      </c>
      <c r="AD506" s="9">
        <v>62.5</v>
      </c>
      <c r="AE506" s="9">
        <v>54</v>
      </c>
      <c r="AF506" s="9">
        <v>54</v>
      </c>
      <c r="AG506" s="9">
        <v>50</v>
      </c>
      <c r="AH506" s="9">
        <v>55</v>
      </c>
      <c r="AI506" s="9">
        <v>54</v>
      </c>
      <c r="AJ506" s="9">
        <v>70</v>
      </c>
      <c r="AK506" s="9">
        <v>50</v>
      </c>
      <c r="AL506" s="9">
        <v>48.7</v>
      </c>
      <c r="AM506" s="9">
        <v>55</v>
      </c>
      <c r="AN506" s="9">
        <v>13.3</v>
      </c>
      <c r="AO506" s="9">
        <v>0</v>
      </c>
      <c r="AP506" s="9">
        <v>40</v>
      </c>
      <c r="AQ506" s="9">
        <v>0</v>
      </c>
      <c r="AR506" s="9" t="s">
        <v>134</v>
      </c>
      <c r="AS506" s="9" t="s">
        <v>966</v>
      </c>
      <c r="AT506" s="9" t="s">
        <v>134</v>
      </c>
      <c r="AU506" s="9" t="s">
        <v>971</v>
      </c>
      <c r="AV506" s="9" t="s">
        <v>971</v>
      </c>
      <c r="AW506" s="9" t="s">
        <v>966</v>
      </c>
      <c r="AX506" s="9" t="s">
        <v>967</v>
      </c>
      <c r="AY506" s="9" t="s">
        <v>967</v>
      </c>
      <c r="AZ506" s="9" t="s">
        <v>971</v>
      </c>
    </row>
    <row r="507" spans="1:52" ht="12.75" customHeight="1" x14ac:dyDescent="0.2">
      <c r="A507" s="9">
        <v>2021</v>
      </c>
      <c r="B507" s="9">
        <v>1127925</v>
      </c>
      <c r="C507" s="9">
        <v>8</v>
      </c>
      <c r="D507" s="9">
        <v>0</v>
      </c>
      <c r="E507" s="9">
        <v>0</v>
      </c>
      <c r="F507" s="9">
        <v>0</v>
      </c>
      <c r="G507" s="9">
        <v>27</v>
      </c>
      <c r="H507" s="9">
        <v>1</v>
      </c>
      <c r="I507" s="9">
        <v>5</v>
      </c>
      <c r="J507" s="9">
        <v>0</v>
      </c>
      <c r="K507" s="9" t="s">
        <v>958</v>
      </c>
      <c r="L507" s="9" t="s">
        <v>1028</v>
      </c>
      <c r="M507" s="9" t="s">
        <v>1909</v>
      </c>
      <c r="N507" s="9">
        <v>10101110</v>
      </c>
      <c r="O507" s="9" t="s">
        <v>1962</v>
      </c>
      <c r="P507" s="88">
        <v>9.1111111990190101E+26</v>
      </c>
      <c r="Q507" s="9">
        <v>555</v>
      </c>
      <c r="R507" s="9">
        <v>555</v>
      </c>
      <c r="S507" s="9">
        <v>555</v>
      </c>
      <c r="T507" s="9">
        <v>555</v>
      </c>
      <c r="U507" s="9">
        <v>555</v>
      </c>
      <c r="V507" s="9">
        <v>555</v>
      </c>
      <c r="W507" s="9">
        <v>555</v>
      </c>
      <c r="X507" s="9">
        <v>555</v>
      </c>
      <c r="Y507" s="9">
        <v>555</v>
      </c>
      <c r="Z507" s="9">
        <v>555</v>
      </c>
      <c r="AA507" s="9">
        <v>555</v>
      </c>
      <c r="AB507" s="9">
        <v>51.4</v>
      </c>
      <c r="AC507" s="9">
        <v>46.3</v>
      </c>
      <c r="AD507" s="9">
        <v>62.5</v>
      </c>
      <c r="AE507" s="9">
        <v>22</v>
      </c>
      <c r="AF507" s="9">
        <v>11</v>
      </c>
      <c r="AG507" s="9">
        <v>55</v>
      </c>
      <c r="AH507" s="9">
        <v>0</v>
      </c>
      <c r="AI507" s="9">
        <v>33</v>
      </c>
      <c r="AJ507" s="9">
        <v>65</v>
      </c>
      <c r="AK507" s="9">
        <v>25</v>
      </c>
      <c r="AL507" s="9">
        <v>53.1</v>
      </c>
      <c r="AM507" s="9">
        <v>61.9</v>
      </c>
      <c r="AN507" s="9">
        <v>3.3</v>
      </c>
      <c r="AO507" s="9">
        <v>0</v>
      </c>
      <c r="AP507" s="9">
        <v>10</v>
      </c>
      <c r="AQ507" s="9">
        <v>0</v>
      </c>
      <c r="AR507" s="9" t="s">
        <v>966</v>
      </c>
      <c r="AS507" s="9" t="s">
        <v>966</v>
      </c>
      <c r="AT507" s="9" t="s">
        <v>134</v>
      </c>
      <c r="AU507" s="9" t="s">
        <v>971</v>
      </c>
      <c r="AV507" s="9" t="s">
        <v>971</v>
      </c>
      <c r="AW507" s="9" t="s">
        <v>134</v>
      </c>
      <c r="AX507" s="9" t="s">
        <v>976</v>
      </c>
      <c r="AY507" s="9" t="s">
        <v>971</v>
      </c>
      <c r="AZ507" s="9" t="s">
        <v>134</v>
      </c>
    </row>
    <row r="508" spans="1:52" ht="12.75" customHeight="1" x14ac:dyDescent="0.2">
      <c r="A508" s="9">
        <v>2021</v>
      </c>
      <c r="B508" s="9">
        <v>1127926</v>
      </c>
      <c r="C508" s="9">
        <v>8</v>
      </c>
      <c r="D508" s="9">
        <v>0</v>
      </c>
      <c r="E508" s="9">
        <v>0</v>
      </c>
      <c r="F508" s="9">
        <v>0</v>
      </c>
      <c r="G508" s="9">
        <v>27</v>
      </c>
      <c r="H508" s="9">
        <v>0</v>
      </c>
      <c r="I508" s="9">
        <v>2</v>
      </c>
      <c r="J508" s="9">
        <v>0</v>
      </c>
      <c r="K508" s="9" t="s">
        <v>958</v>
      </c>
      <c r="L508" s="9" t="s">
        <v>963</v>
      </c>
      <c r="M508" s="9" t="s">
        <v>1963</v>
      </c>
      <c r="N508" s="9">
        <v>10111010</v>
      </c>
      <c r="O508" s="9" t="s">
        <v>1964</v>
      </c>
      <c r="P508" s="88">
        <v>1.1110111091091001E+25</v>
      </c>
      <c r="Q508" s="9">
        <v>555</v>
      </c>
      <c r="R508" s="9">
        <v>555</v>
      </c>
      <c r="S508" s="9">
        <v>555</v>
      </c>
      <c r="T508" s="9">
        <v>555</v>
      </c>
      <c r="U508" s="9">
        <v>555</v>
      </c>
      <c r="V508" s="9">
        <v>333</v>
      </c>
      <c r="W508" s="9">
        <v>555</v>
      </c>
      <c r="X508" s="9">
        <v>555</v>
      </c>
      <c r="Y508" s="9">
        <v>333</v>
      </c>
      <c r="Z508" s="9">
        <v>333</v>
      </c>
      <c r="AA508" s="9">
        <v>333</v>
      </c>
      <c r="AB508" s="9">
        <v>51.4</v>
      </c>
      <c r="AC508" s="9">
        <v>52.5</v>
      </c>
      <c r="AD508" s="9">
        <v>62.5</v>
      </c>
      <c r="AE508" s="9">
        <v>37.5</v>
      </c>
      <c r="AF508" s="9">
        <v>21</v>
      </c>
      <c r="AG508" s="9">
        <v>65</v>
      </c>
      <c r="AH508" s="9">
        <v>10</v>
      </c>
      <c r="AI508" s="9">
        <v>54</v>
      </c>
      <c r="AJ508" s="9">
        <v>70</v>
      </c>
      <c r="AK508" s="9">
        <v>50</v>
      </c>
      <c r="AL508" s="9">
        <v>51</v>
      </c>
      <c r="AM508" s="9">
        <v>60</v>
      </c>
      <c r="AN508" s="9">
        <v>0</v>
      </c>
      <c r="AO508" s="9">
        <v>0</v>
      </c>
      <c r="AP508" s="9">
        <v>0</v>
      </c>
      <c r="AQ508" s="9">
        <v>0</v>
      </c>
      <c r="AR508" s="9" t="s">
        <v>976</v>
      </c>
      <c r="AS508" s="9" t="s">
        <v>976</v>
      </c>
      <c r="AT508" s="9" t="s">
        <v>967</v>
      </c>
      <c r="AU508" s="9" t="s">
        <v>966</v>
      </c>
      <c r="AV508" s="9" t="s">
        <v>966</v>
      </c>
      <c r="AW508" s="9" t="s">
        <v>967</v>
      </c>
      <c r="AX508" s="9" t="s">
        <v>971</v>
      </c>
      <c r="AY508" s="9" t="s">
        <v>966</v>
      </c>
      <c r="AZ508" s="9" t="s">
        <v>976</v>
      </c>
    </row>
    <row r="509" spans="1:52" ht="12.75" customHeight="1" x14ac:dyDescent="0.2">
      <c r="A509" s="9">
        <v>2021</v>
      </c>
      <c r="B509" s="9">
        <v>108730</v>
      </c>
      <c r="C509" s="9">
        <v>8</v>
      </c>
      <c r="D509" s="9">
        <v>0</v>
      </c>
      <c r="E509" s="9">
        <v>0</v>
      </c>
      <c r="F509" s="9">
        <v>0</v>
      </c>
      <c r="G509" s="9">
        <v>27</v>
      </c>
      <c r="H509" s="9">
        <v>0</v>
      </c>
      <c r="I509" s="9">
        <v>3</v>
      </c>
      <c r="J509" s="9">
        <v>0</v>
      </c>
      <c r="K509" s="9" t="s">
        <v>958</v>
      </c>
      <c r="L509" s="9" t="s">
        <v>991</v>
      </c>
      <c r="M509" s="9" t="s">
        <v>1059</v>
      </c>
      <c r="N509" s="9">
        <v>10000111</v>
      </c>
      <c r="O509" s="9" t="s">
        <v>1965</v>
      </c>
      <c r="P509" s="88">
        <v>9.0109101111111098E+26</v>
      </c>
      <c r="Q509" s="9">
        <v>555</v>
      </c>
      <c r="R509" s="9">
        <v>555</v>
      </c>
      <c r="S509" s="9">
        <v>555</v>
      </c>
      <c r="T509" s="9">
        <v>555</v>
      </c>
      <c r="U509" s="9">
        <v>555</v>
      </c>
      <c r="V509" s="9">
        <v>555</v>
      </c>
      <c r="W509" s="9">
        <v>555</v>
      </c>
      <c r="X509" s="9">
        <v>555</v>
      </c>
      <c r="Y509" s="9">
        <v>555</v>
      </c>
      <c r="Z509" s="9">
        <v>333</v>
      </c>
      <c r="AA509" s="9">
        <v>555</v>
      </c>
      <c r="AB509" s="9">
        <v>51.4</v>
      </c>
      <c r="AC509" s="9">
        <v>41.2</v>
      </c>
      <c r="AD509" s="9">
        <v>50</v>
      </c>
      <c r="AE509" s="9">
        <v>28</v>
      </c>
      <c r="AF509" s="9">
        <v>42</v>
      </c>
      <c r="AG509" s="9">
        <v>50</v>
      </c>
      <c r="AH509" s="9">
        <v>40</v>
      </c>
      <c r="AI509" s="9">
        <v>14</v>
      </c>
      <c r="AJ509" s="9">
        <v>70</v>
      </c>
      <c r="AK509" s="9">
        <v>0</v>
      </c>
      <c r="AL509" s="9">
        <v>54.8</v>
      </c>
      <c r="AM509" s="9">
        <v>54.2</v>
      </c>
      <c r="AN509" s="9">
        <v>58.3</v>
      </c>
      <c r="AO509" s="9">
        <v>75</v>
      </c>
      <c r="AP509" s="9">
        <v>0</v>
      </c>
      <c r="AQ509" s="9">
        <v>100</v>
      </c>
      <c r="AR509" s="9" t="s">
        <v>134</v>
      </c>
      <c r="AS509" s="9" t="s">
        <v>966</v>
      </c>
      <c r="AT509" s="9" t="s">
        <v>134</v>
      </c>
      <c r="AU509" s="9" t="s">
        <v>967</v>
      </c>
      <c r="AV509" s="9" t="s">
        <v>971</v>
      </c>
      <c r="AW509" s="9" t="s">
        <v>966</v>
      </c>
      <c r="AX509" s="9" t="s">
        <v>966</v>
      </c>
      <c r="AY509" s="9" t="s">
        <v>976</v>
      </c>
      <c r="AZ509" s="9" t="s">
        <v>134</v>
      </c>
    </row>
    <row r="510" spans="1:52" ht="12.75" customHeight="1" x14ac:dyDescent="0.2">
      <c r="A510" s="9">
        <v>2021</v>
      </c>
      <c r="B510" s="9">
        <v>1270538</v>
      </c>
      <c r="C510" s="9">
        <v>8</v>
      </c>
      <c r="D510" s="9">
        <v>0</v>
      </c>
      <c r="E510" s="9">
        <v>0</v>
      </c>
      <c r="F510" s="9">
        <v>0</v>
      </c>
      <c r="G510" s="9">
        <v>27</v>
      </c>
      <c r="H510" s="9">
        <v>1</v>
      </c>
      <c r="I510" s="9">
        <v>5</v>
      </c>
      <c r="J510" s="9">
        <v>0</v>
      </c>
      <c r="K510" s="9" t="s">
        <v>958</v>
      </c>
      <c r="L510" s="9" t="s">
        <v>1028</v>
      </c>
      <c r="M510" s="9" t="s">
        <v>1966</v>
      </c>
      <c r="N510" s="9">
        <v>11111011</v>
      </c>
      <c r="O510" s="9" t="s">
        <v>1967</v>
      </c>
      <c r="P510" s="88">
        <v>9.1100001991091093E+26</v>
      </c>
      <c r="Q510" s="9">
        <v>555</v>
      </c>
      <c r="R510" s="9">
        <v>555</v>
      </c>
      <c r="S510" s="9">
        <v>555</v>
      </c>
      <c r="T510" s="9">
        <v>555</v>
      </c>
      <c r="U510" s="9">
        <v>555</v>
      </c>
      <c r="V510" s="9">
        <v>555</v>
      </c>
      <c r="W510" s="9">
        <v>555</v>
      </c>
      <c r="X510" s="9">
        <v>555</v>
      </c>
      <c r="Y510" s="9">
        <v>555</v>
      </c>
      <c r="Z510" s="9">
        <v>555</v>
      </c>
      <c r="AA510" s="9">
        <v>555</v>
      </c>
      <c r="AB510" s="9">
        <v>51.5</v>
      </c>
      <c r="AC510" s="9">
        <v>64.900000000000006</v>
      </c>
      <c r="AD510" s="9">
        <v>87.5</v>
      </c>
      <c r="AE510" s="9">
        <v>31</v>
      </c>
      <c r="AF510" s="9">
        <v>8</v>
      </c>
      <c r="AG510" s="9">
        <v>40</v>
      </c>
      <c r="AH510" s="9">
        <v>0</v>
      </c>
      <c r="AI510" s="9">
        <v>54</v>
      </c>
      <c r="AJ510" s="9">
        <v>50</v>
      </c>
      <c r="AK510" s="9">
        <v>55</v>
      </c>
      <c r="AL510" s="9">
        <v>47</v>
      </c>
      <c r="AM510" s="9">
        <v>47.6</v>
      </c>
      <c r="AN510" s="9">
        <v>43.3</v>
      </c>
      <c r="AO510" s="9">
        <v>55</v>
      </c>
      <c r="AP510" s="9">
        <v>65</v>
      </c>
      <c r="AQ510" s="9">
        <v>10</v>
      </c>
      <c r="AR510" s="9" t="s">
        <v>134</v>
      </c>
      <c r="AS510" s="9" t="s">
        <v>134</v>
      </c>
      <c r="AT510" s="9" t="s">
        <v>134</v>
      </c>
      <c r="AU510" s="9" t="s">
        <v>971</v>
      </c>
      <c r="AV510" s="9" t="s">
        <v>971</v>
      </c>
      <c r="AW510" s="9" t="s">
        <v>134</v>
      </c>
      <c r="AX510" s="9" t="s">
        <v>966</v>
      </c>
      <c r="AY510" s="9" t="s">
        <v>966</v>
      </c>
      <c r="AZ510" s="9" t="s">
        <v>134</v>
      </c>
    </row>
    <row r="511" spans="1:52" ht="12.75" customHeight="1" x14ac:dyDescent="0.2">
      <c r="A511" s="9">
        <v>2021</v>
      </c>
      <c r="B511" s="9">
        <v>108730</v>
      </c>
      <c r="C511" s="9">
        <v>8</v>
      </c>
      <c r="D511" s="9">
        <v>0</v>
      </c>
      <c r="E511" s="9">
        <v>0</v>
      </c>
      <c r="F511" s="9">
        <v>0</v>
      </c>
      <c r="G511" s="9">
        <v>27</v>
      </c>
      <c r="H511" s="9">
        <v>0</v>
      </c>
      <c r="I511" s="9">
        <v>3</v>
      </c>
      <c r="J511" s="9">
        <v>0</v>
      </c>
      <c r="K511" s="9" t="s">
        <v>958</v>
      </c>
      <c r="L511" s="9" t="s">
        <v>991</v>
      </c>
      <c r="M511" s="9" t="s">
        <v>1931</v>
      </c>
      <c r="N511" s="9">
        <v>10001111</v>
      </c>
      <c r="O511" s="9" t="s">
        <v>1968</v>
      </c>
      <c r="P511" s="88">
        <v>9.0009000111101103E+26</v>
      </c>
      <c r="Q511" s="9">
        <v>555</v>
      </c>
      <c r="R511" s="9">
        <v>555</v>
      </c>
      <c r="S511" s="9">
        <v>555</v>
      </c>
      <c r="T511" s="9">
        <v>555</v>
      </c>
      <c r="U511" s="9">
        <v>555</v>
      </c>
      <c r="V511" s="9">
        <v>555</v>
      </c>
      <c r="W511" s="9">
        <v>555</v>
      </c>
      <c r="X511" s="9">
        <v>555</v>
      </c>
      <c r="Y511" s="9">
        <v>555</v>
      </c>
      <c r="Z511" s="9">
        <v>336</v>
      </c>
      <c r="AA511" s="9">
        <v>555</v>
      </c>
      <c r="AB511" s="9">
        <v>51.6</v>
      </c>
      <c r="AC511" s="9">
        <v>45.7</v>
      </c>
      <c r="AD511" s="9">
        <v>62.5</v>
      </c>
      <c r="AE511" s="9">
        <v>20.5</v>
      </c>
      <c r="AF511" s="9">
        <v>8</v>
      </c>
      <c r="AG511" s="9">
        <v>40</v>
      </c>
      <c r="AH511" s="9">
        <v>0</v>
      </c>
      <c r="AI511" s="9">
        <v>33</v>
      </c>
      <c r="AJ511" s="9">
        <v>65</v>
      </c>
      <c r="AK511" s="9">
        <v>25</v>
      </c>
      <c r="AL511" s="9">
        <v>53.6</v>
      </c>
      <c r="AM511" s="9">
        <v>54.2</v>
      </c>
      <c r="AN511" s="9">
        <v>50</v>
      </c>
      <c r="AO511" s="9">
        <v>50</v>
      </c>
      <c r="AP511" s="9">
        <v>0</v>
      </c>
      <c r="AQ511" s="9">
        <v>100</v>
      </c>
      <c r="AR511" s="9" t="s">
        <v>134</v>
      </c>
      <c r="AS511" s="9" t="s">
        <v>134</v>
      </c>
      <c r="AT511" s="9" t="s">
        <v>971</v>
      </c>
      <c r="AU511" s="9" t="s">
        <v>967</v>
      </c>
      <c r="AV511" s="9" t="s">
        <v>967</v>
      </c>
      <c r="AW511" s="9" t="s">
        <v>971</v>
      </c>
      <c r="AX511" s="9" t="s">
        <v>971</v>
      </c>
      <c r="AY511" s="9" t="s">
        <v>966</v>
      </c>
      <c r="AZ511" s="9" t="s">
        <v>976</v>
      </c>
    </row>
    <row r="512" spans="1:52" ht="12.75" customHeight="1" x14ac:dyDescent="0.2">
      <c r="A512" s="9">
        <v>2021</v>
      </c>
      <c r="B512" s="9">
        <v>1127925</v>
      </c>
      <c r="C512" s="9">
        <v>8</v>
      </c>
      <c r="D512" s="9">
        <v>0</v>
      </c>
      <c r="E512" s="9">
        <v>0</v>
      </c>
      <c r="F512" s="9">
        <v>0</v>
      </c>
      <c r="G512" s="9">
        <v>27</v>
      </c>
      <c r="H512" s="9">
        <v>1</v>
      </c>
      <c r="I512" s="9">
        <v>5</v>
      </c>
      <c r="J512" s="9">
        <v>0</v>
      </c>
      <c r="K512" s="9" t="s">
        <v>958</v>
      </c>
      <c r="L512" s="9" t="s">
        <v>1028</v>
      </c>
      <c r="M512" s="9" t="s">
        <v>1969</v>
      </c>
      <c r="N512" s="9">
        <v>10111101</v>
      </c>
      <c r="O512" s="9" t="s">
        <v>1970</v>
      </c>
      <c r="P512" s="88">
        <v>9.1100101991190102E+26</v>
      </c>
      <c r="Q512" s="9">
        <v>555</v>
      </c>
      <c r="R512" s="9">
        <v>555</v>
      </c>
      <c r="S512" s="9">
        <v>555</v>
      </c>
      <c r="T512" s="9">
        <v>555</v>
      </c>
      <c r="U512" s="9">
        <v>555</v>
      </c>
      <c r="V512" s="9">
        <v>555</v>
      </c>
      <c r="W512" s="9">
        <v>333</v>
      </c>
      <c r="X512" s="9">
        <v>555</v>
      </c>
      <c r="Y512" s="9">
        <v>555</v>
      </c>
      <c r="Z512" s="9">
        <v>333</v>
      </c>
      <c r="AA512" s="9">
        <v>555</v>
      </c>
      <c r="AB512" s="9">
        <v>51.7</v>
      </c>
      <c r="AC512" s="9">
        <v>57.4</v>
      </c>
      <c r="AD512" s="9">
        <v>75</v>
      </c>
      <c r="AE512" s="9">
        <v>31</v>
      </c>
      <c r="AF512" s="9">
        <v>0</v>
      </c>
      <c r="AG512" s="9">
        <v>0</v>
      </c>
      <c r="AH512" s="9">
        <v>0</v>
      </c>
      <c r="AI512" s="9">
        <v>62</v>
      </c>
      <c r="AJ512" s="9">
        <v>70</v>
      </c>
      <c r="AK512" s="9">
        <v>60</v>
      </c>
      <c r="AL512" s="9">
        <v>49.8</v>
      </c>
      <c r="AM512" s="9">
        <v>57.1</v>
      </c>
      <c r="AN512" s="9">
        <v>8.3000000000000007</v>
      </c>
      <c r="AO512" s="9">
        <v>10</v>
      </c>
      <c r="AP512" s="9">
        <v>0</v>
      </c>
      <c r="AQ512" s="9">
        <v>15</v>
      </c>
      <c r="AR512" s="9" t="s">
        <v>134</v>
      </c>
      <c r="AS512" s="9" t="s">
        <v>134</v>
      </c>
      <c r="AT512" s="9" t="s">
        <v>134</v>
      </c>
      <c r="AU512" s="9" t="s">
        <v>967</v>
      </c>
      <c r="AV512" s="9" t="s">
        <v>971</v>
      </c>
      <c r="AW512" s="9" t="s">
        <v>971</v>
      </c>
      <c r="AX512" s="9" t="s">
        <v>971</v>
      </c>
      <c r="AY512" s="9" t="s">
        <v>966</v>
      </c>
      <c r="AZ512" s="9" t="s">
        <v>134</v>
      </c>
    </row>
    <row r="513" spans="1:52" ht="12.75" customHeight="1" x14ac:dyDescent="0.2">
      <c r="A513" s="9">
        <v>2021</v>
      </c>
      <c r="B513" s="9">
        <v>1179970</v>
      </c>
      <c r="C513" s="9">
        <v>8</v>
      </c>
      <c r="D513" s="9">
        <v>0</v>
      </c>
      <c r="E513" s="9">
        <v>0</v>
      </c>
      <c r="F513" s="9">
        <v>0</v>
      </c>
      <c r="G513" s="9">
        <v>27</v>
      </c>
      <c r="H513" s="9">
        <v>0</v>
      </c>
      <c r="I513" s="9">
        <v>2</v>
      </c>
      <c r="J513" s="9">
        <v>0</v>
      </c>
      <c r="K513" s="9" t="s">
        <v>958</v>
      </c>
      <c r="L513" s="9" t="s">
        <v>963</v>
      </c>
      <c r="M513" s="9" t="s">
        <v>1971</v>
      </c>
      <c r="N513" s="9">
        <v>11110100</v>
      </c>
      <c r="O513" s="9" t="s">
        <v>1972</v>
      </c>
      <c r="P513" s="88">
        <v>1.0111101119019E+26</v>
      </c>
      <c r="Q513" s="9">
        <v>555</v>
      </c>
      <c r="R513" s="9">
        <v>555</v>
      </c>
      <c r="S513" s="9">
        <v>555</v>
      </c>
      <c r="T513" s="9">
        <v>555</v>
      </c>
      <c r="U513" s="9">
        <v>555</v>
      </c>
      <c r="V513" s="9">
        <v>555</v>
      </c>
      <c r="W513" s="9">
        <v>555</v>
      </c>
      <c r="X513" s="9">
        <v>555</v>
      </c>
      <c r="Y513" s="9">
        <v>555</v>
      </c>
      <c r="Z513" s="9">
        <v>555</v>
      </c>
      <c r="AA513" s="9">
        <v>555</v>
      </c>
      <c r="AB513" s="9">
        <v>51.7</v>
      </c>
      <c r="AC513" s="9">
        <v>52.7</v>
      </c>
      <c r="AD513" s="9">
        <v>62.5</v>
      </c>
      <c r="AE513" s="9">
        <v>38</v>
      </c>
      <c r="AF513" s="9">
        <v>39</v>
      </c>
      <c r="AG513" s="9">
        <v>55</v>
      </c>
      <c r="AH513" s="9">
        <v>35</v>
      </c>
      <c r="AI513" s="9">
        <v>37</v>
      </c>
      <c r="AJ513" s="9">
        <v>65</v>
      </c>
      <c r="AK513" s="9">
        <v>30</v>
      </c>
      <c r="AL513" s="9">
        <v>51.4</v>
      </c>
      <c r="AM513" s="9">
        <v>52</v>
      </c>
      <c r="AN513" s="9">
        <v>48.3</v>
      </c>
      <c r="AO513" s="9">
        <v>80</v>
      </c>
      <c r="AP513" s="9">
        <v>40</v>
      </c>
      <c r="AQ513" s="9">
        <v>25</v>
      </c>
      <c r="AR513" s="9" t="s">
        <v>971</v>
      </c>
      <c r="AS513" s="9" t="s">
        <v>134</v>
      </c>
      <c r="AT513" s="9" t="s">
        <v>967</v>
      </c>
      <c r="AU513" s="9" t="s">
        <v>971</v>
      </c>
      <c r="AV513" s="9" t="s">
        <v>971</v>
      </c>
      <c r="AW513" s="9" t="s">
        <v>134</v>
      </c>
      <c r="AX513" s="9" t="s">
        <v>134</v>
      </c>
      <c r="AY513" s="9" t="s">
        <v>966</v>
      </c>
      <c r="AZ513" s="9" t="s">
        <v>976</v>
      </c>
    </row>
    <row r="514" spans="1:52" ht="12.75" customHeight="1" x14ac:dyDescent="0.2">
      <c r="A514" s="9">
        <v>2021</v>
      </c>
      <c r="B514" s="9">
        <v>1308687</v>
      </c>
      <c r="C514" s="9">
        <v>8</v>
      </c>
      <c r="D514" s="9">
        <v>0</v>
      </c>
      <c r="E514" s="9">
        <v>0</v>
      </c>
      <c r="F514" s="9">
        <v>0</v>
      </c>
      <c r="G514" s="9">
        <v>27</v>
      </c>
      <c r="H514" s="9">
        <v>0</v>
      </c>
      <c r="I514" s="9">
        <v>7</v>
      </c>
      <c r="J514" s="9">
        <v>0</v>
      </c>
      <c r="K514" s="9" t="s">
        <v>958</v>
      </c>
      <c r="L514" s="9" t="s">
        <v>977</v>
      </c>
      <c r="M514" s="9" t="s">
        <v>1973</v>
      </c>
      <c r="N514" s="9">
        <v>100001</v>
      </c>
      <c r="O514" s="9" t="s">
        <v>1974</v>
      </c>
      <c r="P514" s="88">
        <v>9.0190009900119206E+26</v>
      </c>
      <c r="Q514" s="9">
        <v>555</v>
      </c>
      <c r="R514" s="9">
        <v>555</v>
      </c>
      <c r="S514" s="9">
        <v>555</v>
      </c>
      <c r="T514" s="9">
        <v>555</v>
      </c>
      <c r="U514" s="9">
        <v>555</v>
      </c>
      <c r="V514" s="9">
        <v>555</v>
      </c>
      <c r="W514" s="9">
        <v>555</v>
      </c>
      <c r="X514" s="9">
        <v>555</v>
      </c>
      <c r="Y514" s="9">
        <v>555</v>
      </c>
      <c r="Z514" s="9">
        <v>555</v>
      </c>
      <c r="AA514" s="9">
        <v>555</v>
      </c>
      <c r="AB514" s="9">
        <v>51.9</v>
      </c>
      <c r="AC514" s="9">
        <v>35</v>
      </c>
      <c r="AD514" s="9">
        <v>25</v>
      </c>
      <c r="AE514" s="9">
        <v>50</v>
      </c>
      <c r="AF514" s="9">
        <v>39</v>
      </c>
      <c r="AG514" s="9">
        <v>55</v>
      </c>
      <c r="AH514" s="9">
        <v>35</v>
      </c>
      <c r="AI514" s="9">
        <v>61</v>
      </c>
      <c r="AJ514" s="9">
        <v>65</v>
      </c>
      <c r="AK514" s="9">
        <v>60</v>
      </c>
      <c r="AL514" s="9">
        <v>57.5</v>
      </c>
      <c r="AM514" s="9">
        <v>65</v>
      </c>
      <c r="AN514" s="9">
        <v>15</v>
      </c>
      <c r="AO514" s="9">
        <v>10</v>
      </c>
      <c r="AP514" s="9">
        <v>20</v>
      </c>
      <c r="AQ514" s="9">
        <v>15</v>
      </c>
      <c r="AR514" s="9" t="s">
        <v>971</v>
      </c>
      <c r="AS514" s="9" t="s">
        <v>134</v>
      </c>
      <c r="AT514" s="9" t="s">
        <v>134</v>
      </c>
      <c r="AU514" s="9" t="s">
        <v>971</v>
      </c>
      <c r="AV514" s="9" t="s">
        <v>971</v>
      </c>
      <c r="AW514" s="9" t="s">
        <v>134</v>
      </c>
      <c r="AX514" s="9" t="s">
        <v>976</v>
      </c>
      <c r="AY514" s="9" t="s">
        <v>966</v>
      </c>
      <c r="AZ514" s="9" t="s">
        <v>966</v>
      </c>
    </row>
    <row r="515" spans="1:52" ht="12.75" customHeight="1" x14ac:dyDescent="0.2">
      <c r="A515" s="9">
        <v>2021</v>
      </c>
      <c r="B515" s="9">
        <v>1179970</v>
      </c>
      <c r="C515" s="9">
        <v>8</v>
      </c>
      <c r="D515" s="9">
        <v>0</v>
      </c>
      <c r="E515" s="9">
        <v>0</v>
      </c>
      <c r="F515" s="9">
        <v>0</v>
      </c>
      <c r="G515" s="9">
        <v>27</v>
      </c>
      <c r="H515" s="9">
        <v>0</v>
      </c>
      <c r="I515" s="9">
        <v>2</v>
      </c>
      <c r="J515" s="9">
        <v>0</v>
      </c>
      <c r="K515" s="9" t="s">
        <v>958</v>
      </c>
      <c r="L515" s="9" t="s">
        <v>963</v>
      </c>
      <c r="M515" s="9" t="s">
        <v>1975</v>
      </c>
      <c r="N515" s="9">
        <v>11101100</v>
      </c>
      <c r="O515" s="9" t="s">
        <v>1976</v>
      </c>
      <c r="P515" s="88">
        <v>1.0101111091091099E+25</v>
      </c>
      <c r="Q515" s="9">
        <v>555</v>
      </c>
      <c r="R515" s="9">
        <v>555</v>
      </c>
      <c r="S515" s="9">
        <v>555</v>
      </c>
      <c r="T515" s="9">
        <v>555</v>
      </c>
      <c r="U515" s="9">
        <v>555</v>
      </c>
      <c r="V515" s="9">
        <v>555</v>
      </c>
      <c r="W515" s="9">
        <v>555</v>
      </c>
      <c r="X515" s="9">
        <v>555</v>
      </c>
      <c r="Y515" s="9">
        <v>555</v>
      </c>
      <c r="Z515" s="9">
        <v>555</v>
      </c>
      <c r="AA515" s="9">
        <v>555</v>
      </c>
      <c r="AB515" s="9">
        <v>51.9</v>
      </c>
      <c r="AC515" s="9">
        <v>49.7</v>
      </c>
      <c r="AD515" s="9">
        <v>62.5</v>
      </c>
      <c r="AE515" s="9">
        <v>30.5</v>
      </c>
      <c r="AF515" s="9">
        <v>30</v>
      </c>
      <c r="AG515" s="9">
        <v>50</v>
      </c>
      <c r="AH515" s="9">
        <v>25</v>
      </c>
      <c r="AI515" s="9">
        <v>31</v>
      </c>
      <c r="AJ515" s="9">
        <v>55</v>
      </c>
      <c r="AK515" s="9">
        <v>25</v>
      </c>
      <c r="AL515" s="9">
        <v>52.6</v>
      </c>
      <c r="AM515" s="9">
        <v>56</v>
      </c>
      <c r="AN515" s="9">
        <v>33.299999999999997</v>
      </c>
      <c r="AO515" s="9">
        <v>40</v>
      </c>
      <c r="AP515" s="9">
        <v>10</v>
      </c>
      <c r="AQ515" s="9">
        <v>50</v>
      </c>
      <c r="AR515" s="9" t="s">
        <v>134</v>
      </c>
      <c r="AS515" s="9" t="s">
        <v>134</v>
      </c>
      <c r="AT515" s="9" t="s">
        <v>134</v>
      </c>
      <c r="AU515" s="9" t="s">
        <v>971</v>
      </c>
      <c r="AV515" s="9" t="s">
        <v>971</v>
      </c>
      <c r="AW515" s="9" t="s">
        <v>971</v>
      </c>
      <c r="AX515" s="9" t="s">
        <v>976</v>
      </c>
      <c r="AY515" s="9" t="s">
        <v>966</v>
      </c>
      <c r="AZ515" s="9" t="s">
        <v>966</v>
      </c>
    </row>
    <row r="516" spans="1:52" ht="12.75" customHeight="1" x14ac:dyDescent="0.2">
      <c r="A516" s="9">
        <v>2021</v>
      </c>
      <c r="B516" s="9">
        <v>1179970</v>
      </c>
      <c r="C516" s="9">
        <v>8</v>
      </c>
      <c r="D516" s="9">
        <v>0</v>
      </c>
      <c r="E516" s="9">
        <v>0</v>
      </c>
      <c r="F516" s="9">
        <v>0</v>
      </c>
      <c r="G516" s="9">
        <v>27</v>
      </c>
      <c r="H516" s="9">
        <v>0</v>
      </c>
      <c r="I516" s="9">
        <v>2</v>
      </c>
      <c r="J516" s="9">
        <v>0</v>
      </c>
      <c r="K516" s="9" t="s">
        <v>958</v>
      </c>
      <c r="L516" s="9" t="s">
        <v>963</v>
      </c>
      <c r="M516" s="9" t="s">
        <v>1977</v>
      </c>
      <c r="N516" s="9">
        <v>100110</v>
      </c>
      <c r="O516" s="9" t="s">
        <v>1978</v>
      </c>
      <c r="P516" s="88">
        <v>1.0101011009109099E+26</v>
      </c>
      <c r="Q516" s="9">
        <v>555</v>
      </c>
      <c r="R516" s="9">
        <v>555</v>
      </c>
      <c r="S516" s="9">
        <v>555</v>
      </c>
      <c r="T516" s="9">
        <v>555</v>
      </c>
      <c r="U516" s="9">
        <v>555</v>
      </c>
      <c r="V516" s="9">
        <v>555</v>
      </c>
      <c r="W516" s="9">
        <v>555</v>
      </c>
      <c r="X516" s="9">
        <v>555</v>
      </c>
      <c r="Y516" s="9">
        <v>555</v>
      </c>
      <c r="Z516" s="9">
        <v>555</v>
      </c>
      <c r="AA516" s="9">
        <v>555</v>
      </c>
      <c r="AB516" s="9">
        <v>52.2</v>
      </c>
      <c r="AC516" s="9">
        <v>43.3</v>
      </c>
      <c r="AD516" s="9">
        <v>37.5</v>
      </c>
      <c r="AE516" s="9">
        <v>52</v>
      </c>
      <c r="AF516" s="9">
        <v>55</v>
      </c>
      <c r="AG516" s="9">
        <v>55</v>
      </c>
      <c r="AH516" s="9">
        <v>55</v>
      </c>
      <c r="AI516" s="9">
        <v>49</v>
      </c>
      <c r="AJ516" s="9">
        <v>65</v>
      </c>
      <c r="AK516" s="9">
        <v>45</v>
      </c>
      <c r="AL516" s="9">
        <v>55.1</v>
      </c>
      <c r="AM516" s="9">
        <v>56</v>
      </c>
      <c r="AN516" s="9">
        <v>50</v>
      </c>
      <c r="AO516" s="9">
        <v>40</v>
      </c>
      <c r="AP516" s="9">
        <v>60</v>
      </c>
      <c r="AQ516" s="9">
        <v>50</v>
      </c>
      <c r="AR516" s="9" t="s">
        <v>134</v>
      </c>
      <c r="AS516" s="9" t="s">
        <v>134</v>
      </c>
      <c r="AT516" s="9" t="s">
        <v>134</v>
      </c>
      <c r="AU516" s="9" t="s">
        <v>967</v>
      </c>
      <c r="AV516" s="9" t="s">
        <v>967</v>
      </c>
      <c r="AW516" s="9" t="s">
        <v>134</v>
      </c>
      <c r="AX516" s="9" t="s">
        <v>966</v>
      </c>
      <c r="AY516" s="9" t="s">
        <v>966</v>
      </c>
      <c r="AZ516" s="9" t="s">
        <v>134</v>
      </c>
    </row>
    <row r="517" spans="1:52" ht="12.75" customHeight="1" x14ac:dyDescent="0.2">
      <c r="A517" s="9">
        <v>2021</v>
      </c>
      <c r="B517" s="9">
        <v>122845</v>
      </c>
      <c r="C517" s="9">
        <v>8</v>
      </c>
      <c r="D517" s="9">
        <v>0</v>
      </c>
      <c r="E517" s="9">
        <v>0</v>
      </c>
      <c r="F517" s="9">
        <v>0</v>
      </c>
      <c r="G517" s="9">
        <v>27</v>
      </c>
      <c r="H517" s="9">
        <v>1</v>
      </c>
      <c r="I517" s="9">
        <v>5</v>
      </c>
      <c r="J517" s="9">
        <v>0</v>
      </c>
      <c r="K517" s="9" t="s">
        <v>958</v>
      </c>
      <c r="L517" s="9" t="s">
        <v>1028</v>
      </c>
      <c r="M517" s="9" t="s">
        <v>1979</v>
      </c>
      <c r="N517" s="9">
        <v>101010</v>
      </c>
      <c r="O517" s="9" t="s">
        <v>1980</v>
      </c>
      <c r="P517" s="88">
        <v>9.1100010991191104E+26</v>
      </c>
      <c r="Q517" s="9">
        <v>555</v>
      </c>
      <c r="R517" s="9">
        <v>555</v>
      </c>
      <c r="S517" s="9">
        <v>555</v>
      </c>
      <c r="T517" s="9">
        <v>555</v>
      </c>
      <c r="U517" s="9">
        <v>555</v>
      </c>
      <c r="V517" s="9">
        <v>555</v>
      </c>
      <c r="W517" s="9">
        <v>555</v>
      </c>
      <c r="X517" s="9">
        <v>555</v>
      </c>
      <c r="Y517" s="9">
        <v>555</v>
      </c>
      <c r="Z517" s="9">
        <v>555</v>
      </c>
      <c r="AA517" s="9">
        <v>555</v>
      </c>
      <c r="AB517" s="9">
        <v>52.2</v>
      </c>
      <c r="AC517" s="9">
        <v>38.9</v>
      </c>
      <c r="AD517" s="9">
        <v>37.5</v>
      </c>
      <c r="AE517" s="9">
        <v>41</v>
      </c>
      <c r="AF517" s="9">
        <v>33</v>
      </c>
      <c r="AG517" s="9">
        <v>65</v>
      </c>
      <c r="AH517" s="9">
        <v>25</v>
      </c>
      <c r="AI517" s="9">
        <v>49</v>
      </c>
      <c r="AJ517" s="9">
        <v>65</v>
      </c>
      <c r="AK517" s="9">
        <v>45</v>
      </c>
      <c r="AL517" s="9">
        <v>56.6</v>
      </c>
      <c r="AM517" s="9">
        <v>61.9</v>
      </c>
      <c r="AN517" s="9">
        <v>26.7</v>
      </c>
      <c r="AO517" s="9">
        <v>55</v>
      </c>
      <c r="AP517" s="9">
        <v>10</v>
      </c>
      <c r="AQ517" s="9">
        <v>15</v>
      </c>
      <c r="AR517" s="9" t="s">
        <v>134</v>
      </c>
      <c r="AS517" s="9" t="s">
        <v>134</v>
      </c>
      <c r="AT517" s="9" t="s">
        <v>134</v>
      </c>
      <c r="AU517" s="9" t="s">
        <v>971</v>
      </c>
      <c r="AV517" s="9" t="s">
        <v>967</v>
      </c>
      <c r="AW517" s="9" t="s">
        <v>134</v>
      </c>
      <c r="AX517" s="9" t="s">
        <v>967</v>
      </c>
      <c r="AY517" s="9" t="s">
        <v>966</v>
      </c>
      <c r="AZ517" s="9" t="s">
        <v>134</v>
      </c>
    </row>
    <row r="518" spans="1:52" ht="12.75" customHeight="1" x14ac:dyDescent="0.2">
      <c r="A518" s="9">
        <v>2021</v>
      </c>
      <c r="B518" s="9">
        <v>122845</v>
      </c>
      <c r="C518" s="9">
        <v>8</v>
      </c>
      <c r="D518" s="9">
        <v>0</v>
      </c>
      <c r="E518" s="9">
        <v>0</v>
      </c>
      <c r="F518" s="9">
        <v>0</v>
      </c>
      <c r="G518" s="9">
        <v>27</v>
      </c>
      <c r="H518" s="9">
        <v>1</v>
      </c>
      <c r="I518" s="9">
        <v>5</v>
      </c>
      <c r="J518" s="9">
        <v>0</v>
      </c>
      <c r="K518" s="9" t="s">
        <v>958</v>
      </c>
      <c r="L518" s="9" t="s">
        <v>1028</v>
      </c>
      <c r="M518" s="9" t="s">
        <v>1981</v>
      </c>
      <c r="N518" s="9">
        <v>110011</v>
      </c>
      <c r="O518" s="9" t="s">
        <v>1982</v>
      </c>
      <c r="P518" s="88">
        <v>9.0111110991191102E+26</v>
      </c>
      <c r="Q518" s="9">
        <v>555</v>
      </c>
      <c r="R518" s="9">
        <v>555</v>
      </c>
      <c r="S518" s="9">
        <v>555</v>
      </c>
      <c r="T518" s="9">
        <v>555</v>
      </c>
      <c r="U518" s="9">
        <v>555</v>
      </c>
      <c r="V518" s="9">
        <v>555</v>
      </c>
      <c r="W518" s="9">
        <v>555</v>
      </c>
      <c r="X518" s="9">
        <v>555</v>
      </c>
      <c r="Y518" s="9">
        <v>555</v>
      </c>
      <c r="Z518" s="9">
        <v>555</v>
      </c>
      <c r="AA518" s="9">
        <v>555</v>
      </c>
      <c r="AB518" s="9">
        <v>52.3</v>
      </c>
      <c r="AC518" s="9">
        <v>46</v>
      </c>
      <c r="AD518" s="9">
        <v>50</v>
      </c>
      <c r="AE518" s="9">
        <v>40</v>
      </c>
      <c r="AF518" s="9">
        <v>49</v>
      </c>
      <c r="AG518" s="9">
        <v>65</v>
      </c>
      <c r="AH518" s="9">
        <v>45</v>
      </c>
      <c r="AI518" s="9">
        <v>31</v>
      </c>
      <c r="AJ518" s="9">
        <v>55</v>
      </c>
      <c r="AK518" s="9">
        <v>25</v>
      </c>
      <c r="AL518" s="9">
        <v>54.4</v>
      </c>
      <c r="AM518" s="9">
        <v>61.9</v>
      </c>
      <c r="AN518" s="9">
        <v>11.7</v>
      </c>
      <c r="AO518" s="9">
        <v>35</v>
      </c>
      <c r="AP518" s="9">
        <v>0</v>
      </c>
      <c r="AQ518" s="9">
        <v>0</v>
      </c>
      <c r="AR518" s="9" t="s">
        <v>134</v>
      </c>
      <c r="AS518" s="9" t="s">
        <v>134</v>
      </c>
      <c r="AT518" s="9" t="s">
        <v>971</v>
      </c>
      <c r="AU518" s="9" t="s">
        <v>971</v>
      </c>
      <c r="AV518" s="9" t="s">
        <v>971</v>
      </c>
      <c r="AW518" s="9" t="s">
        <v>134</v>
      </c>
      <c r="AX518" s="9" t="s">
        <v>971</v>
      </c>
      <c r="AY518" s="9" t="s">
        <v>966</v>
      </c>
      <c r="AZ518" s="9" t="s">
        <v>966</v>
      </c>
    </row>
    <row r="519" spans="1:52" ht="12.75" customHeight="1" x14ac:dyDescent="0.2">
      <c r="A519" s="9">
        <v>2021</v>
      </c>
      <c r="B519" s="9">
        <v>123336</v>
      </c>
      <c r="C519" s="9">
        <v>8</v>
      </c>
      <c r="D519" s="9">
        <v>0</v>
      </c>
      <c r="E519" s="9">
        <v>0</v>
      </c>
      <c r="F519" s="9">
        <v>0</v>
      </c>
      <c r="G519" s="9">
        <v>27</v>
      </c>
      <c r="H519" s="9">
        <v>0</v>
      </c>
      <c r="I519" s="9">
        <v>5</v>
      </c>
      <c r="J519" s="9">
        <v>0</v>
      </c>
      <c r="K519" s="9" t="s">
        <v>958</v>
      </c>
      <c r="L519" s="9" t="s">
        <v>962</v>
      </c>
      <c r="M519" s="9" t="s">
        <v>1983</v>
      </c>
      <c r="N519" s="9">
        <v>11001010</v>
      </c>
      <c r="O519" s="9" t="s">
        <v>1984</v>
      </c>
      <c r="P519" s="88">
        <v>1.1190111910091E+26</v>
      </c>
      <c r="Q519" s="9">
        <v>555</v>
      </c>
      <c r="R519" s="9">
        <v>555</v>
      </c>
      <c r="S519" s="9">
        <v>555</v>
      </c>
      <c r="T519" s="9">
        <v>555</v>
      </c>
      <c r="U519" s="9">
        <v>555</v>
      </c>
      <c r="V519" s="9">
        <v>555</v>
      </c>
      <c r="W519" s="9">
        <v>555</v>
      </c>
      <c r="X519" s="9">
        <v>555</v>
      </c>
      <c r="Y519" s="9">
        <v>333</v>
      </c>
      <c r="Z519" s="9">
        <v>333</v>
      </c>
      <c r="AA519" s="9">
        <v>555</v>
      </c>
      <c r="AB519" s="9">
        <v>52.3</v>
      </c>
      <c r="AC519" s="9">
        <v>37.200000000000003</v>
      </c>
      <c r="AD519" s="9">
        <v>50</v>
      </c>
      <c r="AE519" s="9">
        <v>18</v>
      </c>
      <c r="AF519" s="9">
        <v>11</v>
      </c>
      <c r="AG519" s="9">
        <v>55</v>
      </c>
      <c r="AH519" s="9">
        <v>0</v>
      </c>
      <c r="AI519" s="9">
        <v>25</v>
      </c>
      <c r="AJ519" s="9">
        <v>65</v>
      </c>
      <c r="AK519" s="9">
        <v>15</v>
      </c>
      <c r="AL519" s="9">
        <v>57.3</v>
      </c>
      <c r="AM519" s="9">
        <v>63.6</v>
      </c>
      <c r="AN519" s="9">
        <v>21.7</v>
      </c>
      <c r="AO519" s="9">
        <v>0</v>
      </c>
      <c r="AP519" s="9">
        <v>0</v>
      </c>
      <c r="AQ519" s="9">
        <v>65</v>
      </c>
      <c r="AR519" s="9" t="s">
        <v>134</v>
      </c>
      <c r="AS519" s="9" t="s">
        <v>976</v>
      </c>
      <c r="AT519" s="9" t="s">
        <v>134</v>
      </c>
      <c r="AU519" s="9" t="s">
        <v>967</v>
      </c>
      <c r="AV519" s="9" t="s">
        <v>967</v>
      </c>
      <c r="AW519" s="9" t="s">
        <v>134</v>
      </c>
      <c r="AX519" s="9" t="s">
        <v>967</v>
      </c>
      <c r="AY519" s="9" t="s">
        <v>134</v>
      </c>
      <c r="AZ519" s="9" t="s">
        <v>966</v>
      </c>
    </row>
    <row r="520" spans="1:52" ht="12.75" customHeight="1" x14ac:dyDescent="0.2">
      <c r="A520" s="9">
        <v>2021</v>
      </c>
      <c r="B520" s="9">
        <v>1308687</v>
      </c>
      <c r="C520" s="9">
        <v>8</v>
      </c>
      <c r="D520" s="9">
        <v>0</v>
      </c>
      <c r="E520" s="9">
        <v>0</v>
      </c>
      <c r="F520" s="9">
        <v>0</v>
      </c>
      <c r="G520" s="9">
        <v>27</v>
      </c>
      <c r="H520" s="9">
        <v>0</v>
      </c>
      <c r="I520" s="9">
        <v>7</v>
      </c>
      <c r="J520" s="9">
        <v>0</v>
      </c>
      <c r="K520" s="9" t="s">
        <v>958</v>
      </c>
      <c r="L520" s="9" t="s">
        <v>977</v>
      </c>
      <c r="M520" s="9" t="s">
        <v>1985</v>
      </c>
      <c r="N520" s="9">
        <v>100010</v>
      </c>
      <c r="O520" s="9" t="s">
        <v>1986</v>
      </c>
      <c r="P520" s="88">
        <v>9.1191119901109197E+26</v>
      </c>
      <c r="Q520" s="9">
        <v>555</v>
      </c>
      <c r="R520" s="9">
        <v>555</v>
      </c>
      <c r="S520" s="9">
        <v>555</v>
      </c>
      <c r="T520" s="9">
        <v>555</v>
      </c>
      <c r="U520" s="9">
        <v>555</v>
      </c>
      <c r="V520" s="9">
        <v>555</v>
      </c>
      <c r="W520" s="9">
        <v>555</v>
      </c>
      <c r="X520" s="9">
        <v>555</v>
      </c>
      <c r="Y520" s="9">
        <v>555</v>
      </c>
      <c r="Z520" s="9">
        <v>555</v>
      </c>
      <c r="AA520" s="9">
        <v>555</v>
      </c>
      <c r="AB520" s="9">
        <v>52.4</v>
      </c>
      <c r="AC520" s="9">
        <v>26.4</v>
      </c>
      <c r="AD520" s="9">
        <v>25</v>
      </c>
      <c r="AE520" s="9">
        <v>28.5</v>
      </c>
      <c r="AF520" s="9">
        <v>20</v>
      </c>
      <c r="AG520" s="9">
        <v>40</v>
      </c>
      <c r="AH520" s="9">
        <v>15</v>
      </c>
      <c r="AI520" s="9">
        <v>37</v>
      </c>
      <c r="AJ520" s="9">
        <v>65</v>
      </c>
      <c r="AK520" s="9">
        <v>30</v>
      </c>
      <c r="AL520" s="9">
        <v>61</v>
      </c>
      <c r="AM520" s="9">
        <v>65</v>
      </c>
      <c r="AN520" s="9">
        <v>38.299999999999997</v>
      </c>
      <c r="AO520" s="9">
        <v>10</v>
      </c>
      <c r="AP520" s="9">
        <v>50</v>
      </c>
      <c r="AQ520" s="9">
        <v>55</v>
      </c>
      <c r="AR520" s="9" t="s">
        <v>134</v>
      </c>
      <c r="AS520" s="9" t="s">
        <v>134</v>
      </c>
      <c r="AT520" s="9" t="s">
        <v>134</v>
      </c>
      <c r="AU520" s="9" t="s">
        <v>967</v>
      </c>
      <c r="AV520" s="9" t="s">
        <v>967</v>
      </c>
      <c r="AW520" s="9" t="s">
        <v>971</v>
      </c>
      <c r="AX520" s="9" t="s">
        <v>976</v>
      </c>
      <c r="AY520" s="9" t="s">
        <v>134</v>
      </c>
      <c r="AZ520" s="9" t="s">
        <v>966</v>
      </c>
    </row>
    <row r="521" spans="1:52" ht="12.75" customHeight="1" x14ac:dyDescent="0.2">
      <c r="A521" s="9">
        <v>2021</v>
      </c>
      <c r="B521" s="9">
        <v>1127924</v>
      </c>
      <c r="C521" s="9">
        <v>8</v>
      </c>
      <c r="D521" s="9">
        <v>0</v>
      </c>
      <c r="E521" s="9">
        <v>0</v>
      </c>
      <c r="F521" s="9">
        <v>0</v>
      </c>
      <c r="G521" s="9">
        <v>27</v>
      </c>
      <c r="H521" s="9">
        <v>0</v>
      </c>
      <c r="I521" s="9">
        <v>4</v>
      </c>
      <c r="J521" s="9">
        <v>0</v>
      </c>
      <c r="K521" s="9" t="s">
        <v>958</v>
      </c>
      <c r="L521" s="9" t="s">
        <v>959</v>
      </c>
      <c r="M521" s="9" t="s">
        <v>1987</v>
      </c>
      <c r="N521" s="9">
        <v>100010</v>
      </c>
      <c r="O521" s="9" t="s">
        <v>1988</v>
      </c>
      <c r="P521" s="88">
        <v>9.0111010010119199E+26</v>
      </c>
      <c r="Q521" s="9">
        <v>555</v>
      </c>
      <c r="R521" s="9">
        <v>555</v>
      </c>
      <c r="S521" s="9">
        <v>555</v>
      </c>
      <c r="T521" s="9">
        <v>555</v>
      </c>
      <c r="U521" s="9">
        <v>555</v>
      </c>
      <c r="V521" s="9">
        <v>555</v>
      </c>
      <c r="W521" s="9">
        <v>555</v>
      </c>
      <c r="X521" s="9">
        <v>555</v>
      </c>
      <c r="Y521" s="9">
        <v>555</v>
      </c>
      <c r="Z521" s="9">
        <v>555</v>
      </c>
      <c r="AA521" s="9">
        <v>555</v>
      </c>
      <c r="AB521" s="9">
        <v>52.4</v>
      </c>
      <c r="AC521" s="9">
        <v>37.200000000000003</v>
      </c>
      <c r="AD521" s="9">
        <v>25</v>
      </c>
      <c r="AE521" s="9">
        <v>55.5</v>
      </c>
      <c r="AF521" s="9">
        <v>58</v>
      </c>
      <c r="AG521" s="9">
        <v>70</v>
      </c>
      <c r="AH521" s="9">
        <v>55</v>
      </c>
      <c r="AI521" s="9">
        <v>53</v>
      </c>
      <c r="AJ521" s="9">
        <v>65</v>
      </c>
      <c r="AK521" s="9">
        <v>50</v>
      </c>
      <c r="AL521" s="9">
        <v>57.5</v>
      </c>
      <c r="AM521" s="9">
        <v>60.9</v>
      </c>
      <c r="AN521" s="9">
        <v>38.299999999999997</v>
      </c>
      <c r="AO521" s="9">
        <v>60</v>
      </c>
      <c r="AP521" s="9">
        <v>30</v>
      </c>
      <c r="AQ521" s="9">
        <v>25</v>
      </c>
      <c r="AR521" s="9" t="s">
        <v>134</v>
      </c>
      <c r="AS521" s="9" t="s">
        <v>966</v>
      </c>
      <c r="AT521" s="9" t="s">
        <v>971</v>
      </c>
      <c r="AU521" s="9" t="s">
        <v>971</v>
      </c>
      <c r="AV521" s="9" t="s">
        <v>967</v>
      </c>
      <c r="AW521" s="9" t="s">
        <v>134</v>
      </c>
      <c r="AX521" s="9" t="s">
        <v>971</v>
      </c>
      <c r="AY521" s="9" t="s">
        <v>966</v>
      </c>
      <c r="AZ521" s="9" t="s">
        <v>966</v>
      </c>
    </row>
    <row r="522" spans="1:52" ht="12.75" customHeight="1" x14ac:dyDescent="0.2">
      <c r="A522" s="9">
        <v>2021</v>
      </c>
      <c r="B522" s="9">
        <v>1308687</v>
      </c>
      <c r="C522" s="9">
        <v>8</v>
      </c>
      <c r="D522" s="9">
        <v>0</v>
      </c>
      <c r="E522" s="9">
        <v>0</v>
      </c>
      <c r="F522" s="9">
        <v>0</v>
      </c>
      <c r="G522" s="9">
        <v>27</v>
      </c>
      <c r="H522" s="9">
        <v>0</v>
      </c>
      <c r="I522" s="9">
        <v>7</v>
      </c>
      <c r="J522" s="9">
        <v>0</v>
      </c>
      <c r="K522" s="9" t="s">
        <v>958</v>
      </c>
      <c r="L522" s="9" t="s">
        <v>977</v>
      </c>
      <c r="M522" s="9" t="s">
        <v>1989</v>
      </c>
      <c r="N522" s="9">
        <v>100110</v>
      </c>
      <c r="O522" s="9" t="s">
        <v>1990</v>
      </c>
      <c r="P522" s="88">
        <v>9.0191019900009196E+26</v>
      </c>
      <c r="Q522" s="9">
        <v>555</v>
      </c>
      <c r="R522" s="9">
        <v>555</v>
      </c>
      <c r="S522" s="9">
        <v>555</v>
      </c>
      <c r="T522" s="9">
        <v>555</v>
      </c>
      <c r="U522" s="9">
        <v>555</v>
      </c>
      <c r="V522" s="9">
        <v>555</v>
      </c>
      <c r="W522" s="9">
        <v>555</v>
      </c>
      <c r="X522" s="9">
        <v>555</v>
      </c>
      <c r="Y522" s="9">
        <v>555</v>
      </c>
      <c r="Z522" s="9">
        <v>555</v>
      </c>
      <c r="AA522" s="9">
        <v>555</v>
      </c>
      <c r="AB522" s="9">
        <v>52.6</v>
      </c>
      <c r="AC522" s="9">
        <v>34.299999999999997</v>
      </c>
      <c r="AD522" s="9">
        <v>37.5</v>
      </c>
      <c r="AE522" s="9">
        <v>29.5</v>
      </c>
      <c r="AF522" s="9">
        <v>41</v>
      </c>
      <c r="AG522" s="9">
        <v>65</v>
      </c>
      <c r="AH522" s="9">
        <v>35</v>
      </c>
      <c r="AI522" s="9">
        <v>18</v>
      </c>
      <c r="AJ522" s="9">
        <v>50</v>
      </c>
      <c r="AK522" s="9">
        <v>10</v>
      </c>
      <c r="AL522" s="9">
        <v>58.7</v>
      </c>
      <c r="AM522" s="9">
        <v>65</v>
      </c>
      <c r="AN522" s="9">
        <v>23.3</v>
      </c>
      <c r="AO522" s="9">
        <v>0</v>
      </c>
      <c r="AP522" s="9">
        <v>30</v>
      </c>
      <c r="AQ522" s="9">
        <v>40</v>
      </c>
      <c r="AR522" s="9" t="s">
        <v>134</v>
      </c>
      <c r="AS522" s="9" t="s">
        <v>134</v>
      </c>
      <c r="AT522" s="9" t="s">
        <v>134</v>
      </c>
      <c r="AU522" s="9" t="s">
        <v>967</v>
      </c>
      <c r="AV522" s="9" t="s">
        <v>967</v>
      </c>
      <c r="AW522" s="9" t="s">
        <v>134</v>
      </c>
      <c r="AX522" s="9" t="s">
        <v>971</v>
      </c>
      <c r="AY522" s="9" t="s">
        <v>966</v>
      </c>
      <c r="AZ522" s="9" t="s">
        <v>134</v>
      </c>
    </row>
    <row r="523" spans="1:52" ht="12.75" customHeight="1" x14ac:dyDescent="0.2">
      <c r="A523" s="9">
        <v>2021</v>
      </c>
      <c r="B523" s="9">
        <v>1308687</v>
      </c>
      <c r="C523" s="9">
        <v>8</v>
      </c>
      <c r="D523" s="9">
        <v>0</v>
      </c>
      <c r="E523" s="9">
        <v>0</v>
      </c>
      <c r="F523" s="9">
        <v>0</v>
      </c>
      <c r="G523" s="9">
        <v>27</v>
      </c>
      <c r="H523" s="9">
        <v>0</v>
      </c>
      <c r="I523" s="9">
        <v>7</v>
      </c>
      <c r="J523" s="9">
        <v>0</v>
      </c>
      <c r="K523" s="9" t="s">
        <v>958</v>
      </c>
      <c r="L523" s="9" t="s">
        <v>977</v>
      </c>
      <c r="M523" s="9" t="s">
        <v>1991</v>
      </c>
      <c r="N523" s="9">
        <v>1101010</v>
      </c>
      <c r="O523" s="9" t="s">
        <v>1992</v>
      </c>
      <c r="P523" s="88">
        <v>9.0191109901019197E+26</v>
      </c>
      <c r="Q523" s="9">
        <v>555</v>
      </c>
      <c r="R523" s="9">
        <v>555</v>
      </c>
      <c r="S523" s="9">
        <v>555</v>
      </c>
      <c r="T523" s="9">
        <v>555</v>
      </c>
      <c r="U523" s="9">
        <v>555</v>
      </c>
      <c r="V523" s="9">
        <v>555</v>
      </c>
      <c r="W523" s="9">
        <v>333</v>
      </c>
      <c r="X523" s="9">
        <v>555</v>
      </c>
      <c r="Y523" s="9">
        <v>555</v>
      </c>
      <c r="Z523" s="9">
        <v>333</v>
      </c>
      <c r="AA523" s="9">
        <v>333</v>
      </c>
      <c r="AB523" s="9">
        <v>52.7</v>
      </c>
      <c r="AC523" s="9">
        <v>32.200000000000003</v>
      </c>
      <c r="AD523" s="9">
        <v>50</v>
      </c>
      <c r="AE523" s="9">
        <v>5.5</v>
      </c>
      <c r="AF523" s="9">
        <v>0</v>
      </c>
      <c r="AG523" s="9">
        <v>0</v>
      </c>
      <c r="AH523" s="9">
        <v>0</v>
      </c>
      <c r="AI523" s="9">
        <v>11</v>
      </c>
      <c r="AJ523" s="9">
        <v>55</v>
      </c>
      <c r="AK523" s="9">
        <v>0</v>
      </c>
      <c r="AL523" s="9">
        <v>59.5</v>
      </c>
      <c r="AM523" s="9">
        <v>70</v>
      </c>
      <c r="AN523" s="9">
        <v>0</v>
      </c>
      <c r="AO523" s="9">
        <v>0</v>
      </c>
      <c r="AP523" s="9">
        <v>0</v>
      </c>
      <c r="AQ523" s="9">
        <v>0</v>
      </c>
      <c r="AR523" s="9" t="s">
        <v>134</v>
      </c>
      <c r="AS523" s="9" t="s">
        <v>134</v>
      </c>
      <c r="AT523" s="9" t="s">
        <v>134</v>
      </c>
      <c r="AU523" s="9" t="s">
        <v>971</v>
      </c>
      <c r="AV523" s="9" t="s">
        <v>971</v>
      </c>
      <c r="AW523" s="9" t="s">
        <v>971</v>
      </c>
      <c r="AX523" s="9" t="s">
        <v>971</v>
      </c>
      <c r="AY523" s="9" t="s">
        <v>966</v>
      </c>
      <c r="AZ523" s="9" t="s">
        <v>971</v>
      </c>
    </row>
    <row r="524" spans="1:52" ht="12.75" customHeight="1" x14ac:dyDescent="0.2">
      <c r="A524" s="9">
        <v>2021</v>
      </c>
      <c r="B524" s="9">
        <v>1308687</v>
      </c>
      <c r="C524" s="9">
        <v>8</v>
      </c>
      <c r="D524" s="9">
        <v>0</v>
      </c>
      <c r="E524" s="9">
        <v>0</v>
      </c>
      <c r="F524" s="9">
        <v>0</v>
      </c>
      <c r="G524" s="9">
        <v>27</v>
      </c>
      <c r="H524" s="9">
        <v>0</v>
      </c>
      <c r="I524" s="9">
        <v>7</v>
      </c>
      <c r="J524" s="9">
        <v>0</v>
      </c>
      <c r="K524" s="9" t="s">
        <v>958</v>
      </c>
      <c r="L524" s="9" t="s">
        <v>977</v>
      </c>
      <c r="M524" s="9" t="s">
        <v>1993</v>
      </c>
      <c r="N524" s="9">
        <v>111</v>
      </c>
      <c r="O524" s="9" t="s">
        <v>1994</v>
      </c>
      <c r="P524" s="88">
        <v>9.1190119900109202E+26</v>
      </c>
      <c r="Q524" s="9">
        <v>555</v>
      </c>
      <c r="R524" s="9">
        <v>555</v>
      </c>
      <c r="S524" s="9">
        <v>555</v>
      </c>
      <c r="T524" s="9">
        <v>555</v>
      </c>
      <c r="U524" s="9">
        <v>555</v>
      </c>
      <c r="V524" s="9">
        <v>555</v>
      </c>
      <c r="W524" s="9">
        <v>555</v>
      </c>
      <c r="X524" s="9">
        <v>555</v>
      </c>
      <c r="Y524" s="9">
        <v>555</v>
      </c>
      <c r="Z524" s="9">
        <v>555</v>
      </c>
      <c r="AA524" s="9">
        <v>555</v>
      </c>
      <c r="AB524" s="9">
        <v>52.8</v>
      </c>
      <c r="AC524" s="9">
        <v>49.3</v>
      </c>
      <c r="AD524" s="9">
        <v>37.5</v>
      </c>
      <c r="AE524" s="9">
        <v>67</v>
      </c>
      <c r="AF524" s="9">
        <v>80</v>
      </c>
      <c r="AG524" s="9">
        <v>80</v>
      </c>
      <c r="AH524" s="9">
        <v>80</v>
      </c>
      <c r="AI524" s="9">
        <v>54</v>
      </c>
      <c r="AJ524" s="9">
        <v>70</v>
      </c>
      <c r="AK524" s="9">
        <v>50</v>
      </c>
      <c r="AL524" s="9">
        <v>54</v>
      </c>
      <c r="AM524" s="9">
        <v>60</v>
      </c>
      <c r="AN524" s="9">
        <v>20</v>
      </c>
      <c r="AO524" s="9">
        <v>35</v>
      </c>
      <c r="AP524" s="9">
        <v>0</v>
      </c>
      <c r="AQ524" s="9">
        <v>25</v>
      </c>
      <c r="AR524" s="9" t="s">
        <v>134</v>
      </c>
      <c r="AS524" s="9" t="s">
        <v>966</v>
      </c>
      <c r="AT524" s="9" t="s">
        <v>967</v>
      </c>
      <c r="AU524" s="9" t="s">
        <v>966</v>
      </c>
      <c r="AV524" s="9" t="s">
        <v>966</v>
      </c>
      <c r="AW524" s="9" t="s">
        <v>966</v>
      </c>
      <c r="AX524" s="9" t="s">
        <v>966</v>
      </c>
      <c r="AY524" s="9" t="s">
        <v>966</v>
      </c>
      <c r="AZ524" s="9" t="s">
        <v>134</v>
      </c>
    </row>
    <row r="525" spans="1:52" ht="12.75" customHeight="1" x14ac:dyDescent="0.2">
      <c r="A525" s="9">
        <v>2021</v>
      </c>
      <c r="B525" s="9">
        <v>122845</v>
      </c>
      <c r="C525" s="9">
        <v>8</v>
      </c>
      <c r="D525" s="9">
        <v>0</v>
      </c>
      <c r="E525" s="9">
        <v>0</v>
      </c>
      <c r="F525" s="9">
        <v>0</v>
      </c>
      <c r="G525" s="9">
        <v>27</v>
      </c>
      <c r="H525" s="9">
        <v>1</v>
      </c>
      <c r="I525" s="9">
        <v>5</v>
      </c>
      <c r="J525" s="9">
        <v>0</v>
      </c>
      <c r="K525" s="9" t="s">
        <v>958</v>
      </c>
      <c r="L525" s="9" t="s">
        <v>1028</v>
      </c>
      <c r="M525" s="9" t="s">
        <v>1995</v>
      </c>
      <c r="N525" s="9">
        <v>1101110</v>
      </c>
      <c r="O525" s="9" t="s">
        <v>1996</v>
      </c>
      <c r="P525" s="88">
        <v>9.1000111991191105E+26</v>
      </c>
      <c r="Q525" s="9">
        <v>555</v>
      </c>
      <c r="R525" s="9">
        <v>555</v>
      </c>
      <c r="S525" s="9">
        <v>555</v>
      </c>
      <c r="T525" s="9">
        <v>555</v>
      </c>
      <c r="U525" s="9">
        <v>555</v>
      </c>
      <c r="V525" s="9">
        <v>555</v>
      </c>
      <c r="W525" s="9">
        <v>555</v>
      </c>
      <c r="X525" s="9">
        <v>555</v>
      </c>
      <c r="Y525" s="9">
        <v>555</v>
      </c>
      <c r="Z525" s="9">
        <v>555</v>
      </c>
      <c r="AA525" s="9">
        <v>555</v>
      </c>
      <c r="AB525" s="9">
        <v>52.9</v>
      </c>
      <c r="AC525" s="9">
        <v>59.1</v>
      </c>
      <c r="AD525" s="9">
        <v>62.5</v>
      </c>
      <c r="AE525" s="9">
        <v>54</v>
      </c>
      <c r="AF525" s="9">
        <v>47</v>
      </c>
      <c r="AG525" s="9">
        <v>55</v>
      </c>
      <c r="AH525" s="9">
        <v>45</v>
      </c>
      <c r="AI525" s="9">
        <v>61</v>
      </c>
      <c r="AJ525" s="9">
        <v>65</v>
      </c>
      <c r="AK525" s="9">
        <v>60</v>
      </c>
      <c r="AL525" s="9">
        <v>50.8</v>
      </c>
      <c r="AM525" s="9">
        <v>57.1</v>
      </c>
      <c r="AN525" s="9">
        <v>15</v>
      </c>
      <c r="AO525" s="9">
        <v>30</v>
      </c>
      <c r="AP525" s="9">
        <v>0</v>
      </c>
      <c r="AQ525" s="9">
        <v>15</v>
      </c>
      <c r="AR525" s="9" t="s">
        <v>966</v>
      </c>
      <c r="AS525" s="9" t="s">
        <v>966</v>
      </c>
      <c r="AT525" s="9" t="s">
        <v>967</v>
      </c>
      <c r="AU525" s="9" t="s">
        <v>971</v>
      </c>
      <c r="AV525" s="9" t="s">
        <v>971</v>
      </c>
      <c r="AW525" s="9" t="s">
        <v>971</v>
      </c>
      <c r="AX525" s="9" t="s">
        <v>966</v>
      </c>
      <c r="AY525" s="9" t="s">
        <v>971</v>
      </c>
      <c r="AZ525" s="9" t="s">
        <v>134</v>
      </c>
    </row>
    <row r="526" spans="1:52" ht="12.75" customHeight="1" x14ac:dyDescent="0.2">
      <c r="A526" s="9">
        <v>2021</v>
      </c>
      <c r="B526" s="9">
        <v>1308687</v>
      </c>
      <c r="C526" s="9">
        <v>8</v>
      </c>
      <c r="D526" s="9">
        <v>0</v>
      </c>
      <c r="E526" s="9">
        <v>0</v>
      </c>
      <c r="F526" s="9">
        <v>0</v>
      </c>
      <c r="G526" s="9">
        <v>27</v>
      </c>
      <c r="H526" s="9">
        <v>0</v>
      </c>
      <c r="I526" s="9">
        <v>7</v>
      </c>
      <c r="J526" s="9">
        <v>0</v>
      </c>
      <c r="K526" s="9" t="s">
        <v>958</v>
      </c>
      <c r="L526" s="9" t="s">
        <v>977</v>
      </c>
      <c r="M526" s="9" t="s">
        <v>1997</v>
      </c>
      <c r="N526" s="9">
        <v>10101110</v>
      </c>
      <c r="O526" s="9" t="s">
        <v>1998</v>
      </c>
      <c r="P526" s="88">
        <v>9.1091119900019202E+26</v>
      </c>
      <c r="Q526" s="9">
        <v>555</v>
      </c>
      <c r="R526" s="9">
        <v>555</v>
      </c>
      <c r="S526" s="9">
        <v>555</v>
      </c>
      <c r="T526" s="9">
        <v>333</v>
      </c>
      <c r="U526" s="9">
        <v>555</v>
      </c>
      <c r="V526" s="9">
        <v>555</v>
      </c>
      <c r="W526" s="9">
        <v>333</v>
      </c>
      <c r="X526" s="9">
        <v>333</v>
      </c>
      <c r="Y526" s="9">
        <v>555</v>
      </c>
      <c r="Z526" s="9">
        <v>333</v>
      </c>
      <c r="AA526" s="9">
        <v>555</v>
      </c>
      <c r="AB526" s="9">
        <v>53.1</v>
      </c>
      <c r="AC526" s="9">
        <v>37.5</v>
      </c>
      <c r="AD526" s="9">
        <v>62.5</v>
      </c>
      <c r="AE526" s="9">
        <v>0</v>
      </c>
      <c r="AF526" s="9">
        <v>0</v>
      </c>
      <c r="AG526" s="9">
        <v>0</v>
      </c>
      <c r="AH526" s="9">
        <v>0</v>
      </c>
      <c r="AI526" s="9">
        <v>0</v>
      </c>
      <c r="AJ526" s="9">
        <v>0</v>
      </c>
      <c r="AK526" s="9">
        <v>0</v>
      </c>
      <c r="AL526" s="9">
        <v>58.3</v>
      </c>
      <c r="AM526" s="9">
        <v>65</v>
      </c>
      <c r="AN526" s="9">
        <v>20</v>
      </c>
      <c r="AO526" s="9">
        <v>30</v>
      </c>
      <c r="AP526" s="9">
        <v>0</v>
      </c>
      <c r="AQ526" s="9">
        <v>30</v>
      </c>
      <c r="AR526" s="9" t="s">
        <v>134</v>
      </c>
      <c r="AS526" s="9" t="s">
        <v>134</v>
      </c>
      <c r="AT526" s="9" t="s">
        <v>134</v>
      </c>
      <c r="AU526" s="9" t="s">
        <v>967</v>
      </c>
      <c r="AV526" s="9" t="s">
        <v>971</v>
      </c>
      <c r="AW526" s="9" t="s">
        <v>967</v>
      </c>
      <c r="AX526" s="9" t="s">
        <v>976</v>
      </c>
      <c r="AY526" s="9" t="s">
        <v>966</v>
      </c>
      <c r="AZ526" s="9" t="s">
        <v>134</v>
      </c>
    </row>
    <row r="527" spans="1:52" ht="12.75" customHeight="1" x14ac:dyDescent="0.2">
      <c r="A527" s="9">
        <v>2021</v>
      </c>
      <c r="B527" s="9">
        <v>122845</v>
      </c>
      <c r="C527" s="9">
        <v>8</v>
      </c>
      <c r="D527" s="9">
        <v>0</v>
      </c>
      <c r="E527" s="9">
        <v>0</v>
      </c>
      <c r="F527" s="9">
        <v>0</v>
      </c>
      <c r="G527" s="9">
        <v>27</v>
      </c>
      <c r="H527" s="9">
        <v>1</v>
      </c>
      <c r="I527" s="9">
        <v>5</v>
      </c>
      <c r="J527" s="9">
        <v>0</v>
      </c>
      <c r="K527" s="9" t="s">
        <v>958</v>
      </c>
      <c r="L527" s="9" t="s">
        <v>1028</v>
      </c>
      <c r="M527" s="9" t="s">
        <v>1897</v>
      </c>
      <c r="N527" s="9">
        <v>10101110</v>
      </c>
      <c r="O527" s="9" t="s">
        <v>1999</v>
      </c>
      <c r="P527" s="88">
        <v>9.1110110990190101E+26</v>
      </c>
      <c r="Q527" s="9">
        <v>555</v>
      </c>
      <c r="R527" s="9">
        <v>555</v>
      </c>
      <c r="S527" s="9">
        <v>555</v>
      </c>
      <c r="T527" s="9">
        <v>555</v>
      </c>
      <c r="U527" s="9">
        <v>555</v>
      </c>
      <c r="V527" s="9">
        <v>555</v>
      </c>
      <c r="W527" s="9">
        <v>333</v>
      </c>
      <c r="X527" s="9">
        <v>555</v>
      </c>
      <c r="Y527" s="9">
        <v>555</v>
      </c>
      <c r="Z527" s="9">
        <v>555</v>
      </c>
      <c r="AA527" s="9">
        <v>333</v>
      </c>
      <c r="AB527" s="9">
        <v>53.2</v>
      </c>
      <c r="AC527" s="9">
        <v>50.3</v>
      </c>
      <c r="AD527" s="9">
        <v>62.5</v>
      </c>
      <c r="AE527" s="9">
        <v>32</v>
      </c>
      <c r="AF527" s="9">
        <v>0</v>
      </c>
      <c r="AG527" s="9">
        <v>0</v>
      </c>
      <c r="AH527" s="9">
        <v>0</v>
      </c>
      <c r="AI527" s="9">
        <v>64</v>
      </c>
      <c r="AJ527" s="9">
        <v>80</v>
      </c>
      <c r="AK527" s="9">
        <v>60</v>
      </c>
      <c r="AL527" s="9">
        <v>54.1</v>
      </c>
      <c r="AM527" s="9">
        <v>61.9</v>
      </c>
      <c r="AN527" s="9">
        <v>10</v>
      </c>
      <c r="AO527" s="9">
        <v>20</v>
      </c>
      <c r="AP527" s="9">
        <v>10</v>
      </c>
      <c r="AQ527" s="9">
        <v>0</v>
      </c>
      <c r="AR527" s="9" t="s">
        <v>976</v>
      </c>
      <c r="AS527" s="9" t="s">
        <v>976</v>
      </c>
      <c r="AT527" s="9" t="s">
        <v>967</v>
      </c>
      <c r="AU527" s="9" t="s">
        <v>134</v>
      </c>
      <c r="AV527" s="9" t="s">
        <v>134</v>
      </c>
      <c r="AW527" s="9" t="s">
        <v>966</v>
      </c>
      <c r="AX527" s="9" t="s">
        <v>971</v>
      </c>
      <c r="AY527" s="9" t="s">
        <v>971</v>
      </c>
      <c r="AZ527" s="9" t="s">
        <v>966</v>
      </c>
    </row>
    <row r="528" spans="1:52" ht="12.75" customHeight="1" x14ac:dyDescent="0.2">
      <c r="A528" s="9">
        <v>2021</v>
      </c>
      <c r="B528" s="9">
        <v>1127924</v>
      </c>
      <c r="C528" s="9">
        <v>8</v>
      </c>
      <c r="D528" s="9">
        <v>0</v>
      </c>
      <c r="E528" s="9">
        <v>0</v>
      </c>
      <c r="F528" s="9">
        <v>0</v>
      </c>
      <c r="G528" s="9">
        <v>27</v>
      </c>
      <c r="H528" s="9">
        <v>0</v>
      </c>
      <c r="I528" s="9">
        <v>4</v>
      </c>
      <c r="J528" s="9">
        <v>0</v>
      </c>
      <c r="K528" s="9" t="s">
        <v>958</v>
      </c>
      <c r="L528" s="9" t="s">
        <v>959</v>
      </c>
      <c r="M528" s="9" t="s">
        <v>1731</v>
      </c>
      <c r="N528" s="9">
        <v>10101111</v>
      </c>
      <c r="O528" s="9" t="s">
        <v>2000</v>
      </c>
      <c r="P528" s="88">
        <v>9.0111100000119199E+26</v>
      </c>
      <c r="Q528" s="9">
        <v>555</v>
      </c>
      <c r="R528" s="9">
        <v>555</v>
      </c>
      <c r="S528" s="9">
        <v>555</v>
      </c>
      <c r="T528" s="9">
        <v>333</v>
      </c>
      <c r="U528" s="9">
        <v>555</v>
      </c>
      <c r="V528" s="9">
        <v>555</v>
      </c>
      <c r="W528" s="9">
        <v>333</v>
      </c>
      <c r="X528" s="9">
        <v>333</v>
      </c>
      <c r="Y528" s="9">
        <v>333</v>
      </c>
      <c r="Z528" s="9">
        <v>555</v>
      </c>
      <c r="AA528" s="9">
        <v>333</v>
      </c>
      <c r="AB528" s="9">
        <v>53.4</v>
      </c>
      <c r="AC528" s="9">
        <v>45</v>
      </c>
      <c r="AD528" s="9">
        <v>75</v>
      </c>
      <c r="AE528" s="9">
        <v>0</v>
      </c>
      <c r="AF528" s="9">
        <v>0</v>
      </c>
      <c r="AG528" s="9">
        <v>0</v>
      </c>
      <c r="AH528" s="9">
        <v>0</v>
      </c>
      <c r="AI528" s="9">
        <v>0</v>
      </c>
      <c r="AJ528" s="9">
        <v>0</v>
      </c>
      <c r="AK528" s="9">
        <v>0</v>
      </c>
      <c r="AL528" s="9">
        <v>56.2</v>
      </c>
      <c r="AM528" s="9">
        <v>65.2</v>
      </c>
      <c r="AN528" s="9">
        <v>5</v>
      </c>
      <c r="AO528" s="9">
        <v>0</v>
      </c>
      <c r="AP528" s="9">
        <v>15</v>
      </c>
      <c r="AQ528" s="9">
        <v>0</v>
      </c>
      <c r="AR528" s="9" t="s">
        <v>134</v>
      </c>
      <c r="AS528" s="9" t="s">
        <v>134</v>
      </c>
      <c r="AT528" s="9" t="s">
        <v>134</v>
      </c>
      <c r="AU528" s="9" t="s">
        <v>971</v>
      </c>
      <c r="AV528" s="9" t="s">
        <v>971</v>
      </c>
      <c r="AW528" s="9" t="s">
        <v>134</v>
      </c>
      <c r="AX528" s="9" t="s">
        <v>976</v>
      </c>
      <c r="AY528" s="9" t="s">
        <v>966</v>
      </c>
      <c r="AZ528" s="9" t="s">
        <v>971</v>
      </c>
    </row>
    <row r="529" spans="1:52" ht="12.75" customHeight="1" x14ac:dyDescent="0.2">
      <c r="A529" s="9">
        <v>2021</v>
      </c>
      <c r="B529" s="9">
        <v>1103692</v>
      </c>
      <c r="C529" s="9">
        <v>8</v>
      </c>
      <c r="D529" s="9">
        <v>0</v>
      </c>
      <c r="E529" s="9">
        <v>0</v>
      </c>
      <c r="F529" s="9">
        <v>0</v>
      </c>
      <c r="G529" s="9">
        <v>27</v>
      </c>
      <c r="H529" s="9">
        <v>0</v>
      </c>
      <c r="I529" s="9">
        <v>7</v>
      </c>
      <c r="J529" s="9">
        <v>0</v>
      </c>
      <c r="K529" s="9" t="s">
        <v>958</v>
      </c>
      <c r="L529" s="9" t="s">
        <v>1061</v>
      </c>
      <c r="M529" s="9" t="s">
        <v>1731</v>
      </c>
      <c r="N529" s="9">
        <v>10101111</v>
      </c>
      <c r="O529" s="9" t="s">
        <v>2001</v>
      </c>
      <c r="P529" s="88">
        <v>1.1191111190999901E+25</v>
      </c>
      <c r="Q529" s="9">
        <v>555</v>
      </c>
      <c r="R529" s="9">
        <v>555</v>
      </c>
      <c r="S529" s="9">
        <v>555</v>
      </c>
      <c r="T529" s="9">
        <v>333</v>
      </c>
      <c r="U529" s="9">
        <v>555</v>
      </c>
      <c r="V529" s="9">
        <v>555</v>
      </c>
      <c r="W529" s="9">
        <v>333</v>
      </c>
      <c r="X529" s="9">
        <v>333</v>
      </c>
      <c r="Y529" s="9">
        <v>555</v>
      </c>
      <c r="Z529" s="9">
        <v>555</v>
      </c>
      <c r="AA529" s="9">
        <v>333</v>
      </c>
      <c r="AB529" s="9">
        <v>53.5</v>
      </c>
      <c r="AC529" s="9">
        <v>45</v>
      </c>
      <c r="AD529" s="9">
        <v>75</v>
      </c>
      <c r="AE529" s="9">
        <v>0</v>
      </c>
      <c r="AF529" s="9">
        <v>0</v>
      </c>
      <c r="AG529" s="9">
        <v>0</v>
      </c>
      <c r="AH529" s="9">
        <v>0</v>
      </c>
      <c r="AI529" s="9">
        <v>0</v>
      </c>
      <c r="AJ529" s="9">
        <v>0</v>
      </c>
      <c r="AK529" s="9">
        <v>0</v>
      </c>
      <c r="AL529" s="9">
        <v>56.3</v>
      </c>
      <c r="AM529" s="9">
        <v>65</v>
      </c>
      <c r="AN529" s="9">
        <v>6.7</v>
      </c>
      <c r="AO529" s="9">
        <v>20</v>
      </c>
      <c r="AP529" s="9">
        <v>0</v>
      </c>
      <c r="AQ529" s="9">
        <v>0</v>
      </c>
      <c r="AR529" s="9" t="s">
        <v>134</v>
      </c>
      <c r="AS529" s="9" t="s">
        <v>134</v>
      </c>
      <c r="AT529" s="9" t="s">
        <v>134</v>
      </c>
      <c r="AU529" s="9" t="s">
        <v>967</v>
      </c>
      <c r="AV529" s="9" t="s">
        <v>967</v>
      </c>
      <c r="AW529" s="9" t="s">
        <v>971</v>
      </c>
      <c r="AX529" s="9" t="s">
        <v>971</v>
      </c>
      <c r="AY529" s="9" t="s">
        <v>966</v>
      </c>
      <c r="AZ529" s="9" t="s">
        <v>134</v>
      </c>
    </row>
    <row r="530" spans="1:52" ht="12.75" customHeight="1" x14ac:dyDescent="0.2">
      <c r="A530" s="9">
        <v>2021</v>
      </c>
      <c r="B530" s="9">
        <v>1127927</v>
      </c>
      <c r="C530" s="9">
        <v>8</v>
      </c>
      <c r="D530" s="9">
        <v>0</v>
      </c>
      <c r="E530" s="9">
        <v>0</v>
      </c>
      <c r="F530" s="9">
        <v>0</v>
      </c>
      <c r="G530" s="9">
        <v>27</v>
      </c>
      <c r="H530" s="9">
        <v>0</v>
      </c>
      <c r="I530" s="9">
        <v>7</v>
      </c>
      <c r="J530" s="9">
        <v>0</v>
      </c>
      <c r="K530" s="9" t="s">
        <v>958</v>
      </c>
      <c r="L530" s="9" t="s">
        <v>1003</v>
      </c>
      <c r="M530" s="9" t="s">
        <v>2002</v>
      </c>
      <c r="N530" s="9">
        <v>11100111</v>
      </c>
      <c r="O530" s="9" t="s">
        <v>2003</v>
      </c>
      <c r="P530" s="88">
        <v>9.9019909091091E+26</v>
      </c>
      <c r="Q530" s="9">
        <v>555</v>
      </c>
      <c r="R530" s="9">
        <v>555</v>
      </c>
      <c r="S530" s="9">
        <v>555</v>
      </c>
      <c r="T530" s="9">
        <v>555</v>
      </c>
      <c r="U530" s="9">
        <v>555</v>
      </c>
      <c r="V530" s="9">
        <v>555</v>
      </c>
      <c r="W530" s="9">
        <v>555</v>
      </c>
      <c r="X530" s="9">
        <v>555</v>
      </c>
      <c r="Y530" s="9">
        <v>555</v>
      </c>
      <c r="Z530" s="9">
        <v>555</v>
      </c>
      <c r="AA530" s="9">
        <v>555</v>
      </c>
      <c r="AB530" s="9">
        <v>53.6</v>
      </c>
      <c r="AC530" s="9">
        <v>69.8</v>
      </c>
      <c r="AD530" s="9">
        <v>75</v>
      </c>
      <c r="AE530" s="9">
        <v>62</v>
      </c>
      <c r="AF530" s="9">
        <v>55</v>
      </c>
      <c r="AG530" s="9">
        <v>55</v>
      </c>
      <c r="AH530" s="9">
        <v>55</v>
      </c>
      <c r="AI530" s="9">
        <v>69</v>
      </c>
      <c r="AJ530" s="9">
        <v>85</v>
      </c>
      <c r="AK530" s="9">
        <v>65</v>
      </c>
      <c r="AL530" s="9">
        <v>48.2</v>
      </c>
      <c r="AM530" s="9">
        <v>50</v>
      </c>
      <c r="AN530" s="9">
        <v>38.299999999999997</v>
      </c>
      <c r="AO530" s="9">
        <v>15</v>
      </c>
      <c r="AP530" s="9">
        <v>80</v>
      </c>
      <c r="AQ530" s="9">
        <v>20</v>
      </c>
      <c r="AR530" s="9" t="s">
        <v>134</v>
      </c>
      <c r="AS530" s="9" t="s">
        <v>966</v>
      </c>
      <c r="AT530" s="9" t="s">
        <v>134</v>
      </c>
      <c r="AU530" s="9" t="s">
        <v>971</v>
      </c>
      <c r="AV530" s="9" t="s">
        <v>971</v>
      </c>
      <c r="AW530" s="9" t="s">
        <v>971</v>
      </c>
      <c r="AX530" s="9" t="s">
        <v>967</v>
      </c>
      <c r="AY530" s="9" t="s">
        <v>134</v>
      </c>
      <c r="AZ530" s="9" t="s">
        <v>971</v>
      </c>
    </row>
    <row r="531" spans="1:52" ht="12.75" customHeight="1" x14ac:dyDescent="0.2">
      <c r="A531" s="9">
        <v>2021</v>
      </c>
      <c r="B531" s="9">
        <v>122845</v>
      </c>
      <c r="C531" s="9">
        <v>8</v>
      </c>
      <c r="D531" s="9">
        <v>0</v>
      </c>
      <c r="E531" s="9">
        <v>0</v>
      </c>
      <c r="F531" s="9">
        <v>0</v>
      </c>
      <c r="G531" s="9">
        <v>27</v>
      </c>
      <c r="H531" s="9">
        <v>1</v>
      </c>
      <c r="I531" s="9">
        <v>5</v>
      </c>
      <c r="J531" s="9">
        <v>0</v>
      </c>
      <c r="K531" s="9" t="s">
        <v>958</v>
      </c>
      <c r="L531" s="9" t="s">
        <v>1028</v>
      </c>
      <c r="M531" s="9" t="s">
        <v>2004</v>
      </c>
      <c r="N531" s="9">
        <v>10101010</v>
      </c>
      <c r="O531" s="9" t="s">
        <v>2005</v>
      </c>
      <c r="P531" s="88">
        <v>9.1011110991190101E+26</v>
      </c>
      <c r="Q531" s="9">
        <v>555</v>
      </c>
      <c r="R531" s="9">
        <v>555</v>
      </c>
      <c r="S531" s="9">
        <v>555</v>
      </c>
      <c r="T531" s="9">
        <v>555</v>
      </c>
      <c r="U531" s="9">
        <v>555</v>
      </c>
      <c r="V531" s="9">
        <v>555</v>
      </c>
      <c r="W531" s="9">
        <v>555</v>
      </c>
      <c r="X531" s="9">
        <v>555</v>
      </c>
      <c r="Y531" s="9">
        <v>555</v>
      </c>
      <c r="Z531" s="9">
        <v>555</v>
      </c>
      <c r="AA531" s="9">
        <v>555</v>
      </c>
      <c r="AB531" s="9">
        <v>53.6</v>
      </c>
      <c r="AC531" s="9">
        <v>46.8</v>
      </c>
      <c r="AD531" s="9">
        <v>50</v>
      </c>
      <c r="AE531" s="9">
        <v>42</v>
      </c>
      <c r="AF531" s="9">
        <v>25</v>
      </c>
      <c r="AG531" s="9">
        <v>65</v>
      </c>
      <c r="AH531" s="9">
        <v>15</v>
      </c>
      <c r="AI531" s="9">
        <v>59</v>
      </c>
      <c r="AJ531" s="9">
        <v>55</v>
      </c>
      <c r="AK531" s="9">
        <v>60</v>
      </c>
      <c r="AL531" s="9">
        <v>55.8</v>
      </c>
      <c r="AM531" s="9">
        <v>57.1</v>
      </c>
      <c r="AN531" s="9">
        <v>48.3</v>
      </c>
      <c r="AO531" s="9">
        <v>55</v>
      </c>
      <c r="AP531" s="9">
        <v>75</v>
      </c>
      <c r="AQ531" s="9">
        <v>15</v>
      </c>
      <c r="AR531" s="9" t="s">
        <v>134</v>
      </c>
      <c r="AS531" s="9" t="s">
        <v>134</v>
      </c>
      <c r="AT531" s="9" t="s">
        <v>967</v>
      </c>
      <c r="AU531" s="9" t="s">
        <v>976</v>
      </c>
      <c r="AV531" s="9" t="s">
        <v>966</v>
      </c>
      <c r="AW531" s="9" t="s">
        <v>134</v>
      </c>
      <c r="AX531" s="9" t="s">
        <v>967</v>
      </c>
      <c r="AY531" s="9" t="s">
        <v>966</v>
      </c>
      <c r="AZ531" s="9" t="s">
        <v>971</v>
      </c>
    </row>
    <row r="532" spans="1:52" ht="12.75" customHeight="1" x14ac:dyDescent="0.2">
      <c r="A532" s="9">
        <v>2021</v>
      </c>
      <c r="B532" s="9">
        <v>108730</v>
      </c>
      <c r="C532" s="9">
        <v>8</v>
      </c>
      <c r="D532" s="9">
        <v>0</v>
      </c>
      <c r="E532" s="9">
        <v>0</v>
      </c>
      <c r="F532" s="9">
        <v>0</v>
      </c>
      <c r="G532" s="9">
        <v>27</v>
      </c>
      <c r="H532" s="9">
        <v>0</v>
      </c>
      <c r="I532" s="9">
        <v>3</v>
      </c>
      <c r="J532" s="9">
        <v>0</v>
      </c>
      <c r="K532" s="9" t="s">
        <v>958</v>
      </c>
      <c r="L532" s="9" t="s">
        <v>991</v>
      </c>
      <c r="M532" s="9" t="s">
        <v>2006</v>
      </c>
      <c r="N532" s="9">
        <v>10111010</v>
      </c>
      <c r="O532" s="9" t="s">
        <v>2007</v>
      </c>
      <c r="P532" s="88">
        <v>9.0119000111011098E+26</v>
      </c>
      <c r="Q532" s="9">
        <v>555</v>
      </c>
      <c r="R532" s="9">
        <v>555</v>
      </c>
      <c r="S532" s="9">
        <v>555</v>
      </c>
      <c r="T532" s="9">
        <v>555</v>
      </c>
      <c r="U532" s="9">
        <v>555</v>
      </c>
      <c r="V532" s="9">
        <v>555</v>
      </c>
      <c r="W532" s="9">
        <v>555</v>
      </c>
      <c r="X532" s="9">
        <v>555</v>
      </c>
      <c r="Y532" s="9">
        <v>555</v>
      </c>
      <c r="Z532" s="9">
        <v>555</v>
      </c>
      <c r="AA532" s="9">
        <v>555</v>
      </c>
      <c r="AB532" s="9">
        <v>53.6</v>
      </c>
      <c r="AC532" s="9">
        <v>59.7</v>
      </c>
      <c r="AD532" s="9">
        <v>62.5</v>
      </c>
      <c r="AE532" s="9">
        <v>55.5</v>
      </c>
      <c r="AF532" s="9">
        <v>45</v>
      </c>
      <c r="AG532" s="9">
        <v>65</v>
      </c>
      <c r="AH532" s="9">
        <v>40</v>
      </c>
      <c r="AI532" s="9">
        <v>66</v>
      </c>
      <c r="AJ532" s="9">
        <v>70</v>
      </c>
      <c r="AK532" s="9">
        <v>65</v>
      </c>
      <c r="AL532" s="9">
        <v>51.6</v>
      </c>
      <c r="AM532" s="9">
        <v>54.2</v>
      </c>
      <c r="AN532" s="9">
        <v>36.700000000000003</v>
      </c>
      <c r="AO532" s="9">
        <v>50</v>
      </c>
      <c r="AP532" s="9">
        <v>0</v>
      </c>
      <c r="AQ532" s="9">
        <v>60</v>
      </c>
      <c r="AR532" s="9" t="s">
        <v>966</v>
      </c>
      <c r="AS532" s="9" t="s">
        <v>966</v>
      </c>
      <c r="AT532" s="9" t="s">
        <v>971</v>
      </c>
      <c r="AU532" s="9" t="s">
        <v>971</v>
      </c>
      <c r="AV532" s="9" t="s">
        <v>971</v>
      </c>
      <c r="AW532" s="9" t="s">
        <v>134</v>
      </c>
      <c r="AX532" s="9" t="s">
        <v>967</v>
      </c>
      <c r="AY532" s="9" t="s">
        <v>966</v>
      </c>
      <c r="AZ532" s="9" t="s">
        <v>134</v>
      </c>
    </row>
    <row r="533" spans="1:52" ht="12.75" customHeight="1" x14ac:dyDescent="0.2">
      <c r="A533" s="9">
        <v>2021</v>
      </c>
      <c r="B533" s="9">
        <v>1103657</v>
      </c>
      <c r="C533" s="9">
        <v>8</v>
      </c>
      <c r="D533" s="9">
        <v>0</v>
      </c>
      <c r="E533" s="9">
        <v>0</v>
      </c>
      <c r="F533" s="9">
        <v>0</v>
      </c>
      <c r="G533" s="9">
        <v>27</v>
      </c>
      <c r="H533" s="9">
        <v>0</v>
      </c>
      <c r="I533" s="9">
        <v>3</v>
      </c>
      <c r="J533" s="9">
        <v>0</v>
      </c>
      <c r="K533" s="9" t="s">
        <v>958</v>
      </c>
      <c r="L533" s="9" t="s">
        <v>991</v>
      </c>
      <c r="M533" s="9" t="s">
        <v>2008</v>
      </c>
      <c r="N533" s="9">
        <v>10110110</v>
      </c>
      <c r="O533" s="9" t="s">
        <v>2009</v>
      </c>
      <c r="P533" s="88">
        <v>9.0119010011111101E+26</v>
      </c>
      <c r="Q533" s="9">
        <v>555</v>
      </c>
      <c r="R533" s="9">
        <v>555</v>
      </c>
      <c r="S533" s="9">
        <v>555</v>
      </c>
      <c r="T533" s="9">
        <v>555</v>
      </c>
      <c r="U533" s="9">
        <v>555</v>
      </c>
      <c r="V533" s="9">
        <v>555</v>
      </c>
      <c r="W533" s="9">
        <v>555</v>
      </c>
      <c r="X533" s="9">
        <v>555</v>
      </c>
      <c r="Y533" s="9">
        <v>555</v>
      </c>
      <c r="Z533" s="9">
        <v>555</v>
      </c>
      <c r="AA533" s="9">
        <v>555</v>
      </c>
      <c r="AB533" s="9">
        <v>53.7</v>
      </c>
      <c r="AC533" s="9">
        <v>53.9</v>
      </c>
      <c r="AD533" s="9">
        <v>62.5</v>
      </c>
      <c r="AE533" s="9">
        <v>41</v>
      </c>
      <c r="AF533" s="9">
        <v>35</v>
      </c>
      <c r="AG533" s="9">
        <v>55</v>
      </c>
      <c r="AH533" s="9">
        <v>30</v>
      </c>
      <c r="AI533" s="9">
        <v>47</v>
      </c>
      <c r="AJ533" s="9">
        <v>55</v>
      </c>
      <c r="AK533" s="9">
        <v>45</v>
      </c>
      <c r="AL533" s="9">
        <v>53.6</v>
      </c>
      <c r="AM533" s="9">
        <v>58.3</v>
      </c>
      <c r="AN533" s="9">
        <v>26.7</v>
      </c>
      <c r="AO533" s="9">
        <v>50</v>
      </c>
      <c r="AP533" s="9">
        <v>0</v>
      </c>
      <c r="AQ533" s="9">
        <v>30</v>
      </c>
      <c r="AR533" s="9" t="s">
        <v>971</v>
      </c>
      <c r="AS533" s="9" t="s">
        <v>134</v>
      </c>
      <c r="AT533" s="9" t="s">
        <v>971</v>
      </c>
      <c r="AU533" s="9" t="s">
        <v>967</v>
      </c>
      <c r="AV533" s="9" t="s">
        <v>971</v>
      </c>
      <c r="AW533" s="9" t="s">
        <v>967</v>
      </c>
      <c r="AX533" s="9" t="s">
        <v>134</v>
      </c>
      <c r="AY533" s="9" t="s">
        <v>966</v>
      </c>
      <c r="AZ533" s="9" t="s">
        <v>976</v>
      </c>
    </row>
    <row r="534" spans="1:52" ht="12.75" customHeight="1" x14ac:dyDescent="0.2">
      <c r="A534" s="9">
        <v>2021</v>
      </c>
      <c r="B534" s="9">
        <v>1308687</v>
      </c>
      <c r="C534" s="9">
        <v>8</v>
      </c>
      <c r="D534" s="9">
        <v>0</v>
      </c>
      <c r="E534" s="9">
        <v>0</v>
      </c>
      <c r="F534" s="9">
        <v>0</v>
      </c>
      <c r="G534" s="9">
        <v>27</v>
      </c>
      <c r="H534" s="9">
        <v>0</v>
      </c>
      <c r="I534" s="9">
        <v>7</v>
      </c>
      <c r="J534" s="9">
        <v>0</v>
      </c>
      <c r="K534" s="9" t="s">
        <v>958</v>
      </c>
      <c r="L534" s="9" t="s">
        <v>977</v>
      </c>
      <c r="M534" s="9" t="s">
        <v>2010</v>
      </c>
      <c r="N534" s="9">
        <v>10000111</v>
      </c>
      <c r="O534" s="9" t="s">
        <v>2011</v>
      </c>
      <c r="P534" s="88">
        <v>9.0091019911019093E+26</v>
      </c>
      <c r="Q534" s="9">
        <v>555</v>
      </c>
      <c r="R534" s="9">
        <v>555</v>
      </c>
      <c r="S534" s="9">
        <v>555</v>
      </c>
      <c r="T534" s="9">
        <v>555</v>
      </c>
      <c r="U534" s="9">
        <v>555</v>
      </c>
      <c r="V534" s="9">
        <v>555</v>
      </c>
      <c r="W534" s="9">
        <v>336</v>
      </c>
      <c r="X534" s="9">
        <v>555</v>
      </c>
      <c r="Y534" s="9">
        <v>555</v>
      </c>
      <c r="Z534" s="9">
        <v>336</v>
      </c>
      <c r="AA534" s="9">
        <v>555</v>
      </c>
      <c r="AB534" s="9">
        <v>53.7</v>
      </c>
      <c r="AC534" s="9">
        <v>39.799999999999997</v>
      </c>
      <c r="AD534" s="9">
        <v>50</v>
      </c>
      <c r="AE534" s="9">
        <v>24.5</v>
      </c>
      <c r="AF534" s="9">
        <v>0</v>
      </c>
      <c r="AG534" s="9">
        <v>65</v>
      </c>
      <c r="AH534" s="9">
        <v>0</v>
      </c>
      <c r="AI534" s="9">
        <v>49</v>
      </c>
      <c r="AJ534" s="9">
        <v>65</v>
      </c>
      <c r="AK534" s="9">
        <v>45</v>
      </c>
      <c r="AL534" s="9">
        <v>58.3</v>
      </c>
      <c r="AM534" s="9">
        <v>65</v>
      </c>
      <c r="AN534" s="9">
        <v>20</v>
      </c>
      <c r="AO534" s="9">
        <v>45</v>
      </c>
      <c r="AP534" s="9">
        <v>0</v>
      </c>
      <c r="AQ534" s="9">
        <v>15</v>
      </c>
      <c r="AR534" s="9" t="s">
        <v>134</v>
      </c>
      <c r="AS534" s="9" t="s">
        <v>966</v>
      </c>
      <c r="AT534" s="9" t="s">
        <v>134</v>
      </c>
      <c r="AU534" s="9" t="s">
        <v>971</v>
      </c>
      <c r="AV534" s="9" t="s">
        <v>971</v>
      </c>
      <c r="AW534" s="9" t="s">
        <v>134</v>
      </c>
      <c r="AX534" s="9" t="s">
        <v>134</v>
      </c>
      <c r="AY534" s="9" t="s">
        <v>966</v>
      </c>
      <c r="AZ534" s="9" t="s">
        <v>971</v>
      </c>
    </row>
    <row r="535" spans="1:52" ht="12.75" customHeight="1" x14ac:dyDescent="0.2">
      <c r="A535" s="9">
        <v>2021</v>
      </c>
      <c r="B535" s="9">
        <v>1127924</v>
      </c>
      <c r="C535" s="9">
        <v>8</v>
      </c>
      <c r="D535" s="9">
        <v>0</v>
      </c>
      <c r="E535" s="9">
        <v>0</v>
      </c>
      <c r="F535" s="9">
        <v>0</v>
      </c>
      <c r="G535" s="9">
        <v>27</v>
      </c>
      <c r="H535" s="9">
        <v>0</v>
      </c>
      <c r="I535" s="9">
        <v>4</v>
      </c>
      <c r="J535" s="9">
        <v>0</v>
      </c>
      <c r="K535" s="9" t="s">
        <v>958</v>
      </c>
      <c r="L535" s="9" t="s">
        <v>959</v>
      </c>
      <c r="M535" s="9" t="s">
        <v>2012</v>
      </c>
      <c r="N535" s="9">
        <v>1110100</v>
      </c>
      <c r="O535" s="9" t="s">
        <v>2013</v>
      </c>
      <c r="P535" s="88">
        <v>9.01101110100092E+26</v>
      </c>
      <c r="Q535" s="9">
        <v>555</v>
      </c>
      <c r="R535" s="9">
        <v>555</v>
      </c>
      <c r="S535" s="9">
        <v>555</v>
      </c>
      <c r="T535" s="9">
        <v>555</v>
      </c>
      <c r="U535" s="9">
        <v>555</v>
      </c>
      <c r="V535" s="9">
        <v>555</v>
      </c>
      <c r="W535" s="9">
        <v>555</v>
      </c>
      <c r="X535" s="9">
        <v>555</v>
      </c>
      <c r="Y535" s="9">
        <v>555</v>
      </c>
      <c r="Z535" s="9">
        <v>555</v>
      </c>
      <c r="AA535" s="9">
        <v>555</v>
      </c>
      <c r="AB535" s="9">
        <v>53.8</v>
      </c>
      <c r="AC535" s="9">
        <v>45.2</v>
      </c>
      <c r="AD535" s="9">
        <v>50</v>
      </c>
      <c r="AE535" s="9">
        <v>38</v>
      </c>
      <c r="AF535" s="9">
        <v>38</v>
      </c>
      <c r="AG535" s="9">
        <v>70</v>
      </c>
      <c r="AH535" s="9">
        <v>30</v>
      </c>
      <c r="AI535" s="9">
        <v>38</v>
      </c>
      <c r="AJ535" s="9">
        <v>70</v>
      </c>
      <c r="AK535" s="9">
        <v>30</v>
      </c>
      <c r="AL535" s="9">
        <v>56.7</v>
      </c>
      <c r="AM535" s="9">
        <v>65.2</v>
      </c>
      <c r="AN535" s="9">
        <v>8.3000000000000007</v>
      </c>
      <c r="AO535" s="9">
        <v>0</v>
      </c>
      <c r="AP535" s="9">
        <v>0</v>
      </c>
      <c r="AQ535" s="9">
        <v>25</v>
      </c>
      <c r="AR535" s="9" t="s">
        <v>134</v>
      </c>
      <c r="AS535" s="9" t="s">
        <v>134</v>
      </c>
      <c r="AT535" s="9" t="s">
        <v>971</v>
      </c>
      <c r="AU535" s="9" t="s">
        <v>971</v>
      </c>
      <c r="AV535" s="9" t="s">
        <v>971</v>
      </c>
      <c r="AW535" s="9" t="s">
        <v>134</v>
      </c>
      <c r="AX535" s="9" t="s">
        <v>971</v>
      </c>
      <c r="AY535" s="9" t="s">
        <v>976</v>
      </c>
      <c r="AZ535" s="9" t="s">
        <v>966</v>
      </c>
    </row>
    <row r="536" spans="1:52" ht="12.75" customHeight="1" x14ac:dyDescent="0.2">
      <c r="A536" s="9">
        <v>2021</v>
      </c>
      <c r="B536" s="9">
        <v>1319230</v>
      </c>
      <c r="C536" s="9">
        <v>8</v>
      </c>
      <c r="D536" s="9">
        <v>0</v>
      </c>
      <c r="E536" s="9">
        <v>0</v>
      </c>
      <c r="F536" s="9">
        <v>0</v>
      </c>
      <c r="G536" s="9">
        <v>27</v>
      </c>
      <c r="H536" s="9">
        <v>0</v>
      </c>
      <c r="I536" s="9">
        <v>4</v>
      </c>
      <c r="J536" s="9">
        <v>0</v>
      </c>
      <c r="K536" s="9" t="s">
        <v>958</v>
      </c>
      <c r="L536" s="9" t="s">
        <v>980</v>
      </c>
      <c r="M536" s="9" t="s">
        <v>2014</v>
      </c>
      <c r="N536" s="9">
        <v>1000</v>
      </c>
      <c r="O536" s="9" t="s">
        <v>2015</v>
      </c>
      <c r="P536" s="88">
        <v>1.9911100901110099E+25</v>
      </c>
      <c r="Q536" s="9">
        <v>555</v>
      </c>
      <c r="R536" s="9">
        <v>555</v>
      </c>
      <c r="S536" s="9">
        <v>555</v>
      </c>
      <c r="T536" s="9">
        <v>555</v>
      </c>
      <c r="U536" s="9">
        <v>555</v>
      </c>
      <c r="V536" s="9">
        <v>555</v>
      </c>
      <c r="W536" s="9">
        <v>555</v>
      </c>
      <c r="X536" s="9">
        <v>555</v>
      </c>
      <c r="Y536" s="9">
        <v>555</v>
      </c>
      <c r="Z536" s="9">
        <v>555</v>
      </c>
      <c r="AA536" s="9">
        <v>555</v>
      </c>
      <c r="AB536" s="9">
        <v>53.9</v>
      </c>
      <c r="AC536" s="9">
        <v>27.5</v>
      </c>
      <c r="AD536" s="9">
        <v>12.5</v>
      </c>
      <c r="AE536" s="9">
        <v>50</v>
      </c>
      <c r="AF536" s="9">
        <v>19</v>
      </c>
      <c r="AG536" s="9">
        <v>55</v>
      </c>
      <c r="AH536" s="9">
        <v>10</v>
      </c>
      <c r="AI536" s="9">
        <v>81</v>
      </c>
      <c r="AJ536" s="9">
        <v>85</v>
      </c>
      <c r="AK536" s="9">
        <v>80</v>
      </c>
      <c r="AL536" s="9">
        <v>62.7</v>
      </c>
      <c r="AM536" s="9">
        <v>65.2</v>
      </c>
      <c r="AN536" s="9">
        <v>48.3</v>
      </c>
      <c r="AO536" s="9">
        <v>40</v>
      </c>
      <c r="AP536" s="9">
        <v>55</v>
      </c>
      <c r="AQ536" s="9">
        <v>50</v>
      </c>
      <c r="AR536" s="9" t="s">
        <v>976</v>
      </c>
      <c r="AS536" s="9" t="s">
        <v>976</v>
      </c>
      <c r="AT536" s="9" t="s">
        <v>134</v>
      </c>
      <c r="AU536" s="9" t="s">
        <v>971</v>
      </c>
      <c r="AV536" s="9" t="s">
        <v>971</v>
      </c>
      <c r="AW536" s="9" t="s">
        <v>971</v>
      </c>
      <c r="AX536" s="9" t="s">
        <v>966</v>
      </c>
      <c r="AY536" s="9" t="s">
        <v>966</v>
      </c>
      <c r="AZ536" s="9" t="s">
        <v>966</v>
      </c>
    </row>
    <row r="537" spans="1:52" ht="12.75" customHeight="1" x14ac:dyDescent="0.2">
      <c r="A537" s="9">
        <v>2021</v>
      </c>
      <c r="B537" s="9">
        <v>1127926</v>
      </c>
      <c r="C537" s="9">
        <v>8</v>
      </c>
      <c r="D537" s="9">
        <v>0</v>
      </c>
      <c r="E537" s="9">
        <v>0</v>
      </c>
      <c r="F537" s="9">
        <v>0</v>
      </c>
      <c r="G537" s="9">
        <v>27</v>
      </c>
      <c r="H537" s="9">
        <v>0</v>
      </c>
      <c r="I537" s="9">
        <v>2</v>
      </c>
      <c r="J537" s="9">
        <v>0</v>
      </c>
      <c r="K537" s="9" t="s">
        <v>958</v>
      </c>
      <c r="L537" s="9" t="s">
        <v>963</v>
      </c>
      <c r="M537" s="9" t="s">
        <v>1333</v>
      </c>
      <c r="N537" s="9">
        <v>10111110</v>
      </c>
      <c r="O537" s="9" t="s">
        <v>2016</v>
      </c>
      <c r="P537" s="88">
        <v>1.1111001009118999E+26</v>
      </c>
      <c r="Q537" s="9">
        <v>555</v>
      </c>
      <c r="R537" s="9">
        <v>555</v>
      </c>
      <c r="S537" s="9">
        <v>555</v>
      </c>
      <c r="T537" s="9">
        <v>555</v>
      </c>
      <c r="U537" s="9">
        <v>555</v>
      </c>
      <c r="V537" s="9">
        <v>555</v>
      </c>
      <c r="W537" s="9">
        <v>555</v>
      </c>
      <c r="X537" s="9">
        <v>555</v>
      </c>
      <c r="Y537" s="9">
        <v>555</v>
      </c>
      <c r="Z537" s="9">
        <v>333</v>
      </c>
      <c r="AA537" s="9">
        <v>333</v>
      </c>
      <c r="AB537" s="9">
        <v>54</v>
      </c>
      <c r="AC537" s="9">
        <v>58.4</v>
      </c>
      <c r="AD537" s="9">
        <v>75</v>
      </c>
      <c r="AE537" s="9">
        <v>33.5</v>
      </c>
      <c r="AF537" s="9">
        <v>46</v>
      </c>
      <c r="AG537" s="9">
        <v>70</v>
      </c>
      <c r="AH537" s="9">
        <v>40</v>
      </c>
      <c r="AI537" s="9">
        <v>21</v>
      </c>
      <c r="AJ537" s="9">
        <v>65</v>
      </c>
      <c r="AK537" s="9">
        <v>10</v>
      </c>
      <c r="AL537" s="9">
        <v>52.5</v>
      </c>
      <c r="AM537" s="9">
        <v>60</v>
      </c>
      <c r="AN537" s="9">
        <v>10</v>
      </c>
      <c r="AO537" s="9">
        <v>30</v>
      </c>
      <c r="AP537" s="9">
        <v>0</v>
      </c>
      <c r="AQ537" s="9">
        <v>0</v>
      </c>
      <c r="AR537" s="9" t="s">
        <v>134</v>
      </c>
      <c r="AS537" s="9" t="s">
        <v>134</v>
      </c>
      <c r="AT537" s="9" t="s">
        <v>971</v>
      </c>
      <c r="AU537" s="9" t="s">
        <v>134</v>
      </c>
      <c r="AV537" s="9" t="s">
        <v>134</v>
      </c>
      <c r="AW537" s="9" t="s">
        <v>971</v>
      </c>
      <c r="AX537" s="9" t="s">
        <v>976</v>
      </c>
      <c r="AY537" s="9" t="s">
        <v>966</v>
      </c>
      <c r="AZ537" s="9" t="s">
        <v>966</v>
      </c>
    </row>
    <row r="538" spans="1:52" ht="12.75" customHeight="1" x14ac:dyDescent="0.2">
      <c r="A538" s="9">
        <v>2021</v>
      </c>
      <c r="B538" s="9">
        <v>1179970</v>
      </c>
      <c r="C538" s="9">
        <v>8</v>
      </c>
      <c r="D538" s="9">
        <v>0</v>
      </c>
      <c r="E538" s="9">
        <v>0</v>
      </c>
      <c r="F538" s="9">
        <v>0</v>
      </c>
      <c r="G538" s="9">
        <v>27</v>
      </c>
      <c r="H538" s="9">
        <v>0</v>
      </c>
      <c r="I538" s="9">
        <v>2</v>
      </c>
      <c r="J538" s="9">
        <v>0</v>
      </c>
      <c r="K538" s="9" t="s">
        <v>958</v>
      </c>
      <c r="L538" s="9" t="s">
        <v>963</v>
      </c>
      <c r="M538" s="9" t="s">
        <v>2017</v>
      </c>
      <c r="N538" s="9">
        <v>101011</v>
      </c>
      <c r="O538" s="9" t="s">
        <v>2018</v>
      </c>
      <c r="P538" s="88">
        <v>1.1101001009009E+26</v>
      </c>
      <c r="Q538" s="9">
        <v>555</v>
      </c>
      <c r="R538" s="9">
        <v>555</v>
      </c>
      <c r="S538" s="9">
        <v>555</v>
      </c>
      <c r="T538" s="9">
        <v>555</v>
      </c>
      <c r="U538" s="9">
        <v>555</v>
      </c>
      <c r="V538" s="9">
        <v>555</v>
      </c>
      <c r="W538" s="9">
        <v>555</v>
      </c>
      <c r="X538" s="9">
        <v>555</v>
      </c>
      <c r="Y538" s="9">
        <v>555</v>
      </c>
      <c r="Z538" s="9">
        <v>555</v>
      </c>
      <c r="AA538" s="9">
        <v>555</v>
      </c>
      <c r="AB538" s="9">
        <v>54.1</v>
      </c>
      <c r="AC538" s="9">
        <v>52.6</v>
      </c>
      <c r="AD538" s="9">
        <v>50</v>
      </c>
      <c r="AE538" s="9">
        <v>56.5</v>
      </c>
      <c r="AF538" s="9">
        <v>63</v>
      </c>
      <c r="AG538" s="9">
        <v>55</v>
      </c>
      <c r="AH538" s="9">
        <v>65</v>
      </c>
      <c r="AI538" s="9">
        <v>50</v>
      </c>
      <c r="AJ538" s="9">
        <v>70</v>
      </c>
      <c r="AK538" s="9">
        <v>45</v>
      </c>
      <c r="AL538" s="9">
        <v>54.6</v>
      </c>
      <c r="AM538" s="9">
        <v>56</v>
      </c>
      <c r="AN538" s="9">
        <v>46.7</v>
      </c>
      <c r="AO538" s="9">
        <v>30</v>
      </c>
      <c r="AP538" s="9">
        <v>60</v>
      </c>
      <c r="AQ538" s="9">
        <v>50</v>
      </c>
      <c r="AR538" s="9" t="s">
        <v>966</v>
      </c>
      <c r="AS538" s="9" t="s">
        <v>134</v>
      </c>
      <c r="AT538" s="9" t="s">
        <v>971</v>
      </c>
      <c r="AU538" s="9" t="s">
        <v>967</v>
      </c>
      <c r="AV538" s="9" t="s">
        <v>967</v>
      </c>
      <c r="AW538" s="9" t="s">
        <v>134</v>
      </c>
      <c r="AX538" s="9" t="s">
        <v>971</v>
      </c>
      <c r="AY538" s="9" t="s">
        <v>966</v>
      </c>
      <c r="AZ538" s="9" t="s">
        <v>966</v>
      </c>
    </row>
    <row r="539" spans="1:52" ht="12.75" customHeight="1" x14ac:dyDescent="0.2">
      <c r="A539" s="9">
        <v>2021</v>
      </c>
      <c r="B539" s="9">
        <v>1103657</v>
      </c>
      <c r="C539" s="9">
        <v>8</v>
      </c>
      <c r="D539" s="9">
        <v>0</v>
      </c>
      <c r="E539" s="9">
        <v>0</v>
      </c>
      <c r="F539" s="9">
        <v>0</v>
      </c>
      <c r="G539" s="9">
        <v>27</v>
      </c>
      <c r="H539" s="9">
        <v>0</v>
      </c>
      <c r="I539" s="9">
        <v>3</v>
      </c>
      <c r="J539" s="9">
        <v>0</v>
      </c>
      <c r="K539" s="9" t="s">
        <v>958</v>
      </c>
      <c r="L539" s="9" t="s">
        <v>991</v>
      </c>
      <c r="M539" s="9" t="s">
        <v>2019</v>
      </c>
      <c r="N539" s="9">
        <v>111010</v>
      </c>
      <c r="O539" s="9" t="s">
        <v>2020</v>
      </c>
      <c r="P539" s="88">
        <v>9.1109101010011097E+26</v>
      </c>
      <c r="Q539" s="9">
        <v>555</v>
      </c>
      <c r="R539" s="9">
        <v>555</v>
      </c>
      <c r="S539" s="9">
        <v>555</v>
      </c>
      <c r="T539" s="9">
        <v>555</v>
      </c>
      <c r="U539" s="9">
        <v>555</v>
      </c>
      <c r="V539" s="9">
        <v>555</v>
      </c>
      <c r="W539" s="9">
        <v>555</v>
      </c>
      <c r="X539" s="9">
        <v>555</v>
      </c>
      <c r="Y539" s="9">
        <v>555</v>
      </c>
      <c r="Z539" s="9">
        <v>336</v>
      </c>
      <c r="AA539" s="9">
        <v>555</v>
      </c>
      <c r="AB539" s="9">
        <v>54.2</v>
      </c>
      <c r="AC539" s="9">
        <v>54.4</v>
      </c>
      <c r="AD539" s="9">
        <v>50</v>
      </c>
      <c r="AE539" s="9">
        <v>61</v>
      </c>
      <c r="AF539" s="9">
        <v>61</v>
      </c>
      <c r="AG539" s="9">
        <v>85</v>
      </c>
      <c r="AH539" s="9">
        <v>55</v>
      </c>
      <c r="AI539" s="9">
        <v>61</v>
      </c>
      <c r="AJ539" s="9">
        <v>65</v>
      </c>
      <c r="AK539" s="9">
        <v>60</v>
      </c>
      <c r="AL539" s="9">
        <v>54.1</v>
      </c>
      <c r="AM539" s="9">
        <v>58.3</v>
      </c>
      <c r="AN539" s="9">
        <v>30</v>
      </c>
      <c r="AO539" s="9">
        <v>50</v>
      </c>
      <c r="AP539" s="9">
        <v>0</v>
      </c>
      <c r="AQ539" s="9">
        <v>40</v>
      </c>
      <c r="AR539" s="9" t="s">
        <v>966</v>
      </c>
      <c r="AS539" s="9" t="s">
        <v>966</v>
      </c>
      <c r="AT539" s="9" t="s">
        <v>967</v>
      </c>
      <c r="AU539" s="9" t="s">
        <v>971</v>
      </c>
      <c r="AV539" s="9" t="s">
        <v>971</v>
      </c>
      <c r="AW539" s="9" t="s">
        <v>971</v>
      </c>
      <c r="AX539" s="9" t="s">
        <v>967</v>
      </c>
      <c r="AY539" s="9" t="s">
        <v>966</v>
      </c>
      <c r="AZ539" s="9" t="s">
        <v>966</v>
      </c>
    </row>
    <row r="540" spans="1:52" ht="12.75" customHeight="1" x14ac:dyDescent="0.2">
      <c r="A540" s="9">
        <v>2021</v>
      </c>
      <c r="B540" s="9">
        <v>1270538</v>
      </c>
      <c r="C540" s="9">
        <v>8</v>
      </c>
      <c r="D540" s="9">
        <v>0</v>
      </c>
      <c r="E540" s="9">
        <v>0</v>
      </c>
      <c r="F540" s="9">
        <v>0</v>
      </c>
      <c r="G540" s="9">
        <v>27</v>
      </c>
      <c r="H540" s="9">
        <v>1</v>
      </c>
      <c r="I540" s="9">
        <v>5</v>
      </c>
      <c r="J540" s="9">
        <v>0</v>
      </c>
      <c r="K540" s="9" t="s">
        <v>958</v>
      </c>
      <c r="L540" s="9" t="s">
        <v>1028</v>
      </c>
      <c r="M540" s="9" t="s">
        <v>2021</v>
      </c>
      <c r="N540" s="9">
        <v>100110</v>
      </c>
      <c r="O540" s="9" t="s">
        <v>2022</v>
      </c>
      <c r="P540" s="88">
        <v>9.0101110991190104E+26</v>
      </c>
      <c r="Q540" s="9">
        <v>555</v>
      </c>
      <c r="R540" s="9">
        <v>555</v>
      </c>
      <c r="S540" s="9">
        <v>555</v>
      </c>
      <c r="T540" s="9">
        <v>555</v>
      </c>
      <c r="U540" s="9">
        <v>555</v>
      </c>
      <c r="V540" s="9">
        <v>555</v>
      </c>
      <c r="W540" s="9">
        <v>555</v>
      </c>
      <c r="X540" s="9">
        <v>555</v>
      </c>
      <c r="Y540" s="9">
        <v>555</v>
      </c>
      <c r="Z540" s="9">
        <v>555</v>
      </c>
      <c r="AA540" s="9">
        <v>555</v>
      </c>
      <c r="AB540" s="9">
        <v>54.3</v>
      </c>
      <c r="AC540" s="9">
        <v>41.9</v>
      </c>
      <c r="AD540" s="9">
        <v>37.5</v>
      </c>
      <c r="AE540" s="9">
        <v>48.5</v>
      </c>
      <c r="AF540" s="9">
        <v>10</v>
      </c>
      <c r="AG540" s="9">
        <v>50</v>
      </c>
      <c r="AH540" s="9">
        <v>0</v>
      </c>
      <c r="AI540" s="9">
        <v>87</v>
      </c>
      <c r="AJ540" s="9">
        <v>55</v>
      </c>
      <c r="AK540" s="9">
        <v>95</v>
      </c>
      <c r="AL540" s="9">
        <v>58.4</v>
      </c>
      <c r="AM540" s="9">
        <v>61.9</v>
      </c>
      <c r="AN540" s="9">
        <v>38.299999999999997</v>
      </c>
      <c r="AO540" s="9">
        <v>55</v>
      </c>
      <c r="AP540" s="9">
        <v>50</v>
      </c>
      <c r="AQ540" s="9">
        <v>10</v>
      </c>
      <c r="AR540" s="9" t="s">
        <v>134</v>
      </c>
      <c r="AS540" s="9" t="s">
        <v>966</v>
      </c>
      <c r="AT540" s="9" t="s">
        <v>971</v>
      </c>
      <c r="AU540" s="9" t="s">
        <v>134</v>
      </c>
      <c r="AV540" s="9" t="s">
        <v>971</v>
      </c>
      <c r="AW540" s="9" t="s">
        <v>966</v>
      </c>
      <c r="AX540" s="9" t="s">
        <v>971</v>
      </c>
      <c r="AY540" s="9" t="s">
        <v>966</v>
      </c>
      <c r="AZ540" s="9" t="s">
        <v>966</v>
      </c>
    </row>
    <row r="541" spans="1:52" ht="12.75" customHeight="1" x14ac:dyDescent="0.2">
      <c r="A541" s="9">
        <v>2021</v>
      </c>
      <c r="B541" s="9">
        <v>1127927</v>
      </c>
      <c r="C541" s="9">
        <v>8</v>
      </c>
      <c r="D541" s="9">
        <v>0</v>
      </c>
      <c r="E541" s="9">
        <v>0</v>
      </c>
      <c r="F541" s="9">
        <v>0</v>
      </c>
      <c r="G541" s="9">
        <v>27</v>
      </c>
      <c r="H541" s="9">
        <v>0</v>
      </c>
      <c r="I541" s="9">
        <v>7</v>
      </c>
      <c r="J541" s="9">
        <v>0</v>
      </c>
      <c r="K541" s="9" t="s">
        <v>958</v>
      </c>
      <c r="L541" s="9" t="s">
        <v>1003</v>
      </c>
      <c r="M541" s="9" t="s">
        <v>2023</v>
      </c>
      <c r="N541" s="9">
        <v>11110010</v>
      </c>
      <c r="O541" s="9" t="s">
        <v>2024</v>
      </c>
      <c r="P541" s="88">
        <v>9.9119919090089993E+26</v>
      </c>
      <c r="Q541" s="9">
        <v>555</v>
      </c>
      <c r="R541" s="9">
        <v>555</v>
      </c>
      <c r="S541" s="9">
        <v>555</v>
      </c>
      <c r="T541" s="9">
        <v>555</v>
      </c>
      <c r="U541" s="9">
        <v>555</v>
      </c>
      <c r="V541" s="9">
        <v>555</v>
      </c>
      <c r="W541" s="9">
        <v>555</v>
      </c>
      <c r="X541" s="9">
        <v>555</v>
      </c>
      <c r="Y541" s="9">
        <v>555</v>
      </c>
      <c r="Z541" s="9">
        <v>555</v>
      </c>
      <c r="AA541" s="9">
        <v>555</v>
      </c>
      <c r="AB541" s="9">
        <v>54.4</v>
      </c>
      <c r="AC541" s="9">
        <v>48.5</v>
      </c>
      <c r="AD541" s="9">
        <v>62.5</v>
      </c>
      <c r="AE541" s="9">
        <v>27.5</v>
      </c>
      <c r="AF541" s="9">
        <v>40</v>
      </c>
      <c r="AG541" s="9">
        <v>40</v>
      </c>
      <c r="AH541" s="9">
        <v>40</v>
      </c>
      <c r="AI541" s="9">
        <v>15</v>
      </c>
      <c r="AJ541" s="9">
        <v>35</v>
      </c>
      <c r="AK541" s="9">
        <v>10</v>
      </c>
      <c r="AL541" s="9">
        <v>56.3</v>
      </c>
      <c r="AM541" s="9">
        <v>60</v>
      </c>
      <c r="AN541" s="9">
        <v>35</v>
      </c>
      <c r="AO541" s="9">
        <v>15</v>
      </c>
      <c r="AP541" s="9">
        <v>50</v>
      </c>
      <c r="AQ541" s="9">
        <v>40</v>
      </c>
      <c r="AR541" s="9" t="s">
        <v>134</v>
      </c>
      <c r="AS541" s="9" t="s">
        <v>966</v>
      </c>
      <c r="AT541" s="9" t="s">
        <v>134</v>
      </c>
      <c r="AU541" s="9" t="s">
        <v>971</v>
      </c>
      <c r="AV541" s="9" t="s">
        <v>971</v>
      </c>
      <c r="AW541" s="9" t="s">
        <v>971</v>
      </c>
      <c r="AX541" s="9" t="s">
        <v>971</v>
      </c>
      <c r="AY541" s="9" t="s">
        <v>966</v>
      </c>
      <c r="AZ541" s="9" t="s">
        <v>134</v>
      </c>
    </row>
    <row r="542" spans="1:52" ht="12.75" customHeight="1" x14ac:dyDescent="0.2">
      <c r="A542" s="9">
        <v>2021</v>
      </c>
      <c r="B542" s="9">
        <v>1179970</v>
      </c>
      <c r="C542" s="9">
        <v>8</v>
      </c>
      <c r="D542" s="9">
        <v>0</v>
      </c>
      <c r="E542" s="9">
        <v>0</v>
      </c>
      <c r="F542" s="9">
        <v>0</v>
      </c>
      <c r="G542" s="9">
        <v>27</v>
      </c>
      <c r="H542" s="9">
        <v>0</v>
      </c>
      <c r="I542" s="9">
        <v>2</v>
      </c>
      <c r="J542" s="9">
        <v>0</v>
      </c>
      <c r="K542" s="9" t="s">
        <v>958</v>
      </c>
      <c r="L542" s="9" t="s">
        <v>963</v>
      </c>
      <c r="M542" s="9" t="s">
        <v>2025</v>
      </c>
      <c r="N542" s="9">
        <v>1001111</v>
      </c>
      <c r="O542" s="9" t="s">
        <v>2026</v>
      </c>
      <c r="P542" s="88">
        <v>1.11111110090091E+26</v>
      </c>
      <c r="Q542" s="9">
        <v>555</v>
      </c>
      <c r="R542" s="9">
        <v>555</v>
      </c>
      <c r="S542" s="9">
        <v>555</v>
      </c>
      <c r="T542" s="9">
        <v>555</v>
      </c>
      <c r="U542" s="9">
        <v>555</v>
      </c>
      <c r="V542" s="9">
        <v>555</v>
      </c>
      <c r="W542" s="9">
        <v>555</v>
      </c>
      <c r="X542" s="9">
        <v>555</v>
      </c>
      <c r="Y542" s="9">
        <v>555</v>
      </c>
      <c r="Z542" s="9">
        <v>555</v>
      </c>
      <c r="AA542" s="9">
        <v>555</v>
      </c>
      <c r="AB542" s="9">
        <v>54.4</v>
      </c>
      <c r="AC542" s="9">
        <v>49.9</v>
      </c>
      <c r="AD542" s="9">
        <v>62.5</v>
      </c>
      <c r="AE542" s="9">
        <v>31</v>
      </c>
      <c r="AF542" s="9">
        <v>41</v>
      </c>
      <c r="AG542" s="9">
        <v>65</v>
      </c>
      <c r="AH542" s="9">
        <v>35</v>
      </c>
      <c r="AI542" s="9">
        <v>21</v>
      </c>
      <c r="AJ542" s="9">
        <v>65</v>
      </c>
      <c r="AK542" s="9">
        <v>10</v>
      </c>
      <c r="AL542" s="9">
        <v>55.9</v>
      </c>
      <c r="AM542" s="9">
        <v>56</v>
      </c>
      <c r="AN542" s="9">
        <v>55</v>
      </c>
      <c r="AO542" s="9">
        <v>30</v>
      </c>
      <c r="AP542" s="9">
        <v>60</v>
      </c>
      <c r="AQ542" s="9">
        <v>75</v>
      </c>
      <c r="AR542" s="9" t="s">
        <v>966</v>
      </c>
      <c r="AS542" s="9" t="s">
        <v>966</v>
      </c>
      <c r="AT542" s="9" t="s">
        <v>966</v>
      </c>
      <c r="AU542" s="9" t="s">
        <v>966</v>
      </c>
      <c r="AV542" s="9" t="s">
        <v>134</v>
      </c>
      <c r="AW542" s="9" t="s">
        <v>971</v>
      </c>
      <c r="AX542" s="9" t="s">
        <v>971</v>
      </c>
      <c r="AY542" s="9" t="s">
        <v>966</v>
      </c>
      <c r="AZ542" s="9" t="s">
        <v>966</v>
      </c>
    </row>
    <row r="543" spans="1:52" ht="12.75" customHeight="1" x14ac:dyDescent="0.2">
      <c r="A543" s="9">
        <v>2021</v>
      </c>
      <c r="B543" s="9">
        <v>108730</v>
      </c>
      <c r="C543" s="9">
        <v>8</v>
      </c>
      <c r="D543" s="9">
        <v>0</v>
      </c>
      <c r="E543" s="9">
        <v>0</v>
      </c>
      <c r="F543" s="9">
        <v>0</v>
      </c>
      <c r="G543" s="9">
        <v>27</v>
      </c>
      <c r="H543" s="9">
        <v>0</v>
      </c>
      <c r="I543" s="9">
        <v>3</v>
      </c>
      <c r="J543" s="9">
        <v>0</v>
      </c>
      <c r="K543" s="9" t="s">
        <v>958</v>
      </c>
      <c r="L543" s="9" t="s">
        <v>991</v>
      </c>
      <c r="M543" s="9" t="s">
        <v>2027</v>
      </c>
      <c r="N543" s="9">
        <v>10001010</v>
      </c>
      <c r="O543" s="9" t="s">
        <v>2028</v>
      </c>
      <c r="P543" s="88">
        <v>9.1109110111000095E+26</v>
      </c>
      <c r="Q543" s="9">
        <v>555</v>
      </c>
      <c r="R543" s="9">
        <v>555</v>
      </c>
      <c r="S543" s="9">
        <v>555</v>
      </c>
      <c r="T543" s="9">
        <v>555</v>
      </c>
      <c r="U543" s="9">
        <v>555</v>
      </c>
      <c r="V543" s="9">
        <v>555</v>
      </c>
      <c r="W543" s="9">
        <v>555</v>
      </c>
      <c r="X543" s="9">
        <v>555</v>
      </c>
      <c r="Y543" s="9">
        <v>555</v>
      </c>
      <c r="Z543" s="9">
        <v>333</v>
      </c>
      <c r="AA543" s="9">
        <v>555</v>
      </c>
      <c r="AB543" s="9">
        <v>54.4</v>
      </c>
      <c r="AC543" s="9">
        <v>26.5</v>
      </c>
      <c r="AD543" s="9">
        <v>37.5</v>
      </c>
      <c r="AE543" s="9">
        <v>10</v>
      </c>
      <c r="AF543" s="9">
        <v>7</v>
      </c>
      <c r="AG543" s="9">
        <v>35</v>
      </c>
      <c r="AH543" s="9">
        <v>0</v>
      </c>
      <c r="AI543" s="9">
        <v>13</v>
      </c>
      <c r="AJ543" s="9">
        <v>65</v>
      </c>
      <c r="AK543" s="9">
        <v>0</v>
      </c>
      <c r="AL543" s="9">
        <v>63.7</v>
      </c>
      <c r="AM543" s="9">
        <v>66.7</v>
      </c>
      <c r="AN543" s="9">
        <v>46.7</v>
      </c>
      <c r="AO543" s="9">
        <v>100</v>
      </c>
      <c r="AP543" s="9">
        <v>0</v>
      </c>
      <c r="AQ543" s="9">
        <v>40</v>
      </c>
      <c r="AR543" s="9" t="s">
        <v>134</v>
      </c>
      <c r="AS543" s="9" t="s">
        <v>134</v>
      </c>
      <c r="AT543" s="9" t="s">
        <v>967</v>
      </c>
      <c r="AU543" s="9" t="s">
        <v>134</v>
      </c>
      <c r="AV543" s="9" t="s">
        <v>971</v>
      </c>
      <c r="AW543" s="9" t="s">
        <v>134</v>
      </c>
      <c r="AX543" s="9" t="s">
        <v>1197</v>
      </c>
      <c r="AY543" s="9" t="s">
        <v>966</v>
      </c>
      <c r="AZ543" s="9" t="s">
        <v>976</v>
      </c>
    </row>
    <row r="544" spans="1:52" ht="12.75" customHeight="1" x14ac:dyDescent="0.2">
      <c r="A544" s="9">
        <v>2021</v>
      </c>
      <c r="B544" s="9">
        <v>122845</v>
      </c>
      <c r="C544" s="9">
        <v>8</v>
      </c>
      <c r="D544" s="9">
        <v>0</v>
      </c>
      <c r="E544" s="9">
        <v>0</v>
      </c>
      <c r="F544" s="9">
        <v>0</v>
      </c>
      <c r="G544" s="9">
        <v>27</v>
      </c>
      <c r="H544" s="9">
        <v>1</v>
      </c>
      <c r="I544" s="9">
        <v>5</v>
      </c>
      <c r="J544" s="9">
        <v>0</v>
      </c>
      <c r="K544" s="9" t="s">
        <v>958</v>
      </c>
      <c r="L544" s="9" t="s">
        <v>1028</v>
      </c>
      <c r="M544" s="9" t="s">
        <v>2029</v>
      </c>
      <c r="N544" s="9">
        <v>11100111</v>
      </c>
      <c r="O544" s="9" t="s">
        <v>2030</v>
      </c>
      <c r="P544" s="88">
        <v>9.1111010991190098E+26</v>
      </c>
      <c r="Q544" s="9">
        <v>555</v>
      </c>
      <c r="R544" s="9">
        <v>555</v>
      </c>
      <c r="S544" s="9">
        <v>555</v>
      </c>
      <c r="T544" s="9">
        <v>555</v>
      </c>
      <c r="U544" s="9">
        <v>555</v>
      </c>
      <c r="V544" s="9">
        <v>555</v>
      </c>
      <c r="W544" s="9">
        <v>555</v>
      </c>
      <c r="X544" s="9">
        <v>555</v>
      </c>
      <c r="Y544" s="9">
        <v>555</v>
      </c>
      <c r="Z544" s="9">
        <v>555</v>
      </c>
      <c r="AA544" s="9">
        <v>555</v>
      </c>
      <c r="AB544" s="9">
        <v>54.5</v>
      </c>
      <c r="AC544" s="9">
        <v>57.4</v>
      </c>
      <c r="AD544" s="9">
        <v>75</v>
      </c>
      <c r="AE544" s="9">
        <v>31</v>
      </c>
      <c r="AF544" s="9">
        <v>27</v>
      </c>
      <c r="AG544" s="9">
        <v>35</v>
      </c>
      <c r="AH544" s="9">
        <v>25</v>
      </c>
      <c r="AI544" s="9">
        <v>35</v>
      </c>
      <c r="AJ544" s="9">
        <v>55</v>
      </c>
      <c r="AK544" s="9">
        <v>30</v>
      </c>
      <c r="AL544" s="9">
        <v>53.5</v>
      </c>
      <c r="AM544" s="9">
        <v>57.1</v>
      </c>
      <c r="AN544" s="9">
        <v>33.299999999999997</v>
      </c>
      <c r="AO544" s="9">
        <v>70</v>
      </c>
      <c r="AP544" s="9">
        <v>0</v>
      </c>
      <c r="AQ544" s="9">
        <v>30</v>
      </c>
      <c r="AR544" s="9" t="s">
        <v>134</v>
      </c>
      <c r="AS544" s="9" t="s">
        <v>966</v>
      </c>
      <c r="AT544" s="9" t="s">
        <v>134</v>
      </c>
      <c r="AU544" s="9" t="s">
        <v>971</v>
      </c>
      <c r="AV544" s="9" t="s">
        <v>971</v>
      </c>
      <c r="AW544" s="9" t="s">
        <v>134</v>
      </c>
      <c r="AX544" s="9" t="s">
        <v>971</v>
      </c>
      <c r="AY544" s="9" t="s">
        <v>966</v>
      </c>
      <c r="AZ544" s="9" t="s">
        <v>134</v>
      </c>
    </row>
    <row r="545" spans="1:52" ht="12.75" customHeight="1" x14ac:dyDescent="0.2">
      <c r="A545" s="9">
        <v>2021</v>
      </c>
      <c r="B545" s="9">
        <v>1127926</v>
      </c>
      <c r="C545" s="9">
        <v>8</v>
      </c>
      <c r="D545" s="9">
        <v>0</v>
      </c>
      <c r="E545" s="9">
        <v>0</v>
      </c>
      <c r="F545" s="9">
        <v>0</v>
      </c>
      <c r="G545" s="9">
        <v>27</v>
      </c>
      <c r="H545" s="9">
        <v>0</v>
      </c>
      <c r="I545" s="9">
        <v>2</v>
      </c>
      <c r="J545" s="9">
        <v>0</v>
      </c>
      <c r="K545" s="9" t="s">
        <v>958</v>
      </c>
      <c r="L545" s="9" t="s">
        <v>963</v>
      </c>
      <c r="M545" s="9" t="s">
        <v>2031</v>
      </c>
      <c r="N545" s="9">
        <v>11101110</v>
      </c>
      <c r="O545" s="9" t="s">
        <v>2032</v>
      </c>
      <c r="P545" s="88">
        <v>1.01011011190091E+26</v>
      </c>
      <c r="Q545" s="9">
        <v>555</v>
      </c>
      <c r="R545" s="9">
        <v>555</v>
      </c>
      <c r="S545" s="9">
        <v>555</v>
      </c>
      <c r="T545" s="9">
        <v>333</v>
      </c>
      <c r="U545" s="9">
        <v>555</v>
      </c>
      <c r="V545" s="9">
        <v>333</v>
      </c>
      <c r="W545" s="9">
        <v>333</v>
      </c>
      <c r="X545" s="9">
        <v>333</v>
      </c>
      <c r="Y545" s="9">
        <v>333</v>
      </c>
      <c r="Z545" s="9">
        <v>333</v>
      </c>
      <c r="AA545" s="9">
        <v>333</v>
      </c>
      <c r="AB545" s="9">
        <v>54.6</v>
      </c>
      <c r="AC545" s="9">
        <v>45</v>
      </c>
      <c r="AD545" s="9">
        <v>75</v>
      </c>
      <c r="AE545" s="9">
        <v>0</v>
      </c>
      <c r="AF545" s="9">
        <v>0</v>
      </c>
      <c r="AG545" s="9">
        <v>0</v>
      </c>
      <c r="AH545" s="9">
        <v>0</v>
      </c>
      <c r="AI545" s="9">
        <v>0</v>
      </c>
      <c r="AJ545" s="9">
        <v>0</v>
      </c>
      <c r="AK545" s="9">
        <v>0</v>
      </c>
      <c r="AL545" s="9">
        <v>57.8</v>
      </c>
      <c r="AM545" s="9">
        <v>68</v>
      </c>
      <c r="AN545" s="9">
        <v>0</v>
      </c>
      <c r="AO545" s="9">
        <v>0</v>
      </c>
      <c r="AP545" s="9">
        <v>0</v>
      </c>
      <c r="AQ545" s="9">
        <v>0</v>
      </c>
      <c r="AR545" s="9" t="s">
        <v>971</v>
      </c>
      <c r="AS545" s="9" t="s">
        <v>134</v>
      </c>
      <c r="AT545" s="9" t="s">
        <v>134</v>
      </c>
      <c r="AU545" s="9" t="s">
        <v>971</v>
      </c>
      <c r="AV545" s="9" t="s">
        <v>971</v>
      </c>
      <c r="AW545" s="9" t="s">
        <v>967</v>
      </c>
      <c r="AX545" s="9" t="s">
        <v>976</v>
      </c>
      <c r="AY545" s="9" t="s">
        <v>966</v>
      </c>
      <c r="AZ545" s="9" t="s">
        <v>971</v>
      </c>
    </row>
    <row r="546" spans="1:52" ht="12.75" customHeight="1" x14ac:dyDescent="0.2">
      <c r="A546" s="9">
        <v>2021</v>
      </c>
      <c r="B546" s="9">
        <v>1365444</v>
      </c>
      <c r="C546" s="9">
        <v>8</v>
      </c>
      <c r="D546" s="9">
        <v>0</v>
      </c>
      <c r="E546" s="9">
        <v>0</v>
      </c>
      <c r="F546" s="9">
        <v>0</v>
      </c>
      <c r="G546" s="9">
        <v>27</v>
      </c>
      <c r="H546" s="9">
        <v>0</v>
      </c>
      <c r="I546" s="9">
        <v>2</v>
      </c>
      <c r="J546" s="9">
        <v>0</v>
      </c>
      <c r="K546" s="9" t="s">
        <v>958</v>
      </c>
      <c r="L546" s="9" t="s">
        <v>963</v>
      </c>
      <c r="M546" s="9" t="s">
        <v>2033</v>
      </c>
      <c r="N546" s="9">
        <v>11001110</v>
      </c>
      <c r="O546" s="9" t="s">
        <v>2034</v>
      </c>
      <c r="P546" s="88">
        <v>1.1010001109109101E+26</v>
      </c>
      <c r="Q546" s="9">
        <v>555</v>
      </c>
      <c r="R546" s="9">
        <v>555</v>
      </c>
      <c r="S546" s="9">
        <v>555</v>
      </c>
      <c r="T546" s="9">
        <v>555</v>
      </c>
      <c r="U546" s="9">
        <v>555</v>
      </c>
      <c r="V546" s="9">
        <v>555</v>
      </c>
      <c r="W546" s="9">
        <v>555</v>
      </c>
      <c r="X546" s="9">
        <v>555</v>
      </c>
      <c r="Y546" s="9">
        <v>555</v>
      </c>
      <c r="Z546" s="9">
        <v>555</v>
      </c>
      <c r="AA546" s="9">
        <v>555</v>
      </c>
      <c r="AB546" s="9">
        <v>54.6</v>
      </c>
      <c r="AC546" s="9">
        <v>47.5</v>
      </c>
      <c r="AD546" s="9">
        <v>62.5</v>
      </c>
      <c r="AE546" s="9">
        <v>25</v>
      </c>
      <c r="AF546" s="9">
        <v>13</v>
      </c>
      <c r="AG546" s="9">
        <v>65</v>
      </c>
      <c r="AH546" s="9">
        <v>0</v>
      </c>
      <c r="AI546" s="9">
        <v>37</v>
      </c>
      <c r="AJ546" s="9">
        <v>65</v>
      </c>
      <c r="AK546" s="9">
        <v>30</v>
      </c>
      <c r="AL546" s="9">
        <v>57</v>
      </c>
      <c r="AM546" s="9">
        <v>60</v>
      </c>
      <c r="AN546" s="9">
        <v>40</v>
      </c>
      <c r="AO546" s="9">
        <v>60</v>
      </c>
      <c r="AP546" s="9">
        <v>10</v>
      </c>
      <c r="AQ546" s="9">
        <v>50</v>
      </c>
      <c r="AR546" s="9" t="s">
        <v>134</v>
      </c>
      <c r="AS546" s="9" t="s">
        <v>134</v>
      </c>
      <c r="AT546" s="9" t="s">
        <v>134</v>
      </c>
      <c r="AU546" s="9" t="s">
        <v>966</v>
      </c>
      <c r="AV546" s="9" t="s">
        <v>966</v>
      </c>
      <c r="AW546" s="9" t="s">
        <v>134</v>
      </c>
      <c r="AX546" s="9" t="s">
        <v>971</v>
      </c>
      <c r="AY546" s="9" t="s">
        <v>966</v>
      </c>
      <c r="AZ546" s="9" t="s">
        <v>966</v>
      </c>
    </row>
    <row r="547" spans="1:52" ht="12.75" customHeight="1" x14ac:dyDescent="0.2">
      <c r="A547" s="9">
        <v>2021</v>
      </c>
      <c r="B547" s="9">
        <v>1127926</v>
      </c>
      <c r="C547" s="9">
        <v>8</v>
      </c>
      <c r="D547" s="9">
        <v>0</v>
      </c>
      <c r="E547" s="9">
        <v>0</v>
      </c>
      <c r="F547" s="9">
        <v>0</v>
      </c>
      <c r="G547" s="9">
        <v>27</v>
      </c>
      <c r="H547" s="9">
        <v>0</v>
      </c>
      <c r="I547" s="9">
        <v>2</v>
      </c>
      <c r="J547" s="9">
        <v>0</v>
      </c>
      <c r="K547" s="9" t="s">
        <v>958</v>
      </c>
      <c r="L547" s="9" t="s">
        <v>963</v>
      </c>
      <c r="M547" s="9" t="s">
        <v>2035</v>
      </c>
      <c r="N547" s="9">
        <v>1110</v>
      </c>
      <c r="O547" s="9" t="s">
        <v>2036</v>
      </c>
      <c r="P547" s="88">
        <v>1.11111100910901E+25</v>
      </c>
      <c r="Q547" s="9">
        <v>555</v>
      </c>
      <c r="R547" s="9">
        <v>555</v>
      </c>
      <c r="S547" s="9">
        <v>555</v>
      </c>
      <c r="T547" s="9">
        <v>555</v>
      </c>
      <c r="U547" s="9">
        <v>555</v>
      </c>
      <c r="V547" s="9">
        <v>555</v>
      </c>
      <c r="W547" s="9">
        <v>555</v>
      </c>
      <c r="X547" s="9">
        <v>555</v>
      </c>
      <c r="Y547" s="9">
        <v>555</v>
      </c>
      <c r="Z547" s="9">
        <v>555</v>
      </c>
      <c r="AA547" s="9">
        <v>555</v>
      </c>
      <c r="AB547" s="9">
        <v>54.6</v>
      </c>
      <c r="AC547" s="9">
        <v>35.9</v>
      </c>
      <c r="AD547" s="9">
        <v>37.5</v>
      </c>
      <c r="AE547" s="9">
        <v>33.5</v>
      </c>
      <c r="AF547" s="9">
        <v>53</v>
      </c>
      <c r="AG547" s="9">
        <v>65</v>
      </c>
      <c r="AH547" s="9">
        <v>50</v>
      </c>
      <c r="AI547" s="9">
        <v>14</v>
      </c>
      <c r="AJ547" s="9">
        <v>70</v>
      </c>
      <c r="AK547" s="9">
        <v>0</v>
      </c>
      <c r="AL547" s="9">
        <v>60.8</v>
      </c>
      <c r="AM547" s="9">
        <v>60</v>
      </c>
      <c r="AN547" s="9">
        <v>65</v>
      </c>
      <c r="AO547" s="9">
        <v>60</v>
      </c>
      <c r="AP547" s="9">
        <v>60</v>
      </c>
      <c r="AQ547" s="9">
        <v>75</v>
      </c>
      <c r="AR547" s="9" t="s">
        <v>134</v>
      </c>
      <c r="AS547" s="9" t="s">
        <v>134</v>
      </c>
      <c r="AT547" s="9" t="s">
        <v>134</v>
      </c>
      <c r="AU547" s="9" t="s">
        <v>971</v>
      </c>
      <c r="AV547" s="9" t="s">
        <v>971</v>
      </c>
      <c r="AW547" s="9" t="s">
        <v>971</v>
      </c>
      <c r="AX547" s="9" t="s">
        <v>971</v>
      </c>
      <c r="AY547" s="9" t="s">
        <v>966</v>
      </c>
      <c r="AZ547" s="9" t="s">
        <v>134</v>
      </c>
    </row>
    <row r="548" spans="1:52" ht="12.75" customHeight="1" x14ac:dyDescent="0.2">
      <c r="A548" s="9">
        <v>2021</v>
      </c>
      <c r="B548" s="9">
        <v>1179970</v>
      </c>
      <c r="C548" s="9">
        <v>8</v>
      </c>
      <c r="D548" s="9">
        <v>0</v>
      </c>
      <c r="E548" s="9">
        <v>0</v>
      </c>
      <c r="F548" s="9">
        <v>0</v>
      </c>
      <c r="G548" s="9">
        <v>27</v>
      </c>
      <c r="H548" s="9">
        <v>0</v>
      </c>
      <c r="I548" s="9">
        <v>2</v>
      </c>
      <c r="J548" s="9">
        <v>0</v>
      </c>
      <c r="K548" s="9" t="s">
        <v>958</v>
      </c>
      <c r="L548" s="9" t="s">
        <v>963</v>
      </c>
      <c r="M548" s="9" t="s">
        <v>2037</v>
      </c>
      <c r="N548" s="9">
        <v>10111000</v>
      </c>
      <c r="O548" s="9" t="s">
        <v>2038</v>
      </c>
      <c r="P548" s="88">
        <v>1.11110110091091E+26</v>
      </c>
      <c r="Q548" s="9">
        <v>555</v>
      </c>
      <c r="R548" s="9">
        <v>555</v>
      </c>
      <c r="S548" s="9">
        <v>555</v>
      </c>
      <c r="T548" s="9">
        <v>555</v>
      </c>
      <c r="U548" s="9">
        <v>555</v>
      </c>
      <c r="V548" s="9">
        <v>555</v>
      </c>
      <c r="W548" s="9">
        <v>555</v>
      </c>
      <c r="X548" s="9">
        <v>555</v>
      </c>
      <c r="Y548" s="9">
        <v>555</v>
      </c>
      <c r="Z548" s="9">
        <v>555</v>
      </c>
      <c r="AA548" s="9">
        <v>555</v>
      </c>
      <c r="AB548" s="9">
        <v>54.6</v>
      </c>
      <c r="AC548" s="9">
        <v>42.4</v>
      </c>
      <c r="AD548" s="9">
        <v>50</v>
      </c>
      <c r="AE548" s="9">
        <v>31</v>
      </c>
      <c r="AF548" s="9">
        <v>40</v>
      </c>
      <c r="AG548" s="9">
        <v>40</v>
      </c>
      <c r="AH548" s="9">
        <v>40</v>
      </c>
      <c r="AI548" s="9">
        <v>22</v>
      </c>
      <c r="AJ548" s="9">
        <v>70</v>
      </c>
      <c r="AK548" s="9">
        <v>10</v>
      </c>
      <c r="AL548" s="9">
        <v>58.6</v>
      </c>
      <c r="AM548" s="9">
        <v>64</v>
      </c>
      <c r="AN548" s="9">
        <v>28.3</v>
      </c>
      <c r="AO548" s="9">
        <v>40</v>
      </c>
      <c r="AP548" s="9">
        <v>20</v>
      </c>
      <c r="AQ548" s="9">
        <v>25</v>
      </c>
      <c r="AR548" s="9" t="s">
        <v>966</v>
      </c>
      <c r="AS548" s="9" t="s">
        <v>134</v>
      </c>
      <c r="AT548" s="9" t="s">
        <v>967</v>
      </c>
      <c r="AU548" s="9" t="s">
        <v>971</v>
      </c>
      <c r="AV548" s="9" t="s">
        <v>971</v>
      </c>
      <c r="AW548" s="9" t="s">
        <v>966</v>
      </c>
      <c r="AX548" s="9" t="s">
        <v>971</v>
      </c>
      <c r="AY548" s="9" t="s">
        <v>966</v>
      </c>
      <c r="AZ548" s="9" t="s">
        <v>134</v>
      </c>
    </row>
    <row r="549" spans="1:52" ht="12.75" customHeight="1" x14ac:dyDescent="0.2">
      <c r="A549" s="9">
        <v>2021</v>
      </c>
      <c r="B549" s="9">
        <v>108730</v>
      </c>
      <c r="C549" s="9">
        <v>8</v>
      </c>
      <c r="D549" s="9">
        <v>0</v>
      </c>
      <c r="E549" s="9">
        <v>0</v>
      </c>
      <c r="F549" s="9">
        <v>0</v>
      </c>
      <c r="G549" s="9">
        <v>27</v>
      </c>
      <c r="H549" s="9">
        <v>0</v>
      </c>
      <c r="I549" s="9">
        <v>3</v>
      </c>
      <c r="J549" s="9">
        <v>0</v>
      </c>
      <c r="K549" s="9" t="s">
        <v>958</v>
      </c>
      <c r="L549" s="9" t="s">
        <v>991</v>
      </c>
      <c r="M549" s="9" t="s">
        <v>1482</v>
      </c>
      <c r="N549" s="9">
        <v>10111010</v>
      </c>
      <c r="O549" s="9" t="s">
        <v>2039</v>
      </c>
      <c r="P549" s="88">
        <v>9.0119100110011103E+26</v>
      </c>
      <c r="Q549" s="9">
        <v>555</v>
      </c>
      <c r="R549" s="9">
        <v>555</v>
      </c>
      <c r="S549" s="9">
        <v>555</v>
      </c>
      <c r="T549" s="9">
        <v>555</v>
      </c>
      <c r="U549" s="9">
        <v>555</v>
      </c>
      <c r="V549" s="9">
        <v>555</v>
      </c>
      <c r="W549" s="9">
        <v>555</v>
      </c>
      <c r="X549" s="9">
        <v>555</v>
      </c>
      <c r="Y549" s="9">
        <v>555</v>
      </c>
      <c r="Z549" s="9">
        <v>555</v>
      </c>
      <c r="AA549" s="9">
        <v>555</v>
      </c>
      <c r="AB549" s="9">
        <v>54.7</v>
      </c>
      <c r="AC549" s="9">
        <v>55.9</v>
      </c>
      <c r="AD549" s="9">
        <v>62.5</v>
      </c>
      <c r="AE549" s="9">
        <v>46</v>
      </c>
      <c r="AF549" s="9">
        <v>30</v>
      </c>
      <c r="AG549" s="9">
        <v>50</v>
      </c>
      <c r="AH549" s="9">
        <v>25</v>
      </c>
      <c r="AI549" s="9">
        <v>62</v>
      </c>
      <c r="AJ549" s="9">
        <v>50</v>
      </c>
      <c r="AK549" s="9">
        <v>65</v>
      </c>
      <c r="AL549" s="9">
        <v>54.3</v>
      </c>
      <c r="AM549" s="9">
        <v>58.3</v>
      </c>
      <c r="AN549" s="9">
        <v>31.7</v>
      </c>
      <c r="AO549" s="9">
        <v>25</v>
      </c>
      <c r="AP549" s="9">
        <v>40</v>
      </c>
      <c r="AQ549" s="9">
        <v>30</v>
      </c>
      <c r="AR549" s="9" t="s">
        <v>966</v>
      </c>
      <c r="AS549" s="9" t="s">
        <v>966</v>
      </c>
      <c r="AT549" s="9" t="s">
        <v>971</v>
      </c>
      <c r="AU549" s="9" t="s">
        <v>967</v>
      </c>
      <c r="AV549" s="9" t="s">
        <v>967</v>
      </c>
      <c r="AW549" s="9" t="s">
        <v>971</v>
      </c>
      <c r="AX549" s="9" t="s">
        <v>967</v>
      </c>
      <c r="AY549" s="9" t="s">
        <v>966</v>
      </c>
      <c r="AZ549" s="9" t="s">
        <v>966</v>
      </c>
    </row>
    <row r="550" spans="1:52" ht="12.75" customHeight="1" x14ac:dyDescent="0.2">
      <c r="A550" s="9">
        <v>2021</v>
      </c>
      <c r="B550" s="9">
        <v>1319230</v>
      </c>
      <c r="C550" s="9">
        <v>8</v>
      </c>
      <c r="D550" s="9">
        <v>0</v>
      </c>
      <c r="E550" s="9">
        <v>0</v>
      </c>
      <c r="F550" s="9">
        <v>0</v>
      </c>
      <c r="G550" s="9">
        <v>27</v>
      </c>
      <c r="H550" s="9">
        <v>0</v>
      </c>
      <c r="I550" s="9">
        <v>4</v>
      </c>
      <c r="J550" s="9">
        <v>0</v>
      </c>
      <c r="K550" s="9" t="s">
        <v>958</v>
      </c>
      <c r="L550" s="9" t="s">
        <v>980</v>
      </c>
      <c r="M550" s="9" t="s">
        <v>2040</v>
      </c>
      <c r="N550" s="9">
        <v>110</v>
      </c>
      <c r="O550" s="9" t="s">
        <v>2041</v>
      </c>
      <c r="P550" s="88">
        <v>1.199101009111E+26</v>
      </c>
      <c r="Q550" s="9">
        <v>555</v>
      </c>
      <c r="R550" s="9">
        <v>555</v>
      </c>
      <c r="S550" s="9">
        <v>555</v>
      </c>
      <c r="T550" s="9">
        <v>555</v>
      </c>
      <c r="U550" s="9">
        <v>555</v>
      </c>
      <c r="V550" s="9">
        <v>555</v>
      </c>
      <c r="W550" s="9">
        <v>555</v>
      </c>
      <c r="X550" s="9">
        <v>555</v>
      </c>
      <c r="Y550" s="9">
        <v>555</v>
      </c>
      <c r="Z550" s="9">
        <v>555</v>
      </c>
      <c r="AA550" s="9">
        <v>555</v>
      </c>
      <c r="AB550" s="9">
        <v>54.9</v>
      </c>
      <c r="AC550" s="9">
        <v>42.4</v>
      </c>
      <c r="AD550" s="9">
        <v>25</v>
      </c>
      <c r="AE550" s="9">
        <v>68.5</v>
      </c>
      <c r="AF550" s="9">
        <v>59</v>
      </c>
      <c r="AG550" s="9">
        <v>55</v>
      </c>
      <c r="AH550" s="9">
        <v>60</v>
      </c>
      <c r="AI550" s="9">
        <v>78</v>
      </c>
      <c r="AJ550" s="9">
        <v>70</v>
      </c>
      <c r="AK550" s="9">
        <v>80</v>
      </c>
      <c r="AL550" s="9">
        <v>59</v>
      </c>
      <c r="AM550" s="9">
        <v>60.9</v>
      </c>
      <c r="AN550" s="9">
        <v>48.3</v>
      </c>
      <c r="AO550" s="9">
        <v>70</v>
      </c>
      <c r="AP550" s="9">
        <v>45</v>
      </c>
      <c r="AQ550" s="9">
        <v>30</v>
      </c>
      <c r="AR550" s="9" t="s">
        <v>134</v>
      </c>
      <c r="AS550" s="9" t="s">
        <v>134</v>
      </c>
      <c r="AT550" s="9" t="s">
        <v>967</v>
      </c>
      <c r="AU550" s="9" t="s">
        <v>967</v>
      </c>
      <c r="AV550" s="9" t="s">
        <v>967</v>
      </c>
      <c r="AW550" s="9" t="s">
        <v>967</v>
      </c>
      <c r="AX550" s="9" t="s">
        <v>976</v>
      </c>
      <c r="AY550" s="9" t="s">
        <v>976</v>
      </c>
      <c r="AZ550" s="9" t="s">
        <v>966</v>
      </c>
    </row>
    <row r="551" spans="1:52" ht="12.75" customHeight="1" x14ac:dyDescent="0.2">
      <c r="A551" s="9">
        <v>2021</v>
      </c>
      <c r="B551" s="9">
        <v>1127925</v>
      </c>
      <c r="C551" s="9">
        <v>8</v>
      </c>
      <c r="D551" s="9">
        <v>0</v>
      </c>
      <c r="E551" s="9">
        <v>0</v>
      </c>
      <c r="F551" s="9">
        <v>0</v>
      </c>
      <c r="G551" s="9">
        <v>27</v>
      </c>
      <c r="H551" s="9">
        <v>1</v>
      </c>
      <c r="I551" s="9">
        <v>5</v>
      </c>
      <c r="J551" s="9">
        <v>0</v>
      </c>
      <c r="K551" s="9" t="s">
        <v>958</v>
      </c>
      <c r="L551" s="9" t="s">
        <v>1028</v>
      </c>
      <c r="M551" s="9" t="s">
        <v>2042</v>
      </c>
      <c r="N551" s="9">
        <v>10111110</v>
      </c>
      <c r="O551" s="9" t="s">
        <v>2043</v>
      </c>
      <c r="P551" s="88">
        <v>9.0001100991191105E+26</v>
      </c>
      <c r="Q551" s="9">
        <v>555</v>
      </c>
      <c r="R551" s="9">
        <v>555</v>
      </c>
      <c r="S551" s="9">
        <v>555</v>
      </c>
      <c r="T551" s="9">
        <v>555</v>
      </c>
      <c r="U551" s="9">
        <v>555</v>
      </c>
      <c r="V551" s="9">
        <v>555</v>
      </c>
      <c r="W551" s="9">
        <v>555</v>
      </c>
      <c r="X551" s="9">
        <v>555</v>
      </c>
      <c r="Y551" s="9">
        <v>555</v>
      </c>
      <c r="Z551" s="9">
        <v>555</v>
      </c>
      <c r="AA551" s="9">
        <v>555</v>
      </c>
      <c r="AB551" s="9">
        <v>55</v>
      </c>
      <c r="AC551" s="9">
        <v>60.8</v>
      </c>
      <c r="AD551" s="9">
        <v>75</v>
      </c>
      <c r="AE551" s="9">
        <v>39.5</v>
      </c>
      <c r="AF551" s="9">
        <v>17</v>
      </c>
      <c r="AG551" s="9">
        <v>85</v>
      </c>
      <c r="AH551" s="9">
        <v>0</v>
      </c>
      <c r="AI551" s="9">
        <v>62</v>
      </c>
      <c r="AJ551" s="9">
        <v>70</v>
      </c>
      <c r="AK551" s="9">
        <v>60</v>
      </c>
      <c r="AL551" s="9">
        <v>53</v>
      </c>
      <c r="AM551" s="9">
        <v>57.1</v>
      </c>
      <c r="AN551" s="9">
        <v>30</v>
      </c>
      <c r="AO551" s="9">
        <v>20</v>
      </c>
      <c r="AP551" s="9">
        <v>45</v>
      </c>
      <c r="AQ551" s="9">
        <v>25</v>
      </c>
      <c r="AR551" s="9" t="s">
        <v>134</v>
      </c>
      <c r="AS551" s="9" t="s">
        <v>134</v>
      </c>
      <c r="AT551" s="9" t="s">
        <v>971</v>
      </c>
      <c r="AU551" s="9" t="s">
        <v>134</v>
      </c>
      <c r="AV551" s="9" t="s">
        <v>134</v>
      </c>
      <c r="AW551" s="9" t="s">
        <v>966</v>
      </c>
      <c r="AX551" s="9" t="s">
        <v>971</v>
      </c>
      <c r="AY551" s="9" t="s">
        <v>134</v>
      </c>
      <c r="AZ551" s="9" t="s">
        <v>966</v>
      </c>
    </row>
    <row r="552" spans="1:52" ht="12.75" customHeight="1" x14ac:dyDescent="0.2">
      <c r="A552" s="9">
        <v>2021</v>
      </c>
      <c r="B552" s="9">
        <v>1179970</v>
      </c>
      <c r="C552" s="9">
        <v>8</v>
      </c>
      <c r="D552" s="9">
        <v>0</v>
      </c>
      <c r="E552" s="9">
        <v>0</v>
      </c>
      <c r="F552" s="9">
        <v>0</v>
      </c>
      <c r="G552" s="9">
        <v>27</v>
      </c>
      <c r="H552" s="9">
        <v>0</v>
      </c>
      <c r="I552" s="9">
        <v>2</v>
      </c>
      <c r="J552" s="9">
        <v>0</v>
      </c>
      <c r="K552" s="9" t="s">
        <v>958</v>
      </c>
      <c r="L552" s="9" t="s">
        <v>963</v>
      </c>
      <c r="M552" s="9" t="s">
        <v>2044</v>
      </c>
      <c r="N552" s="9">
        <v>111111</v>
      </c>
      <c r="O552" s="9" t="s">
        <v>2045</v>
      </c>
      <c r="P552" s="88">
        <v>1.11110010091091E+26</v>
      </c>
      <c r="Q552" s="9">
        <v>555</v>
      </c>
      <c r="R552" s="9">
        <v>555</v>
      </c>
      <c r="S552" s="9">
        <v>555</v>
      </c>
      <c r="T552" s="9">
        <v>555</v>
      </c>
      <c r="U552" s="9">
        <v>555</v>
      </c>
      <c r="V552" s="9">
        <v>555</v>
      </c>
      <c r="W552" s="9">
        <v>555</v>
      </c>
      <c r="X552" s="9">
        <v>555</v>
      </c>
      <c r="Y552" s="9">
        <v>555</v>
      </c>
      <c r="Z552" s="9">
        <v>555</v>
      </c>
      <c r="AA552" s="9">
        <v>555</v>
      </c>
      <c r="AB552" s="9">
        <v>55</v>
      </c>
      <c r="AC552" s="9">
        <v>56.4</v>
      </c>
      <c r="AD552" s="9">
        <v>75</v>
      </c>
      <c r="AE552" s="9">
        <v>28.5</v>
      </c>
      <c r="AF552" s="9">
        <v>43</v>
      </c>
      <c r="AG552" s="9">
        <v>55</v>
      </c>
      <c r="AH552" s="9">
        <v>40</v>
      </c>
      <c r="AI552" s="9">
        <v>14</v>
      </c>
      <c r="AJ552" s="9">
        <v>70</v>
      </c>
      <c r="AK552" s="9">
        <v>0</v>
      </c>
      <c r="AL552" s="9">
        <v>54.5</v>
      </c>
      <c r="AM552" s="9">
        <v>60</v>
      </c>
      <c r="AN552" s="9">
        <v>23.3</v>
      </c>
      <c r="AO552" s="9">
        <v>30</v>
      </c>
      <c r="AP552" s="9">
        <v>40</v>
      </c>
      <c r="AQ552" s="9">
        <v>0</v>
      </c>
      <c r="AR552" s="9" t="s">
        <v>976</v>
      </c>
      <c r="AS552" s="9" t="s">
        <v>966</v>
      </c>
      <c r="AT552" s="9" t="s">
        <v>967</v>
      </c>
      <c r="AU552" s="9" t="s">
        <v>971</v>
      </c>
      <c r="AV552" s="9" t="s">
        <v>971</v>
      </c>
      <c r="AW552" s="9" t="s">
        <v>971</v>
      </c>
      <c r="AX552" s="9" t="s">
        <v>967</v>
      </c>
      <c r="AY552" s="9" t="s">
        <v>966</v>
      </c>
      <c r="AZ552" s="9" t="s">
        <v>966</v>
      </c>
    </row>
    <row r="553" spans="1:52" ht="12.75" customHeight="1" x14ac:dyDescent="0.2">
      <c r="A553" s="9">
        <v>2021</v>
      </c>
      <c r="B553" s="9">
        <v>1308687</v>
      </c>
      <c r="C553" s="9">
        <v>8</v>
      </c>
      <c r="D553" s="9">
        <v>0</v>
      </c>
      <c r="E553" s="9">
        <v>0</v>
      </c>
      <c r="F553" s="9">
        <v>0</v>
      </c>
      <c r="G553" s="9">
        <v>27</v>
      </c>
      <c r="H553" s="9">
        <v>0</v>
      </c>
      <c r="I553" s="9">
        <v>7</v>
      </c>
      <c r="J553" s="9">
        <v>0</v>
      </c>
      <c r="K553" s="9" t="s">
        <v>958</v>
      </c>
      <c r="L553" s="9" t="s">
        <v>977</v>
      </c>
      <c r="M553" s="9" t="s">
        <v>2046</v>
      </c>
      <c r="N553" s="9">
        <v>1000</v>
      </c>
      <c r="O553" s="9" t="s">
        <v>2047</v>
      </c>
      <c r="P553" s="88">
        <v>9.1191019900009207E+26</v>
      </c>
      <c r="Q553" s="9">
        <v>555</v>
      </c>
      <c r="R553" s="9">
        <v>555</v>
      </c>
      <c r="S553" s="9">
        <v>555</v>
      </c>
      <c r="T553" s="9">
        <v>555</v>
      </c>
      <c r="U553" s="9">
        <v>555</v>
      </c>
      <c r="V553" s="9">
        <v>555</v>
      </c>
      <c r="W553" s="9">
        <v>555</v>
      </c>
      <c r="X553" s="9">
        <v>555</v>
      </c>
      <c r="Y553" s="9">
        <v>555</v>
      </c>
      <c r="Z553" s="9">
        <v>555</v>
      </c>
      <c r="AA553" s="9">
        <v>555</v>
      </c>
      <c r="AB553" s="9">
        <v>55.2</v>
      </c>
      <c r="AC553" s="9">
        <v>27.9</v>
      </c>
      <c r="AD553" s="9">
        <v>12.5</v>
      </c>
      <c r="AE553" s="9">
        <v>51</v>
      </c>
      <c r="AF553" s="9">
        <v>41</v>
      </c>
      <c r="AG553" s="9">
        <v>65</v>
      </c>
      <c r="AH553" s="9">
        <v>35</v>
      </c>
      <c r="AI553" s="9">
        <v>61</v>
      </c>
      <c r="AJ553" s="9">
        <v>65</v>
      </c>
      <c r="AK553" s="9">
        <v>60</v>
      </c>
      <c r="AL553" s="9">
        <v>64.3</v>
      </c>
      <c r="AM553" s="9">
        <v>70</v>
      </c>
      <c r="AN553" s="9">
        <v>31.7</v>
      </c>
      <c r="AO553" s="9">
        <v>10</v>
      </c>
      <c r="AP553" s="9">
        <v>60</v>
      </c>
      <c r="AQ553" s="9">
        <v>25</v>
      </c>
      <c r="AR553" s="9" t="s">
        <v>966</v>
      </c>
      <c r="AS553" s="9" t="s">
        <v>966</v>
      </c>
      <c r="AT553" s="9" t="s">
        <v>134</v>
      </c>
      <c r="AU553" s="9" t="s">
        <v>967</v>
      </c>
      <c r="AV553" s="9" t="s">
        <v>967</v>
      </c>
      <c r="AW553" s="9" t="s">
        <v>134</v>
      </c>
      <c r="AX553" s="9" t="s">
        <v>971</v>
      </c>
      <c r="AY553" s="9" t="s">
        <v>966</v>
      </c>
      <c r="AZ553" s="9" t="s">
        <v>966</v>
      </c>
    </row>
    <row r="554" spans="1:52" ht="12.75" customHeight="1" x14ac:dyDescent="0.2">
      <c r="A554" s="9">
        <v>2021</v>
      </c>
      <c r="B554" s="9">
        <v>1365444</v>
      </c>
      <c r="C554" s="9">
        <v>8</v>
      </c>
      <c r="D554" s="9">
        <v>0</v>
      </c>
      <c r="E554" s="9">
        <v>0</v>
      </c>
      <c r="F554" s="9">
        <v>0</v>
      </c>
      <c r="G554" s="9">
        <v>27</v>
      </c>
      <c r="H554" s="9">
        <v>0</v>
      </c>
      <c r="I554" s="9">
        <v>2</v>
      </c>
      <c r="J554" s="9">
        <v>0</v>
      </c>
      <c r="K554" s="9" t="s">
        <v>958</v>
      </c>
      <c r="L554" s="9" t="s">
        <v>963</v>
      </c>
      <c r="M554" s="9" t="s">
        <v>2048</v>
      </c>
      <c r="N554" s="9">
        <v>101010</v>
      </c>
      <c r="O554" s="9" t="s">
        <v>2049</v>
      </c>
      <c r="P554" s="88">
        <v>1.11111110190091E+26</v>
      </c>
      <c r="Q554" s="9">
        <v>555</v>
      </c>
      <c r="R554" s="9">
        <v>555</v>
      </c>
      <c r="S554" s="9">
        <v>555</v>
      </c>
      <c r="T554" s="9">
        <v>555</v>
      </c>
      <c r="U554" s="9">
        <v>555</v>
      </c>
      <c r="V554" s="9">
        <v>555</v>
      </c>
      <c r="W554" s="9">
        <v>555</v>
      </c>
      <c r="X554" s="9">
        <v>555</v>
      </c>
      <c r="Y554" s="9">
        <v>555</v>
      </c>
      <c r="Z554" s="9">
        <v>555</v>
      </c>
      <c r="AA554" s="9">
        <v>555</v>
      </c>
      <c r="AB554" s="9">
        <v>55.4</v>
      </c>
      <c r="AC554" s="9">
        <v>34.5</v>
      </c>
      <c r="AD554" s="9">
        <v>37.5</v>
      </c>
      <c r="AE554" s="9">
        <v>30</v>
      </c>
      <c r="AF554" s="9">
        <v>13</v>
      </c>
      <c r="AG554" s="9">
        <v>65</v>
      </c>
      <c r="AH554" s="9">
        <v>0</v>
      </c>
      <c r="AI554" s="9">
        <v>47</v>
      </c>
      <c r="AJ554" s="9">
        <v>55</v>
      </c>
      <c r="AK554" s="9">
        <v>45</v>
      </c>
      <c r="AL554" s="9">
        <v>62.3</v>
      </c>
      <c r="AM554" s="9">
        <v>68</v>
      </c>
      <c r="AN554" s="9">
        <v>30</v>
      </c>
      <c r="AO554" s="9">
        <v>30</v>
      </c>
      <c r="AP554" s="9">
        <v>10</v>
      </c>
      <c r="AQ554" s="9">
        <v>50</v>
      </c>
      <c r="AR554" s="9" t="s">
        <v>134</v>
      </c>
      <c r="AS554" s="9" t="s">
        <v>134</v>
      </c>
      <c r="AT554" s="9" t="s">
        <v>967</v>
      </c>
      <c r="AU554" s="9" t="s">
        <v>971</v>
      </c>
      <c r="AV554" s="9" t="s">
        <v>971</v>
      </c>
      <c r="AW554" s="9" t="s">
        <v>134</v>
      </c>
      <c r="AX554" s="9" t="s">
        <v>966</v>
      </c>
      <c r="AY554" s="9" t="s">
        <v>966</v>
      </c>
      <c r="AZ554" s="9" t="s">
        <v>966</v>
      </c>
    </row>
    <row r="555" spans="1:52" ht="12.75" customHeight="1" x14ac:dyDescent="0.2">
      <c r="A555" s="9">
        <v>2021</v>
      </c>
      <c r="B555" s="9">
        <v>122845</v>
      </c>
      <c r="C555" s="9">
        <v>8</v>
      </c>
      <c r="D555" s="9">
        <v>0</v>
      </c>
      <c r="E555" s="9">
        <v>0</v>
      </c>
      <c r="F555" s="9">
        <v>0</v>
      </c>
      <c r="G555" s="9">
        <v>27</v>
      </c>
      <c r="H555" s="9">
        <v>1</v>
      </c>
      <c r="I555" s="9">
        <v>5</v>
      </c>
      <c r="J555" s="9">
        <v>0</v>
      </c>
      <c r="K555" s="9" t="s">
        <v>958</v>
      </c>
      <c r="L555" s="9" t="s">
        <v>1028</v>
      </c>
      <c r="M555" s="9" t="s">
        <v>2050</v>
      </c>
      <c r="N555" s="9">
        <v>11101101</v>
      </c>
      <c r="O555" s="9" t="s">
        <v>2051</v>
      </c>
      <c r="P555" s="88">
        <v>9.1000101991190094E+26</v>
      </c>
      <c r="Q555" s="9">
        <v>555</v>
      </c>
      <c r="R555" s="9">
        <v>555</v>
      </c>
      <c r="S555" s="9">
        <v>555</v>
      </c>
      <c r="T555" s="9">
        <v>555</v>
      </c>
      <c r="U555" s="9">
        <v>555</v>
      </c>
      <c r="V555" s="9">
        <v>555</v>
      </c>
      <c r="W555" s="9">
        <v>555</v>
      </c>
      <c r="X555" s="9">
        <v>555</v>
      </c>
      <c r="Y555" s="9">
        <v>555</v>
      </c>
      <c r="Z555" s="9">
        <v>555</v>
      </c>
      <c r="AA555" s="9">
        <v>555</v>
      </c>
      <c r="AB555" s="9">
        <v>55.4</v>
      </c>
      <c r="AC555" s="9">
        <v>53.8</v>
      </c>
      <c r="AD555" s="9">
        <v>75</v>
      </c>
      <c r="AE555" s="9">
        <v>22</v>
      </c>
      <c r="AF555" s="9">
        <v>19</v>
      </c>
      <c r="AG555" s="9">
        <v>35</v>
      </c>
      <c r="AH555" s="9">
        <v>15</v>
      </c>
      <c r="AI555" s="9">
        <v>25</v>
      </c>
      <c r="AJ555" s="9">
        <v>25</v>
      </c>
      <c r="AK555" s="9">
        <v>25</v>
      </c>
      <c r="AL555" s="9">
        <v>55.9</v>
      </c>
      <c r="AM555" s="9">
        <v>61.9</v>
      </c>
      <c r="AN555" s="9">
        <v>21.7</v>
      </c>
      <c r="AO555" s="9">
        <v>45</v>
      </c>
      <c r="AP555" s="9">
        <v>20</v>
      </c>
      <c r="AQ555" s="9">
        <v>0</v>
      </c>
      <c r="AR555" s="9" t="s">
        <v>134</v>
      </c>
      <c r="AS555" s="9" t="s">
        <v>134</v>
      </c>
      <c r="AT555" s="9" t="s">
        <v>134</v>
      </c>
      <c r="AU555" s="9" t="s">
        <v>971</v>
      </c>
      <c r="AV555" s="9" t="s">
        <v>971</v>
      </c>
      <c r="AW555" s="9" t="s">
        <v>967</v>
      </c>
      <c r="AX555" s="9" t="s">
        <v>971</v>
      </c>
      <c r="AY555" s="9" t="s">
        <v>966</v>
      </c>
      <c r="AZ555" s="9" t="s">
        <v>134</v>
      </c>
    </row>
    <row r="556" spans="1:52" ht="12.75" customHeight="1" x14ac:dyDescent="0.2">
      <c r="A556" s="9">
        <v>2021</v>
      </c>
      <c r="B556" s="9">
        <v>123336</v>
      </c>
      <c r="C556" s="9">
        <v>8</v>
      </c>
      <c r="D556" s="9">
        <v>0</v>
      </c>
      <c r="E556" s="9">
        <v>0</v>
      </c>
      <c r="F556" s="9">
        <v>0</v>
      </c>
      <c r="G556" s="9">
        <v>27</v>
      </c>
      <c r="H556" s="9">
        <v>0</v>
      </c>
      <c r="I556" s="9">
        <v>5</v>
      </c>
      <c r="J556" s="9">
        <v>0</v>
      </c>
      <c r="K556" s="9" t="s">
        <v>958</v>
      </c>
      <c r="L556" s="9" t="s">
        <v>962</v>
      </c>
      <c r="M556" s="9" t="s">
        <v>2052</v>
      </c>
      <c r="N556" s="9">
        <v>101110</v>
      </c>
      <c r="O556" s="9" t="s">
        <v>2053</v>
      </c>
      <c r="P556" s="88">
        <v>1.1191011900090099E+26</v>
      </c>
      <c r="Q556" s="9">
        <v>555</v>
      </c>
      <c r="R556" s="9">
        <v>555</v>
      </c>
      <c r="S556" s="9">
        <v>555</v>
      </c>
      <c r="T556" s="9">
        <v>555</v>
      </c>
      <c r="U556" s="9">
        <v>555</v>
      </c>
      <c r="V556" s="9">
        <v>555</v>
      </c>
      <c r="W556" s="9">
        <v>555</v>
      </c>
      <c r="X556" s="9">
        <v>555</v>
      </c>
      <c r="Y556" s="9">
        <v>333</v>
      </c>
      <c r="Z556" s="9">
        <v>336</v>
      </c>
      <c r="AA556" s="9">
        <v>555</v>
      </c>
      <c r="AB556" s="9">
        <v>56.1</v>
      </c>
      <c r="AC556" s="9">
        <v>50.2</v>
      </c>
      <c r="AD556" s="9">
        <v>50</v>
      </c>
      <c r="AE556" s="9">
        <v>50.5</v>
      </c>
      <c r="AF556" s="9">
        <v>28</v>
      </c>
      <c r="AG556" s="9">
        <v>80</v>
      </c>
      <c r="AH556" s="9">
        <v>15</v>
      </c>
      <c r="AI556" s="9">
        <v>73</v>
      </c>
      <c r="AJ556" s="9">
        <v>65</v>
      </c>
      <c r="AK556" s="9">
        <v>75</v>
      </c>
      <c r="AL556" s="9">
        <v>58</v>
      </c>
      <c r="AM556" s="9">
        <v>68.2</v>
      </c>
      <c r="AN556" s="9">
        <v>0</v>
      </c>
      <c r="AO556" s="9">
        <v>0</v>
      </c>
      <c r="AP556" s="9">
        <v>0</v>
      </c>
      <c r="AQ556" s="9">
        <v>0</v>
      </c>
      <c r="AR556" s="9" t="s">
        <v>134</v>
      </c>
      <c r="AS556" s="9" t="s">
        <v>966</v>
      </c>
      <c r="AT556" s="9" t="s">
        <v>971</v>
      </c>
      <c r="AU556" s="9" t="s">
        <v>971</v>
      </c>
      <c r="AV556" s="9" t="s">
        <v>971</v>
      </c>
      <c r="AW556" s="9" t="s">
        <v>971</v>
      </c>
      <c r="AX556" s="9" t="s">
        <v>966</v>
      </c>
      <c r="AY556" s="9" t="s">
        <v>968</v>
      </c>
      <c r="AZ556" s="9" t="s">
        <v>966</v>
      </c>
    </row>
    <row r="557" spans="1:52" ht="12.75" customHeight="1" x14ac:dyDescent="0.2">
      <c r="A557" s="9">
        <v>2021</v>
      </c>
      <c r="B557" s="9">
        <v>1117076</v>
      </c>
      <c r="C557" s="9">
        <v>8</v>
      </c>
      <c r="D557" s="9">
        <v>0</v>
      </c>
      <c r="E557" s="9">
        <v>0</v>
      </c>
      <c r="F557" s="9">
        <v>0</v>
      </c>
      <c r="G557" s="9">
        <v>27</v>
      </c>
      <c r="H557" s="9">
        <v>0</v>
      </c>
      <c r="I557" s="9">
        <v>7</v>
      </c>
      <c r="J557" s="9">
        <v>0</v>
      </c>
      <c r="K557" s="9" t="s">
        <v>958</v>
      </c>
      <c r="L557" s="9" t="s">
        <v>1003</v>
      </c>
      <c r="M557" s="9" t="s">
        <v>2054</v>
      </c>
      <c r="N557" s="9">
        <v>1011010</v>
      </c>
      <c r="O557" s="9" t="s">
        <v>2055</v>
      </c>
      <c r="P557" s="88">
        <v>9.911990909019E+26</v>
      </c>
      <c r="Q557" s="9">
        <v>555</v>
      </c>
      <c r="R557" s="9">
        <v>555</v>
      </c>
      <c r="S557" s="9">
        <v>555</v>
      </c>
      <c r="T557" s="9">
        <v>555</v>
      </c>
      <c r="U557" s="9">
        <v>555</v>
      </c>
      <c r="V557" s="9">
        <v>555</v>
      </c>
      <c r="W557" s="9">
        <v>555</v>
      </c>
      <c r="X557" s="9">
        <v>555</v>
      </c>
      <c r="Y557" s="9">
        <v>555</v>
      </c>
      <c r="Z557" s="9">
        <v>555</v>
      </c>
      <c r="AA557" s="9">
        <v>555</v>
      </c>
      <c r="AB557" s="9">
        <v>56.5</v>
      </c>
      <c r="AC557" s="9">
        <v>49</v>
      </c>
      <c r="AD557" s="9">
        <v>50</v>
      </c>
      <c r="AE557" s="9">
        <v>47.5</v>
      </c>
      <c r="AF557" s="9">
        <v>58</v>
      </c>
      <c r="AG557" s="9">
        <v>70</v>
      </c>
      <c r="AH557" s="9">
        <v>55</v>
      </c>
      <c r="AI557" s="9">
        <v>37</v>
      </c>
      <c r="AJ557" s="9">
        <v>65</v>
      </c>
      <c r="AK557" s="9">
        <v>30</v>
      </c>
      <c r="AL557" s="9">
        <v>59</v>
      </c>
      <c r="AM557" s="9">
        <v>60</v>
      </c>
      <c r="AN557" s="9">
        <v>53.3</v>
      </c>
      <c r="AO557" s="9">
        <v>0</v>
      </c>
      <c r="AP557" s="9">
        <v>80</v>
      </c>
      <c r="AQ557" s="9">
        <v>80</v>
      </c>
      <c r="AR557" s="9" t="s">
        <v>134</v>
      </c>
      <c r="AS557" s="9" t="s">
        <v>966</v>
      </c>
      <c r="AT557" s="9" t="s">
        <v>134</v>
      </c>
      <c r="AU557" s="9" t="s">
        <v>971</v>
      </c>
      <c r="AV557" s="9" t="s">
        <v>971</v>
      </c>
      <c r="AW557" s="9" t="s">
        <v>971</v>
      </c>
      <c r="AX557" s="9" t="s">
        <v>971</v>
      </c>
      <c r="AY557" s="9" t="s">
        <v>966</v>
      </c>
      <c r="AZ557" s="9" t="s">
        <v>966</v>
      </c>
    </row>
    <row r="558" spans="1:52" ht="12.75" customHeight="1" x14ac:dyDescent="0.2">
      <c r="A558" s="9">
        <v>2021</v>
      </c>
      <c r="B558" s="9">
        <v>1179970</v>
      </c>
      <c r="C558" s="9">
        <v>8</v>
      </c>
      <c r="D558" s="9">
        <v>0</v>
      </c>
      <c r="E558" s="9">
        <v>0</v>
      </c>
      <c r="F558" s="9">
        <v>0</v>
      </c>
      <c r="G558" s="9">
        <v>27</v>
      </c>
      <c r="H558" s="9">
        <v>0</v>
      </c>
      <c r="I558" s="9">
        <v>2</v>
      </c>
      <c r="J558" s="9">
        <v>0</v>
      </c>
      <c r="K558" s="9" t="s">
        <v>958</v>
      </c>
      <c r="L558" s="9" t="s">
        <v>963</v>
      </c>
      <c r="M558" s="9" t="s">
        <v>2056</v>
      </c>
      <c r="N558" s="9">
        <v>10101100</v>
      </c>
      <c r="O558" s="9" t="s">
        <v>2057</v>
      </c>
      <c r="P558" s="88">
        <v>1.1111001109119099E+26</v>
      </c>
      <c r="Q558" s="9">
        <v>555</v>
      </c>
      <c r="R558" s="9">
        <v>555</v>
      </c>
      <c r="S558" s="9">
        <v>555</v>
      </c>
      <c r="T558" s="9">
        <v>555</v>
      </c>
      <c r="U558" s="9">
        <v>555</v>
      </c>
      <c r="V558" s="9">
        <v>555</v>
      </c>
      <c r="W558" s="9">
        <v>555</v>
      </c>
      <c r="X558" s="9">
        <v>555</v>
      </c>
      <c r="Y558" s="9">
        <v>555</v>
      </c>
      <c r="Z558" s="9">
        <v>555</v>
      </c>
      <c r="AA558" s="9">
        <v>555</v>
      </c>
      <c r="AB558" s="9">
        <v>56.6</v>
      </c>
      <c r="AC558" s="9">
        <v>48</v>
      </c>
      <c r="AD558" s="9">
        <v>50</v>
      </c>
      <c r="AE558" s="9">
        <v>45</v>
      </c>
      <c r="AF558" s="9">
        <v>50</v>
      </c>
      <c r="AG558" s="9">
        <v>50</v>
      </c>
      <c r="AH558" s="9">
        <v>50</v>
      </c>
      <c r="AI558" s="9">
        <v>40</v>
      </c>
      <c r="AJ558" s="9">
        <v>80</v>
      </c>
      <c r="AK558" s="9">
        <v>30</v>
      </c>
      <c r="AL558" s="9">
        <v>59.5</v>
      </c>
      <c r="AM558" s="9">
        <v>60</v>
      </c>
      <c r="AN558" s="9">
        <v>56.7</v>
      </c>
      <c r="AO558" s="9">
        <v>60</v>
      </c>
      <c r="AP558" s="9">
        <v>60</v>
      </c>
      <c r="AQ558" s="9">
        <v>50</v>
      </c>
      <c r="AR558" s="9" t="s">
        <v>966</v>
      </c>
      <c r="AS558" s="9" t="s">
        <v>966</v>
      </c>
      <c r="AT558" s="9" t="s">
        <v>967</v>
      </c>
      <c r="AU558" s="9" t="s">
        <v>134</v>
      </c>
      <c r="AV558" s="9" t="s">
        <v>976</v>
      </c>
      <c r="AW558" s="9" t="s">
        <v>134</v>
      </c>
      <c r="AX558" s="9" t="s">
        <v>971</v>
      </c>
      <c r="AY558" s="9" t="s">
        <v>966</v>
      </c>
      <c r="AZ558" s="9" t="s">
        <v>966</v>
      </c>
    </row>
    <row r="559" spans="1:52" ht="12.75" customHeight="1" x14ac:dyDescent="0.2">
      <c r="A559" s="9">
        <v>2021</v>
      </c>
      <c r="B559" s="9">
        <v>1179970</v>
      </c>
      <c r="C559" s="9">
        <v>8</v>
      </c>
      <c r="D559" s="9">
        <v>0</v>
      </c>
      <c r="E559" s="9">
        <v>0</v>
      </c>
      <c r="F559" s="9">
        <v>0</v>
      </c>
      <c r="G559" s="9">
        <v>27</v>
      </c>
      <c r="H559" s="9">
        <v>0</v>
      </c>
      <c r="I559" s="9">
        <v>2</v>
      </c>
      <c r="J559" s="9">
        <v>0</v>
      </c>
      <c r="K559" s="9" t="s">
        <v>958</v>
      </c>
      <c r="L559" s="9" t="s">
        <v>963</v>
      </c>
      <c r="M559" s="9" t="s">
        <v>2058</v>
      </c>
      <c r="N559" s="9">
        <v>1111101</v>
      </c>
      <c r="O559" s="9" t="s">
        <v>2059</v>
      </c>
      <c r="P559" s="88">
        <v>1.0111111009109101E+26</v>
      </c>
      <c r="Q559" s="9">
        <v>555</v>
      </c>
      <c r="R559" s="9">
        <v>555</v>
      </c>
      <c r="S559" s="9">
        <v>555</v>
      </c>
      <c r="T559" s="9">
        <v>555</v>
      </c>
      <c r="U559" s="9">
        <v>555</v>
      </c>
      <c r="V559" s="9">
        <v>555</v>
      </c>
      <c r="W559" s="9">
        <v>336</v>
      </c>
      <c r="X559" s="9">
        <v>333</v>
      </c>
      <c r="Y559" s="9">
        <v>555</v>
      </c>
      <c r="Z559" s="9">
        <v>555</v>
      </c>
      <c r="AA559" s="9">
        <v>555</v>
      </c>
      <c r="AB559" s="9">
        <v>56.6</v>
      </c>
      <c r="AC559" s="9">
        <v>45</v>
      </c>
      <c r="AD559" s="9">
        <v>75</v>
      </c>
      <c r="AE559" s="9">
        <v>0</v>
      </c>
      <c r="AF559" s="9">
        <v>0</v>
      </c>
      <c r="AG559" s="9">
        <v>0</v>
      </c>
      <c r="AH559" s="9">
        <v>0</v>
      </c>
      <c r="AI559" s="9">
        <v>0</v>
      </c>
      <c r="AJ559" s="9">
        <v>0</v>
      </c>
      <c r="AK559" s="9">
        <v>0</v>
      </c>
      <c r="AL559" s="9">
        <v>60.5</v>
      </c>
      <c r="AM559" s="9">
        <v>60</v>
      </c>
      <c r="AN559" s="9">
        <v>63.3</v>
      </c>
      <c r="AO559" s="9">
        <v>60</v>
      </c>
      <c r="AP559" s="9">
        <v>80</v>
      </c>
      <c r="AQ559" s="9">
        <v>50</v>
      </c>
      <c r="AR559" s="9" t="s">
        <v>971</v>
      </c>
      <c r="AS559" s="9" t="s">
        <v>966</v>
      </c>
      <c r="AT559" s="9" t="s">
        <v>967</v>
      </c>
      <c r="AU559" s="9" t="s">
        <v>134</v>
      </c>
      <c r="AV559" s="9" t="s">
        <v>134</v>
      </c>
      <c r="AW559" s="9" t="s">
        <v>134</v>
      </c>
      <c r="AX559" s="9" t="s">
        <v>971</v>
      </c>
      <c r="AY559" s="9" t="s">
        <v>971</v>
      </c>
      <c r="AZ559" s="9" t="s">
        <v>966</v>
      </c>
    </row>
    <row r="560" spans="1:52" ht="12.75" customHeight="1" x14ac:dyDescent="0.2">
      <c r="A560" s="9">
        <v>2021</v>
      </c>
      <c r="B560" s="9">
        <v>122845</v>
      </c>
      <c r="C560" s="9">
        <v>8</v>
      </c>
      <c r="D560" s="9">
        <v>0</v>
      </c>
      <c r="E560" s="9">
        <v>0</v>
      </c>
      <c r="F560" s="9">
        <v>0</v>
      </c>
      <c r="G560" s="9">
        <v>27</v>
      </c>
      <c r="H560" s="9">
        <v>1</v>
      </c>
      <c r="I560" s="9">
        <v>5</v>
      </c>
      <c r="J560" s="9">
        <v>0</v>
      </c>
      <c r="K560" s="9" t="s">
        <v>958</v>
      </c>
      <c r="L560" s="9" t="s">
        <v>1028</v>
      </c>
      <c r="M560" s="9" t="s">
        <v>2060</v>
      </c>
      <c r="N560" s="9">
        <v>111010</v>
      </c>
      <c r="O560" s="9" t="s">
        <v>2061</v>
      </c>
      <c r="P560" s="88">
        <v>9.1100110991191101E+26</v>
      </c>
      <c r="Q560" s="9">
        <v>555</v>
      </c>
      <c r="R560" s="9">
        <v>555</v>
      </c>
      <c r="S560" s="9">
        <v>555</v>
      </c>
      <c r="T560" s="9">
        <v>555</v>
      </c>
      <c r="U560" s="9">
        <v>555</v>
      </c>
      <c r="V560" s="9">
        <v>555</v>
      </c>
      <c r="W560" s="9">
        <v>555</v>
      </c>
      <c r="X560" s="9">
        <v>555</v>
      </c>
      <c r="Y560" s="9">
        <v>555</v>
      </c>
      <c r="Z560" s="9">
        <v>555</v>
      </c>
      <c r="AA560" s="9">
        <v>555</v>
      </c>
      <c r="AB560" s="9">
        <v>56.8</v>
      </c>
      <c r="AC560" s="9">
        <v>44.6</v>
      </c>
      <c r="AD560" s="9">
        <v>50</v>
      </c>
      <c r="AE560" s="9">
        <v>36.5</v>
      </c>
      <c r="AF560" s="9">
        <v>42</v>
      </c>
      <c r="AG560" s="9">
        <v>50</v>
      </c>
      <c r="AH560" s="9">
        <v>40</v>
      </c>
      <c r="AI560" s="9">
        <v>31</v>
      </c>
      <c r="AJ560" s="9">
        <v>55</v>
      </c>
      <c r="AK560" s="9">
        <v>25</v>
      </c>
      <c r="AL560" s="9">
        <v>60.9</v>
      </c>
      <c r="AM560" s="9">
        <v>66.7</v>
      </c>
      <c r="AN560" s="9">
        <v>28.3</v>
      </c>
      <c r="AO560" s="9">
        <v>70</v>
      </c>
      <c r="AP560" s="9">
        <v>0</v>
      </c>
      <c r="AQ560" s="9">
        <v>15</v>
      </c>
      <c r="AR560" s="9" t="s">
        <v>966</v>
      </c>
      <c r="AS560" s="9" t="s">
        <v>966</v>
      </c>
      <c r="AT560" s="9" t="s">
        <v>967</v>
      </c>
      <c r="AU560" s="9" t="s">
        <v>134</v>
      </c>
      <c r="AV560" s="9" t="s">
        <v>971</v>
      </c>
      <c r="AW560" s="9" t="s">
        <v>134</v>
      </c>
      <c r="AX560" s="9" t="s">
        <v>971</v>
      </c>
      <c r="AY560" s="9" t="s">
        <v>966</v>
      </c>
      <c r="AZ560" s="9" t="s">
        <v>966</v>
      </c>
    </row>
    <row r="561" spans="1:52" ht="12.75" customHeight="1" x14ac:dyDescent="0.2">
      <c r="A561" s="9">
        <v>2021</v>
      </c>
      <c r="B561" s="9">
        <v>1127927</v>
      </c>
      <c r="C561" s="9">
        <v>8</v>
      </c>
      <c r="D561" s="9">
        <v>0</v>
      </c>
      <c r="E561" s="9">
        <v>0</v>
      </c>
      <c r="F561" s="9">
        <v>0</v>
      </c>
      <c r="G561" s="9">
        <v>27</v>
      </c>
      <c r="H561" s="9">
        <v>0</v>
      </c>
      <c r="I561" s="9">
        <v>7</v>
      </c>
      <c r="J561" s="9">
        <v>0</v>
      </c>
      <c r="K561" s="9" t="s">
        <v>958</v>
      </c>
      <c r="L561" s="9" t="s">
        <v>1003</v>
      </c>
      <c r="M561" s="9" t="s">
        <v>2062</v>
      </c>
      <c r="N561" s="9">
        <v>10011100</v>
      </c>
      <c r="O561" s="9" t="s">
        <v>2063</v>
      </c>
      <c r="P561" s="88">
        <v>9.9019909191091006E+26</v>
      </c>
      <c r="Q561" s="9">
        <v>555</v>
      </c>
      <c r="R561" s="9">
        <v>555</v>
      </c>
      <c r="S561" s="9">
        <v>555</v>
      </c>
      <c r="T561" s="9">
        <v>555</v>
      </c>
      <c r="U561" s="9">
        <v>555</v>
      </c>
      <c r="V561" s="9">
        <v>555</v>
      </c>
      <c r="W561" s="9">
        <v>555</v>
      </c>
      <c r="X561" s="9">
        <v>555</v>
      </c>
      <c r="Y561" s="9">
        <v>555</v>
      </c>
      <c r="Z561" s="9">
        <v>555</v>
      </c>
      <c r="AA561" s="9">
        <v>555</v>
      </c>
      <c r="AB561" s="9">
        <v>56.9</v>
      </c>
      <c r="AC561" s="9">
        <v>47.4</v>
      </c>
      <c r="AD561" s="9">
        <v>50</v>
      </c>
      <c r="AE561" s="9">
        <v>43.5</v>
      </c>
      <c r="AF561" s="9">
        <v>53</v>
      </c>
      <c r="AG561" s="9">
        <v>65</v>
      </c>
      <c r="AH561" s="9">
        <v>50</v>
      </c>
      <c r="AI561" s="9">
        <v>34</v>
      </c>
      <c r="AJ561" s="9">
        <v>50</v>
      </c>
      <c r="AK561" s="9">
        <v>30</v>
      </c>
      <c r="AL561" s="9">
        <v>60</v>
      </c>
      <c r="AM561" s="9">
        <v>60</v>
      </c>
      <c r="AN561" s="9">
        <v>60</v>
      </c>
      <c r="AO561" s="9">
        <v>0</v>
      </c>
      <c r="AP561" s="9">
        <v>90</v>
      </c>
      <c r="AQ561" s="9">
        <v>90</v>
      </c>
      <c r="AR561" s="9" t="s">
        <v>134</v>
      </c>
      <c r="AS561" s="9" t="s">
        <v>966</v>
      </c>
      <c r="AT561" s="9" t="s">
        <v>971</v>
      </c>
      <c r="AU561" s="9" t="s">
        <v>971</v>
      </c>
      <c r="AV561" s="9" t="s">
        <v>971</v>
      </c>
      <c r="AW561" s="9" t="s">
        <v>967</v>
      </c>
      <c r="AX561" s="9" t="s">
        <v>971</v>
      </c>
      <c r="AY561" s="9" t="s">
        <v>971</v>
      </c>
      <c r="AZ561" s="9" t="s">
        <v>971</v>
      </c>
    </row>
    <row r="562" spans="1:52" ht="12.75" customHeight="1" x14ac:dyDescent="0.2">
      <c r="A562" s="9">
        <v>2021</v>
      </c>
      <c r="B562" s="9">
        <v>1319230</v>
      </c>
      <c r="C562" s="9">
        <v>8</v>
      </c>
      <c r="D562" s="9">
        <v>0</v>
      </c>
      <c r="E562" s="9">
        <v>0</v>
      </c>
      <c r="F562" s="9">
        <v>0</v>
      </c>
      <c r="G562" s="9">
        <v>27</v>
      </c>
      <c r="H562" s="9">
        <v>0</v>
      </c>
      <c r="I562" s="9">
        <v>4</v>
      </c>
      <c r="J562" s="9">
        <v>0</v>
      </c>
      <c r="K562" s="9" t="s">
        <v>958</v>
      </c>
      <c r="L562" s="9" t="s">
        <v>980</v>
      </c>
      <c r="M562" s="9" t="s">
        <v>1480</v>
      </c>
      <c r="N562" s="9">
        <v>10001110</v>
      </c>
      <c r="O562" s="9" t="s">
        <v>2064</v>
      </c>
      <c r="P562" s="88">
        <v>1.9911110901100098E+25</v>
      </c>
      <c r="Q562" s="9">
        <v>555</v>
      </c>
      <c r="R562" s="9">
        <v>555</v>
      </c>
      <c r="S562" s="9">
        <v>555</v>
      </c>
      <c r="T562" s="9">
        <v>555</v>
      </c>
      <c r="U562" s="9">
        <v>555</v>
      </c>
      <c r="V562" s="9">
        <v>555</v>
      </c>
      <c r="W562" s="9">
        <v>555</v>
      </c>
      <c r="X562" s="9">
        <v>555</v>
      </c>
      <c r="Y562" s="9">
        <v>555</v>
      </c>
      <c r="Z562" s="9">
        <v>555</v>
      </c>
      <c r="AA562" s="9">
        <v>555</v>
      </c>
      <c r="AB562" s="9">
        <v>57</v>
      </c>
      <c r="AC562" s="9">
        <v>46.4</v>
      </c>
      <c r="AD562" s="9">
        <v>50</v>
      </c>
      <c r="AE562" s="9">
        <v>41</v>
      </c>
      <c r="AF562" s="9">
        <v>47</v>
      </c>
      <c r="AG562" s="9">
        <v>55</v>
      </c>
      <c r="AH562" s="9">
        <v>45</v>
      </c>
      <c r="AI562" s="9">
        <v>35</v>
      </c>
      <c r="AJ562" s="9">
        <v>55</v>
      </c>
      <c r="AK562" s="9">
        <v>30</v>
      </c>
      <c r="AL562" s="9">
        <v>60.5</v>
      </c>
      <c r="AM562" s="9">
        <v>60.9</v>
      </c>
      <c r="AN562" s="9">
        <v>58.3</v>
      </c>
      <c r="AO562" s="9">
        <v>60</v>
      </c>
      <c r="AP562" s="9">
        <v>50</v>
      </c>
      <c r="AQ562" s="9">
        <v>65</v>
      </c>
      <c r="AR562" s="9" t="s">
        <v>134</v>
      </c>
      <c r="AS562" s="9" t="s">
        <v>134</v>
      </c>
      <c r="AT562" s="9" t="s">
        <v>134</v>
      </c>
      <c r="AU562" s="9" t="s">
        <v>971</v>
      </c>
      <c r="AV562" s="9" t="s">
        <v>971</v>
      </c>
      <c r="AW562" s="9" t="s">
        <v>134</v>
      </c>
      <c r="AX562" s="9" t="s">
        <v>971</v>
      </c>
      <c r="AY562" s="9" t="s">
        <v>966</v>
      </c>
      <c r="AZ562" s="9" t="s">
        <v>966</v>
      </c>
    </row>
    <row r="563" spans="1:52" ht="12.75" customHeight="1" x14ac:dyDescent="0.2">
      <c r="A563" s="9">
        <v>2021</v>
      </c>
      <c r="B563" s="9">
        <v>1179970</v>
      </c>
      <c r="C563" s="9">
        <v>8</v>
      </c>
      <c r="D563" s="9">
        <v>0</v>
      </c>
      <c r="E563" s="9">
        <v>0</v>
      </c>
      <c r="F563" s="9">
        <v>0</v>
      </c>
      <c r="G563" s="9">
        <v>27</v>
      </c>
      <c r="H563" s="9">
        <v>0</v>
      </c>
      <c r="I563" s="9">
        <v>2</v>
      </c>
      <c r="J563" s="9">
        <v>0</v>
      </c>
      <c r="K563" s="9" t="s">
        <v>958</v>
      </c>
      <c r="L563" s="9" t="s">
        <v>963</v>
      </c>
      <c r="M563" s="9" t="s">
        <v>2065</v>
      </c>
      <c r="N563" s="9">
        <v>101010</v>
      </c>
      <c r="O563" s="9" t="s">
        <v>2066</v>
      </c>
      <c r="P563" s="88">
        <v>1.01101111191091E+26</v>
      </c>
      <c r="Q563" s="9">
        <v>555</v>
      </c>
      <c r="R563" s="9">
        <v>555</v>
      </c>
      <c r="S563" s="9">
        <v>555</v>
      </c>
      <c r="T563" s="9">
        <v>555</v>
      </c>
      <c r="U563" s="9">
        <v>555</v>
      </c>
      <c r="V563" s="9">
        <v>555</v>
      </c>
      <c r="W563" s="9">
        <v>555</v>
      </c>
      <c r="X563" s="9">
        <v>555</v>
      </c>
      <c r="Y563" s="9">
        <v>555</v>
      </c>
      <c r="Z563" s="9">
        <v>555</v>
      </c>
      <c r="AA563" s="9">
        <v>555</v>
      </c>
      <c r="AB563" s="9">
        <v>57.2</v>
      </c>
      <c r="AC563" s="9">
        <v>30.1</v>
      </c>
      <c r="AD563" s="9">
        <v>37.5</v>
      </c>
      <c r="AE563" s="9">
        <v>19</v>
      </c>
      <c r="AF563" s="9">
        <v>28</v>
      </c>
      <c r="AG563" s="9">
        <v>40</v>
      </c>
      <c r="AH563" s="9">
        <v>25</v>
      </c>
      <c r="AI563" s="9">
        <v>10</v>
      </c>
      <c r="AJ563" s="9">
        <v>50</v>
      </c>
      <c r="AK563" s="9">
        <v>0</v>
      </c>
      <c r="AL563" s="9">
        <v>66.2</v>
      </c>
      <c r="AM563" s="9">
        <v>72</v>
      </c>
      <c r="AN563" s="9">
        <v>33.299999999999997</v>
      </c>
      <c r="AO563" s="9">
        <v>40</v>
      </c>
      <c r="AP563" s="9">
        <v>60</v>
      </c>
      <c r="AQ563" s="9">
        <v>0</v>
      </c>
      <c r="AR563" s="9" t="s">
        <v>134</v>
      </c>
      <c r="AS563" s="9" t="s">
        <v>134</v>
      </c>
      <c r="AT563" s="9" t="s">
        <v>134</v>
      </c>
      <c r="AU563" s="9" t="s">
        <v>971</v>
      </c>
      <c r="AV563" s="9" t="s">
        <v>967</v>
      </c>
      <c r="AW563" s="9" t="s">
        <v>967</v>
      </c>
      <c r="AX563" s="9" t="s">
        <v>976</v>
      </c>
      <c r="AY563" s="9" t="s">
        <v>976</v>
      </c>
      <c r="AZ563" s="9" t="s">
        <v>966</v>
      </c>
    </row>
    <row r="564" spans="1:52" ht="12.75" customHeight="1" x14ac:dyDescent="0.2">
      <c r="A564" s="9">
        <v>2021</v>
      </c>
      <c r="B564" s="9">
        <v>122845</v>
      </c>
      <c r="C564" s="9">
        <v>8</v>
      </c>
      <c r="D564" s="9">
        <v>0</v>
      </c>
      <c r="E564" s="9">
        <v>0</v>
      </c>
      <c r="F564" s="9">
        <v>0</v>
      </c>
      <c r="G564" s="9">
        <v>27</v>
      </c>
      <c r="H564" s="9">
        <v>1</v>
      </c>
      <c r="I564" s="9">
        <v>5</v>
      </c>
      <c r="J564" s="9">
        <v>0</v>
      </c>
      <c r="K564" s="9" t="s">
        <v>958</v>
      </c>
      <c r="L564" s="9" t="s">
        <v>1028</v>
      </c>
      <c r="M564" s="9" t="s">
        <v>2067</v>
      </c>
      <c r="N564" s="9">
        <v>10111010</v>
      </c>
      <c r="O564" s="9" t="s">
        <v>2068</v>
      </c>
      <c r="P564" s="88">
        <v>9.11011109910901E+26</v>
      </c>
      <c r="Q564" s="9">
        <v>555</v>
      </c>
      <c r="R564" s="9">
        <v>555</v>
      </c>
      <c r="S564" s="9">
        <v>555</v>
      </c>
      <c r="T564" s="9">
        <v>555</v>
      </c>
      <c r="U564" s="9">
        <v>555</v>
      </c>
      <c r="V564" s="9">
        <v>555</v>
      </c>
      <c r="W564" s="9">
        <v>555</v>
      </c>
      <c r="X564" s="9">
        <v>555</v>
      </c>
      <c r="Y564" s="9">
        <v>555</v>
      </c>
      <c r="Z564" s="9">
        <v>555</v>
      </c>
      <c r="AA564" s="9">
        <v>555</v>
      </c>
      <c r="AB564" s="9">
        <v>57.4</v>
      </c>
      <c r="AC564" s="9">
        <v>46.7</v>
      </c>
      <c r="AD564" s="9">
        <v>62.5</v>
      </c>
      <c r="AE564" s="9">
        <v>23</v>
      </c>
      <c r="AF564" s="9">
        <v>11</v>
      </c>
      <c r="AG564" s="9">
        <v>55</v>
      </c>
      <c r="AH564" s="9">
        <v>0</v>
      </c>
      <c r="AI564" s="9">
        <v>35</v>
      </c>
      <c r="AJ564" s="9">
        <v>55</v>
      </c>
      <c r="AK564" s="9">
        <v>30</v>
      </c>
      <c r="AL564" s="9">
        <v>60.9</v>
      </c>
      <c r="AM564" s="9">
        <v>66.7</v>
      </c>
      <c r="AN564" s="9">
        <v>28.3</v>
      </c>
      <c r="AO564" s="9">
        <v>70</v>
      </c>
      <c r="AP564" s="9">
        <v>0</v>
      </c>
      <c r="AQ564" s="9">
        <v>15</v>
      </c>
      <c r="AR564" s="9" t="s">
        <v>134</v>
      </c>
      <c r="AS564" s="9" t="s">
        <v>134</v>
      </c>
      <c r="AT564" s="9" t="s">
        <v>134</v>
      </c>
      <c r="AU564" s="9" t="s">
        <v>971</v>
      </c>
      <c r="AV564" s="9" t="s">
        <v>971</v>
      </c>
      <c r="AW564" s="9" t="s">
        <v>134</v>
      </c>
      <c r="AX564" s="9" t="s">
        <v>971</v>
      </c>
      <c r="AY564" s="9" t="s">
        <v>966</v>
      </c>
      <c r="AZ564" s="9" t="s">
        <v>966</v>
      </c>
    </row>
    <row r="565" spans="1:52" ht="12.75" customHeight="1" x14ac:dyDescent="0.2">
      <c r="A565" s="9">
        <v>2021</v>
      </c>
      <c r="B565" s="9">
        <v>1308687</v>
      </c>
      <c r="C565" s="9">
        <v>8</v>
      </c>
      <c r="D565" s="9">
        <v>0</v>
      </c>
      <c r="E565" s="9">
        <v>0</v>
      </c>
      <c r="F565" s="9">
        <v>0</v>
      </c>
      <c r="G565" s="9">
        <v>27</v>
      </c>
      <c r="H565" s="9">
        <v>0</v>
      </c>
      <c r="I565" s="9">
        <v>7</v>
      </c>
      <c r="J565" s="9">
        <v>0</v>
      </c>
      <c r="K565" s="9" t="s">
        <v>958</v>
      </c>
      <c r="L565" s="9" t="s">
        <v>977</v>
      </c>
      <c r="M565" s="9" t="s">
        <v>2069</v>
      </c>
      <c r="N565" s="9">
        <v>10000010</v>
      </c>
      <c r="O565" s="9" t="s">
        <v>2070</v>
      </c>
      <c r="P565" s="88">
        <v>9.1091119901019194E+26</v>
      </c>
      <c r="Q565" s="9">
        <v>555</v>
      </c>
      <c r="R565" s="9">
        <v>555</v>
      </c>
      <c r="S565" s="9">
        <v>555</v>
      </c>
      <c r="T565" s="9">
        <v>555</v>
      </c>
      <c r="U565" s="9">
        <v>555</v>
      </c>
      <c r="V565" s="9">
        <v>555</v>
      </c>
      <c r="W565" s="9">
        <v>336</v>
      </c>
      <c r="X565" s="9">
        <v>555</v>
      </c>
      <c r="Y565" s="9">
        <v>555</v>
      </c>
      <c r="Z565" s="9">
        <v>555</v>
      </c>
      <c r="AA565" s="9">
        <v>555</v>
      </c>
      <c r="AB565" s="9">
        <v>57.5</v>
      </c>
      <c r="AC565" s="9">
        <v>20</v>
      </c>
      <c r="AD565" s="9">
        <v>25</v>
      </c>
      <c r="AE565" s="9">
        <v>12.5</v>
      </c>
      <c r="AF565" s="9">
        <v>0</v>
      </c>
      <c r="AG565" s="9">
        <v>0</v>
      </c>
      <c r="AH565" s="9">
        <v>0</v>
      </c>
      <c r="AI565" s="9">
        <v>25</v>
      </c>
      <c r="AJ565" s="9">
        <v>65</v>
      </c>
      <c r="AK565" s="9">
        <v>15</v>
      </c>
      <c r="AL565" s="9">
        <v>70</v>
      </c>
      <c r="AM565" s="9">
        <v>75</v>
      </c>
      <c r="AN565" s="9">
        <v>41.7</v>
      </c>
      <c r="AO565" s="9">
        <v>25</v>
      </c>
      <c r="AP565" s="9">
        <v>20</v>
      </c>
      <c r="AQ565" s="9">
        <v>80</v>
      </c>
      <c r="AR565" s="9" t="s">
        <v>966</v>
      </c>
      <c r="AS565" s="9" t="s">
        <v>966</v>
      </c>
      <c r="AT565" s="9" t="s">
        <v>134</v>
      </c>
      <c r="AU565" s="9" t="s">
        <v>967</v>
      </c>
      <c r="AV565" s="9" t="s">
        <v>967</v>
      </c>
      <c r="AW565" s="9" t="s">
        <v>971</v>
      </c>
      <c r="AX565" s="9" t="s">
        <v>971</v>
      </c>
      <c r="AY565" s="9" t="s">
        <v>966</v>
      </c>
      <c r="AZ565" s="9" t="s">
        <v>134</v>
      </c>
    </row>
    <row r="566" spans="1:52" ht="12.75" customHeight="1" x14ac:dyDescent="0.2">
      <c r="A566" s="9">
        <v>2021</v>
      </c>
      <c r="B566" s="9">
        <v>108730</v>
      </c>
      <c r="C566" s="9">
        <v>8</v>
      </c>
      <c r="D566" s="9">
        <v>0</v>
      </c>
      <c r="E566" s="9">
        <v>0</v>
      </c>
      <c r="F566" s="9">
        <v>0</v>
      </c>
      <c r="G566" s="9">
        <v>27</v>
      </c>
      <c r="H566" s="9">
        <v>0</v>
      </c>
      <c r="I566" s="9">
        <v>3</v>
      </c>
      <c r="J566" s="9">
        <v>0</v>
      </c>
      <c r="K566" s="9" t="s">
        <v>958</v>
      </c>
      <c r="L566" s="9" t="s">
        <v>991</v>
      </c>
      <c r="M566" s="9" t="s">
        <v>2071</v>
      </c>
      <c r="N566" s="9">
        <v>10101010</v>
      </c>
      <c r="O566" s="9" t="s">
        <v>2072</v>
      </c>
      <c r="P566" s="88">
        <v>9.1119010111011102E+26</v>
      </c>
      <c r="Q566" s="9">
        <v>555</v>
      </c>
      <c r="R566" s="9">
        <v>555</v>
      </c>
      <c r="S566" s="9">
        <v>555</v>
      </c>
      <c r="T566" s="9">
        <v>555</v>
      </c>
      <c r="U566" s="9">
        <v>555</v>
      </c>
      <c r="V566" s="9">
        <v>555</v>
      </c>
      <c r="W566" s="9">
        <v>555</v>
      </c>
      <c r="X566" s="9">
        <v>555</v>
      </c>
      <c r="Y566" s="9">
        <v>555</v>
      </c>
      <c r="Z566" s="9">
        <v>555</v>
      </c>
      <c r="AA566" s="9">
        <v>555</v>
      </c>
      <c r="AB566" s="9">
        <v>57.5</v>
      </c>
      <c r="AC566" s="9">
        <v>36</v>
      </c>
      <c r="AD566" s="9">
        <v>50</v>
      </c>
      <c r="AE566" s="9">
        <v>15</v>
      </c>
      <c r="AF566" s="9">
        <v>17</v>
      </c>
      <c r="AG566" s="9">
        <v>85</v>
      </c>
      <c r="AH566" s="9">
        <v>0</v>
      </c>
      <c r="AI566" s="9">
        <v>13</v>
      </c>
      <c r="AJ566" s="9">
        <v>65</v>
      </c>
      <c r="AK566" s="9">
        <v>0</v>
      </c>
      <c r="AL566" s="9">
        <v>64.7</v>
      </c>
      <c r="AM566" s="9">
        <v>70.8</v>
      </c>
      <c r="AN566" s="9">
        <v>30</v>
      </c>
      <c r="AO566" s="9">
        <v>50</v>
      </c>
      <c r="AP566" s="9">
        <v>0</v>
      </c>
      <c r="AQ566" s="9">
        <v>40</v>
      </c>
      <c r="AR566" s="9" t="s">
        <v>966</v>
      </c>
      <c r="AS566" s="9" t="s">
        <v>966</v>
      </c>
      <c r="AT566" s="9" t="s">
        <v>971</v>
      </c>
      <c r="AU566" s="9" t="s">
        <v>971</v>
      </c>
      <c r="AV566" s="9" t="s">
        <v>971</v>
      </c>
      <c r="AW566" s="9" t="s">
        <v>966</v>
      </c>
      <c r="AX566" s="9" t="s">
        <v>967</v>
      </c>
      <c r="AY566" s="9" t="s">
        <v>966</v>
      </c>
      <c r="AZ566" s="9" t="s">
        <v>966</v>
      </c>
    </row>
    <row r="567" spans="1:52" ht="12.75" customHeight="1" x14ac:dyDescent="0.2">
      <c r="A567" s="9">
        <v>2021</v>
      </c>
      <c r="B567" s="9">
        <v>108730</v>
      </c>
      <c r="C567" s="9">
        <v>8</v>
      </c>
      <c r="D567" s="9">
        <v>0</v>
      </c>
      <c r="E567" s="9">
        <v>0</v>
      </c>
      <c r="F567" s="9">
        <v>0</v>
      </c>
      <c r="G567" s="9">
        <v>27</v>
      </c>
      <c r="H567" s="9">
        <v>0</v>
      </c>
      <c r="I567" s="9">
        <v>3</v>
      </c>
      <c r="J567" s="9">
        <v>0</v>
      </c>
      <c r="K567" s="9" t="s">
        <v>958</v>
      </c>
      <c r="L567" s="9" t="s">
        <v>991</v>
      </c>
      <c r="M567" s="9" t="s">
        <v>2073</v>
      </c>
      <c r="N567" s="9">
        <v>1000010</v>
      </c>
      <c r="O567" s="9" t="s">
        <v>2074</v>
      </c>
      <c r="P567" s="88">
        <v>9.1009111111011094E+26</v>
      </c>
      <c r="Q567" s="9">
        <v>555</v>
      </c>
      <c r="R567" s="9">
        <v>555</v>
      </c>
      <c r="S567" s="9">
        <v>555</v>
      </c>
      <c r="T567" s="9">
        <v>555</v>
      </c>
      <c r="U567" s="9">
        <v>555</v>
      </c>
      <c r="V567" s="9">
        <v>555</v>
      </c>
      <c r="W567" s="9">
        <v>555</v>
      </c>
      <c r="X567" s="9">
        <v>555</v>
      </c>
      <c r="Y567" s="9">
        <v>555</v>
      </c>
      <c r="Z567" s="9">
        <v>555</v>
      </c>
      <c r="AA567" s="9">
        <v>555</v>
      </c>
      <c r="AB567" s="9">
        <v>57.5</v>
      </c>
      <c r="AC567" s="9">
        <v>19.399999999999999</v>
      </c>
      <c r="AD567" s="9">
        <v>25</v>
      </c>
      <c r="AE567" s="9">
        <v>11</v>
      </c>
      <c r="AF567" s="9">
        <v>11</v>
      </c>
      <c r="AG567" s="9">
        <v>55</v>
      </c>
      <c r="AH567" s="9">
        <v>0</v>
      </c>
      <c r="AI567" s="9">
        <v>11</v>
      </c>
      <c r="AJ567" s="9">
        <v>55</v>
      </c>
      <c r="AK567" s="9">
        <v>0</v>
      </c>
      <c r="AL567" s="9">
        <v>70.2</v>
      </c>
      <c r="AM567" s="9">
        <v>70.8</v>
      </c>
      <c r="AN567" s="9">
        <v>66.7</v>
      </c>
      <c r="AO567" s="9">
        <v>100</v>
      </c>
      <c r="AP567" s="9">
        <v>0</v>
      </c>
      <c r="AQ567" s="9">
        <v>100</v>
      </c>
      <c r="AR567" s="9" t="s">
        <v>134</v>
      </c>
      <c r="AS567" s="9" t="s">
        <v>966</v>
      </c>
      <c r="AT567" s="9" t="s">
        <v>971</v>
      </c>
      <c r="AU567" s="9" t="s">
        <v>966</v>
      </c>
      <c r="AV567" s="9" t="s">
        <v>966</v>
      </c>
      <c r="AW567" s="9" t="s">
        <v>971</v>
      </c>
      <c r="AX567" s="9" t="s">
        <v>967</v>
      </c>
      <c r="AY567" s="9" t="s">
        <v>966</v>
      </c>
      <c r="AZ567" s="9" t="s">
        <v>966</v>
      </c>
    </row>
    <row r="568" spans="1:52" ht="12.75" customHeight="1" x14ac:dyDescent="0.2">
      <c r="A568" s="9">
        <v>2021</v>
      </c>
      <c r="B568" s="9">
        <v>1127926</v>
      </c>
      <c r="C568" s="9">
        <v>8</v>
      </c>
      <c r="D568" s="9">
        <v>0</v>
      </c>
      <c r="E568" s="9">
        <v>0</v>
      </c>
      <c r="F568" s="9">
        <v>0</v>
      </c>
      <c r="G568" s="9">
        <v>27</v>
      </c>
      <c r="H568" s="9">
        <v>0</v>
      </c>
      <c r="I568" s="9">
        <v>2</v>
      </c>
      <c r="J568" s="9">
        <v>0</v>
      </c>
      <c r="K568" s="9" t="s">
        <v>958</v>
      </c>
      <c r="L568" s="9" t="s">
        <v>963</v>
      </c>
      <c r="M568" s="9" t="s">
        <v>2075</v>
      </c>
      <c r="N568" s="9">
        <v>11101010</v>
      </c>
      <c r="O568" s="9" t="s">
        <v>2076</v>
      </c>
      <c r="P568" s="88">
        <v>1.0011001109109E+26</v>
      </c>
      <c r="Q568" s="9">
        <v>555</v>
      </c>
      <c r="R568" s="9">
        <v>555</v>
      </c>
      <c r="S568" s="9">
        <v>555</v>
      </c>
      <c r="T568" s="9">
        <v>555</v>
      </c>
      <c r="U568" s="9">
        <v>555</v>
      </c>
      <c r="V568" s="9">
        <v>555</v>
      </c>
      <c r="W568" s="9">
        <v>555</v>
      </c>
      <c r="X568" s="9">
        <v>555</v>
      </c>
      <c r="Y568" s="9">
        <v>555</v>
      </c>
      <c r="Z568" s="9">
        <v>555</v>
      </c>
      <c r="AA568" s="9">
        <v>555</v>
      </c>
      <c r="AB568" s="9">
        <v>57.6</v>
      </c>
      <c r="AC568" s="9">
        <v>59.1</v>
      </c>
      <c r="AD568" s="9">
        <v>62.5</v>
      </c>
      <c r="AE568" s="9">
        <v>54</v>
      </c>
      <c r="AF568" s="9">
        <v>46</v>
      </c>
      <c r="AG568" s="9">
        <v>50</v>
      </c>
      <c r="AH568" s="9">
        <v>45</v>
      </c>
      <c r="AI568" s="9">
        <v>62</v>
      </c>
      <c r="AJ568" s="9">
        <v>70</v>
      </c>
      <c r="AK568" s="9">
        <v>60</v>
      </c>
      <c r="AL568" s="9">
        <v>57.1</v>
      </c>
      <c r="AM568" s="9">
        <v>56</v>
      </c>
      <c r="AN568" s="9">
        <v>63.3</v>
      </c>
      <c r="AO568" s="9">
        <v>60</v>
      </c>
      <c r="AP568" s="9">
        <v>80</v>
      </c>
      <c r="AQ568" s="9">
        <v>50</v>
      </c>
      <c r="AR568" s="9" t="s">
        <v>134</v>
      </c>
      <c r="AS568" s="9" t="s">
        <v>134</v>
      </c>
      <c r="AT568" s="9" t="s">
        <v>967</v>
      </c>
      <c r="AU568" s="9" t="s">
        <v>971</v>
      </c>
      <c r="AV568" s="9" t="s">
        <v>971</v>
      </c>
      <c r="AW568" s="9" t="s">
        <v>971</v>
      </c>
      <c r="AX568" s="9" t="s">
        <v>966</v>
      </c>
      <c r="AY568" s="9" t="s">
        <v>976</v>
      </c>
      <c r="AZ568" s="9" t="s">
        <v>966</v>
      </c>
    </row>
    <row r="569" spans="1:52" ht="12.75" customHeight="1" x14ac:dyDescent="0.2">
      <c r="A569" s="9">
        <v>2021</v>
      </c>
      <c r="B569" s="9">
        <v>108730</v>
      </c>
      <c r="C569" s="9">
        <v>8</v>
      </c>
      <c r="D569" s="9">
        <v>0</v>
      </c>
      <c r="E569" s="9">
        <v>0</v>
      </c>
      <c r="F569" s="9">
        <v>0</v>
      </c>
      <c r="G569" s="9">
        <v>27</v>
      </c>
      <c r="H569" s="9">
        <v>0</v>
      </c>
      <c r="I569" s="9">
        <v>3</v>
      </c>
      <c r="J569" s="9">
        <v>0</v>
      </c>
      <c r="K569" s="9" t="s">
        <v>958</v>
      </c>
      <c r="L569" s="9" t="s">
        <v>991</v>
      </c>
      <c r="M569" s="9" t="s">
        <v>2077</v>
      </c>
      <c r="N569" s="9">
        <v>111110</v>
      </c>
      <c r="O569" s="9" t="s">
        <v>2078</v>
      </c>
      <c r="P569" s="88">
        <v>9.0019100111111102E+26</v>
      </c>
      <c r="Q569" s="9">
        <v>555</v>
      </c>
      <c r="R569" s="9">
        <v>555</v>
      </c>
      <c r="S569" s="9">
        <v>555</v>
      </c>
      <c r="T569" s="9">
        <v>555</v>
      </c>
      <c r="U569" s="9">
        <v>555</v>
      </c>
      <c r="V569" s="9">
        <v>555</v>
      </c>
      <c r="W569" s="9">
        <v>555</v>
      </c>
      <c r="X569" s="9">
        <v>555</v>
      </c>
      <c r="Y569" s="9">
        <v>555</v>
      </c>
      <c r="Z569" s="9">
        <v>555</v>
      </c>
      <c r="AA569" s="9">
        <v>555</v>
      </c>
      <c r="AB569" s="9">
        <v>57.6</v>
      </c>
      <c r="AC569" s="9">
        <v>42.1</v>
      </c>
      <c r="AD569" s="9">
        <v>62.5</v>
      </c>
      <c r="AE569" s="9">
        <v>11.5</v>
      </c>
      <c r="AF569" s="9">
        <v>10</v>
      </c>
      <c r="AG569" s="9">
        <v>50</v>
      </c>
      <c r="AH569" s="9">
        <v>0</v>
      </c>
      <c r="AI569" s="9">
        <v>13</v>
      </c>
      <c r="AJ569" s="9">
        <v>65</v>
      </c>
      <c r="AK569" s="9">
        <v>0</v>
      </c>
      <c r="AL569" s="9">
        <v>62.7</v>
      </c>
      <c r="AM569" s="9">
        <v>66.7</v>
      </c>
      <c r="AN569" s="9">
        <v>40</v>
      </c>
      <c r="AO569" s="9">
        <v>50</v>
      </c>
      <c r="AP569" s="9">
        <v>0</v>
      </c>
      <c r="AQ569" s="9">
        <v>70</v>
      </c>
      <c r="AR569" s="9" t="s">
        <v>134</v>
      </c>
      <c r="AS569" s="9" t="s">
        <v>134</v>
      </c>
      <c r="AT569" s="9" t="s">
        <v>966</v>
      </c>
      <c r="AU569" s="9" t="s">
        <v>967</v>
      </c>
      <c r="AV569" s="9" t="s">
        <v>967</v>
      </c>
      <c r="AW569" s="9" t="s">
        <v>971</v>
      </c>
      <c r="AX569" s="9" t="s">
        <v>966</v>
      </c>
      <c r="AY569" s="9" t="s">
        <v>976</v>
      </c>
      <c r="AZ569" s="9" t="s">
        <v>134</v>
      </c>
    </row>
    <row r="570" spans="1:52" ht="12.75" customHeight="1" x14ac:dyDescent="0.2">
      <c r="A570" s="9">
        <v>2021</v>
      </c>
      <c r="B570" s="9">
        <v>1179970</v>
      </c>
      <c r="C570" s="9">
        <v>8</v>
      </c>
      <c r="D570" s="9">
        <v>0</v>
      </c>
      <c r="E570" s="9">
        <v>0</v>
      </c>
      <c r="F570" s="9">
        <v>0</v>
      </c>
      <c r="G570" s="9">
        <v>27</v>
      </c>
      <c r="H570" s="9">
        <v>0</v>
      </c>
      <c r="I570" s="9">
        <v>2</v>
      </c>
      <c r="J570" s="9">
        <v>0</v>
      </c>
      <c r="K570" s="9" t="s">
        <v>958</v>
      </c>
      <c r="L570" s="9" t="s">
        <v>963</v>
      </c>
      <c r="M570" s="9" t="s">
        <v>2079</v>
      </c>
      <c r="N570" s="9">
        <v>101110</v>
      </c>
      <c r="O570" s="9" t="s">
        <v>2080</v>
      </c>
      <c r="P570" s="88">
        <v>1.0110111091090999E+25</v>
      </c>
      <c r="Q570" s="9">
        <v>555</v>
      </c>
      <c r="R570" s="9">
        <v>555</v>
      </c>
      <c r="S570" s="9">
        <v>555</v>
      </c>
      <c r="T570" s="9">
        <v>555</v>
      </c>
      <c r="U570" s="9">
        <v>555</v>
      </c>
      <c r="V570" s="9">
        <v>555</v>
      </c>
      <c r="W570" s="9">
        <v>555</v>
      </c>
      <c r="X570" s="9">
        <v>555</v>
      </c>
      <c r="Y570" s="9">
        <v>555</v>
      </c>
      <c r="Z570" s="9">
        <v>333</v>
      </c>
      <c r="AA570" s="9">
        <v>555</v>
      </c>
      <c r="AB570" s="9">
        <v>57.7</v>
      </c>
      <c r="AC570" s="9">
        <v>43.8</v>
      </c>
      <c r="AD570" s="9">
        <v>50</v>
      </c>
      <c r="AE570" s="9">
        <v>34.5</v>
      </c>
      <c r="AF570" s="9">
        <v>31</v>
      </c>
      <c r="AG570" s="9">
        <v>55</v>
      </c>
      <c r="AH570" s="9">
        <v>25</v>
      </c>
      <c r="AI570" s="9">
        <v>38</v>
      </c>
      <c r="AJ570" s="9">
        <v>70</v>
      </c>
      <c r="AK570" s="9">
        <v>30</v>
      </c>
      <c r="AL570" s="9">
        <v>62.3</v>
      </c>
      <c r="AM570" s="9">
        <v>68</v>
      </c>
      <c r="AN570" s="9">
        <v>30</v>
      </c>
      <c r="AO570" s="9">
        <v>40</v>
      </c>
      <c r="AP570" s="9">
        <v>0</v>
      </c>
      <c r="AQ570" s="9">
        <v>50</v>
      </c>
      <c r="AR570" s="9" t="s">
        <v>134</v>
      </c>
      <c r="AS570" s="9" t="s">
        <v>966</v>
      </c>
      <c r="AT570" s="9" t="s">
        <v>134</v>
      </c>
      <c r="AU570" s="9" t="s">
        <v>134</v>
      </c>
      <c r="AV570" s="9" t="s">
        <v>134</v>
      </c>
      <c r="AW570" s="9" t="s">
        <v>966</v>
      </c>
      <c r="AX570" s="9" t="s">
        <v>971</v>
      </c>
      <c r="AY570" s="9" t="s">
        <v>134</v>
      </c>
      <c r="AZ570" s="9" t="s">
        <v>966</v>
      </c>
    </row>
    <row r="571" spans="1:52" ht="12.75" customHeight="1" x14ac:dyDescent="0.2">
      <c r="A571" s="9">
        <v>2021</v>
      </c>
      <c r="B571" s="9">
        <v>1179970</v>
      </c>
      <c r="C571" s="9">
        <v>8</v>
      </c>
      <c r="D571" s="9">
        <v>0</v>
      </c>
      <c r="E571" s="9">
        <v>0</v>
      </c>
      <c r="F571" s="9">
        <v>0</v>
      </c>
      <c r="G571" s="9">
        <v>27</v>
      </c>
      <c r="H571" s="9">
        <v>0</v>
      </c>
      <c r="I571" s="9">
        <v>2</v>
      </c>
      <c r="J571" s="9">
        <v>0</v>
      </c>
      <c r="K571" s="9" t="s">
        <v>958</v>
      </c>
      <c r="L571" s="9" t="s">
        <v>963</v>
      </c>
      <c r="M571" s="9" t="s">
        <v>2081</v>
      </c>
      <c r="N571" s="9">
        <v>1010</v>
      </c>
      <c r="O571" s="9" t="s">
        <v>2082</v>
      </c>
      <c r="P571" s="88">
        <v>1.1111011119009099E+26</v>
      </c>
      <c r="Q571" s="9">
        <v>555</v>
      </c>
      <c r="R571" s="9">
        <v>555</v>
      </c>
      <c r="S571" s="9">
        <v>555</v>
      </c>
      <c r="T571" s="9">
        <v>555</v>
      </c>
      <c r="U571" s="9">
        <v>555</v>
      </c>
      <c r="V571" s="9">
        <v>555</v>
      </c>
      <c r="W571" s="9">
        <v>555</v>
      </c>
      <c r="X571" s="9">
        <v>555</v>
      </c>
      <c r="Y571" s="9">
        <v>555</v>
      </c>
      <c r="Z571" s="9">
        <v>555</v>
      </c>
      <c r="AA571" s="9">
        <v>555</v>
      </c>
      <c r="AB571" s="9">
        <v>57.7</v>
      </c>
      <c r="AC571" s="9">
        <v>35.6</v>
      </c>
      <c r="AD571" s="9">
        <v>25</v>
      </c>
      <c r="AE571" s="9">
        <v>51.5</v>
      </c>
      <c r="AF571" s="9">
        <v>65</v>
      </c>
      <c r="AG571" s="9">
        <v>65</v>
      </c>
      <c r="AH571" s="9">
        <v>65</v>
      </c>
      <c r="AI571" s="9">
        <v>38</v>
      </c>
      <c r="AJ571" s="9">
        <v>70</v>
      </c>
      <c r="AK571" s="9">
        <v>30</v>
      </c>
      <c r="AL571" s="9">
        <v>65</v>
      </c>
      <c r="AM571" s="9">
        <v>68</v>
      </c>
      <c r="AN571" s="9">
        <v>48.3</v>
      </c>
      <c r="AO571" s="9">
        <v>60</v>
      </c>
      <c r="AP571" s="9">
        <v>60</v>
      </c>
      <c r="AQ571" s="9">
        <v>25</v>
      </c>
      <c r="AR571" s="9" t="s">
        <v>976</v>
      </c>
      <c r="AS571" s="9" t="s">
        <v>971</v>
      </c>
      <c r="AT571" s="9" t="s">
        <v>134</v>
      </c>
      <c r="AU571" s="9" t="s">
        <v>971</v>
      </c>
      <c r="AV571" s="9" t="s">
        <v>134</v>
      </c>
      <c r="AW571" s="9" t="s">
        <v>134</v>
      </c>
      <c r="AX571" s="9" t="s">
        <v>971</v>
      </c>
      <c r="AY571" s="9" t="s">
        <v>134</v>
      </c>
      <c r="AZ571" s="9" t="s">
        <v>971</v>
      </c>
    </row>
    <row r="572" spans="1:52" ht="12.75" customHeight="1" x14ac:dyDescent="0.2">
      <c r="A572" s="9">
        <v>2021</v>
      </c>
      <c r="B572" s="9">
        <v>1179970</v>
      </c>
      <c r="C572" s="9">
        <v>8</v>
      </c>
      <c r="D572" s="9">
        <v>0</v>
      </c>
      <c r="E572" s="9">
        <v>0</v>
      </c>
      <c r="F572" s="9">
        <v>0</v>
      </c>
      <c r="G572" s="9">
        <v>27</v>
      </c>
      <c r="H572" s="9">
        <v>0</v>
      </c>
      <c r="I572" s="9">
        <v>2</v>
      </c>
      <c r="J572" s="9">
        <v>0</v>
      </c>
      <c r="K572" s="9" t="s">
        <v>958</v>
      </c>
      <c r="L572" s="9" t="s">
        <v>963</v>
      </c>
      <c r="M572" s="9" t="s">
        <v>2083</v>
      </c>
      <c r="N572" s="9">
        <v>10101010</v>
      </c>
      <c r="O572" s="9" t="s">
        <v>2084</v>
      </c>
      <c r="P572" s="88">
        <v>1.01100011191091E+26</v>
      </c>
      <c r="Q572" s="9">
        <v>555</v>
      </c>
      <c r="R572" s="9">
        <v>555</v>
      </c>
      <c r="S572" s="9">
        <v>555</v>
      </c>
      <c r="T572" s="9">
        <v>555</v>
      </c>
      <c r="U572" s="9">
        <v>555</v>
      </c>
      <c r="V572" s="9">
        <v>555</v>
      </c>
      <c r="W572" s="9">
        <v>555</v>
      </c>
      <c r="X572" s="9">
        <v>555</v>
      </c>
      <c r="Y572" s="9">
        <v>555</v>
      </c>
      <c r="Z572" s="9">
        <v>555</v>
      </c>
      <c r="AA572" s="9">
        <v>555</v>
      </c>
      <c r="AB572" s="9">
        <v>57.9</v>
      </c>
      <c r="AC572" s="9">
        <v>50.6</v>
      </c>
      <c r="AD572" s="9">
        <v>50</v>
      </c>
      <c r="AE572" s="9">
        <v>51.5</v>
      </c>
      <c r="AF572" s="9">
        <v>65</v>
      </c>
      <c r="AG572" s="9">
        <v>65</v>
      </c>
      <c r="AH572" s="9">
        <v>65</v>
      </c>
      <c r="AI572" s="9">
        <v>38</v>
      </c>
      <c r="AJ572" s="9">
        <v>70</v>
      </c>
      <c r="AK572" s="9">
        <v>30</v>
      </c>
      <c r="AL572" s="9">
        <v>60.3</v>
      </c>
      <c r="AM572" s="9">
        <v>60</v>
      </c>
      <c r="AN572" s="9">
        <v>61.7</v>
      </c>
      <c r="AO572" s="9">
        <v>50</v>
      </c>
      <c r="AP572" s="9">
        <v>60</v>
      </c>
      <c r="AQ572" s="9">
        <v>75</v>
      </c>
      <c r="AR572" s="9" t="s">
        <v>134</v>
      </c>
      <c r="AS572" s="9" t="s">
        <v>966</v>
      </c>
      <c r="AT572" s="9" t="s">
        <v>967</v>
      </c>
      <c r="AU572" s="9" t="s">
        <v>967</v>
      </c>
      <c r="AV572" s="9" t="s">
        <v>967</v>
      </c>
      <c r="AW572" s="9" t="s">
        <v>971</v>
      </c>
      <c r="AX572" s="9" t="s">
        <v>967</v>
      </c>
      <c r="AY572" s="9" t="s">
        <v>966</v>
      </c>
      <c r="AZ572" s="9" t="s">
        <v>966</v>
      </c>
    </row>
    <row r="573" spans="1:52" ht="12.75" customHeight="1" x14ac:dyDescent="0.2">
      <c r="A573" s="9">
        <v>2021</v>
      </c>
      <c r="B573" s="9">
        <v>1179970</v>
      </c>
      <c r="C573" s="9">
        <v>8</v>
      </c>
      <c r="D573" s="9">
        <v>0</v>
      </c>
      <c r="E573" s="9">
        <v>0</v>
      </c>
      <c r="F573" s="9">
        <v>0</v>
      </c>
      <c r="G573" s="9">
        <v>27</v>
      </c>
      <c r="H573" s="9">
        <v>0</v>
      </c>
      <c r="I573" s="9">
        <v>2</v>
      </c>
      <c r="J573" s="9">
        <v>0</v>
      </c>
      <c r="K573" s="9" t="s">
        <v>958</v>
      </c>
      <c r="L573" s="9" t="s">
        <v>963</v>
      </c>
      <c r="M573" s="9" t="s">
        <v>1232</v>
      </c>
      <c r="N573" s="9">
        <v>11111010</v>
      </c>
      <c r="O573" s="9" t="s">
        <v>2085</v>
      </c>
      <c r="P573" s="88">
        <v>1.1011000109109E+26</v>
      </c>
      <c r="Q573" s="9">
        <v>555</v>
      </c>
      <c r="R573" s="9">
        <v>555</v>
      </c>
      <c r="S573" s="9">
        <v>555</v>
      </c>
      <c r="T573" s="9">
        <v>555</v>
      </c>
      <c r="U573" s="9">
        <v>555</v>
      </c>
      <c r="V573" s="9">
        <v>555</v>
      </c>
      <c r="W573" s="9">
        <v>555</v>
      </c>
      <c r="X573" s="9">
        <v>555</v>
      </c>
      <c r="Y573" s="9">
        <v>555</v>
      </c>
      <c r="Z573" s="9">
        <v>555</v>
      </c>
      <c r="AA573" s="9">
        <v>555</v>
      </c>
      <c r="AB573" s="9">
        <v>57.9</v>
      </c>
      <c r="AC573" s="9">
        <v>56.2</v>
      </c>
      <c r="AD573" s="9">
        <v>75</v>
      </c>
      <c r="AE573" s="9">
        <v>28</v>
      </c>
      <c r="AF573" s="9">
        <v>34</v>
      </c>
      <c r="AG573" s="9">
        <v>70</v>
      </c>
      <c r="AH573" s="9">
        <v>25</v>
      </c>
      <c r="AI573" s="9">
        <v>22</v>
      </c>
      <c r="AJ573" s="9">
        <v>70</v>
      </c>
      <c r="AK573" s="9">
        <v>10</v>
      </c>
      <c r="AL573" s="9">
        <v>58.4</v>
      </c>
      <c r="AM573" s="9">
        <v>64</v>
      </c>
      <c r="AN573" s="9">
        <v>26.7</v>
      </c>
      <c r="AO573" s="9">
        <v>40</v>
      </c>
      <c r="AP573" s="9">
        <v>40</v>
      </c>
      <c r="AQ573" s="9">
        <v>0</v>
      </c>
      <c r="AR573" s="9" t="s">
        <v>134</v>
      </c>
      <c r="AS573" s="9" t="s">
        <v>134</v>
      </c>
      <c r="AT573" s="9" t="s">
        <v>134</v>
      </c>
      <c r="AU573" s="9" t="s">
        <v>971</v>
      </c>
      <c r="AV573" s="9" t="s">
        <v>971</v>
      </c>
      <c r="AW573" s="9" t="s">
        <v>134</v>
      </c>
      <c r="AX573" s="9" t="s">
        <v>966</v>
      </c>
      <c r="AY573" s="9" t="s">
        <v>966</v>
      </c>
      <c r="AZ573" s="9" t="s">
        <v>966</v>
      </c>
    </row>
    <row r="574" spans="1:52" ht="12.75" customHeight="1" x14ac:dyDescent="0.2">
      <c r="A574" s="9">
        <v>2021</v>
      </c>
      <c r="B574" s="9">
        <v>1179970</v>
      </c>
      <c r="C574" s="9">
        <v>8</v>
      </c>
      <c r="D574" s="9">
        <v>0</v>
      </c>
      <c r="E574" s="9">
        <v>0</v>
      </c>
      <c r="F574" s="9">
        <v>0</v>
      </c>
      <c r="G574" s="9">
        <v>27</v>
      </c>
      <c r="H574" s="9">
        <v>0</v>
      </c>
      <c r="I574" s="9">
        <v>2</v>
      </c>
      <c r="J574" s="9">
        <v>0</v>
      </c>
      <c r="K574" s="9" t="s">
        <v>958</v>
      </c>
      <c r="L574" s="9" t="s">
        <v>963</v>
      </c>
      <c r="M574" s="9" t="s">
        <v>2086</v>
      </c>
      <c r="N574" s="9">
        <v>10111000</v>
      </c>
      <c r="O574" s="9" t="s">
        <v>2087</v>
      </c>
      <c r="P574" s="88">
        <v>1.0111111009109101E+26</v>
      </c>
      <c r="Q574" s="9">
        <v>555</v>
      </c>
      <c r="R574" s="9">
        <v>555</v>
      </c>
      <c r="S574" s="9">
        <v>555</v>
      </c>
      <c r="T574" s="9">
        <v>555</v>
      </c>
      <c r="U574" s="9">
        <v>555</v>
      </c>
      <c r="V574" s="9">
        <v>555</v>
      </c>
      <c r="W574" s="9">
        <v>555</v>
      </c>
      <c r="X574" s="9">
        <v>555</v>
      </c>
      <c r="Y574" s="9">
        <v>555</v>
      </c>
      <c r="Z574" s="9">
        <v>555</v>
      </c>
      <c r="AA574" s="9">
        <v>555</v>
      </c>
      <c r="AB574" s="9">
        <v>58</v>
      </c>
      <c r="AC574" s="9">
        <v>47.8</v>
      </c>
      <c r="AD574" s="9">
        <v>50</v>
      </c>
      <c r="AE574" s="9">
        <v>44.5</v>
      </c>
      <c r="AF574" s="9">
        <v>51</v>
      </c>
      <c r="AG574" s="9">
        <v>55</v>
      </c>
      <c r="AH574" s="9">
        <v>50</v>
      </c>
      <c r="AI574" s="9">
        <v>38</v>
      </c>
      <c r="AJ574" s="9">
        <v>70</v>
      </c>
      <c r="AK574" s="9">
        <v>30</v>
      </c>
      <c r="AL574" s="9">
        <v>61.4</v>
      </c>
      <c r="AM574" s="9">
        <v>64</v>
      </c>
      <c r="AN574" s="9">
        <v>46.7</v>
      </c>
      <c r="AO574" s="9">
        <v>30</v>
      </c>
      <c r="AP574" s="9">
        <v>60</v>
      </c>
      <c r="AQ574" s="9">
        <v>50</v>
      </c>
      <c r="AR574" s="9" t="s">
        <v>966</v>
      </c>
      <c r="AS574" s="9" t="s">
        <v>966</v>
      </c>
      <c r="AT574" s="9" t="s">
        <v>967</v>
      </c>
      <c r="AU574" s="9" t="s">
        <v>971</v>
      </c>
      <c r="AV574" s="9" t="s">
        <v>971</v>
      </c>
      <c r="AW574" s="9" t="s">
        <v>134</v>
      </c>
      <c r="AX574" s="9" t="s">
        <v>966</v>
      </c>
      <c r="AY574" s="9" t="s">
        <v>967</v>
      </c>
      <c r="AZ574" s="9" t="s">
        <v>134</v>
      </c>
    </row>
    <row r="575" spans="1:52" ht="12.75" customHeight="1" x14ac:dyDescent="0.2">
      <c r="A575" s="9">
        <v>2021</v>
      </c>
      <c r="B575" s="9">
        <v>108730</v>
      </c>
      <c r="C575" s="9">
        <v>8</v>
      </c>
      <c r="D575" s="9">
        <v>0</v>
      </c>
      <c r="E575" s="9">
        <v>0</v>
      </c>
      <c r="F575" s="9">
        <v>0</v>
      </c>
      <c r="G575" s="9">
        <v>27</v>
      </c>
      <c r="H575" s="9">
        <v>0</v>
      </c>
      <c r="I575" s="9">
        <v>3</v>
      </c>
      <c r="J575" s="9">
        <v>0</v>
      </c>
      <c r="K575" s="9" t="s">
        <v>958</v>
      </c>
      <c r="L575" s="9" t="s">
        <v>991</v>
      </c>
      <c r="M575" s="9" t="s">
        <v>2088</v>
      </c>
      <c r="N575" s="9">
        <v>10110010</v>
      </c>
      <c r="O575" s="9" t="s">
        <v>2089</v>
      </c>
      <c r="P575" s="88">
        <v>9.1109110110111099E+26</v>
      </c>
      <c r="Q575" s="9">
        <v>555</v>
      </c>
      <c r="R575" s="9">
        <v>555</v>
      </c>
      <c r="S575" s="9">
        <v>555</v>
      </c>
      <c r="T575" s="9">
        <v>555</v>
      </c>
      <c r="U575" s="9">
        <v>555</v>
      </c>
      <c r="V575" s="9">
        <v>555</v>
      </c>
      <c r="W575" s="9">
        <v>555</v>
      </c>
      <c r="X575" s="9">
        <v>555</v>
      </c>
      <c r="Y575" s="9">
        <v>555</v>
      </c>
      <c r="Z575" s="9">
        <v>555</v>
      </c>
      <c r="AA575" s="9">
        <v>555</v>
      </c>
      <c r="AB575" s="9">
        <v>58</v>
      </c>
      <c r="AC575" s="9">
        <v>50.8</v>
      </c>
      <c r="AD575" s="9">
        <v>50</v>
      </c>
      <c r="AE575" s="9">
        <v>52</v>
      </c>
      <c r="AF575" s="9">
        <v>43</v>
      </c>
      <c r="AG575" s="9">
        <v>55</v>
      </c>
      <c r="AH575" s="9">
        <v>40</v>
      </c>
      <c r="AI575" s="9">
        <v>61</v>
      </c>
      <c r="AJ575" s="9">
        <v>65</v>
      </c>
      <c r="AK575" s="9">
        <v>60</v>
      </c>
      <c r="AL575" s="9">
        <v>60.4</v>
      </c>
      <c r="AM575" s="9">
        <v>62.5</v>
      </c>
      <c r="AN575" s="9">
        <v>48.3</v>
      </c>
      <c r="AO575" s="9">
        <v>75</v>
      </c>
      <c r="AP575" s="9">
        <v>0</v>
      </c>
      <c r="AQ575" s="9">
        <v>70</v>
      </c>
      <c r="AR575" s="9" t="s">
        <v>134</v>
      </c>
      <c r="AS575" s="9" t="s">
        <v>134</v>
      </c>
      <c r="AT575" s="9" t="s">
        <v>134</v>
      </c>
      <c r="AU575" s="9" t="s">
        <v>971</v>
      </c>
      <c r="AV575" s="9" t="s">
        <v>971</v>
      </c>
      <c r="AW575" s="9" t="s">
        <v>971</v>
      </c>
      <c r="AX575" s="9" t="s">
        <v>976</v>
      </c>
      <c r="AY575" s="9" t="s">
        <v>966</v>
      </c>
      <c r="AZ575" s="9" t="s">
        <v>134</v>
      </c>
    </row>
    <row r="576" spans="1:52" ht="12.75" customHeight="1" x14ac:dyDescent="0.2">
      <c r="A576" s="9">
        <v>2021</v>
      </c>
      <c r="B576" s="9">
        <v>1103909</v>
      </c>
      <c r="C576" s="9">
        <v>8</v>
      </c>
      <c r="D576" s="9">
        <v>0</v>
      </c>
      <c r="E576" s="9">
        <v>0</v>
      </c>
      <c r="F576" s="9">
        <v>0</v>
      </c>
      <c r="G576" s="9">
        <v>27</v>
      </c>
      <c r="H576" s="9">
        <v>0</v>
      </c>
      <c r="I576" s="9">
        <v>7</v>
      </c>
      <c r="J576" s="9">
        <v>0</v>
      </c>
      <c r="K576" s="9" t="s">
        <v>958</v>
      </c>
      <c r="L576" s="9" t="s">
        <v>1061</v>
      </c>
      <c r="M576" s="9" t="s">
        <v>2090</v>
      </c>
      <c r="N576" s="9">
        <v>10101100</v>
      </c>
      <c r="O576" s="9" t="s">
        <v>2091</v>
      </c>
      <c r="P576" s="88">
        <v>1.0119100119100001E+26</v>
      </c>
      <c r="Q576" s="9">
        <v>555</v>
      </c>
      <c r="R576" s="9">
        <v>555</v>
      </c>
      <c r="S576" s="9">
        <v>555</v>
      </c>
      <c r="T576" s="9">
        <v>555</v>
      </c>
      <c r="U576" s="9">
        <v>555</v>
      </c>
      <c r="V576" s="9">
        <v>555</v>
      </c>
      <c r="W576" s="9">
        <v>555</v>
      </c>
      <c r="X576" s="9">
        <v>555</v>
      </c>
      <c r="Y576" s="9">
        <v>555</v>
      </c>
      <c r="Z576" s="9">
        <v>555</v>
      </c>
      <c r="AA576" s="9">
        <v>555</v>
      </c>
      <c r="AB576" s="9">
        <v>58.2</v>
      </c>
      <c r="AC576" s="9">
        <v>52.2</v>
      </c>
      <c r="AD576" s="9">
        <v>50</v>
      </c>
      <c r="AE576" s="9">
        <v>55.5</v>
      </c>
      <c r="AF576" s="9">
        <v>40</v>
      </c>
      <c r="AG576" s="9">
        <v>40</v>
      </c>
      <c r="AH576" s="9">
        <v>40</v>
      </c>
      <c r="AI576" s="9">
        <v>71</v>
      </c>
      <c r="AJ576" s="9">
        <v>55</v>
      </c>
      <c r="AK576" s="9">
        <v>75</v>
      </c>
      <c r="AL576" s="9">
        <v>60.2</v>
      </c>
      <c r="AM576" s="9">
        <v>65</v>
      </c>
      <c r="AN576" s="9">
        <v>33.299999999999997</v>
      </c>
      <c r="AO576" s="9">
        <v>10</v>
      </c>
      <c r="AP576" s="9">
        <v>40</v>
      </c>
      <c r="AQ576" s="9">
        <v>50</v>
      </c>
      <c r="AR576" s="9" t="s">
        <v>134</v>
      </c>
      <c r="AS576" s="9" t="s">
        <v>966</v>
      </c>
      <c r="AT576" s="9" t="s">
        <v>971</v>
      </c>
      <c r="AU576" s="9" t="s">
        <v>971</v>
      </c>
      <c r="AV576" s="9" t="s">
        <v>971</v>
      </c>
      <c r="AW576" s="9" t="s">
        <v>971</v>
      </c>
      <c r="AX576" s="9" t="s">
        <v>971</v>
      </c>
      <c r="AY576" s="9" t="s">
        <v>966</v>
      </c>
      <c r="AZ576" s="9" t="s">
        <v>134</v>
      </c>
    </row>
    <row r="577" spans="1:52" ht="12.75" customHeight="1" x14ac:dyDescent="0.2">
      <c r="A577" s="9">
        <v>2021</v>
      </c>
      <c r="B577" s="9">
        <v>1127926</v>
      </c>
      <c r="C577" s="9">
        <v>8</v>
      </c>
      <c r="D577" s="9">
        <v>0</v>
      </c>
      <c r="E577" s="9">
        <v>0</v>
      </c>
      <c r="F577" s="9">
        <v>0</v>
      </c>
      <c r="G577" s="9">
        <v>27</v>
      </c>
      <c r="H577" s="9">
        <v>0</v>
      </c>
      <c r="I577" s="9">
        <v>2</v>
      </c>
      <c r="J577" s="9">
        <v>0</v>
      </c>
      <c r="K577" s="9" t="s">
        <v>958</v>
      </c>
      <c r="L577" s="9" t="s">
        <v>963</v>
      </c>
      <c r="M577" s="9" t="s">
        <v>2092</v>
      </c>
      <c r="N577" s="9">
        <v>1001110</v>
      </c>
      <c r="O577" s="9" t="s">
        <v>2093</v>
      </c>
      <c r="P577" s="88">
        <v>1.10100010091091E+26</v>
      </c>
      <c r="Q577" s="9">
        <v>555</v>
      </c>
      <c r="R577" s="9">
        <v>555</v>
      </c>
      <c r="S577" s="9">
        <v>555</v>
      </c>
      <c r="T577" s="9">
        <v>555</v>
      </c>
      <c r="U577" s="9">
        <v>555</v>
      </c>
      <c r="V577" s="9">
        <v>555</v>
      </c>
      <c r="W577" s="9">
        <v>555</v>
      </c>
      <c r="X577" s="9">
        <v>555</v>
      </c>
      <c r="Y577" s="9">
        <v>555</v>
      </c>
      <c r="Z577" s="9">
        <v>333</v>
      </c>
      <c r="AA577" s="9">
        <v>555</v>
      </c>
      <c r="AB577" s="9">
        <v>58.2</v>
      </c>
      <c r="AC577" s="9">
        <v>47.4</v>
      </c>
      <c r="AD577" s="9">
        <v>50</v>
      </c>
      <c r="AE577" s="9">
        <v>43.5</v>
      </c>
      <c r="AF577" s="9">
        <v>50</v>
      </c>
      <c r="AG577" s="9">
        <v>50</v>
      </c>
      <c r="AH577" s="9">
        <v>50</v>
      </c>
      <c r="AI577" s="9">
        <v>37</v>
      </c>
      <c r="AJ577" s="9">
        <v>65</v>
      </c>
      <c r="AK577" s="9">
        <v>30</v>
      </c>
      <c r="AL577" s="9">
        <v>61.8</v>
      </c>
      <c r="AM577" s="9">
        <v>68</v>
      </c>
      <c r="AN577" s="9">
        <v>26.7</v>
      </c>
      <c r="AO577" s="9">
        <v>30</v>
      </c>
      <c r="AP577" s="9">
        <v>0</v>
      </c>
      <c r="AQ577" s="9">
        <v>50</v>
      </c>
      <c r="AR577" s="9" t="s">
        <v>134</v>
      </c>
      <c r="AS577" s="9" t="s">
        <v>966</v>
      </c>
      <c r="AT577" s="9" t="s">
        <v>134</v>
      </c>
      <c r="AU577" s="9" t="s">
        <v>971</v>
      </c>
      <c r="AV577" s="9" t="s">
        <v>971</v>
      </c>
      <c r="AW577" s="9" t="s">
        <v>134</v>
      </c>
      <c r="AX577" s="9" t="s">
        <v>971</v>
      </c>
      <c r="AY577" s="9" t="s">
        <v>134</v>
      </c>
      <c r="AZ577" s="9" t="s">
        <v>976</v>
      </c>
    </row>
    <row r="578" spans="1:52" ht="12.75" customHeight="1" x14ac:dyDescent="0.2">
      <c r="A578" s="9">
        <v>2021</v>
      </c>
      <c r="B578" s="9">
        <v>1127925</v>
      </c>
      <c r="C578" s="9">
        <v>8</v>
      </c>
      <c r="D578" s="9">
        <v>0</v>
      </c>
      <c r="E578" s="9">
        <v>0</v>
      </c>
      <c r="F578" s="9">
        <v>0</v>
      </c>
      <c r="G578" s="9">
        <v>27</v>
      </c>
      <c r="H578" s="9">
        <v>1</v>
      </c>
      <c r="I578" s="9">
        <v>5</v>
      </c>
      <c r="J578" s="9">
        <v>0</v>
      </c>
      <c r="K578" s="9" t="s">
        <v>958</v>
      </c>
      <c r="L578" s="9" t="s">
        <v>1028</v>
      </c>
      <c r="M578" s="9" t="s">
        <v>2094</v>
      </c>
      <c r="N578" s="9">
        <v>11111</v>
      </c>
      <c r="O578" s="9" t="s">
        <v>2095</v>
      </c>
      <c r="P578" s="88">
        <v>9.0101111991091105E+26</v>
      </c>
      <c r="Q578" s="9">
        <v>555</v>
      </c>
      <c r="R578" s="9">
        <v>555</v>
      </c>
      <c r="S578" s="9">
        <v>555</v>
      </c>
      <c r="T578" s="9">
        <v>555</v>
      </c>
      <c r="U578" s="9">
        <v>555</v>
      </c>
      <c r="V578" s="9">
        <v>555</v>
      </c>
      <c r="W578" s="9">
        <v>555</v>
      </c>
      <c r="X578" s="9">
        <v>555</v>
      </c>
      <c r="Y578" s="9">
        <v>555</v>
      </c>
      <c r="Z578" s="9">
        <v>555</v>
      </c>
      <c r="AA578" s="9">
        <v>555</v>
      </c>
      <c r="AB578" s="9">
        <v>58.8</v>
      </c>
      <c r="AC578" s="9">
        <v>48.7</v>
      </c>
      <c r="AD578" s="9">
        <v>62.5</v>
      </c>
      <c r="AE578" s="9">
        <v>28</v>
      </c>
      <c r="AF578" s="9">
        <v>13</v>
      </c>
      <c r="AG578" s="9">
        <v>25</v>
      </c>
      <c r="AH578" s="9">
        <v>10</v>
      </c>
      <c r="AI578" s="9">
        <v>43</v>
      </c>
      <c r="AJ578" s="9">
        <v>35</v>
      </c>
      <c r="AK578" s="9">
        <v>45</v>
      </c>
      <c r="AL578" s="9">
        <v>62.1</v>
      </c>
      <c r="AM578" s="9">
        <v>61.9</v>
      </c>
      <c r="AN578" s="9">
        <v>63.3</v>
      </c>
      <c r="AO578" s="9">
        <v>100</v>
      </c>
      <c r="AP578" s="9">
        <v>75</v>
      </c>
      <c r="AQ578" s="9">
        <v>15</v>
      </c>
      <c r="AR578" s="9" t="s">
        <v>966</v>
      </c>
      <c r="AS578" s="9" t="s">
        <v>134</v>
      </c>
      <c r="AT578" s="9" t="s">
        <v>134</v>
      </c>
      <c r="AU578" s="9" t="s">
        <v>134</v>
      </c>
      <c r="AV578" s="9" t="s">
        <v>966</v>
      </c>
      <c r="AW578" s="9" t="s">
        <v>966</v>
      </c>
      <c r="AX578" s="9" t="s">
        <v>966</v>
      </c>
      <c r="AY578" s="9" t="s">
        <v>967</v>
      </c>
      <c r="AZ578" s="9" t="s">
        <v>134</v>
      </c>
    </row>
    <row r="579" spans="1:52" ht="12.75" customHeight="1" x14ac:dyDescent="0.2">
      <c r="A579" s="9">
        <v>2021</v>
      </c>
      <c r="B579" s="9">
        <v>1308687</v>
      </c>
      <c r="C579" s="9">
        <v>8</v>
      </c>
      <c r="D579" s="9">
        <v>0</v>
      </c>
      <c r="E579" s="9">
        <v>0</v>
      </c>
      <c r="F579" s="9">
        <v>0</v>
      </c>
      <c r="G579" s="9">
        <v>27</v>
      </c>
      <c r="H579" s="9">
        <v>0</v>
      </c>
      <c r="I579" s="9">
        <v>7</v>
      </c>
      <c r="J579" s="9">
        <v>0</v>
      </c>
      <c r="K579" s="9" t="s">
        <v>958</v>
      </c>
      <c r="L579" s="9" t="s">
        <v>977</v>
      </c>
      <c r="M579" s="9" t="s">
        <v>1562</v>
      </c>
      <c r="N579" s="9">
        <v>10000110</v>
      </c>
      <c r="O579" s="9" t="s">
        <v>2096</v>
      </c>
      <c r="P579" s="88">
        <v>9.1091009901119203E+26</v>
      </c>
      <c r="Q579" s="9">
        <v>555</v>
      </c>
      <c r="R579" s="9">
        <v>555</v>
      </c>
      <c r="S579" s="9">
        <v>555</v>
      </c>
      <c r="T579" s="9">
        <v>555</v>
      </c>
      <c r="U579" s="9">
        <v>555</v>
      </c>
      <c r="V579" s="9">
        <v>555</v>
      </c>
      <c r="W579" s="9">
        <v>555</v>
      </c>
      <c r="X579" s="9">
        <v>555</v>
      </c>
      <c r="Y579" s="9">
        <v>555</v>
      </c>
      <c r="Z579" s="9">
        <v>555</v>
      </c>
      <c r="AA579" s="9">
        <v>555</v>
      </c>
      <c r="AB579" s="9">
        <v>58.8</v>
      </c>
      <c r="AC579" s="9">
        <v>43.1</v>
      </c>
      <c r="AD579" s="9">
        <v>37.5</v>
      </c>
      <c r="AE579" s="9">
        <v>51.5</v>
      </c>
      <c r="AF579" s="9">
        <v>57</v>
      </c>
      <c r="AG579" s="9">
        <v>85</v>
      </c>
      <c r="AH579" s="9">
        <v>50</v>
      </c>
      <c r="AI579" s="9">
        <v>46</v>
      </c>
      <c r="AJ579" s="9">
        <v>50</v>
      </c>
      <c r="AK579" s="9">
        <v>45</v>
      </c>
      <c r="AL579" s="9">
        <v>64</v>
      </c>
      <c r="AM579" s="9">
        <v>65</v>
      </c>
      <c r="AN579" s="9">
        <v>58.3</v>
      </c>
      <c r="AO579" s="9">
        <v>35</v>
      </c>
      <c r="AP579" s="9">
        <v>60</v>
      </c>
      <c r="AQ579" s="9">
        <v>80</v>
      </c>
      <c r="AR579" s="9" t="s">
        <v>966</v>
      </c>
      <c r="AS579" s="9" t="s">
        <v>966</v>
      </c>
      <c r="AT579" s="9" t="s">
        <v>134</v>
      </c>
      <c r="AU579" s="9" t="s">
        <v>971</v>
      </c>
      <c r="AV579" s="9" t="s">
        <v>971</v>
      </c>
      <c r="AW579" s="9" t="s">
        <v>134</v>
      </c>
      <c r="AX579" s="9" t="s">
        <v>971</v>
      </c>
      <c r="AY579" s="9" t="s">
        <v>966</v>
      </c>
      <c r="AZ579" s="9" t="s">
        <v>966</v>
      </c>
    </row>
    <row r="580" spans="1:52" ht="12.75" customHeight="1" x14ac:dyDescent="0.2">
      <c r="A580" s="9">
        <v>2021</v>
      </c>
      <c r="B580" s="9">
        <v>1103657</v>
      </c>
      <c r="C580" s="9">
        <v>8</v>
      </c>
      <c r="D580" s="9">
        <v>0</v>
      </c>
      <c r="E580" s="9">
        <v>0</v>
      </c>
      <c r="F580" s="9">
        <v>0</v>
      </c>
      <c r="G580" s="9">
        <v>27</v>
      </c>
      <c r="H580" s="9">
        <v>0</v>
      </c>
      <c r="I580" s="9">
        <v>3</v>
      </c>
      <c r="J580" s="9">
        <v>0</v>
      </c>
      <c r="K580" s="9" t="s">
        <v>958</v>
      </c>
      <c r="L580" s="9" t="s">
        <v>991</v>
      </c>
      <c r="M580" s="9" t="s">
        <v>2097</v>
      </c>
      <c r="N580" s="9">
        <v>1100110</v>
      </c>
      <c r="O580" s="9" t="s">
        <v>2098</v>
      </c>
      <c r="P580" s="88">
        <v>9.0119111111111102E+26</v>
      </c>
      <c r="Q580" s="9">
        <v>555</v>
      </c>
      <c r="R580" s="9">
        <v>555</v>
      </c>
      <c r="S580" s="9">
        <v>555</v>
      </c>
      <c r="T580" s="9">
        <v>555</v>
      </c>
      <c r="U580" s="9">
        <v>555</v>
      </c>
      <c r="V580" s="9">
        <v>555</v>
      </c>
      <c r="W580" s="9">
        <v>555</v>
      </c>
      <c r="X580" s="9">
        <v>555</v>
      </c>
      <c r="Y580" s="9">
        <v>555</v>
      </c>
      <c r="Z580" s="9">
        <v>555</v>
      </c>
      <c r="AA580" s="9">
        <v>555</v>
      </c>
      <c r="AB580" s="9">
        <v>58.8</v>
      </c>
      <c r="AC580" s="9">
        <v>58</v>
      </c>
      <c r="AD580" s="9">
        <v>50</v>
      </c>
      <c r="AE580" s="9">
        <v>70</v>
      </c>
      <c r="AF580" s="9">
        <v>54</v>
      </c>
      <c r="AG580" s="9">
        <v>50</v>
      </c>
      <c r="AH580" s="9">
        <v>55</v>
      </c>
      <c r="AI580" s="9">
        <v>86</v>
      </c>
      <c r="AJ580" s="9">
        <v>50</v>
      </c>
      <c r="AK580" s="9">
        <v>95</v>
      </c>
      <c r="AL580" s="9">
        <v>59.1</v>
      </c>
      <c r="AM580" s="9">
        <v>62.5</v>
      </c>
      <c r="AN580" s="9">
        <v>40</v>
      </c>
      <c r="AO580" s="9">
        <v>50</v>
      </c>
      <c r="AP580" s="9">
        <v>0</v>
      </c>
      <c r="AQ580" s="9">
        <v>70</v>
      </c>
      <c r="AR580" s="9" t="s">
        <v>134</v>
      </c>
      <c r="AS580" s="9" t="s">
        <v>966</v>
      </c>
      <c r="AT580" s="9" t="s">
        <v>967</v>
      </c>
      <c r="AU580" s="9" t="s">
        <v>971</v>
      </c>
      <c r="AV580" s="9" t="s">
        <v>971</v>
      </c>
      <c r="AW580" s="9" t="s">
        <v>971</v>
      </c>
      <c r="AX580" s="9" t="s">
        <v>971</v>
      </c>
      <c r="AY580" s="9" t="s">
        <v>966</v>
      </c>
      <c r="AZ580" s="9" t="s">
        <v>966</v>
      </c>
    </row>
    <row r="581" spans="1:52" ht="12.75" customHeight="1" x14ac:dyDescent="0.2">
      <c r="A581" s="9">
        <v>2021</v>
      </c>
      <c r="B581" s="9">
        <v>122845</v>
      </c>
      <c r="C581" s="9">
        <v>8</v>
      </c>
      <c r="D581" s="9">
        <v>0</v>
      </c>
      <c r="E581" s="9">
        <v>0</v>
      </c>
      <c r="F581" s="9">
        <v>0</v>
      </c>
      <c r="G581" s="9">
        <v>27</v>
      </c>
      <c r="H581" s="9">
        <v>1</v>
      </c>
      <c r="I581" s="9">
        <v>5</v>
      </c>
      <c r="J581" s="9">
        <v>0</v>
      </c>
      <c r="K581" s="9" t="s">
        <v>958</v>
      </c>
      <c r="L581" s="9" t="s">
        <v>1028</v>
      </c>
      <c r="M581" s="9" t="s">
        <v>2099</v>
      </c>
      <c r="N581" s="9">
        <v>1001110</v>
      </c>
      <c r="O581" s="9" t="s">
        <v>2100</v>
      </c>
      <c r="P581" s="88">
        <v>9.1111111991190094E+26</v>
      </c>
      <c r="Q581" s="9">
        <v>555</v>
      </c>
      <c r="R581" s="9">
        <v>555</v>
      </c>
      <c r="S581" s="9">
        <v>555</v>
      </c>
      <c r="T581" s="9">
        <v>555</v>
      </c>
      <c r="U581" s="9">
        <v>555</v>
      </c>
      <c r="V581" s="9">
        <v>555</v>
      </c>
      <c r="W581" s="9">
        <v>555</v>
      </c>
      <c r="X581" s="9">
        <v>555</v>
      </c>
      <c r="Y581" s="9">
        <v>555</v>
      </c>
      <c r="Z581" s="9">
        <v>555</v>
      </c>
      <c r="AA581" s="9">
        <v>555</v>
      </c>
      <c r="AB581" s="9">
        <v>58.8</v>
      </c>
      <c r="AC581" s="9">
        <v>42.4</v>
      </c>
      <c r="AD581" s="9">
        <v>50</v>
      </c>
      <c r="AE581" s="9">
        <v>31</v>
      </c>
      <c r="AF581" s="9">
        <v>13</v>
      </c>
      <c r="AG581" s="9">
        <v>65</v>
      </c>
      <c r="AH581" s="9">
        <v>0</v>
      </c>
      <c r="AI581" s="9">
        <v>49</v>
      </c>
      <c r="AJ581" s="9">
        <v>65</v>
      </c>
      <c r="AK581" s="9">
        <v>45</v>
      </c>
      <c r="AL581" s="9">
        <v>64.2</v>
      </c>
      <c r="AM581" s="9">
        <v>71.400000000000006</v>
      </c>
      <c r="AN581" s="9">
        <v>23.3</v>
      </c>
      <c r="AO581" s="9">
        <v>35</v>
      </c>
      <c r="AP581" s="9">
        <v>20</v>
      </c>
      <c r="AQ581" s="9">
        <v>15</v>
      </c>
      <c r="AR581" s="9" t="s">
        <v>134</v>
      </c>
      <c r="AS581" s="9" t="s">
        <v>134</v>
      </c>
      <c r="AT581" s="9" t="s">
        <v>971</v>
      </c>
      <c r="AU581" s="9" t="s">
        <v>971</v>
      </c>
      <c r="AV581" s="9" t="s">
        <v>971</v>
      </c>
      <c r="AW581" s="9" t="s">
        <v>134</v>
      </c>
      <c r="AX581" s="9" t="s">
        <v>966</v>
      </c>
      <c r="AY581" s="9" t="s">
        <v>134</v>
      </c>
      <c r="AZ581" s="9" t="s">
        <v>966</v>
      </c>
    </row>
    <row r="582" spans="1:52" ht="12.75" customHeight="1" x14ac:dyDescent="0.2">
      <c r="A582" s="9">
        <v>2021</v>
      </c>
      <c r="B582" s="9">
        <v>1179970</v>
      </c>
      <c r="C582" s="9">
        <v>8</v>
      </c>
      <c r="D582" s="9">
        <v>0</v>
      </c>
      <c r="E582" s="9">
        <v>0</v>
      </c>
      <c r="F582" s="9">
        <v>0</v>
      </c>
      <c r="G582" s="9">
        <v>27</v>
      </c>
      <c r="H582" s="9">
        <v>0</v>
      </c>
      <c r="I582" s="9">
        <v>2</v>
      </c>
      <c r="J582" s="9">
        <v>0</v>
      </c>
      <c r="K582" s="9" t="s">
        <v>958</v>
      </c>
      <c r="L582" s="9" t="s">
        <v>963</v>
      </c>
      <c r="M582" s="9" t="s">
        <v>2101</v>
      </c>
      <c r="N582" s="9">
        <v>101010</v>
      </c>
      <c r="O582" s="9" t="s">
        <v>2102</v>
      </c>
      <c r="P582" s="88">
        <v>1.00110110191091E+26</v>
      </c>
      <c r="Q582" s="9">
        <v>555</v>
      </c>
      <c r="R582" s="9">
        <v>555</v>
      </c>
      <c r="S582" s="9">
        <v>555</v>
      </c>
      <c r="T582" s="9">
        <v>555</v>
      </c>
      <c r="U582" s="9">
        <v>555</v>
      </c>
      <c r="V582" s="9">
        <v>555</v>
      </c>
      <c r="W582" s="9">
        <v>555</v>
      </c>
      <c r="X582" s="9">
        <v>555</v>
      </c>
      <c r="Y582" s="9">
        <v>555</v>
      </c>
      <c r="Z582" s="9">
        <v>555</v>
      </c>
      <c r="AA582" s="9">
        <v>555</v>
      </c>
      <c r="AB582" s="9">
        <v>58.9</v>
      </c>
      <c r="AC582" s="9">
        <v>43.1</v>
      </c>
      <c r="AD582" s="9">
        <v>37.5</v>
      </c>
      <c r="AE582" s="9">
        <v>51.5</v>
      </c>
      <c r="AF582" s="9">
        <v>81</v>
      </c>
      <c r="AG582" s="9">
        <v>85</v>
      </c>
      <c r="AH582" s="9">
        <v>80</v>
      </c>
      <c r="AI582" s="9">
        <v>22</v>
      </c>
      <c r="AJ582" s="9">
        <v>70</v>
      </c>
      <c r="AK582" s="9">
        <v>10</v>
      </c>
      <c r="AL582" s="9">
        <v>64.099999999999994</v>
      </c>
      <c r="AM582" s="9">
        <v>68</v>
      </c>
      <c r="AN582" s="9">
        <v>41.7</v>
      </c>
      <c r="AO582" s="9">
        <v>40</v>
      </c>
      <c r="AP582" s="9">
        <v>60</v>
      </c>
      <c r="AQ582" s="9">
        <v>25</v>
      </c>
      <c r="AR582" s="9" t="s">
        <v>966</v>
      </c>
      <c r="AS582" s="9" t="s">
        <v>966</v>
      </c>
      <c r="AT582" s="9" t="s">
        <v>134</v>
      </c>
      <c r="AU582" s="9" t="s">
        <v>971</v>
      </c>
      <c r="AV582" s="9" t="s">
        <v>971</v>
      </c>
      <c r="AW582" s="9" t="s">
        <v>967</v>
      </c>
      <c r="AX582" s="9" t="s">
        <v>967</v>
      </c>
      <c r="AY582" s="9" t="s">
        <v>134</v>
      </c>
      <c r="AZ582" s="9" t="s">
        <v>134</v>
      </c>
    </row>
    <row r="583" spans="1:52" ht="12.75" customHeight="1" x14ac:dyDescent="0.2">
      <c r="A583" s="9">
        <v>2021</v>
      </c>
      <c r="B583" s="9">
        <v>1179970</v>
      </c>
      <c r="C583" s="9">
        <v>8</v>
      </c>
      <c r="D583" s="9">
        <v>0</v>
      </c>
      <c r="E583" s="9">
        <v>0</v>
      </c>
      <c r="F583" s="9">
        <v>0</v>
      </c>
      <c r="G583" s="9">
        <v>27</v>
      </c>
      <c r="H583" s="9">
        <v>0</v>
      </c>
      <c r="I583" s="9">
        <v>2</v>
      </c>
      <c r="J583" s="9">
        <v>0</v>
      </c>
      <c r="K583" s="9" t="s">
        <v>958</v>
      </c>
      <c r="L583" s="9" t="s">
        <v>963</v>
      </c>
      <c r="M583" s="9" t="s">
        <v>2103</v>
      </c>
      <c r="N583" s="9">
        <v>1110</v>
      </c>
      <c r="O583" s="9" t="s">
        <v>2104</v>
      </c>
      <c r="P583" s="88">
        <v>1.0110101119109101E+26</v>
      </c>
      <c r="Q583" s="9">
        <v>555</v>
      </c>
      <c r="R583" s="9">
        <v>555</v>
      </c>
      <c r="S583" s="9">
        <v>555</v>
      </c>
      <c r="T583" s="9">
        <v>555</v>
      </c>
      <c r="U583" s="9">
        <v>555</v>
      </c>
      <c r="V583" s="9">
        <v>555</v>
      </c>
      <c r="W583" s="9">
        <v>336</v>
      </c>
      <c r="X583" s="9">
        <v>555</v>
      </c>
      <c r="Y583" s="9">
        <v>555</v>
      </c>
      <c r="Z583" s="9">
        <v>555</v>
      </c>
      <c r="AA583" s="9">
        <v>555</v>
      </c>
      <c r="AB583" s="9">
        <v>58.9</v>
      </c>
      <c r="AC583" s="9">
        <v>25.3</v>
      </c>
      <c r="AD583" s="9">
        <v>37.5</v>
      </c>
      <c r="AE583" s="9">
        <v>7</v>
      </c>
      <c r="AF583" s="9">
        <v>0</v>
      </c>
      <c r="AG583" s="9">
        <v>0</v>
      </c>
      <c r="AH583" s="9">
        <v>0</v>
      </c>
      <c r="AI583" s="9">
        <v>14</v>
      </c>
      <c r="AJ583" s="9">
        <v>70</v>
      </c>
      <c r="AK583" s="9">
        <v>0</v>
      </c>
      <c r="AL583" s="9">
        <v>70.099999999999994</v>
      </c>
      <c r="AM583" s="9">
        <v>76</v>
      </c>
      <c r="AN583" s="9">
        <v>36.700000000000003</v>
      </c>
      <c r="AO583" s="9">
        <v>40</v>
      </c>
      <c r="AP583" s="9">
        <v>20</v>
      </c>
      <c r="AQ583" s="9">
        <v>50</v>
      </c>
      <c r="AR583" s="9" t="s">
        <v>976</v>
      </c>
      <c r="AS583" s="9" t="s">
        <v>134</v>
      </c>
      <c r="AT583" s="9" t="s">
        <v>967</v>
      </c>
      <c r="AU583" s="9" t="s">
        <v>967</v>
      </c>
      <c r="AV583" s="9" t="s">
        <v>967</v>
      </c>
      <c r="AW583" s="9" t="s">
        <v>966</v>
      </c>
      <c r="AX583" s="9" t="s">
        <v>976</v>
      </c>
      <c r="AY583" s="9" t="s">
        <v>971</v>
      </c>
      <c r="AZ583" s="9" t="s">
        <v>976</v>
      </c>
    </row>
    <row r="584" spans="1:52" ht="12.75" customHeight="1" x14ac:dyDescent="0.2">
      <c r="A584" s="9">
        <v>2021</v>
      </c>
      <c r="B584" s="9">
        <v>108730</v>
      </c>
      <c r="C584" s="9">
        <v>8</v>
      </c>
      <c r="D584" s="9">
        <v>0</v>
      </c>
      <c r="E584" s="9">
        <v>0</v>
      </c>
      <c r="F584" s="9">
        <v>0</v>
      </c>
      <c r="G584" s="9">
        <v>27</v>
      </c>
      <c r="H584" s="9">
        <v>0</v>
      </c>
      <c r="I584" s="9">
        <v>3</v>
      </c>
      <c r="J584" s="9">
        <v>0</v>
      </c>
      <c r="K584" s="9" t="s">
        <v>958</v>
      </c>
      <c r="L584" s="9" t="s">
        <v>991</v>
      </c>
      <c r="M584" s="9" t="s">
        <v>2105</v>
      </c>
      <c r="N584" s="9">
        <v>101110</v>
      </c>
      <c r="O584" s="9" t="s">
        <v>2106</v>
      </c>
      <c r="P584" s="88">
        <v>9.1109101111111095E+26</v>
      </c>
      <c r="Q584" s="9">
        <v>555</v>
      </c>
      <c r="R584" s="9">
        <v>555</v>
      </c>
      <c r="S584" s="9">
        <v>555</v>
      </c>
      <c r="T584" s="9">
        <v>555</v>
      </c>
      <c r="U584" s="9">
        <v>555</v>
      </c>
      <c r="V584" s="9">
        <v>555</v>
      </c>
      <c r="W584" s="9">
        <v>333</v>
      </c>
      <c r="X584" s="9">
        <v>555</v>
      </c>
      <c r="Y584" s="9">
        <v>333</v>
      </c>
      <c r="Z584" s="9">
        <v>333</v>
      </c>
      <c r="AA584" s="9">
        <v>555</v>
      </c>
      <c r="AB584" s="9">
        <v>58.9</v>
      </c>
      <c r="AC584" s="9">
        <v>33.799999999999997</v>
      </c>
      <c r="AD584" s="9">
        <v>50</v>
      </c>
      <c r="AE584" s="9">
        <v>9.5</v>
      </c>
      <c r="AF584" s="9">
        <v>0</v>
      </c>
      <c r="AG584" s="9">
        <v>0</v>
      </c>
      <c r="AH584" s="9">
        <v>0</v>
      </c>
      <c r="AI584" s="9">
        <v>19</v>
      </c>
      <c r="AJ584" s="9">
        <v>55</v>
      </c>
      <c r="AK584" s="9">
        <v>10</v>
      </c>
      <c r="AL584" s="9">
        <v>67.2</v>
      </c>
      <c r="AM584" s="9">
        <v>75</v>
      </c>
      <c r="AN584" s="9">
        <v>23.3</v>
      </c>
      <c r="AO584" s="9">
        <v>0</v>
      </c>
      <c r="AP584" s="9">
        <v>0</v>
      </c>
      <c r="AQ584" s="9">
        <v>70</v>
      </c>
      <c r="AR584" s="9" t="s">
        <v>966</v>
      </c>
      <c r="AS584" s="9" t="s">
        <v>966</v>
      </c>
      <c r="AT584" s="9" t="s">
        <v>967</v>
      </c>
      <c r="AU584" s="9" t="s">
        <v>134</v>
      </c>
      <c r="AV584" s="9" t="s">
        <v>971</v>
      </c>
      <c r="AW584" s="9" t="s">
        <v>966</v>
      </c>
      <c r="AX584" s="9" t="s">
        <v>966</v>
      </c>
      <c r="AY584" s="9" t="s">
        <v>966</v>
      </c>
      <c r="AZ584" s="9" t="s">
        <v>976</v>
      </c>
    </row>
    <row r="585" spans="1:52" ht="12.75" customHeight="1" x14ac:dyDescent="0.2">
      <c r="A585" s="9">
        <v>2021</v>
      </c>
      <c r="B585" s="9">
        <v>1103909</v>
      </c>
      <c r="C585" s="9">
        <v>8</v>
      </c>
      <c r="D585" s="9">
        <v>0</v>
      </c>
      <c r="E585" s="9">
        <v>0</v>
      </c>
      <c r="F585" s="9">
        <v>0</v>
      </c>
      <c r="G585" s="9">
        <v>27</v>
      </c>
      <c r="H585" s="9">
        <v>0</v>
      </c>
      <c r="I585" s="9">
        <v>7</v>
      </c>
      <c r="J585" s="9">
        <v>0</v>
      </c>
      <c r="K585" s="9" t="s">
        <v>958</v>
      </c>
      <c r="L585" s="9" t="s">
        <v>1061</v>
      </c>
      <c r="M585" s="9" t="s">
        <v>2107</v>
      </c>
      <c r="N585" s="9">
        <v>111110</v>
      </c>
      <c r="O585" s="9" t="s">
        <v>2108</v>
      </c>
      <c r="P585" s="88">
        <v>1.19101119199992E+24</v>
      </c>
      <c r="Q585" s="9">
        <v>555</v>
      </c>
      <c r="R585" s="9">
        <v>555</v>
      </c>
      <c r="S585" s="9">
        <v>555</v>
      </c>
      <c r="T585" s="9">
        <v>555</v>
      </c>
      <c r="U585" s="9">
        <v>555</v>
      </c>
      <c r="V585" s="9">
        <v>555</v>
      </c>
      <c r="W585" s="9">
        <v>555</v>
      </c>
      <c r="X585" s="9">
        <v>555</v>
      </c>
      <c r="Y585" s="9">
        <v>555</v>
      </c>
      <c r="Z585" s="9">
        <v>555</v>
      </c>
      <c r="AA585" s="9">
        <v>555</v>
      </c>
      <c r="AB585" s="9">
        <v>59.3</v>
      </c>
      <c r="AC585" s="9">
        <v>55.5</v>
      </c>
      <c r="AD585" s="9">
        <v>62.5</v>
      </c>
      <c r="AE585" s="9">
        <v>45</v>
      </c>
      <c r="AF585" s="9">
        <v>31</v>
      </c>
      <c r="AG585" s="9">
        <v>55</v>
      </c>
      <c r="AH585" s="9">
        <v>25</v>
      </c>
      <c r="AI585" s="9">
        <v>59</v>
      </c>
      <c r="AJ585" s="9">
        <v>55</v>
      </c>
      <c r="AK585" s="9">
        <v>60</v>
      </c>
      <c r="AL585" s="9">
        <v>60.5</v>
      </c>
      <c r="AM585" s="9">
        <v>60</v>
      </c>
      <c r="AN585" s="9">
        <v>63.3</v>
      </c>
      <c r="AO585" s="9">
        <v>60</v>
      </c>
      <c r="AP585" s="9">
        <v>40</v>
      </c>
      <c r="AQ585" s="9">
        <v>90</v>
      </c>
      <c r="AR585" s="9" t="s">
        <v>134</v>
      </c>
      <c r="AS585" s="9" t="s">
        <v>134</v>
      </c>
      <c r="AT585" s="9" t="s">
        <v>134</v>
      </c>
      <c r="AU585" s="9" t="s">
        <v>971</v>
      </c>
      <c r="AV585" s="9" t="s">
        <v>134</v>
      </c>
      <c r="AW585" s="9" t="s">
        <v>134</v>
      </c>
      <c r="AX585" s="9" t="s">
        <v>971</v>
      </c>
      <c r="AY585" s="9" t="s">
        <v>134</v>
      </c>
      <c r="AZ585" s="9" t="s">
        <v>966</v>
      </c>
    </row>
    <row r="586" spans="1:52" ht="12.75" customHeight="1" x14ac:dyDescent="0.2">
      <c r="A586" s="9">
        <v>2021</v>
      </c>
      <c r="B586" s="9">
        <v>1308687</v>
      </c>
      <c r="C586" s="9">
        <v>8</v>
      </c>
      <c r="D586" s="9">
        <v>0</v>
      </c>
      <c r="E586" s="9">
        <v>0</v>
      </c>
      <c r="F586" s="9">
        <v>0</v>
      </c>
      <c r="G586" s="9">
        <v>27</v>
      </c>
      <c r="H586" s="9">
        <v>0</v>
      </c>
      <c r="I586" s="9">
        <v>7</v>
      </c>
      <c r="J586" s="9">
        <v>0</v>
      </c>
      <c r="K586" s="9" t="s">
        <v>958</v>
      </c>
      <c r="L586" s="9" t="s">
        <v>977</v>
      </c>
      <c r="M586" s="9" t="s">
        <v>2109</v>
      </c>
      <c r="N586" s="9">
        <v>11101110</v>
      </c>
      <c r="O586" s="9" t="s">
        <v>2110</v>
      </c>
      <c r="P586" s="88">
        <v>9.1190019900109205E+26</v>
      </c>
      <c r="Q586" s="9">
        <v>555</v>
      </c>
      <c r="R586" s="9">
        <v>555</v>
      </c>
      <c r="S586" s="9">
        <v>555</v>
      </c>
      <c r="T586" s="9">
        <v>555</v>
      </c>
      <c r="U586" s="9">
        <v>555</v>
      </c>
      <c r="V586" s="9">
        <v>555</v>
      </c>
      <c r="W586" s="9">
        <v>555</v>
      </c>
      <c r="X586" s="9">
        <v>555</v>
      </c>
      <c r="Y586" s="9">
        <v>555</v>
      </c>
      <c r="Z586" s="9">
        <v>555</v>
      </c>
      <c r="AA586" s="9">
        <v>555</v>
      </c>
      <c r="AB586" s="9">
        <v>59.6</v>
      </c>
      <c r="AC586" s="9">
        <v>53.8</v>
      </c>
      <c r="AD586" s="9">
        <v>75</v>
      </c>
      <c r="AE586" s="9">
        <v>22</v>
      </c>
      <c r="AF586" s="9">
        <v>31</v>
      </c>
      <c r="AG586" s="9">
        <v>55</v>
      </c>
      <c r="AH586" s="9">
        <v>25</v>
      </c>
      <c r="AI586" s="9">
        <v>13</v>
      </c>
      <c r="AJ586" s="9">
        <v>65</v>
      </c>
      <c r="AK586" s="9">
        <v>0</v>
      </c>
      <c r="AL586" s="9">
        <v>61.5</v>
      </c>
      <c r="AM586" s="9">
        <v>65</v>
      </c>
      <c r="AN586" s="9">
        <v>41.7</v>
      </c>
      <c r="AO586" s="9">
        <v>35</v>
      </c>
      <c r="AP586" s="9">
        <v>60</v>
      </c>
      <c r="AQ586" s="9">
        <v>30</v>
      </c>
      <c r="AR586" s="9" t="s">
        <v>134</v>
      </c>
      <c r="AS586" s="9" t="s">
        <v>966</v>
      </c>
      <c r="AT586" s="9" t="s">
        <v>966</v>
      </c>
      <c r="AU586" s="9" t="s">
        <v>971</v>
      </c>
      <c r="AV586" s="9" t="s">
        <v>971</v>
      </c>
      <c r="AW586" s="9" t="s">
        <v>971</v>
      </c>
      <c r="AX586" s="9" t="s">
        <v>976</v>
      </c>
      <c r="AY586" s="9" t="s">
        <v>966</v>
      </c>
      <c r="AZ586" s="9" t="s">
        <v>966</v>
      </c>
    </row>
    <row r="587" spans="1:52" ht="12.75" customHeight="1" x14ac:dyDescent="0.2">
      <c r="A587" s="9">
        <v>2021</v>
      </c>
      <c r="B587" s="9">
        <v>1127927</v>
      </c>
      <c r="C587" s="9">
        <v>8</v>
      </c>
      <c r="D587" s="9">
        <v>0</v>
      </c>
      <c r="E587" s="9">
        <v>0</v>
      </c>
      <c r="F587" s="9">
        <v>0</v>
      </c>
      <c r="G587" s="9">
        <v>27</v>
      </c>
      <c r="H587" s="9">
        <v>0</v>
      </c>
      <c r="I587" s="9">
        <v>7</v>
      </c>
      <c r="J587" s="9">
        <v>0</v>
      </c>
      <c r="K587" s="9" t="s">
        <v>958</v>
      </c>
      <c r="L587" s="9" t="s">
        <v>1003</v>
      </c>
      <c r="M587" s="9" t="s">
        <v>2111</v>
      </c>
      <c r="N587" s="9">
        <v>10110111</v>
      </c>
      <c r="O587" s="9" t="s">
        <v>2112</v>
      </c>
      <c r="P587" s="88">
        <v>9.9109909191190002E+26</v>
      </c>
      <c r="Q587" s="9">
        <v>555</v>
      </c>
      <c r="R587" s="9">
        <v>555</v>
      </c>
      <c r="S587" s="9">
        <v>555</v>
      </c>
      <c r="T587" s="9">
        <v>555</v>
      </c>
      <c r="U587" s="9">
        <v>555</v>
      </c>
      <c r="V587" s="9">
        <v>555</v>
      </c>
      <c r="W587" s="9">
        <v>555</v>
      </c>
      <c r="X587" s="9">
        <v>555</v>
      </c>
      <c r="Y587" s="9">
        <v>555</v>
      </c>
      <c r="Z587" s="9">
        <v>555</v>
      </c>
      <c r="AA587" s="9">
        <v>555</v>
      </c>
      <c r="AB587" s="9">
        <v>59.7</v>
      </c>
      <c r="AC587" s="9">
        <v>64</v>
      </c>
      <c r="AD587" s="9">
        <v>75</v>
      </c>
      <c r="AE587" s="9">
        <v>47.5</v>
      </c>
      <c r="AF587" s="9">
        <v>60</v>
      </c>
      <c r="AG587" s="9">
        <v>40</v>
      </c>
      <c r="AH587" s="9">
        <v>65</v>
      </c>
      <c r="AI587" s="9">
        <v>35</v>
      </c>
      <c r="AJ587" s="9">
        <v>55</v>
      </c>
      <c r="AK587" s="9">
        <v>30</v>
      </c>
      <c r="AL587" s="9">
        <v>58.2</v>
      </c>
      <c r="AM587" s="9">
        <v>60</v>
      </c>
      <c r="AN587" s="9">
        <v>48.3</v>
      </c>
      <c r="AO587" s="9">
        <v>15</v>
      </c>
      <c r="AP587" s="9">
        <v>60</v>
      </c>
      <c r="AQ587" s="9">
        <v>70</v>
      </c>
      <c r="AR587" s="9" t="s">
        <v>134</v>
      </c>
      <c r="AS587" s="9" t="s">
        <v>966</v>
      </c>
      <c r="AT587" s="9" t="s">
        <v>134</v>
      </c>
      <c r="AU587" s="9" t="s">
        <v>971</v>
      </c>
      <c r="AV587" s="9" t="s">
        <v>967</v>
      </c>
      <c r="AW587" s="9" t="s">
        <v>134</v>
      </c>
      <c r="AX587" s="9" t="s">
        <v>967</v>
      </c>
      <c r="AY587" s="9" t="s">
        <v>966</v>
      </c>
      <c r="AZ587" s="9" t="s">
        <v>134</v>
      </c>
    </row>
    <row r="588" spans="1:52" ht="12.75" customHeight="1" x14ac:dyDescent="0.2">
      <c r="A588" s="9">
        <v>2021</v>
      </c>
      <c r="B588" s="9">
        <v>122845</v>
      </c>
      <c r="C588" s="9">
        <v>8</v>
      </c>
      <c r="D588" s="9">
        <v>0</v>
      </c>
      <c r="E588" s="9">
        <v>0</v>
      </c>
      <c r="F588" s="9">
        <v>0</v>
      </c>
      <c r="G588" s="9">
        <v>27</v>
      </c>
      <c r="H588" s="9">
        <v>1</v>
      </c>
      <c r="I588" s="9">
        <v>5</v>
      </c>
      <c r="J588" s="9">
        <v>0</v>
      </c>
      <c r="K588" s="9" t="s">
        <v>958</v>
      </c>
      <c r="L588" s="9" t="s">
        <v>1028</v>
      </c>
      <c r="M588" s="9" t="s">
        <v>2113</v>
      </c>
      <c r="N588" s="9">
        <v>1101010</v>
      </c>
      <c r="O588" s="9" t="s">
        <v>2114</v>
      </c>
      <c r="P588" s="88">
        <v>9.11011109910901E+26</v>
      </c>
      <c r="Q588" s="9">
        <v>555</v>
      </c>
      <c r="R588" s="9">
        <v>555</v>
      </c>
      <c r="S588" s="9">
        <v>555</v>
      </c>
      <c r="T588" s="9">
        <v>555</v>
      </c>
      <c r="U588" s="9">
        <v>555</v>
      </c>
      <c r="V588" s="9">
        <v>555</v>
      </c>
      <c r="W588" s="9">
        <v>555</v>
      </c>
      <c r="X588" s="9">
        <v>555</v>
      </c>
      <c r="Y588" s="9">
        <v>555</v>
      </c>
      <c r="Z588" s="9">
        <v>333</v>
      </c>
      <c r="AA588" s="9">
        <v>333</v>
      </c>
      <c r="AB588" s="9">
        <v>59.8</v>
      </c>
      <c r="AC588" s="9">
        <v>57</v>
      </c>
      <c r="AD588" s="9">
        <v>50</v>
      </c>
      <c r="AE588" s="9">
        <v>67.5</v>
      </c>
      <c r="AF588" s="9">
        <v>46</v>
      </c>
      <c r="AG588" s="9">
        <v>70</v>
      </c>
      <c r="AH588" s="9">
        <v>40</v>
      </c>
      <c r="AI588" s="9">
        <v>89</v>
      </c>
      <c r="AJ588" s="9">
        <v>65</v>
      </c>
      <c r="AK588" s="9">
        <v>95</v>
      </c>
      <c r="AL588" s="9">
        <v>60.7</v>
      </c>
      <c r="AM588" s="9">
        <v>66.7</v>
      </c>
      <c r="AN588" s="9">
        <v>26.7</v>
      </c>
      <c r="AO588" s="9">
        <v>80</v>
      </c>
      <c r="AP588" s="9">
        <v>0</v>
      </c>
      <c r="AQ588" s="9">
        <v>0</v>
      </c>
      <c r="AR588" s="9" t="s">
        <v>966</v>
      </c>
      <c r="AS588" s="9" t="s">
        <v>134</v>
      </c>
      <c r="AT588" s="9" t="s">
        <v>967</v>
      </c>
      <c r="AU588" s="9" t="s">
        <v>134</v>
      </c>
      <c r="AV588" s="9" t="s">
        <v>971</v>
      </c>
      <c r="AW588" s="9" t="s">
        <v>134</v>
      </c>
      <c r="AX588" s="9" t="s">
        <v>971</v>
      </c>
      <c r="AY588" s="9" t="s">
        <v>966</v>
      </c>
      <c r="AZ588" s="9" t="s">
        <v>976</v>
      </c>
    </row>
    <row r="589" spans="1:52" ht="12.75" customHeight="1" x14ac:dyDescent="0.2">
      <c r="A589" s="9">
        <v>2021</v>
      </c>
      <c r="B589" s="9">
        <v>1103909</v>
      </c>
      <c r="C589" s="9">
        <v>8</v>
      </c>
      <c r="D589" s="9">
        <v>0</v>
      </c>
      <c r="E589" s="9">
        <v>0</v>
      </c>
      <c r="F589" s="9">
        <v>0</v>
      </c>
      <c r="G589" s="9">
        <v>27</v>
      </c>
      <c r="H589" s="9">
        <v>0</v>
      </c>
      <c r="I589" s="9">
        <v>7</v>
      </c>
      <c r="J589" s="9">
        <v>0</v>
      </c>
      <c r="K589" s="9" t="s">
        <v>958</v>
      </c>
      <c r="L589" s="9" t="s">
        <v>1061</v>
      </c>
      <c r="M589" s="9" t="s">
        <v>1446</v>
      </c>
      <c r="N589" s="9">
        <v>10101110</v>
      </c>
      <c r="O589" s="9" t="s">
        <v>2115</v>
      </c>
      <c r="P589" s="88">
        <v>1.1190100191999901E+25</v>
      </c>
      <c r="Q589" s="9">
        <v>555</v>
      </c>
      <c r="R589" s="9">
        <v>555</v>
      </c>
      <c r="S589" s="9">
        <v>555</v>
      </c>
      <c r="T589" s="9">
        <v>555</v>
      </c>
      <c r="U589" s="9">
        <v>555</v>
      </c>
      <c r="V589" s="9">
        <v>555</v>
      </c>
      <c r="W589" s="9">
        <v>555</v>
      </c>
      <c r="X589" s="9">
        <v>555</v>
      </c>
      <c r="Y589" s="9">
        <v>555</v>
      </c>
      <c r="Z589" s="9">
        <v>555</v>
      </c>
      <c r="AA589" s="9">
        <v>333</v>
      </c>
      <c r="AB589" s="9">
        <v>59.9</v>
      </c>
      <c r="AC589" s="9">
        <v>51.9</v>
      </c>
      <c r="AD589" s="9">
        <v>62.5</v>
      </c>
      <c r="AE589" s="9">
        <v>36</v>
      </c>
      <c r="AF589" s="9">
        <v>42</v>
      </c>
      <c r="AG589" s="9">
        <v>50</v>
      </c>
      <c r="AH589" s="9">
        <v>40</v>
      </c>
      <c r="AI589" s="9">
        <v>30</v>
      </c>
      <c r="AJ589" s="9">
        <v>50</v>
      </c>
      <c r="AK589" s="9">
        <v>25</v>
      </c>
      <c r="AL589" s="9">
        <v>62.5</v>
      </c>
      <c r="AM589" s="9">
        <v>70</v>
      </c>
      <c r="AN589" s="9">
        <v>20</v>
      </c>
      <c r="AO589" s="9">
        <v>30</v>
      </c>
      <c r="AP589" s="9">
        <v>30</v>
      </c>
      <c r="AQ589" s="9">
        <v>0</v>
      </c>
      <c r="AR589" s="9" t="s">
        <v>966</v>
      </c>
      <c r="AS589" s="9" t="s">
        <v>966</v>
      </c>
      <c r="AT589" s="9" t="s">
        <v>134</v>
      </c>
      <c r="AU589" s="9" t="s">
        <v>968</v>
      </c>
      <c r="AV589" s="9" t="s">
        <v>966</v>
      </c>
      <c r="AW589" s="9" t="s">
        <v>966</v>
      </c>
      <c r="AX589" s="9" t="s">
        <v>967</v>
      </c>
      <c r="AY589" s="9" t="s">
        <v>971</v>
      </c>
      <c r="AZ589" s="9" t="s">
        <v>966</v>
      </c>
    </row>
    <row r="590" spans="1:52" ht="12.75" customHeight="1" x14ac:dyDescent="0.2">
      <c r="A590" s="9">
        <v>2021</v>
      </c>
      <c r="B590" s="9">
        <v>1308687</v>
      </c>
      <c r="C590" s="9">
        <v>8</v>
      </c>
      <c r="D590" s="9">
        <v>0</v>
      </c>
      <c r="E590" s="9">
        <v>0</v>
      </c>
      <c r="F590" s="9">
        <v>0</v>
      </c>
      <c r="G590" s="9">
        <v>27</v>
      </c>
      <c r="H590" s="9">
        <v>0</v>
      </c>
      <c r="I590" s="9">
        <v>7</v>
      </c>
      <c r="J590" s="9">
        <v>0</v>
      </c>
      <c r="K590" s="9" t="s">
        <v>958</v>
      </c>
      <c r="L590" s="9" t="s">
        <v>977</v>
      </c>
      <c r="M590" s="9" t="s">
        <v>2116</v>
      </c>
      <c r="N590" s="9">
        <v>10111110</v>
      </c>
      <c r="O590" s="9" t="s">
        <v>2117</v>
      </c>
      <c r="P590" s="88">
        <v>9.1191019900019198E+26</v>
      </c>
      <c r="Q590" s="9">
        <v>555</v>
      </c>
      <c r="R590" s="9">
        <v>555</v>
      </c>
      <c r="S590" s="9">
        <v>555</v>
      </c>
      <c r="T590" s="9">
        <v>555</v>
      </c>
      <c r="U590" s="9">
        <v>555</v>
      </c>
      <c r="V590" s="9">
        <v>555</v>
      </c>
      <c r="W590" s="9">
        <v>555</v>
      </c>
      <c r="X590" s="9">
        <v>555</v>
      </c>
      <c r="Y590" s="9">
        <v>555</v>
      </c>
      <c r="Z590" s="9">
        <v>336</v>
      </c>
      <c r="AA590" s="9">
        <v>336</v>
      </c>
      <c r="AB590" s="9">
        <v>60</v>
      </c>
      <c r="AC590" s="9">
        <v>71.2</v>
      </c>
      <c r="AD590" s="9">
        <v>75</v>
      </c>
      <c r="AE590" s="9">
        <v>65.5</v>
      </c>
      <c r="AF590" s="9">
        <v>53</v>
      </c>
      <c r="AG590" s="9">
        <v>65</v>
      </c>
      <c r="AH590" s="9">
        <v>50</v>
      </c>
      <c r="AI590" s="9">
        <v>78</v>
      </c>
      <c r="AJ590" s="9">
        <v>70</v>
      </c>
      <c r="AK590" s="9">
        <v>80</v>
      </c>
      <c r="AL590" s="9">
        <v>56.3</v>
      </c>
      <c r="AM590" s="9">
        <v>65</v>
      </c>
      <c r="AN590" s="9">
        <v>6.7</v>
      </c>
      <c r="AO590" s="9">
        <v>20</v>
      </c>
      <c r="AP590" s="9">
        <v>0</v>
      </c>
      <c r="AQ590" s="9">
        <v>0</v>
      </c>
      <c r="AR590" s="9" t="s">
        <v>134</v>
      </c>
      <c r="AS590" s="9" t="s">
        <v>134</v>
      </c>
      <c r="AT590" s="9" t="s">
        <v>134</v>
      </c>
      <c r="AU590" s="9" t="s">
        <v>971</v>
      </c>
      <c r="AV590" s="9" t="s">
        <v>971</v>
      </c>
      <c r="AW590" s="9" t="s">
        <v>971</v>
      </c>
      <c r="AX590" s="9" t="s">
        <v>967</v>
      </c>
      <c r="AY590" s="9" t="s">
        <v>966</v>
      </c>
      <c r="AZ590" s="9" t="s">
        <v>966</v>
      </c>
    </row>
    <row r="591" spans="1:52" ht="12.75" customHeight="1" x14ac:dyDescent="0.2">
      <c r="A591" s="9">
        <v>2021</v>
      </c>
      <c r="B591" s="9">
        <v>122845</v>
      </c>
      <c r="C591" s="9">
        <v>8</v>
      </c>
      <c r="D591" s="9">
        <v>0</v>
      </c>
      <c r="E591" s="9">
        <v>0</v>
      </c>
      <c r="F591" s="9">
        <v>0</v>
      </c>
      <c r="G591" s="9">
        <v>27</v>
      </c>
      <c r="H591" s="9">
        <v>1</v>
      </c>
      <c r="I591" s="9">
        <v>5</v>
      </c>
      <c r="J591" s="9">
        <v>0</v>
      </c>
      <c r="K591" s="9" t="s">
        <v>958</v>
      </c>
      <c r="L591" s="9" t="s">
        <v>1028</v>
      </c>
      <c r="M591" s="9" t="s">
        <v>2118</v>
      </c>
      <c r="N591" s="9">
        <v>10100111</v>
      </c>
      <c r="O591" s="9" t="s">
        <v>2119</v>
      </c>
      <c r="P591" s="88">
        <v>9.1110100991191102E+26</v>
      </c>
      <c r="Q591" s="9">
        <v>555</v>
      </c>
      <c r="R591" s="9">
        <v>555</v>
      </c>
      <c r="S591" s="9">
        <v>555</v>
      </c>
      <c r="T591" s="9">
        <v>555</v>
      </c>
      <c r="U591" s="9">
        <v>555</v>
      </c>
      <c r="V591" s="9">
        <v>555</v>
      </c>
      <c r="W591" s="9">
        <v>555</v>
      </c>
      <c r="X591" s="9">
        <v>555</v>
      </c>
      <c r="Y591" s="9">
        <v>555</v>
      </c>
      <c r="Z591" s="9">
        <v>555</v>
      </c>
      <c r="AA591" s="9">
        <v>555</v>
      </c>
      <c r="AB591" s="9">
        <v>60.1</v>
      </c>
      <c r="AC591" s="9">
        <v>58.1</v>
      </c>
      <c r="AD591" s="9">
        <v>62.5</v>
      </c>
      <c r="AE591" s="9">
        <v>51.5</v>
      </c>
      <c r="AF591" s="9">
        <v>45</v>
      </c>
      <c r="AG591" s="9">
        <v>65</v>
      </c>
      <c r="AH591" s="9">
        <v>40</v>
      </c>
      <c r="AI591" s="9">
        <v>58</v>
      </c>
      <c r="AJ591" s="9">
        <v>50</v>
      </c>
      <c r="AK591" s="9">
        <v>60</v>
      </c>
      <c r="AL591" s="9">
        <v>60.7</v>
      </c>
      <c r="AM591" s="9">
        <v>66.7</v>
      </c>
      <c r="AN591" s="9">
        <v>26.7</v>
      </c>
      <c r="AO591" s="9">
        <v>65</v>
      </c>
      <c r="AP591" s="9">
        <v>0</v>
      </c>
      <c r="AQ591" s="9">
        <v>15</v>
      </c>
      <c r="AR591" s="9" t="s">
        <v>971</v>
      </c>
      <c r="AS591" s="9" t="s">
        <v>134</v>
      </c>
      <c r="AT591" s="9" t="s">
        <v>134</v>
      </c>
      <c r="AU591" s="9" t="s">
        <v>967</v>
      </c>
      <c r="AV591" s="9" t="s">
        <v>967</v>
      </c>
      <c r="AW591" s="9" t="s">
        <v>971</v>
      </c>
      <c r="AX591" s="9" t="s">
        <v>976</v>
      </c>
      <c r="AY591" s="9" t="s">
        <v>966</v>
      </c>
      <c r="AZ591" s="9" t="s">
        <v>134</v>
      </c>
    </row>
    <row r="592" spans="1:52" ht="12.75" customHeight="1" x14ac:dyDescent="0.2">
      <c r="A592" s="9">
        <v>2021</v>
      </c>
      <c r="B592" s="9">
        <v>1127926</v>
      </c>
      <c r="C592" s="9">
        <v>8</v>
      </c>
      <c r="D592" s="9">
        <v>0</v>
      </c>
      <c r="E592" s="9">
        <v>0</v>
      </c>
      <c r="F592" s="9">
        <v>0</v>
      </c>
      <c r="G592" s="9">
        <v>27</v>
      </c>
      <c r="H592" s="9">
        <v>0</v>
      </c>
      <c r="I592" s="9">
        <v>2</v>
      </c>
      <c r="J592" s="9">
        <v>0</v>
      </c>
      <c r="K592" s="9" t="s">
        <v>958</v>
      </c>
      <c r="L592" s="9" t="s">
        <v>963</v>
      </c>
      <c r="M592" s="9" t="s">
        <v>2120</v>
      </c>
      <c r="N592" s="9">
        <v>1101101</v>
      </c>
      <c r="O592" s="9" t="s">
        <v>2121</v>
      </c>
      <c r="P592" s="88">
        <v>1.0111101009009101E+26</v>
      </c>
      <c r="Q592" s="9">
        <v>555</v>
      </c>
      <c r="R592" s="9">
        <v>555</v>
      </c>
      <c r="S592" s="9">
        <v>555</v>
      </c>
      <c r="T592" s="9">
        <v>555</v>
      </c>
      <c r="U592" s="9">
        <v>555</v>
      </c>
      <c r="V592" s="9">
        <v>555</v>
      </c>
      <c r="W592" s="9">
        <v>555</v>
      </c>
      <c r="X592" s="9">
        <v>555</v>
      </c>
      <c r="Y592" s="9">
        <v>555</v>
      </c>
      <c r="Z592" s="9">
        <v>555</v>
      </c>
      <c r="AA592" s="9">
        <v>555</v>
      </c>
      <c r="AB592" s="9">
        <v>60.2</v>
      </c>
      <c r="AC592" s="9">
        <v>55.9</v>
      </c>
      <c r="AD592" s="9">
        <v>62.5</v>
      </c>
      <c r="AE592" s="9">
        <v>46</v>
      </c>
      <c r="AF592" s="9">
        <v>55</v>
      </c>
      <c r="AG592" s="9">
        <v>55</v>
      </c>
      <c r="AH592" s="9">
        <v>55</v>
      </c>
      <c r="AI592" s="9">
        <v>37</v>
      </c>
      <c r="AJ592" s="9">
        <v>65</v>
      </c>
      <c r="AK592" s="9">
        <v>30</v>
      </c>
      <c r="AL592" s="9">
        <v>61.6</v>
      </c>
      <c r="AM592" s="9">
        <v>56</v>
      </c>
      <c r="AN592" s="9">
        <v>93.3</v>
      </c>
      <c r="AO592" s="9">
        <v>80</v>
      </c>
      <c r="AP592" s="9">
        <v>100</v>
      </c>
      <c r="AQ592" s="9">
        <v>100</v>
      </c>
      <c r="AR592" s="9" t="s">
        <v>976</v>
      </c>
      <c r="AS592" s="9" t="s">
        <v>966</v>
      </c>
      <c r="AT592" s="9" t="s">
        <v>976</v>
      </c>
      <c r="AU592" s="9" t="s">
        <v>134</v>
      </c>
      <c r="AV592" s="9" t="s">
        <v>134</v>
      </c>
      <c r="AW592" s="9" t="s">
        <v>134</v>
      </c>
      <c r="AX592" s="9" t="s">
        <v>971</v>
      </c>
      <c r="AY592" s="9" t="s">
        <v>966</v>
      </c>
      <c r="AZ592" s="9" t="s">
        <v>976</v>
      </c>
    </row>
    <row r="593" spans="1:52" ht="12.75" customHeight="1" x14ac:dyDescent="0.2">
      <c r="A593" s="9">
        <v>2021</v>
      </c>
      <c r="B593" s="9">
        <v>1270538</v>
      </c>
      <c r="C593" s="9">
        <v>8</v>
      </c>
      <c r="D593" s="9">
        <v>0</v>
      </c>
      <c r="E593" s="9">
        <v>0</v>
      </c>
      <c r="F593" s="9">
        <v>0</v>
      </c>
      <c r="G593" s="9">
        <v>27</v>
      </c>
      <c r="H593" s="9">
        <v>1</v>
      </c>
      <c r="I593" s="9">
        <v>5</v>
      </c>
      <c r="J593" s="9">
        <v>0</v>
      </c>
      <c r="K593" s="9" t="s">
        <v>958</v>
      </c>
      <c r="L593" s="9" t="s">
        <v>1028</v>
      </c>
      <c r="M593" s="9" t="s">
        <v>2122</v>
      </c>
      <c r="N593" s="9">
        <v>1101</v>
      </c>
      <c r="O593" s="9" t="s">
        <v>2123</v>
      </c>
      <c r="P593" s="88">
        <v>9.1110111991191095E+26</v>
      </c>
      <c r="Q593" s="9">
        <v>555</v>
      </c>
      <c r="R593" s="9">
        <v>555</v>
      </c>
      <c r="S593" s="9">
        <v>555</v>
      </c>
      <c r="T593" s="9">
        <v>555</v>
      </c>
      <c r="U593" s="9">
        <v>555</v>
      </c>
      <c r="V593" s="9">
        <v>555</v>
      </c>
      <c r="W593" s="9">
        <v>333</v>
      </c>
      <c r="X593" s="9">
        <v>555</v>
      </c>
      <c r="Y593" s="9">
        <v>555</v>
      </c>
      <c r="Z593" s="9">
        <v>555</v>
      </c>
      <c r="AA593" s="9">
        <v>555</v>
      </c>
      <c r="AB593" s="9">
        <v>60.3</v>
      </c>
      <c r="AC593" s="9">
        <v>31.7</v>
      </c>
      <c r="AD593" s="9">
        <v>37.5</v>
      </c>
      <c r="AE593" s="9">
        <v>23</v>
      </c>
      <c r="AF593" s="9">
        <v>0</v>
      </c>
      <c r="AG593" s="9">
        <v>0</v>
      </c>
      <c r="AH593" s="9">
        <v>0</v>
      </c>
      <c r="AI593" s="9">
        <v>46</v>
      </c>
      <c r="AJ593" s="9">
        <v>50</v>
      </c>
      <c r="AK593" s="9">
        <v>45</v>
      </c>
      <c r="AL593" s="9">
        <v>69.8</v>
      </c>
      <c r="AM593" s="9">
        <v>76.2</v>
      </c>
      <c r="AN593" s="9">
        <v>33.299999999999997</v>
      </c>
      <c r="AO593" s="9">
        <v>55</v>
      </c>
      <c r="AP593" s="9">
        <v>30</v>
      </c>
      <c r="AQ593" s="9">
        <v>15</v>
      </c>
      <c r="AR593" s="9" t="s">
        <v>134</v>
      </c>
      <c r="AS593" s="9" t="s">
        <v>134</v>
      </c>
      <c r="AT593" s="9" t="s">
        <v>134</v>
      </c>
      <c r="AU593" s="9" t="s">
        <v>967</v>
      </c>
      <c r="AV593" s="9" t="s">
        <v>967</v>
      </c>
      <c r="AW593" s="9" t="s">
        <v>971</v>
      </c>
      <c r="AX593" s="9" t="s">
        <v>971</v>
      </c>
      <c r="AY593" s="9" t="s">
        <v>966</v>
      </c>
      <c r="AZ593" s="9" t="s">
        <v>966</v>
      </c>
    </row>
    <row r="594" spans="1:52" ht="12.75" customHeight="1" x14ac:dyDescent="0.2">
      <c r="A594" s="9">
        <v>2021</v>
      </c>
      <c r="B594" s="9">
        <v>1179970</v>
      </c>
      <c r="C594" s="9">
        <v>8</v>
      </c>
      <c r="D594" s="9">
        <v>0</v>
      </c>
      <c r="E594" s="9">
        <v>0</v>
      </c>
      <c r="F594" s="9">
        <v>0</v>
      </c>
      <c r="G594" s="9">
        <v>27</v>
      </c>
      <c r="H594" s="9">
        <v>0</v>
      </c>
      <c r="I594" s="9">
        <v>2</v>
      </c>
      <c r="J594" s="9">
        <v>0</v>
      </c>
      <c r="K594" s="9" t="s">
        <v>958</v>
      </c>
      <c r="L594" s="9" t="s">
        <v>963</v>
      </c>
      <c r="M594" s="9" t="s">
        <v>2124</v>
      </c>
      <c r="N594" s="9">
        <v>1011110</v>
      </c>
      <c r="O594" s="9" t="s">
        <v>2125</v>
      </c>
      <c r="P594" s="88">
        <v>1.1110100109109E+26</v>
      </c>
      <c r="Q594" s="9">
        <v>555</v>
      </c>
      <c r="R594" s="9">
        <v>555</v>
      </c>
      <c r="S594" s="9">
        <v>555</v>
      </c>
      <c r="T594" s="9">
        <v>555</v>
      </c>
      <c r="U594" s="9">
        <v>555</v>
      </c>
      <c r="V594" s="9">
        <v>555</v>
      </c>
      <c r="W594" s="9">
        <v>555</v>
      </c>
      <c r="X594" s="9">
        <v>555</v>
      </c>
      <c r="Y594" s="9">
        <v>555</v>
      </c>
      <c r="Z594" s="9">
        <v>555</v>
      </c>
      <c r="AA594" s="9">
        <v>555</v>
      </c>
      <c r="AB594" s="9">
        <v>60.8</v>
      </c>
      <c r="AC594" s="9">
        <v>54.3</v>
      </c>
      <c r="AD594" s="9">
        <v>62.5</v>
      </c>
      <c r="AE594" s="9">
        <v>42</v>
      </c>
      <c r="AF594" s="9">
        <v>63</v>
      </c>
      <c r="AG594" s="9">
        <v>55</v>
      </c>
      <c r="AH594" s="9">
        <v>65</v>
      </c>
      <c r="AI594" s="9">
        <v>21</v>
      </c>
      <c r="AJ594" s="9">
        <v>65</v>
      </c>
      <c r="AK594" s="9">
        <v>10</v>
      </c>
      <c r="AL594" s="9">
        <v>62.9</v>
      </c>
      <c r="AM594" s="9">
        <v>64</v>
      </c>
      <c r="AN594" s="9">
        <v>56.7</v>
      </c>
      <c r="AO594" s="9">
        <v>80</v>
      </c>
      <c r="AP594" s="9">
        <v>40</v>
      </c>
      <c r="AQ594" s="9">
        <v>50</v>
      </c>
      <c r="AR594" s="9" t="s">
        <v>966</v>
      </c>
      <c r="AS594" s="9" t="s">
        <v>966</v>
      </c>
      <c r="AT594" s="9" t="s">
        <v>971</v>
      </c>
      <c r="AU594" s="9" t="s">
        <v>967</v>
      </c>
      <c r="AV594" s="9" t="s">
        <v>967</v>
      </c>
      <c r="AW594" s="9" t="s">
        <v>971</v>
      </c>
      <c r="AX594" s="9" t="s">
        <v>966</v>
      </c>
      <c r="AY594" s="9" t="s">
        <v>966</v>
      </c>
      <c r="AZ594" s="9" t="s">
        <v>134</v>
      </c>
    </row>
    <row r="595" spans="1:52" ht="12.75" customHeight="1" x14ac:dyDescent="0.2">
      <c r="A595" s="9">
        <v>2021</v>
      </c>
      <c r="B595" s="9">
        <v>1179970</v>
      </c>
      <c r="C595" s="9">
        <v>8</v>
      </c>
      <c r="D595" s="9">
        <v>0</v>
      </c>
      <c r="E595" s="9">
        <v>0</v>
      </c>
      <c r="F595" s="9">
        <v>0</v>
      </c>
      <c r="G595" s="9">
        <v>27</v>
      </c>
      <c r="H595" s="9">
        <v>0</v>
      </c>
      <c r="I595" s="9">
        <v>2</v>
      </c>
      <c r="J595" s="9">
        <v>0</v>
      </c>
      <c r="K595" s="9" t="s">
        <v>958</v>
      </c>
      <c r="L595" s="9" t="s">
        <v>963</v>
      </c>
      <c r="M595" s="9" t="s">
        <v>2031</v>
      </c>
      <c r="N595" s="9">
        <v>11101110</v>
      </c>
      <c r="O595" s="9" t="s">
        <v>2126</v>
      </c>
      <c r="P595" s="88">
        <v>1.11111011091091E+26</v>
      </c>
      <c r="Q595" s="9">
        <v>555</v>
      </c>
      <c r="R595" s="9">
        <v>555</v>
      </c>
      <c r="S595" s="9">
        <v>555</v>
      </c>
      <c r="T595" s="9">
        <v>333</v>
      </c>
      <c r="U595" s="9">
        <v>555</v>
      </c>
      <c r="V595" s="9">
        <v>555</v>
      </c>
      <c r="W595" s="9">
        <v>333</v>
      </c>
      <c r="X595" s="9">
        <v>333</v>
      </c>
      <c r="Y595" s="9">
        <v>333</v>
      </c>
      <c r="Z595" s="9">
        <v>555</v>
      </c>
      <c r="AA595" s="9">
        <v>333</v>
      </c>
      <c r="AB595" s="9">
        <v>60.8</v>
      </c>
      <c r="AC595" s="9">
        <v>45</v>
      </c>
      <c r="AD595" s="9">
        <v>75</v>
      </c>
      <c r="AE595" s="9">
        <v>0</v>
      </c>
      <c r="AF595" s="9">
        <v>0</v>
      </c>
      <c r="AG595" s="9">
        <v>0</v>
      </c>
      <c r="AH595" s="9">
        <v>0</v>
      </c>
      <c r="AI595" s="9">
        <v>0</v>
      </c>
      <c r="AJ595" s="9">
        <v>0</v>
      </c>
      <c r="AK595" s="9">
        <v>0</v>
      </c>
      <c r="AL595" s="9">
        <v>66.099999999999994</v>
      </c>
      <c r="AM595" s="9">
        <v>76</v>
      </c>
      <c r="AN595" s="9">
        <v>10</v>
      </c>
      <c r="AO595" s="9">
        <v>0</v>
      </c>
      <c r="AP595" s="9">
        <v>30</v>
      </c>
      <c r="AQ595" s="9">
        <v>0</v>
      </c>
      <c r="AR595" s="9" t="s">
        <v>134</v>
      </c>
      <c r="AS595" s="9" t="s">
        <v>134</v>
      </c>
      <c r="AT595" s="9" t="s">
        <v>967</v>
      </c>
      <c r="AU595" s="9" t="s">
        <v>134</v>
      </c>
      <c r="AV595" s="9" t="s">
        <v>971</v>
      </c>
      <c r="AW595" s="9" t="s">
        <v>134</v>
      </c>
      <c r="AX595" s="9" t="s">
        <v>966</v>
      </c>
      <c r="AY595" s="9" t="s">
        <v>976</v>
      </c>
      <c r="AZ595" s="9" t="s">
        <v>976</v>
      </c>
    </row>
    <row r="596" spans="1:52" ht="12.75" customHeight="1" x14ac:dyDescent="0.2">
      <c r="A596" s="9">
        <v>2021</v>
      </c>
      <c r="B596" s="9">
        <v>1319230</v>
      </c>
      <c r="C596" s="9">
        <v>8</v>
      </c>
      <c r="D596" s="9">
        <v>0</v>
      </c>
      <c r="E596" s="9">
        <v>0</v>
      </c>
      <c r="F596" s="9">
        <v>0</v>
      </c>
      <c r="G596" s="9">
        <v>27</v>
      </c>
      <c r="H596" s="9">
        <v>0</v>
      </c>
      <c r="I596" s="9">
        <v>4</v>
      </c>
      <c r="J596" s="9">
        <v>0</v>
      </c>
      <c r="K596" s="9" t="s">
        <v>958</v>
      </c>
      <c r="L596" s="9" t="s">
        <v>980</v>
      </c>
      <c r="M596" s="9" t="s">
        <v>1564</v>
      </c>
      <c r="N596" s="9">
        <v>10100010</v>
      </c>
      <c r="O596" s="9" t="s">
        <v>2127</v>
      </c>
      <c r="P596" s="88">
        <v>1.9901110901111101E+25</v>
      </c>
      <c r="Q596" s="9">
        <v>555</v>
      </c>
      <c r="R596" s="9">
        <v>555</v>
      </c>
      <c r="S596" s="9">
        <v>555</v>
      </c>
      <c r="T596" s="9">
        <v>555</v>
      </c>
      <c r="U596" s="9">
        <v>555</v>
      </c>
      <c r="V596" s="9">
        <v>555</v>
      </c>
      <c r="W596" s="9">
        <v>555</v>
      </c>
      <c r="X596" s="9">
        <v>333</v>
      </c>
      <c r="Y596" s="9">
        <v>555</v>
      </c>
      <c r="Z596" s="9">
        <v>333</v>
      </c>
      <c r="AA596" s="9">
        <v>333</v>
      </c>
      <c r="AB596" s="9">
        <v>60.9</v>
      </c>
      <c r="AC596" s="9">
        <v>33.1</v>
      </c>
      <c r="AD596" s="9">
        <v>37.5</v>
      </c>
      <c r="AE596" s="9">
        <v>26.5</v>
      </c>
      <c r="AF596" s="9">
        <v>53</v>
      </c>
      <c r="AG596" s="9">
        <v>65</v>
      </c>
      <c r="AH596" s="9">
        <v>50</v>
      </c>
      <c r="AI596" s="9">
        <v>0</v>
      </c>
      <c r="AJ596" s="9">
        <v>0</v>
      </c>
      <c r="AK596" s="9">
        <v>0</v>
      </c>
      <c r="AL596" s="9">
        <v>70.099999999999994</v>
      </c>
      <c r="AM596" s="9">
        <v>78.3</v>
      </c>
      <c r="AN596" s="9">
        <v>23.3</v>
      </c>
      <c r="AO596" s="9">
        <v>70</v>
      </c>
      <c r="AP596" s="9">
        <v>0</v>
      </c>
      <c r="AQ596" s="9">
        <v>0</v>
      </c>
      <c r="AR596" s="9" t="s">
        <v>966</v>
      </c>
      <c r="AS596" s="9" t="s">
        <v>134</v>
      </c>
      <c r="AT596" s="9" t="s">
        <v>967</v>
      </c>
      <c r="AU596" s="9" t="s">
        <v>966</v>
      </c>
      <c r="AV596" s="9" t="s">
        <v>966</v>
      </c>
      <c r="AW596" s="9" t="s">
        <v>134</v>
      </c>
      <c r="AX596" s="9" t="s">
        <v>971</v>
      </c>
      <c r="AY596" s="9" t="s">
        <v>966</v>
      </c>
      <c r="AZ596" s="9" t="s">
        <v>966</v>
      </c>
    </row>
    <row r="597" spans="1:52" ht="12.75" customHeight="1" x14ac:dyDescent="0.2">
      <c r="A597" s="9">
        <v>2021</v>
      </c>
      <c r="B597" s="9">
        <v>122845</v>
      </c>
      <c r="C597" s="9">
        <v>8</v>
      </c>
      <c r="D597" s="9">
        <v>0</v>
      </c>
      <c r="E597" s="9">
        <v>0</v>
      </c>
      <c r="F597" s="9">
        <v>0</v>
      </c>
      <c r="G597" s="9">
        <v>27</v>
      </c>
      <c r="H597" s="9">
        <v>1</v>
      </c>
      <c r="I597" s="9">
        <v>5</v>
      </c>
      <c r="J597" s="9">
        <v>0</v>
      </c>
      <c r="K597" s="9" t="s">
        <v>958</v>
      </c>
      <c r="L597" s="9" t="s">
        <v>1028</v>
      </c>
      <c r="M597" s="9" t="s">
        <v>2128</v>
      </c>
      <c r="N597" s="9">
        <v>10110110</v>
      </c>
      <c r="O597" s="9" t="s">
        <v>2129</v>
      </c>
      <c r="P597" s="88">
        <v>9.1111111991091096E+26</v>
      </c>
      <c r="Q597" s="9">
        <v>555</v>
      </c>
      <c r="R597" s="9">
        <v>555</v>
      </c>
      <c r="S597" s="9">
        <v>555</v>
      </c>
      <c r="T597" s="9">
        <v>555</v>
      </c>
      <c r="U597" s="9">
        <v>555</v>
      </c>
      <c r="V597" s="9">
        <v>555</v>
      </c>
      <c r="W597" s="9">
        <v>336</v>
      </c>
      <c r="X597" s="9">
        <v>333</v>
      </c>
      <c r="Y597" s="9">
        <v>555</v>
      </c>
      <c r="Z597" s="9">
        <v>555</v>
      </c>
      <c r="AA597" s="9">
        <v>555</v>
      </c>
      <c r="AB597" s="9">
        <v>61.5</v>
      </c>
      <c r="AC597" s="9">
        <v>37.5</v>
      </c>
      <c r="AD597" s="9">
        <v>62.5</v>
      </c>
      <c r="AE597" s="9">
        <v>0</v>
      </c>
      <c r="AF597" s="9">
        <v>0</v>
      </c>
      <c r="AG597" s="9">
        <v>0</v>
      </c>
      <c r="AH597" s="9">
        <v>0</v>
      </c>
      <c r="AI597" s="9">
        <v>0</v>
      </c>
      <c r="AJ597" s="9">
        <v>0</v>
      </c>
      <c r="AK597" s="9">
        <v>0</v>
      </c>
      <c r="AL597" s="9">
        <v>69.5</v>
      </c>
      <c r="AM597" s="9">
        <v>76.2</v>
      </c>
      <c r="AN597" s="9">
        <v>31.7</v>
      </c>
      <c r="AO597" s="9">
        <v>5</v>
      </c>
      <c r="AP597" s="9">
        <v>75</v>
      </c>
      <c r="AQ597" s="9">
        <v>15</v>
      </c>
      <c r="AR597" s="9" t="s">
        <v>134</v>
      </c>
      <c r="AS597" s="9" t="s">
        <v>134</v>
      </c>
      <c r="AT597" s="9" t="s">
        <v>967</v>
      </c>
      <c r="AU597" s="9" t="s">
        <v>971</v>
      </c>
      <c r="AV597" s="9" t="s">
        <v>134</v>
      </c>
      <c r="AW597" s="9" t="s">
        <v>134</v>
      </c>
      <c r="AX597" s="9" t="s">
        <v>966</v>
      </c>
      <c r="AY597" s="9" t="s">
        <v>966</v>
      </c>
      <c r="AZ597" s="9" t="s">
        <v>971</v>
      </c>
    </row>
    <row r="598" spans="1:52" ht="12.75" customHeight="1" x14ac:dyDescent="0.2">
      <c r="A598" s="9">
        <v>2021</v>
      </c>
      <c r="B598" s="9">
        <v>108730</v>
      </c>
      <c r="C598" s="9">
        <v>8</v>
      </c>
      <c r="D598" s="9">
        <v>0</v>
      </c>
      <c r="E598" s="9">
        <v>0</v>
      </c>
      <c r="F598" s="9">
        <v>0</v>
      </c>
      <c r="G598" s="9">
        <v>27</v>
      </c>
      <c r="H598" s="9">
        <v>0</v>
      </c>
      <c r="I598" s="9">
        <v>3</v>
      </c>
      <c r="J598" s="9">
        <v>0</v>
      </c>
      <c r="K598" s="9" t="s">
        <v>958</v>
      </c>
      <c r="L598" s="9" t="s">
        <v>991</v>
      </c>
      <c r="M598" s="9" t="s">
        <v>2130</v>
      </c>
      <c r="N598" s="9">
        <v>11110</v>
      </c>
      <c r="O598" s="9" t="s">
        <v>2131</v>
      </c>
      <c r="P598" s="88">
        <v>9.0119111111011101E+26</v>
      </c>
      <c r="Q598" s="9">
        <v>555</v>
      </c>
      <c r="R598" s="9">
        <v>555</v>
      </c>
      <c r="S598" s="9">
        <v>555</v>
      </c>
      <c r="T598" s="9">
        <v>555</v>
      </c>
      <c r="U598" s="9">
        <v>555</v>
      </c>
      <c r="V598" s="9">
        <v>555</v>
      </c>
      <c r="W598" s="9">
        <v>555</v>
      </c>
      <c r="X598" s="9">
        <v>555</v>
      </c>
      <c r="Y598" s="9">
        <v>555</v>
      </c>
      <c r="Z598" s="9">
        <v>333</v>
      </c>
      <c r="AA598" s="9">
        <v>555</v>
      </c>
      <c r="AB598" s="9">
        <v>61.6</v>
      </c>
      <c r="AC598" s="9">
        <v>41.6</v>
      </c>
      <c r="AD598" s="9">
        <v>50</v>
      </c>
      <c r="AE598" s="9">
        <v>29</v>
      </c>
      <c r="AF598" s="9">
        <v>8</v>
      </c>
      <c r="AG598" s="9">
        <v>40</v>
      </c>
      <c r="AH598" s="9">
        <v>0</v>
      </c>
      <c r="AI598" s="9">
        <v>50</v>
      </c>
      <c r="AJ598" s="9">
        <v>70</v>
      </c>
      <c r="AK598" s="9">
        <v>45</v>
      </c>
      <c r="AL598" s="9">
        <v>68.3</v>
      </c>
      <c r="AM598" s="9">
        <v>75</v>
      </c>
      <c r="AN598" s="9">
        <v>30</v>
      </c>
      <c r="AO598" s="9">
        <v>50</v>
      </c>
      <c r="AP598" s="9">
        <v>0</v>
      </c>
      <c r="AQ598" s="9">
        <v>40</v>
      </c>
      <c r="AR598" s="9" t="s">
        <v>971</v>
      </c>
      <c r="AS598" s="9" t="s">
        <v>134</v>
      </c>
      <c r="AT598" s="9" t="s">
        <v>134</v>
      </c>
      <c r="AU598" s="9" t="s">
        <v>971</v>
      </c>
      <c r="AV598" s="9" t="s">
        <v>967</v>
      </c>
      <c r="AW598" s="9" t="s">
        <v>971</v>
      </c>
      <c r="AX598" s="9" t="s">
        <v>976</v>
      </c>
      <c r="AY598" s="9" t="s">
        <v>976</v>
      </c>
      <c r="AZ598" s="9" t="s">
        <v>976</v>
      </c>
    </row>
    <row r="599" spans="1:52" ht="12.75" customHeight="1" x14ac:dyDescent="0.2">
      <c r="A599" s="9">
        <v>2021</v>
      </c>
      <c r="B599" s="9">
        <v>1127926</v>
      </c>
      <c r="C599" s="9">
        <v>8</v>
      </c>
      <c r="D599" s="9">
        <v>0</v>
      </c>
      <c r="E599" s="9">
        <v>0</v>
      </c>
      <c r="F599" s="9">
        <v>0</v>
      </c>
      <c r="G599" s="9">
        <v>27</v>
      </c>
      <c r="H599" s="9">
        <v>0</v>
      </c>
      <c r="I599" s="9">
        <v>2</v>
      </c>
      <c r="J599" s="9">
        <v>0</v>
      </c>
      <c r="K599" s="9" t="s">
        <v>958</v>
      </c>
      <c r="L599" s="9" t="s">
        <v>963</v>
      </c>
      <c r="M599" s="9" t="s">
        <v>2132</v>
      </c>
      <c r="N599" s="9">
        <v>10111111</v>
      </c>
      <c r="O599" s="9" t="s">
        <v>2133</v>
      </c>
      <c r="P599" s="88">
        <v>1.1111100019019E+26</v>
      </c>
      <c r="Q599" s="9">
        <v>555</v>
      </c>
      <c r="R599" s="9">
        <v>555</v>
      </c>
      <c r="S599" s="9">
        <v>555</v>
      </c>
      <c r="T599" s="9">
        <v>555</v>
      </c>
      <c r="U599" s="9">
        <v>555</v>
      </c>
      <c r="V599" s="9">
        <v>333</v>
      </c>
      <c r="W599" s="9">
        <v>555</v>
      </c>
      <c r="X599" s="9">
        <v>555</v>
      </c>
      <c r="Y599" s="9">
        <v>333</v>
      </c>
      <c r="Z599" s="9">
        <v>333</v>
      </c>
      <c r="AA599" s="9">
        <v>333</v>
      </c>
      <c r="AB599" s="9">
        <v>61.8</v>
      </c>
      <c r="AC599" s="9">
        <v>73.7</v>
      </c>
      <c r="AD599" s="9">
        <v>87.5</v>
      </c>
      <c r="AE599" s="9">
        <v>53</v>
      </c>
      <c r="AF599" s="9">
        <v>35</v>
      </c>
      <c r="AG599" s="9">
        <v>55</v>
      </c>
      <c r="AH599" s="9">
        <v>30</v>
      </c>
      <c r="AI599" s="9">
        <v>71</v>
      </c>
      <c r="AJ599" s="9">
        <v>55</v>
      </c>
      <c r="AK599" s="9">
        <v>75</v>
      </c>
      <c r="AL599" s="9">
        <v>57.8</v>
      </c>
      <c r="AM599" s="9">
        <v>68</v>
      </c>
      <c r="AN599" s="9">
        <v>0</v>
      </c>
      <c r="AO599" s="9">
        <v>0</v>
      </c>
      <c r="AP599" s="9">
        <v>0</v>
      </c>
      <c r="AQ599" s="9">
        <v>0</v>
      </c>
      <c r="AR599" s="9" t="s">
        <v>966</v>
      </c>
      <c r="AS599" s="9" t="s">
        <v>966</v>
      </c>
      <c r="AT599" s="9" t="s">
        <v>967</v>
      </c>
      <c r="AU599" s="9" t="s">
        <v>971</v>
      </c>
      <c r="AV599" s="9" t="s">
        <v>971</v>
      </c>
      <c r="AW599" s="9" t="s">
        <v>134</v>
      </c>
      <c r="AX599" s="9" t="s">
        <v>971</v>
      </c>
      <c r="AY599" s="9" t="s">
        <v>966</v>
      </c>
      <c r="AZ599" s="9" t="s">
        <v>976</v>
      </c>
    </row>
    <row r="600" spans="1:52" ht="12.75" customHeight="1" x14ac:dyDescent="0.2">
      <c r="A600" s="9">
        <v>2021</v>
      </c>
      <c r="B600" s="9">
        <v>1179970</v>
      </c>
      <c r="C600" s="9">
        <v>8</v>
      </c>
      <c r="D600" s="9">
        <v>0</v>
      </c>
      <c r="E600" s="9">
        <v>0</v>
      </c>
      <c r="F600" s="9">
        <v>0</v>
      </c>
      <c r="G600" s="9">
        <v>27</v>
      </c>
      <c r="H600" s="9">
        <v>0</v>
      </c>
      <c r="I600" s="9">
        <v>2</v>
      </c>
      <c r="J600" s="9">
        <v>0</v>
      </c>
      <c r="K600" s="9" t="s">
        <v>958</v>
      </c>
      <c r="L600" s="9" t="s">
        <v>963</v>
      </c>
      <c r="M600" s="9" t="s">
        <v>2134</v>
      </c>
      <c r="N600" s="9">
        <v>1010</v>
      </c>
      <c r="O600" s="9" t="s">
        <v>2135</v>
      </c>
      <c r="P600" s="88">
        <v>1.00111111191091E+26</v>
      </c>
      <c r="Q600" s="9">
        <v>555</v>
      </c>
      <c r="R600" s="9">
        <v>555</v>
      </c>
      <c r="S600" s="9">
        <v>555</v>
      </c>
      <c r="T600" s="9">
        <v>555</v>
      </c>
      <c r="U600" s="9">
        <v>555</v>
      </c>
      <c r="V600" s="9">
        <v>555</v>
      </c>
      <c r="W600" s="9">
        <v>555</v>
      </c>
      <c r="X600" s="9">
        <v>555</v>
      </c>
      <c r="Y600" s="9">
        <v>555</v>
      </c>
      <c r="Z600" s="9">
        <v>555</v>
      </c>
      <c r="AA600" s="9">
        <v>555</v>
      </c>
      <c r="AB600" s="9">
        <v>61.8</v>
      </c>
      <c r="AC600" s="9">
        <v>27.2</v>
      </c>
      <c r="AD600" s="9">
        <v>25</v>
      </c>
      <c r="AE600" s="9">
        <v>30.5</v>
      </c>
      <c r="AF600" s="9">
        <v>39</v>
      </c>
      <c r="AG600" s="9">
        <v>55</v>
      </c>
      <c r="AH600" s="9">
        <v>35</v>
      </c>
      <c r="AI600" s="9">
        <v>22</v>
      </c>
      <c r="AJ600" s="9">
        <v>70</v>
      </c>
      <c r="AK600" s="9">
        <v>10</v>
      </c>
      <c r="AL600" s="9">
        <v>73.3</v>
      </c>
      <c r="AM600" s="9">
        <v>80</v>
      </c>
      <c r="AN600" s="9">
        <v>35</v>
      </c>
      <c r="AO600" s="9">
        <v>40</v>
      </c>
      <c r="AP600" s="9">
        <v>40</v>
      </c>
      <c r="AQ600" s="9">
        <v>25</v>
      </c>
      <c r="AR600" s="9" t="s">
        <v>134</v>
      </c>
      <c r="AS600" s="9" t="s">
        <v>134</v>
      </c>
      <c r="AT600" s="9" t="s">
        <v>134</v>
      </c>
      <c r="AU600" s="9" t="s">
        <v>967</v>
      </c>
      <c r="AV600" s="9" t="s">
        <v>967</v>
      </c>
      <c r="AW600" s="9" t="s">
        <v>971</v>
      </c>
      <c r="AX600" s="9" t="s">
        <v>976</v>
      </c>
      <c r="AY600" s="9" t="s">
        <v>966</v>
      </c>
      <c r="AZ600" s="9" t="s">
        <v>134</v>
      </c>
    </row>
    <row r="601" spans="1:52" ht="12.75" customHeight="1" x14ac:dyDescent="0.2">
      <c r="A601" s="9">
        <v>2021</v>
      </c>
      <c r="B601" s="9">
        <v>1127925</v>
      </c>
      <c r="C601" s="9">
        <v>8</v>
      </c>
      <c r="D601" s="9">
        <v>0</v>
      </c>
      <c r="E601" s="9">
        <v>0</v>
      </c>
      <c r="F601" s="9">
        <v>0</v>
      </c>
      <c r="G601" s="9">
        <v>27</v>
      </c>
      <c r="H601" s="9">
        <v>1</v>
      </c>
      <c r="I601" s="9">
        <v>5</v>
      </c>
      <c r="J601" s="9">
        <v>0</v>
      </c>
      <c r="K601" s="9" t="s">
        <v>958</v>
      </c>
      <c r="L601" s="9" t="s">
        <v>1028</v>
      </c>
      <c r="M601" s="9" t="s">
        <v>2136</v>
      </c>
      <c r="N601" s="9">
        <v>1110</v>
      </c>
      <c r="O601" s="9" t="s">
        <v>2137</v>
      </c>
      <c r="P601" s="88">
        <v>9.1011110991191105E+26</v>
      </c>
      <c r="Q601" s="9">
        <v>555</v>
      </c>
      <c r="R601" s="9">
        <v>555</v>
      </c>
      <c r="S601" s="9">
        <v>555</v>
      </c>
      <c r="T601" s="9">
        <v>555</v>
      </c>
      <c r="U601" s="9">
        <v>555</v>
      </c>
      <c r="V601" s="9">
        <v>555</v>
      </c>
      <c r="W601" s="9">
        <v>555</v>
      </c>
      <c r="X601" s="9">
        <v>555</v>
      </c>
      <c r="Y601" s="9">
        <v>555</v>
      </c>
      <c r="Z601" s="9">
        <v>555</v>
      </c>
      <c r="AA601" s="9">
        <v>555</v>
      </c>
      <c r="AB601" s="9">
        <v>62</v>
      </c>
      <c r="AC601" s="9">
        <v>36.700000000000003</v>
      </c>
      <c r="AD601" s="9">
        <v>37.5</v>
      </c>
      <c r="AE601" s="9">
        <v>35.5</v>
      </c>
      <c r="AF601" s="9">
        <v>10</v>
      </c>
      <c r="AG601" s="9">
        <v>50</v>
      </c>
      <c r="AH601" s="9">
        <v>0</v>
      </c>
      <c r="AI601" s="9">
        <v>61</v>
      </c>
      <c r="AJ601" s="9">
        <v>65</v>
      </c>
      <c r="AK601" s="9">
        <v>60</v>
      </c>
      <c r="AL601" s="9">
        <v>70.400000000000006</v>
      </c>
      <c r="AM601" s="9">
        <v>81</v>
      </c>
      <c r="AN601" s="9">
        <v>10</v>
      </c>
      <c r="AO601" s="9">
        <v>20</v>
      </c>
      <c r="AP601" s="9">
        <v>10</v>
      </c>
      <c r="AQ601" s="9">
        <v>0</v>
      </c>
      <c r="AR601" s="9" t="s">
        <v>966</v>
      </c>
      <c r="AS601" s="9" t="s">
        <v>966</v>
      </c>
      <c r="AT601" s="9" t="s">
        <v>134</v>
      </c>
      <c r="AU601" s="9" t="s">
        <v>967</v>
      </c>
      <c r="AV601" s="9" t="s">
        <v>967</v>
      </c>
      <c r="AW601" s="9" t="s">
        <v>971</v>
      </c>
      <c r="AX601" s="9" t="s">
        <v>966</v>
      </c>
      <c r="AY601" s="9" t="s">
        <v>966</v>
      </c>
      <c r="AZ601" s="9" t="s">
        <v>971</v>
      </c>
    </row>
    <row r="602" spans="1:52" ht="12.75" customHeight="1" x14ac:dyDescent="0.2">
      <c r="A602" s="9">
        <v>2021</v>
      </c>
      <c r="B602" s="9">
        <v>123336</v>
      </c>
      <c r="C602" s="9">
        <v>8</v>
      </c>
      <c r="D602" s="9">
        <v>0</v>
      </c>
      <c r="E602" s="9">
        <v>0</v>
      </c>
      <c r="F602" s="9">
        <v>0</v>
      </c>
      <c r="G602" s="9">
        <v>27</v>
      </c>
      <c r="H602" s="9">
        <v>0</v>
      </c>
      <c r="I602" s="9">
        <v>5</v>
      </c>
      <c r="J602" s="9">
        <v>0</v>
      </c>
      <c r="K602" s="9" t="s">
        <v>958</v>
      </c>
      <c r="L602" s="9" t="s">
        <v>962</v>
      </c>
      <c r="M602" s="9" t="s">
        <v>1949</v>
      </c>
      <c r="N602" s="9">
        <v>111111</v>
      </c>
      <c r="O602" s="9" t="s">
        <v>2138</v>
      </c>
      <c r="P602" s="88">
        <v>1.01901109100901E+26</v>
      </c>
      <c r="Q602" s="9">
        <v>555</v>
      </c>
      <c r="R602" s="9">
        <v>555</v>
      </c>
      <c r="S602" s="9">
        <v>555</v>
      </c>
      <c r="T602" s="9">
        <v>555</v>
      </c>
      <c r="U602" s="9">
        <v>555</v>
      </c>
      <c r="V602" s="9">
        <v>555</v>
      </c>
      <c r="W602" s="9">
        <v>333</v>
      </c>
      <c r="X602" s="9">
        <v>555</v>
      </c>
      <c r="Y602" s="9">
        <v>555</v>
      </c>
      <c r="Z602" s="9">
        <v>555</v>
      </c>
      <c r="AA602" s="9">
        <v>555</v>
      </c>
      <c r="AB602" s="9">
        <v>62.1</v>
      </c>
      <c r="AC602" s="9">
        <v>49.8</v>
      </c>
      <c r="AD602" s="9">
        <v>75</v>
      </c>
      <c r="AE602" s="9">
        <v>12</v>
      </c>
      <c r="AF602" s="9">
        <v>0</v>
      </c>
      <c r="AG602" s="9">
        <v>0</v>
      </c>
      <c r="AH602" s="9">
        <v>0</v>
      </c>
      <c r="AI602" s="9">
        <v>24</v>
      </c>
      <c r="AJ602" s="9">
        <v>80</v>
      </c>
      <c r="AK602" s="9">
        <v>10</v>
      </c>
      <c r="AL602" s="9">
        <v>66.2</v>
      </c>
      <c r="AM602" s="9">
        <v>68.2</v>
      </c>
      <c r="AN602" s="9">
        <v>55</v>
      </c>
      <c r="AO602" s="9">
        <v>75</v>
      </c>
      <c r="AP602" s="9">
        <v>50</v>
      </c>
      <c r="AQ602" s="9">
        <v>40</v>
      </c>
      <c r="AR602" s="9" t="s">
        <v>134</v>
      </c>
      <c r="AS602" s="9" t="s">
        <v>966</v>
      </c>
      <c r="AT602" s="9" t="s">
        <v>971</v>
      </c>
      <c r="AU602" s="9" t="s">
        <v>967</v>
      </c>
      <c r="AV602" s="9" t="s">
        <v>967</v>
      </c>
      <c r="AW602" s="9" t="s">
        <v>967</v>
      </c>
      <c r="AX602" s="9" t="s">
        <v>976</v>
      </c>
      <c r="AY602" s="9" t="s">
        <v>966</v>
      </c>
      <c r="AZ602" s="9" t="s">
        <v>966</v>
      </c>
    </row>
    <row r="603" spans="1:52" ht="12.75" customHeight="1" x14ac:dyDescent="0.2">
      <c r="A603" s="9">
        <v>2021</v>
      </c>
      <c r="B603" s="9">
        <v>1127926</v>
      </c>
      <c r="C603" s="9">
        <v>8</v>
      </c>
      <c r="D603" s="9">
        <v>0</v>
      </c>
      <c r="E603" s="9">
        <v>0</v>
      </c>
      <c r="F603" s="9">
        <v>0</v>
      </c>
      <c r="G603" s="9">
        <v>27</v>
      </c>
      <c r="H603" s="9">
        <v>0</v>
      </c>
      <c r="I603" s="9">
        <v>2</v>
      </c>
      <c r="J603" s="9">
        <v>0</v>
      </c>
      <c r="K603" s="9" t="s">
        <v>958</v>
      </c>
      <c r="L603" s="9" t="s">
        <v>963</v>
      </c>
      <c r="M603" s="9" t="s">
        <v>2139</v>
      </c>
      <c r="N603" s="9">
        <v>11100010</v>
      </c>
      <c r="O603" s="9" t="s">
        <v>2140</v>
      </c>
      <c r="P603" s="88">
        <v>1.01111010191091E+26</v>
      </c>
      <c r="Q603" s="9">
        <v>555</v>
      </c>
      <c r="R603" s="9">
        <v>555</v>
      </c>
      <c r="S603" s="9">
        <v>555</v>
      </c>
      <c r="T603" s="9">
        <v>555</v>
      </c>
      <c r="U603" s="9">
        <v>555</v>
      </c>
      <c r="V603" s="9">
        <v>555</v>
      </c>
      <c r="W603" s="9">
        <v>336</v>
      </c>
      <c r="X603" s="9">
        <v>336</v>
      </c>
      <c r="Y603" s="9">
        <v>555</v>
      </c>
      <c r="Z603" s="9">
        <v>555</v>
      </c>
      <c r="AA603" s="9">
        <v>555</v>
      </c>
      <c r="AB603" s="9">
        <v>62.3</v>
      </c>
      <c r="AC603" s="9">
        <v>30</v>
      </c>
      <c r="AD603" s="9">
        <v>50</v>
      </c>
      <c r="AE603" s="9">
        <v>0</v>
      </c>
      <c r="AF603" s="9">
        <v>0</v>
      </c>
      <c r="AG603" s="9">
        <v>0</v>
      </c>
      <c r="AH603" s="9">
        <v>0</v>
      </c>
      <c r="AI603" s="9">
        <v>0</v>
      </c>
      <c r="AJ603" s="9">
        <v>65</v>
      </c>
      <c r="AK603" s="9">
        <v>0</v>
      </c>
      <c r="AL603" s="9">
        <v>73.099999999999994</v>
      </c>
      <c r="AM603" s="9">
        <v>76</v>
      </c>
      <c r="AN603" s="9">
        <v>56.7</v>
      </c>
      <c r="AO603" s="9">
        <v>60</v>
      </c>
      <c r="AP603" s="9">
        <v>60</v>
      </c>
      <c r="AQ603" s="9">
        <v>50</v>
      </c>
      <c r="AR603" s="9" t="s">
        <v>971</v>
      </c>
      <c r="AS603" s="9" t="s">
        <v>134</v>
      </c>
      <c r="AT603" s="9" t="s">
        <v>967</v>
      </c>
      <c r="AU603" s="9" t="s">
        <v>971</v>
      </c>
      <c r="AV603" s="9" t="s">
        <v>134</v>
      </c>
      <c r="AW603" s="9" t="s">
        <v>967</v>
      </c>
      <c r="AX603" s="9" t="s">
        <v>971</v>
      </c>
      <c r="AY603" s="9" t="s">
        <v>134</v>
      </c>
      <c r="AZ603" s="9" t="s">
        <v>976</v>
      </c>
    </row>
    <row r="604" spans="1:52" ht="12.75" customHeight="1" x14ac:dyDescent="0.2">
      <c r="A604" s="9">
        <v>2021</v>
      </c>
      <c r="B604" s="9">
        <v>1179970</v>
      </c>
      <c r="C604" s="9">
        <v>8</v>
      </c>
      <c r="D604" s="9">
        <v>0</v>
      </c>
      <c r="E604" s="9">
        <v>0</v>
      </c>
      <c r="F604" s="9">
        <v>0</v>
      </c>
      <c r="G604" s="9">
        <v>27</v>
      </c>
      <c r="H604" s="9">
        <v>0</v>
      </c>
      <c r="I604" s="9">
        <v>2</v>
      </c>
      <c r="J604" s="9">
        <v>0</v>
      </c>
      <c r="K604" s="9" t="s">
        <v>958</v>
      </c>
      <c r="L604" s="9" t="s">
        <v>963</v>
      </c>
      <c r="M604" s="9" t="s">
        <v>2141</v>
      </c>
      <c r="N604" s="9">
        <v>111110</v>
      </c>
      <c r="O604" s="9" t="s">
        <v>2142</v>
      </c>
      <c r="P604" s="88">
        <v>1.1011001109109099E+26</v>
      </c>
      <c r="Q604" s="9">
        <v>555</v>
      </c>
      <c r="R604" s="9">
        <v>555</v>
      </c>
      <c r="S604" s="9">
        <v>555</v>
      </c>
      <c r="T604" s="9">
        <v>555</v>
      </c>
      <c r="U604" s="9">
        <v>555</v>
      </c>
      <c r="V604" s="9">
        <v>555</v>
      </c>
      <c r="W604" s="9">
        <v>555</v>
      </c>
      <c r="X604" s="9">
        <v>555</v>
      </c>
      <c r="Y604" s="9">
        <v>555</v>
      </c>
      <c r="Z604" s="9">
        <v>555</v>
      </c>
      <c r="AA604" s="9">
        <v>555</v>
      </c>
      <c r="AB604" s="9">
        <v>62.4</v>
      </c>
      <c r="AC604" s="9">
        <v>50.5</v>
      </c>
      <c r="AD604" s="9">
        <v>62.5</v>
      </c>
      <c r="AE604" s="9">
        <v>32.5</v>
      </c>
      <c r="AF604" s="9">
        <v>43</v>
      </c>
      <c r="AG604" s="9">
        <v>55</v>
      </c>
      <c r="AH604" s="9">
        <v>40</v>
      </c>
      <c r="AI604" s="9">
        <v>22</v>
      </c>
      <c r="AJ604" s="9">
        <v>70</v>
      </c>
      <c r="AK604" s="9">
        <v>10</v>
      </c>
      <c r="AL604" s="9">
        <v>66.3</v>
      </c>
      <c r="AM604" s="9">
        <v>68</v>
      </c>
      <c r="AN604" s="9">
        <v>56.7</v>
      </c>
      <c r="AO604" s="9">
        <v>60</v>
      </c>
      <c r="AP604" s="9">
        <v>60</v>
      </c>
      <c r="AQ604" s="9">
        <v>50</v>
      </c>
      <c r="AR604" s="9" t="s">
        <v>134</v>
      </c>
      <c r="AS604" s="9" t="s">
        <v>134</v>
      </c>
      <c r="AT604" s="9" t="s">
        <v>971</v>
      </c>
      <c r="AU604" s="9" t="s">
        <v>971</v>
      </c>
      <c r="AV604" s="9" t="s">
        <v>971</v>
      </c>
      <c r="AW604" s="9" t="s">
        <v>134</v>
      </c>
      <c r="AX604" s="9" t="s">
        <v>976</v>
      </c>
      <c r="AY604" s="9" t="s">
        <v>966</v>
      </c>
      <c r="AZ604" s="9" t="s">
        <v>966</v>
      </c>
    </row>
    <row r="605" spans="1:52" ht="12.75" customHeight="1" x14ac:dyDescent="0.2">
      <c r="A605" s="9">
        <v>2021</v>
      </c>
      <c r="B605" s="9">
        <v>1127925</v>
      </c>
      <c r="C605" s="9">
        <v>8</v>
      </c>
      <c r="D605" s="9">
        <v>0</v>
      </c>
      <c r="E605" s="9">
        <v>0</v>
      </c>
      <c r="F605" s="9">
        <v>0</v>
      </c>
      <c r="G605" s="9">
        <v>27</v>
      </c>
      <c r="H605" s="9">
        <v>1</v>
      </c>
      <c r="I605" s="9">
        <v>5</v>
      </c>
      <c r="J605" s="9">
        <v>0</v>
      </c>
      <c r="K605" s="9" t="s">
        <v>958</v>
      </c>
      <c r="L605" s="9" t="s">
        <v>1028</v>
      </c>
      <c r="M605" s="9" t="s">
        <v>2143</v>
      </c>
      <c r="N605" s="9">
        <v>11111110</v>
      </c>
      <c r="O605" s="9" t="s">
        <v>2144</v>
      </c>
      <c r="P605" s="88">
        <v>9.1100111991191099E+26</v>
      </c>
      <c r="Q605" s="9">
        <v>555</v>
      </c>
      <c r="R605" s="9">
        <v>555</v>
      </c>
      <c r="S605" s="9">
        <v>555</v>
      </c>
      <c r="T605" s="9">
        <v>555</v>
      </c>
      <c r="U605" s="9">
        <v>555</v>
      </c>
      <c r="V605" s="9">
        <v>555</v>
      </c>
      <c r="W605" s="9">
        <v>333</v>
      </c>
      <c r="X605" s="9">
        <v>555</v>
      </c>
      <c r="Y605" s="9">
        <v>555</v>
      </c>
      <c r="Z605" s="9">
        <v>333</v>
      </c>
      <c r="AA605" s="9">
        <v>555</v>
      </c>
      <c r="AB605" s="9">
        <v>62.9</v>
      </c>
      <c r="AC605" s="9">
        <v>64.900000000000006</v>
      </c>
      <c r="AD605" s="9">
        <v>87.5</v>
      </c>
      <c r="AE605" s="9">
        <v>31</v>
      </c>
      <c r="AF605" s="9">
        <v>0</v>
      </c>
      <c r="AG605" s="9">
        <v>0</v>
      </c>
      <c r="AH605" s="9">
        <v>0</v>
      </c>
      <c r="AI605" s="9">
        <v>62</v>
      </c>
      <c r="AJ605" s="9">
        <v>70</v>
      </c>
      <c r="AK605" s="9">
        <v>60</v>
      </c>
      <c r="AL605" s="9">
        <v>62.2</v>
      </c>
      <c r="AM605" s="9">
        <v>71.400000000000006</v>
      </c>
      <c r="AN605" s="9">
        <v>10</v>
      </c>
      <c r="AO605" s="9">
        <v>15</v>
      </c>
      <c r="AP605" s="9">
        <v>0</v>
      </c>
      <c r="AQ605" s="9">
        <v>15</v>
      </c>
      <c r="AR605" s="9" t="s">
        <v>966</v>
      </c>
      <c r="AS605" s="9" t="s">
        <v>966</v>
      </c>
      <c r="AT605" s="9" t="s">
        <v>134</v>
      </c>
      <c r="AU605" s="9" t="s">
        <v>966</v>
      </c>
      <c r="AV605" s="9" t="s">
        <v>966</v>
      </c>
      <c r="AW605" s="9" t="s">
        <v>134</v>
      </c>
      <c r="AX605" s="9" t="s">
        <v>967</v>
      </c>
      <c r="AY605" s="9" t="s">
        <v>966</v>
      </c>
      <c r="AZ605" s="9" t="s">
        <v>134</v>
      </c>
    </row>
    <row r="606" spans="1:52" ht="12.75" customHeight="1" x14ac:dyDescent="0.2">
      <c r="A606" s="9">
        <v>2021</v>
      </c>
      <c r="B606" s="9">
        <v>1127926</v>
      </c>
      <c r="C606" s="9">
        <v>8</v>
      </c>
      <c r="D606" s="9">
        <v>0</v>
      </c>
      <c r="E606" s="9">
        <v>0</v>
      </c>
      <c r="F606" s="9">
        <v>0</v>
      </c>
      <c r="G606" s="9">
        <v>27</v>
      </c>
      <c r="H606" s="9">
        <v>0</v>
      </c>
      <c r="I606" s="9">
        <v>2</v>
      </c>
      <c r="J606" s="9">
        <v>0</v>
      </c>
      <c r="K606" s="9" t="s">
        <v>958</v>
      </c>
      <c r="L606" s="9" t="s">
        <v>963</v>
      </c>
      <c r="M606" s="9" t="s">
        <v>2145</v>
      </c>
      <c r="N606" s="9">
        <v>10110110</v>
      </c>
      <c r="O606" s="9" t="s">
        <v>2146</v>
      </c>
      <c r="P606" s="88">
        <v>1.1101101119009001E+26</v>
      </c>
      <c r="Q606" s="9">
        <v>555</v>
      </c>
      <c r="R606" s="9">
        <v>555</v>
      </c>
      <c r="S606" s="9">
        <v>555</v>
      </c>
      <c r="T606" s="9">
        <v>333</v>
      </c>
      <c r="U606" s="9">
        <v>555</v>
      </c>
      <c r="V606" s="9">
        <v>555</v>
      </c>
      <c r="W606" s="9">
        <v>333</v>
      </c>
      <c r="X606" s="9">
        <v>333</v>
      </c>
      <c r="Y606" s="9">
        <v>333</v>
      </c>
      <c r="Z606" s="9">
        <v>555</v>
      </c>
      <c r="AA606" s="9">
        <v>555</v>
      </c>
      <c r="AB606" s="9">
        <v>62.9</v>
      </c>
      <c r="AC606" s="9">
        <v>37.5</v>
      </c>
      <c r="AD606" s="9">
        <v>62.5</v>
      </c>
      <c r="AE606" s="9">
        <v>0</v>
      </c>
      <c r="AF606" s="9">
        <v>0</v>
      </c>
      <c r="AG606" s="9">
        <v>0</v>
      </c>
      <c r="AH606" s="9">
        <v>0</v>
      </c>
      <c r="AI606" s="9">
        <v>0</v>
      </c>
      <c r="AJ606" s="9">
        <v>0</v>
      </c>
      <c r="AK606" s="9">
        <v>0</v>
      </c>
      <c r="AL606" s="9">
        <v>71.400000000000006</v>
      </c>
      <c r="AM606" s="9">
        <v>76</v>
      </c>
      <c r="AN606" s="9">
        <v>45</v>
      </c>
      <c r="AO606" s="9">
        <v>0</v>
      </c>
      <c r="AP606" s="9">
        <v>60</v>
      </c>
      <c r="AQ606" s="9">
        <v>75</v>
      </c>
      <c r="AR606" s="9" t="s">
        <v>966</v>
      </c>
      <c r="AS606" s="9" t="s">
        <v>966</v>
      </c>
      <c r="AT606" s="9" t="s">
        <v>134</v>
      </c>
      <c r="AU606" s="9" t="s">
        <v>134</v>
      </c>
      <c r="AV606" s="9" t="s">
        <v>134</v>
      </c>
      <c r="AW606" s="9" t="s">
        <v>134</v>
      </c>
      <c r="AX606" s="9" t="s">
        <v>971</v>
      </c>
      <c r="AY606" s="9" t="s">
        <v>966</v>
      </c>
      <c r="AZ606" s="9" t="s">
        <v>134</v>
      </c>
    </row>
    <row r="607" spans="1:52" ht="12.75" customHeight="1" x14ac:dyDescent="0.2">
      <c r="A607" s="9">
        <v>2021</v>
      </c>
      <c r="B607" s="9">
        <v>1308687</v>
      </c>
      <c r="C607" s="9">
        <v>8</v>
      </c>
      <c r="D607" s="9">
        <v>0</v>
      </c>
      <c r="E607" s="9">
        <v>0</v>
      </c>
      <c r="F607" s="9">
        <v>0</v>
      </c>
      <c r="G607" s="9">
        <v>27</v>
      </c>
      <c r="H607" s="9">
        <v>0</v>
      </c>
      <c r="I607" s="9">
        <v>7</v>
      </c>
      <c r="J607" s="9">
        <v>0</v>
      </c>
      <c r="K607" s="9" t="s">
        <v>958</v>
      </c>
      <c r="L607" s="9" t="s">
        <v>977</v>
      </c>
      <c r="M607" s="9" t="s">
        <v>1510</v>
      </c>
      <c r="N607" s="9">
        <v>10101110</v>
      </c>
      <c r="O607" s="9" t="s">
        <v>2147</v>
      </c>
      <c r="P607" s="88">
        <v>9.1090019901119195E+26</v>
      </c>
      <c r="Q607" s="9">
        <v>555</v>
      </c>
      <c r="R607" s="9">
        <v>555</v>
      </c>
      <c r="S607" s="9">
        <v>555</v>
      </c>
      <c r="T607" s="9">
        <v>555</v>
      </c>
      <c r="U607" s="9">
        <v>555</v>
      </c>
      <c r="V607" s="9">
        <v>555</v>
      </c>
      <c r="W607" s="9">
        <v>555</v>
      </c>
      <c r="X607" s="9">
        <v>555</v>
      </c>
      <c r="Y607" s="9">
        <v>555</v>
      </c>
      <c r="Z607" s="9">
        <v>555</v>
      </c>
      <c r="AA607" s="9">
        <v>555</v>
      </c>
      <c r="AB607" s="9">
        <v>63.2</v>
      </c>
      <c r="AC607" s="9">
        <v>51.9</v>
      </c>
      <c r="AD607" s="9">
        <v>62.5</v>
      </c>
      <c r="AE607" s="9">
        <v>36</v>
      </c>
      <c r="AF607" s="9">
        <v>19</v>
      </c>
      <c r="AG607" s="9">
        <v>55</v>
      </c>
      <c r="AH607" s="9">
        <v>10</v>
      </c>
      <c r="AI607" s="9">
        <v>53</v>
      </c>
      <c r="AJ607" s="9">
        <v>65</v>
      </c>
      <c r="AK607" s="9">
        <v>50</v>
      </c>
      <c r="AL607" s="9">
        <v>67</v>
      </c>
      <c r="AM607" s="9">
        <v>70</v>
      </c>
      <c r="AN607" s="9">
        <v>50</v>
      </c>
      <c r="AO607" s="9">
        <v>35</v>
      </c>
      <c r="AP607" s="9">
        <v>60</v>
      </c>
      <c r="AQ607" s="9">
        <v>55</v>
      </c>
      <c r="AR607" s="9" t="s">
        <v>966</v>
      </c>
      <c r="AS607" s="9" t="s">
        <v>966</v>
      </c>
      <c r="AT607" s="9" t="s">
        <v>967</v>
      </c>
      <c r="AU607" s="9" t="s">
        <v>134</v>
      </c>
      <c r="AV607" s="9" t="s">
        <v>134</v>
      </c>
      <c r="AW607" s="9" t="s">
        <v>134</v>
      </c>
      <c r="AX607" s="9" t="s">
        <v>971</v>
      </c>
      <c r="AY607" s="9" t="s">
        <v>966</v>
      </c>
      <c r="AZ607" s="9" t="s">
        <v>966</v>
      </c>
    </row>
    <row r="608" spans="1:52" ht="12.75" customHeight="1" x14ac:dyDescent="0.2">
      <c r="A608" s="9">
        <v>2021</v>
      </c>
      <c r="B608" s="9">
        <v>1127926</v>
      </c>
      <c r="C608" s="9">
        <v>8</v>
      </c>
      <c r="D608" s="9">
        <v>0</v>
      </c>
      <c r="E608" s="9">
        <v>0</v>
      </c>
      <c r="F608" s="9">
        <v>0</v>
      </c>
      <c r="G608" s="9">
        <v>27</v>
      </c>
      <c r="H608" s="9">
        <v>0</v>
      </c>
      <c r="I608" s="9">
        <v>2</v>
      </c>
      <c r="J608" s="9">
        <v>0</v>
      </c>
      <c r="K608" s="9" t="s">
        <v>958</v>
      </c>
      <c r="L608" s="9" t="s">
        <v>963</v>
      </c>
      <c r="M608" s="9" t="s">
        <v>2148</v>
      </c>
      <c r="N608" s="9">
        <v>11101111</v>
      </c>
      <c r="O608" s="9" t="s">
        <v>2149</v>
      </c>
      <c r="P608" s="88">
        <v>1.11111010091091E+26</v>
      </c>
      <c r="Q608" s="9">
        <v>555</v>
      </c>
      <c r="R608" s="9">
        <v>555</v>
      </c>
      <c r="S608" s="9">
        <v>555</v>
      </c>
      <c r="T608" s="9">
        <v>333</v>
      </c>
      <c r="U608" s="9">
        <v>555</v>
      </c>
      <c r="V608" s="9">
        <v>555</v>
      </c>
      <c r="W608" s="9">
        <v>333</v>
      </c>
      <c r="X608" s="9">
        <v>333</v>
      </c>
      <c r="Y608" s="9">
        <v>333</v>
      </c>
      <c r="Z608" s="9">
        <v>555</v>
      </c>
      <c r="AA608" s="9">
        <v>555</v>
      </c>
      <c r="AB608" s="9">
        <v>63.2</v>
      </c>
      <c r="AC608" s="9">
        <v>52.5</v>
      </c>
      <c r="AD608" s="9">
        <v>87.5</v>
      </c>
      <c r="AE608" s="9">
        <v>0</v>
      </c>
      <c r="AF608" s="9">
        <v>0</v>
      </c>
      <c r="AG608" s="9">
        <v>0</v>
      </c>
      <c r="AH608" s="9">
        <v>0</v>
      </c>
      <c r="AI608" s="9">
        <v>0</v>
      </c>
      <c r="AJ608" s="9">
        <v>0</v>
      </c>
      <c r="AK608" s="9">
        <v>0</v>
      </c>
      <c r="AL608" s="9">
        <v>66.7</v>
      </c>
      <c r="AM608" s="9">
        <v>72</v>
      </c>
      <c r="AN608" s="9">
        <v>36.700000000000003</v>
      </c>
      <c r="AO608" s="9">
        <v>0</v>
      </c>
      <c r="AP608" s="9">
        <v>60</v>
      </c>
      <c r="AQ608" s="9">
        <v>50</v>
      </c>
      <c r="AR608" s="9" t="s">
        <v>134</v>
      </c>
      <c r="AS608" s="9" t="s">
        <v>134</v>
      </c>
      <c r="AT608" s="9" t="s">
        <v>134</v>
      </c>
      <c r="AU608" s="9" t="s">
        <v>971</v>
      </c>
      <c r="AV608" s="9" t="s">
        <v>971</v>
      </c>
      <c r="AW608" s="9" t="s">
        <v>134</v>
      </c>
      <c r="AX608" s="9" t="s">
        <v>966</v>
      </c>
      <c r="AY608" s="9" t="s">
        <v>966</v>
      </c>
      <c r="AZ608" s="9" t="s">
        <v>966</v>
      </c>
    </row>
    <row r="609" spans="1:52" ht="12.75" customHeight="1" x14ac:dyDescent="0.2">
      <c r="A609" s="9">
        <v>2021</v>
      </c>
      <c r="B609" s="9">
        <v>1127926</v>
      </c>
      <c r="C609" s="9">
        <v>8</v>
      </c>
      <c r="D609" s="9">
        <v>0</v>
      </c>
      <c r="E609" s="9">
        <v>0</v>
      </c>
      <c r="F609" s="9">
        <v>0</v>
      </c>
      <c r="G609" s="9">
        <v>27</v>
      </c>
      <c r="H609" s="9">
        <v>0</v>
      </c>
      <c r="I609" s="9">
        <v>2</v>
      </c>
      <c r="J609" s="9">
        <v>0</v>
      </c>
      <c r="K609" s="9" t="s">
        <v>958</v>
      </c>
      <c r="L609" s="9" t="s">
        <v>963</v>
      </c>
      <c r="M609" s="9" t="s">
        <v>2048</v>
      </c>
      <c r="N609" s="9">
        <v>101010</v>
      </c>
      <c r="O609" s="9" t="s">
        <v>2150</v>
      </c>
      <c r="P609" s="88">
        <v>1.11101010190091E+26</v>
      </c>
      <c r="Q609" s="9">
        <v>555</v>
      </c>
      <c r="R609" s="9">
        <v>555</v>
      </c>
      <c r="S609" s="9">
        <v>555</v>
      </c>
      <c r="T609" s="9">
        <v>555</v>
      </c>
      <c r="U609" s="9">
        <v>555</v>
      </c>
      <c r="V609" s="9">
        <v>555</v>
      </c>
      <c r="W609" s="9">
        <v>336</v>
      </c>
      <c r="X609" s="9">
        <v>555</v>
      </c>
      <c r="Y609" s="9">
        <v>555</v>
      </c>
      <c r="Z609" s="9">
        <v>555</v>
      </c>
      <c r="AA609" s="9">
        <v>555</v>
      </c>
      <c r="AB609" s="9">
        <v>63.4</v>
      </c>
      <c r="AC609" s="9">
        <v>34.299999999999997</v>
      </c>
      <c r="AD609" s="9">
        <v>37.5</v>
      </c>
      <c r="AE609" s="9">
        <v>29.5</v>
      </c>
      <c r="AF609" s="9">
        <v>0</v>
      </c>
      <c r="AG609" s="9">
        <v>0</v>
      </c>
      <c r="AH609" s="9">
        <v>0</v>
      </c>
      <c r="AI609" s="9">
        <v>59</v>
      </c>
      <c r="AJ609" s="9">
        <v>55</v>
      </c>
      <c r="AK609" s="9">
        <v>60</v>
      </c>
      <c r="AL609" s="9">
        <v>73.099999999999994</v>
      </c>
      <c r="AM609" s="9">
        <v>76</v>
      </c>
      <c r="AN609" s="9">
        <v>56.7</v>
      </c>
      <c r="AO609" s="9">
        <v>40</v>
      </c>
      <c r="AP609" s="9">
        <v>80</v>
      </c>
      <c r="AQ609" s="9">
        <v>50</v>
      </c>
      <c r="AR609" s="9" t="s">
        <v>134</v>
      </c>
      <c r="AS609" s="9" t="s">
        <v>966</v>
      </c>
      <c r="AT609" s="9" t="s">
        <v>971</v>
      </c>
      <c r="AU609" s="9" t="s">
        <v>971</v>
      </c>
      <c r="AV609" s="9" t="s">
        <v>971</v>
      </c>
      <c r="AW609" s="9" t="s">
        <v>134</v>
      </c>
      <c r="AX609" s="9" t="s">
        <v>971</v>
      </c>
      <c r="AY609" s="9" t="s">
        <v>966</v>
      </c>
      <c r="AZ609" s="9" t="s">
        <v>966</v>
      </c>
    </row>
    <row r="610" spans="1:52" ht="12.75" customHeight="1" x14ac:dyDescent="0.2">
      <c r="A610" s="9">
        <v>2021</v>
      </c>
      <c r="B610" s="9">
        <v>1365444</v>
      </c>
      <c r="C610" s="9">
        <v>8</v>
      </c>
      <c r="D610" s="9">
        <v>0</v>
      </c>
      <c r="E610" s="9">
        <v>0</v>
      </c>
      <c r="F610" s="9">
        <v>0</v>
      </c>
      <c r="G610" s="9">
        <v>27</v>
      </c>
      <c r="H610" s="9">
        <v>0</v>
      </c>
      <c r="I610" s="9">
        <v>2</v>
      </c>
      <c r="J610" s="9">
        <v>0</v>
      </c>
      <c r="K610" s="9" t="s">
        <v>958</v>
      </c>
      <c r="L610" s="9" t="s">
        <v>963</v>
      </c>
      <c r="M610" s="9" t="s">
        <v>2151</v>
      </c>
      <c r="N610" s="9">
        <v>1010</v>
      </c>
      <c r="O610" s="9" t="s">
        <v>2152</v>
      </c>
      <c r="P610" s="88">
        <v>1.11110010191091E+26</v>
      </c>
      <c r="Q610" s="9">
        <v>555</v>
      </c>
      <c r="R610" s="9">
        <v>555</v>
      </c>
      <c r="S610" s="9">
        <v>555</v>
      </c>
      <c r="T610" s="9">
        <v>555</v>
      </c>
      <c r="U610" s="9">
        <v>555</v>
      </c>
      <c r="V610" s="9">
        <v>555</v>
      </c>
      <c r="W610" s="9">
        <v>555</v>
      </c>
      <c r="X610" s="9">
        <v>555</v>
      </c>
      <c r="Y610" s="9">
        <v>555</v>
      </c>
      <c r="Z610" s="9">
        <v>555</v>
      </c>
      <c r="AA610" s="9">
        <v>555</v>
      </c>
      <c r="AB610" s="9">
        <v>63.6</v>
      </c>
      <c r="AC610" s="9">
        <v>28.2</v>
      </c>
      <c r="AD610" s="9">
        <v>25</v>
      </c>
      <c r="AE610" s="9">
        <v>33</v>
      </c>
      <c r="AF610" s="9">
        <v>25</v>
      </c>
      <c r="AG610" s="9">
        <v>85</v>
      </c>
      <c r="AH610" s="9">
        <v>10</v>
      </c>
      <c r="AI610" s="9">
        <v>41</v>
      </c>
      <c r="AJ610" s="9">
        <v>85</v>
      </c>
      <c r="AK610" s="9">
        <v>30</v>
      </c>
      <c r="AL610" s="9">
        <v>75.400000000000006</v>
      </c>
      <c r="AM610" s="9">
        <v>76</v>
      </c>
      <c r="AN610" s="9">
        <v>71.7</v>
      </c>
      <c r="AO610" s="9">
        <v>60</v>
      </c>
      <c r="AP610" s="9">
        <v>80</v>
      </c>
      <c r="AQ610" s="9">
        <v>75</v>
      </c>
      <c r="AR610" s="9" t="s">
        <v>971</v>
      </c>
      <c r="AS610" s="9" t="s">
        <v>971</v>
      </c>
      <c r="AT610" s="9" t="s">
        <v>971</v>
      </c>
      <c r="AU610" s="9" t="s">
        <v>971</v>
      </c>
      <c r="AV610" s="9" t="s">
        <v>971</v>
      </c>
      <c r="AW610" s="9" t="s">
        <v>971</v>
      </c>
      <c r="AX610" s="9" t="s">
        <v>971</v>
      </c>
      <c r="AY610" s="9" t="s">
        <v>966</v>
      </c>
      <c r="AZ610" s="9" t="s">
        <v>966</v>
      </c>
    </row>
    <row r="611" spans="1:52" ht="12.75" customHeight="1" x14ac:dyDescent="0.2">
      <c r="A611" s="9">
        <v>2021</v>
      </c>
      <c r="B611" s="9">
        <v>122845</v>
      </c>
      <c r="C611" s="9">
        <v>8</v>
      </c>
      <c r="D611" s="9">
        <v>0</v>
      </c>
      <c r="E611" s="9">
        <v>0</v>
      </c>
      <c r="F611" s="9">
        <v>0</v>
      </c>
      <c r="G611" s="9">
        <v>27</v>
      </c>
      <c r="H611" s="9">
        <v>1</v>
      </c>
      <c r="I611" s="9">
        <v>5</v>
      </c>
      <c r="J611" s="9">
        <v>0</v>
      </c>
      <c r="K611" s="9" t="s">
        <v>958</v>
      </c>
      <c r="L611" s="9" t="s">
        <v>1028</v>
      </c>
      <c r="M611" s="9" t="s">
        <v>2153</v>
      </c>
      <c r="N611" s="9">
        <v>11011110</v>
      </c>
      <c r="O611" s="9" t="s">
        <v>2154</v>
      </c>
      <c r="P611" s="88">
        <v>9.01111119911911E+26</v>
      </c>
      <c r="Q611" s="9">
        <v>555</v>
      </c>
      <c r="R611" s="9">
        <v>555</v>
      </c>
      <c r="S611" s="9">
        <v>555</v>
      </c>
      <c r="T611" s="9">
        <v>555</v>
      </c>
      <c r="U611" s="9">
        <v>555</v>
      </c>
      <c r="V611" s="9">
        <v>555</v>
      </c>
      <c r="W611" s="9">
        <v>335</v>
      </c>
      <c r="X611" s="9">
        <v>555</v>
      </c>
      <c r="Y611" s="9">
        <v>555</v>
      </c>
      <c r="Z611" s="9">
        <v>555</v>
      </c>
      <c r="AA611" s="9">
        <v>555</v>
      </c>
      <c r="AB611" s="9">
        <v>63.7</v>
      </c>
      <c r="AC611" s="9">
        <v>51.8</v>
      </c>
      <c r="AD611" s="9">
        <v>75</v>
      </c>
      <c r="AE611" s="9">
        <v>17</v>
      </c>
      <c r="AF611" s="9">
        <v>0</v>
      </c>
      <c r="AG611" s="9">
        <v>55</v>
      </c>
      <c r="AH611" s="9">
        <v>0</v>
      </c>
      <c r="AI611" s="9">
        <v>34</v>
      </c>
      <c r="AJ611" s="9">
        <v>70</v>
      </c>
      <c r="AK611" s="9">
        <v>25</v>
      </c>
      <c r="AL611" s="9">
        <v>67.7</v>
      </c>
      <c r="AM611" s="9">
        <v>71.400000000000006</v>
      </c>
      <c r="AN611" s="9">
        <v>46.7</v>
      </c>
      <c r="AO611" s="9">
        <v>50</v>
      </c>
      <c r="AP611" s="9">
        <v>75</v>
      </c>
      <c r="AQ611" s="9">
        <v>15</v>
      </c>
      <c r="AR611" s="9" t="s">
        <v>134</v>
      </c>
      <c r="AS611" s="9" t="s">
        <v>966</v>
      </c>
      <c r="AT611" s="9" t="s">
        <v>134</v>
      </c>
      <c r="AU611" s="9" t="s">
        <v>971</v>
      </c>
      <c r="AV611" s="9" t="s">
        <v>971</v>
      </c>
      <c r="AW611" s="9" t="s">
        <v>966</v>
      </c>
      <c r="AX611" s="9" t="s">
        <v>971</v>
      </c>
      <c r="AY611" s="9" t="s">
        <v>966</v>
      </c>
      <c r="AZ611" s="9" t="s">
        <v>966</v>
      </c>
    </row>
    <row r="612" spans="1:52" ht="12.75" customHeight="1" x14ac:dyDescent="0.2">
      <c r="A612" s="9">
        <v>2021</v>
      </c>
      <c r="B612" s="9">
        <v>1103909</v>
      </c>
      <c r="C612" s="9">
        <v>8</v>
      </c>
      <c r="D612" s="9">
        <v>0</v>
      </c>
      <c r="E612" s="9">
        <v>0</v>
      </c>
      <c r="F612" s="9">
        <v>0</v>
      </c>
      <c r="G612" s="9">
        <v>27</v>
      </c>
      <c r="H612" s="9">
        <v>0</v>
      </c>
      <c r="I612" s="9">
        <v>7</v>
      </c>
      <c r="J612" s="9">
        <v>0</v>
      </c>
      <c r="K612" s="9" t="s">
        <v>958</v>
      </c>
      <c r="L612" s="9" t="s">
        <v>1061</v>
      </c>
      <c r="M612" s="9" t="s">
        <v>2155</v>
      </c>
      <c r="N612" s="9">
        <v>10111100</v>
      </c>
      <c r="O612" s="9" t="s">
        <v>2156</v>
      </c>
      <c r="P612" s="88">
        <v>1.10911011919999E+25</v>
      </c>
      <c r="Q612" s="9">
        <v>555</v>
      </c>
      <c r="R612" s="9">
        <v>555</v>
      </c>
      <c r="S612" s="9">
        <v>555</v>
      </c>
      <c r="T612" s="9">
        <v>555</v>
      </c>
      <c r="U612" s="9">
        <v>555</v>
      </c>
      <c r="V612" s="9">
        <v>555</v>
      </c>
      <c r="W612" s="9">
        <v>336</v>
      </c>
      <c r="X612" s="9">
        <v>555</v>
      </c>
      <c r="Y612" s="9">
        <v>555</v>
      </c>
      <c r="Z612" s="9">
        <v>555</v>
      </c>
      <c r="AA612" s="9">
        <v>555</v>
      </c>
      <c r="AB612" s="9">
        <v>64.2</v>
      </c>
      <c r="AC612" s="9">
        <v>44.5</v>
      </c>
      <c r="AD612" s="9">
        <v>62.5</v>
      </c>
      <c r="AE612" s="9">
        <v>17.5</v>
      </c>
      <c r="AF612" s="9">
        <v>0</v>
      </c>
      <c r="AG612" s="9">
        <v>0</v>
      </c>
      <c r="AH612" s="9">
        <v>0</v>
      </c>
      <c r="AI612" s="9">
        <v>35</v>
      </c>
      <c r="AJ612" s="9">
        <v>55</v>
      </c>
      <c r="AK612" s="9">
        <v>30</v>
      </c>
      <c r="AL612" s="9">
        <v>70.8</v>
      </c>
      <c r="AM612" s="9">
        <v>75</v>
      </c>
      <c r="AN612" s="9">
        <v>46.7</v>
      </c>
      <c r="AO612" s="9">
        <v>40</v>
      </c>
      <c r="AP612" s="9">
        <v>40</v>
      </c>
      <c r="AQ612" s="9">
        <v>60</v>
      </c>
      <c r="AR612" s="9" t="s">
        <v>134</v>
      </c>
      <c r="AS612" s="9" t="s">
        <v>971</v>
      </c>
      <c r="AT612" s="9" t="s">
        <v>134</v>
      </c>
      <c r="AU612" s="9" t="s">
        <v>967</v>
      </c>
      <c r="AV612" s="9" t="s">
        <v>967</v>
      </c>
      <c r="AW612" s="9" t="s">
        <v>971</v>
      </c>
      <c r="AX612" s="9" t="s">
        <v>966</v>
      </c>
      <c r="AY612" s="9" t="s">
        <v>976</v>
      </c>
      <c r="AZ612" s="9" t="s">
        <v>134</v>
      </c>
    </row>
    <row r="613" spans="1:52" ht="12.75" customHeight="1" x14ac:dyDescent="0.2">
      <c r="A613" s="9">
        <v>2021</v>
      </c>
      <c r="B613" s="9">
        <v>1179970</v>
      </c>
      <c r="C613" s="9">
        <v>8</v>
      </c>
      <c r="D613" s="9">
        <v>0</v>
      </c>
      <c r="E613" s="9">
        <v>0</v>
      </c>
      <c r="F613" s="9">
        <v>0</v>
      </c>
      <c r="G613" s="9">
        <v>27</v>
      </c>
      <c r="H613" s="9">
        <v>0</v>
      </c>
      <c r="I613" s="9">
        <v>2</v>
      </c>
      <c r="J613" s="9">
        <v>0</v>
      </c>
      <c r="K613" s="9" t="s">
        <v>958</v>
      </c>
      <c r="L613" s="9" t="s">
        <v>963</v>
      </c>
      <c r="M613" s="9" t="s">
        <v>2157</v>
      </c>
      <c r="N613" s="9">
        <v>11111110</v>
      </c>
      <c r="O613" s="9" t="s">
        <v>2158</v>
      </c>
      <c r="P613" s="88">
        <v>1.1011011019019E+26</v>
      </c>
      <c r="Q613" s="9">
        <v>555</v>
      </c>
      <c r="R613" s="9">
        <v>555</v>
      </c>
      <c r="S613" s="9">
        <v>555</v>
      </c>
      <c r="T613" s="9">
        <v>333</v>
      </c>
      <c r="U613" s="9">
        <v>555</v>
      </c>
      <c r="V613" s="9">
        <v>555</v>
      </c>
      <c r="W613" s="9">
        <v>333</v>
      </c>
      <c r="X613" s="9">
        <v>333</v>
      </c>
      <c r="Y613" s="9">
        <v>555</v>
      </c>
      <c r="Z613" s="9">
        <v>555</v>
      </c>
      <c r="AA613" s="9">
        <v>555</v>
      </c>
      <c r="AB613" s="9">
        <v>64.3</v>
      </c>
      <c r="AC613" s="9">
        <v>52.5</v>
      </c>
      <c r="AD613" s="9">
        <v>87.5</v>
      </c>
      <c r="AE613" s="9">
        <v>0</v>
      </c>
      <c r="AF613" s="9">
        <v>0</v>
      </c>
      <c r="AG613" s="9">
        <v>0</v>
      </c>
      <c r="AH613" s="9">
        <v>0</v>
      </c>
      <c r="AI613" s="9">
        <v>0</v>
      </c>
      <c r="AJ613" s="9">
        <v>0</v>
      </c>
      <c r="AK613" s="9">
        <v>0</v>
      </c>
      <c r="AL613" s="9">
        <v>68.2</v>
      </c>
      <c r="AM613" s="9">
        <v>72</v>
      </c>
      <c r="AN613" s="9">
        <v>46.7</v>
      </c>
      <c r="AO613" s="9">
        <v>30</v>
      </c>
      <c r="AP613" s="9">
        <v>60</v>
      </c>
      <c r="AQ613" s="9">
        <v>50</v>
      </c>
    </row>
    <row r="614" spans="1:52" ht="12.75" customHeight="1" x14ac:dyDescent="0.2">
      <c r="A614" s="9">
        <v>2021</v>
      </c>
      <c r="B614" s="9">
        <v>1103692</v>
      </c>
      <c r="C614" s="9">
        <v>8</v>
      </c>
      <c r="D614" s="9">
        <v>0</v>
      </c>
      <c r="E614" s="9">
        <v>0</v>
      </c>
      <c r="F614" s="9">
        <v>0</v>
      </c>
      <c r="G614" s="9">
        <v>27</v>
      </c>
      <c r="H614" s="9">
        <v>0</v>
      </c>
      <c r="I614" s="9">
        <v>7</v>
      </c>
      <c r="J614" s="9">
        <v>0</v>
      </c>
      <c r="K614" s="9" t="s">
        <v>958</v>
      </c>
      <c r="L614" s="9" t="s">
        <v>1061</v>
      </c>
      <c r="M614" s="9" t="s">
        <v>2071</v>
      </c>
      <c r="N614" s="9">
        <v>10101010</v>
      </c>
      <c r="O614" s="9" t="s">
        <v>2159</v>
      </c>
      <c r="P614" s="88">
        <v>1.1191111190999901E+25</v>
      </c>
      <c r="Q614" s="9">
        <v>555</v>
      </c>
      <c r="R614" s="9">
        <v>555</v>
      </c>
      <c r="S614" s="9">
        <v>555</v>
      </c>
      <c r="T614" s="9">
        <v>555</v>
      </c>
      <c r="U614" s="9">
        <v>555</v>
      </c>
      <c r="V614" s="9">
        <v>555</v>
      </c>
      <c r="W614" s="9">
        <v>555</v>
      </c>
      <c r="X614" s="9">
        <v>555</v>
      </c>
      <c r="Y614" s="9">
        <v>555</v>
      </c>
      <c r="Z614" s="9">
        <v>555</v>
      </c>
      <c r="AA614" s="9">
        <v>555</v>
      </c>
      <c r="AB614" s="9">
        <v>64.400000000000006</v>
      </c>
      <c r="AC614" s="9">
        <v>40.799999999999997</v>
      </c>
      <c r="AD614" s="9">
        <v>50</v>
      </c>
      <c r="AE614" s="9">
        <v>27</v>
      </c>
      <c r="AF614" s="9">
        <v>41</v>
      </c>
      <c r="AG614" s="9">
        <v>65</v>
      </c>
      <c r="AH614" s="9">
        <v>35</v>
      </c>
      <c r="AI614" s="9">
        <v>13</v>
      </c>
      <c r="AJ614" s="9">
        <v>65</v>
      </c>
      <c r="AK614" s="9">
        <v>0</v>
      </c>
      <c r="AL614" s="9">
        <v>72.3</v>
      </c>
      <c r="AM614" s="9">
        <v>75</v>
      </c>
      <c r="AN614" s="9">
        <v>56.7</v>
      </c>
      <c r="AO614" s="9">
        <v>40</v>
      </c>
      <c r="AP614" s="9">
        <v>40</v>
      </c>
      <c r="AQ614" s="9">
        <v>90</v>
      </c>
      <c r="AR614" s="9" t="s">
        <v>134</v>
      </c>
      <c r="AS614" s="9" t="s">
        <v>134</v>
      </c>
      <c r="AT614" s="9" t="s">
        <v>134</v>
      </c>
      <c r="AU614" s="9" t="s">
        <v>971</v>
      </c>
      <c r="AV614" s="9" t="s">
        <v>971</v>
      </c>
      <c r="AW614" s="9" t="s">
        <v>134</v>
      </c>
      <c r="AX614" s="9" t="s">
        <v>971</v>
      </c>
      <c r="AY614" s="9" t="s">
        <v>966</v>
      </c>
      <c r="AZ614" s="9" t="s">
        <v>966</v>
      </c>
    </row>
    <row r="615" spans="1:52" ht="12.75" customHeight="1" x14ac:dyDescent="0.2">
      <c r="A615" s="9">
        <v>2021</v>
      </c>
      <c r="B615" s="9">
        <v>1179970</v>
      </c>
      <c r="C615" s="9">
        <v>8</v>
      </c>
      <c r="D615" s="9">
        <v>0</v>
      </c>
      <c r="E615" s="9">
        <v>0</v>
      </c>
      <c r="F615" s="9">
        <v>0</v>
      </c>
      <c r="G615" s="9">
        <v>27</v>
      </c>
      <c r="H615" s="9">
        <v>0</v>
      </c>
      <c r="I615" s="9">
        <v>2</v>
      </c>
      <c r="J615" s="9">
        <v>0</v>
      </c>
      <c r="K615" s="9" t="s">
        <v>958</v>
      </c>
      <c r="L615" s="9" t="s">
        <v>963</v>
      </c>
      <c r="M615" s="9" t="s">
        <v>2160</v>
      </c>
      <c r="N615" s="9">
        <v>10111110</v>
      </c>
      <c r="O615" s="9" t="s">
        <v>2161</v>
      </c>
      <c r="P615" s="88">
        <v>1.00111111191091E+26</v>
      </c>
      <c r="Q615" s="9">
        <v>555</v>
      </c>
      <c r="R615" s="9">
        <v>555</v>
      </c>
      <c r="S615" s="9">
        <v>555</v>
      </c>
      <c r="T615" s="9">
        <v>555</v>
      </c>
      <c r="U615" s="9">
        <v>555</v>
      </c>
      <c r="V615" s="9">
        <v>555</v>
      </c>
      <c r="W615" s="9">
        <v>555</v>
      </c>
      <c r="X615" s="9">
        <v>555</v>
      </c>
      <c r="Y615" s="9">
        <v>555</v>
      </c>
      <c r="Z615" s="9">
        <v>333</v>
      </c>
      <c r="AA615" s="9">
        <v>333</v>
      </c>
      <c r="AB615" s="9">
        <v>64.400000000000006</v>
      </c>
      <c r="AC615" s="9">
        <v>59.2</v>
      </c>
      <c r="AD615" s="9">
        <v>75</v>
      </c>
      <c r="AE615" s="9">
        <v>35.5</v>
      </c>
      <c r="AF615" s="9">
        <v>50</v>
      </c>
      <c r="AG615" s="9">
        <v>50</v>
      </c>
      <c r="AH615" s="9">
        <v>50</v>
      </c>
      <c r="AI615" s="9">
        <v>21</v>
      </c>
      <c r="AJ615" s="9">
        <v>65</v>
      </c>
      <c r="AK615" s="9">
        <v>10</v>
      </c>
      <c r="AL615" s="9">
        <v>66.099999999999994</v>
      </c>
      <c r="AM615" s="9">
        <v>76</v>
      </c>
      <c r="AN615" s="9">
        <v>10</v>
      </c>
      <c r="AO615" s="9">
        <v>30</v>
      </c>
      <c r="AP615" s="9">
        <v>0</v>
      </c>
      <c r="AQ615" s="9">
        <v>0</v>
      </c>
      <c r="AR615" s="9" t="s">
        <v>134</v>
      </c>
      <c r="AS615" s="9" t="s">
        <v>134</v>
      </c>
      <c r="AT615" s="9" t="s">
        <v>1197</v>
      </c>
      <c r="AU615" s="9" t="s">
        <v>971</v>
      </c>
      <c r="AV615" s="9" t="s">
        <v>971</v>
      </c>
      <c r="AW615" s="9" t="s">
        <v>134</v>
      </c>
      <c r="AX615" s="9" t="s">
        <v>971</v>
      </c>
      <c r="AY615" s="9" t="s">
        <v>966</v>
      </c>
      <c r="AZ615" s="9" t="s">
        <v>976</v>
      </c>
    </row>
    <row r="616" spans="1:52" ht="12.75" customHeight="1" x14ac:dyDescent="0.2">
      <c r="A616" s="9">
        <v>2021</v>
      </c>
      <c r="B616" s="9">
        <v>1127924</v>
      </c>
      <c r="C616" s="9">
        <v>8</v>
      </c>
      <c r="D616" s="9">
        <v>0</v>
      </c>
      <c r="E616" s="9">
        <v>0</v>
      </c>
      <c r="F616" s="9">
        <v>0</v>
      </c>
      <c r="G616" s="9">
        <v>27</v>
      </c>
      <c r="H616" s="9">
        <v>0</v>
      </c>
      <c r="I616" s="9">
        <v>4</v>
      </c>
      <c r="J616" s="9">
        <v>0</v>
      </c>
      <c r="K616" s="9" t="s">
        <v>958</v>
      </c>
      <c r="L616" s="9" t="s">
        <v>959</v>
      </c>
      <c r="M616" s="9" t="s">
        <v>2162</v>
      </c>
      <c r="N616" s="9">
        <v>10110110</v>
      </c>
      <c r="O616" s="9" t="s">
        <v>2163</v>
      </c>
      <c r="P616" s="88">
        <v>9.1110101110009194E+26</v>
      </c>
      <c r="Q616" s="9">
        <v>555</v>
      </c>
      <c r="R616" s="9">
        <v>555</v>
      </c>
      <c r="S616" s="9">
        <v>555</v>
      </c>
      <c r="T616" s="9">
        <v>555</v>
      </c>
      <c r="U616" s="9">
        <v>555</v>
      </c>
      <c r="V616" s="9">
        <v>555</v>
      </c>
      <c r="W616" s="9">
        <v>333</v>
      </c>
      <c r="X616" s="9">
        <v>555</v>
      </c>
      <c r="Y616" s="9">
        <v>555</v>
      </c>
      <c r="Z616" s="9">
        <v>555</v>
      </c>
      <c r="AA616" s="9">
        <v>555</v>
      </c>
      <c r="AB616" s="9">
        <v>64.5</v>
      </c>
      <c r="AC616" s="9">
        <v>48.7</v>
      </c>
      <c r="AD616" s="9">
        <v>62.5</v>
      </c>
      <c r="AE616" s="9">
        <v>28</v>
      </c>
      <c r="AF616" s="9">
        <v>0</v>
      </c>
      <c r="AG616" s="9">
        <v>0</v>
      </c>
      <c r="AH616" s="9">
        <v>0</v>
      </c>
      <c r="AI616" s="9">
        <v>56</v>
      </c>
      <c r="AJ616" s="9">
        <v>40</v>
      </c>
      <c r="AK616" s="9">
        <v>60</v>
      </c>
      <c r="AL616" s="9">
        <v>69.8</v>
      </c>
      <c r="AM616" s="9">
        <v>73.900000000000006</v>
      </c>
      <c r="AN616" s="9">
        <v>46.7</v>
      </c>
      <c r="AO616" s="9">
        <v>60</v>
      </c>
      <c r="AP616" s="9">
        <v>30</v>
      </c>
      <c r="AQ616" s="9">
        <v>50</v>
      </c>
      <c r="AR616" s="9" t="s">
        <v>134</v>
      </c>
      <c r="AS616" s="9" t="s">
        <v>971</v>
      </c>
      <c r="AT616" s="9" t="s">
        <v>134</v>
      </c>
      <c r="AU616" s="9" t="s">
        <v>971</v>
      </c>
      <c r="AV616" s="9" t="s">
        <v>971</v>
      </c>
      <c r="AW616" s="9" t="s">
        <v>134</v>
      </c>
      <c r="AX616" s="9" t="s">
        <v>966</v>
      </c>
      <c r="AY616" s="9" t="s">
        <v>976</v>
      </c>
      <c r="AZ616" s="9" t="s">
        <v>134</v>
      </c>
    </row>
    <row r="617" spans="1:52" ht="12.75" customHeight="1" x14ac:dyDescent="0.2">
      <c r="A617" s="9">
        <v>2021</v>
      </c>
      <c r="B617" s="9">
        <v>1179970</v>
      </c>
      <c r="C617" s="9">
        <v>8</v>
      </c>
      <c r="D617" s="9">
        <v>0</v>
      </c>
      <c r="E617" s="9">
        <v>0</v>
      </c>
      <c r="F617" s="9">
        <v>0</v>
      </c>
      <c r="G617" s="9">
        <v>27</v>
      </c>
      <c r="H617" s="9">
        <v>0</v>
      </c>
      <c r="I617" s="9">
        <v>2</v>
      </c>
      <c r="J617" s="9">
        <v>0</v>
      </c>
      <c r="K617" s="9" t="s">
        <v>958</v>
      </c>
      <c r="L617" s="9" t="s">
        <v>963</v>
      </c>
      <c r="M617" s="9" t="s">
        <v>2164</v>
      </c>
      <c r="N617" s="9">
        <v>1011</v>
      </c>
      <c r="O617" s="9" t="s">
        <v>2165</v>
      </c>
      <c r="P617" s="88">
        <v>1.11111110090091E+26</v>
      </c>
      <c r="Q617" s="9">
        <v>555</v>
      </c>
      <c r="R617" s="9">
        <v>555</v>
      </c>
      <c r="S617" s="9">
        <v>555</v>
      </c>
      <c r="T617" s="9">
        <v>555</v>
      </c>
      <c r="U617" s="9">
        <v>555</v>
      </c>
      <c r="V617" s="9">
        <v>555</v>
      </c>
      <c r="W617" s="9">
        <v>555</v>
      </c>
      <c r="X617" s="9">
        <v>555</v>
      </c>
      <c r="Y617" s="9">
        <v>555</v>
      </c>
      <c r="Z617" s="9">
        <v>555</v>
      </c>
      <c r="AA617" s="9">
        <v>555</v>
      </c>
      <c r="AB617" s="9">
        <v>64.599999999999994</v>
      </c>
      <c r="AC617" s="9">
        <v>35.299999999999997</v>
      </c>
      <c r="AD617" s="9">
        <v>37.5</v>
      </c>
      <c r="AE617" s="9">
        <v>32</v>
      </c>
      <c r="AF617" s="9">
        <v>50</v>
      </c>
      <c r="AG617" s="9">
        <v>50</v>
      </c>
      <c r="AH617" s="9">
        <v>50</v>
      </c>
      <c r="AI617" s="9">
        <v>14</v>
      </c>
      <c r="AJ617" s="9">
        <v>70</v>
      </c>
      <c r="AK617" s="9">
        <v>0</v>
      </c>
      <c r="AL617" s="9">
        <v>74.400000000000006</v>
      </c>
      <c r="AM617" s="9">
        <v>76</v>
      </c>
      <c r="AN617" s="9">
        <v>65</v>
      </c>
      <c r="AO617" s="9">
        <v>40</v>
      </c>
      <c r="AP617" s="9">
        <v>80</v>
      </c>
      <c r="AQ617" s="9">
        <v>75</v>
      </c>
      <c r="AR617" s="9" t="s">
        <v>971</v>
      </c>
      <c r="AS617" s="9" t="s">
        <v>134</v>
      </c>
      <c r="AT617" s="9" t="s">
        <v>976</v>
      </c>
      <c r="AU617" s="9" t="s">
        <v>971</v>
      </c>
      <c r="AV617" s="9" t="s">
        <v>971</v>
      </c>
      <c r="AW617" s="9" t="s">
        <v>134</v>
      </c>
      <c r="AX617" s="9" t="s">
        <v>971</v>
      </c>
      <c r="AY617" s="9" t="s">
        <v>966</v>
      </c>
      <c r="AZ617" s="9" t="s">
        <v>976</v>
      </c>
    </row>
    <row r="618" spans="1:52" ht="12.75" customHeight="1" x14ac:dyDescent="0.2">
      <c r="A618" s="9">
        <v>2021</v>
      </c>
      <c r="B618" s="9">
        <v>1179970</v>
      </c>
      <c r="C618" s="9">
        <v>8</v>
      </c>
      <c r="D618" s="9">
        <v>0</v>
      </c>
      <c r="E618" s="9">
        <v>0</v>
      </c>
      <c r="F618" s="9">
        <v>0</v>
      </c>
      <c r="G618" s="9">
        <v>27</v>
      </c>
      <c r="H618" s="9">
        <v>0</v>
      </c>
      <c r="I618" s="9">
        <v>2</v>
      </c>
      <c r="J618" s="9">
        <v>0</v>
      </c>
      <c r="K618" s="9" t="s">
        <v>958</v>
      </c>
      <c r="L618" s="9" t="s">
        <v>963</v>
      </c>
      <c r="M618" s="9" t="s">
        <v>2166</v>
      </c>
      <c r="N618" s="9">
        <v>1111</v>
      </c>
      <c r="O618" s="9" t="s">
        <v>2167</v>
      </c>
      <c r="P618" s="88">
        <v>1.11101111091091E+26</v>
      </c>
      <c r="Q618" s="9">
        <v>555</v>
      </c>
      <c r="R618" s="9">
        <v>555</v>
      </c>
      <c r="S618" s="9">
        <v>555</v>
      </c>
      <c r="T618" s="9">
        <v>555</v>
      </c>
      <c r="U618" s="9">
        <v>555</v>
      </c>
      <c r="V618" s="9">
        <v>555</v>
      </c>
      <c r="W618" s="9">
        <v>555</v>
      </c>
      <c r="X618" s="9">
        <v>555</v>
      </c>
      <c r="Y618" s="9">
        <v>555</v>
      </c>
      <c r="Z618" s="9">
        <v>555</v>
      </c>
      <c r="AA618" s="9">
        <v>555</v>
      </c>
      <c r="AB618" s="9">
        <v>64.8</v>
      </c>
      <c r="AC618" s="9">
        <v>47</v>
      </c>
      <c r="AD618" s="9">
        <v>50</v>
      </c>
      <c r="AE618" s="9">
        <v>42.5</v>
      </c>
      <c r="AF618" s="9">
        <v>51</v>
      </c>
      <c r="AG618" s="9">
        <v>55</v>
      </c>
      <c r="AH618" s="9">
        <v>50</v>
      </c>
      <c r="AI618" s="9">
        <v>34</v>
      </c>
      <c r="AJ618" s="9">
        <v>70</v>
      </c>
      <c r="AK618" s="9">
        <v>25</v>
      </c>
      <c r="AL618" s="9">
        <v>70.7</v>
      </c>
      <c r="AM618" s="9">
        <v>72</v>
      </c>
      <c r="AN618" s="9">
        <v>63.3</v>
      </c>
      <c r="AO618" s="9">
        <v>60</v>
      </c>
      <c r="AP618" s="9">
        <v>80</v>
      </c>
      <c r="AQ618" s="9">
        <v>50</v>
      </c>
      <c r="AR618" s="9" t="s">
        <v>966</v>
      </c>
      <c r="AS618" s="9" t="s">
        <v>966</v>
      </c>
      <c r="AT618" s="9" t="s">
        <v>971</v>
      </c>
      <c r="AU618" s="9" t="s">
        <v>967</v>
      </c>
      <c r="AV618" s="9" t="s">
        <v>967</v>
      </c>
      <c r="AW618" s="9" t="s">
        <v>134</v>
      </c>
      <c r="AX618" s="9" t="s">
        <v>971</v>
      </c>
      <c r="AY618" s="9" t="s">
        <v>966</v>
      </c>
      <c r="AZ618" s="9" t="s">
        <v>966</v>
      </c>
    </row>
    <row r="619" spans="1:52" ht="12.75" customHeight="1" x14ac:dyDescent="0.2">
      <c r="A619" s="9">
        <v>2021</v>
      </c>
      <c r="B619" s="9">
        <v>1127927</v>
      </c>
      <c r="C619" s="9">
        <v>8</v>
      </c>
      <c r="D619" s="9">
        <v>0</v>
      </c>
      <c r="E619" s="9">
        <v>0</v>
      </c>
      <c r="F619" s="9">
        <v>0</v>
      </c>
      <c r="G619" s="9">
        <v>27</v>
      </c>
      <c r="H619" s="9">
        <v>0</v>
      </c>
      <c r="I619" s="9">
        <v>7</v>
      </c>
      <c r="J619" s="9">
        <v>0</v>
      </c>
      <c r="K619" s="9" t="s">
        <v>958</v>
      </c>
      <c r="L619" s="9" t="s">
        <v>1003</v>
      </c>
      <c r="M619" s="9" t="s">
        <v>2168</v>
      </c>
      <c r="N619" s="9">
        <v>10101111</v>
      </c>
      <c r="O619" s="9" t="s">
        <v>2169</v>
      </c>
      <c r="P619" s="88">
        <v>9.9019919091090101E+26</v>
      </c>
      <c r="Q619" s="9">
        <v>555</v>
      </c>
      <c r="R619" s="9">
        <v>555</v>
      </c>
      <c r="S619" s="9">
        <v>555</v>
      </c>
      <c r="T619" s="9">
        <v>555</v>
      </c>
      <c r="U619" s="9">
        <v>555</v>
      </c>
      <c r="V619" s="9">
        <v>555</v>
      </c>
      <c r="W619" s="9">
        <v>555</v>
      </c>
      <c r="X619" s="9">
        <v>555</v>
      </c>
      <c r="Y619" s="9">
        <v>555</v>
      </c>
      <c r="Z619" s="9">
        <v>555</v>
      </c>
      <c r="AA619" s="9">
        <v>555</v>
      </c>
      <c r="AB619" s="9">
        <v>65</v>
      </c>
      <c r="AC619" s="9">
        <v>68</v>
      </c>
      <c r="AD619" s="9">
        <v>75</v>
      </c>
      <c r="AE619" s="9">
        <v>57.5</v>
      </c>
      <c r="AF619" s="9">
        <v>81</v>
      </c>
      <c r="AG619" s="9">
        <v>65</v>
      </c>
      <c r="AH619" s="9">
        <v>85</v>
      </c>
      <c r="AI619" s="9">
        <v>34</v>
      </c>
      <c r="AJ619" s="9">
        <v>50</v>
      </c>
      <c r="AK619" s="9">
        <v>30</v>
      </c>
      <c r="AL619" s="9">
        <v>64</v>
      </c>
      <c r="AM619" s="9">
        <v>70</v>
      </c>
      <c r="AN619" s="9">
        <v>30</v>
      </c>
      <c r="AO619" s="9">
        <v>0</v>
      </c>
      <c r="AP619" s="9">
        <v>40</v>
      </c>
      <c r="AQ619" s="9">
        <v>50</v>
      </c>
      <c r="AR619" s="9" t="s">
        <v>134</v>
      </c>
      <c r="AS619" s="9" t="s">
        <v>966</v>
      </c>
      <c r="AT619" s="9" t="s">
        <v>971</v>
      </c>
      <c r="AU619" s="9" t="s">
        <v>967</v>
      </c>
      <c r="AV619" s="9" t="s">
        <v>967</v>
      </c>
      <c r="AW619" s="9" t="s">
        <v>971</v>
      </c>
      <c r="AX619" s="9" t="s">
        <v>971</v>
      </c>
      <c r="AY619" s="9" t="s">
        <v>966</v>
      </c>
      <c r="AZ619" s="9" t="s">
        <v>966</v>
      </c>
    </row>
    <row r="620" spans="1:52" ht="12.75" customHeight="1" x14ac:dyDescent="0.2">
      <c r="A620" s="9">
        <v>2021</v>
      </c>
      <c r="B620" s="9">
        <v>108730</v>
      </c>
      <c r="C620" s="9">
        <v>8</v>
      </c>
      <c r="D620" s="9">
        <v>0</v>
      </c>
      <c r="E620" s="9">
        <v>0</v>
      </c>
      <c r="F620" s="9">
        <v>0</v>
      </c>
      <c r="G620" s="9">
        <v>27</v>
      </c>
      <c r="H620" s="9">
        <v>0</v>
      </c>
      <c r="I620" s="9">
        <v>3</v>
      </c>
      <c r="J620" s="9">
        <v>0</v>
      </c>
      <c r="K620" s="9" t="s">
        <v>958</v>
      </c>
      <c r="L620" s="9" t="s">
        <v>991</v>
      </c>
      <c r="M620" s="9" t="s">
        <v>1895</v>
      </c>
      <c r="N620" s="9">
        <v>10101010</v>
      </c>
      <c r="O620" s="9" t="s">
        <v>2170</v>
      </c>
      <c r="P620" s="88">
        <v>9.1109111111011006E+26</v>
      </c>
      <c r="Q620" s="9">
        <v>555</v>
      </c>
      <c r="R620" s="9">
        <v>555</v>
      </c>
      <c r="S620" s="9">
        <v>555</v>
      </c>
      <c r="T620" s="9">
        <v>555</v>
      </c>
      <c r="U620" s="9">
        <v>555</v>
      </c>
      <c r="V620" s="9">
        <v>555</v>
      </c>
      <c r="W620" s="9">
        <v>333</v>
      </c>
      <c r="X620" s="9">
        <v>555</v>
      </c>
      <c r="Y620" s="9">
        <v>555</v>
      </c>
      <c r="Z620" s="9">
        <v>555</v>
      </c>
      <c r="AA620" s="9">
        <v>555</v>
      </c>
      <c r="AB620" s="9">
        <v>65</v>
      </c>
      <c r="AC620" s="9">
        <v>36.6</v>
      </c>
      <c r="AD620" s="9">
        <v>50</v>
      </c>
      <c r="AE620" s="9">
        <v>16.5</v>
      </c>
      <c r="AF620" s="9">
        <v>0</v>
      </c>
      <c r="AG620" s="9">
        <v>0</v>
      </c>
      <c r="AH620" s="9">
        <v>0</v>
      </c>
      <c r="AI620" s="9">
        <v>33</v>
      </c>
      <c r="AJ620" s="9">
        <v>65</v>
      </c>
      <c r="AK620" s="9">
        <v>25</v>
      </c>
      <c r="AL620" s="9">
        <v>74.5</v>
      </c>
      <c r="AM620" s="9">
        <v>75</v>
      </c>
      <c r="AN620" s="9">
        <v>71.7</v>
      </c>
      <c r="AO620" s="9">
        <v>75</v>
      </c>
      <c r="AP620" s="9">
        <v>40</v>
      </c>
      <c r="AQ620" s="9">
        <v>100</v>
      </c>
      <c r="AR620" s="9" t="s">
        <v>134</v>
      </c>
      <c r="AS620" s="9" t="s">
        <v>134</v>
      </c>
      <c r="AT620" s="9" t="s">
        <v>134</v>
      </c>
      <c r="AU620" s="9" t="s">
        <v>134</v>
      </c>
      <c r="AV620" s="9" t="s">
        <v>971</v>
      </c>
      <c r="AW620" s="9" t="s">
        <v>134</v>
      </c>
      <c r="AX620" s="9" t="s">
        <v>971</v>
      </c>
      <c r="AY620" s="9" t="s">
        <v>966</v>
      </c>
      <c r="AZ620" s="9" t="s">
        <v>966</v>
      </c>
    </row>
    <row r="621" spans="1:52" ht="12.75" customHeight="1" x14ac:dyDescent="0.2">
      <c r="A621" s="9">
        <v>2021</v>
      </c>
      <c r="B621" s="9">
        <v>1127926</v>
      </c>
      <c r="C621" s="9">
        <v>8</v>
      </c>
      <c r="D621" s="9">
        <v>0</v>
      </c>
      <c r="E621" s="9">
        <v>0</v>
      </c>
      <c r="F621" s="9">
        <v>0</v>
      </c>
      <c r="G621" s="9">
        <v>27</v>
      </c>
      <c r="H621" s="9">
        <v>0</v>
      </c>
      <c r="I621" s="9">
        <v>2</v>
      </c>
      <c r="J621" s="9">
        <v>0</v>
      </c>
      <c r="K621" s="9" t="s">
        <v>958</v>
      </c>
      <c r="L621" s="9" t="s">
        <v>963</v>
      </c>
      <c r="M621" s="9" t="s">
        <v>2171</v>
      </c>
      <c r="N621" s="9">
        <v>10100110</v>
      </c>
      <c r="O621" s="9" t="s">
        <v>2172</v>
      </c>
      <c r="P621" s="88">
        <v>1.1101111109019001E+26</v>
      </c>
      <c r="Q621" s="9">
        <v>555</v>
      </c>
      <c r="R621" s="9">
        <v>555</v>
      </c>
      <c r="S621" s="9">
        <v>555</v>
      </c>
      <c r="T621" s="9">
        <v>555</v>
      </c>
      <c r="U621" s="9">
        <v>555</v>
      </c>
      <c r="V621" s="9">
        <v>555</v>
      </c>
      <c r="W621" s="9">
        <v>336</v>
      </c>
      <c r="X621" s="9">
        <v>555</v>
      </c>
      <c r="Y621" s="9">
        <v>555</v>
      </c>
      <c r="Z621" s="9">
        <v>555</v>
      </c>
      <c r="AA621" s="9">
        <v>555</v>
      </c>
      <c r="AB621" s="9">
        <v>65.099999999999994</v>
      </c>
      <c r="AC621" s="9">
        <v>38.200000000000003</v>
      </c>
      <c r="AD621" s="9">
        <v>50</v>
      </c>
      <c r="AE621" s="9">
        <v>20.5</v>
      </c>
      <c r="AF621" s="9">
        <v>0</v>
      </c>
      <c r="AG621" s="9">
        <v>0</v>
      </c>
      <c r="AH621" s="9">
        <v>0</v>
      </c>
      <c r="AI621" s="9">
        <v>41</v>
      </c>
      <c r="AJ621" s="9">
        <v>85</v>
      </c>
      <c r="AK621" s="9">
        <v>30</v>
      </c>
      <c r="AL621" s="9">
        <v>74.099999999999994</v>
      </c>
      <c r="AM621" s="9">
        <v>76</v>
      </c>
      <c r="AN621" s="9">
        <v>63.3</v>
      </c>
      <c r="AO621" s="9">
        <v>60</v>
      </c>
      <c r="AP621" s="9">
        <v>80</v>
      </c>
      <c r="AQ621" s="9">
        <v>50</v>
      </c>
      <c r="AR621" s="9" t="s">
        <v>134</v>
      </c>
      <c r="AS621" s="9" t="s">
        <v>134</v>
      </c>
      <c r="AT621" s="9" t="s">
        <v>971</v>
      </c>
      <c r="AU621" s="9" t="s">
        <v>971</v>
      </c>
      <c r="AV621" s="9" t="s">
        <v>971</v>
      </c>
      <c r="AW621" s="9" t="s">
        <v>134</v>
      </c>
      <c r="AX621" s="9" t="s">
        <v>966</v>
      </c>
      <c r="AY621" s="9" t="s">
        <v>966</v>
      </c>
      <c r="AZ621" s="9" t="s">
        <v>134</v>
      </c>
    </row>
    <row r="622" spans="1:52" ht="12.75" customHeight="1" x14ac:dyDescent="0.2">
      <c r="A622" s="9">
        <v>2021</v>
      </c>
      <c r="B622" s="9">
        <v>1179970</v>
      </c>
      <c r="C622" s="9">
        <v>8</v>
      </c>
      <c r="D622" s="9">
        <v>0</v>
      </c>
      <c r="E622" s="9">
        <v>0</v>
      </c>
      <c r="F622" s="9">
        <v>0</v>
      </c>
      <c r="G622" s="9">
        <v>27</v>
      </c>
      <c r="H622" s="9">
        <v>0</v>
      </c>
      <c r="I622" s="9">
        <v>2</v>
      </c>
      <c r="J622" s="9">
        <v>0</v>
      </c>
      <c r="K622" s="9" t="s">
        <v>958</v>
      </c>
      <c r="L622" s="9" t="s">
        <v>963</v>
      </c>
      <c r="M622" s="9" t="s">
        <v>2173</v>
      </c>
      <c r="N622" s="9">
        <v>10110100</v>
      </c>
      <c r="O622" s="9" t="s">
        <v>2174</v>
      </c>
      <c r="P622" s="88">
        <v>1.11110111191091E+26</v>
      </c>
      <c r="Q622" s="9">
        <v>555</v>
      </c>
      <c r="R622" s="9">
        <v>555</v>
      </c>
      <c r="S622" s="9">
        <v>555</v>
      </c>
      <c r="T622" s="9">
        <v>555</v>
      </c>
      <c r="U622" s="9">
        <v>555</v>
      </c>
      <c r="V622" s="9">
        <v>555</v>
      </c>
      <c r="W622" s="9">
        <v>555</v>
      </c>
      <c r="X622" s="9">
        <v>555</v>
      </c>
      <c r="Y622" s="9">
        <v>555</v>
      </c>
      <c r="Z622" s="9">
        <v>333</v>
      </c>
      <c r="AA622" s="9">
        <v>333</v>
      </c>
      <c r="AB622" s="9">
        <v>65.099999999999994</v>
      </c>
      <c r="AC622" s="9">
        <v>47.4</v>
      </c>
      <c r="AD622" s="9">
        <v>50</v>
      </c>
      <c r="AE622" s="9">
        <v>43.5</v>
      </c>
      <c r="AF622" s="9">
        <v>54</v>
      </c>
      <c r="AG622" s="9">
        <v>70</v>
      </c>
      <c r="AH622" s="9">
        <v>50</v>
      </c>
      <c r="AI622" s="9">
        <v>33</v>
      </c>
      <c r="AJ622" s="9">
        <v>65</v>
      </c>
      <c r="AK622" s="9">
        <v>25</v>
      </c>
      <c r="AL622" s="9">
        <v>71</v>
      </c>
      <c r="AM622" s="9">
        <v>80</v>
      </c>
      <c r="AN622" s="9">
        <v>20</v>
      </c>
      <c r="AO622" s="9">
        <v>60</v>
      </c>
      <c r="AP622" s="9">
        <v>0</v>
      </c>
      <c r="AQ622" s="9">
        <v>0</v>
      </c>
      <c r="AR622" s="9" t="s">
        <v>966</v>
      </c>
      <c r="AS622" s="9" t="s">
        <v>966</v>
      </c>
      <c r="AT622" s="9" t="s">
        <v>971</v>
      </c>
      <c r="AU622" s="9" t="s">
        <v>967</v>
      </c>
      <c r="AV622" s="9" t="s">
        <v>967</v>
      </c>
      <c r="AW622" s="9" t="s">
        <v>134</v>
      </c>
      <c r="AX622" s="9" t="s">
        <v>971</v>
      </c>
      <c r="AY622" s="9" t="s">
        <v>134</v>
      </c>
      <c r="AZ622" s="9" t="s">
        <v>966</v>
      </c>
    </row>
    <row r="623" spans="1:52" ht="12.75" customHeight="1" x14ac:dyDescent="0.2">
      <c r="A623" s="9">
        <v>2021</v>
      </c>
      <c r="B623" s="9">
        <v>108730</v>
      </c>
      <c r="C623" s="9">
        <v>8</v>
      </c>
      <c r="D623" s="9">
        <v>0</v>
      </c>
      <c r="E623" s="9">
        <v>0</v>
      </c>
      <c r="F623" s="9">
        <v>0</v>
      </c>
      <c r="G623" s="9">
        <v>27</v>
      </c>
      <c r="H623" s="9">
        <v>0</v>
      </c>
      <c r="I623" s="9">
        <v>3</v>
      </c>
      <c r="J623" s="9">
        <v>0</v>
      </c>
      <c r="K623" s="9" t="s">
        <v>958</v>
      </c>
      <c r="L623" s="9" t="s">
        <v>991</v>
      </c>
      <c r="M623" s="9" t="s">
        <v>2175</v>
      </c>
      <c r="N623" s="9">
        <v>10001110</v>
      </c>
      <c r="O623" s="9" t="s">
        <v>2176</v>
      </c>
      <c r="P623" s="88">
        <v>9.1119101110011098E+26</v>
      </c>
      <c r="Q623" s="9">
        <v>555</v>
      </c>
      <c r="R623" s="9">
        <v>555</v>
      </c>
      <c r="S623" s="9">
        <v>555</v>
      </c>
      <c r="T623" s="9">
        <v>555</v>
      </c>
      <c r="U623" s="9">
        <v>555</v>
      </c>
      <c r="V623" s="9">
        <v>555</v>
      </c>
      <c r="W623" s="9">
        <v>555</v>
      </c>
      <c r="X623" s="9">
        <v>555</v>
      </c>
      <c r="Y623" s="9">
        <v>555</v>
      </c>
      <c r="Z623" s="9">
        <v>333</v>
      </c>
      <c r="AA623" s="9">
        <v>555</v>
      </c>
      <c r="AB623" s="9">
        <v>65.7</v>
      </c>
      <c r="AC623" s="9">
        <v>42</v>
      </c>
      <c r="AD623" s="9">
        <v>50</v>
      </c>
      <c r="AE623" s="9">
        <v>30</v>
      </c>
      <c r="AF623" s="9">
        <v>43</v>
      </c>
      <c r="AG623" s="9">
        <v>55</v>
      </c>
      <c r="AH623" s="9">
        <v>40</v>
      </c>
      <c r="AI623" s="9">
        <v>17</v>
      </c>
      <c r="AJ623" s="9">
        <v>25</v>
      </c>
      <c r="AK623" s="9">
        <v>15</v>
      </c>
      <c r="AL623" s="9">
        <v>73.599999999999994</v>
      </c>
      <c r="AM623" s="9">
        <v>79.2</v>
      </c>
      <c r="AN623" s="9">
        <v>41.7</v>
      </c>
      <c r="AO623" s="9">
        <v>25</v>
      </c>
      <c r="AP623" s="9">
        <v>0</v>
      </c>
      <c r="AQ623" s="9">
        <v>100</v>
      </c>
      <c r="AR623" s="9" t="s">
        <v>134</v>
      </c>
      <c r="AS623" s="9" t="s">
        <v>134</v>
      </c>
      <c r="AT623" s="9" t="s">
        <v>134</v>
      </c>
      <c r="AU623" s="9" t="s">
        <v>971</v>
      </c>
      <c r="AV623" s="9" t="s">
        <v>971</v>
      </c>
      <c r="AW623" s="9" t="s">
        <v>971</v>
      </c>
      <c r="AX623" s="9" t="s">
        <v>966</v>
      </c>
      <c r="AY623" s="9" t="s">
        <v>966</v>
      </c>
      <c r="AZ623" s="9" t="s">
        <v>966</v>
      </c>
    </row>
    <row r="624" spans="1:52" ht="12.75" customHeight="1" x14ac:dyDescent="0.2">
      <c r="A624" s="9">
        <v>2021</v>
      </c>
      <c r="B624" s="9">
        <v>108730</v>
      </c>
      <c r="C624" s="9">
        <v>8</v>
      </c>
      <c r="D624" s="9">
        <v>0</v>
      </c>
      <c r="E624" s="9">
        <v>0</v>
      </c>
      <c r="F624" s="9">
        <v>0</v>
      </c>
      <c r="G624" s="9">
        <v>27</v>
      </c>
      <c r="H624" s="9">
        <v>0</v>
      </c>
      <c r="I624" s="9">
        <v>3</v>
      </c>
      <c r="J624" s="9">
        <v>0</v>
      </c>
      <c r="K624" s="9" t="s">
        <v>958</v>
      </c>
      <c r="L624" s="9" t="s">
        <v>991</v>
      </c>
      <c r="M624" s="9" t="s">
        <v>1909</v>
      </c>
      <c r="N624" s="9">
        <v>10101110</v>
      </c>
      <c r="O624" s="9" t="s">
        <v>2177</v>
      </c>
      <c r="P624" s="88">
        <v>9.1019100011111106E+26</v>
      </c>
      <c r="Q624" s="9">
        <v>555</v>
      </c>
      <c r="R624" s="9">
        <v>555</v>
      </c>
      <c r="S624" s="9">
        <v>555</v>
      </c>
      <c r="T624" s="9">
        <v>555</v>
      </c>
      <c r="U624" s="9">
        <v>555</v>
      </c>
      <c r="V624" s="9">
        <v>555</v>
      </c>
      <c r="W624" s="9">
        <v>555</v>
      </c>
      <c r="X624" s="9">
        <v>555</v>
      </c>
      <c r="Y624" s="9">
        <v>555</v>
      </c>
      <c r="Z624" s="9">
        <v>333</v>
      </c>
      <c r="AA624" s="9">
        <v>555</v>
      </c>
      <c r="AB624" s="9">
        <v>66.099999999999994</v>
      </c>
      <c r="AC624" s="9">
        <v>50.5</v>
      </c>
      <c r="AD624" s="9">
        <v>62.5</v>
      </c>
      <c r="AE624" s="9">
        <v>32.5</v>
      </c>
      <c r="AF624" s="9">
        <v>11</v>
      </c>
      <c r="AG624" s="9">
        <v>55</v>
      </c>
      <c r="AH624" s="9">
        <v>0</v>
      </c>
      <c r="AI624" s="9">
        <v>54</v>
      </c>
      <c r="AJ624" s="9">
        <v>70</v>
      </c>
      <c r="AK624" s="9">
        <v>50</v>
      </c>
      <c r="AL624" s="9">
        <v>71.3</v>
      </c>
      <c r="AM624" s="9">
        <v>75</v>
      </c>
      <c r="AN624" s="9">
        <v>50</v>
      </c>
      <c r="AO624" s="9">
        <v>50</v>
      </c>
      <c r="AP624" s="9">
        <v>0</v>
      </c>
      <c r="AQ624" s="9">
        <v>100</v>
      </c>
      <c r="AR624" s="9" t="s">
        <v>134</v>
      </c>
      <c r="AS624" s="9" t="s">
        <v>134</v>
      </c>
      <c r="AT624" s="9" t="s">
        <v>971</v>
      </c>
      <c r="AU624" s="9" t="s">
        <v>971</v>
      </c>
      <c r="AV624" s="9" t="s">
        <v>971</v>
      </c>
      <c r="AW624" s="9" t="s">
        <v>134</v>
      </c>
      <c r="AX624" s="9" t="s">
        <v>967</v>
      </c>
      <c r="AY624" s="9" t="s">
        <v>966</v>
      </c>
      <c r="AZ624" s="9" t="s">
        <v>966</v>
      </c>
    </row>
    <row r="625" spans="1:52" ht="12.75" customHeight="1" x14ac:dyDescent="0.2">
      <c r="A625" s="9">
        <v>2021</v>
      </c>
      <c r="B625" s="9">
        <v>108730</v>
      </c>
      <c r="C625" s="9">
        <v>8</v>
      </c>
      <c r="D625" s="9">
        <v>0</v>
      </c>
      <c r="E625" s="9">
        <v>0</v>
      </c>
      <c r="F625" s="9">
        <v>0</v>
      </c>
      <c r="G625" s="9">
        <v>27</v>
      </c>
      <c r="H625" s="9">
        <v>0</v>
      </c>
      <c r="I625" s="9">
        <v>3</v>
      </c>
      <c r="J625" s="9">
        <v>0</v>
      </c>
      <c r="K625" s="9" t="s">
        <v>958</v>
      </c>
      <c r="L625" s="9" t="s">
        <v>991</v>
      </c>
      <c r="M625" s="9" t="s">
        <v>2178</v>
      </c>
      <c r="N625" s="9">
        <v>1110010</v>
      </c>
      <c r="O625" s="9" t="s">
        <v>2179</v>
      </c>
      <c r="P625" s="88">
        <v>9.1109001111111097E+26</v>
      </c>
      <c r="Q625" s="9">
        <v>555</v>
      </c>
      <c r="R625" s="9">
        <v>555</v>
      </c>
      <c r="S625" s="9">
        <v>555</v>
      </c>
      <c r="T625" s="9">
        <v>555</v>
      </c>
      <c r="U625" s="9">
        <v>555</v>
      </c>
      <c r="V625" s="9">
        <v>555</v>
      </c>
      <c r="W625" s="9">
        <v>555</v>
      </c>
      <c r="X625" s="9">
        <v>555</v>
      </c>
      <c r="Y625" s="9">
        <v>555</v>
      </c>
      <c r="Z625" s="9">
        <v>333</v>
      </c>
      <c r="AA625" s="9">
        <v>555</v>
      </c>
      <c r="AB625" s="9">
        <v>66.599999999999994</v>
      </c>
      <c r="AC625" s="9">
        <v>45.4</v>
      </c>
      <c r="AD625" s="9">
        <v>50</v>
      </c>
      <c r="AE625" s="9">
        <v>38.5</v>
      </c>
      <c r="AF625" s="9">
        <v>27</v>
      </c>
      <c r="AG625" s="9">
        <v>35</v>
      </c>
      <c r="AH625" s="9">
        <v>25</v>
      </c>
      <c r="AI625" s="9">
        <v>50</v>
      </c>
      <c r="AJ625" s="9">
        <v>70</v>
      </c>
      <c r="AK625" s="9">
        <v>45</v>
      </c>
      <c r="AL625" s="9">
        <v>73.599999999999994</v>
      </c>
      <c r="AM625" s="9">
        <v>79.2</v>
      </c>
      <c r="AN625" s="9">
        <v>41.7</v>
      </c>
      <c r="AO625" s="9">
        <v>25</v>
      </c>
      <c r="AP625" s="9">
        <v>0</v>
      </c>
      <c r="AQ625" s="9">
        <v>100</v>
      </c>
      <c r="AR625" s="9" t="s">
        <v>966</v>
      </c>
      <c r="AS625" s="9" t="s">
        <v>966</v>
      </c>
      <c r="AT625" s="9" t="s">
        <v>971</v>
      </c>
      <c r="AU625" s="9" t="s">
        <v>971</v>
      </c>
      <c r="AV625" s="9" t="s">
        <v>971</v>
      </c>
      <c r="AW625" s="9" t="s">
        <v>134</v>
      </c>
      <c r="AX625" s="9" t="s">
        <v>966</v>
      </c>
      <c r="AY625" s="9" t="s">
        <v>971</v>
      </c>
      <c r="AZ625" s="9" t="s">
        <v>966</v>
      </c>
    </row>
    <row r="626" spans="1:52" ht="12.75" customHeight="1" x14ac:dyDescent="0.2">
      <c r="A626" s="9">
        <v>2021</v>
      </c>
      <c r="B626" s="9">
        <v>1127926</v>
      </c>
      <c r="C626" s="9">
        <v>8</v>
      </c>
      <c r="D626" s="9">
        <v>0</v>
      </c>
      <c r="E626" s="9">
        <v>0</v>
      </c>
      <c r="F626" s="9">
        <v>0</v>
      </c>
      <c r="G626" s="9">
        <v>27</v>
      </c>
      <c r="H626" s="9">
        <v>0</v>
      </c>
      <c r="I626" s="9">
        <v>2</v>
      </c>
      <c r="J626" s="9">
        <v>0</v>
      </c>
      <c r="K626" s="9" t="s">
        <v>958</v>
      </c>
      <c r="L626" s="9" t="s">
        <v>963</v>
      </c>
      <c r="M626" s="9" t="s">
        <v>2052</v>
      </c>
      <c r="N626" s="9">
        <v>101110</v>
      </c>
      <c r="O626" s="9" t="s">
        <v>2180</v>
      </c>
      <c r="P626" s="88">
        <v>1.01100011191191E+26</v>
      </c>
      <c r="Q626" s="9">
        <v>555</v>
      </c>
      <c r="R626" s="9">
        <v>555</v>
      </c>
      <c r="S626" s="9">
        <v>555</v>
      </c>
      <c r="T626" s="9">
        <v>555</v>
      </c>
      <c r="U626" s="9">
        <v>555</v>
      </c>
      <c r="V626" s="9">
        <v>555</v>
      </c>
      <c r="W626" s="9">
        <v>555</v>
      </c>
      <c r="X626" s="9">
        <v>555</v>
      </c>
      <c r="Y626" s="9">
        <v>555</v>
      </c>
      <c r="Z626" s="9">
        <v>555</v>
      </c>
      <c r="AA626" s="9">
        <v>555</v>
      </c>
      <c r="AB626" s="9">
        <v>67.5</v>
      </c>
      <c r="AC626" s="9">
        <v>45.6</v>
      </c>
      <c r="AD626" s="9">
        <v>50</v>
      </c>
      <c r="AE626" s="9">
        <v>39</v>
      </c>
      <c r="AF626" s="9">
        <v>61</v>
      </c>
      <c r="AG626" s="9">
        <v>85</v>
      </c>
      <c r="AH626" s="9">
        <v>55</v>
      </c>
      <c r="AI626" s="9">
        <v>17</v>
      </c>
      <c r="AJ626" s="9">
        <v>85</v>
      </c>
      <c r="AK626" s="9">
        <v>0</v>
      </c>
      <c r="AL626" s="9">
        <v>74.8</v>
      </c>
      <c r="AM626" s="9">
        <v>76</v>
      </c>
      <c r="AN626" s="9">
        <v>68.3</v>
      </c>
      <c r="AO626" s="9">
        <v>50</v>
      </c>
      <c r="AP626" s="9">
        <v>80</v>
      </c>
      <c r="AQ626" s="9">
        <v>75</v>
      </c>
      <c r="AR626" s="9" t="s">
        <v>971</v>
      </c>
      <c r="AS626" s="9" t="s">
        <v>134</v>
      </c>
      <c r="AT626" s="9" t="s">
        <v>971</v>
      </c>
      <c r="AU626" s="9" t="s">
        <v>971</v>
      </c>
      <c r="AV626" s="9" t="s">
        <v>971</v>
      </c>
      <c r="AW626" s="9" t="s">
        <v>971</v>
      </c>
      <c r="AX626" s="9" t="s">
        <v>134</v>
      </c>
      <c r="AY626" s="9" t="s">
        <v>976</v>
      </c>
      <c r="AZ626" s="9" t="s">
        <v>966</v>
      </c>
    </row>
    <row r="627" spans="1:52" ht="12.75" customHeight="1" x14ac:dyDescent="0.2">
      <c r="A627" s="9">
        <v>2021</v>
      </c>
      <c r="B627" s="9">
        <v>1365444</v>
      </c>
      <c r="C627" s="9">
        <v>8</v>
      </c>
      <c r="D627" s="9">
        <v>0</v>
      </c>
      <c r="E627" s="9">
        <v>0</v>
      </c>
      <c r="F627" s="9">
        <v>0</v>
      </c>
      <c r="G627" s="9">
        <v>27</v>
      </c>
      <c r="H627" s="9">
        <v>0</v>
      </c>
      <c r="I627" s="9">
        <v>2</v>
      </c>
      <c r="J627" s="9">
        <v>0</v>
      </c>
      <c r="K627" s="9" t="s">
        <v>958</v>
      </c>
      <c r="L627" s="9" t="s">
        <v>963</v>
      </c>
      <c r="M627" s="9" t="s">
        <v>2031</v>
      </c>
      <c r="N627" s="9">
        <v>11101110</v>
      </c>
      <c r="O627" s="9" t="s">
        <v>2181</v>
      </c>
      <c r="P627" s="88">
        <v>1.01101100191091E+26</v>
      </c>
      <c r="Q627" s="9">
        <v>555</v>
      </c>
      <c r="R627" s="9">
        <v>555</v>
      </c>
      <c r="S627" s="9">
        <v>555</v>
      </c>
      <c r="T627" s="9">
        <v>555</v>
      </c>
      <c r="U627" s="9">
        <v>555</v>
      </c>
      <c r="V627" s="9">
        <v>555</v>
      </c>
      <c r="W627" s="9">
        <v>555</v>
      </c>
      <c r="X627" s="9">
        <v>555</v>
      </c>
      <c r="Y627" s="9">
        <v>555</v>
      </c>
      <c r="Z627" s="9">
        <v>555</v>
      </c>
      <c r="AA627" s="9">
        <v>555</v>
      </c>
      <c r="AB627" s="9">
        <v>67.8</v>
      </c>
      <c r="AC627" s="9">
        <v>68.2</v>
      </c>
      <c r="AD627" s="9">
        <v>75</v>
      </c>
      <c r="AE627" s="9">
        <v>58</v>
      </c>
      <c r="AF627" s="9">
        <v>26</v>
      </c>
      <c r="AG627" s="9">
        <v>70</v>
      </c>
      <c r="AH627" s="9">
        <v>15</v>
      </c>
      <c r="AI627" s="9">
        <v>90</v>
      </c>
      <c r="AJ627" s="9">
        <v>70</v>
      </c>
      <c r="AK627" s="9">
        <v>95</v>
      </c>
      <c r="AL627" s="9">
        <v>67.7</v>
      </c>
      <c r="AM627" s="9">
        <v>72</v>
      </c>
      <c r="AN627" s="9">
        <v>43.3</v>
      </c>
      <c r="AO627" s="9">
        <v>40</v>
      </c>
      <c r="AP627" s="9">
        <v>40</v>
      </c>
      <c r="AQ627" s="9">
        <v>50</v>
      </c>
      <c r="AR627" s="9" t="s">
        <v>966</v>
      </c>
      <c r="AS627" s="9" t="s">
        <v>966</v>
      </c>
      <c r="AT627" s="9" t="s">
        <v>966</v>
      </c>
      <c r="AU627" s="9" t="s">
        <v>966</v>
      </c>
      <c r="AV627" s="9" t="s">
        <v>966</v>
      </c>
      <c r="AW627" s="9" t="s">
        <v>134</v>
      </c>
      <c r="AX627" s="9" t="s">
        <v>971</v>
      </c>
      <c r="AY627" s="9" t="s">
        <v>971</v>
      </c>
      <c r="AZ627" s="9" t="s">
        <v>976</v>
      </c>
    </row>
    <row r="628" spans="1:52" ht="12.75" customHeight="1" x14ac:dyDescent="0.2">
      <c r="A628" s="9">
        <v>2021</v>
      </c>
      <c r="B628" s="9">
        <v>108730</v>
      </c>
      <c r="C628" s="9">
        <v>8</v>
      </c>
      <c r="D628" s="9">
        <v>0</v>
      </c>
      <c r="E628" s="9">
        <v>0</v>
      </c>
      <c r="F628" s="9">
        <v>0</v>
      </c>
      <c r="G628" s="9">
        <v>27</v>
      </c>
      <c r="H628" s="9">
        <v>0</v>
      </c>
      <c r="I628" s="9">
        <v>3</v>
      </c>
      <c r="J628" s="9">
        <v>0</v>
      </c>
      <c r="K628" s="9" t="s">
        <v>958</v>
      </c>
      <c r="L628" s="9" t="s">
        <v>991</v>
      </c>
      <c r="M628" s="9" t="s">
        <v>2002</v>
      </c>
      <c r="N628" s="9">
        <v>11100111</v>
      </c>
      <c r="O628" s="9" t="s">
        <v>2182</v>
      </c>
      <c r="P628" s="88">
        <v>9.0009101111111104E+26</v>
      </c>
      <c r="Q628" s="9">
        <v>555</v>
      </c>
      <c r="R628" s="9">
        <v>555</v>
      </c>
      <c r="S628" s="9">
        <v>555</v>
      </c>
      <c r="T628" s="9">
        <v>555</v>
      </c>
      <c r="U628" s="9">
        <v>555</v>
      </c>
      <c r="V628" s="9">
        <v>555</v>
      </c>
      <c r="W628" s="9">
        <v>555</v>
      </c>
      <c r="X628" s="9">
        <v>555</v>
      </c>
      <c r="Y628" s="9">
        <v>555</v>
      </c>
      <c r="Z628" s="9">
        <v>555</v>
      </c>
      <c r="AA628" s="9">
        <v>555</v>
      </c>
      <c r="AB628" s="9">
        <v>69.599999999999994</v>
      </c>
      <c r="AC628" s="9">
        <v>61</v>
      </c>
      <c r="AD628" s="9">
        <v>75</v>
      </c>
      <c r="AE628" s="9">
        <v>40</v>
      </c>
      <c r="AF628" s="9">
        <v>46</v>
      </c>
      <c r="AG628" s="9">
        <v>70</v>
      </c>
      <c r="AH628" s="9">
        <v>40</v>
      </c>
      <c r="AI628" s="9">
        <v>34</v>
      </c>
      <c r="AJ628" s="9">
        <v>70</v>
      </c>
      <c r="AK628" s="9">
        <v>25</v>
      </c>
      <c r="AL628" s="9">
        <v>72.5</v>
      </c>
      <c r="AM628" s="9">
        <v>75</v>
      </c>
      <c r="AN628" s="9">
        <v>58.3</v>
      </c>
      <c r="AO628" s="9">
        <v>75</v>
      </c>
      <c r="AP628" s="9">
        <v>30</v>
      </c>
      <c r="AQ628" s="9">
        <v>70</v>
      </c>
      <c r="AR628" s="9" t="s">
        <v>971</v>
      </c>
      <c r="AS628" s="9" t="s">
        <v>134</v>
      </c>
      <c r="AT628" s="9" t="s">
        <v>134</v>
      </c>
      <c r="AU628" s="9" t="s">
        <v>971</v>
      </c>
      <c r="AV628" s="9" t="s">
        <v>971</v>
      </c>
      <c r="AW628" s="9" t="s">
        <v>134</v>
      </c>
      <c r="AX628" s="9" t="s">
        <v>966</v>
      </c>
      <c r="AY628" s="9" t="s">
        <v>966</v>
      </c>
      <c r="AZ628" s="9" t="s">
        <v>134</v>
      </c>
    </row>
    <row r="629" spans="1:52" ht="12.75" customHeight="1" x14ac:dyDescent="0.2">
      <c r="A629" s="9">
        <v>2021</v>
      </c>
      <c r="B629" s="9">
        <v>108730</v>
      </c>
      <c r="C629" s="9">
        <v>8</v>
      </c>
      <c r="D629" s="9">
        <v>0</v>
      </c>
      <c r="E629" s="9">
        <v>0</v>
      </c>
      <c r="F629" s="9">
        <v>0</v>
      </c>
      <c r="G629" s="9">
        <v>27</v>
      </c>
      <c r="H629" s="9">
        <v>0</v>
      </c>
      <c r="I629" s="9">
        <v>3</v>
      </c>
      <c r="J629" s="9">
        <v>0</v>
      </c>
      <c r="K629" s="9" t="s">
        <v>958</v>
      </c>
      <c r="L629" s="9" t="s">
        <v>991</v>
      </c>
      <c r="M629" s="9" t="s">
        <v>2183</v>
      </c>
      <c r="N629" s="9">
        <v>10111101</v>
      </c>
      <c r="O629" s="9" t="s">
        <v>2184</v>
      </c>
      <c r="P629" s="88">
        <v>9.1109101110111103E+26</v>
      </c>
      <c r="Q629" s="9">
        <v>555</v>
      </c>
      <c r="R629" s="9">
        <v>555</v>
      </c>
      <c r="S629" s="9">
        <v>555</v>
      </c>
      <c r="T629" s="9">
        <v>555</v>
      </c>
      <c r="U629" s="9">
        <v>555</v>
      </c>
      <c r="V629" s="9">
        <v>555</v>
      </c>
      <c r="W629" s="9">
        <v>555</v>
      </c>
      <c r="X629" s="9">
        <v>555</v>
      </c>
      <c r="Y629" s="9">
        <v>555</v>
      </c>
      <c r="Z629" s="9">
        <v>555</v>
      </c>
      <c r="AA629" s="9">
        <v>555</v>
      </c>
      <c r="AB629" s="9">
        <v>69.8</v>
      </c>
      <c r="AC629" s="9">
        <v>51.2</v>
      </c>
      <c r="AD629" s="9">
        <v>75</v>
      </c>
      <c r="AE629" s="9">
        <v>15.5</v>
      </c>
      <c r="AF629" s="9">
        <v>13</v>
      </c>
      <c r="AG629" s="9">
        <v>65</v>
      </c>
      <c r="AH629" s="9">
        <v>0</v>
      </c>
      <c r="AI629" s="9">
        <v>18</v>
      </c>
      <c r="AJ629" s="9">
        <v>50</v>
      </c>
      <c r="AK629" s="9">
        <v>10</v>
      </c>
      <c r="AL629" s="9">
        <v>76</v>
      </c>
      <c r="AM629" s="9">
        <v>75</v>
      </c>
      <c r="AN629" s="9">
        <v>81.7</v>
      </c>
      <c r="AO629" s="9">
        <v>75</v>
      </c>
      <c r="AP629" s="9">
        <v>70</v>
      </c>
      <c r="AQ629" s="9">
        <v>100</v>
      </c>
      <c r="AR629" s="9" t="s">
        <v>968</v>
      </c>
      <c r="AS629" s="9" t="s">
        <v>134</v>
      </c>
      <c r="AT629" s="9" t="s">
        <v>134</v>
      </c>
      <c r="AU629" s="9" t="s">
        <v>968</v>
      </c>
      <c r="AV629" s="9" t="s">
        <v>134</v>
      </c>
      <c r="AW629" s="9" t="s">
        <v>966</v>
      </c>
      <c r="AX629" s="9" t="s">
        <v>966</v>
      </c>
      <c r="AY629" s="9" t="s">
        <v>976</v>
      </c>
      <c r="AZ629" s="9" t="s">
        <v>968</v>
      </c>
    </row>
    <row r="630" spans="1:52" ht="12.75" customHeight="1" x14ac:dyDescent="0.2">
      <c r="A630" s="9">
        <v>2021</v>
      </c>
      <c r="B630" s="9">
        <v>1179970</v>
      </c>
      <c r="C630" s="9">
        <v>8</v>
      </c>
      <c r="D630" s="9">
        <v>0</v>
      </c>
      <c r="E630" s="9">
        <v>0</v>
      </c>
      <c r="F630" s="9">
        <v>0</v>
      </c>
      <c r="G630" s="9">
        <v>27</v>
      </c>
      <c r="H630" s="9">
        <v>0</v>
      </c>
      <c r="I630" s="9">
        <v>2</v>
      </c>
      <c r="J630" s="9">
        <v>0</v>
      </c>
      <c r="K630" s="9" t="s">
        <v>958</v>
      </c>
      <c r="L630" s="9" t="s">
        <v>963</v>
      </c>
      <c r="M630" s="9" t="s">
        <v>2185</v>
      </c>
      <c r="N630" s="9">
        <v>10111100</v>
      </c>
      <c r="O630" s="9" t="s">
        <v>2186</v>
      </c>
      <c r="P630" s="88">
        <v>1.11111010091191E+26</v>
      </c>
      <c r="Q630" s="9">
        <v>555</v>
      </c>
      <c r="R630" s="9">
        <v>555</v>
      </c>
      <c r="S630" s="9">
        <v>555</v>
      </c>
      <c r="T630" s="9">
        <v>555</v>
      </c>
      <c r="U630" s="9">
        <v>555</v>
      </c>
      <c r="V630" s="9">
        <v>555</v>
      </c>
      <c r="W630" s="9">
        <v>555</v>
      </c>
      <c r="X630" s="9">
        <v>555</v>
      </c>
      <c r="Y630" s="9">
        <v>555</v>
      </c>
      <c r="Z630" s="9">
        <v>555</v>
      </c>
      <c r="AA630" s="9">
        <v>555</v>
      </c>
      <c r="AB630" s="9">
        <v>69.900000000000006</v>
      </c>
      <c r="AC630" s="9">
        <v>54.1</v>
      </c>
      <c r="AD630" s="9">
        <v>62.5</v>
      </c>
      <c r="AE630" s="9">
        <v>41.5</v>
      </c>
      <c r="AF630" s="9">
        <v>31</v>
      </c>
      <c r="AG630" s="9">
        <v>55</v>
      </c>
      <c r="AH630" s="9">
        <v>25</v>
      </c>
      <c r="AI630" s="9">
        <v>52</v>
      </c>
      <c r="AJ630" s="9">
        <v>80</v>
      </c>
      <c r="AK630" s="9">
        <v>45</v>
      </c>
      <c r="AL630" s="9">
        <v>75.099999999999994</v>
      </c>
      <c r="AM630" s="9">
        <v>76</v>
      </c>
      <c r="AN630" s="9">
        <v>70</v>
      </c>
      <c r="AO630" s="9">
        <v>80</v>
      </c>
      <c r="AP630" s="9">
        <v>80</v>
      </c>
      <c r="AQ630" s="9">
        <v>50</v>
      </c>
      <c r="AR630" s="9" t="s">
        <v>134</v>
      </c>
      <c r="AS630" s="9" t="s">
        <v>971</v>
      </c>
      <c r="AT630" s="9" t="s">
        <v>134</v>
      </c>
      <c r="AU630" s="9" t="s">
        <v>971</v>
      </c>
      <c r="AV630" s="9" t="s">
        <v>971</v>
      </c>
      <c r="AW630" s="9" t="s">
        <v>134</v>
      </c>
      <c r="AX630" s="9" t="s">
        <v>976</v>
      </c>
      <c r="AY630" s="9" t="s">
        <v>966</v>
      </c>
      <c r="AZ630" s="9" t="s">
        <v>966</v>
      </c>
    </row>
    <row r="631" spans="1:52" ht="12.75" customHeight="1" x14ac:dyDescent="0.2">
      <c r="A631" s="9">
        <v>2021</v>
      </c>
      <c r="B631" s="9">
        <v>1179970</v>
      </c>
      <c r="C631" s="9">
        <v>8</v>
      </c>
      <c r="D631" s="9">
        <v>0</v>
      </c>
      <c r="E631" s="9">
        <v>0</v>
      </c>
      <c r="F631" s="9">
        <v>0</v>
      </c>
      <c r="G631" s="9">
        <v>27</v>
      </c>
      <c r="H631" s="9">
        <v>0</v>
      </c>
      <c r="I631" s="9">
        <v>2</v>
      </c>
      <c r="J631" s="9">
        <v>0</v>
      </c>
      <c r="K631" s="9" t="s">
        <v>958</v>
      </c>
      <c r="L631" s="9" t="s">
        <v>963</v>
      </c>
      <c r="M631" s="9" t="s">
        <v>2187</v>
      </c>
      <c r="N631" s="9">
        <v>10011000</v>
      </c>
      <c r="O631" s="9" t="s">
        <v>2188</v>
      </c>
      <c r="P631" s="88">
        <v>1.1111110091091101E+25</v>
      </c>
      <c r="Q631" s="9">
        <v>555</v>
      </c>
      <c r="R631" s="9">
        <v>555</v>
      </c>
      <c r="S631" s="9">
        <v>555</v>
      </c>
      <c r="T631" s="9">
        <v>555</v>
      </c>
      <c r="U631" s="9">
        <v>555</v>
      </c>
      <c r="V631" s="9">
        <v>555</v>
      </c>
      <c r="W631" s="9">
        <v>555</v>
      </c>
      <c r="X631" s="9">
        <v>555</v>
      </c>
      <c r="Y631" s="9">
        <v>555</v>
      </c>
      <c r="Z631" s="9">
        <v>555</v>
      </c>
      <c r="AA631" s="9">
        <v>555</v>
      </c>
      <c r="AB631" s="9">
        <v>70.3</v>
      </c>
      <c r="AC631" s="9">
        <v>36.9</v>
      </c>
      <c r="AD631" s="9">
        <v>37.5</v>
      </c>
      <c r="AE631" s="9">
        <v>36</v>
      </c>
      <c r="AF631" s="9">
        <v>35</v>
      </c>
      <c r="AG631" s="9">
        <v>55</v>
      </c>
      <c r="AH631" s="9">
        <v>30</v>
      </c>
      <c r="AI631" s="9">
        <v>37</v>
      </c>
      <c r="AJ631" s="9">
        <v>65</v>
      </c>
      <c r="AK631" s="9">
        <v>30</v>
      </c>
      <c r="AL631" s="9">
        <v>81.400000000000006</v>
      </c>
      <c r="AM631" s="9">
        <v>84</v>
      </c>
      <c r="AN631" s="9">
        <v>66.7</v>
      </c>
      <c r="AO631" s="9">
        <v>40</v>
      </c>
      <c r="AP631" s="9">
        <v>60</v>
      </c>
      <c r="AQ631" s="9">
        <v>100</v>
      </c>
      <c r="AR631" s="9" t="s">
        <v>971</v>
      </c>
      <c r="AS631" s="9" t="s">
        <v>134</v>
      </c>
      <c r="AT631" s="9" t="s">
        <v>134</v>
      </c>
      <c r="AU631" s="9" t="s">
        <v>967</v>
      </c>
      <c r="AV631" s="9" t="s">
        <v>967</v>
      </c>
      <c r="AW631" s="9" t="s">
        <v>971</v>
      </c>
      <c r="AX631" s="9" t="s">
        <v>976</v>
      </c>
      <c r="AY631" s="9" t="s">
        <v>971</v>
      </c>
      <c r="AZ631" s="9" t="s">
        <v>134</v>
      </c>
    </row>
    <row r="632" spans="1:52" ht="12.75" customHeight="1" x14ac:dyDescent="0.2">
      <c r="A632" s="9">
        <v>2021</v>
      </c>
      <c r="B632" s="9">
        <v>1127926</v>
      </c>
      <c r="C632" s="9">
        <v>8</v>
      </c>
      <c r="D632" s="9">
        <v>0</v>
      </c>
      <c r="E632" s="9">
        <v>0</v>
      </c>
      <c r="F632" s="9">
        <v>0</v>
      </c>
      <c r="G632" s="9">
        <v>27</v>
      </c>
      <c r="H632" s="9">
        <v>0</v>
      </c>
      <c r="I632" s="9">
        <v>2</v>
      </c>
      <c r="J632" s="9">
        <v>0</v>
      </c>
      <c r="K632" s="9" t="s">
        <v>958</v>
      </c>
      <c r="L632" s="9" t="s">
        <v>963</v>
      </c>
      <c r="M632" s="9" t="s">
        <v>2189</v>
      </c>
      <c r="N632" s="9">
        <v>10110</v>
      </c>
      <c r="O632" s="9" t="s">
        <v>2190</v>
      </c>
      <c r="P632" s="88">
        <v>1.0111111119119099E+26</v>
      </c>
      <c r="Q632" s="9">
        <v>555</v>
      </c>
      <c r="R632" s="9">
        <v>555</v>
      </c>
      <c r="S632" s="9">
        <v>555</v>
      </c>
      <c r="T632" s="9">
        <v>555</v>
      </c>
      <c r="U632" s="9">
        <v>555</v>
      </c>
      <c r="V632" s="9">
        <v>555</v>
      </c>
      <c r="W632" s="9">
        <v>555</v>
      </c>
      <c r="X632" s="9">
        <v>555</v>
      </c>
      <c r="Y632" s="9">
        <v>555</v>
      </c>
      <c r="Z632" s="9">
        <v>555</v>
      </c>
      <c r="AA632" s="9">
        <v>555</v>
      </c>
      <c r="AB632" s="9">
        <v>71</v>
      </c>
      <c r="AC632" s="9">
        <v>44.3</v>
      </c>
      <c r="AD632" s="9">
        <v>37.5</v>
      </c>
      <c r="AE632" s="9">
        <v>54.5</v>
      </c>
      <c r="AF632" s="9">
        <v>44</v>
      </c>
      <c r="AG632" s="9">
        <v>40</v>
      </c>
      <c r="AH632" s="9">
        <v>45</v>
      </c>
      <c r="AI632" s="9">
        <v>65</v>
      </c>
      <c r="AJ632" s="9">
        <v>85</v>
      </c>
      <c r="AK632" s="9">
        <v>60</v>
      </c>
      <c r="AL632" s="9">
        <v>79.900000000000006</v>
      </c>
      <c r="AM632" s="9">
        <v>84</v>
      </c>
      <c r="AN632" s="9">
        <v>56.7</v>
      </c>
      <c r="AO632" s="9">
        <v>60</v>
      </c>
      <c r="AP632" s="9">
        <v>60</v>
      </c>
      <c r="AQ632" s="9">
        <v>50</v>
      </c>
      <c r="AR632" s="9" t="s">
        <v>134</v>
      </c>
      <c r="AS632" s="9" t="s">
        <v>134</v>
      </c>
      <c r="AT632" s="9" t="s">
        <v>134</v>
      </c>
      <c r="AU632" s="9" t="s">
        <v>971</v>
      </c>
      <c r="AV632" s="9" t="s">
        <v>134</v>
      </c>
      <c r="AW632" s="9" t="s">
        <v>134</v>
      </c>
      <c r="AX632" s="9" t="s">
        <v>976</v>
      </c>
      <c r="AY632" s="9" t="s">
        <v>966</v>
      </c>
      <c r="AZ632" s="9" t="s">
        <v>134</v>
      </c>
    </row>
    <row r="633" spans="1:52" ht="12.75" customHeight="1" x14ac:dyDescent="0.2">
      <c r="A633" s="9">
        <v>2021</v>
      </c>
      <c r="B633" s="9">
        <v>1103657</v>
      </c>
      <c r="C633" s="9">
        <v>8</v>
      </c>
      <c r="D633" s="9">
        <v>0</v>
      </c>
      <c r="E633" s="9">
        <v>0</v>
      </c>
      <c r="F633" s="9">
        <v>0</v>
      </c>
      <c r="G633" s="9">
        <v>27</v>
      </c>
      <c r="H633" s="9">
        <v>0</v>
      </c>
      <c r="I633" s="9">
        <v>3</v>
      </c>
      <c r="J633" s="9">
        <v>0</v>
      </c>
      <c r="K633" s="9" t="s">
        <v>958</v>
      </c>
      <c r="L633" s="9" t="s">
        <v>991</v>
      </c>
      <c r="M633" s="9" t="s">
        <v>2191</v>
      </c>
      <c r="N633" s="9">
        <v>11101</v>
      </c>
      <c r="O633" s="9" t="s">
        <v>2192</v>
      </c>
      <c r="P633" s="88">
        <v>9.1119111111011098E+26</v>
      </c>
      <c r="Q633" s="9">
        <v>555</v>
      </c>
      <c r="R633" s="9">
        <v>555</v>
      </c>
      <c r="S633" s="9">
        <v>555</v>
      </c>
      <c r="T633" s="9">
        <v>555</v>
      </c>
      <c r="U633" s="9">
        <v>555</v>
      </c>
      <c r="V633" s="9">
        <v>555</v>
      </c>
      <c r="W633" s="9">
        <v>555</v>
      </c>
      <c r="X633" s="9">
        <v>555</v>
      </c>
      <c r="Y633" s="9">
        <v>555</v>
      </c>
      <c r="Z633" s="9">
        <v>555</v>
      </c>
      <c r="AA633" s="9">
        <v>555</v>
      </c>
      <c r="AB633" s="9">
        <v>71.2</v>
      </c>
      <c r="AC633" s="9">
        <v>56.4</v>
      </c>
      <c r="AD633" s="9">
        <v>50</v>
      </c>
      <c r="AE633" s="9">
        <v>66</v>
      </c>
      <c r="AF633" s="9">
        <v>38</v>
      </c>
      <c r="AG633" s="9">
        <v>70</v>
      </c>
      <c r="AH633" s="9">
        <v>30</v>
      </c>
      <c r="AI633" s="9">
        <v>94</v>
      </c>
      <c r="AJ633" s="9">
        <v>70</v>
      </c>
      <c r="AK633" s="9">
        <v>100</v>
      </c>
      <c r="AL633" s="9">
        <v>76.099999999999994</v>
      </c>
      <c r="AM633" s="9">
        <v>83.3</v>
      </c>
      <c r="AN633" s="9">
        <v>35</v>
      </c>
      <c r="AO633" s="9">
        <v>75</v>
      </c>
      <c r="AP633" s="9">
        <v>30</v>
      </c>
      <c r="AQ633" s="9">
        <v>0</v>
      </c>
      <c r="AR633" s="9" t="s">
        <v>134</v>
      </c>
      <c r="AS633" s="9" t="s">
        <v>134</v>
      </c>
      <c r="AT633" s="9" t="s">
        <v>966</v>
      </c>
      <c r="AU633" s="9" t="s">
        <v>967</v>
      </c>
      <c r="AV633" s="9" t="s">
        <v>967</v>
      </c>
      <c r="AW633" s="9" t="s">
        <v>971</v>
      </c>
      <c r="AX633" s="9" t="s">
        <v>134</v>
      </c>
      <c r="AY633" s="9" t="s">
        <v>966</v>
      </c>
      <c r="AZ633" s="9" t="s">
        <v>976</v>
      </c>
    </row>
    <row r="634" spans="1:52" ht="12.75" customHeight="1" x14ac:dyDescent="0.2">
      <c r="A634" s="9">
        <v>2021</v>
      </c>
      <c r="B634" s="9">
        <v>1319230</v>
      </c>
      <c r="C634" s="9">
        <v>8</v>
      </c>
      <c r="D634" s="9">
        <v>0</v>
      </c>
      <c r="E634" s="9">
        <v>0</v>
      </c>
      <c r="F634" s="9">
        <v>0</v>
      </c>
      <c r="G634" s="9">
        <v>27</v>
      </c>
      <c r="H634" s="9">
        <v>0</v>
      </c>
      <c r="I634" s="9">
        <v>4</v>
      </c>
      <c r="J634" s="9">
        <v>0</v>
      </c>
      <c r="K634" s="9" t="s">
        <v>958</v>
      </c>
      <c r="L634" s="9" t="s">
        <v>980</v>
      </c>
      <c r="M634" s="9" t="s">
        <v>1662</v>
      </c>
      <c r="N634" s="9">
        <v>101110</v>
      </c>
      <c r="O634" s="9" t="s">
        <v>2193</v>
      </c>
      <c r="P634" s="88">
        <v>1.09911011910111E+26</v>
      </c>
      <c r="Q634" s="9">
        <v>555</v>
      </c>
      <c r="R634" s="9">
        <v>555</v>
      </c>
      <c r="S634" s="9">
        <v>555</v>
      </c>
      <c r="T634" s="9">
        <v>555</v>
      </c>
      <c r="U634" s="9">
        <v>555</v>
      </c>
      <c r="V634" s="9">
        <v>555</v>
      </c>
      <c r="W634" s="9">
        <v>555</v>
      </c>
      <c r="X634" s="9">
        <v>555</v>
      </c>
      <c r="Y634" s="9">
        <v>555</v>
      </c>
      <c r="Z634" s="9">
        <v>555</v>
      </c>
      <c r="AA634" s="9">
        <v>555</v>
      </c>
      <c r="AB634" s="9">
        <v>71.400000000000006</v>
      </c>
      <c r="AC634" s="9">
        <v>57.4</v>
      </c>
      <c r="AD634" s="9">
        <v>50</v>
      </c>
      <c r="AE634" s="9">
        <v>68.5</v>
      </c>
      <c r="AF634" s="9">
        <v>40</v>
      </c>
      <c r="AG634" s="9">
        <v>80</v>
      </c>
      <c r="AH634" s="9">
        <v>30</v>
      </c>
      <c r="AI634" s="9">
        <v>97</v>
      </c>
      <c r="AJ634" s="9">
        <v>85</v>
      </c>
      <c r="AK634" s="9">
        <v>100</v>
      </c>
      <c r="AL634" s="9">
        <v>76.099999999999994</v>
      </c>
      <c r="AM634" s="9">
        <v>78.3</v>
      </c>
      <c r="AN634" s="9">
        <v>63.3</v>
      </c>
      <c r="AO634" s="9">
        <v>70</v>
      </c>
      <c r="AP634" s="9">
        <v>55</v>
      </c>
      <c r="AQ634" s="9">
        <v>65</v>
      </c>
      <c r="AR634" s="9" t="s">
        <v>134</v>
      </c>
      <c r="AS634" s="9" t="s">
        <v>134</v>
      </c>
      <c r="AT634" s="9" t="s">
        <v>971</v>
      </c>
      <c r="AU634" s="9" t="s">
        <v>971</v>
      </c>
      <c r="AV634" s="9" t="s">
        <v>971</v>
      </c>
      <c r="AW634" s="9" t="s">
        <v>134</v>
      </c>
      <c r="AX634" s="9" t="s">
        <v>976</v>
      </c>
      <c r="AY634" s="9" t="s">
        <v>966</v>
      </c>
      <c r="AZ634" s="9" t="s">
        <v>966</v>
      </c>
    </row>
    <row r="635" spans="1:52" ht="12.75" customHeight="1" x14ac:dyDescent="0.2">
      <c r="A635" s="9">
        <v>2021</v>
      </c>
      <c r="B635" s="9">
        <v>1179970</v>
      </c>
      <c r="C635" s="9">
        <v>8</v>
      </c>
      <c r="D635" s="9">
        <v>0</v>
      </c>
      <c r="E635" s="9">
        <v>0</v>
      </c>
      <c r="F635" s="9">
        <v>0</v>
      </c>
      <c r="G635" s="9">
        <v>27</v>
      </c>
      <c r="H635" s="9">
        <v>0</v>
      </c>
      <c r="I635" s="9">
        <v>2</v>
      </c>
      <c r="J635" s="9">
        <v>0</v>
      </c>
      <c r="K635" s="9" t="s">
        <v>958</v>
      </c>
      <c r="L635" s="9" t="s">
        <v>963</v>
      </c>
      <c r="M635" s="9" t="s">
        <v>1887</v>
      </c>
      <c r="N635" s="9">
        <v>10101110</v>
      </c>
      <c r="O635" s="9" t="s">
        <v>2194</v>
      </c>
      <c r="P635" s="88">
        <v>1.01110011190191E+26</v>
      </c>
      <c r="Q635" s="9">
        <v>555</v>
      </c>
      <c r="R635" s="9">
        <v>555</v>
      </c>
      <c r="S635" s="9">
        <v>555</v>
      </c>
      <c r="T635" s="9">
        <v>555</v>
      </c>
      <c r="U635" s="9">
        <v>555</v>
      </c>
      <c r="V635" s="9">
        <v>555</v>
      </c>
      <c r="W635" s="9">
        <v>555</v>
      </c>
      <c r="X635" s="9">
        <v>555</v>
      </c>
      <c r="Y635" s="9">
        <v>555</v>
      </c>
      <c r="Z635" s="9">
        <v>555</v>
      </c>
      <c r="AA635" s="9">
        <v>555</v>
      </c>
      <c r="AB635" s="9">
        <v>71.599999999999994</v>
      </c>
      <c r="AC635" s="9">
        <v>57.5</v>
      </c>
      <c r="AD635" s="9">
        <v>62.5</v>
      </c>
      <c r="AE635" s="9">
        <v>50</v>
      </c>
      <c r="AF635" s="9">
        <v>66</v>
      </c>
      <c r="AG635" s="9">
        <v>70</v>
      </c>
      <c r="AH635" s="9">
        <v>65</v>
      </c>
      <c r="AI635" s="9">
        <v>34</v>
      </c>
      <c r="AJ635" s="9">
        <v>70</v>
      </c>
      <c r="AK635" s="9">
        <v>25</v>
      </c>
      <c r="AL635" s="9">
        <v>76.3</v>
      </c>
      <c r="AM635" s="9">
        <v>76</v>
      </c>
      <c r="AN635" s="9">
        <v>78.3</v>
      </c>
      <c r="AO635" s="9">
        <v>80</v>
      </c>
      <c r="AP635" s="9">
        <v>80</v>
      </c>
      <c r="AQ635" s="9">
        <v>75</v>
      </c>
      <c r="AR635" s="9" t="s">
        <v>134</v>
      </c>
      <c r="AS635" s="9" t="s">
        <v>134</v>
      </c>
      <c r="AT635" s="9" t="s">
        <v>971</v>
      </c>
      <c r="AU635" s="9" t="s">
        <v>971</v>
      </c>
      <c r="AV635" s="9" t="s">
        <v>971</v>
      </c>
      <c r="AW635" s="9" t="s">
        <v>134</v>
      </c>
      <c r="AX635" s="9" t="s">
        <v>971</v>
      </c>
      <c r="AY635" s="9" t="s">
        <v>966</v>
      </c>
      <c r="AZ635" s="9" t="s">
        <v>966</v>
      </c>
    </row>
    <row r="636" spans="1:52" ht="12.75" customHeight="1" x14ac:dyDescent="0.2">
      <c r="A636" s="9">
        <v>2021</v>
      </c>
      <c r="B636" s="9">
        <v>1308687</v>
      </c>
      <c r="C636" s="9">
        <v>8</v>
      </c>
      <c r="D636" s="9">
        <v>0</v>
      </c>
      <c r="E636" s="9">
        <v>0</v>
      </c>
      <c r="F636" s="9">
        <v>0</v>
      </c>
      <c r="G636" s="9">
        <v>27</v>
      </c>
      <c r="H636" s="9">
        <v>0</v>
      </c>
      <c r="I636" s="9">
        <v>7</v>
      </c>
      <c r="J636" s="9">
        <v>0</v>
      </c>
      <c r="K636" s="9" t="s">
        <v>958</v>
      </c>
      <c r="L636" s="9" t="s">
        <v>977</v>
      </c>
      <c r="M636" s="9" t="s">
        <v>1887</v>
      </c>
      <c r="N636" s="9">
        <v>10101110</v>
      </c>
      <c r="O636" s="9" t="s">
        <v>2195</v>
      </c>
      <c r="P636" s="88">
        <v>9.1191019911119194E+26</v>
      </c>
      <c r="Q636" s="9">
        <v>555</v>
      </c>
      <c r="R636" s="9">
        <v>555</v>
      </c>
      <c r="S636" s="9">
        <v>555</v>
      </c>
      <c r="T636" s="9">
        <v>555</v>
      </c>
      <c r="U636" s="9">
        <v>555</v>
      </c>
      <c r="V636" s="9">
        <v>555</v>
      </c>
      <c r="W636" s="9">
        <v>555</v>
      </c>
      <c r="X636" s="9">
        <v>555</v>
      </c>
      <c r="Y636" s="9">
        <v>555</v>
      </c>
      <c r="Z636" s="9">
        <v>555</v>
      </c>
      <c r="AA636" s="9">
        <v>555</v>
      </c>
      <c r="AB636" s="9">
        <v>75.5</v>
      </c>
      <c r="AC636" s="9">
        <v>47.7</v>
      </c>
      <c r="AD636" s="9">
        <v>62.5</v>
      </c>
      <c r="AE636" s="9">
        <v>25.5</v>
      </c>
      <c r="AF636" s="9">
        <v>29</v>
      </c>
      <c r="AG636" s="9">
        <v>65</v>
      </c>
      <c r="AH636" s="9">
        <v>20</v>
      </c>
      <c r="AI636" s="9">
        <v>22</v>
      </c>
      <c r="AJ636" s="9">
        <v>70</v>
      </c>
      <c r="AK636" s="9">
        <v>10</v>
      </c>
      <c r="AL636" s="9">
        <v>84.8</v>
      </c>
      <c r="AM636" s="9">
        <v>90</v>
      </c>
      <c r="AN636" s="9">
        <v>55</v>
      </c>
      <c r="AO636" s="9">
        <v>10</v>
      </c>
      <c r="AP636" s="9">
        <v>100</v>
      </c>
      <c r="AQ636" s="9">
        <v>55</v>
      </c>
      <c r="AR636" s="9" t="s">
        <v>966</v>
      </c>
      <c r="AS636" s="9" t="s">
        <v>134</v>
      </c>
      <c r="AT636" s="9" t="s">
        <v>971</v>
      </c>
      <c r="AU636" s="9" t="s">
        <v>971</v>
      </c>
      <c r="AV636" s="9" t="s">
        <v>967</v>
      </c>
      <c r="AW636" s="9" t="s">
        <v>134</v>
      </c>
      <c r="AX636" s="9" t="s">
        <v>976</v>
      </c>
      <c r="AY636" s="9" t="s">
        <v>966</v>
      </c>
      <c r="AZ636" s="9" t="s">
        <v>976</v>
      </c>
    </row>
    <row r="637" spans="1:52" ht="12.75" customHeight="1" x14ac:dyDescent="0.2">
      <c r="A637" s="9">
        <v>2021</v>
      </c>
      <c r="B637" s="9">
        <v>122845</v>
      </c>
      <c r="C637" s="9">
        <v>8</v>
      </c>
      <c r="D637" s="9">
        <v>0</v>
      </c>
      <c r="E637" s="9">
        <v>0</v>
      </c>
      <c r="F637" s="9">
        <v>0</v>
      </c>
      <c r="G637" s="9">
        <v>27</v>
      </c>
      <c r="H637" s="9">
        <v>1</v>
      </c>
      <c r="I637" s="9">
        <v>5</v>
      </c>
      <c r="J637" s="9">
        <v>0</v>
      </c>
      <c r="K637" s="9" t="s">
        <v>958</v>
      </c>
      <c r="L637" s="9" t="s">
        <v>1028</v>
      </c>
      <c r="M637" s="9" t="s">
        <v>2196</v>
      </c>
      <c r="N637" s="9">
        <v>11111100</v>
      </c>
      <c r="O637" s="9" t="s">
        <v>2197</v>
      </c>
      <c r="P637" s="88">
        <v>9.01111119911911E+26</v>
      </c>
      <c r="Q637" s="9">
        <v>555</v>
      </c>
      <c r="R637" s="9">
        <v>555</v>
      </c>
      <c r="S637" s="9">
        <v>555</v>
      </c>
      <c r="T637" s="9">
        <v>555</v>
      </c>
      <c r="U637" s="9">
        <v>555</v>
      </c>
      <c r="V637" s="9">
        <v>555</v>
      </c>
      <c r="W637" s="9">
        <v>555</v>
      </c>
      <c r="X637" s="9">
        <v>555</v>
      </c>
      <c r="Y637" s="9">
        <v>555</v>
      </c>
      <c r="Z637" s="9">
        <v>555</v>
      </c>
      <c r="AA637" s="9">
        <v>555</v>
      </c>
      <c r="AB637" s="9">
        <v>75.900000000000006</v>
      </c>
      <c r="AC637" s="9">
        <v>52.4</v>
      </c>
      <c r="AD637" s="9">
        <v>75</v>
      </c>
      <c r="AE637" s="9">
        <v>18.5</v>
      </c>
      <c r="AF637" s="9">
        <v>23</v>
      </c>
      <c r="AG637" s="9">
        <v>55</v>
      </c>
      <c r="AH637" s="9">
        <v>15</v>
      </c>
      <c r="AI637" s="9">
        <v>14</v>
      </c>
      <c r="AJ637" s="9">
        <v>70</v>
      </c>
      <c r="AK637" s="9">
        <v>0</v>
      </c>
      <c r="AL637" s="9">
        <v>83.7</v>
      </c>
      <c r="AM637" s="9">
        <v>90.5</v>
      </c>
      <c r="AN637" s="9">
        <v>45</v>
      </c>
      <c r="AO637" s="9">
        <v>55</v>
      </c>
      <c r="AP637" s="9">
        <v>40</v>
      </c>
      <c r="AQ637" s="9">
        <v>40</v>
      </c>
      <c r="AR637" s="9" t="s">
        <v>134</v>
      </c>
      <c r="AS637" s="9" t="s">
        <v>134</v>
      </c>
      <c r="AT637" s="9" t="s">
        <v>134</v>
      </c>
      <c r="AU637" s="9" t="s">
        <v>971</v>
      </c>
      <c r="AV637" s="9" t="s">
        <v>971</v>
      </c>
      <c r="AW637" s="9" t="s">
        <v>134</v>
      </c>
      <c r="AX637" s="9" t="s">
        <v>976</v>
      </c>
      <c r="AY637" s="9" t="s">
        <v>966</v>
      </c>
      <c r="AZ637" s="9" t="s">
        <v>966</v>
      </c>
    </row>
    <row r="638" spans="1:52" ht="12.75" customHeight="1" x14ac:dyDescent="0.2">
      <c r="A638" s="9">
        <v>2021</v>
      </c>
      <c r="B638" s="9">
        <v>1179970</v>
      </c>
      <c r="C638" s="9">
        <v>8</v>
      </c>
      <c r="D638" s="9">
        <v>0</v>
      </c>
      <c r="E638" s="9">
        <v>0</v>
      </c>
      <c r="F638" s="9">
        <v>0</v>
      </c>
      <c r="G638" s="9">
        <v>27</v>
      </c>
      <c r="H638" s="9">
        <v>0</v>
      </c>
      <c r="I638" s="9">
        <v>2</v>
      </c>
      <c r="J638" s="9">
        <v>0</v>
      </c>
      <c r="K638" s="9" t="s">
        <v>958</v>
      </c>
      <c r="L638" s="9" t="s">
        <v>963</v>
      </c>
      <c r="M638" s="9" t="s">
        <v>2160</v>
      </c>
      <c r="N638" s="9">
        <v>10111110</v>
      </c>
      <c r="O638" s="9" t="s">
        <v>2198</v>
      </c>
      <c r="P638" s="88">
        <v>1.11110111191091E+26</v>
      </c>
      <c r="Q638" s="9">
        <v>555</v>
      </c>
      <c r="R638" s="9">
        <v>555</v>
      </c>
      <c r="S638" s="9">
        <v>555</v>
      </c>
      <c r="T638" s="9">
        <v>555</v>
      </c>
      <c r="U638" s="9">
        <v>555</v>
      </c>
      <c r="V638" s="9">
        <v>555</v>
      </c>
      <c r="W638" s="9">
        <v>555</v>
      </c>
      <c r="X638" s="9">
        <v>555</v>
      </c>
      <c r="Y638" s="9">
        <v>555</v>
      </c>
      <c r="Z638" s="9">
        <v>555</v>
      </c>
      <c r="AA638" s="9">
        <v>555</v>
      </c>
      <c r="AB638" s="9">
        <v>76.099999999999994</v>
      </c>
      <c r="AC638" s="9">
        <v>60.8</v>
      </c>
      <c r="AD638" s="9">
        <v>75</v>
      </c>
      <c r="AE638" s="9">
        <v>39.5</v>
      </c>
      <c r="AF638" s="9">
        <v>38</v>
      </c>
      <c r="AG638" s="9">
        <v>70</v>
      </c>
      <c r="AH638" s="9">
        <v>30</v>
      </c>
      <c r="AI638" s="9">
        <v>41</v>
      </c>
      <c r="AJ638" s="9">
        <v>85</v>
      </c>
      <c r="AK638" s="9">
        <v>30</v>
      </c>
      <c r="AL638" s="9">
        <v>81.2</v>
      </c>
      <c r="AM638" s="9">
        <v>84</v>
      </c>
      <c r="AN638" s="9">
        <v>65</v>
      </c>
      <c r="AO638" s="9">
        <v>40</v>
      </c>
      <c r="AP638" s="9">
        <v>80</v>
      </c>
      <c r="AQ638" s="9">
        <v>75</v>
      </c>
      <c r="AR638" s="9" t="s">
        <v>134</v>
      </c>
      <c r="AS638" s="9" t="s">
        <v>134</v>
      </c>
      <c r="AT638" s="9" t="s">
        <v>971</v>
      </c>
      <c r="AU638" s="9" t="s">
        <v>967</v>
      </c>
      <c r="AV638" s="9" t="s">
        <v>967</v>
      </c>
      <c r="AW638" s="9" t="s">
        <v>971</v>
      </c>
      <c r="AX638" s="9" t="s">
        <v>966</v>
      </c>
      <c r="AY638" s="9" t="s">
        <v>966</v>
      </c>
      <c r="AZ638" s="9" t="s">
        <v>966</v>
      </c>
    </row>
    <row r="639" spans="1:52" ht="12.75" customHeight="1" x14ac:dyDescent="0.2">
      <c r="A639" s="9">
        <v>2021</v>
      </c>
      <c r="B639" s="9">
        <v>1179970</v>
      </c>
      <c r="C639" s="9">
        <v>8</v>
      </c>
      <c r="D639" s="9">
        <v>0</v>
      </c>
      <c r="E639" s="9">
        <v>0</v>
      </c>
      <c r="F639" s="9">
        <v>0</v>
      </c>
      <c r="G639" s="9">
        <v>27</v>
      </c>
      <c r="H639" s="9">
        <v>0</v>
      </c>
      <c r="I639" s="9">
        <v>2</v>
      </c>
      <c r="J639" s="9">
        <v>0</v>
      </c>
      <c r="K639" s="9" t="s">
        <v>958</v>
      </c>
      <c r="L639" s="9" t="s">
        <v>963</v>
      </c>
      <c r="M639" s="9" t="s">
        <v>2008</v>
      </c>
      <c r="N639" s="9">
        <v>10110110</v>
      </c>
      <c r="O639" s="9" t="s">
        <v>2199</v>
      </c>
      <c r="P639" s="88">
        <v>1.1110111109119101E+26</v>
      </c>
      <c r="Q639" s="9">
        <v>555</v>
      </c>
      <c r="R639" s="9">
        <v>555</v>
      </c>
      <c r="S639" s="9">
        <v>555</v>
      </c>
      <c r="T639" s="9">
        <v>555</v>
      </c>
      <c r="U639" s="9">
        <v>555</v>
      </c>
      <c r="V639" s="9">
        <v>555</v>
      </c>
      <c r="W639" s="9">
        <v>555</v>
      </c>
      <c r="X639" s="9">
        <v>555</v>
      </c>
      <c r="Y639" s="9">
        <v>555</v>
      </c>
      <c r="Z639" s="9">
        <v>555</v>
      </c>
      <c r="AA639" s="9">
        <v>555</v>
      </c>
      <c r="AB639" s="9">
        <v>79.599999999999994</v>
      </c>
      <c r="AC639" s="9">
        <v>57.9</v>
      </c>
      <c r="AD639" s="9">
        <v>62.5</v>
      </c>
      <c r="AE639" s="9">
        <v>51</v>
      </c>
      <c r="AF639" s="9">
        <v>66</v>
      </c>
      <c r="AG639" s="9">
        <v>70</v>
      </c>
      <c r="AH639" s="9">
        <v>65</v>
      </c>
      <c r="AI639" s="9">
        <v>36</v>
      </c>
      <c r="AJ639" s="9">
        <v>80</v>
      </c>
      <c r="AK639" s="9">
        <v>25</v>
      </c>
      <c r="AL639" s="9">
        <v>86.8</v>
      </c>
      <c r="AM639" s="9">
        <v>88</v>
      </c>
      <c r="AN639" s="9">
        <v>80</v>
      </c>
      <c r="AO639" s="9">
        <v>60</v>
      </c>
      <c r="AP639" s="9">
        <v>80</v>
      </c>
      <c r="AQ639" s="9">
        <v>100</v>
      </c>
      <c r="AR639" s="9" t="s">
        <v>971</v>
      </c>
      <c r="AS639" s="9" t="s">
        <v>971</v>
      </c>
      <c r="AT639" s="9" t="s">
        <v>134</v>
      </c>
      <c r="AU639" s="9" t="s">
        <v>967</v>
      </c>
      <c r="AV639" s="9" t="s">
        <v>967</v>
      </c>
      <c r="AW639" s="9" t="s">
        <v>971</v>
      </c>
      <c r="AX639" s="9" t="s">
        <v>976</v>
      </c>
      <c r="AY639" s="9" t="s">
        <v>976</v>
      </c>
      <c r="AZ639" s="9" t="s">
        <v>966</v>
      </c>
    </row>
    <row r="640" spans="1:52" ht="12.75" customHeight="1" x14ac:dyDescent="0.2">
      <c r="A640" s="9">
        <v>2021</v>
      </c>
      <c r="B640" s="9">
        <v>108730</v>
      </c>
      <c r="C640" s="9">
        <v>8</v>
      </c>
      <c r="D640" s="9">
        <v>0</v>
      </c>
      <c r="E640" s="9">
        <v>0</v>
      </c>
      <c r="F640" s="9">
        <v>0</v>
      </c>
      <c r="G640" s="9">
        <v>27</v>
      </c>
      <c r="H640" s="9">
        <v>0</v>
      </c>
      <c r="I640" s="9">
        <v>3</v>
      </c>
      <c r="J640" s="9">
        <v>0</v>
      </c>
      <c r="K640" s="9" t="s">
        <v>958</v>
      </c>
      <c r="L640" s="9" t="s">
        <v>991</v>
      </c>
      <c r="M640" s="9" t="s">
        <v>958</v>
      </c>
      <c r="N640" s="9">
        <v>11111111</v>
      </c>
      <c r="O640" s="9" t="s">
        <v>2200</v>
      </c>
      <c r="P640" s="88">
        <v>9.1119111011011106E+26</v>
      </c>
      <c r="Q640" s="9">
        <v>555</v>
      </c>
      <c r="R640" s="9">
        <v>555</v>
      </c>
      <c r="S640" s="9">
        <v>555</v>
      </c>
      <c r="T640" s="9">
        <v>555</v>
      </c>
      <c r="U640" s="9">
        <v>555</v>
      </c>
      <c r="V640" s="9">
        <v>555</v>
      </c>
      <c r="W640" s="9">
        <v>555</v>
      </c>
      <c r="X640" s="9">
        <v>555</v>
      </c>
      <c r="Y640" s="9">
        <v>555</v>
      </c>
      <c r="Z640" s="9">
        <v>555</v>
      </c>
      <c r="AA640" s="9">
        <v>555</v>
      </c>
      <c r="AB640" s="9">
        <v>84.1</v>
      </c>
      <c r="AC640" s="9">
        <v>76.8</v>
      </c>
      <c r="AD640" s="9">
        <v>100</v>
      </c>
      <c r="AE640" s="9">
        <v>42</v>
      </c>
      <c r="AF640" s="9">
        <v>34</v>
      </c>
      <c r="AG640" s="9">
        <v>70</v>
      </c>
      <c r="AH640" s="9">
        <v>25</v>
      </c>
      <c r="AI640" s="9">
        <v>50</v>
      </c>
      <c r="AJ640" s="9">
        <v>70</v>
      </c>
      <c r="AK640" s="9">
        <v>45</v>
      </c>
      <c r="AL640" s="9">
        <v>86.5</v>
      </c>
      <c r="AM640" s="9">
        <v>91.7</v>
      </c>
      <c r="AN640" s="9">
        <v>56.7</v>
      </c>
      <c r="AO640" s="9">
        <v>100</v>
      </c>
      <c r="AP640" s="9">
        <v>0</v>
      </c>
      <c r="AQ640" s="9">
        <v>70</v>
      </c>
      <c r="AR640" s="9" t="s">
        <v>134</v>
      </c>
      <c r="AS640" s="9" t="s">
        <v>134</v>
      </c>
      <c r="AT640" s="9" t="s">
        <v>971</v>
      </c>
      <c r="AU640" s="9" t="s">
        <v>967</v>
      </c>
      <c r="AV640" s="9" t="s">
        <v>967</v>
      </c>
      <c r="AW640" s="9" t="s">
        <v>134</v>
      </c>
      <c r="AX640" s="9" t="s">
        <v>971</v>
      </c>
      <c r="AY640" s="9" t="s">
        <v>966</v>
      </c>
      <c r="AZ640" s="9" t="s">
        <v>966</v>
      </c>
    </row>
    <row r="641" spans="1:27" ht="12.75" customHeight="1" x14ac:dyDescent="0.2">
      <c r="A641" s="9">
        <v>2021</v>
      </c>
      <c r="B641" s="9">
        <v>1127925</v>
      </c>
      <c r="C641" s="9">
        <v>8</v>
      </c>
      <c r="D641" s="9">
        <v>0</v>
      </c>
      <c r="E641" s="9">
        <v>0</v>
      </c>
      <c r="F641" s="9">
        <v>0</v>
      </c>
      <c r="G641" s="9">
        <v>27</v>
      </c>
      <c r="H641" s="9">
        <v>1</v>
      </c>
      <c r="I641" s="9">
        <v>5</v>
      </c>
      <c r="J641" s="9">
        <v>0</v>
      </c>
      <c r="K641" s="9" t="s">
        <v>958</v>
      </c>
      <c r="L641" s="9" t="s">
        <v>1028</v>
      </c>
      <c r="P641" s="88"/>
      <c r="Q641" s="9">
        <v>222</v>
      </c>
      <c r="R641" s="9">
        <v>222</v>
      </c>
      <c r="S641" s="9">
        <v>222</v>
      </c>
      <c r="T641" s="9">
        <v>222</v>
      </c>
      <c r="U641" s="9">
        <v>222</v>
      </c>
      <c r="V641" s="9">
        <v>222</v>
      </c>
      <c r="W641" s="9">
        <v>222</v>
      </c>
      <c r="X641" s="9">
        <v>222</v>
      </c>
      <c r="Y641" s="9">
        <v>222</v>
      </c>
      <c r="Z641" s="9">
        <v>222</v>
      </c>
      <c r="AA641" s="9">
        <v>222</v>
      </c>
    </row>
    <row r="642" spans="1:27" ht="12.75" customHeight="1" x14ac:dyDescent="0.2">
      <c r="A642" s="9">
        <v>2021</v>
      </c>
      <c r="B642" s="9">
        <v>1319230</v>
      </c>
      <c r="C642" s="9">
        <v>8</v>
      </c>
      <c r="D642" s="9">
        <v>0</v>
      </c>
      <c r="E642" s="9">
        <v>0</v>
      </c>
      <c r="F642" s="9">
        <v>0</v>
      </c>
      <c r="G642" s="9">
        <v>27</v>
      </c>
      <c r="H642" s="9">
        <v>0</v>
      </c>
      <c r="I642" s="9">
        <v>4</v>
      </c>
      <c r="J642" s="9">
        <v>0</v>
      </c>
      <c r="K642" s="9" t="s">
        <v>958</v>
      </c>
      <c r="L642" s="9" t="s">
        <v>980</v>
      </c>
      <c r="P642" s="88"/>
      <c r="Q642" s="9">
        <v>222</v>
      </c>
      <c r="R642" s="9">
        <v>222</v>
      </c>
      <c r="S642" s="9">
        <v>222</v>
      </c>
      <c r="T642" s="9">
        <v>222</v>
      </c>
      <c r="U642" s="9">
        <v>222</v>
      </c>
      <c r="V642" s="9">
        <v>222</v>
      </c>
      <c r="W642" s="9">
        <v>222</v>
      </c>
      <c r="X642" s="9">
        <v>222</v>
      </c>
      <c r="Y642" s="9">
        <v>222</v>
      </c>
      <c r="Z642" s="9">
        <v>222</v>
      </c>
      <c r="AA642" s="9">
        <v>222</v>
      </c>
    </row>
    <row r="643" spans="1:27" ht="12.75" customHeight="1" x14ac:dyDescent="0.2">
      <c r="A643" s="9">
        <v>2021</v>
      </c>
      <c r="B643" s="9">
        <v>1319230</v>
      </c>
      <c r="C643" s="9">
        <v>8</v>
      </c>
      <c r="D643" s="9">
        <v>0</v>
      </c>
      <c r="E643" s="9">
        <v>0</v>
      </c>
      <c r="F643" s="9">
        <v>0</v>
      </c>
      <c r="G643" s="9">
        <v>27</v>
      </c>
      <c r="H643" s="9">
        <v>0</v>
      </c>
      <c r="I643" s="9">
        <v>4</v>
      </c>
      <c r="J643" s="9">
        <v>0</v>
      </c>
      <c r="K643" s="9" t="s">
        <v>958</v>
      </c>
      <c r="L643" s="9" t="s">
        <v>980</v>
      </c>
      <c r="P643" s="88"/>
      <c r="Q643" s="9">
        <v>222</v>
      </c>
      <c r="R643" s="9">
        <v>222</v>
      </c>
      <c r="S643" s="9">
        <v>222</v>
      </c>
      <c r="T643" s="9">
        <v>222</v>
      </c>
      <c r="U643" s="9">
        <v>222</v>
      </c>
      <c r="V643" s="9">
        <v>222</v>
      </c>
      <c r="W643" s="9">
        <v>222</v>
      </c>
      <c r="X643" s="9">
        <v>222</v>
      </c>
      <c r="Y643" s="9">
        <v>222</v>
      </c>
      <c r="Z643" s="9">
        <v>222</v>
      </c>
      <c r="AA643" s="9">
        <v>222</v>
      </c>
    </row>
    <row r="644" spans="1:27" ht="12.75" customHeight="1" x14ac:dyDescent="0.2">
      <c r="A644" s="9">
        <v>2021</v>
      </c>
      <c r="B644" s="9">
        <v>1319230</v>
      </c>
      <c r="C644" s="9">
        <v>8</v>
      </c>
      <c r="D644" s="9">
        <v>0</v>
      </c>
      <c r="E644" s="9">
        <v>0</v>
      </c>
      <c r="F644" s="9">
        <v>0</v>
      </c>
      <c r="G644" s="9">
        <v>27</v>
      </c>
      <c r="H644" s="9">
        <v>0</v>
      </c>
      <c r="I644" s="9">
        <v>4</v>
      </c>
      <c r="J644" s="9">
        <v>0</v>
      </c>
      <c r="K644" s="9" t="s">
        <v>958</v>
      </c>
      <c r="L644" s="9" t="s">
        <v>980</v>
      </c>
      <c r="P644" s="88"/>
      <c r="Q644" s="9">
        <v>222</v>
      </c>
      <c r="R644" s="9">
        <v>222</v>
      </c>
      <c r="S644" s="9">
        <v>222</v>
      </c>
      <c r="T644" s="9">
        <v>222</v>
      </c>
      <c r="U644" s="9">
        <v>222</v>
      </c>
      <c r="V644" s="9">
        <v>222</v>
      </c>
      <c r="W644" s="9">
        <v>222</v>
      </c>
      <c r="X644" s="9">
        <v>222</v>
      </c>
      <c r="Y644" s="9">
        <v>222</v>
      </c>
      <c r="Z644" s="9">
        <v>222</v>
      </c>
      <c r="AA644" s="9">
        <v>222</v>
      </c>
    </row>
    <row r="645" spans="1:27" ht="12.75" customHeight="1" x14ac:dyDescent="0.2">
      <c r="A645" s="9">
        <v>2021</v>
      </c>
      <c r="B645" s="9">
        <v>1319230</v>
      </c>
      <c r="C645" s="9">
        <v>8</v>
      </c>
      <c r="D645" s="9">
        <v>0</v>
      </c>
      <c r="E645" s="9">
        <v>0</v>
      </c>
      <c r="F645" s="9">
        <v>0</v>
      </c>
      <c r="G645" s="9">
        <v>27</v>
      </c>
      <c r="H645" s="9">
        <v>0</v>
      </c>
      <c r="I645" s="9">
        <v>4</v>
      </c>
      <c r="J645" s="9">
        <v>0</v>
      </c>
      <c r="K645" s="9" t="s">
        <v>958</v>
      </c>
      <c r="L645" s="9" t="s">
        <v>980</v>
      </c>
      <c r="P645" s="88"/>
      <c r="Q645" s="9">
        <v>222</v>
      </c>
      <c r="R645" s="9">
        <v>222</v>
      </c>
      <c r="S645" s="9">
        <v>222</v>
      </c>
      <c r="T645" s="9">
        <v>222</v>
      </c>
      <c r="U645" s="9">
        <v>222</v>
      </c>
      <c r="V645" s="9">
        <v>222</v>
      </c>
      <c r="W645" s="9">
        <v>222</v>
      </c>
      <c r="X645" s="9">
        <v>222</v>
      </c>
      <c r="Y645" s="9">
        <v>222</v>
      </c>
      <c r="Z645" s="9">
        <v>222</v>
      </c>
      <c r="AA645" s="9">
        <v>222</v>
      </c>
    </row>
    <row r="646" spans="1:27" ht="12.75" customHeight="1" x14ac:dyDescent="0.2">
      <c r="A646" s="9">
        <v>2021</v>
      </c>
      <c r="B646" s="9">
        <v>1127927</v>
      </c>
      <c r="C646" s="9">
        <v>8</v>
      </c>
      <c r="D646" s="9">
        <v>0</v>
      </c>
      <c r="E646" s="9">
        <v>0</v>
      </c>
      <c r="F646" s="9">
        <v>0</v>
      </c>
      <c r="G646" s="9">
        <v>27</v>
      </c>
      <c r="H646" s="9">
        <v>0</v>
      </c>
      <c r="I646" s="9">
        <v>7</v>
      </c>
      <c r="J646" s="9">
        <v>0</v>
      </c>
      <c r="K646" s="9" t="s">
        <v>958</v>
      </c>
      <c r="L646" s="9" t="s">
        <v>1003</v>
      </c>
      <c r="P646" s="88"/>
      <c r="Q646" s="9">
        <v>222</v>
      </c>
      <c r="R646" s="9">
        <v>222</v>
      </c>
      <c r="S646" s="9">
        <v>222</v>
      </c>
      <c r="T646" s="9">
        <v>222</v>
      </c>
      <c r="U646" s="9">
        <v>222</v>
      </c>
      <c r="V646" s="9">
        <v>222</v>
      </c>
      <c r="W646" s="9">
        <v>222</v>
      </c>
      <c r="X646" s="9">
        <v>222</v>
      </c>
      <c r="Y646" s="9">
        <v>222</v>
      </c>
      <c r="Z646" s="9">
        <v>222</v>
      </c>
      <c r="AA646" s="9">
        <v>222</v>
      </c>
    </row>
    <row r="647" spans="1:27" ht="12.75" customHeight="1" x14ac:dyDescent="0.2">
      <c r="A647" s="9">
        <v>2021</v>
      </c>
      <c r="B647" s="9">
        <v>1103909</v>
      </c>
      <c r="C647" s="9">
        <v>8</v>
      </c>
      <c r="D647" s="9">
        <v>0</v>
      </c>
      <c r="E647" s="9">
        <v>0</v>
      </c>
      <c r="F647" s="9">
        <v>0</v>
      </c>
      <c r="G647" s="9">
        <v>27</v>
      </c>
      <c r="H647" s="9">
        <v>0</v>
      </c>
      <c r="I647" s="9">
        <v>7</v>
      </c>
      <c r="J647" s="9">
        <v>0</v>
      </c>
      <c r="K647" s="9" t="s">
        <v>958</v>
      </c>
      <c r="L647" s="9" t="s">
        <v>1061</v>
      </c>
      <c r="P647" s="88"/>
      <c r="Q647" s="9">
        <v>222</v>
      </c>
      <c r="R647" s="9">
        <v>222</v>
      </c>
      <c r="S647" s="9">
        <v>222</v>
      </c>
      <c r="T647" s="9">
        <v>222</v>
      </c>
      <c r="U647" s="9">
        <v>222</v>
      </c>
      <c r="V647" s="9">
        <v>222</v>
      </c>
      <c r="W647" s="9">
        <v>222</v>
      </c>
      <c r="X647" s="9">
        <v>222</v>
      </c>
      <c r="Y647" s="9">
        <v>222</v>
      </c>
      <c r="Z647" s="9">
        <v>222</v>
      </c>
      <c r="AA647" s="9">
        <v>222</v>
      </c>
    </row>
    <row r="648" spans="1:27" ht="12.75" customHeight="1" x14ac:dyDescent="0.2">
      <c r="A648" s="9">
        <v>2021</v>
      </c>
      <c r="B648" s="9">
        <v>1103909</v>
      </c>
      <c r="C648" s="9">
        <v>8</v>
      </c>
      <c r="D648" s="9">
        <v>0</v>
      </c>
      <c r="E648" s="9">
        <v>0</v>
      </c>
      <c r="F648" s="9">
        <v>0</v>
      </c>
      <c r="G648" s="9">
        <v>27</v>
      </c>
      <c r="H648" s="9">
        <v>0</v>
      </c>
      <c r="I648" s="9">
        <v>7</v>
      </c>
      <c r="J648" s="9">
        <v>0</v>
      </c>
      <c r="K648" s="9" t="s">
        <v>958</v>
      </c>
      <c r="L648" s="9" t="s">
        <v>1061</v>
      </c>
      <c r="P648" s="88"/>
      <c r="Q648" s="9">
        <v>222</v>
      </c>
      <c r="R648" s="9">
        <v>222</v>
      </c>
      <c r="S648" s="9">
        <v>222</v>
      </c>
      <c r="T648" s="9">
        <v>222</v>
      </c>
      <c r="U648" s="9">
        <v>222</v>
      </c>
      <c r="V648" s="9">
        <v>222</v>
      </c>
      <c r="W648" s="9">
        <v>222</v>
      </c>
      <c r="X648" s="9">
        <v>222</v>
      </c>
      <c r="Y648" s="9">
        <v>222</v>
      </c>
      <c r="Z648" s="9">
        <v>222</v>
      </c>
      <c r="AA648" s="9">
        <v>222</v>
      </c>
    </row>
    <row r="649" spans="1:27" ht="12.75" customHeight="1" x14ac:dyDescent="0.2">
      <c r="A649" s="9">
        <v>2021</v>
      </c>
      <c r="B649" s="9">
        <v>1103909</v>
      </c>
      <c r="C649" s="9">
        <v>8</v>
      </c>
      <c r="D649" s="9">
        <v>0</v>
      </c>
      <c r="E649" s="9">
        <v>0</v>
      </c>
      <c r="F649" s="9">
        <v>0</v>
      </c>
      <c r="G649" s="9">
        <v>27</v>
      </c>
      <c r="H649" s="9">
        <v>0</v>
      </c>
      <c r="I649" s="9">
        <v>7</v>
      </c>
      <c r="J649" s="9">
        <v>0</v>
      </c>
      <c r="K649" s="9" t="s">
        <v>958</v>
      </c>
      <c r="L649" s="9" t="s">
        <v>1061</v>
      </c>
      <c r="P649" s="88"/>
      <c r="Q649" s="9">
        <v>222</v>
      </c>
      <c r="R649" s="9">
        <v>222</v>
      </c>
      <c r="S649" s="9">
        <v>222</v>
      </c>
      <c r="T649" s="9">
        <v>222</v>
      </c>
      <c r="U649" s="9">
        <v>222</v>
      </c>
      <c r="V649" s="9">
        <v>222</v>
      </c>
      <c r="W649" s="9">
        <v>222</v>
      </c>
      <c r="X649" s="9">
        <v>222</v>
      </c>
      <c r="Y649" s="9">
        <v>222</v>
      </c>
      <c r="Z649" s="9">
        <v>222</v>
      </c>
      <c r="AA649" s="9">
        <v>222</v>
      </c>
    </row>
    <row r="650" spans="1:27" ht="12.75" customHeight="1" x14ac:dyDescent="0.2">
      <c r="A650" s="9">
        <v>2021</v>
      </c>
      <c r="B650" s="9">
        <v>1103909</v>
      </c>
      <c r="C650" s="9">
        <v>8</v>
      </c>
      <c r="D650" s="9">
        <v>0</v>
      </c>
      <c r="E650" s="9">
        <v>0</v>
      </c>
      <c r="F650" s="9">
        <v>0</v>
      </c>
      <c r="G650" s="9">
        <v>27</v>
      </c>
      <c r="H650" s="9">
        <v>0</v>
      </c>
      <c r="I650" s="9">
        <v>7</v>
      </c>
      <c r="J650" s="9">
        <v>0</v>
      </c>
      <c r="K650" s="9" t="s">
        <v>958</v>
      </c>
      <c r="L650" s="9" t="s">
        <v>1061</v>
      </c>
      <c r="P650" s="88"/>
      <c r="Q650" s="9">
        <v>222</v>
      </c>
      <c r="R650" s="9">
        <v>222</v>
      </c>
      <c r="S650" s="9">
        <v>222</v>
      </c>
      <c r="T650" s="9">
        <v>222</v>
      </c>
      <c r="U650" s="9">
        <v>222</v>
      </c>
      <c r="V650" s="9">
        <v>222</v>
      </c>
      <c r="W650" s="9">
        <v>222</v>
      </c>
      <c r="X650" s="9">
        <v>222</v>
      </c>
      <c r="Y650" s="9">
        <v>222</v>
      </c>
      <c r="Z650" s="9">
        <v>222</v>
      </c>
      <c r="AA650" s="9">
        <v>222</v>
      </c>
    </row>
    <row r="651" spans="1:27" ht="12.75" customHeight="1" x14ac:dyDescent="0.2">
      <c r="A651" s="9">
        <v>2021</v>
      </c>
      <c r="B651" s="9">
        <v>1127924</v>
      </c>
      <c r="C651" s="9">
        <v>8</v>
      </c>
      <c r="D651" s="9">
        <v>0</v>
      </c>
      <c r="E651" s="9">
        <v>0</v>
      </c>
      <c r="F651" s="9">
        <v>0</v>
      </c>
      <c r="G651" s="9">
        <v>27</v>
      </c>
      <c r="H651" s="9">
        <v>0</v>
      </c>
      <c r="I651" s="9">
        <v>4</v>
      </c>
      <c r="J651" s="9">
        <v>0</v>
      </c>
      <c r="K651" s="9" t="s">
        <v>958</v>
      </c>
      <c r="L651" s="9" t="s">
        <v>959</v>
      </c>
      <c r="P651" s="88"/>
      <c r="Q651" s="9">
        <v>222</v>
      </c>
      <c r="R651" s="9">
        <v>222</v>
      </c>
      <c r="S651" s="9">
        <v>222</v>
      </c>
      <c r="T651" s="9">
        <v>222</v>
      </c>
      <c r="U651" s="9">
        <v>222</v>
      </c>
      <c r="V651" s="9">
        <v>222</v>
      </c>
      <c r="W651" s="9">
        <v>222</v>
      </c>
      <c r="X651" s="9">
        <v>222</v>
      </c>
      <c r="Y651" s="9">
        <v>222</v>
      </c>
      <c r="Z651" s="9">
        <v>222</v>
      </c>
      <c r="AA651" s="9">
        <v>222</v>
      </c>
    </row>
    <row r="652" spans="1:27" ht="12.75" customHeight="1" x14ac:dyDescent="0.2">
      <c r="A652" s="9">
        <v>2021</v>
      </c>
      <c r="B652" s="9">
        <v>1127924</v>
      </c>
      <c r="C652" s="9">
        <v>8</v>
      </c>
      <c r="D652" s="9">
        <v>0</v>
      </c>
      <c r="E652" s="9">
        <v>0</v>
      </c>
      <c r="F652" s="9">
        <v>0</v>
      </c>
      <c r="G652" s="9">
        <v>27</v>
      </c>
      <c r="H652" s="9">
        <v>0</v>
      </c>
      <c r="I652" s="9">
        <v>4</v>
      </c>
      <c r="J652" s="9">
        <v>0</v>
      </c>
      <c r="K652" s="9" t="s">
        <v>958</v>
      </c>
      <c r="L652" s="9" t="s">
        <v>959</v>
      </c>
      <c r="P652" s="88"/>
      <c r="Q652" s="9">
        <v>222</v>
      </c>
      <c r="R652" s="9">
        <v>222</v>
      </c>
      <c r="S652" s="9">
        <v>222</v>
      </c>
      <c r="T652" s="9">
        <v>222</v>
      </c>
      <c r="U652" s="9">
        <v>222</v>
      </c>
      <c r="V652" s="9">
        <v>222</v>
      </c>
      <c r="W652" s="9">
        <v>222</v>
      </c>
      <c r="X652" s="9">
        <v>222</v>
      </c>
      <c r="Y652" s="9">
        <v>222</v>
      </c>
      <c r="Z652" s="9">
        <v>222</v>
      </c>
      <c r="AA652" s="9">
        <v>222</v>
      </c>
    </row>
    <row r="653" spans="1:27" ht="12.75" customHeight="1" x14ac:dyDescent="0.2">
      <c r="A653" s="9">
        <v>2021</v>
      </c>
      <c r="B653" s="9">
        <v>1127924</v>
      </c>
      <c r="C653" s="9">
        <v>8</v>
      </c>
      <c r="D653" s="9">
        <v>0</v>
      </c>
      <c r="E653" s="9">
        <v>0</v>
      </c>
      <c r="F653" s="9">
        <v>0</v>
      </c>
      <c r="G653" s="9">
        <v>27</v>
      </c>
      <c r="H653" s="9">
        <v>0</v>
      </c>
      <c r="I653" s="9">
        <v>4</v>
      </c>
      <c r="J653" s="9">
        <v>0</v>
      </c>
      <c r="K653" s="9" t="s">
        <v>958</v>
      </c>
      <c r="L653" s="9" t="s">
        <v>959</v>
      </c>
      <c r="P653" s="88"/>
      <c r="Q653" s="9">
        <v>222</v>
      </c>
      <c r="R653" s="9">
        <v>222</v>
      </c>
      <c r="S653" s="9">
        <v>222</v>
      </c>
      <c r="T653" s="9">
        <v>222</v>
      </c>
      <c r="U653" s="9">
        <v>222</v>
      </c>
      <c r="V653" s="9">
        <v>222</v>
      </c>
      <c r="W653" s="9">
        <v>222</v>
      </c>
      <c r="X653" s="9">
        <v>222</v>
      </c>
      <c r="Y653" s="9">
        <v>222</v>
      </c>
      <c r="Z653" s="9">
        <v>222</v>
      </c>
      <c r="AA653" s="9">
        <v>222</v>
      </c>
    </row>
    <row r="654" spans="1:27" ht="12.75" customHeight="1" x14ac:dyDescent="0.2">
      <c r="A654" s="9">
        <v>2021</v>
      </c>
      <c r="B654" s="9">
        <v>1103832</v>
      </c>
      <c r="C654" s="9">
        <v>8</v>
      </c>
      <c r="D654" s="9">
        <v>0</v>
      </c>
      <c r="E654" s="9">
        <v>0</v>
      </c>
      <c r="F654" s="9">
        <v>0</v>
      </c>
      <c r="G654" s="9">
        <v>27</v>
      </c>
      <c r="H654" s="9">
        <v>0</v>
      </c>
      <c r="I654" s="9">
        <v>6</v>
      </c>
      <c r="J654" s="9">
        <v>0</v>
      </c>
      <c r="K654" s="9" t="s">
        <v>958</v>
      </c>
      <c r="L654" s="9" t="s">
        <v>994</v>
      </c>
      <c r="P654" s="88"/>
      <c r="Q654" s="9">
        <v>222</v>
      </c>
      <c r="R654" s="9">
        <v>222</v>
      </c>
      <c r="S654" s="9">
        <v>222</v>
      </c>
      <c r="T654" s="9">
        <v>222</v>
      </c>
      <c r="U654" s="9">
        <v>222</v>
      </c>
      <c r="V654" s="9">
        <v>222</v>
      </c>
      <c r="W654" s="9">
        <v>222</v>
      </c>
      <c r="X654" s="9">
        <v>222</v>
      </c>
      <c r="Y654" s="9">
        <v>222</v>
      </c>
      <c r="Z654" s="9">
        <v>222</v>
      </c>
      <c r="AA654" s="9">
        <v>222</v>
      </c>
    </row>
    <row r="655" spans="1:27" ht="12.75" customHeight="1" x14ac:dyDescent="0.2">
      <c r="A655" s="9">
        <v>2021</v>
      </c>
      <c r="B655" s="9">
        <v>1103692</v>
      </c>
      <c r="C655" s="9">
        <v>8</v>
      </c>
      <c r="D655" s="9">
        <v>0</v>
      </c>
      <c r="E655" s="9">
        <v>0</v>
      </c>
      <c r="F655" s="9">
        <v>0</v>
      </c>
      <c r="G655" s="9">
        <v>27</v>
      </c>
      <c r="H655" s="9">
        <v>0</v>
      </c>
      <c r="I655" s="9">
        <v>7</v>
      </c>
      <c r="J655" s="9">
        <v>0</v>
      </c>
      <c r="K655" s="9" t="s">
        <v>958</v>
      </c>
      <c r="L655" s="9" t="s">
        <v>1061</v>
      </c>
      <c r="P655" s="88"/>
      <c r="Q655" s="9">
        <v>222</v>
      </c>
      <c r="R655" s="9">
        <v>222</v>
      </c>
      <c r="S655" s="9">
        <v>222</v>
      </c>
      <c r="T655" s="9">
        <v>222</v>
      </c>
      <c r="U655" s="9">
        <v>222</v>
      </c>
      <c r="V655" s="9">
        <v>222</v>
      </c>
      <c r="W655" s="9">
        <v>222</v>
      </c>
      <c r="X655" s="9">
        <v>222</v>
      </c>
      <c r="Y655" s="9">
        <v>222</v>
      </c>
      <c r="Z655" s="9">
        <v>222</v>
      </c>
      <c r="AA655" s="9">
        <v>222</v>
      </c>
    </row>
    <row r="656" spans="1:27" ht="12.75" customHeight="1" x14ac:dyDescent="0.2">
      <c r="A656" s="9">
        <v>2021</v>
      </c>
      <c r="B656" s="9">
        <v>1103692</v>
      </c>
      <c r="C656" s="9">
        <v>8</v>
      </c>
      <c r="D656" s="9">
        <v>0</v>
      </c>
      <c r="E656" s="9">
        <v>0</v>
      </c>
      <c r="F656" s="9">
        <v>0</v>
      </c>
      <c r="G656" s="9">
        <v>27</v>
      </c>
      <c r="H656" s="9">
        <v>0</v>
      </c>
      <c r="I656" s="9">
        <v>7</v>
      </c>
      <c r="J656" s="9">
        <v>0</v>
      </c>
      <c r="K656" s="9" t="s">
        <v>958</v>
      </c>
      <c r="L656" s="9" t="s">
        <v>1061</v>
      </c>
      <c r="P656" s="88"/>
      <c r="Q656" s="9">
        <v>222</v>
      </c>
      <c r="R656" s="9">
        <v>222</v>
      </c>
      <c r="S656" s="9">
        <v>222</v>
      </c>
      <c r="T656" s="9">
        <v>222</v>
      </c>
      <c r="U656" s="9">
        <v>222</v>
      </c>
      <c r="V656" s="9">
        <v>222</v>
      </c>
      <c r="W656" s="9">
        <v>222</v>
      </c>
      <c r="X656" s="9">
        <v>222</v>
      </c>
      <c r="Y656" s="9">
        <v>222</v>
      </c>
      <c r="Z656" s="9">
        <v>222</v>
      </c>
      <c r="AA656" s="9">
        <v>222</v>
      </c>
    </row>
    <row r="657" spans="1:27" ht="12.75" customHeight="1" x14ac:dyDescent="0.2">
      <c r="A657" s="9">
        <v>2021</v>
      </c>
      <c r="B657" s="9">
        <v>1103692</v>
      </c>
      <c r="C657" s="9">
        <v>8</v>
      </c>
      <c r="D657" s="9">
        <v>0</v>
      </c>
      <c r="E657" s="9">
        <v>0</v>
      </c>
      <c r="F657" s="9">
        <v>0</v>
      </c>
      <c r="G657" s="9">
        <v>27</v>
      </c>
      <c r="H657" s="9">
        <v>0</v>
      </c>
      <c r="I657" s="9">
        <v>7</v>
      </c>
      <c r="J657" s="9">
        <v>0</v>
      </c>
      <c r="K657" s="9" t="s">
        <v>958</v>
      </c>
      <c r="L657" s="9" t="s">
        <v>1061</v>
      </c>
      <c r="P657" s="88"/>
      <c r="Q657" s="9">
        <v>222</v>
      </c>
      <c r="R657" s="9">
        <v>222</v>
      </c>
      <c r="S657" s="9">
        <v>222</v>
      </c>
      <c r="T657" s="9">
        <v>222</v>
      </c>
      <c r="U657" s="9">
        <v>222</v>
      </c>
      <c r="V657" s="9">
        <v>222</v>
      </c>
      <c r="W657" s="9">
        <v>222</v>
      </c>
      <c r="X657" s="9">
        <v>222</v>
      </c>
      <c r="Y657" s="9">
        <v>222</v>
      </c>
      <c r="Z657" s="9">
        <v>222</v>
      </c>
      <c r="AA657" s="9">
        <v>222</v>
      </c>
    </row>
    <row r="658" spans="1:27" ht="12.75" customHeight="1" x14ac:dyDescent="0.2">
      <c r="A658" s="9">
        <v>2021</v>
      </c>
      <c r="B658" s="9">
        <v>1103832</v>
      </c>
      <c r="C658" s="9">
        <v>8</v>
      </c>
      <c r="D658" s="9">
        <v>0</v>
      </c>
      <c r="E658" s="9">
        <v>0</v>
      </c>
      <c r="F658" s="9">
        <v>0</v>
      </c>
      <c r="G658" s="9">
        <v>27</v>
      </c>
      <c r="H658" s="9">
        <v>0</v>
      </c>
      <c r="I658" s="9">
        <v>6</v>
      </c>
      <c r="J658" s="9">
        <v>0</v>
      </c>
      <c r="K658" s="9" t="s">
        <v>958</v>
      </c>
      <c r="L658" s="9" t="s">
        <v>994</v>
      </c>
      <c r="P658" s="88"/>
      <c r="Q658" s="9">
        <v>222</v>
      </c>
      <c r="R658" s="9">
        <v>222</v>
      </c>
      <c r="S658" s="9">
        <v>222</v>
      </c>
      <c r="T658" s="9">
        <v>222</v>
      </c>
      <c r="U658" s="9">
        <v>222</v>
      </c>
      <c r="V658" s="9">
        <v>222</v>
      </c>
      <c r="W658" s="9">
        <v>222</v>
      </c>
      <c r="X658" s="9">
        <v>222</v>
      </c>
      <c r="Y658" s="9">
        <v>222</v>
      </c>
      <c r="Z658" s="9">
        <v>222</v>
      </c>
      <c r="AA658" s="9">
        <v>222</v>
      </c>
    </row>
    <row r="659" spans="1:27" ht="12.75" customHeight="1" x14ac:dyDescent="0.2">
      <c r="A659" s="9">
        <v>2021</v>
      </c>
      <c r="B659" s="9">
        <v>1103692</v>
      </c>
      <c r="C659" s="9">
        <v>8</v>
      </c>
      <c r="D659" s="9">
        <v>0</v>
      </c>
      <c r="E659" s="9">
        <v>0</v>
      </c>
      <c r="F659" s="9">
        <v>0</v>
      </c>
      <c r="G659" s="9">
        <v>27</v>
      </c>
      <c r="H659" s="9">
        <v>0</v>
      </c>
      <c r="I659" s="9">
        <v>7</v>
      </c>
      <c r="J659" s="9">
        <v>0</v>
      </c>
      <c r="K659" s="9" t="s">
        <v>958</v>
      </c>
      <c r="L659" s="9" t="s">
        <v>1061</v>
      </c>
      <c r="P659" s="88"/>
      <c r="Q659" s="9">
        <v>222</v>
      </c>
      <c r="R659" s="9">
        <v>222</v>
      </c>
      <c r="S659" s="9">
        <v>222</v>
      </c>
      <c r="T659" s="9">
        <v>222</v>
      </c>
      <c r="U659" s="9">
        <v>222</v>
      </c>
      <c r="V659" s="9">
        <v>222</v>
      </c>
      <c r="W659" s="9">
        <v>222</v>
      </c>
      <c r="X659" s="9">
        <v>222</v>
      </c>
      <c r="Y659" s="9">
        <v>222</v>
      </c>
      <c r="Z659" s="9">
        <v>222</v>
      </c>
      <c r="AA659" s="9">
        <v>222</v>
      </c>
    </row>
    <row r="660" spans="1:27" ht="12.75" customHeight="1" x14ac:dyDescent="0.2">
      <c r="A660" s="9">
        <v>2021</v>
      </c>
      <c r="B660" s="9">
        <v>1127926</v>
      </c>
      <c r="C660" s="9">
        <v>8</v>
      </c>
      <c r="D660" s="9">
        <v>0</v>
      </c>
      <c r="E660" s="9">
        <v>0</v>
      </c>
      <c r="F660" s="9">
        <v>0</v>
      </c>
      <c r="G660" s="9">
        <v>27</v>
      </c>
      <c r="H660" s="9">
        <v>0</v>
      </c>
      <c r="I660" s="9">
        <v>2</v>
      </c>
      <c r="J660" s="9">
        <v>0</v>
      </c>
      <c r="K660" s="9" t="s">
        <v>958</v>
      </c>
      <c r="L660" s="9" t="s">
        <v>963</v>
      </c>
      <c r="P660" s="88"/>
      <c r="Q660" s="9">
        <v>222</v>
      </c>
      <c r="R660" s="9">
        <v>222</v>
      </c>
      <c r="S660" s="9">
        <v>222</v>
      </c>
      <c r="T660" s="9">
        <v>222</v>
      </c>
      <c r="U660" s="9">
        <v>222</v>
      </c>
      <c r="V660" s="9">
        <v>222</v>
      </c>
      <c r="W660" s="9">
        <v>222</v>
      </c>
      <c r="X660" s="9">
        <v>222</v>
      </c>
      <c r="Y660" s="9">
        <v>222</v>
      </c>
      <c r="Z660" s="9">
        <v>222</v>
      </c>
      <c r="AA660" s="9">
        <v>222</v>
      </c>
    </row>
    <row r="661" spans="1:27" ht="12.75" customHeight="1" x14ac:dyDescent="0.2">
      <c r="A661" s="9">
        <v>2021</v>
      </c>
      <c r="B661" s="9">
        <v>1127926</v>
      </c>
      <c r="C661" s="9">
        <v>8</v>
      </c>
      <c r="D661" s="9">
        <v>0</v>
      </c>
      <c r="E661" s="9">
        <v>0</v>
      </c>
      <c r="F661" s="9">
        <v>0</v>
      </c>
      <c r="G661" s="9">
        <v>27</v>
      </c>
      <c r="H661" s="9">
        <v>0</v>
      </c>
      <c r="I661" s="9">
        <v>2</v>
      </c>
      <c r="J661" s="9">
        <v>0</v>
      </c>
      <c r="K661" s="9" t="s">
        <v>958</v>
      </c>
      <c r="L661" s="9" t="s">
        <v>963</v>
      </c>
      <c r="P661" s="88"/>
      <c r="Q661" s="9">
        <v>222</v>
      </c>
      <c r="R661" s="9">
        <v>222</v>
      </c>
      <c r="S661" s="9">
        <v>222</v>
      </c>
      <c r="T661" s="9">
        <v>222</v>
      </c>
      <c r="U661" s="9">
        <v>222</v>
      </c>
      <c r="V661" s="9">
        <v>222</v>
      </c>
      <c r="W661" s="9">
        <v>222</v>
      </c>
      <c r="X661" s="9">
        <v>222</v>
      </c>
      <c r="Y661" s="9">
        <v>222</v>
      </c>
      <c r="Z661" s="9">
        <v>222</v>
      </c>
      <c r="AA661" s="9">
        <v>222</v>
      </c>
    </row>
    <row r="662" spans="1:27" ht="12.75" customHeight="1" x14ac:dyDescent="0.2">
      <c r="A662" s="9">
        <v>2021</v>
      </c>
      <c r="B662" s="9">
        <v>1127926</v>
      </c>
      <c r="C662" s="9">
        <v>8</v>
      </c>
      <c r="D662" s="9">
        <v>0</v>
      </c>
      <c r="E662" s="9">
        <v>0</v>
      </c>
      <c r="F662" s="9">
        <v>0</v>
      </c>
      <c r="G662" s="9">
        <v>27</v>
      </c>
      <c r="H662" s="9">
        <v>0</v>
      </c>
      <c r="I662" s="9">
        <v>2</v>
      </c>
      <c r="J662" s="9">
        <v>0</v>
      </c>
      <c r="K662" s="9" t="s">
        <v>958</v>
      </c>
      <c r="L662" s="9" t="s">
        <v>963</v>
      </c>
      <c r="P662" s="88"/>
      <c r="Q662" s="9">
        <v>222</v>
      </c>
      <c r="R662" s="9">
        <v>222</v>
      </c>
      <c r="S662" s="9">
        <v>222</v>
      </c>
      <c r="T662" s="9">
        <v>222</v>
      </c>
      <c r="U662" s="9">
        <v>222</v>
      </c>
      <c r="V662" s="9">
        <v>222</v>
      </c>
      <c r="W662" s="9">
        <v>222</v>
      </c>
      <c r="X662" s="9">
        <v>222</v>
      </c>
      <c r="Y662" s="9">
        <v>222</v>
      </c>
      <c r="Z662" s="9">
        <v>222</v>
      </c>
      <c r="AA662" s="9">
        <v>222</v>
      </c>
    </row>
    <row r="663" spans="1:27" ht="12.75" customHeight="1" x14ac:dyDescent="0.2">
      <c r="A663" s="9">
        <v>2021</v>
      </c>
      <c r="B663" s="9">
        <v>1308687</v>
      </c>
      <c r="C663" s="9">
        <v>8</v>
      </c>
      <c r="D663" s="9">
        <v>0</v>
      </c>
      <c r="E663" s="9">
        <v>0</v>
      </c>
      <c r="F663" s="9">
        <v>0</v>
      </c>
      <c r="G663" s="9">
        <v>27</v>
      </c>
      <c r="H663" s="9">
        <v>0</v>
      </c>
      <c r="I663" s="9">
        <v>7</v>
      </c>
      <c r="J663" s="9">
        <v>0</v>
      </c>
      <c r="K663" s="9" t="s">
        <v>958</v>
      </c>
      <c r="L663" s="9" t="s">
        <v>977</v>
      </c>
      <c r="P663" s="88"/>
      <c r="Q663" s="9">
        <v>222</v>
      </c>
      <c r="R663" s="9">
        <v>222</v>
      </c>
      <c r="S663" s="9">
        <v>222</v>
      </c>
      <c r="T663" s="9">
        <v>222</v>
      </c>
      <c r="U663" s="9">
        <v>222</v>
      </c>
      <c r="V663" s="9">
        <v>222</v>
      </c>
      <c r="W663" s="9">
        <v>222</v>
      </c>
      <c r="X663" s="9">
        <v>222</v>
      </c>
      <c r="Y663" s="9">
        <v>222</v>
      </c>
      <c r="Z663" s="9">
        <v>222</v>
      </c>
      <c r="AA663" s="9">
        <v>222</v>
      </c>
    </row>
    <row r="664" spans="1:27" ht="12.75" customHeight="1" x14ac:dyDescent="0.2">
      <c r="A664" s="9">
        <v>2021</v>
      </c>
      <c r="B664" s="9">
        <v>1365444</v>
      </c>
      <c r="C664" s="9">
        <v>8</v>
      </c>
      <c r="D664" s="9">
        <v>0</v>
      </c>
      <c r="E664" s="9">
        <v>0</v>
      </c>
      <c r="F664" s="9">
        <v>0</v>
      </c>
      <c r="G664" s="9">
        <v>27</v>
      </c>
      <c r="H664" s="9">
        <v>0</v>
      </c>
      <c r="I664" s="9">
        <v>2</v>
      </c>
      <c r="J664" s="9">
        <v>0</v>
      </c>
      <c r="K664" s="9" t="s">
        <v>958</v>
      </c>
      <c r="L664" s="9" t="s">
        <v>963</v>
      </c>
      <c r="P664" s="88"/>
      <c r="Q664" s="9">
        <v>222</v>
      </c>
      <c r="R664" s="9">
        <v>222</v>
      </c>
      <c r="S664" s="9">
        <v>222</v>
      </c>
      <c r="T664" s="9">
        <v>222</v>
      </c>
      <c r="U664" s="9">
        <v>222</v>
      </c>
      <c r="V664" s="9">
        <v>222</v>
      </c>
      <c r="W664" s="9">
        <v>222</v>
      </c>
      <c r="X664" s="9">
        <v>222</v>
      </c>
      <c r="Y664" s="9">
        <v>222</v>
      </c>
      <c r="Z664" s="9">
        <v>222</v>
      </c>
      <c r="AA664" s="9">
        <v>222</v>
      </c>
    </row>
    <row r="665" spans="1:27" ht="12.75" customHeight="1" x14ac:dyDescent="0.2">
      <c r="A665" s="9">
        <v>2021</v>
      </c>
      <c r="B665" s="9">
        <v>1365444</v>
      </c>
      <c r="C665" s="9">
        <v>8</v>
      </c>
      <c r="D665" s="9">
        <v>0</v>
      </c>
      <c r="E665" s="9">
        <v>0</v>
      </c>
      <c r="F665" s="9">
        <v>0</v>
      </c>
      <c r="G665" s="9">
        <v>27</v>
      </c>
      <c r="H665" s="9">
        <v>0</v>
      </c>
      <c r="I665" s="9">
        <v>2</v>
      </c>
      <c r="J665" s="9">
        <v>0</v>
      </c>
      <c r="K665" s="9" t="s">
        <v>958</v>
      </c>
      <c r="L665" s="9" t="s">
        <v>963</v>
      </c>
      <c r="P665" s="88"/>
      <c r="Q665" s="9">
        <v>222</v>
      </c>
      <c r="R665" s="9">
        <v>222</v>
      </c>
      <c r="S665" s="9">
        <v>222</v>
      </c>
      <c r="T665" s="9">
        <v>222</v>
      </c>
      <c r="U665" s="9">
        <v>222</v>
      </c>
      <c r="V665" s="9">
        <v>222</v>
      </c>
      <c r="W665" s="9">
        <v>222</v>
      </c>
      <c r="X665" s="9">
        <v>222</v>
      </c>
      <c r="Y665" s="9">
        <v>222</v>
      </c>
      <c r="Z665" s="9">
        <v>222</v>
      </c>
      <c r="AA665" s="9">
        <v>222</v>
      </c>
    </row>
    <row r="666" spans="1:27" ht="12.75" customHeight="1" x14ac:dyDescent="0.2">
      <c r="A666" s="9">
        <v>2021</v>
      </c>
      <c r="B666" s="9">
        <v>1179970</v>
      </c>
      <c r="C666" s="9">
        <v>8</v>
      </c>
      <c r="D666" s="9">
        <v>0</v>
      </c>
      <c r="E666" s="9">
        <v>0</v>
      </c>
      <c r="F666" s="9">
        <v>0</v>
      </c>
      <c r="G666" s="9">
        <v>27</v>
      </c>
      <c r="H666" s="9">
        <v>0</v>
      </c>
      <c r="I666" s="9">
        <v>2</v>
      </c>
      <c r="J666" s="9">
        <v>0</v>
      </c>
      <c r="K666" s="9" t="s">
        <v>958</v>
      </c>
      <c r="L666" s="9" t="s">
        <v>963</v>
      </c>
      <c r="P666" s="88"/>
      <c r="Q666" s="9">
        <v>222</v>
      </c>
      <c r="R666" s="9">
        <v>222</v>
      </c>
      <c r="S666" s="9">
        <v>222</v>
      </c>
      <c r="T666" s="9">
        <v>222</v>
      </c>
      <c r="U666" s="9">
        <v>222</v>
      </c>
      <c r="V666" s="9">
        <v>222</v>
      </c>
      <c r="W666" s="9">
        <v>222</v>
      </c>
      <c r="X666" s="9">
        <v>222</v>
      </c>
      <c r="Y666" s="9">
        <v>222</v>
      </c>
      <c r="Z666" s="9">
        <v>222</v>
      </c>
      <c r="AA666" s="9">
        <v>222</v>
      </c>
    </row>
    <row r="667" spans="1:27" ht="12.75" customHeight="1" x14ac:dyDescent="0.2">
      <c r="A667" s="9">
        <v>2021</v>
      </c>
      <c r="B667" s="9">
        <v>1179970</v>
      </c>
      <c r="C667" s="9">
        <v>8</v>
      </c>
      <c r="D667" s="9">
        <v>0</v>
      </c>
      <c r="E667" s="9">
        <v>0</v>
      </c>
      <c r="F667" s="9">
        <v>0</v>
      </c>
      <c r="G667" s="9">
        <v>27</v>
      </c>
      <c r="H667" s="9">
        <v>0</v>
      </c>
      <c r="I667" s="9">
        <v>2</v>
      </c>
      <c r="J667" s="9">
        <v>0</v>
      </c>
      <c r="K667" s="9" t="s">
        <v>958</v>
      </c>
      <c r="L667" s="9" t="s">
        <v>963</v>
      </c>
      <c r="P667" s="88"/>
      <c r="Q667" s="9">
        <v>222</v>
      </c>
      <c r="R667" s="9">
        <v>222</v>
      </c>
      <c r="S667" s="9">
        <v>222</v>
      </c>
      <c r="T667" s="9">
        <v>222</v>
      </c>
      <c r="U667" s="9">
        <v>222</v>
      </c>
      <c r="V667" s="9">
        <v>222</v>
      </c>
      <c r="W667" s="9">
        <v>222</v>
      </c>
      <c r="X667" s="9">
        <v>222</v>
      </c>
      <c r="Y667" s="9">
        <v>222</v>
      </c>
      <c r="Z667" s="9">
        <v>222</v>
      </c>
      <c r="AA667" s="9">
        <v>222</v>
      </c>
    </row>
    <row r="668" spans="1:27" ht="12.75" customHeight="1" x14ac:dyDescent="0.2">
      <c r="A668" s="9">
        <v>2021</v>
      </c>
      <c r="B668" s="9">
        <v>1179970</v>
      </c>
      <c r="C668" s="9">
        <v>8</v>
      </c>
      <c r="D668" s="9">
        <v>0</v>
      </c>
      <c r="E668" s="9">
        <v>0</v>
      </c>
      <c r="F668" s="9">
        <v>0</v>
      </c>
      <c r="G668" s="9">
        <v>27</v>
      </c>
      <c r="H668" s="9">
        <v>0</v>
      </c>
      <c r="I668" s="9">
        <v>2</v>
      </c>
      <c r="J668" s="9">
        <v>0</v>
      </c>
      <c r="K668" s="9" t="s">
        <v>958</v>
      </c>
      <c r="L668" s="9" t="s">
        <v>963</v>
      </c>
      <c r="P668" s="88"/>
      <c r="Q668" s="9">
        <v>222</v>
      </c>
      <c r="R668" s="9">
        <v>222</v>
      </c>
      <c r="S668" s="9">
        <v>222</v>
      </c>
      <c r="T668" s="9">
        <v>222</v>
      </c>
      <c r="U668" s="9">
        <v>222</v>
      </c>
      <c r="V668" s="9">
        <v>222</v>
      </c>
      <c r="W668" s="9">
        <v>222</v>
      </c>
      <c r="X668" s="9">
        <v>222</v>
      </c>
      <c r="Y668" s="9">
        <v>222</v>
      </c>
      <c r="Z668" s="9">
        <v>222</v>
      </c>
      <c r="AA668" s="9">
        <v>222</v>
      </c>
    </row>
    <row r="669" spans="1:27" ht="12.75" customHeight="1" x14ac:dyDescent="0.2">
      <c r="A669" s="9">
        <v>2021</v>
      </c>
      <c r="B669" s="9">
        <v>1179970</v>
      </c>
      <c r="C669" s="9">
        <v>8</v>
      </c>
      <c r="D669" s="9">
        <v>0</v>
      </c>
      <c r="E669" s="9">
        <v>0</v>
      </c>
      <c r="F669" s="9">
        <v>0</v>
      </c>
      <c r="G669" s="9">
        <v>27</v>
      </c>
      <c r="H669" s="9">
        <v>0</v>
      </c>
      <c r="I669" s="9">
        <v>2</v>
      </c>
      <c r="J669" s="9">
        <v>0</v>
      </c>
      <c r="K669" s="9" t="s">
        <v>958</v>
      </c>
      <c r="L669" s="9" t="s">
        <v>963</v>
      </c>
      <c r="P669" s="88"/>
      <c r="Q669" s="9">
        <v>222</v>
      </c>
      <c r="R669" s="9">
        <v>222</v>
      </c>
      <c r="S669" s="9">
        <v>222</v>
      </c>
      <c r="T669" s="9">
        <v>222</v>
      </c>
      <c r="U669" s="9">
        <v>222</v>
      </c>
      <c r="V669" s="9">
        <v>222</v>
      </c>
      <c r="W669" s="9">
        <v>222</v>
      </c>
      <c r="X669" s="9">
        <v>222</v>
      </c>
      <c r="Y669" s="9">
        <v>222</v>
      </c>
      <c r="Z669" s="9">
        <v>222</v>
      </c>
      <c r="AA669" s="9">
        <v>222</v>
      </c>
    </row>
    <row r="670" spans="1:27" ht="12.75" customHeight="1" x14ac:dyDescent="0.2">
      <c r="A670" s="9">
        <v>2021</v>
      </c>
      <c r="B670" s="9">
        <v>1179970</v>
      </c>
      <c r="C670" s="9">
        <v>8</v>
      </c>
      <c r="D670" s="9">
        <v>0</v>
      </c>
      <c r="E670" s="9">
        <v>0</v>
      </c>
      <c r="F670" s="9">
        <v>0</v>
      </c>
      <c r="G670" s="9">
        <v>27</v>
      </c>
      <c r="H670" s="9">
        <v>0</v>
      </c>
      <c r="I670" s="9">
        <v>2</v>
      </c>
      <c r="J670" s="9">
        <v>0</v>
      </c>
      <c r="K670" s="9" t="s">
        <v>958</v>
      </c>
      <c r="L670" s="9" t="s">
        <v>963</v>
      </c>
      <c r="P670" s="88"/>
      <c r="Q670" s="9">
        <v>222</v>
      </c>
      <c r="R670" s="9">
        <v>222</v>
      </c>
      <c r="S670" s="9">
        <v>222</v>
      </c>
      <c r="T670" s="9">
        <v>222</v>
      </c>
      <c r="U670" s="9">
        <v>222</v>
      </c>
      <c r="V670" s="9">
        <v>222</v>
      </c>
      <c r="W670" s="9">
        <v>222</v>
      </c>
      <c r="X670" s="9">
        <v>222</v>
      </c>
      <c r="Y670" s="9">
        <v>222</v>
      </c>
      <c r="Z670" s="9">
        <v>222</v>
      </c>
      <c r="AA670" s="9">
        <v>222</v>
      </c>
    </row>
    <row r="671" spans="1:27" ht="12.75" customHeight="1" x14ac:dyDescent="0.2">
      <c r="A671" s="9">
        <v>2021</v>
      </c>
      <c r="B671" s="9">
        <v>1179970</v>
      </c>
      <c r="C671" s="9">
        <v>8</v>
      </c>
      <c r="D671" s="9">
        <v>0</v>
      </c>
      <c r="E671" s="9">
        <v>0</v>
      </c>
      <c r="F671" s="9">
        <v>0</v>
      </c>
      <c r="G671" s="9">
        <v>27</v>
      </c>
      <c r="H671" s="9">
        <v>0</v>
      </c>
      <c r="I671" s="9">
        <v>2</v>
      </c>
      <c r="J671" s="9">
        <v>0</v>
      </c>
      <c r="K671" s="9" t="s">
        <v>958</v>
      </c>
      <c r="L671" s="9" t="s">
        <v>963</v>
      </c>
      <c r="P671" s="88"/>
      <c r="Q671" s="9">
        <v>222</v>
      </c>
      <c r="R671" s="9">
        <v>222</v>
      </c>
      <c r="S671" s="9">
        <v>222</v>
      </c>
      <c r="T671" s="9">
        <v>222</v>
      </c>
      <c r="U671" s="9">
        <v>222</v>
      </c>
      <c r="V671" s="9">
        <v>222</v>
      </c>
      <c r="W671" s="9">
        <v>222</v>
      </c>
      <c r="X671" s="9">
        <v>222</v>
      </c>
      <c r="Y671" s="9">
        <v>222</v>
      </c>
      <c r="Z671" s="9">
        <v>222</v>
      </c>
      <c r="AA671" s="9">
        <v>222</v>
      </c>
    </row>
    <row r="672" spans="1:27" ht="12.75" customHeight="1" x14ac:dyDescent="0.2">
      <c r="A672" s="9">
        <v>2021</v>
      </c>
      <c r="B672" s="9">
        <v>1179970</v>
      </c>
      <c r="C672" s="9">
        <v>8</v>
      </c>
      <c r="D672" s="9">
        <v>0</v>
      </c>
      <c r="E672" s="9">
        <v>0</v>
      </c>
      <c r="F672" s="9">
        <v>0</v>
      </c>
      <c r="G672" s="9">
        <v>27</v>
      </c>
      <c r="H672" s="9">
        <v>0</v>
      </c>
      <c r="I672" s="9">
        <v>2</v>
      </c>
      <c r="J672" s="9">
        <v>0</v>
      </c>
      <c r="K672" s="9" t="s">
        <v>958</v>
      </c>
      <c r="L672" s="9" t="s">
        <v>963</v>
      </c>
      <c r="P672" s="88"/>
      <c r="Q672" s="9">
        <v>222</v>
      </c>
      <c r="R672" s="9">
        <v>222</v>
      </c>
      <c r="S672" s="9">
        <v>222</v>
      </c>
      <c r="T672" s="9">
        <v>222</v>
      </c>
      <c r="U672" s="9">
        <v>222</v>
      </c>
      <c r="V672" s="9">
        <v>222</v>
      </c>
      <c r="W672" s="9">
        <v>222</v>
      </c>
      <c r="X672" s="9">
        <v>222</v>
      </c>
      <c r="Y672" s="9">
        <v>222</v>
      </c>
      <c r="Z672" s="9">
        <v>222</v>
      </c>
      <c r="AA672" s="9">
        <v>222</v>
      </c>
    </row>
    <row r="673" spans="1:27" ht="12.75" customHeight="1" x14ac:dyDescent="0.2">
      <c r="A673" s="9">
        <v>2021</v>
      </c>
      <c r="B673" s="9">
        <v>1179970</v>
      </c>
      <c r="C673" s="9">
        <v>8</v>
      </c>
      <c r="D673" s="9">
        <v>0</v>
      </c>
      <c r="E673" s="9">
        <v>0</v>
      </c>
      <c r="F673" s="9">
        <v>0</v>
      </c>
      <c r="G673" s="9">
        <v>27</v>
      </c>
      <c r="H673" s="9">
        <v>0</v>
      </c>
      <c r="I673" s="9">
        <v>2</v>
      </c>
      <c r="J673" s="9">
        <v>0</v>
      </c>
      <c r="K673" s="9" t="s">
        <v>958</v>
      </c>
      <c r="L673" s="9" t="s">
        <v>963</v>
      </c>
      <c r="P673" s="88"/>
      <c r="Q673" s="9">
        <v>222</v>
      </c>
      <c r="R673" s="9">
        <v>222</v>
      </c>
      <c r="S673" s="9">
        <v>222</v>
      </c>
      <c r="T673" s="9">
        <v>222</v>
      </c>
      <c r="U673" s="9">
        <v>222</v>
      </c>
      <c r="V673" s="9">
        <v>222</v>
      </c>
      <c r="W673" s="9">
        <v>222</v>
      </c>
      <c r="X673" s="9">
        <v>222</v>
      </c>
      <c r="Y673" s="9">
        <v>222</v>
      </c>
      <c r="Z673" s="9">
        <v>222</v>
      </c>
      <c r="AA673" s="9">
        <v>222</v>
      </c>
    </row>
    <row r="674" spans="1:27" ht="12.75" customHeight="1" x14ac:dyDescent="0.2">
      <c r="A674" s="9">
        <v>2021</v>
      </c>
      <c r="B674" s="9">
        <v>1179970</v>
      </c>
      <c r="C674" s="9">
        <v>8</v>
      </c>
      <c r="D674" s="9">
        <v>0</v>
      </c>
      <c r="E674" s="9">
        <v>0</v>
      </c>
      <c r="F674" s="9">
        <v>0</v>
      </c>
      <c r="G674" s="9">
        <v>27</v>
      </c>
      <c r="H674" s="9">
        <v>0</v>
      </c>
      <c r="I674" s="9">
        <v>2</v>
      </c>
      <c r="J674" s="9">
        <v>0</v>
      </c>
      <c r="K674" s="9" t="s">
        <v>958</v>
      </c>
      <c r="L674" s="9" t="s">
        <v>963</v>
      </c>
      <c r="P674" s="88"/>
      <c r="Q674" s="9">
        <v>222</v>
      </c>
      <c r="R674" s="9">
        <v>222</v>
      </c>
      <c r="S674" s="9">
        <v>222</v>
      </c>
      <c r="T674" s="9">
        <v>222</v>
      </c>
      <c r="U674" s="9">
        <v>222</v>
      </c>
      <c r="V674" s="9">
        <v>222</v>
      </c>
      <c r="W674" s="9">
        <v>222</v>
      </c>
      <c r="X674" s="9">
        <v>222</v>
      </c>
      <c r="Y674" s="9">
        <v>222</v>
      </c>
      <c r="Z674" s="9">
        <v>222</v>
      </c>
      <c r="AA674" s="9">
        <v>222</v>
      </c>
    </row>
    <row r="675" spans="1:27" ht="12.75" customHeight="1" x14ac:dyDescent="0.2">
      <c r="A675" s="9">
        <v>2021</v>
      </c>
      <c r="B675" s="9">
        <v>122845</v>
      </c>
      <c r="C675" s="9">
        <v>8</v>
      </c>
      <c r="D675" s="9">
        <v>0</v>
      </c>
      <c r="E675" s="9">
        <v>0</v>
      </c>
      <c r="F675" s="9">
        <v>0</v>
      </c>
      <c r="G675" s="9">
        <v>27</v>
      </c>
      <c r="H675" s="9">
        <v>1</v>
      </c>
      <c r="I675" s="9">
        <v>5</v>
      </c>
      <c r="J675" s="9">
        <v>0</v>
      </c>
      <c r="K675" s="9" t="s">
        <v>958</v>
      </c>
      <c r="L675" s="9" t="s">
        <v>1028</v>
      </c>
      <c r="P675" s="88"/>
      <c r="Q675" s="9">
        <v>222</v>
      </c>
      <c r="R675" s="9">
        <v>222</v>
      </c>
      <c r="S675" s="9">
        <v>222</v>
      </c>
      <c r="T675" s="9">
        <v>222</v>
      </c>
      <c r="U675" s="9">
        <v>222</v>
      </c>
      <c r="V675" s="9">
        <v>222</v>
      </c>
      <c r="W675" s="9">
        <v>222</v>
      </c>
      <c r="X675" s="9">
        <v>222</v>
      </c>
      <c r="Y675" s="9">
        <v>222</v>
      </c>
      <c r="Z675" s="9">
        <v>222</v>
      </c>
      <c r="AA675" s="9">
        <v>222</v>
      </c>
    </row>
    <row r="676" spans="1:27" ht="12.75" customHeight="1" x14ac:dyDescent="0.2">
      <c r="A676" s="9">
        <v>2021</v>
      </c>
      <c r="B676" s="9">
        <v>122845</v>
      </c>
      <c r="C676" s="9">
        <v>8</v>
      </c>
      <c r="D676" s="9">
        <v>0</v>
      </c>
      <c r="E676" s="9">
        <v>0</v>
      </c>
      <c r="F676" s="9">
        <v>0</v>
      </c>
      <c r="G676" s="9">
        <v>27</v>
      </c>
      <c r="H676" s="9">
        <v>1</v>
      </c>
      <c r="I676" s="9">
        <v>5</v>
      </c>
      <c r="J676" s="9">
        <v>0</v>
      </c>
      <c r="K676" s="9" t="s">
        <v>958</v>
      </c>
      <c r="L676" s="9" t="s">
        <v>1028</v>
      </c>
      <c r="P676" s="88"/>
      <c r="Q676" s="9">
        <v>222</v>
      </c>
      <c r="R676" s="9">
        <v>222</v>
      </c>
      <c r="S676" s="9">
        <v>222</v>
      </c>
      <c r="T676" s="9">
        <v>222</v>
      </c>
      <c r="U676" s="9">
        <v>222</v>
      </c>
      <c r="V676" s="9">
        <v>222</v>
      </c>
      <c r="W676" s="9">
        <v>222</v>
      </c>
      <c r="X676" s="9">
        <v>222</v>
      </c>
      <c r="Y676" s="9">
        <v>222</v>
      </c>
      <c r="Z676" s="9">
        <v>222</v>
      </c>
      <c r="AA676" s="9">
        <v>222</v>
      </c>
    </row>
    <row r="677" spans="1:27" ht="12.75" customHeight="1" x14ac:dyDescent="0.2">
      <c r="A677" s="9">
        <v>2021</v>
      </c>
      <c r="B677" s="9">
        <v>122845</v>
      </c>
      <c r="C677" s="9">
        <v>8</v>
      </c>
      <c r="D677" s="9">
        <v>0</v>
      </c>
      <c r="E677" s="9">
        <v>0</v>
      </c>
      <c r="F677" s="9">
        <v>0</v>
      </c>
      <c r="G677" s="9">
        <v>27</v>
      </c>
      <c r="H677" s="9">
        <v>1</v>
      </c>
      <c r="I677" s="9">
        <v>5</v>
      </c>
      <c r="J677" s="9">
        <v>0</v>
      </c>
      <c r="K677" s="9" t="s">
        <v>958</v>
      </c>
      <c r="L677" s="9" t="s">
        <v>1028</v>
      </c>
      <c r="P677" s="88"/>
      <c r="Q677" s="9">
        <v>222</v>
      </c>
      <c r="R677" s="9">
        <v>222</v>
      </c>
      <c r="S677" s="9">
        <v>222</v>
      </c>
      <c r="T677" s="9">
        <v>222</v>
      </c>
      <c r="U677" s="9">
        <v>222</v>
      </c>
      <c r="V677" s="9">
        <v>222</v>
      </c>
      <c r="W677" s="9">
        <v>222</v>
      </c>
      <c r="X677" s="9">
        <v>222</v>
      </c>
      <c r="Y677" s="9">
        <v>222</v>
      </c>
      <c r="Z677" s="9">
        <v>222</v>
      </c>
      <c r="AA677" s="9">
        <v>222</v>
      </c>
    </row>
    <row r="678" spans="1:27" ht="12.75" customHeight="1" x14ac:dyDescent="0.2">
      <c r="A678" s="9">
        <v>2021</v>
      </c>
      <c r="B678" s="9">
        <v>108730</v>
      </c>
      <c r="C678" s="9">
        <v>8</v>
      </c>
      <c r="D678" s="9">
        <v>0</v>
      </c>
      <c r="E678" s="9">
        <v>0</v>
      </c>
      <c r="F678" s="9">
        <v>0</v>
      </c>
      <c r="G678" s="9">
        <v>27</v>
      </c>
      <c r="H678" s="9">
        <v>0</v>
      </c>
      <c r="I678" s="9">
        <v>3</v>
      </c>
      <c r="J678" s="9">
        <v>0</v>
      </c>
      <c r="K678" s="9" t="s">
        <v>958</v>
      </c>
      <c r="L678" s="9" t="s">
        <v>991</v>
      </c>
      <c r="P678" s="88"/>
      <c r="Q678" s="9">
        <v>222</v>
      </c>
      <c r="R678" s="9">
        <v>222</v>
      </c>
      <c r="S678" s="9">
        <v>222</v>
      </c>
      <c r="T678" s="9">
        <v>222</v>
      </c>
      <c r="U678" s="9">
        <v>222</v>
      </c>
      <c r="V678" s="9">
        <v>222</v>
      </c>
      <c r="W678" s="9">
        <v>222</v>
      </c>
      <c r="X678" s="9">
        <v>222</v>
      </c>
      <c r="Y678" s="9">
        <v>222</v>
      </c>
      <c r="Z678" s="9">
        <v>222</v>
      </c>
      <c r="AA678" s="9">
        <v>222</v>
      </c>
    </row>
    <row r="679" spans="1:27" ht="12.75" customHeight="1" x14ac:dyDescent="0.2">
      <c r="A679" s="9">
        <v>2021</v>
      </c>
      <c r="B679" s="9">
        <v>108730</v>
      </c>
      <c r="C679" s="9">
        <v>8</v>
      </c>
      <c r="D679" s="9">
        <v>0</v>
      </c>
      <c r="E679" s="9">
        <v>0</v>
      </c>
      <c r="F679" s="9">
        <v>0</v>
      </c>
      <c r="G679" s="9">
        <v>27</v>
      </c>
      <c r="H679" s="9">
        <v>0</v>
      </c>
      <c r="I679" s="9">
        <v>3</v>
      </c>
      <c r="J679" s="9">
        <v>0</v>
      </c>
      <c r="K679" s="9" t="s">
        <v>958</v>
      </c>
      <c r="L679" s="9" t="s">
        <v>991</v>
      </c>
      <c r="P679" s="88"/>
      <c r="Q679" s="9">
        <v>222</v>
      </c>
      <c r="R679" s="9">
        <v>222</v>
      </c>
      <c r="S679" s="9">
        <v>222</v>
      </c>
      <c r="T679" s="9">
        <v>222</v>
      </c>
      <c r="U679" s="9">
        <v>222</v>
      </c>
      <c r="V679" s="9">
        <v>222</v>
      </c>
      <c r="W679" s="9">
        <v>222</v>
      </c>
      <c r="X679" s="9">
        <v>222</v>
      </c>
      <c r="Y679" s="9">
        <v>222</v>
      </c>
      <c r="Z679" s="9">
        <v>222</v>
      </c>
      <c r="AA679" s="9">
        <v>222</v>
      </c>
    </row>
    <row r="680" spans="1:27" ht="12.75" customHeight="1" x14ac:dyDescent="0.2">
      <c r="A680" s="9">
        <v>2021</v>
      </c>
      <c r="B680" s="9">
        <v>108730</v>
      </c>
      <c r="C680" s="9">
        <v>8</v>
      </c>
      <c r="D680" s="9">
        <v>0</v>
      </c>
      <c r="E680" s="9">
        <v>0</v>
      </c>
      <c r="F680" s="9">
        <v>0</v>
      </c>
      <c r="G680" s="9">
        <v>27</v>
      </c>
      <c r="H680" s="9">
        <v>0</v>
      </c>
      <c r="I680" s="9">
        <v>3</v>
      </c>
      <c r="J680" s="9">
        <v>0</v>
      </c>
      <c r="K680" s="9" t="s">
        <v>958</v>
      </c>
      <c r="L680" s="9" t="s">
        <v>991</v>
      </c>
      <c r="P680" s="88"/>
      <c r="Q680" s="9">
        <v>222</v>
      </c>
      <c r="R680" s="9">
        <v>222</v>
      </c>
      <c r="S680" s="9">
        <v>222</v>
      </c>
      <c r="T680" s="9">
        <v>222</v>
      </c>
      <c r="U680" s="9">
        <v>222</v>
      </c>
      <c r="V680" s="9">
        <v>222</v>
      </c>
      <c r="W680" s="9">
        <v>222</v>
      </c>
      <c r="X680" s="9">
        <v>222</v>
      </c>
      <c r="Y680" s="9">
        <v>222</v>
      </c>
      <c r="Z680" s="9">
        <v>222</v>
      </c>
      <c r="AA680" s="9">
        <v>222</v>
      </c>
    </row>
    <row r="681" spans="1:27" ht="12.75" customHeight="1" x14ac:dyDescent="0.2">
      <c r="A681" s="9">
        <v>2021</v>
      </c>
      <c r="B681" s="9">
        <v>108730</v>
      </c>
      <c r="C681" s="9">
        <v>8</v>
      </c>
      <c r="D681" s="9">
        <v>0</v>
      </c>
      <c r="E681" s="9">
        <v>0</v>
      </c>
      <c r="F681" s="9">
        <v>0</v>
      </c>
      <c r="G681" s="9">
        <v>27</v>
      </c>
      <c r="H681" s="9">
        <v>0</v>
      </c>
      <c r="I681" s="9">
        <v>3</v>
      </c>
      <c r="J681" s="9">
        <v>0</v>
      </c>
      <c r="K681" s="9" t="s">
        <v>958</v>
      </c>
      <c r="L681" s="9" t="s">
        <v>991</v>
      </c>
      <c r="P681" s="88"/>
      <c r="Q681" s="9">
        <v>222</v>
      </c>
      <c r="R681" s="9">
        <v>222</v>
      </c>
      <c r="S681" s="9">
        <v>222</v>
      </c>
      <c r="T681" s="9">
        <v>222</v>
      </c>
      <c r="U681" s="9">
        <v>222</v>
      </c>
      <c r="V681" s="9">
        <v>222</v>
      </c>
      <c r="W681" s="9">
        <v>222</v>
      </c>
      <c r="X681" s="9">
        <v>222</v>
      </c>
      <c r="Y681" s="9">
        <v>222</v>
      </c>
      <c r="Z681" s="9">
        <v>222</v>
      </c>
      <c r="AA681" s="9">
        <v>222</v>
      </c>
    </row>
    <row r="682" spans="1:27" ht="12.75" customHeight="1" x14ac:dyDescent="0.2">
      <c r="A682" s="9">
        <v>2021</v>
      </c>
      <c r="B682" s="9">
        <v>108730</v>
      </c>
      <c r="C682" s="9">
        <v>8</v>
      </c>
      <c r="D682" s="9">
        <v>0</v>
      </c>
      <c r="E682" s="9">
        <v>0</v>
      </c>
      <c r="F682" s="9">
        <v>0</v>
      </c>
      <c r="G682" s="9">
        <v>27</v>
      </c>
      <c r="H682" s="9">
        <v>0</v>
      </c>
      <c r="I682" s="9">
        <v>3</v>
      </c>
      <c r="J682" s="9">
        <v>0</v>
      </c>
      <c r="K682" s="9" t="s">
        <v>958</v>
      </c>
      <c r="L682" s="9" t="s">
        <v>991</v>
      </c>
      <c r="P682" s="88"/>
      <c r="Q682" s="9">
        <v>222</v>
      </c>
      <c r="R682" s="9">
        <v>222</v>
      </c>
      <c r="S682" s="9">
        <v>222</v>
      </c>
      <c r="T682" s="9">
        <v>222</v>
      </c>
      <c r="U682" s="9">
        <v>222</v>
      </c>
      <c r="V682" s="9">
        <v>222</v>
      </c>
      <c r="W682" s="9">
        <v>222</v>
      </c>
      <c r="X682" s="9">
        <v>222</v>
      </c>
      <c r="Y682" s="9">
        <v>222</v>
      </c>
      <c r="Z682" s="9">
        <v>222</v>
      </c>
      <c r="AA682" s="9">
        <v>222</v>
      </c>
    </row>
    <row r="683" spans="1:27" ht="12.75" customHeight="1" x14ac:dyDescent="0.2">
      <c r="A683" s="9">
        <v>2021</v>
      </c>
      <c r="B683" s="9">
        <v>122845</v>
      </c>
      <c r="C683" s="9">
        <v>8</v>
      </c>
      <c r="D683" s="9">
        <v>0</v>
      </c>
      <c r="E683" s="9">
        <v>0</v>
      </c>
      <c r="F683" s="9">
        <v>0</v>
      </c>
      <c r="G683" s="9">
        <v>27</v>
      </c>
      <c r="H683" s="9">
        <v>1</v>
      </c>
      <c r="I683" s="9">
        <v>5</v>
      </c>
      <c r="J683" s="9">
        <v>0</v>
      </c>
      <c r="K683" s="9" t="s">
        <v>958</v>
      </c>
      <c r="L683" s="9" t="s">
        <v>1028</v>
      </c>
      <c r="P683" s="88"/>
      <c r="Q683" s="9">
        <v>334</v>
      </c>
      <c r="R683" s="9">
        <v>334</v>
      </c>
      <c r="S683" s="9">
        <v>334</v>
      </c>
      <c r="T683" s="9">
        <v>334</v>
      </c>
      <c r="U683" s="9">
        <v>334</v>
      </c>
      <c r="V683" s="9">
        <v>334</v>
      </c>
      <c r="W683" s="9">
        <v>333</v>
      </c>
      <c r="X683" s="9">
        <v>333</v>
      </c>
      <c r="Y683" s="9">
        <v>333</v>
      </c>
      <c r="Z683" s="9">
        <v>333</v>
      </c>
      <c r="AA683" s="9">
        <v>333</v>
      </c>
    </row>
    <row r="684" spans="1:27" ht="12.75" customHeight="1" x14ac:dyDescent="0.2">
      <c r="A684" s="9">
        <v>2021</v>
      </c>
      <c r="B684" s="9">
        <v>122845</v>
      </c>
      <c r="C684" s="9">
        <v>8</v>
      </c>
      <c r="D684" s="9">
        <v>0</v>
      </c>
      <c r="E684" s="9">
        <v>0</v>
      </c>
      <c r="F684" s="9">
        <v>0</v>
      </c>
      <c r="G684" s="9">
        <v>27</v>
      </c>
      <c r="H684" s="9">
        <v>1</v>
      </c>
      <c r="I684" s="9">
        <v>5</v>
      </c>
      <c r="J684" s="9">
        <v>0</v>
      </c>
      <c r="K684" s="9" t="s">
        <v>958</v>
      </c>
      <c r="L684" s="9" t="s">
        <v>1028</v>
      </c>
      <c r="P684" s="88"/>
      <c r="Q684" s="9">
        <v>222</v>
      </c>
      <c r="R684" s="9">
        <v>222</v>
      </c>
      <c r="S684" s="9">
        <v>222</v>
      </c>
      <c r="T684" s="9">
        <v>222</v>
      </c>
      <c r="U684" s="9">
        <v>222</v>
      </c>
      <c r="V684" s="9">
        <v>222</v>
      </c>
      <c r="W684" s="9">
        <v>222</v>
      </c>
      <c r="X684" s="9">
        <v>222</v>
      </c>
      <c r="Y684" s="9">
        <v>222</v>
      </c>
      <c r="Z684" s="9">
        <v>222</v>
      </c>
      <c r="AA684" s="9">
        <v>222</v>
      </c>
    </row>
    <row r="685" spans="1:27" ht="12.75" customHeight="1" x14ac:dyDescent="0.2">
      <c r="A685" s="9">
        <v>2021</v>
      </c>
      <c r="B685" s="9">
        <v>122845</v>
      </c>
      <c r="C685" s="9">
        <v>8</v>
      </c>
      <c r="D685" s="9">
        <v>0</v>
      </c>
      <c r="E685" s="9">
        <v>0</v>
      </c>
      <c r="F685" s="9">
        <v>0</v>
      </c>
      <c r="G685" s="9">
        <v>27</v>
      </c>
      <c r="H685" s="9">
        <v>1</v>
      </c>
      <c r="I685" s="9">
        <v>5</v>
      </c>
      <c r="J685" s="9">
        <v>0</v>
      </c>
      <c r="K685" s="9" t="s">
        <v>958</v>
      </c>
      <c r="L685" s="9" t="s">
        <v>1028</v>
      </c>
      <c r="P685" s="88"/>
      <c r="Q685" s="9">
        <v>222</v>
      </c>
      <c r="R685" s="9">
        <v>222</v>
      </c>
      <c r="S685" s="9">
        <v>222</v>
      </c>
      <c r="T685" s="9">
        <v>222</v>
      </c>
      <c r="U685" s="9">
        <v>222</v>
      </c>
      <c r="V685" s="9">
        <v>222</v>
      </c>
      <c r="W685" s="9">
        <v>222</v>
      </c>
      <c r="X685" s="9">
        <v>222</v>
      </c>
      <c r="Y685" s="9">
        <v>222</v>
      </c>
      <c r="Z685" s="9">
        <v>222</v>
      </c>
      <c r="AA685" s="9">
        <v>222</v>
      </c>
    </row>
    <row r="686" spans="1:27" ht="12.75" customHeight="1" x14ac:dyDescent="0.2">
      <c r="A686" s="9">
        <v>2021</v>
      </c>
      <c r="B686" s="9">
        <v>1179970</v>
      </c>
      <c r="C686" s="9">
        <v>8</v>
      </c>
      <c r="D686" s="9">
        <v>0</v>
      </c>
      <c r="E686" s="9">
        <v>0</v>
      </c>
      <c r="F686" s="9">
        <v>0</v>
      </c>
      <c r="G686" s="9">
        <v>27</v>
      </c>
      <c r="H686" s="9">
        <v>0</v>
      </c>
      <c r="I686" s="9">
        <v>2</v>
      </c>
      <c r="J686" s="9">
        <v>0</v>
      </c>
      <c r="K686" s="9" t="s">
        <v>958</v>
      </c>
      <c r="L686" s="9" t="s">
        <v>963</v>
      </c>
      <c r="P686" s="88"/>
      <c r="Q686" s="9">
        <v>222</v>
      </c>
      <c r="R686" s="9">
        <v>222</v>
      </c>
      <c r="S686" s="9">
        <v>222</v>
      </c>
      <c r="T686" s="9">
        <v>222</v>
      </c>
      <c r="U686" s="9">
        <v>222</v>
      </c>
      <c r="V686" s="9">
        <v>222</v>
      </c>
      <c r="W686" s="9">
        <v>222</v>
      </c>
      <c r="X686" s="9">
        <v>222</v>
      </c>
      <c r="Y686" s="9">
        <v>222</v>
      </c>
      <c r="Z686" s="9">
        <v>222</v>
      </c>
      <c r="AA686" s="9">
        <v>222</v>
      </c>
    </row>
    <row r="687" spans="1:27" ht="12.75" customHeight="1" x14ac:dyDescent="0.2">
      <c r="A687" s="9">
        <v>2021</v>
      </c>
      <c r="B687" s="9">
        <v>122845</v>
      </c>
      <c r="C687" s="9">
        <v>8</v>
      </c>
      <c r="D687" s="9">
        <v>0</v>
      </c>
      <c r="E687" s="9">
        <v>0</v>
      </c>
      <c r="F687" s="9">
        <v>0</v>
      </c>
      <c r="G687" s="9">
        <v>27</v>
      </c>
      <c r="H687" s="9">
        <v>1</v>
      </c>
      <c r="I687" s="9">
        <v>5</v>
      </c>
      <c r="J687" s="9">
        <v>0</v>
      </c>
      <c r="K687" s="9" t="s">
        <v>958</v>
      </c>
      <c r="L687" s="9" t="s">
        <v>1028</v>
      </c>
      <c r="P687" s="88"/>
      <c r="Q687" s="9">
        <v>222</v>
      </c>
      <c r="R687" s="9">
        <v>222</v>
      </c>
      <c r="S687" s="9">
        <v>222</v>
      </c>
      <c r="T687" s="9">
        <v>222</v>
      </c>
      <c r="U687" s="9">
        <v>222</v>
      </c>
      <c r="V687" s="9">
        <v>222</v>
      </c>
      <c r="W687" s="9">
        <v>222</v>
      </c>
      <c r="X687" s="9">
        <v>222</v>
      </c>
      <c r="Y687" s="9">
        <v>222</v>
      </c>
      <c r="Z687" s="9">
        <v>222</v>
      </c>
      <c r="AA687" s="9">
        <v>222</v>
      </c>
    </row>
    <row r="688" spans="1:27" ht="12.75" customHeight="1" x14ac:dyDescent="0.2">
      <c r="A688" s="9">
        <v>2021</v>
      </c>
      <c r="B688" s="9">
        <v>122845</v>
      </c>
      <c r="C688" s="9">
        <v>8</v>
      </c>
      <c r="D688" s="9">
        <v>0</v>
      </c>
      <c r="E688" s="9">
        <v>0</v>
      </c>
      <c r="F688" s="9">
        <v>0</v>
      </c>
      <c r="G688" s="9">
        <v>27</v>
      </c>
      <c r="H688" s="9">
        <v>1</v>
      </c>
      <c r="I688" s="9">
        <v>5</v>
      </c>
      <c r="J688" s="9">
        <v>0</v>
      </c>
      <c r="K688" s="9" t="s">
        <v>958</v>
      </c>
      <c r="L688" s="9" t="s">
        <v>1028</v>
      </c>
      <c r="P688" s="88"/>
      <c r="Q688" s="9">
        <v>222</v>
      </c>
      <c r="R688" s="9">
        <v>222</v>
      </c>
      <c r="S688" s="9">
        <v>222</v>
      </c>
      <c r="T688" s="9">
        <v>222</v>
      </c>
      <c r="U688" s="9">
        <v>222</v>
      </c>
      <c r="V688" s="9">
        <v>222</v>
      </c>
      <c r="W688" s="9">
        <v>222</v>
      </c>
      <c r="X688" s="9">
        <v>222</v>
      </c>
      <c r="Y688" s="9">
        <v>222</v>
      </c>
      <c r="Z688" s="9">
        <v>222</v>
      </c>
      <c r="AA688" s="9">
        <v>222</v>
      </c>
    </row>
    <row r="689" spans="1:27" ht="12.75" customHeight="1" x14ac:dyDescent="0.2">
      <c r="A689" s="9">
        <v>2021</v>
      </c>
      <c r="B689" s="9">
        <v>1308687</v>
      </c>
      <c r="C689" s="9">
        <v>8</v>
      </c>
      <c r="D689" s="9">
        <v>0</v>
      </c>
      <c r="E689" s="9">
        <v>0</v>
      </c>
      <c r="F689" s="9">
        <v>0</v>
      </c>
      <c r="G689" s="9">
        <v>27</v>
      </c>
      <c r="H689" s="9">
        <v>0</v>
      </c>
      <c r="I689" s="9">
        <v>7</v>
      </c>
      <c r="J689" s="9">
        <v>0</v>
      </c>
      <c r="K689" s="9" t="s">
        <v>958</v>
      </c>
      <c r="L689" s="9" t="s">
        <v>977</v>
      </c>
      <c r="P689" s="88"/>
      <c r="Q689" s="9">
        <v>222</v>
      </c>
      <c r="R689" s="9">
        <v>222</v>
      </c>
      <c r="S689" s="9">
        <v>222</v>
      </c>
      <c r="T689" s="9">
        <v>222</v>
      </c>
      <c r="U689" s="9">
        <v>222</v>
      </c>
      <c r="V689" s="9">
        <v>222</v>
      </c>
      <c r="W689" s="9">
        <v>222</v>
      </c>
      <c r="X689" s="9">
        <v>222</v>
      </c>
      <c r="Y689" s="9">
        <v>222</v>
      </c>
      <c r="Z689" s="9">
        <v>222</v>
      </c>
      <c r="AA689" s="9">
        <v>222</v>
      </c>
    </row>
    <row r="690" spans="1:27" ht="12.75" customHeight="1" x14ac:dyDescent="0.2">
      <c r="A690" s="9">
        <v>2021</v>
      </c>
      <c r="B690" s="9">
        <v>122845</v>
      </c>
      <c r="C690" s="9">
        <v>8</v>
      </c>
      <c r="D690" s="9">
        <v>0</v>
      </c>
      <c r="E690" s="9">
        <v>0</v>
      </c>
      <c r="F690" s="9">
        <v>0</v>
      </c>
      <c r="G690" s="9">
        <v>27</v>
      </c>
      <c r="H690" s="9">
        <v>1</v>
      </c>
      <c r="I690" s="9">
        <v>5</v>
      </c>
      <c r="J690" s="9">
        <v>0</v>
      </c>
      <c r="K690" s="9" t="s">
        <v>958</v>
      </c>
      <c r="L690" s="9" t="s">
        <v>1028</v>
      </c>
      <c r="P690" s="88"/>
      <c r="Q690" s="9">
        <v>222</v>
      </c>
      <c r="R690" s="9">
        <v>222</v>
      </c>
      <c r="S690" s="9">
        <v>222</v>
      </c>
      <c r="T690" s="9">
        <v>222</v>
      </c>
      <c r="U690" s="9">
        <v>222</v>
      </c>
      <c r="V690" s="9">
        <v>222</v>
      </c>
      <c r="W690" s="9">
        <v>222</v>
      </c>
      <c r="X690" s="9">
        <v>222</v>
      </c>
      <c r="Y690" s="9">
        <v>222</v>
      </c>
      <c r="Z690" s="9">
        <v>222</v>
      </c>
      <c r="AA690" s="9">
        <v>222</v>
      </c>
    </row>
    <row r="691" spans="1:27" ht="12.75" customHeight="1" x14ac:dyDescent="0.2">
      <c r="A691" s="9">
        <v>2021</v>
      </c>
      <c r="B691" s="9">
        <v>122845</v>
      </c>
      <c r="C691" s="9">
        <v>8</v>
      </c>
      <c r="D691" s="9">
        <v>0</v>
      </c>
      <c r="E691" s="9">
        <v>0</v>
      </c>
      <c r="F691" s="9">
        <v>0</v>
      </c>
      <c r="G691" s="9">
        <v>27</v>
      </c>
      <c r="H691" s="9">
        <v>1</v>
      </c>
      <c r="I691" s="9">
        <v>5</v>
      </c>
      <c r="J691" s="9">
        <v>0</v>
      </c>
      <c r="K691" s="9" t="s">
        <v>958</v>
      </c>
      <c r="L691" s="9" t="s">
        <v>1028</v>
      </c>
      <c r="P691" s="88"/>
      <c r="Q691" s="9">
        <v>222</v>
      </c>
      <c r="R691" s="9">
        <v>222</v>
      </c>
      <c r="S691" s="9">
        <v>222</v>
      </c>
      <c r="T691" s="9">
        <v>222</v>
      </c>
      <c r="U691" s="9">
        <v>222</v>
      </c>
      <c r="V691" s="9">
        <v>222</v>
      </c>
      <c r="W691" s="9">
        <v>222</v>
      </c>
      <c r="X691" s="9">
        <v>222</v>
      </c>
      <c r="Y691" s="9">
        <v>222</v>
      </c>
      <c r="Z691" s="9">
        <v>222</v>
      </c>
      <c r="AA691" s="9">
        <v>222</v>
      </c>
    </row>
    <row r="692" spans="1:27" ht="12.75" customHeight="1" x14ac:dyDescent="0.2">
      <c r="A692" s="9">
        <v>2021</v>
      </c>
      <c r="B692" s="9">
        <v>122845</v>
      </c>
      <c r="C692" s="9">
        <v>8</v>
      </c>
      <c r="D692" s="9">
        <v>0</v>
      </c>
      <c r="E692" s="9">
        <v>0</v>
      </c>
      <c r="F692" s="9">
        <v>0</v>
      </c>
      <c r="G692" s="9">
        <v>27</v>
      </c>
      <c r="H692" s="9">
        <v>1</v>
      </c>
      <c r="I692" s="9">
        <v>5</v>
      </c>
      <c r="J692" s="9">
        <v>0</v>
      </c>
      <c r="K692" s="9" t="s">
        <v>958</v>
      </c>
      <c r="L692" s="9" t="s">
        <v>1028</v>
      </c>
      <c r="P692" s="88"/>
      <c r="Q692" s="9">
        <v>222</v>
      </c>
      <c r="R692" s="9">
        <v>222</v>
      </c>
      <c r="S692" s="9">
        <v>222</v>
      </c>
      <c r="T692" s="9">
        <v>222</v>
      </c>
      <c r="U692" s="9">
        <v>222</v>
      </c>
      <c r="V692" s="9">
        <v>222</v>
      </c>
      <c r="W692" s="9">
        <v>222</v>
      </c>
      <c r="X692" s="9">
        <v>222</v>
      </c>
      <c r="Y692" s="9">
        <v>222</v>
      </c>
      <c r="Z692" s="9">
        <v>222</v>
      </c>
      <c r="AA692" s="9">
        <v>222</v>
      </c>
    </row>
    <row r="693" spans="1:27" ht="12.75" customHeight="1" x14ac:dyDescent="0.2">
      <c r="A693" s="9">
        <v>2021</v>
      </c>
      <c r="B693" s="9">
        <v>122845</v>
      </c>
      <c r="C693" s="9">
        <v>8</v>
      </c>
      <c r="D693" s="9">
        <v>0</v>
      </c>
      <c r="E693" s="9">
        <v>0</v>
      </c>
      <c r="F693" s="9">
        <v>0</v>
      </c>
      <c r="G693" s="9">
        <v>27</v>
      </c>
      <c r="H693" s="9">
        <v>1</v>
      </c>
      <c r="I693" s="9">
        <v>5</v>
      </c>
      <c r="J693" s="9">
        <v>0</v>
      </c>
      <c r="K693" s="9" t="s">
        <v>958</v>
      </c>
      <c r="L693" s="9" t="s">
        <v>1028</v>
      </c>
      <c r="P693" s="88"/>
      <c r="Q693" s="9">
        <v>222</v>
      </c>
      <c r="R693" s="9">
        <v>222</v>
      </c>
      <c r="S693" s="9">
        <v>222</v>
      </c>
      <c r="T693" s="9">
        <v>222</v>
      </c>
      <c r="U693" s="9">
        <v>222</v>
      </c>
      <c r="V693" s="9">
        <v>222</v>
      </c>
      <c r="W693" s="9">
        <v>222</v>
      </c>
      <c r="X693" s="9">
        <v>222</v>
      </c>
      <c r="Y693" s="9">
        <v>222</v>
      </c>
      <c r="Z693" s="9">
        <v>222</v>
      </c>
      <c r="AA693" s="9">
        <v>222</v>
      </c>
    </row>
    <row r="694" spans="1:27" ht="12.75" customHeight="1" x14ac:dyDescent="0.2">
      <c r="A694" s="9">
        <v>2021</v>
      </c>
      <c r="B694" s="9">
        <v>122845</v>
      </c>
      <c r="C694" s="9">
        <v>8</v>
      </c>
      <c r="D694" s="9">
        <v>0</v>
      </c>
      <c r="E694" s="9">
        <v>0</v>
      </c>
      <c r="F694" s="9">
        <v>0</v>
      </c>
      <c r="G694" s="9">
        <v>27</v>
      </c>
      <c r="H694" s="9">
        <v>1</v>
      </c>
      <c r="I694" s="9">
        <v>5</v>
      </c>
      <c r="J694" s="9">
        <v>0</v>
      </c>
      <c r="K694" s="9" t="s">
        <v>958</v>
      </c>
      <c r="L694" s="9" t="s">
        <v>1028</v>
      </c>
      <c r="P694" s="88"/>
      <c r="Q694" s="9">
        <v>222</v>
      </c>
      <c r="R694" s="9">
        <v>222</v>
      </c>
      <c r="S694" s="9">
        <v>222</v>
      </c>
      <c r="T694" s="9">
        <v>222</v>
      </c>
      <c r="U694" s="9">
        <v>222</v>
      </c>
      <c r="V694" s="9">
        <v>222</v>
      </c>
      <c r="W694" s="9">
        <v>222</v>
      </c>
      <c r="X694" s="9">
        <v>222</v>
      </c>
      <c r="Y694" s="9">
        <v>222</v>
      </c>
      <c r="Z694" s="9">
        <v>222</v>
      </c>
      <c r="AA694" s="9">
        <v>222</v>
      </c>
    </row>
    <row r="695" spans="1:27" ht="12.75" customHeight="1" x14ac:dyDescent="0.2">
      <c r="A695" s="9">
        <v>2021</v>
      </c>
      <c r="B695" s="9">
        <v>150129</v>
      </c>
      <c r="C695" s="9">
        <v>8</v>
      </c>
      <c r="D695" s="9">
        <v>0</v>
      </c>
      <c r="E695" s="9">
        <v>0</v>
      </c>
      <c r="F695" s="9">
        <v>0</v>
      </c>
      <c r="G695" s="9">
        <v>27</v>
      </c>
      <c r="H695" s="9">
        <v>0</v>
      </c>
      <c r="I695" s="9">
        <v>6</v>
      </c>
      <c r="J695" s="9">
        <v>0</v>
      </c>
      <c r="K695" s="9" t="s">
        <v>958</v>
      </c>
      <c r="L695" s="9" t="s">
        <v>994</v>
      </c>
      <c r="P695" s="88"/>
      <c r="Q695" s="9">
        <v>222</v>
      </c>
      <c r="R695" s="9">
        <v>222</v>
      </c>
      <c r="S695" s="9">
        <v>222</v>
      </c>
      <c r="T695" s="9">
        <v>222</v>
      </c>
      <c r="U695" s="9">
        <v>222</v>
      </c>
      <c r="V695" s="9">
        <v>222</v>
      </c>
      <c r="W695" s="9">
        <v>222</v>
      </c>
      <c r="X695" s="9">
        <v>222</v>
      </c>
      <c r="Y695" s="9">
        <v>222</v>
      </c>
      <c r="Z695" s="9">
        <v>222</v>
      </c>
      <c r="AA695" s="9">
        <v>222</v>
      </c>
    </row>
    <row r="696" spans="1:27" ht="12.75" customHeight="1" x14ac:dyDescent="0.2">
      <c r="A696" s="9">
        <v>2021</v>
      </c>
      <c r="B696" s="9">
        <v>150129</v>
      </c>
      <c r="C696" s="9">
        <v>8</v>
      </c>
      <c r="D696" s="9">
        <v>0</v>
      </c>
      <c r="E696" s="9">
        <v>0</v>
      </c>
      <c r="F696" s="9">
        <v>0</v>
      </c>
      <c r="G696" s="9">
        <v>27</v>
      </c>
      <c r="H696" s="9">
        <v>0</v>
      </c>
      <c r="I696" s="9">
        <v>6</v>
      </c>
      <c r="J696" s="9">
        <v>0</v>
      </c>
      <c r="K696" s="9" t="s">
        <v>958</v>
      </c>
      <c r="L696" s="9" t="s">
        <v>994</v>
      </c>
      <c r="P696" s="88"/>
      <c r="Q696" s="9">
        <v>222</v>
      </c>
      <c r="R696" s="9">
        <v>222</v>
      </c>
      <c r="S696" s="9">
        <v>222</v>
      </c>
      <c r="T696" s="9">
        <v>222</v>
      </c>
      <c r="U696" s="9">
        <v>222</v>
      </c>
      <c r="V696" s="9">
        <v>222</v>
      </c>
      <c r="W696" s="9">
        <v>222</v>
      </c>
      <c r="X696" s="9">
        <v>222</v>
      </c>
      <c r="Y696" s="9">
        <v>222</v>
      </c>
      <c r="Z696" s="9">
        <v>222</v>
      </c>
      <c r="AA696" s="9">
        <v>222</v>
      </c>
    </row>
    <row r="697" spans="1:27" ht="12.75" customHeight="1" x14ac:dyDescent="0.2">
      <c r="A697" s="9">
        <v>2021</v>
      </c>
      <c r="B697" s="9">
        <v>150129</v>
      </c>
      <c r="C697" s="9">
        <v>8</v>
      </c>
      <c r="D697" s="9">
        <v>0</v>
      </c>
      <c r="E697" s="9">
        <v>0</v>
      </c>
      <c r="F697" s="9">
        <v>0</v>
      </c>
      <c r="G697" s="9">
        <v>27</v>
      </c>
      <c r="H697" s="9">
        <v>0</v>
      </c>
      <c r="I697" s="9">
        <v>6</v>
      </c>
      <c r="J697" s="9">
        <v>0</v>
      </c>
      <c r="K697" s="9" t="s">
        <v>958</v>
      </c>
      <c r="L697" s="9" t="s">
        <v>994</v>
      </c>
      <c r="P697" s="88"/>
      <c r="Q697" s="9">
        <v>222</v>
      </c>
      <c r="R697" s="9">
        <v>222</v>
      </c>
      <c r="S697" s="9">
        <v>222</v>
      </c>
      <c r="T697" s="9">
        <v>222</v>
      </c>
      <c r="U697" s="9">
        <v>222</v>
      </c>
      <c r="V697" s="9">
        <v>222</v>
      </c>
      <c r="W697" s="9">
        <v>222</v>
      </c>
      <c r="X697" s="9">
        <v>222</v>
      </c>
      <c r="Y697" s="9">
        <v>222</v>
      </c>
      <c r="Z697" s="9">
        <v>222</v>
      </c>
      <c r="AA697" s="9">
        <v>222</v>
      </c>
    </row>
    <row r="698" spans="1:27" ht="12.75" customHeight="1" x14ac:dyDescent="0.2">
      <c r="A698" s="9">
        <v>2021</v>
      </c>
      <c r="B698" s="9">
        <v>150129</v>
      </c>
      <c r="C698" s="9">
        <v>8</v>
      </c>
      <c r="D698" s="9">
        <v>0</v>
      </c>
      <c r="E698" s="9">
        <v>0</v>
      </c>
      <c r="F698" s="9">
        <v>0</v>
      </c>
      <c r="G698" s="9">
        <v>27</v>
      </c>
      <c r="H698" s="9">
        <v>0</v>
      </c>
      <c r="I698" s="9">
        <v>6</v>
      </c>
      <c r="J698" s="9">
        <v>0</v>
      </c>
      <c r="K698" s="9" t="s">
        <v>958</v>
      </c>
      <c r="L698" s="9" t="s">
        <v>994</v>
      </c>
      <c r="P698" s="88"/>
      <c r="Q698" s="9">
        <v>222</v>
      </c>
      <c r="R698" s="9">
        <v>222</v>
      </c>
      <c r="S698" s="9">
        <v>222</v>
      </c>
      <c r="T698" s="9">
        <v>222</v>
      </c>
      <c r="U698" s="9">
        <v>222</v>
      </c>
      <c r="V698" s="9">
        <v>222</v>
      </c>
      <c r="W698" s="9">
        <v>222</v>
      </c>
      <c r="X698" s="9">
        <v>222</v>
      </c>
      <c r="Y698" s="9">
        <v>222</v>
      </c>
      <c r="Z698" s="9">
        <v>222</v>
      </c>
      <c r="AA698" s="9">
        <v>222</v>
      </c>
    </row>
    <row r="699" spans="1:27" ht="12.75" customHeight="1" x14ac:dyDescent="0.2">
      <c r="A699" s="9">
        <v>2021</v>
      </c>
      <c r="B699" s="9">
        <v>150129</v>
      </c>
      <c r="C699" s="9">
        <v>8</v>
      </c>
      <c r="D699" s="9">
        <v>0</v>
      </c>
      <c r="E699" s="9">
        <v>0</v>
      </c>
      <c r="F699" s="9">
        <v>0</v>
      </c>
      <c r="G699" s="9">
        <v>27</v>
      </c>
      <c r="H699" s="9">
        <v>0</v>
      </c>
      <c r="I699" s="9">
        <v>6</v>
      </c>
      <c r="J699" s="9">
        <v>0</v>
      </c>
      <c r="K699" s="9" t="s">
        <v>958</v>
      </c>
      <c r="L699" s="9" t="s">
        <v>994</v>
      </c>
      <c r="P699" s="88"/>
      <c r="Q699" s="9">
        <v>222</v>
      </c>
      <c r="R699" s="9">
        <v>222</v>
      </c>
      <c r="S699" s="9">
        <v>222</v>
      </c>
      <c r="T699" s="9">
        <v>222</v>
      </c>
      <c r="U699" s="9">
        <v>222</v>
      </c>
      <c r="V699" s="9">
        <v>222</v>
      </c>
      <c r="W699" s="9">
        <v>222</v>
      </c>
      <c r="X699" s="9">
        <v>222</v>
      </c>
      <c r="Y699" s="9">
        <v>222</v>
      </c>
      <c r="Z699" s="9">
        <v>222</v>
      </c>
      <c r="AA699" s="9">
        <v>222</v>
      </c>
    </row>
    <row r="700" spans="1:27" ht="12.75" customHeight="1" x14ac:dyDescent="0.2">
      <c r="A700" s="9">
        <v>2021</v>
      </c>
      <c r="B700" s="9">
        <v>150129</v>
      </c>
      <c r="C700" s="9">
        <v>8</v>
      </c>
      <c r="D700" s="9">
        <v>0</v>
      </c>
      <c r="E700" s="9">
        <v>0</v>
      </c>
      <c r="F700" s="9">
        <v>0</v>
      </c>
      <c r="G700" s="9">
        <v>27</v>
      </c>
      <c r="H700" s="9">
        <v>0</v>
      </c>
      <c r="I700" s="9">
        <v>6</v>
      </c>
      <c r="J700" s="9">
        <v>0</v>
      </c>
      <c r="K700" s="9" t="s">
        <v>958</v>
      </c>
      <c r="L700" s="9" t="s">
        <v>994</v>
      </c>
      <c r="P700" s="88"/>
      <c r="Q700" s="9">
        <v>222</v>
      </c>
      <c r="R700" s="9">
        <v>222</v>
      </c>
      <c r="S700" s="9">
        <v>222</v>
      </c>
      <c r="T700" s="9">
        <v>222</v>
      </c>
      <c r="U700" s="9">
        <v>222</v>
      </c>
      <c r="V700" s="9">
        <v>222</v>
      </c>
      <c r="W700" s="9">
        <v>222</v>
      </c>
      <c r="X700" s="9">
        <v>222</v>
      </c>
      <c r="Y700" s="9">
        <v>222</v>
      </c>
      <c r="Z700" s="9">
        <v>222</v>
      </c>
      <c r="AA700" s="9">
        <v>222</v>
      </c>
    </row>
    <row r="701" spans="1:27" ht="12.75" customHeight="1" x14ac:dyDescent="0.2">
      <c r="A701" s="9">
        <v>2021</v>
      </c>
      <c r="B701" s="9">
        <v>150129</v>
      </c>
      <c r="C701" s="9">
        <v>8</v>
      </c>
      <c r="D701" s="9">
        <v>0</v>
      </c>
      <c r="E701" s="9">
        <v>0</v>
      </c>
      <c r="F701" s="9">
        <v>0</v>
      </c>
      <c r="G701" s="9">
        <v>27</v>
      </c>
      <c r="H701" s="9">
        <v>0</v>
      </c>
      <c r="I701" s="9">
        <v>6</v>
      </c>
      <c r="J701" s="9">
        <v>0</v>
      </c>
      <c r="K701" s="9" t="s">
        <v>958</v>
      </c>
      <c r="L701" s="9" t="s">
        <v>994</v>
      </c>
      <c r="P701" s="88"/>
      <c r="Q701" s="9">
        <v>222</v>
      </c>
      <c r="R701" s="9">
        <v>222</v>
      </c>
      <c r="S701" s="9">
        <v>222</v>
      </c>
      <c r="T701" s="9">
        <v>222</v>
      </c>
      <c r="U701" s="9">
        <v>222</v>
      </c>
      <c r="V701" s="9">
        <v>222</v>
      </c>
      <c r="W701" s="9">
        <v>222</v>
      </c>
      <c r="X701" s="9">
        <v>222</v>
      </c>
      <c r="Y701" s="9">
        <v>222</v>
      </c>
      <c r="Z701" s="9">
        <v>222</v>
      </c>
      <c r="AA701" s="9">
        <v>222</v>
      </c>
    </row>
    <row r="702" spans="1:27" ht="12.75" customHeight="1" x14ac:dyDescent="0.2">
      <c r="A702" s="9">
        <v>2021</v>
      </c>
      <c r="B702" s="9">
        <v>150129</v>
      </c>
      <c r="C702" s="9">
        <v>8</v>
      </c>
      <c r="D702" s="9">
        <v>0</v>
      </c>
      <c r="E702" s="9">
        <v>0</v>
      </c>
      <c r="F702" s="9">
        <v>0</v>
      </c>
      <c r="G702" s="9">
        <v>27</v>
      </c>
      <c r="H702" s="9">
        <v>0</v>
      </c>
      <c r="I702" s="9">
        <v>6</v>
      </c>
      <c r="J702" s="9">
        <v>0</v>
      </c>
      <c r="K702" s="9" t="s">
        <v>958</v>
      </c>
      <c r="L702" s="9" t="s">
        <v>994</v>
      </c>
      <c r="P702" s="88"/>
      <c r="Q702" s="9">
        <v>222</v>
      </c>
      <c r="R702" s="9">
        <v>222</v>
      </c>
      <c r="S702" s="9">
        <v>222</v>
      </c>
      <c r="T702" s="9">
        <v>222</v>
      </c>
      <c r="U702" s="9">
        <v>222</v>
      </c>
      <c r="V702" s="9">
        <v>222</v>
      </c>
      <c r="W702" s="9">
        <v>222</v>
      </c>
      <c r="X702" s="9">
        <v>222</v>
      </c>
      <c r="Y702" s="9">
        <v>222</v>
      </c>
      <c r="Z702" s="9">
        <v>222</v>
      </c>
      <c r="AA702" s="9">
        <v>222</v>
      </c>
    </row>
    <row r="703" spans="1:27" ht="12.75" customHeight="1" x14ac:dyDescent="0.2">
      <c r="A703" s="9">
        <v>2021</v>
      </c>
      <c r="B703" s="9">
        <v>1270538</v>
      </c>
      <c r="C703" s="9">
        <v>8</v>
      </c>
      <c r="D703" s="9">
        <v>0</v>
      </c>
      <c r="E703" s="9">
        <v>0</v>
      </c>
      <c r="F703" s="9">
        <v>0</v>
      </c>
      <c r="G703" s="9">
        <v>27</v>
      </c>
      <c r="H703" s="9">
        <v>1</v>
      </c>
      <c r="I703" s="9">
        <v>5</v>
      </c>
      <c r="J703" s="9">
        <v>0</v>
      </c>
      <c r="K703" s="9" t="s">
        <v>958</v>
      </c>
      <c r="L703" s="9" t="s">
        <v>1028</v>
      </c>
      <c r="P703" s="88"/>
      <c r="Q703" s="9">
        <v>222</v>
      </c>
      <c r="R703" s="9">
        <v>222</v>
      </c>
      <c r="S703" s="9">
        <v>222</v>
      </c>
      <c r="T703" s="9">
        <v>222</v>
      </c>
      <c r="U703" s="9">
        <v>222</v>
      </c>
      <c r="V703" s="9">
        <v>222</v>
      </c>
      <c r="W703" s="9">
        <v>222</v>
      </c>
      <c r="X703" s="9">
        <v>222</v>
      </c>
      <c r="Y703" s="9">
        <v>222</v>
      </c>
      <c r="Z703" s="9">
        <v>222</v>
      </c>
      <c r="AA703" s="9">
        <v>222</v>
      </c>
    </row>
    <row r="704" spans="1:27" ht="12.75" customHeight="1" x14ac:dyDescent="0.2">
      <c r="A704" s="9">
        <v>2021</v>
      </c>
      <c r="B704" s="9">
        <v>1308687</v>
      </c>
      <c r="C704" s="9">
        <v>8</v>
      </c>
      <c r="D704" s="9">
        <v>0</v>
      </c>
      <c r="E704" s="9">
        <v>0</v>
      </c>
      <c r="F704" s="9">
        <v>0</v>
      </c>
      <c r="G704" s="9">
        <v>27</v>
      </c>
      <c r="H704" s="9">
        <v>0</v>
      </c>
      <c r="I704" s="9">
        <v>7</v>
      </c>
      <c r="J704" s="9">
        <v>0</v>
      </c>
      <c r="K704" s="9" t="s">
        <v>958</v>
      </c>
      <c r="L704" s="9" t="s">
        <v>977</v>
      </c>
      <c r="P704" s="88"/>
      <c r="Q704" s="9">
        <v>222</v>
      </c>
      <c r="R704" s="9">
        <v>222</v>
      </c>
      <c r="S704" s="9">
        <v>222</v>
      </c>
      <c r="T704" s="9">
        <v>222</v>
      </c>
      <c r="U704" s="9">
        <v>222</v>
      </c>
      <c r="V704" s="9">
        <v>222</v>
      </c>
      <c r="W704" s="9">
        <v>222</v>
      </c>
      <c r="X704" s="9">
        <v>222</v>
      </c>
      <c r="Y704" s="9">
        <v>222</v>
      </c>
      <c r="Z704" s="9">
        <v>222</v>
      </c>
      <c r="AA704" s="9">
        <v>222</v>
      </c>
    </row>
    <row r="705" spans="1:27" ht="12.75" customHeight="1" x14ac:dyDescent="0.2">
      <c r="A705" s="9">
        <v>2021</v>
      </c>
      <c r="B705" s="9">
        <v>1103832</v>
      </c>
      <c r="C705" s="9">
        <v>8</v>
      </c>
      <c r="D705" s="9">
        <v>0</v>
      </c>
      <c r="E705" s="9">
        <v>0</v>
      </c>
      <c r="F705" s="9">
        <v>0</v>
      </c>
      <c r="G705" s="9">
        <v>27</v>
      </c>
      <c r="H705" s="9">
        <v>0</v>
      </c>
      <c r="I705" s="9">
        <v>6</v>
      </c>
      <c r="J705" s="9">
        <v>0</v>
      </c>
      <c r="K705" s="9" t="s">
        <v>958</v>
      </c>
      <c r="L705" s="9" t="s">
        <v>994</v>
      </c>
      <c r="P705" s="88"/>
      <c r="Q705" s="9">
        <v>222</v>
      </c>
      <c r="R705" s="9">
        <v>222</v>
      </c>
      <c r="S705" s="9">
        <v>222</v>
      </c>
      <c r="T705" s="9">
        <v>222</v>
      </c>
      <c r="U705" s="9">
        <v>222</v>
      </c>
      <c r="V705" s="9">
        <v>222</v>
      </c>
      <c r="W705" s="9">
        <v>222</v>
      </c>
      <c r="X705" s="9">
        <v>222</v>
      </c>
      <c r="Y705" s="9">
        <v>222</v>
      </c>
      <c r="Z705" s="9">
        <v>222</v>
      </c>
      <c r="AA705" s="9">
        <v>222</v>
      </c>
    </row>
    <row r="706" spans="1:27" ht="12.75" customHeight="1" x14ac:dyDescent="0.2">
      <c r="A706" s="9">
        <v>2021</v>
      </c>
      <c r="B706" s="9">
        <v>123336</v>
      </c>
      <c r="C706" s="9">
        <v>8</v>
      </c>
      <c r="D706" s="9">
        <v>0</v>
      </c>
      <c r="E706" s="9">
        <v>0</v>
      </c>
      <c r="F706" s="9">
        <v>0</v>
      </c>
      <c r="G706" s="9">
        <v>27</v>
      </c>
      <c r="H706" s="9">
        <v>0</v>
      </c>
      <c r="I706" s="9">
        <v>5</v>
      </c>
      <c r="J706" s="9">
        <v>0</v>
      </c>
      <c r="K706" s="9" t="s">
        <v>958</v>
      </c>
      <c r="L706" s="9" t="s">
        <v>962</v>
      </c>
      <c r="P706" s="88"/>
      <c r="Q706" s="9">
        <v>222</v>
      </c>
      <c r="R706" s="9">
        <v>222</v>
      </c>
      <c r="S706" s="9">
        <v>222</v>
      </c>
      <c r="T706" s="9">
        <v>222</v>
      </c>
      <c r="U706" s="9">
        <v>222</v>
      </c>
      <c r="V706" s="9">
        <v>222</v>
      </c>
      <c r="W706" s="9">
        <v>222</v>
      </c>
      <c r="X706" s="9">
        <v>222</v>
      </c>
      <c r="Y706" s="9">
        <v>222</v>
      </c>
      <c r="Z706" s="9">
        <v>222</v>
      </c>
      <c r="AA706" s="9">
        <v>222</v>
      </c>
    </row>
    <row r="707" spans="1:27" ht="12.75" customHeight="1" x14ac:dyDescent="0.2">
      <c r="A707" s="9">
        <v>2021</v>
      </c>
      <c r="B707" s="9">
        <v>123336</v>
      </c>
      <c r="C707" s="9">
        <v>8</v>
      </c>
      <c r="D707" s="9">
        <v>0</v>
      </c>
      <c r="E707" s="9">
        <v>0</v>
      </c>
      <c r="F707" s="9">
        <v>0</v>
      </c>
      <c r="G707" s="9">
        <v>27</v>
      </c>
      <c r="H707" s="9">
        <v>0</v>
      </c>
      <c r="I707" s="9">
        <v>5</v>
      </c>
      <c r="J707" s="9">
        <v>0</v>
      </c>
      <c r="K707" s="9" t="s">
        <v>958</v>
      </c>
      <c r="L707" s="9" t="s">
        <v>962</v>
      </c>
      <c r="P707" s="88"/>
      <c r="Q707" s="9">
        <v>222</v>
      </c>
      <c r="R707" s="9">
        <v>222</v>
      </c>
      <c r="S707" s="9">
        <v>222</v>
      </c>
      <c r="T707" s="9">
        <v>222</v>
      </c>
      <c r="U707" s="9">
        <v>222</v>
      </c>
      <c r="V707" s="9">
        <v>222</v>
      </c>
      <c r="W707" s="9">
        <v>222</v>
      </c>
      <c r="X707" s="9">
        <v>222</v>
      </c>
      <c r="Y707" s="9">
        <v>222</v>
      </c>
      <c r="Z707" s="9">
        <v>222</v>
      </c>
      <c r="AA707" s="9">
        <v>222</v>
      </c>
    </row>
    <row r="708" spans="1:27" ht="12.75" customHeight="1" x14ac:dyDescent="0.2">
      <c r="A708" s="9">
        <v>2021</v>
      </c>
      <c r="B708" s="9">
        <v>123336</v>
      </c>
      <c r="C708" s="9">
        <v>8</v>
      </c>
      <c r="D708" s="9">
        <v>0</v>
      </c>
      <c r="E708" s="9">
        <v>0</v>
      </c>
      <c r="F708" s="9">
        <v>0</v>
      </c>
      <c r="G708" s="9">
        <v>27</v>
      </c>
      <c r="H708" s="9">
        <v>0</v>
      </c>
      <c r="I708" s="9">
        <v>5</v>
      </c>
      <c r="J708" s="9">
        <v>0</v>
      </c>
      <c r="K708" s="9" t="s">
        <v>958</v>
      </c>
      <c r="L708" s="9" t="s">
        <v>962</v>
      </c>
      <c r="P708" s="88"/>
      <c r="Q708" s="9">
        <v>222</v>
      </c>
      <c r="R708" s="9">
        <v>222</v>
      </c>
      <c r="S708" s="9">
        <v>222</v>
      </c>
      <c r="T708" s="9">
        <v>222</v>
      </c>
      <c r="U708" s="9">
        <v>222</v>
      </c>
      <c r="V708" s="9">
        <v>222</v>
      </c>
      <c r="W708" s="9">
        <v>222</v>
      </c>
      <c r="X708" s="9">
        <v>222</v>
      </c>
      <c r="Y708" s="9">
        <v>222</v>
      </c>
      <c r="Z708" s="9">
        <v>222</v>
      </c>
      <c r="AA708" s="9">
        <v>222</v>
      </c>
    </row>
    <row r="709" spans="1:27" ht="12.75" customHeight="1" x14ac:dyDescent="0.2">
      <c r="A709" s="9">
        <v>2021</v>
      </c>
      <c r="B709" s="9">
        <v>123336</v>
      </c>
      <c r="C709" s="9">
        <v>8</v>
      </c>
      <c r="D709" s="9">
        <v>0</v>
      </c>
      <c r="E709" s="9">
        <v>0</v>
      </c>
      <c r="F709" s="9">
        <v>0</v>
      </c>
      <c r="G709" s="9">
        <v>27</v>
      </c>
      <c r="H709" s="9">
        <v>0</v>
      </c>
      <c r="I709" s="9">
        <v>5</v>
      </c>
      <c r="J709" s="9">
        <v>0</v>
      </c>
      <c r="K709" s="9" t="s">
        <v>958</v>
      </c>
      <c r="L709" s="9" t="s">
        <v>962</v>
      </c>
      <c r="P709" s="88"/>
      <c r="Q709" s="9">
        <v>222</v>
      </c>
      <c r="R709" s="9">
        <v>222</v>
      </c>
      <c r="S709" s="9">
        <v>222</v>
      </c>
      <c r="T709" s="9">
        <v>222</v>
      </c>
      <c r="U709" s="9">
        <v>222</v>
      </c>
      <c r="V709" s="9">
        <v>222</v>
      </c>
      <c r="W709" s="9">
        <v>222</v>
      </c>
      <c r="X709" s="9">
        <v>222</v>
      </c>
      <c r="Y709" s="9">
        <v>222</v>
      </c>
      <c r="Z709" s="9">
        <v>222</v>
      </c>
      <c r="AA709" s="9">
        <v>222</v>
      </c>
    </row>
    <row r="710" spans="1:27" ht="12.75" customHeight="1" x14ac:dyDescent="0.2">
      <c r="A710" s="9">
        <v>2021</v>
      </c>
      <c r="B710" s="9">
        <v>123336</v>
      </c>
      <c r="C710" s="9">
        <v>8</v>
      </c>
      <c r="D710" s="9">
        <v>0</v>
      </c>
      <c r="E710" s="9">
        <v>0</v>
      </c>
      <c r="F710" s="9">
        <v>0</v>
      </c>
      <c r="G710" s="9">
        <v>27</v>
      </c>
      <c r="H710" s="9">
        <v>0</v>
      </c>
      <c r="I710" s="9">
        <v>5</v>
      </c>
      <c r="J710" s="9">
        <v>0</v>
      </c>
      <c r="K710" s="9" t="s">
        <v>958</v>
      </c>
      <c r="L710" s="9" t="s">
        <v>962</v>
      </c>
      <c r="P710" s="88"/>
      <c r="Q710" s="9">
        <v>222</v>
      </c>
      <c r="R710" s="9">
        <v>222</v>
      </c>
      <c r="S710" s="9">
        <v>222</v>
      </c>
      <c r="T710" s="9">
        <v>222</v>
      </c>
      <c r="U710" s="9">
        <v>222</v>
      </c>
      <c r="V710" s="9">
        <v>222</v>
      </c>
      <c r="W710" s="9">
        <v>222</v>
      </c>
      <c r="X710" s="9">
        <v>222</v>
      </c>
      <c r="Y710" s="9">
        <v>222</v>
      </c>
      <c r="Z710" s="9">
        <v>222</v>
      </c>
      <c r="AA710" s="9">
        <v>222</v>
      </c>
    </row>
    <row r="711" spans="1:27" ht="12.75" customHeight="1" x14ac:dyDescent="0.2">
      <c r="A711" s="9">
        <v>2021</v>
      </c>
      <c r="B711" s="9">
        <v>123336</v>
      </c>
      <c r="C711" s="9">
        <v>8</v>
      </c>
      <c r="D711" s="9">
        <v>0</v>
      </c>
      <c r="E711" s="9">
        <v>0</v>
      </c>
      <c r="F711" s="9">
        <v>0</v>
      </c>
      <c r="G711" s="9">
        <v>27</v>
      </c>
      <c r="H711" s="9">
        <v>0</v>
      </c>
      <c r="I711" s="9">
        <v>5</v>
      </c>
      <c r="J711" s="9">
        <v>0</v>
      </c>
      <c r="K711" s="9" t="s">
        <v>958</v>
      </c>
      <c r="L711" s="9" t="s">
        <v>962</v>
      </c>
      <c r="P711" s="88"/>
      <c r="Q711" s="9">
        <v>222</v>
      </c>
      <c r="R711" s="9">
        <v>222</v>
      </c>
      <c r="S711" s="9">
        <v>222</v>
      </c>
      <c r="T711" s="9">
        <v>222</v>
      </c>
      <c r="U711" s="9">
        <v>222</v>
      </c>
      <c r="V711" s="9">
        <v>222</v>
      </c>
      <c r="W711" s="9">
        <v>222</v>
      </c>
      <c r="X711" s="9">
        <v>222</v>
      </c>
      <c r="Y711" s="9">
        <v>222</v>
      </c>
      <c r="Z711" s="9">
        <v>222</v>
      </c>
      <c r="AA711" s="9">
        <v>222</v>
      </c>
    </row>
    <row r="712" spans="1:27" ht="12.75" customHeight="1" x14ac:dyDescent="0.2">
      <c r="A712" s="9">
        <v>2021</v>
      </c>
      <c r="B712" s="9">
        <v>123336</v>
      </c>
      <c r="C712" s="9">
        <v>8</v>
      </c>
      <c r="D712" s="9">
        <v>0</v>
      </c>
      <c r="E712" s="9">
        <v>0</v>
      </c>
      <c r="F712" s="9">
        <v>0</v>
      </c>
      <c r="G712" s="9">
        <v>27</v>
      </c>
      <c r="H712" s="9">
        <v>0</v>
      </c>
      <c r="I712" s="9">
        <v>5</v>
      </c>
      <c r="J712" s="9">
        <v>0</v>
      </c>
      <c r="K712" s="9" t="s">
        <v>958</v>
      </c>
      <c r="L712" s="9" t="s">
        <v>962</v>
      </c>
      <c r="P712" s="88"/>
      <c r="Q712" s="9">
        <v>222</v>
      </c>
      <c r="R712" s="9">
        <v>222</v>
      </c>
      <c r="S712" s="9">
        <v>222</v>
      </c>
      <c r="T712" s="9">
        <v>222</v>
      </c>
      <c r="U712" s="9">
        <v>222</v>
      </c>
      <c r="V712" s="9">
        <v>222</v>
      </c>
      <c r="W712" s="9">
        <v>222</v>
      </c>
      <c r="X712" s="9">
        <v>222</v>
      </c>
      <c r="Y712" s="9">
        <v>222</v>
      </c>
      <c r="Z712" s="9">
        <v>222</v>
      </c>
      <c r="AA712" s="9">
        <v>222</v>
      </c>
    </row>
    <row r="713" spans="1:27" ht="12.75" customHeight="1" x14ac:dyDescent="0.2">
      <c r="A713" s="9">
        <v>2021</v>
      </c>
      <c r="B713" s="9">
        <v>123336</v>
      </c>
      <c r="C713" s="9">
        <v>8</v>
      </c>
      <c r="D713" s="9">
        <v>0</v>
      </c>
      <c r="E713" s="9">
        <v>0</v>
      </c>
      <c r="F713" s="9">
        <v>0</v>
      </c>
      <c r="G713" s="9">
        <v>27</v>
      </c>
      <c r="H713" s="9">
        <v>0</v>
      </c>
      <c r="I713" s="9">
        <v>5</v>
      </c>
      <c r="J713" s="9">
        <v>0</v>
      </c>
      <c r="K713" s="9" t="s">
        <v>958</v>
      </c>
      <c r="L713" s="9" t="s">
        <v>962</v>
      </c>
      <c r="P713" s="88"/>
      <c r="Q713" s="9">
        <v>444</v>
      </c>
      <c r="R713" s="9">
        <v>889</v>
      </c>
      <c r="S713" s="9">
        <v>889</v>
      </c>
      <c r="T713" s="9">
        <v>889</v>
      </c>
      <c r="U713" s="9">
        <v>889</v>
      </c>
      <c r="V713" s="9">
        <v>889</v>
      </c>
      <c r="W713" s="9">
        <v>889</v>
      </c>
      <c r="X713" s="9">
        <v>889</v>
      </c>
      <c r="Y713" s="9">
        <v>889</v>
      </c>
      <c r="Z713" s="9">
        <v>889</v>
      </c>
      <c r="AA713" s="9">
        <v>889</v>
      </c>
    </row>
    <row r="714" spans="1:27" ht="12.75" customHeight="1" x14ac:dyDescent="0.2">
      <c r="A714" s="9">
        <v>2021</v>
      </c>
      <c r="B714" s="9">
        <v>123336</v>
      </c>
      <c r="C714" s="9">
        <v>8</v>
      </c>
      <c r="D714" s="9">
        <v>0</v>
      </c>
      <c r="E714" s="9">
        <v>0</v>
      </c>
      <c r="F714" s="9">
        <v>0</v>
      </c>
      <c r="G714" s="9">
        <v>27</v>
      </c>
      <c r="H714" s="9">
        <v>0</v>
      </c>
      <c r="I714" s="9">
        <v>5</v>
      </c>
      <c r="J714" s="9">
        <v>0</v>
      </c>
      <c r="K714" s="9" t="s">
        <v>958</v>
      </c>
      <c r="L714" s="9" t="s">
        <v>962</v>
      </c>
      <c r="P714" s="88"/>
      <c r="Q714" s="9">
        <v>444</v>
      </c>
      <c r="R714" s="9">
        <v>889</v>
      </c>
      <c r="S714" s="9">
        <v>889</v>
      </c>
      <c r="T714" s="9">
        <v>889</v>
      </c>
      <c r="U714" s="9">
        <v>889</v>
      </c>
      <c r="V714" s="9">
        <v>889</v>
      </c>
      <c r="W714" s="9">
        <v>889</v>
      </c>
      <c r="X714" s="9">
        <v>889</v>
      </c>
      <c r="Y714" s="9">
        <v>889</v>
      </c>
      <c r="Z714" s="9">
        <v>889</v>
      </c>
      <c r="AA714" s="9">
        <v>889</v>
      </c>
    </row>
    <row r="715" spans="1:27" ht="12.75" customHeight="1" x14ac:dyDescent="0.2">
      <c r="A715" s="9">
        <v>2021</v>
      </c>
      <c r="B715" s="9">
        <v>123336</v>
      </c>
      <c r="C715" s="9">
        <v>8</v>
      </c>
      <c r="D715" s="9">
        <v>0</v>
      </c>
      <c r="E715" s="9">
        <v>0</v>
      </c>
      <c r="F715" s="9">
        <v>0</v>
      </c>
      <c r="G715" s="9">
        <v>27</v>
      </c>
      <c r="H715" s="9">
        <v>0</v>
      </c>
      <c r="I715" s="9">
        <v>5</v>
      </c>
      <c r="J715" s="9">
        <v>0</v>
      </c>
      <c r="K715" s="9" t="s">
        <v>958</v>
      </c>
      <c r="L715" s="9" t="s">
        <v>962</v>
      </c>
      <c r="P715" s="88"/>
      <c r="Q715" s="9">
        <v>222</v>
      </c>
      <c r="R715" s="9">
        <v>222</v>
      </c>
      <c r="S715" s="9">
        <v>222</v>
      </c>
      <c r="T715" s="9">
        <v>222</v>
      </c>
      <c r="U715" s="9">
        <v>222</v>
      </c>
      <c r="V715" s="9">
        <v>222</v>
      </c>
      <c r="W715" s="9">
        <v>222</v>
      </c>
      <c r="X715" s="9">
        <v>222</v>
      </c>
      <c r="Y715" s="9">
        <v>222</v>
      </c>
      <c r="Z715" s="9">
        <v>222</v>
      </c>
      <c r="AA715" s="9">
        <v>222</v>
      </c>
    </row>
    <row r="716" spans="1:27" ht="12.75" customHeight="1" x14ac:dyDescent="0.2">
      <c r="A716" s="9">
        <v>2021</v>
      </c>
      <c r="B716" s="9">
        <v>123336</v>
      </c>
      <c r="C716" s="9">
        <v>8</v>
      </c>
      <c r="D716" s="9">
        <v>0</v>
      </c>
      <c r="E716" s="9">
        <v>0</v>
      </c>
      <c r="F716" s="9">
        <v>0</v>
      </c>
      <c r="G716" s="9">
        <v>27</v>
      </c>
      <c r="H716" s="9">
        <v>0</v>
      </c>
      <c r="I716" s="9">
        <v>5</v>
      </c>
      <c r="J716" s="9">
        <v>0</v>
      </c>
      <c r="K716" s="9" t="s">
        <v>958</v>
      </c>
      <c r="L716" s="9" t="s">
        <v>962</v>
      </c>
      <c r="P716" s="88"/>
      <c r="Q716" s="9">
        <v>222</v>
      </c>
      <c r="R716" s="9">
        <v>222</v>
      </c>
      <c r="S716" s="9">
        <v>222</v>
      </c>
      <c r="T716" s="9">
        <v>222</v>
      </c>
      <c r="U716" s="9">
        <v>222</v>
      </c>
      <c r="V716" s="9">
        <v>222</v>
      </c>
      <c r="W716" s="9">
        <v>222</v>
      </c>
      <c r="X716" s="9">
        <v>222</v>
      </c>
      <c r="Y716" s="9">
        <v>222</v>
      </c>
      <c r="Z716" s="9">
        <v>222</v>
      </c>
      <c r="AA716" s="9">
        <v>222</v>
      </c>
    </row>
    <row r="717" spans="1:27" ht="12.75" customHeight="1" x14ac:dyDescent="0.2">
      <c r="A717" s="9">
        <v>2021</v>
      </c>
      <c r="B717" s="9">
        <v>123336</v>
      </c>
      <c r="C717" s="9">
        <v>8</v>
      </c>
      <c r="D717" s="9">
        <v>0</v>
      </c>
      <c r="E717" s="9">
        <v>0</v>
      </c>
      <c r="F717" s="9">
        <v>0</v>
      </c>
      <c r="G717" s="9">
        <v>27</v>
      </c>
      <c r="H717" s="9">
        <v>0</v>
      </c>
      <c r="I717" s="9">
        <v>5</v>
      </c>
      <c r="J717" s="9">
        <v>0</v>
      </c>
      <c r="K717" s="9" t="s">
        <v>958</v>
      </c>
      <c r="L717" s="9" t="s">
        <v>962</v>
      </c>
      <c r="P717" s="88"/>
      <c r="Q717" s="9">
        <v>222</v>
      </c>
      <c r="R717" s="9">
        <v>222</v>
      </c>
      <c r="S717" s="9">
        <v>222</v>
      </c>
      <c r="T717" s="9">
        <v>222</v>
      </c>
      <c r="U717" s="9">
        <v>222</v>
      </c>
      <c r="V717" s="9">
        <v>222</v>
      </c>
      <c r="W717" s="9">
        <v>222</v>
      </c>
      <c r="X717" s="9">
        <v>222</v>
      </c>
      <c r="Y717" s="9">
        <v>222</v>
      </c>
      <c r="Z717" s="9">
        <v>222</v>
      </c>
      <c r="AA717" s="9">
        <v>222</v>
      </c>
    </row>
    <row r="718" spans="1:27" ht="12.75" customHeight="1" x14ac:dyDescent="0.2">
      <c r="A718" s="9">
        <v>2021</v>
      </c>
      <c r="B718" s="9">
        <v>123336</v>
      </c>
      <c r="C718" s="9">
        <v>8</v>
      </c>
      <c r="D718" s="9">
        <v>0</v>
      </c>
      <c r="E718" s="9">
        <v>0</v>
      </c>
      <c r="F718" s="9">
        <v>0</v>
      </c>
      <c r="G718" s="9">
        <v>27</v>
      </c>
      <c r="H718" s="9">
        <v>0</v>
      </c>
      <c r="I718" s="9">
        <v>5</v>
      </c>
      <c r="J718" s="9">
        <v>0</v>
      </c>
      <c r="K718" s="9" t="s">
        <v>958</v>
      </c>
      <c r="L718" s="9" t="s">
        <v>962</v>
      </c>
      <c r="P718" s="88"/>
      <c r="Q718" s="9">
        <v>222</v>
      </c>
      <c r="R718" s="9">
        <v>222</v>
      </c>
      <c r="S718" s="9">
        <v>222</v>
      </c>
      <c r="T718" s="9">
        <v>222</v>
      </c>
      <c r="U718" s="9">
        <v>222</v>
      </c>
      <c r="V718" s="9">
        <v>222</v>
      </c>
      <c r="W718" s="9">
        <v>222</v>
      </c>
      <c r="X718" s="9">
        <v>222</v>
      </c>
      <c r="Y718" s="9">
        <v>222</v>
      </c>
      <c r="Z718" s="9">
        <v>222</v>
      </c>
      <c r="AA718" s="9">
        <v>222</v>
      </c>
    </row>
    <row r="719" spans="1:27" ht="12.75" customHeight="1" x14ac:dyDescent="0.2">
      <c r="A719" s="9">
        <v>2021</v>
      </c>
      <c r="B719" s="9">
        <v>123336</v>
      </c>
      <c r="C719" s="9">
        <v>8</v>
      </c>
      <c r="D719" s="9">
        <v>0</v>
      </c>
      <c r="E719" s="9">
        <v>0</v>
      </c>
      <c r="F719" s="9">
        <v>0</v>
      </c>
      <c r="G719" s="9">
        <v>27</v>
      </c>
      <c r="H719" s="9">
        <v>0</v>
      </c>
      <c r="I719" s="9">
        <v>5</v>
      </c>
      <c r="J719" s="9">
        <v>0</v>
      </c>
      <c r="K719" s="9" t="s">
        <v>958</v>
      </c>
      <c r="L719" s="9" t="s">
        <v>962</v>
      </c>
      <c r="P719" s="88"/>
      <c r="Q719" s="9">
        <v>222</v>
      </c>
      <c r="R719" s="9">
        <v>222</v>
      </c>
      <c r="S719" s="9">
        <v>222</v>
      </c>
      <c r="T719" s="9">
        <v>222</v>
      </c>
      <c r="U719" s="9">
        <v>222</v>
      </c>
      <c r="V719" s="9">
        <v>222</v>
      </c>
      <c r="W719" s="9">
        <v>222</v>
      </c>
      <c r="X719" s="9">
        <v>222</v>
      </c>
      <c r="Y719" s="9">
        <v>222</v>
      </c>
      <c r="Z719" s="9">
        <v>222</v>
      </c>
      <c r="AA719" s="9">
        <v>222</v>
      </c>
    </row>
    <row r="720" spans="1:27" ht="12.75" customHeight="1" x14ac:dyDescent="0.2">
      <c r="A720" s="9">
        <v>2021</v>
      </c>
      <c r="B720" s="9">
        <v>123336</v>
      </c>
      <c r="C720" s="9">
        <v>8</v>
      </c>
      <c r="D720" s="9">
        <v>0</v>
      </c>
      <c r="E720" s="9">
        <v>0</v>
      </c>
      <c r="F720" s="9">
        <v>0</v>
      </c>
      <c r="G720" s="9">
        <v>27</v>
      </c>
      <c r="H720" s="9">
        <v>0</v>
      </c>
      <c r="I720" s="9">
        <v>5</v>
      </c>
      <c r="J720" s="9">
        <v>0</v>
      </c>
      <c r="K720" s="9" t="s">
        <v>958</v>
      </c>
      <c r="L720" s="9" t="s">
        <v>962</v>
      </c>
      <c r="P720" s="88"/>
      <c r="Q720" s="9">
        <v>444</v>
      </c>
      <c r="R720" s="9">
        <v>889</v>
      </c>
      <c r="S720" s="9">
        <v>889</v>
      </c>
      <c r="T720" s="9">
        <v>889</v>
      </c>
      <c r="U720" s="9">
        <v>889</v>
      </c>
      <c r="V720" s="9">
        <v>889</v>
      </c>
      <c r="W720" s="9">
        <v>889</v>
      </c>
      <c r="X720" s="9">
        <v>889</v>
      </c>
      <c r="Y720" s="9">
        <v>889</v>
      </c>
      <c r="Z720" s="9">
        <v>889</v>
      </c>
      <c r="AA720" s="9">
        <v>889</v>
      </c>
    </row>
    <row r="721" spans="1:27" ht="12.75" customHeight="1" x14ac:dyDescent="0.2">
      <c r="A721" s="9">
        <v>2021</v>
      </c>
      <c r="B721" s="9">
        <v>123336</v>
      </c>
      <c r="C721" s="9">
        <v>8</v>
      </c>
      <c r="D721" s="9">
        <v>0</v>
      </c>
      <c r="E721" s="9">
        <v>0</v>
      </c>
      <c r="F721" s="9">
        <v>0</v>
      </c>
      <c r="G721" s="9">
        <v>27</v>
      </c>
      <c r="H721" s="9">
        <v>0</v>
      </c>
      <c r="I721" s="9">
        <v>5</v>
      </c>
      <c r="J721" s="9">
        <v>0</v>
      </c>
      <c r="K721" s="9" t="s">
        <v>958</v>
      </c>
      <c r="L721" s="9" t="s">
        <v>962</v>
      </c>
      <c r="P721" s="88"/>
      <c r="Q721" s="9">
        <v>222</v>
      </c>
      <c r="R721" s="9">
        <v>222</v>
      </c>
      <c r="S721" s="9">
        <v>222</v>
      </c>
      <c r="T721" s="9">
        <v>222</v>
      </c>
      <c r="U721" s="9">
        <v>222</v>
      </c>
      <c r="V721" s="9">
        <v>222</v>
      </c>
      <c r="W721" s="9">
        <v>222</v>
      </c>
      <c r="X721" s="9">
        <v>222</v>
      </c>
      <c r="Y721" s="9">
        <v>222</v>
      </c>
      <c r="Z721" s="9">
        <v>222</v>
      </c>
      <c r="AA721" s="9">
        <v>222</v>
      </c>
    </row>
    <row r="722" spans="1:27" ht="12.75" customHeight="1" x14ac:dyDescent="0.2">
      <c r="A722" s="9">
        <v>2021</v>
      </c>
      <c r="B722" s="9">
        <v>123336</v>
      </c>
      <c r="C722" s="9">
        <v>8</v>
      </c>
      <c r="D722" s="9">
        <v>0</v>
      </c>
      <c r="E722" s="9">
        <v>0</v>
      </c>
      <c r="F722" s="9">
        <v>0</v>
      </c>
      <c r="G722" s="9">
        <v>27</v>
      </c>
      <c r="H722" s="9">
        <v>0</v>
      </c>
      <c r="I722" s="9">
        <v>5</v>
      </c>
      <c r="J722" s="9">
        <v>0</v>
      </c>
      <c r="K722" s="9" t="s">
        <v>958</v>
      </c>
      <c r="L722" s="9" t="s">
        <v>962</v>
      </c>
      <c r="P722" s="88"/>
      <c r="Q722" s="9">
        <v>222</v>
      </c>
      <c r="R722" s="9">
        <v>222</v>
      </c>
      <c r="S722" s="9">
        <v>222</v>
      </c>
      <c r="T722" s="9">
        <v>222</v>
      </c>
      <c r="U722" s="9">
        <v>222</v>
      </c>
      <c r="V722" s="9">
        <v>222</v>
      </c>
      <c r="W722" s="9">
        <v>222</v>
      </c>
      <c r="X722" s="9">
        <v>222</v>
      </c>
      <c r="Y722" s="9">
        <v>222</v>
      </c>
      <c r="Z722" s="9">
        <v>222</v>
      </c>
      <c r="AA722" s="9">
        <v>222</v>
      </c>
    </row>
    <row r="723" spans="1:27" ht="12.75" customHeight="1" x14ac:dyDescent="0.2">
      <c r="A723" s="9">
        <v>2021</v>
      </c>
      <c r="B723" s="9">
        <v>123336</v>
      </c>
      <c r="C723" s="9">
        <v>8</v>
      </c>
      <c r="D723" s="9">
        <v>0</v>
      </c>
      <c r="E723" s="9">
        <v>0</v>
      </c>
      <c r="F723" s="9">
        <v>0</v>
      </c>
      <c r="G723" s="9">
        <v>27</v>
      </c>
      <c r="H723" s="9">
        <v>0</v>
      </c>
      <c r="I723" s="9">
        <v>5</v>
      </c>
      <c r="J723" s="9">
        <v>0</v>
      </c>
      <c r="K723" s="9" t="s">
        <v>958</v>
      </c>
      <c r="L723" s="9" t="s">
        <v>962</v>
      </c>
      <c r="P723" s="88"/>
      <c r="Q723" s="9">
        <v>222</v>
      </c>
      <c r="R723" s="9">
        <v>222</v>
      </c>
      <c r="S723" s="9">
        <v>222</v>
      </c>
      <c r="T723" s="9">
        <v>222</v>
      </c>
      <c r="U723" s="9">
        <v>222</v>
      </c>
      <c r="V723" s="9">
        <v>222</v>
      </c>
      <c r="W723" s="9">
        <v>222</v>
      </c>
      <c r="X723" s="9">
        <v>222</v>
      </c>
      <c r="Y723" s="9">
        <v>222</v>
      </c>
      <c r="Z723" s="9">
        <v>222</v>
      </c>
      <c r="AA723" s="9">
        <v>222</v>
      </c>
    </row>
    <row r="724" spans="1:27" ht="12.75" customHeight="1" x14ac:dyDescent="0.2"/>
    <row r="725" spans="1:27" ht="12.75" customHeight="1" x14ac:dyDescent="0.2"/>
    <row r="726" spans="1:27" ht="12.75" customHeight="1" x14ac:dyDescent="0.2"/>
    <row r="727" spans="1:27" ht="12.75" customHeight="1" x14ac:dyDescent="0.2"/>
    <row r="728" spans="1:27" ht="12.75" customHeight="1" x14ac:dyDescent="0.2"/>
    <row r="729" spans="1:27" ht="12.75" customHeight="1" x14ac:dyDescent="0.2"/>
    <row r="730" spans="1:27" ht="12.75" customHeight="1" x14ac:dyDescent="0.2"/>
    <row r="731" spans="1:27" ht="12.75" customHeight="1" x14ac:dyDescent="0.2"/>
    <row r="732" spans="1:27" ht="12.75" customHeight="1" x14ac:dyDescent="0.2"/>
    <row r="733" spans="1:27" ht="12.75" customHeight="1" x14ac:dyDescent="0.2"/>
    <row r="734" spans="1:27" ht="12.75" customHeight="1" x14ac:dyDescent="0.2"/>
    <row r="735" spans="1:27" ht="12.75" customHeight="1" x14ac:dyDescent="0.2"/>
    <row r="736" spans="1:27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1000"/>
  <sheetViews>
    <sheetView workbookViewId="0"/>
  </sheetViews>
  <sheetFormatPr defaultColWidth="12.5703125" defaultRowHeight="15" customHeight="1" x14ac:dyDescent="0.2"/>
  <cols>
    <col min="1" max="3" width="11.42578125" customWidth="1"/>
    <col min="4" max="4" width="15.42578125" customWidth="1"/>
    <col min="5" max="6" width="11.42578125" customWidth="1"/>
    <col min="7" max="14" width="4.140625" customWidth="1"/>
    <col min="15" max="23" width="4.28515625" customWidth="1"/>
    <col min="24" max="24" width="5.140625" customWidth="1"/>
    <col min="25" max="25" width="5" customWidth="1"/>
    <col min="26" max="41" width="5.140625" customWidth="1"/>
    <col min="42" max="42" width="11.42578125" customWidth="1"/>
  </cols>
  <sheetData>
    <row r="1" spans="1:41" ht="12.75" customHeight="1" x14ac:dyDescent="0.2">
      <c r="A1" s="9" t="s">
        <v>20</v>
      </c>
      <c r="B1" s="9" t="s">
        <v>74</v>
      </c>
      <c r="C1" s="9" t="s">
        <v>191</v>
      </c>
      <c r="D1" s="9" t="s">
        <v>196</v>
      </c>
      <c r="E1" s="9" t="s">
        <v>198</v>
      </c>
      <c r="F1" s="9" t="s">
        <v>207</v>
      </c>
      <c r="G1" s="5" t="s">
        <v>2201</v>
      </c>
      <c r="H1" s="5" t="s">
        <v>2202</v>
      </c>
      <c r="I1" s="5" t="s">
        <v>2203</v>
      </c>
      <c r="J1" s="5" t="s">
        <v>2204</v>
      </c>
      <c r="K1" s="5" t="s">
        <v>2205</v>
      </c>
      <c r="L1" s="5" t="s">
        <v>2206</v>
      </c>
      <c r="M1" s="5" t="s">
        <v>2207</v>
      </c>
      <c r="N1" s="5" t="s">
        <v>2208</v>
      </c>
      <c r="O1" s="5" t="s">
        <v>2209</v>
      </c>
      <c r="P1" s="5" t="s">
        <v>2210</v>
      </c>
      <c r="Q1" s="5" t="s">
        <v>2211</v>
      </c>
      <c r="R1" s="5" t="s">
        <v>2212</v>
      </c>
      <c r="S1" s="5" t="s">
        <v>2213</v>
      </c>
      <c r="T1" s="5" t="s">
        <v>2214</v>
      </c>
      <c r="U1" s="5" t="s">
        <v>2215</v>
      </c>
      <c r="V1" s="5" t="s">
        <v>2216</v>
      </c>
      <c r="W1" s="5" t="s">
        <v>2217</v>
      </c>
      <c r="X1" s="5" t="s">
        <v>2218</v>
      </c>
      <c r="Y1" s="5" t="s">
        <v>2219</v>
      </c>
      <c r="Z1" s="5" t="s">
        <v>2220</v>
      </c>
      <c r="AA1" s="5" t="s">
        <v>2221</v>
      </c>
      <c r="AB1" s="5" t="s">
        <v>2222</v>
      </c>
      <c r="AC1" s="5" t="s">
        <v>2223</v>
      </c>
      <c r="AD1" s="5" t="s">
        <v>2224</v>
      </c>
      <c r="AE1" s="5" t="s">
        <v>2225</v>
      </c>
      <c r="AF1" s="5" t="s">
        <v>2226</v>
      </c>
      <c r="AG1" s="5" t="s">
        <v>2227</v>
      </c>
      <c r="AH1" s="5" t="s">
        <v>2228</v>
      </c>
      <c r="AI1" s="5" t="s">
        <v>2229</v>
      </c>
      <c r="AJ1" s="5" t="s">
        <v>2230</v>
      </c>
      <c r="AK1" s="5" t="s">
        <v>2231</v>
      </c>
      <c r="AL1" s="5" t="s">
        <v>2232</v>
      </c>
      <c r="AM1" s="5" t="s">
        <v>2233</v>
      </c>
      <c r="AN1" s="5" t="s">
        <v>2234</v>
      </c>
      <c r="AO1" s="5" t="s">
        <v>2235</v>
      </c>
    </row>
    <row r="2" spans="1:41" ht="12.75" customHeight="1" x14ac:dyDescent="0.2">
      <c r="A2" s="9">
        <v>2021</v>
      </c>
      <c r="B2" s="9">
        <v>1127924</v>
      </c>
      <c r="C2" s="9" t="s">
        <v>958</v>
      </c>
      <c r="D2" s="9" t="s">
        <v>959</v>
      </c>
      <c r="E2" s="9" t="s">
        <v>960</v>
      </c>
      <c r="F2" s="9" t="s">
        <v>961</v>
      </c>
      <c r="G2" s="5" t="str">
        <f t="shared" ref="G2:G256" si="0">IF(E2="","",IF(RIGHT(LEFT(E2,1))=".","B",IF(RIGHT(LEFT(E2,1))="*","M",IF(RIGHT(LEFT(C2,1))="Z",8,IF(RIGHT(LEFT(C2,1))="X",9,IF(RIGHT(LEFT(E2,1))=RIGHT(LEFT(C2,1)),1,0))))))</f>
        <v>B</v>
      </c>
      <c r="H2" s="5" t="str">
        <f t="shared" ref="H2:H256" si="1">IF(E2="","",IF(RIGHT(LEFT(E2,2))=".","B",IF(RIGHT(LEFT(E2,2))="*","M",IF(RIGHT(LEFT(C2,2))="Z",8,IF(RIGHT(LEFT(C2,2))="X",9,IF(RIGHT(LEFT(E2,2))=RIGHT(LEFT(C2,2)),1,0))))))</f>
        <v>B</v>
      </c>
      <c r="I2" s="5" t="str">
        <f t="shared" ref="I2:I256" si="2">IF(E2="","",IF(RIGHT(LEFT(E2,3))=".","B",IF(RIGHT(LEFT(E2,3))="*","M",IF(RIGHT(LEFT(C2,3))="Z",8,IF(RIGHT(LEFT(C2,3))="X",9,IF(RIGHT(LEFT(E2,3))=RIGHT(LEFT(C2,3)),1,0))))))</f>
        <v>B</v>
      </c>
      <c r="J2" s="5" t="str">
        <f t="shared" ref="J2:J256" si="3">IF(E2="","",IF(RIGHT(LEFT(E2,4))=".","B",IF(RIGHT(LEFT(E2,4))="*","M",IF(RIGHT(LEFT(C2,4))="Z",8,IF(RIGHT(LEFT(C2,4))="X",9,IF(RIGHT(LEFT(E2,4))=RIGHT(LEFT(C2,4)),1,0))))))</f>
        <v>B</v>
      </c>
      <c r="K2" s="5" t="str">
        <f t="shared" ref="K2:K256" si="4">IF(E2="","",IF(RIGHT(LEFT(E2,5))=".","B",IF(RIGHT(LEFT(E2,5))="*","M",IF(RIGHT(LEFT(C2,5))="Z",8,IF(RIGHT(LEFT(C2,5))="X",9,IF(RIGHT(LEFT(E2,5))=RIGHT(LEFT(C2,5)),1,0))))))</f>
        <v>B</v>
      </c>
      <c r="L2" s="5" t="str">
        <f t="shared" ref="L2:L256" si="5">IF(E2="","",IF(RIGHT(LEFT(E2,6))=".","B",IF(RIGHT(LEFT(E2,6))="*","M",IF(RIGHT(LEFT(C2,6))="Z",8,IF(RIGHT(LEFT(C2,6))="X",9,IF(RIGHT(LEFT(E2,6))=RIGHT(LEFT(C2,6)),1,0))))))</f>
        <v>B</v>
      </c>
      <c r="M2" s="5" t="str">
        <f t="shared" ref="M2:M256" si="6">IF(E2="","",IF(RIGHT(LEFT(E2,7))=".","B",IF(RIGHT(LEFT(E2,7))="*","M",IF(RIGHT(LEFT(C2,7))="Z",8,IF(RIGHT(LEFT(C2,7))="X",9,IF(RIGHT(LEFT(E2,7))=RIGHT(LEFT(C2,7)),1,0))))))</f>
        <v>B</v>
      </c>
      <c r="N2" s="5" t="str">
        <f t="shared" ref="N2:N256" si="7">IF(E2="","",IF(RIGHT(LEFT(E2,8))=".","B",IF(RIGHT(LEFT(E2,8))="*","M",IF(RIGHT(LEFT(C2,8))="Z",8,IF(RIGHT(LEFT(C2,8))="X",9,IF(RIGHT(LEFT(E2,8))=RIGHT(LEFT(C2,8)),1,0))))))</f>
        <v>B</v>
      </c>
      <c r="O2" s="5" t="str">
        <f t="shared" ref="O2:O256" si="8">IF(F2="","",IF(RIGHT(LEFT(F2,1))=".","B",IF(RIGHT(LEFT(F2,1))="*","M",IF(RIGHT(LEFT(D2,1))="Z",8,IF(RIGHT(LEFT(D2,1))="X",9,IF(RIGHT(LEFT(F2,1))=RIGHT(LEFT(D2,1)),1,0))))))</f>
        <v>B</v>
      </c>
      <c r="P2" s="5" t="str">
        <f t="shared" ref="P2:P256" si="9">IF(F2="","",IF(RIGHT(LEFT(F2,2))=".","B",IF(RIGHT(LEFT(F2,2))="*","M",IF(RIGHT(LEFT(D2,2))="Z",8,IF(RIGHT(LEFT(D2,2))="X",9,IF(RIGHT(LEFT(F2,2))=RIGHT(LEFT(D2,2)),1,0))))))</f>
        <v>B</v>
      </c>
      <c r="Q2" s="5" t="str">
        <f t="shared" ref="Q2:Q256" si="10">IF(F2="","",IF(RIGHT(LEFT(F2,3))=".","B",IF(RIGHT(LEFT(F2,3))="*","M",IF(RIGHT(LEFT(D2,3))="Z",8,IF(RIGHT(LEFT(D2,3))="X",9,IF(RIGHT(LEFT(F2,3))=RIGHT(LEFT(D2,3)),1,0))))))</f>
        <v>B</v>
      </c>
      <c r="R2" s="5" t="str">
        <f t="shared" ref="R2:R256" si="11">IF(F2="","",IF(RIGHT(LEFT(F2,4))=".","B",IF(RIGHT(LEFT(F2,4))="*","M",IF(RIGHT(LEFT(D2,4))="Z",8,IF(RIGHT(LEFT(D2,4))="X",9,IF(RIGHT(LEFT(F2,4))=RIGHT(LEFT(D2,4)),1,0))))))</f>
        <v>B</v>
      </c>
      <c r="S2" s="5" t="str">
        <f t="shared" ref="S2:S256" si="12">IF(F2="","",IF(RIGHT(LEFT(F2,5))=".","B",IF(RIGHT(LEFT(F2,5))="*","M",IF(RIGHT(LEFT(D2,5))="Z",8,IF(RIGHT(LEFT(D2,5))="X",9,IF(RIGHT(LEFT(F2,5))=RIGHT(LEFT(D2,5)),1,0))))))</f>
        <v>B</v>
      </c>
      <c r="T2" s="5" t="str">
        <f t="shared" ref="T2:T256" si="13">IF(F2="","",IF(RIGHT(LEFT(F2,6))=".","B",IF(RIGHT(LEFT(F2,6))="*","M",IF(RIGHT(LEFT(D2,6))="Z",8,IF(RIGHT(LEFT(D2,6))="X",9,IF(RIGHT(LEFT(F2,6))=RIGHT(LEFT(D2,6)),1,0))))))</f>
        <v>B</v>
      </c>
      <c r="U2" s="5" t="str">
        <f t="shared" ref="U2:U256" si="14">IF(F2="","",IF(RIGHT(LEFT(F2,7))=".","B",IF(RIGHT(LEFT(F2,7))="*","M",IF(RIGHT(LEFT(D2,7))="Z",8,IF(RIGHT(LEFT(D2,7))="X",9,IF(RIGHT(LEFT(F2,7))=RIGHT(LEFT(D2,7)),1,0))))))</f>
        <v>B</v>
      </c>
      <c r="V2" s="5" t="str">
        <f t="shared" ref="V2:V256" si="15">IF(F2="","",IF(RIGHT(LEFT(F2,8))=".","B",IF(RIGHT(LEFT(F2,8))="*","M",IF(RIGHT(LEFT(D2,8))="Z",8,IF(RIGHT(LEFT(D2,8))="X",9,IF(RIGHT(LEFT(F2,8))=RIGHT(LEFT(D2,8)),1,0))))))</f>
        <v>B</v>
      </c>
      <c r="W2" s="5" t="str">
        <f t="shared" ref="W2:W256" si="16">IF(F2="","",IF(RIGHT(LEFT(F2,9))=".","B",IF(RIGHT(LEFT(F2,9))="*","M",IF(RIGHT(LEFT(D2,9))="Z",8,IF(RIGHT(LEFT(D2,9))="X",9,IF(RIGHT(LEFT(F2,9))=RIGHT(LEFT(D2,9)),1,0))))))</f>
        <v>B</v>
      </c>
      <c r="X2" s="5" t="str">
        <f t="shared" ref="X2:X256" si="17">IF(F2="","",IF(RIGHT(LEFT(F2,10))=".","B",IF(RIGHT(LEFT(F2,10))="*","M",IF(RIGHT(LEFT(D2,10))="Z",8,IF(RIGHT(LEFT(D2,10))="X",9,IF(RIGHT(LEFT(F2,10))=RIGHT(LEFT(D2,10)),1,0))))))</f>
        <v>B</v>
      </c>
      <c r="Y2" s="5" t="str">
        <f t="shared" ref="Y2:Y256" si="18">IF(F2="","",IF(RIGHT(LEFT(F2,11))=".","B",IF(RIGHT(LEFT(F2,11))="*","M",IF(RIGHT(LEFT(D2,11))="Z",8,IF(RIGHT(LEFT(D2,11))="X",9,IF(RIGHT(LEFT(F2,11))=RIGHT(LEFT(D2,11)),1,0))))))</f>
        <v>B</v>
      </c>
      <c r="Z2" s="5" t="str">
        <f t="shared" ref="Z2:Z256" si="19">IF(F2="","",IF(RIGHT(LEFT(F2,12))=".","B",IF(RIGHT(LEFT(F2,12))="*","M",IF(RIGHT(LEFT(D2,12))="Z",8,IF(RIGHT(LEFT(D2,12))="X",9,IF(RIGHT(LEFT(F2,12))=RIGHT(LEFT(D2,12)),1,0))))))</f>
        <v>B</v>
      </c>
      <c r="AA2" s="5" t="str">
        <f t="shared" ref="AA2:AA256" si="20">IF(F2="","",IF(RIGHT(LEFT(F2,13))=".","B",IF(RIGHT(LEFT(F2,13))="*","M",IF(RIGHT(LEFT(D2,13))="Z",8,IF(RIGHT(LEFT(D2,13))="X",9,IF(RIGHT(LEFT(F2,13))=RIGHT(LEFT(D2,13)),1,0))))))</f>
        <v>B</v>
      </c>
      <c r="AB2" s="5" t="str">
        <f t="shared" ref="AB2:AB256" si="21">IF(F2="","",IF(RIGHT(LEFT(F2,14))=".","B",IF(RIGHT(LEFT(F2,14))="*","M",IF(RIGHT(LEFT(D2,14))="Z",8,IF(RIGHT(LEFT(D2,14))="X",9,IF(RIGHT(LEFT(F2,14))=RIGHT(LEFT(D2,14)),1,0))))))</f>
        <v>B</v>
      </c>
      <c r="AC2" s="5" t="str">
        <f t="shared" ref="AC2:AC256" si="22">IF(F2="","",IF(RIGHT(LEFT(F2,15))=".","B",IF(RIGHT(LEFT(F2,15))="*","M",IF(RIGHT(LEFT(D2,15))="Z",8,IF(RIGHT(LEFT(D2,15))="X",9,IF(RIGHT(LEFT(F2,15))=RIGHT(LEFT(D2,15)),1,0))))))</f>
        <v>B</v>
      </c>
      <c r="AD2" s="5" t="str">
        <f t="shared" ref="AD2:AD256" si="23">IF(F2="","",IF(RIGHT(LEFT(F2,16))=".","B",IF(RIGHT(LEFT(F2,16))="*","M",IF(RIGHT(LEFT(D2,16))="Z",8,IF(RIGHT(LEFT(D2,16))="X",9,IF(RIGHT(LEFT(F2,16))=RIGHT(LEFT(D2,16)),1,0))))))</f>
        <v>B</v>
      </c>
      <c r="AE2" s="5" t="str">
        <f t="shared" ref="AE2:AE256" si="24">IF(F2="","",IF(RIGHT(LEFT(F2,17))=".","B",IF(RIGHT(LEFT(F2,17))="*","M",IF(RIGHT(LEFT(D2,17))="Z",8,IF(RIGHT(LEFT(D2,17))="X",9,IF(RIGHT(LEFT(F2,17))=RIGHT(LEFT(D2,17)),1,0))))))</f>
        <v>B</v>
      </c>
      <c r="AF2" s="5" t="str">
        <f t="shared" ref="AF2:AF256" si="25">IF(F2="","",IF(RIGHT(LEFT(F2,18))=".","B",IF(RIGHT(LEFT(F2,18))="*","M",IF(RIGHT(LEFT(D2,18))="Z",8,IF(RIGHT(LEFT(D2,18))="X",9,IF(RIGHT(LEFT(F2,18))=RIGHT(LEFT(D2,18)),1,0))))))</f>
        <v>B</v>
      </c>
      <c r="AG2" s="5" t="str">
        <f t="shared" ref="AG2:AG256" si="26">IF(F2="","",IF(RIGHT(LEFT(F2,19))=".","B",IF(RIGHT(LEFT(F2,19))="*","M",IF(RIGHT(LEFT(D2,19))="Z",8,IF(RIGHT(LEFT(D2,19))="X",9,IF(RIGHT(LEFT(F2,19))=RIGHT(LEFT(D2,19)),1,0))))))</f>
        <v>B</v>
      </c>
      <c r="AH2" s="5" t="str">
        <f t="shared" ref="AH2:AH256" si="27">IF(F2="","",IF(RIGHT(LEFT(F2,20))=".","B",IF(RIGHT(LEFT(F2,20))="*","M",IF(RIGHT(LEFT(D2,20))="Z",8,IF(RIGHT(LEFT(D2,20))="X",9,IF(RIGHT(LEFT(F2,20))=RIGHT(LEFT(D2,20)),1,0))))))</f>
        <v>B</v>
      </c>
      <c r="AI2" s="5" t="str">
        <f t="shared" ref="AI2:AI256" si="28">IF(F2="","",IF(RIGHT(LEFT(F2,21))=".","B",IF(RIGHT(LEFT(F2,21))="*","M",IF(RIGHT(LEFT(D2,21))="Z",8,IF(RIGHT(LEFT(D2,21))="X",9,IF(RIGHT(LEFT(F2,21))=RIGHT(LEFT(D2,21)),1,0))))))</f>
        <v>B</v>
      </c>
      <c r="AJ2" s="5" t="str">
        <f t="shared" ref="AJ2:AJ256" si="29">IF(F2="","",IF(RIGHT(LEFT(F2,22))=".","B",IF(RIGHT(LEFT(F2,22))="*","M",IF(RIGHT(LEFT(D2,22))="Z",8,IF(RIGHT(LEFT(D2,22))="X",9,IF(RIGHT(LEFT(F2,22))=RIGHT(LEFT(D2,22)),1,0))))))</f>
        <v>B</v>
      </c>
      <c r="AK2" s="5" t="str">
        <f t="shared" ref="AK2:AK256" si="30">IF(F2="","",IF(RIGHT(LEFT(F2,23))=".","B",IF(RIGHT(LEFT(F2,23))="*","M",IF(RIGHT(LEFT(D2,23))="Z",8,IF(RIGHT(LEFT(D2,23))="X",9,IF(RIGHT(LEFT(F2,23))=RIGHT(LEFT(D2,23)),1,0))))))</f>
        <v>B</v>
      </c>
      <c r="AL2" s="5" t="str">
        <f t="shared" ref="AL2:AL256" si="31">IF(F2="","",IF(RIGHT(LEFT(F2,24))=".","B",IF(RIGHT(LEFT(F2,24))="*","M",IF(RIGHT(LEFT(D2,24))="Z",8,IF(RIGHT(LEFT(D2,24))="X",9,IF(RIGHT(LEFT(F2,24))=RIGHT(LEFT(D2,24)),1,0))))))</f>
        <v>B</v>
      </c>
      <c r="AM2" s="5" t="str">
        <f t="shared" ref="AM2:AM256" si="32">IF(F2="","",IF(RIGHT(LEFT(F2,25))=".","B",IF(RIGHT(LEFT(F2,25))="*","M",IF(RIGHT(LEFT(D2,25))="Z",8,IF(RIGHT(LEFT(D2,25))="X",9,IF(RIGHT(LEFT(F2,25))=RIGHT(LEFT(D2,25)),1,0))))))</f>
        <v>B</v>
      </c>
      <c r="AN2" s="5" t="str">
        <f t="shared" ref="AN2:AN256" si="33">IF(F2="","",IF(RIGHT(LEFT(F2,26))=".","B",IF(RIGHT(LEFT(F2,26))="*","M",IF(RIGHT(LEFT(D2,26))="Z",8,IF(RIGHT(LEFT(D2,26))="X",9,IF(RIGHT(LEFT(F2,26))=RIGHT(LEFT(D2,26)),1,0))))))</f>
        <v>B</v>
      </c>
      <c r="AO2" s="5" t="str">
        <f t="shared" ref="AO2:AO256" si="34">IF(F2="","",IF(RIGHT(LEFT(F2,27))=".","B",IF(RIGHT(LEFT(F2,27))="*","M",IF(RIGHT(LEFT(D2,27))="Z",8,IF(RIGHT(LEFT(D2,27))="X",9,IF(RIGHT(LEFT(F2,27))=RIGHT(LEFT(D2,27)),1,0))))))</f>
        <v>B</v>
      </c>
    </row>
    <row r="3" spans="1:41" ht="12.75" customHeight="1" x14ac:dyDescent="0.2">
      <c r="A3" s="9">
        <v>2021</v>
      </c>
      <c r="B3" s="9">
        <v>123336</v>
      </c>
      <c r="C3" s="9" t="s">
        <v>958</v>
      </c>
      <c r="D3" s="9" t="s">
        <v>962</v>
      </c>
      <c r="E3" s="9" t="s">
        <v>960</v>
      </c>
      <c r="F3" s="9" t="s">
        <v>961</v>
      </c>
      <c r="G3" s="5" t="str">
        <f t="shared" si="0"/>
        <v>B</v>
      </c>
      <c r="H3" s="5" t="str">
        <f t="shared" si="1"/>
        <v>B</v>
      </c>
      <c r="I3" s="5" t="str">
        <f t="shared" si="2"/>
        <v>B</v>
      </c>
      <c r="J3" s="5" t="str">
        <f t="shared" si="3"/>
        <v>B</v>
      </c>
      <c r="K3" s="5" t="str">
        <f t="shared" si="4"/>
        <v>B</v>
      </c>
      <c r="L3" s="5" t="str">
        <f t="shared" si="5"/>
        <v>B</v>
      </c>
      <c r="M3" s="5" t="str">
        <f t="shared" si="6"/>
        <v>B</v>
      </c>
      <c r="N3" s="5" t="str">
        <f t="shared" si="7"/>
        <v>B</v>
      </c>
      <c r="O3" s="5" t="str">
        <f t="shared" si="8"/>
        <v>B</v>
      </c>
      <c r="P3" s="5" t="str">
        <f t="shared" si="9"/>
        <v>B</v>
      </c>
      <c r="Q3" s="5" t="str">
        <f t="shared" si="10"/>
        <v>B</v>
      </c>
      <c r="R3" s="5" t="str">
        <f t="shared" si="11"/>
        <v>B</v>
      </c>
      <c r="S3" s="5" t="str">
        <f t="shared" si="12"/>
        <v>B</v>
      </c>
      <c r="T3" s="5" t="str">
        <f t="shared" si="13"/>
        <v>B</v>
      </c>
      <c r="U3" s="5" t="str">
        <f t="shared" si="14"/>
        <v>B</v>
      </c>
      <c r="V3" s="5" t="str">
        <f t="shared" si="15"/>
        <v>B</v>
      </c>
      <c r="W3" s="5" t="str">
        <f t="shared" si="16"/>
        <v>B</v>
      </c>
      <c r="X3" s="5" t="str">
        <f t="shared" si="17"/>
        <v>B</v>
      </c>
      <c r="Y3" s="5" t="str">
        <f t="shared" si="18"/>
        <v>B</v>
      </c>
      <c r="Z3" s="5" t="str">
        <f t="shared" si="19"/>
        <v>B</v>
      </c>
      <c r="AA3" s="5" t="str">
        <f t="shared" si="20"/>
        <v>B</v>
      </c>
      <c r="AB3" s="5" t="str">
        <f t="shared" si="21"/>
        <v>B</v>
      </c>
      <c r="AC3" s="5" t="str">
        <f t="shared" si="22"/>
        <v>B</v>
      </c>
      <c r="AD3" s="5" t="str">
        <f t="shared" si="23"/>
        <v>B</v>
      </c>
      <c r="AE3" s="5" t="str">
        <f t="shared" si="24"/>
        <v>B</v>
      </c>
      <c r="AF3" s="5" t="str">
        <f t="shared" si="25"/>
        <v>B</v>
      </c>
      <c r="AG3" s="5" t="str">
        <f t="shared" si="26"/>
        <v>B</v>
      </c>
      <c r="AH3" s="5" t="str">
        <f t="shared" si="27"/>
        <v>B</v>
      </c>
      <c r="AI3" s="5" t="str">
        <f t="shared" si="28"/>
        <v>B</v>
      </c>
      <c r="AJ3" s="5" t="str">
        <f t="shared" si="29"/>
        <v>B</v>
      </c>
      <c r="AK3" s="5" t="str">
        <f t="shared" si="30"/>
        <v>B</v>
      </c>
      <c r="AL3" s="5" t="str">
        <f t="shared" si="31"/>
        <v>B</v>
      </c>
      <c r="AM3" s="5" t="str">
        <f t="shared" si="32"/>
        <v>B</v>
      </c>
      <c r="AN3" s="5" t="str">
        <f t="shared" si="33"/>
        <v>B</v>
      </c>
      <c r="AO3" s="5" t="str">
        <f t="shared" si="34"/>
        <v>B</v>
      </c>
    </row>
    <row r="4" spans="1:41" ht="12.75" customHeight="1" x14ac:dyDescent="0.2">
      <c r="A4" s="9">
        <v>2021</v>
      </c>
      <c r="B4" s="9">
        <v>1179970</v>
      </c>
      <c r="C4" s="9" t="s">
        <v>958</v>
      </c>
      <c r="D4" s="9" t="s">
        <v>963</v>
      </c>
      <c r="E4" s="9" t="s">
        <v>964</v>
      </c>
      <c r="F4" s="9" t="s">
        <v>965</v>
      </c>
      <c r="G4" s="5">
        <f t="shared" si="0"/>
        <v>0</v>
      </c>
      <c r="H4" s="5">
        <f t="shared" si="1"/>
        <v>0</v>
      </c>
      <c r="I4" s="5">
        <f t="shared" si="2"/>
        <v>0</v>
      </c>
      <c r="J4" s="5">
        <f t="shared" si="3"/>
        <v>0</v>
      </c>
      <c r="K4" s="5">
        <f t="shared" si="4"/>
        <v>0</v>
      </c>
      <c r="L4" s="5">
        <f t="shared" si="5"/>
        <v>0</v>
      </c>
      <c r="M4" s="5">
        <f t="shared" si="6"/>
        <v>0</v>
      </c>
      <c r="N4" s="5">
        <f t="shared" si="7"/>
        <v>0</v>
      </c>
      <c r="O4" s="5">
        <f t="shared" si="8"/>
        <v>0</v>
      </c>
      <c r="P4" s="5">
        <f t="shared" si="9"/>
        <v>0</v>
      </c>
      <c r="Q4" s="5">
        <f t="shared" si="10"/>
        <v>0</v>
      </c>
      <c r="R4" s="5">
        <f t="shared" si="11"/>
        <v>1</v>
      </c>
      <c r="S4" s="5">
        <f t="shared" si="12"/>
        <v>1</v>
      </c>
      <c r="T4" s="5">
        <f t="shared" si="13"/>
        <v>0</v>
      </c>
      <c r="U4" s="5">
        <f t="shared" si="14"/>
        <v>0</v>
      </c>
      <c r="V4" s="5">
        <f t="shared" si="15"/>
        <v>1</v>
      </c>
      <c r="W4" s="5">
        <f t="shared" si="16"/>
        <v>0</v>
      </c>
      <c r="X4" s="5">
        <f t="shared" si="17"/>
        <v>0</v>
      </c>
      <c r="Y4" s="5">
        <f t="shared" si="18"/>
        <v>9</v>
      </c>
      <c r="Z4" s="5">
        <f t="shared" si="19"/>
        <v>0</v>
      </c>
      <c r="AA4" s="5" t="str">
        <f t="shared" si="20"/>
        <v>B</v>
      </c>
      <c r="AB4" s="5" t="str">
        <f t="shared" si="21"/>
        <v>B</v>
      </c>
      <c r="AC4" s="5" t="str">
        <f t="shared" si="22"/>
        <v>B</v>
      </c>
      <c r="AD4" s="5" t="str">
        <f t="shared" si="23"/>
        <v>B</v>
      </c>
      <c r="AE4" s="5" t="str">
        <f t="shared" si="24"/>
        <v>B</v>
      </c>
      <c r="AF4" s="5" t="str">
        <f t="shared" si="25"/>
        <v>B</v>
      </c>
      <c r="AG4" s="5" t="str">
        <f t="shared" si="26"/>
        <v>B</v>
      </c>
      <c r="AH4" s="5" t="str">
        <f t="shared" si="27"/>
        <v>B</v>
      </c>
      <c r="AI4" s="5" t="str">
        <f t="shared" si="28"/>
        <v>B</v>
      </c>
      <c r="AJ4" s="5" t="str">
        <f t="shared" si="29"/>
        <v>B</v>
      </c>
      <c r="AK4" s="5" t="str">
        <f t="shared" si="30"/>
        <v>B</v>
      </c>
      <c r="AL4" s="5" t="str">
        <f t="shared" si="31"/>
        <v>B</v>
      </c>
      <c r="AM4" s="5" t="str">
        <f t="shared" si="32"/>
        <v>B</v>
      </c>
      <c r="AN4" s="5" t="str">
        <f t="shared" si="33"/>
        <v>B</v>
      </c>
      <c r="AO4" s="5" t="str">
        <f t="shared" si="34"/>
        <v>B</v>
      </c>
    </row>
    <row r="5" spans="1:41" ht="12.75" customHeight="1" x14ac:dyDescent="0.2">
      <c r="A5" s="9">
        <v>2021</v>
      </c>
      <c r="B5" s="9">
        <v>123336</v>
      </c>
      <c r="C5" s="9" t="s">
        <v>958</v>
      </c>
      <c r="D5" s="9" t="s">
        <v>962</v>
      </c>
      <c r="E5" s="9" t="s">
        <v>969</v>
      </c>
      <c r="F5" s="9" t="s">
        <v>970</v>
      </c>
      <c r="G5" s="5">
        <f t="shared" si="0"/>
        <v>0</v>
      </c>
      <c r="H5" s="5">
        <f t="shared" si="1"/>
        <v>0</v>
      </c>
      <c r="I5" s="5">
        <f t="shared" si="2"/>
        <v>0</v>
      </c>
      <c r="J5" s="5">
        <f t="shared" si="3"/>
        <v>0</v>
      </c>
      <c r="K5" s="5">
        <f t="shared" si="4"/>
        <v>0</v>
      </c>
      <c r="L5" s="5">
        <f t="shared" si="5"/>
        <v>0</v>
      </c>
      <c r="M5" s="5">
        <f t="shared" si="6"/>
        <v>0</v>
      </c>
      <c r="N5" s="5">
        <f t="shared" si="7"/>
        <v>0</v>
      </c>
      <c r="O5" s="5">
        <f t="shared" si="8"/>
        <v>0</v>
      </c>
      <c r="P5" s="5">
        <f t="shared" si="9"/>
        <v>0</v>
      </c>
      <c r="Q5" s="5">
        <f t="shared" si="10"/>
        <v>0</v>
      </c>
      <c r="R5" s="5">
        <f t="shared" si="11"/>
        <v>9</v>
      </c>
      <c r="S5" s="5">
        <f t="shared" si="12"/>
        <v>0</v>
      </c>
      <c r="T5" s="5">
        <f t="shared" si="13"/>
        <v>0</v>
      </c>
      <c r="U5" s="5">
        <f t="shared" si="14"/>
        <v>0</v>
      </c>
      <c r="V5" s="5">
        <f t="shared" si="15"/>
        <v>0</v>
      </c>
      <c r="W5" s="5">
        <f t="shared" si="16"/>
        <v>9</v>
      </c>
      <c r="X5" s="5">
        <f t="shared" si="17"/>
        <v>0</v>
      </c>
      <c r="Y5" s="5">
        <f t="shared" si="18"/>
        <v>0</v>
      </c>
      <c r="Z5" s="5">
        <f t="shared" si="19"/>
        <v>0</v>
      </c>
      <c r="AA5" s="5">
        <f t="shared" si="20"/>
        <v>9</v>
      </c>
      <c r="AB5" s="5">
        <f t="shared" si="21"/>
        <v>0</v>
      </c>
      <c r="AC5" s="5">
        <f t="shared" si="22"/>
        <v>1</v>
      </c>
      <c r="AD5" s="5">
        <f t="shared" si="23"/>
        <v>0</v>
      </c>
      <c r="AE5" s="5">
        <f t="shared" si="24"/>
        <v>9</v>
      </c>
      <c r="AF5" s="5">
        <f t="shared" si="25"/>
        <v>9</v>
      </c>
      <c r="AG5" s="5">
        <f t="shared" si="26"/>
        <v>0</v>
      </c>
      <c r="AH5" s="5">
        <f t="shared" si="27"/>
        <v>1</v>
      </c>
      <c r="AI5" s="5">
        <f t="shared" si="28"/>
        <v>0</v>
      </c>
      <c r="AJ5" s="5">
        <f t="shared" si="29"/>
        <v>0</v>
      </c>
      <c r="AK5" s="5">
        <f t="shared" si="30"/>
        <v>0</v>
      </c>
      <c r="AL5" s="5">
        <f t="shared" si="31"/>
        <v>0</v>
      </c>
      <c r="AM5" s="5">
        <f t="shared" si="32"/>
        <v>0</v>
      </c>
      <c r="AN5" s="5">
        <f t="shared" si="33"/>
        <v>0</v>
      </c>
      <c r="AO5" s="5">
        <f t="shared" si="34"/>
        <v>0</v>
      </c>
    </row>
    <row r="6" spans="1:41" ht="12.75" customHeight="1" x14ac:dyDescent="0.2">
      <c r="A6" s="9">
        <v>2021</v>
      </c>
      <c r="B6" s="9">
        <v>123336</v>
      </c>
      <c r="C6" s="9" t="s">
        <v>958</v>
      </c>
      <c r="D6" s="9" t="s">
        <v>962</v>
      </c>
      <c r="E6" s="9" t="s">
        <v>972</v>
      </c>
      <c r="F6" s="9" t="s">
        <v>973</v>
      </c>
      <c r="G6" s="5">
        <f t="shared" si="0"/>
        <v>0</v>
      </c>
      <c r="H6" s="5">
        <f t="shared" si="1"/>
        <v>0</v>
      </c>
      <c r="I6" s="5">
        <f t="shared" si="2"/>
        <v>1</v>
      </c>
      <c r="J6" s="5">
        <f t="shared" si="3"/>
        <v>0</v>
      </c>
      <c r="K6" s="5">
        <f t="shared" si="4"/>
        <v>0</v>
      </c>
      <c r="L6" s="5">
        <f t="shared" si="5"/>
        <v>0</v>
      </c>
      <c r="M6" s="5">
        <f t="shared" si="6"/>
        <v>0</v>
      </c>
      <c r="N6" s="5">
        <f t="shared" si="7"/>
        <v>1</v>
      </c>
      <c r="O6" s="5">
        <f t="shared" si="8"/>
        <v>0</v>
      </c>
      <c r="P6" s="5">
        <f t="shared" si="9"/>
        <v>0</v>
      </c>
      <c r="Q6" s="5">
        <f t="shared" si="10"/>
        <v>0</v>
      </c>
      <c r="R6" s="5">
        <f t="shared" si="11"/>
        <v>9</v>
      </c>
      <c r="S6" s="5">
        <f t="shared" si="12"/>
        <v>1</v>
      </c>
      <c r="T6" s="5">
        <f t="shared" si="13"/>
        <v>0</v>
      </c>
      <c r="U6" s="5">
        <f t="shared" si="14"/>
        <v>0</v>
      </c>
      <c r="V6" s="5">
        <f t="shared" si="15"/>
        <v>1</v>
      </c>
      <c r="W6" s="5">
        <f t="shared" si="16"/>
        <v>9</v>
      </c>
      <c r="X6" s="5">
        <f t="shared" si="17"/>
        <v>0</v>
      </c>
      <c r="Y6" s="5">
        <f t="shared" si="18"/>
        <v>0</v>
      </c>
      <c r="Z6" s="5">
        <f t="shared" si="19"/>
        <v>0</v>
      </c>
      <c r="AA6" s="5">
        <f t="shared" si="20"/>
        <v>9</v>
      </c>
      <c r="AB6" s="5">
        <f t="shared" si="21"/>
        <v>0</v>
      </c>
      <c r="AC6" s="5">
        <f t="shared" si="22"/>
        <v>0</v>
      </c>
      <c r="AD6" s="5">
        <f t="shared" si="23"/>
        <v>0</v>
      </c>
      <c r="AE6" s="5">
        <f t="shared" si="24"/>
        <v>9</v>
      </c>
      <c r="AF6" s="5">
        <f t="shared" si="25"/>
        <v>9</v>
      </c>
      <c r="AG6" s="5">
        <f t="shared" si="26"/>
        <v>0</v>
      </c>
      <c r="AH6" s="5">
        <f t="shared" si="27"/>
        <v>0</v>
      </c>
      <c r="AI6" s="5">
        <f t="shared" si="28"/>
        <v>0</v>
      </c>
      <c r="AJ6" s="5">
        <f t="shared" si="29"/>
        <v>0</v>
      </c>
      <c r="AK6" s="5">
        <f t="shared" si="30"/>
        <v>0</v>
      </c>
      <c r="AL6" s="5">
        <f t="shared" si="31"/>
        <v>0</v>
      </c>
      <c r="AM6" s="5">
        <f t="shared" si="32"/>
        <v>0</v>
      </c>
      <c r="AN6" s="5">
        <f t="shared" si="33"/>
        <v>0</v>
      </c>
      <c r="AO6" s="5">
        <f t="shared" si="34"/>
        <v>0</v>
      </c>
    </row>
    <row r="7" spans="1:41" ht="12.75" customHeight="1" x14ac:dyDescent="0.2">
      <c r="A7" s="9">
        <v>2021</v>
      </c>
      <c r="B7" s="9">
        <v>123336</v>
      </c>
      <c r="C7" s="9" t="s">
        <v>958</v>
      </c>
      <c r="D7" s="9" t="s">
        <v>962</v>
      </c>
      <c r="E7" s="9" t="s">
        <v>974</v>
      </c>
      <c r="F7" s="9" t="s">
        <v>975</v>
      </c>
      <c r="G7" s="5">
        <f t="shared" si="0"/>
        <v>0</v>
      </c>
      <c r="H7" s="5">
        <f t="shared" si="1"/>
        <v>0</v>
      </c>
      <c r="I7" s="5">
        <f t="shared" si="2"/>
        <v>0</v>
      </c>
      <c r="J7" s="5">
        <f t="shared" si="3"/>
        <v>0</v>
      </c>
      <c r="K7" s="5">
        <f t="shared" si="4"/>
        <v>0</v>
      </c>
      <c r="L7" s="5">
        <f t="shared" si="5"/>
        <v>0</v>
      </c>
      <c r="M7" s="5">
        <f t="shared" si="6"/>
        <v>1</v>
      </c>
      <c r="N7" s="5">
        <f t="shared" si="7"/>
        <v>0</v>
      </c>
      <c r="O7" s="5">
        <f t="shared" si="8"/>
        <v>0</v>
      </c>
      <c r="P7" s="5">
        <f t="shared" si="9"/>
        <v>1</v>
      </c>
      <c r="Q7" s="5">
        <f t="shared" si="10"/>
        <v>0</v>
      </c>
      <c r="R7" s="5">
        <f t="shared" si="11"/>
        <v>9</v>
      </c>
      <c r="S7" s="5">
        <f t="shared" si="12"/>
        <v>0</v>
      </c>
      <c r="T7" s="5">
        <f t="shared" si="13"/>
        <v>0</v>
      </c>
      <c r="U7" s="5">
        <f t="shared" si="14"/>
        <v>0</v>
      </c>
      <c r="V7" s="5">
        <f t="shared" si="15"/>
        <v>0</v>
      </c>
      <c r="W7" s="5">
        <f t="shared" si="16"/>
        <v>9</v>
      </c>
      <c r="X7" s="5">
        <f t="shared" si="17"/>
        <v>0</v>
      </c>
      <c r="Y7" s="5">
        <f t="shared" si="18"/>
        <v>0</v>
      </c>
      <c r="Z7" s="5">
        <f t="shared" si="19"/>
        <v>0</v>
      </c>
      <c r="AA7" s="5">
        <f t="shared" si="20"/>
        <v>9</v>
      </c>
      <c r="AB7" s="5">
        <f t="shared" si="21"/>
        <v>0</v>
      </c>
      <c r="AC7" s="5">
        <f t="shared" si="22"/>
        <v>0</v>
      </c>
      <c r="AD7" s="5">
        <f t="shared" si="23"/>
        <v>0</v>
      </c>
      <c r="AE7" s="5">
        <f t="shared" si="24"/>
        <v>9</v>
      </c>
      <c r="AF7" s="5">
        <f t="shared" si="25"/>
        <v>9</v>
      </c>
      <c r="AG7" s="5">
        <f t="shared" si="26"/>
        <v>0</v>
      </c>
      <c r="AH7" s="5">
        <f t="shared" si="27"/>
        <v>0</v>
      </c>
      <c r="AI7" s="5">
        <f t="shared" si="28"/>
        <v>0</v>
      </c>
      <c r="AJ7" s="5">
        <f t="shared" si="29"/>
        <v>0</v>
      </c>
      <c r="AK7" s="5">
        <f t="shared" si="30"/>
        <v>0</v>
      </c>
      <c r="AL7" s="5">
        <f t="shared" si="31"/>
        <v>1</v>
      </c>
      <c r="AM7" s="5">
        <f t="shared" si="32"/>
        <v>0</v>
      </c>
      <c r="AN7" s="5">
        <f t="shared" si="33"/>
        <v>0</v>
      </c>
      <c r="AO7" s="5">
        <f t="shared" si="34"/>
        <v>0</v>
      </c>
    </row>
    <row r="8" spans="1:41" ht="12.75" customHeight="1" x14ac:dyDescent="0.2">
      <c r="A8" s="9">
        <v>2021</v>
      </c>
      <c r="B8" s="9">
        <v>1308687</v>
      </c>
      <c r="C8" s="9" t="s">
        <v>958</v>
      </c>
      <c r="D8" s="9" t="s">
        <v>977</v>
      </c>
      <c r="E8" s="9" t="s">
        <v>978</v>
      </c>
      <c r="F8" s="9" t="s">
        <v>979</v>
      </c>
      <c r="G8" s="5">
        <f t="shared" si="0"/>
        <v>0</v>
      </c>
      <c r="H8" s="5">
        <f t="shared" si="1"/>
        <v>0</v>
      </c>
      <c r="I8" s="5">
        <f t="shared" si="2"/>
        <v>1</v>
      </c>
      <c r="J8" s="5">
        <f t="shared" si="3"/>
        <v>0</v>
      </c>
      <c r="K8" s="5">
        <f t="shared" si="4"/>
        <v>0</v>
      </c>
      <c r="L8" s="5">
        <f t="shared" si="5"/>
        <v>0</v>
      </c>
      <c r="M8" s="5">
        <f t="shared" si="6"/>
        <v>0</v>
      </c>
      <c r="N8" s="5">
        <f t="shared" si="7"/>
        <v>0</v>
      </c>
      <c r="O8" s="5">
        <f t="shared" si="8"/>
        <v>9</v>
      </c>
      <c r="P8" s="5">
        <f t="shared" si="9"/>
        <v>0</v>
      </c>
      <c r="Q8" s="5">
        <f t="shared" si="10"/>
        <v>1</v>
      </c>
      <c r="R8" s="5">
        <f t="shared" si="11"/>
        <v>9</v>
      </c>
      <c r="S8" s="5">
        <f t="shared" si="12"/>
        <v>0</v>
      </c>
      <c r="T8" s="5">
        <f t="shared" si="13"/>
        <v>0</v>
      </c>
      <c r="U8" s="5">
        <f t="shared" si="14"/>
        <v>0</v>
      </c>
      <c r="V8" s="5">
        <f t="shared" si="15"/>
        <v>9</v>
      </c>
      <c r="W8" s="5">
        <f t="shared" si="16"/>
        <v>9</v>
      </c>
      <c r="X8" s="5">
        <f t="shared" si="17"/>
        <v>0</v>
      </c>
      <c r="Y8" s="5">
        <f t="shared" si="18"/>
        <v>1</v>
      </c>
      <c r="Z8" s="5">
        <f t="shared" si="19"/>
        <v>0</v>
      </c>
      <c r="AA8" s="5">
        <f t="shared" si="20"/>
        <v>0</v>
      </c>
      <c r="AB8" s="5">
        <f t="shared" si="21"/>
        <v>9</v>
      </c>
      <c r="AC8" s="5">
        <f t="shared" si="22"/>
        <v>0</v>
      </c>
      <c r="AD8" s="5">
        <f t="shared" si="23"/>
        <v>9</v>
      </c>
      <c r="AE8" s="5">
        <f t="shared" si="24"/>
        <v>0</v>
      </c>
      <c r="AF8" s="5">
        <f t="shared" si="25"/>
        <v>0</v>
      </c>
      <c r="AG8" s="5">
        <f t="shared" si="26"/>
        <v>0</v>
      </c>
      <c r="AH8" s="5">
        <f t="shared" si="27"/>
        <v>0</v>
      </c>
      <c r="AI8" s="5">
        <f t="shared" si="28"/>
        <v>9</v>
      </c>
      <c r="AJ8" s="5">
        <f t="shared" si="29"/>
        <v>1</v>
      </c>
      <c r="AK8" s="5">
        <f t="shared" si="30"/>
        <v>0</v>
      </c>
      <c r="AL8" s="5">
        <f t="shared" si="31"/>
        <v>0</v>
      </c>
      <c r="AM8" s="5">
        <f t="shared" si="32"/>
        <v>0</v>
      </c>
      <c r="AN8" s="5">
        <f t="shared" si="33"/>
        <v>0</v>
      </c>
      <c r="AO8" s="5">
        <f t="shared" si="34"/>
        <v>0</v>
      </c>
    </row>
    <row r="9" spans="1:41" ht="12.75" customHeight="1" x14ac:dyDescent="0.2">
      <c r="A9" s="9">
        <v>2021</v>
      </c>
      <c r="B9" s="9">
        <v>1319230</v>
      </c>
      <c r="C9" s="9" t="s">
        <v>958</v>
      </c>
      <c r="D9" s="9" t="s">
        <v>980</v>
      </c>
      <c r="E9" s="9" t="s">
        <v>981</v>
      </c>
      <c r="F9" s="9" t="s">
        <v>982</v>
      </c>
      <c r="G9" s="5">
        <f t="shared" si="0"/>
        <v>0</v>
      </c>
      <c r="H9" s="5">
        <f t="shared" si="1"/>
        <v>0</v>
      </c>
      <c r="I9" s="5">
        <f t="shared" si="2"/>
        <v>0</v>
      </c>
      <c r="J9" s="5">
        <f t="shared" si="3"/>
        <v>1</v>
      </c>
      <c r="K9" s="5">
        <f t="shared" si="4"/>
        <v>0</v>
      </c>
      <c r="L9" s="5">
        <f t="shared" si="5"/>
        <v>0</v>
      </c>
      <c r="M9" s="5">
        <f t="shared" si="6"/>
        <v>1</v>
      </c>
      <c r="N9" s="5">
        <f t="shared" si="7"/>
        <v>1</v>
      </c>
      <c r="O9" s="5">
        <f t="shared" si="8"/>
        <v>0</v>
      </c>
      <c r="P9" s="5">
        <f t="shared" si="9"/>
        <v>0</v>
      </c>
      <c r="Q9" s="5">
        <f t="shared" si="10"/>
        <v>9</v>
      </c>
      <c r="R9" s="5">
        <f t="shared" si="11"/>
        <v>9</v>
      </c>
      <c r="S9" s="5">
        <f t="shared" si="12"/>
        <v>0</v>
      </c>
      <c r="T9" s="5">
        <f t="shared" si="13"/>
        <v>0</v>
      </c>
      <c r="U9" s="5">
        <f t="shared" si="14"/>
        <v>0</v>
      </c>
      <c r="V9" s="5">
        <f t="shared" si="15"/>
        <v>0</v>
      </c>
      <c r="W9" s="5">
        <f t="shared" si="16"/>
        <v>0</v>
      </c>
      <c r="X9" s="5">
        <f t="shared" si="17"/>
        <v>9</v>
      </c>
      <c r="Y9" s="5">
        <f t="shared" si="18"/>
        <v>0</v>
      </c>
      <c r="Z9" s="5">
        <f t="shared" si="19"/>
        <v>0</v>
      </c>
      <c r="AA9" s="5">
        <f t="shared" si="20"/>
        <v>0</v>
      </c>
      <c r="AB9" s="5">
        <f t="shared" si="21"/>
        <v>0</v>
      </c>
      <c r="AC9" s="5">
        <f t="shared" si="22"/>
        <v>0</v>
      </c>
      <c r="AD9" s="5">
        <f t="shared" si="23"/>
        <v>0</v>
      </c>
      <c r="AE9" s="5">
        <f t="shared" si="24"/>
        <v>0</v>
      </c>
      <c r="AF9" s="5">
        <f t="shared" si="25"/>
        <v>0</v>
      </c>
      <c r="AG9" s="5">
        <f t="shared" si="26"/>
        <v>9</v>
      </c>
      <c r="AH9" s="5">
        <f t="shared" si="27"/>
        <v>0</v>
      </c>
      <c r="AI9" s="5">
        <f t="shared" si="28"/>
        <v>0</v>
      </c>
      <c r="AJ9" s="5">
        <f t="shared" si="29"/>
        <v>0</v>
      </c>
      <c r="AK9" s="5">
        <f t="shared" si="30"/>
        <v>0</v>
      </c>
      <c r="AL9" s="5">
        <f t="shared" si="31"/>
        <v>0</v>
      </c>
      <c r="AM9" s="5">
        <f t="shared" si="32"/>
        <v>1</v>
      </c>
      <c r="AN9" s="5">
        <f t="shared" si="33"/>
        <v>0</v>
      </c>
      <c r="AO9" s="5">
        <f t="shared" si="34"/>
        <v>0</v>
      </c>
    </row>
    <row r="10" spans="1:41" ht="12.75" customHeight="1" x14ac:dyDescent="0.2">
      <c r="A10" s="9">
        <v>2021</v>
      </c>
      <c r="B10" s="9">
        <v>1179970</v>
      </c>
      <c r="C10" s="9" t="s">
        <v>958</v>
      </c>
      <c r="D10" s="9" t="s">
        <v>963</v>
      </c>
      <c r="E10" s="9" t="s">
        <v>983</v>
      </c>
      <c r="F10" s="9" t="s">
        <v>984</v>
      </c>
      <c r="G10" s="5">
        <f t="shared" si="0"/>
        <v>0</v>
      </c>
      <c r="H10" s="5">
        <f t="shared" si="1"/>
        <v>0</v>
      </c>
      <c r="I10" s="5">
        <f t="shared" si="2"/>
        <v>0</v>
      </c>
      <c r="J10" s="5">
        <f t="shared" si="3"/>
        <v>0</v>
      </c>
      <c r="K10" s="5">
        <f t="shared" si="4"/>
        <v>1</v>
      </c>
      <c r="L10" s="5">
        <f t="shared" si="5"/>
        <v>0</v>
      </c>
      <c r="M10" s="5">
        <f t="shared" si="6"/>
        <v>0</v>
      </c>
      <c r="N10" s="5">
        <f t="shared" si="7"/>
        <v>0</v>
      </c>
      <c r="O10" s="5">
        <f t="shared" si="8"/>
        <v>0</v>
      </c>
      <c r="P10" s="5">
        <f t="shared" si="9"/>
        <v>0</v>
      </c>
      <c r="Q10" s="5">
        <f t="shared" si="10"/>
        <v>0</v>
      </c>
      <c r="R10" s="5">
        <f t="shared" si="11"/>
        <v>1</v>
      </c>
      <c r="S10" s="5">
        <f t="shared" si="12"/>
        <v>0</v>
      </c>
      <c r="T10" s="5">
        <f t="shared" si="13"/>
        <v>0</v>
      </c>
      <c r="U10" s="5">
        <f t="shared" si="14"/>
        <v>0</v>
      </c>
      <c r="V10" s="5">
        <f t="shared" si="15"/>
        <v>0</v>
      </c>
      <c r="W10" s="5">
        <f t="shared" si="16"/>
        <v>0</v>
      </c>
      <c r="X10" s="5">
        <f t="shared" si="17"/>
        <v>1</v>
      </c>
      <c r="Y10" s="5">
        <f t="shared" si="18"/>
        <v>9</v>
      </c>
      <c r="Z10" s="5">
        <f t="shared" si="19"/>
        <v>0</v>
      </c>
      <c r="AA10" s="5">
        <f t="shared" si="20"/>
        <v>0</v>
      </c>
      <c r="AB10" s="5">
        <f t="shared" si="21"/>
        <v>9</v>
      </c>
      <c r="AC10" s="5">
        <f t="shared" si="22"/>
        <v>0</v>
      </c>
      <c r="AD10" s="5">
        <f t="shared" si="23"/>
        <v>0</v>
      </c>
      <c r="AE10" s="5">
        <f t="shared" si="24"/>
        <v>0</v>
      </c>
      <c r="AF10" s="5">
        <f t="shared" si="25"/>
        <v>0</v>
      </c>
      <c r="AG10" s="5">
        <f t="shared" si="26"/>
        <v>0</v>
      </c>
      <c r="AH10" s="5">
        <f t="shared" si="27"/>
        <v>0</v>
      </c>
      <c r="AI10" s="5">
        <f t="shared" si="28"/>
        <v>0</v>
      </c>
      <c r="AJ10" s="5">
        <f t="shared" si="29"/>
        <v>0</v>
      </c>
      <c r="AK10" s="5">
        <f t="shared" si="30"/>
        <v>0</v>
      </c>
      <c r="AL10" s="5">
        <f t="shared" si="31"/>
        <v>1</v>
      </c>
      <c r="AM10" s="5">
        <f t="shared" si="32"/>
        <v>0</v>
      </c>
      <c r="AN10" s="5">
        <f t="shared" si="33"/>
        <v>0</v>
      </c>
      <c r="AO10" s="5">
        <f t="shared" si="34"/>
        <v>0</v>
      </c>
    </row>
    <row r="11" spans="1:41" ht="12.75" customHeight="1" x14ac:dyDescent="0.2">
      <c r="A11" s="9">
        <v>2021</v>
      </c>
      <c r="B11" s="9">
        <v>123336</v>
      </c>
      <c r="C11" s="9" t="s">
        <v>958</v>
      </c>
      <c r="D11" s="9" t="s">
        <v>962</v>
      </c>
      <c r="E11" s="9" t="s">
        <v>985</v>
      </c>
      <c r="F11" s="9" t="s">
        <v>986</v>
      </c>
      <c r="G11" s="5">
        <f t="shared" si="0"/>
        <v>0</v>
      </c>
      <c r="H11" s="5">
        <f t="shared" si="1"/>
        <v>0</v>
      </c>
      <c r="I11" s="5">
        <f t="shared" si="2"/>
        <v>0</v>
      </c>
      <c r="J11" s="5">
        <f t="shared" si="3"/>
        <v>1</v>
      </c>
      <c r="K11" s="5">
        <f t="shared" si="4"/>
        <v>0</v>
      </c>
      <c r="L11" s="5">
        <f t="shared" si="5"/>
        <v>0</v>
      </c>
      <c r="M11" s="5">
        <f t="shared" si="6"/>
        <v>0</v>
      </c>
      <c r="N11" s="5">
        <f t="shared" si="7"/>
        <v>1</v>
      </c>
      <c r="O11" s="5">
        <f t="shared" si="8"/>
        <v>0</v>
      </c>
      <c r="P11" s="5">
        <f t="shared" si="9"/>
        <v>0</v>
      </c>
      <c r="Q11" s="5">
        <f t="shared" si="10"/>
        <v>1</v>
      </c>
      <c r="R11" s="5">
        <f t="shared" si="11"/>
        <v>9</v>
      </c>
      <c r="S11" s="5">
        <f t="shared" si="12"/>
        <v>0</v>
      </c>
      <c r="T11" s="5">
        <f t="shared" si="13"/>
        <v>0</v>
      </c>
      <c r="U11" s="5">
        <f t="shared" si="14"/>
        <v>0</v>
      </c>
      <c r="V11" s="5">
        <f t="shared" si="15"/>
        <v>0</v>
      </c>
      <c r="W11" s="5">
        <f t="shared" si="16"/>
        <v>9</v>
      </c>
      <c r="X11" s="5">
        <f t="shared" si="17"/>
        <v>0</v>
      </c>
      <c r="Y11" s="5">
        <f t="shared" si="18"/>
        <v>1</v>
      </c>
      <c r="Z11" s="5">
        <f t="shared" si="19"/>
        <v>0</v>
      </c>
      <c r="AA11" s="5">
        <f t="shared" si="20"/>
        <v>9</v>
      </c>
      <c r="AB11" s="5">
        <f t="shared" si="21"/>
        <v>0</v>
      </c>
      <c r="AC11" s="5">
        <f t="shared" si="22"/>
        <v>0</v>
      </c>
      <c r="AD11" s="5">
        <f t="shared" si="23"/>
        <v>0</v>
      </c>
      <c r="AE11" s="5">
        <f t="shared" si="24"/>
        <v>9</v>
      </c>
      <c r="AF11" s="5">
        <f t="shared" si="25"/>
        <v>9</v>
      </c>
      <c r="AG11" s="5">
        <f t="shared" si="26"/>
        <v>0</v>
      </c>
      <c r="AH11" s="5">
        <f t="shared" si="27"/>
        <v>0</v>
      </c>
      <c r="AI11" s="5">
        <f t="shared" si="28"/>
        <v>0</v>
      </c>
      <c r="AJ11" s="5">
        <f t="shared" si="29"/>
        <v>0</v>
      </c>
      <c r="AK11" s="5">
        <f t="shared" si="30"/>
        <v>0</v>
      </c>
      <c r="AL11" s="5">
        <f t="shared" si="31"/>
        <v>0</v>
      </c>
      <c r="AM11" s="5">
        <f t="shared" si="32"/>
        <v>0</v>
      </c>
      <c r="AN11" s="5">
        <f t="shared" si="33"/>
        <v>0</v>
      </c>
      <c r="AO11" s="5">
        <f t="shared" si="34"/>
        <v>0</v>
      </c>
    </row>
    <row r="12" spans="1:41" ht="12.75" customHeight="1" x14ac:dyDescent="0.2">
      <c r="A12" s="9">
        <v>2021</v>
      </c>
      <c r="B12" s="9">
        <v>123336</v>
      </c>
      <c r="C12" s="9" t="s">
        <v>958</v>
      </c>
      <c r="D12" s="9" t="s">
        <v>962</v>
      </c>
      <c r="E12" s="9" t="s">
        <v>987</v>
      </c>
      <c r="F12" s="9" t="s">
        <v>988</v>
      </c>
      <c r="G12" s="5">
        <f t="shared" si="0"/>
        <v>1</v>
      </c>
      <c r="H12" s="5">
        <f t="shared" si="1"/>
        <v>0</v>
      </c>
      <c r="I12" s="5">
        <f t="shared" si="2"/>
        <v>1</v>
      </c>
      <c r="J12" s="5">
        <f t="shared" si="3"/>
        <v>1</v>
      </c>
      <c r="K12" s="5">
        <f t="shared" si="4"/>
        <v>0</v>
      </c>
      <c r="L12" s="5">
        <f t="shared" si="5"/>
        <v>1</v>
      </c>
      <c r="M12" s="5">
        <f t="shared" si="6"/>
        <v>0</v>
      </c>
      <c r="N12" s="5">
        <f t="shared" si="7"/>
        <v>0</v>
      </c>
      <c r="O12" s="5">
        <f t="shared" si="8"/>
        <v>0</v>
      </c>
      <c r="P12" s="5">
        <f t="shared" si="9"/>
        <v>0</v>
      </c>
      <c r="Q12" s="5">
        <f t="shared" si="10"/>
        <v>0</v>
      </c>
      <c r="R12" s="5">
        <f t="shared" si="11"/>
        <v>9</v>
      </c>
      <c r="S12" s="5">
        <f t="shared" si="12"/>
        <v>0</v>
      </c>
      <c r="T12" s="5">
        <f t="shared" si="13"/>
        <v>0</v>
      </c>
      <c r="U12" s="5">
        <f t="shared" si="14"/>
        <v>0</v>
      </c>
      <c r="V12" s="5">
        <f t="shared" si="15"/>
        <v>0</v>
      </c>
      <c r="W12" s="5">
        <f t="shared" si="16"/>
        <v>9</v>
      </c>
      <c r="X12" s="5">
        <f t="shared" si="17"/>
        <v>0</v>
      </c>
      <c r="Y12" s="5">
        <f t="shared" si="18"/>
        <v>0</v>
      </c>
      <c r="Z12" s="5">
        <f t="shared" si="19"/>
        <v>0</v>
      </c>
      <c r="AA12" s="5">
        <f t="shared" si="20"/>
        <v>9</v>
      </c>
      <c r="AB12" s="5">
        <f t="shared" si="21"/>
        <v>0</v>
      </c>
      <c r="AC12" s="5">
        <f t="shared" si="22"/>
        <v>0</v>
      </c>
      <c r="AD12" s="5">
        <f t="shared" si="23"/>
        <v>0</v>
      </c>
      <c r="AE12" s="5">
        <f t="shared" si="24"/>
        <v>9</v>
      </c>
      <c r="AF12" s="5">
        <f t="shared" si="25"/>
        <v>9</v>
      </c>
      <c r="AG12" s="5">
        <f t="shared" si="26"/>
        <v>0</v>
      </c>
      <c r="AH12" s="5">
        <f t="shared" si="27"/>
        <v>0</v>
      </c>
      <c r="AI12" s="5">
        <f t="shared" si="28"/>
        <v>1</v>
      </c>
      <c r="AJ12" s="5">
        <f t="shared" si="29"/>
        <v>0</v>
      </c>
      <c r="AK12" s="5">
        <f t="shared" si="30"/>
        <v>0</v>
      </c>
      <c r="AL12" s="5">
        <f t="shared" si="31"/>
        <v>0</v>
      </c>
      <c r="AM12" s="5">
        <f t="shared" si="32"/>
        <v>0</v>
      </c>
      <c r="AN12" s="5">
        <f t="shared" si="33"/>
        <v>0</v>
      </c>
      <c r="AO12" s="5">
        <f t="shared" si="34"/>
        <v>0</v>
      </c>
    </row>
    <row r="13" spans="1:41" ht="12.75" customHeight="1" x14ac:dyDescent="0.2">
      <c r="A13" s="9">
        <v>2021</v>
      </c>
      <c r="B13" s="9">
        <v>1319230</v>
      </c>
      <c r="C13" s="9" t="s">
        <v>958</v>
      </c>
      <c r="D13" s="9" t="s">
        <v>980</v>
      </c>
      <c r="E13" s="9" t="s">
        <v>989</v>
      </c>
      <c r="F13" s="9" t="s">
        <v>990</v>
      </c>
      <c r="G13" s="5">
        <f t="shared" si="0"/>
        <v>0</v>
      </c>
      <c r="H13" s="5">
        <f t="shared" si="1"/>
        <v>0</v>
      </c>
      <c r="I13" s="5">
        <f t="shared" si="2"/>
        <v>0</v>
      </c>
      <c r="J13" s="5">
        <f t="shared" si="3"/>
        <v>0</v>
      </c>
      <c r="K13" s="5">
        <f t="shared" si="4"/>
        <v>1</v>
      </c>
      <c r="L13" s="5">
        <f t="shared" si="5"/>
        <v>0</v>
      </c>
      <c r="M13" s="5">
        <f t="shared" si="6"/>
        <v>1</v>
      </c>
      <c r="N13" s="5">
        <f t="shared" si="7"/>
        <v>0</v>
      </c>
      <c r="O13" s="5">
        <f t="shared" si="8"/>
        <v>0</v>
      </c>
      <c r="P13" s="5">
        <f t="shared" si="9"/>
        <v>0</v>
      </c>
      <c r="Q13" s="5">
        <f t="shared" si="10"/>
        <v>9</v>
      </c>
      <c r="R13" s="5">
        <f t="shared" si="11"/>
        <v>9</v>
      </c>
      <c r="S13" s="5">
        <f t="shared" si="12"/>
        <v>0</v>
      </c>
      <c r="T13" s="5">
        <f t="shared" si="13"/>
        <v>0</v>
      </c>
      <c r="U13" s="5">
        <f t="shared" si="14"/>
        <v>0</v>
      </c>
      <c r="V13" s="5">
        <f t="shared" si="15"/>
        <v>0</v>
      </c>
      <c r="W13" s="5">
        <f t="shared" si="16"/>
        <v>0</v>
      </c>
      <c r="X13" s="5">
        <f t="shared" si="17"/>
        <v>9</v>
      </c>
      <c r="Y13" s="5">
        <f t="shared" si="18"/>
        <v>0</v>
      </c>
      <c r="Z13" s="5">
        <f t="shared" si="19"/>
        <v>0</v>
      </c>
      <c r="AA13" s="5">
        <f t="shared" si="20"/>
        <v>0</v>
      </c>
      <c r="AB13" s="5">
        <f t="shared" si="21"/>
        <v>1</v>
      </c>
      <c r="AC13" s="5">
        <f t="shared" si="22"/>
        <v>0</v>
      </c>
      <c r="AD13" s="5">
        <f t="shared" si="23"/>
        <v>0</v>
      </c>
      <c r="AE13" s="5">
        <f t="shared" si="24"/>
        <v>0</v>
      </c>
      <c r="AF13" s="5">
        <f t="shared" si="25"/>
        <v>0</v>
      </c>
      <c r="AG13" s="5">
        <f t="shared" si="26"/>
        <v>9</v>
      </c>
      <c r="AH13" s="5">
        <f t="shared" si="27"/>
        <v>0</v>
      </c>
      <c r="AI13" s="5">
        <f t="shared" si="28"/>
        <v>0</v>
      </c>
      <c r="AJ13" s="5">
        <f t="shared" si="29"/>
        <v>0</v>
      </c>
      <c r="AK13" s="5">
        <f t="shared" si="30"/>
        <v>0</v>
      </c>
      <c r="AL13" s="5">
        <f t="shared" si="31"/>
        <v>1</v>
      </c>
      <c r="AM13" s="5">
        <f t="shared" si="32"/>
        <v>1</v>
      </c>
      <c r="AN13" s="5">
        <f t="shared" si="33"/>
        <v>0</v>
      </c>
      <c r="AO13" s="5">
        <f t="shared" si="34"/>
        <v>0</v>
      </c>
    </row>
    <row r="14" spans="1:41" ht="12.75" customHeight="1" x14ac:dyDescent="0.2">
      <c r="A14" s="9">
        <v>2021</v>
      </c>
      <c r="B14" s="9">
        <v>108730</v>
      </c>
      <c r="C14" s="9" t="s">
        <v>958</v>
      </c>
      <c r="D14" s="9" t="s">
        <v>991</v>
      </c>
      <c r="E14" s="9" t="s">
        <v>992</v>
      </c>
      <c r="F14" s="9" t="s">
        <v>993</v>
      </c>
      <c r="G14" s="5">
        <f t="shared" si="0"/>
        <v>1</v>
      </c>
      <c r="H14" s="5">
        <f t="shared" si="1"/>
        <v>0</v>
      </c>
      <c r="I14" s="5">
        <f t="shared" si="2"/>
        <v>0</v>
      </c>
      <c r="J14" s="5">
        <f t="shared" si="3"/>
        <v>0</v>
      </c>
      <c r="K14" s="5">
        <f t="shared" si="4"/>
        <v>0</v>
      </c>
      <c r="L14" s="5">
        <f t="shared" si="5"/>
        <v>0</v>
      </c>
      <c r="M14" s="5">
        <f t="shared" si="6"/>
        <v>1</v>
      </c>
      <c r="N14" s="5">
        <f t="shared" si="7"/>
        <v>0</v>
      </c>
      <c r="O14" s="5">
        <f t="shared" si="8"/>
        <v>9</v>
      </c>
      <c r="P14" s="5">
        <f t="shared" si="9"/>
        <v>0</v>
      </c>
      <c r="Q14" s="5">
        <f t="shared" si="10"/>
        <v>0</v>
      </c>
      <c r="R14" s="5">
        <f t="shared" si="11"/>
        <v>0</v>
      </c>
      <c r="S14" s="5">
        <f t="shared" si="12"/>
        <v>9</v>
      </c>
      <c r="T14" s="5">
        <f t="shared" si="13"/>
        <v>0</v>
      </c>
      <c r="U14" s="5">
        <f t="shared" si="14"/>
        <v>0</v>
      </c>
      <c r="V14" s="5">
        <f t="shared" si="15"/>
        <v>0</v>
      </c>
      <c r="W14" s="5">
        <f t="shared" si="16"/>
        <v>1</v>
      </c>
      <c r="X14" s="5">
        <f t="shared" si="17"/>
        <v>0</v>
      </c>
      <c r="Y14" s="5">
        <f t="shared" si="18"/>
        <v>0</v>
      </c>
      <c r="Z14" s="5">
        <f t="shared" si="19"/>
        <v>0</v>
      </c>
      <c r="AA14" s="5">
        <f t="shared" si="20"/>
        <v>0</v>
      </c>
      <c r="AB14" s="5">
        <f t="shared" si="21"/>
        <v>0</v>
      </c>
      <c r="AC14" s="5">
        <f t="shared" si="22"/>
        <v>1</v>
      </c>
      <c r="AD14" s="5">
        <f t="shared" si="23"/>
        <v>0</v>
      </c>
      <c r="AE14" s="5">
        <f t="shared" si="24"/>
        <v>0</v>
      </c>
      <c r="AF14" s="5">
        <f t="shared" si="25"/>
        <v>0</v>
      </c>
      <c r="AG14" s="5">
        <f t="shared" si="26"/>
        <v>1</v>
      </c>
      <c r="AH14" s="5">
        <f t="shared" si="27"/>
        <v>0</v>
      </c>
      <c r="AI14" s="5">
        <f t="shared" si="28"/>
        <v>0</v>
      </c>
      <c r="AJ14" s="5">
        <f t="shared" si="29"/>
        <v>9</v>
      </c>
      <c r="AK14" s="5">
        <f t="shared" si="30"/>
        <v>0</v>
      </c>
      <c r="AL14" s="5">
        <f t="shared" si="31"/>
        <v>0</v>
      </c>
      <c r="AM14" s="5">
        <f t="shared" si="32"/>
        <v>0</v>
      </c>
      <c r="AN14" s="5">
        <f t="shared" si="33"/>
        <v>0</v>
      </c>
      <c r="AO14" s="5">
        <f t="shared" si="34"/>
        <v>0</v>
      </c>
    </row>
    <row r="15" spans="1:41" ht="12.75" customHeight="1" x14ac:dyDescent="0.2">
      <c r="A15" s="9">
        <v>2021</v>
      </c>
      <c r="B15" s="9">
        <v>150129</v>
      </c>
      <c r="C15" s="9" t="s">
        <v>958</v>
      </c>
      <c r="D15" s="9" t="s">
        <v>994</v>
      </c>
      <c r="E15" s="9" t="s">
        <v>995</v>
      </c>
      <c r="F15" s="9" t="s">
        <v>996</v>
      </c>
      <c r="G15" s="5">
        <f t="shared" si="0"/>
        <v>1</v>
      </c>
      <c r="H15" s="5">
        <f t="shared" si="1"/>
        <v>0</v>
      </c>
      <c r="I15" s="5">
        <f t="shared" si="2"/>
        <v>0</v>
      </c>
      <c r="J15" s="5">
        <f t="shared" si="3"/>
        <v>1</v>
      </c>
      <c r="K15" s="5">
        <f t="shared" si="4"/>
        <v>0</v>
      </c>
      <c r="L15" s="5">
        <f t="shared" si="5"/>
        <v>0</v>
      </c>
      <c r="M15" s="5">
        <f t="shared" si="6"/>
        <v>0</v>
      </c>
      <c r="N15" s="5">
        <f t="shared" si="7"/>
        <v>0</v>
      </c>
      <c r="O15" s="5">
        <f t="shared" si="8"/>
        <v>0</v>
      </c>
      <c r="P15" s="5">
        <f t="shared" si="9"/>
        <v>9</v>
      </c>
      <c r="Q15" s="5">
        <f t="shared" si="10"/>
        <v>0</v>
      </c>
      <c r="R15" s="5">
        <f t="shared" si="11"/>
        <v>9</v>
      </c>
      <c r="S15" s="5">
        <f t="shared" si="12"/>
        <v>0</v>
      </c>
      <c r="T15" s="5">
        <f t="shared" si="13"/>
        <v>0</v>
      </c>
      <c r="U15" s="5">
        <f t="shared" si="14"/>
        <v>1</v>
      </c>
      <c r="V15" s="5">
        <f t="shared" si="15"/>
        <v>9</v>
      </c>
      <c r="W15" s="5">
        <f t="shared" si="16"/>
        <v>1</v>
      </c>
      <c r="X15" s="5">
        <f t="shared" si="17"/>
        <v>0</v>
      </c>
      <c r="Y15" s="5">
        <f t="shared" si="18"/>
        <v>0</v>
      </c>
      <c r="Z15" s="5">
        <f t="shared" si="19"/>
        <v>0</v>
      </c>
      <c r="AA15" s="5">
        <f t="shared" si="20"/>
        <v>0</v>
      </c>
      <c r="AB15" s="5">
        <f t="shared" si="21"/>
        <v>1</v>
      </c>
      <c r="AC15" s="5">
        <f t="shared" si="22"/>
        <v>0</v>
      </c>
      <c r="AD15" s="5">
        <f t="shared" si="23"/>
        <v>0</v>
      </c>
      <c r="AE15" s="5">
        <f t="shared" si="24"/>
        <v>0</v>
      </c>
      <c r="AF15" s="5">
        <f t="shared" si="25"/>
        <v>9</v>
      </c>
      <c r="AG15" s="5">
        <f t="shared" si="26"/>
        <v>0</v>
      </c>
      <c r="AH15" s="5">
        <f t="shared" si="27"/>
        <v>0</v>
      </c>
      <c r="AI15" s="5">
        <f t="shared" si="28"/>
        <v>0</v>
      </c>
      <c r="AJ15" s="5">
        <f t="shared" si="29"/>
        <v>0</v>
      </c>
      <c r="AK15" s="5">
        <f t="shared" si="30"/>
        <v>9</v>
      </c>
      <c r="AL15" s="5">
        <f t="shared" si="31"/>
        <v>0</v>
      </c>
      <c r="AM15" s="5">
        <f t="shared" si="32"/>
        <v>9</v>
      </c>
      <c r="AN15" s="5">
        <f t="shared" si="33"/>
        <v>0</v>
      </c>
      <c r="AO15" s="5">
        <f t="shared" si="34"/>
        <v>0</v>
      </c>
    </row>
    <row r="16" spans="1:41" ht="12.75" customHeight="1" x14ac:dyDescent="0.2">
      <c r="A16" s="9">
        <v>2021</v>
      </c>
      <c r="B16" s="9">
        <v>123336</v>
      </c>
      <c r="C16" s="9" t="s">
        <v>958</v>
      </c>
      <c r="D16" s="9" t="s">
        <v>962</v>
      </c>
      <c r="E16" s="9" t="s">
        <v>997</v>
      </c>
      <c r="F16" s="9" t="s">
        <v>998</v>
      </c>
      <c r="G16" s="5">
        <f t="shared" si="0"/>
        <v>0</v>
      </c>
      <c r="H16" s="5">
        <f t="shared" si="1"/>
        <v>0</v>
      </c>
      <c r="I16" s="5">
        <f t="shared" si="2"/>
        <v>0</v>
      </c>
      <c r="J16" s="5">
        <f t="shared" si="3"/>
        <v>1</v>
      </c>
      <c r="K16" s="5">
        <f t="shared" si="4"/>
        <v>0</v>
      </c>
      <c r="L16" s="5">
        <f t="shared" si="5"/>
        <v>0</v>
      </c>
      <c r="M16" s="5">
        <f t="shared" si="6"/>
        <v>0</v>
      </c>
      <c r="N16" s="5">
        <f t="shared" si="7"/>
        <v>0</v>
      </c>
      <c r="O16" s="5">
        <f t="shared" si="8"/>
        <v>0</v>
      </c>
      <c r="P16" s="5">
        <f t="shared" si="9"/>
        <v>0</v>
      </c>
      <c r="Q16" s="5">
        <f t="shared" si="10"/>
        <v>0</v>
      </c>
      <c r="R16" s="5">
        <f t="shared" si="11"/>
        <v>9</v>
      </c>
      <c r="S16" s="5">
        <f t="shared" si="12"/>
        <v>1</v>
      </c>
      <c r="T16" s="5">
        <f t="shared" si="13"/>
        <v>0</v>
      </c>
      <c r="U16" s="5">
        <f t="shared" si="14"/>
        <v>1</v>
      </c>
      <c r="V16" s="5">
        <f t="shared" si="15"/>
        <v>0</v>
      </c>
      <c r="W16" s="5">
        <f t="shared" si="16"/>
        <v>9</v>
      </c>
      <c r="X16" s="5">
        <f t="shared" si="17"/>
        <v>0</v>
      </c>
      <c r="Y16" s="5">
        <f t="shared" si="18"/>
        <v>1</v>
      </c>
      <c r="Z16" s="5">
        <f t="shared" si="19"/>
        <v>0</v>
      </c>
      <c r="AA16" s="5">
        <f t="shared" si="20"/>
        <v>9</v>
      </c>
      <c r="AB16" s="5">
        <f t="shared" si="21"/>
        <v>0</v>
      </c>
      <c r="AC16" s="5">
        <f t="shared" si="22"/>
        <v>0</v>
      </c>
      <c r="AD16" s="5">
        <f t="shared" si="23"/>
        <v>0</v>
      </c>
      <c r="AE16" s="5">
        <f t="shared" si="24"/>
        <v>9</v>
      </c>
      <c r="AF16" s="5">
        <f t="shared" si="25"/>
        <v>9</v>
      </c>
      <c r="AG16" s="5">
        <f t="shared" si="26"/>
        <v>0</v>
      </c>
      <c r="AH16" s="5">
        <f t="shared" si="27"/>
        <v>1</v>
      </c>
      <c r="AI16" s="5">
        <f t="shared" si="28"/>
        <v>0</v>
      </c>
      <c r="AJ16" s="5">
        <f t="shared" si="29"/>
        <v>0</v>
      </c>
      <c r="AK16" s="5">
        <f t="shared" si="30"/>
        <v>0</v>
      </c>
      <c r="AL16" s="5">
        <f t="shared" si="31"/>
        <v>0</v>
      </c>
      <c r="AM16" s="5">
        <f t="shared" si="32"/>
        <v>0</v>
      </c>
      <c r="AN16" s="5">
        <f t="shared" si="33"/>
        <v>0</v>
      </c>
      <c r="AO16" s="5">
        <f t="shared" si="34"/>
        <v>0</v>
      </c>
    </row>
    <row r="17" spans="1:41" ht="12.75" customHeight="1" x14ac:dyDescent="0.2">
      <c r="A17" s="9">
        <v>2021</v>
      </c>
      <c r="B17" s="9">
        <v>1103832</v>
      </c>
      <c r="C17" s="9" t="s">
        <v>958</v>
      </c>
      <c r="D17" s="9" t="s">
        <v>994</v>
      </c>
      <c r="E17" s="9" t="s">
        <v>999</v>
      </c>
      <c r="F17" s="9" t="s">
        <v>1000</v>
      </c>
      <c r="G17" s="5">
        <f t="shared" si="0"/>
        <v>1</v>
      </c>
      <c r="H17" s="5">
        <f t="shared" si="1"/>
        <v>1</v>
      </c>
      <c r="I17" s="5">
        <f t="shared" si="2"/>
        <v>0</v>
      </c>
      <c r="J17" s="5">
        <f t="shared" si="3"/>
        <v>1</v>
      </c>
      <c r="K17" s="5">
        <f t="shared" si="4"/>
        <v>0</v>
      </c>
      <c r="L17" s="5">
        <f t="shared" si="5"/>
        <v>0</v>
      </c>
      <c r="M17" s="5">
        <f t="shared" si="6"/>
        <v>0</v>
      </c>
      <c r="N17" s="5">
        <f t="shared" si="7"/>
        <v>1</v>
      </c>
      <c r="O17" s="5">
        <f t="shared" si="8"/>
        <v>0</v>
      </c>
      <c r="P17" s="5">
        <f t="shared" si="9"/>
        <v>9</v>
      </c>
      <c r="Q17" s="5">
        <f t="shared" si="10"/>
        <v>0</v>
      </c>
      <c r="R17" s="5">
        <f t="shared" si="11"/>
        <v>9</v>
      </c>
      <c r="S17" s="5">
        <f t="shared" si="12"/>
        <v>0</v>
      </c>
      <c r="T17" s="5">
        <f t="shared" si="13"/>
        <v>0</v>
      </c>
      <c r="U17" s="5">
        <f t="shared" si="14"/>
        <v>0</v>
      </c>
      <c r="V17" s="5">
        <f t="shared" si="15"/>
        <v>9</v>
      </c>
      <c r="W17" s="5">
        <f t="shared" si="16"/>
        <v>0</v>
      </c>
      <c r="X17" s="5">
        <f t="shared" si="17"/>
        <v>0</v>
      </c>
      <c r="Y17" s="5">
        <f t="shared" si="18"/>
        <v>0</v>
      </c>
      <c r="Z17" s="5">
        <f t="shared" si="19"/>
        <v>0</v>
      </c>
      <c r="AA17" s="5">
        <f t="shared" si="20"/>
        <v>0</v>
      </c>
      <c r="AB17" s="5">
        <f t="shared" si="21"/>
        <v>0</v>
      </c>
      <c r="AC17" s="5">
        <f t="shared" si="22"/>
        <v>0</v>
      </c>
      <c r="AD17" s="5">
        <f t="shared" si="23"/>
        <v>1</v>
      </c>
      <c r="AE17" s="5">
        <f t="shared" si="24"/>
        <v>0</v>
      </c>
      <c r="AF17" s="5">
        <f t="shared" si="25"/>
        <v>9</v>
      </c>
      <c r="AG17" s="5">
        <f t="shared" si="26"/>
        <v>0</v>
      </c>
      <c r="AH17" s="5">
        <f t="shared" si="27"/>
        <v>0</v>
      </c>
      <c r="AI17" s="5">
        <f t="shared" si="28"/>
        <v>0</v>
      </c>
      <c r="AJ17" s="5">
        <f t="shared" si="29"/>
        <v>0</v>
      </c>
      <c r="AK17" s="5">
        <f t="shared" si="30"/>
        <v>9</v>
      </c>
      <c r="AL17" s="5">
        <f t="shared" si="31"/>
        <v>0</v>
      </c>
      <c r="AM17" s="5">
        <f t="shared" si="32"/>
        <v>9</v>
      </c>
      <c r="AN17" s="5">
        <f t="shared" si="33"/>
        <v>0</v>
      </c>
      <c r="AO17" s="5">
        <f t="shared" si="34"/>
        <v>0</v>
      </c>
    </row>
    <row r="18" spans="1:41" ht="12.75" customHeight="1" x14ac:dyDescent="0.2">
      <c r="A18" s="9">
        <v>2021</v>
      </c>
      <c r="B18" s="9">
        <v>1308687</v>
      </c>
      <c r="C18" s="9" t="s">
        <v>958</v>
      </c>
      <c r="D18" s="9" t="s">
        <v>977</v>
      </c>
      <c r="E18" s="9" t="s">
        <v>1001</v>
      </c>
      <c r="F18" s="9" t="s">
        <v>1002</v>
      </c>
      <c r="G18" s="5" t="str">
        <f t="shared" si="0"/>
        <v>M</v>
      </c>
      <c r="H18" s="5">
        <f t="shared" si="1"/>
        <v>1</v>
      </c>
      <c r="I18" s="5">
        <f t="shared" si="2"/>
        <v>0</v>
      </c>
      <c r="J18" s="5">
        <f t="shared" si="3"/>
        <v>0</v>
      </c>
      <c r="K18" s="5">
        <f t="shared" si="4"/>
        <v>1</v>
      </c>
      <c r="L18" s="5">
        <f t="shared" si="5"/>
        <v>1</v>
      </c>
      <c r="M18" s="5">
        <f t="shared" si="6"/>
        <v>1</v>
      </c>
      <c r="N18" s="5">
        <f t="shared" si="7"/>
        <v>1</v>
      </c>
      <c r="O18" s="5">
        <f t="shared" si="8"/>
        <v>9</v>
      </c>
      <c r="P18" s="5">
        <f t="shared" si="9"/>
        <v>1</v>
      </c>
      <c r="Q18" s="5">
        <f t="shared" si="10"/>
        <v>0</v>
      </c>
      <c r="R18" s="5">
        <f t="shared" si="11"/>
        <v>9</v>
      </c>
      <c r="S18" s="5">
        <f t="shared" si="12"/>
        <v>0</v>
      </c>
      <c r="T18" s="5">
        <f t="shared" si="13"/>
        <v>0</v>
      </c>
      <c r="U18" s="5">
        <f t="shared" si="14"/>
        <v>1</v>
      </c>
      <c r="V18" s="5">
        <f t="shared" si="15"/>
        <v>9</v>
      </c>
      <c r="W18" s="5">
        <f t="shared" si="16"/>
        <v>9</v>
      </c>
      <c r="X18" s="5">
        <f t="shared" si="17"/>
        <v>0</v>
      </c>
      <c r="Y18" s="5">
        <f t="shared" si="18"/>
        <v>0</v>
      </c>
      <c r="Z18" s="5" t="str">
        <f t="shared" si="19"/>
        <v>B</v>
      </c>
      <c r="AA18" s="5" t="str">
        <f t="shared" si="20"/>
        <v>B</v>
      </c>
      <c r="AB18" s="5" t="str">
        <f t="shared" si="21"/>
        <v>B</v>
      </c>
      <c r="AC18" s="5" t="str">
        <f t="shared" si="22"/>
        <v>B</v>
      </c>
      <c r="AD18" s="5" t="str">
        <f t="shared" si="23"/>
        <v>B</v>
      </c>
      <c r="AE18" s="5" t="str">
        <f t="shared" si="24"/>
        <v>B</v>
      </c>
      <c r="AF18" s="5" t="str">
        <f t="shared" si="25"/>
        <v>B</v>
      </c>
      <c r="AG18" s="5" t="str">
        <f t="shared" si="26"/>
        <v>B</v>
      </c>
      <c r="AH18" s="5" t="str">
        <f t="shared" si="27"/>
        <v>B</v>
      </c>
      <c r="AI18" s="5" t="str">
        <f t="shared" si="28"/>
        <v>B</v>
      </c>
      <c r="AJ18" s="5" t="str">
        <f t="shared" si="29"/>
        <v>B</v>
      </c>
      <c r="AK18" s="5" t="str">
        <f t="shared" si="30"/>
        <v>B</v>
      </c>
      <c r="AL18" s="5" t="str">
        <f t="shared" si="31"/>
        <v>B</v>
      </c>
      <c r="AM18" s="5" t="str">
        <f t="shared" si="32"/>
        <v>B</v>
      </c>
      <c r="AN18" s="5" t="str">
        <f t="shared" si="33"/>
        <v>B</v>
      </c>
      <c r="AO18" s="5" t="str">
        <f t="shared" si="34"/>
        <v>B</v>
      </c>
    </row>
    <row r="19" spans="1:41" ht="12.75" customHeight="1" x14ac:dyDescent="0.2">
      <c r="A19" s="9">
        <v>2021</v>
      </c>
      <c r="B19" s="9">
        <v>1127927</v>
      </c>
      <c r="C19" s="9" t="s">
        <v>958</v>
      </c>
      <c r="D19" s="9" t="s">
        <v>1003</v>
      </c>
      <c r="E19" s="9" t="s">
        <v>1004</v>
      </c>
      <c r="F19" s="9" t="s">
        <v>1005</v>
      </c>
      <c r="G19" s="5">
        <f t="shared" si="0"/>
        <v>0</v>
      </c>
      <c r="H19" s="5">
        <f t="shared" si="1"/>
        <v>0</v>
      </c>
      <c r="I19" s="5">
        <f t="shared" si="2"/>
        <v>1</v>
      </c>
      <c r="J19" s="5">
        <f t="shared" si="3"/>
        <v>0</v>
      </c>
      <c r="K19" s="5">
        <f t="shared" si="4"/>
        <v>0</v>
      </c>
      <c r="L19" s="5">
        <f t="shared" si="5"/>
        <v>1</v>
      </c>
      <c r="M19" s="5">
        <f t="shared" si="6"/>
        <v>0</v>
      </c>
      <c r="N19" s="5">
        <f t="shared" si="7"/>
        <v>0</v>
      </c>
      <c r="O19" s="5">
        <f t="shared" si="8"/>
        <v>9</v>
      </c>
      <c r="P19" s="5">
        <f t="shared" si="9"/>
        <v>9</v>
      </c>
      <c r="Q19" s="5">
        <f t="shared" si="10"/>
        <v>0</v>
      </c>
      <c r="R19" s="5">
        <f t="shared" si="11"/>
        <v>1</v>
      </c>
      <c r="S19" s="5">
        <f t="shared" si="12"/>
        <v>9</v>
      </c>
      <c r="T19" s="5">
        <f t="shared" si="13"/>
        <v>9</v>
      </c>
      <c r="U19" s="5">
        <f t="shared" si="14"/>
        <v>0</v>
      </c>
      <c r="V19" s="5">
        <f t="shared" si="15"/>
        <v>9</v>
      </c>
      <c r="W19" s="5">
        <f t="shared" si="16"/>
        <v>0</v>
      </c>
      <c r="X19" s="5">
        <f t="shared" si="17"/>
        <v>9</v>
      </c>
      <c r="Y19" s="5">
        <f t="shared" si="18"/>
        <v>0</v>
      </c>
      <c r="Z19" s="5">
        <f t="shared" si="19"/>
        <v>0</v>
      </c>
      <c r="AA19" s="5">
        <f t="shared" si="20"/>
        <v>9</v>
      </c>
      <c r="AB19" s="5">
        <f t="shared" si="21"/>
        <v>0</v>
      </c>
      <c r="AC19" s="5">
        <f t="shared" si="22"/>
        <v>0</v>
      </c>
      <c r="AD19" s="5">
        <f t="shared" si="23"/>
        <v>1</v>
      </c>
      <c r="AE19" s="5">
        <f t="shared" si="24"/>
        <v>0</v>
      </c>
      <c r="AF19" s="5">
        <f t="shared" si="25"/>
        <v>0</v>
      </c>
      <c r="AG19" s="5">
        <f t="shared" si="26"/>
        <v>0</v>
      </c>
      <c r="AH19" s="5">
        <f t="shared" si="27"/>
        <v>0</v>
      </c>
      <c r="AI19" s="5">
        <f t="shared" si="28"/>
        <v>1</v>
      </c>
      <c r="AJ19" s="5">
        <f t="shared" si="29"/>
        <v>0</v>
      </c>
      <c r="AK19" s="5">
        <f t="shared" si="30"/>
        <v>0</v>
      </c>
      <c r="AL19" s="5">
        <f t="shared" si="31"/>
        <v>0</v>
      </c>
      <c r="AM19" s="5">
        <f t="shared" si="32"/>
        <v>0</v>
      </c>
      <c r="AN19" s="5">
        <f t="shared" si="33"/>
        <v>0</v>
      </c>
      <c r="AO19" s="5">
        <f t="shared" si="34"/>
        <v>0</v>
      </c>
    </row>
    <row r="20" spans="1:41" ht="12.75" customHeight="1" x14ac:dyDescent="0.2">
      <c r="A20" s="9">
        <v>2021</v>
      </c>
      <c r="B20" s="9">
        <v>123336</v>
      </c>
      <c r="C20" s="9" t="s">
        <v>958</v>
      </c>
      <c r="D20" s="9" t="s">
        <v>962</v>
      </c>
      <c r="E20" s="9" t="s">
        <v>1006</v>
      </c>
      <c r="F20" s="9" t="s">
        <v>1007</v>
      </c>
      <c r="G20" s="5">
        <f t="shared" si="0"/>
        <v>0</v>
      </c>
      <c r="H20" s="5">
        <f t="shared" si="1"/>
        <v>0</v>
      </c>
      <c r="I20" s="5">
        <f t="shared" si="2"/>
        <v>0</v>
      </c>
      <c r="J20" s="5">
        <f t="shared" si="3"/>
        <v>0</v>
      </c>
      <c r="K20" s="5">
        <f t="shared" si="4"/>
        <v>0</v>
      </c>
      <c r="L20" s="5">
        <f t="shared" si="5"/>
        <v>0</v>
      </c>
      <c r="M20" s="5">
        <f t="shared" si="6"/>
        <v>0</v>
      </c>
      <c r="N20" s="5">
        <f t="shared" si="7"/>
        <v>0</v>
      </c>
      <c r="O20" s="5">
        <f t="shared" si="8"/>
        <v>0</v>
      </c>
      <c r="P20" s="5">
        <f t="shared" si="9"/>
        <v>0</v>
      </c>
      <c r="Q20" s="5">
        <f t="shared" si="10"/>
        <v>0</v>
      </c>
      <c r="R20" s="5">
        <f t="shared" si="11"/>
        <v>9</v>
      </c>
      <c r="S20" s="5">
        <f t="shared" si="12"/>
        <v>1</v>
      </c>
      <c r="T20" s="5">
        <f t="shared" si="13"/>
        <v>0</v>
      </c>
      <c r="U20" s="5" t="str">
        <f t="shared" si="14"/>
        <v>B</v>
      </c>
      <c r="V20" s="5">
        <f t="shared" si="15"/>
        <v>1</v>
      </c>
      <c r="W20" s="5">
        <f t="shared" si="16"/>
        <v>9</v>
      </c>
      <c r="X20" s="5">
        <f t="shared" si="17"/>
        <v>1</v>
      </c>
      <c r="Y20" s="5">
        <f t="shared" si="18"/>
        <v>0</v>
      </c>
      <c r="Z20" s="5">
        <f t="shared" si="19"/>
        <v>0</v>
      </c>
      <c r="AA20" s="5">
        <f t="shared" si="20"/>
        <v>9</v>
      </c>
      <c r="AB20" s="5">
        <f t="shared" si="21"/>
        <v>0</v>
      </c>
      <c r="AC20" s="5">
        <f t="shared" si="22"/>
        <v>0</v>
      </c>
      <c r="AD20" s="5">
        <f t="shared" si="23"/>
        <v>0</v>
      </c>
      <c r="AE20" s="5">
        <f t="shared" si="24"/>
        <v>9</v>
      </c>
      <c r="AF20" s="5">
        <f t="shared" si="25"/>
        <v>9</v>
      </c>
      <c r="AG20" s="5">
        <f t="shared" si="26"/>
        <v>1</v>
      </c>
      <c r="AH20" s="5">
        <f t="shared" si="27"/>
        <v>0</v>
      </c>
      <c r="AI20" s="5">
        <f t="shared" si="28"/>
        <v>1</v>
      </c>
      <c r="AJ20" s="5">
        <f t="shared" si="29"/>
        <v>0</v>
      </c>
      <c r="AK20" s="5">
        <f t="shared" si="30"/>
        <v>0</v>
      </c>
      <c r="AL20" s="5">
        <f t="shared" si="31"/>
        <v>0</v>
      </c>
      <c r="AM20" s="5">
        <f t="shared" si="32"/>
        <v>0</v>
      </c>
      <c r="AN20" s="5">
        <f t="shared" si="33"/>
        <v>0</v>
      </c>
      <c r="AO20" s="5">
        <f t="shared" si="34"/>
        <v>0</v>
      </c>
    </row>
    <row r="21" spans="1:41" ht="12.75" customHeight="1" x14ac:dyDescent="0.2">
      <c r="A21" s="9">
        <v>2021</v>
      </c>
      <c r="B21" s="9">
        <v>123336</v>
      </c>
      <c r="C21" s="9" t="s">
        <v>958</v>
      </c>
      <c r="D21" s="9" t="s">
        <v>962</v>
      </c>
      <c r="E21" s="9" t="s">
        <v>1008</v>
      </c>
      <c r="F21" s="9" t="s">
        <v>1009</v>
      </c>
      <c r="G21" s="5">
        <f t="shared" si="0"/>
        <v>0</v>
      </c>
      <c r="H21" s="5">
        <f t="shared" si="1"/>
        <v>0</v>
      </c>
      <c r="I21" s="5">
        <f t="shared" si="2"/>
        <v>0</v>
      </c>
      <c r="J21" s="5">
        <f t="shared" si="3"/>
        <v>1</v>
      </c>
      <c r="K21" s="5">
        <f t="shared" si="4"/>
        <v>0</v>
      </c>
      <c r="L21" s="5">
        <f t="shared" si="5"/>
        <v>0</v>
      </c>
      <c r="M21" s="5">
        <f t="shared" si="6"/>
        <v>0</v>
      </c>
      <c r="N21" s="5">
        <f t="shared" si="7"/>
        <v>0</v>
      </c>
      <c r="O21" s="5">
        <f t="shared" si="8"/>
        <v>1</v>
      </c>
      <c r="P21" s="5">
        <f t="shared" si="9"/>
        <v>0</v>
      </c>
      <c r="Q21" s="5">
        <f t="shared" si="10"/>
        <v>1</v>
      </c>
      <c r="R21" s="5">
        <f t="shared" si="11"/>
        <v>9</v>
      </c>
      <c r="S21" s="5">
        <f t="shared" si="12"/>
        <v>1</v>
      </c>
      <c r="T21" s="5">
        <f t="shared" si="13"/>
        <v>0</v>
      </c>
      <c r="U21" s="5">
        <f t="shared" si="14"/>
        <v>1</v>
      </c>
      <c r="V21" s="5">
        <f t="shared" si="15"/>
        <v>0</v>
      </c>
      <c r="W21" s="5">
        <f t="shared" si="16"/>
        <v>9</v>
      </c>
      <c r="X21" s="5">
        <f t="shared" si="17"/>
        <v>0</v>
      </c>
      <c r="Y21" s="5">
        <f t="shared" si="18"/>
        <v>0</v>
      </c>
      <c r="Z21" s="5">
        <f t="shared" si="19"/>
        <v>0</v>
      </c>
      <c r="AA21" s="5">
        <f t="shared" si="20"/>
        <v>9</v>
      </c>
      <c r="AB21" s="5">
        <f t="shared" si="21"/>
        <v>0</v>
      </c>
      <c r="AC21" s="5">
        <f t="shared" si="22"/>
        <v>0</v>
      </c>
      <c r="AD21" s="5">
        <f t="shared" si="23"/>
        <v>0</v>
      </c>
      <c r="AE21" s="5">
        <f t="shared" si="24"/>
        <v>9</v>
      </c>
      <c r="AF21" s="5">
        <f t="shared" si="25"/>
        <v>9</v>
      </c>
      <c r="AG21" s="5">
        <f t="shared" si="26"/>
        <v>0</v>
      </c>
      <c r="AH21" s="5">
        <f t="shared" si="27"/>
        <v>0</v>
      </c>
      <c r="AI21" s="5">
        <f t="shared" si="28"/>
        <v>0</v>
      </c>
      <c r="AJ21" s="5">
        <f t="shared" si="29"/>
        <v>0</v>
      </c>
      <c r="AK21" s="5">
        <f t="shared" si="30"/>
        <v>0</v>
      </c>
      <c r="AL21" s="5">
        <f t="shared" si="31"/>
        <v>0</v>
      </c>
      <c r="AM21" s="5">
        <f t="shared" si="32"/>
        <v>0</v>
      </c>
      <c r="AN21" s="5">
        <f t="shared" si="33"/>
        <v>0</v>
      </c>
      <c r="AO21" s="5">
        <f t="shared" si="34"/>
        <v>0</v>
      </c>
    </row>
    <row r="22" spans="1:41" ht="12.75" customHeight="1" x14ac:dyDescent="0.2">
      <c r="A22" s="9">
        <v>2021</v>
      </c>
      <c r="B22" s="9">
        <v>150129</v>
      </c>
      <c r="C22" s="9" t="s">
        <v>958</v>
      </c>
      <c r="D22" s="9" t="s">
        <v>994</v>
      </c>
      <c r="E22" s="9" t="s">
        <v>1010</v>
      </c>
      <c r="F22" s="9" t="s">
        <v>1011</v>
      </c>
      <c r="G22" s="5">
        <f t="shared" si="0"/>
        <v>0</v>
      </c>
      <c r="H22" s="5">
        <f t="shared" si="1"/>
        <v>0</v>
      </c>
      <c r="I22" s="5">
        <f t="shared" si="2"/>
        <v>0</v>
      </c>
      <c r="J22" s="5">
        <f t="shared" si="3"/>
        <v>1</v>
      </c>
      <c r="K22" s="5">
        <f t="shared" si="4"/>
        <v>0</v>
      </c>
      <c r="L22" s="5">
        <f t="shared" si="5"/>
        <v>0</v>
      </c>
      <c r="M22" s="5">
        <f t="shared" si="6"/>
        <v>0</v>
      </c>
      <c r="N22" s="5">
        <f t="shared" si="7"/>
        <v>0</v>
      </c>
      <c r="O22" s="5">
        <f t="shared" si="8"/>
        <v>0</v>
      </c>
      <c r="P22" s="5">
        <f t="shared" si="9"/>
        <v>9</v>
      </c>
      <c r="Q22" s="5">
        <f t="shared" si="10"/>
        <v>1</v>
      </c>
      <c r="R22" s="5">
        <f t="shared" si="11"/>
        <v>9</v>
      </c>
      <c r="S22" s="5">
        <f t="shared" si="12"/>
        <v>0</v>
      </c>
      <c r="T22" s="5">
        <f t="shared" si="13"/>
        <v>1</v>
      </c>
      <c r="U22" s="5">
        <f t="shared" si="14"/>
        <v>0</v>
      </c>
      <c r="V22" s="5">
        <f t="shared" si="15"/>
        <v>9</v>
      </c>
      <c r="W22" s="5">
        <f t="shared" si="16"/>
        <v>0</v>
      </c>
      <c r="X22" s="5">
        <f t="shared" si="17"/>
        <v>1</v>
      </c>
      <c r="Y22" s="5">
        <f t="shared" si="18"/>
        <v>0</v>
      </c>
      <c r="Z22" s="5">
        <f t="shared" si="19"/>
        <v>0</v>
      </c>
      <c r="AA22" s="5">
        <f t="shared" si="20"/>
        <v>0</v>
      </c>
      <c r="AB22" s="5">
        <f t="shared" si="21"/>
        <v>0</v>
      </c>
      <c r="AC22" s="5">
        <f t="shared" si="22"/>
        <v>0</v>
      </c>
      <c r="AD22" s="5">
        <f t="shared" si="23"/>
        <v>0</v>
      </c>
      <c r="AE22" s="5">
        <f t="shared" si="24"/>
        <v>0</v>
      </c>
      <c r="AF22" s="5">
        <f t="shared" si="25"/>
        <v>9</v>
      </c>
      <c r="AG22" s="5">
        <f t="shared" si="26"/>
        <v>0</v>
      </c>
      <c r="AH22" s="5">
        <f t="shared" si="27"/>
        <v>1</v>
      </c>
      <c r="AI22" s="5">
        <f t="shared" si="28"/>
        <v>0</v>
      </c>
      <c r="AJ22" s="5">
        <f t="shared" si="29"/>
        <v>0</v>
      </c>
      <c r="AK22" s="5">
        <f t="shared" si="30"/>
        <v>9</v>
      </c>
      <c r="AL22" s="5">
        <f t="shared" si="31"/>
        <v>0</v>
      </c>
      <c r="AM22" s="5">
        <f t="shared" si="32"/>
        <v>9</v>
      </c>
      <c r="AN22" s="5">
        <f t="shared" si="33"/>
        <v>0</v>
      </c>
      <c r="AO22" s="5">
        <f t="shared" si="34"/>
        <v>1</v>
      </c>
    </row>
    <row r="23" spans="1:41" ht="12.75" customHeight="1" x14ac:dyDescent="0.2">
      <c r="A23" s="9">
        <v>2021</v>
      </c>
      <c r="B23" s="9">
        <v>1179970</v>
      </c>
      <c r="C23" s="9" t="s">
        <v>958</v>
      </c>
      <c r="D23" s="9" t="s">
        <v>963</v>
      </c>
      <c r="E23" s="9" t="s">
        <v>1012</v>
      </c>
      <c r="F23" s="9" t="s">
        <v>1013</v>
      </c>
      <c r="G23" s="5">
        <f t="shared" si="0"/>
        <v>0</v>
      </c>
      <c r="H23" s="5">
        <f t="shared" si="1"/>
        <v>0</v>
      </c>
      <c r="I23" s="5">
        <f t="shared" si="2"/>
        <v>0</v>
      </c>
      <c r="J23" s="5">
        <f t="shared" si="3"/>
        <v>0</v>
      </c>
      <c r="K23" s="5">
        <f t="shared" si="4"/>
        <v>0</v>
      </c>
      <c r="L23" s="5">
        <f t="shared" si="5"/>
        <v>1</v>
      </c>
      <c r="M23" s="5">
        <f t="shared" si="6"/>
        <v>0</v>
      </c>
      <c r="N23" s="5">
        <f t="shared" si="7"/>
        <v>0</v>
      </c>
      <c r="O23" s="5">
        <f t="shared" si="8"/>
        <v>0</v>
      </c>
      <c r="P23" s="5">
        <f t="shared" si="9"/>
        <v>0</v>
      </c>
      <c r="Q23" s="5">
        <f t="shared" si="10"/>
        <v>0</v>
      </c>
      <c r="R23" s="5">
        <f t="shared" si="11"/>
        <v>1</v>
      </c>
      <c r="S23" s="5">
        <f t="shared" si="12"/>
        <v>0</v>
      </c>
      <c r="T23" s="5">
        <f t="shared" si="13"/>
        <v>0</v>
      </c>
      <c r="U23" s="5">
        <f t="shared" si="14"/>
        <v>0</v>
      </c>
      <c r="V23" s="5">
        <f t="shared" si="15"/>
        <v>0</v>
      </c>
      <c r="W23" s="5">
        <f t="shared" si="16"/>
        <v>0</v>
      </c>
      <c r="X23" s="5">
        <f t="shared" si="17"/>
        <v>0</v>
      </c>
      <c r="Y23" s="5">
        <f t="shared" si="18"/>
        <v>9</v>
      </c>
      <c r="Z23" s="5">
        <f t="shared" si="19"/>
        <v>1</v>
      </c>
      <c r="AA23" s="5">
        <f t="shared" si="20"/>
        <v>1</v>
      </c>
      <c r="AB23" s="5">
        <f t="shared" si="21"/>
        <v>9</v>
      </c>
      <c r="AC23" s="5">
        <f t="shared" si="22"/>
        <v>0</v>
      </c>
      <c r="AD23" s="5">
        <f t="shared" si="23"/>
        <v>0</v>
      </c>
      <c r="AE23" s="5">
        <f t="shared" si="24"/>
        <v>0</v>
      </c>
      <c r="AF23" s="5">
        <f t="shared" si="25"/>
        <v>1</v>
      </c>
      <c r="AG23" s="5">
        <f t="shared" si="26"/>
        <v>0</v>
      </c>
      <c r="AH23" s="5">
        <f t="shared" si="27"/>
        <v>0</v>
      </c>
      <c r="AI23" s="5">
        <f t="shared" si="28"/>
        <v>1</v>
      </c>
      <c r="AJ23" s="5">
        <f t="shared" si="29"/>
        <v>0</v>
      </c>
      <c r="AK23" s="5">
        <f t="shared" si="30"/>
        <v>0</v>
      </c>
      <c r="AL23" s="5">
        <f t="shared" si="31"/>
        <v>0</v>
      </c>
      <c r="AM23" s="5">
        <f t="shared" si="32"/>
        <v>0</v>
      </c>
      <c r="AN23" s="5">
        <f t="shared" si="33"/>
        <v>1</v>
      </c>
      <c r="AO23" s="5">
        <f t="shared" si="34"/>
        <v>0</v>
      </c>
    </row>
    <row r="24" spans="1:41" ht="12.75" customHeight="1" x14ac:dyDescent="0.2">
      <c r="A24" s="9">
        <v>2021</v>
      </c>
      <c r="B24" s="9">
        <v>123336</v>
      </c>
      <c r="C24" s="9" t="s">
        <v>958</v>
      </c>
      <c r="D24" s="9" t="s">
        <v>962</v>
      </c>
      <c r="E24" s="9" t="s">
        <v>1014</v>
      </c>
      <c r="F24" s="9" t="s">
        <v>1015</v>
      </c>
      <c r="G24" s="5">
        <f t="shared" si="0"/>
        <v>1</v>
      </c>
      <c r="H24" s="5">
        <f t="shared" si="1"/>
        <v>0</v>
      </c>
      <c r="I24" s="5">
        <f t="shared" si="2"/>
        <v>0</v>
      </c>
      <c r="J24" s="5">
        <f t="shared" si="3"/>
        <v>0</v>
      </c>
      <c r="K24" s="5">
        <f t="shared" si="4"/>
        <v>0</v>
      </c>
      <c r="L24" s="5">
        <f t="shared" si="5"/>
        <v>0</v>
      </c>
      <c r="M24" s="5">
        <f t="shared" si="6"/>
        <v>1</v>
      </c>
      <c r="N24" s="5">
        <f t="shared" si="7"/>
        <v>1</v>
      </c>
      <c r="O24" s="5">
        <f t="shared" si="8"/>
        <v>0</v>
      </c>
      <c r="P24" s="5">
        <f t="shared" si="9"/>
        <v>0</v>
      </c>
      <c r="Q24" s="5">
        <f t="shared" si="10"/>
        <v>0</v>
      </c>
      <c r="R24" s="5">
        <f t="shared" si="11"/>
        <v>9</v>
      </c>
      <c r="S24" s="5">
        <f t="shared" si="12"/>
        <v>0</v>
      </c>
      <c r="T24" s="5">
        <f t="shared" si="13"/>
        <v>0</v>
      </c>
      <c r="U24" s="5">
        <f t="shared" si="14"/>
        <v>0</v>
      </c>
      <c r="V24" s="5">
        <f t="shared" si="15"/>
        <v>0</v>
      </c>
      <c r="W24" s="5">
        <f t="shared" si="16"/>
        <v>9</v>
      </c>
      <c r="X24" s="5">
        <f t="shared" si="17"/>
        <v>0</v>
      </c>
      <c r="Y24" s="5">
        <f t="shared" si="18"/>
        <v>0</v>
      </c>
      <c r="Z24" s="5">
        <f t="shared" si="19"/>
        <v>0</v>
      </c>
      <c r="AA24" s="5">
        <f t="shared" si="20"/>
        <v>9</v>
      </c>
      <c r="AB24" s="5">
        <f t="shared" si="21"/>
        <v>0</v>
      </c>
      <c r="AC24" s="5">
        <f t="shared" si="22"/>
        <v>1</v>
      </c>
      <c r="AD24" s="5">
        <f t="shared" si="23"/>
        <v>0</v>
      </c>
      <c r="AE24" s="5">
        <f t="shared" si="24"/>
        <v>9</v>
      </c>
      <c r="AF24" s="5">
        <f t="shared" si="25"/>
        <v>9</v>
      </c>
      <c r="AG24" s="5">
        <f t="shared" si="26"/>
        <v>1</v>
      </c>
      <c r="AH24" s="5">
        <f t="shared" si="27"/>
        <v>1</v>
      </c>
      <c r="AI24" s="5">
        <f t="shared" si="28"/>
        <v>0</v>
      </c>
      <c r="AJ24" s="5">
        <f t="shared" si="29"/>
        <v>0</v>
      </c>
      <c r="AK24" s="5">
        <f t="shared" si="30"/>
        <v>0</v>
      </c>
      <c r="AL24" s="5">
        <f t="shared" si="31"/>
        <v>0</v>
      </c>
      <c r="AM24" s="5">
        <f t="shared" si="32"/>
        <v>0</v>
      </c>
      <c r="AN24" s="5">
        <f t="shared" si="33"/>
        <v>0</v>
      </c>
      <c r="AO24" s="5">
        <f t="shared" si="34"/>
        <v>1</v>
      </c>
    </row>
    <row r="25" spans="1:41" ht="12.75" customHeight="1" x14ac:dyDescent="0.2">
      <c r="A25" s="9">
        <v>2021</v>
      </c>
      <c r="B25" s="9">
        <v>1103832</v>
      </c>
      <c r="C25" s="9" t="s">
        <v>958</v>
      </c>
      <c r="D25" s="9" t="s">
        <v>994</v>
      </c>
      <c r="E25" s="9" t="s">
        <v>1016</v>
      </c>
      <c r="F25" s="9" t="s">
        <v>1017</v>
      </c>
      <c r="G25" s="5">
        <f t="shared" si="0"/>
        <v>0</v>
      </c>
      <c r="H25" s="5">
        <f t="shared" si="1"/>
        <v>0</v>
      </c>
      <c r="I25" s="5">
        <f t="shared" si="2"/>
        <v>0</v>
      </c>
      <c r="J25" s="5">
        <f t="shared" si="3"/>
        <v>0</v>
      </c>
      <c r="K25" s="5">
        <f t="shared" si="4"/>
        <v>0</v>
      </c>
      <c r="L25" s="5">
        <f t="shared" si="5"/>
        <v>0</v>
      </c>
      <c r="M25" s="5">
        <f t="shared" si="6"/>
        <v>0</v>
      </c>
      <c r="N25" s="5">
        <f t="shared" si="7"/>
        <v>1</v>
      </c>
      <c r="O25" s="5">
        <f t="shared" si="8"/>
        <v>0</v>
      </c>
      <c r="P25" s="5">
        <f t="shared" si="9"/>
        <v>9</v>
      </c>
      <c r="Q25" s="5">
        <f t="shared" si="10"/>
        <v>0</v>
      </c>
      <c r="R25" s="5">
        <f t="shared" si="11"/>
        <v>9</v>
      </c>
      <c r="S25" s="5">
        <f t="shared" si="12"/>
        <v>1</v>
      </c>
      <c r="T25" s="5">
        <f t="shared" si="13"/>
        <v>0</v>
      </c>
      <c r="U25" s="5">
        <f t="shared" si="14"/>
        <v>0</v>
      </c>
      <c r="V25" s="5">
        <f t="shared" si="15"/>
        <v>9</v>
      </c>
      <c r="W25" s="5">
        <f t="shared" si="16"/>
        <v>0</v>
      </c>
      <c r="X25" s="5">
        <f t="shared" si="17"/>
        <v>1</v>
      </c>
      <c r="Y25" s="5">
        <f t="shared" si="18"/>
        <v>0</v>
      </c>
      <c r="Z25" s="5">
        <f t="shared" si="19"/>
        <v>1</v>
      </c>
      <c r="AA25" s="5">
        <f t="shared" si="20"/>
        <v>0</v>
      </c>
      <c r="AB25" s="5">
        <f t="shared" si="21"/>
        <v>0</v>
      </c>
      <c r="AC25" s="5">
        <f t="shared" si="22"/>
        <v>0</v>
      </c>
      <c r="AD25" s="5">
        <f t="shared" si="23"/>
        <v>0</v>
      </c>
      <c r="AE25" s="5">
        <f t="shared" si="24"/>
        <v>0</v>
      </c>
      <c r="AF25" s="5">
        <f t="shared" si="25"/>
        <v>9</v>
      </c>
      <c r="AG25" s="5">
        <f t="shared" si="26"/>
        <v>0</v>
      </c>
      <c r="AH25" s="5">
        <f t="shared" si="27"/>
        <v>0</v>
      </c>
      <c r="AI25" s="5">
        <f t="shared" si="28"/>
        <v>0</v>
      </c>
      <c r="AJ25" s="5">
        <f t="shared" si="29"/>
        <v>1</v>
      </c>
      <c r="AK25" s="5">
        <f t="shared" si="30"/>
        <v>9</v>
      </c>
      <c r="AL25" s="5">
        <f t="shared" si="31"/>
        <v>0</v>
      </c>
      <c r="AM25" s="5">
        <f t="shared" si="32"/>
        <v>9</v>
      </c>
      <c r="AN25" s="5">
        <f t="shared" si="33"/>
        <v>1</v>
      </c>
      <c r="AO25" s="5">
        <f t="shared" si="34"/>
        <v>0</v>
      </c>
    </row>
    <row r="26" spans="1:41" ht="12.75" customHeight="1" x14ac:dyDescent="0.2">
      <c r="A26" s="9">
        <v>2021</v>
      </c>
      <c r="B26" s="9">
        <v>123336</v>
      </c>
      <c r="C26" s="9" t="s">
        <v>958</v>
      </c>
      <c r="D26" s="9" t="s">
        <v>962</v>
      </c>
      <c r="E26" s="9" t="s">
        <v>1018</v>
      </c>
      <c r="F26" s="9" t="s">
        <v>1019</v>
      </c>
      <c r="G26" s="5">
        <f t="shared" si="0"/>
        <v>0</v>
      </c>
      <c r="H26" s="5">
        <f t="shared" si="1"/>
        <v>0</v>
      </c>
      <c r="I26" s="5">
        <f t="shared" si="2"/>
        <v>0</v>
      </c>
      <c r="J26" s="5">
        <f t="shared" si="3"/>
        <v>1</v>
      </c>
      <c r="K26" s="5">
        <f t="shared" si="4"/>
        <v>0</v>
      </c>
      <c r="L26" s="5">
        <f t="shared" si="5"/>
        <v>0</v>
      </c>
      <c r="M26" s="5">
        <f t="shared" si="6"/>
        <v>1</v>
      </c>
      <c r="N26" s="5">
        <f t="shared" si="7"/>
        <v>0</v>
      </c>
      <c r="O26" s="5">
        <f t="shared" si="8"/>
        <v>1</v>
      </c>
      <c r="P26" s="5">
        <f t="shared" si="9"/>
        <v>0</v>
      </c>
      <c r="Q26" s="5">
        <f t="shared" si="10"/>
        <v>0</v>
      </c>
      <c r="R26" s="5">
        <f t="shared" si="11"/>
        <v>9</v>
      </c>
      <c r="S26" s="5">
        <f t="shared" si="12"/>
        <v>0</v>
      </c>
      <c r="T26" s="5">
        <f t="shared" si="13"/>
        <v>1</v>
      </c>
      <c r="U26" s="5">
        <f t="shared" si="14"/>
        <v>0</v>
      </c>
      <c r="V26" s="5">
        <f t="shared" si="15"/>
        <v>0</v>
      </c>
      <c r="W26" s="5">
        <f t="shared" si="16"/>
        <v>9</v>
      </c>
      <c r="X26" s="5">
        <f t="shared" si="17"/>
        <v>0</v>
      </c>
      <c r="Y26" s="5">
        <f t="shared" si="18"/>
        <v>1</v>
      </c>
      <c r="Z26" s="5">
        <f t="shared" si="19"/>
        <v>0</v>
      </c>
      <c r="AA26" s="5">
        <f t="shared" si="20"/>
        <v>9</v>
      </c>
      <c r="AB26" s="5">
        <f t="shared" si="21"/>
        <v>0</v>
      </c>
      <c r="AC26" s="5">
        <f t="shared" si="22"/>
        <v>0</v>
      </c>
      <c r="AD26" s="5">
        <f t="shared" si="23"/>
        <v>0</v>
      </c>
      <c r="AE26" s="5">
        <f t="shared" si="24"/>
        <v>9</v>
      </c>
      <c r="AF26" s="5">
        <f t="shared" si="25"/>
        <v>9</v>
      </c>
      <c r="AG26" s="5">
        <f t="shared" si="26"/>
        <v>1</v>
      </c>
      <c r="AH26" s="5">
        <f t="shared" si="27"/>
        <v>0</v>
      </c>
      <c r="AI26" s="5">
        <f t="shared" si="28"/>
        <v>0</v>
      </c>
      <c r="AJ26" s="5">
        <f t="shared" si="29"/>
        <v>1</v>
      </c>
      <c r="AK26" s="5">
        <f t="shared" si="30"/>
        <v>0</v>
      </c>
      <c r="AL26" s="5">
        <f t="shared" si="31"/>
        <v>0</v>
      </c>
      <c r="AM26" s="5">
        <f t="shared" si="32"/>
        <v>0</v>
      </c>
      <c r="AN26" s="5">
        <f t="shared" si="33"/>
        <v>0</v>
      </c>
      <c r="AO26" s="5">
        <f t="shared" si="34"/>
        <v>0</v>
      </c>
    </row>
    <row r="27" spans="1:41" ht="12.75" customHeight="1" x14ac:dyDescent="0.2">
      <c r="A27" s="9">
        <v>2021</v>
      </c>
      <c r="B27" s="9">
        <v>123336</v>
      </c>
      <c r="C27" s="9" t="s">
        <v>958</v>
      </c>
      <c r="D27" s="9" t="s">
        <v>962</v>
      </c>
      <c r="E27" s="9" t="s">
        <v>1020</v>
      </c>
      <c r="F27" s="9" t="s">
        <v>1021</v>
      </c>
      <c r="G27" s="5">
        <f t="shared" si="0"/>
        <v>0</v>
      </c>
      <c r="H27" s="5">
        <f t="shared" si="1"/>
        <v>0</v>
      </c>
      <c r="I27" s="5">
        <f t="shared" si="2"/>
        <v>0</v>
      </c>
      <c r="J27" s="5">
        <f t="shared" si="3"/>
        <v>0</v>
      </c>
      <c r="K27" s="5">
        <f t="shared" si="4"/>
        <v>0</v>
      </c>
      <c r="L27" s="5">
        <f t="shared" si="5"/>
        <v>0</v>
      </c>
      <c r="M27" s="5">
        <f t="shared" si="6"/>
        <v>1</v>
      </c>
      <c r="N27" s="5">
        <f t="shared" si="7"/>
        <v>0</v>
      </c>
      <c r="O27" s="5">
        <f t="shared" si="8"/>
        <v>1</v>
      </c>
      <c r="P27" s="5">
        <f t="shared" si="9"/>
        <v>0</v>
      </c>
      <c r="Q27" s="5">
        <f t="shared" si="10"/>
        <v>0</v>
      </c>
      <c r="R27" s="5">
        <f t="shared" si="11"/>
        <v>9</v>
      </c>
      <c r="S27" s="5">
        <f t="shared" si="12"/>
        <v>0</v>
      </c>
      <c r="T27" s="5">
        <f t="shared" si="13"/>
        <v>0</v>
      </c>
      <c r="U27" s="5">
        <f t="shared" si="14"/>
        <v>1</v>
      </c>
      <c r="V27" s="5">
        <f t="shared" si="15"/>
        <v>0</v>
      </c>
      <c r="W27" s="5">
        <f t="shared" si="16"/>
        <v>9</v>
      </c>
      <c r="X27" s="5">
        <f t="shared" si="17"/>
        <v>0</v>
      </c>
      <c r="Y27" s="5">
        <f t="shared" si="18"/>
        <v>0</v>
      </c>
      <c r="Z27" s="5">
        <f t="shared" si="19"/>
        <v>0</v>
      </c>
      <c r="AA27" s="5">
        <f t="shared" si="20"/>
        <v>9</v>
      </c>
      <c r="AB27" s="5">
        <f t="shared" si="21"/>
        <v>0</v>
      </c>
      <c r="AC27" s="5">
        <f t="shared" si="22"/>
        <v>0</v>
      </c>
      <c r="AD27" s="5">
        <f t="shared" si="23"/>
        <v>1</v>
      </c>
      <c r="AE27" s="5">
        <f t="shared" si="24"/>
        <v>9</v>
      </c>
      <c r="AF27" s="5">
        <f t="shared" si="25"/>
        <v>9</v>
      </c>
      <c r="AG27" s="5">
        <f t="shared" si="26"/>
        <v>0</v>
      </c>
      <c r="AH27" s="5">
        <f t="shared" si="27"/>
        <v>1</v>
      </c>
      <c r="AI27" s="5">
        <f t="shared" si="28"/>
        <v>0</v>
      </c>
      <c r="AJ27" s="5">
        <f t="shared" si="29"/>
        <v>1</v>
      </c>
      <c r="AK27" s="5">
        <f t="shared" si="30"/>
        <v>0</v>
      </c>
      <c r="AL27" s="5">
        <f t="shared" si="31"/>
        <v>0</v>
      </c>
      <c r="AM27" s="5">
        <f t="shared" si="32"/>
        <v>0</v>
      </c>
      <c r="AN27" s="5">
        <f t="shared" si="33"/>
        <v>0</v>
      </c>
      <c r="AO27" s="5">
        <f t="shared" si="34"/>
        <v>0</v>
      </c>
    </row>
    <row r="28" spans="1:41" ht="12.75" customHeight="1" x14ac:dyDescent="0.2">
      <c r="A28" s="9">
        <v>2021</v>
      </c>
      <c r="B28" s="9">
        <v>123336</v>
      </c>
      <c r="C28" s="9" t="s">
        <v>958</v>
      </c>
      <c r="D28" s="9" t="s">
        <v>962</v>
      </c>
      <c r="E28" s="9" t="s">
        <v>1022</v>
      </c>
      <c r="F28" s="9" t="s">
        <v>1023</v>
      </c>
      <c r="G28" s="5">
        <f t="shared" si="0"/>
        <v>0</v>
      </c>
      <c r="H28" s="5">
        <f t="shared" si="1"/>
        <v>0</v>
      </c>
      <c r="I28" s="5">
        <f t="shared" si="2"/>
        <v>0</v>
      </c>
      <c r="J28" s="5">
        <f t="shared" si="3"/>
        <v>0</v>
      </c>
      <c r="K28" s="5">
        <f t="shared" si="4"/>
        <v>0</v>
      </c>
      <c r="L28" s="5">
        <f t="shared" si="5"/>
        <v>1</v>
      </c>
      <c r="M28" s="5">
        <f t="shared" si="6"/>
        <v>1</v>
      </c>
      <c r="N28" s="5">
        <f t="shared" si="7"/>
        <v>0</v>
      </c>
      <c r="O28" s="5">
        <f t="shared" si="8"/>
        <v>0</v>
      </c>
      <c r="P28" s="5">
        <f t="shared" si="9"/>
        <v>0</v>
      </c>
      <c r="Q28" s="5">
        <f t="shared" si="10"/>
        <v>0</v>
      </c>
      <c r="R28" s="5">
        <f t="shared" si="11"/>
        <v>9</v>
      </c>
      <c r="S28" s="5">
        <f t="shared" si="12"/>
        <v>0</v>
      </c>
      <c r="T28" s="5">
        <f t="shared" si="13"/>
        <v>0</v>
      </c>
      <c r="U28" s="5">
        <f t="shared" si="14"/>
        <v>0</v>
      </c>
      <c r="V28" s="5">
        <f t="shared" si="15"/>
        <v>0</v>
      </c>
      <c r="W28" s="5">
        <f t="shared" si="16"/>
        <v>9</v>
      </c>
      <c r="X28" s="5">
        <f t="shared" si="17"/>
        <v>0</v>
      </c>
      <c r="Y28" s="5">
        <f t="shared" si="18"/>
        <v>0</v>
      </c>
      <c r="Z28" s="5">
        <f t="shared" si="19"/>
        <v>0</v>
      </c>
      <c r="AA28" s="5">
        <f t="shared" si="20"/>
        <v>9</v>
      </c>
      <c r="AB28" s="5">
        <f t="shared" si="21"/>
        <v>0</v>
      </c>
      <c r="AC28" s="5">
        <f t="shared" si="22"/>
        <v>1</v>
      </c>
      <c r="AD28" s="5">
        <f t="shared" si="23"/>
        <v>0</v>
      </c>
      <c r="AE28" s="5">
        <f t="shared" si="24"/>
        <v>9</v>
      </c>
      <c r="AF28" s="5">
        <f t="shared" si="25"/>
        <v>9</v>
      </c>
      <c r="AG28" s="5">
        <f t="shared" si="26"/>
        <v>0</v>
      </c>
      <c r="AH28" s="5">
        <f t="shared" si="27"/>
        <v>1</v>
      </c>
      <c r="AI28" s="5">
        <f t="shared" si="28"/>
        <v>1</v>
      </c>
      <c r="AJ28" s="5">
        <f t="shared" si="29"/>
        <v>1</v>
      </c>
      <c r="AK28" s="5">
        <f t="shared" si="30"/>
        <v>0</v>
      </c>
      <c r="AL28" s="5">
        <f t="shared" si="31"/>
        <v>0</v>
      </c>
      <c r="AM28" s="5">
        <f t="shared" si="32"/>
        <v>0</v>
      </c>
      <c r="AN28" s="5">
        <f t="shared" si="33"/>
        <v>0</v>
      </c>
      <c r="AO28" s="5">
        <f t="shared" si="34"/>
        <v>0</v>
      </c>
    </row>
    <row r="29" spans="1:41" ht="12.75" customHeight="1" x14ac:dyDescent="0.2">
      <c r="A29" s="9">
        <v>2021</v>
      </c>
      <c r="B29" s="9">
        <v>123336</v>
      </c>
      <c r="C29" s="9" t="s">
        <v>958</v>
      </c>
      <c r="D29" s="9" t="s">
        <v>962</v>
      </c>
      <c r="E29" s="9" t="s">
        <v>1024</v>
      </c>
      <c r="F29" s="9" t="s">
        <v>1025</v>
      </c>
      <c r="G29" s="5">
        <f t="shared" si="0"/>
        <v>0</v>
      </c>
      <c r="H29" s="5">
        <f t="shared" si="1"/>
        <v>0</v>
      </c>
      <c r="I29" s="5">
        <f t="shared" si="2"/>
        <v>0</v>
      </c>
      <c r="J29" s="5">
        <f t="shared" si="3"/>
        <v>1</v>
      </c>
      <c r="K29" s="5">
        <f t="shared" si="4"/>
        <v>1</v>
      </c>
      <c r="L29" s="5">
        <f t="shared" si="5"/>
        <v>1</v>
      </c>
      <c r="M29" s="5">
        <f t="shared" si="6"/>
        <v>0</v>
      </c>
      <c r="N29" s="5">
        <f t="shared" si="7"/>
        <v>0</v>
      </c>
      <c r="O29" s="5">
        <f t="shared" si="8"/>
        <v>0</v>
      </c>
      <c r="P29" s="5">
        <f t="shared" si="9"/>
        <v>0</v>
      </c>
      <c r="Q29" s="5">
        <f t="shared" si="10"/>
        <v>0</v>
      </c>
      <c r="R29" s="5">
        <f t="shared" si="11"/>
        <v>9</v>
      </c>
      <c r="S29" s="5">
        <f t="shared" si="12"/>
        <v>0</v>
      </c>
      <c r="T29" s="5">
        <f t="shared" si="13"/>
        <v>1</v>
      </c>
      <c r="U29" s="5">
        <f t="shared" si="14"/>
        <v>0</v>
      </c>
      <c r="V29" s="5">
        <f t="shared" si="15"/>
        <v>0</v>
      </c>
      <c r="W29" s="5">
        <f t="shared" si="16"/>
        <v>9</v>
      </c>
      <c r="X29" s="5">
        <f t="shared" si="17"/>
        <v>0</v>
      </c>
      <c r="Y29" s="5">
        <f t="shared" si="18"/>
        <v>0</v>
      </c>
      <c r="Z29" s="5">
        <f t="shared" si="19"/>
        <v>0</v>
      </c>
      <c r="AA29" s="5">
        <f t="shared" si="20"/>
        <v>9</v>
      </c>
      <c r="AB29" s="5">
        <f t="shared" si="21"/>
        <v>0</v>
      </c>
      <c r="AC29" s="5">
        <f t="shared" si="22"/>
        <v>0</v>
      </c>
      <c r="AD29" s="5">
        <f t="shared" si="23"/>
        <v>0</v>
      </c>
      <c r="AE29" s="5">
        <f t="shared" si="24"/>
        <v>9</v>
      </c>
      <c r="AF29" s="5">
        <f t="shared" si="25"/>
        <v>9</v>
      </c>
      <c r="AG29" s="5">
        <f t="shared" si="26"/>
        <v>0</v>
      </c>
      <c r="AH29" s="5">
        <f t="shared" si="27"/>
        <v>1</v>
      </c>
      <c r="AI29" s="5">
        <f t="shared" si="28"/>
        <v>0</v>
      </c>
      <c r="AJ29" s="5">
        <f t="shared" si="29"/>
        <v>0</v>
      </c>
      <c r="AK29" s="5">
        <f t="shared" si="30"/>
        <v>0</v>
      </c>
      <c r="AL29" s="5">
        <f t="shared" si="31"/>
        <v>0</v>
      </c>
      <c r="AM29" s="5">
        <f t="shared" si="32"/>
        <v>1</v>
      </c>
      <c r="AN29" s="5">
        <f t="shared" si="33"/>
        <v>0</v>
      </c>
      <c r="AO29" s="5">
        <f t="shared" si="34"/>
        <v>0</v>
      </c>
    </row>
    <row r="30" spans="1:41" ht="12.75" customHeight="1" x14ac:dyDescent="0.2">
      <c r="A30" s="9">
        <v>2021</v>
      </c>
      <c r="B30" s="9">
        <v>123336</v>
      </c>
      <c r="C30" s="9" t="s">
        <v>958</v>
      </c>
      <c r="D30" s="9" t="s">
        <v>962</v>
      </c>
      <c r="E30" s="9" t="s">
        <v>1026</v>
      </c>
      <c r="F30" s="9" t="s">
        <v>1027</v>
      </c>
      <c r="G30" s="5">
        <f t="shared" si="0"/>
        <v>1</v>
      </c>
      <c r="H30" s="5">
        <f t="shared" si="1"/>
        <v>0</v>
      </c>
      <c r="I30" s="5">
        <f t="shared" si="2"/>
        <v>0</v>
      </c>
      <c r="J30" s="5">
        <f t="shared" si="3"/>
        <v>0</v>
      </c>
      <c r="K30" s="5">
        <f t="shared" si="4"/>
        <v>0</v>
      </c>
      <c r="L30" s="5">
        <f t="shared" si="5"/>
        <v>0</v>
      </c>
      <c r="M30" s="5">
        <f t="shared" si="6"/>
        <v>0</v>
      </c>
      <c r="N30" s="5">
        <f t="shared" si="7"/>
        <v>0</v>
      </c>
      <c r="O30" s="5">
        <f t="shared" si="8"/>
        <v>0</v>
      </c>
      <c r="P30" s="5">
        <f t="shared" si="9"/>
        <v>0</v>
      </c>
      <c r="Q30" s="5">
        <f t="shared" si="10"/>
        <v>0</v>
      </c>
      <c r="R30" s="5">
        <f t="shared" si="11"/>
        <v>9</v>
      </c>
      <c r="S30" s="5">
        <f t="shared" si="12"/>
        <v>0</v>
      </c>
      <c r="T30" s="5">
        <f t="shared" si="13"/>
        <v>1</v>
      </c>
      <c r="U30" s="5">
        <f t="shared" si="14"/>
        <v>0</v>
      </c>
      <c r="V30" s="5">
        <f t="shared" si="15"/>
        <v>1</v>
      </c>
      <c r="W30" s="5">
        <f t="shared" si="16"/>
        <v>9</v>
      </c>
      <c r="X30" s="5">
        <f t="shared" si="17"/>
        <v>0</v>
      </c>
      <c r="Y30" s="5">
        <f t="shared" si="18"/>
        <v>0</v>
      </c>
      <c r="Z30" s="5">
        <f t="shared" si="19"/>
        <v>0</v>
      </c>
      <c r="AA30" s="5">
        <f t="shared" si="20"/>
        <v>9</v>
      </c>
      <c r="AB30" s="5">
        <f t="shared" si="21"/>
        <v>0</v>
      </c>
      <c r="AC30" s="5">
        <f t="shared" si="22"/>
        <v>1</v>
      </c>
      <c r="AD30" s="5">
        <f t="shared" si="23"/>
        <v>1</v>
      </c>
      <c r="AE30" s="5">
        <f t="shared" si="24"/>
        <v>9</v>
      </c>
      <c r="AF30" s="5">
        <f t="shared" si="25"/>
        <v>9</v>
      </c>
      <c r="AG30" s="5">
        <f t="shared" si="26"/>
        <v>1</v>
      </c>
      <c r="AH30" s="5">
        <f t="shared" si="27"/>
        <v>0</v>
      </c>
      <c r="AI30" s="5">
        <f t="shared" si="28"/>
        <v>0</v>
      </c>
      <c r="AJ30" s="5">
        <f t="shared" si="29"/>
        <v>0</v>
      </c>
      <c r="AK30" s="5">
        <f t="shared" si="30"/>
        <v>0</v>
      </c>
      <c r="AL30" s="5">
        <f t="shared" si="31"/>
        <v>0</v>
      </c>
      <c r="AM30" s="5">
        <f t="shared" si="32"/>
        <v>0</v>
      </c>
      <c r="AN30" s="5">
        <f t="shared" si="33"/>
        <v>0</v>
      </c>
      <c r="AO30" s="5">
        <f t="shared" si="34"/>
        <v>0</v>
      </c>
    </row>
    <row r="31" spans="1:41" ht="12.75" customHeight="1" x14ac:dyDescent="0.2">
      <c r="A31" s="9">
        <v>2021</v>
      </c>
      <c r="B31" s="9">
        <v>1127925</v>
      </c>
      <c r="C31" s="9" t="s">
        <v>958</v>
      </c>
      <c r="D31" s="9" t="s">
        <v>1028</v>
      </c>
      <c r="E31" s="9" t="s">
        <v>1029</v>
      </c>
      <c r="F31" s="9" t="s">
        <v>1030</v>
      </c>
      <c r="G31" s="5">
        <f t="shared" si="0"/>
        <v>1</v>
      </c>
      <c r="H31" s="5">
        <f t="shared" si="1"/>
        <v>0</v>
      </c>
      <c r="I31" s="5">
        <f t="shared" si="2"/>
        <v>1</v>
      </c>
      <c r="J31" s="5">
        <f t="shared" si="3"/>
        <v>0</v>
      </c>
      <c r="K31" s="5">
        <f t="shared" si="4"/>
        <v>1</v>
      </c>
      <c r="L31" s="5">
        <f t="shared" si="5"/>
        <v>1</v>
      </c>
      <c r="M31" s="5">
        <f t="shared" si="6"/>
        <v>0</v>
      </c>
      <c r="N31" s="5">
        <f t="shared" si="7"/>
        <v>0</v>
      </c>
      <c r="O31" s="5">
        <f t="shared" si="8"/>
        <v>9</v>
      </c>
      <c r="P31" s="5">
        <f t="shared" si="9"/>
        <v>0</v>
      </c>
      <c r="Q31" s="5">
        <f t="shared" si="10"/>
        <v>1</v>
      </c>
      <c r="R31" s="5">
        <f t="shared" si="11"/>
        <v>0</v>
      </c>
      <c r="S31" s="5">
        <f t="shared" si="12"/>
        <v>0</v>
      </c>
      <c r="T31" s="5">
        <f t="shared" si="13"/>
        <v>1</v>
      </c>
      <c r="U31" s="5">
        <f t="shared" si="14"/>
        <v>0</v>
      </c>
      <c r="V31" s="5">
        <f t="shared" si="15"/>
        <v>0</v>
      </c>
      <c r="W31" s="5">
        <f t="shared" si="16"/>
        <v>9</v>
      </c>
      <c r="X31" s="5">
        <f t="shared" si="17"/>
        <v>9</v>
      </c>
      <c r="Y31" s="5">
        <f t="shared" si="18"/>
        <v>0</v>
      </c>
      <c r="Z31" s="5">
        <f t="shared" si="19"/>
        <v>1</v>
      </c>
      <c r="AA31" s="5">
        <f t="shared" si="20"/>
        <v>9</v>
      </c>
      <c r="AB31" s="5">
        <f t="shared" si="21"/>
        <v>0</v>
      </c>
      <c r="AC31" s="5">
        <f t="shared" si="22"/>
        <v>0</v>
      </c>
      <c r="AD31" s="5">
        <f t="shared" si="23"/>
        <v>0</v>
      </c>
      <c r="AE31" s="5">
        <f t="shared" si="24"/>
        <v>0</v>
      </c>
      <c r="AF31" s="5">
        <f t="shared" si="25"/>
        <v>0</v>
      </c>
      <c r="AG31" s="5">
        <f t="shared" si="26"/>
        <v>9</v>
      </c>
      <c r="AH31" s="5">
        <f t="shared" si="27"/>
        <v>0</v>
      </c>
      <c r="AI31" s="5">
        <f t="shared" si="28"/>
        <v>0</v>
      </c>
      <c r="AJ31" s="5">
        <f t="shared" si="29"/>
        <v>0</v>
      </c>
      <c r="AK31" s="5">
        <f t="shared" si="30"/>
        <v>0</v>
      </c>
      <c r="AL31" s="5">
        <f t="shared" si="31"/>
        <v>0</v>
      </c>
      <c r="AM31" s="5">
        <f t="shared" si="32"/>
        <v>8</v>
      </c>
      <c r="AN31" s="5">
        <f t="shared" si="33"/>
        <v>0</v>
      </c>
      <c r="AO31" s="5">
        <f t="shared" si="34"/>
        <v>0</v>
      </c>
    </row>
    <row r="32" spans="1:41" ht="12.75" customHeight="1" x14ac:dyDescent="0.2">
      <c r="A32" s="9">
        <v>2021</v>
      </c>
      <c r="B32" s="9">
        <v>123336</v>
      </c>
      <c r="C32" s="9" t="s">
        <v>958</v>
      </c>
      <c r="D32" s="9" t="s">
        <v>962</v>
      </c>
      <c r="E32" s="9" t="s">
        <v>1031</v>
      </c>
      <c r="F32" s="9" t="s">
        <v>1032</v>
      </c>
      <c r="G32" s="5">
        <f t="shared" si="0"/>
        <v>0</v>
      </c>
      <c r="H32" s="5">
        <f t="shared" si="1"/>
        <v>0</v>
      </c>
      <c r="I32" s="5">
        <f t="shared" si="2"/>
        <v>0</v>
      </c>
      <c r="J32" s="5">
        <f t="shared" si="3"/>
        <v>0</v>
      </c>
      <c r="K32" s="5">
        <f t="shared" si="4"/>
        <v>0</v>
      </c>
      <c r="L32" s="5">
        <f t="shared" si="5"/>
        <v>1</v>
      </c>
      <c r="M32" s="5">
        <f t="shared" si="6"/>
        <v>0</v>
      </c>
      <c r="N32" s="5">
        <f t="shared" si="7"/>
        <v>1</v>
      </c>
      <c r="O32" s="5">
        <f t="shared" si="8"/>
        <v>0</v>
      </c>
      <c r="P32" s="5">
        <f t="shared" si="9"/>
        <v>0</v>
      </c>
      <c r="Q32" s="5">
        <f t="shared" si="10"/>
        <v>0</v>
      </c>
      <c r="R32" s="5">
        <f t="shared" si="11"/>
        <v>9</v>
      </c>
      <c r="S32" s="5">
        <f t="shared" si="12"/>
        <v>0</v>
      </c>
      <c r="T32" s="5">
        <f t="shared" si="13"/>
        <v>0</v>
      </c>
      <c r="U32" s="5">
        <f t="shared" si="14"/>
        <v>0</v>
      </c>
      <c r="V32" s="5">
        <f t="shared" si="15"/>
        <v>1</v>
      </c>
      <c r="W32" s="5">
        <f t="shared" si="16"/>
        <v>9</v>
      </c>
      <c r="X32" s="5">
        <f t="shared" si="17"/>
        <v>0</v>
      </c>
      <c r="Y32" s="5">
        <f t="shared" si="18"/>
        <v>0</v>
      </c>
      <c r="Z32" s="5">
        <f t="shared" si="19"/>
        <v>0</v>
      </c>
      <c r="AA32" s="5">
        <f t="shared" si="20"/>
        <v>9</v>
      </c>
      <c r="AB32" s="5">
        <f t="shared" si="21"/>
        <v>1</v>
      </c>
      <c r="AC32" s="5">
        <f t="shared" si="22"/>
        <v>0</v>
      </c>
      <c r="AD32" s="5">
        <f t="shared" si="23"/>
        <v>0</v>
      </c>
      <c r="AE32" s="5">
        <f t="shared" si="24"/>
        <v>9</v>
      </c>
      <c r="AF32" s="5">
        <f t="shared" si="25"/>
        <v>9</v>
      </c>
      <c r="AG32" s="5">
        <f t="shared" si="26"/>
        <v>0</v>
      </c>
      <c r="AH32" s="5">
        <f t="shared" si="27"/>
        <v>0</v>
      </c>
      <c r="AI32" s="5">
        <f t="shared" si="28"/>
        <v>1</v>
      </c>
      <c r="AJ32" s="5">
        <f t="shared" si="29"/>
        <v>1</v>
      </c>
      <c r="AK32" s="5">
        <f t="shared" si="30"/>
        <v>0</v>
      </c>
      <c r="AL32" s="5">
        <f t="shared" si="31"/>
        <v>1</v>
      </c>
      <c r="AM32" s="5">
        <f t="shared" si="32"/>
        <v>0</v>
      </c>
      <c r="AN32" s="5">
        <f t="shared" si="33"/>
        <v>0</v>
      </c>
      <c r="AO32" s="5">
        <f t="shared" si="34"/>
        <v>0</v>
      </c>
    </row>
    <row r="33" spans="1:41" ht="12.75" customHeight="1" x14ac:dyDescent="0.2">
      <c r="A33" s="9">
        <v>2021</v>
      </c>
      <c r="B33" s="9">
        <v>1308687</v>
      </c>
      <c r="C33" s="9" t="s">
        <v>958</v>
      </c>
      <c r="D33" s="9" t="s">
        <v>977</v>
      </c>
      <c r="E33" s="9" t="s">
        <v>1033</v>
      </c>
      <c r="F33" s="9" t="s">
        <v>1034</v>
      </c>
      <c r="G33" s="5">
        <f t="shared" si="0"/>
        <v>0</v>
      </c>
      <c r="H33" s="5">
        <f t="shared" si="1"/>
        <v>0</v>
      </c>
      <c r="I33" s="5">
        <f t="shared" si="2"/>
        <v>0</v>
      </c>
      <c r="J33" s="5">
        <f t="shared" si="3"/>
        <v>0</v>
      </c>
      <c r="K33" s="5">
        <f t="shared" si="4"/>
        <v>0</v>
      </c>
      <c r="L33" s="5">
        <f t="shared" si="5"/>
        <v>1</v>
      </c>
      <c r="M33" s="5" t="str">
        <f t="shared" si="6"/>
        <v>M</v>
      </c>
      <c r="N33" s="5">
        <f t="shared" si="7"/>
        <v>1</v>
      </c>
      <c r="O33" s="5">
        <f t="shared" si="8"/>
        <v>9</v>
      </c>
      <c r="P33" s="5">
        <f t="shared" si="9"/>
        <v>0</v>
      </c>
      <c r="Q33" s="5">
        <f t="shared" si="10"/>
        <v>0</v>
      </c>
      <c r="R33" s="5">
        <f t="shared" si="11"/>
        <v>9</v>
      </c>
      <c r="S33" s="5">
        <f t="shared" si="12"/>
        <v>0</v>
      </c>
      <c r="T33" s="5">
        <f t="shared" si="13"/>
        <v>1</v>
      </c>
      <c r="U33" s="5">
        <f t="shared" si="14"/>
        <v>0</v>
      </c>
      <c r="V33" s="5">
        <f t="shared" si="15"/>
        <v>9</v>
      </c>
      <c r="W33" s="5">
        <f t="shared" si="16"/>
        <v>9</v>
      </c>
      <c r="X33" s="5">
        <f t="shared" si="17"/>
        <v>1</v>
      </c>
      <c r="Y33" s="5">
        <f t="shared" si="18"/>
        <v>1</v>
      </c>
      <c r="Z33" s="5">
        <f t="shared" si="19"/>
        <v>0</v>
      </c>
      <c r="AA33" s="5">
        <f t="shared" si="20"/>
        <v>0</v>
      </c>
      <c r="AB33" s="5">
        <f t="shared" si="21"/>
        <v>9</v>
      </c>
      <c r="AC33" s="5">
        <f t="shared" si="22"/>
        <v>1</v>
      </c>
      <c r="AD33" s="5">
        <f t="shared" si="23"/>
        <v>9</v>
      </c>
      <c r="AE33" s="5">
        <f t="shared" si="24"/>
        <v>0</v>
      </c>
      <c r="AF33" s="5">
        <f t="shared" si="25"/>
        <v>0</v>
      </c>
      <c r="AG33" s="5">
        <f t="shared" si="26"/>
        <v>1</v>
      </c>
      <c r="AH33" s="5">
        <f t="shared" si="27"/>
        <v>0</v>
      </c>
      <c r="AI33" s="5">
        <f t="shared" si="28"/>
        <v>9</v>
      </c>
      <c r="AJ33" s="5">
        <f t="shared" si="29"/>
        <v>0</v>
      </c>
      <c r="AK33" s="5">
        <f t="shared" si="30"/>
        <v>0</v>
      </c>
      <c r="AL33" s="5">
        <f t="shared" si="31"/>
        <v>0</v>
      </c>
      <c r="AM33" s="5">
        <f t="shared" si="32"/>
        <v>0</v>
      </c>
      <c r="AN33" s="5">
        <f t="shared" si="33"/>
        <v>0</v>
      </c>
      <c r="AO33" s="5">
        <f t="shared" si="34"/>
        <v>0</v>
      </c>
    </row>
    <row r="34" spans="1:41" ht="12.75" customHeight="1" x14ac:dyDescent="0.2">
      <c r="A34" s="9">
        <v>2021</v>
      </c>
      <c r="B34" s="9">
        <v>123336</v>
      </c>
      <c r="C34" s="9" t="s">
        <v>958</v>
      </c>
      <c r="D34" s="9" t="s">
        <v>962</v>
      </c>
      <c r="E34" s="9" t="s">
        <v>1035</v>
      </c>
      <c r="F34" s="9" t="s">
        <v>1036</v>
      </c>
      <c r="G34" s="5">
        <f t="shared" si="0"/>
        <v>0</v>
      </c>
      <c r="H34" s="5">
        <f t="shared" si="1"/>
        <v>0</v>
      </c>
      <c r="I34" s="5">
        <f t="shared" si="2"/>
        <v>0</v>
      </c>
      <c r="J34" s="5">
        <f t="shared" si="3"/>
        <v>0</v>
      </c>
      <c r="K34" s="5">
        <f t="shared" si="4"/>
        <v>0</v>
      </c>
      <c r="L34" s="5">
        <f t="shared" si="5"/>
        <v>0</v>
      </c>
      <c r="M34" s="5">
        <f t="shared" si="6"/>
        <v>1</v>
      </c>
      <c r="N34" s="5">
        <f t="shared" si="7"/>
        <v>0</v>
      </c>
      <c r="O34" s="5">
        <f t="shared" si="8"/>
        <v>0</v>
      </c>
      <c r="P34" s="5">
        <f t="shared" si="9"/>
        <v>0</v>
      </c>
      <c r="Q34" s="5">
        <f t="shared" si="10"/>
        <v>0</v>
      </c>
      <c r="R34" s="5">
        <f t="shared" si="11"/>
        <v>9</v>
      </c>
      <c r="S34" s="5">
        <f t="shared" si="12"/>
        <v>1</v>
      </c>
      <c r="T34" s="5">
        <f t="shared" si="13"/>
        <v>0</v>
      </c>
      <c r="U34" s="5">
        <f t="shared" si="14"/>
        <v>0</v>
      </c>
      <c r="V34" s="5">
        <f t="shared" si="15"/>
        <v>0</v>
      </c>
      <c r="W34" s="5">
        <f t="shared" si="16"/>
        <v>9</v>
      </c>
      <c r="X34" s="5">
        <f t="shared" si="17"/>
        <v>1</v>
      </c>
      <c r="Y34" s="5">
        <f t="shared" si="18"/>
        <v>0</v>
      </c>
      <c r="Z34" s="5">
        <f t="shared" si="19"/>
        <v>0</v>
      </c>
      <c r="AA34" s="5">
        <f t="shared" si="20"/>
        <v>9</v>
      </c>
      <c r="AB34" s="5">
        <f t="shared" si="21"/>
        <v>0</v>
      </c>
      <c r="AC34" s="5">
        <f t="shared" si="22"/>
        <v>1</v>
      </c>
      <c r="AD34" s="5">
        <f t="shared" si="23"/>
        <v>0</v>
      </c>
      <c r="AE34" s="5">
        <f t="shared" si="24"/>
        <v>9</v>
      </c>
      <c r="AF34" s="5">
        <f t="shared" si="25"/>
        <v>9</v>
      </c>
      <c r="AG34" s="5">
        <f t="shared" si="26"/>
        <v>0</v>
      </c>
      <c r="AH34" s="5">
        <f t="shared" si="27"/>
        <v>1</v>
      </c>
      <c r="AI34" s="5">
        <f t="shared" si="28"/>
        <v>0</v>
      </c>
      <c r="AJ34" s="5">
        <f t="shared" si="29"/>
        <v>1</v>
      </c>
      <c r="AK34" s="5">
        <f t="shared" si="30"/>
        <v>0</v>
      </c>
      <c r="AL34" s="5">
        <f t="shared" si="31"/>
        <v>0</v>
      </c>
      <c r="AM34" s="5">
        <f t="shared" si="32"/>
        <v>0</v>
      </c>
      <c r="AN34" s="5">
        <f t="shared" si="33"/>
        <v>0</v>
      </c>
      <c r="AO34" s="5">
        <f t="shared" si="34"/>
        <v>1</v>
      </c>
    </row>
    <row r="35" spans="1:41" ht="12.75" customHeight="1" x14ac:dyDescent="0.2">
      <c r="A35" s="9">
        <v>2021</v>
      </c>
      <c r="B35" s="9">
        <v>123336</v>
      </c>
      <c r="C35" s="9" t="s">
        <v>958</v>
      </c>
      <c r="D35" s="9" t="s">
        <v>962</v>
      </c>
      <c r="E35" s="9" t="s">
        <v>1037</v>
      </c>
      <c r="F35" s="9" t="s">
        <v>1038</v>
      </c>
      <c r="G35" s="5">
        <f t="shared" si="0"/>
        <v>0</v>
      </c>
      <c r="H35" s="5">
        <f t="shared" si="1"/>
        <v>0</v>
      </c>
      <c r="I35" s="5">
        <f t="shared" si="2"/>
        <v>0</v>
      </c>
      <c r="J35" s="5">
        <f t="shared" si="3"/>
        <v>0</v>
      </c>
      <c r="K35" s="5">
        <f t="shared" si="4"/>
        <v>0</v>
      </c>
      <c r="L35" s="5">
        <f t="shared" si="5"/>
        <v>0</v>
      </c>
      <c r="M35" s="5">
        <f t="shared" si="6"/>
        <v>0</v>
      </c>
      <c r="N35" s="5">
        <f t="shared" si="7"/>
        <v>0</v>
      </c>
      <c r="O35" s="5">
        <f t="shared" si="8"/>
        <v>0</v>
      </c>
      <c r="P35" s="5">
        <f t="shared" si="9"/>
        <v>0</v>
      </c>
      <c r="Q35" s="5">
        <f t="shared" si="10"/>
        <v>0</v>
      </c>
      <c r="R35" s="5">
        <f t="shared" si="11"/>
        <v>9</v>
      </c>
      <c r="S35" s="5">
        <f t="shared" si="12"/>
        <v>0</v>
      </c>
      <c r="T35" s="5">
        <f t="shared" si="13"/>
        <v>0</v>
      </c>
      <c r="U35" s="5">
        <f t="shared" si="14"/>
        <v>0</v>
      </c>
      <c r="V35" s="5">
        <f t="shared" si="15"/>
        <v>0</v>
      </c>
      <c r="W35" s="5">
        <f t="shared" si="16"/>
        <v>9</v>
      </c>
      <c r="X35" s="5">
        <f t="shared" si="17"/>
        <v>0</v>
      </c>
      <c r="Y35" s="5">
        <f t="shared" si="18"/>
        <v>1</v>
      </c>
      <c r="Z35" s="5">
        <f t="shared" si="19"/>
        <v>0</v>
      </c>
      <c r="AA35" s="5">
        <f t="shared" si="20"/>
        <v>9</v>
      </c>
      <c r="AB35" s="5">
        <f t="shared" si="21"/>
        <v>1</v>
      </c>
      <c r="AC35" s="5">
        <f t="shared" si="22"/>
        <v>0</v>
      </c>
      <c r="AD35" s="5">
        <f t="shared" si="23"/>
        <v>1</v>
      </c>
      <c r="AE35" s="5">
        <f t="shared" si="24"/>
        <v>9</v>
      </c>
      <c r="AF35" s="5">
        <f t="shared" si="25"/>
        <v>9</v>
      </c>
      <c r="AG35" s="5">
        <f t="shared" si="26"/>
        <v>0</v>
      </c>
      <c r="AH35" s="5">
        <f t="shared" si="27"/>
        <v>1</v>
      </c>
      <c r="AI35" s="5">
        <f t="shared" si="28"/>
        <v>0</v>
      </c>
      <c r="AJ35" s="5">
        <f t="shared" si="29"/>
        <v>0</v>
      </c>
      <c r="AK35" s="5">
        <f t="shared" si="30"/>
        <v>1</v>
      </c>
      <c r="AL35" s="5">
        <f t="shared" si="31"/>
        <v>0</v>
      </c>
      <c r="AM35" s="5">
        <f t="shared" si="32"/>
        <v>1</v>
      </c>
      <c r="AN35" s="5">
        <f t="shared" si="33"/>
        <v>0</v>
      </c>
      <c r="AO35" s="5">
        <f t="shared" si="34"/>
        <v>0</v>
      </c>
    </row>
    <row r="36" spans="1:41" ht="12.75" customHeight="1" x14ac:dyDescent="0.2">
      <c r="A36" s="9">
        <v>2021</v>
      </c>
      <c r="B36" s="9">
        <v>123336</v>
      </c>
      <c r="C36" s="9" t="s">
        <v>958</v>
      </c>
      <c r="D36" s="9" t="s">
        <v>962</v>
      </c>
      <c r="E36" s="9" t="s">
        <v>1039</v>
      </c>
      <c r="F36" s="9" t="s">
        <v>1040</v>
      </c>
      <c r="G36" s="5">
        <f t="shared" si="0"/>
        <v>1</v>
      </c>
      <c r="H36" s="5">
        <f t="shared" si="1"/>
        <v>0</v>
      </c>
      <c r="I36" s="5">
        <f t="shared" si="2"/>
        <v>1</v>
      </c>
      <c r="J36" s="5">
        <f t="shared" si="3"/>
        <v>0</v>
      </c>
      <c r="K36" s="5">
        <f t="shared" si="4"/>
        <v>1</v>
      </c>
      <c r="L36" s="5">
        <f t="shared" si="5"/>
        <v>0</v>
      </c>
      <c r="M36" s="5">
        <f t="shared" si="6"/>
        <v>0</v>
      </c>
      <c r="N36" s="5">
        <f t="shared" si="7"/>
        <v>0</v>
      </c>
      <c r="O36" s="5">
        <f t="shared" si="8"/>
        <v>0</v>
      </c>
      <c r="P36" s="5">
        <f t="shared" si="9"/>
        <v>0</v>
      </c>
      <c r="Q36" s="5">
        <f t="shared" si="10"/>
        <v>0</v>
      </c>
      <c r="R36" s="5">
        <f t="shared" si="11"/>
        <v>9</v>
      </c>
      <c r="S36" s="5">
        <f t="shared" si="12"/>
        <v>0</v>
      </c>
      <c r="T36" s="5">
        <f t="shared" si="13"/>
        <v>0</v>
      </c>
      <c r="U36" s="5">
        <f t="shared" si="14"/>
        <v>0</v>
      </c>
      <c r="V36" s="5">
        <f t="shared" si="15"/>
        <v>0</v>
      </c>
      <c r="W36" s="5">
        <f t="shared" si="16"/>
        <v>9</v>
      </c>
      <c r="X36" s="5">
        <f t="shared" si="17"/>
        <v>0</v>
      </c>
      <c r="Y36" s="5">
        <f t="shared" si="18"/>
        <v>0</v>
      </c>
      <c r="Z36" s="5">
        <f t="shared" si="19"/>
        <v>0</v>
      </c>
      <c r="AA36" s="5">
        <f t="shared" si="20"/>
        <v>9</v>
      </c>
      <c r="AB36" s="5">
        <f t="shared" si="21"/>
        <v>1</v>
      </c>
      <c r="AC36" s="5">
        <f t="shared" si="22"/>
        <v>0</v>
      </c>
      <c r="AD36" s="5">
        <f t="shared" si="23"/>
        <v>0</v>
      </c>
      <c r="AE36" s="5">
        <f t="shared" si="24"/>
        <v>9</v>
      </c>
      <c r="AF36" s="5">
        <f t="shared" si="25"/>
        <v>9</v>
      </c>
      <c r="AG36" s="5">
        <f t="shared" si="26"/>
        <v>0</v>
      </c>
      <c r="AH36" s="5">
        <f t="shared" si="27"/>
        <v>1</v>
      </c>
      <c r="AI36" s="5">
        <f t="shared" si="28"/>
        <v>0</v>
      </c>
      <c r="AJ36" s="5">
        <f t="shared" si="29"/>
        <v>0</v>
      </c>
      <c r="AK36" s="5">
        <f t="shared" si="30"/>
        <v>0</v>
      </c>
      <c r="AL36" s="5">
        <f t="shared" si="31"/>
        <v>0</v>
      </c>
      <c r="AM36" s="5">
        <f t="shared" si="32"/>
        <v>1</v>
      </c>
      <c r="AN36" s="5">
        <f t="shared" si="33"/>
        <v>0</v>
      </c>
      <c r="AO36" s="5">
        <f t="shared" si="34"/>
        <v>1</v>
      </c>
    </row>
    <row r="37" spans="1:41" ht="12.75" customHeight="1" x14ac:dyDescent="0.2">
      <c r="A37" s="9">
        <v>2021</v>
      </c>
      <c r="B37" s="9">
        <v>1103832</v>
      </c>
      <c r="C37" s="9" t="s">
        <v>958</v>
      </c>
      <c r="D37" s="9" t="s">
        <v>994</v>
      </c>
      <c r="E37" s="9" t="s">
        <v>1041</v>
      </c>
      <c r="F37" s="9" t="s">
        <v>1042</v>
      </c>
      <c r="G37" s="5">
        <f t="shared" si="0"/>
        <v>0</v>
      </c>
      <c r="H37" s="5">
        <f t="shared" si="1"/>
        <v>1</v>
      </c>
      <c r="I37" s="5">
        <f t="shared" si="2"/>
        <v>0</v>
      </c>
      <c r="J37" s="5">
        <f t="shared" si="3"/>
        <v>0</v>
      </c>
      <c r="K37" s="5">
        <f t="shared" si="4"/>
        <v>0</v>
      </c>
      <c r="L37" s="5">
        <f t="shared" si="5"/>
        <v>1</v>
      </c>
      <c r="M37" s="5">
        <f t="shared" si="6"/>
        <v>0</v>
      </c>
      <c r="N37" s="5">
        <f t="shared" si="7"/>
        <v>1</v>
      </c>
      <c r="O37" s="5">
        <f t="shared" si="8"/>
        <v>0</v>
      </c>
      <c r="P37" s="5">
        <f t="shared" si="9"/>
        <v>9</v>
      </c>
      <c r="Q37" s="5">
        <f t="shared" si="10"/>
        <v>0</v>
      </c>
      <c r="R37" s="5">
        <f t="shared" si="11"/>
        <v>9</v>
      </c>
      <c r="S37" s="5">
        <f t="shared" si="12"/>
        <v>0</v>
      </c>
      <c r="T37" s="5">
        <f t="shared" si="13"/>
        <v>1</v>
      </c>
      <c r="U37" s="5">
        <f t="shared" si="14"/>
        <v>0</v>
      </c>
      <c r="V37" s="5">
        <f t="shared" si="15"/>
        <v>9</v>
      </c>
      <c r="W37" s="5">
        <f t="shared" si="16"/>
        <v>0</v>
      </c>
      <c r="X37" s="5">
        <f t="shared" si="17"/>
        <v>0</v>
      </c>
      <c r="Y37" s="5">
        <f t="shared" si="18"/>
        <v>0</v>
      </c>
      <c r="Z37" s="5">
        <f t="shared" si="19"/>
        <v>0</v>
      </c>
      <c r="AA37" s="5">
        <f t="shared" si="20"/>
        <v>0</v>
      </c>
      <c r="AB37" s="5">
        <f t="shared" si="21"/>
        <v>0</v>
      </c>
      <c r="AC37" s="5">
        <f t="shared" si="22"/>
        <v>0</v>
      </c>
      <c r="AD37" s="5">
        <f t="shared" si="23"/>
        <v>1</v>
      </c>
      <c r="AE37" s="5">
        <f t="shared" si="24"/>
        <v>0</v>
      </c>
      <c r="AF37" s="5">
        <f t="shared" si="25"/>
        <v>9</v>
      </c>
      <c r="AG37" s="5">
        <f t="shared" si="26"/>
        <v>0</v>
      </c>
      <c r="AH37" s="5">
        <f t="shared" si="27"/>
        <v>0</v>
      </c>
      <c r="AI37" s="5">
        <f t="shared" si="28"/>
        <v>1</v>
      </c>
      <c r="AJ37" s="5">
        <f t="shared" si="29"/>
        <v>1</v>
      </c>
      <c r="AK37" s="5">
        <f t="shared" si="30"/>
        <v>9</v>
      </c>
      <c r="AL37" s="5">
        <f t="shared" si="31"/>
        <v>0</v>
      </c>
      <c r="AM37" s="5">
        <f t="shared" si="32"/>
        <v>9</v>
      </c>
      <c r="AN37" s="5">
        <f t="shared" si="33"/>
        <v>0</v>
      </c>
      <c r="AO37" s="5">
        <f t="shared" si="34"/>
        <v>0</v>
      </c>
    </row>
    <row r="38" spans="1:41" ht="12.75" customHeight="1" x14ac:dyDescent="0.2">
      <c r="A38" s="9">
        <v>2021</v>
      </c>
      <c r="B38" s="9">
        <v>1127927</v>
      </c>
      <c r="C38" s="9" t="s">
        <v>958</v>
      </c>
      <c r="D38" s="9" t="s">
        <v>1003</v>
      </c>
      <c r="E38" s="9" t="s">
        <v>1043</v>
      </c>
      <c r="F38" s="9" t="s">
        <v>1044</v>
      </c>
      <c r="G38" s="5">
        <f t="shared" si="0"/>
        <v>0</v>
      </c>
      <c r="H38" s="5">
        <f t="shared" si="1"/>
        <v>0</v>
      </c>
      <c r="I38" s="5">
        <f t="shared" si="2"/>
        <v>1</v>
      </c>
      <c r="J38" s="5">
        <f t="shared" si="3"/>
        <v>0</v>
      </c>
      <c r="K38" s="5">
        <f t="shared" si="4"/>
        <v>0</v>
      </c>
      <c r="L38" s="5">
        <f t="shared" si="5"/>
        <v>0</v>
      </c>
      <c r="M38" s="5">
        <f t="shared" si="6"/>
        <v>0</v>
      </c>
      <c r="N38" s="5">
        <f t="shared" si="7"/>
        <v>0</v>
      </c>
      <c r="O38" s="5">
        <f t="shared" si="8"/>
        <v>9</v>
      </c>
      <c r="P38" s="5">
        <f t="shared" si="9"/>
        <v>9</v>
      </c>
      <c r="Q38" s="5">
        <f t="shared" si="10"/>
        <v>0</v>
      </c>
      <c r="R38" s="5">
        <f t="shared" si="11"/>
        <v>0</v>
      </c>
      <c r="S38" s="5">
        <f t="shared" si="12"/>
        <v>9</v>
      </c>
      <c r="T38" s="5">
        <f t="shared" si="13"/>
        <v>9</v>
      </c>
      <c r="U38" s="5">
        <f t="shared" si="14"/>
        <v>0</v>
      </c>
      <c r="V38" s="5">
        <f t="shared" si="15"/>
        <v>9</v>
      </c>
      <c r="W38" s="5">
        <f t="shared" si="16"/>
        <v>0</v>
      </c>
      <c r="X38" s="5">
        <f t="shared" si="17"/>
        <v>9</v>
      </c>
      <c r="Y38" s="5">
        <f t="shared" si="18"/>
        <v>1</v>
      </c>
      <c r="Z38" s="5">
        <f t="shared" si="19"/>
        <v>0</v>
      </c>
      <c r="AA38" s="5">
        <f t="shared" si="20"/>
        <v>9</v>
      </c>
      <c r="AB38" s="5">
        <f t="shared" si="21"/>
        <v>0</v>
      </c>
      <c r="AC38" s="5">
        <f t="shared" si="22"/>
        <v>0</v>
      </c>
      <c r="AD38" s="5">
        <f t="shared" si="23"/>
        <v>0</v>
      </c>
      <c r="AE38" s="5">
        <f t="shared" si="24"/>
        <v>0</v>
      </c>
      <c r="AF38" s="5">
        <f t="shared" si="25"/>
        <v>0</v>
      </c>
      <c r="AG38" s="5">
        <f t="shared" si="26"/>
        <v>1</v>
      </c>
      <c r="AH38" s="5">
        <f t="shared" si="27"/>
        <v>0</v>
      </c>
      <c r="AI38" s="5">
        <f t="shared" si="28"/>
        <v>1</v>
      </c>
      <c r="AJ38" s="5">
        <f t="shared" si="29"/>
        <v>0</v>
      </c>
      <c r="AK38" s="5">
        <f t="shared" si="30"/>
        <v>0</v>
      </c>
      <c r="AL38" s="5">
        <f t="shared" si="31"/>
        <v>1</v>
      </c>
      <c r="AM38" s="5">
        <f t="shared" si="32"/>
        <v>0</v>
      </c>
      <c r="AN38" s="5">
        <f t="shared" si="33"/>
        <v>0</v>
      </c>
      <c r="AO38" s="5">
        <f t="shared" si="34"/>
        <v>0</v>
      </c>
    </row>
    <row r="39" spans="1:41" ht="12.75" customHeight="1" x14ac:dyDescent="0.2">
      <c r="A39" s="9">
        <v>2021</v>
      </c>
      <c r="B39" s="9">
        <v>123336</v>
      </c>
      <c r="C39" s="9" t="s">
        <v>958</v>
      </c>
      <c r="D39" s="9" t="s">
        <v>962</v>
      </c>
      <c r="E39" s="9" t="s">
        <v>1045</v>
      </c>
      <c r="F39" s="9" t="s">
        <v>1046</v>
      </c>
      <c r="G39" s="5">
        <f t="shared" si="0"/>
        <v>0</v>
      </c>
      <c r="H39" s="5">
        <f t="shared" si="1"/>
        <v>0</v>
      </c>
      <c r="I39" s="5">
        <f t="shared" si="2"/>
        <v>1</v>
      </c>
      <c r="J39" s="5">
        <f t="shared" si="3"/>
        <v>0</v>
      </c>
      <c r="K39" s="5">
        <f t="shared" si="4"/>
        <v>1</v>
      </c>
      <c r="L39" s="5">
        <f t="shared" si="5"/>
        <v>1</v>
      </c>
      <c r="M39" s="5">
        <f t="shared" si="6"/>
        <v>1</v>
      </c>
      <c r="N39" s="5">
        <f t="shared" si="7"/>
        <v>0</v>
      </c>
      <c r="O39" s="5">
        <f t="shared" si="8"/>
        <v>0</v>
      </c>
      <c r="P39" s="5">
        <f t="shared" si="9"/>
        <v>0</v>
      </c>
      <c r="Q39" s="5">
        <f t="shared" si="10"/>
        <v>1</v>
      </c>
      <c r="R39" s="5">
        <f t="shared" si="11"/>
        <v>9</v>
      </c>
      <c r="S39" s="5">
        <f t="shared" si="12"/>
        <v>0</v>
      </c>
      <c r="T39" s="5">
        <f t="shared" si="13"/>
        <v>0</v>
      </c>
      <c r="U39" s="5">
        <f t="shared" si="14"/>
        <v>0</v>
      </c>
      <c r="V39" s="5">
        <f t="shared" si="15"/>
        <v>0</v>
      </c>
      <c r="W39" s="5">
        <f t="shared" si="16"/>
        <v>9</v>
      </c>
      <c r="X39" s="5">
        <f t="shared" si="17"/>
        <v>0</v>
      </c>
      <c r="Y39" s="5">
        <f t="shared" si="18"/>
        <v>0</v>
      </c>
      <c r="Z39" s="5">
        <f t="shared" si="19"/>
        <v>0</v>
      </c>
      <c r="AA39" s="5">
        <f t="shared" si="20"/>
        <v>9</v>
      </c>
      <c r="AB39" s="5">
        <f t="shared" si="21"/>
        <v>0</v>
      </c>
      <c r="AC39" s="5">
        <f t="shared" si="22"/>
        <v>0</v>
      </c>
      <c r="AD39" s="5">
        <f t="shared" si="23"/>
        <v>0</v>
      </c>
      <c r="AE39" s="5">
        <f t="shared" si="24"/>
        <v>9</v>
      </c>
      <c r="AF39" s="5">
        <f t="shared" si="25"/>
        <v>9</v>
      </c>
      <c r="AG39" s="5">
        <f t="shared" si="26"/>
        <v>0</v>
      </c>
      <c r="AH39" s="5">
        <f t="shared" si="27"/>
        <v>0</v>
      </c>
      <c r="AI39" s="5">
        <f t="shared" si="28"/>
        <v>1</v>
      </c>
      <c r="AJ39" s="5">
        <f t="shared" si="29"/>
        <v>0</v>
      </c>
      <c r="AK39" s="5">
        <f t="shared" si="30"/>
        <v>0</v>
      </c>
      <c r="AL39" s="5">
        <f t="shared" si="31"/>
        <v>1</v>
      </c>
      <c r="AM39" s="5">
        <f t="shared" si="32"/>
        <v>0</v>
      </c>
      <c r="AN39" s="5">
        <f t="shared" si="33"/>
        <v>0</v>
      </c>
      <c r="AO39" s="5">
        <f t="shared" si="34"/>
        <v>0</v>
      </c>
    </row>
    <row r="40" spans="1:41" ht="12.75" customHeight="1" x14ac:dyDescent="0.2">
      <c r="A40" s="9">
        <v>2021</v>
      </c>
      <c r="B40" s="9">
        <v>1365444</v>
      </c>
      <c r="C40" s="9" t="s">
        <v>958</v>
      </c>
      <c r="D40" s="9" t="s">
        <v>963</v>
      </c>
      <c r="E40" s="9" t="s">
        <v>1047</v>
      </c>
      <c r="F40" s="9" t="s">
        <v>1048</v>
      </c>
      <c r="G40" s="5">
        <f t="shared" si="0"/>
        <v>0</v>
      </c>
      <c r="H40" s="5">
        <f t="shared" si="1"/>
        <v>0</v>
      </c>
      <c r="I40" s="5">
        <f t="shared" si="2"/>
        <v>1</v>
      </c>
      <c r="J40" s="5">
        <f t="shared" si="3"/>
        <v>0</v>
      </c>
      <c r="K40" s="5">
        <f t="shared" si="4"/>
        <v>0</v>
      </c>
      <c r="L40" s="5">
        <f t="shared" si="5"/>
        <v>1</v>
      </c>
      <c r="M40" s="5">
        <f t="shared" si="6"/>
        <v>1</v>
      </c>
      <c r="N40" s="5">
        <f t="shared" si="7"/>
        <v>0</v>
      </c>
      <c r="O40" s="5">
        <f t="shared" si="8"/>
        <v>1</v>
      </c>
      <c r="P40" s="5">
        <f t="shared" si="9"/>
        <v>1</v>
      </c>
      <c r="Q40" s="5">
        <f t="shared" si="10"/>
        <v>0</v>
      </c>
      <c r="R40" s="5">
        <f t="shared" si="11"/>
        <v>0</v>
      </c>
      <c r="S40" s="5">
        <f t="shared" si="12"/>
        <v>0</v>
      </c>
      <c r="T40" s="5">
        <f t="shared" si="13"/>
        <v>0</v>
      </c>
      <c r="U40" s="5">
        <f t="shared" si="14"/>
        <v>0</v>
      </c>
      <c r="V40" s="5">
        <f t="shared" si="15"/>
        <v>0</v>
      </c>
      <c r="W40" s="5">
        <f t="shared" si="16"/>
        <v>0</v>
      </c>
      <c r="X40" s="5">
        <f t="shared" si="17"/>
        <v>0</v>
      </c>
      <c r="Y40" s="5">
        <f t="shared" si="18"/>
        <v>9</v>
      </c>
      <c r="Z40" s="5">
        <f t="shared" si="19"/>
        <v>0</v>
      </c>
      <c r="AA40" s="5">
        <f t="shared" si="20"/>
        <v>1</v>
      </c>
      <c r="AB40" s="5">
        <f t="shared" si="21"/>
        <v>9</v>
      </c>
      <c r="AC40" s="5">
        <f t="shared" si="22"/>
        <v>0</v>
      </c>
      <c r="AD40" s="5">
        <f t="shared" si="23"/>
        <v>0</v>
      </c>
      <c r="AE40" s="5">
        <f t="shared" si="24"/>
        <v>0</v>
      </c>
      <c r="AF40" s="5">
        <f t="shared" si="25"/>
        <v>0</v>
      </c>
      <c r="AG40" s="5">
        <f t="shared" si="26"/>
        <v>0</v>
      </c>
      <c r="AH40" s="5">
        <f t="shared" si="27"/>
        <v>0</v>
      </c>
      <c r="AI40" s="5">
        <f t="shared" si="28"/>
        <v>0</v>
      </c>
      <c r="AJ40" s="5">
        <f t="shared" si="29"/>
        <v>0</v>
      </c>
      <c r="AK40" s="5">
        <f t="shared" si="30"/>
        <v>0</v>
      </c>
      <c r="AL40" s="5">
        <f t="shared" si="31"/>
        <v>0</v>
      </c>
      <c r="AM40" s="5">
        <f t="shared" si="32"/>
        <v>1</v>
      </c>
      <c r="AN40" s="5">
        <f t="shared" si="33"/>
        <v>0</v>
      </c>
      <c r="AO40" s="5">
        <f t="shared" si="34"/>
        <v>0</v>
      </c>
    </row>
    <row r="41" spans="1:41" ht="12.75" customHeight="1" x14ac:dyDescent="0.2">
      <c r="A41" s="9">
        <v>2021</v>
      </c>
      <c r="B41" s="9">
        <v>123336</v>
      </c>
      <c r="C41" s="9" t="s">
        <v>958</v>
      </c>
      <c r="D41" s="9" t="s">
        <v>962</v>
      </c>
      <c r="E41" s="9" t="s">
        <v>1049</v>
      </c>
      <c r="F41" s="9" t="s">
        <v>1050</v>
      </c>
      <c r="G41" s="5">
        <f t="shared" si="0"/>
        <v>0</v>
      </c>
      <c r="H41" s="5">
        <f t="shared" si="1"/>
        <v>0</v>
      </c>
      <c r="I41" s="5">
        <f t="shared" si="2"/>
        <v>0</v>
      </c>
      <c r="J41" s="5">
        <f t="shared" si="3"/>
        <v>0</v>
      </c>
      <c r="K41" s="5">
        <f t="shared" si="4"/>
        <v>0</v>
      </c>
      <c r="L41" s="5">
        <f t="shared" si="5"/>
        <v>0</v>
      </c>
      <c r="M41" s="5">
        <f t="shared" si="6"/>
        <v>1</v>
      </c>
      <c r="N41" s="5">
        <f t="shared" si="7"/>
        <v>0</v>
      </c>
      <c r="O41" s="5">
        <f t="shared" si="8"/>
        <v>0</v>
      </c>
      <c r="P41" s="5">
        <f t="shared" si="9"/>
        <v>0</v>
      </c>
      <c r="Q41" s="5">
        <f t="shared" si="10"/>
        <v>0</v>
      </c>
      <c r="R41" s="5">
        <f t="shared" si="11"/>
        <v>9</v>
      </c>
      <c r="S41" s="5">
        <f t="shared" si="12"/>
        <v>0</v>
      </c>
      <c r="T41" s="5">
        <f t="shared" si="13"/>
        <v>0</v>
      </c>
      <c r="U41" s="5">
        <f t="shared" si="14"/>
        <v>0</v>
      </c>
      <c r="V41" s="5">
        <f t="shared" si="15"/>
        <v>1</v>
      </c>
      <c r="W41" s="5">
        <f t="shared" si="16"/>
        <v>9</v>
      </c>
      <c r="X41" s="5">
        <f t="shared" si="17"/>
        <v>0</v>
      </c>
      <c r="Y41" s="5">
        <f t="shared" si="18"/>
        <v>0</v>
      </c>
      <c r="Z41" s="5">
        <f t="shared" si="19"/>
        <v>0</v>
      </c>
      <c r="AA41" s="5">
        <f t="shared" si="20"/>
        <v>9</v>
      </c>
      <c r="AB41" s="5">
        <f t="shared" si="21"/>
        <v>1</v>
      </c>
      <c r="AC41" s="5">
        <f t="shared" si="22"/>
        <v>0</v>
      </c>
      <c r="AD41" s="5">
        <f t="shared" si="23"/>
        <v>0</v>
      </c>
      <c r="AE41" s="5">
        <f t="shared" si="24"/>
        <v>9</v>
      </c>
      <c r="AF41" s="5">
        <f t="shared" si="25"/>
        <v>9</v>
      </c>
      <c r="AG41" s="5">
        <f t="shared" si="26"/>
        <v>1</v>
      </c>
      <c r="AH41" s="5">
        <f t="shared" si="27"/>
        <v>0</v>
      </c>
      <c r="AI41" s="5">
        <f t="shared" si="28"/>
        <v>1</v>
      </c>
      <c r="AJ41" s="5">
        <f t="shared" si="29"/>
        <v>1</v>
      </c>
      <c r="AK41" s="5">
        <f t="shared" si="30"/>
        <v>0</v>
      </c>
      <c r="AL41" s="5">
        <f t="shared" si="31"/>
        <v>0</v>
      </c>
      <c r="AM41" s="5">
        <f t="shared" si="32"/>
        <v>0</v>
      </c>
      <c r="AN41" s="5">
        <f t="shared" si="33"/>
        <v>0</v>
      </c>
      <c r="AO41" s="5">
        <f t="shared" si="34"/>
        <v>0</v>
      </c>
    </row>
    <row r="42" spans="1:41" ht="12.75" customHeight="1" x14ac:dyDescent="0.2">
      <c r="A42" s="9">
        <v>2021</v>
      </c>
      <c r="B42" s="9">
        <v>123336</v>
      </c>
      <c r="C42" s="9" t="s">
        <v>958</v>
      </c>
      <c r="D42" s="9" t="s">
        <v>962</v>
      </c>
      <c r="E42" s="9" t="s">
        <v>1051</v>
      </c>
      <c r="F42" s="9" t="s">
        <v>1052</v>
      </c>
      <c r="G42" s="5">
        <f t="shared" si="0"/>
        <v>1</v>
      </c>
      <c r="H42" s="5">
        <f t="shared" si="1"/>
        <v>0</v>
      </c>
      <c r="I42" s="5">
        <f t="shared" si="2"/>
        <v>0</v>
      </c>
      <c r="J42" s="5">
        <f t="shared" si="3"/>
        <v>0</v>
      </c>
      <c r="K42" s="5">
        <f t="shared" si="4"/>
        <v>0</v>
      </c>
      <c r="L42" s="5">
        <f t="shared" si="5"/>
        <v>0</v>
      </c>
      <c r="M42" s="5">
        <f t="shared" si="6"/>
        <v>1</v>
      </c>
      <c r="N42" s="5">
        <f t="shared" si="7"/>
        <v>0</v>
      </c>
      <c r="O42" s="5">
        <f t="shared" si="8"/>
        <v>0</v>
      </c>
      <c r="P42" s="5">
        <f t="shared" si="9"/>
        <v>0</v>
      </c>
      <c r="Q42" s="5">
        <f t="shared" si="10"/>
        <v>0</v>
      </c>
      <c r="R42" s="5">
        <f t="shared" si="11"/>
        <v>9</v>
      </c>
      <c r="S42" s="5">
        <f t="shared" si="12"/>
        <v>1</v>
      </c>
      <c r="T42" s="5">
        <f t="shared" si="13"/>
        <v>1</v>
      </c>
      <c r="U42" s="5">
        <f t="shared" si="14"/>
        <v>0</v>
      </c>
      <c r="V42" s="5">
        <f t="shared" si="15"/>
        <v>0</v>
      </c>
      <c r="W42" s="5">
        <f t="shared" si="16"/>
        <v>9</v>
      </c>
      <c r="X42" s="5">
        <f t="shared" si="17"/>
        <v>0</v>
      </c>
      <c r="Y42" s="5">
        <f t="shared" si="18"/>
        <v>0</v>
      </c>
      <c r="Z42" s="5">
        <f t="shared" si="19"/>
        <v>0</v>
      </c>
      <c r="AA42" s="5">
        <f t="shared" si="20"/>
        <v>9</v>
      </c>
      <c r="AB42" s="5">
        <f t="shared" si="21"/>
        <v>0</v>
      </c>
      <c r="AC42" s="5">
        <f t="shared" si="22"/>
        <v>0</v>
      </c>
      <c r="AD42" s="5">
        <f t="shared" si="23"/>
        <v>1</v>
      </c>
      <c r="AE42" s="5">
        <f t="shared" si="24"/>
        <v>9</v>
      </c>
      <c r="AF42" s="5">
        <f t="shared" si="25"/>
        <v>9</v>
      </c>
      <c r="AG42" s="5">
        <f t="shared" si="26"/>
        <v>0</v>
      </c>
      <c r="AH42" s="5">
        <f t="shared" si="27"/>
        <v>1</v>
      </c>
      <c r="AI42" s="5">
        <f t="shared" si="28"/>
        <v>0</v>
      </c>
      <c r="AJ42" s="5">
        <f t="shared" si="29"/>
        <v>0</v>
      </c>
      <c r="AK42" s="5">
        <f t="shared" si="30"/>
        <v>0</v>
      </c>
      <c r="AL42" s="5">
        <f t="shared" si="31"/>
        <v>0</v>
      </c>
      <c r="AM42" s="5">
        <f t="shared" si="32"/>
        <v>1</v>
      </c>
      <c r="AN42" s="5">
        <f t="shared" si="33"/>
        <v>0</v>
      </c>
      <c r="AO42" s="5">
        <f t="shared" si="34"/>
        <v>0</v>
      </c>
    </row>
    <row r="43" spans="1:41" ht="12.75" customHeight="1" x14ac:dyDescent="0.2">
      <c r="A43" s="9">
        <v>2021</v>
      </c>
      <c r="B43" s="9">
        <v>1117076</v>
      </c>
      <c r="C43" s="9" t="s">
        <v>958</v>
      </c>
      <c r="D43" s="9" t="s">
        <v>1003</v>
      </c>
      <c r="E43" s="9" t="s">
        <v>1053</v>
      </c>
      <c r="F43" s="9" t="s">
        <v>1054</v>
      </c>
      <c r="G43" s="5">
        <f t="shared" si="0"/>
        <v>0</v>
      </c>
      <c r="H43" s="5">
        <f t="shared" si="1"/>
        <v>0</v>
      </c>
      <c r="I43" s="5">
        <f t="shared" si="2"/>
        <v>0</v>
      </c>
      <c r="J43" s="5">
        <f t="shared" si="3"/>
        <v>0</v>
      </c>
      <c r="K43" s="5">
        <f t="shared" si="4"/>
        <v>0</v>
      </c>
      <c r="L43" s="5">
        <f t="shared" si="5"/>
        <v>0</v>
      </c>
      <c r="M43" s="5">
        <f t="shared" si="6"/>
        <v>1</v>
      </c>
      <c r="N43" s="5">
        <f t="shared" si="7"/>
        <v>1</v>
      </c>
      <c r="O43" s="5">
        <f t="shared" si="8"/>
        <v>9</v>
      </c>
      <c r="P43" s="5">
        <f t="shared" si="9"/>
        <v>9</v>
      </c>
      <c r="Q43" s="5">
        <f t="shared" si="10"/>
        <v>0</v>
      </c>
      <c r="R43" s="5">
        <f t="shared" si="11"/>
        <v>1</v>
      </c>
      <c r="S43" s="5">
        <f t="shared" si="12"/>
        <v>9</v>
      </c>
      <c r="T43" s="5">
        <f t="shared" si="13"/>
        <v>9</v>
      </c>
      <c r="U43" s="5">
        <f t="shared" si="14"/>
        <v>1</v>
      </c>
      <c r="V43" s="5">
        <f t="shared" si="15"/>
        <v>9</v>
      </c>
      <c r="W43" s="5">
        <f t="shared" si="16"/>
        <v>0</v>
      </c>
      <c r="X43" s="5">
        <f t="shared" si="17"/>
        <v>9</v>
      </c>
      <c r="Y43" s="5">
        <f t="shared" si="18"/>
        <v>1</v>
      </c>
      <c r="Z43" s="5">
        <f t="shared" si="19"/>
        <v>0</v>
      </c>
      <c r="AA43" s="5">
        <f t="shared" si="20"/>
        <v>9</v>
      </c>
      <c r="AB43" s="5">
        <f t="shared" si="21"/>
        <v>0</v>
      </c>
      <c r="AC43" s="5">
        <f t="shared" si="22"/>
        <v>0</v>
      </c>
      <c r="AD43" s="5">
        <f t="shared" si="23"/>
        <v>0</v>
      </c>
      <c r="AE43" s="5">
        <f t="shared" si="24"/>
        <v>0</v>
      </c>
      <c r="AF43" s="5">
        <f t="shared" si="25"/>
        <v>0</v>
      </c>
      <c r="AG43" s="5">
        <f t="shared" si="26"/>
        <v>0</v>
      </c>
      <c r="AH43" s="5">
        <f t="shared" si="27"/>
        <v>1</v>
      </c>
      <c r="AI43" s="5">
        <f t="shared" si="28"/>
        <v>0</v>
      </c>
      <c r="AJ43" s="5">
        <f t="shared" si="29"/>
        <v>0</v>
      </c>
      <c r="AK43" s="5">
        <f t="shared" si="30"/>
        <v>0</v>
      </c>
      <c r="AL43" s="5">
        <f t="shared" si="31"/>
        <v>0</v>
      </c>
      <c r="AM43" s="5">
        <f t="shared" si="32"/>
        <v>0</v>
      </c>
      <c r="AN43" s="5">
        <f t="shared" si="33"/>
        <v>0</v>
      </c>
      <c r="AO43" s="5">
        <f t="shared" si="34"/>
        <v>0</v>
      </c>
    </row>
    <row r="44" spans="1:41" ht="12.75" customHeight="1" x14ac:dyDescent="0.2">
      <c r="A44" s="9">
        <v>2021</v>
      </c>
      <c r="B44" s="9">
        <v>123336</v>
      </c>
      <c r="C44" s="9" t="s">
        <v>958</v>
      </c>
      <c r="D44" s="9" t="s">
        <v>962</v>
      </c>
      <c r="E44" s="9" t="s">
        <v>1055</v>
      </c>
      <c r="F44" s="9" t="s">
        <v>1056</v>
      </c>
      <c r="G44" s="5">
        <f t="shared" si="0"/>
        <v>1</v>
      </c>
      <c r="H44" s="5">
        <f t="shared" si="1"/>
        <v>1</v>
      </c>
      <c r="I44" s="5">
        <f t="shared" si="2"/>
        <v>1</v>
      </c>
      <c r="J44" s="5">
        <f t="shared" si="3"/>
        <v>0</v>
      </c>
      <c r="K44" s="5">
        <f t="shared" si="4"/>
        <v>1</v>
      </c>
      <c r="L44" s="5">
        <f t="shared" si="5"/>
        <v>0</v>
      </c>
      <c r="M44" s="5">
        <f t="shared" si="6"/>
        <v>0</v>
      </c>
      <c r="N44" s="5">
        <f t="shared" si="7"/>
        <v>0</v>
      </c>
      <c r="O44" s="5">
        <f t="shared" si="8"/>
        <v>0</v>
      </c>
      <c r="P44" s="5">
        <f t="shared" si="9"/>
        <v>0</v>
      </c>
      <c r="Q44" s="5">
        <f t="shared" si="10"/>
        <v>0</v>
      </c>
      <c r="R44" s="5">
        <f t="shared" si="11"/>
        <v>9</v>
      </c>
      <c r="S44" s="5">
        <f t="shared" si="12"/>
        <v>0</v>
      </c>
      <c r="T44" s="5">
        <f t="shared" si="13"/>
        <v>0</v>
      </c>
      <c r="U44" s="5">
        <f t="shared" si="14"/>
        <v>1</v>
      </c>
      <c r="V44" s="5">
        <f t="shared" si="15"/>
        <v>0</v>
      </c>
      <c r="W44" s="5">
        <f t="shared" si="16"/>
        <v>9</v>
      </c>
      <c r="X44" s="5">
        <f t="shared" si="17"/>
        <v>0</v>
      </c>
      <c r="Y44" s="5">
        <f t="shared" si="18"/>
        <v>0</v>
      </c>
      <c r="Z44" s="5">
        <f t="shared" si="19"/>
        <v>0</v>
      </c>
      <c r="AA44" s="5">
        <f t="shared" si="20"/>
        <v>9</v>
      </c>
      <c r="AB44" s="5">
        <f t="shared" si="21"/>
        <v>0</v>
      </c>
      <c r="AC44" s="5">
        <f t="shared" si="22"/>
        <v>0</v>
      </c>
      <c r="AD44" s="5">
        <f t="shared" si="23"/>
        <v>0</v>
      </c>
      <c r="AE44" s="5">
        <f t="shared" si="24"/>
        <v>9</v>
      </c>
      <c r="AF44" s="5">
        <f t="shared" si="25"/>
        <v>9</v>
      </c>
      <c r="AG44" s="5">
        <f t="shared" si="26"/>
        <v>0</v>
      </c>
      <c r="AH44" s="5">
        <f t="shared" si="27"/>
        <v>1</v>
      </c>
      <c r="AI44" s="5">
        <f t="shared" si="28"/>
        <v>0</v>
      </c>
      <c r="AJ44" s="5">
        <f t="shared" si="29"/>
        <v>0</v>
      </c>
      <c r="AK44" s="5">
        <f t="shared" si="30"/>
        <v>1</v>
      </c>
      <c r="AL44" s="5">
        <f t="shared" si="31"/>
        <v>0</v>
      </c>
      <c r="AM44" s="5">
        <f t="shared" si="32"/>
        <v>0</v>
      </c>
      <c r="AN44" s="5">
        <f t="shared" si="33"/>
        <v>0</v>
      </c>
      <c r="AO44" s="5">
        <f t="shared" si="34"/>
        <v>0</v>
      </c>
    </row>
    <row r="45" spans="1:41" ht="12.75" customHeight="1" x14ac:dyDescent="0.2">
      <c r="A45" s="9">
        <v>2021</v>
      </c>
      <c r="B45" s="9">
        <v>108730</v>
      </c>
      <c r="C45" s="9" t="s">
        <v>958</v>
      </c>
      <c r="D45" s="9" t="s">
        <v>991</v>
      </c>
      <c r="E45" s="9" t="s">
        <v>1057</v>
      </c>
      <c r="F45" s="9" t="s">
        <v>1058</v>
      </c>
      <c r="G45" s="5">
        <f t="shared" si="0"/>
        <v>0</v>
      </c>
      <c r="H45" s="5">
        <f t="shared" si="1"/>
        <v>0</v>
      </c>
      <c r="I45" s="5">
        <f t="shared" si="2"/>
        <v>0</v>
      </c>
      <c r="J45" s="5">
        <f t="shared" si="3"/>
        <v>0</v>
      </c>
      <c r="K45" s="5">
        <f t="shared" si="4"/>
        <v>0</v>
      </c>
      <c r="L45" s="5">
        <f t="shared" si="5"/>
        <v>1</v>
      </c>
      <c r="M45" s="5">
        <f t="shared" si="6"/>
        <v>1</v>
      </c>
      <c r="N45" s="5">
        <f t="shared" si="7"/>
        <v>0</v>
      </c>
      <c r="O45" s="5">
        <f t="shared" si="8"/>
        <v>9</v>
      </c>
      <c r="P45" s="5">
        <f t="shared" si="9"/>
        <v>0</v>
      </c>
      <c r="Q45" s="5">
        <f t="shared" si="10"/>
        <v>1</v>
      </c>
      <c r="R45" s="5">
        <f t="shared" si="11"/>
        <v>0</v>
      </c>
      <c r="S45" s="5">
        <f t="shared" si="12"/>
        <v>9</v>
      </c>
      <c r="T45" s="5">
        <f t="shared" si="13"/>
        <v>0</v>
      </c>
      <c r="U45" s="5">
        <f t="shared" si="14"/>
        <v>0</v>
      </c>
      <c r="V45" s="5">
        <f t="shared" si="15"/>
        <v>1</v>
      </c>
      <c r="W45" s="5">
        <f t="shared" si="16"/>
        <v>0</v>
      </c>
      <c r="X45" s="5">
        <f t="shared" si="17"/>
        <v>0</v>
      </c>
      <c r="Y45" s="5">
        <f t="shared" si="18"/>
        <v>0</v>
      </c>
      <c r="Z45" s="5">
        <f t="shared" si="19"/>
        <v>0</v>
      </c>
      <c r="AA45" s="5">
        <f t="shared" si="20"/>
        <v>0</v>
      </c>
      <c r="AB45" s="5">
        <f t="shared" si="21"/>
        <v>0</v>
      </c>
      <c r="AC45" s="5">
        <f t="shared" si="22"/>
        <v>0</v>
      </c>
      <c r="AD45" s="5">
        <f t="shared" si="23"/>
        <v>0</v>
      </c>
      <c r="AE45" s="5">
        <f t="shared" si="24"/>
        <v>0</v>
      </c>
      <c r="AF45" s="5">
        <f t="shared" si="25"/>
        <v>1</v>
      </c>
      <c r="AG45" s="5">
        <f t="shared" si="26"/>
        <v>0</v>
      </c>
      <c r="AH45" s="5">
        <f t="shared" si="27"/>
        <v>0</v>
      </c>
      <c r="AI45" s="5">
        <f t="shared" si="28"/>
        <v>0</v>
      </c>
      <c r="AJ45" s="5">
        <f t="shared" si="29"/>
        <v>9</v>
      </c>
      <c r="AK45" s="5">
        <f t="shared" si="30"/>
        <v>1</v>
      </c>
      <c r="AL45" s="5">
        <f t="shared" si="31"/>
        <v>1</v>
      </c>
      <c r="AM45" s="5">
        <f t="shared" si="32"/>
        <v>0</v>
      </c>
      <c r="AN45" s="5">
        <f t="shared" si="33"/>
        <v>0</v>
      </c>
      <c r="AO45" s="5">
        <f t="shared" si="34"/>
        <v>0</v>
      </c>
    </row>
    <row r="46" spans="1:41" ht="12.75" customHeight="1" x14ac:dyDescent="0.2">
      <c r="A46" s="9">
        <v>2021</v>
      </c>
      <c r="B46" s="9">
        <v>123336</v>
      </c>
      <c r="C46" s="9" t="s">
        <v>958</v>
      </c>
      <c r="D46" s="9" t="s">
        <v>962</v>
      </c>
      <c r="E46" s="9" t="s">
        <v>1059</v>
      </c>
      <c r="F46" s="9" t="s">
        <v>1060</v>
      </c>
      <c r="G46" s="5">
        <f t="shared" si="0"/>
        <v>1</v>
      </c>
      <c r="H46" s="5">
        <f t="shared" si="1"/>
        <v>0</v>
      </c>
      <c r="I46" s="5">
        <f t="shared" si="2"/>
        <v>0</v>
      </c>
      <c r="J46" s="5">
        <f t="shared" si="3"/>
        <v>0</v>
      </c>
      <c r="K46" s="5">
        <f t="shared" si="4"/>
        <v>0</v>
      </c>
      <c r="L46" s="5">
        <f t="shared" si="5"/>
        <v>1</v>
      </c>
      <c r="M46" s="5">
        <f t="shared" si="6"/>
        <v>1</v>
      </c>
      <c r="N46" s="5">
        <f t="shared" si="7"/>
        <v>1</v>
      </c>
      <c r="O46" s="5">
        <f t="shared" si="8"/>
        <v>0</v>
      </c>
      <c r="P46" s="5">
        <f t="shared" si="9"/>
        <v>1</v>
      </c>
      <c r="Q46" s="5">
        <f t="shared" si="10"/>
        <v>0</v>
      </c>
      <c r="R46" s="5">
        <f t="shared" si="11"/>
        <v>9</v>
      </c>
      <c r="S46" s="5">
        <f t="shared" si="12"/>
        <v>0</v>
      </c>
      <c r="T46" s="5">
        <f t="shared" si="13"/>
        <v>0</v>
      </c>
      <c r="U46" s="5">
        <f t="shared" si="14"/>
        <v>0</v>
      </c>
      <c r="V46" s="5">
        <f t="shared" si="15"/>
        <v>1</v>
      </c>
      <c r="W46" s="5">
        <f t="shared" si="16"/>
        <v>9</v>
      </c>
      <c r="X46" s="5">
        <f t="shared" si="17"/>
        <v>0</v>
      </c>
      <c r="Y46" s="5">
        <f t="shared" si="18"/>
        <v>0</v>
      </c>
      <c r="Z46" s="5">
        <f t="shared" si="19"/>
        <v>0</v>
      </c>
      <c r="AA46" s="5">
        <f t="shared" si="20"/>
        <v>9</v>
      </c>
      <c r="AB46" s="5">
        <f t="shared" si="21"/>
        <v>0</v>
      </c>
      <c r="AC46" s="5">
        <f t="shared" si="22"/>
        <v>0</v>
      </c>
      <c r="AD46" s="5">
        <f t="shared" si="23"/>
        <v>0</v>
      </c>
      <c r="AE46" s="5">
        <f t="shared" si="24"/>
        <v>9</v>
      </c>
      <c r="AF46" s="5">
        <f t="shared" si="25"/>
        <v>9</v>
      </c>
      <c r="AG46" s="5">
        <f t="shared" si="26"/>
        <v>1</v>
      </c>
      <c r="AH46" s="5">
        <f t="shared" si="27"/>
        <v>1</v>
      </c>
      <c r="AI46" s="5">
        <f t="shared" si="28"/>
        <v>0</v>
      </c>
      <c r="AJ46" s="5">
        <f t="shared" si="29"/>
        <v>0</v>
      </c>
      <c r="AK46" s="5">
        <f t="shared" si="30"/>
        <v>0</v>
      </c>
      <c r="AL46" s="5">
        <f t="shared" si="31"/>
        <v>0</v>
      </c>
      <c r="AM46" s="5">
        <f t="shared" si="32"/>
        <v>0</v>
      </c>
      <c r="AN46" s="5">
        <f t="shared" si="33"/>
        <v>0</v>
      </c>
      <c r="AO46" s="5">
        <f t="shared" si="34"/>
        <v>0</v>
      </c>
    </row>
    <row r="47" spans="1:41" ht="12.75" customHeight="1" x14ac:dyDescent="0.2">
      <c r="A47" s="9">
        <v>2021</v>
      </c>
      <c r="B47" s="9">
        <v>1103692</v>
      </c>
      <c r="C47" s="9" t="s">
        <v>958</v>
      </c>
      <c r="D47" s="9" t="s">
        <v>1061</v>
      </c>
      <c r="E47" s="9" t="s">
        <v>1062</v>
      </c>
      <c r="F47" s="9" t="s">
        <v>1063</v>
      </c>
      <c r="G47" s="5">
        <f t="shared" si="0"/>
        <v>0</v>
      </c>
      <c r="H47" s="5">
        <f t="shared" si="1"/>
        <v>0</v>
      </c>
      <c r="I47" s="5">
        <f t="shared" si="2"/>
        <v>0</v>
      </c>
      <c r="J47" s="5">
        <f t="shared" si="3"/>
        <v>0</v>
      </c>
      <c r="K47" s="5">
        <f t="shared" si="4"/>
        <v>1</v>
      </c>
      <c r="L47" s="5">
        <f t="shared" si="5"/>
        <v>0</v>
      </c>
      <c r="M47" s="5">
        <f t="shared" si="6"/>
        <v>0</v>
      </c>
      <c r="N47" s="5">
        <f t="shared" si="7"/>
        <v>0</v>
      </c>
      <c r="O47" s="5">
        <f t="shared" si="8"/>
        <v>0</v>
      </c>
      <c r="P47" s="5">
        <f t="shared" si="9"/>
        <v>1</v>
      </c>
      <c r="Q47" s="5">
        <f t="shared" si="10"/>
        <v>1</v>
      </c>
      <c r="R47" s="5">
        <f t="shared" si="11"/>
        <v>0</v>
      </c>
      <c r="S47" s="5">
        <f t="shared" si="12"/>
        <v>9</v>
      </c>
      <c r="T47" s="5">
        <f t="shared" si="13"/>
        <v>0</v>
      </c>
      <c r="U47" s="5">
        <f t="shared" si="14"/>
        <v>0</v>
      </c>
      <c r="V47" s="5">
        <f t="shared" si="15"/>
        <v>0</v>
      </c>
      <c r="W47" s="5">
        <f t="shared" si="16"/>
        <v>0</v>
      </c>
      <c r="X47" s="5">
        <f t="shared" si="17"/>
        <v>1</v>
      </c>
      <c r="Y47" s="5">
        <f t="shared" si="18"/>
        <v>9</v>
      </c>
      <c r="Z47" s="5">
        <f t="shared" si="19"/>
        <v>0</v>
      </c>
      <c r="AA47" s="5">
        <f t="shared" si="20"/>
        <v>9</v>
      </c>
      <c r="AB47" s="5">
        <f t="shared" si="21"/>
        <v>9</v>
      </c>
      <c r="AC47" s="5">
        <f t="shared" si="22"/>
        <v>9</v>
      </c>
      <c r="AD47" s="5">
        <f t="shared" si="23"/>
        <v>9</v>
      </c>
      <c r="AE47" s="5">
        <f t="shared" si="24"/>
        <v>0</v>
      </c>
      <c r="AF47" s="5">
        <f t="shared" si="25"/>
        <v>9</v>
      </c>
      <c r="AG47" s="5">
        <f t="shared" si="26"/>
        <v>0</v>
      </c>
      <c r="AH47" s="5">
        <f t="shared" si="27"/>
        <v>0</v>
      </c>
      <c r="AI47" s="5">
        <f t="shared" si="28"/>
        <v>1</v>
      </c>
      <c r="AJ47" s="5">
        <f t="shared" si="29"/>
        <v>0</v>
      </c>
      <c r="AK47" s="5">
        <f t="shared" si="30"/>
        <v>0</v>
      </c>
      <c r="AL47" s="5">
        <f t="shared" si="31"/>
        <v>0</v>
      </c>
      <c r="AM47" s="5">
        <f t="shared" si="32"/>
        <v>0</v>
      </c>
      <c r="AN47" s="5">
        <f t="shared" si="33"/>
        <v>0</v>
      </c>
      <c r="AO47" s="5">
        <f t="shared" si="34"/>
        <v>0</v>
      </c>
    </row>
    <row r="48" spans="1:41" ht="12.75" customHeight="1" x14ac:dyDescent="0.2">
      <c r="A48" s="9">
        <v>2021</v>
      </c>
      <c r="B48" s="9">
        <v>1270538</v>
      </c>
      <c r="C48" s="9" t="s">
        <v>958</v>
      </c>
      <c r="D48" s="9" t="s">
        <v>1028</v>
      </c>
      <c r="E48" s="9" t="s">
        <v>1064</v>
      </c>
      <c r="F48" s="9" t="s">
        <v>1065</v>
      </c>
      <c r="G48" s="5">
        <f t="shared" si="0"/>
        <v>0</v>
      </c>
      <c r="H48" s="5">
        <f t="shared" si="1"/>
        <v>0</v>
      </c>
      <c r="I48" s="5">
        <f t="shared" si="2"/>
        <v>1</v>
      </c>
      <c r="J48" s="5">
        <f t="shared" si="3"/>
        <v>0</v>
      </c>
      <c r="K48" s="5">
        <f t="shared" si="4"/>
        <v>1</v>
      </c>
      <c r="L48" s="5">
        <f t="shared" si="5"/>
        <v>0</v>
      </c>
      <c r="M48" s="5">
        <f t="shared" si="6"/>
        <v>1</v>
      </c>
      <c r="N48" s="5">
        <f t="shared" si="7"/>
        <v>0</v>
      </c>
      <c r="O48" s="5">
        <f t="shared" si="8"/>
        <v>9</v>
      </c>
      <c r="P48" s="5">
        <f t="shared" si="9"/>
        <v>1</v>
      </c>
      <c r="Q48" s="5">
        <f t="shared" si="10"/>
        <v>0</v>
      </c>
      <c r="R48" s="5">
        <f t="shared" si="11"/>
        <v>0</v>
      </c>
      <c r="S48" s="5">
        <f t="shared" si="12"/>
        <v>0</v>
      </c>
      <c r="T48" s="5">
        <f t="shared" si="13"/>
        <v>0</v>
      </c>
      <c r="U48" s="5">
        <f t="shared" si="14"/>
        <v>1</v>
      </c>
      <c r="V48" s="5">
        <f t="shared" si="15"/>
        <v>0</v>
      </c>
      <c r="W48" s="5">
        <f t="shared" si="16"/>
        <v>9</v>
      </c>
      <c r="X48" s="5">
        <f t="shared" si="17"/>
        <v>9</v>
      </c>
      <c r="Y48" s="5">
        <f t="shared" si="18"/>
        <v>1</v>
      </c>
      <c r="Z48" s="5">
        <f t="shared" si="19"/>
        <v>0</v>
      </c>
      <c r="AA48" s="5">
        <f t="shared" si="20"/>
        <v>9</v>
      </c>
      <c r="AB48" s="5">
        <f t="shared" si="21"/>
        <v>0</v>
      </c>
      <c r="AC48" s="5">
        <f t="shared" si="22"/>
        <v>1</v>
      </c>
      <c r="AD48" s="5">
        <f t="shared" si="23"/>
        <v>0</v>
      </c>
      <c r="AE48" s="5">
        <f t="shared" si="24"/>
        <v>0</v>
      </c>
      <c r="AF48" s="5">
        <f t="shared" si="25"/>
        <v>0</v>
      </c>
      <c r="AG48" s="5">
        <f t="shared" si="26"/>
        <v>9</v>
      </c>
      <c r="AH48" s="5">
        <f t="shared" si="27"/>
        <v>0</v>
      </c>
      <c r="AI48" s="5">
        <f t="shared" si="28"/>
        <v>0</v>
      </c>
      <c r="AJ48" s="5">
        <f t="shared" si="29"/>
        <v>0</v>
      </c>
      <c r="AK48" s="5">
        <f t="shared" si="30"/>
        <v>0</v>
      </c>
      <c r="AL48" s="5">
        <f t="shared" si="31"/>
        <v>0</v>
      </c>
      <c r="AM48" s="5">
        <f t="shared" si="32"/>
        <v>8</v>
      </c>
      <c r="AN48" s="5">
        <f t="shared" si="33"/>
        <v>0</v>
      </c>
      <c r="AO48" s="5">
        <f t="shared" si="34"/>
        <v>0</v>
      </c>
    </row>
    <row r="49" spans="1:41" ht="12.75" customHeight="1" x14ac:dyDescent="0.2">
      <c r="A49" s="9">
        <v>2021</v>
      </c>
      <c r="B49" s="9">
        <v>1179970</v>
      </c>
      <c r="C49" s="9" t="s">
        <v>958</v>
      </c>
      <c r="D49" s="9" t="s">
        <v>963</v>
      </c>
      <c r="E49" s="9" t="s">
        <v>1066</v>
      </c>
      <c r="F49" s="9" t="s">
        <v>1067</v>
      </c>
      <c r="G49" s="5">
        <f t="shared" si="0"/>
        <v>0</v>
      </c>
      <c r="H49" s="5">
        <f t="shared" si="1"/>
        <v>0</v>
      </c>
      <c r="I49" s="5">
        <f t="shared" si="2"/>
        <v>1</v>
      </c>
      <c r="J49" s="5">
        <f t="shared" si="3"/>
        <v>0</v>
      </c>
      <c r="K49" s="5">
        <f t="shared" si="4"/>
        <v>0</v>
      </c>
      <c r="L49" s="5">
        <f t="shared" si="5"/>
        <v>1</v>
      </c>
      <c r="M49" s="5">
        <f t="shared" si="6"/>
        <v>1</v>
      </c>
      <c r="N49" s="5">
        <f t="shared" si="7"/>
        <v>0</v>
      </c>
      <c r="O49" s="5">
        <f t="shared" si="8"/>
        <v>1</v>
      </c>
      <c r="P49" s="5">
        <f t="shared" si="9"/>
        <v>0</v>
      </c>
      <c r="Q49" s="5">
        <f t="shared" si="10"/>
        <v>0</v>
      </c>
      <c r="R49" s="5">
        <f t="shared" si="11"/>
        <v>1</v>
      </c>
      <c r="S49" s="5">
        <f t="shared" si="12"/>
        <v>1</v>
      </c>
      <c r="T49" s="5">
        <f t="shared" si="13"/>
        <v>0</v>
      </c>
      <c r="U49" s="5">
        <f t="shared" si="14"/>
        <v>0</v>
      </c>
      <c r="V49" s="5">
        <f t="shared" si="15"/>
        <v>0</v>
      </c>
      <c r="W49" s="5">
        <f t="shared" si="16"/>
        <v>0</v>
      </c>
      <c r="X49" s="5">
        <f t="shared" si="17"/>
        <v>0</v>
      </c>
      <c r="Y49" s="5">
        <f t="shared" si="18"/>
        <v>9</v>
      </c>
      <c r="Z49" s="5">
        <f t="shared" si="19"/>
        <v>0</v>
      </c>
      <c r="AA49" s="5">
        <f t="shared" si="20"/>
        <v>0</v>
      </c>
      <c r="AB49" s="5">
        <f t="shared" si="21"/>
        <v>9</v>
      </c>
      <c r="AC49" s="5">
        <f t="shared" si="22"/>
        <v>0</v>
      </c>
      <c r="AD49" s="5">
        <f t="shared" si="23"/>
        <v>0</v>
      </c>
      <c r="AE49" s="5">
        <f t="shared" si="24"/>
        <v>0</v>
      </c>
      <c r="AF49" s="5">
        <f t="shared" si="25"/>
        <v>0</v>
      </c>
      <c r="AG49" s="5">
        <f t="shared" si="26"/>
        <v>0</v>
      </c>
      <c r="AH49" s="5">
        <f t="shared" si="27"/>
        <v>0</v>
      </c>
      <c r="AI49" s="5">
        <f t="shared" si="28"/>
        <v>0</v>
      </c>
      <c r="AJ49" s="5">
        <f t="shared" si="29"/>
        <v>0</v>
      </c>
      <c r="AK49" s="5">
        <f t="shared" si="30"/>
        <v>0</v>
      </c>
      <c r="AL49" s="5">
        <f t="shared" si="31"/>
        <v>0</v>
      </c>
      <c r="AM49" s="5">
        <f t="shared" si="32"/>
        <v>1</v>
      </c>
      <c r="AN49" s="5">
        <f t="shared" si="33"/>
        <v>1</v>
      </c>
      <c r="AO49" s="5">
        <f t="shared" si="34"/>
        <v>0</v>
      </c>
    </row>
    <row r="50" spans="1:41" ht="12.75" customHeight="1" x14ac:dyDescent="0.2">
      <c r="A50" s="9">
        <v>2021</v>
      </c>
      <c r="B50" s="9">
        <v>123336</v>
      </c>
      <c r="C50" s="9" t="s">
        <v>958</v>
      </c>
      <c r="D50" s="9" t="s">
        <v>962</v>
      </c>
      <c r="E50" s="9" t="s">
        <v>1068</v>
      </c>
      <c r="F50" s="9" t="s">
        <v>1069</v>
      </c>
      <c r="G50" s="5">
        <f t="shared" si="0"/>
        <v>0</v>
      </c>
      <c r="H50" s="5">
        <f t="shared" si="1"/>
        <v>0</v>
      </c>
      <c r="I50" s="5">
        <f t="shared" si="2"/>
        <v>0</v>
      </c>
      <c r="J50" s="5">
        <f t="shared" si="3"/>
        <v>0</v>
      </c>
      <c r="K50" s="5">
        <f t="shared" si="4"/>
        <v>0</v>
      </c>
      <c r="L50" s="5">
        <f t="shared" si="5"/>
        <v>0</v>
      </c>
      <c r="M50" s="5">
        <f t="shared" si="6"/>
        <v>1</v>
      </c>
      <c r="N50" s="5">
        <f t="shared" si="7"/>
        <v>0</v>
      </c>
      <c r="O50" s="5">
        <f t="shared" si="8"/>
        <v>0</v>
      </c>
      <c r="P50" s="5">
        <f t="shared" si="9"/>
        <v>0</v>
      </c>
      <c r="Q50" s="5">
        <f t="shared" si="10"/>
        <v>1</v>
      </c>
      <c r="R50" s="5">
        <f t="shared" si="11"/>
        <v>9</v>
      </c>
      <c r="S50" s="5">
        <f t="shared" si="12"/>
        <v>0</v>
      </c>
      <c r="T50" s="5">
        <f t="shared" si="13"/>
        <v>1</v>
      </c>
      <c r="U50" s="5">
        <f t="shared" si="14"/>
        <v>0</v>
      </c>
      <c r="V50" s="5">
        <f t="shared" si="15"/>
        <v>0</v>
      </c>
      <c r="W50" s="5">
        <f t="shared" si="16"/>
        <v>9</v>
      </c>
      <c r="X50" s="5">
        <f t="shared" si="17"/>
        <v>0</v>
      </c>
      <c r="Y50" s="5">
        <f t="shared" si="18"/>
        <v>0</v>
      </c>
      <c r="Z50" s="5">
        <f t="shared" si="19"/>
        <v>0</v>
      </c>
      <c r="AA50" s="5">
        <f t="shared" si="20"/>
        <v>9</v>
      </c>
      <c r="AB50" s="5">
        <f t="shared" si="21"/>
        <v>0</v>
      </c>
      <c r="AC50" s="5">
        <f t="shared" si="22"/>
        <v>1</v>
      </c>
      <c r="AD50" s="5">
        <f t="shared" si="23"/>
        <v>0</v>
      </c>
      <c r="AE50" s="5">
        <f t="shared" si="24"/>
        <v>9</v>
      </c>
      <c r="AF50" s="5">
        <f t="shared" si="25"/>
        <v>9</v>
      </c>
      <c r="AG50" s="5">
        <f t="shared" si="26"/>
        <v>0</v>
      </c>
      <c r="AH50" s="5">
        <f t="shared" si="27"/>
        <v>1</v>
      </c>
      <c r="AI50" s="5">
        <f t="shared" si="28"/>
        <v>0</v>
      </c>
      <c r="AJ50" s="5">
        <f t="shared" si="29"/>
        <v>0</v>
      </c>
      <c r="AK50" s="5">
        <f t="shared" si="30"/>
        <v>0</v>
      </c>
      <c r="AL50" s="5">
        <f t="shared" si="31"/>
        <v>1</v>
      </c>
      <c r="AM50" s="5">
        <f t="shared" si="32"/>
        <v>1</v>
      </c>
      <c r="AN50" s="5">
        <f t="shared" si="33"/>
        <v>0</v>
      </c>
      <c r="AO50" s="5">
        <f t="shared" si="34"/>
        <v>0</v>
      </c>
    </row>
    <row r="51" spans="1:41" ht="12.75" customHeight="1" x14ac:dyDescent="0.2">
      <c r="A51" s="9">
        <v>2021</v>
      </c>
      <c r="B51" s="9">
        <v>123336</v>
      </c>
      <c r="C51" s="9" t="s">
        <v>958</v>
      </c>
      <c r="D51" s="9" t="s">
        <v>962</v>
      </c>
      <c r="E51" s="9" t="s">
        <v>1070</v>
      </c>
      <c r="F51" s="9" t="s">
        <v>1071</v>
      </c>
      <c r="G51" s="5">
        <f t="shared" si="0"/>
        <v>0</v>
      </c>
      <c r="H51" s="5">
        <f t="shared" si="1"/>
        <v>0</v>
      </c>
      <c r="I51" s="5">
        <f t="shared" si="2"/>
        <v>1</v>
      </c>
      <c r="J51" s="5">
        <f t="shared" si="3"/>
        <v>1</v>
      </c>
      <c r="K51" s="5">
        <f t="shared" si="4"/>
        <v>1</v>
      </c>
      <c r="L51" s="5">
        <f t="shared" si="5"/>
        <v>0</v>
      </c>
      <c r="M51" s="5">
        <f t="shared" si="6"/>
        <v>0</v>
      </c>
      <c r="N51" s="5">
        <f t="shared" si="7"/>
        <v>1</v>
      </c>
      <c r="O51" s="5">
        <f t="shared" si="8"/>
        <v>0</v>
      </c>
      <c r="P51" s="5">
        <f t="shared" si="9"/>
        <v>0</v>
      </c>
      <c r="Q51" s="5">
        <f t="shared" si="10"/>
        <v>0</v>
      </c>
      <c r="R51" s="5">
        <f t="shared" si="11"/>
        <v>9</v>
      </c>
      <c r="S51" s="5">
        <f t="shared" si="12"/>
        <v>0</v>
      </c>
      <c r="T51" s="5">
        <f t="shared" si="13"/>
        <v>1</v>
      </c>
      <c r="U51" s="5">
        <f t="shared" si="14"/>
        <v>0</v>
      </c>
      <c r="V51" s="5">
        <f t="shared" si="15"/>
        <v>0</v>
      </c>
      <c r="W51" s="5">
        <f t="shared" si="16"/>
        <v>9</v>
      </c>
      <c r="X51" s="5">
        <f t="shared" si="17"/>
        <v>0</v>
      </c>
      <c r="Y51" s="5">
        <f t="shared" si="18"/>
        <v>0</v>
      </c>
      <c r="Z51" s="5">
        <f t="shared" si="19"/>
        <v>1</v>
      </c>
      <c r="AA51" s="5">
        <f t="shared" si="20"/>
        <v>9</v>
      </c>
      <c r="AB51" s="5">
        <f t="shared" si="21"/>
        <v>1</v>
      </c>
      <c r="AC51" s="5">
        <f t="shared" si="22"/>
        <v>0</v>
      </c>
      <c r="AD51" s="5">
        <f t="shared" si="23"/>
        <v>0</v>
      </c>
      <c r="AE51" s="5">
        <f t="shared" si="24"/>
        <v>9</v>
      </c>
      <c r="AF51" s="5">
        <f t="shared" si="25"/>
        <v>9</v>
      </c>
      <c r="AG51" s="5">
        <f t="shared" si="26"/>
        <v>0</v>
      </c>
      <c r="AH51" s="5">
        <f t="shared" si="27"/>
        <v>0</v>
      </c>
      <c r="AI51" s="5">
        <f t="shared" si="28"/>
        <v>1</v>
      </c>
      <c r="AJ51" s="5">
        <f t="shared" si="29"/>
        <v>1</v>
      </c>
      <c r="AK51" s="5">
        <f t="shared" si="30"/>
        <v>0</v>
      </c>
      <c r="AL51" s="5">
        <f t="shared" si="31"/>
        <v>0</v>
      </c>
      <c r="AM51" s="5">
        <f t="shared" si="32"/>
        <v>0</v>
      </c>
      <c r="AN51" s="5">
        <f t="shared" si="33"/>
        <v>0</v>
      </c>
      <c r="AO51" s="5">
        <f t="shared" si="34"/>
        <v>0</v>
      </c>
    </row>
    <row r="52" spans="1:41" ht="12.75" customHeight="1" x14ac:dyDescent="0.2">
      <c r="A52" s="9">
        <v>2021</v>
      </c>
      <c r="B52" s="9">
        <v>123336</v>
      </c>
      <c r="C52" s="9" t="s">
        <v>958</v>
      </c>
      <c r="D52" s="9" t="s">
        <v>962</v>
      </c>
      <c r="E52" s="9" t="s">
        <v>1072</v>
      </c>
      <c r="F52" s="9" t="s">
        <v>1073</v>
      </c>
      <c r="G52" s="5">
        <f t="shared" si="0"/>
        <v>0</v>
      </c>
      <c r="H52" s="5">
        <f t="shared" si="1"/>
        <v>0</v>
      </c>
      <c r="I52" s="5">
        <f t="shared" si="2"/>
        <v>1</v>
      </c>
      <c r="J52" s="5">
        <f t="shared" si="3"/>
        <v>1</v>
      </c>
      <c r="K52" s="5">
        <f t="shared" si="4"/>
        <v>0</v>
      </c>
      <c r="L52" s="5">
        <f t="shared" si="5"/>
        <v>1</v>
      </c>
      <c r="M52" s="5">
        <f t="shared" si="6"/>
        <v>0</v>
      </c>
      <c r="N52" s="5">
        <f t="shared" si="7"/>
        <v>1</v>
      </c>
      <c r="O52" s="5">
        <f t="shared" si="8"/>
        <v>0</v>
      </c>
      <c r="P52" s="5">
        <f t="shared" si="9"/>
        <v>0</v>
      </c>
      <c r="Q52" s="5">
        <f t="shared" si="10"/>
        <v>0</v>
      </c>
      <c r="R52" s="5">
        <f t="shared" si="11"/>
        <v>9</v>
      </c>
      <c r="S52" s="5">
        <f t="shared" si="12"/>
        <v>0</v>
      </c>
      <c r="T52" s="5">
        <f t="shared" si="13"/>
        <v>0</v>
      </c>
      <c r="U52" s="5">
        <f t="shared" si="14"/>
        <v>0</v>
      </c>
      <c r="V52" s="5">
        <f t="shared" si="15"/>
        <v>0</v>
      </c>
      <c r="W52" s="5">
        <f t="shared" si="16"/>
        <v>9</v>
      </c>
      <c r="X52" s="5">
        <f t="shared" si="17"/>
        <v>0</v>
      </c>
      <c r="Y52" s="5">
        <f t="shared" si="18"/>
        <v>1</v>
      </c>
      <c r="Z52" s="5">
        <f t="shared" si="19"/>
        <v>0</v>
      </c>
      <c r="AA52" s="5">
        <f t="shared" si="20"/>
        <v>9</v>
      </c>
      <c r="AB52" s="5">
        <f t="shared" si="21"/>
        <v>0</v>
      </c>
      <c r="AC52" s="5">
        <f t="shared" si="22"/>
        <v>1</v>
      </c>
      <c r="AD52" s="5">
        <f t="shared" si="23"/>
        <v>0</v>
      </c>
      <c r="AE52" s="5">
        <f t="shared" si="24"/>
        <v>9</v>
      </c>
      <c r="AF52" s="5">
        <f t="shared" si="25"/>
        <v>9</v>
      </c>
      <c r="AG52" s="5">
        <f t="shared" si="26"/>
        <v>1</v>
      </c>
      <c r="AH52" s="5">
        <f t="shared" si="27"/>
        <v>1</v>
      </c>
      <c r="AI52" s="5">
        <f t="shared" si="28"/>
        <v>0</v>
      </c>
      <c r="AJ52" s="5">
        <f t="shared" si="29"/>
        <v>1</v>
      </c>
      <c r="AK52" s="5">
        <f t="shared" si="30"/>
        <v>0</v>
      </c>
      <c r="AL52" s="5">
        <f t="shared" si="31"/>
        <v>0</v>
      </c>
      <c r="AM52" s="5">
        <f t="shared" si="32"/>
        <v>0</v>
      </c>
      <c r="AN52" s="5">
        <f t="shared" si="33"/>
        <v>0</v>
      </c>
      <c r="AO52" s="5">
        <f t="shared" si="34"/>
        <v>0</v>
      </c>
    </row>
    <row r="53" spans="1:41" ht="12.75" customHeight="1" x14ac:dyDescent="0.2">
      <c r="A53" s="9">
        <v>2021</v>
      </c>
      <c r="B53" s="9">
        <v>1179970</v>
      </c>
      <c r="C53" s="9" t="s">
        <v>958</v>
      </c>
      <c r="D53" s="9" t="s">
        <v>963</v>
      </c>
      <c r="E53" s="9" t="s">
        <v>1074</v>
      </c>
      <c r="F53" s="9" t="s">
        <v>1075</v>
      </c>
      <c r="G53" s="5">
        <f t="shared" si="0"/>
        <v>1</v>
      </c>
      <c r="H53" s="5">
        <f t="shared" si="1"/>
        <v>0</v>
      </c>
      <c r="I53" s="5">
        <f t="shared" si="2"/>
        <v>0</v>
      </c>
      <c r="J53" s="5">
        <f t="shared" si="3"/>
        <v>1</v>
      </c>
      <c r="K53" s="5">
        <f t="shared" si="4"/>
        <v>0</v>
      </c>
      <c r="L53" s="5">
        <f t="shared" si="5"/>
        <v>0</v>
      </c>
      <c r="M53" s="5">
        <f t="shared" si="6"/>
        <v>0</v>
      </c>
      <c r="N53" s="5">
        <f t="shared" si="7"/>
        <v>0</v>
      </c>
      <c r="O53" s="5">
        <f t="shared" si="8"/>
        <v>0</v>
      </c>
      <c r="P53" s="5">
        <f t="shared" si="9"/>
        <v>0</v>
      </c>
      <c r="Q53" s="5">
        <f t="shared" si="10"/>
        <v>0</v>
      </c>
      <c r="R53" s="5">
        <f t="shared" si="11"/>
        <v>0</v>
      </c>
      <c r="S53" s="5">
        <f t="shared" si="12"/>
        <v>1</v>
      </c>
      <c r="T53" s="5">
        <f t="shared" si="13"/>
        <v>0</v>
      </c>
      <c r="U53" s="5">
        <f t="shared" si="14"/>
        <v>0</v>
      </c>
      <c r="V53" s="5">
        <f t="shared" si="15"/>
        <v>0</v>
      </c>
      <c r="W53" s="5">
        <f t="shared" si="16"/>
        <v>0</v>
      </c>
      <c r="X53" s="5">
        <f t="shared" si="17"/>
        <v>0</v>
      </c>
      <c r="Y53" s="5">
        <f t="shared" si="18"/>
        <v>9</v>
      </c>
      <c r="Z53" s="5">
        <f t="shared" si="19"/>
        <v>1</v>
      </c>
      <c r="AA53" s="5">
        <f t="shared" si="20"/>
        <v>0</v>
      </c>
      <c r="AB53" s="5">
        <f t="shared" si="21"/>
        <v>9</v>
      </c>
      <c r="AC53" s="5">
        <f t="shared" si="22"/>
        <v>0</v>
      </c>
      <c r="AD53" s="5">
        <f t="shared" si="23"/>
        <v>0</v>
      </c>
      <c r="AE53" s="5">
        <f t="shared" si="24"/>
        <v>1</v>
      </c>
      <c r="AF53" s="5">
        <f t="shared" si="25"/>
        <v>0</v>
      </c>
      <c r="AG53" s="5">
        <f t="shared" si="26"/>
        <v>0</v>
      </c>
      <c r="AH53" s="5">
        <f t="shared" si="27"/>
        <v>0</v>
      </c>
      <c r="AI53" s="5">
        <f t="shared" si="28"/>
        <v>0</v>
      </c>
      <c r="AJ53" s="5">
        <f t="shared" si="29"/>
        <v>1</v>
      </c>
      <c r="AK53" s="5">
        <f t="shared" si="30"/>
        <v>0</v>
      </c>
      <c r="AL53" s="5">
        <f t="shared" si="31"/>
        <v>0</v>
      </c>
      <c r="AM53" s="5">
        <f t="shared" si="32"/>
        <v>0</v>
      </c>
      <c r="AN53" s="5">
        <f t="shared" si="33"/>
        <v>1</v>
      </c>
      <c r="AO53" s="5">
        <f t="shared" si="34"/>
        <v>0</v>
      </c>
    </row>
    <row r="54" spans="1:41" ht="12.75" customHeight="1" x14ac:dyDescent="0.2">
      <c r="A54" s="9">
        <v>2021</v>
      </c>
      <c r="B54" s="9">
        <v>123336</v>
      </c>
      <c r="C54" s="9" t="s">
        <v>958</v>
      </c>
      <c r="D54" s="9" t="s">
        <v>962</v>
      </c>
      <c r="E54" s="9" t="s">
        <v>1076</v>
      </c>
      <c r="F54" s="9" t="s">
        <v>1077</v>
      </c>
      <c r="G54" s="5">
        <f t="shared" si="0"/>
        <v>0</v>
      </c>
      <c r="H54" s="5">
        <f t="shared" si="1"/>
        <v>0</v>
      </c>
      <c r="I54" s="5">
        <f t="shared" si="2"/>
        <v>0</v>
      </c>
      <c r="J54" s="5">
        <f t="shared" si="3"/>
        <v>0</v>
      </c>
      <c r="K54" s="5">
        <f t="shared" si="4"/>
        <v>1</v>
      </c>
      <c r="L54" s="5">
        <f t="shared" si="5"/>
        <v>0</v>
      </c>
      <c r="M54" s="5">
        <f t="shared" si="6"/>
        <v>0</v>
      </c>
      <c r="N54" s="5">
        <f t="shared" si="7"/>
        <v>0</v>
      </c>
      <c r="O54" s="5">
        <f t="shared" si="8"/>
        <v>0</v>
      </c>
      <c r="P54" s="5">
        <f t="shared" si="9"/>
        <v>0</v>
      </c>
      <c r="Q54" s="5">
        <f t="shared" si="10"/>
        <v>0</v>
      </c>
      <c r="R54" s="5">
        <f t="shared" si="11"/>
        <v>9</v>
      </c>
      <c r="S54" s="5">
        <f t="shared" si="12"/>
        <v>1</v>
      </c>
      <c r="T54" s="5">
        <f t="shared" si="13"/>
        <v>0</v>
      </c>
      <c r="U54" s="5">
        <f t="shared" si="14"/>
        <v>0</v>
      </c>
      <c r="V54" s="5">
        <f t="shared" si="15"/>
        <v>0</v>
      </c>
      <c r="W54" s="5">
        <f t="shared" si="16"/>
        <v>9</v>
      </c>
      <c r="X54" s="5">
        <f t="shared" si="17"/>
        <v>0</v>
      </c>
      <c r="Y54" s="5">
        <f t="shared" si="18"/>
        <v>0</v>
      </c>
      <c r="Z54" s="5">
        <f t="shared" si="19"/>
        <v>0</v>
      </c>
      <c r="AA54" s="5">
        <f t="shared" si="20"/>
        <v>9</v>
      </c>
      <c r="AB54" s="5">
        <f t="shared" si="21"/>
        <v>1</v>
      </c>
      <c r="AC54" s="5">
        <f t="shared" si="22"/>
        <v>0</v>
      </c>
      <c r="AD54" s="5">
        <f t="shared" si="23"/>
        <v>0</v>
      </c>
      <c r="AE54" s="5">
        <f t="shared" si="24"/>
        <v>9</v>
      </c>
      <c r="AF54" s="5">
        <f t="shared" si="25"/>
        <v>9</v>
      </c>
      <c r="AG54" s="5">
        <f t="shared" si="26"/>
        <v>0</v>
      </c>
      <c r="AH54" s="5">
        <f t="shared" si="27"/>
        <v>1</v>
      </c>
      <c r="AI54" s="5">
        <f t="shared" si="28"/>
        <v>0</v>
      </c>
      <c r="AJ54" s="5">
        <f t="shared" si="29"/>
        <v>1</v>
      </c>
      <c r="AK54" s="5">
        <f t="shared" si="30"/>
        <v>0</v>
      </c>
      <c r="AL54" s="5">
        <f t="shared" si="31"/>
        <v>1</v>
      </c>
      <c r="AM54" s="5">
        <f t="shared" si="32"/>
        <v>0</v>
      </c>
      <c r="AN54" s="5">
        <f t="shared" si="33"/>
        <v>1</v>
      </c>
      <c r="AO54" s="5">
        <f t="shared" si="34"/>
        <v>0</v>
      </c>
    </row>
    <row r="55" spans="1:41" ht="12.75" customHeight="1" x14ac:dyDescent="0.2">
      <c r="A55" s="9">
        <v>2021</v>
      </c>
      <c r="B55" s="9">
        <v>123336</v>
      </c>
      <c r="C55" s="9" t="s">
        <v>958</v>
      </c>
      <c r="D55" s="9" t="s">
        <v>962</v>
      </c>
      <c r="E55" s="9" t="s">
        <v>1078</v>
      </c>
      <c r="F55" s="9" t="s">
        <v>1079</v>
      </c>
      <c r="G55" s="5">
        <f t="shared" si="0"/>
        <v>0</v>
      </c>
      <c r="H55" s="5">
        <f t="shared" si="1"/>
        <v>0</v>
      </c>
      <c r="I55" s="5">
        <f t="shared" si="2"/>
        <v>0</v>
      </c>
      <c r="J55" s="5">
        <f t="shared" si="3"/>
        <v>0</v>
      </c>
      <c r="K55" s="5">
        <f t="shared" si="4"/>
        <v>0</v>
      </c>
      <c r="L55" s="5">
        <f t="shared" si="5"/>
        <v>1</v>
      </c>
      <c r="M55" s="5">
        <f t="shared" si="6"/>
        <v>0</v>
      </c>
      <c r="N55" s="5">
        <f t="shared" si="7"/>
        <v>0</v>
      </c>
      <c r="O55" s="5">
        <f t="shared" si="8"/>
        <v>0</v>
      </c>
      <c r="P55" s="5">
        <f t="shared" si="9"/>
        <v>0</v>
      </c>
      <c r="Q55" s="5">
        <f t="shared" si="10"/>
        <v>1</v>
      </c>
      <c r="R55" s="5">
        <f t="shared" si="11"/>
        <v>9</v>
      </c>
      <c r="S55" s="5">
        <f t="shared" si="12"/>
        <v>0</v>
      </c>
      <c r="T55" s="5">
        <f t="shared" si="13"/>
        <v>0</v>
      </c>
      <c r="U55" s="5">
        <f t="shared" si="14"/>
        <v>0</v>
      </c>
      <c r="V55" s="5">
        <f t="shared" si="15"/>
        <v>0</v>
      </c>
      <c r="W55" s="5">
        <f t="shared" si="16"/>
        <v>9</v>
      </c>
      <c r="X55" s="5">
        <f t="shared" si="17"/>
        <v>1</v>
      </c>
      <c r="Y55" s="5">
        <f t="shared" si="18"/>
        <v>0</v>
      </c>
      <c r="Z55" s="5">
        <f t="shared" si="19"/>
        <v>0</v>
      </c>
      <c r="AA55" s="5">
        <f t="shared" si="20"/>
        <v>9</v>
      </c>
      <c r="AB55" s="5">
        <f t="shared" si="21"/>
        <v>0</v>
      </c>
      <c r="AC55" s="5">
        <f t="shared" si="22"/>
        <v>1</v>
      </c>
      <c r="AD55" s="5">
        <f t="shared" si="23"/>
        <v>0</v>
      </c>
      <c r="AE55" s="5">
        <f t="shared" si="24"/>
        <v>9</v>
      </c>
      <c r="AF55" s="5">
        <f t="shared" si="25"/>
        <v>9</v>
      </c>
      <c r="AG55" s="5">
        <f t="shared" si="26"/>
        <v>0</v>
      </c>
      <c r="AH55" s="5">
        <f t="shared" si="27"/>
        <v>1</v>
      </c>
      <c r="AI55" s="5">
        <f t="shared" si="28"/>
        <v>1</v>
      </c>
      <c r="AJ55" s="5">
        <f t="shared" si="29"/>
        <v>1</v>
      </c>
      <c r="AK55" s="5">
        <f t="shared" si="30"/>
        <v>0</v>
      </c>
      <c r="AL55" s="5">
        <f t="shared" si="31"/>
        <v>1</v>
      </c>
      <c r="AM55" s="5">
        <f t="shared" si="32"/>
        <v>0</v>
      </c>
      <c r="AN55" s="5">
        <f t="shared" si="33"/>
        <v>0</v>
      </c>
      <c r="AO55" s="5">
        <f t="shared" si="34"/>
        <v>0</v>
      </c>
    </row>
    <row r="56" spans="1:41" ht="12.75" customHeight="1" x14ac:dyDescent="0.2">
      <c r="A56" s="9">
        <v>2021</v>
      </c>
      <c r="B56" s="9">
        <v>123336</v>
      </c>
      <c r="C56" s="9" t="s">
        <v>958</v>
      </c>
      <c r="D56" s="9" t="s">
        <v>962</v>
      </c>
      <c r="E56" s="9" t="s">
        <v>1080</v>
      </c>
      <c r="F56" s="9" t="s">
        <v>1081</v>
      </c>
      <c r="G56" s="5">
        <f t="shared" si="0"/>
        <v>0</v>
      </c>
      <c r="H56" s="5">
        <f t="shared" si="1"/>
        <v>0</v>
      </c>
      <c r="I56" s="5">
        <f t="shared" si="2"/>
        <v>0</v>
      </c>
      <c r="J56" s="5">
        <f t="shared" si="3"/>
        <v>0</v>
      </c>
      <c r="K56" s="5">
        <f t="shared" si="4"/>
        <v>0</v>
      </c>
      <c r="L56" s="5">
        <f t="shared" si="5"/>
        <v>0</v>
      </c>
      <c r="M56" s="5">
        <f t="shared" si="6"/>
        <v>0</v>
      </c>
      <c r="N56" s="5">
        <f t="shared" si="7"/>
        <v>0</v>
      </c>
      <c r="O56" s="5">
        <f t="shared" si="8"/>
        <v>0</v>
      </c>
      <c r="P56" s="5">
        <f t="shared" si="9"/>
        <v>0</v>
      </c>
      <c r="Q56" s="5">
        <f t="shared" si="10"/>
        <v>0</v>
      </c>
      <c r="R56" s="5">
        <f t="shared" si="11"/>
        <v>9</v>
      </c>
      <c r="S56" s="5">
        <f t="shared" si="12"/>
        <v>0</v>
      </c>
      <c r="T56" s="5">
        <f t="shared" si="13"/>
        <v>0</v>
      </c>
      <c r="U56" s="5">
        <f t="shared" si="14"/>
        <v>0</v>
      </c>
      <c r="V56" s="5">
        <f t="shared" si="15"/>
        <v>1</v>
      </c>
      <c r="W56" s="5">
        <f t="shared" si="16"/>
        <v>9</v>
      </c>
      <c r="X56" s="5">
        <f t="shared" si="17"/>
        <v>1</v>
      </c>
      <c r="Y56" s="5">
        <f t="shared" si="18"/>
        <v>1</v>
      </c>
      <c r="Z56" s="5">
        <f t="shared" si="19"/>
        <v>0</v>
      </c>
      <c r="AA56" s="5">
        <f t="shared" si="20"/>
        <v>9</v>
      </c>
      <c r="AB56" s="5">
        <f t="shared" si="21"/>
        <v>0</v>
      </c>
      <c r="AC56" s="5">
        <f t="shared" si="22"/>
        <v>0</v>
      </c>
      <c r="AD56" s="5">
        <f t="shared" si="23"/>
        <v>0</v>
      </c>
      <c r="AE56" s="5">
        <f t="shared" si="24"/>
        <v>9</v>
      </c>
      <c r="AF56" s="5">
        <f t="shared" si="25"/>
        <v>9</v>
      </c>
      <c r="AG56" s="5">
        <f t="shared" si="26"/>
        <v>0</v>
      </c>
      <c r="AH56" s="5">
        <f t="shared" si="27"/>
        <v>1</v>
      </c>
      <c r="AI56" s="5">
        <f t="shared" si="28"/>
        <v>0</v>
      </c>
      <c r="AJ56" s="5">
        <f t="shared" si="29"/>
        <v>0</v>
      </c>
      <c r="AK56" s="5">
        <f t="shared" si="30"/>
        <v>0</v>
      </c>
      <c r="AL56" s="5">
        <f t="shared" si="31"/>
        <v>1</v>
      </c>
      <c r="AM56" s="5">
        <f t="shared" si="32"/>
        <v>1</v>
      </c>
      <c r="AN56" s="5">
        <f t="shared" si="33"/>
        <v>0</v>
      </c>
      <c r="AO56" s="5">
        <f t="shared" si="34"/>
        <v>1</v>
      </c>
    </row>
    <row r="57" spans="1:41" ht="12.75" customHeight="1" x14ac:dyDescent="0.2">
      <c r="A57" s="9">
        <v>2021</v>
      </c>
      <c r="B57" s="9">
        <v>1179970</v>
      </c>
      <c r="C57" s="9" t="s">
        <v>958</v>
      </c>
      <c r="D57" s="9" t="s">
        <v>963</v>
      </c>
      <c r="E57" s="9" t="s">
        <v>1082</v>
      </c>
      <c r="F57" s="9" t="s">
        <v>1083</v>
      </c>
      <c r="G57" s="5">
        <f t="shared" si="0"/>
        <v>0</v>
      </c>
      <c r="H57" s="5">
        <f t="shared" si="1"/>
        <v>1</v>
      </c>
      <c r="I57" s="5">
        <f t="shared" si="2"/>
        <v>0</v>
      </c>
      <c r="J57" s="5">
        <f t="shared" si="3"/>
        <v>0</v>
      </c>
      <c r="K57" s="5">
        <f t="shared" si="4"/>
        <v>0</v>
      </c>
      <c r="L57" s="5">
        <f t="shared" si="5"/>
        <v>0</v>
      </c>
      <c r="M57" s="5">
        <f t="shared" si="6"/>
        <v>0</v>
      </c>
      <c r="N57" s="5">
        <f t="shared" si="7"/>
        <v>0</v>
      </c>
      <c r="O57" s="5">
        <f t="shared" si="8"/>
        <v>0</v>
      </c>
      <c r="P57" s="5">
        <f t="shared" si="9"/>
        <v>1</v>
      </c>
      <c r="Q57" s="5">
        <f t="shared" si="10"/>
        <v>1</v>
      </c>
      <c r="R57" s="5">
        <f t="shared" si="11"/>
        <v>1</v>
      </c>
      <c r="S57" s="5">
        <f t="shared" si="12"/>
        <v>0</v>
      </c>
      <c r="T57" s="5">
        <f t="shared" si="13"/>
        <v>0</v>
      </c>
      <c r="U57" s="5">
        <f t="shared" si="14"/>
        <v>0</v>
      </c>
      <c r="V57" s="5">
        <f t="shared" si="15"/>
        <v>1</v>
      </c>
      <c r="W57" s="5">
        <f t="shared" si="16"/>
        <v>0</v>
      </c>
      <c r="X57" s="5">
        <f t="shared" si="17"/>
        <v>0</v>
      </c>
      <c r="Y57" s="5">
        <f t="shared" si="18"/>
        <v>9</v>
      </c>
      <c r="Z57" s="5">
        <f t="shared" si="19"/>
        <v>0</v>
      </c>
      <c r="AA57" s="5">
        <f t="shared" si="20"/>
        <v>0</v>
      </c>
      <c r="AB57" s="5">
        <f t="shared" si="21"/>
        <v>9</v>
      </c>
      <c r="AC57" s="5">
        <f t="shared" si="22"/>
        <v>0</v>
      </c>
      <c r="AD57" s="5">
        <f t="shared" si="23"/>
        <v>0</v>
      </c>
      <c r="AE57" s="5">
        <f t="shared" si="24"/>
        <v>1</v>
      </c>
      <c r="AF57" s="5">
        <f t="shared" si="25"/>
        <v>0</v>
      </c>
      <c r="AG57" s="5">
        <f t="shared" si="26"/>
        <v>1</v>
      </c>
      <c r="AH57" s="5">
        <f t="shared" si="27"/>
        <v>0</v>
      </c>
      <c r="AI57" s="5">
        <f t="shared" si="28"/>
        <v>0</v>
      </c>
      <c r="AJ57" s="5">
        <f t="shared" si="29"/>
        <v>0</v>
      </c>
      <c r="AK57" s="5">
        <f t="shared" si="30"/>
        <v>0</v>
      </c>
      <c r="AL57" s="5">
        <f t="shared" si="31"/>
        <v>0</v>
      </c>
      <c r="AM57" s="5">
        <f t="shared" si="32"/>
        <v>0</v>
      </c>
      <c r="AN57" s="5">
        <f t="shared" si="33"/>
        <v>0</v>
      </c>
      <c r="AO57" s="5">
        <f t="shared" si="34"/>
        <v>0</v>
      </c>
    </row>
    <row r="58" spans="1:41" ht="12.75" customHeight="1" x14ac:dyDescent="0.2">
      <c r="A58" s="9">
        <v>2021</v>
      </c>
      <c r="B58" s="9">
        <v>1117076</v>
      </c>
      <c r="C58" s="9" t="s">
        <v>958</v>
      </c>
      <c r="D58" s="9" t="s">
        <v>1003</v>
      </c>
      <c r="E58" s="9" t="s">
        <v>1084</v>
      </c>
      <c r="F58" s="9" t="s">
        <v>1085</v>
      </c>
      <c r="G58" s="5">
        <f t="shared" si="0"/>
        <v>0</v>
      </c>
      <c r="H58" s="5">
        <f t="shared" si="1"/>
        <v>0</v>
      </c>
      <c r="I58" s="5">
        <f t="shared" si="2"/>
        <v>1</v>
      </c>
      <c r="J58" s="5">
        <f t="shared" si="3"/>
        <v>0</v>
      </c>
      <c r="K58" s="5">
        <f t="shared" si="4"/>
        <v>0</v>
      </c>
      <c r="L58" s="5">
        <f t="shared" si="5"/>
        <v>0</v>
      </c>
      <c r="M58" s="5">
        <f t="shared" si="6"/>
        <v>1</v>
      </c>
      <c r="N58" s="5">
        <f t="shared" si="7"/>
        <v>0</v>
      </c>
      <c r="O58" s="5">
        <f t="shared" si="8"/>
        <v>9</v>
      </c>
      <c r="P58" s="5">
        <f t="shared" si="9"/>
        <v>9</v>
      </c>
      <c r="Q58" s="5">
        <f t="shared" si="10"/>
        <v>0</v>
      </c>
      <c r="R58" s="5">
        <f t="shared" si="11"/>
        <v>0</v>
      </c>
      <c r="S58" s="5">
        <f t="shared" si="12"/>
        <v>9</v>
      </c>
      <c r="T58" s="5">
        <f t="shared" si="13"/>
        <v>9</v>
      </c>
      <c r="U58" s="5">
        <f t="shared" si="14"/>
        <v>0</v>
      </c>
      <c r="V58" s="5">
        <f t="shared" si="15"/>
        <v>9</v>
      </c>
      <c r="W58" s="5">
        <f t="shared" si="16"/>
        <v>0</v>
      </c>
      <c r="X58" s="5">
        <f t="shared" si="17"/>
        <v>9</v>
      </c>
      <c r="Y58" s="5">
        <f t="shared" si="18"/>
        <v>1</v>
      </c>
      <c r="Z58" s="5">
        <f t="shared" si="19"/>
        <v>0</v>
      </c>
      <c r="AA58" s="5">
        <f t="shared" si="20"/>
        <v>9</v>
      </c>
      <c r="AB58" s="5">
        <f t="shared" si="21"/>
        <v>0</v>
      </c>
      <c r="AC58" s="5">
        <f t="shared" si="22"/>
        <v>0</v>
      </c>
      <c r="AD58" s="5">
        <f t="shared" si="23"/>
        <v>1</v>
      </c>
      <c r="AE58" s="5">
        <f t="shared" si="24"/>
        <v>0</v>
      </c>
      <c r="AF58" s="5">
        <f t="shared" si="25"/>
        <v>0</v>
      </c>
      <c r="AG58" s="5">
        <f t="shared" si="26"/>
        <v>1</v>
      </c>
      <c r="AH58" s="5">
        <f t="shared" si="27"/>
        <v>0</v>
      </c>
      <c r="AI58" s="5">
        <f t="shared" si="28"/>
        <v>0</v>
      </c>
      <c r="AJ58" s="5">
        <f t="shared" si="29"/>
        <v>0</v>
      </c>
      <c r="AK58" s="5">
        <f t="shared" si="30"/>
        <v>0</v>
      </c>
      <c r="AL58" s="5">
        <f t="shared" si="31"/>
        <v>0</v>
      </c>
      <c r="AM58" s="5">
        <f t="shared" si="32"/>
        <v>0</v>
      </c>
      <c r="AN58" s="5">
        <f t="shared" si="33"/>
        <v>1</v>
      </c>
      <c r="AO58" s="5">
        <f t="shared" si="34"/>
        <v>1</v>
      </c>
    </row>
    <row r="59" spans="1:41" ht="12.75" customHeight="1" x14ac:dyDescent="0.2">
      <c r="A59" s="9">
        <v>2021</v>
      </c>
      <c r="B59" s="9">
        <v>122845</v>
      </c>
      <c r="C59" s="9" t="s">
        <v>958</v>
      </c>
      <c r="D59" s="9" t="s">
        <v>1028</v>
      </c>
      <c r="E59" s="9" t="s">
        <v>1086</v>
      </c>
      <c r="F59" s="9" t="s">
        <v>1087</v>
      </c>
      <c r="G59" s="5">
        <f t="shared" si="0"/>
        <v>0</v>
      </c>
      <c r="H59" s="5">
        <f t="shared" si="1"/>
        <v>0</v>
      </c>
      <c r="I59" s="5">
        <f t="shared" si="2"/>
        <v>1</v>
      </c>
      <c r="J59" s="5">
        <f t="shared" si="3"/>
        <v>0</v>
      </c>
      <c r="K59" s="5">
        <f t="shared" si="4"/>
        <v>0</v>
      </c>
      <c r="L59" s="5">
        <f t="shared" si="5"/>
        <v>1</v>
      </c>
      <c r="M59" s="5">
        <f t="shared" si="6"/>
        <v>0</v>
      </c>
      <c r="N59" s="5">
        <f t="shared" si="7"/>
        <v>1</v>
      </c>
      <c r="O59" s="5">
        <f t="shared" si="8"/>
        <v>9</v>
      </c>
      <c r="P59" s="5">
        <f t="shared" si="9"/>
        <v>0</v>
      </c>
      <c r="Q59" s="5">
        <f t="shared" si="10"/>
        <v>0</v>
      </c>
      <c r="R59" s="5">
        <f t="shared" si="11"/>
        <v>0</v>
      </c>
      <c r="S59" s="5">
        <f t="shared" si="12"/>
        <v>0</v>
      </c>
      <c r="T59" s="5">
        <f t="shared" si="13"/>
        <v>1</v>
      </c>
      <c r="U59" s="5">
        <f t="shared" si="14"/>
        <v>0</v>
      </c>
      <c r="V59" s="5">
        <f t="shared" si="15"/>
        <v>0</v>
      </c>
      <c r="W59" s="5">
        <f t="shared" si="16"/>
        <v>9</v>
      </c>
      <c r="X59" s="5">
        <f t="shared" si="17"/>
        <v>9</v>
      </c>
      <c r="Y59" s="5">
        <f t="shared" si="18"/>
        <v>1</v>
      </c>
      <c r="Z59" s="5">
        <f t="shared" si="19"/>
        <v>0</v>
      </c>
      <c r="AA59" s="5">
        <f t="shared" si="20"/>
        <v>9</v>
      </c>
      <c r="AB59" s="5">
        <f t="shared" si="21"/>
        <v>0</v>
      </c>
      <c r="AC59" s="5">
        <f t="shared" si="22"/>
        <v>1</v>
      </c>
      <c r="AD59" s="5">
        <f t="shared" si="23"/>
        <v>0</v>
      </c>
      <c r="AE59" s="5">
        <f t="shared" si="24"/>
        <v>0</v>
      </c>
      <c r="AF59" s="5">
        <f t="shared" si="25"/>
        <v>0</v>
      </c>
      <c r="AG59" s="5">
        <f t="shared" si="26"/>
        <v>9</v>
      </c>
      <c r="AH59" s="5">
        <f t="shared" si="27"/>
        <v>1</v>
      </c>
      <c r="AI59" s="5">
        <f t="shared" si="28"/>
        <v>0</v>
      </c>
      <c r="AJ59" s="5">
        <f t="shared" si="29"/>
        <v>0</v>
      </c>
      <c r="AK59" s="5">
        <f t="shared" si="30"/>
        <v>0</v>
      </c>
      <c r="AL59" s="5">
        <f t="shared" si="31"/>
        <v>0</v>
      </c>
      <c r="AM59" s="5">
        <f t="shared" si="32"/>
        <v>8</v>
      </c>
      <c r="AN59" s="5">
        <f t="shared" si="33"/>
        <v>0</v>
      </c>
      <c r="AO59" s="5">
        <f t="shared" si="34"/>
        <v>0</v>
      </c>
    </row>
    <row r="60" spans="1:41" ht="12.75" customHeight="1" x14ac:dyDescent="0.2">
      <c r="A60" s="9">
        <v>2021</v>
      </c>
      <c r="B60" s="9">
        <v>1308687</v>
      </c>
      <c r="C60" s="9" t="s">
        <v>958</v>
      </c>
      <c r="D60" s="9" t="s">
        <v>977</v>
      </c>
      <c r="E60" s="9" t="s">
        <v>1088</v>
      </c>
      <c r="F60" s="9" t="s">
        <v>1089</v>
      </c>
      <c r="G60" s="5">
        <f t="shared" si="0"/>
        <v>1</v>
      </c>
      <c r="H60" s="5">
        <f t="shared" si="1"/>
        <v>0</v>
      </c>
      <c r="I60" s="5">
        <f t="shared" si="2"/>
        <v>0</v>
      </c>
      <c r="J60" s="5">
        <f t="shared" si="3"/>
        <v>0</v>
      </c>
      <c r="K60" s="5">
        <f t="shared" si="4"/>
        <v>1</v>
      </c>
      <c r="L60" s="5">
        <f t="shared" si="5"/>
        <v>0</v>
      </c>
      <c r="M60" s="5">
        <f t="shared" si="6"/>
        <v>0</v>
      </c>
      <c r="N60" s="5">
        <f t="shared" si="7"/>
        <v>0</v>
      </c>
      <c r="O60" s="5">
        <f t="shared" si="8"/>
        <v>9</v>
      </c>
      <c r="P60" s="5">
        <f t="shared" si="9"/>
        <v>0</v>
      </c>
      <c r="Q60" s="5">
        <f t="shared" si="10"/>
        <v>1</v>
      </c>
      <c r="R60" s="5">
        <f t="shared" si="11"/>
        <v>9</v>
      </c>
      <c r="S60" s="5">
        <f t="shared" si="12"/>
        <v>0</v>
      </c>
      <c r="T60" s="5">
        <f t="shared" si="13"/>
        <v>0</v>
      </c>
      <c r="U60" s="5">
        <f t="shared" si="14"/>
        <v>0</v>
      </c>
      <c r="V60" s="5">
        <f t="shared" si="15"/>
        <v>9</v>
      </c>
      <c r="W60" s="5">
        <f t="shared" si="16"/>
        <v>9</v>
      </c>
      <c r="X60" s="5">
        <f t="shared" si="17"/>
        <v>0</v>
      </c>
      <c r="Y60" s="5">
        <f t="shared" si="18"/>
        <v>0</v>
      </c>
      <c r="Z60" s="5">
        <f t="shared" si="19"/>
        <v>0</v>
      </c>
      <c r="AA60" s="5">
        <f t="shared" si="20"/>
        <v>0</v>
      </c>
      <c r="AB60" s="5">
        <f t="shared" si="21"/>
        <v>9</v>
      </c>
      <c r="AC60" s="5">
        <f t="shared" si="22"/>
        <v>0</v>
      </c>
      <c r="AD60" s="5">
        <f t="shared" si="23"/>
        <v>9</v>
      </c>
      <c r="AE60" s="5">
        <f t="shared" si="24"/>
        <v>0</v>
      </c>
      <c r="AF60" s="5">
        <f t="shared" si="25"/>
        <v>0</v>
      </c>
      <c r="AG60" s="5">
        <f t="shared" si="26"/>
        <v>1</v>
      </c>
      <c r="AH60" s="5">
        <f t="shared" si="27"/>
        <v>1</v>
      </c>
      <c r="AI60" s="5">
        <f t="shared" si="28"/>
        <v>9</v>
      </c>
      <c r="AJ60" s="5">
        <f t="shared" si="29"/>
        <v>0</v>
      </c>
      <c r="AK60" s="5">
        <f t="shared" si="30"/>
        <v>1</v>
      </c>
      <c r="AL60" s="5">
        <f t="shared" si="31"/>
        <v>1</v>
      </c>
      <c r="AM60" s="5">
        <f t="shared" si="32"/>
        <v>0</v>
      </c>
      <c r="AN60" s="5">
        <f t="shared" si="33"/>
        <v>0</v>
      </c>
      <c r="AO60" s="5">
        <f t="shared" si="34"/>
        <v>0</v>
      </c>
    </row>
    <row r="61" spans="1:41" ht="12.75" customHeight="1" x14ac:dyDescent="0.2">
      <c r="A61" s="9">
        <v>2021</v>
      </c>
      <c r="B61" s="9">
        <v>123336</v>
      </c>
      <c r="C61" s="9" t="s">
        <v>958</v>
      </c>
      <c r="D61" s="9" t="s">
        <v>962</v>
      </c>
      <c r="E61" s="9" t="s">
        <v>1090</v>
      </c>
      <c r="F61" s="9" t="s">
        <v>1091</v>
      </c>
      <c r="G61" s="5">
        <f t="shared" si="0"/>
        <v>0</v>
      </c>
      <c r="H61" s="5">
        <f t="shared" si="1"/>
        <v>1</v>
      </c>
      <c r="I61" s="5">
        <f t="shared" si="2"/>
        <v>1</v>
      </c>
      <c r="J61" s="5">
        <f t="shared" si="3"/>
        <v>0</v>
      </c>
      <c r="K61" s="5">
        <f t="shared" si="4"/>
        <v>1</v>
      </c>
      <c r="L61" s="5">
        <f t="shared" si="5"/>
        <v>1</v>
      </c>
      <c r="M61" s="5">
        <f t="shared" si="6"/>
        <v>0</v>
      </c>
      <c r="N61" s="5">
        <f t="shared" si="7"/>
        <v>0</v>
      </c>
      <c r="O61" s="5">
        <f t="shared" si="8"/>
        <v>1</v>
      </c>
      <c r="P61" s="5">
        <f t="shared" si="9"/>
        <v>0</v>
      </c>
      <c r="Q61" s="5">
        <f t="shared" si="10"/>
        <v>1</v>
      </c>
      <c r="R61" s="5">
        <f t="shared" si="11"/>
        <v>9</v>
      </c>
      <c r="S61" s="5">
        <f t="shared" si="12"/>
        <v>0</v>
      </c>
      <c r="T61" s="5">
        <f t="shared" si="13"/>
        <v>0</v>
      </c>
      <c r="U61" s="5">
        <f t="shared" si="14"/>
        <v>0</v>
      </c>
      <c r="V61" s="5">
        <f t="shared" si="15"/>
        <v>0</v>
      </c>
      <c r="W61" s="5">
        <f t="shared" si="16"/>
        <v>9</v>
      </c>
      <c r="X61" s="5">
        <f t="shared" si="17"/>
        <v>0</v>
      </c>
      <c r="Y61" s="5">
        <f t="shared" si="18"/>
        <v>1</v>
      </c>
      <c r="Z61" s="5">
        <f t="shared" si="19"/>
        <v>0</v>
      </c>
      <c r="AA61" s="5">
        <f t="shared" si="20"/>
        <v>9</v>
      </c>
      <c r="AB61" s="5">
        <f t="shared" si="21"/>
        <v>0</v>
      </c>
      <c r="AC61" s="5">
        <f t="shared" si="22"/>
        <v>0</v>
      </c>
      <c r="AD61" s="5">
        <f t="shared" si="23"/>
        <v>0</v>
      </c>
      <c r="AE61" s="5">
        <f t="shared" si="24"/>
        <v>9</v>
      </c>
      <c r="AF61" s="5">
        <f t="shared" si="25"/>
        <v>9</v>
      </c>
      <c r="AG61" s="5">
        <f t="shared" si="26"/>
        <v>0</v>
      </c>
      <c r="AH61" s="5">
        <f t="shared" si="27"/>
        <v>1</v>
      </c>
      <c r="AI61" s="5">
        <f t="shared" si="28"/>
        <v>0</v>
      </c>
      <c r="AJ61" s="5">
        <f t="shared" si="29"/>
        <v>1</v>
      </c>
      <c r="AK61" s="5">
        <f t="shared" si="30"/>
        <v>0</v>
      </c>
      <c r="AL61" s="5">
        <f t="shared" si="31"/>
        <v>0</v>
      </c>
      <c r="AM61" s="5">
        <f t="shared" si="32"/>
        <v>0</v>
      </c>
      <c r="AN61" s="5">
        <f t="shared" si="33"/>
        <v>0</v>
      </c>
      <c r="AO61" s="5">
        <f t="shared" si="34"/>
        <v>0</v>
      </c>
    </row>
    <row r="62" spans="1:41" ht="12.75" customHeight="1" x14ac:dyDescent="0.2">
      <c r="A62" s="9">
        <v>2021</v>
      </c>
      <c r="B62" s="9">
        <v>123336</v>
      </c>
      <c r="C62" s="9" t="s">
        <v>958</v>
      </c>
      <c r="D62" s="9" t="s">
        <v>962</v>
      </c>
      <c r="E62" s="9" t="s">
        <v>1092</v>
      </c>
      <c r="F62" s="9" t="s">
        <v>1093</v>
      </c>
      <c r="G62" s="5">
        <f t="shared" si="0"/>
        <v>0</v>
      </c>
      <c r="H62" s="5">
        <f t="shared" si="1"/>
        <v>0</v>
      </c>
      <c r="I62" s="5">
        <f t="shared" si="2"/>
        <v>1</v>
      </c>
      <c r="J62" s="5">
        <f t="shared" si="3"/>
        <v>0</v>
      </c>
      <c r="K62" s="5">
        <f t="shared" si="4"/>
        <v>1</v>
      </c>
      <c r="L62" s="5">
        <f t="shared" si="5"/>
        <v>0</v>
      </c>
      <c r="M62" s="5">
        <f t="shared" si="6"/>
        <v>0</v>
      </c>
      <c r="N62" s="5">
        <f t="shared" si="7"/>
        <v>1</v>
      </c>
      <c r="O62" s="5">
        <f t="shared" si="8"/>
        <v>1</v>
      </c>
      <c r="P62" s="5">
        <f t="shared" si="9"/>
        <v>0</v>
      </c>
      <c r="Q62" s="5">
        <f t="shared" si="10"/>
        <v>0</v>
      </c>
      <c r="R62" s="5">
        <f t="shared" si="11"/>
        <v>9</v>
      </c>
      <c r="S62" s="5">
        <f t="shared" si="12"/>
        <v>0</v>
      </c>
      <c r="T62" s="5">
        <f t="shared" si="13"/>
        <v>0</v>
      </c>
      <c r="U62" s="5">
        <f t="shared" si="14"/>
        <v>0</v>
      </c>
      <c r="V62" s="5">
        <f t="shared" si="15"/>
        <v>0</v>
      </c>
      <c r="W62" s="5">
        <f t="shared" si="16"/>
        <v>9</v>
      </c>
      <c r="X62" s="5">
        <f t="shared" si="17"/>
        <v>0</v>
      </c>
      <c r="Y62" s="5">
        <f t="shared" si="18"/>
        <v>0</v>
      </c>
      <c r="Z62" s="5">
        <f t="shared" si="19"/>
        <v>0</v>
      </c>
      <c r="AA62" s="5">
        <f t="shared" si="20"/>
        <v>9</v>
      </c>
      <c r="AB62" s="5">
        <f t="shared" si="21"/>
        <v>0</v>
      </c>
      <c r="AC62" s="5">
        <f t="shared" si="22"/>
        <v>0</v>
      </c>
      <c r="AD62" s="5">
        <f t="shared" si="23"/>
        <v>0</v>
      </c>
      <c r="AE62" s="5">
        <f t="shared" si="24"/>
        <v>9</v>
      </c>
      <c r="AF62" s="5">
        <f t="shared" si="25"/>
        <v>9</v>
      </c>
      <c r="AG62" s="5">
        <f t="shared" si="26"/>
        <v>0</v>
      </c>
      <c r="AH62" s="5">
        <f t="shared" si="27"/>
        <v>1</v>
      </c>
      <c r="AI62" s="5">
        <f t="shared" si="28"/>
        <v>1</v>
      </c>
      <c r="AJ62" s="5">
        <f t="shared" si="29"/>
        <v>1</v>
      </c>
      <c r="AK62" s="5">
        <f t="shared" si="30"/>
        <v>0</v>
      </c>
      <c r="AL62" s="5">
        <f t="shared" si="31"/>
        <v>1</v>
      </c>
      <c r="AM62" s="5">
        <f t="shared" si="32"/>
        <v>0</v>
      </c>
      <c r="AN62" s="5">
        <f t="shared" si="33"/>
        <v>1</v>
      </c>
      <c r="AO62" s="5">
        <f t="shared" si="34"/>
        <v>0</v>
      </c>
    </row>
    <row r="63" spans="1:41" ht="12.75" customHeight="1" x14ac:dyDescent="0.2">
      <c r="A63" s="9">
        <v>2021</v>
      </c>
      <c r="B63" s="9">
        <v>123336</v>
      </c>
      <c r="C63" s="9" t="s">
        <v>958</v>
      </c>
      <c r="D63" s="9" t="s">
        <v>962</v>
      </c>
      <c r="E63" s="9" t="s">
        <v>1094</v>
      </c>
      <c r="F63" s="9" t="s">
        <v>1095</v>
      </c>
      <c r="G63" s="5">
        <f t="shared" si="0"/>
        <v>0</v>
      </c>
      <c r="H63" s="5">
        <f t="shared" si="1"/>
        <v>0</v>
      </c>
      <c r="I63" s="5">
        <f t="shared" si="2"/>
        <v>0</v>
      </c>
      <c r="J63" s="5">
        <f t="shared" si="3"/>
        <v>0</v>
      </c>
      <c r="K63" s="5">
        <f t="shared" si="4"/>
        <v>0</v>
      </c>
      <c r="L63" s="5">
        <f t="shared" si="5"/>
        <v>0</v>
      </c>
      <c r="M63" s="5">
        <f t="shared" si="6"/>
        <v>1</v>
      </c>
      <c r="N63" s="5">
        <f t="shared" si="7"/>
        <v>0</v>
      </c>
      <c r="O63" s="5">
        <f t="shared" si="8"/>
        <v>0</v>
      </c>
      <c r="P63" s="5">
        <f t="shared" si="9"/>
        <v>0</v>
      </c>
      <c r="Q63" s="5">
        <f t="shared" si="10"/>
        <v>1</v>
      </c>
      <c r="R63" s="5">
        <f t="shared" si="11"/>
        <v>9</v>
      </c>
      <c r="S63" s="5">
        <f t="shared" si="12"/>
        <v>1</v>
      </c>
      <c r="T63" s="5">
        <f t="shared" si="13"/>
        <v>0</v>
      </c>
      <c r="U63" s="5">
        <f t="shared" si="14"/>
        <v>1</v>
      </c>
      <c r="V63" s="5">
        <f t="shared" si="15"/>
        <v>0</v>
      </c>
      <c r="W63" s="5">
        <f t="shared" si="16"/>
        <v>9</v>
      </c>
      <c r="X63" s="5">
        <f t="shared" si="17"/>
        <v>0</v>
      </c>
      <c r="Y63" s="5">
        <f t="shared" si="18"/>
        <v>0</v>
      </c>
      <c r="Z63" s="5">
        <f t="shared" si="19"/>
        <v>0</v>
      </c>
      <c r="AA63" s="5">
        <f t="shared" si="20"/>
        <v>9</v>
      </c>
      <c r="AB63" s="5">
        <f t="shared" si="21"/>
        <v>0</v>
      </c>
      <c r="AC63" s="5">
        <f t="shared" si="22"/>
        <v>0</v>
      </c>
      <c r="AD63" s="5">
        <f t="shared" si="23"/>
        <v>0</v>
      </c>
      <c r="AE63" s="5">
        <f t="shared" si="24"/>
        <v>9</v>
      </c>
      <c r="AF63" s="5">
        <f t="shared" si="25"/>
        <v>9</v>
      </c>
      <c r="AG63" s="5">
        <f t="shared" si="26"/>
        <v>0</v>
      </c>
      <c r="AH63" s="5">
        <f t="shared" si="27"/>
        <v>1</v>
      </c>
      <c r="AI63" s="5">
        <f t="shared" si="28"/>
        <v>1</v>
      </c>
      <c r="AJ63" s="5">
        <f t="shared" si="29"/>
        <v>0</v>
      </c>
      <c r="AK63" s="5">
        <f t="shared" si="30"/>
        <v>0</v>
      </c>
      <c r="AL63" s="5">
        <f t="shared" si="31"/>
        <v>0</v>
      </c>
      <c r="AM63" s="5">
        <f t="shared" si="32"/>
        <v>1</v>
      </c>
      <c r="AN63" s="5">
        <f t="shared" si="33"/>
        <v>1</v>
      </c>
      <c r="AO63" s="5">
        <f t="shared" si="34"/>
        <v>0</v>
      </c>
    </row>
    <row r="64" spans="1:41" ht="12.75" customHeight="1" x14ac:dyDescent="0.2">
      <c r="A64" s="9">
        <v>2021</v>
      </c>
      <c r="B64" s="9">
        <v>123336</v>
      </c>
      <c r="C64" s="9" t="s">
        <v>958</v>
      </c>
      <c r="D64" s="9" t="s">
        <v>962</v>
      </c>
      <c r="E64" s="9" t="s">
        <v>1096</v>
      </c>
      <c r="F64" s="9" t="s">
        <v>1097</v>
      </c>
      <c r="G64" s="5">
        <f t="shared" si="0"/>
        <v>0</v>
      </c>
      <c r="H64" s="5">
        <f t="shared" si="1"/>
        <v>0</v>
      </c>
      <c r="I64" s="5">
        <f t="shared" si="2"/>
        <v>0</v>
      </c>
      <c r="J64" s="5">
        <f t="shared" si="3"/>
        <v>0</v>
      </c>
      <c r="K64" s="5">
        <f t="shared" si="4"/>
        <v>0</v>
      </c>
      <c r="L64" s="5">
        <f t="shared" si="5"/>
        <v>0</v>
      </c>
      <c r="M64" s="5">
        <f t="shared" si="6"/>
        <v>0</v>
      </c>
      <c r="N64" s="5">
        <f t="shared" si="7"/>
        <v>0</v>
      </c>
      <c r="O64" s="5">
        <f t="shared" si="8"/>
        <v>0</v>
      </c>
      <c r="P64" s="5">
        <f t="shared" si="9"/>
        <v>0</v>
      </c>
      <c r="Q64" s="5">
        <f t="shared" si="10"/>
        <v>0</v>
      </c>
      <c r="R64" s="5">
        <f t="shared" si="11"/>
        <v>9</v>
      </c>
      <c r="S64" s="5">
        <f t="shared" si="12"/>
        <v>0</v>
      </c>
      <c r="T64" s="5">
        <f t="shared" si="13"/>
        <v>0</v>
      </c>
      <c r="U64" s="5">
        <f t="shared" si="14"/>
        <v>1</v>
      </c>
      <c r="V64" s="5">
        <f t="shared" si="15"/>
        <v>1</v>
      </c>
      <c r="W64" s="5">
        <f t="shared" si="16"/>
        <v>9</v>
      </c>
      <c r="X64" s="5">
        <f t="shared" si="17"/>
        <v>0</v>
      </c>
      <c r="Y64" s="5">
        <f t="shared" si="18"/>
        <v>0</v>
      </c>
      <c r="Z64" s="5">
        <f t="shared" si="19"/>
        <v>0</v>
      </c>
      <c r="AA64" s="5">
        <f t="shared" si="20"/>
        <v>9</v>
      </c>
      <c r="AB64" s="5">
        <f t="shared" si="21"/>
        <v>0</v>
      </c>
      <c r="AC64" s="5">
        <f t="shared" si="22"/>
        <v>1</v>
      </c>
      <c r="AD64" s="5">
        <f t="shared" si="23"/>
        <v>1</v>
      </c>
      <c r="AE64" s="5">
        <f t="shared" si="24"/>
        <v>9</v>
      </c>
      <c r="AF64" s="5">
        <f t="shared" si="25"/>
        <v>9</v>
      </c>
      <c r="AG64" s="5">
        <f t="shared" si="26"/>
        <v>1</v>
      </c>
      <c r="AH64" s="5">
        <f t="shared" si="27"/>
        <v>1</v>
      </c>
      <c r="AI64" s="5">
        <f t="shared" si="28"/>
        <v>0</v>
      </c>
      <c r="AJ64" s="5">
        <f t="shared" si="29"/>
        <v>0</v>
      </c>
      <c r="AK64" s="5">
        <f t="shared" si="30"/>
        <v>0</v>
      </c>
      <c r="AL64" s="5">
        <f t="shared" si="31"/>
        <v>1</v>
      </c>
      <c r="AM64" s="5">
        <f t="shared" si="32"/>
        <v>0</v>
      </c>
      <c r="AN64" s="5">
        <f t="shared" si="33"/>
        <v>0</v>
      </c>
      <c r="AO64" s="5">
        <f t="shared" si="34"/>
        <v>0</v>
      </c>
    </row>
    <row r="65" spans="1:41" ht="12.75" customHeight="1" x14ac:dyDescent="0.2">
      <c r="A65" s="9">
        <v>2021</v>
      </c>
      <c r="B65" s="9">
        <v>108730</v>
      </c>
      <c r="C65" s="9" t="s">
        <v>958</v>
      </c>
      <c r="D65" s="9" t="s">
        <v>991</v>
      </c>
      <c r="E65" s="9" t="s">
        <v>1098</v>
      </c>
      <c r="F65" s="9" t="s">
        <v>1099</v>
      </c>
      <c r="G65" s="5">
        <f t="shared" si="0"/>
        <v>0</v>
      </c>
      <c r="H65" s="5">
        <f t="shared" si="1"/>
        <v>0</v>
      </c>
      <c r="I65" s="5">
        <f t="shared" si="2"/>
        <v>1</v>
      </c>
      <c r="J65" s="5">
        <f t="shared" si="3"/>
        <v>0</v>
      </c>
      <c r="K65" s="5">
        <f t="shared" si="4"/>
        <v>0</v>
      </c>
      <c r="L65" s="5">
        <f t="shared" si="5"/>
        <v>0</v>
      </c>
      <c r="M65" s="5">
        <f t="shared" si="6"/>
        <v>0</v>
      </c>
      <c r="N65" s="5">
        <f t="shared" si="7"/>
        <v>0</v>
      </c>
      <c r="O65" s="5">
        <f t="shared" si="8"/>
        <v>9</v>
      </c>
      <c r="P65" s="5">
        <f t="shared" si="9"/>
        <v>0</v>
      </c>
      <c r="Q65" s="5">
        <f t="shared" si="10"/>
        <v>1</v>
      </c>
      <c r="R65" s="5">
        <f t="shared" si="11"/>
        <v>0</v>
      </c>
      <c r="S65" s="5">
        <f t="shared" si="12"/>
        <v>9</v>
      </c>
      <c r="T65" s="5">
        <f t="shared" si="13"/>
        <v>0</v>
      </c>
      <c r="U65" s="5">
        <f t="shared" si="14"/>
        <v>0</v>
      </c>
      <c r="V65" s="5">
        <f t="shared" si="15"/>
        <v>0</v>
      </c>
      <c r="W65" s="5">
        <f t="shared" si="16"/>
        <v>1</v>
      </c>
      <c r="X65" s="5">
        <f t="shared" si="17"/>
        <v>1</v>
      </c>
      <c r="Y65" s="5">
        <f t="shared" si="18"/>
        <v>0</v>
      </c>
      <c r="Z65" s="5">
        <f t="shared" si="19"/>
        <v>0</v>
      </c>
      <c r="AA65" s="5">
        <f t="shared" si="20"/>
        <v>1</v>
      </c>
      <c r="AB65" s="5">
        <f t="shared" si="21"/>
        <v>1</v>
      </c>
      <c r="AC65" s="5">
        <f t="shared" si="22"/>
        <v>0</v>
      </c>
      <c r="AD65" s="5">
        <f t="shared" si="23"/>
        <v>0</v>
      </c>
      <c r="AE65" s="5">
        <f t="shared" si="24"/>
        <v>0</v>
      </c>
      <c r="AF65" s="5">
        <f t="shared" si="25"/>
        <v>0</v>
      </c>
      <c r="AG65" s="5">
        <f t="shared" si="26"/>
        <v>0</v>
      </c>
      <c r="AH65" s="5">
        <f t="shared" si="27"/>
        <v>0</v>
      </c>
      <c r="AI65" s="5">
        <f t="shared" si="28"/>
        <v>0</v>
      </c>
      <c r="AJ65" s="5">
        <f t="shared" si="29"/>
        <v>9</v>
      </c>
      <c r="AK65" s="5">
        <f t="shared" si="30"/>
        <v>0</v>
      </c>
      <c r="AL65" s="5">
        <f t="shared" si="31"/>
        <v>0</v>
      </c>
      <c r="AM65" s="5">
        <f t="shared" si="32"/>
        <v>1</v>
      </c>
      <c r="AN65" s="5">
        <f t="shared" si="33"/>
        <v>0</v>
      </c>
      <c r="AO65" s="5">
        <f t="shared" si="34"/>
        <v>0</v>
      </c>
    </row>
    <row r="66" spans="1:41" ht="12.75" customHeight="1" x14ac:dyDescent="0.2">
      <c r="A66" s="9">
        <v>2021</v>
      </c>
      <c r="B66" s="9">
        <v>123336</v>
      </c>
      <c r="C66" s="9" t="s">
        <v>958</v>
      </c>
      <c r="D66" s="9" t="s">
        <v>962</v>
      </c>
      <c r="E66" s="9" t="s">
        <v>1100</v>
      </c>
      <c r="F66" s="9" t="s">
        <v>1101</v>
      </c>
      <c r="G66" s="5">
        <f t="shared" si="0"/>
        <v>0</v>
      </c>
      <c r="H66" s="5">
        <f t="shared" si="1"/>
        <v>0</v>
      </c>
      <c r="I66" s="5">
        <f t="shared" si="2"/>
        <v>0</v>
      </c>
      <c r="J66" s="5">
        <f t="shared" si="3"/>
        <v>0</v>
      </c>
      <c r="K66" s="5">
        <f t="shared" si="4"/>
        <v>1</v>
      </c>
      <c r="L66" s="5">
        <f t="shared" si="5"/>
        <v>0</v>
      </c>
      <c r="M66" s="5">
        <f t="shared" si="6"/>
        <v>0</v>
      </c>
      <c r="N66" s="5">
        <f t="shared" si="7"/>
        <v>1</v>
      </c>
      <c r="O66" s="5">
        <f t="shared" si="8"/>
        <v>1</v>
      </c>
      <c r="P66" s="5">
        <f t="shared" si="9"/>
        <v>0</v>
      </c>
      <c r="Q66" s="5">
        <f t="shared" si="10"/>
        <v>1</v>
      </c>
      <c r="R66" s="5">
        <f t="shared" si="11"/>
        <v>9</v>
      </c>
      <c r="S66" s="5">
        <f t="shared" si="12"/>
        <v>0</v>
      </c>
      <c r="T66" s="5">
        <f t="shared" si="13"/>
        <v>1</v>
      </c>
      <c r="U66" s="5">
        <f t="shared" si="14"/>
        <v>0</v>
      </c>
      <c r="V66" s="5">
        <f t="shared" si="15"/>
        <v>0</v>
      </c>
      <c r="W66" s="5">
        <f t="shared" si="16"/>
        <v>9</v>
      </c>
      <c r="X66" s="5">
        <f t="shared" si="17"/>
        <v>0</v>
      </c>
      <c r="Y66" s="5">
        <f t="shared" si="18"/>
        <v>0</v>
      </c>
      <c r="Z66" s="5">
        <f t="shared" si="19"/>
        <v>0</v>
      </c>
      <c r="AA66" s="5">
        <f t="shared" si="20"/>
        <v>9</v>
      </c>
      <c r="AB66" s="5">
        <f t="shared" si="21"/>
        <v>0</v>
      </c>
      <c r="AC66" s="5">
        <f t="shared" si="22"/>
        <v>0</v>
      </c>
      <c r="AD66" s="5">
        <f t="shared" si="23"/>
        <v>0</v>
      </c>
      <c r="AE66" s="5">
        <f t="shared" si="24"/>
        <v>9</v>
      </c>
      <c r="AF66" s="5">
        <f t="shared" si="25"/>
        <v>9</v>
      </c>
      <c r="AG66" s="5">
        <f t="shared" si="26"/>
        <v>0</v>
      </c>
      <c r="AH66" s="5">
        <f t="shared" si="27"/>
        <v>0</v>
      </c>
      <c r="AI66" s="5">
        <f t="shared" si="28"/>
        <v>0</v>
      </c>
      <c r="AJ66" s="5">
        <f t="shared" si="29"/>
        <v>0</v>
      </c>
      <c r="AK66" s="5">
        <f t="shared" si="30"/>
        <v>1</v>
      </c>
      <c r="AL66" s="5">
        <f t="shared" si="31"/>
        <v>0</v>
      </c>
      <c r="AM66" s="5">
        <f t="shared" si="32"/>
        <v>1</v>
      </c>
      <c r="AN66" s="5">
        <f t="shared" si="33"/>
        <v>0</v>
      </c>
      <c r="AO66" s="5">
        <f t="shared" si="34"/>
        <v>0</v>
      </c>
    </row>
    <row r="67" spans="1:41" ht="12.75" customHeight="1" x14ac:dyDescent="0.2">
      <c r="A67" s="9">
        <v>2021</v>
      </c>
      <c r="B67" s="9">
        <v>1127924</v>
      </c>
      <c r="C67" s="9" t="s">
        <v>958</v>
      </c>
      <c r="D67" s="9" t="s">
        <v>959</v>
      </c>
      <c r="E67" s="9" t="s">
        <v>1102</v>
      </c>
      <c r="F67" s="9" t="s">
        <v>1103</v>
      </c>
      <c r="G67" s="5">
        <f t="shared" si="0"/>
        <v>0</v>
      </c>
      <c r="H67" s="5">
        <f t="shared" si="1"/>
        <v>0</v>
      </c>
      <c r="I67" s="5">
        <f t="shared" si="2"/>
        <v>0</v>
      </c>
      <c r="J67" s="5">
        <f t="shared" si="3"/>
        <v>0</v>
      </c>
      <c r="K67" s="5">
        <f t="shared" si="4"/>
        <v>0</v>
      </c>
      <c r="L67" s="5">
        <f t="shared" si="5"/>
        <v>0</v>
      </c>
      <c r="M67" s="5">
        <f t="shared" si="6"/>
        <v>0</v>
      </c>
      <c r="N67" s="5">
        <f t="shared" si="7"/>
        <v>1</v>
      </c>
      <c r="O67" s="5">
        <f t="shared" si="8"/>
        <v>9</v>
      </c>
      <c r="P67" s="5">
        <f t="shared" si="9"/>
        <v>0</v>
      </c>
      <c r="Q67" s="5">
        <f t="shared" si="10"/>
        <v>0</v>
      </c>
      <c r="R67" s="5">
        <f t="shared" si="11"/>
        <v>1</v>
      </c>
      <c r="S67" s="5">
        <f t="shared" si="12"/>
        <v>0</v>
      </c>
      <c r="T67" s="5">
        <f t="shared" si="13"/>
        <v>0</v>
      </c>
      <c r="U67" s="5">
        <f t="shared" si="14"/>
        <v>0</v>
      </c>
      <c r="V67" s="5">
        <f t="shared" si="15"/>
        <v>0</v>
      </c>
      <c r="W67" s="5">
        <f t="shared" si="16"/>
        <v>0</v>
      </c>
      <c r="X67" s="5">
        <f t="shared" si="17"/>
        <v>1</v>
      </c>
      <c r="Y67" s="5">
        <f t="shared" si="18"/>
        <v>1</v>
      </c>
      <c r="Z67" s="5">
        <f t="shared" si="19"/>
        <v>1</v>
      </c>
      <c r="AA67" s="5">
        <f t="shared" si="20"/>
        <v>0</v>
      </c>
      <c r="AB67" s="5">
        <f t="shared" si="21"/>
        <v>9</v>
      </c>
      <c r="AC67" s="5">
        <f t="shared" si="22"/>
        <v>0</v>
      </c>
      <c r="AD67" s="5">
        <f t="shared" si="23"/>
        <v>9</v>
      </c>
      <c r="AE67" s="5">
        <f t="shared" si="24"/>
        <v>9</v>
      </c>
      <c r="AF67" s="5">
        <f t="shared" si="25"/>
        <v>1</v>
      </c>
      <c r="AG67" s="5">
        <f t="shared" si="26"/>
        <v>0</v>
      </c>
      <c r="AH67" s="5">
        <f t="shared" si="27"/>
        <v>0</v>
      </c>
      <c r="AI67" s="5">
        <f t="shared" si="28"/>
        <v>1</v>
      </c>
      <c r="AJ67" s="5">
        <f t="shared" si="29"/>
        <v>0</v>
      </c>
      <c r="AK67" s="5">
        <f t="shared" si="30"/>
        <v>0</v>
      </c>
      <c r="AL67" s="5">
        <f t="shared" si="31"/>
        <v>0</v>
      </c>
      <c r="AM67" s="5">
        <f t="shared" si="32"/>
        <v>1</v>
      </c>
      <c r="AN67" s="5">
        <f t="shared" si="33"/>
        <v>0</v>
      </c>
      <c r="AO67" s="5">
        <f t="shared" si="34"/>
        <v>0</v>
      </c>
    </row>
    <row r="68" spans="1:41" ht="12.75" customHeight="1" x14ac:dyDescent="0.2">
      <c r="A68" s="9">
        <v>2021</v>
      </c>
      <c r="B68" s="9">
        <v>1103832</v>
      </c>
      <c r="C68" s="9" t="s">
        <v>958</v>
      </c>
      <c r="D68" s="9" t="s">
        <v>994</v>
      </c>
      <c r="E68" s="9" t="s">
        <v>1104</v>
      </c>
      <c r="F68" s="9" t="s">
        <v>1105</v>
      </c>
      <c r="G68" s="5">
        <f t="shared" si="0"/>
        <v>0</v>
      </c>
      <c r="H68" s="5">
        <f t="shared" si="1"/>
        <v>0</v>
      </c>
      <c r="I68" s="5">
        <f t="shared" si="2"/>
        <v>0</v>
      </c>
      <c r="J68" s="5">
        <f t="shared" si="3"/>
        <v>0</v>
      </c>
      <c r="K68" s="5">
        <f t="shared" si="4"/>
        <v>1</v>
      </c>
      <c r="L68" s="5">
        <f t="shared" si="5"/>
        <v>0</v>
      </c>
      <c r="M68" s="5">
        <f t="shared" si="6"/>
        <v>0</v>
      </c>
      <c r="N68" s="5">
        <f t="shared" si="7"/>
        <v>0</v>
      </c>
      <c r="O68" s="5">
        <f t="shared" si="8"/>
        <v>1</v>
      </c>
      <c r="P68" s="5">
        <f t="shared" si="9"/>
        <v>9</v>
      </c>
      <c r="Q68" s="5">
        <f t="shared" si="10"/>
        <v>0</v>
      </c>
      <c r="R68" s="5">
        <f t="shared" si="11"/>
        <v>9</v>
      </c>
      <c r="S68" s="5">
        <f t="shared" si="12"/>
        <v>0</v>
      </c>
      <c r="T68" s="5">
        <f t="shared" si="13"/>
        <v>0</v>
      </c>
      <c r="U68" s="5">
        <f t="shared" si="14"/>
        <v>0</v>
      </c>
      <c r="V68" s="5">
        <f t="shared" si="15"/>
        <v>9</v>
      </c>
      <c r="W68" s="5">
        <f t="shared" si="16"/>
        <v>1</v>
      </c>
      <c r="X68" s="5">
        <f t="shared" si="17"/>
        <v>0</v>
      </c>
      <c r="Y68" s="5">
        <f t="shared" si="18"/>
        <v>1</v>
      </c>
      <c r="Z68" s="5">
        <f t="shared" si="19"/>
        <v>0</v>
      </c>
      <c r="AA68" s="5">
        <f t="shared" si="20"/>
        <v>0</v>
      </c>
      <c r="AB68" s="5">
        <f t="shared" si="21"/>
        <v>0</v>
      </c>
      <c r="AC68" s="5">
        <f t="shared" si="22"/>
        <v>1</v>
      </c>
      <c r="AD68" s="5">
        <f t="shared" si="23"/>
        <v>1</v>
      </c>
      <c r="AE68" s="5">
        <f t="shared" si="24"/>
        <v>0</v>
      </c>
      <c r="AF68" s="5">
        <f t="shared" si="25"/>
        <v>9</v>
      </c>
      <c r="AG68" s="5">
        <f t="shared" si="26"/>
        <v>0</v>
      </c>
      <c r="AH68" s="5">
        <f t="shared" si="27"/>
        <v>0</v>
      </c>
      <c r="AI68" s="5">
        <f t="shared" si="28"/>
        <v>0</v>
      </c>
      <c r="AJ68" s="5">
        <f t="shared" si="29"/>
        <v>0</v>
      </c>
      <c r="AK68" s="5">
        <f t="shared" si="30"/>
        <v>9</v>
      </c>
      <c r="AL68" s="5">
        <f t="shared" si="31"/>
        <v>0</v>
      </c>
      <c r="AM68" s="5">
        <f t="shared" si="32"/>
        <v>9</v>
      </c>
      <c r="AN68" s="5">
        <f t="shared" si="33"/>
        <v>1</v>
      </c>
      <c r="AO68" s="5">
        <f t="shared" si="34"/>
        <v>0</v>
      </c>
    </row>
    <row r="69" spans="1:41" ht="12.75" customHeight="1" x14ac:dyDescent="0.2">
      <c r="A69" s="9">
        <v>2021</v>
      </c>
      <c r="B69" s="9">
        <v>150129</v>
      </c>
      <c r="C69" s="9" t="s">
        <v>958</v>
      </c>
      <c r="D69" s="9" t="s">
        <v>994</v>
      </c>
      <c r="E69" s="9" t="s">
        <v>1106</v>
      </c>
      <c r="F69" s="9" t="s">
        <v>1107</v>
      </c>
      <c r="G69" s="5">
        <f t="shared" si="0"/>
        <v>0</v>
      </c>
      <c r="H69" s="5">
        <f t="shared" si="1"/>
        <v>0</v>
      </c>
      <c r="I69" s="5">
        <f t="shared" si="2"/>
        <v>0</v>
      </c>
      <c r="J69" s="5">
        <f t="shared" si="3"/>
        <v>1</v>
      </c>
      <c r="K69" s="5">
        <f t="shared" si="4"/>
        <v>0</v>
      </c>
      <c r="L69" s="5">
        <f t="shared" si="5"/>
        <v>0</v>
      </c>
      <c r="M69" s="5">
        <f t="shared" si="6"/>
        <v>1</v>
      </c>
      <c r="N69" s="5">
        <f t="shared" si="7"/>
        <v>1</v>
      </c>
      <c r="O69" s="5">
        <f t="shared" si="8"/>
        <v>0</v>
      </c>
      <c r="P69" s="5">
        <f t="shared" si="9"/>
        <v>9</v>
      </c>
      <c r="Q69" s="5">
        <f t="shared" si="10"/>
        <v>0</v>
      </c>
      <c r="R69" s="5">
        <f t="shared" si="11"/>
        <v>9</v>
      </c>
      <c r="S69" s="5">
        <f t="shared" si="12"/>
        <v>0</v>
      </c>
      <c r="T69" s="5">
        <f t="shared" si="13"/>
        <v>0</v>
      </c>
      <c r="U69" s="5">
        <f t="shared" si="14"/>
        <v>1</v>
      </c>
      <c r="V69" s="5">
        <f t="shared" si="15"/>
        <v>9</v>
      </c>
      <c r="W69" s="5">
        <f t="shared" si="16"/>
        <v>1</v>
      </c>
      <c r="X69" s="5">
        <f t="shared" si="17"/>
        <v>0</v>
      </c>
      <c r="Y69" s="5">
        <f t="shared" si="18"/>
        <v>1</v>
      </c>
      <c r="Z69" s="5">
        <f t="shared" si="19"/>
        <v>0</v>
      </c>
      <c r="AA69" s="5">
        <f t="shared" si="20"/>
        <v>0</v>
      </c>
      <c r="AB69" s="5">
        <f t="shared" si="21"/>
        <v>0</v>
      </c>
      <c r="AC69" s="5">
        <f t="shared" si="22"/>
        <v>0</v>
      </c>
      <c r="AD69" s="5">
        <f t="shared" si="23"/>
        <v>1</v>
      </c>
      <c r="AE69" s="5">
        <f t="shared" si="24"/>
        <v>0</v>
      </c>
      <c r="AF69" s="5">
        <f t="shared" si="25"/>
        <v>9</v>
      </c>
      <c r="AG69" s="5">
        <f t="shared" si="26"/>
        <v>0</v>
      </c>
      <c r="AH69" s="5">
        <f t="shared" si="27"/>
        <v>1</v>
      </c>
      <c r="AI69" s="5">
        <f t="shared" si="28"/>
        <v>0</v>
      </c>
      <c r="AJ69" s="5">
        <f t="shared" si="29"/>
        <v>0</v>
      </c>
      <c r="AK69" s="5" t="str">
        <f t="shared" si="30"/>
        <v>B</v>
      </c>
      <c r="AL69" s="5">
        <f t="shared" si="31"/>
        <v>1</v>
      </c>
      <c r="AM69" s="5">
        <f t="shared" si="32"/>
        <v>9</v>
      </c>
      <c r="AN69" s="5">
        <f t="shared" si="33"/>
        <v>0</v>
      </c>
      <c r="AO69" s="5">
        <f t="shared" si="34"/>
        <v>0</v>
      </c>
    </row>
    <row r="70" spans="1:41" ht="12.75" customHeight="1" x14ac:dyDescent="0.2">
      <c r="A70" s="9">
        <v>2021</v>
      </c>
      <c r="B70" s="9">
        <v>1103909</v>
      </c>
      <c r="C70" s="9" t="s">
        <v>958</v>
      </c>
      <c r="D70" s="9" t="s">
        <v>1061</v>
      </c>
      <c r="E70" s="9" t="s">
        <v>1108</v>
      </c>
      <c r="F70" s="9" t="s">
        <v>1109</v>
      </c>
      <c r="G70" s="5">
        <f t="shared" si="0"/>
        <v>0</v>
      </c>
      <c r="H70" s="5">
        <f t="shared" si="1"/>
        <v>0</v>
      </c>
      <c r="I70" s="5">
        <f t="shared" si="2"/>
        <v>1</v>
      </c>
      <c r="J70" s="5">
        <f t="shared" si="3"/>
        <v>0</v>
      </c>
      <c r="K70" s="5">
        <f t="shared" si="4"/>
        <v>0</v>
      </c>
      <c r="L70" s="5">
        <f t="shared" si="5"/>
        <v>0</v>
      </c>
      <c r="M70" s="5">
        <f t="shared" si="6"/>
        <v>0</v>
      </c>
      <c r="N70" s="5">
        <f t="shared" si="7"/>
        <v>0</v>
      </c>
      <c r="O70" s="5">
        <f t="shared" si="8"/>
        <v>0</v>
      </c>
      <c r="P70" s="5">
        <f t="shared" si="9"/>
        <v>0</v>
      </c>
      <c r="Q70" s="5">
        <f t="shared" si="10"/>
        <v>0</v>
      </c>
      <c r="R70" s="5">
        <f t="shared" si="11"/>
        <v>0</v>
      </c>
      <c r="S70" s="5">
        <f t="shared" si="12"/>
        <v>9</v>
      </c>
      <c r="T70" s="5">
        <f t="shared" si="13"/>
        <v>1</v>
      </c>
      <c r="U70" s="5">
        <f t="shared" si="14"/>
        <v>0</v>
      </c>
      <c r="V70" s="5">
        <f t="shared" si="15"/>
        <v>0</v>
      </c>
      <c r="W70" s="5">
        <f t="shared" si="16"/>
        <v>0</v>
      </c>
      <c r="X70" s="5">
        <f t="shared" si="17"/>
        <v>1</v>
      </c>
      <c r="Y70" s="5">
        <f t="shared" si="18"/>
        <v>9</v>
      </c>
      <c r="Z70" s="5">
        <f t="shared" si="19"/>
        <v>0</v>
      </c>
      <c r="AA70" s="5">
        <f t="shared" si="20"/>
        <v>9</v>
      </c>
      <c r="AB70" s="5">
        <f t="shared" si="21"/>
        <v>9</v>
      </c>
      <c r="AC70" s="5">
        <f t="shared" si="22"/>
        <v>9</v>
      </c>
      <c r="AD70" s="5">
        <f t="shared" si="23"/>
        <v>9</v>
      </c>
      <c r="AE70" s="5">
        <f t="shared" si="24"/>
        <v>0</v>
      </c>
      <c r="AF70" s="5">
        <f t="shared" si="25"/>
        <v>9</v>
      </c>
      <c r="AG70" s="5">
        <f t="shared" si="26"/>
        <v>0</v>
      </c>
      <c r="AH70" s="5">
        <f t="shared" si="27"/>
        <v>1</v>
      </c>
      <c r="AI70" s="5">
        <f t="shared" si="28"/>
        <v>0</v>
      </c>
      <c r="AJ70" s="5">
        <f t="shared" si="29"/>
        <v>1</v>
      </c>
      <c r="AK70" s="5">
        <f t="shared" si="30"/>
        <v>0</v>
      </c>
      <c r="AL70" s="5">
        <f t="shared" si="31"/>
        <v>0</v>
      </c>
      <c r="AM70" s="5">
        <f t="shared" si="32"/>
        <v>0</v>
      </c>
      <c r="AN70" s="5">
        <f t="shared" si="33"/>
        <v>0</v>
      </c>
      <c r="AO70" s="5">
        <f t="shared" si="34"/>
        <v>1</v>
      </c>
    </row>
    <row r="71" spans="1:41" ht="12.75" customHeight="1" x14ac:dyDescent="0.2">
      <c r="A71" s="9">
        <v>2021</v>
      </c>
      <c r="B71" s="9">
        <v>123336</v>
      </c>
      <c r="C71" s="9" t="s">
        <v>958</v>
      </c>
      <c r="D71" s="9" t="s">
        <v>962</v>
      </c>
      <c r="E71" s="9" t="s">
        <v>1110</v>
      </c>
      <c r="F71" s="9" t="s">
        <v>1111</v>
      </c>
      <c r="G71" s="5">
        <f t="shared" si="0"/>
        <v>0</v>
      </c>
      <c r="H71" s="5">
        <f t="shared" si="1"/>
        <v>0</v>
      </c>
      <c r="I71" s="5">
        <f t="shared" si="2"/>
        <v>0</v>
      </c>
      <c r="J71" s="5">
        <f t="shared" si="3"/>
        <v>0</v>
      </c>
      <c r="K71" s="5">
        <f t="shared" si="4"/>
        <v>1</v>
      </c>
      <c r="L71" s="5">
        <f t="shared" si="5"/>
        <v>0</v>
      </c>
      <c r="M71" s="5">
        <f t="shared" si="6"/>
        <v>1</v>
      </c>
      <c r="N71" s="5">
        <f t="shared" si="7"/>
        <v>0</v>
      </c>
      <c r="O71" s="5">
        <f t="shared" si="8"/>
        <v>0</v>
      </c>
      <c r="P71" s="5">
        <f t="shared" si="9"/>
        <v>0</v>
      </c>
      <c r="Q71" s="5">
        <f t="shared" si="10"/>
        <v>0</v>
      </c>
      <c r="R71" s="5">
        <f t="shared" si="11"/>
        <v>9</v>
      </c>
      <c r="S71" s="5">
        <f t="shared" si="12"/>
        <v>0</v>
      </c>
      <c r="T71" s="5">
        <f t="shared" si="13"/>
        <v>0</v>
      </c>
      <c r="U71" s="5">
        <f t="shared" si="14"/>
        <v>1</v>
      </c>
      <c r="V71" s="5">
        <f t="shared" si="15"/>
        <v>1</v>
      </c>
      <c r="W71" s="5">
        <f t="shared" si="16"/>
        <v>9</v>
      </c>
      <c r="X71" s="5">
        <f t="shared" si="17"/>
        <v>0</v>
      </c>
      <c r="Y71" s="5">
        <f t="shared" si="18"/>
        <v>0</v>
      </c>
      <c r="Z71" s="5">
        <f t="shared" si="19"/>
        <v>0</v>
      </c>
      <c r="AA71" s="5">
        <f t="shared" si="20"/>
        <v>9</v>
      </c>
      <c r="AB71" s="5">
        <f t="shared" si="21"/>
        <v>0</v>
      </c>
      <c r="AC71" s="5">
        <f t="shared" si="22"/>
        <v>0</v>
      </c>
      <c r="AD71" s="5">
        <f t="shared" si="23"/>
        <v>0</v>
      </c>
      <c r="AE71" s="5">
        <f t="shared" si="24"/>
        <v>9</v>
      </c>
      <c r="AF71" s="5">
        <f t="shared" si="25"/>
        <v>9</v>
      </c>
      <c r="AG71" s="5">
        <f t="shared" si="26"/>
        <v>1</v>
      </c>
      <c r="AH71" s="5">
        <f t="shared" si="27"/>
        <v>0</v>
      </c>
      <c r="AI71" s="5">
        <f t="shared" si="28"/>
        <v>0</v>
      </c>
      <c r="AJ71" s="5">
        <f t="shared" si="29"/>
        <v>1</v>
      </c>
      <c r="AK71" s="5">
        <f t="shared" si="30"/>
        <v>0</v>
      </c>
      <c r="AL71" s="5">
        <f t="shared" si="31"/>
        <v>1</v>
      </c>
      <c r="AM71" s="5">
        <f t="shared" si="32"/>
        <v>1</v>
      </c>
      <c r="AN71" s="5">
        <f t="shared" si="33"/>
        <v>1</v>
      </c>
      <c r="AO71" s="5">
        <f t="shared" si="34"/>
        <v>0</v>
      </c>
    </row>
    <row r="72" spans="1:41" ht="12.75" customHeight="1" x14ac:dyDescent="0.2">
      <c r="A72" s="9">
        <v>2021</v>
      </c>
      <c r="B72" s="9">
        <v>1179970</v>
      </c>
      <c r="C72" s="9" t="s">
        <v>958</v>
      </c>
      <c r="D72" s="9" t="s">
        <v>963</v>
      </c>
      <c r="E72" s="9" t="s">
        <v>1112</v>
      </c>
      <c r="F72" s="9" t="s">
        <v>1113</v>
      </c>
      <c r="G72" s="5">
        <f t="shared" si="0"/>
        <v>0</v>
      </c>
      <c r="H72" s="5">
        <f t="shared" si="1"/>
        <v>0</v>
      </c>
      <c r="I72" s="5">
        <f t="shared" si="2"/>
        <v>0</v>
      </c>
      <c r="J72" s="5">
        <f t="shared" si="3"/>
        <v>1</v>
      </c>
      <c r="K72" s="5">
        <f t="shared" si="4"/>
        <v>0</v>
      </c>
      <c r="L72" s="5">
        <f t="shared" si="5"/>
        <v>0</v>
      </c>
      <c r="M72" s="5">
        <f t="shared" si="6"/>
        <v>1</v>
      </c>
      <c r="N72" s="5">
        <f t="shared" si="7"/>
        <v>0</v>
      </c>
      <c r="O72" s="5">
        <f t="shared" si="8"/>
        <v>1</v>
      </c>
      <c r="P72" s="5">
        <f t="shared" si="9"/>
        <v>1</v>
      </c>
      <c r="Q72" s="5">
        <f t="shared" si="10"/>
        <v>0</v>
      </c>
      <c r="R72" s="5">
        <f t="shared" si="11"/>
        <v>0</v>
      </c>
      <c r="S72" s="5">
        <f t="shared" si="12"/>
        <v>0</v>
      </c>
      <c r="T72" s="5">
        <f t="shared" si="13"/>
        <v>0</v>
      </c>
      <c r="U72" s="5">
        <f t="shared" si="14"/>
        <v>0</v>
      </c>
      <c r="V72" s="5">
        <f t="shared" si="15"/>
        <v>1</v>
      </c>
      <c r="W72" s="5">
        <f t="shared" si="16"/>
        <v>1</v>
      </c>
      <c r="X72" s="5">
        <f t="shared" si="17"/>
        <v>0</v>
      </c>
      <c r="Y72" s="5">
        <f t="shared" si="18"/>
        <v>9</v>
      </c>
      <c r="Z72" s="5">
        <f t="shared" si="19"/>
        <v>0</v>
      </c>
      <c r="AA72" s="5">
        <f t="shared" si="20"/>
        <v>0</v>
      </c>
      <c r="AB72" s="5">
        <f t="shared" si="21"/>
        <v>9</v>
      </c>
      <c r="AC72" s="5">
        <f t="shared" si="22"/>
        <v>0</v>
      </c>
      <c r="AD72" s="5">
        <f t="shared" si="23"/>
        <v>0</v>
      </c>
      <c r="AE72" s="5">
        <f t="shared" si="24"/>
        <v>0</v>
      </c>
      <c r="AF72" s="5">
        <f t="shared" si="25"/>
        <v>0</v>
      </c>
      <c r="AG72" s="5">
        <f t="shared" si="26"/>
        <v>0</v>
      </c>
      <c r="AH72" s="5">
        <f t="shared" si="27"/>
        <v>0</v>
      </c>
      <c r="AI72" s="5">
        <f t="shared" si="28"/>
        <v>1</v>
      </c>
      <c r="AJ72" s="5">
        <f t="shared" si="29"/>
        <v>0</v>
      </c>
      <c r="AK72" s="5">
        <f t="shared" si="30"/>
        <v>0</v>
      </c>
      <c r="AL72" s="5">
        <f t="shared" si="31"/>
        <v>0</v>
      </c>
      <c r="AM72" s="5">
        <f t="shared" si="32"/>
        <v>1</v>
      </c>
      <c r="AN72" s="5">
        <f t="shared" si="33"/>
        <v>0</v>
      </c>
      <c r="AO72" s="5">
        <f t="shared" si="34"/>
        <v>0</v>
      </c>
    </row>
    <row r="73" spans="1:41" ht="12.75" customHeight="1" x14ac:dyDescent="0.2">
      <c r="A73" s="9">
        <v>2021</v>
      </c>
      <c r="B73" s="9">
        <v>1308687</v>
      </c>
      <c r="C73" s="9" t="s">
        <v>958</v>
      </c>
      <c r="D73" s="9" t="s">
        <v>977</v>
      </c>
      <c r="E73" s="9" t="s">
        <v>1114</v>
      </c>
      <c r="F73" s="9" t="s">
        <v>1115</v>
      </c>
      <c r="G73" s="5">
        <f t="shared" si="0"/>
        <v>0</v>
      </c>
      <c r="H73" s="5">
        <f t="shared" si="1"/>
        <v>0</v>
      </c>
      <c r="I73" s="5">
        <f t="shared" si="2"/>
        <v>0</v>
      </c>
      <c r="J73" s="5">
        <f t="shared" si="3"/>
        <v>0</v>
      </c>
      <c r="K73" s="5">
        <f t="shared" si="4"/>
        <v>1</v>
      </c>
      <c r="L73" s="5">
        <f t="shared" si="5"/>
        <v>1</v>
      </c>
      <c r="M73" s="5">
        <f t="shared" si="6"/>
        <v>0</v>
      </c>
      <c r="N73" s="5">
        <f t="shared" si="7"/>
        <v>0</v>
      </c>
      <c r="O73" s="5">
        <f t="shared" si="8"/>
        <v>9</v>
      </c>
      <c r="P73" s="5">
        <f t="shared" si="9"/>
        <v>0</v>
      </c>
      <c r="Q73" s="5">
        <f t="shared" si="10"/>
        <v>1</v>
      </c>
      <c r="R73" s="5">
        <f t="shared" si="11"/>
        <v>9</v>
      </c>
      <c r="S73" s="5">
        <f t="shared" si="12"/>
        <v>0</v>
      </c>
      <c r="T73" s="5">
        <f t="shared" si="13"/>
        <v>0</v>
      </c>
      <c r="U73" s="5">
        <f t="shared" si="14"/>
        <v>1</v>
      </c>
      <c r="V73" s="5">
        <f t="shared" si="15"/>
        <v>9</v>
      </c>
      <c r="W73" s="5">
        <f t="shared" si="16"/>
        <v>9</v>
      </c>
      <c r="X73" s="5">
        <f t="shared" si="17"/>
        <v>0</v>
      </c>
      <c r="Y73" s="5">
        <f t="shared" si="18"/>
        <v>1</v>
      </c>
      <c r="Z73" s="5">
        <f t="shared" si="19"/>
        <v>0</v>
      </c>
      <c r="AA73" s="5">
        <f t="shared" si="20"/>
        <v>0</v>
      </c>
      <c r="AB73" s="5">
        <f t="shared" si="21"/>
        <v>9</v>
      </c>
      <c r="AC73" s="5">
        <f t="shared" si="22"/>
        <v>0</v>
      </c>
      <c r="AD73" s="5">
        <f t="shared" si="23"/>
        <v>9</v>
      </c>
      <c r="AE73" s="5">
        <f t="shared" si="24"/>
        <v>0</v>
      </c>
      <c r="AF73" s="5">
        <f t="shared" si="25"/>
        <v>1</v>
      </c>
      <c r="AG73" s="5">
        <f t="shared" si="26"/>
        <v>0</v>
      </c>
      <c r="AH73" s="5">
        <f t="shared" si="27"/>
        <v>0</v>
      </c>
      <c r="AI73" s="5">
        <f t="shared" si="28"/>
        <v>9</v>
      </c>
      <c r="AJ73" s="5">
        <f t="shared" si="29"/>
        <v>0</v>
      </c>
      <c r="AK73" s="5">
        <f t="shared" si="30"/>
        <v>0</v>
      </c>
      <c r="AL73" s="5">
        <f t="shared" si="31"/>
        <v>0</v>
      </c>
      <c r="AM73" s="5">
        <f t="shared" si="32"/>
        <v>0</v>
      </c>
      <c r="AN73" s="5">
        <f t="shared" si="33"/>
        <v>0</v>
      </c>
      <c r="AO73" s="5">
        <f t="shared" si="34"/>
        <v>0</v>
      </c>
    </row>
    <row r="74" spans="1:41" ht="12.75" customHeight="1" x14ac:dyDescent="0.2">
      <c r="A74" s="9">
        <v>2021</v>
      </c>
      <c r="B74" s="9">
        <v>1319230</v>
      </c>
      <c r="C74" s="9" t="s">
        <v>958</v>
      </c>
      <c r="D74" s="9" t="s">
        <v>980</v>
      </c>
      <c r="E74" s="9" t="s">
        <v>1116</v>
      </c>
      <c r="F74" s="9" t="s">
        <v>1117</v>
      </c>
      <c r="G74" s="5">
        <f t="shared" si="0"/>
        <v>0</v>
      </c>
      <c r="H74" s="5">
        <f t="shared" si="1"/>
        <v>0</v>
      </c>
      <c r="I74" s="5">
        <f t="shared" si="2"/>
        <v>1</v>
      </c>
      <c r="J74" s="5">
        <f t="shared" si="3"/>
        <v>0</v>
      </c>
      <c r="K74" s="5">
        <f t="shared" si="4"/>
        <v>0</v>
      </c>
      <c r="L74" s="5">
        <f t="shared" si="5"/>
        <v>0</v>
      </c>
      <c r="M74" s="5">
        <f t="shared" si="6"/>
        <v>0</v>
      </c>
      <c r="N74" s="5">
        <f t="shared" si="7"/>
        <v>0</v>
      </c>
      <c r="O74" s="5">
        <f t="shared" si="8"/>
        <v>0</v>
      </c>
      <c r="P74" s="5">
        <f t="shared" si="9"/>
        <v>0</v>
      </c>
      <c r="Q74" s="5">
        <f t="shared" si="10"/>
        <v>9</v>
      </c>
      <c r="R74" s="5">
        <f t="shared" si="11"/>
        <v>9</v>
      </c>
      <c r="S74" s="5">
        <f t="shared" si="12"/>
        <v>0</v>
      </c>
      <c r="T74" s="5">
        <f t="shared" si="13"/>
        <v>1</v>
      </c>
      <c r="U74" s="5">
        <f t="shared" si="14"/>
        <v>0</v>
      </c>
      <c r="V74" s="5">
        <f t="shared" si="15"/>
        <v>1</v>
      </c>
      <c r="W74" s="5">
        <f t="shared" si="16"/>
        <v>0</v>
      </c>
      <c r="X74" s="5">
        <f t="shared" si="17"/>
        <v>9</v>
      </c>
      <c r="Y74" s="5">
        <f t="shared" si="18"/>
        <v>1</v>
      </c>
      <c r="Z74" s="5">
        <f t="shared" si="19"/>
        <v>1</v>
      </c>
      <c r="AA74" s="5">
        <f t="shared" si="20"/>
        <v>0</v>
      </c>
      <c r="AB74" s="5">
        <f t="shared" si="21"/>
        <v>1</v>
      </c>
      <c r="AC74" s="5">
        <f t="shared" si="22"/>
        <v>0</v>
      </c>
      <c r="AD74" s="5">
        <f t="shared" si="23"/>
        <v>0</v>
      </c>
      <c r="AE74" s="5">
        <f t="shared" si="24"/>
        <v>0</v>
      </c>
      <c r="AF74" s="5">
        <f t="shared" si="25"/>
        <v>0</v>
      </c>
      <c r="AG74" s="5">
        <f t="shared" si="26"/>
        <v>9</v>
      </c>
      <c r="AH74" s="5">
        <f t="shared" si="27"/>
        <v>0</v>
      </c>
      <c r="AI74" s="5">
        <f t="shared" si="28"/>
        <v>0</v>
      </c>
      <c r="AJ74" s="5">
        <f t="shared" si="29"/>
        <v>0</v>
      </c>
      <c r="AK74" s="5">
        <f t="shared" si="30"/>
        <v>0</v>
      </c>
      <c r="AL74" s="5">
        <f t="shared" si="31"/>
        <v>0</v>
      </c>
      <c r="AM74" s="5">
        <f t="shared" si="32"/>
        <v>0</v>
      </c>
      <c r="AN74" s="5">
        <f t="shared" si="33"/>
        <v>0</v>
      </c>
      <c r="AO74" s="5">
        <f t="shared" si="34"/>
        <v>0</v>
      </c>
    </row>
    <row r="75" spans="1:41" ht="12.75" customHeight="1" x14ac:dyDescent="0.2">
      <c r="A75" s="9">
        <v>2021</v>
      </c>
      <c r="B75" s="9">
        <v>1127927</v>
      </c>
      <c r="C75" s="9" t="s">
        <v>958</v>
      </c>
      <c r="D75" s="9" t="s">
        <v>1003</v>
      </c>
      <c r="E75" s="9" t="s">
        <v>1118</v>
      </c>
      <c r="F75" s="9" t="s">
        <v>1119</v>
      </c>
      <c r="G75" s="5">
        <f t="shared" si="0"/>
        <v>0</v>
      </c>
      <c r="H75" s="5">
        <f t="shared" si="1"/>
        <v>0</v>
      </c>
      <c r="I75" s="5">
        <f t="shared" si="2"/>
        <v>1</v>
      </c>
      <c r="J75" s="5">
        <f t="shared" si="3"/>
        <v>0</v>
      </c>
      <c r="K75" s="5">
        <f t="shared" si="4"/>
        <v>0</v>
      </c>
      <c r="L75" s="5">
        <f t="shared" si="5"/>
        <v>1</v>
      </c>
      <c r="M75" s="5">
        <f t="shared" si="6"/>
        <v>0</v>
      </c>
      <c r="N75" s="5">
        <f t="shared" si="7"/>
        <v>1</v>
      </c>
      <c r="O75" s="5">
        <f t="shared" si="8"/>
        <v>9</v>
      </c>
      <c r="P75" s="5">
        <f t="shared" si="9"/>
        <v>9</v>
      </c>
      <c r="Q75" s="5">
        <f t="shared" si="10"/>
        <v>0</v>
      </c>
      <c r="R75" s="5">
        <f t="shared" si="11"/>
        <v>0</v>
      </c>
      <c r="S75" s="5">
        <f t="shared" si="12"/>
        <v>9</v>
      </c>
      <c r="T75" s="5">
        <f t="shared" si="13"/>
        <v>9</v>
      </c>
      <c r="U75" s="5">
        <f t="shared" si="14"/>
        <v>0</v>
      </c>
      <c r="V75" s="5">
        <f t="shared" si="15"/>
        <v>9</v>
      </c>
      <c r="W75" s="5">
        <f t="shared" si="16"/>
        <v>0</v>
      </c>
      <c r="X75" s="5">
        <f t="shared" si="17"/>
        <v>9</v>
      </c>
      <c r="Y75" s="5">
        <f t="shared" si="18"/>
        <v>0</v>
      </c>
      <c r="Z75" s="5">
        <f t="shared" si="19"/>
        <v>0</v>
      </c>
      <c r="AA75" s="5">
        <f t="shared" si="20"/>
        <v>9</v>
      </c>
      <c r="AB75" s="5">
        <f t="shared" si="21"/>
        <v>0</v>
      </c>
      <c r="AC75" s="5">
        <f t="shared" si="22"/>
        <v>0</v>
      </c>
      <c r="AD75" s="5">
        <f t="shared" si="23"/>
        <v>1</v>
      </c>
      <c r="AE75" s="5">
        <f t="shared" si="24"/>
        <v>0</v>
      </c>
      <c r="AF75" s="5">
        <f t="shared" si="25"/>
        <v>1</v>
      </c>
      <c r="AG75" s="5">
        <f t="shared" si="26"/>
        <v>0</v>
      </c>
      <c r="AH75" s="5">
        <f t="shared" si="27"/>
        <v>0</v>
      </c>
      <c r="AI75" s="5">
        <f t="shared" si="28"/>
        <v>0</v>
      </c>
      <c r="AJ75" s="5">
        <f t="shared" si="29"/>
        <v>0</v>
      </c>
      <c r="AK75" s="5">
        <f t="shared" si="30"/>
        <v>0</v>
      </c>
      <c r="AL75" s="5">
        <f t="shared" si="31"/>
        <v>1</v>
      </c>
      <c r="AM75" s="5">
        <f t="shared" si="32"/>
        <v>0</v>
      </c>
      <c r="AN75" s="5">
        <f t="shared" si="33"/>
        <v>0</v>
      </c>
      <c r="AO75" s="5">
        <f t="shared" si="34"/>
        <v>0</v>
      </c>
    </row>
    <row r="76" spans="1:41" ht="12.75" customHeight="1" x14ac:dyDescent="0.2">
      <c r="A76" s="9">
        <v>2021</v>
      </c>
      <c r="B76" s="9">
        <v>1127925</v>
      </c>
      <c r="C76" s="9" t="s">
        <v>958</v>
      </c>
      <c r="D76" s="9" t="s">
        <v>1028</v>
      </c>
      <c r="E76" s="9" t="s">
        <v>1120</v>
      </c>
      <c r="F76" s="9" t="s">
        <v>1121</v>
      </c>
      <c r="G76" s="5">
        <f t="shared" si="0"/>
        <v>0</v>
      </c>
      <c r="H76" s="5">
        <f t="shared" si="1"/>
        <v>0</v>
      </c>
      <c r="I76" s="5">
        <f t="shared" si="2"/>
        <v>1</v>
      </c>
      <c r="J76" s="5">
        <f t="shared" si="3"/>
        <v>1</v>
      </c>
      <c r="K76" s="5">
        <f t="shared" si="4"/>
        <v>1</v>
      </c>
      <c r="L76" s="5">
        <f t="shared" si="5"/>
        <v>1</v>
      </c>
      <c r="M76" s="5">
        <f t="shared" si="6"/>
        <v>1</v>
      </c>
      <c r="N76" s="5">
        <f t="shared" si="7"/>
        <v>0</v>
      </c>
      <c r="O76" s="5">
        <f t="shared" si="8"/>
        <v>9</v>
      </c>
      <c r="P76" s="5">
        <f t="shared" si="9"/>
        <v>1</v>
      </c>
      <c r="Q76" s="5">
        <f t="shared" si="10"/>
        <v>0</v>
      </c>
      <c r="R76" s="5">
        <f t="shared" si="11"/>
        <v>0</v>
      </c>
      <c r="S76" s="5">
        <f t="shared" si="12"/>
        <v>0</v>
      </c>
      <c r="T76" s="5">
        <f t="shared" si="13"/>
        <v>1</v>
      </c>
      <c r="U76" s="5">
        <f t="shared" si="14"/>
        <v>0</v>
      </c>
      <c r="V76" s="5">
        <f t="shared" si="15"/>
        <v>0</v>
      </c>
      <c r="W76" s="5">
        <f t="shared" si="16"/>
        <v>9</v>
      </c>
      <c r="X76" s="5">
        <f t="shared" si="17"/>
        <v>9</v>
      </c>
      <c r="Y76" s="5">
        <f t="shared" si="18"/>
        <v>1</v>
      </c>
      <c r="Z76" s="5">
        <f t="shared" si="19"/>
        <v>0</v>
      </c>
      <c r="AA76" s="5">
        <f t="shared" si="20"/>
        <v>9</v>
      </c>
      <c r="AB76" s="5">
        <f t="shared" si="21"/>
        <v>0</v>
      </c>
      <c r="AC76" s="5">
        <f t="shared" si="22"/>
        <v>1</v>
      </c>
      <c r="AD76" s="5">
        <f t="shared" si="23"/>
        <v>0</v>
      </c>
      <c r="AE76" s="5">
        <f t="shared" si="24"/>
        <v>0</v>
      </c>
      <c r="AF76" s="5">
        <f t="shared" si="25"/>
        <v>0</v>
      </c>
      <c r="AG76" s="5">
        <f t="shared" si="26"/>
        <v>9</v>
      </c>
      <c r="AH76" s="5">
        <f t="shared" si="27"/>
        <v>1</v>
      </c>
      <c r="AI76" s="5">
        <f t="shared" si="28"/>
        <v>0</v>
      </c>
      <c r="AJ76" s="5">
        <f t="shared" si="29"/>
        <v>0</v>
      </c>
      <c r="AK76" s="5">
        <f t="shared" si="30"/>
        <v>0</v>
      </c>
      <c r="AL76" s="5">
        <f t="shared" si="31"/>
        <v>0</v>
      </c>
      <c r="AM76" s="5">
        <f t="shared" si="32"/>
        <v>8</v>
      </c>
      <c r="AN76" s="5">
        <f t="shared" si="33"/>
        <v>0</v>
      </c>
      <c r="AO76" s="5">
        <f t="shared" si="34"/>
        <v>0</v>
      </c>
    </row>
    <row r="77" spans="1:41" ht="12.75" customHeight="1" x14ac:dyDescent="0.2">
      <c r="A77" s="9">
        <v>2021</v>
      </c>
      <c r="B77" s="9">
        <v>1179970</v>
      </c>
      <c r="C77" s="9" t="s">
        <v>958</v>
      </c>
      <c r="D77" s="9" t="s">
        <v>963</v>
      </c>
      <c r="E77" s="9" t="s">
        <v>1122</v>
      </c>
      <c r="F77" s="9" t="s">
        <v>1123</v>
      </c>
      <c r="G77" s="5">
        <f t="shared" si="0"/>
        <v>1</v>
      </c>
      <c r="H77" s="5">
        <f t="shared" si="1"/>
        <v>0</v>
      </c>
      <c r="I77" s="5">
        <f t="shared" si="2"/>
        <v>1</v>
      </c>
      <c r="J77" s="5">
        <f t="shared" si="3"/>
        <v>0</v>
      </c>
      <c r="K77" s="5">
        <f t="shared" si="4"/>
        <v>1</v>
      </c>
      <c r="L77" s="5">
        <f t="shared" si="5"/>
        <v>0</v>
      </c>
      <c r="M77" s="5">
        <f t="shared" si="6"/>
        <v>1</v>
      </c>
      <c r="N77" s="5">
        <f t="shared" si="7"/>
        <v>0</v>
      </c>
      <c r="O77" s="5">
        <f t="shared" si="8"/>
        <v>1</v>
      </c>
      <c r="P77" s="5">
        <f t="shared" si="9"/>
        <v>0</v>
      </c>
      <c r="Q77" s="5">
        <f t="shared" si="10"/>
        <v>0</v>
      </c>
      <c r="R77" s="5">
        <f t="shared" si="11"/>
        <v>0</v>
      </c>
      <c r="S77" s="5">
        <f t="shared" si="12"/>
        <v>0</v>
      </c>
      <c r="T77" s="5">
        <f t="shared" si="13"/>
        <v>0</v>
      </c>
      <c r="U77" s="5">
        <f t="shared" si="14"/>
        <v>0</v>
      </c>
      <c r="V77" s="5">
        <f t="shared" si="15"/>
        <v>0</v>
      </c>
      <c r="W77" s="5">
        <f t="shared" si="16"/>
        <v>0</v>
      </c>
      <c r="X77" s="5">
        <f t="shared" si="17"/>
        <v>1</v>
      </c>
      <c r="Y77" s="5">
        <f t="shared" si="18"/>
        <v>9</v>
      </c>
      <c r="Z77" s="5">
        <f t="shared" si="19"/>
        <v>0</v>
      </c>
      <c r="AA77" s="5">
        <f t="shared" si="20"/>
        <v>0</v>
      </c>
      <c r="AB77" s="5">
        <f t="shared" si="21"/>
        <v>9</v>
      </c>
      <c r="AC77" s="5">
        <f t="shared" si="22"/>
        <v>1</v>
      </c>
      <c r="AD77" s="5">
        <f t="shared" si="23"/>
        <v>0</v>
      </c>
      <c r="AE77" s="5">
        <f t="shared" si="24"/>
        <v>0</v>
      </c>
      <c r="AF77" s="5">
        <f t="shared" si="25"/>
        <v>0</v>
      </c>
      <c r="AG77" s="5">
        <f t="shared" si="26"/>
        <v>0</v>
      </c>
      <c r="AH77" s="5">
        <f t="shared" si="27"/>
        <v>0</v>
      </c>
      <c r="AI77" s="5">
        <f t="shared" si="28"/>
        <v>0</v>
      </c>
      <c r="AJ77" s="5">
        <f t="shared" si="29"/>
        <v>0</v>
      </c>
      <c r="AK77" s="5">
        <f t="shared" si="30"/>
        <v>0</v>
      </c>
      <c r="AL77" s="5">
        <f t="shared" si="31"/>
        <v>0</v>
      </c>
      <c r="AM77" s="5">
        <f t="shared" si="32"/>
        <v>1</v>
      </c>
      <c r="AN77" s="5">
        <f t="shared" si="33"/>
        <v>1</v>
      </c>
      <c r="AO77" s="5">
        <f t="shared" si="34"/>
        <v>0</v>
      </c>
    </row>
    <row r="78" spans="1:41" ht="12.75" customHeight="1" x14ac:dyDescent="0.2">
      <c r="A78" s="9">
        <v>2021</v>
      </c>
      <c r="B78" s="9">
        <v>1179970</v>
      </c>
      <c r="C78" s="9" t="s">
        <v>958</v>
      </c>
      <c r="D78" s="9" t="s">
        <v>963</v>
      </c>
      <c r="E78" s="9" t="s">
        <v>1124</v>
      </c>
      <c r="F78" s="9" t="s">
        <v>1125</v>
      </c>
      <c r="G78" s="5">
        <f t="shared" si="0"/>
        <v>0</v>
      </c>
      <c r="H78" s="5">
        <f t="shared" si="1"/>
        <v>1</v>
      </c>
      <c r="I78" s="5">
        <f t="shared" si="2"/>
        <v>0</v>
      </c>
      <c r="J78" s="5">
        <f t="shared" si="3"/>
        <v>0</v>
      </c>
      <c r="K78" s="5">
        <f t="shared" si="4"/>
        <v>1</v>
      </c>
      <c r="L78" s="5">
        <f t="shared" si="5"/>
        <v>0</v>
      </c>
      <c r="M78" s="5">
        <f t="shared" si="6"/>
        <v>0</v>
      </c>
      <c r="N78" s="5">
        <f t="shared" si="7"/>
        <v>0</v>
      </c>
      <c r="O78" s="5">
        <f t="shared" si="8"/>
        <v>0</v>
      </c>
      <c r="P78" s="5">
        <f t="shared" si="9"/>
        <v>0</v>
      </c>
      <c r="Q78" s="5">
        <f t="shared" si="10"/>
        <v>0</v>
      </c>
      <c r="R78" s="5">
        <f t="shared" si="11"/>
        <v>1</v>
      </c>
      <c r="S78" s="5">
        <f t="shared" si="12"/>
        <v>0</v>
      </c>
      <c r="T78" s="5">
        <f t="shared" si="13"/>
        <v>1</v>
      </c>
      <c r="U78" s="5">
        <f t="shared" si="14"/>
        <v>0</v>
      </c>
      <c r="V78" s="5">
        <f t="shared" si="15"/>
        <v>1</v>
      </c>
      <c r="W78" s="5">
        <f t="shared" si="16"/>
        <v>0</v>
      </c>
      <c r="X78" s="5">
        <f t="shared" si="17"/>
        <v>0</v>
      </c>
      <c r="Y78" s="5">
        <f t="shared" si="18"/>
        <v>9</v>
      </c>
      <c r="Z78" s="5">
        <f t="shared" si="19"/>
        <v>1</v>
      </c>
      <c r="AA78" s="5">
        <f t="shared" si="20"/>
        <v>0</v>
      </c>
      <c r="AB78" s="5">
        <f t="shared" si="21"/>
        <v>9</v>
      </c>
      <c r="AC78" s="5">
        <f t="shared" si="22"/>
        <v>0</v>
      </c>
      <c r="AD78" s="5">
        <f t="shared" si="23"/>
        <v>0</v>
      </c>
      <c r="AE78" s="5">
        <f t="shared" si="24"/>
        <v>1</v>
      </c>
      <c r="AF78" s="5">
        <f t="shared" si="25"/>
        <v>0</v>
      </c>
      <c r="AG78" s="5">
        <f t="shared" si="26"/>
        <v>0</v>
      </c>
      <c r="AH78" s="5">
        <f t="shared" si="27"/>
        <v>0</v>
      </c>
      <c r="AI78" s="5">
        <f t="shared" si="28"/>
        <v>0</v>
      </c>
      <c r="AJ78" s="5">
        <f t="shared" si="29"/>
        <v>0</v>
      </c>
      <c r="AK78" s="5">
        <f t="shared" si="30"/>
        <v>1</v>
      </c>
      <c r="AL78" s="5">
        <f t="shared" si="31"/>
        <v>1</v>
      </c>
      <c r="AM78" s="5">
        <f t="shared" si="32"/>
        <v>0</v>
      </c>
      <c r="AN78" s="5">
        <f t="shared" si="33"/>
        <v>0</v>
      </c>
      <c r="AO78" s="5">
        <f t="shared" si="34"/>
        <v>0</v>
      </c>
    </row>
    <row r="79" spans="1:41" ht="12.75" customHeight="1" x14ac:dyDescent="0.2">
      <c r="A79" s="9">
        <v>2021</v>
      </c>
      <c r="B79" s="9">
        <v>1270538</v>
      </c>
      <c r="C79" s="9" t="s">
        <v>958</v>
      </c>
      <c r="D79" s="9" t="s">
        <v>1028</v>
      </c>
      <c r="E79" s="9" t="s">
        <v>1126</v>
      </c>
      <c r="F79" s="9" t="s">
        <v>1127</v>
      </c>
      <c r="G79" s="5">
        <f t="shared" si="0"/>
        <v>0</v>
      </c>
      <c r="H79" s="5">
        <f t="shared" si="1"/>
        <v>1</v>
      </c>
      <c r="I79" s="5">
        <f t="shared" si="2"/>
        <v>0</v>
      </c>
      <c r="J79" s="5">
        <f t="shared" si="3"/>
        <v>0</v>
      </c>
      <c r="K79" s="5">
        <f t="shared" si="4"/>
        <v>1</v>
      </c>
      <c r="L79" s="5">
        <f t="shared" si="5"/>
        <v>0</v>
      </c>
      <c r="M79" s="5">
        <f t="shared" si="6"/>
        <v>0</v>
      </c>
      <c r="N79" s="5">
        <f t="shared" si="7"/>
        <v>0</v>
      </c>
      <c r="O79" s="5">
        <f t="shared" si="8"/>
        <v>9</v>
      </c>
      <c r="P79" s="5">
        <f t="shared" si="9"/>
        <v>0</v>
      </c>
      <c r="Q79" s="5">
        <f t="shared" si="10"/>
        <v>1</v>
      </c>
      <c r="R79" s="5">
        <f t="shared" si="11"/>
        <v>0</v>
      </c>
      <c r="S79" s="5">
        <f t="shared" si="12"/>
        <v>0</v>
      </c>
      <c r="T79" s="5">
        <f t="shared" si="13"/>
        <v>0</v>
      </c>
      <c r="U79" s="5">
        <f t="shared" si="14"/>
        <v>1</v>
      </c>
      <c r="V79" s="5">
        <f t="shared" si="15"/>
        <v>0</v>
      </c>
      <c r="W79" s="5">
        <f t="shared" si="16"/>
        <v>9</v>
      </c>
      <c r="X79" s="5">
        <f t="shared" si="17"/>
        <v>9</v>
      </c>
      <c r="Y79" s="5">
        <f t="shared" si="18"/>
        <v>1</v>
      </c>
      <c r="Z79" s="5">
        <f t="shared" si="19"/>
        <v>0</v>
      </c>
      <c r="AA79" s="5">
        <f t="shared" si="20"/>
        <v>9</v>
      </c>
      <c r="AB79" s="5">
        <f t="shared" si="21"/>
        <v>1</v>
      </c>
      <c r="AC79" s="5">
        <f t="shared" si="22"/>
        <v>1</v>
      </c>
      <c r="AD79" s="5">
        <f t="shared" si="23"/>
        <v>0</v>
      </c>
      <c r="AE79" s="5">
        <f t="shared" si="24"/>
        <v>0</v>
      </c>
      <c r="AF79" s="5">
        <f t="shared" si="25"/>
        <v>0</v>
      </c>
      <c r="AG79" s="5">
        <f t="shared" si="26"/>
        <v>9</v>
      </c>
      <c r="AH79" s="5">
        <f t="shared" si="27"/>
        <v>1</v>
      </c>
      <c r="AI79" s="5">
        <f t="shared" si="28"/>
        <v>0</v>
      </c>
      <c r="AJ79" s="5">
        <f t="shared" si="29"/>
        <v>0</v>
      </c>
      <c r="AK79" s="5">
        <f t="shared" si="30"/>
        <v>0</v>
      </c>
      <c r="AL79" s="5">
        <f t="shared" si="31"/>
        <v>0</v>
      </c>
      <c r="AM79" s="5">
        <f t="shared" si="32"/>
        <v>8</v>
      </c>
      <c r="AN79" s="5">
        <f t="shared" si="33"/>
        <v>0</v>
      </c>
      <c r="AO79" s="5">
        <f t="shared" si="34"/>
        <v>0</v>
      </c>
    </row>
    <row r="80" spans="1:41" ht="12.75" customHeight="1" x14ac:dyDescent="0.2">
      <c r="A80" s="9">
        <v>2021</v>
      </c>
      <c r="B80" s="9">
        <v>123336</v>
      </c>
      <c r="C80" s="9" t="s">
        <v>958</v>
      </c>
      <c r="D80" s="9" t="s">
        <v>962</v>
      </c>
      <c r="E80" s="9" t="s">
        <v>1128</v>
      </c>
      <c r="F80" s="9" t="s">
        <v>1129</v>
      </c>
      <c r="G80" s="5">
        <f t="shared" si="0"/>
        <v>1</v>
      </c>
      <c r="H80" s="5">
        <f t="shared" si="1"/>
        <v>0</v>
      </c>
      <c r="I80" s="5">
        <f t="shared" si="2"/>
        <v>0</v>
      </c>
      <c r="J80" s="5">
        <f t="shared" si="3"/>
        <v>0</v>
      </c>
      <c r="K80" s="5">
        <f t="shared" si="4"/>
        <v>0</v>
      </c>
      <c r="L80" s="5">
        <f t="shared" si="5"/>
        <v>1</v>
      </c>
      <c r="M80" s="5">
        <f t="shared" si="6"/>
        <v>0</v>
      </c>
      <c r="N80" s="5">
        <f t="shared" si="7"/>
        <v>0</v>
      </c>
      <c r="O80" s="5">
        <f t="shared" si="8"/>
        <v>1</v>
      </c>
      <c r="P80" s="5">
        <f t="shared" si="9"/>
        <v>0</v>
      </c>
      <c r="Q80" s="5">
        <f t="shared" si="10"/>
        <v>1</v>
      </c>
      <c r="R80" s="5">
        <f t="shared" si="11"/>
        <v>9</v>
      </c>
      <c r="S80" s="5">
        <f t="shared" si="12"/>
        <v>0</v>
      </c>
      <c r="T80" s="5">
        <f t="shared" si="13"/>
        <v>0</v>
      </c>
      <c r="U80" s="5">
        <f t="shared" si="14"/>
        <v>0</v>
      </c>
      <c r="V80" s="5">
        <f t="shared" si="15"/>
        <v>0</v>
      </c>
      <c r="W80" s="5">
        <f t="shared" si="16"/>
        <v>9</v>
      </c>
      <c r="X80" s="5">
        <f t="shared" si="17"/>
        <v>1</v>
      </c>
      <c r="Y80" s="5">
        <f t="shared" si="18"/>
        <v>0</v>
      </c>
      <c r="Z80" s="5">
        <f t="shared" si="19"/>
        <v>0</v>
      </c>
      <c r="AA80" s="5">
        <f t="shared" si="20"/>
        <v>9</v>
      </c>
      <c r="AB80" s="5">
        <f t="shared" si="21"/>
        <v>0</v>
      </c>
      <c r="AC80" s="5">
        <f t="shared" si="22"/>
        <v>1</v>
      </c>
      <c r="AD80" s="5">
        <f t="shared" si="23"/>
        <v>0</v>
      </c>
      <c r="AE80" s="5">
        <f t="shared" si="24"/>
        <v>9</v>
      </c>
      <c r="AF80" s="5">
        <f t="shared" si="25"/>
        <v>9</v>
      </c>
      <c r="AG80" s="5">
        <f t="shared" si="26"/>
        <v>0</v>
      </c>
      <c r="AH80" s="5">
        <f t="shared" si="27"/>
        <v>1</v>
      </c>
      <c r="AI80" s="5">
        <f t="shared" si="28"/>
        <v>1</v>
      </c>
      <c r="AJ80" s="5">
        <f t="shared" si="29"/>
        <v>1</v>
      </c>
      <c r="AK80" s="5">
        <f t="shared" si="30"/>
        <v>0</v>
      </c>
      <c r="AL80" s="5">
        <f t="shared" si="31"/>
        <v>0</v>
      </c>
      <c r="AM80" s="5">
        <f t="shared" si="32"/>
        <v>0</v>
      </c>
      <c r="AN80" s="5">
        <f t="shared" si="33"/>
        <v>0</v>
      </c>
      <c r="AO80" s="5">
        <f t="shared" si="34"/>
        <v>0</v>
      </c>
    </row>
    <row r="81" spans="1:41" ht="12.75" customHeight="1" x14ac:dyDescent="0.2">
      <c r="A81" s="9">
        <v>2021</v>
      </c>
      <c r="B81" s="9">
        <v>123336</v>
      </c>
      <c r="C81" s="9" t="s">
        <v>958</v>
      </c>
      <c r="D81" s="9" t="s">
        <v>962</v>
      </c>
      <c r="E81" s="9" t="s">
        <v>1130</v>
      </c>
      <c r="F81" s="9" t="s">
        <v>1131</v>
      </c>
      <c r="G81" s="5">
        <f t="shared" si="0"/>
        <v>1</v>
      </c>
      <c r="H81" s="5">
        <f t="shared" si="1"/>
        <v>0</v>
      </c>
      <c r="I81" s="5" t="str">
        <f t="shared" si="2"/>
        <v>B</v>
      </c>
      <c r="J81" s="5">
        <f t="shared" si="3"/>
        <v>0</v>
      </c>
      <c r="K81" s="5">
        <f t="shared" si="4"/>
        <v>1</v>
      </c>
      <c r="L81" s="5">
        <f t="shared" si="5"/>
        <v>0</v>
      </c>
      <c r="M81" s="5">
        <f t="shared" si="6"/>
        <v>0</v>
      </c>
      <c r="N81" s="5">
        <f t="shared" si="7"/>
        <v>0</v>
      </c>
      <c r="O81" s="5">
        <f t="shared" si="8"/>
        <v>0</v>
      </c>
      <c r="P81" s="5">
        <f t="shared" si="9"/>
        <v>0</v>
      </c>
      <c r="Q81" s="5">
        <f t="shared" si="10"/>
        <v>1</v>
      </c>
      <c r="R81" s="5">
        <f t="shared" si="11"/>
        <v>9</v>
      </c>
      <c r="S81" s="5">
        <f t="shared" si="12"/>
        <v>1</v>
      </c>
      <c r="T81" s="5">
        <f t="shared" si="13"/>
        <v>1</v>
      </c>
      <c r="U81" s="5">
        <f t="shared" si="14"/>
        <v>0</v>
      </c>
      <c r="V81" s="5">
        <f t="shared" si="15"/>
        <v>0</v>
      </c>
      <c r="W81" s="5">
        <f t="shared" si="16"/>
        <v>9</v>
      </c>
      <c r="X81" s="5">
        <f t="shared" si="17"/>
        <v>0</v>
      </c>
      <c r="Y81" s="5">
        <f t="shared" si="18"/>
        <v>0</v>
      </c>
      <c r="Z81" s="5">
        <f t="shared" si="19"/>
        <v>0</v>
      </c>
      <c r="AA81" s="5">
        <f t="shared" si="20"/>
        <v>9</v>
      </c>
      <c r="AB81" s="5">
        <f t="shared" si="21"/>
        <v>0</v>
      </c>
      <c r="AC81" s="5">
        <f t="shared" si="22"/>
        <v>0</v>
      </c>
      <c r="AD81" s="5">
        <f t="shared" si="23"/>
        <v>0</v>
      </c>
      <c r="AE81" s="5">
        <f t="shared" si="24"/>
        <v>9</v>
      </c>
      <c r="AF81" s="5">
        <f t="shared" si="25"/>
        <v>9</v>
      </c>
      <c r="AG81" s="5">
        <f t="shared" si="26"/>
        <v>0</v>
      </c>
      <c r="AH81" s="5">
        <f t="shared" si="27"/>
        <v>1</v>
      </c>
      <c r="AI81" s="5">
        <f t="shared" si="28"/>
        <v>0</v>
      </c>
      <c r="AJ81" s="5">
        <f t="shared" si="29"/>
        <v>1</v>
      </c>
      <c r="AK81" s="5">
        <f t="shared" si="30"/>
        <v>0</v>
      </c>
      <c r="AL81" s="5">
        <f t="shared" si="31"/>
        <v>0</v>
      </c>
      <c r="AM81" s="5">
        <f t="shared" si="32"/>
        <v>1</v>
      </c>
      <c r="AN81" s="5">
        <f t="shared" si="33"/>
        <v>0</v>
      </c>
      <c r="AO81" s="5">
        <f t="shared" si="34"/>
        <v>1</v>
      </c>
    </row>
    <row r="82" spans="1:41" ht="12.75" customHeight="1" x14ac:dyDescent="0.2">
      <c r="A82" s="9">
        <v>2021</v>
      </c>
      <c r="B82" s="9">
        <v>123336</v>
      </c>
      <c r="C82" s="9" t="s">
        <v>958</v>
      </c>
      <c r="D82" s="9" t="s">
        <v>962</v>
      </c>
      <c r="E82" s="9" t="s">
        <v>1132</v>
      </c>
      <c r="F82" s="9" t="s">
        <v>1133</v>
      </c>
      <c r="G82" s="5">
        <f t="shared" si="0"/>
        <v>1</v>
      </c>
      <c r="H82" s="5">
        <f t="shared" si="1"/>
        <v>0</v>
      </c>
      <c r="I82" s="5">
        <f t="shared" si="2"/>
        <v>0</v>
      </c>
      <c r="J82" s="5">
        <f t="shared" si="3"/>
        <v>1</v>
      </c>
      <c r="K82" s="5">
        <f t="shared" si="4"/>
        <v>0</v>
      </c>
      <c r="L82" s="5">
        <f t="shared" si="5"/>
        <v>1</v>
      </c>
      <c r="M82" s="5">
        <f t="shared" si="6"/>
        <v>0</v>
      </c>
      <c r="N82" s="5">
        <f t="shared" si="7"/>
        <v>0</v>
      </c>
      <c r="O82" s="5">
        <f t="shared" si="8"/>
        <v>0</v>
      </c>
      <c r="P82" s="5">
        <f t="shared" si="9"/>
        <v>0</v>
      </c>
      <c r="Q82" s="5">
        <f t="shared" si="10"/>
        <v>1</v>
      </c>
      <c r="R82" s="5">
        <f t="shared" si="11"/>
        <v>9</v>
      </c>
      <c r="S82" s="5">
        <f t="shared" si="12"/>
        <v>0</v>
      </c>
      <c r="T82" s="5">
        <f t="shared" si="13"/>
        <v>0</v>
      </c>
      <c r="U82" s="5">
        <f t="shared" si="14"/>
        <v>0</v>
      </c>
      <c r="V82" s="5">
        <f t="shared" si="15"/>
        <v>0</v>
      </c>
      <c r="W82" s="5">
        <f t="shared" si="16"/>
        <v>9</v>
      </c>
      <c r="X82" s="5">
        <f t="shared" si="17"/>
        <v>0</v>
      </c>
      <c r="Y82" s="5">
        <f t="shared" si="18"/>
        <v>0</v>
      </c>
      <c r="Z82" s="5">
        <f t="shared" si="19"/>
        <v>0</v>
      </c>
      <c r="AA82" s="5">
        <f t="shared" si="20"/>
        <v>9</v>
      </c>
      <c r="AB82" s="5">
        <f t="shared" si="21"/>
        <v>0</v>
      </c>
      <c r="AC82" s="5">
        <f t="shared" si="22"/>
        <v>1</v>
      </c>
      <c r="AD82" s="5">
        <f t="shared" si="23"/>
        <v>0</v>
      </c>
      <c r="AE82" s="5">
        <f t="shared" si="24"/>
        <v>9</v>
      </c>
      <c r="AF82" s="5">
        <f t="shared" si="25"/>
        <v>9</v>
      </c>
      <c r="AG82" s="5">
        <f t="shared" si="26"/>
        <v>0</v>
      </c>
      <c r="AH82" s="5">
        <f t="shared" si="27"/>
        <v>1</v>
      </c>
      <c r="AI82" s="5">
        <f t="shared" si="28"/>
        <v>1</v>
      </c>
      <c r="AJ82" s="5">
        <f t="shared" si="29"/>
        <v>0</v>
      </c>
      <c r="AK82" s="5">
        <f t="shared" si="30"/>
        <v>0</v>
      </c>
      <c r="AL82" s="5">
        <f t="shared" si="31"/>
        <v>0</v>
      </c>
      <c r="AM82" s="5">
        <f t="shared" si="32"/>
        <v>1</v>
      </c>
      <c r="AN82" s="5">
        <f t="shared" si="33"/>
        <v>1</v>
      </c>
      <c r="AO82" s="5">
        <f t="shared" si="34"/>
        <v>0</v>
      </c>
    </row>
    <row r="83" spans="1:41" ht="12.75" customHeight="1" x14ac:dyDescent="0.2">
      <c r="A83" s="9">
        <v>2021</v>
      </c>
      <c r="B83" s="9">
        <v>1179970</v>
      </c>
      <c r="C83" s="9" t="s">
        <v>958</v>
      </c>
      <c r="D83" s="9" t="s">
        <v>963</v>
      </c>
      <c r="E83" s="9" t="s">
        <v>1134</v>
      </c>
      <c r="F83" s="9" t="s">
        <v>1135</v>
      </c>
      <c r="G83" s="5">
        <f t="shared" si="0"/>
        <v>0</v>
      </c>
      <c r="H83" s="5">
        <f t="shared" si="1"/>
        <v>0</v>
      </c>
      <c r="I83" s="5">
        <f t="shared" si="2"/>
        <v>1</v>
      </c>
      <c r="J83" s="5">
        <f t="shared" si="3"/>
        <v>0</v>
      </c>
      <c r="K83" s="5">
        <f t="shared" si="4"/>
        <v>1</v>
      </c>
      <c r="L83" s="5">
        <f t="shared" si="5"/>
        <v>1</v>
      </c>
      <c r="M83" s="5">
        <f t="shared" si="6"/>
        <v>0</v>
      </c>
      <c r="N83" s="5">
        <f t="shared" si="7"/>
        <v>0</v>
      </c>
      <c r="O83" s="5">
        <f t="shared" si="8"/>
        <v>0</v>
      </c>
      <c r="P83" s="5">
        <f t="shared" si="9"/>
        <v>0</v>
      </c>
      <c r="Q83" s="5">
        <f t="shared" si="10"/>
        <v>0</v>
      </c>
      <c r="R83" s="5">
        <f t="shared" si="11"/>
        <v>0</v>
      </c>
      <c r="S83" s="5">
        <f t="shared" si="12"/>
        <v>1</v>
      </c>
      <c r="T83" s="5">
        <f t="shared" si="13"/>
        <v>0</v>
      </c>
      <c r="U83" s="5">
        <f t="shared" si="14"/>
        <v>0</v>
      </c>
      <c r="V83" s="5">
        <f t="shared" si="15"/>
        <v>1</v>
      </c>
      <c r="W83" s="5">
        <f t="shared" si="16"/>
        <v>0</v>
      </c>
      <c r="X83" s="5">
        <f t="shared" si="17"/>
        <v>0</v>
      </c>
      <c r="Y83" s="5">
        <f t="shared" si="18"/>
        <v>9</v>
      </c>
      <c r="Z83" s="5">
        <f t="shared" si="19"/>
        <v>1</v>
      </c>
      <c r="AA83" s="5">
        <f t="shared" si="20"/>
        <v>0</v>
      </c>
      <c r="AB83" s="5">
        <f t="shared" si="21"/>
        <v>9</v>
      </c>
      <c r="AC83" s="5">
        <f t="shared" si="22"/>
        <v>1</v>
      </c>
      <c r="AD83" s="5">
        <f t="shared" si="23"/>
        <v>0</v>
      </c>
      <c r="AE83" s="5">
        <f t="shared" si="24"/>
        <v>0</v>
      </c>
      <c r="AF83" s="5">
        <f t="shared" si="25"/>
        <v>0</v>
      </c>
      <c r="AG83" s="5">
        <f t="shared" si="26"/>
        <v>0</v>
      </c>
      <c r="AH83" s="5">
        <f t="shared" si="27"/>
        <v>0</v>
      </c>
      <c r="AI83" s="5">
        <f t="shared" si="28"/>
        <v>1</v>
      </c>
      <c r="AJ83" s="5">
        <f t="shared" si="29"/>
        <v>0</v>
      </c>
      <c r="AK83" s="5">
        <f t="shared" si="30"/>
        <v>0</v>
      </c>
      <c r="AL83" s="5">
        <f t="shared" si="31"/>
        <v>0</v>
      </c>
      <c r="AM83" s="5">
        <f t="shared" si="32"/>
        <v>1</v>
      </c>
      <c r="AN83" s="5">
        <f t="shared" si="33"/>
        <v>0</v>
      </c>
      <c r="AO83" s="5">
        <f t="shared" si="34"/>
        <v>0</v>
      </c>
    </row>
    <row r="84" spans="1:41" ht="12.75" customHeight="1" x14ac:dyDescent="0.2">
      <c r="A84" s="9">
        <v>2021</v>
      </c>
      <c r="B84" s="9">
        <v>122845</v>
      </c>
      <c r="C84" s="9" t="s">
        <v>958</v>
      </c>
      <c r="D84" s="9" t="s">
        <v>1028</v>
      </c>
      <c r="E84" s="9" t="s">
        <v>1136</v>
      </c>
      <c r="F84" s="9" t="s">
        <v>1137</v>
      </c>
      <c r="G84" s="5">
        <f t="shared" si="0"/>
        <v>0</v>
      </c>
      <c r="H84" s="5">
        <f t="shared" si="1"/>
        <v>0</v>
      </c>
      <c r="I84" s="5">
        <f t="shared" si="2"/>
        <v>1</v>
      </c>
      <c r="J84" s="5">
        <f t="shared" si="3"/>
        <v>0</v>
      </c>
      <c r="K84" s="5">
        <f t="shared" si="4"/>
        <v>0</v>
      </c>
      <c r="L84" s="5">
        <f t="shared" si="5"/>
        <v>0</v>
      </c>
      <c r="M84" s="5">
        <f t="shared" si="6"/>
        <v>1</v>
      </c>
      <c r="N84" s="5">
        <f t="shared" si="7"/>
        <v>0</v>
      </c>
      <c r="O84" s="5">
        <f t="shared" si="8"/>
        <v>9</v>
      </c>
      <c r="P84" s="5">
        <f t="shared" si="9"/>
        <v>1</v>
      </c>
      <c r="Q84" s="5">
        <f t="shared" si="10"/>
        <v>0</v>
      </c>
      <c r="R84" s="5">
        <f t="shared" si="11"/>
        <v>0</v>
      </c>
      <c r="S84" s="5">
        <f t="shared" si="12"/>
        <v>1</v>
      </c>
      <c r="T84" s="5">
        <f t="shared" si="13"/>
        <v>0</v>
      </c>
      <c r="U84" s="5">
        <f t="shared" si="14"/>
        <v>0</v>
      </c>
      <c r="V84" s="5">
        <f t="shared" si="15"/>
        <v>0</v>
      </c>
      <c r="W84" s="5">
        <f t="shared" si="16"/>
        <v>9</v>
      </c>
      <c r="X84" s="5">
        <f t="shared" si="17"/>
        <v>9</v>
      </c>
      <c r="Y84" s="5">
        <f t="shared" si="18"/>
        <v>1</v>
      </c>
      <c r="Z84" s="5">
        <f t="shared" si="19"/>
        <v>0</v>
      </c>
      <c r="AA84" s="5">
        <f t="shared" si="20"/>
        <v>9</v>
      </c>
      <c r="AB84" s="5">
        <f t="shared" si="21"/>
        <v>0</v>
      </c>
      <c r="AC84" s="5">
        <f t="shared" si="22"/>
        <v>1</v>
      </c>
      <c r="AD84" s="5">
        <f t="shared" si="23"/>
        <v>1</v>
      </c>
      <c r="AE84" s="5">
        <f t="shared" si="24"/>
        <v>0</v>
      </c>
      <c r="AF84" s="5">
        <f t="shared" si="25"/>
        <v>1</v>
      </c>
      <c r="AG84" s="5">
        <f t="shared" si="26"/>
        <v>9</v>
      </c>
      <c r="AH84" s="5">
        <f t="shared" si="27"/>
        <v>0</v>
      </c>
      <c r="AI84" s="5">
        <f t="shared" si="28"/>
        <v>0</v>
      </c>
      <c r="AJ84" s="5">
        <f t="shared" si="29"/>
        <v>0</v>
      </c>
      <c r="AK84" s="5">
        <f t="shared" si="30"/>
        <v>0</v>
      </c>
      <c r="AL84" s="5">
        <f t="shared" si="31"/>
        <v>0</v>
      </c>
      <c r="AM84" s="5">
        <f t="shared" si="32"/>
        <v>8</v>
      </c>
      <c r="AN84" s="5">
        <f t="shared" si="33"/>
        <v>0</v>
      </c>
      <c r="AO84" s="5">
        <f t="shared" si="34"/>
        <v>0</v>
      </c>
    </row>
    <row r="85" spans="1:41" ht="12.75" customHeight="1" x14ac:dyDescent="0.2">
      <c r="A85" s="9">
        <v>2021</v>
      </c>
      <c r="B85" s="9">
        <v>108730</v>
      </c>
      <c r="C85" s="9" t="s">
        <v>958</v>
      </c>
      <c r="D85" s="9" t="s">
        <v>991</v>
      </c>
      <c r="E85" s="9" t="s">
        <v>1138</v>
      </c>
      <c r="F85" s="9" t="s">
        <v>1139</v>
      </c>
      <c r="G85" s="5">
        <f t="shared" si="0"/>
        <v>0</v>
      </c>
      <c r="H85" s="5">
        <f t="shared" si="1"/>
        <v>0</v>
      </c>
      <c r="I85" s="5">
        <f t="shared" si="2"/>
        <v>1</v>
      </c>
      <c r="J85" s="5">
        <f t="shared" si="3"/>
        <v>0</v>
      </c>
      <c r="K85" s="5">
        <f t="shared" si="4"/>
        <v>0</v>
      </c>
      <c r="L85" s="5">
        <f t="shared" si="5"/>
        <v>1</v>
      </c>
      <c r="M85" s="5">
        <f t="shared" si="6"/>
        <v>0</v>
      </c>
      <c r="N85" s="5">
        <f t="shared" si="7"/>
        <v>0</v>
      </c>
      <c r="O85" s="5">
        <f t="shared" si="8"/>
        <v>9</v>
      </c>
      <c r="P85" s="5">
        <f t="shared" si="9"/>
        <v>1</v>
      </c>
      <c r="Q85" s="5">
        <f t="shared" si="10"/>
        <v>1</v>
      </c>
      <c r="R85" s="5">
        <f t="shared" si="11"/>
        <v>0</v>
      </c>
      <c r="S85" s="5">
        <f t="shared" si="12"/>
        <v>9</v>
      </c>
      <c r="T85" s="5">
        <f t="shared" si="13"/>
        <v>0</v>
      </c>
      <c r="U85" s="5">
        <f t="shared" si="14"/>
        <v>0</v>
      </c>
      <c r="V85" s="5">
        <f t="shared" si="15"/>
        <v>0</v>
      </c>
      <c r="W85" s="5">
        <f t="shared" si="16"/>
        <v>1</v>
      </c>
      <c r="X85" s="5">
        <f t="shared" si="17"/>
        <v>0</v>
      </c>
      <c r="Y85" s="5">
        <f t="shared" si="18"/>
        <v>1</v>
      </c>
      <c r="Z85" s="5">
        <f t="shared" si="19"/>
        <v>1</v>
      </c>
      <c r="AA85" s="5">
        <f t="shared" si="20"/>
        <v>0</v>
      </c>
      <c r="AB85" s="5">
        <f t="shared" si="21"/>
        <v>1</v>
      </c>
      <c r="AC85" s="5">
        <f t="shared" si="22"/>
        <v>0</v>
      </c>
      <c r="AD85" s="5">
        <f t="shared" si="23"/>
        <v>1</v>
      </c>
      <c r="AE85" s="5">
        <f t="shared" si="24"/>
        <v>0</v>
      </c>
      <c r="AF85" s="5" t="str">
        <f t="shared" si="25"/>
        <v>B</v>
      </c>
      <c r="AG85" s="5">
        <f t="shared" si="26"/>
        <v>0</v>
      </c>
      <c r="AH85" s="5">
        <f t="shared" si="27"/>
        <v>0</v>
      </c>
      <c r="AI85" s="5">
        <f t="shared" si="28"/>
        <v>0</v>
      </c>
      <c r="AJ85" s="5">
        <f t="shared" si="29"/>
        <v>9</v>
      </c>
      <c r="AK85" s="5">
        <f t="shared" si="30"/>
        <v>0</v>
      </c>
      <c r="AL85" s="5">
        <f t="shared" si="31"/>
        <v>0</v>
      </c>
      <c r="AM85" s="5">
        <f t="shared" si="32"/>
        <v>1</v>
      </c>
      <c r="AN85" s="5">
        <f t="shared" si="33"/>
        <v>0</v>
      </c>
      <c r="AO85" s="5">
        <f t="shared" si="34"/>
        <v>0</v>
      </c>
    </row>
    <row r="86" spans="1:41" ht="12.75" customHeight="1" x14ac:dyDescent="0.2">
      <c r="A86" s="9">
        <v>2021</v>
      </c>
      <c r="B86" s="9">
        <v>123336</v>
      </c>
      <c r="C86" s="9" t="s">
        <v>958</v>
      </c>
      <c r="D86" s="9" t="s">
        <v>962</v>
      </c>
      <c r="E86" s="9" t="s">
        <v>1140</v>
      </c>
      <c r="F86" s="9" t="s">
        <v>1141</v>
      </c>
      <c r="G86" s="5">
        <f t="shared" si="0"/>
        <v>0</v>
      </c>
      <c r="H86" s="5">
        <f t="shared" si="1"/>
        <v>0</v>
      </c>
      <c r="I86" s="5">
        <f t="shared" si="2"/>
        <v>0</v>
      </c>
      <c r="J86" s="5">
        <f t="shared" si="3"/>
        <v>1</v>
      </c>
      <c r="K86" s="5">
        <f t="shared" si="4"/>
        <v>0</v>
      </c>
      <c r="L86" s="5">
        <f t="shared" si="5"/>
        <v>0</v>
      </c>
      <c r="M86" s="5">
        <f t="shared" si="6"/>
        <v>1</v>
      </c>
      <c r="N86" s="5">
        <f t="shared" si="7"/>
        <v>1</v>
      </c>
      <c r="O86" s="5">
        <f t="shared" si="8"/>
        <v>0</v>
      </c>
      <c r="P86" s="5">
        <f t="shared" si="9"/>
        <v>0</v>
      </c>
      <c r="Q86" s="5">
        <f t="shared" si="10"/>
        <v>0</v>
      </c>
      <c r="R86" s="5">
        <f t="shared" si="11"/>
        <v>9</v>
      </c>
      <c r="S86" s="5">
        <f t="shared" si="12"/>
        <v>1</v>
      </c>
      <c r="T86" s="5">
        <f t="shared" si="13"/>
        <v>1</v>
      </c>
      <c r="U86" s="5">
        <f t="shared" si="14"/>
        <v>0</v>
      </c>
      <c r="V86" s="5">
        <f t="shared" si="15"/>
        <v>0</v>
      </c>
      <c r="W86" s="5">
        <f t="shared" si="16"/>
        <v>9</v>
      </c>
      <c r="X86" s="5">
        <f t="shared" si="17"/>
        <v>0</v>
      </c>
      <c r="Y86" s="5">
        <f t="shared" si="18"/>
        <v>0</v>
      </c>
      <c r="Z86" s="5">
        <f t="shared" si="19"/>
        <v>0</v>
      </c>
      <c r="AA86" s="5">
        <f t="shared" si="20"/>
        <v>9</v>
      </c>
      <c r="AB86" s="5">
        <f t="shared" si="21"/>
        <v>1</v>
      </c>
      <c r="AC86" s="5">
        <f t="shared" si="22"/>
        <v>1</v>
      </c>
      <c r="AD86" s="5">
        <f t="shared" si="23"/>
        <v>0</v>
      </c>
      <c r="AE86" s="5">
        <f t="shared" si="24"/>
        <v>9</v>
      </c>
      <c r="AF86" s="5">
        <f t="shared" si="25"/>
        <v>9</v>
      </c>
      <c r="AG86" s="5">
        <f t="shared" si="26"/>
        <v>0</v>
      </c>
      <c r="AH86" s="5">
        <f t="shared" si="27"/>
        <v>1</v>
      </c>
      <c r="AI86" s="5">
        <f t="shared" si="28"/>
        <v>0</v>
      </c>
      <c r="AJ86" s="5">
        <f t="shared" si="29"/>
        <v>0</v>
      </c>
      <c r="AK86" s="5">
        <f t="shared" si="30"/>
        <v>0</v>
      </c>
      <c r="AL86" s="5">
        <f t="shared" si="31"/>
        <v>1</v>
      </c>
      <c r="AM86" s="5">
        <f t="shared" si="32"/>
        <v>0</v>
      </c>
      <c r="AN86" s="5">
        <f t="shared" si="33"/>
        <v>0</v>
      </c>
      <c r="AO86" s="5">
        <f t="shared" si="34"/>
        <v>0</v>
      </c>
    </row>
    <row r="87" spans="1:41" ht="12.75" customHeight="1" x14ac:dyDescent="0.2">
      <c r="A87" s="9">
        <v>2021</v>
      </c>
      <c r="B87" s="9">
        <v>123336</v>
      </c>
      <c r="C87" s="9" t="s">
        <v>958</v>
      </c>
      <c r="D87" s="9" t="s">
        <v>962</v>
      </c>
      <c r="E87" s="9" t="s">
        <v>1142</v>
      </c>
      <c r="F87" s="9" t="s">
        <v>1143</v>
      </c>
      <c r="G87" s="5">
        <f t="shared" si="0"/>
        <v>1</v>
      </c>
      <c r="H87" s="5">
        <f t="shared" si="1"/>
        <v>1</v>
      </c>
      <c r="I87" s="5">
        <f t="shared" si="2"/>
        <v>1</v>
      </c>
      <c r="J87" s="5">
        <f t="shared" si="3"/>
        <v>0</v>
      </c>
      <c r="K87" s="5">
        <f t="shared" si="4"/>
        <v>0</v>
      </c>
      <c r="L87" s="5">
        <f t="shared" si="5"/>
        <v>0</v>
      </c>
      <c r="M87" s="5">
        <f t="shared" si="6"/>
        <v>0</v>
      </c>
      <c r="N87" s="5">
        <f t="shared" si="7"/>
        <v>0</v>
      </c>
      <c r="O87" s="5">
        <f t="shared" si="8"/>
        <v>0</v>
      </c>
      <c r="P87" s="5">
        <f t="shared" si="9"/>
        <v>1</v>
      </c>
      <c r="Q87" s="5">
        <f t="shared" si="10"/>
        <v>1</v>
      </c>
      <c r="R87" s="5">
        <f t="shared" si="11"/>
        <v>9</v>
      </c>
      <c r="S87" s="5">
        <f t="shared" si="12"/>
        <v>0</v>
      </c>
      <c r="T87" s="5">
        <f t="shared" si="13"/>
        <v>0</v>
      </c>
      <c r="U87" s="5">
        <f t="shared" si="14"/>
        <v>1</v>
      </c>
      <c r="V87" s="5">
        <f t="shared" si="15"/>
        <v>0</v>
      </c>
      <c r="W87" s="5">
        <f t="shared" si="16"/>
        <v>9</v>
      </c>
      <c r="X87" s="5">
        <f t="shared" si="17"/>
        <v>0</v>
      </c>
      <c r="Y87" s="5">
        <f t="shared" si="18"/>
        <v>0</v>
      </c>
      <c r="Z87" s="5">
        <f t="shared" si="19"/>
        <v>0</v>
      </c>
      <c r="AA87" s="5">
        <f t="shared" si="20"/>
        <v>9</v>
      </c>
      <c r="AB87" s="5">
        <f t="shared" si="21"/>
        <v>0</v>
      </c>
      <c r="AC87" s="5">
        <f t="shared" si="22"/>
        <v>0</v>
      </c>
      <c r="AD87" s="5">
        <f t="shared" si="23"/>
        <v>0</v>
      </c>
      <c r="AE87" s="5">
        <f t="shared" si="24"/>
        <v>9</v>
      </c>
      <c r="AF87" s="5">
        <f t="shared" si="25"/>
        <v>9</v>
      </c>
      <c r="AG87" s="5">
        <f t="shared" si="26"/>
        <v>0</v>
      </c>
      <c r="AH87" s="5">
        <f t="shared" si="27"/>
        <v>1</v>
      </c>
      <c r="AI87" s="5">
        <f t="shared" si="28"/>
        <v>0</v>
      </c>
      <c r="AJ87" s="5">
        <f t="shared" si="29"/>
        <v>0</v>
      </c>
      <c r="AK87" s="5">
        <f t="shared" si="30"/>
        <v>0</v>
      </c>
      <c r="AL87" s="5">
        <f t="shared" si="31"/>
        <v>1</v>
      </c>
      <c r="AM87" s="5">
        <f t="shared" si="32"/>
        <v>0</v>
      </c>
      <c r="AN87" s="5">
        <f t="shared" si="33"/>
        <v>0</v>
      </c>
      <c r="AO87" s="5">
        <f t="shared" si="34"/>
        <v>1</v>
      </c>
    </row>
    <row r="88" spans="1:41" ht="12.75" customHeight="1" x14ac:dyDescent="0.2">
      <c r="A88" s="9">
        <v>2021</v>
      </c>
      <c r="B88" s="9">
        <v>1179970</v>
      </c>
      <c r="C88" s="9" t="s">
        <v>958</v>
      </c>
      <c r="D88" s="9" t="s">
        <v>963</v>
      </c>
      <c r="E88" s="9" t="s">
        <v>1144</v>
      </c>
      <c r="F88" s="9" t="s">
        <v>1145</v>
      </c>
      <c r="G88" s="5">
        <f t="shared" si="0"/>
        <v>0</v>
      </c>
      <c r="H88" s="5">
        <f t="shared" si="1"/>
        <v>0</v>
      </c>
      <c r="I88" s="5">
        <f t="shared" si="2"/>
        <v>0</v>
      </c>
      <c r="J88" s="5">
        <f t="shared" si="3"/>
        <v>0</v>
      </c>
      <c r="K88" s="5">
        <f t="shared" si="4"/>
        <v>1</v>
      </c>
      <c r="L88" s="5">
        <f t="shared" si="5"/>
        <v>0</v>
      </c>
      <c r="M88" s="5">
        <f t="shared" si="6"/>
        <v>0</v>
      </c>
      <c r="N88" s="5">
        <f t="shared" si="7"/>
        <v>0</v>
      </c>
      <c r="O88" s="5">
        <f t="shared" si="8"/>
        <v>1</v>
      </c>
      <c r="P88" s="5">
        <f t="shared" si="9"/>
        <v>0</v>
      </c>
      <c r="Q88" s="5">
        <f t="shared" si="10"/>
        <v>0</v>
      </c>
      <c r="R88" s="5">
        <f t="shared" si="11"/>
        <v>0</v>
      </c>
      <c r="S88" s="5">
        <f t="shared" si="12"/>
        <v>0</v>
      </c>
      <c r="T88" s="5">
        <f t="shared" si="13"/>
        <v>1</v>
      </c>
      <c r="U88" s="5">
        <f t="shared" si="14"/>
        <v>0</v>
      </c>
      <c r="V88" s="5">
        <f t="shared" si="15"/>
        <v>1</v>
      </c>
      <c r="W88" s="5">
        <f t="shared" si="16"/>
        <v>0</v>
      </c>
      <c r="X88" s="5">
        <f t="shared" si="17"/>
        <v>0</v>
      </c>
      <c r="Y88" s="5">
        <f t="shared" si="18"/>
        <v>9</v>
      </c>
      <c r="Z88" s="5">
        <f t="shared" si="19"/>
        <v>1</v>
      </c>
      <c r="AA88" s="5">
        <f t="shared" si="20"/>
        <v>0</v>
      </c>
      <c r="AB88" s="5">
        <f t="shared" si="21"/>
        <v>9</v>
      </c>
      <c r="AC88" s="5">
        <f t="shared" si="22"/>
        <v>1</v>
      </c>
      <c r="AD88" s="5">
        <f t="shared" si="23"/>
        <v>0</v>
      </c>
      <c r="AE88" s="5">
        <f t="shared" si="24"/>
        <v>0</v>
      </c>
      <c r="AF88" s="5">
        <f t="shared" si="25"/>
        <v>0</v>
      </c>
      <c r="AG88" s="5">
        <f t="shared" si="26"/>
        <v>1</v>
      </c>
      <c r="AH88" s="5">
        <f t="shared" si="27"/>
        <v>0</v>
      </c>
      <c r="AI88" s="5">
        <f t="shared" si="28"/>
        <v>0</v>
      </c>
      <c r="AJ88" s="5">
        <f t="shared" si="29"/>
        <v>0</v>
      </c>
      <c r="AK88" s="5">
        <f t="shared" si="30"/>
        <v>0</v>
      </c>
      <c r="AL88" s="5">
        <f t="shared" si="31"/>
        <v>1</v>
      </c>
      <c r="AM88" s="5">
        <f t="shared" si="32"/>
        <v>0</v>
      </c>
      <c r="AN88" s="5">
        <f t="shared" si="33"/>
        <v>0</v>
      </c>
      <c r="AO88" s="5">
        <f t="shared" si="34"/>
        <v>1</v>
      </c>
    </row>
    <row r="89" spans="1:41" ht="12.75" customHeight="1" x14ac:dyDescent="0.2">
      <c r="A89" s="9">
        <v>2021</v>
      </c>
      <c r="B89" s="9">
        <v>123336</v>
      </c>
      <c r="C89" s="9" t="s">
        <v>958</v>
      </c>
      <c r="D89" s="9" t="s">
        <v>962</v>
      </c>
      <c r="E89" s="9" t="s">
        <v>1146</v>
      </c>
      <c r="F89" s="9" t="s">
        <v>1147</v>
      </c>
      <c r="G89" s="5">
        <f t="shared" si="0"/>
        <v>1</v>
      </c>
      <c r="H89" s="5">
        <f t="shared" si="1"/>
        <v>0</v>
      </c>
      <c r="I89" s="5">
        <f t="shared" si="2"/>
        <v>0</v>
      </c>
      <c r="J89" s="5">
        <f t="shared" si="3"/>
        <v>1</v>
      </c>
      <c r="K89" s="5">
        <f t="shared" si="4"/>
        <v>0</v>
      </c>
      <c r="L89" s="5">
        <f t="shared" si="5"/>
        <v>1</v>
      </c>
      <c r="M89" s="5">
        <f t="shared" si="6"/>
        <v>1</v>
      </c>
      <c r="N89" s="5">
        <f t="shared" si="7"/>
        <v>0</v>
      </c>
      <c r="O89" s="5">
        <f t="shared" si="8"/>
        <v>1</v>
      </c>
      <c r="P89" s="5">
        <f t="shared" si="9"/>
        <v>0</v>
      </c>
      <c r="Q89" s="5">
        <f t="shared" si="10"/>
        <v>0</v>
      </c>
      <c r="R89" s="5">
        <f t="shared" si="11"/>
        <v>9</v>
      </c>
      <c r="S89" s="5">
        <f t="shared" si="12"/>
        <v>0</v>
      </c>
      <c r="T89" s="5">
        <f t="shared" si="13"/>
        <v>0</v>
      </c>
      <c r="U89" s="5">
        <f t="shared" si="14"/>
        <v>1</v>
      </c>
      <c r="V89" s="5">
        <f t="shared" si="15"/>
        <v>1</v>
      </c>
      <c r="W89" s="5">
        <f t="shared" si="16"/>
        <v>9</v>
      </c>
      <c r="X89" s="5">
        <f t="shared" si="17"/>
        <v>0</v>
      </c>
      <c r="Y89" s="5">
        <f t="shared" si="18"/>
        <v>0</v>
      </c>
      <c r="Z89" s="5">
        <f t="shared" si="19"/>
        <v>0</v>
      </c>
      <c r="AA89" s="5">
        <f t="shared" si="20"/>
        <v>9</v>
      </c>
      <c r="AB89" s="5">
        <f t="shared" si="21"/>
        <v>0</v>
      </c>
      <c r="AC89" s="5">
        <f t="shared" si="22"/>
        <v>0</v>
      </c>
      <c r="AD89" s="5">
        <f t="shared" si="23"/>
        <v>0</v>
      </c>
      <c r="AE89" s="5">
        <f t="shared" si="24"/>
        <v>9</v>
      </c>
      <c r="AF89" s="5">
        <f t="shared" si="25"/>
        <v>9</v>
      </c>
      <c r="AG89" s="5">
        <f t="shared" si="26"/>
        <v>0</v>
      </c>
      <c r="AH89" s="5">
        <f t="shared" si="27"/>
        <v>1</v>
      </c>
      <c r="AI89" s="5">
        <f t="shared" si="28"/>
        <v>1</v>
      </c>
      <c r="AJ89" s="5">
        <f t="shared" si="29"/>
        <v>0</v>
      </c>
      <c r="AK89" s="5">
        <f t="shared" si="30"/>
        <v>0</v>
      </c>
      <c r="AL89" s="5">
        <f t="shared" si="31"/>
        <v>0</v>
      </c>
      <c r="AM89" s="5">
        <f t="shared" si="32"/>
        <v>0</v>
      </c>
      <c r="AN89" s="5">
        <f t="shared" si="33"/>
        <v>0</v>
      </c>
      <c r="AO89" s="5">
        <f t="shared" si="34"/>
        <v>0</v>
      </c>
    </row>
    <row r="90" spans="1:41" ht="12.75" customHeight="1" x14ac:dyDescent="0.2">
      <c r="A90" s="9">
        <v>2021</v>
      </c>
      <c r="B90" s="9">
        <v>123336</v>
      </c>
      <c r="C90" s="9" t="s">
        <v>958</v>
      </c>
      <c r="D90" s="9" t="s">
        <v>962</v>
      </c>
      <c r="E90" s="9" t="s">
        <v>1148</v>
      </c>
      <c r="F90" s="9" t="s">
        <v>1149</v>
      </c>
      <c r="G90" s="5">
        <f t="shared" si="0"/>
        <v>1</v>
      </c>
      <c r="H90" s="5">
        <f t="shared" si="1"/>
        <v>1</v>
      </c>
      <c r="I90" s="5">
        <f t="shared" si="2"/>
        <v>1</v>
      </c>
      <c r="J90" s="5">
        <f t="shared" si="3"/>
        <v>0</v>
      </c>
      <c r="K90" s="5">
        <f t="shared" si="4"/>
        <v>0</v>
      </c>
      <c r="L90" s="5">
        <f t="shared" si="5"/>
        <v>0</v>
      </c>
      <c r="M90" s="5">
        <f t="shared" si="6"/>
        <v>1</v>
      </c>
      <c r="N90" s="5">
        <f t="shared" si="7"/>
        <v>1</v>
      </c>
      <c r="O90" s="5">
        <f t="shared" si="8"/>
        <v>0</v>
      </c>
      <c r="P90" s="5">
        <f t="shared" si="9"/>
        <v>0</v>
      </c>
      <c r="Q90" s="5">
        <f t="shared" si="10"/>
        <v>0</v>
      </c>
      <c r="R90" s="5">
        <f t="shared" si="11"/>
        <v>9</v>
      </c>
      <c r="S90" s="5">
        <f t="shared" si="12"/>
        <v>0</v>
      </c>
      <c r="T90" s="5">
        <f t="shared" si="13"/>
        <v>0</v>
      </c>
      <c r="U90" s="5">
        <f t="shared" si="14"/>
        <v>0</v>
      </c>
      <c r="V90" s="5">
        <f t="shared" si="15"/>
        <v>0</v>
      </c>
      <c r="W90" s="5">
        <f t="shared" si="16"/>
        <v>9</v>
      </c>
      <c r="X90" s="5">
        <f t="shared" si="17"/>
        <v>1</v>
      </c>
      <c r="Y90" s="5">
        <f t="shared" si="18"/>
        <v>0</v>
      </c>
      <c r="Z90" s="5">
        <f t="shared" si="19"/>
        <v>0</v>
      </c>
      <c r="AA90" s="5">
        <f t="shared" si="20"/>
        <v>9</v>
      </c>
      <c r="AB90" s="5">
        <f t="shared" si="21"/>
        <v>0</v>
      </c>
      <c r="AC90" s="5">
        <f t="shared" si="22"/>
        <v>0</v>
      </c>
      <c r="AD90" s="5">
        <f t="shared" si="23"/>
        <v>1</v>
      </c>
      <c r="AE90" s="5">
        <f t="shared" si="24"/>
        <v>9</v>
      </c>
      <c r="AF90" s="5">
        <f t="shared" si="25"/>
        <v>9</v>
      </c>
      <c r="AG90" s="5">
        <f t="shared" si="26"/>
        <v>0</v>
      </c>
      <c r="AH90" s="5">
        <f t="shared" si="27"/>
        <v>0</v>
      </c>
      <c r="AI90" s="5">
        <f t="shared" si="28"/>
        <v>0</v>
      </c>
      <c r="AJ90" s="5">
        <f t="shared" si="29"/>
        <v>0</v>
      </c>
      <c r="AK90" s="5">
        <f t="shared" si="30"/>
        <v>0</v>
      </c>
      <c r="AL90" s="5">
        <f t="shared" si="31"/>
        <v>1</v>
      </c>
      <c r="AM90" s="5">
        <f t="shared" si="32"/>
        <v>1</v>
      </c>
      <c r="AN90" s="5">
        <f t="shared" si="33"/>
        <v>0</v>
      </c>
      <c r="AO90" s="5">
        <f t="shared" si="34"/>
        <v>0</v>
      </c>
    </row>
    <row r="91" spans="1:41" ht="12.75" customHeight="1" x14ac:dyDescent="0.2">
      <c r="A91" s="9">
        <v>2021</v>
      </c>
      <c r="B91" s="9">
        <v>1127925</v>
      </c>
      <c r="C91" s="9" t="s">
        <v>958</v>
      </c>
      <c r="D91" s="9" t="s">
        <v>1028</v>
      </c>
      <c r="E91" s="9" t="s">
        <v>1150</v>
      </c>
      <c r="F91" s="9" t="s">
        <v>1151</v>
      </c>
      <c r="G91" s="5">
        <f t="shared" si="0"/>
        <v>0</v>
      </c>
      <c r="H91" s="5">
        <f t="shared" si="1"/>
        <v>1</v>
      </c>
      <c r="I91" s="5">
        <f t="shared" si="2"/>
        <v>1</v>
      </c>
      <c r="J91" s="5">
        <f t="shared" si="3"/>
        <v>0</v>
      </c>
      <c r="K91" s="5">
        <f t="shared" si="4"/>
        <v>0</v>
      </c>
      <c r="L91" s="5">
        <f t="shared" si="5"/>
        <v>1</v>
      </c>
      <c r="M91" s="5">
        <f t="shared" si="6"/>
        <v>0</v>
      </c>
      <c r="N91" s="5">
        <f t="shared" si="7"/>
        <v>1</v>
      </c>
      <c r="O91" s="5">
        <f t="shared" si="8"/>
        <v>9</v>
      </c>
      <c r="P91" s="5">
        <f t="shared" si="9"/>
        <v>0</v>
      </c>
      <c r="Q91" s="5">
        <f t="shared" si="10"/>
        <v>0</v>
      </c>
      <c r="R91" s="5">
        <f t="shared" si="11"/>
        <v>0</v>
      </c>
      <c r="S91" s="5">
        <f t="shared" si="12"/>
        <v>0</v>
      </c>
      <c r="T91" s="5">
        <f t="shared" si="13"/>
        <v>1</v>
      </c>
      <c r="U91" s="5">
        <f t="shared" si="14"/>
        <v>0</v>
      </c>
      <c r="V91" s="5">
        <f t="shared" si="15"/>
        <v>1</v>
      </c>
      <c r="W91" s="5">
        <f t="shared" si="16"/>
        <v>9</v>
      </c>
      <c r="X91" s="5">
        <f t="shared" si="17"/>
        <v>9</v>
      </c>
      <c r="Y91" s="5">
        <f t="shared" si="18"/>
        <v>0</v>
      </c>
      <c r="Z91" s="5">
        <f t="shared" si="19"/>
        <v>1</v>
      </c>
      <c r="AA91" s="5">
        <f t="shared" si="20"/>
        <v>9</v>
      </c>
      <c r="AB91" s="5">
        <f t="shared" si="21"/>
        <v>1</v>
      </c>
      <c r="AC91" s="5">
        <f t="shared" si="22"/>
        <v>1</v>
      </c>
      <c r="AD91" s="5">
        <f t="shared" si="23"/>
        <v>0</v>
      </c>
      <c r="AE91" s="5">
        <f t="shared" si="24"/>
        <v>0</v>
      </c>
      <c r="AF91" s="5">
        <f t="shared" si="25"/>
        <v>0</v>
      </c>
      <c r="AG91" s="5">
        <f t="shared" si="26"/>
        <v>9</v>
      </c>
      <c r="AH91" s="5">
        <f t="shared" si="27"/>
        <v>0</v>
      </c>
      <c r="AI91" s="5">
        <f t="shared" si="28"/>
        <v>0</v>
      </c>
      <c r="AJ91" s="5">
        <f t="shared" si="29"/>
        <v>0</v>
      </c>
      <c r="AK91" s="5">
        <f t="shared" si="30"/>
        <v>0</v>
      </c>
      <c r="AL91" s="5">
        <f t="shared" si="31"/>
        <v>0</v>
      </c>
      <c r="AM91" s="5">
        <f t="shared" si="32"/>
        <v>8</v>
      </c>
      <c r="AN91" s="5">
        <f t="shared" si="33"/>
        <v>0</v>
      </c>
      <c r="AO91" s="5">
        <f t="shared" si="34"/>
        <v>0</v>
      </c>
    </row>
    <row r="92" spans="1:41" ht="12.75" customHeight="1" x14ac:dyDescent="0.2">
      <c r="A92" s="9">
        <v>2021</v>
      </c>
      <c r="B92" s="9">
        <v>123336</v>
      </c>
      <c r="C92" s="9" t="s">
        <v>958</v>
      </c>
      <c r="D92" s="9" t="s">
        <v>962</v>
      </c>
      <c r="E92" s="9" t="s">
        <v>1152</v>
      </c>
      <c r="F92" s="9" t="s">
        <v>1153</v>
      </c>
      <c r="G92" s="5">
        <f t="shared" si="0"/>
        <v>1</v>
      </c>
      <c r="H92" s="5">
        <f t="shared" si="1"/>
        <v>0</v>
      </c>
      <c r="I92" s="5">
        <f t="shared" si="2"/>
        <v>1</v>
      </c>
      <c r="J92" s="5">
        <f t="shared" si="3"/>
        <v>0</v>
      </c>
      <c r="K92" s="5">
        <f t="shared" si="4"/>
        <v>1</v>
      </c>
      <c r="L92" s="5">
        <f t="shared" si="5"/>
        <v>0</v>
      </c>
      <c r="M92" s="5">
        <f t="shared" si="6"/>
        <v>0</v>
      </c>
      <c r="N92" s="5">
        <f t="shared" si="7"/>
        <v>0</v>
      </c>
      <c r="O92" s="5">
        <f t="shared" si="8"/>
        <v>0</v>
      </c>
      <c r="P92" s="5">
        <f t="shared" si="9"/>
        <v>0</v>
      </c>
      <c r="Q92" s="5">
        <f t="shared" si="10"/>
        <v>1</v>
      </c>
      <c r="R92" s="5">
        <f t="shared" si="11"/>
        <v>9</v>
      </c>
      <c r="S92" s="5">
        <f t="shared" si="12"/>
        <v>0</v>
      </c>
      <c r="T92" s="5">
        <f t="shared" si="13"/>
        <v>0</v>
      </c>
      <c r="U92" s="5">
        <f t="shared" si="14"/>
        <v>1</v>
      </c>
      <c r="V92" s="5">
        <f t="shared" si="15"/>
        <v>0</v>
      </c>
      <c r="W92" s="5">
        <f t="shared" si="16"/>
        <v>9</v>
      </c>
      <c r="X92" s="5">
        <f t="shared" si="17"/>
        <v>0</v>
      </c>
      <c r="Y92" s="5">
        <f t="shared" si="18"/>
        <v>1</v>
      </c>
      <c r="Z92" s="5">
        <f t="shared" si="19"/>
        <v>0</v>
      </c>
      <c r="AA92" s="5">
        <f t="shared" si="20"/>
        <v>9</v>
      </c>
      <c r="AB92" s="5">
        <f t="shared" si="21"/>
        <v>0</v>
      </c>
      <c r="AC92" s="5">
        <f t="shared" si="22"/>
        <v>0</v>
      </c>
      <c r="AD92" s="5">
        <f t="shared" si="23"/>
        <v>0</v>
      </c>
      <c r="AE92" s="5">
        <f t="shared" si="24"/>
        <v>9</v>
      </c>
      <c r="AF92" s="5">
        <f t="shared" si="25"/>
        <v>9</v>
      </c>
      <c r="AG92" s="5">
        <f t="shared" si="26"/>
        <v>0</v>
      </c>
      <c r="AH92" s="5">
        <f t="shared" si="27"/>
        <v>1</v>
      </c>
      <c r="AI92" s="5">
        <f t="shared" si="28"/>
        <v>0</v>
      </c>
      <c r="AJ92" s="5">
        <f t="shared" si="29"/>
        <v>1</v>
      </c>
      <c r="AK92" s="5">
        <f t="shared" si="30"/>
        <v>0</v>
      </c>
      <c r="AL92" s="5">
        <f t="shared" si="31"/>
        <v>0</v>
      </c>
      <c r="AM92" s="5">
        <f t="shared" si="32"/>
        <v>1</v>
      </c>
      <c r="AN92" s="5">
        <f t="shared" si="33"/>
        <v>0</v>
      </c>
      <c r="AO92" s="5">
        <f t="shared" si="34"/>
        <v>0</v>
      </c>
    </row>
    <row r="93" spans="1:41" ht="12.75" customHeight="1" x14ac:dyDescent="0.2">
      <c r="A93" s="9">
        <v>2021</v>
      </c>
      <c r="B93" s="9">
        <v>1103832</v>
      </c>
      <c r="C93" s="9" t="s">
        <v>958</v>
      </c>
      <c r="D93" s="9" t="s">
        <v>994</v>
      </c>
      <c r="E93" s="9" t="s">
        <v>1154</v>
      </c>
      <c r="F93" s="9" t="s">
        <v>1155</v>
      </c>
      <c r="G93" s="5">
        <f t="shared" si="0"/>
        <v>0</v>
      </c>
      <c r="H93" s="5">
        <f t="shared" si="1"/>
        <v>0</v>
      </c>
      <c r="I93" s="5">
        <f t="shared" si="2"/>
        <v>0</v>
      </c>
      <c r="J93" s="5">
        <f t="shared" si="3"/>
        <v>1</v>
      </c>
      <c r="K93" s="5">
        <f t="shared" si="4"/>
        <v>0</v>
      </c>
      <c r="L93" s="5">
        <f t="shared" si="5"/>
        <v>1</v>
      </c>
      <c r="M93" s="5">
        <f t="shared" si="6"/>
        <v>0</v>
      </c>
      <c r="N93" s="5">
        <f t="shared" si="7"/>
        <v>0</v>
      </c>
      <c r="O93" s="5">
        <f t="shared" si="8"/>
        <v>0</v>
      </c>
      <c r="P93" s="5">
        <f t="shared" si="9"/>
        <v>9</v>
      </c>
      <c r="Q93" s="5">
        <f t="shared" si="10"/>
        <v>0</v>
      </c>
      <c r="R93" s="5">
        <f t="shared" si="11"/>
        <v>9</v>
      </c>
      <c r="S93" s="5">
        <f t="shared" si="12"/>
        <v>0</v>
      </c>
      <c r="T93" s="5">
        <f t="shared" si="13"/>
        <v>1</v>
      </c>
      <c r="U93" s="5">
        <f t="shared" si="14"/>
        <v>0</v>
      </c>
      <c r="V93" s="5">
        <f t="shared" si="15"/>
        <v>9</v>
      </c>
      <c r="W93" s="5">
        <f t="shared" si="16"/>
        <v>1</v>
      </c>
      <c r="X93" s="5">
        <f t="shared" si="17"/>
        <v>1</v>
      </c>
      <c r="Y93" s="5">
        <f t="shared" si="18"/>
        <v>0</v>
      </c>
      <c r="Z93" s="5">
        <f t="shared" si="19"/>
        <v>1</v>
      </c>
      <c r="AA93" s="5">
        <f t="shared" si="20"/>
        <v>1</v>
      </c>
      <c r="AB93" s="5">
        <f t="shared" si="21"/>
        <v>0</v>
      </c>
      <c r="AC93" s="5">
        <f t="shared" si="22"/>
        <v>0</v>
      </c>
      <c r="AD93" s="5">
        <f t="shared" si="23"/>
        <v>0</v>
      </c>
      <c r="AE93" s="5">
        <f t="shared" si="24"/>
        <v>1</v>
      </c>
      <c r="AF93" s="5">
        <f t="shared" si="25"/>
        <v>9</v>
      </c>
      <c r="AG93" s="5">
        <f t="shared" si="26"/>
        <v>0</v>
      </c>
      <c r="AH93" s="5">
        <f t="shared" si="27"/>
        <v>0</v>
      </c>
      <c r="AI93" s="5">
        <f t="shared" si="28"/>
        <v>1</v>
      </c>
      <c r="AJ93" s="5">
        <f t="shared" si="29"/>
        <v>0</v>
      </c>
      <c r="AK93" s="5">
        <f t="shared" si="30"/>
        <v>9</v>
      </c>
      <c r="AL93" s="5">
        <f t="shared" si="31"/>
        <v>0</v>
      </c>
      <c r="AM93" s="5">
        <f t="shared" si="32"/>
        <v>9</v>
      </c>
      <c r="AN93" s="5">
        <f t="shared" si="33"/>
        <v>0</v>
      </c>
      <c r="AO93" s="5">
        <f t="shared" si="34"/>
        <v>0</v>
      </c>
    </row>
    <row r="94" spans="1:41" ht="12.75" customHeight="1" x14ac:dyDescent="0.2">
      <c r="A94" s="9">
        <v>2021</v>
      </c>
      <c r="B94" s="9">
        <v>123336</v>
      </c>
      <c r="C94" s="9" t="s">
        <v>958</v>
      </c>
      <c r="D94" s="9" t="s">
        <v>962</v>
      </c>
      <c r="E94" s="9" t="s">
        <v>1156</v>
      </c>
      <c r="F94" s="9" t="s">
        <v>1157</v>
      </c>
      <c r="G94" s="5">
        <f t="shared" si="0"/>
        <v>0</v>
      </c>
      <c r="H94" s="5">
        <f t="shared" si="1"/>
        <v>0</v>
      </c>
      <c r="I94" s="5">
        <f t="shared" si="2"/>
        <v>1</v>
      </c>
      <c r="J94" s="5">
        <f t="shared" si="3"/>
        <v>0</v>
      </c>
      <c r="K94" s="5">
        <f t="shared" si="4"/>
        <v>0</v>
      </c>
      <c r="L94" s="5">
        <f t="shared" si="5"/>
        <v>0</v>
      </c>
      <c r="M94" s="5">
        <f t="shared" si="6"/>
        <v>1</v>
      </c>
      <c r="N94" s="5">
        <f t="shared" si="7"/>
        <v>0</v>
      </c>
      <c r="O94" s="5">
        <f t="shared" si="8"/>
        <v>1</v>
      </c>
      <c r="P94" s="5">
        <f t="shared" si="9"/>
        <v>0</v>
      </c>
      <c r="Q94" s="5">
        <f t="shared" si="10"/>
        <v>0</v>
      </c>
      <c r="R94" s="5">
        <f t="shared" si="11"/>
        <v>9</v>
      </c>
      <c r="S94" s="5">
        <f t="shared" si="12"/>
        <v>0</v>
      </c>
      <c r="T94" s="5">
        <f t="shared" si="13"/>
        <v>0</v>
      </c>
      <c r="U94" s="5">
        <f t="shared" si="14"/>
        <v>0</v>
      </c>
      <c r="V94" s="5">
        <f t="shared" si="15"/>
        <v>1</v>
      </c>
      <c r="W94" s="5">
        <f t="shared" si="16"/>
        <v>9</v>
      </c>
      <c r="X94" s="5">
        <f t="shared" si="17"/>
        <v>0</v>
      </c>
      <c r="Y94" s="5">
        <f t="shared" si="18"/>
        <v>1</v>
      </c>
      <c r="Z94" s="5">
        <f t="shared" si="19"/>
        <v>0</v>
      </c>
      <c r="AA94" s="5">
        <f t="shared" si="20"/>
        <v>9</v>
      </c>
      <c r="AB94" s="5">
        <f t="shared" si="21"/>
        <v>0</v>
      </c>
      <c r="AC94" s="5">
        <f t="shared" si="22"/>
        <v>0</v>
      </c>
      <c r="AD94" s="5">
        <f t="shared" si="23"/>
        <v>0</v>
      </c>
      <c r="AE94" s="5">
        <f t="shared" si="24"/>
        <v>9</v>
      </c>
      <c r="AF94" s="5">
        <f t="shared" si="25"/>
        <v>9</v>
      </c>
      <c r="AG94" s="5">
        <f t="shared" si="26"/>
        <v>0</v>
      </c>
      <c r="AH94" s="5">
        <f t="shared" si="27"/>
        <v>1</v>
      </c>
      <c r="AI94" s="5">
        <f t="shared" si="28"/>
        <v>0</v>
      </c>
      <c r="AJ94" s="5">
        <f t="shared" si="29"/>
        <v>1</v>
      </c>
      <c r="AK94" s="5">
        <f t="shared" si="30"/>
        <v>0</v>
      </c>
      <c r="AL94" s="5">
        <f t="shared" si="31"/>
        <v>0</v>
      </c>
      <c r="AM94" s="5">
        <f t="shared" si="32"/>
        <v>1</v>
      </c>
      <c r="AN94" s="5">
        <f t="shared" si="33"/>
        <v>0</v>
      </c>
      <c r="AO94" s="5">
        <f t="shared" si="34"/>
        <v>1</v>
      </c>
    </row>
    <row r="95" spans="1:41" ht="12.75" customHeight="1" x14ac:dyDescent="0.2">
      <c r="A95" s="9">
        <v>2021</v>
      </c>
      <c r="B95" s="9">
        <v>122845</v>
      </c>
      <c r="C95" s="9" t="s">
        <v>958</v>
      </c>
      <c r="D95" s="9" t="s">
        <v>1028</v>
      </c>
      <c r="E95" s="9" t="s">
        <v>1158</v>
      </c>
      <c r="F95" s="9" t="s">
        <v>1159</v>
      </c>
      <c r="G95" s="5">
        <f t="shared" si="0"/>
        <v>1</v>
      </c>
      <c r="H95" s="5">
        <f t="shared" si="1"/>
        <v>0</v>
      </c>
      <c r="I95" s="5">
        <f t="shared" si="2"/>
        <v>0</v>
      </c>
      <c r="J95" s="5">
        <f t="shared" si="3"/>
        <v>0</v>
      </c>
      <c r="K95" s="5">
        <f t="shared" si="4"/>
        <v>1</v>
      </c>
      <c r="L95" s="5">
        <f t="shared" si="5"/>
        <v>1</v>
      </c>
      <c r="M95" s="5">
        <f t="shared" si="6"/>
        <v>1</v>
      </c>
      <c r="N95" s="5">
        <f t="shared" si="7"/>
        <v>0</v>
      </c>
      <c r="O95" s="5">
        <f t="shared" si="8"/>
        <v>9</v>
      </c>
      <c r="P95" s="5">
        <f t="shared" si="9"/>
        <v>0</v>
      </c>
      <c r="Q95" s="5">
        <f t="shared" si="10"/>
        <v>1</v>
      </c>
      <c r="R95" s="5">
        <f t="shared" si="11"/>
        <v>0</v>
      </c>
      <c r="S95" s="5">
        <f t="shared" si="12"/>
        <v>1</v>
      </c>
      <c r="T95" s="5">
        <f t="shared" si="13"/>
        <v>0</v>
      </c>
      <c r="U95" s="5">
        <f t="shared" si="14"/>
        <v>0</v>
      </c>
      <c r="V95" s="5">
        <f t="shared" si="15"/>
        <v>0</v>
      </c>
      <c r="W95" s="5">
        <f t="shared" si="16"/>
        <v>9</v>
      </c>
      <c r="X95" s="5">
        <f t="shared" si="17"/>
        <v>9</v>
      </c>
      <c r="Y95" s="5">
        <f t="shared" si="18"/>
        <v>1</v>
      </c>
      <c r="Z95" s="5">
        <f t="shared" si="19"/>
        <v>0</v>
      </c>
      <c r="AA95" s="5">
        <f t="shared" si="20"/>
        <v>9</v>
      </c>
      <c r="AB95" s="5">
        <f t="shared" si="21"/>
        <v>0</v>
      </c>
      <c r="AC95" s="5">
        <f t="shared" si="22"/>
        <v>0</v>
      </c>
      <c r="AD95" s="5">
        <f t="shared" si="23"/>
        <v>0</v>
      </c>
      <c r="AE95" s="5">
        <f t="shared" si="24"/>
        <v>0</v>
      </c>
      <c r="AF95" s="5">
        <f t="shared" si="25"/>
        <v>0</v>
      </c>
      <c r="AG95" s="5">
        <f t="shared" si="26"/>
        <v>9</v>
      </c>
      <c r="AH95" s="5">
        <f t="shared" si="27"/>
        <v>1</v>
      </c>
      <c r="AI95" s="5">
        <f t="shared" si="28"/>
        <v>0</v>
      </c>
      <c r="AJ95" s="5">
        <f t="shared" si="29"/>
        <v>0</v>
      </c>
      <c r="AK95" s="5">
        <f t="shared" si="30"/>
        <v>1</v>
      </c>
      <c r="AL95" s="5">
        <f t="shared" si="31"/>
        <v>0</v>
      </c>
      <c r="AM95" s="5">
        <f t="shared" si="32"/>
        <v>8</v>
      </c>
      <c r="AN95" s="5">
        <f t="shared" si="33"/>
        <v>0</v>
      </c>
      <c r="AO95" s="5">
        <f t="shared" si="34"/>
        <v>1</v>
      </c>
    </row>
    <row r="96" spans="1:41" ht="12.75" customHeight="1" x14ac:dyDescent="0.2">
      <c r="A96" s="9">
        <v>2021</v>
      </c>
      <c r="B96" s="9">
        <v>1179970</v>
      </c>
      <c r="C96" s="9" t="s">
        <v>958</v>
      </c>
      <c r="D96" s="9" t="s">
        <v>963</v>
      </c>
      <c r="E96" s="9" t="s">
        <v>1160</v>
      </c>
      <c r="F96" s="9" t="s">
        <v>1161</v>
      </c>
      <c r="G96" s="5">
        <f t="shared" si="0"/>
        <v>0</v>
      </c>
      <c r="H96" s="5">
        <f t="shared" si="1"/>
        <v>0</v>
      </c>
      <c r="I96" s="5">
        <f t="shared" si="2"/>
        <v>1</v>
      </c>
      <c r="J96" s="5">
        <f t="shared" si="3"/>
        <v>1</v>
      </c>
      <c r="K96" s="5">
        <f t="shared" si="4"/>
        <v>1</v>
      </c>
      <c r="L96" s="5">
        <f t="shared" si="5"/>
        <v>0</v>
      </c>
      <c r="M96" s="5">
        <f t="shared" si="6"/>
        <v>1</v>
      </c>
      <c r="N96" s="5">
        <f t="shared" si="7"/>
        <v>0</v>
      </c>
      <c r="O96" s="5">
        <f t="shared" si="8"/>
        <v>0</v>
      </c>
      <c r="P96" s="5">
        <f t="shared" si="9"/>
        <v>0</v>
      </c>
      <c r="Q96" s="5">
        <f t="shared" si="10"/>
        <v>1</v>
      </c>
      <c r="R96" s="5">
        <f t="shared" si="11"/>
        <v>0</v>
      </c>
      <c r="S96" s="5">
        <f t="shared" si="12"/>
        <v>1</v>
      </c>
      <c r="T96" s="5">
        <f t="shared" si="13"/>
        <v>0</v>
      </c>
      <c r="U96" s="5">
        <f t="shared" si="14"/>
        <v>1</v>
      </c>
      <c r="V96" s="5">
        <f t="shared" si="15"/>
        <v>0</v>
      </c>
      <c r="W96" s="5">
        <f t="shared" si="16"/>
        <v>1</v>
      </c>
      <c r="X96" s="5" t="str">
        <f t="shared" si="17"/>
        <v>B</v>
      </c>
      <c r="Y96" s="5">
        <f t="shared" si="18"/>
        <v>9</v>
      </c>
      <c r="Z96" s="5">
        <f t="shared" si="19"/>
        <v>1</v>
      </c>
      <c r="AA96" s="5" t="str">
        <f t="shared" si="20"/>
        <v>B</v>
      </c>
      <c r="AB96" s="5">
        <f t="shared" si="21"/>
        <v>9</v>
      </c>
      <c r="AC96" s="5" t="str">
        <f t="shared" si="22"/>
        <v>B</v>
      </c>
      <c r="AD96" s="5" t="str">
        <f t="shared" si="23"/>
        <v>B</v>
      </c>
      <c r="AE96" s="5" t="str">
        <f t="shared" si="24"/>
        <v>B</v>
      </c>
      <c r="AF96" s="5" t="str">
        <f t="shared" si="25"/>
        <v>B</v>
      </c>
      <c r="AG96" s="5" t="str">
        <f t="shared" si="26"/>
        <v>B</v>
      </c>
      <c r="AH96" s="5" t="str">
        <f t="shared" si="27"/>
        <v>B</v>
      </c>
      <c r="AI96" s="5" t="str">
        <f t="shared" si="28"/>
        <v>B</v>
      </c>
      <c r="AJ96" s="5" t="str">
        <f t="shared" si="29"/>
        <v>B</v>
      </c>
      <c r="AK96" s="5" t="str">
        <f t="shared" si="30"/>
        <v>B</v>
      </c>
      <c r="AL96" s="5" t="str">
        <f t="shared" si="31"/>
        <v>B</v>
      </c>
      <c r="AM96" s="5" t="str">
        <f t="shared" si="32"/>
        <v>B</v>
      </c>
      <c r="AN96" s="5" t="str">
        <f t="shared" si="33"/>
        <v>B</v>
      </c>
      <c r="AO96" s="5" t="str">
        <f t="shared" si="34"/>
        <v>B</v>
      </c>
    </row>
    <row r="97" spans="1:41" ht="12.75" customHeight="1" x14ac:dyDescent="0.2">
      <c r="A97" s="9">
        <v>2021</v>
      </c>
      <c r="B97" s="9">
        <v>108730</v>
      </c>
      <c r="C97" s="9" t="s">
        <v>958</v>
      </c>
      <c r="D97" s="9" t="s">
        <v>991</v>
      </c>
      <c r="E97" s="9" t="s">
        <v>1162</v>
      </c>
      <c r="F97" s="9" t="s">
        <v>1163</v>
      </c>
      <c r="G97" s="5">
        <f t="shared" si="0"/>
        <v>0</v>
      </c>
      <c r="H97" s="5">
        <f t="shared" si="1"/>
        <v>0</v>
      </c>
      <c r="I97" s="5">
        <f t="shared" si="2"/>
        <v>0</v>
      </c>
      <c r="J97" s="5">
        <f t="shared" si="3"/>
        <v>1</v>
      </c>
      <c r="K97" s="5">
        <f t="shared" si="4"/>
        <v>0</v>
      </c>
      <c r="L97" s="5">
        <f t="shared" si="5"/>
        <v>0</v>
      </c>
      <c r="M97" s="5">
        <f t="shared" si="6"/>
        <v>0</v>
      </c>
      <c r="N97" s="5">
        <f t="shared" si="7"/>
        <v>0</v>
      </c>
      <c r="O97" s="5">
        <f t="shared" si="8"/>
        <v>9</v>
      </c>
      <c r="P97" s="5">
        <f t="shared" si="9"/>
        <v>1</v>
      </c>
      <c r="Q97" s="5">
        <f t="shared" si="10"/>
        <v>0</v>
      </c>
      <c r="R97" s="5">
        <f t="shared" si="11"/>
        <v>1</v>
      </c>
      <c r="S97" s="5">
        <f t="shared" si="12"/>
        <v>9</v>
      </c>
      <c r="T97" s="5">
        <f t="shared" si="13"/>
        <v>0</v>
      </c>
      <c r="U97" s="5">
        <f t="shared" si="14"/>
        <v>1</v>
      </c>
      <c r="V97" s="5">
        <f t="shared" si="15"/>
        <v>0</v>
      </c>
      <c r="W97" s="5">
        <f t="shared" si="16"/>
        <v>1</v>
      </c>
      <c r="X97" s="5">
        <f t="shared" si="17"/>
        <v>1</v>
      </c>
      <c r="Y97" s="5">
        <f t="shared" si="18"/>
        <v>0</v>
      </c>
      <c r="Z97" s="5">
        <f t="shared" si="19"/>
        <v>0</v>
      </c>
      <c r="AA97" s="5">
        <f t="shared" si="20"/>
        <v>1</v>
      </c>
      <c r="AB97" s="5">
        <f t="shared" si="21"/>
        <v>1</v>
      </c>
      <c r="AC97" s="5">
        <f t="shared" si="22"/>
        <v>0</v>
      </c>
      <c r="AD97" s="5">
        <f t="shared" si="23"/>
        <v>0</v>
      </c>
      <c r="AE97" s="5">
        <f t="shared" si="24"/>
        <v>1</v>
      </c>
      <c r="AF97" s="5">
        <f t="shared" si="25"/>
        <v>0</v>
      </c>
      <c r="AG97" s="5">
        <f t="shared" si="26"/>
        <v>0</v>
      </c>
      <c r="AH97" s="5">
        <f t="shared" si="27"/>
        <v>0</v>
      </c>
      <c r="AI97" s="5">
        <f t="shared" si="28"/>
        <v>0</v>
      </c>
      <c r="AJ97" s="5">
        <f t="shared" si="29"/>
        <v>9</v>
      </c>
      <c r="AK97" s="5">
        <f t="shared" si="30"/>
        <v>0</v>
      </c>
      <c r="AL97" s="5">
        <f t="shared" si="31"/>
        <v>1</v>
      </c>
      <c r="AM97" s="5">
        <f t="shared" si="32"/>
        <v>0</v>
      </c>
      <c r="AN97" s="5">
        <f t="shared" si="33"/>
        <v>0</v>
      </c>
      <c r="AO97" s="5">
        <f t="shared" si="34"/>
        <v>0</v>
      </c>
    </row>
    <row r="98" spans="1:41" ht="12.75" customHeight="1" x14ac:dyDescent="0.2">
      <c r="A98" s="9">
        <v>2021</v>
      </c>
      <c r="B98" s="9">
        <v>1127927</v>
      </c>
      <c r="C98" s="9" t="s">
        <v>958</v>
      </c>
      <c r="D98" s="9" t="s">
        <v>1003</v>
      </c>
      <c r="E98" s="9" t="s">
        <v>1164</v>
      </c>
      <c r="F98" s="9" t="s">
        <v>1165</v>
      </c>
      <c r="G98" s="5">
        <f t="shared" si="0"/>
        <v>0</v>
      </c>
      <c r="H98" s="5">
        <f t="shared" si="1"/>
        <v>0</v>
      </c>
      <c r="I98" s="5">
        <f t="shared" si="2"/>
        <v>1</v>
      </c>
      <c r="J98" s="5">
        <f t="shared" si="3"/>
        <v>0</v>
      </c>
      <c r="K98" s="5">
        <f t="shared" si="4"/>
        <v>1</v>
      </c>
      <c r="L98" s="5">
        <f t="shared" si="5"/>
        <v>1</v>
      </c>
      <c r="M98" s="5">
        <f t="shared" si="6"/>
        <v>1</v>
      </c>
      <c r="N98" s="5">
        <f t="shared" si="7"/>
        <v>0</v>
      </c>
      <c r="O98" s="5">
        <f t="shared" si="8"/>
        <v>9</v>
      </c>
      <c r="P98" s="5">
        <f t="shared" si="9"/>
        <v>9</v>
      </c>
      <c r="Q98" s="5">
        <f t="shared" si="10"/>
        <v>1</v>
      </c>
      <c r="R98" s="5">
        <f t="shared" si="11"/>
        <v>0</v>
      </c>
      <c r="S98" s="5">
        <f t="shared" si="12"/>
        <v>9</v>
      </c>
      <c r="T98" s="5">
        <f t="shared" si="13"/>
        <v>9</v>
      </c>
      <c r="U98" s="5">
        <f t="shared" si="14"/>
        <v>0</v>
      </c>
      <c r="V98" s="5">
        <f t="shared" si="15"/>
        <v>9</v>
      </c>
      <c r="W98" s="5">
        <f t="shared" si="16"/>
        <v>0</v>
      </c>
      <c r="X98" s="5">
        <f t="shared" si="17"/>
        <v>9</v>
      </c>
      <c r="Y98" s="5">
        <f t="shared" si="18"/>
        <v>0</v>
      </c>
      <c r="Z98" s="5">
        <f t="shared" si="19"/>
        <v>0</v>
      </c>
      <c r="AA98" s="5">
        <f t="shared" si="20"/>
        <v>9</v>
      </c>
      <c r="AB98" s="5">
        <f t="shared" si="21"/>
        <v>1</v>
      </c>
      <c r="AC98" s="5">
        <f t="shared" si="22"/>
        <v>0</v>
      </c>
      <c r="AD98" s="5">
        <f t="shared" si="23"/>
        <v>0</v>
      </c>
      <c r="AE98" s="5">
        <f t="shared" si="24"/>
        <v>0</v>
      </c>
      <c r="AF98" s="5">
        <f t="shared" si="25"/>
        <v>0</v>
      </c>
      <c r="AG98" s="5">
        <f t="shared" si="26"/>
        <v>0</v>
      </c>
      <c r="AH98" s="5">
        <f t="shared" si="27"/>
        <v>1</v>
      </c>
      <c r="AI98" s="5">
        <f t="shared" si="28"/>
        <v>1</v>
      </c>
      <c r="AJ98" s="5">
        <f t="shared" si="29"/>
        <v>0</v>
      </c>
      <c r="AK98" s="5">
        <f t="shared" si="30"/>
        <v>0</v>
      </c>
      <c r="AL98" s="5">
        <f t="shared" si="31"/>
        <v>0</v>
      </c>
      <c r="AM98" s="5">
        <f t="shared" si="32"/>
        <v>1</v>
      </c>
      <c r="AN98" s="5">
        <f t="shared" si="33"/>
        <v>0</v>
      </c>
      <c r="AO98" s="5">
        <f t="shared" si="34"/>
        <v>0</v>
      </c>
    </row>
    <row r="99" spans="1:41" ht="12.75" customHeight="1" x14ac:dyDescent="0.2">
      <c r="A99" s="9">
        <v>2021</v>
      </c>
      <c r="B99" s="9">
        <v>1179970</v>
      </c>
      <c r="C99" s="9" t="s">
        <v>958</v>
      </c>
      <c r="D99" s="9" t="s">
        <v>963</v>
      </c>
      <c r="E99" s="9" t="s">
        <v>1166</v>
      </c>
      <c r="F99" s="9" t="s">
        <v>1167</v>
      </c>
      <c r="G99" s="5">
        <f t="shared" si="0"/>
        <v>0</v>
      </c>
      <c r="H99" s="5">
        <f t="shared" si="1"/>
        <v>0</v>
      </c>
      <c r="I99" s="5">
        <f t="shared" si="2"/>
        <v>0</v>
      </c>
      <c r="J99" s="5">
        <f t="shared" si="3"/>
        <v>1</v>
      </c>
      <c r="K99" s="5">
        <f t="shared" si="4"/>
        <v>1</v>
      </c>
      <c r="L99" s="5">
        <f t="shared" si="5"/>
        <v>0</v>
      </c>
      <c r="M99" s="5">
        <f t="shared" si="6"/>
        <v>1</v>
      </c>
      <c r="N99" s="5">
        <f t="shared" si="7"/>
        <v>0</v>
      </c>
      <c r="O99" s="5">
        <f t="shared" si="8"/>
        <v>1</v>
      </c>
      <c r="P99" s="5">
        <f t="shared" si="9"/>
        <v>0</v>
      </c>
      <c r="Q99" s="5">
        <f t="shared" si="10"/>
        <v>0</v>
      </c>
      <c r="R99" s="5">
        <f t="shared" si="11"/>
        <v>0</v>
      </c>
      <c r="S99" s="5">
        <f t="shared" si="12"/>
        <v>0</v>
      </c>
      <c r="T99" s="5">
        <f t="shared" si="13"/>
        <v>1</v>
      </c>
      <c r="U99" s="5">
        <f t="shared" si="14"/>
        <v>0</v>
      </c>
      <c r="V99" s="5">
        <f t="shared" si="15"/>
        <v>1</v>
      </c>
      <c r="W99" s="5">
        <f t="shared" si="16"/>
        <v>0</v>
      </c>
      <c r="X99" s="5">
        <f t="shared" si="17"/>
        <v>0</v>
      </c>
      <c r="Y99" s="5">
        <f t="shared" si="18"/>
        <v>9</v>
      </c>
      <c r="Z99" s="5">
        <f t="shared" si="19"/>
        <v>1</v>
      </c>
      <c r="AA99" s="5">
        <f t="shared" si="20"/>
        <v>0</v>
      </c>
      <c r="AB99" s="5">
        <f t="shared" si="21"/>
        <v>9</v>
      </c>
      <c r="AC99" s="5">
        <f t="shared" si="22"/>
        <v>1</v>
      </c>
      <c r="AD99" s="5">
        <f t="shared" si="23"/>
        <v>0</v>
      </c>
      <c r="AE99" s="5">
        <f t="shared" si="24"/>
        <v>0</v>
      </c>
      <c r="AF99" s="5">
        <f t="shared" si="25"/>
        <v>1</v>
      </c>
      <c r="AG99" s="5">
        <f t="shared" si="26"/>
        <v>1</v>
      </c>
      <c r="AH99" s="5">
        <f t="shared" si="27"/>
        <v>0</v>
      </c>
      <c r="AI99" s="5">
        <f t="shared" si="28"/>
        <v>0</v>
      </c>
      <c r="AJ99" s="5">
        <f t="shared" si="29"/>
        <v>0</v>
      </c>
      <c r="AK99" s="5">
        <f t="shared" si="30"/>
        <v>0</v>
      </c>
      <c r="AL99" s="5">
        <f t="shared" si="31"/>
        <v>0</v>
      </c>
      <c r="AM99" s="5">
        <f t="shared" si="32"/>
        <v>0</v>
      </c>
      <c r="AN99" s="5">
        <f t="shared" si="33"/>
        <v>0</v>
      </c>
      <c r="AO99" s="5">
        <f t="shared" si="34"/>
        <v>1</v>
      </c>
    </row>
    <row r="100" spans="1:41" ht="12.75" customHeight="1" x14ac:dyDescent="0.2">
      <c r="A100" s="9">
        <v>2021</v>
      </c>
      <c r="B100" s="9">
        <v>150129</v>
      </c>
      <c r="C100" s="9" t="s">
        <v>958</v>
      </c>
      <c r="D100" s="9" t="s">
        <v>994</v>
      </c>
      <c r="E100" s="9" t="s">
        <v>1168</v>
      </c>
      <c r="F100" s="9" t="s">
        <v>1169</v>
      </c>
      <c r="G100" s="5">
        <f t="shared" si="0"/>
        <v>0</v>
      </c>
      <c r="H100" s="5">
        <f t="shared" si="1"/>
        <v>0</v>
      </c>
      <c r="I100" s="5">
        <f t="shared" si="2"/>
        <v>0</v>
      </c>
      <c r="J100" s="5">
        <f t="shared" si="3"/>
        <v>0</v>
      </c>
      <c r="K100" s="5">
        <f t="shared" si="4"/>
        <v>0</v>
      </c>
      <c r="L100" s="5">
        <f t="shared" si="5"/>
        <v>1</v>
      </c>
      <c r="M100" s="5">
        <f t="shared" si="6"/>
        <v>1</v>
      </c>
      <c r="N100" s="5">
        <f t="shared" si="7"/>
        <v>0</v>
      </c>
      <c r="O100" s="5">
        <f t="shared" si="8"/>
        <v>1</v>
      </c>
      <c r="P100" s="5">
        <f t="shared" si="9"/>
        <v>9</v>
      </c>
      <c r="Q100" s="5">
        <f t="shared" si="10"/>
        <v>0</v>
      </c>
      <c r="R100" s="5">
        <f t="shared" si="11"/>
        <v>9</v>
      </c>
      <c r="S100" s="5">
        <f t="shared" si="12"/>
        <v>0</v>
      </c>
      <c r="T100" s="5">
        <f t="shared" si="13"/>
        <v>0</v>
      </c>
      <c r="U100" s="5">
        <f t="shared" si="14"/>
        <v>1</v>
      </c>
      <c r="V100" s="5">
        <f t="shared" si="15"/>
        <v>9</v>
      </c>
      <c r="W100" s="5">
        <f t="shared" si="16"/>
        <v>0</v>
      </c>
      <c r="X100" s="5">
        <f t="shared" si="17"/>
        <v>0</v>
      </c>
      <c r="Y100" s="5">
        <f t="shared" si="18"/>
        <v>0</v>
      </c>
      <c r="Z100" s="5">
        <f t="shared" si="19"/>
        <v>0</v>
      </c>
      <c r="AA100" s="5">
        <f t="shared" si="20"/>
        <v>0</v>
      </c>
      <c r="AB100" s="5">
        <f t="shared" si="21"/>
        <v>0</v>
      </c>
      <c r="AC100" s="5">
        <f t="shared" si="22"/>
        <v>0</v>
      </c>
      <c r="AD100" s="5">
        <f t="shared" si="23"/>
        <v>1</v>
      </c>
      <c r="AE100" s="5">
        <f t="shared" si="24"/>
        <v>0</v>
      </c>
      <c r="AF100" s="5">
        <f t="shared" si="25"/>
        <v>9</v>
      </c>
      <c r="AG100" s="5">
        <f t="shared" si="26"/>
        <v>0</v>
      </c>
      <c r="AH100" s="5">
        <f t="shared" si="27"/>
        <v>1</v>
      </c>
      <c r="AI100" s="5">
        <f t="shared" si="28"/>
        <v>1</v>
      </c>
      <c r="AJ100" s="5">
        <f t="shared" si="29"/>
        <v>1</v>
      </c>
      <c r="AK100" s="5">
        <f t="shared" si="30"/>
        <v>9</v>
      </c>
      <c r="AL100" s="5">
        <f t="shared" si="31"/>
        <v>0</v>
      </c>
      <c r="AM100" s="5">
        <f t="shared" si="32"/>
        <v>9</v>
      </c>
      <c r="AN100" s="5">
        <f t="shared" si="33"/>
        <v>0</v>
      </c>
      <c r="AO100" s="5">
        <f t="shared" si="34"/>
        <v>0</v>
      </c>
    </row>
    <row r="101" spans="1:41" ht="12.75" customHeight="1" x14ac:dyDescent="0.2">
      <c r="A101" s="9">
        <v>2021</v>
      </c>
      <c r="B101" s="9">
        <v>1270538</v>
      </c>
      <c r="C101" s="9" t="s">
        <v>958</v>
      </c>
      <c r="D101" s="9" t="s">
        <v>1028</v>
      </c>
      <c r="E101" s="9" t="s">
        <v>1170</v>
      </c>
      <c r="F101" s="9" t="s">
        <v>1171</v>
      </c>
      <c r="G101" s="5">
        <f t="shared" si="0"/>
        <v>0</v>
      </c>
      <c r="H101" s="5">
        <f t="shared" si="1"/>
        <v>0</v>
      </c>
      <c r="I101" s="5">
        <f t="shared" si="2"/>
        <v>1</v>
      </c>
      <c r="J101" s="5">
        <f t="shared" si="3"/>
        <v>1</v>
      </c>
      <c r="K101" s="5">
        <f t="shared" si="4"/>
        <v>0</v>
      </c>
      <c r="L101" s="5">
        <f t="shared" si="5"/>
        <v>0</v>
      </c>
      <c r="M101" s="5">
        <f t="shared" si="6"/>
        <v>1</v>
      </c>
      <c r="N101" s="5">
        <f t="shared" si="7"/>
        <v>0</v>
      </c>
      <c r="O101" s="5">
        <f t="shared" si="8"/>
        <v>9</v>
      </c>
      <c r="P101" s="5">
        <f t="shared" si="9"/>
        <v>0</v>
      </c>
      <c r="Q101" s="5">
        <f t="shared" si="10"/>
        <v>0</v>
      </c>
      <c r="R101" s="5">
        <f t="shared" si="11"/>
        <v>0</v>
      </c>
      <c r="S101" s="5">
        <f t="shared" si="12"/>
        <v>0</v>
      </c>
      <c r="T101" s="5">
        <f t="shared" si="13"/>
        <v>0</v>
      </c>
      <c r="U101" s="5">
        <f t="shared" si="14"/>
        <v>1</v>
      </c>
      <c r="V101" s="5">
        <f t="shared" si="15"/>
        <v>0</v>
      </c>
      <c r="W101" s="5">
        <f t="shared" si="16"/>
        <v>9</v>
      </c>
      <c r="X101" s="5">
        <f t="shared" si="17"/>
        <v>9</v>
      </c>
      <c r="Y101" s="5">
        <f t="shared" si="18"/>
        <v>1</v>
      </c>
      <c r="Z101" s="5">
        <f t="shared" si="19"/>
        <v>0</v>
      </c>
      <c r="AA101" s="5">
        <f t="shared" si="20"/>
        <v>9</v>
      </c>
      <c r="AB101" s="5">
        <f t="shared" si="21"/>
        <v>0</v>
      </c>
      <c r="AC101" s="5">
        <f t="shared" si="22"/>
        <v>0</v>
      </c>
      <c r="AD101" s="5">
        <f t="shared" si="23"/>
        <v>0</v>
      </c>
      <c r="AE101" s="5">
        <f t="shared" si="24"/>
        <v>1</v>
      </c>
      <c r="AF101" s="5">
        <f t="shared" si="25"/>
        <v>1</v>
      </c>
      <c r="AG101" s="5">
        <f t="shared" si="26"/>
        <v>9</v>
      </c>
      <c r="AH101" s="5">
        <f t="shared" si="27"/>
        <v>0</v>
      </c>
      <c r="AI101" s="5">
        <f t="shared" si="28"/>
        <v>0</v>
      </c>
      <c r="AJ101" s="5">
        <f t="shared" si="29"/>
        <v>0</v>
      </c>
      <c r="AK101" s="5">
        <f t="shared" si="30"/>
        <v>0</v>
      </c>
      <c r="AL101" s="5">
        <f t="shared" si="31"/>
        <v>1</v>
      </c>
      <c r="AM101" s="5">
        <f t="shared" si="32"/>
        <v>8</v>
      </c>
      <c r="AN101" s="5">
        <f t="shared" si="33"/>
        <v>0</v>
      </c>
      <c r="AO101" s="5">
        <f t="shared" si="34"/>
        <v>0</v>
      </c>
    </row>
    <row r="102" spans="1:41" ht="12.75" customHeight="1" x14ac:dyDescent="0.2">
      <c r="A102" s="9">
        <v>2021</v>
      </c>
      <c r="B102" s="9">
        <v>123336</v>
      </c>
      <c r="C102" s="9" t="s">
        <v>958</v>
      </c>
      <c r="D102" s="9" t="s">
        <v>962</v>
      </c>
      <c r="E102" s="9" t="s">
        <v>1172</v>
      </c>
      <c r="F102" s="9" t="s">
        <v>1173</v>
      </c>
      <c r="G102" s="5">
        <f t="shared" si="0"/>
        <v>1</v>
      </c>
      <c r="H102" s="5">
        <f t="shared" si="1"/>
        <v>0</v>
      </c>
      <c r="I102" s="5">
        <f t="shared" si="2"/>
        <v>0</v>
      </c>
      <c r="J102" s="5">
        <f t="shared" si="3"/>
        <v>1</v>
      </c>
      <c r="K102" s="5">
        <f t="shared" si="4"/>
        <v>1</v>
      </c>
      <c r="L102" s="5">
        <f t="shared" si="5"/>
        <v>0</v>
      </c>
      <c r="M102" s="5">
        <f t="shared" si="6"/>
        <v>1</v>
      </c>
      <c r="N102" s="5">
        <f t="shared" si="7"/>
        <v>0</v>
      </c>
      <c r="O102" s="5">
        <f t="shared" si="8"/>
        <v>1</v>
      </c>
      <c r="P102" s="5">
        <f t="shared" si="9"/>
        <v>0</v>
      </c>
      <c r="Q102" s="5">
        <f t="shared" si="10"/>
        <v>0</v>
      </c>
      <c r="R102" s="5">
        <f t="shared" si="11"/>
        <v>9</v>
      </c>
      <c r="S102" s="5">
        <f t="shared" si="12"/>
        <v>0</v>
      </c>
      <c r="T102" s="5">
        <f t="shared" si="13"/>
        <v>0</v>
      </c>
      <c r="U102" s="5">
        <f t="shared" si="14"/>
        <v>1</v>
      </c>
      <c r="V102" s="5">
        <f t="shared" si="15"/>
        <v>0</v>
      </c>
      <c r="W102" s="5">
        <f t="shared" si="16"/>
        <v>9</v>
      </c>
      <c r="X102" s="5">
        <f t="shared" si="17"/>
        <v>1</v>
      </c>
      <c r="Y102" s="5">
        <f t="shared" si="18"/>
        <v>0</v>
      </c>
      <c r="Z102" s="5">
        <f t="shared" si="19"/>
        <v>0</v>
      </c>
      <c r="AA102" s="5">
        <f t="shared" si="20"/>
        <v>9</v>
      </c>
      <c r="AB102" s="5">
        <f t="shared" si="21"/>
        <v>0</v>
      </c>
      <c r="AC102" s="5">
        <f t="shared" si="22"/>
        <v>1</v>
      </c>
      <c r="AD102" s="5">
        <f t="shared" si="23"/>
        <v>0</v>
      </c>
      <c r="AE102" s="5">
        <f t="shared" si="24"/>
        <v>9</v>
      </c>
      <c r="AF102" s="5">
        <f t="shared" si="25"/>
        <v>9</v>
      </c>
      <c r="AG102" s="5">
        <f t="shared" si="26"/>
        <v>0</v>
      </c>
      <c r="AH102" s="5">
        <f t="shared" si="27"/>
        <v>1</v>
      </c>
      <c r="AI102" s="5">
        <f t="shared" si="28"/>
        <v>1</v>
      </c>
      <c r="AJ102" s="5">
        <f t="shared" si="29"/>
        <v>0</v>
      </c>
      <c r="AK102" s="5">
        <f t="shared" si="30"/>
        <v>0</v>
      </c>
      <c r="AL102" s="5">
        <f t="shared" si="31"/>
        <v>0</v>
      </c>
      <c r="AM102" s="5">
        <f t="shared" si="32"/>
        <v>0</v>
      </c>
      <c r="AN102" s="5">
        <f t="shared" si="33"/>
        <v>0</v>
      </c>
      <c r="AO102" s="5">
        <f t="shared" si="34"/>
        <v>0</v>
      </c>
    </row>
    <row r="103" spans="1:41" ht="12.75" customHeight="1" x14ac:dyDescent="0.2">
      <c r="A103" s="9">
        <v>2021</v>
      </c>
      <c r="B103" s="9">
        <v>1179970</v>
      </c>
      <c r="C103" s="9" t="s">
        <v>958</v>
      </c>
      <c r="D103" s="9" t="s">
        <v>963</v>
      </c>
      <c r="E103" s="9" t="s">
        <v>1174</v>
      </c>
      <c r="F103" s="9" t="s">
        <v>1175</v>
      </c>
      <c r="G103" s="5">
        <f t="shared" si="0"/>
        <v>0</v>
      </c>
      <c r="H103" s="5">
        <f t="shared" si="1"/>
        <v>0</v>
      </c>
      <c r="I103" s="5">
        <f t="shared" si="2"/>
        <v>1</v>
      </c>
      <c r="J103" s="5">
        <f t="shared" si="3"/>
        <v>0</v>
      </c>
      <c r="K103" s="5">
        <f t="shared" si="4"/>
        <v>0</v>
      </c>
      <c r="L103" s="5">
        <f t="shared" si="5"/>
        <v>0</v>
      </c>
      <c r="M103" s="5">
        <f t="shared" si="6"/>
        <v>0</v>
      </c>
      <c r="N103" s="5">
        <f t="shared" si="7"/>
        <v>0</v>
      </c>
      <c r="O103" s="5">
        <f t="shared" si="8"/>
        <v>1</v>
      </c>
      <c r="P103" s="5">
        <f t="shared" si="9"/>
        <v>1</v>
      </c>
      <c r="Q103" s="5">
        <f t="shared" si="10"/>
        <v>0</v>
      </c>
      <c r="R103" s="5">
        <f t="shared" si="11"/>
        <v>0</v>
      </c>
      <c r="S103" s="5">
        <f t="shared" si="12"/>
        <v>0</v>
      </c>
      <c r="T103" s="5">
        <f t="shared" si="13"/>
        <v>0</v>
      </c>
      <c r="U103" s="5">
        <f t="shared" si="14"/>
        <v>0</v>
      </c>
      <c r="V103" s="5">
        <f t="shared" si="15"/>
        <v>0</v>
      </c>
      <c r="W103" s="5">
        <f t="shared" si="16"/>
        <v>0</v>
      </c>
      <c r="X103" s="5">
        <f t="shared" si="17"/>
        <v>1</v>
      </c>
      <c r="Y103" s="5">
        <f t="shared" si="18"/>
        <v>9</v>
      </c>
      <c r="Z103" s="5">
        <f t="shared" si="19"/>
        <v>1</v>
      </c>
      <c r="AA103" s="5">
        <f t="shared" si="20"/>
        <v>1</v>
      </c>
      <c r="AB103" s="5">
        <f t="shared" si="21"/>
        <v>9</v>
      </c>
      <c r="AC103" s="5">
        <f t="shared" si="22"/>
        <v>0</v>
      </c>
      <c r="AD103" s="5">
        <f t="shared" si="23"/>
        <v>0</v>
      </c>
      <c r="AE103" s="5">
        <f t="shared" si="24"/>
        <v>0</v>
      </c>
      <c r="AF103" s="5">
        <f t="shared" si="25"/>
        <v>0</v>
      </c>
      <c r="AG103" s="5">
        <f t="shared" si="26"/>
        <v>0</v>
      </c>
      <c r="AH103" s="5">
        <f t="shared" si="27"/>
        <v>1</v>
      </c>
      <c r="AI103" s="5">
        <f t="shared" si="28"/>
        <v>0</v>
      </c>
      <c r="AJ103" s="5">
        <f t="shared" si="29"/>
        <v>0</v>
      </c>
      <c r="AK103" s="5">
        <f t="shared" si="30"/>
        <v>0</v>
      </c>
      <c r="AL103" s="5">
        <f t="shared" si="31"/>
        <v>0</v>
      </c>
      <c r="AM103" s="5">
        <f t="shared" si="32"/>
        <v>1</v>
      </c>
      <c r="AN103" s="5">
        <f t="shared" si="33"/>
        <v>0</v>
      </c>
      <c r="AO103" s="5">
        <f t="shared" si="34"/>
        <v>0</v>
      </c>
    </row>
    <row r="104" spans="1:41" ht="12.75" customHeight="1" x14ac:dyDescent="0.2">
      <c r="A104" s="9">
        <v>2021</v>
      </c>
      <c r="B104" s="9">
        <v>123336</v>
      </c>
      <c r="C104" s="9" t="s">
        <v>958</v>
      </c>
      <c r="D104" s="9" t="s">
        <v>962</v>
      </c>
      <c r="E104" s="9" t="s">
        <v>1176</v>
      </c>
      <c r="F104" s="9" t="s">
        <v>1177</v>
      </c>
      <c r="G104" s="5">
        <f t="shared" si="0"/>
        <v>1</v>
      </c>
      <c r="H104" s="5">
        <f t="shared" si="1"/>
        <v>0</v>
      </c>
      <c r="I104" s="5">
        <f t="shared" si="2"/>
        <v>0</v>
      </c>
      <c r="J104" s="5">
        <f t="shared" si="3"/>
        <v>0</v>
      </c>
      <c r="K104" s="5">
        <f t="shared" si="4"/>
        <v>0</v>
      </c>
      <c r="L104" s="5">
        <f t="shared" si="5"/>
        <v>0</v>
      </c>
      <c r="M104" s="5">
        <f t="shared" si="6"/>
        <v>0</v>
      </c>
      <c r="N104" s="5">
        <f t="shared" si="7"/>
        <v>0</v>
      </c>
      <c r="O104" s="5">
        <f t="shared" si="8"/>
        <v>0</v>
      </c>
      <c r="P104" s="5">
        <f t="shared" si="9"/>
        <v>0</v>
      </c>
      <c r="Q104" s="5">
        <f t="shared" si="10"/>
        <v>1</v>
      </c>
      <c r="R104" s="5">
        <f t="shared" si="11"/>
        <v>9</v>
      </c>
      <c r="S104" s="5">
        <f t="shared" si="12"/>
        <v>1</v>
      </c>
      <c r="T104" s="5">
        <f t="shared" si="13"/>
        <v>0</v>
      </c>
      <c r="U104" s="5">
        <f t="shared" si="14"/>
        <v>0</v>
      </c>
      <c r="V104" s="5">
        <f t="shared" si="15"/>
        <v>0</v>
      </c>
      <c r="W104" s="5">
        <f t="shared" si="16"/>
        <v>9</v>
      </c>
      <c r="X104" s="5">
        <f t="shared" si="17"/>
        <v>1</v>
      </c>
      <c r="Y104" s="5">
        <f t="shared" si="18"/>
        <v>0</v>
      </c>
      <c r="Z104" s="5">
        <f t="shared" si="19"/>
        <v>0</v>
      </c>
      <c r="AA104" s="5">
        <f t="shared" si="20"/>
        <v>9</v>
      </c>
      <c r="AB104" s="5">
        <f t="shared" si="21"/>
        <v>0</v>
      </c>
      <c r="AC104" s="5">
        <f t="shared" si="22"/>
        <v>1</v>
      </c>
      <c r="AD104" s="5">
        <f t="shared" si="23"/>
        <v>0</v>
      </c>
      <c r="AE104" s="5">
        <f t="shared" si="24"/>
        <v>9</v>
      </c>
      <c r="AF104" s="5">
        <f t="shared" si="25"/>
        <v>9</v>
      </c>
      <c r="AG104" s="5">
        <f t="shared" si="26"/>
        <v>1</v>
      </c>
      <c r="AH104" s="5">
        <f t="shared" si="27"/>
        <v>0</v>
      </c>
      <c r="AI104" s="5">
        <f t="shared" si="28"/>
        <v>1</v>
      </c>
      <c r="AJ104" s="5">
        <f t="shared" si="29"/>
        <v>1</v>
      </c>
      <c r="AK104" s="5">
        <f t="shared" si="30"/>
        <v>0</v>
      </c>
      <c r="AL104" s="5">
        <f t="shared" si="31"/>
        <v>0</v>
      </c>
      <c r="AM104" s="5">
        <f t="shared" si="32"/>
        <v>0</v>
      </c>
      <c r="AN104" s="5">
        <f t="shared" si="33"/>
        <v>0</v>
      </c>
      <c r="AO104" s="5">
        <f t="shared" si="34"/>
        <v>1</v>
      </c>
    </row>
    <row r="105" spans="1:41" ht="12.75" customHeight="1" x14ac:dyDescent="0.2">
      <c r="A105" s="9">
        <v>2021</v>
      </c>
      <c r="B105" s="9">
        <v>1308687</v>
      </c>
      <c r="C105" s="9" t="s">
        <v>958</v>
      </c>
      <c r="D105" s="9" t="s">
        <v>977</v>
      </c>
      <c r="E105" s="9" t="s">
        <v>1178</v>
      </c>
      <c r="F105" s="9" t="s">
        <v>1179</v>
      </c>
      <c r="G105" s="5">
        <f t="shared" si="0"/>
        <v>0</v>
      </c>
      <c r="H105" s="5">
        <f t="shared" si="1"/>
        <v>0</v>
      </c>
      <c r="I105" s="5">
        <f t="shared" si="2"/>
        <v>0</v>
      </c>
      <c r="J105" s="5">
        <f t="shared" si="3"/>
        <v>0</v>
      </c>
      <c r="K105" s="5">
        <f t="shared" si="4"/>
        <v>0</v>
      </c>
      <c r="L105" s="5">
        <f t="shared" si="5"/>
        <v>0</v>
      </c>
      <c r="M105" s="5">
        <f t="shared" si="6"/>
        <v>0</v>
      </c>
      <c r="N105" s="5">
        <f t="shared" si="7"/>
        <v>0</v>
      </c>
      <c r="O105" s="5">
        <f t="shared" si="8"/>
        <v>9</v>
      </c>
      <c r="P105" s="5">
        <f t="shared" si="9"/>
        <v>0</v>
      </c>
      <c r="Q105" s="5">
        <f t="shared" si="10"/>
        <v>0</v>
      </c>
      <c r="R105" s="5">
        <f t="shared" si="11"/>
        <v>9</v>
      </c>
      <c r="S105" s="5">
        <f t="shared" si="12"/>
        <v>1</v>
      </c>
      <c r="T105" s="5">
        <f t="shared" si="13"/>
        <v>1</v>
      </c>
      <c r="U105" s="5">
        <f t="shared" si="14"/>
        <v>1</v>
      </c>
      <c r="V105" s="5">
        <f t="shared" si="15"/>
        <v>9</v>
      </c>
      <c r="W105" s="5">
        <f t="shared" si="16"/>
        <v>9</v>
      </c>
      <c r="X105" s="5">
        <f t="shared" si="17"/>
        <v>1</v>
      </c>
      <c r="Y105" s="5">
        <f t="shared" si="18"/>
        <v>0</v>
      </c>
      <c r="Z105" s="5">
        <f t="shared" si="19"/>
        <v>1</v>
      </c>
      <c r="AA105" s="5">
        <f t="shared" si="20"/>
        <v>0</v>
      </c>
      <c r="AB105" s="5">
        <f t="shared" si="21"/>
        <v>9</v>
      </c>
      <c r="AC105" s="5">
        <f t="shared" si="22"/>
        <v>1</v>
      </c>
      <c r="AD105" s="5">
        <f t="shared" si="23"/>
        <v>9</v>
      </c>
      <c r="AE105" s="5">
        <f t="shared" si="24"/>
        <v>0</v>
      </c>
      <c r="AF105" s="5">
        <f t="shared" si="25"/>
        <v>0</v>
      </c>
      <c r="AG105" s="5">
        <f t="shared" si="26"/>
        <v>1</v>
      </c>
      <c r="AH105" s="5">
        <f t="shared" si="27"/>
        <v>0</v>
      </c>
      <c r="AI105" s="5">
        <f t="shared" si="28"/>
        <v>9</v>
      </c>
      <c r="AJ105" s="5">
        <f t="shared" si="29"/>
        <v>0</v>
      </c>
      <c r="AK105" s="5">
        <f t="shared" si="30"/>
        <v>1</v>
      </c>
      <c r="AL105" s="5">
        <f t="shared" si="31"/>
        <v>0</v>
      </c>
      <c r="AM105" s="5">
        <f t="shared" si="32"/>
        <v>0</v>
      </c>
      <c r="AN105" s="5">
        <f t="shared" si="33"/>
        <v>0</v>
      </c>
      <c r="AO105" s="5">
        <f t="shared" si="34"/>
        <v>0</v>
      </c>
    </row>
    <row r="106" spans="1:41" ht="12.75" customHeight="1" x14ac:dyDescent="0.2">
      <c r="A106" s="9">
        <v>2021</v>
      </c>
      <c r="B106" s="9">
        <v>1103692</v>
      </c>
      <c r="C106" s="9" t="s">
        <v>958</v>
      </c>
      <c r="D106" s="9" t="s">
        <v>1061</v>
      </c>
      <c r="E106" s="9" t="s">
        <v>1180</v>
      </c>
      <c r="F106" s="9" t="s">
        <v>1181</v>
      </c>
      <c r="G106" s="5">
        <f t="shared" si="0"/>
        <v>0</v>
      </c>
      <c r="H106" s="5">
        <f t="shared" si="1"/>
        <v>0</v>
      </c>
      <c r="I106" s="5">
        <f t="shared" si="2"/>
        <v>0</v>
      </c>
      <c r="J106" s="5">
        <f t="shared" si="3"/>
        <v>1</v>
      </c>
      <c r="K106" s="5">
        <f t="shared" si="4"/>
        <v>0</v>
      </c>
      <c r="L106" s="5">
        <f t="shared" si="5"/>
        <v>0</v>
      </c>
      <c r="M106" s="5">
        <f t="shared" si="6"/>
        <v>1</v>
      </c>
      <c r="N106" s="5">
        <f t="shared" si="7"/>
        <v>0</v>
      </c>
      <c r="O106" s="5">
        <f t="shared" si="8"/>
        <v>1</v>
      </c>
      <c r="P106" s="5">
        <f t="shared" si="9"/>
        <v>0</v>
      </c>
      <c r="Q106" s="5">
        <f t="shared" si="10"/>
        <v>0</v>
      </c>
      <c r="R106" s="5">
        <f t="shared" si="11"/>
        <v>1</v>
      </c>
      <c r="S106" s="5">
        <f t="shared" si="12"/>
        <v>9</v>
      </c>
      <c r="T106" s="5">
        <f t="shared" si="13"/>
        <v>0</v>
      </c>
      <c r="U106" s="5">
        <f t="shared" si="14"/>
        <v>0</v>
      </c>
      <c r="V106" s="5">
        <f t="shared" si="15"/>
        <v>1</v>
      </c>
      <c r="W106" s="5">
        <f t="shared" si="16"/>
        <v>0</v>
      </c>
      <c r="X106" s="5">
        <f t="shared" si="17"/>
        <v>1</v>
      </c>
      <c r="Y106" s="5">
        <f t="shared" si="18"/>
        <v>9</v>
      </c>
      <c r="Z106" s="5">
        <f t="shared" si="19"/>
        <v>0</v>
      </c>
      <c r="AA106" s="5">
        <f t="shared" si="20"/>
        <v>9</v>
      </c>
      <c r="AB106" s="5">
        <f t="shared" si="21"/>
        <v>9</v>
      </c>
      <c r="AC106" s="5">
        <f t="shared" si="22"/>
        <v>9</v>
      </c>
      <c r="AD106" s="5">
        <f t="shared" si="23"/>
        <v>9</v>
      </c>
      <c r="AE106" s="5">
        <f t="shared" si="24"/>
        <v>1</v>
      </c>
      <c r="AF106" s="5">
        <f t="shared" si="25"/>
        <v>9</v>
      </c>
      <c r="AG106" s="5" t="str">
        <f t="shared" si="26"/>
        <v>M</v>
      </c>
      <c r="AH106" s="5">
        <f t="shared" si="27"/>
        <v>0</v>
      </c>
      <c r="AI106" s="5">
        <f t="shared" si="28"/>
        <v>0</v>
      </c>
      <c r="AJ106" s="5">
        <f t="shared" si="29"/>
        <v>0</v>
      </c>
      <c r="AK106" s="5">
        <f t="shared" si="30"/>
        <v>0</v>
      </c>
      <c r="AL106" s="5">
        <f t="shared" si="31"/>
        <v>0</v>
      </c>
      <c r="AM106" s="5">
        <f t="shared" si="32"/>
        <v>0</v>
      </c>
      <c r="AN106" s="5">
        <f t="shared" si="33"/>
        <v>0</v>
      </c>
      <c r="AO106" s="5">
        <f t="shared" si="34"/>
        <v>1</v>
      </c>
    </row>
    <row r="107" spans="1:41" ht="12.75" customHeight="1" x14ac:dyDescent="0.2">
      <c r="A107" s="9">
        <v>2021</v>
      </c>
      <c r="B107" s="9">
        <v>1127924</v>
      </c>
      <c r="C107" s="9" t="s">
        <v>958</v>
      </c>
      <c r="D107" s="9" t="s">
        <v>959</v>
      </c>
      <c r="E107" s="9" t="s">
        <v>1182</v>
      </c>
      <c r="F107" s="9" t="s">
        <v>1183</v>
      </c>
      <c r="G107" s="5">
        <f t="shared" si="0"/>
        <v>1</v>
      </c>
      <c r="H107" s="5">
        <f t="shared" si="1"/>
        <v>0</v>
      </c>
      <c r="I107" s="5">
        <f t="shared" si="2"/>
        <v>0</v>
      </c>
      <c r="J107" s="5">
        <f t="shared" si="3"/>
        <v>0</v>
      </c>
      <c r="K107" s="5">
        <f t="shared" si="4"/>
        <v>0</v>
      </c>
      <c r="L107" s="5">
        <f t="shared" si="5"/>
        <v>1</v>
      </c>
      <c r="M107" s="5">
        <f t="shared" si="6"/>
        <v>1</v>
      </c>
      <c r="N107" s="5">
        <f t="shared" si="7"/>
        <v>1</v>
      </c>
      <c r="O107" s="5">
        <f t="shared" si="8"/>
        <v>9</v>
      </c>
      <c r="P107" s="5">
        <f t="shared" si="9"/>
        <v>0</v>
      </c>
      <c r="Q107" s="5">
        <f t="shared" si="10"/>
        <v>0</v>
      </c>
      <c r="R107" s="5">
        <f t="shared" si="11"/>
        <v>0</v>
      </c>
      <c r="S107" s="5">
        <f t="shared" si="12"/>
        <v>0</v>
      </c>
      <c r="T107" s="5">
        <f t="shared" si="13"/>
        <v>0</v>
      </c>
      <c r="U107" s="5">
        <f t="shared" si="14"/>
        <v>0</v>
      </c>
      <c r="V107" s="5">
        <f t="shared" si="15"/>
        <v>0</v>
      </c>
      <c r="W107" s="5">
        <f t="shared" si="16"/>
        <v>0</v>
      </c>
      <c r="X107" s="5">
        <f t="shared" si="17"/>
        <v>0</v>
      </c>
      <c r="Y107" s="5">
        <f t="shared" si="18"/>
        <v>0</v>
      </c>
      <c r="Z107" s="5">
        <f t="shared" si="19"/>
        <v>0</v>
      </c>
      <c r="AA107" s="5" t="str">
        <f t="shared" si="20"/>
        <v>M</v>
      </c>
      <c r="AB107" s="5">
        <f t="shared" si="21"/>
        <v>9</v>
      </c>
      <c r="AC107" s="5">
        <f t="shared" si="22"/>
        <v>1</v>
      </c>
      <c r="AD107" s="5">
        <f t="shared" si="23"/>
        <v>9</v>
      </c>
      <c r="AE107" s="5">
        <f t="shared" si="24"/>
        <v>9</v>
      </c>
      <c r="AF107" s="5">
        <f t="shared" si="25"/>
        <v>1</v>
      </c>
      <c r="AG107" s="5">
        <f t="shared" si="26"/>
        <v>0</v>
      </c>
      <c r="AH107" s="5">
        <f t="shared" si="27"/>
        <v>0</v>
      </c>
      <c r="AI107" s="5">
        <f t="shared" si="28"/>
        <v>0</v>
      </c>
      <c r="AJ107" s="5">
        <f t="shared" si="29"/>
        <v>1</v>
      </c>
      <c r="AK107" s="5">
        <f t="shared" si="30"/>
        <v>0</v>
      </c>
      <c r="AL107" s="5">
        <f t="shared" si="31"/>
        <v>1</v>
      </c>
      <c r="AM107" s="5">
        <f t="shared" si="32"/>
        <v>0</v>
      </c>
      <c r="AN107" s="5">
        <f t="shared" si="33"/>
        <v>1</v>
      </c>
      <c r="AO107" s="5">
        <f t="shared" si="34"/>
        <v>0</v>
      </c>
    </row>
    <row r="108" spans="1:41" ht="12.75" customHeight="1" x14ac:dyDescent="0.2">
      <c r="A108" s="9">
        <v>2021</v>
      </c>
      <c r="B108" s="9">
        <v>1127927</v>
      </c>
      <c r="C108" s="9" t="s">
        <v>958</v>
      </c>
      <c r="D108" s="9" t="s">
        <v>1003</v>
      </c>
      <c r="E108" s="9" t="s">
        <v>1184</v>
      </c>
      <c r="F108" s="9" t="s">
        <v>1185</v>
      </c>
      <c r="G108" s="5">
        <f t="shared" si="0"/>
        <v>0</v>
      </c>
      <c r="H108" s="5">
        <f t="shared" si="1"/>
        <v>0</v>
      </c>
      <c r="I108" s="5">
        <f t="shared" si="2"/>
        <v>0</v>
      </c>
      <c r="J108" s="5">
        <f t="shared" si="3"/>
        <v>0</v>
      </c>
      <c r="K108" s="5">
        <f t="shared" si="4"/>
        <v>1</v>
      </c>
      <c r="L108" s="5">
        <f t="shared" si="5"/>
        <v>1</v>
      </c>
      <c r="M108" s="5">
        <f t="shared" si="6"/>
        <v>1</v>
      </c>
      <c r="N108" s="5">
        <f t="shared" si="7"/>
        <v>0</v>
      </c>
      <c r="O108" s="5">
        <f t="shared" si="8"/>
        <v>9</v>
      </c>
      <c r="P108" s="5">
        <f t="shared" si="9"/>
        <v>9</v>
      </c>
      <c r="Q108" s="5">
        <f t="shared" si="10"/>
        <v>1</v>
      </c>
      <c r="R108" s="5">
        <f t="shared" si="11"/>
        <v>1</v>
      </c>
      <c r="S108" s="5">
        <f t="shared" si="12"/>
        <v>9</v>
      </c>
      <c r="T108" s="5">
        <f t="shared" si="13"/>
        <v>9</v>
      </c>
      <c r="U108" s="5">
        <f t="shared" si="14"/>
        <v>0</v>
      </c>
      <c r="V108" s="5">
        <f t="shared" si="15"/>
        <v>9</v>
      </c>
      <c r="W108" s="5">
        <f t="shared" si="16"/>
        <v>0</v>
      </c>
      <c r="X108" s="5">
        <f t="shared" si="17"/>
        <v>9</v>
      </c>
      <c r="Y108" s="5">
        <f t="shared" si="18"/>
        <v>1</v>
      </c>
      <c r="Z108" s="5">
        <f t="shared" si="19"/>
        <v>0</v>
      </c>
      <c r="AA108" s="5">
        <f t="shared" si="20"/>
        <v>9</v>
      </c>
      <c r="AB108" s="5">
        <f t="shared" si="21"/>
        <v>0</v>
      </c>
      <c r="AC108" s="5">
        <f t="shared" si="22"/>
        <v>0</v>
      </c>
      <c r="AD108" s="5">
        <f t="shared" si="23"/>
        <v>0</v>
      </c>
      <c r="AE108" s="5">
        <f t="shared" si="24"/>
        <v>0</v>
      </c>
      <c r="AF108" s="5">
        <f t="shared" si="25"/>
        <v>1</v>
      </c>
      <c r="AG108" s="5">
        <f t="shared" si="26"/>
        <v>0</v>
      </c>
      <c r="AH108" s="5">
        <f t="shared" si="27"/>
        <v>1</v>
      </c>
      <c r="AI108" s="5">
        <f t="shared" si="28"/>
        <v>0</v>
      </c>
      <c r="AJ108" s="5">
        <f t="shared" si="29"/>
        <v>0</v>
      </c>
      <c r="AK108" s="5">
        <f t="shared" si="30"/>
        <v>0</v>
      </c>
      <c r="AL108" s="5">
        <f t="shared" si="31"/>
        <v>0</v>
      </c>
      <c r="AM108" s="5">
        <f t="shared" si="32"/>
        <v>0</v>
      </c>
      <c r="AN108" s="5">
        <f t="shared" si="33"/>
        <v>0</v>
      </c>
      <c r="AO108" s="5">
        <f t="shared" si="34"/>
        <v>1</v>
      </c>
    </row>
    <row r="109" spans="1:41" ht="12.75" customHeight="1" x14ac:dyDescent="0.2">
      <c r="A109" s="9">
        <v>2021</v>
      </c>
      <c r="B109" s="9">
        <v>1270538</v>
      </c>
      <c r="C109" s="9" t="s">
        <v>958</v>
      </c>
      <c r="D109" s="9" t="s">
        <v>1028</v>
      </c>
      <c r="E109" s="9" t="s">
        <v>1186</v>
      </c>
      <c r="F109" s="9" t="s">
        <v>1187</v>
      </c>
      <c r="G109" s="5">
        <f t="shared" si="0"/>
        <v>0</v>
      </c>
      <c r="H109" s="5">
        <f t="shared" si="1"/>
        <v>0</v>
      </c>
      <c r="I109" s="5">
        <f t="shared" si="2"/>
        <v>0</v>
      </c>
      <c r="J109" s="5">
        <f t="shared" si="3"/>
        <v>1</v>
      </c>
      <c r="K109" s="5">
        <f t="shared" si="4"/>
        <v>1</v>
      </c>
      <c r="L109" s="5">
        <f t="shared" si="5"/>
        <v>1</v>
      </c>
      <c r="M109" s="5">
        <f t="shared" si="6"/>
        <v>1</v>
      </c>
      <c r="N109" s="5">
        <f t="shared" si="7"/>
        <v>0</v>
      </c>
      <c r="O109" s="5">
        <f t="shared" si="8"/>
        <v>9</v>
      </c>
      <c r="P109" s="5">
        <f t="shared" si="9"/>
        <v>0</v>
      </c>
      <c r="Q109" s="5">
        <f t="shared" si="10"/>
        <v>0</v>
      </c>
      <c r="R109" s="5">
        <f t="shared" si="11"/>
        <v>0</v>
      </c>
      <c r="S109" s="5">
        <f t="shared" si="12"/>
        <v>0</v>
      </c>
      <c r="T109" s="5">
        <f t="shared" si="13"/>
        <v>0</v>
      </c>
      <c r="U109" s="5">
        <f t="shared" si="14"/>
        <v>1</v>
      </c>
      <c r="V109" s="5">
        <f t="shared" si="15"/>
        <v>0</v>
      </c>
      <c r="W109" s="5">
        <f t="shared" si="16"/>
        <v>9</v>
      </c>
      <c r="X109" s="5">
        <f t="shared" si="17"/>
        <v>9</v>
      </c>
      <c r="Y109" s="5">
        <f t="shared" si="18"/>
        <v>1</v>
      </c>
      <c r="Z109" s="5">
        <f t="shared" si="19"/>
        <v>1</v>
      </c>
      <c r="AA109" s="5">
        <f t="shared" si="20"/>
        <v>9</v>
      </c>
      <c r="AB109" s="5">
        <f t="shared" si="21"/>
        <v>0</v>
      </c>
      <c r="AC109" s="5">
        <f t="shared" si="22"/>
        <v>1</v>
      </c>
      <c r="AD109" s="5">
        <f t="shared" si="23"/>
        <v>0</v>
      </c>
      <c r="AE109" s="5">
        <f t="shared" si="24"/>
        <v>0</v>
      </c>
      <c r="AF109" s="5">
        <f t="shared" si="25"/>
        <v>0</v>
      </c>
      <c r="AG109" s="5">
        <f t="shared" si="26"/>
        <v>9</v>
      </c>
      <c r="AH109" s="5">
        <f t="shared" si="27"/>
        <v>1</v>
      </c>
      <c r="AI109" s="5">
        <f t="shared" si="28"/>
        <v>0</v>
      </c>
      <c r="AJ109" s="5">
        <f t="shared" si="29"/>
        <v>0</v>
      </c>
      <c r="AK109" s="5">
        <f t="shared" si="30"/>
        <v>0</v>
      </c>
      <c r="AL109" s="5">
        <f t="shared" si="31"/>
        <v>0</v>
      </c>
      <c r="AM109" s="5">
        <f t="shared" si="32"/>
        <v>8</v>
      </c>
      <c r="AN109" s="5">
        <f t="shared" si="33"/>
        <v>0</v>
      </c>
      <c r="AO109" s="5">
        <f t="shared" si="34"/>
        <v>0</v>
      </c>
    </row>
    <row r="110" spans="1:41" ht="12.75" customHeight="1" x14ac:dyDescent="0.2">
      <c r="A110" s="9">
        <v>2021</v>
      </c>
      <c r="B110" s="9">
        <v>123336</v>
      </c>
      <c r="C110" s="9" t="s">
        <v>958</v>
      </c>
      <c r="D110" s="9" t="s">
        <v>962</v>
      </c>
      <c r="E110" s="9" t="s">
        <v>1114</v>
      </c>
      <c r="F110" s="9" t="s">
        <v>1188</v>
      </c>
      <c r="G110" s="5">
        <f t="shared" si="0"/>
        <v>0</v>
      </c>
      <c r="H110" s="5">
        <f t="shared" si="1"/>
        <v>0</v>
      </c>
      <c r="I110" s="5">
        <f t="shared" si="2"/>
        <v>0</v>
      </c>
      <c r="J110" s="5">
        <f t="shared" si="3"/>
        <v>0</v>
      </c>
      <c r="K110" s="5">
        <f t="shared" si="4"/>
        <v>1</v>
      </c>
      <c r="L110" s="5">
        <f t="shared" si="5"/>
        <v>1</v>
      </c>
      <c r="M110" s="5">
        <f t="shared" si="6"/>
        <v>0</v>
      </c>
      <c r="N110" s="5">
        <f t="shared" si="7"/>
        <v>0</v>
      </c>
      <c r="O110" s="5">
        <f t="shared" si="8"/>
        <v>1</v>
      </c>
      <c r="P110" s="5">
        <f t="shared" si="9"/>
        <v>0</v>
      </c>
      <c r="Q110" s="5">
        <f t="shared" si="10"/>
        <v>0</v>
      </c>
      <c r="R110" s="5">
        <f t="shared" si="11"/>
        <v>9</v>
      </c>
      <c r="S110" s="5">
        <f t="shared" si="12"/>
        <v>0</v>
      </c>
      <c r="T110" s="5">
        <f t="shared" si="13"/>
        <v>0</v>
      </c>
      <c r="U110" s="5">
        <f t="shared" si="14"/>
        <v>0</v>
      </c>
      <c r="V110" s="5">
        <f t="shared" si="15"/>
        <v>0</v>
      </c>
      <c r="W110" s="5">
        <f t="shared" si="16"/>
        <v>9</v>
      </c>
      <c r="X110" s="5">
        <f t="shared" si="17"/>
        <v>0</v>
      </c>
      <c r="Y110" s="5">
        <f t="shared" si="18"/>
        <v>0</v>
      </c>
      <c r="Z110" s="5">
        <f t="shared" si="19"/>
        <v>0</v>
      </c>
      <c r="AA110" s="5">
        <f t="shared" si="20"/>
        <v>9</v>
      </c>
      <c r="AB110" s="5">
        <f t="shared" si="21"/>
        <v>0</v>
      </c>
      <c r="AC110" s="5">
        <f t="shared" si="22"/>
        <v>0</v>
      </c>
      <c r="AD110" s="5">
        <f t="shared" si="23"/>
        <v>1</v>
      </c>
      <c r="AE110" s="5">
        <f t="shared" si="24"/>
        <v>9</v>
      </c>
      <c r="AF110" s="5">
        <f t="shared" si="25"/>
        <v>9</v>
      </c>
      <c r="AG110" s="5">
        <f t="shared" si="26"/>
        <v>1</v>
      </c>
      <c r="AH110" s="5">
        <f t="shared" si="27"/>
        <v>0</v>
      </c>
      <c r="AI110" s="5">
        <f t="shared" si="28"/>
        <v>0</v>
      </c>
      <c r="AJ110" s="5">
        <f t="shared" si="29"/>
        <v>0</v>
      </c>
      <c r="AK110" s="5">
        <f t="shared" si="30"/>
        <v>0</v>
      </c>
      <c r="AL110" s="5">
        <f t="shared" si="31"/>
        <v>1</v>
      </c>
      <c r="AM110" s="5">
        <f t="shared" si="32"/>
        <v>0</v>
      </c>
      <c r="AN110" s="5">
        <f t="shared" si="33"/>
        <v>1</v>
      </c>
      <c r="AO110" s="5">
        <f t="shared" si="34"/>
        <v>1</v>
      </c>
    </row>
    <row r="111" spans="1:41" ht="12.75" customHeight="1" x14ac:dyDescent="0.2">
      <c r="A111" s="9">
        <v>2021</v>
      </c>
      <c r="B111" s="9">
        <v>150129</v>
      </c>
      <c r="C111" s="9" t="s">
        <v>958</v>
      </c>
      <c r="D111" s="9" t="s">
        <v>994</v>
      </c>
      <c r="E111" s="9" t="s">
        <v>1189</v>
      </c>
      <c r="F111" s="9" t="s">
        <v>1190</v>
      </c>
      <c r="G111" s="5">
        <f t="shared" si="0"/>
        <v>0</v>
      </c>
      <c r="H111" s="5">
        <f t="shared" si="1"/>
        <v>0</v>
      </c>
      <c r="I111" s="5">
        <f t="shared" si="2"/>
        <v>0</v>
      </c>
      <c r="J111" s="5">
        <f t="shared" si="3"/>
        <v>0</v>
      </c>
      <c r="K111" s="5">
        <f t="shared" si="4"/>
        <v>1</v>
      </c>
      <c r="L111" s="5">
        <f t="shared" si="5"/>
        <v>1</v>
      </c>
      <c r="M111" s="5">
        <f t="shared" si="6"/>
        <v>1</v>
      </c>
      <c r="N111" s="5">
        <f t="shared" si="7"/>
        <v>1</v>
      </c>
      <c r="O111" s="5">
        <f t="shared" si="8"/>
        <v>0</v>
      </c>
      <c r="P111" s="5">
        <f t="shared" si="9"/>
        <v>9</v>
      </c>
      <c r="Q111" s="5">
        <f t="shared" si="10"/>
        <v>0</v>
      </c>
      <c r="R111" s="5">
        <f t="shared" si="11"/>
        <v>9</v>
      </c>
      <c r="S111" s="5">
        <f t="shared" si="12"/>
        <v>0</v>
      </c>
      <c r="T111" s="5">
        <f t="shared" si="13"/>
        <v>0</v>
      </c>
      <c r="U111" s="5">
        <f t="shared" si="14"/>
        <v>1</v>
      </c>
      <c r="V111" s="5">
        <f t="shared" si="15"/>
        <v>9</v>
      </c>
      <c r="W111" s="5">
        <f t="shared" si="16"/>
        <v>0</v>
      </c>
      <c r="X111" s="5">
        <f t="shared" si="17"/>
        <v>0</v>
      </c>
      <c r="Y111" s="5">
        <f t="shared" si="18"/>
        <v>1</v>
      </c>
      <c r="Z111" s="5">
        <f t="shared" si="19"/>
        <v>0</v>
      </c>
      <c r="AA111" s="5">
        <f t="shared" si="20"/>
        <v>0</v>
      </c>
      <c r="AB111" s="5">
        <f t="shared" si="21"/>
        <v>0</v>
      </c>
      <c r="AC111" s="5">
        <f t="shared" si="22"/>
        <v>0</v>
      </c>
      <c r="AD111" s="5">
        <f t="shared" si="23"/>
        <v>0</v>
      </c>
      <c r="AE111" s="5">
        <f t="shared" si="24"/>
        <v>0</v>
      </c>
      <c r="AF111" s="5">
        <f t="shared" si="25"/>
        <v>9</v>
      </c>
      <c r="AG111" s="5">
        <f t="shared" si="26"/>
        <v>1</v>
      </c>
      <c r="AH111" s="5">
        <f t="shared" si="27"/>
        <v>0</v>
      </c>
      <c r="AI111" s="5">
        <f t="shared" si="28"/>
        <v>1</v>
      </c>
      <c r="AJ111" s="5">
        <f t="shared" si="29"/>
        <v>1</v>
      </c>
      <c r="AK111" s="5">
        <f t="shared" si="30"/>
        <v>9</v>
      </c>
      <c r="AL111" s="5">
        <f t="shared" si="31"/>
        <v>1</v>
      </c>
      <c r="AM111" s="5">
        <f t="shared" si="32"/>
        <v>9</v>
      </c>
      <c r="AN111" s="5">
        <f t="shared" si="33"/>
        <v>0</v>
      </c>
      <c r="AO111" s="5">
        <f t="shared" si="34"/>
        <v>0</v>
      </c>
    </row>
    <row r="112" spans="1:41" ht="12.75" customHeight="1" x14ac:dyDescent="0.2">
      <c r="A112" s="9">
        <v>2021</v>
      </c>
      <c r="B112" s="9">
        <v>123336</v>
      </c>
      <c r="C112" s="9" t="s">
        <v>958</v>
      </c>
      <c r="D112" s="9" t="s">
        <v>962</v>
      </c>
      <c r="E112" s="9" t="s">
        <v>1191</v>
      </c>
      <c r="F112" s="9" t="s">
        <v>1192</v>
      </c>
      <c r="G112" s="5">
        <f t="shared" si="0"/>
        <v>0</v>
      </c>
      <c r="H112" s="5">
        <f t="shared" si="1"/>
        <v>0</v>
      </c>
      <c r="I112" s="5">
        <f t="shared" si="2"/>
        <v>1</v>
      </c>
      <c r="J112" s="5">
        <f t="shared" si="3"/>
        <v>0</v>
      </c>
      <c r="K112" s="5">
        <f t="shared" si="4"/>
        <v>0</v>
      </c>
      <c r="L112" s="5">
        <f t="shared" si="5"/>
        <v>1</v>
      </c>
      <c r="M112" s="5">
        <f t="shared" si="6"/>
        <v>0</v>
      </c>
      <c r="N112" s="5">
        <f t="shared" si="7"/>
        <v>0</v>
      </c>
      <c r="O112" s="5">
        <f t="shared" si="8"/>
        <v>0</v>
      </c>
      <c r="P112" s="5">
        <f t="shared" si="9"/>
        <v>0</v>
      </c>
      <c r="Q112" s="5">
        <f t="shared" si="10"/>
        <v>0</v>
      </c>
      <c r="R112" s="5">
        <f t="shared" si="11"/>
        <v>9</v>
      </c>
      <c r="S112" s="5">
        <f t="shared" si="12"/>
        <v>0</v>
      </c>
      <c r="T112" s="5">
        <f t="shared" si="13"/>
        <v>0</v>
      </c>
      <c r="U112" s="5">
        <f t="shared" si="14"/>
        <v>0</v>
      </c>
      <c r="V112" s="5">
        <f t="shared" si="15"/>
        <v>0</v>
      </c>
      <c r="W112" s="5">
        <f t="shared" si="16"/>
        <v>9</v>
      </c>
      <c r="X112" s="5">
        <f t="shared" si="17"/>
        <v>0</v>
      </c>
      <c r="Y112" s="5">
        <f t="shared" si="18"/>
        <v>0</v>
      </c>
      <c r="Z112" s="5">
        <f t="shared" si="19"/>
        <v>0</v>
      </c>
      <c r="AA112" s="5">
        <f t="shared" si="20"/>
        <v>9</v>
      </c>
      <c r="AB112" s="5">
        <f t="shared" si="21"/>
        <v>1</v>
      </c>
      <c r="AC112" s="5">
        <f t="shared" si="22"/>
        <v>1</v>
      </c>
      <c r="AD112" s="5">
        <f t="shared" si="23"/>
        <v>0</v>
      </c>
      <c r="AE112" s="5">
        <f t="shared" si="24"/>
        <v>9</v>
      </c>
      <c r="AF112" s="5">
        <f t="shared" si="25"/>
        <v>9</v>
      </c>
      <c r="AG112" s="5">
        <f t="shared" si="26"/>
        <v>0</v>
      </c>
      <c r="AH112" s="5">
        <f t="shared" si="27"/>
        <v>1</v>
      </c>
      <c r="AI112" s="5">
        <f t="shared" si="28"/>
        <v>1</v>
      </c>
      <c r="AJ112" s="5">
        <f t="shared" si="29"/>
        <v>1</v>
      </c>
      <c r="AK112" s="5">
        <f t="shared" si="30"/>
        <v>0</v>
      </c>
      <c r="AL112" s="5">
        <f t="shared" si="31"/>
        <v>0</v>
      </c>
      <c r="AM112" s="5">
        <f t="shared" si="32"/>
        <v>1</v>
      </c>
      <c r="AN112" s="5">
        <f t="shared" si="33"/>
        <v>1</v>
      </c>
      <c r="AO112" s="5">
        <f t="shared" si="34"/>
        <v>0</v>
      </c>
    </row>
    <row r="113" spans="1:41" ht="12.75" customHeight="1" x14ac:dyDescent="0.2">
      <c r="A113" s="9">
        <v>2021</v>
      </c>
      <c r="B113" s="9">
        <v>123336</v>
      </c>
      <c r="C113" s="9" t="s">
        <v>958</v>
      </c>
      <c r="D113" s="9" t="s">
        <v>962</v>
      </c>
      <c r="E113" s="9" t="s">
        <v>1193</v>
      </c>
      <c r="F113" s="9" t="s">
        <v>1194</v>
      </c>
      <c r="G113" s="5">
        <f t="shared" si="0"/>
        <v>1</v>
      </c>
      <c r="H113" s="5">
        <f t="shared" si="1"/>
        <v>0</v>
      </c>
      <c r="I113" s="5">
        <f t="shared" si="2"/>
        <v>0</v>
      </c>
      <c r="J113" s="5">
        <f t="shared" si="3"/>
        <v>1</v>
      </c>
      <c r="K113" s="5">
        <f t="shared" si="4"/>
        <v>0</v>
      </c>
      <c r="L113" s="5">
        <f t="shared" si="5"/>
        <v>1</v>
      </c>
      <c r="M113" s="5">
        <f t="shared" si="6"/>
        <v>1</v>
      </c>
      <c r="N113" s="5">
        <f t="shared" si="7"/>
        <v>1</v>
      </c>
      <c r="O113" s="5">
        <f t="shared" si="8"/>
        <v>1</v>
      </c>
      <c r="P113" s="5">
        <f t="shared" si="9"/>
        <v>0</v>
      </c>
      <c r="Q113" s="5">
        <f t="shared" si="10"/>
        <v>0</v>
      </c>
      <c r="R113" s="5">
        <f t="shared" si="11"/>
        <v>9</v>
      </c>
      <c r="S113" s="5">
        <f t="shared" si="12"/>
        <v>0</v>
      </c>
      <c r="T113" s="5">
        <f t="shared" si="13"/>
        <v>0</v>
      </c>
      <c r="U113" s="5">
        <f t="shared" si="14"/>
        <v>0</v>
      </c>
      <c r="V113" s="5">
        <f t="shared" si="15"/>
        <v>0</v>
      </c>
      <c r="W113" s="5">
        <f t="shared" si="16"/>
        <v>9</v>
      </c>
      <c r="X113" s="5">
        <f t="shared" si="17"/>
        <v>1</v>
      </c>
      <c r="Y113" s="5">
        <f t="shared" si="18"/>
        <v>0</v>
      </c>
      <c r="Z113" s="5">
        <f t="shared" si="19"/>
        <v>0</v>
      </c>
      <c r="AA113" s="5">
        <f t="shared" si="20"/>
        <v>9</v>
      </c>
      <c r="AB113" s="5">
        <f t="shared" si="21"/>
        <v>1</v>
      </c>
      <c r="AC113" s="5">
        <f t="shared" si="22"/>
        <v>1</v>
      </c>
      <c r="AD113" s="5">
        <f t="shared" si="23"/>
        <v>0</v>
      </c>
      <c r="AE113" s="5">
        <f t="shared" si="24"/>
        <v>9</v>
      </c>
      <c r="AF113" s="5">
        <f t="shared" si="25"/>
        <v>9</v>
      </c>
      <c r="AG113" s="5">
        <f t="shared" si="26"/>
        <v>1</v>
      </c>
      <c r="AH113" s="5">
        <f t="shared" si="27"/>
        <v>0</v>
      </c>
      <c r="AI113" s="5">
        <f t="shared" si="28"/>
        <v>0</v>
      </c>
      <c r="AJ113" s="5">
        <f t="shared" si="29"/>
        <v>0</v>
      </c>
      <c r="AK113" s="5">
        <f t="shared" si="30"/>
        <v>0</v>
      </c>
      <c r="AL113" s="5">
        <f t="shared" si="31"/>
        <v>0</v>
      </c>
      <c r="AM113" s="5">
        <f t="shared" si="32"/>
        <v>0</v>
      </c>
      <c r="AN113" s="5">
        <f t="shared" si="33"/>
        <v>0</v>
      </c>
      <c r="AO113" s="5">
        <f t="shared" si="34"/>
        <v>0</v>
      </c>
    </row>
    <row r="114" spans="1:41" ht="12.75" customHeight="1" x14ac:dyDescent="0.2">
      <c r="A114" s="9">
        <v>2021</v>
      </c>
      <c r="B114" s="9">
        <v>1179970</v>
      </c>
      <c r="C114" s="9" t="s">
        <v>958</v>
      </c>
      <c r="D114" s="9" t="s">
        <v>963</v>
      </c>
      <c r="E114" s="9" t="s">
        <v>1195</v>
      </c>
      <c r="F114" s="9" t="s">
        <v>1196</v>
      </c>
      <c r="G114" s="5">
        <f t="shared" si="0"/>
        <v>0</v>
      </c>
      <c r="H114" s="5">
        <f t="shared" si="1"/>
        <v>0</v>
      </c>
      <c r="I114" s="5">
        <f t="shared" si="2"/>
        <v>0</v>
      </c>
      <c r="J114" s="5">
        <f t="shared" si="3"/>
        <v>0</v>
      </c>
      <c r="K114" s="5">
        <f t="shared" si="4"/>
        <v>1</v>
      </c>
      <c r="L114" s="5">
        <f t="shared" si="5"/>
        <v>0</v>
      </c>
      <c r="M114" s="5">
        <f t="shared" si="6"/>
        <v>1</v>
      </c>
      <c r="N114" s="5">
        <f t="shared" si="7"/>
        <v>0</v>
      </c>
      <c r="O114" s="5">
        <f t="shared" si="8"/>
        <v>0</v>
      </c>
      <c r="P114" s="5">
        <f t="shared" si="9"/>
        <v>0</v>
      </c>
      <c r="Q114" s="5">
        <f t="shared" si="10"/>
        <v>0</v>
      </c>
      <c r="R114" s="5">
        <f t="shared" si="11"/>
        <v>1</v>
      </c>
      <c r="S114" s="5">
        <f t="shared" si="12"/>
        <v>0</v>
      </c>
      <c r="T114" s="5">
        <f t="shared" si="13"/>
        <v>0</v>
      </c>
      <c r="U114" s="5">
        <f t="shared" si="14"/>
        <v>0</v>
      </c>
      <c r="V114" s="5">
        <f t="shared" si="15"/>
        <v>0</v>
      </c>
      <c r="W114" s="5">
        <f t="shared" si="16"/>
        <v>0</v>
      </c>
      <c r="X114" s="5">
        <f t="shared" si="17"/>
        <v>1</v>
      </c>
      <c r="Y114" s="5">
        <f t="shared" si="18"/>
        <v>9</v>
      </c>
      <c r="Z114" s="5">
        <f t="shared" si="19"/>
        <v>0</v>
      </c>
      <c r="AA114" s="5">
        <f t="shared" si="20"/>
        <v>0</v>
      </c>
      <c r="AB114" s="5">
        <f t="shared" si="21"/>
        <v>9</v>
      </c>
      <c r="AC114" s="5">
        <f t="shared" si="22"/>
        <v>1</v>
      </c>
      <c r="AD114" s="5">
        <f t="shared" si="23"/>
        <v>1</v>
      </c>
      <c r="AE114" s="5">
        <f t="shared" si="24"/>
        <v>1</v>
      </c>
      <c r="AF114" s="5">
        <f t="shared" si="25"/>
        <v>1</v>
      </c>
      <c r="AG114" s="5">
        <f t="shared" si="26"/>
        <v>1</v>
      </c>
      <c r="AH114" s="5">
        <f t="shared" si="27"/>
        <v>0</v>
      </c>
      <c r="AI114" s="5">
        <f t="shared" si="28"/>
        <v>0</v>
      </c>
      <c r="AJ114" s="5">
        <f t="shared" si="29"/>
        <v>0</v>
      </c>
      <c r="AK114" s="5">
        <f t="shared" si="30"/>
        <v>0</v>
      </c>
      <c r="AL114" s="5">
        <f t="shared" si="31"/>
        <v>1</v>
      </c>
      <c r="AM114" s="5">
        <f t="shared" si="32"/>
        <v>0</v>
      </c>
      <c r="AN114" s="5">
        <f t="shared" si="33"/>
        <v>0</v>
      </c>
      <c r="AO114" s="5">
        <f t="shared" si="34"/>
        <v>0</v>
      </c>
    </row>
    <row r="115" spans="1:41" ht="12.75" customHeight="1" x14ac:dyDescent="0.2">
      <c r="A115" s="9">
        <v>2021</v>
      </c>
      <c r="B115" s="9">
        <v>122845</v>
      </c>
      <c r="C115" s="9" t="s">
        <v>958</v>
      </c>
      <c r="D115" s="9" t="s">
        <v>1028</v>
      </c>
      <c r="E115" s="9" t="s">
        <v>1198</v>
      </c>
      <c r="F115" s="9" t="s">
        <v>1199</v>
      </c>
      <c r="G115" s="5">
        <f t="shared" si="0"/>
        <v>0</v>
      </c>
      <c r="H115" s="5">
        <f t="shared" si="1"/>
        <v>0</v>
      </c>
      <c r="I115" s="5">
        <f t="shared" si="2"/>
        <v>1</v>
      </c>
      <c r="J115" s="5">
        <f t="shared" si="3"/>
        <v>0</v>
      </c>
      <c r="K115" s="5">
        <f t="shared" si="4"/>
        <v>1</v>
      </c>
      <c r="L115" s="5">
        <f t="shared" si="5"/>
        <v>1</v>
      </c>
      <c r="M115" s="5">
        <f t="shared" si="6"/>
        <v>1</v>
      </c>
      <c r="N115" s="5">
        <f t="shared" si="7"/>
        <v>0</v>
      </c>
      <c r="O115" s="5">
        <f t="shared" si="8"/>
        <v>9</v>
      </c>
      <c r="P115" s="5">
        <f t="shared" si="9"/>
        <v>0</v>
      </c>
      <c r="Q115" s="5">
        <f t="shared" si="10"/>
        <v>0</v>
      </c>
      <c r="R115" s="5">
        <f t="shared" si="11"/>
        <v>0</v>
      </c>
      <c r="S115" s="5">
        <f t="shared" si="12"/>
        <v>1</v>
      </c>
      <c r="T115" s="5">
        <f t="shared" si="13"/>
        <v>0</v>
      </c>
      <c r="U115" s="5">
        <f t="shared" si="14"/>
        <v>0</v>
      </c>
      <c r="V115" s="5">
        <f t="shared" si="15"/>
        <v>0</v>
      </c>
      <c r="W115" s="5">
        <f t="shared" si="16"/>
        <v>9</v>
      </c>
      <c r="X115" s="5">
        <f t="shared" si="17"/>
        <v>9</v>
      </c>
      <c r="Y115" s="5">
        <f t="shared" si="18"/>
        <v>1</v>
      </c>
      <c r="Z115" s="5">
        <f t="shared" si="19"/>
        <v>0</v>
      </c>
      <c r="AA115" s="5">
        <f t="shared" si="20"/>
        <v>9</v>
      </c>
      <c r="AB115" s="5">
        <f t="shared" si="21"/>
        <v>1</v>
      </c>
      <c r="AC115" s="5">
        <f t="shared" si="22"/>
        <v>0</v>
      </c>
      <c r="AD115" s="5">
        <f t="shared" si="23"/>
        <v>0</v>
      </c>
      <c r="AE115" s="5">
        <f t="shared" si="24"/>
        <v>1</v>
      </c>
      <c r="AF115" s="5">
        <f t="shared" si="25"/>
        <v>0</v>
      </c>
      <c r="AG115" s="5">
        <f t="shared" si="26"/>
        <v>9</v>
      </c>
      <c r="AH115" s="5">
        <f t="shared" si="27"/>
        <v>0</v>
      </c>
      <c r="AI115" s="5">
        <f t="shared" si="28"/>
        <v>0</v>
      </c>
      <c r="AJ115" s="5">
        <f t="shared" si="29"/>
        <v>1</v>
      </c>
      <c r="AK115" s="5">
        <f t="shared" si="30"/>
        <v>1</v>
      </c>
      <c r="AL115" s="5">
        <f t="shared" si="31"/>
        <v>0</v>
      </c>
      <c r="AM115" s="5">
        <f t="shared" si="32"/>
        <v>8</v>
      </c>
      <c r="AN115" s="5">
        <f t="shared" si="33"/>
        <v>0</v>
      </c>
      <c r="AO115" s="5">
        <f t="shared" si="34"/>
        <v>0</v>
      </c>
    </row>
    <row r="116" spans="1:41" ht="12.75" customHeight="1" x14ac:dyDescent="0.2">
      <c r="A116" s="9">
        <v>2021</v>
      </c>
      <c r="B116" s="9">
        <v>123336</v>
      </c>
      <c r="C116" s="9" t="s">
        <v>958</v>
      </c>
      <c r="D116" s="9" t="s">
        <v>962</v>
      </c>
      <c r="E116" s="9" t="s">
        <v>1200</v>
      </c>
      <c r="F116" s="9" t="s">
        <v>1201</v>
      </c>
      <c r="G116" s="5">
        <f t="shared" si="0"/>
        <v>1</v>
      </c>
      <c r="H116" s="5">
        <f t="shared" si="1"/>
        <v>0</v>
      </c>
      <c r="I116" s="5">
        <f t="shared" si="2"/>
        <v>1</v>
      </c>
      <c r="J116" s="5">
        <f t="shared" si="3"/>
        <v>0</v>
      </c>
      <c r="K116" s="5">
        <f t="shared" si="4"/>
        <v>1</v>
      </c>
      <c r="L116" s="5">
        <f t="shared" si="5"/>
        <v>0</v>
      </c>
      <c r="M116" s="5">
        <f t="shared" si="6"/>
        <v>1</v>
      </c>
      <c r="N116" s="5">
        <f t="shared" si="7"/>
        <v>0</v>
      </c>
      <c r="O116" s="5">
        <f t="shared" si="8"/>
        <v>0</v>
      </c>
      <c r="P116" s="5">
        <f t="shared" si="9"/>
        <v>0</v>
      </c>
      <c r="Q116" s="5">
        <f t="shared" si="10"/>
        <v>0</v>
      </c>
      <c r="R116" s="5">
        <f t="shared" si="11"/>
        <v>9</v>
      </c>
      <c r="S116" s="5">
        <f t="shared" si="12"/>
        <v>0</v>
      </c>
      <c r="T116" s="5">
        <f t="shared" si="13"/>
        <v>1</v>
      </c>
      <c r="U116" s="5">
        <f t="shared" si="14"/>
        <v>1</v>
      </c>
      <c r="V116" s="5">
        <f t="shared" si="15"/>
        <v>1</v>
      </c>
      <c r="W116" s="5">
        <f t="shared" si="16"/>
        <v>9</v>
      </c>
      <c r="X116" s="5">
        <f t="shared" si="17"/>
        <v>0</v>
      </c>
      <c r="Y116" s="5">
        <f t="shared" si="18"/>
        <v>1</v>
      </c>
      <c r="Z116" s="5">
        <f t="shared" si="19"/>
        <v>0</v>
      </c>
      <c r="AA116" s="5">
        <f t="shared" si="20"/>
        <v>9</v>
      </c>
      <c r="AB116" s="5">
        <f t="shared" si="21"/>
        <v>0</v>
      </c>
      <c r="AC116" s="5">
        <f t="shared" si="22"/>
        <v>1</v>
      </c>
      <c r="AD116" s="5">
        <f t="shared" si="23"/>
        <v>0</v>
      </c>
      <c r="AE116" s="5">
        <f t="shared" si="24"/>
        <v>9</v>
      </c>
      <c r="AF116" s="5">
        <f t="shared" si="25"/>
        <v>9</v>
      </c>
      <c r="AG116" s="5">
        <f t="shared" si="26"/>
        <v>0</v>
      </c>
      <c r="AH116" s="5">
        <f t="shared" si="27"/>
        <v>0</v>
      </c>
      <c r="AI116" s="5">
        <f t="shared" si="28"/>
        <v>0</v>
      </c>
      <c r="AJ116" s="5">
        <f t="shared" si="29"/>
        <v>0</v>
      </c>
      <c r="AK116" s="5">
        <f t="shared" si="30"/>
        <v>0</v>
      </c>
      <c r="AL116" s="5">
        <f t="shared" si="31"/>
        <v>0</v>
      </c>
      <c r="AM116" s="5">
        <f t="shared" si="32"/>
        <v>0</v>
      </c>
      <c r="AN116" s="5">
        <f t="shared" si="33"/>
        <v>1</v>
      </c>
      <c r="AO116" s="5">
        <f t="shared" si="34"/>
        <v>0</v>
      </c>
    </row>
    <row r="117" spans="1:41" ht="12.75" customHeight="1" x14ac:dyDescent="0.2">
      <c r="A117" s="9">
        <v>2021</v>
      </c>
      <c r="B117" s="9">
        <v>1270538</v>
      </c>
      <c r="C117" s="9" t="s">
        <v>958</v>
      </c>
      <c r="D117" s="9" t="s">
        <v>1028</v>
      </c>
      <c r="E117" s="9" t="s">
        <v>1202</v>
      </c>
      <c r="F117" s="9" t="s">
        <v>1203</v>
      </c>
      <c r="G117" s="5">
        <f t="shared" si="0"/>
        <v>0</v>
      </c>
      <c r="H117" s="5">
        <f t="shared" si="1"/>
        <v>0</v>
      </c>
      <c r="I117" s="5">
        <f t="shared" si="2"/>
        <v>1</v>
      </c>
      <c r="J117" s="5">
        <f t="shared" si="3"/>
        <v>0</v>
      </c>
      <c r="K117" s="5">
        <f t="shared" si="4"/>
        <v>1</v>
      </c>
      <c r="L117" s="5">
        <f t="shared" si="5"/>
        <v>0</v>
      </c>
      <c r="M117" s="5">
        <f t="shared" si="6"/>
        <v>0</v>
      </c>
      <c r="N117" s="5">
        <f t="shared" si="7"/>
        <v>0</v>
      </c>
      <c r="O117" s="5">
        <f t="shared" si="8"/>
        <v>9</v>
      </c>
      <c r="P117" s="5">
        <f t="shared" si="9"/>
        <v>0</v>
      </c>
      <c r="Q117" s="5">
        <f t="shared" si="10"/>
        <v>1</v>
      </c>
      <c r="R117" s="5" t="str">
        <f t="shared" si="11"/>
        <v>B</v>
      </c>
      <c r="S117" s="5">
        <f t="shared" si="12"/>
        <v>0</v>
      </c>
      <c r="T117" s="5">
        <f t="shared" si="13"/>
        <v>1</v>
      </c>
      <c r="U117" s="5">
        <f t="shared" si="14"/>
        <v>1</v>
      </c>
      <c r="V117" s="5">
        <f t="shared" si="15"/>
        <v>0</v>
      </c>
      <c r="W117" s="5">
        <f t="shared" si="16"/>
        <v>9</v>
      </c>
      <c r="X117" s="5">
        <f t="shared" si="17"/>
        <v>9</v>
      </c>
      <c r="Y117" s="5">
        <f t="shared" si="18"/>
        <v>1</v>
      </c>
      <c r="Z117" s="5">
        <f t="shared" si="19"/>
        <v>0</v>
      </c>
      <c r="AA117" s="5">
        <f t="shared" si="20"/>
        <v>9</v>
      </c>
      <c r="AB117" s="5">
        <f t="shared" si="21"/>
        <v>0</v>
      </c>
      <c r="AC117" s="5">
        <f t="shared" si="22"/>
        <v>1</v>
      </c>
      <c r="AD117" s="5">
        <f t="shared" si="23"/>
        <v>0</v>
      </c>
      <c r="AE117" s="5">
        <f t="shared" si="24"/>
        <v>0</v>
      </c>
      <c r="AF117" s="5">
        <f t="shared" si="25"/>
        <v>1</v>
      </c>
      <c r="AG117" s="5">
        <f t="shared" si="26"/>
        <v>9</v>
      </c>
      <c r="AH117" s="5">
        <f t="shared" si="27"/>
        <v>0</v>
      </c>
      <c r="AI117" s="5">
        <f t="shared" si="28"/>
        <v>0</v>
      </c>
      <c r="AJ117" s="5">
        <f t="shared" si="29"/>
        <v>1</v>
      </c>
      <c r="AK117" s="5">
        <f t="shared" si="30"/>
        <v>0</v>
      </c>
      <c r="AL117" s="5">
        <f t="shared" si="31"/>
        <v>0</v>
      </c>
      <c r="AM117" s="5">
        <f t="shared" si="32"/>
        <v>8</v>
      </c>
      <c r="AN117" s="5">
        <f t="shared" si="33"/>
        <v>0</v>
      </c>
      <c r="AO117" s="5">
        <f t="shared" si="34"/>
        <v>0</v>
      </c>
    </row>
    <row r="118" spans="1:41" ht="12.75" customHeight="1" x14ac:dyDescent="0.2">
      <c r="A118" s="9">
        <v>2021</v>
      </c>
      <c r="B118" s="9">
        <v>123336</v>
      </c>
      <c r="C118" s="9" t="s">
        <v>958</v>
      </c>
      <c r="D118" s="9" t="s">
        <v>962</v>
      </c>
      <c r="E118" s="9" t="s">
        <v>1204</v>
      </c>
      <c r="F118" s="9" t="s">
        <v>1205</v>
      </c>
      <c r="G118" s="5">
        <f t="shared" si="0"/>
        <v>1</v>
      </c>
      <c r="H118" s="5">
        <f t="shared" si="1"/>
        <v>0</v>
      </c>
      <c r="I118" s="5">
        <f t="shared" si="2"/>
        <v>0</v>
      </c>
      <c r="J118" s="5">
        <f t="shared" si="3"/>
        <v>0</v>
      </c>
      <c r="K118" s="5">
        <f t="shared" si="4"/>
        <v>1</v>
      </c>
      <c r="L118" s="5">
        <f t="shared" si="5"/>
        <v>0</v>
      </c>
      <c r="M118" s="5">
        <f t="shared" si="6"/>
        <v>0</v>
      </c>
      <c r="N118" s="5">
        <f t="shared" si="7"/>
        <v>0</v>
      </c>
      <c r="O118" s="5">
        <f t="shared" si="8"/>
        <v>0</v>
      </c>
      <c r="P118" s="5">
        <f t="shared" si="9"/>
        <v>0</v>
      </c>
      <c r="Q118" s="5">
        <f t="shared" si="10"/>
        <v>1</v>
      </c>
      <c r="R118" s="5">
        <f t="shared" si="11"/>
        <v>9</v>
      </c>
      <c r="S118" s="5">
        <f t="shared" si="12"/>
        <v>0</v>
      </c>
      <c r="T118" s="5">
        <f t="shared" si="13"/>
        <v>0</v>
      </c>
      <c r="U118" s="5">
        <f t="shared" si="14"/>
        <v>1</v>
      </c>
      <c r="V118" s="5">
        <f t="shared" si="15"/>
        <v>0</v>
      </c>
      <c r="W118" s="5">
        <f t="shared" si="16"/>
        <v>9</v>
      </c>
      <c r="X118" s="5">
        <f t="shared" si="17"/>
        <v>0</v>
      </c>
      <c r="Y118" s="5">
        <f t="shared" si="18"/>
        <v>0</v>
      </c>
      <c r="Z118" s="5">
        <f t="shared" si="19"/>
        <v>1</v>
      </c>
      <c r="AA118" s="5">
        <f t="shared" si="20"/>
        <v>9</v>
      </c>
      <c r="AB118" s="5">
        <f t="shared" si="21"/>
        <v>1</v>
      </c>
      <c r="AC118" s="5">
        <f t="shared" si="22"/>
        <v>1</v>
      </c>
      <c r="AD118" s="5">
        <f t="shared" si="23"/>
        <v>0</v>
      </c>
      <c r="AE118" s="5">
        <f t="shared" si="24"/>
        <v>9</v>
      </c>
      <c r="AF118" s="5">
        <f t="shared" si="25"/>
        <v>9</v>
      </c>
      <c r="AG118" s="5">
        <f t="shared" si="26"/>
        <v>1</v>
      </c>
      <c r="AH118" s="5">
        <f t="shared" si="27"/>
        <v>1</v>
      </c>
      <c r="AI118" s="5">
        <f t="shared" si="28"/>
        <v>0</v>
      </c>
      <c r="AJ118" s="5">
        <f t="shared" si="29"/>
        <v>0</v>
      </c>
      <c r="AK118" s="5">
        <f t="shared" si="30"/>
        <v>0</v>
      </c>
      <c r="AL118" s="5">
        <f t="shared" si="31"/>
        <v>0</v>
      </c>
      <c r="AM118" s="5">
        <f t="shared" si="32"/>
        <v>0</v>
      </c>
      <c r="AN118" s="5">
        <f t="shared" si="33"/>
        <v>0</v>
      </c>
      <c r="AO118" s="5">
        <f t="shared" si="34"/>
        <v>1</v>
      </c>
    </row>
    <row r="119" spans="1:41" ht="12.75" customHeight="1" x14ac:dyDescent="0.2">
      <c r="A119" s="9">
        <v>2021</v>
      </c>
      <c r="B119" s="9">
        <v>1179970</v>
      </c>
      <c r="C119" s="9" t="s">
        <v>958</v>
      </c>
      <c r="D119" s="9" t="s">
        <v>963</v>
      </c>
      <c r="E119" s="9" t="s">
        <v>1206</v>
      </c>
      <c r="F119" s="9" t="s">
        <v>1207</v>
      </c>
      <c r="G119" s="5">
        <f t="shared" si="0"/>
        <v>0</v>
      </c>
      <c r="H119" s="5">
        <f t="shared" si="1"/>
        <v>0</v>
      </c>
      <c r="I119" s="5">
        <f t="shared" si="2"/>
        <v>0</v>
      </c>
      <c r="J119" s="5">
        <f t="shared" si="3"/>
        <v>0</v>
      </c>
      <c r="K119" s="5">
        <f t="shared" si="4"/>
        <v>0</v>
      </c>
      <c r="L119" s="5">
        <f t="shared" si="5"/>
        <v>1</v>
      </c>
      <c r="M119" s="5">
        <f t="shared" si="6"/>
        <v>0</v>
      </c>
      <c r="N119" s="5">
        <f t="shared" si="7"/>
        <v>0</v>
      </c>
      <c r="O119" s="5">
        <f t="shared" si="8"/>
        <v>0</v>
      </c>
      <c r="P119" s="5">
        <f t="shared" si="9"/>
        <v>0</v>
      </c>
      <c r="Q119" s="5">
        <f t="shared" si="10"/>
        <v>0</v>
      </c>
      <c r="R119" s="5">
        <f t="shared" si="11"/>
        <v>0</v>
      </c>
      <c r="S119" s="5">
        <f t="shared" si="12"/>
        <v>0</v>
      </c>
      <c r="T119" s="5">
        <f t="shared" si="13"/>
        <v>0</v>
      </c>
      <c r="U119" s="5">
        <f t="shared" si="14"/>
        <v>0</v>
      </c>
      <c r="V119" s="5">
        <f t="shared" si="15"/>
        <v>1</v>
      </c>
      <c r="W119" s="5">
        <f t="shared" si="16"/>
        <v>0</v>
      </c>
      <c r="X119" s="5">
        <f t="shared" si="17"/>
        <v>0</v>
      </c>
      <c r="Y119" s="5">
        <f t="shared" si="18"/>
        <v>9</v>
      </c>
      <c r="Z119" s="5">
        <f t="shared" si="19"/>
        <v>1</v>
      </c>
      <c r="AA119" s="5">
        <f t="shared" si="20"/>
        <v>0</v>
      </c>
      <c r="AB119" s="5">
        <f t="shared" si="21"/>
        <v>9</v>
      </c>
      <c r="AC119" s="5">
        <f t="shared" si="22"/>
        <v>1</v>
      </c>
      <c r="AD119" s="5">
        <f t="shared" si="23"/>
        <v>1</v>
      </c>
      <c r="AE119" s="5">
        <f t="shared" si="24"/>
        <v>1</v>
      </c>
      <c r="AF119" s="5">
        <f t="shared" si="25"/>
        <v>1</v>
      </c>
      <c r="AG119" s="5">
        <f t="shared" si="26"/>
        <v>1</v>
      </c>
      <c r="AH119" s="5">
        <f t="shared" si="27"/>
        <v>1</v>
      </c>
      <c r="AI119" s="5">
        <f t="shared" si="28"/>
        <v>0</v>
      </c>
      <c r="AJ119" s="5">
        <f t="shared" si="29"/>
        <v>0</v>
      </c>
      <c r="AK119" s="5">
        <f t="shared" si="30"/>
        <v>0</v>
      </c>
      <c r="AL119" s="5">
        <f t="shared" si="31"/>
        <v>1</v>
      </c>
      <c r="AM119" s="5">
        <f t="shared" si="32"/>
        <v>0</v>
      </c>
      <c r="AN119" s="5">
        <f t="shared" si="33"/>
        <v>0</v>
      </c>
      <c r="AO119" s="5">
        <f t="shared" si="34"/>
        <v>0</v>
      </c>
    </row>
    <row r="120" spans="1:41" ht="12.75" customHeight="1" x14ac:dyDescent="0.2">
      <c r="A120" s="9">
        <v>2021</v>
      </c>
      <c r="B120" s="9">
        <v>1179970</v>
      </c>
      <c r="C120" s="9" t="s">
        <v>958</v>
      </c>
      <c r="D120" s="9" t="s">
        <v>963</v>
      </c>
      <c r="E120" s="9" t="s">
        <v>1208</v>
      </c>
      <c r="F120" s="9" t="s">
        <v>1209</v>
      </c>
      <c r="G120" s="5">
        <f t="shared" si="0"/>
        <v>1</v>
      </c>
      <c r="H120" s="5">
        <f t="shared" si="1"/>
        <v>1</v>
      </c>
      <c r="I120" s="5">
        <f t="shared" si="2"/>
        <v>0</v>
      </c>
      <c r="J120" s="5">
        <f t="shared" si="3"/>
        <v>0</v>
      </c>
      <c r="K120" s="5">
        <f t="shared" si="4"/>
        <v>1</v>
      </c>
      <c r="L120" s="5">
        <f t="shared" si="5"/>
        <v>0</v>
      </c>
      <c r="M120" s="5">
        <f t="shared" si="6"/>
        <v>0</v>
      </c>
      <c r="N120" s="5">
        <f t="shared" si="7"/>
        <v>0</v>
      </c>
      <c r="O120" s="5">
        <f t="shared" si="8"/>
        <v>0</v>
      </c>
      <c r="P120" s="5">
        <f t="shared" si="9"/>
        <v>0</v>
      </c>
      <c r="Q120" s="5">
        <f t="shared" si="10"/>
        <v>0</v>
      </c>
      <c r="R120" s="5">
        <f t="shared" si="11"/>
        <v>0</v>
      </c>
      <c r="S120" s="5">
        <f t="shared" si="12"/>
        <v>1</v>
      </c>
      <c r="T120" s="5">
        <f t="shared" si="13"/>
        <v>0</v>
      </c>
      <c r="U120" s="5">
        <f t="shared" si="14"/>
        <v>1</v>
      </c>
      <c r="V120" s="5">
        <f t="shared" si="15"/>
        <v>0</v>
      </c>
      <c r="W120" s="5">
        <f t="shared" si="16"/>
        <v>0</v>
      </c>
      <c r="X120" s="5">
        <f t="shared" si="17"/>
        <v>0</v>
      </c>
      <c r="Y120" s="5">
        <f t="shared" si="18"/>
        <v>9</v>
      </c>
      <c r="Z120" s="5">
        <f t="shared" si="19"/>
        <v>0</v>
      </c>
      <c r="AA120" s="5">
        <f t="shared" si="20"/>
        <v>0</v>
      </c>
      <c r="AB120" s="5">
        <f t="shared" si="21"/>
        <v>9</v>
      </c>
      <c r="AC120" s="5">
        <f t="shared" si="22"/>
        <v>0</v>
      </c>
      <c r="AD120" s="5">
        <f t="shared" si="23"/>
        <v>0</v>
      </c>
      <c r="AE120" s="5">
        <f t="shared" si="24"/>
        <v>1</v>
      </c>
      <c r="AF120" s="5">
        <f t="shared" si="25"/>
        <v>1</v>
      </c>
      <c r="AG120" s="5">
        <f t="shared" si="26"/>
        <v>0</v>
      </c>
      <c r="AH120" s="5">
        <f t="shared" si="27"/>
        <v>0</v>
      </c>
      <c r="AI120" s="5">
        <f t="shared" si="28"/>
        <v>0</v>
      </c>
      <c r="AJ120" s="5">
        <f t="shared" si="29"/>
        <v>0</v>
      </c>
      <c r="AK120" s="5">
        <f t="shared" si="30"/>
        <v>0</v>
      </c>
      <c r="AL120" s="5">
        <f t="shared" si="31"/>
        <v>1</v>
      </c>
      <c r="AM120" s="5">
        <f t="shared" si="32"/>
        <v>1</v>
      </c>
      <c r="AN120" s="5">
        <f t="shared" si="33"/>
        <v>0</v>
      </c>
      <c r="AO120" s="5">
        <f t="shared" si="34"/>
        <v>0</v>
      </c>
    </row>
    <row r="121" spans="1:41" ht="12.75" customHeight="1" x14ac:dyDescent="0.2">
      <c r="A121" s="9">
        <v>2021</v>
      </c>
      <c r="B121" s="9">
        <v>1127927</v>
      </c>
      <c r="C121" s="9" t="s">
        <v>958</v>
      </c>
      <c r="D121" s="9" t="s">
        <v>1003</v>
      </c>
      <c r="E121" s="9" t="s">
        <v>1210</v>
      </c>
      <c r="F121" s="9" t="s">
        <v>1211</v>
      </c>
      <c r="G121" s="5">
        <f t="shared" si="0"/>
        <v>1</v>
      </c>
      <c r="H121" s="5">
        <f t="shared" si="1"/>
        <v>1</v>
      </c>
      <c r="I121" s="5">
        <f t="shared" si="2"/>
        <v>0</v>
      </c>
      <c r="J121" s="5">
        <f t="shared" si="3"/>
        <v>1</v>
      </c>
      <c r="K121" s="5">
        <f t="shared" si="4"/>
        <v>0</v>
      </c>
      <c r="L121" s="5">
        <f t="shared" si="5"/>
        <v>1</v>
      </c>
      <c r="M121" s="5">
        <f t="shared" si="6"/>
        <v>1</v>
      </c>
      <c r="N121" s="5">
        <f t="shared" si="7"/>
        <v>0</v>
      </c>
      <c r="O121" s="5">
        <f t="shared" si="8"/>
        <v>9</v>
      </c>
      <c r="P121" s="5">
        <f t="shared" si="9"/>
        <v>9</v>
      </c>
      <c r="Q121" s="5">
        <f t="shared" si="10"/>
        <v>0</v>
      </c>
      <c r="R121" s="5">
        <f t="shared" si="11"/>
        <v>0</v>
      </c>
      <c r="S121" s="5">
        <f t="shared" si="12"/>
        <v>9</v>
      </c>
      <c r="T121" s="5">
        <f t="shared" si="13"/>
        <v>9</v>
      </c>
      <c r="U121" s="5">
        <f t="shared" si="14"/>
        <v>0</v>
      </c>
      <c r="V121" s="5">
        <f t="shared" si="15"/>
        <v>9</v>
      </c>
      <c r="W121" s="5">
        <f t="shared" si="16"/>
        <v>1</v>
      </c>
      <c r="X121" s="5">
        <f t="shared" si="17"/>
        <v>9</v>
      </c>
      <c r="Y121" s="5">
        <f t="shared" si="18"/>
        <v>0</v>
      </c>
      <c r="Z121" s="5">
        <f t="shared" si="19"/>
        <v>0</v>
      </c>
      <c r="AA121" s="5">
        <f t="shared" si="20"/>
        <v>9</v>
      </c>
      <c r="AB121" s="5">
        <f t="shared" si="21"/>
        <v>0</v>
      </c>
      <c r="AC121" s="5">
        <f t="shared" si="22"/>
        <v>0</v>
      </c>
      <c r="AD121" s="5">
        <f t="shared" si="23"/>
        <v>0</v>
      </c>
      <c r="AE121" s="5">
        <f t="shared" si="24"/>
        <v>0</v>
      </c>
      <c r="AF121" s="5">
        <f t="shared" si="25"/>
        <v>1</v>
      </c>
      <c r="AG121" s="5">
        <f t="shared" si="26"/>
        <v>0</v>
      </c>
      <c r="AH121" s="5">
        <f t="shared" si="27"/>
        <v>1</v>
      </c>
      <c r="AI121" s="5">
        <f t="shared" si="28"/>
        <v>1</v>
      </c>
      <c r="AJ121" s="5">
        <f t="shared" si="29"/>
        <v>1</v>
      </c>
      <c r="AK121" s="5">
        <f t="shared" si="30"/>
        <v>0</v>
      </c>
      <c r="AL121" s="5">
        <f t="shared" si="31"/>
        <v>0</v>
      </c>
      <c r="AM121" s="5">
        <f t="shared" si="32"/>
        <v>0</v>
      </c>
      <c r="AN121" s="5">
        <f t="shared" si="33"/>
        <v>0</v>
      </c>
      <c r="AO121" s="5">
        <f t="shared" si="34"/>
        <v>0</v>
      </c>
    </row>
    <row r="122" spans="1:41" ht="12.75" customHeight="1" x14ac:dyDescent="0.2">
      <c r="A122" s="9">
        <v>2021</v>
      </c>
      <c r="B122" s="9">
        <v>1117076</v>
      </c>
      <c r="C122" s="9" t="s">
        <v>958</v>
      </c>
      <c r="D122" s="9" t="s">
        <v>1003</v>
      </c>
      <c r="E122" s="9" t="s">
        <v>1212</v>
      </c>
      <c r="F122" s="9" t="s">
        <v>1213</v>
      </c>
      <c r="G122" s="5">
        <f t="shared" si="0"/>
        <v>0</v>
      </c>
      <c r="H122" s="5">
        <f t="shared" si="1"/>
        <v>0</v>
      </c>
      <c r="I122" s="5">
        <f t="shared" si="2"/>
        <v>1</v>
      </c>
      <c r="J122" s="5">
        <f t="shared" si="3"/>
        <v>0</v>
      </c>
      <c r="K122" s="5">
        <f t="shared" si="4"/>
        <v>0</v>
      </c>
      <c r="L122" s="5">
        <f t="shared" si="5"/>
        <v>0</v>
      </c>
      <c r="M122" s="5">
        <f t="shared" si="6"/>
        <v>0</v>
      </c>
      <c r="N122" s="5">
        <f t="shared" si="7"/>
        <v>0</v>
      </c>
      <c r="O122" s="5">
        <f t="shared" si="8"/>
        <v>9</v>
      </c>
      <c r="P122" s="5">
        <f t="shared" si="9"/>
        <v>9</v>
      </c>
      <c r="Q122" s="5">
        <f t="shared" si="10"/>
        <v>1</v>
      </c>
      <c r="R122" s="5">
        <f t="shared" si="11"/>
        <v>0</v>
      </c>
      <c r="S122" s="5">
        <f t="shared" si="12"/>
        <v>9</v>
      </c>
      <c r="T122" s="5">
        <f t="shared" si="13"/>
        <v>9</v>
      </c>
      <c r="U122" s="5">
        <f t="shared" si="14"/>
        <v>0</v>
      </c>
      <c r="V122" s="5">
        <f t="shared" si="15"/>
        <v>9</v>
      </c>
      <c r="W122" s="5">
        <f t="shared" si="16"/>
        <v>1</v>
      </c>
      <c r="X122" s="5">
        <f t="shared" si="17"/>
        <v>9</v>
      </c>
      <c r="Y122" s="5">
        <f t="shared" si="18"/>
        <v>0</v>
      </c>
      <c r="Z122" s="5">
        <f t="shared" si="19"/>
        <v>0</v>
      </c>
      <c r="AA122" s="5">
        <f t="shared" si="20"/>
        <v>9</v>
      </c>
      <c r="AB122" s="5">
        <f t="shared" si="21"/>
        <v>0</v>
      </c>
      <c r="AC122" s="5">
        <f t="shared" si="22"/>
        <v>0</v>
      </c>
      <c r="AD122" s="5">
        <f t="shared" si="23"/>
        <v>0</v>
      </c>
      <c r="AE122" s="5">
        <f t="shared" si="24"/>
        <v>0</v>
      </c>
      <c r="AF122" s="5">
        <f t="shared" si="25"/>
        <v>1</v>
      </c>
      <c r="AG122" s="5">
        <f t="shared" si="26"/>
        <v>1</v>
      </c>
      <c r="AH122" s="5">
        <f t="shared" si="27"/>
        <v>1</v>
      </c>
      <c r="AI122" s="5">
        <f t="shared" si="28"/>
        <v>0</v>
      </c>
      <c r="AJ122" s="5">
        <f t="shared" si="29"/>
        <v>0</v>
      </c>
      <c r="AK122" s="5">
        <f t="shared" si="30"/>
        <v>0</v>
      </c>
      <c r="AL122" s="5">
        <f t="shared" si="31"/>
        <v>1</v>
      </c>
      <c r="AM122" s="5">
        <f t="shared" si="32"/>
        <v>1</v>
      </c>
      <c r="AN122" s="5">
        <f t="shared" si="33"/>
        <v>0</v>
      </c>
      <c r="AO122" s="5">
        <f t="shared" si="34"/>
        <v>1</v>
      </c>
    </row>
    <row r="123" spans="1:41" ht="12.75" customHeight="1" x14ac:dyDescent="0.2">
      <c r="A123" s="9">
        <v>2021</v>
      </c>
      <c r="B123" s="9">
        <v>1179970</v>
      </c>
      <c r="C123" s="9" t="s">
        <v>958</v>
      </c>
      <c r="D123" s="9" t="s">
        <v>963</v>
      </c>
      <c r="E123" s="9" t="s">
        <v>1214</v>
      </c>
      <c r="F123" s="9" t="s">
        <v>1215</v>
      </c>
      <c r="G123" s="5">
        <f t="shared" si="0"/>
        <v>0</v>
      </c>
      <c r="H123" s="5">
        <f t="shared" si="1"/>
        <v>0</v>
      </c>
      <c r="I123" s="5">
        <f t="shared" si="2"/>
        <v>0</v>
      </c>
      <c r="J123" s="5">
        <f t="shared" si="3"/>
        <v>0</v>
      </c>
      <c r="K123" s="5">
        <f t="shared" si="4"/>
        <v>1</v>
      </c>
      <c r="L123" s="5">
        <f t="shared" si="5"/>
        <v>0</v>
      </c>
      <c r="M123" s="5">
        <f t="shared" si="6"/>
        <v>0</v>
      </c>
      <c r="N123" s="5">
        <f t="shared" si="7"/>
        <v>0</v>
      </c>
      <c r="O123" s="5">
        <f t="shared" si="8"/>
        <v>1</v>
      </c>
      <c r="P123" s="5">
        <f t="shared" si="9"/>
        <v>0</v>
      </c>
      <c r="Q123" s="5">
        <f t="shared" si="10"/>
        <v>0</v>
      </c>
      <c r="R123" s="5">
        <f t="shared" si="11"/>
        <v>0</v>
      </c>
      <c r="S123" s="5">
        <f t="shared" si="12"/>
        <v>0</v>
      </c>
      <c r="T123" s="5">
        <f t="shared" si="13"/>
        <v>0</v>
      </c>
      <c r="U123" s="5">
        <f t="shared" si="14"/>
        <v>1</v>
      </c>
      <c r="V123" s="5">
        <f t="shared" si="15"/>
        <v>1</v>
      </c>
      <c r="W123" s="5">
        <f t="shared" si="16"/>
        <v>0</v>
      </c>
      <c r="X123" s="5">
        <f t="shared" si="17"/>
        <v>0</v>
      </c>
      <c r="Y123" s="5">
        <f t="shared" si="18"/>
        <v>9</v>
      </c>
      <c r="Z123" s="5">
        <f t="shared" si="19"/>
        <v>0</v>
      </c>
      <c r="AA123" s="5">
        <f t="shared" si="20"/>
        <v>0</v>
      </c>
      <c r="AB123" s="5">
        <f t="shared" si="21"/>
        <v>9</v>
      </c>
      <c r="AC123" s="5">
        <f t="shared" si="22"/>
        <v>1</v>
      </c>
      <c r="AD123" s="5">
        <f t="shared" si="23"/>
        <v>1</v>
      </c>
      <c r="AE123" s="5">
        <f t="shared" si="24"/>
        <v>1</v>
      </c>
      <c r="AF123" s="5">
        <f t="shared" si="25"/>
        <v>1</v>
      </c>
      <c r="AG123" s="5">
        <f t="shared" si="26"/>
        <v>0</v>
      </c>
      <c r="AH123" s="5">
        <f t="shared" si="27"/>
        <v>0</v>
      </c>
      <c r="AI123" s="5">
        <f t="shared" si="28"/>
        <v>0</v>
      </c>
      <c r="AJ123" s="5">
        <f t="shared" si="29"/>
        <v>0</v>
      </c>
      <c r="AK123" s="5">
        <f t="shared" si="30"/>
        <v>0</v>
      </c>
      <c r="AL123" s="5">
        <f t="shared" si="31"/>
        <v>0</v>
      </c>
      <c r="AM123" s="5">
        <f t="shared" si="32"/>
        <v>1</v>
      </c>
      <c r="AN123" s="5">
        <f t="shared" si="33"/>
        <v>0</v>
      </c>
      <c r="AO123" s="5">
        <f t="shared" si="34"/>
        <v>1</v>
      </c>
    </row>
    <row r="124" spans="1:41" ht="12.75" customHeight="1" x14ac:dyDescent="0.2">
      <c r="A124" s="9">
        <v>2021</v>
      </c>
      <c r="B124" s="9">
        <v>123336</v>
      </c>
      <c r="C124" s="9" t="s">
        <v>958</v>
      </c>
      <c r="D124" s="9" t="s">
        <v>962</v>
      </c>
      <c r="E124" s="9" t="s">
        <v>1216</v>
      </c>
      <c r="F124" s="9" t="s">
        <v>1217</v>
      </c>
      <c r="G124" s="5">
        <f t="shared" si="0"/>
        <v>1</v>
      </c>
      <c r="H124" s="5">
        <f t="shared" si="1"/>
        <v>0</v>
      </c>
      <c r="I124" s="5">
        <f t="shared" si="2"/>
        <v>0</v>
      </c>
      <c r="J124" s="5">
        <f t="shared" si="3"/>
        <v>0</v>
      </c>
      <c r="K124" s="5">
        <f t="shared" si="4"/>
        <v>0</v>
      </c>
      <c r="L124" s="5">
        <f t="shared" si="5"/>
        <v>1</v>
      </c>
      <c r="M124" s="5">
        <f t="shared" si="6"/>
        <v>1</v>
      </c>
      <c r="N124" s="5">
        <f t="shared" si="7"/>
        <v>0</v>
      </c>
      <c r="O124" s="5">
        <f t="shared" si="8"/>
        <v>0</v>
      </c>
      <c r="P124" s="5">
        <f t="shared" si="9"/>
        <v>0</v>
      </c>
      <c r="Q124" s="5">
        <f t="shared" si="10"/>
        <v>1</v>
      </c>
      <c r="R124" s="5">
        <f t="shared" si="11"/>
        <v>9</v>
      </c>
      <c r="S124" s="5">
        <f t="shared" si="12"/>
        <v>0</v>
      </c>
      <c r="T124" s="5">
        <f t="shared" si="13"/>
        <v>0</v>
      </c>
      <c r="U124" s="5">
        <f t="shared" si="14"/>
        <v>1</v>
      </c>
      <c r="V124" s="5">
        <f t="shared" si="15"/>
        <v>0</v>
      </c>
      <c r="W124" s="5">
        <f t="shared" si="16"/>
        <v>9</v>
      </c>
      <c r="X124" s="5">
        <f t="shared" si="17"/>
        <v>0</v>
      </c>
      <c r="Y124" s="5">
        <f t="shared" si="18"/>
        <v>0</v>
      </c>
      <c r="Z124" s="5">
        <f t="shared" si="19"/>
        <v>0</v>
      </c>
      <c r="AA124" s="5">
        <f t="shared" si="20"/>
        <v>9</v>
      </c>
      <c r="AB124" s="5">
        <f t="shared" si="21"/>
        <v>0</v>
      </c>
      <c r="AC124" s="5">
        <f t="shared" si="22"/>
        <v>0</v>
      </c>
      <c r="AD124" s="5">
        <f t="shared" si="23"/>
        <v>0</v>
      </c>
      <c r="AE124" s="5">
        <f t="shared" si="24"/>
        <v>9</v>
      </c>
      <c r="AF124" s="5">
        <f t="shared" si="25"/>
        <v>9</v>
      </c>
      <c r="AG124" s="5">
        <f t="shared" si="26"/>
        <v>1</v>
      </c>
      <c r="AH124" s="5">
        <f t="shared" si="27"/>
        <v>1</v>
      </c>
      <c r="AI124" s="5">
        <f t="shared" si="28"/>
        <v>0</v>
      </c>
      <c r="AJ124" s="5">
        <f t="shared" si="29"/>
        <v>1</v>
      </c>
      <c r="AK124" s="5">
        <f t="shared" si="30"/>
        <v>0</v>
      </c>
      <c r="AL124" s="5">
        <f t="shared" si="31"/>
        <v>1</v>
      </c>
      <c r="AM124" s="5">
        <f t="shared" si="32"/>
        <v>0</v>
      </c>
      <c r="AN124" s="5">
        <f t="shared" si="33"/>
        <v>0</v>
      </c>
      <c r="AO124" s="5">
        <f t="shared" si="34"/>
        <v>1</v>
      </c>
    </row>
    <row r="125" spans="1:41" ht="12.75" customHeight="1" x14ac:dyDescent="0.2">
      <c r="A125" s="9">
        <v>2021</v>
      </c>
      <c r="B125" s="9">
        <v>1308687</v>
      </c>
      <c r="C125" s="9" t="s">
        <v>958</v>
      </c>
      <c r="D125" s="9" t="s">
        <v>977</v>
      </c>
      <c r="E125" s="9" t="s">
        <v>1218</v>
      </c>
      <c r="F125" s="9" t="s">
        <v>1219</v>
      </c>
      <c r="G125" s="5">
        <f t="shared" si="0"/>
        <v>0</v>
      </c>
      <c r="H125" s="5">
        <f t="shared" si="1"/>
        <v>0</v>
      </c>
      <c r="I125" s="5">
        <f t="shared" si="2"/>
        <v>0</v>
      </c>
      <c r="J125" s="5">
        <f t="shared" si="3"/>
        <v>0</v>
      </c>
      <c r="K125" s="5">
        <f t="shared" si="4"/>
        <v>1</v>
      </c>
      <c r="L125" s="5">
        <f t="shared" si="5"/>
        <v>1</v>
      </c>
      <c r="M125" s="5">
        <f t="shared" si="6"/>
        <v>0</v>
      </c>
      <c r="N125" s="5">
        <f t="shared" si="7"/>
        <v>0</v>
      </c>
      <c r="O125" s="5">
        <f t="shared" si="8"/>
        <v>9</v>
      </c>
      <c r="P125" s="5">
        <f t="shared" si="9"/>
        <v>1</v>
      </c>
      <c r="Q125" s="5">
        <f t="shared" si="10"/>
        <v>0</v>
      </c>
      <c r="R125" s="5">
        <f t="shared" si="11"/>
        <v>9</v>
      </c>
      <c r="S125" s="5">
        <f t="shared" si="12"/>
        <v>0</v>
      </c>
      <c r="T125" s="5">
        <f t="shared" si="13"/>
        <v>1</v>
      </c>
      <c r="U125" s="5">
        <f t="shared" si="14"/>
        <v>0</v>
      </c>
      <c r="V125" s="5">
        <f t="shared" si="15"/>
        <v>9</v>
      </c>
      <c r="W125" s="5">
        <f t="shared" si="16"/>
        <v>9</v>
      </c>
      <c r="X125" s="5">
        <f t="shared" si="17"/>
        <v>0</v>
      </c>
      <c r="Y125" s="5">
        <f t="shared" si="18"/>
        <v>0</v>
      </c>
      <c r="Z125" s="5">
        <f t="shared" si="19"/>
        <v>1</v>
      </c>
      <c r="AA125" s="5">
        <f t="shared" si="20"/>
        <v>0</v>
      </c>
      <c r="AB125" s="5">
        <f t="shared" si="21"/>
        <v>9</v>
      </c>
      <c r="AC125" s="5">
        <f t="shared" si="22"/>
        <v>1</v>
      </c>
      <c r="AD125" s="5">
        <f t="shared" si="23"/>
        <v>9</v>
      </c>
      <c r="AE125" s="5">
        <f t="shared" si="24"/>
        <v>0</v>
      </c>
      <c r="AF125" s="5">
        <f t="shared" si="25"/>
        <v>0</v>
      </c>
      <c r="AG125" s="5">
        <f t="shared" si="26"/>
        <v>0</v>
      </c>
      <c r="AH125" s="5">
        <f t="shared" si="27"/>
        <v>1</v>
      </c>
      <c r="AI125" s="5">
        <f t="shared" si="28"/>
        <v>9</v>
      </c>
      <c r="AJ125" s="5">
        <f t="shared" si="29"/>
        <v>0</v>
      </c>
      <c r="AK125" s="5">
        <f t="shared" si="30"/>
        <v>0</v>
      </c>
      <c r="AL125" s="5">
        <f t="shared" si="31"/>
        <v>0</v>
      </c>
      <c r="AM125" s="5">
        <f t="shared" si="32"/>
        <v>1</v>
      </c>
      <c r="AN125" s="5">
        <f t="shared" si="33"/>
        <v>1</v>
      </c>
      <c r="AO125" s="5">
        <f t="shared" si="34"/>
        <v>0</v>
      </c>
    </row>
    <row r="126" spans="1:41" ht="12.75" customHeight="1" x14ac:dyDescent="0.2">
      <c r="A126" s="9">
        <v>2021</v>
      </c>
      <c r="B126" s="9">
        <v>123336</v>
      </c>
      <c r="C126" s="9" t="s">
        <v>958</v>
      </c>
      <c r="D126" s="9" t="s">
        <v>962</v>
      </c>
      <c r="E126" s="9" t="s">
        <v>1220</v>
      </c>
      <c r="F126" s="9" t="s">
        <v>1221</v>
      </c>
      <c r="G126" s="5">
        <f t="shared" si="0"/>
        <v>0</v>
      </c>
      <c r="H126" s="5">
        <f t="shared" si="1"/>
        <v>0</v>
      </c>
      <c r="I126" s="5">
        <f t="shared" si="2"/>
        <v>0</v>
      </c>
      <c r="J126" s="5">
        <f t="shared" si="3"/>
        <v>0</v>
      </c>
      <c r="K126" s="5">
        <f t="shared" si="4"/>
        <v>0</v>
      </c>
      <c r="L126" s="5">
        <f t="shared" si="5"/>
        <v>1</v>
      </c>
      <c r="M126" s="5">
        <f t="shared" si="6"/>
        <v>0</v>
      </c>
      <c r="N126" s="5">
        <f t="shared" si="7"/>
        <v>0</v>
      </c>
      <c r="O126" s="5">
        <f t="shared" si="8"/>
        <v>1</v>
      </c>
      <c r="P126" s="5">
        <f t="shared" si="9"/>
        <v>0</v>
      </c>
      <c r="Q126" s="5">
        <f t="shared" si="10"/>
        <v>0</v>
      </c>
      <c r="R126" s="5">
        <f t="shared" si="11"/>
        <v>9</v>
      </c>
      <c r="S126" s="5">
        <f t="shared" si="12"/>
        <v>1</v>
      </c>
      <c r="T126" s="5">
        <f t="shared" si="13"/>
        <v>0</v>
      </c>
      <c r="U126" s="5">
        <f t="shared" si="14"/>
        <v>0</v>
      </c>
      <c r="V126" s="5">
        <f t="shared" si="15"/>
        <v>0</v>
      </c>
      <c r="W126" s="5">
        <f t="shared" si="16"/>
        <v>9</v>
      </c>
      <c r="X126" s="5">
        <f t="shared" si="17"/>
        <v>1</v>
      </c>
      <c r="Y126" s="5">
        <f t="shared" si="18"/>
        <v>0</v>
      </c>
      <c r="Z126" s="5">
        <f t="shared" si="19"/>
        <v>0</v>
      </c>
      <c r="AA126" s="5">
        <f t="shared" si="20"/>
        <v>9</v>
      </c>
      <c r="AB126" s="5">
        <f t="shared" si="21"/>
        <v>0</v>
      </c>
      <c r="AC126" s="5">
        <f t="shared" si="22"/>
        <v>0</v>
      </c>
      <c r="AD126" s="5">
        <f t="shared" si="23"/>
        <v>0</v>
      </c>
      <c r="AE126" s="5">
        <f t="shared" si="24"/>
        <v>9</v>
      </c>
      <c r="AF126" s="5">
        <f t="shared" si="25"/>
        <v>9</v>
      </c>
      <c r="AG126" s="5">
        <f t="shared" si="26"/>
        <v>0</v>
      </c>
      <c r="AH126" s="5">
        <f t="shared" si="27"/>
        <v>1</v>
      </c>
      <c r="AI126" s="5">
        <f t="shared" si="28"/>
        <v>1</v>
      </c>
      <c r="AJ126" s="5">
        <f t="shared" si="29"/>
        <v>1</v>
      </c>
      <c r="AK126" s="5">
        <f t="shared" si="30"/>
        <v>0</v>
      </c>
      <c r="AL126" s="5">
        <f t="shared" si="31"/>
        <v>1</v>
      </c>
      <c r="AM126" s="5">
        <f t="shared" si="32"/>
        <v>1</v>
      </c>
      <c r="AN126" s="5">
        <f t="shared" si="33"/>
        <v>0</v>
      </c>
      <c r="AO126" s="5">
        <f t="shared" si="34"/>
        <v>1</v>
      </c>
    </row>
    <row r="127" spans="1:41" ht="12.75" customHeight="1" x14ac:dyDescent="0.2">
      <c r="A127" s="9">
        <v>2021</v>
      </c>
      <c r="B127" s="9">
        <v>123336</v>
      </c>
      <c r="C127" s="9" t="s">
        <v>958</v>
      </c>
      <c r="D127" s="9" t="s">
        <v>962</v>
      </c>
      <c r="E127" s="9" t="s">
        <v>1222</v>
      </c>
      <c r="F127" s="9" t="s">
        <v>1223</v>
      </c>
      <c r="G127" s="5">
        <f t="shared" si="0"/>
        <v>1</v>
      </c>
      <c r="H127" s="5">
        <f t="shared" si="1"/>
        <v>0</v>
      </c>
      <c r="I127" s="5">
        <f t="shared" si="2"/>
        <v>0</v>
      </c>
      <c r="J127" s="5">
        <f t="shared" si="3"/>
        <v>0</v>
      </c>
      <c r="K127" s="5">
        <f t="shared" si="4"/>
        <v>1</v>
      </c>
      <c r="L127" s="5">
        <f t="shared" si="5"/>
        <v>0</v>
      </c>
      <c r="M127" s="5">
        <f t="shared" si="6"/>
        <v>1</v>
      </c>
      <c r="N127" s="5">
        <f t="shared" si="7"/>
        <v>0</v>
      </c>
      <c r="O127" s="5">
        <f t="shared" si="8"/>
        <v>0</v>
      </c>
      <c r="P127" s="5">
        <f t="shared" si="9"/>
        <v>0</v>
      </c>
      <c r="Q127" s="5">
        <f t="shared" si="10"/>
        <v>0</v>
      </c>
      <c r="R127" s="5">
        <f t="shared" si="11"/>
        <v>9</v>
      </c>
      <c r="S127" s="5">
        <f t="shared" si="12"/>
        <v>1</v>
      </c>
      <c r="T127" s="5">
        <f t="shared" si="13"/>
        <v>0</v>
      </c>
      <c r="U127" s="5">
        <f t="shared" si="14"/>
        <v>1</v>
      </c>
      <c r="V127" s="5">
        <f t="shared" si="15"/>
        <v>0</v>
      </c>
      <c r="W127" s="5">
        <f t="shared" si="16"/>
        <v>9</v>
      </c>
      <c r="X127" s="5">
        <f t="shared" si="17"/>
        <v>0</v>
      </c>
      <c r="Y127" s="5">
        <f t="shared" si="18"/>
        <v>0</v>
      </c>
      <c r="Z127" s="5">
        <f t="shared" si="19"/>
        <v>0</v>
      </c>
      <c r="AA127" s="5">
        <f t="shared" si="20"/>
        <v>9</v>
      </c>
      <c r="AB127" s="5">
        <f t="shared" si="21"/>
        <v>0</v>
      </c>
      <c r="AC127" s="5">
        <f t="shared" si="22"/>
        <v>1</v>
      </c>
      <c r="AD127" s="5">
        <f t="shared" si="23"/>
        <v>0</v>
      </c>
      <c r="AE127" s="5">
        <f t="shared" si="24"/>
        <v>9</v>
      </c>
      <c r="AF127" s="5">
        <f t="shared" si="25"/>
        <v>9</v>
      </c>
      <c r="AG127" s="5">
        <f t="shared" si="26"/>
        <v>0</v>
      </c>
      <c r="AH127" s="5">
        <f t="shared" si="27"/>
        <v>1</v>
      </c>
      <c r="AI127" s="5">
        <f t="shared" si="28"/>
        <v>0</v>
      </c>
      <c r="AJ127" s="5">
        <f t="shared" si="29"/>
        <v>0</v>
      </c>
      <c r="AK127" s="5">
        <f t="shared" si="30"/>
        <v>0</v>
      </c>
      <c r="AL127" s="5">
        <f t="shared" si="31"/>
        <v>1</v>
      </c>
      <c r="AM127" s="5">
        <f t="shared" si="32"/>
        <v>1</v>
      </c>
      <c r="AN127" s="5">
        <f t="shared" si="33"/>
        <v>0</v>
      </c>
      <c r="AO127" s="5">
        <f t="shared" si="34"/>
        <v>0</v>
      </c>
    </row>
    <row r="128" spans="1:41" ht="12.75" customHeight="1" x14ac:dyDescent="0.2">
      <c r="A128" s="9">
        <v>2021</v>
      </c>
      <c r="B128" s="9">
        <v>1308687</v>
      </c>
      <c r="C128" s="9" t="s">
        <v>958</v>
      </c>
      <c r="D128" s="9" t="s">
        <v>977</v>
      </c>
      <c r="E128" s="9" t="s">
        <v>1224</v>
      </c>
      <c r="F128" s="9" t="s">
        <v>1225</v>
      </c>
      <c r="G128" s="5">
        <f t="shared" si="0"/>
        <v>0</v>
      </c>
      <c r="H128" s="5">
        <f t="shared" si="1"/>
        <v>0</v>
      </c>
      <c r="I128" s="5">
        <f t="shared" si="2"/>
        <v>0</v>
      </c>
      <c r="J128" s="5">
        <f t="shared" si="3"/>
        <v>0</v>
      </c>
      <c r="K128" s="5">
        <f t="shared" si="4"/>
        <v>0</v>
      </c>
      <c r="L128" s="5">
        <f t="shared" si="5"/>
        <v>1</v>
      </c>
      <c r="M128" s="5">
        <f t="shared" si="6"/>
        <v>1</v>
      </c>
      <c r="N128" s="5">
        <f t="shared" si="7"/>
        <v>0</v>
      </c>
      <c r="O128" s="5">
        <f t="shared" si="8"/>
        <v>9</v>
      </c>
      <c r="P128" s="5">
        <f t="shared" si="9"/>
        <v>0</v>
      </c>
      <c r="Q128" s="5">
        <f t="shared" si="10"/>
        <v>0</v>
      </c>
      <c r="R128" s="5">
        <f t="shared" si="11"/>
        <v>9</v>
      </c>
      <c r="S128" s="5">
        <f t="shared" si="12"/>
        <v>0</v>
      </c>
      <c r="T128" s="5">
        <f t="shared" si="13"/>
        <v>1</v>
      </c>
      <c r="U128" s="5">
        <f t="shared" si="14"/>
        <v>1</v>
      </c>
      <c r="V128" s="5">
        <f t="shared" si="15"/>
        <v>9</v>
      </c>
      <c r="W128" s="5">
        <f t="shared" si="16"/>
        <v>9</v>
      </c>
      <c r="X128" s="5">
        <f t="shared" si="17"/>
        <v>1</v>
      </c>
      <c r="Y128" s="5">
        <f t="shared" si="18"/>
        <v>1</v>
      </c>
      <c r="Z128" s="5">
        <f t="shared" si="19"/>
        <v>0</v>
      </c>
      <c r="AA128" s="5">
        <f t="shared" si="20"/>
        <v>0</v>
      </c>
      <c r="AB128" s="5">
        <f t="shared" si="21"/>
        <v>9</v>
      </c>
      <c r="AC128" s="5">
        <f t="shared" si="22"/>
        <v>0</v>
      </c>
      <c r="AD128" s="5">
        <f t="shared" si="23"/>
        <v>9</v>
      </c>
      <c r="AE128" s="5">
        <f t="shared" si="24"/>
        <v>0</v>
      </c>
      <c r="AF128" s="5">
        <f t="shared" si="25"/>
        <v>0</v>
      </c>
      <c r="AG128" s="5">
        <f t="shared" si="26"/>
        <v>0</v>
      </c>
      <c r="AH128" s="5">
        <f t="shared" si="27"/>
        <v>1</v>
      </c>
      <c r="AI128" s="5">
        <f t="shared" si="28"/>
        <v>9</v>
      </c>
      <c r="AJ128" s="5">
        <f t="shared" si="29"/>
        <v>0</v>
      </c>
      <c r="AK128" s="5">
        <f t="shared" si="30"/>
        <v>0</v>
      </c>
      <c r="AL128" s="5">
        <f t="shared" si="31"/>
        <v>1</v>
      </c>
      <c r="AM128" s="5">
        <f t="shared" si="32"/>
        <v>0</v>
      </c>
      <c r="AN128" s="5">
        <f t="shared" si="33"/>
        <v>1</v>
      </c>
      <c r="AO128" s="5">
        <f t="shared" si="34"/>
        <v>0</v>
      </c>
    </row>
    <row r="129" spans="1:41" ht="12.75" customHeight="1" x14ac:dyDescent="0.2">
      <c r="A129" s="9">
        <v>2021</v>
      </c>
      <c r="B129" s="9">
        <v>150129</v>
      </c>
      <c r="C129" s="9" t="s">
        <v>958</v>
      </c>
      <c r="D129" s="9" t="s">
        <v>994</v>
      </c>
      <c r="E129" s="9" t="s">
        <v>1226</v>
      </c>
      <c r="F129" s="9" t="s">
        <v>1227</v>
      </c>
      <c r="G129" s="5">
        <f t="shared" si="0"/>
        <v>0</v>
      </c>
      <c r="H129" s="5">
        <f t="shared" si="1"/>
        <v>0</v>
      </c>
      <c r="I129" s="5">
        <f t="shared" si="2"/>
        <v>0</v>
      </c>
      <c r="J129" s="5">
        <f t="shared" si="3"/>
        <v>0</v>
      </c>
      <c r="K129" s="5">
        <f t="shared" si="4"/>
        <v>1</v>
      </c>
      <c r="L129" s="5">
        <f t="shared" si="5"/>
        <v>1</v>
      </c>
      <c r="M129" s="5">
        <f t="shared" si="6"/>
        <v>1</v>
      </c>
      <c r="N129" s="5">
        <f t="shared" si="7"/>
        <v>0</v>
      </c>
      <c r="O129" s="5">
        <f t="shared" si="8"/>
        <v>0</v>
      </c>
      <c r="P129" s="5">
        <f t="shared" si="9"/>
        <v>9</v>
      </c>
      <c r="Q129" s="5">
        <f t="shared" si="10"/>
        <v>0</v>
      </c>
      <c r="R129" s="5">
        <f t="shared" si="11"/>
        <v>9</v>
      </c>
      <c r="S129" s="5">
        <f t="shared" si="12"/>
        <v>0</v>
      </c>
      <c r="T129" s="5">
        <f t="shared" si="13"/>
        <v>1</v>
      </c>
      <c r="U129" s="5">
        <f t="shared" si="14"/>
        <v>1</v>
      </c>
      <c r="V129" s="5">
        <f t="shared" si="15"/>
        <v>9</v>
      </c>
      <c r="W129" s="5">
        <f t="shared" si="16"/>
        <v>0</v>
      </c>
      <c r="X129" s="5">
        <f t="shared" si="17"/>
        <v>0</v>
      </c>
      <c r="Y129" s="5">
        <f t="shared" si="18"/>
        <v>0</v>
      </c>
      <c r="Z129" s="5">
        <f t="shared" si="19"/>
        <v>1</v>
      </c>
      <c r="AA129" s="5">
        <f t="shared" si="20"/>
        <v>0</v>
      </c>
      <c r="AB129" s="5">
        <f t="shared" si="21"/>
        <v>0</v>
      </c>
      <c r="AC129" s="5">
        <f t="shared" si="22"/>
        <v>0</v>
      </c>
      <c r="AD129" s="5">
        <f t="shared" si="23"/>
        <v>1</v>
      </c>
      <c r="AE129" s="5">
        <f t="shared" si="24"/>
        <v>0</v>
      </c>
      <c r="AF129" s="5">
        <f t="shared" si="25"/>
        <v>9</v>
      </c>
      <c r="AG129" s="5">
        <f t="shared" si="26"/>
        <v>0</v>
      </c>
      <c r="AH129" s="5">
        <f t="shared" si="27"/>
        <v>0</v>
      </c>
      <c r="AI129" s="5">
        <f t="shared" si="28"/>
        <v>1</v>
      </c>
      <c r="AJ129" s="5">
        <f t="shared" si="29"/>
        <v>0</v>
      </c>
      <c r="AK129" s="5">
        <f t="shared" si="30"/>
        <v>9</v>
      </c>
      <c r="AL129" s="5">
        <f t="shared" si="31"/>
        <v>1</v>
      </c>
      <c r="AM129" s="5">
        <f t="shared" si="32"/>
        <v>9</v>
      </c>
      <c r="AN129" s="5">
        <f t="shared" si="33"/>
        <v>0</v>
      </c>
      <c r="AO129" s="5">
        <f t="shared" si="34"/>
        <v>0</v>
      </c>
    </row>
    <row r="130" spans="1:41" ht="12.75" customHeight="1" x14ac:dyDescent="0.2">
      <c r="A130" s="9">
        <v>2021</v>
      </c>
      <c r="B130" s="9">
        <v>123336</v>
      </c>
      <c r="C130" s="9" t="s">
        <v>958</v>
      </c>
      <c r="D130" s="9" t="s">
        <v>962</v>
      </c>
      <c r="E130" s="9" t="s">
        <v>1228</v>
      </c>
      <c r="F130" s="9" t="s">
        <v>1229</v>
      </c>
      <c r="G130" s="5">
        <f t="shared" si="0"/>
        <v>1</v>
      </c>
      <c r="H130" s="5">
        <f t="shared" si="1"/>
        <v>0</v>
      </c>
      <c r="I130" s="5">
        <f t="shared" si="2"/>
        <v>0</v>
      </c>
      <c r="J130" s="5">
        <f t="shared" si="3"/>
        <v>0</v>
      </c>
      <c r="K130" s="5">
        <f t="shared" si="4"/>
        <v>1</v>
      </c>
      <c r="L130" s="5">
        <f t="shared" si="5"/>
        <v>0</v>
      </c>
      <c r="M130" s="5">
        <f t="shared" si="6"/>
        <v>1</v>
      </c>
      <c r="N130" s="5">
        <f t="shared" si="7"/>
        <v>0</v>
      </c>
      <c r="O130" s="5">
        <f t="shared" si="8"/>
        <v>0</v>
      </c>
      <c r="P130" s="5">
        <f t="shared" si="9"/>
        <v>1</v>
      </c>
      <c r="Q130" s="5">
        <f t="shared" si="10"/>
        <v>0</v>
      </c>
      <c r="R130" s="5">
        <f t="shared" si="11"/>
        <v>9</v>
      </c>
      <c r="S130" s="5">
        <f t="shared" si="12"/>
        <v>0</v>
      </c>
      <c r="T130" s="5">
        <f t="shared" si="13"/>
        <v>0</v>
      </c>
      <c r="U130" s="5">
        <f t="shared" si="14"/>
        <v>0</v>
      </c>
      <c r="V130" s="5">
        <f t="shared" si="15"/>
        <v>1</v>
      </c>
      <c r="W130" s="5">
        <f t="shared" si="16"/>
        <v>9</v>
      </c>
      <c r="X130" s="5">
        <f t="shared" si="17"/>
        <v>0</v>
      </c>
      <c r="Y130" s="5">
        <f t="shared" si="18"/>
        <v>0</v>
      </c>
      <c r="Z130" s="5">
        <f t="shared" si="19"/>
        <v>0</v>
      </c>
      <c r="AA130" s="5">
        <f t="shared" si="20"/>
        <v>9</v>
      </c>
      <c r="AB130" s="5">
        <f t="shared" si="21"/>
        <v>1</v>
      </c>
      <c r="AC130" s="5">
        <f t="shared" si="22"/>
        <v>1</v>
      </c>
      <c r="AD130" s="5">
        <f t="shared" si="23"/>
        <v>0</v>
      </c>
      <c r="AE130" s="5">
        <f t="shared" si="24"/>
        <v>9</v>
      </c>
      <c r="AF130" s="5">
        <f t="shared" si="25"/>
        <v>9</v>
      </c>
      <c r="AG130" s="5">
        <f t="shared" si="26"/>
        <v>0</v>
      </c>
      <c r="AH130" s="5">
        <f t="shared" si="27"/>
        <v>0</v>
      </c>
      <c r="AI130" s="5">
        <f t="shared" si="28"/>
        <v>0</v>
      </c>
      <c r="AJ130" s="5">
        <f t="shared" si="29"/>
        <v>0</v>
      </c>
      <c r="AK130" s="5">
        <f t="shared" si="30"/>
        <v>0</v>
      </c>
      <c r="AL130" s="5">
        <f t="shared" si="31"/>
        <v>1</v>
      </c>
      <c r="AM130" s="5">
        <f t="shared" si="32"/>
        <v>0</v>
      </c>
      <c r="AN130" s="5">
        <f t="shared" si="33"/>
        <v>0</v>
      </c>
      <c r="AO130" s="5">
        <f t="shared" si="34"/>
        <v>0</v>
      </c>
    </row>
    <row r="131" spans="1:41" ht="12.75" customHeight="1" x14ac:dyDescent="0.2">
      <c r="A131" s="9">
        <v>2021</v>
      </c>
      <c r="B131" s="9">
        <v>1179970</v>
      </c>
      <c r="C131" s="9" t="s">
        <v>958</v>
      </c>
      <c r="D131" s="9" t="s">
        <v>963</v>
      </c>
      <c r="E131" s="9" t="s">
        <v>1230</v>
      </c>
      <c r="F131" s="9" t="s">
        <v>1231</v>
      </c>
      <c r="G131" s="5">
        <f t="shared" si="0"/>
        <v>0</v>
      </c>
      <c r="H131" s="5">
        <f t="shared" si="1"/>
        <v>0</v>
      </c>
      <c r="I131" s="5">
        <f t="shared" si="2"/>
        <v>0</v>
      </c>
      <c r="J131" s="5">
        <f t="shared" si="3"/>
        <v>0</v>
      </c>
      <c r="K131" s="5">
        <f t="shared" si="4"/>
        <v>0</v>
      </c>
      <c r="L131" s="5">
        <f t="shared" si="5"/>
        <v>1</v>
      </c>
      <c r="M131" s="5">
        <f t="shared" si="6"/>
        <v>1</v>
      </c>
      <c r="N131" s="5">
        <f t="shared" si="7"/>
        <v>0</v>
      </c>
      <c r="O131" s="5">
        <f t="shared" si="8"/>
        <v>0</v>
      </c>
      <c r="P131" s="5">
        <f t="shared" si="9"/>
        <v>0</v>
      </c>
      <c r="Q131" s="5">
        <f t="shared" si="10"/>
        <v>0</v>
      </c>
      <c r="R131" s="5">
        <f t="shared" si="11"/>
        <v>1</v>
      </c>
      <c r="S131" s="5">
        <f t="shared" si="12"/>
        <v>1</v>
      </c>
      <c r="T131" s="5">
        <f t="shared" si="13"/>
        <v>0</v>
      </c>
      <c r="U131" s="5">
        <f t="shared" si="14"/>
        <v>1</v>
      </c>
      <c r="V131" s="5">
        <f t="shared" si="15"/>
        <v>1</v>
      </c>
      <c r="W131" s="5">
        <f t="shared" si="16"/>
        <v>0</v>
      </c>
      <c r="X131" s="5">
        <f t="shared" si="17"/>
        <v>0</v>
      </c>
      <c r="Y131" s="5">
        <f t="shared" si="18"/>
        <v>9</v>
      </c>
      <c r="Z131" s="5">
        <f t="shared" si="19"/>
        <v>1</v>
      </c>
      <c r="AA131" s="5">
        <f t="shared" si="20"/>
        <v>0</v>
      </c>
      <c r="AB131" s="5">
        <f t="shared" si="21"/>
        <v>9</v>
      </c>
      <c r="AC131" s="5">
        <f t="shared" si="22"/>
        <v>1</v>
      </c>
      <c r="AD131" s="5">
        <f t="shared" si="23"/>
        <v>0</v>
      </c>
      <c r="AE131" s="5">
        <f t="shared" si="24"/>
        <v>0</v>
      </c>
      <c r="AF131" s="5">
        <f t="shared" si="25"/>
        <v>1</v>
      </c>
      <c r="AG131" s="5">
        <f t="shared" si="26"/>
        <v>0</v>
      </c>
      <c r="AH131" s="5">
        <f t="shared" si="27"/>
        <v>0</v>
      </c>
      <c r="AI131" s="5">
        <f t="shared" si="28"/>
        <v>0</v>
      </c>
      <c r="AJ131" s="5">
        <f t="shared" si="29"/>
        <v>0</v>
      </c>
      <c r="AK131" s="5">
        <f t="shared" si="30"/>
        <v>0</v>
      </c>
      <c r="AL131" s="5">
        <f t="shared" si="31"/>
        <v>0</v>
      </c>
      <c r="AM131" s="5">
        <f t="shared" si="32"/>
        <v>1</v>
      </c>
      <c r="AN131" s="5">
        <f t="shared" si="33"/>
        <v>0</v>
      </c>
      <c r="AO131" s="5">
        <f t="shared" si="34"/>
        <v>0</v>
      </c>
    </row>
    <row r="132" spans="1:41" ht="12.75" customHeight="1" x14ac:dyDescent="0.2">
      <c r="A132" s="9">
        <v>2021</v>
      </c>
      <c r="B132" s="9">
        <v>123336</v>
      </c>
      <c r="C132" s="9" t="s">
        <v>958</v>
      </c>
      <c r="D132" s="9" t="s">
        <v>962</v>
      </c>
      <c r="E132" s="9" t="s">
        <v>1232</v>
      </c>
      <c r="F132" s="9" t="s">
        <v>1233</v>
      </c>
      <c r="G132" s="5">
        <f t="shared" si="0"/>
        <v>1</v>
      </c>
      <c r="H132" s="5">
        <f t="shared" si="1"/>
        <v>1</v>
      </c>
      <c r="I132" s="5">
        <f t="shared" si="2"/>
        <v>1</v>
      </c>
      <c r="J132" s="5">
        <f t="shared" si="3"/>
        <v>1</v>
      </c>
      <c r="K132" s="5">
        <f t="shared" si="4"/>
        <v>1</v>
      </c>
      <c r="L132" s="5">
        <f t="shared" si="5"/>
        <v>0</v>
      </c>
      <c r="M132" s="5">
        <f t="shared" si="6"/>
        <v>1</v>
      </c>
      <c r="N132" s="5">
        <f t="shared" si="7"/>
        <v>0</v>
      </c>
      <c r="O132" s="5">
        <f t="shared" si="8"/>
        <v>1</v>
      </c>
      <c r="P132" s="5">
        <f t="shared" si="9"/>
        <v>0</v>
      </c>
      <c r="Q132" s="5">
        <f t="shared" si="10"/>
        <v>0</v>
      </c>
      <c r="R132" s="5">
        <f t="shared" si="11"/>
        <v>9</v>
      </c>
      <c r="S132" s="5">
        <f t="shared" si="12"/>
        <v>0</v>
      </c>
      <c r="T132" s="5">
        <f t="shared" si="13"/>
        <v>0</v>
      </c>
      <c r="U132" s="5">
        <f t="shared" si="14"/>
        <v>0</v>
      </c>
      <c r="V132" s="5">
        <f t="shared" si="15"/>
        <v>0</v>
      </c>
      <c r="W132" s="5">
        <f t="shared" si="16"/>
        <v>9</v>
      </c>
      <c r="X132" s="5">
        <f t="shared" si="17"/>
        <v>0</v>
      </c>
      <c r="Y132" s="5">
        <f t="shared" si="18"/>
        <v>0</v>
      </c>
      <c r="Z132" s="5">
        <f t="shared" si="19"/>
        <v>0</v>
      </c>
      <c r="AA132" s="5">
        <f t="shared" si="20"/>
        <v>9</v>
      </c>
      <c r="AB132" s="5">
        <f t="shared" si="21"/>
        <v>0</v>
      </c>
      <c r="AC132" s="5">
        <f t="shared" si="22"/>
        <v>0</v>
      </c>
      <c r="AD132" s="5">
        <f t="shared" si="23"/>
        <v>0</v>
      </c>
      <c r="AE132" s="5">
        <f t="shared" si="24"/>
        <v>9</v>
      </c>
      <c r="AF132" s="5">
        <f t="shared" si="25"/>
        <v>9</v>
      </c>
      <c r="AG132" s="5">
        <f t="shared" si="26"/>
        <v>1</v>
      </c>
      <c r="AH132" s="5">
        <f t="shared" si="27"/>
        <v>0</v>
      </c>
      <c r="AI132" s="5">
        <f t="shared" si="28"/>
        <v>1</v>
      </c>
      <c r="AJ132" s="5">
        <f t="shared" si="29"/>
        <v>1</v>
      </c>
      <c r="AK132" s="5">
        <f t="shared" si="30"/>
        <v>0</v>
      </c>
      <c r="AL132" s="5">
        <f t="shared" si="31"/>
        <v>1</v>
      </c>
      <c r="AM132" s="5">
        <f t="shared" si="32"/>
        <v>0</v>
      </c>
      <c r="AN132" s="5">
        <f t="shared" si="33"/>
        <v>0</v>
      </c>
      <c r="AO132" s="5">
        <f t="shared" si="34"/>
        <v>0</v>
      </c>
    </row>
    <row r="133" spans="1:41" ht="12.75" customHeight="1" x14ac:dyDescent="0.2">
      <c r="A133" s="9">
        <v>2021</v>
      </c>
      <c r="B133" s="9">
        <v>1117076</v>
      </c>
      <c r="C133" s="9" t="s">
        <v>958</v>
      </c>
      <c r="D133" s="9" t="s">
        <v>1003</v>
      </c>
      <c r="E133" s="9" t="s">
        <v>1234</v>
      </c>
      <c r="F133" s="9" t="s">
        <v>1235</v>
      </c>
      <c r="G133" s="5">
        <f t="shared" si="0"/>
        <v>0</v>
      </c>
      <c r="H133" s="5">
        <f t="shared" si="1"/>
        <v>0</v>
      </c>
      <c r="I133" s="5">
        <f t="shared" si="2"/>
        <v>1</v>
      </c>
      <c r="J133" s="5">
        <f t="shared" si="3"/>
        <v>1</v>
      </c>
      <c r="K133" s="5">
        <f t="shared" si="4"/>
        <v>1</v>
      </c>
      <c r="L133" s="5">
        <f t="shared" si="5"/>
        <v>0</v>
      </c>
      <c r="M133" s="5">
        <f t="shared" si="6"/>
        <v>1</v>
      </c>
      <c r="N133" s="5">
        <f t="shared" si="7"/>
        <v>0</v>
      </c>
      <c r="O133" s="5">
        <f t="shared" si="8"/>
        <v>9</v>
      </c>
      <c r="P133" s="5">
        <f t="shared" si="9"/>
        <v>9</v>
      </c>
      <c r="Q133" s="5">
        <f t="shared" si="10"/>
        <v>0</v>
      </c>
      <c r="R133" s="5">
        <f t="shared" si="11"/>
        <v>0</v>
      </c>
      <c r="S133" s="5">
        <f t="shared" si="12"/>
        <v>9</v>
      </c>
      <c r="T133" s="5">
        <f t="shared" si="13"/>
        <v>9</v>
      </c>
      <c r="U133" s="5">
        <f t="shared" si="14"/>
        <v>0</v>
      </c>
      <c r="V133" s="5">
        <f t="shared" si="15"/>
        <v>9</v>
      </c>
      <c r="W133" s="5">
        <f t="shared" si="16"/>
        <v>0</v>
      </c>
      <c r="X133" s="5">
        <f t="shared" si="17"/>
        <v>9</v>
      </c>
      <c r="Y133" s="5">
        <f t="shared" si="18"/>
        <v>1</v>
      </c>
      <c r="Z133" s="5">
        <f t="shared" si="19"/>
        <v>0</v>
      </c>
      <c r="AA133" s="5">
        <f t="shared" si="20"/>
        <v>9</v>
      </c>
      <c r="AB133" s="5">
        <f t="shared" si="21"/>
        <v>1</v>
      </c>
      <c r="AC133" s="5">
        <f t="shared" si="22"/>
        <v>0</v>
      </c>
      <c r="AD133" s="5">
        <f t="shared" si="23"/>
        <v>1</v>
      </c>
      <c r="AE133" s="5">
        <f t="shared" si="24"/>
        <v>0</v>
      </c>
      <c r="AF133" s="5">
        <f t="shared" si="25"/>
        <v>0</v>
      </c>
      <c r="AG133" s="5">
        <f t="shared" si="26"/>
        <v>0</v>
      </c>
      <c r="AH133" s="5">
        <f t="shared" si="27"/>
        <v>1</v>
      </c>
      <c r="AI133" s="5">
        <f t="shared" si="28"/>
        <v>0</v>
      </c>
      <c r="AJ133" s="5">
        <f t="shared" si="29"/>
        <v>1</v>
      </c>
      <c r="AK133" s="5">
        <f t="shared" si="30"/>
        <v>0</v>
      </c>
      <c r="AL133" s="5">
        <f t="shared" si="31"/>
        <v>0</v>
      </c>
      <c r="AM133" s="5">
        <f t="shared" si="32"/>
        <v>1</v>
      </c>
      <c r="AN133" s="5">
        <f t="shared" si="33"/>
        <v>0</v>
      </c>
      <c r="AO133" s="5">
        <f t="shared" si="34"/>
        <v>0</v>
      </c>
    </row>
    <row r="134" spans="1:41" ht="12.75" customHeight="1" x14ac:dyDescent="0.2">
      <c r="A134" s="9">
        <v>2021</v>
      </c>
      <c r="B134" s="9">
        <v>1103692</v>
      </c>
      <c r="C134" s="9" t="s">
        <v>958</v>
      </c>
      <c r="D134" s="9" t="s">
        <v>1061</v>
      </c>
      <c r="E134" s="9" t="s">
        <v>1236</v>
      </c>
      <c r="F134" s="9" t="s">
        <v>1237</v>
      </c>
      <c r="G134" s="5">
        <f t="shared" si="0"/>
        <v>0</v>
      </c>
      <c r="H134" s="5">
        <f t="shared" si="1"/>
        <v>0</v>
      </c>
      <c r="I134" s="5">
        <f t="shared" si="2"/>
        <v>0</v>
      </c>
      <c r="J134" s="5">
        <f t="shared" si="3"/>
        <v>1</v>
      </c>
      <c r="K134" s="5">
        <f t="shared" si="4"/>
        <v>0</v>
      </c>
      <c r="L134" s="5">
        <f t="shared" si="5"/>
        <v>0</v>
      </c>
      <c r="M134" s="5">
        <f t="shared" si="6"/>
        <v>0</v>
      </c>
      <c r="N134" s="5">
        <f t="shared" si="7"/>
        <v>0</v>
      </c>
      <c r="O134" s="5">
        <f t="shared" si="8"/>
        <v>0</v>
      </c>
      <c r="P134" s="5">
        <f t="shared" si="9"/>
        <v>1</v>
      </c>
      <c r="Q134" s="5">
        <f t="shared" si="10"/>
        <v>0</v>
      </c>
      <c r="R134" s="5">
        <f t="shared" si="11"/>
        <v>0</v>
      </c>
      <c r="S134" s="5">
        <f t="shared" si="12"/>
        <v>9</v>
      </c>
      <c r="T134" s="5">
        <f t="shared" si="13"/>
        <v>0</v>
      </c>
      <c r="U134" s="5">
        <f t="shared" si="14"/>
        <v>0</v>
      </c>
      <c r="V134" s="5">
        <f t="shared" si="15"/>
        <v>1</v>
      </c>
      <c r="W134" s="5">
        <f t="shared" si="16"/>
        <v>0</v>
      </c>
      <c r="X134" s="5">
        <f t="shared" si="17"/>
        <v>0</v>
      </c>
      <c r="Y134" s="5">
        <f t="shared" si="18"/>
        <v>9</v>
      </c>
      <c r="Z134" s="5">
        <f t="shared" si="19"/>
        <v>1</v>
      </c>
      <c r="AA134" s="5">
        <f t="shared" si="20"/>
        <v>9</v>
      </c>
      <c r="AB134" s="5">
        <f t="shared" si="21"/>
        <v>9</v>
      </c>
      <c r="AC134" s="5">
        <f t="shared" si="22"/>
        <v>9</v>
      </c>
      <c r="AD134" s="5">
        <f t="shared" si="23"/>
        <v>9</v>
      </c>
      <c r="AE134" s="5">
        <f t="shared" si="24"/>
        <v>1</v>
      </c>
      <c r="AF134" s="5">
        <f t="shared" si="25"/>
        <v>9</v>
      </c>
      <c r="AG134" s="5">
        <f t="shared" si="26"/>
        <v>1</v>
      </c>
      <c r="AH134" s="5">
        <f t="shared" si="27"/>
        <v>0</v>
      </c>
      <c r="AI134" s="5">
        <f t="shared" si="28"/>
        <v>1</v>
      </c>
      <c r="AJ134" s="5">
        <f t="shared" si="29"/>
        <v>1</v>
      </c>
      <c r="AK134" s="5">
        <f t="shared" si="30"/>
        <v>0</v>
      </c>
      <c r="AL134" s="5">
        <f t="shared" si="31"/>
        <v>0</v>
      </c>
      <c r="AM134" s="5">
        <f t="shared" si="32"/>
        <v>0</v>
      </c>
      <c r="AN134" s="5">
        <f t="shared" si="33"/>
        <v>0</v>
      </c>
      <c r="AO134" s="5">
        <f t="shared" si="34"/>
        <v>0</v>
      </c>
    </row>
    <row r="135" spans="1:41" ht="12.75" customHeight="1" x14ac:dyDescent="0.2">
      <c r="A135" s="9">
        <v>2021</v>
      </c>
      <c r="B135" s="9">
        <v>123336</v>
      </c>
      <c r="C135" s="9" t="s">
        <v>958</v>
      </c>
      <c r="D135" s="9" t="s">
        <v>962</v>
      </c>
      <c r="E135" s="9" t="s">
        <v>1238</v>
      </c>
      <c r="F135" s="9" t="s">
        <v>1239</v>
      </c>
      <c r="G135" s="5">
        <f t="shared" si="0"/>
        <v>1</v>
      </c>
      <c r="H135" s="5">
        <f t="shared" si="1"/>
        <v>0</v>
      </c>
      <c r="I135" s="5">
        <f t="shared" si="2"/>
        <v>0</v>
      </c>
      <c r="J135" s="5">
        <f t="shared" si="3"/>
        <v>0</v>
      </c>
      <c r="K135" s="5">
        <f t="shared" si="4"/>
        <v>1</v>
      </c>
      <c r="L135" s="5">
        <f t="shared" si="5"/>
        <v>0</v>
      </c>
      <c r="M135" s="5">
        <f t="shared" si="6"/>
        <v>1</v>
      </c>
      <c r="N135" s="5">
        <f t="shared" si="7"/>
        <v>0</v>
      </c>
      <c r="O135" s="5">
        <f t="shared" si="8"/>
        <v>0</v>
      </c>
      <c r="P135" s="5">
        <f t="shared" si="9"/>
        <v>1</v>
      </c>
      <c r="Q135" s="5">
        <f t="shared" si="10"/>
        <v>0</v>
      </c>
      <c r="R135" s="5">
        <f t="shared" si="11"/>
        <v>9</v>
      </c>
      <c r="S135" s="5">
        <f t="shared" si="12"/>
        <v>1</v>
      </c>
      <c r="T135" s="5">
        <f t="shared" si="13"/>
        <v>0</v>
      </c>
      <c r="U135" s="5">
        <f t="shared" si="14"/>
        <v>0</v>
      </c>
      <c r="V135" s="5">
        <f t="shared" si="15"/>
        <v>0</v>
      </c>
      <c r="W135" s="5">
        <f t="shared" si="16"/>
        <v>9</v>
      </c>
      <c r="X135" s="5">
        <f t="shared" si="17"/>
        <v>1</v>
      </c>
      <c r="Y135" s="5">
        <f t="shared" si="18"/>
        <v>0</v>
      </c>
      <c r="Z135" s="5">
        <f t="shared" si="19"/>
        <v>0</v>
      </c>
      <c r="AA135" s="5">
        <f t="shared" si="20"/>
        <v>9</v>
      </c>
      <c r="AB135" s="5">
        <f t="shared" si="21"/>
        <v>0</v>
      </c>
      <c r="AC135" s="5">
        <f t="shared" si="22"/>
        <v>0</v>
      </c>
      <c r="AD135" s="5">
        <f t="shared" si="23"/>
        <v>1</v>
      </c>
      <c r="AE135" s="5">
        <f t="shared" si="24"/>
        <v>9</v>
      </c>
      <c r="AF135" s="5">
        <f t="shared" si="25"/>
        <v>9</v>
      </c>
      <c r="AG135" s="5">
        <f t="shared" si="26"/>
        <v>0</v>
      </c>
      <c r="AH135" s="5">
        <f t="shared" si="27"/>
        <v>1</v>
      </c>
      <c r="AI135" s="5">
        <f t="shared" si="28"/>
        <v>0</v>
      </c>
      <c r="AJ135" s="5">
        <f t="shared" si="29"/>
        <v>0</v>
      </c>
      <c r="AK135" s="5">
        <f t="shared" si="30"/>
        <v>0</v>
      </c>
      <c r="AL135" s="5">
        <f t="shared" si="31"/>
        <v>1</v>
      </c>
      <c r="AM135" s="5">
        <f t="shared" si="32"/>
        <v>1</v>
      </c>
      <c r="AN135" s="5">
        <f t="shared" si="33"/>
        <v>0</v>
      </c>
      <c r="AO135" s="5">
        <f t="shared" si="34"/>
        <v>1</v>
      </c>
    </row>
    <row r="136" spans="1:41" ht="12.75" customHeight="1" x14ac:dyDescent="0.2">
      <c r="A136" s="9">
        <v>2021</v>
      </c>
      <c r="B136" s="9">
        <v>123336</v>
      </c>
      <c r="C136" s="9" t="s">
        <v>958</v>
      </c>
      <c r="D136" s="9" t="s">
        <v>962</v>
      </c>
      <c r="E136" s="9" t="s">
        <v>1240</v>
      </c>
      <c r="F136" s="9" t="s">
        <v>1241</v>
      </c>
      <c r="G136" s="5">
        <f t="shared" si="0"/>
        <v>0</v>
      </c>
      <c r="H136" s="5">
        <f t="shared" si="1"/>
        <v>0</v>
      </c>
      <c r="I136" s="5">
        <f t="shared" si="2"/>
        <v>1</v>
      </c>
      <c r="J136" s="5">
        <f t="shared" si="3"/>
        <v>0</v>
      </c>
      <c r="K136" s="5">
        <f t="shared" si="4"/>
        <v>0</v>
      </c>
      <c r="L136" s="5">
        <f t="shared" si="5"/>
        <v>1</v>
      </c>
      <c r="M136" s="5">
        <f t="shared" si="6"/>
        <v>0</v>
      </c>
      <c r="N136" s="5">
        <f t="shared" si="7"/>
        <v>0</v>
      </c>
      <c r="O136" s="5">
        <f t="shared" si="8"/>
        <v>0</v>
      </c>
      <c r="P136" s="5">
        <f t="shared" si="9"/>
        <v>0</v>
      </c>
      <c r="Q136" s="5">
        <f t="shared" si="10"/>
        <v>0</v>
      </c>
      <c r="R136" s="5">
        <f t="shared" si="11"/>
        <v>9</v>
      </c>
      <c r="S136" s="5">
        <f t="shared" si="12"/>
        <v>0</v>
      </c>
      <c r="T136" s="5">
        <f t="shared" si="13"/>
        <v>0</v>
      </c>
      <c r="U136" s="5">
        <f t="shared" si="14"/>
        <v>0</v>
      </c>
      <c r="V136" s="5">
        <f t="shared" si="15"/>
        <v>0</v>
      </c>
      <c r="W136" s="5">
        <f t="shared" si="16"/>
        <v>9</v>
      </c>
      <c r="X136" s="5">
        <f t="shared" si="17"/>
        <v>1</v>
      </c>
      <c r="Y136" s="5">
        <f t="shared" si="18"/>
        <v>1</v>
      </c>
      <c r="Z136" s="5">
        <f t="shared" si="19"/>
        <v>0</v>
      </c>
      <c r="AA136" s="5">
        <f t="shared" si="20"/>
        <v>9</v>
      </c>
      <c r="AB136" s="5">
        <f t="shared" si="21"/>
        <v>0</v>
      </c>
      <c r="AC136" s="5">
        <f t="shared" si="22"/>
        <v>1</v>
      </c>
      <c r="AD136" s="5">
        <f t="shared" si="23"/>
        <v>0</v>
      </c>
      <c r="AE136" s="5">
        <f t="shared" si="24"/>
        <v>9</v>
      </c>
      <c r="AF136" s="5">
        <f t="shared" si="25"/>
        <v>9</v>
      </c>
      <c r="AG136" s="5">
        <f t="shared" si="26"/>
        <v>0</v>
      </c>
      <c r="AH136" s="5">
        <f t="shared" si="27"/>
        <v>1</v>
      </c>
      <c r="AI136" s="5">
        <f t="shared" si="28"/>
        <v>1</v>
      </c>
      <c r="AJ136" s="5">
        <f t="shared" si="29"/>
        <v>0</v>
      </c>
      <c r="AK136" s="5">
        <f t="shared" si="30"/>
        <v>1</v>
      </c>
      <c r="AL136" s="5">
        <f t="shared" si="31"/>
        <v>1</v>
      </c>
      <c r="AM136" s="5">
        <f t="shared" si="32"/>
        <v>0</v>
      </c>
      <c r="AN136" s="5">
        <f t="shared" si="33"/>
        <v>0</v>
      </c>
      <c r="AO136" s="5">
        <f t="shared" si="34"/>
        <v>0</v>
      </c>
    </row>
    <row r="137" spans="1:41" ht="12.75" customHeight="1" x14ac:dyDescent="0.2">
      <c r="A137" s="9">
        <v>2021</v>
      </c>
      <c r="B137" s="9">
        <v>1179970</v>
      </c>
      <c r="C137" s="9" t="s">
        <v>958</v>
      </c>
      <c r="D137" s="9" t="s">
        <v>963</v>
      </c>
      <c r="E137" s="9" t="s">
        <v>1242</v>
      </c>
      <c r="F137" s="9" t="s">
        <v>1243</v>
      </c>
      <c r="G137" s="5">
        <f t="shared" si="0"/>
        <v>1</v>
      </c>
      <c r="H137" s="5">
        <f t="shared" si="1"/>
        <v>0</v>
      </c>
      <c r="I137" s="5">
        <f t="shared" si="2"/>
        <v>1</v>
      </c>
      <c r="J137" s="5">
        <f t="shared" si="3"/>
        <v>0</v>
      </c>
      <c r="K137" s="5">
        <f t="shared" si="4"/>
        <v>0</v>
      </c>
      <c r="L137" s="5">
        <f t="shared" si="5"/>
        <v>1</v>
      </c>
      <c r="M137" s="5">
        <f t="shared" si="6"/>
        <v>1</v>
      </c>
      <c r="N137" s="5">
        <f t="shared" si="7"/>
        <v>0</v>
      </c>
      <c r="O137" s="5">
        <f t="shared" si="8"/>
        <v>1</v>
      </c>
      <c r="P137" s="5">
        <f t="shared" si="9"/>
        <v>0</v>
      </c>
      <c r="Q137" s="5">
        <f t="shared" si="10"/>
        <v>0</v>
      </c>
      <c r="R137" s="5">
        <f t="shared" si="11"/>
        <v>0</v>
      </c>
      <c r="S137" s="5">
        <f t="shared" si="12"/>
        <v>1</v>
      </c>
      <c r="T137" s="5">
        <f t="shared" si="13"/>
        <v>0</v>
      </c>
      <c r="U137" s="5">
        <f t="shared" si="14"/>
        <v>0</v>
      </c>
      <c r="V137" s="5">
        <f t="shared" si="15"/>
        <v>1</v>
      </c>
      <c r="W137" s="5">
        <f t="shared" si="16"/>
        <v>0</v>
      </c>
      <c r="X137" s="5">
        <f t="shared" si="17"/>
        <v>0</v>
      </c>
      <c r="Y137" s="5">
        <f t="shared" si="18"/>
        <v>9</v>
      </c>
      <c r="Z137" s="5">
        <f t="shared" si="19"/>
        <v>1</v>
      </c>
      <c r="AA137" s="5">
        <f t="shared" si="20"/>
        <v>0</v>
      </c>
      <c r="AB137" s="5">
        <f t="shared" si="21"/>
        <v>9</v>
      </c>
      <c r="AC137" s="5">
        <f t="shared" si="22"/>
        <v>1</v>
      </c>
      <c r="AD137" s="5">
        <f t="shared" si="23"/>
        <v>0</v>
      </c>
      <c r="AE137" s="5">
        <f t="shared" si="24"/>
        <v>0</v>
      </c>
      <c r="AF137" s="5">
        <f t="shared" si="25"/>
        <v>0</v>
      </c>
      <c r="AG137" s="5">
        <f t="shared" si="26"/>
        <v>1</v>
      </c>
      <c r="AH137" s="5">
        <f t="shared" si="27"/>
        <v>0</v>
      </c>
      <c r="AI137" s="5">
        <f t="shared" si="28"/>
        <v>0</v>
      </c>
      <c r="AJ137" s="5">
        <f t="shared" si="29"/>
        <v>0</v>
      </c>
      <c r="AK137" s="5">
        <f t="shared" si="30"/>
        <v>0</v>
      </c>
      <c r="AL137" s="5">
        <f t="shared" si="31"/>
        <v>0</v>
      </c>
      <c r="AM137" s="5">
        <f t="shared" si="32"/>
        <v>0</v>
      </c>
      <c r="AN137" s="5">
        <f t="shared" si="33"/>
        <v>0</v>
      </c>
      <c r="AO137" s="5">
        <f t="shared" si="34"/>
        <v>1</v>
      </c>
    </row>
    <row r="138" spans="1:41" ht="12.75" customHeight="1" x14ac:dyDescent="0.2">
      <c r="A138" s="9">
        <v>2021</v>
      </c>
      <c r="B138" s="9">
        <v>123336</v>
      </c>
      <c r="C138" s="9" t="s">
        <v>958</v>
      </c>
      <c r="D138" s="9" t="s">
        <v>962</v>
      </c>
      <c r="E138" s="9" t="s">
        <v>1244</v>
      </c>
      <c r="F138" s="9" t="s">
        <v>1245</v>
      </c>
      <c r="G138" s="5">
        <f t="shared" si="0"/>
        <v>1</v>
      </c>
      <c r="H138" s="5">
        <f t="shared" si="1"/>
        <v>1</v>
      </c>
      <c r="I138" s="5">
        <f t="shared" si="2"/>
        <v>0</v>
      </c>
      <c r="J138" s="5">
        <f t="shared" si="3"/>
        <v>0</v>
      </c>
      <c r="K138" s="5">
        <f t="shared" si="4"/>
        <v>1</v>
      </c>
      <c r="L138" s="5">
        <f t="shared" si="5"/>
        <v>1</v>
      </c>
      <c r="M138" s="5">
        <f t="shared" si="6"/>
        <v>1</v>
      </c>
      <c r="N138" s="5">
        <f t="shared" si="7"/>
        <v>0</v>
      </c>
      <c r="O138" s="5">
        <f t="shared" si="8"/>
        <v>0</v>
      </c>
      <c r="P138" s="5">
        <f t="shared" si="9"/>
        <v>0</v>
      </c>
      <c r="Q138" s="5">
        <f t="shared" si="10"/>
        <v>0</v>
      </c>
      <c r="R138" s="5">
        <f t="shared" si="11"/>
        <v>9</v>
      </c>
      <c r="S138" s="5">
        <f t="shared" si="12"/>
        <v>0</v>
      </c>
      <c r="T138" s="5">
        <f t="shared" si="13"/>
        <v>0</v>
      </c>
      <c r="U138" s="5">
        <f t="shared" si="14"/>
        <v>0</v>
      </c>
      <c r="V138" s="5">
        <f t="shared" si="15"/>
        <v>0</v>
      </c>
      <c r="W138" s="5">
        <f t="shared" si="16"/>
        <v>9</v>
      </c>
      <c r="X138" s="5">
        <f t="shared" si="17"/>
        <v>1</v>
      </c>
      <c r="Y138" s="5">
        <f t="shared" si="18"/>
        <v>0</v>
      </c>
      <c r="Z138" s="5">
        <f t="shared" si="19"/>
        <v>0</v>
      </c>
      <c r="AA138" s="5">
        <f t="shared" si="20"/>
        <v>9</v>
      </c>
      <c r="AB138" s="5">
        <f t="shared" si="21"/>
        <v>0</v>
      </c>
      <c r="AC138" s="5">
        <f t="shared" si="22"/>
        <v>1</v>
      </c>
      <c r="AD138" s="5">
        <f t="shared" si="23"/>
        <v>0</v>
      </c>
      <c r="AE138" s="5">
        <f t="shared" si="24"/>
        <v>9</v>
      </c>
      <c r="AF138" s="5">
        <f t="shared" si="25"/>
        <v>9</v>
      </c>
      <c r="AG138" s="5">
        <f t="shared" si="26"/>
        <v>0</v>
      </c>
      <c r="AH138" s="5">
        <f t="shared" si="27"/>
        <v>1</v>
      </c>
      <c r="AI138" s="5">
        <f t="shared" si="28"/>
        <v>0</v>
      </c>
      <c r="AJ138" s="5">
        <f t="shared" si="29"/>
        <v>1</v>
      </c>
      <c r="AK138" s="5">
        <f t="shared" si="30"/>
        <v>0</v>
      </c>
      <c r="AL138" s="5">
        <f t="shared" si="31"/>
        <v>0</v>
      </c>
      <c r="AM138" s="5">
        <f t="shared" si="32"/>
        <v>0</v>
      </c>
      <c r="AN138" s="5">
        <f t="shared" si="33"/>
        <v>0</v>
      </c>
      <c r="AO138" s="5">
        <f t="shared" si="34"/>
        <v>1</v>
      </c>
    </row>
    <row r="139" spans="1:41" ht="12.75" customHeight="1" x14ac:dyDescent="0.2">
      <c r="A139" s="9">
        <v>2021</v>
      </c>
      <c r="B139" s="9">
        <v>1103832</v>
      </c>
      <c r="C139" s="9" t="s">
        <v>958</v>
      </c>
      <c r="D139" s="9" t="s">
        <v>994</v>
      </c>
      <c r="E139" s="9" t="s">
        <v>1246</v>
      </c>
      <c r="F139" s="9" t="s">
        <v>1247</v>
      </c>
      <c r="G139" s="5">
        <f t="shared" si="0"/>
        <v>1</v>
      </c>
      <c r="H139" s="5">
        <f t="shared" si="1"/>
        <v>1</v>
      </c>
      <c r="I139" s="5">
        <f t="shared" si="2"/>
        <v>1</v>
      </c>
      <c r="J139" s="5">
        <f t="shared" si="3"/>
        <v>1</v>
      </c>
      <c r="K139" s="5">
        <f t="shared" si="4"/>
        <v>1</v>
      </c>
      <c r="L139" s="5">
        <f t="shared" si="5"/>
        <v>0</v>
      </c>
      <c r="M139" s="5">
        <f t="shared" si="6"/>
        <v>1</v>
      </c>
      <c r="N139" s="5">
        <f t="shared" si="7"/>
        <v>0</v>
      </c>
      <c r="O139" s="5">
        <f t="shared" si="8"/>
        <v>0</v>
      </c>
      <c r="P139" s="5">
        <f t="shared" si="9"/>
        <v>9</v>
      </c>
      <c r="Q139" s="5">
        <f t="shared" si="10"/>
        <v>0</v>
      </c>
      <c r="R139" s="5">
        <f t="shared" si="11"/>
        <v>9</v>
      </c>
      <c r="S139" s="5">
        <f t="shared" si="12"/>
        <v>0</v>
      </c>
      <c r="T139" s="5">
        <f t="shared" si="13"/>
        <v>0</v>
      </c>
      <c r="U139" s="5">
        <f t="shared" si="14"/>
        <v>0</v>
      </c>
      <c r="V139" s="5">
        <f t="shared" si="15"/>
        <v>9</v>
      </c>
      <c r="W139" s="5">
        <f t="shared" si="16"/>
        <v>1</v>
      </c>
      <c r="X139" s="5">
        <f t="shared" si="17"/>
        <v>1</v>
      </c>
      <c r="Y139" s="5">
        <f t="shared" si="18"/>
        <v>1</v>
      </c>
      <c r="Z139" s="5">
        <f t="shared" si="19"/>
        <v>1</v>
      </c>
      <c r="AA139" s="5">
        <f t="shared" si="20"/>
        <v>0</v>
      </c>
      <c r="AB139" s="5">
        <f t="shared" si="21"/>
        <v>0</v>
      </c>
      <c r="AC139" s="5">
        <f t="shared" si="22"/>
        <v>0</v>
      </c>
      <c r="AD139" s="5">
        <f t="shared" si="23"/>
        <v>0</v>
      </c>
      <c r="AE139" s="5">
        <f t="shared" si="24"/>
        <v>0</v>
      </c>
      <c r="AF139" s="5">
        <f t="shared" si="25"/>
        <v>9</v>
      </c>
      <c r="AG139" s="5">
        <f t="shared" si="26"/>
        <v>0</v>
      </c>
      <c r="AH139" s="5">
        <f t="shared" si="27"/>
        <v>0</v>
      </c>
      <c r="AI139" s="5">
        <f t="shared" si="28"/>
        <v>0</v>
      </c>
      <c r="AJ139" s="5">
        <f t="shared" si="29"/>
        <v>1</v>
      </c>
      <c r="AK139" s="5">
        <f t="shared" si="30"/>
        <v>9</v>
      </c>
      <c r="AL139" s="5">
        <f t="shared" si="31"/>
        <v>0</v>
      </c>
      <c r="AM139" s="5">
        <f t="shared" si="32"/>
        <v>9</v>
      </c>
      <c r="AN139" s="5">
        <f t="shared" si="33"/>
        <v>0</v>
      </c>
      <c r="AO139" s="5">
        <f t="shared" si="34"/>
        <v>0</v>
      </c>
    </row>
    <row r="140" spans="1:41" ht="12.75" customHeight="1" x14ac:dyDescent="0.2">
      <c r="A140" s="9">
        <v>2021</v>
      </c>
      <c r="B140" s="9">
        <v>1127927</v>
      </c>
      <c r="C140" s="9" t="s">
        <v>958</v>
      </c>
      <c r="D140" s="9" t="s">
        <v>1003</v>
      </c>
      <c r="E140" s="9" t="s">
        <v>1248</v>
      </c>
      <c r="F140" s="9" t="s">
        <v>1249</v>
      </c>
      <c r="G140" s="5">
        <f t="shared" si="0"/>
        <v>1</v>
      </c>
      <c r="H140" s="5">
        <f t="shared" si="1"/>
        <v>0</v>
      </c>
      <c r="I140" s="5">
        <f t="shared" si="2"/>
        <v>1</v>
      </c>
      <c r="J140" s="5">
        <f t="shared" si="3"/>
        <v>0</v>
      </c>
      <c r="K140" s="5">
        <f t="shared" si="4"/>
        <v>1</v>
      </c>
      <c r="L140" s="5">
        <f t="shared" si="5"/>
        <v>1</v>
      </c>
      <c r="M140" s="5">
        <f t="shared" si="6"/>
        <v>0</v>
      </c>
      <c r="N140" s="5">
        <f t="shared" si="7"/>
        <v>0</v>
      </c>
      <c r="O140" s="5">
        <f t="shared" si="8"/>
        <v>9</v>
      </c>
      <c r="P140" s="5">
        <f t="shared" si="9"/>
        <v>9</v>
      </c>
      <c r="Q140" s="5">
        <f t="shared" si="10"/>
        <v>0</v>
      </c>
      <c r="R140" s="5">
        <f t="shared" si="11"/>
        <v>0</v>
      </c>
      <c r="S140" s="5">
        <f t="shared" si="12"/>
        <v>9</v>
      </c>
      <c r="T140" s="5">
        <f t="shared" si="13"/>
        <v>9</v>
      </c>
      <c r="U140" s="5">
        <f t="shared" si="14"/>
        <v>0</v>
      </c>
      <c r="V140" s="5">
        <f t="shared" si="15"/>
        <v>9</v>
      </c>
      <c r="W140" s="5">
        <f t="shared" si="16"/>
        <v>0</v>
      </c>
      <c r="X140" s="5">
        <f t="shared" si="17"/>
        <v>9</v>
      </c>
      <c r="Y140" s="5">
        <f t="shared" si="18"/>
        <v>0</v>
      </c>
      <c r="Z140" s="5">
        <f t="shared" si="19"/>
        <v>0</v>
      </c>
      <c r="AA140" s="5">
        <f t="shared" si="20"/>
        <v>9</v>
      </c>
      <c r="AB140" s="5">
        <f t="shared" si="21"/>
        <v>0</v>
      </c>
      <c r="AC140" s="5">
        <f t="shared" si="22"/>
        <v>0</v>
      </c>
      <c r="AD140" s="5">
        <f t="shared" si="23"/>
        <v>0</v>
      </c>
      <c r="AE140" s="5">
        <f t="shared" si="24"/>
        <v>1</v>
      </c>
      <c r="AF140" s="5">
        <f t="shared" si="25"/>
        <v>1</v>
      </c>
      <c r="AG140" s="5">
        <f t="shared" si="26"/>
        <v>0</v>
      </c>
      <c r="AH140" s="5">
        <f t="shared" si="27"/>
        <v>1</v>
      </c>
      <c r="AI140" s="5">
        <f t="shared" si="28"/>
        <v>0</v>
      </c>
      <c r="AJ140" s="5">
        <f t="shared" si="29"/>
        <v>0</v>
      </c>
      <c r="AK140" s="5">
        <f t="shared" si="30"/>
        <v>1</v>
      </c>
      <c r="AL140" s="5">
        <f t="shared" si="31"/>
        <v>1</v>
      </c>
      <c r="AM140" s="5">
        <f t="shared" si="32"/>
        <v>0</v>
      </c>
      <c r="AN140" s="5">
        <f t="shared" si="33"/>
        <v>0</v>
      </c>
      <c r="AO140" s="5">
        <f t="shared" si="34"/>
        <v>1</v>
      </c>
    </row>
    <row r="141" spans="1:41" ht="12.75" customHeight="1" x14ac:dyDescent="0.2">
      <c r="A141" s="9">
        <v>2021</v>
      </c>
      <c r="B141" s="9">
        <v>123336</v>
      </c>
      <c r="C141" s="9" t="s">
        <v>958</v>
      </c>
      <c r="D141" s="9" t="s">
        <v>962</v>
      </c>
      <c r="E141" s="9" t="s">
        <v>1250</v>
      </c>
      <c r="F141" s="9" t="s">
        <v>1251</v>
      </c>
      <c r="G141" s="5">
        <f t="shared" si="0"/>
        <v>0</v>
      </c>
      <c r="H141" s="5">
        <f t="shared" si="1"/>
        <v>0</v>
      </c>
      <c r="I141" s="5">
        <f t="shared" si="2"/>
        <v>0</v>
      </c>
      <c r="J141" s="5">
        <f t="shared" si="3"/>
        <v>0</v>
      </c>
      <c r="K141" s="5">
        <f t="shared" si="4"/>
        <v>0</v>
      </c>
      <c r="L141" s="5">
        <f t="shared" si="5"/>
        <v>0</v>
      </c>
      <c r="M141" s="5">
        <f t="shared" si="6"/>
        <v>0</v>
      </c>
      <c r="N141" s="5">
        <f t="shared" si="7"/>
        <v>1</v>
      </c>
      <c r="O141" s="5">
        <f t="shared" si="8"/>
        <v>0</v>
      </c>
      <c r="P141" s="5">
        <f t="shared" si="9"/>
        <v>0</v>
      </c>
      <c r="Q141" s="5">
        <f t="shared" si="10"/>
        <v>0</v>
      </c>
      <c r="R141" s="5">
        <f t="shared" si="11"/>
        <v>9</v>
      </c>
      <c r="S141" s="5">
        <f t="shared" si="12"/>
        <v>0</v>
      </c>
      <c r="T141" s="5">
        <f t="shared" si="13"/>
        <v>0</v>
      </c>
      <c r="U141" s="5">
        <f t="shared" si="14"/>
        <v>1</v>
      </c>
      <c r="V141" s="5">
        <f t="shared" si="15"/>
        <v>0</v>
      </c>
      <c r="W141" s="5">
        <f t="shared" si="16"/>
        <v>9</v>
      </c>
      <c r="X141" s="5">
        <f t="shared" si="17"/>
        <v>1</v>
      </c>
      <c r="Y141" s="5">
        <f t="shared" si="18"/>
        <v>1</v>
      </c>
      <c r="Z141" s="5">
        <f t="shared" si="19"/>
        <v>0</v>
      </c>
      <c r="AA141" s="5">
        <f t="shared" si="20"/>
        <v>9</v>
      </c>
      <c r="AB141" s="5">
        <f t="shared" si="21"/>
        <v>0</v>
      </c>
      <c r="AC141" s="5">
        <f t="shared" si="22"/>
        <v>0</v>
      </c>
      <c r="AD141" s="5">
        <f t="shared" si="23"/>
        <v>0</v>
      </c>
      <c r="AE141" s="5">
        <f t="shared" si="24"/>
        <v>9</v>
      </c>
      <c r="AF141" s="5">
        <f t="shared" si="25"/>
        <v>9</v>
      </c>
      <c r="AG141" s="5">
        <f t="shared" si="26"/>
        <v>0</v>
      </c>
      <c r="AH141" s="5">
        <f t="shared" si="27"/>
        <v>1</v>
      </c>
      <c r="AI141" s="5">
        <f t="shared" si="28"/>
        <v>1</v>
      </c>
      <c r="AJ141" s="5">
        <f t="shared" si="29"/>
        <v>0</v>
      </c>
      <c r="AK141" s="5">
        <f t="shared" si="30"/>
        <v>1</v>
      </c>
      <c r="AL141" s="5">
        <f t="shared" si="31"/>
        <v>1</v>
      </c>
      <c r="AM141" s="5">
        <f t="shared" si="32"/>
        <v>0</v>
      </c>
      <c r="AN141" s="5">
        <f t="shared" si="33"/>
        <v>0</v>
      </c>
      <c r="AO141" s="5">
        <f t="shared" si="34"/>
        <v>1</v>
      </c>
    </row>
    <row r="142" spans="1:41" ht="12.75" customHeight="1" x14ac:dyDescent="0.2">
      <c r="A142" s="9">
        <v>2021</v>
      </c>
      <c r="B142" s="9">
        <v>123336</v>
      </c>
      <c r="C142" s="9" t="s">
        <v>958</v>
      </c>
      <c r="D142" s="9" t="s">
        <v>962</v>
      </c>
      <c r="E142" s="9" t="s">
        <v>1252</v>
      </c>
      <c r="F142" s="9" t="s">
        <v>1253</v>
      </c>
      <c r="G142" s="5">
        <f t="shared" si="0"/>
        <v>0</v>
      </c>
      <c r="H142" s="5">
        <f t="shared" si="1"/>
        <v>0</v>
      </c>
      <c r="I142" s="5">
        <f t="shared" si="2"/>
        <v>0</v>
      </c>
      <c r="J142" s="5">
        <f t="shared" si="3"/>
        <v>1</v>
      </c>
      <c r="K142" s="5">
        <f t="shared" si="4"/>
        <v>0</v>
      </c>
      <c r="L142" s="5">
        <f t="shared" si="5"/>
        <v>1</v>
      </c>
      <c r="M142" s="5">
        <f t="shared" si="6"/>
        <v>1</v>
      </c>
      <c r="N142" s="5">
        <f t="shared" si="7"/>
        <v>1</v>
      </c>
      <c r="O142" s="5">
        <f t="shared" si="8"/>
        <v>0</v>
      </c>
      <c r="P142" s="5">
        <f t="shared" si="9"/>
        <v>1</v>
      </c>
      <c r="Q142" s="5">
        <f t="shared" si="10"/>
        <v>0</v>
      </c>
      <c r="R142" s="5">
        <f t="shared" si="11"/>
        <v>9</v>
      </c>
      <c r="S142" s="5">
        <f t="shared" si="12"/>
        <v>0</v>
      </c>
      <c r="T142" s="5">
        <f t="shared" si="13"/>
        <v>1</v>
      </c>
      <c r="U142" s="5">
        <f t="shared" si="14"/>
        <v>0</v>
      </c>
      <c r="V142" s="5">
        <f t="shared" si="15"/>
        <v>0</v>
      </c>
      <c r="W142" s="5">
        <f t="shared" si="16"/>
        <v>9</v>
      </c>
      <c r="X142" s="5">
        <f t="shared" si="17"/>
        <v>0</v>
      </c>
      <c r="Y142" s="5">
        <f t="shared" si="18"/>
        <v>0</v>
      </c>
      <c r="Z142" s="5">
        <f t="shared" si="19"/>
        <v>0</v>
      </c>
      <c r="AA142" s="5">
        <f t="shared" si="20"/>
        <v>9</v>
      </c>
      <c r="AB142" s="5">
        <f t="shared" si="21"/>
        <v>1</v>
      </c>
      <c r="AC142" s="5">
        <f t="shared" si="22"/>
        <v>1</v>
      </c>
      <c r="AD142" s="5">
        <f t="shared" si="23"/>
        <v>0</v>
      </c>
      <c r="AE142" s="5">
        <f t="shared" si="24"/>
        <v>9</v>
      </c>
      <c r="AF142" s="5">
        <f t="shared" si="25"/>
        <v>9</v>
      </c>
      <c r="AG142" s="5">
        <f t="shared" si="26"/>
        <v>0</v>
      </c>
      <c r="AH142" s="5">
        <f t="shared" si="27"/>
        <v>1</v>
      </c>
      <c r="AI142" s="5">
        <f t="shared" si="28"/>
        <v>0</v>
      </c>
      <c r="AJ142" s="5">
        <f t="shared" si="29"/>
        <v>1</v>
      </c>
      <c r="AK142" s="5">
        <f t="shared" si="30"/>
        <v>0</v>
      </c>
      <c r="AL142" s="5">
        <f t="shared" si="31"/>
        <v>1</v>
      </c>
      <c r="AM142" s="5">
        <f t="shared" si="32"/>
        <v>0</v>
      </c>
      <c r="AN142" s="5">
        <f t="shared" si="33"/>
        <v>0</v>
      </c>
      <c r="AO142" s="5">
        <f t="shared" si="34"/>
        <v>0</v>
      </c>
    </row>
    <row r="143" spans="1:41" ht="12.75" customHeight="1" x14ac:dyDescent="0.2">
      <c r="A143" s="9">
        <v>2021</v>
      </c>
      <c r="B143" s="9">
        <v>122845</v>
      </c>
      <c r="C143" s="9" t="s">
        <v>958</v>
      </c>
      <c r="D143" s="9" t="s">
        <v>1028</v>
      </c>
      <c r="E143" s="9" t="s">
        <v>1254</v>
      </c>
      <c r="F143" s="9" t="s">
        <v>1255</v>
      </c>
      <c r="G143" s="5">
        <f t="shared" si="0"/>
        <v>0</v>
      </c>
      <c r="H143" s="5">
        <f t="shared" si="1"/>
        <v>0</v>
      </c>
      <c r="I143" s="5">
        <f t="shared" si="2"/>
        <v>1</v>
      </c>
      <c r="J143" s="5">
        <f t="shared" si="3"/>
        <v>0</v>
      </c>
      <c r="K143" s="5">
        <f t="shared" si="4"/>
        <v>0</v>
      </c>
      <c r="L143" s="5">
        <f t="shared" si="5"/>
        <v>0</v>
      </c>
      <c r="M143" s="5">
        <f t="shared" si="6"/>
        <v>0</v>
      </c>
      <c r="N143" s="5">
        <f t="shared" si="7"/>
        <v>1</v>
      </c>
      <c r="O143" s="5">
        <f t="shared" si="8"/>
        <v>9</v>
      </c>
      <c r="P143" s="5">
        <f t="shared" si="9"/>
        <v>1</v>
      </c>
      <c r="Q143" s="5">
        <f t="shared" si="10"/>
        <v>1</v>
      </c>
      <c r="R143" s="5">
        <f t="shared" si="11"/>
        <v>0</v>
      </c>
      <c r="S143" s="5">
        <f t="shared" si="12"/>
        <v>0</v>
      </c>
      <c r="T143" s="5">
        <f t="shared" si="13"/>
        <v>1</v>
      </c>
      <c r="U143" s="5">
        <f t="shared" si="14"/>
        <v>1</v>
      </c>
      <c r="V143" s="5">
        <f t="shared" si="15"/>
        <v>0</v>
      </c>
      <c r="W143" s="5">
        <f t="shared" si="16"/>
        <v>9</v>
      </c>
      <c r="X143" s="5">
        <f t="shared" si="17"/>
        <v>9</v>
      </c>
      <c r="Y143" s="5">
        <f t="shared" si="18"/>
        <v>0</v>
      </c>
      <c r="Z143" s="5">
        <f t="shared" si="19"/>
        <v>1</v>
      </c>
      <c r="AA143" s="5">
        <f t="shared" si="20"/>
        <v>9</v>
      </c>
      <c r="AB143" s="5">
        <f t="shared" si="21"/>
        <v>0</v>
      </c>
      <c r="AC143" s="5">
        <f t="shared" si="22"/>
        <v>1</v>
      </c>
      <c r="AD143" s="5">
        <f t="shared" si="23"/>
        <v>0</v>
      </c>
      <c r="AE143" s="5">
        <f t="shared" si="24"/>
        <v>1</v>
      </c>
      <c r="AF143" s="5">
        <f t="shared" si="25"/>
        <v>0</v>
      </c>
      <c r="AG143" s="5">
        <f t="shared" si="26"/>
        <v>9</v>
      </c>
      <c r="AH143" s="5">
        <f t="shared" si="27"/>
        <v>0</v>
      </c>
      <c r="AI143" s="5">
        <f t="shared" si="28"/>
        <v>0</v>
      </c>
      <c r="AJ143" s="5">
        <f t="shared" si="29"/>
        <v>0</v>
      </c>
      <c r="AK143" s="5">
        <f t="shared" si="30"/>
        <v>0</v>
      </c>
      <c r="AL143" s="5">
        <f t="shared" si="31"/>
        <v>1</v>
      </c>
      <c r="AM143" s="5">
        <f t="shared" si="32"/>
        <v>8</v>
      </c>
      <c r="AN143" s="5">
        <f t="shared" si="33"/>
        <v>0</v>
      </c>
      <c r="AO143" s="5">
        <f t="shared" si="34"/>
        <v>0</v>
      </c>
    </row>
    <row r="144" spans="1:41" ht="12.75" customHeight="1" x14ac:dyDescent="0.2">
      <c r="A144" s="9">
        <v>2021</v>
      </c>
      <c r="B144" s="9">
        <v>1308687</v>
      </c>
      <c r="C144" s="9" t="s">
        <v>958</v>
      </c>
      <c r="D144" s="9" t="s">
        <v>977</v>
      </c>
      <c r="E144" s="9" t="s">
        <v>1256</v>
      </c>
      <c r="F144" s="9" t="s">
        <v>1257</v>
      </c>
      <c r="G144" s="5">
        <f t="shared" si="0"/>
        <v>0</v>
      </c>
      <c r="H144" s="5">
        <f t="shared" si="1"/>
        <v>1</v>
      </c>
      <c r="I144" s="5">
        <f t="shared" si="2"/>
        <v>0</v>
      </c>
      <c r="J144" s="5">
        <f t="shared" si="3"/>
        <v>0</v>
      </c>
      <c r="K144" s="5">
        <f t="shared" si="4"/>
        <v>0</v>
      </c>
      <c r="L144" s="5">
        <f t="shared" si="5"/>
        <v>0</v>
      </c>
      <c r="M144" s="5">
        <f t="shared" si="6"/>
        <v>0</v>
      </c>
      <c r="N144" s="5">
        <f t="shared" si="7"/>
        <v>0</v>
      </c>
      <c r="O144" s="5">
        <f t="shared" si="8"/>
        <v>9</v>
      </c>
      <c r="P144" s="5">
        <f t="shared" si="9"/>
        <v>0</v>
      </c>
      <c r="Q144" s="5">
        <f t="shared" si="10"/>
        <v>0</v>
      </c>
      <c r="R144" s="5">
        <f t="shared" si="11"/>
        <v>9</v>
      </c>
      <c r="S144" s="5">
        <f t="shared" si="12"/>
        <v>1</v>
      </c>
      <c r="T144" s="5">
        <f t="shared" si="13"/>
        <v>0</v>
      </c>
      <c r="U144" s="5">
        <f t="shared" si="14"/>
        <v>1</v>
      </c>
      <c r="V144" s="5">
        <f t="shared" si="15"/>
        <v>9</v>
      </c>
      <c r="W144" s="5">
        <f t="shared" si="16"/>
        <v>9</v>
      </c>
      <c r="X144" s="5">
        <f t="shared" si="17"/>
        <v>0</v>
      </c>
      <c r="Y144" s="5">
        <f t="shared" si="18"/>
        <v>0</v>
      </c>
      <c r="Z144" s="5">
        <f t="shared" si="19"/>
        <v>0</v>
      </c>
      <c r="AA144" s="5">
        <f t="shared" si="20"/>
        <v>0</v>
      </c>
      <c r="AB144" s="5">
        <f t="shared" si="21"/>
        <v>9</v>
      </c>
      <c r="AC144" s="5">
        <f t="shared" si="22"/>
        <v>0</v>
      </c>
      <c r="AD144" s="5">
        <f t="shared" si="23"/>
        <v>9</v>
      </c>
      <c r="AE144" s="5">
        <f t="shared" si="24"/>
        <v>1</v>
      </c>
      <c r="AF144" s="5">
        <f t="shared" si="25"/>
        <v>0</v>
      </c>
      <c r="AG144" s="5">
        <f t="shared" si="26"/>
        <v>1</v>
      </c>
      <c r="AH144" s="5">
        <f t="shared" si="27"/>
        <v>1</v>
      </c>
      <c r="AI144" s="5">
        <f t="shared" si="28"/>
        <v>9</v>
      </c>
      <c r="AJ144" s="5">
        <f t="shared" si="29"/>
        <v>0</v>
      </c>
      <c r="AK144" s="5">
        <f t="shared" si="30"/>
        <v>0</v>
      </c>
      <c r="AL144" s="5">
        <f t="shared" si="31"/>
        <v>1</v>
      </c>
      <c r="AM144" s="5">
        <f t="shared" si="32"/>
        <v>0</v>
      </c>
      <c r="AN144" s="5">
        <f t="shared" si="33"/>
        <v>1</v>
      </c>
      <c r="AO144" s="5">
        <f t="shared" si="34"/>
        <v>0</v>
      </c>
    </row>
    <row r="145" spans="1:41" ht="12.75" customHeight="1" x14ac:dyDescent="0.2">
      <c r="A145" s="9">
        <v>2021</v>
      </c>
      <c r="B145" s="9">
        <v>123336</v>
      </c>
      <c r="C145" s="9" t="s">
        <v>958</v>
      </c>
      <c r="D145" s="9" t="s">
        <v>962</v>
      </c>
      <c r="E145" s="9" t="s">
        <v>1258</v>
      </c>
      <c r="F145" s="9" t="s">
        <v>1259</v>
      </c>
      <c r="G145" s="5">
        <f t="shared" si="0"/>
        <v>0</v>
      </c>
      <c r="H145" s="5">
        <f t="shared" si="1"/>
        <v>0</v>
      </c>
      <c r="I145" s="5">
        <f t="shared" si="2"/>
        <v>1</v>
      </c>
      <c r="J145" s="5">
        <f t="shared" si="3"/>
        <v>1</v>
      </c>
      <c r="K145" s="5">
        <f t="shared" si="4"/>
        <v>1</v>
      </c>
      <c r="L145" s="5">
        <f t="shared" si="5"/>
        <v>1</v>
      </c>
      <c r="M145" s="5">
        <f t="shared" si="6"/>
        <v>0</v>
      </c>
      <c r="N145" s="5">
        <f t="shared" si="7"/>
        <v>1</v>
      </c>
      <c r="O145" s="5">
        <f t="shared" si="8"/>
        <v>1</v>
      </c>
      <c r="P145" s="5">
        <f t="shared" si="9"/>
        <v>0</v>
      </c>
      <c r="Q145" s="5">
        <f t="shared" si="10"/>
        <v>0</v>
      </c>
      <c r="R145" s="5">
        <f t="shared" si="11"/>
        <v>9</v>
      </c>
      <c r="S145" s="5">
        <f t="shared" si="12"/>
        <v>0</v>
      </c>
      <c r="T145" s="5">
        <f t="shared" si="13"/>
        <v>0</v>
      </c>
      <c r="U145" s="5">
        <f t="shared" si="14"/>
        <v>0</v>
      </c>
      <c r="V145" s="5">
        <f t="shared" si="15"/>
        <v>0</v>
      </c>
      <c r="W145" s="5">
        <f t="shared" si="16"/>
        <v>9</v>
      </c>
      <c r="X145" s="5">
        <f t="shared" si="17"/>
        <v>1</v>
      </c>
      <c r="Y145" s="5">
        <f t="shared" si="18"/>
        <v>0</v>
      </c>
      <c r="Z145" s="5">
        <f t="shared" si="19"/>
        <v>0</v>
      </c>
      <c r="AA145" s="5">
        <f t="shared" si="20"/>
        <v>9</v>
      </c>
      <c r="AB145" s="5">
        <f t="shared" si="21"/>
        <v>0</v>
      </c>
      <c r="AC145" s="5">
        <f t="shared" si="22"/>
        <v>1</v>
      </c>
      <c r="AD145" s="5">
        <f t="shared" si="23"/>
        <v>0</v>
      </c>
      <c r="AE145" s="5">
        <f t="shared" si="24"/>
        <v>9</v>
      </c>
      <c r="AF145" s="5">
        <f t="shared" si="25"/>
        <v>9</v>
      </c>
      <c r="AG145" s="5">
        <f t="shared" si="26"/>
        <v>0</v>
      </c>
      <c r="AH145" s="5">
        <f t="shared" si="27"/>
        <v>1</v>
      </c>
      <c r="AI145" s="5">
        <f t="shared" si="28"/>
        <v>0</v>
      </c>
      <c r="AJ145" s="5">
        <f t="shared" si="29"/>
        <v>1</v>
      </c>
      <c r="AK145" s="5">
        <f t="shared" si="30"/>
        <v>0</v>
      </c>
      <c r="AL145" s="5">
        <f t="shared" si="31"/>
        <v>0</v>
      </c>
      <c r="AM145" s="5">
        <f t="shared" si="32"/>
        <v>0</v>
      </c>
      <c r="AN145" s="5">
        <f t="shared" si="33"/>
        <v>0</v>
      </c>
      <c r="AO145" s="5">
        <f t="shared" si="34"/>
        <v>1</v>
      </c>
    </row>
    <row r="146" spans="1:41" ht="12.75" customHeight="1" x14ac:dyDescent="0.2">
      <c r="A146" s="9">
        <v>2021</v>
      </c>
      <c r="B146" s="9">
        <v>1103832</v>
      </c>
      <c r="C146" s="9" t="s">
        <v>958</v>
      </c>
      <c r="D146" s="9" t="s">
        <v>994</v>
      </c>
      <c r="E146" s="9" t="s">
        <v>1260</v>
      </c>
      <c r="F146" s="9" t="s">
        <v>1261</v>
      </c>
      <c r="G146" s="5">
        <f t="shared" si="0"/>
        <v>1</v>
      </c>
      <c r="H146" s="5">
        <f t="shared" si="1"/>
        <v>0</v>
      </c>
      <c r="I146" s="5">
        <f t="shared" si="2"/>
        <v>1</v>
      </c>
      <c r="J146" s="5">
        <f t="shared" si="3"/>
        <v>0</v>
      </c>
      <c r="K146" s="5">
        <f t="shared" si="4"/>
        <v>0</v>
      </c>
      <c r="L146" s="5">
        <f t="shared" si="5"/>
        <v>0</v>
      </c>
      <c r="M146" s="5">
        <f t="shared" si="6"/>
        <v>1</v>
      </c>
      <c r="N146" s="5">
        <f t="shared" si="7"/>
        <v>0</v>
      </c>
      <c r="O146" s="5">
        <f t="shared" si="8"/>
        <v>1</v>
      </c>
      <c r="P146" s="5">
        <f t="shared" si="9"/>
        <v>9</v>
      </c>
      <c r="Q146" s="5">
        <f t="shared" si="10"/>
        <v>0</v>
      </c>
      <c r="R146" s="5">
        <f t="shared" si="11"/>
        <v>9</v>
      </c>
      <c r="S146" s="5">
        <f t="shared" si="12"/>
        <v>1</v>
      </c>
      <c r="T146" s="5">
        <f t="shared" si="13"/>
        <v>0</v>
      </c>
      <c r="U146" s="5">
        <f t="shared" si="14"/>
        <v>0</v>
      </c>
      <c r="V146" s="5">
        <f t="shared" si="15"/>
        <v>9</v>
      </c>
      <c r="W146" s="5">
        <f t="shared" si="16"/>
        <v>0</v>
      </c>
      <c r="X146" s="5">
        <f t="shared" si="17"/>
        <v>0</v>
      </c>
      <c r="Y146" s="5">
        <f t="shared" si="18"/>
        <v>1</v>
      </c>
      <c r="Z146" s="5">
        <f t="shared" si="19"/>
        <v>0</v>
      </c>
      <c r="AA146" s="5">
        <f t="shared" si="20"/>
        <v>0</v>
      </c>
      <c r="AB146" s="5">
        <f t="shared" si="21"/>
        <v>1</v>
      </c>
      <c r="AC146" s="5">
        <f t="shared" si="22"/>
        <v>0</v>
      </c>
      <c r="AD146" s="5">
        <f t="shared" si="23"/>
        <v>1</v>
      </c>
      <c r="AE146" s="5">
        <f t="shared" si="24"/>
        <v>0</v>
      </c>
      <c r="AF146" s="5">
        <f t="shared" si="25"/>
        <v>9</v>
      </c>
      <c r="AG146" s="5">
        <f t="shared" si="26"/>
        <v>0</v>
      </c>
      <c r="AH146" s="5">
        <f t="shared" si="27"/>
        <v>1</v>
      </c>
      <c r="AI146" s="5">
        <f t="shared" si="28"/>
        <v>0</v>
      </c>
      <c r="AJ146" s="5">
        <f t="shared" si="29"/>
        <v>1</v>
      </c>
      <c r="AK146" s="5">
        <f t="shared" si="30"/>
        <v>9</v>
      </c>
      <c r="AL146" s="5">
        <f t="shared" si="31"/>
        <v>0</v>
      </c>
      <c r="AM146" s="5">
        <f t="shared" si="32"/>
        <v>9</v>
      </c>
      <c r="AN146" s="5">
        <f t="shared" si="33"/>
        <v>0</v>
      </c>
      <c r="AO146" s="5">
        <f t="shared" si="34"/>
        <v>0</v>
      </c>
    </row>
    <row r="147" spans="1:41" ht="12.75" customHeight="1" x14ac:dyDescent="0.2">
      <c r="A147" s="9">
        <v>2021</v>
      </c>
      <c r="B147" s="9">
        <v>1179970</v>
      </c>
      <c r="C147" s="9" t="s">
        <v>958</v>
      </c>
      <c r="D147" s="9" t="s">
        <v>963</v>
      </c>
      <c r="E147" s="9" t="s">
        <v>1084</v>
      </c>
      <c r="F147" s="9" t="s">
        <v>1262</v>
      </c>
      <c r="G147" s="5">
        <f t="shared" si="0"/>
        <v>0</v>
      </c>
      <c r="H147" s="5">
        <f t="shared" si="1"/>
        <v>0</v>
      </c>
      <c r="I147" s="5">
        <f t="shared" si="2"/>
        <v>1</v>
      </c>
      <c r="J147" s="5">
        <f t="shared" si="3"/>
        <v>0</v>
      </c>
      <c r="K147" s="5">
        <f t="shared" si="4"/>
        <v>0</v>
      </c>
      <c r="L147" s="5">
        <f t="shared" si="5"/>
        <v>0</v>
      </c>
      <c r="M147" s="5">
        <f t="shared" si="6"/>
        <v>1</v>
      </c>
      <c r="N147" s="5">
        <f t="shared" si="7"/>
        <v>0</v>
      </c>
      <c r="O147" s="5">
        <f t="shared" si="8"/>
        <v>1</v>
      </c>
      <c r="P147" s="5">
        <f t="shared" si="9"/>
        <v>1</v>
      </c>
      <c r="Q147" s="5">
        <f t="shared" si="10"/>
        <v>1</v>
      </c>
      <c r="R147" s="5">
        <f t="shared" si="11"/>
        <v>1</v>
      </c>
      <c r="S147" s="5">
        <f t="shared" si="12"/>
        <v>1</v>
      </c>
      <c r="T147" s="5">
        <f t="shared" si="13"/>
        <v>1</v>
      </c>
      <c r="U147" s="5">
        <f t="shared" si="14"/>
        <v>0</v>
      </c>
      <c r="V147" s="5">
        <f t="shared" si="15"/>
        <v>0</v>
      </c>
      <c r="W147" s="5">
        <f t="shared" si="16"/>
        <v>0</v>
      </c>
      <c r="X147" s="5">
        <f t="shared" si="17"/>
        <v>0</v>
      </c>
      <c r="Y147" s="5">
        <f t="shared" si="18"/>
        <v>9</v>
      </c>
      <c r="Z147" s="5">
        <f t="shared" si="19"/>
        <v>0</v>
      </c>
      <c r="AA147" s="5">
        <f t="shared" si="20"/>
        <v>0</v>
      </c>
      <c r="AB147" s="5">
        <f t="shared" si="21"/>
        <v>9</v>
      </c>
      <c r="AC147" s="5">
        <f t="shared" si="22"/>
        <v>0</v>
      </c>
      <c r="AD147" s="5">
        <f t="shared" si="23"/>
        <v>1</v>
      </c>
      <c r="AE147" s="5">
        <f t="shared" si="24"/>
        <v>0</v>
      </c>
      <c r="AF147" s="5">
        <f t="shared" si="25"/>
        <v>0</v>
      </c>
      <c r="AG147" s="5">
        <f t="shared" si="26"/>
        <v>0</v>
      </c>
      <c r="AH147" s="5">
        <f t="shared" si="27"/>
        <v>0</v>
      </c>
      <c r="AI147" s="5">
        <f t="shared" si="28"/>
        <v>0</v>
      </c>
      <c r="AJ147" s="5">
        <f t="shared" si="29"/>
        <v>0</v>
      </c>
      <c r="AK147" s="5">
        <f t="shared" si="30"/>
        <v>0</v>
      </c>
      <c r="AL147" s="5">
        <f t="shared" si="31"/>
        <v>1</v>
      </c>
      <c r="AM147" s="5">
        <f t="shared" si="32"/>
        <v>1</v>
      </c>
      <c r="AN147" s="5">
        <f t="shared" si="33"/>
        <v>0</v>
      </c>
      <c r="AO147" s="5">
        <f t="shared" si="34"/>
        <v>1</v>
      </c>
    </row>
    <row r="148" spans="1:41" ht="12.75" customHeight="1" x14ac:dyDescent="0.2">
      <c r="A148" s="9">
        <v>2021</v>
      </c>
      <c r="B148" s="9">
        <v>123336</v>
      </c>
      <c r="C148" s="9" t="s">
        <v>958</v>
      </c>
      <c r="D148" s="9" t="s">
        <v>962</v>
      </c>
      <c r="E148" s="9" t="s">
        <v>1263</v>
      </c>
      <c r="F148" s="9" t="s">
        <v>1264</v>
      </c>
      <c r="G148" s="5">
        <f t="shared" si="0"/>
        <v>0</v>
      </c>
      <c r="H148" s="5">
        <f t="shared" si="1"/>
        <v>0</v>
      </c>
      <c r="I148" s="5">
        <f t="shared" si="2"/>
        <v>0</v>
      </c>
      <c r="J148" s="5">
        <f t="shared" si="3"/>
        <v>0</v>
      </c>
      <c r="K148" s="5">
        <f t="shared" si="4"/>
        <v>1</v>
      </c>
      <c r="L148" s="5">
        <f t="shared" si="5"/>
        <v>1</v>
      </c>
      <c r="M148" s="5">
        <f t="shared" si="6"/>
        <v>0</v>
      </c>
      <c r="N148" s="5">
        <f t="shared" si="7"/>
        <v>0</v>
      </c>
      <c r="O148" s="5">
        <f t="shared" si="8"/>
        <v>0</v>
      </c>
      <c r="P148" s="5">
        <f t="shared" si="9"/>
        <v>0</v>
      </c>
      <c r="Q148" s="5">
        <f t="shared" si="10"/>
        <v>0</v>
      </c>
      <c r="R148" s="5">
        <f t="shared" si="11"/>
        <v>9</v>
      </c>
      <c r="S148" s="5">
        <f t="shared" si="12"/>
        <v>0</v>
      </c>
      <c r="T148" s="5">
        <f t="shared" si="13"/>
        <v>1</v>
      </c>
      <c r="U148" s="5">
        <f t="shared" si="14"/>
        <v>0</v>
      </c>
      <c r="V148" s="5">
        <f t="shared" si="15"/>
        <v>1</v>
      </c>
      <c r="W148" s="5">
        <f t="shared" si="16"/>
        <v>9</v>
      </c>
      <c r="X148" s="5">
        <f t="shared" si="17"/>
        <v>0</v>
      </c>
      <c r="Y148" s="5">
        <f t="shared" si="18"/>
        <v>0</v>
      </c>
      <c r="Z148" s="5">
        <f t="shared" si="19"/>
        <v>0</v>
      </c>
      <c r="AA148" s="5">
        <f t="shared" si="20"/>
        <v>9</v>
      </c>
      <c r="AB148" s="5">
        <f t="shared" si="21"/>
        <v>0</v>
      </c>
      <c r="AC148" s="5">
        <f t="shared" si="22"/>
        <v>0</v>
      </c>
      <c r="AD148" s="5">
        <f t="shared" si="23"/>
        <v>0</v>
      </c>
      <c r="AE148" s="5">
        <f t="shared" si="24"/>
        <v>9</v>
      </c>
      <c r="AF148" s="5">
        <f t="shared" si="25"/>
        <v>9</v>
      </c>
      <c r="AG148" s="5">
        <f t="shared" si="26"/>
        <v>1</v>
      </c>
      <c r="AH148" s="5">
        <f t="shared" si="27"/>
        <v>0</v>
      </c>
      <c r="AI148" s="5">
        <f t="shared" si="28"/>
        <v>0</v>
      </c>
      <c r="AJ148" s="5">
        <f t="shared" si="29"/>
        <v>1</v>
      </c>
      <c r="AK148" s="5">
        <f t="shared" si="30"/>
        <v>0</v>
      </c>
      <c r="AL148" s="5">
        <f t="shared" si="31"/>
        <v>1</v>
      </c>
      <c r="AM148" s="5">
        <f t="shared" si="32"/>
        <v>1</v>
      </c>
      <c r="AN148" s="5">
        <f t="shared" si="33"/>
        <v>0</v>
      </c>
      <c r="AO148" s="5">
        <f t="shared" si="34"/>
        <v>1</v>
      </c>
    </row>
    <row r="149" spans="1:41" ht="12.75" customHeight="1" x14ac:dyDescent="0.2">
      <c r="A149" s="9">
        <v>2021</v>
      </c>
      <c r="B149" s="9">
        <v>1103692</v>
      </c>
      <c r="C149" s="9" t="s">
        <v>958</v>
      </c>
      <c r="D149" s="9" t="s">
        <v>1061</v>
      </c>
      <c r="E149" s="9" t="s">
        <v>1265</v>
      </c>
      <c r="F149" s="9" t="s">
        <v>1266</v>
      </c>
      <c r="G149" s="5">
        <f t="shared" si="0"/>
        <v>1</v>
      </c>
      <c r="H149" s="5">
        <f t="shared" si="1"/>
        <v>0</v>
      </c>
      <c r="I149" s="5">
        <f t="shared" si="2"/>
        <v>0</v>
      </c>
      <c r="J149" s="5">
        <f t="shared" si="3"/>
        <v>0</v>
      </c>
      <c r="K149" s="5">
        <f t="shared" si="4"/>
        <v>0</v>
      </c>
      <c r="L149" s="5">
        <f t="shared" si="5"/>
        <v>0</v>
      </c>
      <c r="M149" s="5">
        <f t="shared" si="6"/>
        <v>0</v>
      </c>
      <c r="N149" s="5">
        <f t="shared" si="7"/>
        <v>0</v>
      </c>
      <c r="O149" s="5">
        <f t="shared" si="8"/>
        <v>1</v>
      </c>
      <c r="P149" s="5">
        <f t="shared" si="9"/>
        <v>0</v>
      </c>
      <c r="Q149" s="5">
        <f t="shared" si="10"/>
        <v>0</v>
      </c>
      <c r="R149" s="5">
        <f t="shared" si="11"/>
        <v>1</v>
      </c>
      <c r="S149" s="5">
        <f t="shared" si="12"/>
        <v>9</v>
      </c>
      <c r="T149" s="5">
        <f t="shared" si="13"/>
        <v>1</v>
      </c>
      <c r="U149" s="5">
        <f t="shared" si="14"/>
        <v>0</v>
      </c>
      <c r="V149" s="5">
        <f t="shared" si="15"/>
        <v>0</v>
      </c>
      <c r="W149" s="5">
        <f t="shared" si="16"/>
        <v>1</v>
      </c>
      <c r="X149" s="5">
        <f t="shared" si="17"/>
        <v>0</v>
      </c>
      <c r="Y149" s="5">
        <f t="shared" si="18"/>
        <v>9</v>
      </c>
      <c r="Z149" s="5">
        <f t="shared" si="19"/>
        <v>1</v>
      </c>
      <c r="AA149" s="5">
        <f t="shared" si="20"/>
        <v>9</v>
      </c>
      <c r="AB149" s="5">
        <f t="shared" si="21"/>
        <v>9</v>
      </c>
      <c r="AC149" s="5">
        <f t="shared" si="22"/>
        <v>9</v>
      </c>
      <c r="AD149" s="5">
        <f t="shared" si="23"/>
        <v>9</v>
      </c>
      <c r="AE149" s="5">
        <f t="shared" si="24"/>
        <v>0</v>
      </c>
      <c r="AF149" s="5">
        <f t="shared" si="25"/>
        <v>9</v>
      </c>
      <c r="AG149" s="5">
        <f t="shared" si="26"/>
        <v>0</v>
      </c>
      <c r="AH149" s="5">
        <f t="shared" si="27"/>
        <v>0</v>
      </c>
      <c r="AI149" s="5">
        <f t="shared" si="28"/>
        <v>0</v>
      </c>
      <c r="AJ149" s="5">
        <f t="shared" si="29"/>
        <v>1</v>
      </c>
      <c r="AK149" s="5">
        <f t="shared" si="30"/>
        <v>1</v>
      </c>
      <c r="AL149" s="5">
        <f t="shared" si="31"/>
        <v>0</v>
      </c>
      <c r="AM149" s="5">
        <f t="shared" si="32"/>
        <v>1</v>
      </c>
      <c r="AN149" s="5">
        <f t="shared" si="33"/>
        <v>0</v>
      </c>
      <c r="AO149" s="5">
        <f t="shared" si="34"/>
        <v>0</v>
      </c>
    </row>
    <row r="150" spans="1:41" ht="12.75" customHeight="1" x14ac:dyDescent="0.2">
      <c r="A150" s="9">
        <v>2021</v>
      </c>
      <c r="B150" s="9">
        <v>123336</v>
      </c>
      <c r="C150" s="9" t="s">
        <v>958</v>
      </c>
      <c r="D150" s="9" t="s">
        <v>962</v>
      </c>
      <c r="E150" s="9" t="s">
        <v>1267</v>
      </c>
      <c r="F150" s="9" t="s">
        <v>1268</v>
      </c>
      <c r="G150" s="5">
        <f t="shared" si="0"/>
        <v>0</v>
      </c>
      <c r="H150" s="5">
        <f t="shared" si="1"/>
        <v>0</v>
      </c>
      <c r="I150" s="5">
        <f t="shared" si="2"/>
        <v>1</v>
      </c>
      <c r="J150" s="5">
        <f t="shared" si="3"/>
        <v>0</v>
      </c>
      <c r="K150" s="5">
        <f t="shared" si="4"/>
        <v>0</v>
      </c>
      <c r="L150" s="5">
        <f t="shared" si="5"/>
        <v>0</v>
      </c>
      <c r="M150" s="5">
        <f t="shared" si="6"/>
        <v>1</v>
      </c>
      <c r="N150" s="5">
        <f t="shared" si="7"/>
        <v>0</v>
      </c>
      <c r="O150" s="5">
        <f t="shared" si="8"/>
        <v>0</v>
      </c>
      <c r="P150" s="5">
        <f t="shared" si="9"/>
        <v>1</v>
      </c>
      <c r="Q150" s="5">
        <f t="shared" si="10"/>
        <v>0</v>
      </c>
      <c r="R150" s="5">
        <f t="shared" si="11"/>
        <v>9</v>
      </c>
      <c r="S150" s="5">
        <f t="shared" si="12"/>
        <v>0</v>
      </c>
      <c r="T150" s="5">
        <f t="shared" si="13"/>
        <v>0</v>
      </c>
      <c r="U150" s="5">
        <f t="shared" si="14"/>
        <v>0</v>
      </c>
      <c r="V150" s="5">
        <f t="shared" si="15"/>
        <v>0</v>
      </c>
      <c r="W150" s="5">
        <f t="shared" si="16"/>
        <v>9</v>
      </c>
      <c r="X150" s="5">
        <f t="shared" si="17"/>
        <v>0</v>
      </c>
      <c r="Y150" s="5">
        <f t="shared" si="18"/>
        <v>1</v>
      </c>
      <c r="Z150" s="5">
        <f t="shared" si="19"/>
        <v>0</v>
      </c>
      <c r="AA150" s="5">
        <f t="shared" si="20"/>
        <v>9</v>
      </c>
      <c r="AB150" s="5">
        <f t="shared" si="21"/>
        <v>0</v>
      </c>
      <c r="AC150" s="5">
        <f t="shared" si="22"/>
        <v>0</v>
      </c>
      <c r="AD150" s="5">
        <f t="shared" si="23"/>
        <v>0</v>
      </c>
      <c r="AE150" s="5">
        <f t="shared" si="24"/>
        <v>9</v>
      </c>
      <c r="AF150" s="5">
        <f t="shared" si="25"/>
        <v>9</v>
      </c>
      <c r="AG150" s="5">
        <f t="shared" si="26"/>
        <v>1</v>
      </c>
      <c r="AH150" s="5">
        <f t="shared" si="27"/>
        <v>1</v>
      </c>
      <c r="AI150" s="5">
        <f t="shared" si="28"/>
        <v>1</v>
      </c>
      <c r="AJ150" s="5">
        <f t="shared" si="29"/>
        <v>0</v>
      </c>
      <c r="AK150" s="5">
        <f t="shared" si="30"/>
        <v>1</v>
      </c>
      <c r="AL150" s="5">
        <f t="shared" si="31"/>
        <v>0</v>
      </c>
      <c r="AM150" s="5">
        <f t="shared" si="32"/>
        <v>1</v>
      </c>
      <c r="AN150" s="5">
        <f t="shared" si="33"/>
        <v>0</v>
      </c>
      <c r="AO150" s="5">
        <f t="shared" si="34"/>
        <v>1</v>
      </c>
    </row>
    <row r="151" spans="1:41" ht="12.75" customHeight="1" x14ac:dyDescent="0.2">
      <c r="A151" s="9">
        <v>2021</v>
      </c>
      <c r="B151" s="9">
        <v>1117076</v>
      </c>
      <c r="C151" s="9" t="s">
        <v>958</v>
      </c>
      <c r="D151" s="9" t="s">
        <v>1003</v>
      </c>
      <c r="E151" s="9" t="s">
        <v>1269</v>
      </c>
      <c r="F151" s="9" t="s">
        <v>1270</v>
      </c>
      <c r="G151" s="5">
        <f t="shared" si="0"/>
        <v>0</v>
      </c>
      <c r="H151" s="5">
        <f t="shared" si="1"/>
        <v>0</v>
      </c>
      <c r="I151" s="5">
        <f t="shared" si="2"/>
        <v>0</v>
      </c>
      <c r="J151" s="5">
        <f t="shared" si="3"/>
        <v>0</v>
      </c>
      <c r="K151" s="5">
        <f t="shared" si="4"/>
        <v>0</v>
      </c>
      <c r="L151" s="5">
        <f t="shared" si="5"/>
        <v>1</v>
      </c>
      <c r="M151" s="5">
        <f t="shared" si="6"/>
        <v>1</v>
      </c>
      <c r="N151" s="5">
        <f t="shared" si="7"/>
        <v>0</v>
      </c>
      <c r="O151" s="5">
        <f t="shared" si="8"/>
        <v>9</v>
      </c>
      <c r="P151" s="5">
        <f t="shared" si="9"/>
        <v>9</v>
      </c>
      <c r="Q151" s="5">
        <f t="shared" si="10"/>
        <v>1</v>
      </c>
      <c r="R151" s="5">
        <f t="shared" si="11"/>
        <v>0</v>
      </c>
      <c r="S151" s="5">
        <f t="shared" si="12"/>
        <v>9</v>
      </c>
      <c r="T151" s="5">
        <f t="shared" si="13"/>
        <v>9</v>
      </c>
      <c r="U151" s="5">
        <f t="shared" si="14"/>
        <v>0</v>
      </c>
      <c r="V151" s="5">
        <f t="shared" si="15"/>
        <v>9</v>
      </c>
      <c r="W151" s="5">
        <f t="shared" si="16"/>
        <v>0</v>
      </c>
      <c r="X151" s="5">
        <f t="shared" si="17"/>
        <v>9</v>
      </c>
      <c r="Y151" s="5">
        <f t="shared" si="18"/>
        <v>0</v>
      </c>
      <c r="Z151" s="5">
        <f t="shared" si="19"/>
        <v>0</v>
      </c>
      <c r="AA151" s="5">
        <f t="shared" si="20"/>
        <v>9</v>
      </c>
      <c r="AB151" s="5">
        <f t="shared" si="21"/>
        <v>1</v>
      </c>
      <c r="AC151" s="5">
        <f t="shared" si="22"/>
        <v>0</v>
      </c>
      <c r="AD151" s="5">
        <f t="shared" si="23"/>
        <v>0</v>
      </c>
      <c r="AE151" s="5">
        <f t="shared" si="24"/>
        <v>0</v>
      </c>
      <c r="AF151" s="5">
        <f t="shared" si="25"/>
        <v>0</v>
      </c>
      <c r="AG151" s="5">
        <f t="shared" si="26"/>
        <v>1</v>
      </c>
      <c r="AH151" s="5">
        <f t="shared" si="27"/>
        <v>0</v>
      </c>
      <c r="AI151" s="5">
        <f t="shared" si="28"/>
        <v>1</v>
      </c>
      <c r="AJ151" s="5">
        <f t="shared" si="29"/>
        <v>0</v>
      </c>
      <c r="AK151" s="5">
        <f t="shared" si="30"/>
        <v>0</v>
      </c>
      <c r="AL151" s="5">
        <f t="shared" si="31"/>
        <v>1</v>
      </c>
      <c r="AM151" s="5">
        <f t="shared" si="32"/>
        <v>0</v>
      </c>
      <c r="AN151" s="5">
        <f t="shared" si="33"/>
        <v>0</v>
      </c>
      <c r="AO151" s="5">
        <f t="shared" si="34"/>
        <v>0</v>
      </c>
    </row>
    <row r="152" spans="1:41" ht="12.75" customHeight="1" x14ac:dyDescent="0.2">
      <c r="A152" s="9">
        <v>2021</v>
      </c>
      <c r="B152" s="9">
        <v>1319230</v>
      </c>
      <c r="C152" s="9" t="s">
        <v>958</v>
      </c>
      <c r="D152" s="9" t="s">
        <v>980</v>
      </c>
      <c r="E152" s="9" t="s">
        <v>1271</v>
      </c>
      <c r="F152" s="9" t="s">
        <v>1272</v>
      </c>
      <c r="G152" s="5">
        <f t="shared" si="0"/>
        <v>0</v>
      </c>
      <c r="H152" s="5">
        <f t="shared" si="1"/>
        <v>0</v>
      </c>
      <c r="I152" s="5">
        <f t="shared" si="2"/>
        <v>0</v>
      </c>
      <c r="J152" s="5">
        <f t="shared" si="3"/>
        <v>0</v>
      </c>
      <c r="K152" s="5">
        <f t="shared" si="4"/>
        <v>0</v>
      </c>
      <c r="L152" s="5">
        <f t="shared" si="5"/>
        <v>0</v>
      </c>
      <c r="M152" s="5">
        <f t="shared" si="6"/>
        <v>1</v>
      </c>
      <c r="N152" s="5">
        <f t="shared" si="7"/>
        <v>0</v>
      </c>
      <c r="O152" s="5">
        <f t="shared" si="8"/>
        <v>0</v>
      </c>
      <c r="P152" s="5">
        <f t="shared" si="9"/>
        <v>0</v>
      </c>
      <c r="Q152" s="5">
        <f t="shared" si="10"/>
        <v>9</v>
      </c>
      <c r="R152" s="5">
        <f t="shared" si="11"/>
        <v>9</v>
      </c>
      <c r="S152" s="5">
        <f t="shared" si="12"/>
        <v>0</v>
      </c>
      <c r="T152" s="5">
        <f t="shared" si="13"/>
        <v>1</v>
      </c>
      <c r="U152" s="5">
        <f t="shared" si="14"/>
        <v>1</v>
      </c>
      <c r="V152" s="5">
        <f t="shared" si="15"/>
        <v>0</v>
      </c>
      <c r="W152" s="5">
        <f t="shared" si="16"/>
        <v>0</v>
      </c>
      <c r="X152" s="5">
        <f t="shared" si="17"/>
        <v>9</v>
      </c>
      <c r="Y152" s="5">
        <f t="shared" si="18"/>
        <v>0</v>
      </c>
      <c r="Z152" s="5">
        <f t="shared" si="19"/>
        <v>0</v>
      </c>
      <c r="AA152" s="5">
        <f t="shared" si="20"/>
        <v>0</v>
      </c>
      <c r="AB152" s="5">
        <f t="shared" si="21"/>
        <v>0</v>
      </c>
      <c r="AC152" s="5">
        <f t="shared" si="22"/>
        <v>0</v>
      </c>
      <c r="AD152" s="5">
        <f t="shared" si="23"/>
        <v>1</v>
      </c>
      <c r="AE152" s="5">
        <f t="shared" si="24"/>
        <v>0</v>
      </c>
      <c r="AF152" s="5">
        <f t="shared" si="25"/>
        <v>0</v>
      </c>
      <c r="AG152" s="5">
        <f t="shared" si="26"/>
        <v>9</v>
      </c>
      <c r="AH152" s="5">
        <f t="shared" si="27"/>
        <v>1</v>
      </c>
      <c r="AI152" s="5">
        <f t="shared" si="28"/>
        <v>1</v>
      </c>
      <c r="AJ152" s="5">
        <f t="shared" si="29"/>
        <v>1</v>
      </c>
      <c r="AK152" s="5">
        <f t="shared" si="30"/>
        <v>0</v>
      </c>
      <c r="AL152" s="5">
        <f t="shared" si="31"/>
        <v>0</v>
      </c>
      <c r="AM152" s="5">
        <f t="shared" si="32"/>
        <v>0</v>
      </c>
      <c r="AN152" s="5">
        <f t="shared" si="33"/>
        <v>0</v>
      </c>
      <c r="AO152" s="5">
        <f t="shared" si="34"/>
        <v>1</v>
      </c>
    </row>
    <row r="153" spans="1:41" ht="12.75" customHeight="1" x14ac:dyDescent="0.2">
      <c r="A153" s="9">
        <v>2021</v>
      </c>
      <c r="B153" s="9">
        <v>1319230</v>
      </c>
      <c r="C153" s="9" t="s">
        <v>958</v>
      </c>
      <c r="D153" s="9" t="s">
        <v>980</v>
      </c>
      <c r="E153" s="9" t="s">
        <v>1273</v>
      </c>
      <c r="F153" s="9" t="s">
        <v>1274</v>
      </c>
      <c r="G153" s="5">
        <f t="shared" si="0"/>
        <v>1</v>
      </c>
      <c r="H153" s="5">
        <f t="shared" si="1"/>
        <v>0</v>
      </c>
      <c r="I153" s="5">
        <f t="shared" si="2"/>
        <v>0</v>
      </c>
      <c r="J153" s="5">
        <f t="shared" si="3"/>
        <v>0</v>
      </c>
      <c r="K153" s="5">
        <f t="shared" si="4"/>
        <v>0</v>
      </c>
      <c r="L153" s="5">
        <f t="shared" si="5"/>
        <v>1</v>
      </c>
      <c r="M153" s="5">
        <f t="shared" si="6"/>
        <v>0</v>
      </c>
      <c r="N153" s="5">
        <f t="shared" si="7"/>
        <v>0</v>
      </c>
      <c r="O153" s="5">
        <f t="shared" si="8"/>
        <v>0</v>
      </c>
      <c r="P153" s="5">
        <f t="shared" si="9"/>
        <v>1</v>
      </c>
      <c r="Q153" s="5">
        <f t="shared" si="10"/>
        <v>9</v>
      </c>
      <c r="R153" s="5">
        <f t="shared" si="11"/>
        <v>9</v>
      </c>
      <c r="S153" s="5">
        <f t="shared" si="12"/>
        <v>1</v>
      </c>
      <c r="T153" s="5">
        <f t="shared" si="13"/>
        <v>0</v>
      </c>
      <c r="U153" s="5">
        <f t="shared" si="14"/>
        <v>0</v>
      </c>
      <c r="V153" s="5">
        <f t="shared" si="15"/>
        <v>0</v>
      </c>
      <c r="W153" s="5">
        <f t="shared" si="16"/>
        <v>0</v>
      </c>
      <c r="X153" s="5">
        <f t="shared" si="17"/>
        <v>9</v>
      </c>
      <c r="Y153" s="5">
        <f t="shared" si="18"/>
        <v>1</v>
      </c>
      <c r="Z153" s="5">
        <f t="shared" si="19"/>
        <v>0</v>
      </c>
      <c r="AA153" s="5">
        <f t="shared" si="20"/>
        <v>1</v>
      </c>
      <c r="AB153" s="5">
        <f t="shared" si="21"/>
        <v>0</v>
      </c>
      <c r="AC153" s="5">
        <f t="shared" si="22"/>
        <v>0</v>
      </c>
      <c r="AD153" s="5">
        <f t="shared" si="23"/>
        <v>1</v>
      </c>
      <c r="AE153" s="5">
        <f t="shared" si="24"/>
        <v>0</v>
      </c>
      <c r="AF153" s="5">
        <f t="shared" si="25"/>
        <v>0</v>
      </c>
      <c r="AG153" s="5">
        <f t="shared" si="26"/>
        <v>9</v>
      </c>
      <c r="AH153" s="5">
        <f t="shared" si="27"/>
        <v>1</v>
      </c>
      <c r="AI153" s="5">
        <f t="shared" si="28"/>
        <v>0</v>
      </c>
      <c r="AJ153" s="5">
        <f t="shared" si="29"/>
        <v>1</v>
      </c>
      <c r="AK153" s="5">
        <f t="shared" si="30"/>
        <v>0</v>
      </c>
      <c r="AL153" s="5">
        <f t="shared" si="31"/>
        <v>0</v>
      </c>
      <c r="AM153" s="5">
        <f t="shared" si="32"/>
        <v>0</v>
      </c>
      <c r="AN153" s="5">
        <f t="shared" si="33"/>
        <v>0</v>
      </c>
      <c r="AO153" s="5">
        <f t="shared" si="34"/>
        <v>1</v>
      </c>
    </row>
    <row r="154" spans="1:41" ht="12.75" customHeight="1" x14ac:dyDescent="0.2">
      <c r="A154" s="9">
        <v>2021</v>
      </c>
      <c r="B154" s="9">
        <v>1179970</v>
      </c>
      <c r="C154" s="9" t="s">
        <v>958</v>
      </c>
      <c r="D154" s="9" t="s">
        <v>963</v>
      </c>
      <c r="E154" s="9" t="s">
        <v>1275</v>
      </c>
      <c r="F154" s="9" t="s">
        <v>1276</v>
      </c>
      <c r="G154" s="5">
        <f t="shared" si="0"/>
        <v>0</v>
      </c>
      <c r="H154" s="5">
        <f t="shared" si="1"/>
        <v>0</v>
      </c>
      <c r="I154" s="5">
        <f t="shared" si="2"/>
        <v>1</v>
      </c>
      <c r="J154" s="5">
        <f t="shared" si="3"/>
        <v>1</v>
      </c>
      <c r="K154" s="5">
        <f t="shared" si="4"/>
        <v>0</v>
      </c>
      <c r="L154" s="5">
        <f t="shared" si="5"/>
        <v>1</v>
      </c>
      <c r="M154" s="5">
        <f t="shared" si="6"/>
        <v>0</v>
      </c>
      <c r="N154" s="5">
        <f t="shared" si="7"/>
        <v>0</v>
      </c>
      <c r="O154" s="5">
        <f t="shared" si="8"/>
        <v>1</v>
      </c>
      <c r="P154" s="5">
        <f t="shared" si="9"/>
        <v>1</v>
      </c>
      <c r="Q154" s="5">
        <f t="shared" si="10"/>
        <v>0</v>
      </c>
      <c r="R154" s="5">
        <f t="shared" si="11"/>
        <v>1</v>
      </c>
      <c r="S154" s="5">
        <f t="shared" si="12"/>
        <v>0</v>
      </c>
      <c r="T154" s="5">
        <f t="shared" si="13"/>
        <v>0</v>
      </c>
      <c r="U154" s="5">
        <f t="shared" si="14"/>
        <v>0</v>
      </c>
      <c r="V154" s="5">
        <f t="shared" si="15"/>
        <v>0</v>
      </c>
      <c r="W154" s="5">
        <f t="shared" si="16"/>
        <v>0</v>
      </c>
      <c r="X154" s="5">
        <f t="shared" si="17"/>
        <v>0</v>
      </c>
      <c r="Y154" s="5">
        <f t="shared" si="18"/>
        <v>9</v>
      </c>
      <c r="Z154" s="5">
        <f t="shared" si="19"/>
        <v>1</v>
      </c>
      <c r="AA154" s="5">
        <f t="shared" si="20"/>
        <v>0</v>
      </c>
      <c r="AB154" s="5">
        <f t="shared" si="21"/>
        <v>9</v>
      </c>
      <c r="AC154" s="5">
        <f t="shared" si="22"/>
        <v>1</v>
      </c>
      <c r="AD154" s="5">
        <f t="shared" si="23"/>
        <v>1</v>
      </c>
      <c r="AE154" s="5">
        <f t="shared" si="24"/>
        <v>0</v>
      </c>
      <c r="AF154" s="5">
        <f t="shared" si="25"/>
        <v>1</v>
      </c>
      <c r="AG154" s="5">
        <f t="shared" si="26"/>
        <v>0</v>
      </c>
      <c r="AH154" s="5">
        <f t="shared" si="27"/>
        <v>0</v>
      </c>
      <c r="AI154" s="5">
        <f t="shared" si="28"/>
        <v>0</v>
      </c>
      <c r="AJ154" s="5">
        <f t="shared" si="29"/>
        <v>0</v>
      </c>
      <c r="AK154" s="5">
        <f t="shared" si="30"/>
        <v>0</v>
      </c>
      <c r="AL154" s="5">
        <f t="shared" si="31"/>
        <v>1</v>
      </c>
      <c r="AM154" s="5">
        <f t="shared" si="32"/>
        <v>0</v>
      </c>
      <c r="AN154" s="5">
        <f t="shared" si="33"/>
        <v>0</v>
      </c>
      <c r="AO154" s="5">
        <f t="shared" si="34"/>
        <v>0</v>
      </c>
    </row>
    <row r="155" spans="1:41" ht="12.75" customHeight="1" x14ac:dyDescent="0.2">
      <c r="A155" s="9">
        <v>2021</v>
      </c>
      <c r="B155" s="9">
        <v>1179970</v>
      </c>
      <c r="C155" s="9" t="s">
        <v>958</v>
      </c>
      <c r="D155" s="9" t="s">
        <v>963</v>
      </c>
      <c r="E155" s="9" t="s">
        <v>1277</v>
      </c>
      <c r="F155" s="9" t="s">
        <v>1278</v>
      </c>
      <c r="G155" s="5">
        <f t="shared" si="0"/>
        <v>0</v>
      </c>
      <c r="H155" s="5">
        <f t="shared" si="1"/>
        <v>0</v>
      </c>
      <c r="I155" s="5">
        <f t="shared" si="2"/>
        <v>0</v>
      </c>
      <c r="J155" s="5">
        <f t="shared" si="3"/>
        <v>0</v>
      </c>
      <c r="K155" s="5">
        <f t="shared" si="4"/>
        <v>0</v>
      </c>
      <c r="L155" s="5">
        <f t="shared" si="5"/>
        <v>0</v>
      </c>
      <c r="M155" s="5">
        <f t="shared" si="6"/>
        <v>1</v>
      </c>
      <c r="N155" s="5">
        <f t="shared" si="7"/>
        <v>1</v>
      </c>
      <c r="O155" s="5">
        <f t="shared" si="8"/>
        <v>0</v>
      </c>
      <c r="P155" s="5">
        <f t="shared" si="9"/>
        <v>0</v>
      </c>
      <c r="Q155" s="5">
        <f t="shared" si="10"/>
        <v>0</v>
      </c>
      <c r="R155" s="5">
        <f t="shared" si="11"/>
        <v>1</v>
      </c>
      <c r="S155" s="5">
        <f t="shared" si="12"/>
        <v>0</v>
      </c>
      <c r="T155" s="5">
        <f t="shared" si="13"/>
        <v>0</v>
      </c>
      <c r="U155" s="5">
        <f t="shared" si="14"/>
        <v>0</v>
      </c>
      <c r="V155" s="5">
        <f t="shared" si="15"/>
        <v>1</v>
      </c>
      <c r="W155" s="5">
        <f t="shared" si="16"/>
        <v>0</v>
      </c>
      <c r="X155" s="5">
        <f t="shared" si="17"/>
        <v>0</v>
      </c>
      <c r="Y155" s="5">
        <f t="shared" si="18"/>
        <v>9</v>
      </c>
      <c r="Z155" s="5">
        <f t="shared" si="19"/>
        <v>1</v>
      </c>
      <c r="AA155" s="5">
        <f t="shared" si="20"/>
        <v>0</v>
      </c>
      <c r="AB155" s="5">
        <f t="shared" si="21"/>
        <v>9</v>
      </c>
      <c r="AC155" s="5">
        <f t="shared" si="22"/>
        <v>0</v>
      </c>
      <c r="AD155" s="5">
        <f t="shared" si="23"/>
        <v>1</v>
      </c>
      <c r="AE155" s="5">
        <f t="shared" si="24"/>
        <v>1</v>
      </c>
      <c r="AF155" s="5">
        <f t="shared" si="25"/>
        <v>0</v>
      </c>
      <c r="AG155" s="5">
        <f t="shared" si="26"/>
        <v>0</v>
      </c>
      <c r="AH155" s="5">
        <f t="shared" si="27"/>
        <v>0</v>
      </c>
      <c r="AI155" s="5">
        <f t="shared" si="28"/>
        <v>0</v>
      </c>
      <c r="AJ155" s="5">
        <f t="shared" si="29"/>
        <v>1</v>
      </c>
      <c r="AK155" s="5">
        <f t="shared" si="30"/>
        <v>1</v>
      </c>
      <c r="AL155" s="5">
        <f t="shared" si="31"/>
        <v>0</v>
      </c>
      <c r="AM155" s="5">
        <f t="shared" si="32"/>
        <v>1</v>
      </c>
      <c r="AN155" s="5">
        <f t="shared" si="33"/>
        <v>0</v>
      </c>
      <c r="AO155" s="5">
        <f t="shared" si="34"/>
        <v>0</v>
      </c>
    </row>
    <row r="156" spans="1:41" ht="12.75" customHeight="1" x14ac:dyDescent="0.2">
      <c r="A156" s="9">
        <v>2021</v>
      </c>
      <c r="B156" s="9">
        <v>122845</v>
      </c>
      <c r="C156" s="9" t="s">
        <v>958</v>
      </c>
      <c r="D156" s="9" t="s">
        <v>1028</v>
      </c>
      <c r="E156" s="9" t="s">
        <v>1279</v>
      </c>
      <c r="F156" s="9" t="s">
        <v>1280</v>
      </c>
      <c r="G156" s="5">
        <f t="shared" si="0"/>
        <v>0</v>
      </c>
      <c r="H156" s="5">
        <f t="shared" si="1"/>
        <v>0</v>
      </c>
      <c r="I156" s="5">
        <f t="shared" si="2"/>
        <v>0</v>
      </c>
      <c r="J156" s="5">
        <f t="shared" si="3"/>
        <v>0</v>
      </c>
      <c r="K156" s="5">
        <f t="shared" si="4"/>
        <v>0</v>
      </c>
      <c r="L156" s="5">
        <f t="shared" si="5"/>
        <v>0</v>
      </c>
      <c r="M156" s="5">
        <f t="shared" si="6"/>
        <v>0</v>
      </c>
      <c r="N156" s="5">
        <f t="shared" si="7"/>
        <v>0</v>
      </c>
      <c r="O156" s="5">
        <f t="shared" si="8"/>
        <v>9</v>
      </c>
      <c r="P156" s="5">
        <f t="shared" si="9"/>
        <v>1</v>
      </c>
      <c r="Q156" s="5">
        <f t="shared" si="10"/>
        <v>0</v>
      </c>
      <c r="R156" s="5">
        <f t="shared" si="11"/>
        <v>0</v>
      </c>
      <c r="S156" s="5">
        <f t="shared" si="12"/>
        <v>1</v>
      </c>
      <c r="T156" s="5">
        <f t="shared" si="13"/>
        <v>1</v>
      </c>
      <c r="U156" s="5">
        <f t="shared" si="14"/>
        <v>0</v>
      </c>
      <c r="V156" s="5">
        <f t="shared" si="15"/>
        <v>0</v>
      </c>
      <c r="W156" s="5">
        <f t="shared" si="16"/>
        <v>9</v>
      </c>
      <c r="X156" s="5">
        <f t="shared" si="17"/>
        <v>9</v>
      </c>
      <c r="Y156" s="5">
        <f t="shared" si="18"/>
        <v>1</v>
      </c>
      <c r="Z156" s="5">
        <f t="shared" si="19"/>
        <v>0</v>
      </c>
      <c r="AA156" s="5">
        <f t="shared" si="20"/>
        <v>9</v>
      </c>
      <c r="AB156" s="5">
        <f t="shared" si="21"/>
        <v>0</v>
      </c>
      <c r="AC156" s="5">
        <f t="shared" si="22"/>
        <v>1</v>
      </c>
      <c r="AD156" s="5">
        <f t="shared" si="23"/>
        <v>0</v>
      </c>
      <c r="AE156" s="5">
        <f t="shared" si="24"/>
        <v>1</v>
      </c>
      <c r="AF156" s="5">
        <f t="shared" si="25"/>
        <v>1</v>
      </c>
      <c r="AG156" s="5">
        <f t="shared" si="26"/>
        <v>9</v>
      </c>
      <c r="AH156" s="5">
        <f t="shared" si="27"/>
        <v>1</v>
      </c>
      <c r="AI156" s="5">
        <f t="shared" si="28"/>
        <v>0</v>
      </c>
      <c r="AJ156" s="5">
        <f t="shared" si="29"/>
        <v>0</v>
      </c>
      <c r="AK156" s="5">
        <f t="shared" si="30"/>
        <v>0</v>
      </c>
      <c r="AL156" s="5">
        <f t="shared" si="31"/>
        <v>0</v>
      </c>
      <c r="AM156" s="5">
        <f t="shared" si="32"/>
        <v>8</v>
      </c>
      <c r="AN156" s="5">
        <f t="shared" si="33"/>
        <v>0</v>
      </c>
      <c r="AO156" s="5">
        <f t="shared" si="34"/>
        <v>1</v>
      </c>
    </row>
    <row r="157" spans="1:41" ht="12.75" customHeight="1" x14ac:dyDescent="0.2">
      <c r="A157" s="9">
        <v>2021</v>
      </c>
      <c r="B157" s="9">
        <v>123336</v>
      </c>
      <c r="C157" s="9" t="s">
        <v>958</v>
      </c>
      <c r="D157" s="9" t="s">
        <v>962</v>
      </c>
      <c r="E157" s="9" t="s">
        <v>1281</v>
      </c>
      <c r="F157" s="9" t="s">
        <v>1282</v>
      </c>
      <c r="G157" s="5">
        <f t="shared" si="0"/>
        <v>0</v>
      </c>
      <c r="H157" s="5">
        <f t="shared" si="1"/>
        <v>1</v>
      </c>
      <c r="I157" s="5">
        <f t="shared" si="2"/>
        <v>0</v>
      </c>
      <c r="J157" s="5">
        <f t="shared" si="3"/>
        <v>0</v>
      </c>
      <c r="K157" s="5">
        <f t="shared" si="4"/>
        <v>0</v>
      </c>
      <c r="L157" s="5">
        <f t="shared" si="5"/>
        <v>1</v>
      </c>
      <c r="M157" s="5">
        <f t="shared" si="6"/>
        <v>0</v>
      </c>
      <c r="N157" s="5">
        <f t="shared" si="7"/>
        <v>0</v>
      </c>
      <c r="O157" s="5">
        <f t="shared" si="8"/>
        <v>0</v>
      </c>
      <c r="P157" s="5">
        <f t="shared" si="9"/>
        <v>0</v>
      </c>
      <c r="Q157" s="5">
        <f t="shared" si="10"/>
        <v>0</v>
      </c>
      <c r="R157" s="5">
        <f t="shared" si="11"/>
        <v>9</v>
      </c>
      <c r="S157" s="5">
        <f t="shared" si="12"/>
        <v>0</v>
      </c>
      <c r="T157" s="5">
        <f t="shared" si="13"/>
        <v>1</v>
      </c>
      <c r="U157" s="5">
        <f t="shared" si="14"/>
        <v>0</v>
      </c>
      <c r="V157" s="5">
        <f t="shared" si="15"/>
        <v>0</v>
      </c>
      <c r="W157" s="5">
        <f t="shared" si="16"/>
        <v>9</v>
      </c>
      <c r="X157" s="5">
        <f t="shared" si="17"/>
        <v>0</v>
      </c>
      <c r="Y157" s="5">
        <f t="shared" si="18"/>
        <v>1</v>
      </c>
      <c r="Z157" s="5">
        <f t="shared" si="19"/>
        <v>0</v>
      </c>
      <c r="AA157" s="5">
        <f t="shared" si="20"/>
        <v>9</v>
      </c>
      <c r="AB157" s="5">
        <f t="shared" si="21"/>
        <v>0</v>
      </c>
      <c r="AC157" s="5">
        <f t="shared" si="22"/>
        <v>0</v>
      </c>
      <c r="AD157" s="5">
        <f t="shared" si="23"/>
        <v>0</v>
      </c>
      <c r="AE157" s="5">
        <f t="shared" si="24"/>
        <v>9</v>
      </c>
      <c r="AF157" s="5">
        <f t="shared" si="25"/>
        <v>9</v>
      </c>
      <c r="AG157" s="5">
        <f t="shared" si="26"/>
        <v>1</v>
      </c>
      <c r="AH157" s="5">
        <f t="shared" si="27"/>
        <v>1</v>
      </c>
      <c r="AI157" s="5">
        <f t="shared" si="28"/>
        <v>1</v>
      </c>
      <c r="AJ157" s="5">
        <f t="shared" si="29"/>
        <v>0</v>
      </c>
      <c r="AK157" s="5">
        <f t="shared" si="30"/>
        <v>0</v>
      </c>
      <c r="AL157" s="5">
        <f t="shared" si="31"/>
        <v>1</v>
      </c>
      <c r="AM157" s="5">
        <f t="shared" si="32"/>
        <v>0</v>
      </c>
      <c r="AN157" s="5">
        <f t="shared" si="33"/>
        <v>1</v>
      </c>
      <c r="AO157" s="5">
        <f t="shared" si="34"/>
        <v>1</v>
      </c>
    </row>
    <row r="158" spans="1:41" ht="12.75" customHeight="1" x14ac:dyDescent="0.2">
      <c r="A158" s="9">
        <v>2021</v>
      </c>
      <c r="B158" s="9">
        <v>1308687</v>
      </c>
      <c r="C158" s="9" t="s">
        <v>958</v>
      </c>
      <c r="D158" s="9" t="s">
        <v>977</v>
      </c>
      <c r="E158" s="9" t="s">
        <v>1283</v>
      </c>
      <c r="F158" s="9" t="s">
        <v>1284</v>
      </c>
      <c r="G158" s="5">
        <f t="shared" si="0"/>
        <v>1</v>
      </c>
      <c r="H158" s="5">
        <f t="shared" si="1"/>
        <v>0</v>
      </c>
      <c r="I158" s="5">
        <f t="shared" si="2"/>
        <v>0</v>
      </c>
      <c r="J158" s="5">
        <f t="shared" si="3"/>
        <v>0</v>
      </c>
      <c r="K158" s="5">
        <f t="shared" si="4"/>
        <v>1</v>
      </c>
      <c r="L158" s="5">
        <f t="shared" si="5"/>
        <v>0</v>
      </c>
      <c r="M158" s="5">
        <f t="shared" si="6"/>
        <v>1</v>
      </c>
      <c r="N158" s="5">
        <f t="shared" si="7"/>
        <v>0</v>
      </c>
      <c r="O158" s="5">
        <f t="shared" si="8"/>
        <v>9</v>
      </c>
      <c r="P158" s="5">
        <f t="shared" si="9"/>
        <v>1</v>
      </c>
      <c r="Q158" s="5">
        <f t="shared" si="10"/>
        <v>1</v>
      </c>
      <c r="R158" s="5">
        <f t="shared" si="11"/>
        <v>9</v>
      </c>
      <c r="S158" s="5">
        <f t="shared" si="12"/>
        <v>0</v>
      </c>
      <c r="T158" s="5">
        <f t="shared" si="13"/>
        <v>0</v>
      </c>
      <c r="U158" s="5">
        <f t="shared" si="14"/>
        <v>0</v>
      </c>
      <c r="V158" s="5">
        <f t="shared" si="15"/>
        <v>9</v>
      </c>
      <c r="W158" s="5">
        <f t="shared" si="16"/>
        <v>9</v>
      </c>
      <c r="X158" s="5">
        <f t="shared" si="17"/>
        <v>0</v>
      </c>
      <c r="Y158" s="5">
        <f t="shared" si="18"/>
        <v>1</v>
      </c>
      <c r="Z158" s="5">
        <f t="shared" si="19"/>
        <v>1</v>
      </c>
      <c r="AA158" s="5">
        <f t="shared" si="20"/>
        <v>0</v>
      </c>
      <c r="AB158" s="5">
        <f t="shared" si="21"/>
        <v>9</v>
      </c>
      <c r="AC158" s="5">
        <f t="shared" si="22"/>
        <v>0</v>
      </c>
      <c r="AD158" s="5">
        <f t="shared" si="23"/>
        <v>9</v>
      </c>
      <c r="AE158" s="5">
        <f t="shared" si="24"/>
        <v>0</v>
      </c>
      <c r="AF158" s="5">
        <f t="shared" si="25"/>
        <v>0</v>
      </c>
      <c r="AG158" s="5">
        <f t="shared" si="26"/>
        <v>1</v>
      </c>
      <c r="AH158" s="5">
        <f t="shared" si="27"/>
        <v>1</v>
      </c>
      <c r="AI158" s="5">
        <f t="shared" si="28"/>
        <v>9</v>
      </c>
      <c r="AJ158" s="5">
        <f t="shared" si="29"/>
        <v>0</v>
      </c>
      <c r="AK158" s="5">
        <f t="shared" si="30"/>
        <v>0</v>
      </c>
      <c r="AL158" s="5">
        <f t="shared" si="31"/>
        <v>0</v>
      </c>
      <c r="AM158" s="5">
        <f t="shared" si="32"/>
        <v>1</v>
      </c>
      <c r="AN158" s="5">
        <f t="shared" si="33"/>
        <v>1</v>
      </c>
      <c r="AO158" s="5">
        <f t="shared" si="34"/>
        <v>0</v>
      </c>
    </row>
    <row r="159" spans="1:41" ht="12.75" customHeight="1" x14ac:dyDescent="0.2">
      <c r="A159" s="9">
        <v>2021</v>
      </c>
      <c r="B159" s="9">
        <v>1179970</v>
      </c>
      <c r="C159" s="9" t="s">
        <v>958</v>
      </c>
      <c r="D159" s="9" t="s">
        <v>963</v>
      </c>
      <c r="E159" s="9" t="s">
        <v>1285</v>
      </c>
      <c r="F159" s="9" t="s">
        <v>1286</v>
      </c>
      <c r="G159" s="5">
        <f t="shared" si="0"/>
        <v>0</v>
      </c>
      <c r="H159" s="5">
        <f t="shared" si="1"/>
        <v>0</v>
      </c>
      <c r="I159" s="5">
        <f t="shared" si="2"/>
        <v>0</v>
      </c>
      <c r="J159" s="5">
        <f t="shared" si="3"/>
        <v>0</v>
      </c>
      <c r="K159" s="5">
        <f t="shared" si="4"/>
        <v>1</v>
      </c>
      <c r="L159" s="5">
        <f t="shared" si="5"/>
        <v>1</v>
      </c>
      <c r="M159" s="5">
        <f t="shared" si="6"/>
        <v>1</v>
      </c>
      <c r="N159" s="5">
        <f t="shared" si="7"/>
        <v>0</v>
      </c>
      <c r="O159" s="5">
        <f t="shared" si="8"/>
        <v>1</v>
      </c>
      <c r="P159" s="5">
        <f t="shared" si="9"/>
        <v>1</v>
      </c>
      <c r="Q159" s="5">
        <f t="shared" si="10"/>
        <v>0</v>
      </c>
      <c r="R159" s="5">
        <f t="shared" si="11"/>
        <v>0</v>
      </c>
      <c r="S159" s="5">
        <f t="shared" si="12"/>
        <v>1</v>
      </c>
      <c r="T159" s="5">
        <f t="shared" si="13"/>
        <v>0</v>
      </c>
      <c r="U159" s="5">
        <f t="shared" si="14"/>
        <v>0</v>
      </c>
      <c r="V159" s="5">
        <f t="shared" si="15"/>
        <v>1</v>
      </c>
      <c r="W159" s="5">
        <f t="shared" si="16"/>
        <v>1</v>
      </c>
      <c r="X159" s="5">
        <f t="shared" si="17"/>
        <v>0</v>
      </c>
      <c r="Y159" s="5">
        <f t="shared" si="18"/>
        <v>9</v>
      </c>
      <c r="Z159" s="5">
        <f t="shared" si="19"/>
        <v>1</v>
      </c>
      <c r="AA159" s="5">
        <f t="shared" si="20"/>
        <v>0</v>
      </c>
      <c r="AB159" s="5">
        <f t="shared" si="21"/>
        <v>9</v>
      </c>
      <c r="AC159" s="5">
        <f t="shared" si="22"/>
        <v>0</v>
      </c>
      <c r="AD159" s="5">
        <f t="shared" si="23"/>
        <v>0</v>
      </c>
      <c r="AE159" s="5">
        <f t="shared" si="24"/>
        <v>1</v>
      </c>
      <c r="AF159" s="5">
        <f t="shared" si="25"/>
        <v>0</v>
      </c>
      <c r="AG159" s="5">
        <f t="shared" si="26"/>
        <v>0</v>
      </c>
      <c r="AH159" s="5">
        <f t="shared" si="27"/>
        <v>0</v>
      </c>
      <c r="AI159" s="5">
        <f t="shared" si="28"/>
        <v>1</v>
      </c>
      <c r="AJ159" s="5">
        <f t="shared" si="29"/>
        <v>0</v>
      </c>
      <c r="AK159" s="5">
        <f t="shared" si="30"/>
        <v>1</v>
      </c>
      <c r="AL159" s="5">
        <f t="shared" si="31"/>
        <v>0</v>
      </c>
      <c r="AM159" s="5">
        <f t="shared" si="32"/>
        <v>1</v>
      </c>
      <c r="AN159" s="5">
        <f t="shared" si="33"/>
        <v>0</v>
      </c>
      <c r="AO159" s="5">
        <f t="shared" si="34"/>
        <v>0</v>
      </c>
    </row>
    <row r="160" spans="1:41" ht="12.75" customHeight="1" x14ac:dyDescent="0.2">
      <c r="A160" s="9">
        <v>2021</v>
      </c>
      <c r="B160" s="9">
        <v>1127925</v>
      </c>
      <c r="C160" s="9" t="s">
        <v>958</v>
      </c>
      <c r="D160" s="9" t="s">
        <v>1028</v>
      </c>
      <c r="E160" s="9" t="s">
        <v>1287</v>
      </c>
      <c r="F160" s="9" t="s">
        <v>1288</v>
      </c>
      <c r="G160" s="5">
        <f t="shared" si="0"/>
        <v>0</v>
      </c>
      <c r="H160" s="5">
        <f t="shared" si="1"/>
        <v>0</v>
      </c>
      <c r="I160" s="5">
        <f t="shared" si="2"/>
        <v>1</v>
      </c>
      <c r="J160" s="5">
        <f t="shared" si="3"/>
        <v>0</v>
      </c>
      <c r="K160" s="5">
        <f t="shared" si="4"/>
        <v>1</v>
      </c>
      <c r="L160" s="5">
        <f t="shared" si="5"/>
        <v>0</v>
      </c>
      <c r="M160" s="5">
        <f t="shared" si="6"/>
        <v>0</v>
      </c>
      <c r="N160" s="5">
        <f t="shared" si="7"/>
        <v>0</v>
      </c>
      <c r="O160" s="5">
        <f t="shared" si="8"/>
        <v>9</v>
      </c>
      <c r="P160" s="5">
        <f t="shared" si="9"/>
        <v>0</v>
      </c>
      <c r="Q160" s="5">
        <f t="shared" si="10"/>
        <v>0</v>
      </c>
      <c r="R160" s="5">
        <f t="shared" si="11"/>
        <v>1</v>
      </c>
      <c r="S160" s="5">
        <f t="shared" si="12"/>
        <v>1</v>
      </c>
      <c r="T160" s="5">
        <f t="shared" si="13"/>
        <v>1</v>
      </c>
      <c r="U160" s="5">
        <f t="shared" si="14"/>
        <v>0</v>
      </c>
      <c r="V160" s="5">
        <f t="shared" si="15"/>
        <v>0</v>
      </c>
      <c r="W160" s="5">
        <f t="shared" si="16"/>
        <v>9</v>
      </c>
      <c r="X160" s="5">
        <f t="shared" si="17"/>
        <v>9</v>
      </c>
      <c r="Y160" s="5">
        <f t="shared" si="18"/>
        <v>0</v>
      </c>
      <c r="Z160" s="5">
        <f t="shared" si="19"/>
        <v>0</v>
      </c>
      <c r="AA160" s="5">
        <f t="shared" si="20"/>
        <v>9</v>
      </c>
      <c r="AB160" s="5">
        <f t="shared" si="21"/>
        <v>1</v>
      </c>
      <c r="AC160" s="5">
        <f t="shared" si="22"/>
        <v>1</v>
      </c>
      <c r="AD160" s="5">
        <f t="shared" si="23"/>
        <v>0</v>
      </c>
      <c r="AE160" s="5">
        <f t="shared" si="24"/>
        <v>1</v>
      </c>
      <c r="AF160" s="5">
        <f t="shared" si="25"/>
        <v>1</v>
      </c>
      <c r="AG160" s="5">
        <f t="shared" si="26"/>
        <v>9</v>
      </c>
      <c r="AH160" s="5">
        <f t="shared" si="27"/>
        <v>1</v>
      </c>
      <c r="AI160" s="5">
        <f t="shared" si="28"/>
        <v>0</v>
      </c>
      <c r="AJ160" s="5">
        <f t="shared" si="29"/>
        <v>0</v>
      </c>
      <c r="AK160" s="5">
        <f t="shared" si="30"/>
        <v>0</v>
      </c>
      <c r="AL160" s="5">
        <f t="shared" si="31"/>
        <v>0</v>
      </c>
      <c r="AM160" s="5">
        <f t="shared" si="32"/>
        <v>8</v>
      </c>
      <c r="AN160" s="5">
        <f t="shared" si="33"/>
        <v>0</v>
      </c>
      <c r="AO160" s="5">
        <f t="shared" si="34"/>
        <v>0</v>
      </c>
    </row>
    <row r="161" spans="1:41" ht="12.75" customHeight="1" x14ac:dyDescent="0.2">
      <c r="A161" s="9">
        <v>2021</v>
      </c>
      <c r="B161" s="9">
        <v>1179970</v>
      </c>
      <c r="C161" s="9" t="s">
        <v>958</v>
      </c>
      <c r="D161" s="9" t="s">
        <v>963</v>
      </c>
      <c r="E161" s="9" t="s">
        <v>1289</v>
      </c>
      <c r="F161" s="9" t="s">
        <v>1290</v>
      </c>
      <c r="G161" s="5">
        <f t="shared" si="0"/>
        <v>0</v>
      </c>
      <c r="H161" s="5">
        <f t="shared" si="1"/>
        <v>0</v>
      </c>
      <c r="I161" s="5">
        <f t="shared" si="2"/>
        <v>0</v>
      </c>
      <c r="J161" s="5">
        <f t="shared" si="3"/>
        <v>0</v>
      </c>
      <c r="K161" s="5">
        <f t="shared" si="4"/>
        <v>1</v>
      </c>
      <c r="L161" s="5">
        <f t="shared" si="5"/>
        <v>1</v>
      </c>
      <c r="M161" s="5">
        <f t="shared" si="6"/>
        <v>0</v>
      </c>
      <c r="N161" s="5">
        <f t="shared" si="7"/>
        <v>0</v>
      </c>
      <c r="O161" s="5">
        <f t="shared" si="8"/>
        <v>1</v>
      </c>
      <c r="P161" s="5">
        <f t="shared" si="9"/>
        <v>0</v>
      </c>
      <c r="Q161" s="5">
        <f t="shared" si="10"/>
        <v>1</v>
      </c>
      <c r="R161" s="5">
        <f t="shared" si="11"/>
        <v>1</v>
      </c>
      <c r="S161" s="5">
        <f t="shared" si="12"/>
        <v>0</v>
      </c>
      <c r="T161" s="5">
        <f t="shared" si="13"/>
        <v>0</v>
      </c>
      <c r="U161" s="5">
        <f t="shared" si="14"/>
        <v>0</v>
      </c>
      <c r="V161" s="5">
        <f t="shared" si="15"/>
        <v>1</v>
      </c>
      <c r="W161" s="5">
        <f t="shared" si="16"/>
        <v>0</v>
      </c>
      <c r="X161" s="5">
        <f t="shared" si="17"/>
        <v>0</v>
      </c>
      <c r="Y161" s="5">
        <f t="shared" si="18"/>
        <v>9</v>
      </c>
      <c r="Z161" s="5">
        <f t="shared" si="19"/>
        <v>0</v>
      </c>
      <c r="AA161" s="5">
        <f t="shared" si="20"/>
        <v>0</v>
      </c>
      <c r="AB161" s="5">
        <f t="shared" si="21"/>
        <v>9</v>
      </c>
      <c r="AC161" s="5">
        <f t="shared" si="22"/>
        <v>1</v>
      </c>
      <c r="AD161" s="5">
        <f t="shared" si="23"/>
        <v>0</v>
      </c>
      <c r="AE161" s="5">
        <f t="shared" si="24"/>
        <v>0</v>
      </c>
      <c r="AF161" s="5">
        <f t="shared" si="25"/>
        <v>1</v>
      </c>
      <c r="AG161" s="5">
        <f t="shared" si="26"/>
        <v>1</v>
      </c>
      <c r="AH161" s="5">
        <f t="shared" si="27"/>
        <v>0</v>
      </c>
      <c r="AI161" s="5">
        <f t="shared" si="28"/>
        <v>0</v>
      </c>
      <c r="AJ161" s="5">
        <f t="shared" si="29"/>
        <v>0</v>
      </c>
      <c r="AK161" s="5">
        <f t="shared" si="30"/>
        <v>1</v>
      </c>
      <c r="AL161" s="5">
        <f t="shared" si="31"/>
        <v>1</v>
      </c>
      <c r="AM161" s="5">
        <f t="shared" si="32"/>
        <v>0</v>
      </c>
      <c r="AN161" s="5">
        <f t="shared" si="33"/>
        <v>0</v>
      </c>
      <c r="AO161" s="5">
        <f t="shared" si="34"/>
        <v>1</v>
      </c>
    </row>
    <row r="162" spans="1:41" ht="12.75" customHeight="1" x14ac:dyDescent="0.2">
      <c r="A162" s="9">
        <v>2021</v>
      </c>
      <c r="B162" s="9">
        <v>1127926</v>
      </c>
      <c r="C162" s="9" t="s">
        <v>958</v>
      </c>
      <c r="D162" s="9" t="s">
        <v>963</v>
      </c>
      <c r="E162" s="9" t="s">
        <v>1291</v>
      </c>
      <c r="F162" s="9" t="s">
        <v>1292</v>
      </c>
      <c r="G162" s="5">
        <f t="shared" si="0"/>
        <v>0</v>
      </c>
      <c r="H162" s="5">
        <f t="shared" si="1"/>
        <v>0</v>
      </c>
      <c r="I162" s="5">
        <f t="shared" si="2"/>
        <v>1</v>
      </c>
      <c r="J162" s="5">
        <f t="shared" si="3"/>
        <v>0</v>
      </c>
      <c r="K162" s="5">
        <f t="shared" si="4"/>
        <v>0</v>
      </c>
      <c r="L162" s="5">
        <f t="shared" si="5"/>
        <v>0</v>
      </c>
      <c r="M162" s="5">
        <f t="shared" si="6"/>
        <v>0</v>
      </c>
      <c r="N162" s="5">
        <f t="shared" si="7"/>
        <v>0</v>
      </c>
      <c r="O162" s="5">
        <f t="shared" si="8"/>
        <v>1</v>
      </c>
      <c r="P162" s="5">
        <f t="shared" si="9"/>
        <v>1</v>
      </c>
      <c r="Q162" s="5">
        <f t="shared" si="10"/>
        <v>0</v>
      </c>
      <c r="R162" s="5">
        <f t="shared" si="11"/>
        <v>0</v>
      </c>
      <c r="S162" s="5">
        <f t="shared" si="12"/>
        <v>1</v>
      </c>
      <c r="T162" s="5">
        <f t="shared" si="13"/>
        <v>0</v>
      </c>
      <c r="U162" s="5">
        <f t="shared" si="14"/>
        <v>0</v>
      </c>
      <c r="V162" s="5">
        <f t="shared" si="15"/>
        <v>0</v>
      </c>
      <c r="W162" s="5">
        <f t="shared" si="16"/>
        <v>0</v>
      </c>
      <c r="X162" s="5">
        <f t="shared" si="17"/>
        <v>0</v>
      </c>
      <c r="Y162" s="5">
        <f t="shared" si="18"/>
        <v>9</v>
      </c>
      <c r="Z162" s="5">
        <f t="shared" si="19"/>
        <v>1</v>
      </c>
      <c r="AA162" s="5">
        <f t="shared" si="20"/>
        <v>0</v>
      </c>
      <c r="AB162" s="5">
        <f t="shared" si="21"/>
        <v>9</v>
      </c>
      <c r="AC162" s="5">
        <f t="shared" si="22"/>
        <v>0</v>
      </c>
      <c r="AD162" s="5">
        <f t="shared" si="23"/>
        <v>0</v>
      </c>
      <c r="AE162" s="5">
        <f t="shared" si="24"/>
        <v>0</v>
      </c>
      <c r="AF162" s="5">
        <f t="shared" si="25"/>
        <v>0</v>
      </c>
      <c r="AG162" s="5">
        <f t="shared" si="26"/>
        <v>1</v>
      </c>
      <c r="AH162" s="5">
        <f t="shared" si="27"/>
        <v>0</v>
      </c>
      <c r="AI162" s="5">
        <f t="shared" si="28"/>
        <v>1</v>
      </c>
      <c r="AJ162" s="5">
        <f t="shared" si="29"/>
        <v>0</v>
      </c>
      <c r="AK162" s="5">
        <f t="shared" si="30"/>
        <v>0</v>
      </c>
      <c r="AL162" s="5">
        <f t="shared" si="31"/>
        <v>1</v>
      </c>
      <c r="AM162" s="5">
        <f t="shared" si="32"/>
        <v>0</v>
      </c>
      <c r="AN162" s="5">
        <f t="shared" si="33"/>
        <v>1</v>
      </c>
      <c r="AO162" s="5">
        <f t="shared" si="34"/>
        <v>0</v>
      </c>
    </row>
    <row r="163" spans="1:41" ht="12.75" customHeight="1" x14ac:dyDescent="0.2">
      <c r="A163" s="9">
        <v>2021</v>
      </c>
      <c r="B163" s="9">
        <v>1179970</v>
      </c>
      <c r="C163" s="9" t="s">
        <v>958</v>
      </c>
      <c r="D163" s="9" t="s">
        <v>963</v>
      </c>
      <c r="E163" s="9" t="s">
        <v>1293</v>
      </c>
      <c r="F163" s="9" t="s">
        <v>1294</v>
      </c>
      <c r="G163" s="5">
        <f t="shared" si="0"/>
        <v>0</v>
      </c>
      <c r="H163" s="5">
        <f t="shared" si="1"/>
        <v>0</v>
      </c>
      <c r="I163" s="5">
        <f t="shared" si="2"/>
        <v>0</v>
      </c>
      <c r="J163" s="5">
        <f t="shared" si="3"/>
        <v>1</v>
      </c>
      <c r="K163" s="5">
        <f t="shared" si="4"/>
        <v>1</v>
      </c>
      <c r="L163" s="5">
        <f t="shared" si="5"/>
        <v>0</v>
      </c>
      <c r="M163" s="5">
        <f t="shared" si="6"/>
        <v>1</v>
      </c>
      <c r="N163" s="5">
        <f t="shared" si="7"/>
        <v>0</v>
      </c>
      <c r="O163" s="5">
        <f t="shared" si="8"/>
        <v>0</v>
      </c>
      <c r="P163" s="5">
        <f t="shared" si="9"/>
        <v>0</v>
      </c>
      <c r="Q163" s="5">
        <f t="shared" si="10"/>
        <v>0</v>
      </c>
      <c r="R163" s="5">
        <f t="shared" si="11"/>
        <v>0</v>
      </c>
      <c r="S163" s="5">
        <f t="shared" si="12"/>
        <v>0</v>
      </c>
      <c r="T163" s="5">
        <f t="shared" si="13"/>
        <v>0</v>
      </c>
      <c r="U163" s="5">
        <f t="shared" si="14"/>
        <v>0</v>
      </c>
      <c r="V163" s="5">
        <f t="shared" si="15"/>
        <v>0</v>
      </c>
      <c r="W163" s="5">
        <f t="shared" si="16"/>
        <v>0</v>
      </c>
      <c r="X163" s="5">
        <f t="shared" si="17"/>
        <v>0</v>
      </c>
      <c r="Y163" s="5">
        <f t="shared" si="18"/>
        <v>9</v>
      </c>
      <c r="Z163" s="5">
        <f t="shared" si="19"/>
        <v>1</v>
      </c>
      <c r="AA163" s="5">
        <f t="shared" si="20"/>
        <v>1</v>
      </c>
      <c r="AB163" s="5">
        <f t="shared" si="21"/>
        <v>9</v>
      </c>
      <c r="AC163" s="5">
        <f t="shared" si="22"/>
        <v>0</v>
      </c>
      <c r="AD163" s="5">
        <f t="shared" si="23"/>
        <v>1</v>
      </c>
      <c r="AE163" s="5">
        <f t="shared" si="24"/>
        <v>0</v>
      </c>
      <c r="AF163" s="5">
        <f t="shared" si="25"/>
        <v>1</v>
      </c>
      <c r="AG163" s="5">
        <f t="shared" si="26"/>
        <v>1</v>
      </c>
      <c r="AH163" s="5">
        <f t="shared" si="27"/>
        <v>0</v>
      </c>
      <c r="AI163" s="5">
        <f t="shared" si="28"/>
        <v>0</v>
      </c>
      <c r="AJ163" s="5">
        <f t="shared" si="29"/>
        <v>0</v>
      </c>
      <c r="AK163" s="5">
        <f t="shared" si="30"/>
        <v>1</v>
      </c>
      <c r="AL163" s="5">
        <f t="shared" si="31"/>
        <v>0</v>
      </c>
      <c r="AM163" s="5">
        <f t="shared" si="32"/>
        <v>0</v>
      </c>
      <c r="AN163" s="5">
        <f t="shared" si="33"/>
        <v>0</v>
      </c>
      <c r="AO163" s="5">
        <f t="shared" si="34"/>
        <v>1</v>
      </c>
    </row>
    <row r="164" spans="1:41" ht="12.75" customHeight="1" x14ac:dyDescent="0.2">
      <c r="A164" s="9">
        <v>2021</v>
      </c>
      <c r="B164" s="9">
        <v>123336</v>
      </c>
      <c r="C164" s="9" t="s">
        <v>958</v>
      </c>
      <c r="D164" s="9" t="s">
        <v>962</v>
      </c>
      <c r="E164" s="9" t="s">
        <v>1295</v>
      </c>
      <c r="F164" s="9" t="s">
        <v>1296</v>
      </c>
      <c r="G164" s="5">
        <f t="shared" si="0"/>
        <v>0</v>
      </c>
      <c r="H164" s="5">
        <f t="shared" si="1"/>
        <v>0</v>
      </c>
      <c r="I164" s="5">
        <f t="shared" si="2"/>
        <v>0</v>
      </c>
      <c r="J164" s="5">
        <f t="shared" si="3"/>
        <v>1</v>
      </c>
      <c r="K164" s="5">
        <f t="shared" si="4"/>
        <v>0</v>
      </c>
      <c r="L164" s="5">
        <f t="shared" si="5"/>
        <v>0</v>
      </c>
      <c r="M164" s="5">
        <f t="shared" si="6"/>
        <v>0</v>
      </c>
      <c r="N164" s="5">
        <f t="shared" si="7"/>
        <v>0</v>
      </c>
      <c r="O164" s="5">
        <f t="shared" si="8"/>
        <v>0</v>
      </c>
      <c r="P164" s="5">
        <f t="shared" si="9"/>
        <v>0</v>
      </c>
      <c r="Q164" s="5">
        <f t="shared" si="10"/>
        <v>0</v>
      </c>
      <c r="R164" s="5">
        <f t="shared" si="11"/>
        <v>9</v>
      </c>
      <c r="S164" s="5">
        <f t="shared" si="12"/>
        <v>1</v>
      </c>
      <c r="T164" s="5">
        <f t="shared" si="13"/>
        <v>0</v>
      </c>
      <c r="U164" s="5">
        <f t="shared" si="14"/>
        <v>0</v>
      </c>
      <c r="V164" s="5">
        <f t="shared" si="15"/>
        <v>1</v>
      </c>
      <c r="W164" s="5">
        <f t="shared" si="16"/>
        <v>9</v>
      </c>
      <c r="X164" s="5">
        <f t="shared" si="17"/>
        <v>1</v>
      </c>
      <c r="Y164" s="5">
        <f t="shared" si="18"/>
        <v>0</v>
      </c>
      <c r="Z164" s="5">
        <f t="shared" si="19"/>
        <v>0</v>
      </c>
      <c r="AA164" s="5">
        <f t="shared" si="20"/>
        <v>9</v>
      </c>
      <c r="AB164" s="5">
        <f t="shared" si="21"/>
        <v>0</v>
      </c>
      <c r="AC164" s="5">
        <f t="shared" si="22"/>
        <v>0</v>
      </c>
      <c r="AD164" s="5">
        <f t="shared" si="23"/>
        <v>0</v>
      </c>
      <c r="AE164" s="5">
        <f t="shared" si="24"/>
        <v>9</v>
      </c>
      <c r="AF164" s="5">
        <f t="shared" si="25"/>
        <v>9</v>
      </c>
      <c r="AG164" s="5">
        <f t="shared" si="26"/>
        <v>0</v>
      </c>
      <c r="AH164" s="5">
        <f t="shared" si="27"/>
        <v>1</v>
      </c>
      <c r="AI164" s="5">
        <f t="shared" si="28"/>
        <v>0</v>
      </c>
      <c r="AJ164" s="5">
        <f t="shared" si="29"/>
        <v>1</v>
      </c>
      <c r="AK164" s="5">
        <f t="shared" si="30"/>
        <v>1</v>
      </c>
      <c r="AL164" s="5">
        <f t="shared" si="31"/>
        <v>1</v>
      </c>
      <c r="AM164" s="5">
        <f t="shared" si="32"/>
        <v>0</v>
      </c>
      <c r="AN164" s="5">
        <f t="shared" si="33"/>
        <v>0</v>
      </c>
      <c r="AO164" s="5">
        <f t="shared" si="34"/>
        <v>1</v>
      </c>
    </row>
    <row r="165" spans="1:41" ht="12.75" customHeight="1" x14ac:dyDescent="0.2">
      <c r="A165" s="9">
        <v>2021</v>
      </c>
      <c r="B165" s="9">
        <v>123336</v>
      </c>
      <c r="C165" s="9" t="s">
        <v>958</v>
      </c>
      <c r="D165" s="9" t="s">
        <v>962</v>
      </c>
      <c r="E165" s="9" t="s">
        <v>1297</v>
      </c>
      <c r="F165" s="9" t="s">
        <v>1298</v>
      </c>
      <c r="G165" s="5">
        <f t="shared" si="0"/>
        <v>0</v>
      </c>
      <c r="H165" s="5">
        <f t="shared" si="1"/>
        <v>1</v>
      </c>
      <c r="I165" s="5">
        <f t="shared" si="2"/>
        <v>0</v>
      </c>
      <c r="J165" s="5">
        <f t="shared" si="3"/>
        <v>0</v>
      </c>
      <c r="K165" s="5">
        <f t="shared" si="4"/>
        <v>1</v>
      </c>
      <c r="L165" s="5">
        <f t="shared" si="5"/>
        <v>1</v>
      </c>
      <c r="M165" s="5">
        <f t="shared" si="6"/>
        <v>0</v>
      </c>
      <c r="N165" s="5">
        <f t="shared" si="7"/>
        <v>0</v>
      </c>
      <c r="O165" s="5">
        <f t="shared" si="8"/>
        <v>1</v>
      </c>
      <c r="P165" s="5">
        <f t="shared" si="9"/>
        <v>0</v>
      </c>
      <c r="Q165" s="5">
        <f t="shared" si="10"/>
        <v>0</v>
      </c>
      <c r="R165" s="5">
        <f t="shared" si="11"/>
        <v>9</v>
      </c>
      <c r="S165" s="5">
        <f t="shared" si="12"/>
        <v>0</v>
      </c>
      <c r="T165" s="5">
        <f t="shared" si="13"/>
        <v>0</v>
      </c>
      <c r="U165" s="5">
        <f t="shared" si="14"/>
        <v>1</v>
      </c>
      <c r="V165" s="5">
        <f t="shared" si="15"/>
        <v>0</v>
      </c>
      <c r="W165" s="5">
        <f t="shared" si="16"/>
        <v>9</v>
      </c>
      <c r="X165" s="5">
        <f t="shared" si="17"/>
        <v>0</v>
      </c>
      <c r="Y165" s="5">
        <f t="shared" si="18"/>
        <v>0</v>
      </c>
      <c r="Z165" s="5">
        <f t="shared" si="19"/>
        <v>0</v>
      </c>
      <c r="AA165" s="5">
        <f t="shared" si="20"/>
        <v>9</v>
      </c>
      <c r="AB165" s="5">
        <f t="shared" si="21"/>
        <v>0</v>
      </c>
      <c r="AC165" s="5">
        <f t="shared" si="22"/>
        <v>0</v>
      </c>
      <c r="AD165" s="5">
        <f t="shared" si="23"/>
        <v>1</v>
      </c>
      <c r="AE165" s="5">
        <f t="shared" si="24"/>
        <v>9</v>
      </c>
      <c r="AF165" s="5">
        <f t="shared" si="25"/>
        <v>9</v>
      </c>
      <c r="AG165" s="5">
        <f t="shared" si="26"/>
        <v>1</v>
      </c>
      <c r="AH165" s="5">
        <f t="shared" si="27"/>
        <v>1</v>
      </c>
      <c r="AI165" s="5">
        <f t="shared" si="28"/>
        <v>1</v>
      </c>
      <c r="AJ165" s="5">
        <f t="shared" si="29"/>
        <v>0</v>
      </c>
      <c r="AK165" s="5">
        <f t="shared" si="30"/>
        <v>0</v>
      </c>
      <c r="AL165" s="5">
        <f t="shared" si="31"/>
        <v>0</v>
      </c>
      <c r="AM165" s="5">
        <f t="shared" si="32"/>
        <v>1</v>
      </c>
      <c r="AN165" s="5">
        <f t="shared" si="33"/>
        <v>0</v>
      </c>
      <c r="AO165" s="5">
        <f t="shared" si="34"/>
        <v>1</v>
      </c>
    </row>
    <row r="166" spans="1:41" ht="12.75" customHeight="1" x14ac:dyDescent="0.2">
      <c r="A166" s="9">
        <v>2021</v>
      </c>
      <c r="B166" s="9">
        <v>1179970</v>
      </c>
      <c r="C166" s="9" t="s">
        <v>958</v>
      </c>
      <c r="D166" s="9" t="s">
        <v>963</v>
      </c>
      <c r="E166" s="9" t="s">
        <v>1299</v>
      </c>
      <c r="F166" s="9" t="s">
        <v>1300</v>
      </c>
      <c r="G166" s="5">
        <f t="shared" si="0"/>
        <v>0</v>
      </c>
      <c r="H166" s="5">
        <f t="shared" si="1"/>
        <v>0</v>
      </c>
      <c r="I166" s="5">
        <f t="shared" si="2"/>
        <v>0</v>
      </c>
      <c r="J166" s="5">
        <f t="shared" si="3"/>
        <v>0</v>
      </c>
      <c r="K166" s="5">
        <f t="shared" si="4"/>
        <v>1</v>
      </c>
      <c r="L166" s="5">
        <f t="shared" si="5"/>
        <v>0</v>
      </c>
      <c r="M166" s="5">
        <f t="shared" si="6"/>
        <v>0</v>
      </c>
      <c r="N166" s="5">
        <f t="shared" si="7"/>
        <v>0</v>
      </c>
      <c r="O166" s="5">
        <f t="shared" si="8"/>
        <v>0</v>
      </c>
      <c r="P166" s="5">
        <f t="shared" si="9"/>
        <v>1</v>
      </c>
      <c r="Q166" s="5">
        <f t="shared" si="10"/>
        <v>0</v>
      </c>
      <c r="R166" s="5">
        <f t="shared" si="11"/>
        <v>1</v>
      </c>
      <c r="S166" s="5">
        <f t="shared" si="12"/>
        <v>0</v>
      </c>
      <c r="T166" s="5">
        <f t="shared" si="13"/>
        <v>0</v>
      </c>
      <c r="U166" s="5">
        <f t="shared" si="14"/>
        <v>0</v>
      </c>
      <c r="V166" s="5">
        <f t="shared" si="15"/>
        <v>1</v>
      </c>
      <c r="W166" s="5">
        <f t="shared" si="16"/>
        <v>1</v>
      </c>
      <c r="X166" s="5">
        <f t="shared" si="17"/>
        <v>0</v>
      </c>
      <c r="Y166" s="5">
        <f t="shared" si="18"/>
        <v>9</v>
      </c>
      <c r="Z166" s="5">
        <f t="shared" si="19"/>
        <v>1</v>
      </c>
      <c r="AA166" s="5">
        <f t="shared" si="20"/>
        <v>0</v>
      </c>
      <c r="AB166" s="5">
        <f t="shared" si="21"/>
        <v>9</v>
      </c>
      <c r="AC166" s="5">
        <f t="shared" si="22"/>
        <v>0</v>
      </c>
      <c r="AD166" s="5">
        <f t="shared" si="23"/>
        <v>0</v>
      </c>
      <c r="AE166" s="5">
        <f t="shared" si="24"/>
        <v>0</v>
      </c>
      <c r="AF166" s="5">
        <f t="shared" si="25"/>
        <v>0</v>
      </c>
      <c r="AG166" s="5">
        <f t="shared" si="26"/>
        <v>0</v>
      </c>
      <c r="AH166" s="5">
        <f t="shared" si="27"/>
        <v>0</v>
      </c>
      <c r="AI166" s="5">
        <f t="shared" si="28"/>
        <v>1</v>
      </c>
      <c r="AJ166" s="5">
        <f t="shared" si="29"/>
        <v>0</v>
      </c>
      <c r="AK166" s="5">
        <f t="shared" si="30"/>
        <v>0</v>
      </c>
      <c r="AL166" s="5">
        <f t="shared" si="31"/>
        <v>1</v>
      </c>
      <c r="AM166" s="5">
        <f t="shared" si="32"/>
        <v>1</v>
      </c>
      <c r="AN166" s="5">
        <f t="shared" si="33"/>
        <v>0</v>
      </c>
      <c r="AO166" s="5">
        <f t="shared" si="34"/>
        <v>1</v>
      </c>
    </row>
    <row r="167" spans="1:41" ht="12.75" customHeight="1" x14ac:dyDescent="0.2">
      <c r="A167" s="9">
        <v>2021</v>
      </c>
      <c r="B167" s="9">
        <v>123336</v>
      </c>
      <c r="C167" s="9" t="s">
        <v>958</v>
      </c>
      <c r="D167" s="9" t="s">
        <v>962</v>
      </c>
      <c r="E167" s="9" t="s">
        <v>1301</v>
      </c>
      <c r="F167" s="9" t="s">
        <v>1302</v>
      </c>
      <c r="G167" s="5">
        <f t="shared" si="0"/>
        <v>0</v>
      </c>
      <c r="H167" s="5">
        <f t="shared" si="1"/>
        <v>0</v>
      </c>
      <c r="I167" s="5">
        <f t="shared" si="2"/>
        <v>1</v>
      </c>
      <c r="J167" s="5">
        <f t="shared" si="3"/>
        <v>0</v>
      </c>
      <c r="K167" s="5">
        <f t="shared" si="4"/>
        <v>0</v>
      </c>
      <c r="L167" s="5">
        <f t="shared" si="5"/>
        <v>0</v>
      </c>
      <c r="M167" s="5">
        <f t="shared" si="6"/>
        <v>1</v>
      </c>
      <c r="N167" s="5">
        <f t="shared" si="7"/>
        <v>0</v>
      </c>
      <c r="O167" s="5">
        <f t="shared" si="8"/>
        <v>1</v>
      </c>
      <c r="P167" s="5">
        <f t="shared" si="9"/>
        <v>0</v>
      </c>
      <c r="Q167" s="5">
        <f t="shared" si="10"/>
        <v>1</v>
      </c>
      <c r="R167" s="5">
        <f t="shared" si="11"/>
        <v>9</v>
      </c>
      <c r="S167" s="5">
        <f t="shared" si="12"/>
        <v>1</v>
      </c>
      <c r="T167" s="5">
        <f t="shared" si="13"/>
        <v>0</v>
      </c>
      <c r="U167" s="5">
        <f t="shared" si="14"/>
        <v>1</v>
      </c>
      <c r="V167" s="5">
        <f t="shared" si="15"/>
        <v>0</v>
      </c>
      <c r="W167" s="5">
        <f t="shared" si="16"/>
        <v>9</v>
      </c>
      <c r="X167" s="5">
        <f t="shared" si="17"/>
        <v>0</v>
      </c>
      <c r="Y167" s="5">
        <f t="shared" si="18"/>
        <v>0</v>
      </c>
      <c r="Z167" s="5">
        <f t="shared" si="19"/>
        <v>0</v>
      </c>
      <c r="AA167" s="5">
        <f t="shared" si="20"/>
        <v>9</v>
      </c>
      <c r="AB167" s="5">
        <f t="shared" si="21"/>
        <v>0</v>
      </c>
      <c r="AC167" s="5">
        <f t="shared" si="22"/>
        <v>0</v>
      </c>
      <c r="AD167" s="5">
        <f t="shared" si="23"/>
        <v>0</v>
      </c>
      <c r="AE167" s="5">
        <f t="shared" si="24"/>
        <v>9</v>
      </c>
      <c r="AF167" s="5">
        <f t="shared" si="25"/>
        <v>9</v>
      </c>
      <c r="AG167" s="5">
        <f t="shared" si="26"/>
        <v>1</v>
      </c>
      <c r="AH167" s="5">
        <f t="shared" si="27"/>
        <v>0</v>
      </c>
      <c r="AI167" s="5">
        <f t="shared" si="28"/>
        <v>0</v>
      </c>
      <c r="AJ167" s="5">
        <f t="shared" si="29"/>
        <v>1</v>
      </c>
      <c r="AK167" s="5">
        <f t="shared" si="30"/>
        <v>0</v>
      </c>
      <c r="AL167" s="5">
        <f t="shared" si="31"/>
        <v>0</v>
      </c>
      <c r="AM167" s="5">
        <f t="shared" si="32"/>
        <v>0</v>
      </c>
      <c r="AN167" s="5">
        <f t="shared" si="33"/>
        <v>1</v>
      </c>
      <c r="AO167" s="5">
        <f t="shared" si="34"/>
        <v>1</v>
      </c>
    </row>
    <row r="168" spans="1:41" ht="12.75" customHeight="1" x14ac:dyDescent="0.2">
      <c r="A168" s="9">
        <v>2021</v>
      </c>
      <c r="B168" s="9">
        <v>1117076</v>
      </c>
      <c r="C168" s="9" t="s">
        <v>958</v>
      </c>
      <c r="D168" s="9" t="s">
        <v>1003</v>
      </c>
      <c r="E168" s="9" t="s">
        <v>1303</v>
      </c>
      <c r="F168" s="9" t="s">
        <v>1304</v>
      </c>
      <c r="G168" s="5">
        <f t="shared" si="0"/>
        <v>0</v>
      </c>
      <c r="H168" s="5">
        <f t="shared" si="1"/>
        <v>0</v>
      </c>
      <c r="I168" s="5">
        <f t="shared" si="2"/>
        <v>1</v>
      </c>
      <c r="J168" s="5">
        <f t="shared" si="3"/>
        <v>0</v>
      </c>
      <c r="K168" s="5">
        <f t="shared" si="4"/>
        <v>1</v>
      </c>
      <c r="L168" s="5">
        <f t="shared" si="5"/>
        <v>0</v>
      </c>
      <c r="M168" s="5">
        <f t="shared" si="6"/>
        <v>1</v>
      </c>
      <c r="N168" s="5">
        <f t="shared" si="7"/>
        <v>0</v>
      </c>
      <c r="O168" s="5">
        <f t="shared" si="8"/>
        <v>9</v>
      </c>
      <c r="P168" s="5">
        <f t="shared" si="9"/>
        <v>9</v>
      </c>
      <c r="Q168" s="5">
        <f t="shared" si="10"/>
        <v>0</v>
      </c>
      <c r="R168" s="5">
        <f t="shared" si="11"/>
        <v>1</v>
      </c>
      <c r="S168" s="5">
        <f t="shared" si="12"/>
        <v>9</v>
      </c>
      <c r="T168" s="5">
        <f t="shared" si="13"/>
        <v>9</v>
      </c>
      <c r="U168" s="5">
        <f t="shared" si="14"/>
        <v>0</v>
      </c>
      <c r="V168" s="5">
        <f t="shared" si="15"/>
        <v>9</v>
      </c>
      <c r="W168" s="5">
        <f t="shared" si="16"/>
        <v>1</v>
      </c>
      <c r="X168" s="5">
        <f t="shared" si="17"/>
        <v>9</v>
      </c>
      <c r="Y168" s="5">
        <f t="shared" si="18"/>
        <v>0</v>
      </c>
      <c r="Z168" s="5">
        <f t="shared" si="19"/>
        <v>0</v>
      </c>
      <c r="AA168" s="5">
        <f t="shared" si="20"/>
        <v>9</v>
      </c>
      <c r="AB168" s="5">
        <f t="shared" si="21"/>
        <v>0</v>
      </c>
      <c r="AC168" s="5">
        <f t="shared" si="22"/>
        <v>0</v>
      </c>
      <c r="AD168" s="5">
        <f t="shared" si="23"/>
        <v>1</v>
      </c>
      <c r="AE168" s="5">
        <f t="shared" si="24"/>
        <v>0</v>
      </c>
      <c r="AF168" s="5">
        <f t="shared" si="25"/>
        <v>1</v>
      </c>
      <c r="AG168" s="5">
        <f t="shared" si="26"/>
        <v>1</v>
      </c>
      <c r="AH168" s="5">
        <f t="shared" si="27"/>
        <v>0</v>
      </c>
      <c r="AI168" s="5">
        <f t="shared" si="28"/>
        <v>0</v>
      </c>
      <c r="AJ168" s="5">
        <f t="shared" si="29"/>
        <v>0</v>
      </c>
      <c r="AK168" s="5">
        <f t="shared" si="30"/>
        <v>0</v>
      </c>
      <c r="AL168" s="5">
        <f t="shared" si="31"/>
        <v>0</v>
      </c>
      <c r="AM168" s="5">
        <f t="shared" si="32"/>
        <v>0</v>
      </c>
      <c r="AN168" s="5">
        <f t="shared" si="33"/>
        <v>0</v>
      </c>
      <c r="AO168" s="5">
        <f t="shared" si="34"/>
        <v>1</v>
      </c>
    </row>
    <row r="169" spans="1:41" ht="12.75" customHeight="1" x14ac:dyDescent="0.2">
      <c r="A169" s="9">
        <v>2021</v>
      </c>
      <c r="B169" s="9">
        <v>1127926</v>
      </c>
      <c r="C169" s="9" t="s">
        <v>958</v>
      </c>
      <c r="D169" s="9" t="s">
        <v>963</v>
      </c>
      <c r="E169" s="9" t="s">
        <v>1305</v>
      </c>
      <c r="F169" s="9" t="s">
        <v>1306</v>
      </c>
      <c r="G169" s="5">
        <f t="shared" si="0"/>
        <v>1</v>
      </c>
      <c r="H169" s="5">
        <f t="shared" si="1"/>
        <v>0</v>
      </c>
      <c r="I169" s="5">
        <f t="shared" si="2"/>
        <v>0</v>
      </c>
      <c r="J169" s="5">
        <f t="shared" si="3"/>
        <v>0</v>
      </c>
      <c r="K169" s="5">
        <f t="shared" si="4"/>
        <v>0</v>
      </c>
      <c r="L169" s="5">
        <f t="shared" si="5"/>
        <v>0</v>
      </c>
      <c r="M169" s="5">
        <f t="shared" si="6"/>
        <v>1</v>
      </c>
      <c r="N169" s="5">
        <f t="shared" si="7"/>
        <v>1</v>
      </c>
      <c r="O169" s="5">
        <f t="shared" si="8"/>
        <v>0</v>
      </c>
      <c r="P169" s="5">
        <f t="shared" si="9"/>
        <v>1</v>
      </c>
      <c r="Q169" s="5">
        <f t="shared" si="10"/>
        <v>0</v>
      </c>
      <c r="R169" s="5">
        <f t="shared" si="11"/>
        <v>1</v>
      </c>
      <c r="S169" s="5">
        <f t="shared" si="12"/>
        <v>0</v>
      </c>
      <c r="T169" s="5">
        <f t="shared" si="13"/>
        <v>0</v>
      </c>
      <c r="U169" s="5">
        <f t="shared" si="14"/>
        <v>1</v>
      </c>
      <c r="V169" s="5">
        <f t="shared" si="15"/>
        <v>0</v>
      </c>
      <c r="W169" s="5">
        <f t="shared" si="16"/>
        <v>0</v>
      </c>
      <c r="X169" s="5">
        <f t="shared" si="17"/>
        <v>0</v>
      </c>
      <c r="Y169" s="5">
        <f t="shared" si="18"/>
        <v>9</v>
      </c>
      <c r="Z169" s="5">
        <f t="shared" si="19"/>
        <v>1</v>
      </c>
      <c r="AA169" s="5">
        <f t="shared" si="20"/>
        <v>0</v>
      </c>
      <c r="AB169" s="5">
        <f t="shared" si="21"/>
        <v>9</v>
      </c>
      <c r="AC169" s="5">
        <f t="shared" si="22"/>
        <v>1</v>
      </c>
      <c r="AD169" s="5">
        <f t="shared" si="23"/>
        <v>0</v>
      </c>
      <c r="AE169" s="5">
        <f t="shared" si="24"/>
        <v>0</v>
      </c>
      <c r="AF169" s="5">
        <f t="shared" si="25"/>
        <v>1</v>
      </c>
      <c r="AG169" s="5">
        <f t="shared" si="26"/>
        <v>0</v>
      </c>
      <c r="AH169" s="5">
        <f t="shared" si="27"/>
        <v>0</v>
      </c>
      <c r="AI169" s="5">
        <f t="shared" si="28"/>
        <v>0</v>
      </c>
      <c r="AJ169" s="5">
        <f t="shared" si="29"/>
        <v>1</v>
      </c>
      <c r="AK169" s="5">
        <f t="shared" si="30"/>
        <v>0</v>
      </c>
      <c r="AL169" s="5">
        <f t="shared" si="31"/>
        <v>1</v>
      </c>
      <c r="AM169" s="5">
        <f t="shared" si="32"/>
        <v>1</v>
      </c>
      <c r="AN169" s="5">
        <f t="shared" si="33"/>
        <v>0</v>
      </c>
      <c r="AO169" s="5">
        <f t="shared" si="34"/>
        <v>0</v>
      </c>
    </row>
    <row r="170" spans="1:41" ht="12.75" customHeight="1" x14ac:dyDescent="0.2">
      <c r="A170" s="9">
        <v>2021</v>
      </c>
      <c r="B170" s="9">
        <v>123336</v>
      </c>
      <c r="C170" s="9" t="s">
        <v>958</v>
      </c>
      <c r="D170" s="9" t="s">
        <v>962</v>
      </c>
      <c r="E170" s="9" t="s">
        <v>1307</v>
      </c>
      <c r="F170" s="9" t="s">
        <v>1308</v>
      </c>
      <c r="G170" s="5">
        <f t="shared" si="0"/>
        <v>0</v>
      </c>
      <c r="H170" s="5">
        <f t="shared" si="1"/>
        <v>0</v>
      </c>
      <c r="I170" s="5">
        <f t="shared" si="2"/>
        <v>1</v>
      </c>
      <c r="J170" s="5">
        <f t="shared" si="3"/>
        <v>0</v>
      </c>
      <c r="K170" s="5">
        <f t="shared" si="4"/>
        <v>1</v>
      </c>
      <c r="L170" s="5">
        <f t="shared" si="5"/>
        <v>0</v>
      </c>
      <c r="M170" s="5">
        <f t="shared" si="6"/>
        <v>0</v>
      </c>
      <c r="N170" s="5">
        <f t="shared" si="7"/>
        <v>0</v>
      </c>
      <c r="O170" s="5">
        <f t="shared" si="8"/>
        <v>0</v>
      </c>
      <c r="P170" s="5">
        <f t="shared" si="9"/>
        <v>0</v>
      </c>
      <c r="Q170" s="5">
        <f t="shared" si="10"/>
        <v>1</v>
      </c>
      <c r="R170" s="5">
        <f t="shared" si="11"/>
        <v>9</v>
      </c>
      <c r="S170" s="5">
        <f t="shared" si="12"/>
        <v>1</v>
      </c>
      <c r="T170" s="5">
        <f t="shared" si="13"/>
        <v>0</v>
      </c>
      <c r="U170" s="5">
        <f t="shared" si="14"/>
        <v>1</v>
      </c>
      <c r="V170" s="5">
        <f t="shared" si="15"/>
        <v>0</v>
      </c>
      <c r="W170" s="5">
        <f t="shared" si="16"/>
        <v>9</v>
      </c>
      <c r="X170" s="5">
        <f t="shared" si="17"/>
        <v>0</v>
      </c>
      <c r="Y170" s="5">
        <f t="shared" si="18"/>
        <v>0</v>
      </c>
      <c r="Z170" s="5">
        <f t="shared" si="19"/>
        <v>0</v>
      </c>
      <c r="AA170" s="5">
        <f t="shared" si="20"/>
        <v>9</v>
      </c>
      <c r="AB170" s="5">
        <f t="shared" si="21"/>
        <v>0</v>
      </c>
      <c r="AC170" s="5">
        <f t="shared" si="22"/>
        <v>0</v>
      </c>
      <c r="AD170" s="5">
        <f t="shared" si="23"/>
        <v>0</v>
      </c>
      <c r="AE170" s="5">
        <f t="shared" si="24"/>
        <v>9</v>
      </c>
      <c r="AF170" s="5">
        <f t="shared" si="25"/>
        <v>9</v>
      </c>
      <c r="AG170" s="5">
        <f t="shared" si="26"/>
        <v>0</v>
      </c>
      <c r="AH170" s="5">
        <f t="shared" si="27"/>
        <v>1</v>
      </c>
      <c r="AI170" s="5">
        <f t="shared" si="28"/>
        <v>1</v>
      </c>
      <c r="AJ170" s="5">
        <f t="shared" si="29"/>
        <v>0</v>
      </c>
      <c r="AK170" s="5">
        <f t="shared" si="30"/>
        <v>0</v>
      </c>
      <c r="AL170" s="5">
        <f t="shared" si="31"/>
        <v>0</v>
      </c>
      <c r="AM170" s="5">
        <f t="shared" si="32"/>
        <v>1</v>
      </c>
      <c r="AN170" s="5">
        <f t="shared" si="33"/>
        <v>1</v>
      </c>
      <c r="AO170" s="5">
        <f t="shared" si="34"/>
        <v>0</v>
      </c>
    </row>
    <row r="171" spans="1:41" ht="12.75" customHeight="1" x14ac:dyDescent="0.2">
      <c r="A171" s="9">
        <v>2021</v>
      </c>
      <c r="B171" s="9">
        <v>1127925</v>
      </c>
      <c r="C171" s="9" t="s">
        <v>958</v>
      </c>
      <c r="D171" s="9" t="s">
        <v>1028</v>
      </c>
      <c r="E171" s="9" t="s">
        <v>1309</v>
      </c>
      <c r="F171" s="9" t="s">
        <v>1310</v>
      </c>
      <c r="G171" s="5">
        <f t="shared" si="0"/>
        <v>0</v>
      </c>
      <c r="H171" s="5">
        <f t="shared" si="1"/>
        <v>0</v>
      </c>
      <c r="I171" s="5">
        <f t="shared" si="2"/>
        <v>0</v>
      </c>
      <c r="J171" s="5">
        <f t="shared" si="3"/>
        <v>1</v>
      </c>
      <c r="K171" s="5">
        <f t="shared" si="4"/>
        <v>1</v>
      </c>
      <c r="L171" s="5">
        <f t="shared" si="5"/>
        <v>1</v>
      </c>
      <c r="M171" s="5">
        <f t="shared" si="6"/>
        <v>1</v>
      </c>
      <c r="N171" s="5">
        <f t="shared" si="7"/>
        <v>0</v>
      </c>
      <c r="O171" s="5">
        <f t="shared" si="8"/>
        <v>9</v>
      </c>
      <c r="P171" s="5">
        <f t="shared" si="9"/>
        <v>1</v>
      </c>
      <c r="Q171" s="5">
        <f t="shared" si="10"/>
        <v>1</v>
      </c>
      <c r="R171" s="5">
        <f t="shared" si="11"/>
        <v>1</v>
      </c>
      <c r="S171" s="5">
        <f t="shared" si="12"/>
        <v>0</v>
      </c>
      <c r="T171" s="5">
        <f t="shared" si="13"/>
        <v>0</v>
      </c>
      <c r="U171" s="5">
        <f t="shared" si="14"/>
        <v>1</v>
      </c>
      <c r="V171" s="5">
        <f t="shared" si="15"/>
        <v>0</v>
      </c>
      <c r="W171" s="5">
        <f t="shared" si="16"/>
        <v>9</v>
      </c>
      <c r="X171" s="5">
        <f t="shared" si="17"/>
        <v>9</v>
      </c>
      <c r="Y171" s="5">
        <f t="shared" si="18"/>
        <v>1</v>
      </c>
      <c r="Z171" s="5">
        <f t="shared" si="19"/>
        <v>0</v>
      </c>
      <c r="AA171" s="5">
        <f t="shared" si="20"/>
        <v>9</v>
      </c>
      <c r="AB171" s="5">
        <f t="shared" si="21"/>
        <v>0</v>
      </c>
      <c r="AC171" s="5">
        <f t="shared" si="22"/>
        <v>1</v>
      </c>
      <c r="AD171" s="5">
        <f t="shared" si="23"/>
        <v>1</v>
      </c>
      <c r="AE171" s="5">
        <f t="shared" si="24"/>
        <v>0</v>
      </c>
      <c r="AF171" s="5">
        <f t="shared" si="25"/>
        <v>0</v>
      </c>
      <c r="AG171" s="5">
        <f t="shared" si="26"/>
        <v>9</v>
      </c>
      <c r="AH171" s="5">
        <f t="shared" si="27"/>
        <v>1</v>
      </c>
      <c r="AI171" s="5">
        <f t="shared" si="28"/>
        <v>0</v>
      </c>
      <c r="AJ171" s="5">
        <f t="shared" si="29"/>
        <v>0</v>
      </c>
      <c r="AK171" s="5">
        <f t="shared" si="30"/>
        <v>0</v>
      </c>
      <c r="AL171" s="5">
        <f t="shared" si="31"/>
        <v>0</v>
      </c>
      <c r="AM171" s="5">
        <f t="shared" si="32"/>
        <v>8</v>
      </c>
      <c r="AN171" s="5">
        <f t="shared" si="33"/>
        <v>0</v>
      </c>
      <c r="AO171" s="5">
        <f t="shared" si="34"/>
        <v>0</v>
      </c>
    </row>
    <row r="172" spans="1:41" ht="12.75" customHeight="1" x14ac:dyDescent="0.2">
      <c r="A172" s="9">
        <v>2021</v>
      </c>
      <c r="B172" s="9">
        <v>123336</v>
      </c>
      <c r="C172" s="9" t="s">
        <v>958</v>
      </c>
      <c r="D172" s="9" t="s">
        <v>962</v>
      </c>
      <c r="E172" s="9" t="s">
        <v>1311</v>
      </c>
      <c r="F172" s="9" t="s">
        <v>1312</v>
      </c>
      <c r="G172" s="5">
        <f t="shared" si="0"/>
        <v>0</v>
      </c>
      <c r="H172" s="5">
        <f t="shared" si="1"/>
        <v>1</v>
      </c>
      <c r="I172" s="5">
        <f t="shared" si="2"/>
        <v>1</v>
      </c>
      <c r="J172" s="5">
        <f t="shared" si="3"/>
        <v>0</v>
      </c>
      <c r="K172" s="5">
        <f t="shared" si="4"/>
        <v>1</v>
      </c>
      <c r="L172" s="5">
        <f t="shared" si="5"/>
        <v>0</v>
      </c>
      <c r="M172" s="5">
        <f t="shared" si="6"/>
        <v>1</v>
      </c>
      <c r="N172" s="5">
        <f t="shared" si="7"/>
        <v>0</v>
      </c>
      <c r="O172" s="5">
        <f t="shared" si="8"/>
        <v>0</v>
      </c>
      <c r="P172" s="5">
        <f t="shared" si="9"/>
        <v>0</v>
      </c>
      <c r="Q172" s="5">
        <f t="shared" si="10"/>
        <v>0</v>
      </c>
      <c r="R172" s="5">
        <f t="shared" si="11"/>
        <v>9</v>
      </c>
      <c r="S172" s="5">
        <f t="shared" si="12"/>
        <v>0</v>
      </c>
      <c r="T172" s="5">
        <f t="shared" si="13"/>
        <v>0</v>
      </c>
      <c r="U172" s="5">
        <f t="shared" si="14"/>
        <v>0</v>
      </c>
      <c r="V172" s="5">
        <f t="shared" si="15"/>
        <v>1</v>
      </c>
      <c r="W172" s="5">
        <f t="shared" si="16"/>
        <v>9</v>
      </c>
      <c r="X172" s="5">
        <f t="shared" si="17"/>
        <v>0</v>
      </c>
      <c r="Y172" s="5">
        <f t="shared" si="18"/>
        <v>0</v>
      </c>
      <c r="Z172" s="5">
        <f t="shared" si="19"/>
        <v>0</v>
      </c>
      <c r="AA172" s="5">
        <f t="shared" si="20"/>
        <v>9</v>
      </c>
      <c r="AB172" s="5">
        <f t="shared" si="21"/>
        <v>0</v>
      </c>
      <c r="AC172" s="5">
        <f t="shared" si="22"/>
        <v>0</v>
      </c>
      <c r="AD172" s="5">
        <f t="shared" si="23"/>
        <v>0</v>
      </c>
      <c r="AE172" s="5">
        <f t="shared" si="24"/>
        <v>9</v>
      </c>
      <c r="AF172" s="5">
        <f t="shared" si="25"/>
        <v>9</v>
      </c>
      <c r="AG172" s="5">
        <f t="shared" si="26"/>
        <v>1</v>
      </c>
      <c r="AH172" s="5">
        <f t="shared" si="27"/>
        <v>0</v>
      </c>
      <c r="AI172" s="5">
        <f t="shared" si="28"/>
        <v>1</v>
      </c>
      <c r="AJ172" s="5">
        <f t="shared" si="29"/>
        <v>1</v>
      </c>
      <c r="AK172" s="5">
        <f t="shared" si="30"/>
        <v>0</v>
      </c>
      <c r="AL172" s="5">
        <f t="shared" si="31"/>
        <v>1</v>
      </c>
      <c r="AM172" s="5">
        <f t="shared" si="32"/>
        <v>1</v>
      </c>
      <c r="AN172" s="5">
        <f t="shared" si="33"/>
        <v>0</v>
      </c>
      <c r="AO172" s="5">
        <f t="shared" si="34"/>
        <v>1</v>
      </c>
    </row>
    <row r="173" spans="1:41" ht="12.75" customHeight="1" x14ac:dyDescent="0.2">
      <c r="A173" s="9">
        <v>2021</v>
      </c>
      <c r="B173" s="9">
        <v>123336</v>
      </c>
      <c r="C173" s="9" t="s">
        <v>958</v>
      </c>
      <c r="D173" s="9" t="s">
        <v>962</v>
      </c>
      <c r="E173" s="9" t="s">
        <v>1313</v>
      </c>
      <c r="F173" s="9" t="s">
        <v>1314</v>
      </c>
      <c r="G173" s="5">
        <f t="shared" si="0"/>
        <v>0</v>
      </c>
      <c r="H173" s="5">
        <f t="shared" si="1"/>
        <v>1</v>
      </c>
      <c r="I173" s="5">
        <f t="shared" si="2"/>
        <v>0</v>
      </c>
      <c r="J173" s="5">
        <f t="shared" si="3"/>
        <v>0</v>
      </c>
      <c r="K173" s="5">
        <f t="shared" si="4"/>
        <v>0</v>
      </c>
      <c r="L173" s="5">
        <f t="shared" si="5"/>
        <v>1</v>
      </c>
      <c r="M173" s="5">
        <f t="shared" si="6"/>
        <v>1</v>
      </c>
      <c r="N173" s="5">
        <f t="shared" si="7"/>
        <v>0</v>
      </c>
      <c r="O173" s="5">
        <f t="shared" si="8"/>
        <v>0</v>
      </c>
      <c r="P173" s="5">
        <f t="shared" si="9"/>
        <v>0</v>
      </c>
      <c r="Q173" s="5">
        <f t="shared" si="10"/>
        <v>1</v>
      </c>
      <c r="R173" s="5">
        <f t="shared" si="11"/>
        <v>9</v>
      </c>
      <c r="S173" s="5">
        <f t="shared" si="12"/>
        <v>0</v>
      </c>
      <c r="T173" s="5">
        <f t="shared" si="13"/>
        <v>1</v>
      </c>
      <c r="U173" s="5">
        <f t="shared" si="14"/>
        <v>0</v>
      </c>
      <c r="V173" s="5">
        <f t="shared" si="15"/>
        <v>0</v>
      </c>
      <c r="W173" s="5">
        <f t="shared" si="16"/>
        <v>9</v>
      </c>
      <c r="X173" s="5">
        <f t="shared" si="17"/>
        <v>0</v>
      </c>
      <c r="Y173" s="5">
        <f t="shared" si="18"/>
        <v>0</v>
      </c>
      <c r="Z173" s="5">
        <f t="shared" si="19"/>
        <v>0</v>
      </c>
      <c r="AA173" s="5">
        <f t="shared" si="20"/>
        <v>9</v>
      </c>
      <c r="AB173" s="5">
        <f t="shared" si="21"/>
        <v>0</v>
      </c>
      <c r="AC173" s="5">
        <f t="shared" si="22"/>
        <v>1</v>
      </c>
      <c r="AD173" s="5">
        <f t="shared" si="23"/>
        <v>0</v>
      </c>
      <c r="AE173" s="5">
        <f t="shared" si="24"/>
        <v>9</v>
      </c>
      <c r="AF173" s="5">
        <f t="shared" si="25"/>
        <v>9</v>
      </c>
      <c r="AG173" s="5">
        <f t="shared" si="26"/>
        <v>0</v>
      </c>
      <c r="AH173" s="5">
        <f t="shared" si="27"/>
        <v>1</v>
      </c>
      <c r="AI173" s="5">
        <f t="shared" si="28"/>
        <v>0</v>
      </c>
      <c r="AJ173" s="5">
        <f t="shared" si="29"/>
        <v>1</v>
      </c>
      <c r="AK173" s="5">
        <f t="shared" si="30"/>
        <v>0</v>
      </c>
      <c r="AL173" s="5">
        <f t="shared" si="31"/>
        <v>0</v>
      </c>
      <c r="AM173" s="5">
        <f t="shared" si="32"/>
        <v>0</v>
      </c>
      <c r="AN173" s="5">
        <f t="shared" si="33"/>
        <v>1</v>
      </c>
      <c r="AO173" s="5">
        <f t="shared" si="34"/>
        <v>1</v>
      </c>
    </row>
    <row r="174" spans="1:41" ht="12.75" customHeight="1" x14ac:dyDescent="0.2">
      <c r="A174" s="9">
        <v>2021</v>
      </c>
      <c r="B174" s="9">
        <v>1319230</v>
      </c>
      <c r="C174" s="9" t="s">
        <v>958</v>
      </c>
      <c r="D174" s="9" t="s">
        <v>980</v>
      </c>
      <c r="E174" s="9" t="s">
        <v>1315</v>
      </c>
      <c r="F174" s="9" t="s">
        <v>1316</v>
      </c>
      <c r="G174" s="5">
        <f t="shared" si="0"/>
        <v>1</v>
      </c>
      <c r="H174" s="5">
        <f t="shared" si="1"/>
        <v>0</v>
      </c>
      <c r="I174" s="5">
        <f t="shared" si="2"/>
        <v>1</v>
      </c>
      <c r="J174" s="5">
        <f t="shared" si="3"/>
        <v>0</v>
      </c>
      <c r="K174" s="5">
        <f t="shared" si="4"/>
        <v>0</v>
      </c>
      <c r="L174" s="5">
        <f t="shared" si="5"/>
        <v>0</v>
      </c>
      <c r="M174" s="5">
        <f t="shared" si="6"/>
        <v>0</v>
      </c>
      <c r="N174" s="5">
        <f t="shared" si="7"/>
        <v>0</v>
      </c>
      <c r="O174" s="5">
        <f t="shared" si="8"/>
        <v>1</v>
      </c>
      <c r="P174" s="5">
        <f t="shared" si="9"/>
        <v>1</v>
      </c>
      <c r="Q174" s="5">
        <f t="shared" si="10"/>
        <v>9</v>
      </c>
      <c r="R174" s="5">
        <f t="shared" si="11"/>
        <v>9</v>
      </c>
      <c r="S174" s="5">
        <f t="shared" si="12"/>
        <v>0</v>
      </c>
      <c r="T174" s="5">
        <f t="shared" si="13"/>
        <v>1</v>
      </c>
      <c r="U174" s="5">
        <f t="shared" si="14"/>
        <v>0</v>
      </c>
      <c r="V174" s="5">
        <f t="shared" si="15"/>
        <v>1</v>
      </c>
      <c r="W174" s="5">
        <f t="shared" si="16"/>
        <v>0</v>
      </c>
      <c r="X174" s="5">
        <f t="shared" si="17"/>
        <v>9</v>
      </c>
      <c r="Y174" s="5">
        <f t="shared" si="18"/>
        <v>0</v>
      </c>
      <c r="Z174" s="5">
        <f t="shared" si="19"/>
        <v>1</v>
      </c>
      <c r="AA174" s="5">
        <f t="shared" si="20"/>
        <v>0</v>
      </c>
      <c r="AB174" s="5">
        <f t="shared" si="21"/>
        <v>0</v>
      </c>
      <c r="AC174" s="5">
        <f t="shared" si="22"/>
        <v>0</v>
      </c>
      <c r="AD174" s="5">
        <f t="shared" si="23"/>
        <v>1</v>
      </c>
      <c r="AE174" s="5">
        <f t="shared" si="24"/>
        <v>0</v>
      </c>
      <c r="AF174" s="5">
        <f t="shared" si="25"/>
        <v>0</v>
      </c>
      <c r="AG174" s="5">
        <f t="shared" si="26"/>
        <v>9</v>
      </c>
      <c r="AH174" s="5">
        <f t="shared" si="27"/>
        <v>0</v>
      </c>
      <c r="AI174" s="5">
        <f t="shared" si="28"/>
        <v>0</v>
      </c>
      <c r="AJ174" s="5">
        <f t="shared" si="29"/>
        <v>1</v>
      </c>
      <c r="AK174" s="5">
        <f t="shared" si="30"/>
        <v>1</v>
      </c>
      <c r="AL174" s="5">
        <f t="shared" si="31"/>
        <v>0</v>
      </c>
      <c r="AM174" s="5">
        <f t="shared" si="32"/>
        <v>0</v>
      </c>
      <c r="AN174" s="5">
        <f t="shared" si="33"/>
        <v>0</v>
      </c>
      <c r="AO174" s="5">
        <f t="shared" si="34"/>
        <v>0</v>
      </c>
    </row>
    <row r="175" spans="1:41" ht="12.75" customHeight="1" x14ac:dyDescent="0.2">
      <c r="A175" s="9">
        <v>2021</v>
      </c>
      <c r="B175" s="9">
        <v>1127927</v>
      </c>
      <c r="C175" s="9" t="s">
        <v>958</v>
      </c>
      <c r="D175" s="9" t="s">
        <v>1003</v>
      </c>
      <c r="E175" s="9" t="s">
        <v>1317</v>
      </c>
      <c r="F175" s="9" t="s">
        <v>1318</v>
      </c>
      <c r="G175" s="5">
        <f t="shared" si="0"/>
        <v>1</v>
      </c>
      <c r="H175" s="5">
        <f t="shared" si="1"/>
        <v>1</v>
      </c>
      <c r="I175" s="5">
        <f t="shared" si="2"/>
        <v>0</v>
      </c>
      <c r="J175" s="5">
        <f t="shared" si="3"/>
        <v>1</v>
      </c>
      <c r="K175" s="5">
        <f t="shared" si="4"/>
        <v>1</v>
      </c>
      <c r="L175" s="5">
        <f t="shared" si="5"/>
        <v>1</v>
      </c>
      <c r="M175" s="5">
        <f t="shared" si="6"/>
        <v>0</v>
      </c>
      <c r="N175" s="5">
        <f t="shared" si="7"/>
        <v>0</v>
      </c>
      <c r="O175" s="5">
        <f t="shared" si="8"/>
        <v>9</v>
      </c>
      <c r="P175" s="5">
        <f t="shared" si="9"/>
        <v>9</v>
      </c>
      <c r="Q175" s="5">
        <f t="shared" si="10"/>
        <v>1</v>
      </c>
      <c r="R175" s="5">
        <f t="shared" si="11"/>
        <v>0</v>
      </c>
      <c r="S175" s="5">
        <f t="shared" si="12"/>
        <v>9</v>
      </c>
      <c r="T175" s="5">
        <f t="shared" si="13"/>
        <v>9</v>
      </c>
      <c r="U175" s="5">
        <f t="shared" si="14"/>
        <v>0</v>
      </c>
      <c r="V175" s="5">
        <f t="shared" si="15"/>
        <v>9</v>
      </c>
      <c r="W175" s="5">
        <f t="shared" si="16"/>
        <v>1</v>
      </c>
      <c r="X175" s="5">
        <f t="shared" si="17"/>
        <v>9</v>
      </c>
      <c r="Y175" s="5">
        <f t="shared" si="18"/>
        <v>0</v>
      </c>
      <c r="Z175" s="5">
        <f t="shared" si="19"/>
        <v>1</v>
      </c>
      <c r="AA175" s="5">
        <f t="shared" si="20"/>
        <v>9</v>
      </c>
      <c r="AB175" s="5">
        <f t="shared" si="21"/>
        <v>0</v>
      </c>
      <c r="AC175" s="5">
        <f t="shared" si="22"/>
        <v>0</v>
      </c>
      <c r="AD175" s="5">
        <f t="shared" si="23"/>
        <v>0</v>
      </c>
      <c r="AE175" s="5">
        <f t="shared" si="24"/>
        <v>0</v>
      </c>
      <c r="AF175" s="5">
        <f t="shared" si="25"/>
        <v>0</v>
      </c>
      <c r="AG175" s="5">
        <f t="shared" si="26"/>
        <v>0</v>
      </c>
      <c r="AH175" s="5">
        <f t="shared" si="27"/>
        <v>0</v>
      </c>
      <c r="AI175" s="5">
        <f t="shared" si="28"/>
        <v>1</v>
      </c>
      <c r="AJ175" s="5">
        <f t="shared" si="29"/>
        <v>0</v>
      </c>
      <c r="AK175" s="5">
        <f t="shared" si="30"/>
        <v>0</v>
      </c>
      <c r="AL175" s="5">
        <f t="shared" si="31"/>
        <v>0</v>
      </c>
      <c r="AM175" s="5">
        <f t="shared" si="32"/>
        <v>1</v>
      </c>
      <c r="AN175" s="5">
        <f t="shared" si="33"/>
        <v>0</v>
      </c>
      <c r="AO175" s="5">
        <f t="shared" si="34"/>
        <v>0</v>
      </c>
    </row>
    <row r="176" spans="1:41" ht="12.75" customHeight="1" x14ac:dyDescent="0.2">
      <c r="A176" s="9">
        <v>2021</v>
      </c>
      <c r="B176" s="9">
        <v>1103909</v>
      </c>
      <c r="C176" s="9" t="s">
        <v>958</v>
      </c>
      <c r="D176" s="9" t="s">
        <v>1061</v>
      </c>
      <c r="E176" s="9" t="s">
        <v>1319</v>
      </c>
      <c r="F176" s="9" t="s">
        <v>1320</v>
      </c>
      <c r="G176" s="5">
        <f t="shared" si="0"/>
        <v>0</v>
      </c>
      <c r="H176" s="5">
        <f t="shared" si="1"/>
        <v>0</v>
      </c>
      <c r="I176" s="5">
        <f t="shared" si="2"/>
        <v>0</v>
      </c>
      <c r="J176" s="5">
        <f t="shared" si="3"/>
        <v>1</v>
      </c>
      <c r="K176" s="5">
        <f t="shared" si="4"/>
        <v>0</v>
      </c>
      <c r="L176" s="5">
        <f t="shared" si="5"/>
        <v>1</v>
      </c>
      <c r="M176" s="5">
        <f t="shared" si="6"/>
        <v>0</v>
      </c>
      <c r="N176" s="5">
        <f t="shared" si="7"/>
        <v>0</v>
      </c>
      <c r="O176" s="5">
        <f t="shared" si="8"/>
        <v>0</v>
      </c>
      <c r="P176" s="5">
        <f t="shared" si="9"/>
        <v>0</v>
      </c>
      <c r="Q176" s="5">
        <f t="shared" si="10"/>
        <v>1</v>
      </c>
      <c r="R176" s="5">
        <f t="shared" si="11"/>
        <v>0</v>
      </c>
      <c r="S176" s="5">
        <f t="shared" si="12"/>
        <v>9</v>
      </c>
      <c r="T176" s="5">
        <f t="shared" si="13"/>
        <v>0</v>
      </c>
      <c r="U176" s="5">
        <f t="shared" si="14"/>
        <v>0</v>
      </c>
      <c r="V176" s="5">
        <f t="shared" si="15"/>
        <v>0</v>
      </c>
      <c r="W176" s="5">
        <f t="shared" si="16"/>
        <v>0</v>
      </c>
      <c r="X176" s="5">
        <f t="shared" si="17"/>
        <v>1</v>
      </c>
      <c r="Y176" s="5">
        <f t="shared" si="18"/>
        <v>9</v>
      </c>
      <c r="Z176" s="5">
        <f t="shared" si="19"/>
        <v>1</v>
      </c>
      <c r="AA176" s="5">
        <f t="shared" si="20"/>
        <v>9</v>
      </c>
      <c r="AB176" s="5">
        <f t="shared" si="21"/>
        <v>9</v>
      </c>
      <c r="AC176" s="5">
        <f t="shared" si="22"/>
        <v>9</v>
      </c>
      <c r="AD176" s="5">
        <f t="shared" si="23"/>
        <v>9</v>
      </c>
      <c r="AE176" s="5">
        <f t="shared" si="24"/>
        <v>1</v>
      </c>
      <c r="AF176" s="5">
        <f t="shared" si="25"/>
        <v>9</v>
      </c>
      <c r="AG176" s="5">
        <f t="shared" si="26"/>
        <v>1</v>
      </c>
      <c r="AH176" s="5">
        <f t="shared" si="27"/>
        <v>0</v>
      </c>
      <c r="AI176" s="5">
        <f t="shared" si="28"/>
        <v>1</v>
      </c>
      <c r="AJ176" s="5">
        <f t="shared" si="29"/>
        <v>1</v>
      </c>
      <c r="AK176" s="5">
        <f t="shared" si="30"/>
        <v>0</v>
      </c>
      <c r="AL176" s="5">
        <f t="shared" si="31"/>
        <v>1</v>
      </c>
      <c r="AM176" s="5">
        <f t="shared" si="32"/>
        <v>0</v>
      </c>
      <c r="AN176" s="5">
        <f t="shared" si="33"/>
        <v>0</v>
      </c>
      <c r="AO176" s="5">
        <f t="shared" si="34"/>
        <v>0</v>
      </c>
    </row>
    <row r="177" spans="1:41" ht="12.75" customHeight="1" x14ac:dyDescent="0.2">
      <c r="A177" s="9">
        <v>2021</v>
      </c>
      <c r="B177" s="9">
        <v>123336</v>
      </c>
      <c r="C177" s="9" t="s">
        <v>958</v>
      </c>
      <c r="D177" s="9" t="s">
        <v>962</v>
      </c>
      <c r="E177" s="9" t="s">
        <v>1321</v>
      </c>
      <c r="F177" s="9" t="s">
        <v>1322</v>
      </c>
      <c r="G177" s="5">
        <f t="shared" si="0"/>
        <v>1</v>
      </c>
      <c r="H177" s="5">
        <f t="shared" si="1"/>
        <v>0</v>
      </c>
      <c r="I177" s="5">
        <f t="shared" si="2"/>
        <v>0</v>
      </c>
      <c r="J177" s="5">
        <f t="shared" si="3"/>
        <v>1</v>
      </c>
      <c r="K177" s="5">
        <f t="shared" si="4"/>
        <v>0</v>
      </c>
      <c r="L177" s="5">
        <f t="shared" si="5"/>
        <v>1</v>
      </c>
      <c r="M177" s="5">
        <f t="shared" si="6"/>
        <v>0</v>
      </c>
      <c r="N177" s="5">
        <f t="shared" si="7"/>
        <v>0</v>
      </c>
      <c r="O177" s="5">
        <f t="shared" si="8"/>
        <v>0</v>
      </c>
      <c r="P177" s="5">
        <f t="shared" si="9"/>
        <v>0</v>
      </c>
      <c r="Q177" s="5">
        <f t="shared" si="10"/>
        <v>0</v>
      </c>
      <c r="R177" s="5">
        <f t="shared" si="11"/>
        <v>9</v>
      </c>
      <c r="S177" s="5">
        <f t="shared" si="12"/>
        <v>1</v>
      </c>
      <c r="T177" s="5">
        <f t="shared" si="13"/>
        <v>0</v>
      </c>
      <c r="U177" s="5">
        <f t="shared" si="14"/>
        <v>1</v>
      </c>
      <c r="V177" s="5">
        <f t="shared" si="15"/>
        <v>1</v>
      </c>
      <c r="W177" s="5">
        <f t="shared" si="16"/>
        <v>9</v>
      </c>
      <c r="X177" s="5">
        <f t="shared" si="17"/>
        <v>0</v>
      </c>
      <c r="Y177" s="5">
        <f t="shared" si="18"/>
        <v>0</v>
      </c>
      <c r="Z177" s="5">
        <f t="shared" si="19"/>
        <v>0</v>
      </c>
      <c r="AA177" s="5">
        <f t="shared" si="20"/>
        <v>9</v>
      </c>
      <c r="AB177" s="5">
        <f t="shared" si="21"/>
        <v>1</v>
      </c>
      <c r="AC177" s="5">
        <f t="shared" si="22"/>
        <v>1</v>
      </c>
      <c r="AD177" s="5">
        <f t="shared" si="23"/>
        <v>0</v>
      </c>
      <c r="AE177" s="5">
        <f t="shared" si="24"/>
        <v>9</v>
      </c>
      <c r="AF177" s="5">
        <f t="shared" si="25"/>
        <v>9</v>
      </c>
      <c r="AG177" s="5">
        <f t="shared" si="26"/>
        <v>0</v>
      </c>
      <c r="AH177" s="5">
        <f t="shared" si="27"/>
        <v>0</v>
      </c>
      <c r="AI177" s="5">
        <f t="shared" si="28"/>
        <v>1</v>
      </c>
      <c r="AJ177" s="5">
        <f t="shared" si="29"/>
        <v>0</v>
      </c>
      <c r="AK177" s="5">
        <f t="shared" si="30"/>
        <v>0</v>
      </c>
      <c r="AL177" s="5">
        <f t="shared" si="31"/>
        <v>1</v>
      </c>
      <c r="AM177" s="5">
        <f t="shared" si="32"/>
        <v>0</v>
      </c>
      <c r="AN177" s="5">
        <f t="shared" si="33"/>
        <v>0</v>
      </c>
      <c r="AO177" s="5">
        <f t="shared" si="34"/>
        <v>1</v>
      </c>
    </row>
    <row r="178" spans="1:41" ht="12.75" customHeight="1" x14ac:dyDescent="0.2">
      <c r="A178" s="9">
        <v>2021</v>
      </c>
      <c r="B178" s="9">
        <v>123336</v>
      </c>
      <c r="C178" s="9" t="s">
        <v>958</v>
      </c>
      <c r="D178" s="9" t="s">
        <v>962</v>
      </c>
      <c r="E178" s="9" t="s">
        <v>1323</v>
      </c>
      <c r="F178" s="9" t="s">
        <v>1324</v>
      </c>
      <c r="G178" s="5">
        <f t="shared" si="0"/>
        <v>0</v>
      </c>
      <c r="H178" s="5">
        <f t="shared" si="1"/>
        <v>1</v>
      </c>
      <c r="I178" s="5">
        <f t="shared" si="2"/>
        <v>1</v>
      </c>
      <c r="J178" s="5">
        <f t="shared" si="3"/>
        <v>0</v>
      </c>
      <c r="K178" s="5">
        <f t="shared" si="4"/>
        <v>0</v>
      </c>
      <c r="L178" s="5">
        <f t="shared" si="5"/>
        <v>1</v>
      </c>
      <c r="M178" s="5">
        <f t="shared" si="6"/>
        <v>1</v>
      </c>
      <c r="N178" s="5">
        <f t="shared" si="7"/>
        <v>1</v>
      </c>
      <c r="O178" s="5">
        <f t="shared" si="8"/>
        <v>1</v>
      </c>
      <c r="P178" s="5">
        <f t="shared" si="9"/>
        <v>0</v>
      </c>
      <c r="Q178" s="5">
        <f t="shared" si="10"/>
        <v>0</v>
      </c>
      <c r="R178" s="5">
        <f t="shared" si="11"/>
        <v>9</v>
      </c>
      <c r="S178" s="5">
        <f t="shared" si="12"/>
        <v>0</v>
      </c>
      <c r="T178" s="5">
        <f t="shared" si="13"/>
        <v>0</v>
      </c>
      <c r="U178" s="5">
        <f t="shared" si="14"/>
        <v>1</v>
      </c>
      <c r="V178" s="5">
        <f t="shared" si="15"/>
        <v>1</v>
      </c>
      <c r="W178" s="5">
        <f t="shared" si="16"/>
        <v>9</v>
      </c>
      <c r="X178" s="5">
        <f t="shared" si="17"/>
        <v>0</v>
      </c>
      <c r="Y178" s="5">
        <f t="shared" si="18"/>
        <v>0</v>
      </c>
      <c r="Z178" s="5">
        <f t="shared" si="19"/>
        <v>0</v>
      </c>
      <c r="AA178" s="5">
        <f t="shared" si="20"/>
        <v>9</v>
      </c>
      <c r="AB178" s="5">
        <f t="shared" si="21"/>
        <v>0</v>
      </c>
      <c r="AC178" s="5">
        <f t="shared" si="22"/>
        <v>0</v>
      </c>
      <c r="AD178" s="5">
        <f t="shared" si="23"/>
        <v>1</v>
      </c>
      <c r="AE178" s="5">
        <f t="shared" si="24"/>
        <v>9</v>
      </c>
      <c r="AF178" s="5">
        <f t="shared" si="25"/>
        <v>9</v>
      </c>
      <c r="AG178" s="5">
        <f t="shared" si="26"/>
        <v>0</v>
      </c>
      <c r="AH178" s="5">
        <f t="shared" si="27"/>
        <v>1</v>
      </c>
      <c r="AI178" s="5">
        <f t="shared" si="28"/>
        <v>0</v>
      </c>
      <c r="AJ178" s="5">
        <f t="shared" si="29"/>
        <v>1</v>
      </c>
      <c r="AK178" s="5">
        <f t="shared" si="30"/>
        <v>1</v>
      </c>
      <c r="AL178" s="5">
        <f t="shared" si="31"/>
        <v>0</v>
      </c>
      <c r="AM178" s="5">
        <f t="shared" si="32"/>
        <v>0</v>
      </c>
      <c r="AN178" s="5">
        <f t="shared" si="33"/>
        <v>0</v>
      </c>
      <c r="AO178" s="5">
        <f t="shared" si="34"/>
        <v>0</v>
      </c>
    </row>
    <row r="179" spans="1:41" ht="12.75" customHeight="1" x14ac:dyDescent="0.2">
      <c r="A179" s="9">
        <v>2021</v>
      </c>
      <c r="B179" s="9">
        <v>1179970</v>
      </c>
      <c r="C179" s="9" t="s">
        <v>958</v>
      </c>
      <c r="D179" s="9" t="s">
        <v>963</v>
      </c>
      <c r="E179" s="9" t="s">
        <v>1325</v>
      </c>
      <c r="F179" s="9" t="s">
        <v>1326</v>
      </c>
      <c r="G179" s="5">
        <f t="shared" si="0"/>
        <v>0</v>
      </c>
      <c r="H179" s="5">
        <f t="shared" si="1"/>
        <v>0</v>
      </c>
      <c r="I179" s="5">
        <f t="shared" si="2"/>
        <v>0</v>
      </c>
      <c r="J179" s="5">
        <f t="shared" si="3"/>
        <v>0</v>
      </c>
      <c r="K179" s="5">
        <f t="shared" si="4"/>
        <v>0</v>
      </c>
      <c r="L179" s="5">
        <f t="shared" si="5"/>
        <v>0</v>
      </c>
      <c r="M179" s="5">
        <f t="shared" si="6"/>
        <v>1</v>
      </c>
      <c r="N179" s="5">
        <f t="shared" si="7"/>
        <v>0</v>
      </c>
      <c r="O179" s="5">
        <f t="shared" si="8"/>
        <v>0</v>
      </c>
      <c r="P179" s="5">
        <f t="shared" si="9"/>
        <v>0</v>
      </c>
      <c r="Q179" s="5">
        <f t="shared" si="10"/>
        <v>0</v>
      </c>
      <c r="R179" s="5">
        <f t="shared" si="11"/>
        <v>1</v>
      </c>
      <c r="S179" s="5">
        <f t="shared" si="12"/>
        <v>0</v>
      </c>
      <c r="T179" s="5">
        <f t="shared" si="13"/>
        <v>0</v>
      </c>
      <c r="U179" s="5">
        <f t="shared" si="14"/>
        <v>1</v>
      </c>
      <c r="V179" s="5">
        <f t="shared" si="15"/>
        <v>1</v>
      </c>
      <c r="W179" s="5">
        <f t="shared" si="16"/>
        <v>0</v>
      </c>
      <c r="X179" s="5">
        <f t="shared" si="17"/>
        <v>0</v>
      </c>
      <c r="Y179" s="5">
        <f t="shared" si="18"/>
        <v>9</v>
      </c>
      <c r="Z179" s="5">
        <f t="shared" si="19"/>
        <v>0</v>
      </c>
      <c r="AA179" s="5">
        <f t="shared" si="20"/>
        <v>0</v>
      </c>
      <c r="AB179" s="5">
        <f t="shared" si="21"/>
        <v>9</v>
      </c>
      <c r="AC179" s="5">
        <f t="shared" si="22"/>
        <v>0</v>
      </c>
      <c r="AD179" s="5">
        <f t="shared" si="23"/>
        <v>0</v>
      </c>
      <c r="AE179" s="5">
        <f t="shared" si="24"/>
        <v>1</v>
      </c>
      <c r="AF179" s="5">
        <f t="shared" si="25"/>
        <v>1</v>
      </c>
      <c r="AG179" s="5">
        <f t="shared" si="26"/>
        <v>0</v>
      </c>
      <c r="AH179" s="5">
        <f t="shared" si="27"/>
        <v>1</v>
      </c>
      <c r="AI179" s="5">
        <f t="shared" si="28"/>
        <v>0</v>
      </c>
      <c r="AJ179" s="5">
        <f t="shared" si="29"/>
        <v>1</v>
      </c>
      <c r="AK179" s="5">
        <f t="shared" si="30"/>
        <v>0</v>
      </c>
      <c r="AL179" s="5">
        <f t="shared" si="31"/>
        <v>1</v>
      </c>
      <c r="AM179" s="5">
        <f t="shared" si="32"/>
        <v>0</v>
      </c>
      <c r="AN179" s="5">
        <f t="shared" si="33"/>
        <v>1</v>
      </c>
      <c r="AO179" s="5">
        <f t="shared" si="34"/>
        <v>1</v>
      </c>
    </row>
    <row r="180" spans="1:41" ht="12.75" customHeight="1" x14ac:dyDescent="0.2">
      <c r="A180" s="9">
        <v>2021</v>
      </c>
      <c r="B180" s="9">
        <v>122845</v>
      </c>
      <c r="C180" s="9" t="s">
        <v>958</v>
      </c>
      <c r="D180" s="9" t="s">
        <v>1028</v>
      </c>
      <c r="E180" s="9" t="s">
        <v>1327</v>
      </c>
      <c r="F180" s="9" t="s">
        <v>1328</v>
      </c>
      <c r="G180" s="5">
        <f t="shared" si="0"/>
        <v>1</v>
      </c>
      <c r="H180" s="5">
        <f t="shared" si="1"/>
        <v>0</v>
      </c>
      <c r="I180" s="5">
        <f t="shared" si="2"/>
        <v>0</v>
      </c>
      <c r="J180" s="5">
        <f t="shared" si="3"/>
        <v>1</v>
      </c>
      <c r="K180" s="5">
        <f t="shared" si="4"/>
        <v>0</v>
      </c>
      <c r="L180" s="5">
        <f t="shared" si="5"/>
        <v>1</v>
      </c>
      <c r="M180" s="5">
        <f t="shared" si="6"/>
        <v>1</v>
      </c>
      <c r="N180" s="5">
        <f t="shared" si="7"/>
        <v>0</v>
      </c>
      <c r="O180" s="5">
        <f t="shared" si="8"/>
        <v>9</v>
      </c>
      <c r="P180" s="5">
        <f t="shared" si="9"/>
        <v>1</v>
      </c>
      <c r="Q180" s="5">
        <f t="shared" si="10"/>
        <v>0</v>
      </c>
      <c r="R180" s="5">
        <f t="shared" si="11"/>
        <v>0</v>
      </c>
      <c r="S180" s="5">
        <f t="shared" si="12"/>
        <v>0</v>
      </c>
      <c r="T180" s="5">
        <f t="shared" si="13"/>
        <v>1</v>
      </c>
      <c r="U180" s="5">
        <f t="shared" si="14"/>
        <v>0</v>
      </c>
      <c r="V180" s="5">
        <f t="shared" si="15"/>
        <v>0</v>
      </c>
      <c r="W180" s="5">
        <f t="shared" si="16"/>
        <v>9</v>
      </c>
      <c r="X180" s="5">
        <f t="shared" si="17"/>
        <v>9</v>
      </c>
      <c r="Y180" s="5">
        <f t="shared" si="18"/>
        <v>0</v>
      </c>
      <c r="Z180" s="5">
        <f t="shared" si="19"/>
        <v>1</v>
      </c>
      <c r="AA180" s="5">
        <f t="shared" si="20"/>
        <v>9</v>
      </c>
      <c r="AB180" s="5">
        <f t="shared" si="21"/>
        <v>0</v>
      </c>
      <c r="AC180" s="5">
        <f t="shared" si="22"/>
        <v>1</v>
      </c>
      <c r="AD180" s="5">
        <f t="shared" si="23"/>
        <v>0</v>
      </c>
      <c r="AE180" s="5">
        <f t="shared" si="24"/>
        <v>1</v>
      </c>
      <c r="AF180" s="5">
        <f t="shared" si="25"/>
        <v>1</v>
      </c>
      <c r="AG180" s="5">
        <f t="shared" si="26"/>
        <v>9</v>
      </c>
      <c r="AH180" s="5">
        <f t="shared" si="27"/>
        <v>0</v>
      </c>
      <c r="AI180" s="5">
        <f t="shared" si="28"/>
        <v>0</v>
      </c>
      <c r="AJ180" s="5">
        <f t="shared" si="29"/>
        <v>0</v>
      </c>
      <c r="AK180" s="5">
        <f t="shared" si="30"/>
        <v>0</v>
      </c>
      <c r="AL180" s="5">
        <f t="shared" si="31"/>
        <v>0</v>
      </c>
      <c r="AM180" s="5">
        <f t="shared" si="32"/>
        <v>8</v>
      </c>
      <c r="AN180" s="5">
        <f t="shared" si="33"/>
        <v>1</v>
      </c>
      <c r="AO180" s="5">
        <f t="shared" si="34"/>
        <v>0</v>
      </c>
    </row>
    <row r="181" spans="1:41" ht="12.75" customHeight="1" x14ac:dyDescent="0.2">
      <c r="A181" s="9">
        <v>2021</v>
      </c>
      <c r="B181" s="9">
        <v>1179970</v>
      </c>
      <c r="C181" s="9" t="s">
        <v>958</v>
      </c>
      <c r="D181" s="9" t="s">
        <v>963</v>
      </c>
      <c r="E181" s="9" t="s">
        <v>1329</v>
      </c>
      <c r="F181" s="9" t="s">
        <v>1330</v>
      </c>
      <c r="G181" s="5">
        <f t="shared" si="0"/>
        <v>1</v>
      </c>
      <c r="H181" s="5">
        <f t="shared" si="1"/>
        <v>0</v>
      </c>
      <c r="I181" s="5">
        <f t="shared" si="2"/>
        <v>1</v>
      </c>
      <c r="J181" s="5">
        <f t="shared" si="3"/>
        <v>0</v>
      </c>
      <c r="K181" s="5">
        <f t="shared" si="4"/>
        <v>1</v>
      </c>
      <c r="L181" s="5">
        <f t="shared" si="5"/>
        <v>0</v>
      </c>
      <c r="M181" s="5">
        <f t="shared" si="6"/>
        <v>1</v>
      </c>
      <c r="N181" s="5">
        <f t="shared" si="7"/>
        <v>0</v>
      </c>
      <c r="O181" s="5">
        <f t="shared" si="8"/>
        <v>0</v>
      </c>
      <c r="P181" s="5">
        <f t="shared" si="9"/>
        <v>0</v>
      </c>
      <c r="Q181" s="5">
        <f t="shared" si="10"/>
        <v>0</v>
      </c>
      <c r="R181" s="5">
        <f t="shared" si="11"/>
        <v>1</v>
      </c>
      <c r="S181" s="5">
        <f t="shared" si="12"/>
        <v>1</v>
      </c>
      <c r="T181" s="5">
        <f t="shared" si="13"/>
        <v>1</v>
      </c>
      <c r="U181" s="5">
        <f t="shared" si="14"/>
        <v>0</v>
      </c>
      <c r="V181" s="5">
        <f t="shared" si="15"/>
        <v>0</v>
      </c>
      <c r="W181" s="5">
        <f t="shared" si="16"/>
        <v>0</v>
      </c>
      <c r="X181" s="5">
        <f t="shared" si="17"/>
        <v>0</v>
      </c>
      <c r="Y181" s="5">
        <f t="shared" si="18"/>
        <v>9</v>
      </c>
      <c r="Z181" s="5">
        <f t="shared" si="19"/>
        <v>1</v>
      </c>
      <c r="AA181" s="5">
        <f t="shared" si="20"/>
        <v>1</v>
      </c>
      <c r="AB181" s="5">
        <f t="shared" si="21"/>
        <v>9</v>
      </c>
      <c r="AC181" s="5">
        <f t="shared" si="22"/>
        <v>0</v>
      </c>
      <c r="AD181" s="5">
        <f t="shared" si="23"/>
        <v>0</v>
      </c>
      <c r="AE181" s="5">
        <f t="shared" si="24"/>
        <v>0</v>
      </c>
      <c r="AF181" s="5">
        <f t="shared" si="25"/>
        <v>0</v>
      </c>
      <c r="AG181" s="5">
        <f t="shared" si="26"/>
        <v>0</v>
      </c>
      <c r="AH181" s="5">
        <f t="shared" si="27"/>
        <v>0</v>
      </c>
      <c r="AI181" s="5">
        <f t="shared" si="28"/>
        <v>0</v>
      </c>
      <c r="AJ181" s="5">
        <f t="shared" si="29"/>
        <v>0</v>
      </c>
      <c r="AK181" s="5">
        <f t="shared" si="30"/>
        <v>0</v>
      </c>
      <c r="AL181" s="5">
        <f t="shared" si="31"/>
        <v>0</v>
      </c>
      <c r="AM181" s="5">
        <f t="shared" si="32"/>
        <v>1</v>
      </c>
      <c r="AN181" s="5">
        <f t="shared" si="33"/>
        <v>1</v>
      </c>
      <c r="AO181" s="5">
        <f t="shared" si="34"/>
        <v>0</v>
      </c>
    </row>
    <row r="182" spans="1:41" ht="12.75" customHeight="1" x14ac:dyDescent="0.2">
      <c r="A182" s="9">
        <v>2021</v>
      </c>
      <c r="B182" s="9">
        <v>1308687</v>
      </c>
      <c r="C182" s="9" t="s">
        <v>958</v>
      </c>
      <c r="D182" s="9" t="s">
        <v>977</v>
      </c>
      <c r="E182" s="9" t="s">
        <v>1331</v>
      </c>
      <c r="F182" s="9" t="s">
        <v>1332</v>
      </c>
      <c r="G182" s="5">
        <f t="shared" si="0"/>
        <v>0</v>
      </c>
      <c r="H182" s="5">
        <f t="shared" si="1"/>
        <v>0</v>
      </c>
      <c r="I182" s="5">
        <f t="shared" si="2"/>
        <v>0</v>
      </c>
      <c r="J182" s="5">
        <f t="shared" si="3"/>
        <v>0</v>
      </c>
      <c r="K182" s="5">
        <f t="shared" si="4"/>
        <v>0</v>
      </c>
      <c r="L182" s="5">
        <f t="shared" si="5"/>
        <v>0</v>
      </c>
      <c r="M182" s="5">
        <f t="shared" si="6"/>
        <v>1</v>
      </c>
      <c r="N182" s="5">
        <f t="shared" si="7"/>
        <v>0</v>
      </c>
      <c r="O182" s="5">
        <f t="shared" si="8"/>
        <v>9</v>
      </c>
      <c r="P182" s="5">
        <f t="shared" si="9"/>
        <v>1</v>
      </c>
      <c r="Q182" s="5">
        <f t="shared" si="10"/>
        <v>1</v>
      </c>
      <c r="R182" s="5">
        <f t="shared" si="11"/>
        <v>9</v>
      </c>
      <c r="S182" s="5">
        <f t="shared" si="12"/>
        <v>1</v>
      </c>
      <c r="T182" s="5">
        <f t="shared" si="13"/>
        <v>0</v>
      </c>
      <c r="U182" s="5">
        <f t="shared" si="14"/>
        <v>1</v>
      </c>
      <c r="V182" s="5">
        <f t="shared" si="15"/>
        <v>9</v>
      </c>
      <c r="W182" s="5">
        <f t="shared" si="16"/>
        <v>9</v>
      </c>
      <c r="X182" s="5">
        <f t="shared" si="17"/>
        <v>0</v>
      </c>
      <c r="Y182" s="5">
        <f t="shared" si="18"/>
        <v>0</v>
      </c>
      <c r="Z182" s="5">
        <f t="shared" si="19"/>
        <v>0</v>
      </c>
      <c r="AA182" s="5">
        <f t="shared" si="20"/>
        <v>0</v>
      </c>
      <c r="AB182" s="5">
        <f t="shared" si="21"/>
        <v>9</v>
      </c>
      <c r="AC182" s="5">
        <f t="shared" si="22"/>
        <v>0</v>
      </c>
      <c r="AD182" s="5">
        <f t="shared" si="23"/>
        <v>9</v>
      </c>
      <c r="AE182" s="5">
        <f t="shared" si="24"/>
        <v>0</v>
      </c>
      <c r="AF182" s="5">
        <f t="shared" si="25"/>
        <v>1</v>
      </c>
      <c r="AG182" s="5">
        <f t="shared" si="26"/>
        <v>0</v>
      </c>
      <c r="AH182" s="5">
        <f t="shared" si="27"/>
        <v>1</v>
      </c>
      <c r="AI182" s="5">
        <f t="shared" si="28"/>
        <v>9</v>
      </c>
      <c r="AJ182" s="5">
        <f t="shared" si="29"/>
        <v>0</v>
      </c>
      <c r="AK182" s="5">
        <f t="shared" si="30"/>
        <v>0</v>
      </c>
      <c r="AL182" s="5">
        <f t="shared" si="31"/>
        <v>0</v>
      </c>
      <c r="AM182" s="5">
        <f t="shared" si="32"/>
        <v>1</v>
      </c>
      <c r="AN182" s="5">
        <f t="shared" si="33"/>
        <v>1</v>
      </c>
      <c r="AO182" s="5">
        <f t="shared" si="34"/>
        <v>1</v>
      </c>
    </row>
    <row r="183" spans="1:41" ht="12.75" customHeight="1" x14ac:dyDescent="0.2">
      <c r="A183" s="9">
        <v>2021</v>
      </c>
      <c r="B183" s="9">
        <v>123336</v>
      </c>
      <c r="C183" s="9" t="s">
        <v>958</v>
      </c>
      <c r="D183" s="9" t="s">
        <v>962</v>
      </c>
      <c r="E183" s="9" t="s">
        <v>1333</v>
      </c>
      <c r="F183" s="9" t="s">
        <v>1334</v>
      </c>
      <c r="G183" s="5">
        <f t="shared" si="0"/>
        <v>1</v>
      </c>
      <c r="H183" s="5">
        <f t="shared" si="1"/>
        <v>0</v>
      </c>
      <c r="I183" s="5">
        <f t="shared" si="2"/>
        <v>1</v>
      </c>
      <c r="J183" s="5">
        <f t="shared" si="3"/>
        <v>1</v>
      </c>
      <c r="K183" s="5">
        <f t="shared" si="4"/>
        <v>1</v>
      </c>
      <c r="L183" s="5">
        <f t="shared" si="5"/>
        <v>1</v>
      </c>
      <c r="M183" s="5">
        <f t="shared" si="6"/>
        <v>1</v>
      </c>
      <c r="N183" s="5">
        <f t="shared" si="7"/>
        <v>0</v>
      </c>
      <c r="O183" s="5">
        <f t="shared" si="8"/>
        <v>1</v>
      </c>
      <c r="P183" s="5">
        <f t="shared" si="9"/>
        <v>0</v>
      </c>
      <c r="Q183" s="5">
        <f t="shared" si="10"/>
        <v>0</v>
      </c>
      <c r="R183" s="5">
        <f t="shared" si="11"/>
        <v>9</v>
      </c>
      <c r="S183" s="5">
        <f t="shared" si="12"/>
        <v>0</v>
      </c>
      <c r="T183" s="5">
        <f t="shared" si="13"/>
        <v>0</v>
      </c>
      <c r="U183" s="5">
        <f t="shared" si="14"/>
        <v>1</v>
      </c>
      <c r="V183" s="5">
        <f t="shared" si="15"/>
        <v>1</v>
      </c>
      <c r="W183" s="5">
        <f t="shared" si="16"/>
        <v>9</v>
      </c>
      <c r="X183" s="5">
        <f t="shared" si="17"/>
        <v>0</v>
      </c>
      <c r="Y183" s="5">
        <f t="shared" si="18"/>
        <v>0</v>
      </c>
      <c r="Z183" s="5">
        <f t="shared" si="19"/>
        <v>0</v>
      </c>
      <c r="AA183" s="5">
        <f t="shared" si="20"/>
        <v>9</v>
      </c>
      <c r="AB183" s="5">
        <f t="shared" si="21"/>
        <v>0</v>
      </c>
      <c r="AC183" s="5">
        <f t="shared" si="22"/>
        <v>1</v>
      </c>
      <c r="AD183" s="5">
        <f t="shared" si="23"/>
        <v>0</v>
      </c>
      <c r="AE183" s="5">
        <f t="shared" si="24"/>
        <v>9</v>
      </c>
      <c r="AF183" s="5">
        <f t="shared" si="25"/>
        <v>9</v>
      </c>
      <c r="AG183" s="5">
        <f t="shared" si="26"/>
        <v>0</v>
      </c>
      <c r="AH183" s="5">
        <f t="shared" si="27"/>
        <v>1</v>
      </c>
      <c r="AI183" s="5">
        <f t="shared" si="28"/>
        <v>0</v>
      </c>
      <c r="AJ183" s="5">
        <f t="shared" si="29"/>
        <v>0</v>
      </c>
      <c r="AK183" s="5">
        <f t="shared" si="30"/>
        <v>0</v>
      </c>
      <c r="AL183" s="5">
        <f t="shared" si="31"/>
        <v>1</v>
      </c>
      <c r="AM183" s="5">
        <f t="shared" si="32"/>
        <v>1</v>
      </c>
      <c r="AN183" s="5">
        <f t="shared" si="33"/>
        <v>0</v>
      </c>
      <c r="AO183" s="5">
        <f t="shared" si="34"/>
        <v>0</v>
      </c>
    </row>
    <row r="184" spans="1:41" ht="12.75" customHeight="1" x14ac:dyDescent="0.2">
      <c r="A184" s="9">
        <v>2021</v>
      </c>
      <c r="B184" s="9">
        <v>1127925</v>
      </c>
      <c r="C184" s="9" t="s">
        <v>958</v>
      </c>
      <c r="D184" s="9" t="s">
        <v>1028</v>
      </c>
      <c r="E184" s="9" t="s">
        <v>1335</v>
      </c>
      <c r="F184" s="9" t="s">
        <v>1336</v>
      </c>
      <c r="G184" s="5">
        <f t="shared" si="0"/>
        <v>0</v>
      </c>
      <c r="H184" s="5">
        <f t="shared" si="1"/>
        <v>1</v>
      </c>
      <c r="I184" s="5">
        <f t="shared" si="2"/>
        <v>0</v>
      </c>
      <c r="J184" s="5">
        <f t="shared" si="3"/>
        <v>0</v>
      </c>
      <c r="K184" s="5">
        <f t="shared" si="4"/>
        <v>1</v>
      </c>
      <c r="L184" s="5">
        <f t="shared" si="5"/>
        <v>1</v>
      </c>
      <c r="M184" s="5">
        <f t="shared" si="6"/>
        <v>0</v>
      </c>
      <c r="N184" s="5">
        <f t="shared" si="7"/>
        <v>0</v>
      </c>
      <c r="O184" s="5">
        <f t="shared" si="8"/>
        <v>9</v>
      </c>
      <c r="P184" s="5">
        <f t="shared" si="9"/>
        <v>0</v>
      </c>
      <c r="Q184" s="5">
        <f t="shared" si="10"/>
        <v>0</v>
      </c>
      <c r="R184" s="5">
        <f t="shared" si="11"/>
        <v>1</v>
      </c>
      <c r="S184" s="5">
        <f t="shared" si="12"/>
        <v>0</v>
      </c>
      <c r="T184" s="5">
        <f t="shared" si="13"/>
        <v>1</v>
      </c>
      <c r="U184" s="5">
        <f t="shared" si="14"/>
        <v>1</v>
      </c>
      <c r="V184" s="5">
        <f t="shared" si="15"/>
        <v>0</v>
      </c>
      <c r="W184" s="5">
        <f t="shared" si="16"/>
        <v>9</v>
      </c>
      <c r="X184" s="5">
        <f t="shared" si="17"/>
        <v>9</v>
      </c>
      <c r="Y184" s="5">
        <f t="shared" si="18"/>
        <v>1</v>
      </c>
      <c r="Z184" s="5">
        <f t="shared" si="19"/>
        <v>0</v>
      </c>
      <c r="AA184" s="5">
        <f t="shared" si="20"/>
        <v>9</v>
      </c>
      <c r="AB184" s="5">
        <f t="shared" si="21"/>
        <v>0</v>
      </c>
      <c r="AC184" s="5">
        <f t="shared" si="22"/>
        <v>1</v>
      </c>
      <c r="AD184" s="5">
        <f t="shared" si="23"/>
        <v>1</v>
      </c>
      <c r="AE184" s="5">
        <f t="shared" si="24"/>
        <v>0</v>
      </c>
      <c r="AF184" s="5">
        <f t="shared" si="25"/>
        <v>1</v>
      </c>
      <c r="AG184" s="5">
        <f t="shared" si="26"/>
        <v>9</v>
      </c>
      <c r="AH184" s="5">
        <f t="shared" si="27"/>
        <v>0</v>
      </c>
      <c r="AI184" s="5">
        <f t="shared" si="28"/>
        <v>0</v>
      </c>
      <c r="AJ184" s="5">
        <f t="shared" si="29"/>
        <v>0</v>
      </c>
      <c r="AK184" s="5">
        <f t="shared" si="30"/>
        <v>0</v>
      </c>
      <c r="AL184" s="5">
        <f t="shared" si="31"/>
        <v>0</v>
      </c>
      <c r="AM184" s="5">
        <f t="shared" si="32"/>
        <v>8</v>
      </c>
      <c r="AN184" s="5">
        <f t="shared" si="33"/>
        <v>0</v>
      </c>
      <c r="AO184" s="5">
        <f t="shared" si="34"/>
        <v>0</v>
      </c>
    </row>
    <row r="185" spans="1:41" ht="12.75" customHeight="1" x14ac:dyDescent="0.2">
      <c r="A185" s="9">
        <v>2021</v>
      </c>
      <c r="B185" s="9">
        <v>1127924</v>
      </c>
      <c r="C185" s="9" t="s">
        <v>958</v>
      </c>
      <c r="D185" s="9" t="s">
        <v>959</v>
      </c>
      <c r="E185" s="9" t="s">
        <v>1337</v>
      </c>
      <c r="F185" s="9" t="s">
        <v>1338</v>
      </c>
      <c r="G185" s="5">
        <f t="shared" si="0"/>
        <v>1</v>
      </c>
      <c r="H185" s="5">
        <f t="shared" si="1"/>
        <v>0</v>
      </c>
      <c r="I185" s="5">
        <f t="shared" si="2"/>
        <v>0</v>
      </c>
      <c r="J185" s="5">
        <f t="shared" si="3"/>
        <v>0</v>
      </c>
      <c r="K185" s="5">
        <f t="shared" si="4"/>
        <v>1</v>
      </c>
      <c r="L185" s="5">
        <f t="shared" si="5"/>
        <v>1</v>
      </c>
      <c r="M185" s="5">
        <f t="shared" si="6"/>
        <v>1</v>
      </c>
      <c r="N185" s="5">
        <f t="shared" si="7"/>
        <v>0</v>
      </c>
      <c r="O185" s="5">
        <f t="shared" si="8"/>
        <v>9</v>
      </c>
      <c r="P185" s="5">
        <f t="shared" si="9"/>
        <v>0</v>
      </c>
      <c r="Q185" s="5" t="str">
        <f t="shared" si="10"/>
        <v>B</v>
      </c>
      <c r="R185" s="5">
        <f t="shared" si="11"/>
        <v>0</v>
      </c>
      <c r="S185" s="5">
        <f t="shared" si="12"/>
        <v>0</v>
      </c>
      <c r="T185" s="5">
        <f t="shared" si="13"/>
        <v>0</v>
      </c>
      <c r="U185" s="5">
        <f t="shared" si="14"/>
        <v>0</v>
      </c>
      <c r="V185" s="5">
        <f t="shared" si="15"/>
        <v>1</v>
      </c>
      <c r="W185" s="5">
        <f t="shared" si="16"/>
        <v>0</v>
      </c>
      <c r="X185" s="5">
        <f t="shared" si="17"/>
        <v>1</v>
      </c>
      <c r="Y185" s="5">
        <f t="shared" si="18"/>
        <v>0</v>
      </c>
      <c r="Z185" s="5">
        <f t="shared" si="19"/>
        <v>0</v>
      </c>
      <c r="AA185" s="5">
        <f t="shared" si="20"/>
        <v>1</v>
      </c>
      <c r="AB185" s="5">
        <f t="shared" si="21"/>
        <v>9</v>
      </c>
      <c r="AC185" s="5">
        <f t="shared" si="22"/>
        <v>1</v>
      </c>
      <c r="AD185" s="5">
        <f t="shared" si="23"/>
        <v>9</v>
      </c>
      <c r="AE185" s="5">
        <f t="shared" si="24"/>
        <v>9</v>
      </c>
      <c r="AF185" s="5">
        <f t="shared" si="25"/>
        <v>0</v>
      </c>
      <c r="AG185" s="5">
        <f t="shared" si="26"/>
        <v>0</v>
      </c>
      <c r="AH185" s="5">
        <f t="shared" si="27"/>
        <v>1</v>
      </c>
      <c r="AI185" s="5">
        <f t="shared" si="28"/>
        <v>0</v>
      </c>
      <c r="AJ185" s="5" t="str">
        <f t="shared" si="29"/>
        <v>B</v>
      </c>
      <c r="AK185" s="5">
        <f t="shared" si="30"/>
        <v>1</v>
      </c>
      <c r="AL185" s="5">
        <f t="shared" si="31"/>
        <v>1</v>
      </c>
      <c r="AM185" s="5">
        <f t="shared" si="32"/>
        <v>1</v>
      </c>
      <c r="AN185" s="5">
        <f t="shared" si="33"/>
        <v>1</v>
      </c>
      <c r="AO185" s="5">
        <f t="shared" si="34"/>
        <v>0</v>
      </c>
    </row>
    <row r="186" spans="1:41" ht="12.75" customHeight="1" x14ac:dyDescent="0.2">
      <c r="A186" s="9">
        <v>2021</v>
      </c>
      <c r="B186" s="9">
        <v>1319230</v>
      </c>
      <c r="C186" s="9" t="s">
        <v>958</v>
      </c>
      <c r="D186" s="9" t="s">
        <v>980</v>
      </c>
      <c r="E186" s="9" t="s">
        <v>1339</v>
      </c>
      <c r="F186" s="9" t="s">
        <v>1340</v>
      </c>
      <c r="G186" s="5">
        <f t="shared" si="0"/>
        <v>0</v>
      </c>
      <c r="H186" s="5">
        <f t="shared" si="1"/>
        <v>1</v>
      </c>
      <c r="I186" s="5">
        <f t="shared" si="2"/>
        <v>1</v>
      </c>
      <c r="J186" s="5">
        <f t="shared" si="3"/>
        <v>0</v>
      </c>
      <c r="K186" s="5">
        <f t="shared" si="4"/>
        <v>1</v>
      </c>
      <c r="L186" s="5">
        <f t="shared" si="5"/>
        <v>1</v>
      </c>
      <c r="M186" s="5">
        <f t="shared" si="6"/>
        <v>0</v>
      </c>
      <c r="N186" s="5">
        <f t="shared" si="7"/>
        <v>0</v>
      </c>
      <c r="O186" s="5">
        <f t="shared" si="8"/>
        <v>0</v>
      </c>
      <c r="P186" s="5">
        <f t="shared" si="9"/>
        <v>0</v>
      </c>
      <c r="Q186" s="5">
        <f t="shared" si="10"/>
        <v>9</v>
      </c>
      <c r="R186" s="5">
        <f t="shared" si="11"/>
        <v>9</v>
      </c>
      <c r="S186" s="5">
        <f t="shared" si="12"/>
        <v>0</v>
      </c>
      <c r="T186" s="5">
        <f t="shared" si="13"/>
        <v>0</v>
      </c>
      <c r="U186" s="5">
        <f t="shared" si="14"/>
        <v>1</v>
      </c>
      <c r="V186" s="5">
        <f t="shared" si="15"/>
        <v>0</v>
      </c>
      <c r="W186" s="5">
        <f t="shared" si="16"/>
        <v>0</v>
      </c>
      <c r="X186" s="5">
        <f t="shared" si="17"/>
        <v>9</v>
      </c>
      <c r="Y186" s="5">
        <f t="shared" si="18"/>
        <v>0</v>
      </c>
      <c r="Z186" s="5">
        <f t="shared" si="19"/>
        <v>1</v>
      </c>
      <c r="AA186" s="5">
        <f t="shared" si="20"/>
        <v>0</v>
      </c>
      <c r="AB186" s="5">
        <f t="shared" si="21"/>
        <v>1</v>
      </c>
      <c r="AC186" s="5">
        <f t="shared" si="22"/>
        <v>0</v>
      </c>
      <c r="AD186" s="5">
        <f t="shared" si="23"/>
        <v>1</v>
      </c>
      <c r="AE186" s="5">
        <f t="shared" si="24"/>
        <v>0</v>
      </c>
      <c r="AF186" s="5">
        <f t="shared" si="25"/>
        <v>0</v>
      </c>
      <c r="AG186" s="5">
        <f t="shared" si="26"/>
        <v>9</v>
      </c>
      <c r="AH186" s="5">
        <f t="shared" si="27"/>
        <v>1</v>
      </c>
      <c r="AI186" s="5">
        <f t="shared" si="28"/>
        <v>1</v>
      </c>
      <c r="AJ186" s="5">
        <f t="shared" si="29"/>
        <v>1</v>
      </c>
      <c r="AK186" s="5">
        <f t="shared" si="30"/>
        <v>0</v>
      </c>
      <c r="AL186" s="5">
        <f t="shared" si="31"/>
        <v>1</v>
      </c>
      <c r="AM186" s="5">
        <f t="shared" si="32"/>
        <v>0</v>
      </c>
      <c r="AN186" s="5">
        <f t="shared" si="33"/>
        <v>0</v>
      </c>
      <c r="AO186" s="5">
        <f t="shared" si="34"/>
        <v>0</v>
      </c>
    </row>
    <row r="187" spans="1:41" ht="12.75" customHeight="1" x14ac:dyDescent="0.2">
      <c r="A187" s="9">
        <v>2021</v>
      </c>
      <c r="B187" s="9">
        <v>123336</v>
      </c>
      <c r="C187" s="9" t="s">
        <v>958</v>
      </c>
      <c r="D187" s="9" t="s">
        <v>962</v>
      </c>
      <c r="E187" s="9" t="s">
        <v>1309</v>
      </c>
      <c r="F187" s="9" t="s">
        <v>1341</v>
      </c>
      <c r="G187" s="5">
        <f t="shared" si="0"/>
        <v>0</v>
      </c>
      <c r="H187" s="5">
        <f t="shared" si="1"/>
        <v>0</v>
      </c>
      <c r="I187" s="5">
        <f t="shared" si="2"/>
        <v>0</v>
      </c>
      <c r="J187" s="5">
        <f t="shared" si="3"/>
        <v>1</v>
      </c>
      <c r="K187" s="5">
        <f t="shared" si="4"/>
        <v>1</v>
      </c>
      <c r="L187" s="5">
        <f t="shared" si="5"/>
        <v>1</v>
      </c>
      <c r="M187" s="5">
        <f t="shared" si="6"/>
        <v>1</v>
      </c>
      <c r="N187" s="5">
        <f t="shared" si="7"/>
        <v>0</v>
      </c>
      <c r="O187" s="5">
        <f t="shared" si="8"/>
        <v>1</v>
      </c>
      <c r="P187" s="5" t="str">
        <f t="shared" si="9"/>
        <v>B</v>
      </c>
      <c r="Q187" s="5">
        <f t="shared" si="10"/>
        <v>0</v>
      </c>
      <c r="R187" s="5">
        <f t="shared" si="11"/>
        <v>9</v>
      </c>
      <c r="S187" s="5">
        <f t="shared" si="12"/>
        <v>0</v>
      </c>
      <c r="T187" s="5">
        <f t="shared" si="13"/>
        <v>0</v>
      </c>
      <c r="U187" s="5">
        <f t="shared" si="14"/>
        <v>0</v>
      </c>
      <c r="V187" s="5">
        <f t="shared" si="15"/>
        <v>0</v>
      </c>
      <c r="W187" s="5">
        <f t="shared" si="16"/>
        <v>9</v>
      </c>
      <c r="X187" s="5">
        <f t="shared" si="17"/>
        <v>0</v>
      </c>
      <c r="Y187" s="5">
        <f t="shared" si="18"/>
        <v>1</v>
      </c>
      <c r="Z187" s="5">
        <f t="shared" si="19"/>
        <v>0</v>
      </c>
      <c r="AA187" s="5">
        <f t="shared" si="20"/>
        <v>9</v>
      </c>
      <c r="AB187" s="5">
        <f t="shared" si="21"/>
        <v>0</v>
      </c>
      <c r="AC187" s="5">
        <f t="shared" si="22"/>
        <v>0</v>
      </c>
      <c r="AD187" s="5">
        <f t="shared" si="23"/>
        <v>0</v>
      </c>
      <c r="AE187" s="5">
        <f t="shared" si="24"/>
        <v>9</v>
      </c>
      <c r="AF187" s="5">
        <f t="shared" si="25"/>
        <v>9</v>
      </c>
      <c r="AG187" s="5">
        <f t="shared" si="26"/>
        <v>1</v>
      </c>
      <c r="AH187" s="5">
        <f t="shared" si="27"/>
        <v>1</v>
      </c>
      <c r="AI187" s="5">
        <f t="shared" si="28"/>
        <v>1</v>
      </c>
      <c r="AJ187" s="5">
        <f t="shared" si="29"/>
        <v>0</v>
      </c>
      <c r="AK187" s="5">
        <f t="shared" si="30"/>
        <v>0</v>
      </c>
      <c r="AL187" s="5">
        <f t="shared" si="31"/>
        <v>1</v>
      </c>
      <c r="AM187" s="5">
        <f t="shared" si="32"/>
        <v>1</v>
      </c>
      <c r="AN187" s="5">
        <f t="shared" si="33"/>
        <v>0</v>
      </c>
      <c r="AO187" s="5">
        <f t="shared" si="34"/>
        <v>1</v>
      </c>
    </row>
    <row r="188" spans="1:41" ht="12.75" customHeight="1" x14ac:dyDescent="0.2">
      <c r="A188" s="9">
        <v>2021</v>
      </c>
      <c r="B188" s="9">
        <v>1117076</v>
      </c>
      <c r="C188" s="9" t="s">
        <v>958</v>
      </c>
      <c r="D188" s="9" t="s">
        <v>1003</v>
      </c>
      <c r="E188" s="9" t="s">
        <v>1342</v>
      </c>
      <c r="F188" s="9" t="s">
        <v>1343</v>
      </c>
      <c r="G188" s="5">
        <f t="shared" si="0"/>
        <v>0</v>
      </c>
      <c r="H188" s="5">
        <f t="shared" si="1"/>
        <v>1</v>
      </c>
      <c r="I188" s="5">
        <f t="shared" si="2"/>
        <v>1</v>
      </c>
      <c r="J188" s="5">
        <f t="shared" si="3"/>
        <v>1</v>
      </c>
      <c r="K188" s="5">
        <f t="shared" si="4"/>
        <v>1</v>
      </c>
      <c r="L188" s="5">
        <f t="shared" si="5"/>
        <v>1</v>
      </c>
      <c r="M188" s="5">
        <f t="shared" si="6"/>
        <v>1</v>
      </c>
      <c r="N188" s="5">
        <f t="shared" si="7"/>
        <v>0</v>
      </c>
      <c r="O188" s="5">
        <f t="shared" si="8"/>
        <v>9</v>
      </c>
      <c r="P188" s="5">
        <f t="shared" si="9"/>
        <v>9</v>
      </c>
      <c r="Q188" s="5">
        <f t="shared" si="10"/>
        <v>1</v>
      </c>
      <c r="R188" s="5">
        <f t="shared" si="11"/>
        <v>1</v>
      </c>
      <c r="S188" s="5">
        <f t="shared" si="12"/>
        <v>9</v>
      </c>
      <c r="T188" s="5">
        <f t="shared" si="13"/>
        <v>9</v>
      </c>
      <c r="U188" s="5">
        <f t="shared" si="14"/>
        <v>0</v>
      </c>
      <c r="V188" s="5">
        <f t="shared" si="15"/>
        <v>9</v>
      </c>
      <c r="W188" s="5">
        <f t="shared" si="16"/>
        <v>1</v>
      </c>
      <c r="X188" s="5">
        <f t="shared" si="17"/>
        <v>9</v>
      </c>
      <c r="Y188" s="5">
        <f t="shared" si="18"/>
        <v>0</v>
      </c>
      <c r="Z188" s="5">
        <f t="shared" si="19"/>
        <v>0</v>
      </c>
      <c r="AA188" s="5">
        <f t="shared" si="20"/>
        <v>9</v>
      </c>
      <c r="AB188" s="5">
        <f t="shared" si="21"/>
        <v>0</v>
      </c>
      <c r="AC188" s="5">
        <f t="shared" si="22"/>
        <v>1</v>
      </c>
      <c r="AD188" s="5">
        <f t="shared" si="23"/>
        <v>1</v>
      </c>
      <c r="AE188" s="5">
        <f t="shared" si="24"/>
        <v>0</v>
      </c>
      <c r="AF188" s="5">
        <f t="shared" si="25"/>
        <v>0</v>
      </c>
      <c r="AG188" s="5">
        <f t="shared" si="26"/>
        <v>0</v>
      </c>
      <c r="AH188" s="5">
        <f t="shared" si="27"/>
        <v>1</v>
      </c>
      <c r="AI188" s="5">
        <f t="shared" si="28"/>
        <v>0</v>
      </c>
      <c r="AJ188" s="5">
        <f t="shared" si="29"/>
        <v>0</v>
      </c>
      <c r="AK188" s="5">
        <f t="shared" si="30"/>
        <v>0</v>
      </c>
      <c r="AL188" s="5">
        <f t="shared" si="31"/>
        <v>0</v>
      </c>
      <c r="AM188" s="5">
        <f t="shared" si="32"/>
        <v>0</v>
      </c>
      <c r="AN188" s="5">
        <f t="shared" si="33"/>
        <v>0</v>
      </c>
      <c r="AO188" s="5">
        <f t="shared" si="34"/>
        <v>0</v>
      </c>
    </row>
    <row r="189" spans="1:41" ht="12.75" customHeight="1" x14ac:dyDescent="0.2">
      <c r="A189" s="9">
        <v>2021</v>
      </c>
      <c r="B189" s="9">
        <v>1127925</v>
      </c>
      <c r="C189" s="9" t="s">
        <v>958</v>
      </c>
      <c r="D189" s="9" t="s">
        <v>1028</v>
      </c>
      <c r="E189" s="9" t="s">
        <v>1344</v>
      </c>
      <c r="F189" s="9" t="s">
        <v>1345</v>
      </c>
      <c r="G189" s="5">
        <f t="shared" si="0"/>
        <v>1</v>
      </c>
      <c r="H189" s="5">
        <f t="shared" si="1"/>
        <v>0</v>
      </c>
      <c r="I189" s="5">
        <f t="shared" si="2"/>
        <v>1</v>
      </c>
      <c r="J189" s="5">
        <f t="shared" si="3"/>
        <v>1</v>
      </c>
      <c r="K189" s="5">
        <f t="shared" si="4"/>
        <v>1</v>
      </c>
      <c r="L189" s="5">
        <f t="shared" si="5"/>
        <v>0</v>
      </c>
      <c r="M189" s="5">
        <f t="shared" si="6"/>
        <v>1</v>
      </c>
      <c r="N189" s="5">
        <f t="shared" si="7"/>
        <v>1</v>
      </c>
      <c r="O189" s="5">
        <f t="shared" si="8"/>
        <v>9</v>
      </c>
      <c r="P189" s="5">
        <f t="shared" si="9"/>
        <v>0</v>
      </c>
      <c r="Q189" s="5">
        <f t="shared" si="10"/>
        <v>1</v>
      </c>
      <c r="R189" s="5">
        <f t="shared" si="11"/>
        <v>0</v>
      </c>
      <c r="S189" s="5">
        <f t="shared" si="12"/>
        <v>0</v>
      </c>
      <c r="T189" s="5">
        <f t="shared" si="13"/>
        <v>0</v>
      </c>
      <c r="U189" s="5">
        <f t="shared" si="14"/>
        <v>1</v>
      </c>
      <c r="V189" s="5">
        <f t="shared" si="15"/>
        <v>0</v>
      </c>
      <c r="W189" s="5">
        <f t="shared" si="16"/>
        <v>9</v>
      </c>
      <c r="X189" s="5">
        <f t="shared" si="17"/>
        <v>9</v>
      </c>
      <c r="Y189" s="5">
        <f t="shared" si="18"/>
        <v>0</v>
      </c>
      <c r="Z189" s="5">
        <f t="shared" si="19"/>
        <v>0</v>
      </c>
      <c r="AA189" s="5">
        <f t="shared" si="20"/>
        <v>9</v>
      </c>
      <c r="AB189" s="5">
        <f t="shared" si="21"/>
        <v>0</v>
      </c>
      <c r="AC189" s="5">
        <f t="shared" si="22"/>
        <v>1</v>
      </c>
      <c r="AD189" s="5">
        <f t="shared" si="23"/>
        <v>0</v>
      </c>
      <c r="AE189" s="5">
        <f t="shared" si="24"/>
        <v>1</v>
      </c>
      <c r="AF189" s="5">
        <f t="shared" si="25"/>
        <v>0</v>
      </c>
      <c r="AG189" s="5">
        <f t="shared" si="26"/>
        <v>9</v>
      </c>
      <c r="AH189" s="5">
        <f t="shared" si="27"/>
        <v>1</v>
      </c>
      <c r="AI189" s="5">
        <f t="shared" si="28"/>
        <v>0</v>
      </c>
      <c r="AJ189" s="5">
        <f t="shared" si="29"/>
        <v>0</v>
      </c>
      <c r="AK189" s="5">
        <f t="shared" si="30"/>
        <v>1</v>
      </c>
      <c r="AL189" s="5">
        <f t="shared" si="31"/>
        <v>0</v>
      </c>
      <c r="AM189" s="5">
        <f t="shared" si="32"/>
        <v>8</v>
      </c>
      <c r="AN189" s="5">
        <f t="shared" si="33"/>
        <v>0</v>
      </c>
      <c r="AO189" s="5">
        <f t="shared" si="34"/>
        <v>0</v>
      </c>
    </row>
    <row r="190" spans="1:41" ht="12.75" customHeight="1" x14ac:dyDescent="0.2">
      <c r="A190" s="9">
        <v>2021</v>
      </c>
      <c r="B190" s="9">
        <v>1179970</v>
      </c>
      <c r="C190" s="9" t="s">
        <v>958</v>
      </c>
      <c r="D190" s="9" t="s">
        <v>963</v>
      </c>
      <c r="E190" s="9" t="s">
        <v>1346</v>
      </c>
      <c r="F190" s="9" t="s">
        <v>1347</v>
      </c>
      <c r="G190" s="5">
        <f t="shared" si="0"/>
        <v>1</v>
      </c>
      <c r="H190" s="5">
        <f t="shared" si="1"/>
        <v>1</v>
      </c>
      <c r="I190" s="5">
        <f t="shared" si="2"/>
        <v>0</v>
      </c>
      <c r="J190" s="5">
        <f t="shared" si="3"/>
        <v>0</v>
      </c>
      <c r="K190" s="5">
        <f t="shared" si="4"/>
        <v>1</v>
      </c>
      <c r="L190" s="5">
        <f t="shared" si="5"/>
        <v>0</v>
      </c>
      <c r="M190" s="5">
        <f t="shared" si="6"/>
        <v>0</v>
      </c>
      <c r="N190" s="5">
        <f t="shared" si="7"/>
        <v>0</v>
      </c>
      <c r="O190" s="5">
        <f t="shared" si="8"/>
        <v>0</v>
      </c>
      <c r="P190" s="5">
        <f t="shared" si="9"/>
        <v>0</v>
      </c>
      <c r="Q190" s="5">
        <f t="shared" si="10"/>
        <v>1</v>
      </c>
      <c r="R190" s="5">
        <f t="shared" si="11"/>
        <v>1</v>
      </c>
      <c r="S190" s="5">
        <f t="shared" si="12"/>
        <v>0</v>
      </c>
      <c r="T190" s="5">
        <f t="shared" si="13"/>
        <v>1</v>
      </c>
      <c r="U190" s="5">
        <f t="shared" si="14"/>
        <v>0</v>
      </c>
      <c r="V190" s="5">
        <f t="shared" si="15"/>
        <v>1</v>
      </c>
      <c r="W190" s="5">
        <f t="shared" si="16"/>
        <v>0</v>
      </c>
      <c r="X190" s="5">
        <f t="shared" si="17"/>
        <v>1</v>
      </c>
      <c r="Y190" s="5">
        <f t="shared" si="18"/>
        <v>9</v>
      </c>
      <c r="Z190" s="5">
        <f t="shared" si="19"/>
        <v>1</v>
      </c>
      <c r="AA190" s="5">
        <f t="shared" si="20"/>
        <v>0</v>
      </c>
      <c r="AB190" s="5">
        <f t="shared" si="21"/>
        <v>9</v>
      </c>
      <c r="AC190" s="5">
        <f t="shared" si="22"/>
        <v>0</v>
      </c>
      <c r="AD190" s="5">
        <f t="shared" si="23"/>
        <v>0</v>
      </c>
      <c r="AE190" s="5">
        <f t="shared" si="24"/>
        <v>0</v>
      </c>
      <c r="AF190" s="5">
        <f t="shared" si="25"/>
        <v>0</v>
      </c>
      <c r="AG190" s="5">
        <f t="shared" si="26"/>
        <v>0</v>
      </c>
      <c r="AH190" s="5">
        <f t="shared" si="27"/>
        <v>0</v>
      </c>
      <c r="AI190" s="5">
        <f t="shared" si="28"/>
        <v>0</v>
      </c>
      <c r="AJ190" s="5">
        <f t="shared" si="29"/>
        <v>1</v>
      </c>
      <c r="AK190" s="5">
        <f t="shared" si="30"/>
        <v>0</v>
      </c>
      <c r="AL190" s="5">
        <f t="shared" si="31"/>
        <v>0</v>
      </c>
      <c r="AM190" s="5">
        <f t="shared" si="32"/>
        <v>1</v>
      </c>
      <c r="AN190" s="5">
        <f t="shared" si="33"/>
        <v>1</v>
      </c>
      <c r="AO190" s="5">
        <f t="shared" si="34"/>
        <v>0</v>
      </c>
    </row>
    <row r="191" spans="1:41" ht="12.75" customHeight="1" x14ac:dyDescent="0.2">
      <c r="A191" s="9">
        <v>2021</v>
      </c>
      <c r="B191" s="9">
        <v>1127925</v>
      </c>
      <c r="C191" s="9" t="s">
        <v>958</v>
      </c>
      <c r="D191" s="9" t="s">
        <v>1028</v>
      </c>
      <c r="E191" s="9" t="s">
        <v>1348</v>
      </c>
      <c r="F191" s="9" t="s">
        <v>1349</v>
      </c>
      <c r="G191" s="5">
        <f t="shared" si="0"/>
        <v>0</v>
      </c>
      <c r="H191" s="5">
        <f t="shared" si="1"/>
        <v>0</v>
      </c>
      <c r="I191" s="5">
        <f t="shared" si="2"/>
        <v>1</v>
      </c>
      <c r="J191" s="5">
        <f t="shared" si="3"/>
        <v>0</v>
      </c>
      <c r="K191" s="5">
        <f t="shared" si="4"/>
        <v>1</v>
      </c>
      <c r="L191" s="5">
        <f t="shared" si="5"/>
        <v>1</v>
      </c>
      <c r="M191" s="5">
        <f t="shared" si="6"/>
        <v>1</v>
      </c>
      <c r="N191" s="5">
        <f t="shared" si="7"/>
        <v>0</v>
      </c>
      <c r="O191" s="5">
        <f t="shared" si="8"/>
        <v>9</v>
      </c>
      <c r="P191" s="5">
        <f t="shared" si="9"/>
        <v>0</v>
      </c>
      <c r="Q191" s="5">
        <f t="shared" si="10"/>
        <v>0</v>
      </c>
      <c r="R191" s="5">
        <f t="shared" si="11"/>
        <v>1</v>
      </c>
      <c r="S191" s="5">
        <f t="shared" si="12"/>
        <v>1</v>
      </c>
      <c r="T191" s="5">
        <f t="shared" si="13"/>
        <v>1</v>
      </c>
      <c r="U191" s="5">
        <f t="shared" si="14"/>
        <v>1</v>
      </c>
      <c r="V191" s="5">
        <f t="shared" si="15"/>
        <v>0</v>
      </c>
      <c r="W191" s="5">
        <f t="shared" si="16"/>
        <v>9</v>
      </c>
      <c r="X191" s="5">
        <f t="shared" si="17"/>
        <v>9</v>
      </c>
      <c r="Y191" s="5">
        <f t="shared" si="18"/>
        <v>1</v>
      </c>
      <c r="Z191" s="5">
        <f t="shared" si="19"/>
        <v>0</v>
      </c>
      <c r="AA191" s="5">
        <f t="shared" si="20"/>
        <v>9</v>
      </c>
      <c r="AB191" s="5">
        <f t="shared" si="21"/>
        <v>0</v>
      </c>
      <c r="AC191" s="5">
        <f t="shared" si="22"/>
        <v>1</v>
      </c>
      <c r="AD191" s="5">
        <f t="shared" si="23"/>
        <v>0</v>
      </c>
      <c r="AE191" s="5">
        <f t="shared" si="24"/>
        <v>1</v>
      </c>
      <c r="AF191" s="5">
        <f t="shared" si="25"/>
        <v>0</v>
      </c>
      <c r="AG191" s="5">
        <f t="shared" si="26"/>
        <v>9</v>
      </c>
      <c r="AH191" s="5">
        <f t="shared" si="27"/>
        <v>0</v>
      </c>
      <c r="AI191" s="5">
        <f t="shared" si="28"/>
        <v>0</v>
      </c>
      <c r="AJ191" s="5">
        <f t="shared" si="29"/>
        <v>0</v>
      </c>
      <c r="AK191" s="5">
        <f t="shared" si="30"/>
        <v>0</v>
      </c>
      <c r="AL191" s="5">
        <f t="shared" si="31"/>
        <v>0</v>
      </c>
      <c r="AM191" s="5">
        <f t="shared" si="32"/>
        <v>8</v>
      </c>
      <c r="AN191" s="5">
        <f t="shared" si="33"/>
        <v>0</v>
      </c>
      <c r="AO191" s="5">
        <f t="shared" si="34"/>
        <v>0</v>
      </c>
    </row>
    <row r="192" spans="1:41" ht="12.75" customHeight="1" x14ac:dyDescent="0.2">
      <c r="A192" s="9">
        <v>2021</v>
      </c>
      <c r="B192" s="9">
        <v>1179970</v>
      </c>
      <c r="C192" s="9" t="s">
        <v>958</v>
      </c>
      <c r="D192" s="9" t="s">
        <v>963</v>
      </c>
      <c r="E192" s="9" t="s">
        <v>1350</v>
      </c>
      <c r="F192" s="9" t="s">
        <v>1351</v>
      </c>
      <c r="G192" s="5">
        <f t="shared" si="0"/>
        <v>0</v>
      </c>
      <c r="H192" s="5">
        <f t="shared" si="1"/>
        <v>0</v>
      </c>
      <c r="I192" s="5">
        <f t="shared" si="2"/>
        <v>0</v>
      </c>
      <c r="J192" s="5">
        <f t="shared" si="3"/>
        <v>0</v>
      </c>
      <c r="K192" s="5">
        <f t="shared" si="4"/>
        <v>0</v>
      </c>
      <c r="L192" s="5">
        <f t="shared" si="5"/>
        <v>0</v>
      </c>
      <c r="M192" s="5">
        <f t="shared" si="6"/>
        <v>1</v>
      </c>
      <c r="N192" s="5">
        <f t="shared" si="7"/>
        <v>1</v>
      </c>
      <c r="O192" s="5">
        <f t="shared" si="8"/>
        <v>1</v>
      </c>
      <c r="P192" s="5">
        <f t="shared" si="9"/>
        <v>1</v>
      </c>
      <c r="Q192" s="5">
        <f t="shared" si="10"/>
        <v>0</v>
      </c>
      <c r="R192" s="5">
        <f t="shared" si="11"/>
        <v>1</v>
      </c>
      <c r="S192" s="5">
        <f t="shared" si="12"/>
        <v>0</v>
      </c>
      <c r="T192" s="5">
        <f t="shared" si="13"/>
        <v>1</v>
      </c>
      <c r="U192" s="5">
        <f t="shared" si="14"/>
        <v>1</v>
      </c>
      <c r="V192" s="5">
        <f t="shared" si="15"/>
        <v>1</v>
      </c>
      <c r="W192" s="5">
        <f t="shared" si="16"/>
        <v>0</v>
      </c>
      <c r="X192" s="5">
        <f t="shared" si="17"/>
        <v>0</v>
      </c>
      <c r="Y192" s="5">
        <f t="shared" si="18"/>
        <v>9</v>
      </c>
      <c r="Z192" s="5">
        <f t="shared" si="19"/>
        <v>1</v>
      </c>
      <c r="AA192" s="5">
        <f t="shared" si="20"/>
        <v>0</v>
      </c>
      <c r="AB192" s="5">
        <f t="shared" si="21"/>
        <v>9</v>
      </c>
      <c r="AC192" s="5">
        <f t="shared" si="22"/>
        <v>0</v>
      </c>
      <c r="AD192" s="5">
        <f t="shared" si="23"/>
        <v>0</v>
      </c>
      <c r="AE192" s="5">
        <f t="shared" si="24"/>
        <v>1</v>
      </c>
      <c r="AF192" s="5">
        <f t="shared" si="25"/>
        <v>0</v>
      </c>
      <c r="AG192" s="5">
        <f t="shared" si="26"/>
        <v>0</v>
      </c>
      <c r="AH192" s="5">
        <f t="shared" si="27"/>
        <v>0</v>
      </c>
      <c r="AI192" s="5">
        <f t="shared" si="28"/>
        <v>0</v>
      </c>
      <c r="AJ192" s="5">
        <f t="shared" si="29"/>
        <v>0</v>
      </c>
      <c r="AK192" s="5">
        <f t="shared" si="30"/>
        <v>0</v>
      </c>
      <c r="AL192" s="5">
        <f t="shared" si="31"/>
        <v>1</v>
      </c>
      <c r="AM192" s="5">
        <f t="shared" si="32"/>
        <v>1</v>
      </c>
      <c r="AN192" s="5">
        <f t="shared" si="33"/>
        <v>0</v>
      </c>
      <c r="AO192" s="5">
        <f t="shared" si="34"/>
        <v>0</v>
      </c>
    </row>
    <row r="193" spans="1:41" ht="12.75" customHeight="1" x14ac:dyDescent="0.2">
      <c r="A193" s="9">
        <v>2021</v>
      </c>
      <c r="B193" s="9">
        <v>123336</v>
      </c>
      <c r="C193" s="9" t="s">
        <v>958</v>
      </c>
      <c r="D193" s="9" t="s">
        <v>962</v>
      </c>
      <c r="E193" s="9" t="s">
        <v>1352</v>
      </c>
      <c r="F193" s="9" t="s">
        <v>1353</v>
      </c>
      <c r="G193" s="5">
        <f t="shared" si="0"/>
        <v>0</v>
      </c>
      <c r="H193" s="5">
        <f t="shared" si="1"/>
        <v>0</v>
      </c>
      <c r="I193" s="5">
        <f t="shared" si="2"/>
        <v>1</v>
      </c>
      <c r="J193" s="5">
        <f t="shared" si="3"/>
        <v>0</v>
      </c>
      <c r="K193" s="5">
        <f t="shared" si="4"/>
        <v>1</v>
      </c>
      <c r="L193" s="5">
        <f t="shared" si="5"/>
        <v>0</v>
      </c>
      <c r="M193" s="5">
        <f t="shared" si="6"/>
        <v>1</v>
      </c>
      <c r="N193" s="5">
        <f t="shared" si="7"/>
        <v>0</v>
      </c>
      <c r="O193" s="5">
        <f t="shared" si="8"/>
        <v>0</v>
      </c>
      <c r="P193" s="5">
        <f t="shared" si="9"/>
        <v>1</v>
      </c>
      <c r="Q193" s="5">
        <f t="shared" si="10"/>
        <v>0</v>
      </c>
      <c r="R193" s="5">
        <f t="shared" si="11"/>
        <v>9</v>
      </c>
      <c r="S193" s="5">
        <f t="shared" si="12"/>
        <v>1</v>
      </c>
      <c r="T193" s="5">
        <f t="shared" si="13"/>
        <v>0</v>
      </c>
      <c r="U193" s="5">
        <f t="shared" si="14"/>
        <v>0</v>
      </c>
      <c r="V193" s="5">
        <f t="shared" si="15"/>
        <v>1</v>
      </c>
      <c r="W193" s="5">
        <f t="shared" si="16"/>
        <v>9</v>
      </c>
      <c r="X193" s="5">
        <f t="shared" si="17"/>
        <v>0</v>
      </c>
      <c r="Y193" s="5">
        <f t="shared" si="18"/>
        <v>0</v>
      </c>
      <c r="Z193" s="5">
        <f t="shared" si="19"/>
        <v>0</v>
      </c>
      <c r="AA193" s="5">
        <f t="shared" si="20"/>
        <v>9</v>
      </c>
      <c r="AB193" s="5">
        <f t="shared" si="21"/>
        <v>0</v>
      </c>
      <c r="AC193" s="5">
        <f t="shared" si="22"/>
        <v>1</v>
      </c>
      <c r="AD193" s="5">
        <f t="shared" si="23"/>
        <v>0</v>
      </c>
      <c r="AE193" s="5">
        <f t="shared" si="24"/>
        <v>9</v>
      </c>
      <c r="AF193" s="5">
        <f t="shared" si="25"/>
        <v>9</v>
      </c>
      <c r="AG193" s="5">
        <f t="shared" si="26"/>
        <v>1</v>
      </c>
      <c r="AH193" s="5">
        <f t="shared" si="27"/>
        <v>1</v>
      </c>
      <c r="AI193" s="5">
        <f t="shared" si="28"/>
        <v>1</v>
      </c>
      <c r="AJ193" s="5">
        <f t="shared" si="29"/>
        <v>0</v>
      </c>
      <c r="AK193" s="5">
        <f t="shared" si="30"/>
        <v>0</v>
      </c>
      <c r="AL193" s="5">
        <f t="shared" si="31"/>
        <v>0</v>
      </c>
      <c r="AM193" s="5">
        <f t="shared" si="32"/>
        <v>1</v>
      </c>
      <c r="AN193" s="5">
        <f t="shared" si="33"/>
        <v>0</v>
      </c>
      <c r="AO193" s="5">
        <f t="shared" si="34"/>
        <v>0</v>
      </c>
    </row>
    <row r="194" spans="1:41" ht="12.75" customHeight="1" x14ac:dyDescent="0.2">
      <c r="A194" s="9">
        <v>2021</v>
      </c>
      <c r="B194" s="9">
        <v>1127925</v>
      </c>
      <c r="C194" s="9" t="s">
        <v>958</v>
      </c>
      <c r="D194" s="9" t="s">
        <v>1028</v>
      </c>
      <c r="E194" s="9" t="s">
        <v>1354</v>
      </c>
      <c r="F194" s="9" t="s">
        <v>1355</v>
      </c>
      <c r="G194" s="5">
        <f t="shared" si="0"/>
        <v>0</v>
      </c>
      <c r="H194" s="5">
        <f t="shared" si="1"/>
        <v>0</v>
      </c>
      <c r="I194" s="5">
        <f t="shared" si="2"/>
        <v>1</v>
      </c>
      <c r="J194" s="5">
        <f t="shared" si="3"/>
        <v>0</v>
      </c>
      <c r="K194" s="5">
        <f t="shared" si="4"/>
        <v>1</v>
      </c>
      <c r="L194" s="5">
        <f t="shared" si="5"/>
        <v>1</v>
      </c>
      <c r="M194" s="5">
        <f t="shared" si="6"/>
        <v>1</v>
      </c>
      <c r="N194" s="5">
        <f t="shared" si="7"/>
        <v>1</v>
      </c>
      <c r="O194" s="5">
        <f t="shared" si="8"/>
        <v>9</v>
      </c>
      <c r="P194" s="5">
        <f t="shared" si="9"/>
        <v>0</v>
      </c>
      <c r="Q194" s="5">
        <f t="shared" si="10"/>
        <v>0</v>
      </c>
      <c r="R194" s="5">
        <f t="shared" si="11"/>
        <v>1</v>
      </c>
      <c r="S194" s="5">
        <f t="shared" si="12"/>
        <v>0</v>
      </c>
      <c r="T194" s="5">
        <f t="shared" si="13"/>
        <v>1</v>
      </c>
      <c r="U194" s="5">
        <f t="shared" si="14"/>
        <v>0</v>
      </c>
      <c r="V194" s="5">
        <f t="shared" si="15"/>
        <v>0</v>
      </c>
      <c r="W194" s="5">
        <f t="shared" si="16"/>
        <v>9</v>
      </c>
      <c r="X194" s="5">
        <f t="shared" si="17"/>
        <v>9</v>
      </c>
      <c r="Y194" s="5">
        <f t="shared" si="18"/>
        <v>1</v>
      </c>
      <c r="Z194" s="5">
        <f t="shared" si="19"/>
        <v>0</v>
      </c>
      <c r="AA194" s="5">
        <f t="shared" si="20"/>
        <v>9</v>
      </c>
      <c r="AB194" s="5">
        <f t="shared" si="21"/>
        <v>0</v>
      </c>
      <c r="AC194" s="5">
        <f t="shared" si="22"/>
        <v>1</v>
      </c>
      <c r="AD194" s="5">
        <f t="shared" si="23"/>
        <v>0</v>
      </c>
      <c r="AE194" s="5">
        <f t="shared" si="24"/>
        <v>0</v>
      </c>
      <c r="AF194" s="5">
        <f t="shared" si="25"/>
        <v>0</v>
      </c>
      <c r="AG194" s="5">
        <f t="shared" si="26"/>
        <v>9</v>
      </c>
      <c r="AH194" s="5">
        <f t="shared" si="27"/>
        <v>0</v>
      </c>
      <c r="AI194" s="5">
        <f t="shared" si="28"/>
        <v>0</v>
      </c>
      <c r="AJ194" s="5">
        <f t="shared" si="29"/>
        <v>0</v>
      </c>
      <c r="AK194" s="5">
        <f t="shared" si="30"/>
        <v>0</v>
      </c>
      <c r="AL194" s="5">
        <f t="shared" si="31"/>
        <v>0</v>
      </c>
      <c r="AM194" s="5">
        <f t="shared" si="32"/>
        <v>8</v>
      </c>
      <c r="AN194" s="5">
        <f t="shared" si="33"/>
        <v>1</v>
      </c>
      <c r="AO194" s="5">
        <f t="shared" si="34"/>
        <v>1</v>
      </c>
    </row>
    <row r="195" spans="1:41" ht="12.75" customHeight="1" x14ac:dyDescent="0.2">
      <c r="A195" s="9">
        <v>2021</v>
      </c>
      <c r="B195" s="9">
        <v>1179970</v>
      </c>
      <c r="C195" s="9" t="s">
        <v>958</v>
      </c>
      <c r="D195" s="9" t="s">
        <v>963</v>
      </c>
      <c r="E195" s="9" t="s">
        <v>1356</v>
      </c>
      <c r="F195" s="9" t="s">
        <v>1357</v>
      </c>
      <c r="G195" s="5">
        <f t="shared" si="0"/>
        <v>0</v>
      </c>
      <c r="H195" s="5">
        <f t="shared" si="1"/>
        <v>0</v>
      </c>
      <c r="I195" s="5">
        <f t="shared" si="2"/>
        <v>0</v>
      </c>
      <c r="J195" s="5">
        <f t="shared" si="3"/>
        <v>1</v>
      </c>
      <c r="K195" s="5">
        <f t="shared" si="4"/>
        <v>0</v>
      </c>
      <c r="L195" s="5">
        <f t="shared" si="5"/>
        <v>1</v>
      </c>
      <c r="M195" s="5">
        <f t="shared" si="6"/>
        <v>1</v>
      </c>
      <c r="N195" s="5">
        <f t="shared" si="7"/>
        <v>0</v>
      </c>
      <c r="O195" s="5">
        <f t="shared" si="8"/>
        <v>1</v>
      </c>
      <c r="P195" s="5">
        <f t="shared" si="9"/>
        <v>0</v>
      </c>
      <c r="Q195" s="5">
        <f t="shared" si="10"/>
        <v>0</v>
      </c>
      <c r="R195" s="5">
        <f t="shared" si="11"/>
        <v>0</v>
      </c>
      <c r="S195" s="5">
        <f t="shared" si="12"/>
        <v>0</v>
      </c>
      <c r="T195" s="5">
        <f t="shared" si="13"/>
        <v>1</v>
      </c>
      <c r="U195" s="5">
        <f t="shared" si="14"/>
        <v>0</v>
      </c>
      <c r="V195" s="5">
        <f t="shared" si="15"/>
        <v>1</v>
      </c>
      <c r="W195" s="5">
        <f t="shared" si="16"/>
        <v>0</v>
      </c>
      <c r="X195" s="5">
        <f t="shared" si="17"/>
        <v>0</v>
      </c>
      <c r="Y195" s="5">
        <f t="shared" si="18"/>
        <v>9</v>
      </c>
      <c r="Z195" s="5">
        <f t="shared" si="19"/>
        <v>0</v>
      </c>
      <c r="AA195" s="5">
        <f t="shared" si="20"/>
        <v>0</v>
      </c>
      <c r="AB195" s="5">
        <f t="shared" si="21"/>
        <v>9</v>
      </c>
      <c r="AC195" s="5">
        <f t="shared" si="22"/>
        <v>0</v>
      </c>
      <c r="AD195" s="5">
        <f t="shared" si="23"/>
        <v>1</v>
      </c>
      <c r="AE195" s="5">
        <f t="shared" si="24"/>
        <v>0</v>
      </c>
      <c r="AF195" s="5">
        <f t="shared" si="25"/>
        <v>0</v>
      </c>
      <c r="AG195" s="5">
        <f t="shared" si="26"/>
        <v>1</v>
      </c>
      <c r="AH195" s="5">
        <f t="shared" si="27"/>
        <v>0</v>
      </c>
      <c r="AI195" s="5">
        <f t="shared" si="28"/>
        <v>0</v>
      </c>
      <c r="AJ195" s="5">
        <f t="shared" si="29"/>
        <v>0</v>
      </c>
      <c r="AK195" s="5">
        <f t="shared" si="30"/>
        <v>0</v>
      </c>
      <c r="AL195" s="5">
        <f t="shared" si="31"/>
        <v>0</v>
      </c>
      <c r="AM195" s="5">
        <f t="shared" si="32"/>
        <v>1</v>
      </c>
      <c r="AN195" s="5">
        <f t="shared" si="33"/>
        <v>1</v>
      </c>
      <c r="AO195" s="5">
        <f t="shared" si="34"/>
        <v>0</v>
      </c>
    </row>
    <row r="196" spans="1:41" ht="12.75" customHeight="1" x14ac:dyDescent="0.2">
      <c r="A196" s="9">
        <v>2021</v>
      </c>
      <c r="B196" s="9">
        <v>150129</v>
      </c>
      <c r="C196" s="9" t="s">
        <v>958</v>
      </c>
      <c r="D196" s="9" t="s">
        <v>994</v>
      </c>
      <c r="E196" s="9" t="s">
        <v>1358</v>
      </c>
      <c r="F196" s="9" t="s">
        <v>1359</v>
      </c>
      <c r="G196" s="5">
        <f t="shared" si="0"/>
        <v>1</v>
      </c>
      <c r="H196" s="5">
        <f t="shared" si="1"/>
        <v>0</v>
      </c>
      <c r="I196" s="5">
        <f t="shared" si="2"/>
        <v>1</v>
      </c>
      <c r="J196" s="5">
        <f t="shared" si="3"/>
        <v>0</v>
      </c>
      <c r="K196" s="5">
        <f t="shared" si="4"/>
        <v>0</v>
      </c>
      <c r="L196" s="5">
        <f t="shared" si="5"/>
        <v>0</v>
      </c>
      <c r="M196" s="5">
        <f t="shared" si="6"/>
        <v>1</v>
      </c>
      <c r="N196" s="5">
        <f t="shared" si="7"/>
        <v>1</v>
      </c>
      <c r="O196" s="5">
        <f t="shared" si="8"/>
        <v>1</v>
      </c>
      <c r="P196" s="5">
        <f t="shared" si="9"/>
        <v>9</v>
      </c>
      <c r="Q196" s="5">
        <f t="shared" si="10"/>
        <v>0</v>
      </c>
      <c r="R196" s="5">
        <f t="shared" si="11"/>
        <v>9</v>
      </c>
      <c r="S196" s="5">
        <f t="shared" si="12"/>
        <v>1</v>
      </c>
      <c r="T196" s="5">
        <f t="shared" si="13"/>
        <v>0</v>
      </c>
      <c r="U196" s="5">
        <f t="shared" si="14"/>
        <v>0</v>
      </c>
      <c r="V196" s="5">
        <f t="shared" si="15"/>
        <v>9</v>
      </c>
      <c r="W196" s="5">
        <f t="shared" si="16"/>
        <v>1</v>
      </c>
      <c r="X196" s="5">
        <f t="shared" si="17"/>
        <v>1</v>
      </c>
      <c r="Y196" s="5">
        <f t="shared" si="18"/>
        <v>0</v>
      </c>
      <c r="Z196" s="5">
        <f t="shared" si="19"/>
        <v>0</v>
      </c>
      <c r="AA196" s="5">
        <f t="shared" si="20"/>
        <v>0</v>
      </c>
      <c r="AB196" s="5">
        <f t="shared" si="21"/>
        <v>0</v>
      </c>
      <c r="AC196" s="5">
        <f t="shared" si="22"/>
        <v>0</v>
      </c>
      <c r="AD196" s="5">
        <f t="shared" si="23"/>
        <v>0</v>
      </c>
      <c r="AE196" s="5">
        <f t="shared" si="24"/>
        <v>0</v>
      </c>
      <c r="AF196" s="5">
        <f t="shared" si="25"/>
        <v>9</v>
      </c>
      <c r="AG196" s="5">
        <f t="shared" si="26"/>
        <v>0</v>
      </c>
      <c r="AH196" s="5">
        <f t="shared" si="27"/>
        <v>1</v>
      </c>
      <c r="AI196" s="5">
        <f t="shared" si="28"/>
        <v>1</v>
      </c>
      <c r="AJ196" s="5">
        <f t="shared" si="29"/>
        <v>1</v>
      </c>
      <c r="AK196" s="5">
        <f t="shared" si="30"/>
        <v>9</v>
      </c>
      <c r="AL196" s="5">
        <f t="shared" si="31"/>
        <v>0</v>
      </c>
      <c r="AM196" s="5">
        <f t="shared" si="32"/>
        <v>9</v>
      </c>
      <c r="AN196" s="5">
        <f t="shared" si="33"/>
        <v>0</v>
      </c>
      <c r="AO196" s="5">
        <f t="shared" si="34"/>
        <v>0</v>
      </c>
    </row>
    <row r="197" spans="1:41" ht="12.75" customHeight="1" x14ac:dyDescent="0.2">
      <c r="A197" s="9">
        <v>2021</v>
      </c>
      <c r="B197" s="9">
        <v>1117076</v>
      </c>
      <c r="C197" s="9" t="s">
        <v>958</v>
      </c>
      <c r="D197" s="9" t="s">
        <v>1003</v>
      </c>
      <c r="E197" s="9" t="s">
        <v>1360</v>
      </c>
      <c r="F197" s="9" t="s">
        <v>1361</v>
      </c>
      <c r="G197" s="5">
        <f t="shared" si="0"/>
        <v>1</v>
      </c>
      <c r="H197" s="5">
        <f t="shared" si="1"/>
        <v>0</v>
      </c>
      <c r="I197" s="5">
        <f t="shared" si="2"/>
        <v>1</v>
      </c>
      <c r="J197" s="5">
        <f t="shared" si="3"/>
        <v>0</v>
      </c>
      <c r="K197" s="5">
        <f t="shared" si="4"/>
        <v>0</v>
      </c>
      <c r="L197" s="5">
        <f t="shared" si="5"/>
        <v>1</v>
      </c>
      <c r="M197" s="5">
        <f t="shared" si="6"/>
        <v>0</v>
      </c>
      <c r="N197" s="5">
        <f t="shared" si="7"/>
        <v>0</v>
      </c>
      <c r="O197" s="5">
        <f t="shared" si="8"/>
        <v>9</v>
      </c>
      <c r="P197" s="5">
        <f t="shared" si="9"/>
        <v>9</v>
      </c>
      <c r="Q197" s="5">
        <f t="shared" si="10"/>
        <v>0</v>
      </c>
      <c r="R197" s="5">
        <f t="shared" si="11"/>
        <v>0</v>
      </c>
      <c r="S197" s="5">
        <f t="shared" si="12"/>
        <v>9</v>
      </c>
      <c r="T197" s="5">
        <f t="shared" si="13"/>
        <v>9</v>
      </c>
      <c r="U197" s="5">
        <f t="shared" si="14"/>
        <v>0</v>
      </c>
      <c r="V197" s="5">
        <f t="shared" si="15"/>
        <v>9</v>
      </c>
      <c r="W197" s="5">
        <f t="shared" si="16"/>
        <v>1</v>
      </c>
      <c r="X197" s="5">
        <f t="shared" si="17"/>
        <v>9</v>
      </c>
      <c r="Y197" s="5">
        <f t="shared" si="18"/>
        <v>1</v>
      </c>
      <c r="Z197" s="5">
        <f t="shared" si="19"/>
        <v>0</v>
      </c>
      <c r="AA197" s="5">
        <f t="shared" si="20"/>
        <v>9</v>
      </c>
      <c r="AB197" s="5">
        <f t="shared" si="21"/>
        <v>0</v>
      </c>
      <c r="AC197" s="5">
        <f t="shared" si="22"/>
        <v>1</v>
      </c>
      <c r="AD197" s="5">
        <f t="shared" si="23"/>
        <v>0</v>
      </c>
      <c r="AE197" s="5">
        <f t="shared" si="24"/>
        <v>0</v>
      </c>
      <c r="AF197" s="5">
        <f t="shared" si="25"/>
        <v>1</v>
      </c>
      <c r="AG197" s="5">
        <f t="shared" si="26"/>
        <v>0</v>
      </c>
      <c r="AH197" s="5">
        <f t="shared" si="27"/>
        <v>1</v>
      </c>
      <c r="AI197" s="5">
        <f t="shared" si="28"/>
        <v>1</v>
      </c>
      <c r="AJ197" s="5">
        <f t="shared" si="29"/>
        <v>0</v>
      </c>
      <c r="AK197" s="5">
        <f t="shared" si="30"/>
        <v>0</v>
      </c>
      <c r="AL197" s="5">
        <f t="shared" si="31"/>
        <v>1</v>
      </c>
      <c r="AM197" s="5">
        <f t="shared" si="32"/>
        <v>1</v>
      </c>
      <c r="AN197" s="5">
        <f t="shared" si="33"/>
        <v>0</v>
      </c>
      <c r="AO197" s="5">
        <f t="shared" si="34"/>
        <v>0</v>
      </c>
    </row>
    <row r="198" spans="1:41" ht="12.75" customHeight="1" x14ac:dyDescent="0.2">
      <c r="A198" s="9">
        <v>2021</v>
      </c>
      <c r="B198" s="9">
        <v>1127924</v>
      </c>
      <c r="C198" s="9" t="s">
        <v>958</v>
      </c>
      <c r="D198" s="9" t="s">
        <v>959</v>
      </c>
      <c r="E198" s="9" t="s">
        <v>1362</v>
      </c>
      <c r="F198" s="9" t="s">
        <v>1363</v>
      </c>
      <c r="G198" s="5">
        <f t="shared" si="0"/>
        <v>0</v>
      </c>
      <c r="H198" s="5">
        <f t="shared" si="1"/>
        <v>0</v>
      </c>
      <c r="I198" s="5">
        <f t="shared" si="2"/>
        <v>1</v>
      </c>
      <c r="J198" s="5">
        <f t="shared" si="3"/>
        <v>1</v>
      </c>
      <c r="K198" s="5">
        <f t="shared" si="4"/>
        <v>0</v>
      </c>
      <c r="L198" s="5">
        <f t="shared" si="5"/>
        <v>1</v>
      </c>
      <c r="M198" s="5">
        <f t="shared" si="6"/>
        <v>1</v>
      </c>
      <c r="N198" s="5">
        <f t="shared" si="7"/>
        <v>1</v>
      </c>
      <c r="O198" s="5">
        <f t="shared" si="8"/>
        <v>9</v>
      </c>
      <c r="P198" s="5">
        <f t="shared" si="9"/>
        <v>0</v>
      </c>
      <c r="Q198" s="5">
        <f t="shared" si="10"/>
        <v>1</v>
      </c>
      <c r="R198" s="5">
        <f t="shared" si="11"/>
        <v>0</v>
      </c>
      <c r="S198" s="5">
        <f t="shared" si="12"/>
        <v>0</v>
      </c>
      <c r="T198" s="5">
        <f t="shared" si="13"/>
        <v>0</v>
      </c>
      <c r="U198" s="5">
        <f t="shared" si="14"/>
        <v>0</v>
      </c>
      <c r="V198" s="5">
        <f t="shared" si="15"/>
        <v>0</v>
      </c>
      <c r="W198" s="5">
        <f t="shared" si="16"/>
        <v>0</v>
      </c>
      <c r="X198" s="5">
        <f t="shared" si="17"/>
        <v>0</v>
      </c>
      <c r="Y198" s="5">
        <f t="shared" si="18"/>
        <v>0</v>
      </c>
      <c r="Z198" s="5">
        <f t="shared" si="19"/>
        <v>0</v>
      </c>
      <c r="AA198" s="5">
        <f t="shared" si="20"/>
        <v>0</v>
      </c>
      <c r="AB198" s="5">
        <f t="shared" si="21"/>
        <v>9</v>
      </c>
      <c r="AC198" s="5">
        <f t="shared" si="22"/>
        <v>0</v>
      </c>
      <c r="AD198" s="5">
        <f t="shared" si="23"/>
        <v>9</v>
      </c>
      <c r="AE198" s="5">
        <f t="shared" si="24"/>
        <v>9</v>
      </c>
      <c r="AF198" s="5">
        <f t="shared" si="25"/>
        <v>0</v>
      </c>
      <c r="AG198" s="5">
        <f t="shared" si="26"/>
        <v>1</v>
      </c>
      <c r="AH198" s="5">
        <f t="shared" si="27"/>
        <v>0</v>
      </c>
      <c r="AI198" s="5">
        <f t="shared" si="28"/>
        <v>0</v>
      </c>
      <c r="AJ198" s="5">
        <f t="shared" si="29"/>
        <v>1</v>
      </c>
      <c r="AK198" s="5">
        <f t="shared" si="30"/>
        <v>1</v>
      </c>
      <c r="AL198" s="5">
        <f t="shared" si="31"/>
        <v>0</v>
      </c>
      <c r="AM198" s="5">
        <f t="shared" si="32"/>
        <v>0</v>
      </c>
      <c r="AN198" s="5">
        <f t="shared" si="33"/>
        <v>1</v>
      </c>
      <c r="AO198" s="5">
        <f t="shared" si="34"/>
        <v>1</v>
      </c>
    </row>
    <row r="199" spans="1:41" ht="12.75" customHeight="1" x14ac:dyDescent="0.2">
      <c r="A199" s="9">
        <v>2021</v>
      </c>
      <c r="B199" s="9">
        <v>123336</v>
      </c>
      <c r="C199" s="9" t="s">
        <v>958</v>
      </c>
      <c r="D199" s="9" t="s">
        <v>962</v>
      </c>
      <c r="E199" s="9" t="s">
        <v>1364</v>
      </c>
      <c r="F199" s="9" t="s">
        <v>1365</v>
      </c>
      <c r="G199" s="5">
        <f t="shared" si="0"/>
        <v>0</v>
      </c>
      <c r="H199" s="5">
        <f t="shared" si="1"/>
        <v>0</v>
      </c>
      <c r="I199" s="5">
        <f t="shared" si="2"/>
        <v>1</v>
      </c>
      <c r="J199" s="5">
        <f t="shared" si="3"/>
        <v>1</v>
      </c>
      <c r="K199" s="5">
        <f t="shared" si="4"/>
        <v>1</v>
      </c>
      <c r="L199" s="5">
        <f t="shared" si="5"/>
        <v>0</v>
      </c>
      <c r="M199" s="5">
        <f t="shared" si="6"/>
        <v>1</v>
      </c>
      <c r="N199" s="5">
        <f t="shared" si="7"/>
        <v>0</v>
      </c>
      <c r="O199" s="5">
        <f t="shared" si="8"/>
        <v>1</v>
      </c>
      <c r="P199" s="5">
        <f t="shared" si="9"/>
        <v>0</v>
      </c>
      <c r="Q199" s="5">
        <f t="shared" si="10"/>
        <v>0</v>
      </c>
      <c r="R199" s="5">
        <f t="shared" si="11"/>
        <v>9</v>
      </c>
      <c r="S199" s="5">
        <f t="shared" si="12"/>
        <v>0</v>
      </c>
      <c r="T199" s="5">
        <f t="shared" si="13"/>
        <v>0</v>
      </c>
      <c r="U199" s="5">
        <f t="shared" si="14"/>
        <v>0</v>
      </c>
      <c r="V199" s="5">
        <f t="shared" si="15"/>
        <v>0</v>
      </c>
      <c r="W199" s="5">
        <f t="shared" si="16"/>
        <v>9</v>
      </c>
      <c r="X199" s="5">
        <f t="shared" si="17"/>
        <v>0</v>
      </c>
      <c r="Y199" s="5">
        <f t="shared" si="18"/>
        <v>1</v>
      </c>
      <c r="Z199" s="5">
        <f t="shared" si="19"/>
        <v>0</v>
      </c>
      <c r="AA199" s="5">
        <f t="shared" si="20"/>
        <v>9</v>
      </c>
      <c r="AB199" s="5">
        <f t="shared" si="21"/>
        <v>0</v>
      </c>
      <c r="AC199" s="5">
        <f t="shared" si="22"/>
        <v>0</v>
      </c>
      <c r="AD199" s="5">
        <f t="shared" si="23"/>
        <v>0</v>
      </c>
      <c r="AE199" s="5">
        <f t="shared" si="24"/>
        <v>9</v>
      </c>
      <c r="AF199" s="5">
        <f t="shared" si="25"/>
        <v>9</v>
      </c>
      <c r="AG199" s="5">
        <f t="shared" si="26"/>
        <v>1</v>
      </c>
      <c r="AH199" s="5">
        <f t="shared" si="27"/>
        <v>1</v>
      </c>
      <c r="AI199" s="5">
        <f t="shared" si="28"/>
        <v>1</v>
      </c>
      <c r="AJ199" s="5">
        <f t="shared" si="29"/>
        <v>1</v>
      </c>
      <c r="AK199" s="5">
        <f t="shared" si="30"/>
        <v>0</v>
      </c>
      <c r="AL199" s="5">
        <f t="shared" si="31"/>
        <v>1</v>
      </c>
      <c r="AM199" s="5">
        <f t="shared" si="32"/>
        <v>1</v>
      </c>
      <c r="AN199" s="5">
        <f t="shared" si="33"/>
        <v>0</v>
      </c>
      <c r="AO199" s="5">
        <f t="shared" si="34"/>
        <v>0</v>
      </c>
    </row>
    <row r="200" spans="1:41" ht="12.75" customHeight="1" x14ac:dyDescent="0.2">
      <c r="A200" s="9">
        <v>2021</v>
      </c>
      <c r="B200" s="9">
        <v>1179970</v>
      </c>
      <c r="C200" s="9" t="s">
        <v>958</v>
      </c>
      <c r="D200" s="9" t="s">
        <v>963</v>
      </c>
      <c r="E200" s="9" t="s">
        <v>1366</v>
      </c>
      <c r="F200" s="9" t="s">
        <v>1367</v>
      </c>
      <c r="G200" s="5">
        <f t="shared" si="0"/>
        <v>0</v>
      </c>
      <c r="H200" s="5">
        <f t="shared" si="1"/>
        <v>1</v>
      </c>
      <c r="I200" s="5">
        <f t="shared" si="2"/>
        <v>1</v>
      </c>
      <c r="J200" s="5">
        <f t="shared" si="3"/>
        <v>0</v>
      </c>
      <c r="K200" s="5">
        <f t="shared" si="4"/>
        <v>1</v>
      </c>
      <c r="L200" s="5">
        <f t="shared" si="5"/>
        <v>0</v>
      </c>
      <c r="M200" s="5">
        <f t="shared" si="6"/>
        <v>0</v>
      </c>
      <c r="N200" s="5">
        <f t="shared" si="7"/>
        <v>0</v>
      </c>
      <c r="O200" s="5">
        <f t="shared" si="8"/>
        <v>1</v>
      </c>
      <c r="P200" s="5">
        <f t="shared" si="9"/>
        <v>0</v>
      </c>
      <c r="Q200" s="5">
        <f t="shared" si="10"/>
        <v>0</v>
      </c>
      <c r="R200" s="5">
        <f t="shared" si="11"/>
        <v>1</v>
      </c>
      <c r="S200" s="5">
        <f t="shared" si="12"/>
        <v>0</v>
      </c>
      <c r="T200" s="5">
        <f t="shared" si="13"/>
        <v>0</v>
      </c>
      <c r="U200" s="5">
        <f t="shared" si="14"/>
        <v>0</v>
      </c>
      <c r="V200" s="5">
        <f t="shared" si="15"/>
        <v>1</v>
      </c>
      <c r="W200" s="5">
        <f t="shared" si="16"/>
        <v>1</v>
      </c>
      <c r="X200" s="5">
        <f t="shared" si="17"/>
        <v>0</v>
      </c>
      <c r="Y200" s="5">
        <f t="shared" si="18"/>
        <v>9</v>
      </c>
      <c r="Z200" s="5">
        <f t="shared" si="19"/>
        <v>1</v>
      </c>
      <c r="AA200" s="5">
        <f t="shared" si="20"/>
        <v>0</v>
      </c>
      <c r="AB200" s="5">
        <f t="shared" si="21"/>
        <v>9</v>
      </c>
      <c r="AC200" s="5">
        <f t="shared" si="22"/>
        <v>0</v>
      </c>
      <c r="AD200" s="5">
        <f t="shared" si="23"/>
        <v>0</v>
      </c>
      <c r="AE200" s="5">
        <f t="shared" si="24"/>
        <v>0</v>
      </c>
      <c r="AF200" s="5">
        <f t="shared" si="25"/>
        <v>0</v>
      </c>
      <c r="AG200" s="5">
        <f t="shared" si="26"/>
        <v>1</v>
      </c>
      <c r="AH200" s="5">
        <f t="shared" si="27"/>
        <v>0</v>
      </c>
      <c r="AI200" s="5">
        <f t="shared" si="28"/>
        <v>0</v>
      </c>
      <c r="AJ200" s="5">
        <f t="shared" si="29"/>
        <v>1</v>
      </c>
      <c r="AK200" s="5">
        <f t="shared" si="30"/>
        <v>0</v>
      </c>
      <c r="AL200" s="5">
        <f t="shared" si="31"/>
        <v>0</v>
      </c>
      <c r="AM200" s="5">
        <f t="shared" si="32"/>
        <v>0</v>
      </c>
      <c r="AN200" s="5">
        <f t="shared" si="33"/>
        <v>0</v>
      </c>
      <c r="AO200" s="5">
        <f t="shared" si="34"/>
        <v>1</v>
      </c>
    </row>
    <row r="201" spans="1:41" ht="12.75" customHeight="1" x14ac:dyDescent="0.2">
      <c r="A201" s="9">
        <v>2021</v>
      </c>
      <c r="B201" s="9">
        <v>123336</v>
      </c>
      <c r="C201" s="9" t="s">
        <v>958</v>
      </c>
      <c r="D201" s="9" t="s">
        <v>962</v>
      </c>
      <c r="E201" s="9" t="s">
        <v>1368</v>
      </c>
      <c r="F201" s="9" t="s">
        <v>1369</v>
      </c>
      <c r="G201" s="5">
        <f t="shared" si="0"/>
        <v>0</v>
      </c>
      <c r="H201" s="5">
        <f t="shared" si="1"/>
        <v>1</v>
      </c>
      <c r="I201" s="5">
        <f t="shared" si="2"/>
        <v>1</v>
      </c>
      <c r="J201" s="5">
        <f t="shared" si="3"/>
        <v>0</v>
      </c>
      <c r="K201" s="5">
        <f t="shared" si="4"/>
        <v>0</v>
      </c>
      <c r="L201" s="5">
        <f t="shared" si="5"/>
        <v>0</v>
      </c>
      <c r="M201" s="5">
        <f t="shared" si="6"/>
        <v>0</v>
      </c>
      <c r="N201" s="5">
        <f t="shared" si="7"/>
        <v>1</v>
      </c>
      <c r="O201" s="5">
        <f t="shared" si="8"/>
        <v>0</v>
      </c>
      <c r="P201" s="5">
        <f t="shared" si="9"/>
        <v>0</v>
      </c>
      <c r="Q201" s="5">
        <f t="shared" si="10"/>
        <v>0</v>
      </c>
      <c r="R201" s="5">
        <f t="shared" si="11"/>
        <v>9</v>
      </c>
      <c r="S201" s="5">
        <f t="shared" si="12"/>
        <v>0</v>
      </c>
      <c r="T201" s="5">
        <f t="shared" si="13"/>
        <v>0</v>
      </c>
      <c r="U201" s="5">
        <f t="shared" si="14"/>
        <v>0</v>
      </c>
      <c r="V201" s="5">
        <f t="shared" si="15"/>
        <v>1</v>
      </c>
      <c r="W201" s="5">
        <f t="shared" si="16"/>
        <v>9</v>
      </c>
      <c r="X201" s="5">
        <f t="shared" si="17"/>
        <v>0</v>
      </c>
      <c r="Y201" s="5">
        <f t="shared" si="18"/>
        <v>1</v>
      </c>
      <c r="Z201" s="5">
        <f t="shared" si="19"/>
        <v>1</v>
      </c>
      <c r="AA201" s="5">
        <f t="shared" si="20"/>
        <v>9</v>
      </c>
      <c r="AB201" s="5">
        <f t="shared" si="21"/>
        <v>0</v>
      </c>
      <c r="AC201" s="5">
        <f t="shared" si="22"/>
        <v>1</v>
      </c>
      <c r="AD201" s="5">
        <f t="shared" si="23"/>
        <v>1</v>
      </c>
      <c r="AE201" s="5">
        <f t="shared" si="24"/>
        <v>9</v>
      </c>
      <c r="AF201" s="5">
        <f t="shared" si="25"/>
        <v>9</v>
      </c>
      <c r="AG201" s="5">
        <f t="shared" si="26"/>
        <v>1</v>
      </c>
      <c r="AH201" s="5">
        <f t="shared" si="27"/>
        <v>0</v>
      </c>
      <c r="AI201" s="5">
        <f t="shared" si="28"/>
        <v>0</v>
      </c>
      <c r="AJ201" s="5">
        <f t="shared" si="29"/>
        <v>1</v>
      </c>
      <c r="AK201" s="5">
        <f t="shared" si="30"/>
        <v>0</v>
      </c>
      <c r="AL201" s="5">
        <f t="shared" si="31"/>
        <v>1</v>
      </c>
      <c r="AM201" s="5">
        <f t="shared" si="32"/>
        <v>1</v>
      </c>
      <c r="AN201" s="5">
        <f t="shared" si="33"/>
        <v>0</v>
      </c>
      <c r="AO201" s="5">
        <f t="shared" si="34"/>
        <v>0</v>
      </c>
    </row>
    <row r="202" spans="1:41" ht="12.75" customHeight="1" x14ac:dyDescent="0.2">
      <c r="A202" s="9">
        <v>2021</v>
      </c>
      <c r="B202" s="9">
        <v>123336</v>
      </c>
      <c r="C202" s="9" t="s">
        <v>958</v>
      </c>
      <c r="D202" s="9" t="s">
        <v>962</v>
      </c>
      <c r="E202" s="9" t="s">
        <v>1370</v>
      </c>
      <c r="F202" s="9" t="s">
        <v>1371</v>
      </c>
      <c r="G202" s="5">
        <f t="shared" si="0"/>
        <v>0</v>
      </c>
      <c r="H202" s="5">
        <f t="shared" si="1"/>
        <v>0</v>
      </c>
      <c r="I202" s="5">
        <f t="shared" si="2"/>
        <v>1</v>
      </c>
      <c r="J202" s="5">
        <f t="shared" si="3"/>
        <v>0</v>
      </c>
      <c r="K202" s="5">
        <f t="shared" si="4"/>
        <v>1</v>
      </c>
      <c r="L202" s="5">
        <f t="shared" si="5"/>
        <v>1</v>
      </c>
      <c r="M202" s="5">
        <f t="shared" si="6"/>
        <v>0</v>
      </c>
      <c r="N202" s="5">
        <f t="shared" si="7"/>
        <v>0</v>
      </c>
      <c r="O202" s="5">
        <f t="shared" si="8"/>
        <v>1</v>
      </c>
      <c r="P202" s="5">
        <f t="shared" si="9"/>
        <v>0</v>
      </c>
      <c r="Q202" s="5">
        <f t="shared" si="10"/>
        <v>0</v>
      </c>
      <c r="R202" s="5">
        <f t="shared" si="11"/>
        <v>9</v>
      </c>
      <c r="S202" s="5">
        <f t="shared" si="12"/>
        <v>0</v>
      </c>
      <c r="T202" s="5">
        <f t="shared" si="13"/>
        <v>0</v>
      </c>
      <c r="U202" s="5">
        <f t="shared" si="14"/>
        <v>1</v>
      </c>
      <c r="V202" s="5">
        <f t="shared" si="15"/>
        <v>0</v>
      </c>
      <c r="W202" s="5">
        <f t="shared" si="16"/>
        <v>9</v>
      </c>
      <c r="X202" s="5">
        <f t="shared" si="17"/>
        <v>0</v>
      </c>
      <c r="Y202" s="5">
        <f t="shared" si="18"/>
        <v>1</v>
      </c>
      <c r="Z202" s="5">
        <f t="shared" si="19"/>
        <v>0</v>
      </c>
      <c r="AA202" s="5">
        <f t="shared" si="20"/>
        <v>9</v>
      </c>
      <c r="AB202" s="5">
        <f t="shared" si="21"/>
        <v>0</v>
      </c>
      <c r="AC202" s="5">
        <f t="shared" si="22"/>
        <v>1</v>
      </c>
      <c r="AD202" s="5">
        <f t="shared" si="23"/>
        <v>0</v>
      </c>
      <c r="AE202" s="5">
        <f t="shared" si="24"/>
        <v>9</v>
      </c>
      <c r="AF202" s="5">
        <f t="shared" si="25"/>
        <v>9</v>
      </c>
      <c r="AG202" s="5">
        <f t="shared" si="26"/>
        <v>0</v>
      </c>
      <c r="AH202" s="5">
        <f t="shared" si="27"/>
        <v>1</v>
      </c>
      <c r="AI202" s="5">
        <f t="shared" si="28"/>
        <v>1</v>
      </c>
      <c r="AJ202" s="5">
        <f t="shared" si="29"/>
        <v>1</v>
      </c>
      <c r="AK202" s="5">
        <f t="shared" si="30"/>
        <v>0</v>
      </c>
      <c r="AL202" s="5">
        <f t="shared" si="31"/>
        <v>0</v>
      </c>
      <c r="AM202" s="5">
        <f t="shared" si="32"/>
        <v>0</v>
      </c>
      <c r="AN202" s="5">
        <f t="shared" si="33"/>
        <v>1</v>
      </c>
      <c r="AO202" s="5">
        <f t="shared" si="34"/>
        <v>1</v>
      </c>
    </row>
    <row r="203" spans="1:41" ht="12.75" customHeight="1" x14ac:dyDescent="0.2">
      <c r="A203" s="9">
        <v>2021</v>
      </c>
      <c r="B203" s="9">
        <v>1179970</v>
      </c>
      <c r="C203" s="9" t="s">
        <v>958</v>
      </c>
      <c r="D203" s="9" t="s">
        <v>963</v>
      </c>
      <c r="E203" s="9" t="s">
        <v>1372</v>
      </c>
      <c r="F203" s="9" t="s">
        <v>1373</v>
      </c>
      <c r="G203" s="5">
        <f t="shared" si="0"/>
        <v>0</v>
      </c>
      <c r="H203" s="5">
        <f t="shared" si="1"/>
        <v>0</v>
      </c>
      <c r="I203" s="5">
        <f t="shared" si="2"/>
        <v>1</v>
      </c>
      <c r="J203" s="5">
        <f t="shared" si="3"/>
        <v>0</v>
      </c>
      <c r="K203" s="5">
        <f t="shared" si="4"/>
        <v>0</v>
      </c>
      <c r="L203" s="5">
        <f t="shared" si="5"/>
        <v>0</v>
      </c>
      <c r="M203" s="5">
        <f t="shared" si="6"/>
        <v>0</v>
      </c>
      <c r="N203" s="5">
        <f t="shared" si="7"/>
        <v>0</v>
      </c>
      <c r="O203" s="5">
        <f t="shared" si="8"/>
        <v>1</v>
      </c>
      <c r="P203" s="5">
        <f t="shared" si="9"/>
        <v>0</v>
      </c>
      <c r="Q203" s="5">
        <f t="shared" si="10"/>
        <v>0</v>
      </c>
      <c r="R203" s="5">
        <f t="shared" si="11"/>
        <v>1</v>
      </c>
      <c r="S203" s="5">
        <f t="shared" si="12"/>
        <v>1</v>
      </c>
      <c r="T203" s="5">
        <f t="shared" si="13"/>
        <v>1</v>
      </c>
      <c r="U203" s="5">
        <f t="shared" si="14"/>
        <v>0</v>
      </c>
      <c r="V203" s="5">
        <f t="shared" si="15"/>
        <v>1</v>
      </c>
      <c r="W203" s="5">
        <f t="shared" si="16"/>
        <v>0</v>
      </c>
      <c r="X203" s="5">
        <f t="shared" si="17"/>
        <v>0</v>
      </c>
      <c r="Y203" s="5">
        <f t="shared" si="18"/>
        <v>9</v>
      </c>
      <c r="Z203" s="5">
        <f t="shared" si="19"/>
        <v>1</v>
      </c>
      <c r="AA203" s="5">
        <f t="shared" si="20"/>
        <v>0</v>
      </c>
      <c r="AB203" s="5">
        <f t="shared" si="21"/>
        <v>9</v>
      </c>
      <c r="AC203" s="5">
        <f t="shared" si="22"/>
        <v>1</v>
      </c>
      <c r="AD203" s="5">
        <f t="shared" si="23"/>
        <v>0</v>
      </c>
      <c r="AE203" s="5">
        <f t="shared" si="24"/>
        <v>1</v>
      </c>
      <c r="AF203" s="5">
        <f t="shared" si="25"/>
        <v>1</v>
      </c>
      <c r="AG203" s="5">
        <f t="shared" si="26"/>
        <v>1</v>
      </c>
      <c r="AH203" s="5">
        <f t="shared" si="27"/>
        <v>0</v>
      </c>
      <c r="AI203" s="5">
        <f t="shared" si="28"/>
        <v>0</v>
      </c>
      <c r="AJ203" s="5">
        <f t="shared" si="29"/>
        <v>0</v>
      </c>
      <c r="AK203" s="5">
        <f t="shared" si="30"/>
        <v>0</v>
      </c>
      <c r="AL203" s="5">
        <f t="shared" si="31"/>
        <v>1</v>
      </c>
      <c r="AM203" s="5">
        <f t="shared" si="32"/>
        <v>0</v>
      </c>
      <c r="AN203" s="5">
        <f t="shared" si="33"/>
        <v>1</v>
      </c>
      <c r="AO203" s="5">
        <f t="shared" si="34"/>
        <v>0</v>
      </c>
    </row>
    <row r="204" spans="1:41" ht="12.75" customHeight="1" x14ac:dyDescent="0.2">
      <c r="A204" s="9">
        <v>2021</v>
      </c>
      <c r="B204" s="9">
        <v>122845</v>
      </c>
      <c r="C204" s="9" t="s">
        <v>958</v>
      </c>
      <c r="D204" s="9" t="s">
        <v>1028</v>
      </c>
      <c r="E204" s="9" t="s">
        <v>1374</v>
      </c>
      <c r="F204" s="9" t="s">
        <v>1375</v>
      </c>
      <c r="G204" s="5">
        <f t="shared" si="0"/>
        <v>1</v>
      </c>
      <c r="H204" s="5">
        <f t="shared" si="1"/>
        <v>0</v>
      </c>
      <c r="I204" s="5">
        <f t="shared" si="2"/>
        <v>1</v>
      </c>
      <c r="J204" s="5">
        <f t="shared" si="3"/>
        <v>0</v>
      </c>
      <c r="K204" s="5">
        <f t="shared" si="4"/>
        <v>0</v>
      </c>
      <c r="L204" s="5">
        <f t="shared" si="5"/>
        <v>1</v>
      </c>
      <c r="M204" s="5">
        <f t="shared" si="6"/>
        <v>1</v>
      </c>
      <c r="N204" s="5">
        <f t="shared" si="7"/>
        <v>1</v>
      </c>
      <c r="O204" s="5">
        <f t="shared" si="8"/>
        <v>9</v>
      </c>
      <c r="P204" s="5">
        <f t="shared" si="9"/>
        <v>0</v>
      </c>
      <c r="Q204" s="5">
        <f t="shared" si="10"/>
        <v>0</v>
      </c>
      <c r="R204" s="5">
        <f t="shared" si="11"/>
        <v>1</v>
      </c>
      <c r="S204" s="5">
        <f t="shared" si="12"/>
        <v>0</v>
      </c>
      <c r="T204" s="5">
        <f t="shared" si="13"/>
        <v>1</v>
      </c>
      <c r="U204" s="5">
        <f t="shared" si="14"/>
        <v>0</v>
      </c>
      <c r="V204" s="5">
        <f t="shared" si="15"/>
        <v>0</v>
      </c>
      <c r="W204" s="5">
        <f t="shared" si="16"/>
        <v>9</v>
      </c>
      <c r="X204" s="5">
        <f t="shared" si="17"/>
        <v>9</v>
      </c>
      <c r="Y204" s="5">
        <f t="shared" si="18"/>
        <v>0</v>
      </c>
      <c r="Z204" s="5">
        <f t="shared" si="19"/>
        <v>1</v>
      </c>
      <c r="AA204" s="5">
        <f t="shared" si="20"/>
        <v>9</v>
      </c>
      <c r="AB204" s="5">
        <f t="shared" si="21"/>
        <v>1</v>
      </c>
      <c r="AC204" s="5">
        <f t="shared" si="22"/>
        <v>1</v>
      </c>
      <c r="AD204" s="5">
        <f t="shared" si="23"/>
        <v>0</v>
      </c>
      <c r="AE204" s="5">
        <f t="shared" si="24"/>
        <v>0</v>
      </c>
      <c r="AF204" s="5">
        <f t="shared" si="25"/>
        <v>1</v>
      </c>
      <c r="AG204" s="5">
        <f t="shared" si="26"/>
        <v>9</v>
      </c>
      <c r="AH204" s="5">
        <f t="shared" si="27"/>
        <v>0</v>
      </c>
      <c r="AI204" s="5">
        <f t="shared" si="28"/>
        <v>1</v>
      </c>
      <c r="AJ204" s="5">
        <f t="shared" si="29"/>
        <v>0</v>
      </c>
      <c r="AK204" s="5">
        <f t="shared" si="30"/>
        <v>0</v>
      </c>
      <c r="AL204" s="5">
        <f t="shared" si="31"/>
        <v>1</v>
      </c>
      <c r="AM204" s="5">
        <f t="shared" si="32"/>
        <v>8</v>
      </c>
      <c r="AN204" s="5">
        <f t="shared" si="33"/>
        <v>0</v>
      </c>
      <c r="AO204" s="5">
        <f t="shared" si="34"/>
        <v>0</v>
      </c>
    </row>
    <row r="205" spans="1:41" ht="12.75" customHeight="1" x14ac:dyDescent="0.2">
      <c r="A205" s="9">
        <v>2021</v>
      </c>
      <c r="B205" s="9">
        <v>1179970</v>
      </c>
      <c r="C205" s="9" t="s">
        <v>958</v>
      </c>
      <c r="D205" s="9" t="s">
        <v>963</v>
      </c>
      <c r="E205" s="9" t="s">
        <v>1376</v>
      </c>
      <c r="F205" s="9" t="s">
        <v>1377</v>
      </c>
      <c r="G205" s="5">
        <f t="shared" si="0"/>
        <v>0</v>
      </c>
      <c r="H205" s="5">
        <f t="shared" si="1"/>
        <v>0</v>
      </c>
      <c r="I205" s="5">
        <f t="shared" si="2"/>
        <v>1</v>
      </c>
      <c r="J205" s="5">
        <f t="shared" si="3"/>
        <v>0</v>
      </c>
      <c r="K205" s="5">
        <f t="shared" si="4"/>
        <v>1</v>
      </c>
      <c r="L205" s="5">
        <f t="shared" si="5"/>
        <v>1</v>
      </c>
      <c r="M205" s="5">
        <f t="shared" si="6"/>
        <v>0</v>
      </c>
      <c r="N205" s="5">
        <f t="shared" si="7"/>
        <v>0</v>
      </c>
      <c r="O205" s="5">
        <f t="shared" si="8"/>
        <v>1</v>
      </c>
      <c r="P205" s="5">
        <f t="shared" si="9"/>
        <v>0</v>
      </c>
      <c r="Q205" s="5">
        <f t="shared" si="10"/>
        <v>0</v>
      </c>
      <c r="R205" s="5">
        <f t="shared" si="11"/>
        <v>1</v>
      </c>
      <c r="S205" s="5">
        <f t="shared" si="12"/>
        <v>0</v>
      </c>
      <c r="T205" s="5">
        <f t="shared" si="13"/>
        <v>0</v>
      </c>
      <c r="U205" s="5">
        <f t="shared" si="14"/>
        <v>0</v>
      </c>
      <c r="V205" s="5">
        <f t="shared" si="15"/>
        <v>1</v>
      </c>
      <c r="W205" s="5">
        <f t="shared" si="16"/>
        <v>1</v>
      </c>
      <c r="X205" s="5">
        <f t="shared" si="17"/>
        <v>0</v>
      </c>
      <c r="Y205" s="5">
        <f t="shared" si="18"/>
        <v>9</v>
      </c>
      <c r="Z205" s="5">
        <f t="shared" si="19"/>
        <v>1</v>
      </c>
      <c r="AA205" s="5">
        <f t="shared" si="20"/>
        <v>0</v>
      </c>
      <c r="AB205" s="5">
        <f t="shared" si="21"/>
        <v>9</v>
      </c>
      <c r="AC205" s="5">
        <f t="shared" si="22"/>
        <v>1</v>
      </c>
      <c r="AD205" s="5">
        <f t="shared" si="23"/>
        <v>0</v>
      </c>
      <c r="AE205" s="5">
        <f t="shared" si="24"/>
        <v>1</v>
      </c>
      <c r="AF205" s="5">
        <f t="shared" si="25"/>
        <v>0</v>
      </c>
      <c r="AG205" s="5">
        <f t="shared" si="26"/>
        <v>0</v>
      </c>
      <c r="AH205" s="5">
        <f t="shared" si="27"/>
        <v>1</v>
      </c>
      <c r="AI205" s="5">
        <f t="shared" si="28"/>
        <v>0</v>
      </c>
      <c r="AJ205" s="5">
        <f t="shared" si="29"/>
        <v>1</v>
      </c>
      <c r="AK205" s="5">
        <f t="shared" si="30"/>
        <v>0</v>
      </c>
      <c r="AL205" s="5">
        <f t="shared" si="31"/>
        <v>0</v>
      </c>
      <c r="AM205" s="5">
        <f t="shared" si="32"/>
        <v>1</v>
      </c>
      <c r="AN205" s="5">
        <f t="shared" si="33"/>
        <v>0</v>
      </c>
      <c r="AO205" s="5">
        <f t="shared" si="34"/>
        <v>1</v>
      </c>
    </row>
    <row r="206" spans="1:41" ht="12.75" customHeight="1" x14ac:dyDescent="0.2">
      <c r="A206" s="9">
        <v>2021</v>
      </c>
      <c r="B206" s="9">
        <v>1179970</v>
      </c>
      <c r="C206" s="9" t="s">
        <v>958</v>
      </c>
      <c r="D206" s="9" t="s">
        <v>963</v>
      </c>
      <c r="E206" s="9" t="s">
        <v>1378</v>
      </c>
      <c r="F206" s="9" t="s">
        <v>1379</v>
      </c>
      <c r="G206" s="5">
        <f t="shared" si="0"/>
        <v>1</v>
      </c>
      <c r="H206" s="5">
        <f t="shared" si="1"/>
        <v>0</v>
      </c>
      <c r="I206" s="5">
        <f t="shared" si="2"/>
        <v>0</v>
      </c>
      <c r="J206" s="5">
        <f t="shared" si="3"/>
        <v>0</v>
      </c>
      <c r="K206" s="5">
        <f t="shared" si="4"/>
        <v>1</v>
      </c>
      <c r="L206" s="5">
        <f t="shared" si="5"/>
        <v>0</v>
      </c>
      <c r="M206" s="5">
        <f t="shared" si="6"/>
        <v>0</v>
      </c>
      <c r="N206" s="5">
        <f t="shared" si="7"/>
        <v>0</v>
      </c>
      <c r="O206" s="5">
        <f t="shared" si="8"/>
        <v>1</v>
      </c>
      <c r="P206" s="5">
        <f t="shared" si="9"/>
        <v>0</v>
      </c>
      <c r="Q206" s="5">
        <f t="shared" si="10"/>
        <v>0</v>
      </c>
      <c r="R206" s="5">
        <f t="shared" si="11"/>
        <v>1</v>
      </c>
      <c r="S206" s="5">
        <f t="shared" si="12"/>
        <v>0</v>
      </c>
      <c r="T206" s="5">
        <f t="shared" si="13"/>
        <v>1</v>
      </c>
      <c r="U206" s="5">
        <f t="shared" si="14"/>
        <v>0</v>
      </c>
      <c r="V206" s="5">
        <f t="shared" si="15"/>
        <v>1</v>
      </c>
      <c r="W206" s="5">
        <f t="shared" si="16"/>
        <v>0</v>
      </c>
      <c r="X206" s="5">
        <f t="shared" si="17"/>
        <v>0</v>
      </c>
      <c r="Y206" s="5">
        <f t="shared" si="18"/>
        <v>9</v>
      </c>
      <c r="Z206" s="5">
        <f t="shared" si="19"/>
        <v>1</v>
      </c>
      <c r="AA206" s="5">
        <f t="shared" si="20"/>
        <v>0</v>
      </c>
      <c r="AB206" s="5">
        <f t="shared" si="21"/>
        <v>9</v>
      </c>
      <c r="AC206" s="5">
        <f t="shared" si="22"/>
        <v>0</v>
      </c>
      <c r="AD206" s="5">
        <f t="shared" si="23"/>
        <v>0</v>
      </c>
      <c r="AE206" s="5">
        <f t="shared" si="24"/>
        <v>0</v>
      </c>
      <c r="AF206" s="5">
        <f t="shared" si="25"/>
        <v>1</v>
      </c>
      <c r="AG206" s="5">
        <f t="shared" si="26"/>
        <v>0</v>
      </c>
      <c r="AH206" s="5">
        <f t="shared" si="27"/>
        <v>0</v>
      </c>
      <c r="AI206" s="5">
        <f t="shared" si="28"/>
        <v>1</v>
      </c>
      <c r="AJ206" s="5">
        <f t="shared" si="29"/>
        <v>0</v>
      </c>
      <c r="AK206" s="5">
        <f t="shared" si="30"/>
        <v>1</v>
      </c>
      <c r="AL206" s="5">
        <f t="shared" si="31"/>
        <v>0</v>
      </c>
      <c r="AM206" s="5">
        <f t="shared" si="32"/>
        <v>1</v>
      </c>
      <c r="AN206" s="5">
        <f t="shared" si="33"/>
        <v>0</v>
      </c>
      <c r="AO206" s="5">
        <f t="shared" si="34"/>
        <v>0</v>
      </c>
    </row>
    <row r="207" spans="1:41" ht="12.75" customHeight="1" x14ac:dyDescent="0.2">
      <c r="A207" s="9">
        <v>2021</v>
      </c>
      <c r="B207" s="9">
        <v>1103832</v>
      </c>
      <c r="C207" s="9" t="s">
        <v>958</v>
      </c>
      <c r="D207" s="9" t="s">
        <v>994</v>
      </c>
      <c r="E207" s="9" t="s">
        <v>1380</v>
      </c>
      <c r="F207" s="9" t="s">
        <v>1381</v>
      </c>
      <c r="G207" s="5">
        <f t="shared" si="0"/>
        <v>1</v>
      </c>
      <c r="H207" s="5">
        <f t="shared" si="1"/>
        <v>1</v>
      </c>
      <c r="I207" s="5">
        <f t="shared" si="2"/>
        <v>1</v>
      </c>
      <c r="J207" s="5">
        <f t="shared" si="3"/>
        <v>1</v>
      </c>
      <c r="K207" s="5">
        <f t="shared" si="4"/>
        <v>0</v>
      </c>
      <c r="L207" s="5">
        <f t="shared" si="5"/>
        <v>1</v>
      </c>
      <c r="M207" s="5">
        <f t="shared" si="6"/>
        <v>1</v>
      </c>
      <c r="N207" s="5">
        <f t="shared" si="7"/>
        <v>0</v>
      </c>
      <c r="O207" s="5">
        <f t="shared" si="8"/>
        <v>1</v>
      </c>
      <c r="P207" s="5">
        <f t="shared" si="9"/>
        <v>9</v>
      </c>
      <c r="Q207" s="5">
        <f t="shared" si="10"/>
        <v>1</v>
      </c>
      <c r="R207" s="5">
        <f t="shared" si="11"/>
        <v>9</v>
      </c>
      <c r="S207" s="5">
        <f t="shared" si="12"/>
        <v>0</v>
      </c>
      <c r="T207" s="5">
        <f t="shared" si="13"/>
        <v>1</v>
      </c>
      <c r="U207" s="5">
        <f t="shared" si="14"/>
        <v>0</v>
      </c>
      <c r="V207" s="5">
        <f t="shared" si="15"/>
        <v>9</v>
      </c>
      <c r="W207" s="5">
        <f t="shared" si="16"/>
        <v>0</v>
      </c>
      <c r="X207" s="5">
        <f t="shared" si="17"/>
        <v>1</v>
      </c>
      <c r="Y207" s="5">
        <f t="shared" si="18"/>
        <v>0</v>
      </c>
      <c r="Z207" s="5">
        <f t="shared" si="19"/>
        <v>1</v>
      </c>
      <c r="AA207" s="5">
        <f t="shared" si="20"/>
        <v>0</v>
      </c>
      <c r="AB207" s="5">
        <f t="shared" si="21"/>
        <v>0</v>
      </c>
      <c r="AC207" s="5">
        <f t="shared" si="22"/>
        <v>1</v>
      </c>
      <c r="AD207" s="5">
        <f t="shared" si="23"/>
        <v>0</v>
      </c>
      <c r="AE207" s="5">
        <f t="shared" si="24"/>
        <v>0</v>
      </c>
      <c r="AF207" s="5">
        <f t="shared" si="25"/>
        <v>9</v>
      </c>
      <c r="AG207" s="5">
        <f t="shared" si="26"/>
        <v>0</v>
      </c>
      <c r="AH207" s="5">
        <f t="shared" si="27"/>
        <v>0</v>
      </c>
      <c r="AI207" s="5">
        <f t="shared" si="28"/>
        <v>0</v>
      </c>
      <c r="AJ207" s="5">
        <f t="shared" si="29"/>
        <v>0</v>
      </c>
      <c r="AK207" s="5">
        <f t="shared" si="30"/>
        <v>9</v>
      </c>
      <c r="AL207" s="5">
        <f t="shared" si="31"/>
        <v>0</v>
      </c>
      <c r="AM207" s="5" t="str">
        <f t="shared" si="32"/>
        <v>B</v>
      </c>
      <c r="AN207" s="5">
        <f t="shared" si="33"/>
        <v>0</v>
      </c>
      <c r="AO207" s="5">
        <f t="shared" si="34"/>
        <v>0</v>
      </c>
    </row>
    <row r="208" spans="1:41" ht="12.75" customHeight="1" x14ac:dyDescent="0.2">
      <c r="A208" s="9">
        <v>2021</v>
      </c>
      <c r="B208" s="9">
        <v>122845</v>
      </c>
      <c r="C208" s="9" t="s">
        <v>958</v>
      </c>
      <c r="D208" s="9" t="s">
        <v>1028</v>
      </c>
      <c r="E208" s="9" t="s">
        <v>1382</v>
      </c>
      <c r="F208" s="9" t="s">
        <v>1383</v>
      </c>
      <c r="G208" s="5">
        <f t="shared" si="0"/>
        <v>0</v>
      </c>
      <c r="H208" s="5">
        <f t="shared" si="1"/>
        <v>0</v>
      </c>
      <c r="I208" s="5">
        <f t="shared" si="2"/>
        <v>0</v>
      </c>
      <c r="J208" s="5">
        <f t="shared" si="3"/>
        <v>1</v>
      </c>
      <c r="K208" s="5">
        <f t="shared" si="4"/>
        <v>0</v>
      </c>
      <c r="L208" s="5">
        <f t="shared" si="5"/>
        <v>0</v>
      </c>
      <c r="M208" s="5">
        <f t="shared" si="6"/>
        <v>1</v>
      </c>
      <c r="N208" s="5">
        <f t="shared" si="7"/>
        <v>0</v>
      </c>
      <c r="O208" s="5">
        <f t="shared" si="8"/>
        <v>9</v>
      </c>
      <c r="P208" s="5">
        <f t="shared" si="9"/>
        <v>0</v>
      </c>
      <c r="Q208" s="5">
        <f t="shared" si="10"/>
        <v>0</v>
      </c>
      <c r="R208" s="5">
        <f t="shared" si="11"/>
        <v>0</v>
      </c>
      <c r="S208" s="5">
        <f t="shared" si="12"/>
        <v>0</v>
      </c>
      <c r="T208" s="5">
        <f t="shared" si="13"/>
        <v>1</v>
      </c>
      <c r="U208" s="5">
        <f t="shared" si="14"/>
        <v>0</v>
      </c>
      <c r="V208" s="5">
        <f t="shared" si="15"/>
        <v>0</v>
      </c>
      <c r="W208" s="5">
        <f t="shared" si="16"/>
        <v>9</v>
      </c>
      <c r="X208" s="5">
        <f t="shared" si="17"/>
        <v>9</v>
      </c>
      <c r="Y208" s="5">
        <f t="shared" si="18"/>
        <v>1</v>
      </c>
      <c r="Z208" s="5">
        <f t="shared" si="19"/>
        <v>1</v>
      </c>
      <c r="AA208" s="5">
        <f t="shared" si="20"/>
        <v>9</v>
      </c>
      <c r="AB208" s="5">
        <f t="shared" si="21"/>
        <v>0</v>
      </c>
      <c r="AC208" s="5">
        <f t="shared" si="22"/>
        <v>1</v>
      </c>
      <c r="AD208" s="5">
        <f t="shared" si="23"/>
        <v>1</v>
      </c>
      <c r="AE208" s="5">
        <f t="shared" si="24"/>
        <v>1</v>
      </c>
      <c r="AF208" s="5">
        <f t="shared" si="25"/>
        <v>0</v>
      </c>
      <c r="AG208" s="5">
        <f t="shared" si="26"/>
        <v>9</v>
      </c>
      <c r="AH208" s="5">
        <f t="shared" si="27"/>
        <v>0</v>
      </c>
      <c r="AI208" s="5">
        <f t="shared" si="28"/>
        <v>0</v>
      </c>
      <c r="AJ208" s="5">
        <f t="shared" si="29"/>
        <v>0</v>
      </c>
      <c r="AK208" s="5">
        <f t="shared" si="30"/>
        <v>0</v>
      </c>
      <c r="AL208" s="5">
        <f t="shared" si="31"/>
        <v>1</v>
      </c>
      <c r="AM208" s="5">
        <f t="shared" si="32"/>
        <v>8</v>
      </c>
      <c r="AN208" s="5">
        <f t="shared" si="33"/>
        <v>0</v>
      </c>
      <c r="AO208" s="5">
        <f t="shared" si="34"/>
        <v>1</v>
      </c>
    </row>
    <row r="209" spans="1:41" ht="12.75" customHeight="1" x14ac:dyDescent="0.2">
      <c r="A209" s="9">
        <v>2021</v>
      </c>
      <c r="B209" s="9">
        <v>123336</v>
      </c>
      <c r="C209" s="9" t="s">
        <v>958</v>
      </c>
      <c r="D209" s="9" t="s">
        <v>962</v>
      </c>
      <c r="E209" s="9" t="s">
        <v>1384</v>
      </c>
      <c r="F209" s="9" t="s">
        <v>1385</v>
      </c>
      <c r="G209" s="5">
        <f t="shared" si="0"/>
        <v>0</v>
      </c>
      <c r="H209" s="5">
        <f t="shared" si="1"/>
        <v>0</v>
      </c>
      <c r="I209" s="5">
        <f t="shared" si="2"/>
        <v>0</v>
      </c>
      <c r="J209" s="5">
        <f t="shared" si="3"/>
        <v>1</v>
      </c>
      <c r="K209" s="5">
        <f t="shared" si="4"/>
        <v>1</v>
      </c>
      <c r="L209" s="5">
        <f t="shared" si="5"/>
        <v>0</v>
      </c>
      <c r="M209" s="5">
        <f t="shared" si="6"/>
        <v>1</v>
      </c>
      <c r="N209" s="5">
        <f t="shared" si="7"/>
        <v>1</v>
      </c>
      <c r="O209" s="5">
        <f t="shared" si="8"/>
        <v>0</v>
      </c>
      <c r="P209" s="5">
        <f t="shared" si="9"/>
        <v>0</v>
      </c>
      <c r="Q209" s="5">
        <f t="shared" si="10"/>
        <v>0</v>
      </c>
      <c r="R209" s="5">
        <f t="shared" si="11"/>
        <v>9</v>
      </c>
      <c r="S209" s="5">
        <f t="shared" si="12"/>
        <v>0</v>
      </c>
      <c r="T209" s="5">
        <f t="shared" si="13"/>
        <v>0</v>
      </c>
      <c r="U209" s="5">
        <f t="shared" si="14"/>
        <v>1</v>
      </c>
      <c r="V209" s="5">
        <f t="shared" si="15"/>
        <v>0</v>
      </c>
      <c r="W209" s="5">
        <f t="shared" si="16"/>
        <v>9</v>
      </c>
      <c r="X209" s="5">
        <f t="shared" si="17"/>
        <v>0</v>
      </c>
      <c r="Y209" s="5">
        <f t="shared" si="18"/>
        <v>1</v>
      </c>
      <c r="Z209" s="5">
        <f t="shared" si="19"/>
        <v>0</v>
      </c>
      <c r="AA209" s="5">
        <f t="shared" si="20"/>
        <v>9</v>
      </c>
      <c r="AB209" s="5">
        <f t="shared" si="21"/>
        <v>1</v>
      </c>
      <c r="AC209" s="5">
        <f t="shared" si="22"/>
        <v>1</v>
      </c>
      <c r="AD209" s="5">
        <f t="shared" si="23"/>
        <v>0</v>
      </c>
      <c r="AE209" s="5">
        <f t="shared" si="24"/>
        <v>9</v>
      </c>
      <c r="AF209" s="5">
        <f t="shared" si="25"/>
        <v>9</v>
      </c>
      <c r="AG209" s="5">
        <f t="shared" si="26"/>
        <v>1</v>
      </c>
      <c r="AH209" s="5">
        <f t="shared" si="27"/>
        <v>1</v>
      </c>
      <c r="AI209" s="5">
        <f t="shared" si="28"/>
        <v>1</v>
      </c>
      <c r="AJ209" s="5">
        <f t="shared" si="29"/>
        <v>0</v>
      </c>
      <c r="AK209" s="5">
        <f t="shared" si="30"/>
        <v>0</v>
      </c>
      <c r="AL209" s="5">
        <f t="shared" si="31"/>
        <v>0</v>
      </c>
      <c r="AM209" s="5">
        <f t="shared" si="32"/>
        <v>0</v>
      </c>
      <c r="AN209" s="5">
        <f t="shared" si="33"/>
        <v>1</v>
      </c>
      <c r="AO209" s="5">
        <f t="shared" si="34"/>
        <v>0</v>
      </c>
    </row>
    <row r="210" spans="1:41" ht="12.75" customHeight="1" x14ac:dyDescent="0.2">
      <c r="A210" s="9">
        <v>2021</v>
      </c>
      <c r="B210" s="9">
        <v>123336</v>
      </c>
      <c r="C210" s="9" t="s">
        <v>958</v>
      </c>
      <c r="D210" s="9" t="s">
        <v>962</v>
      </c>
      <c r="E210" s="9" t="s">
        <v>1386</v>
      </c>
      <c r="F210" s="9" t="s">
        <v>1387</v>
      </c>
      <c r="G210" s="5">
        <f t="shared" si="0"/>
        <v>1</v>
      </c>
      <c r="H210" s="5">
        <f t="shared" si="1"/>
        <v>0</v>
      </c>
      <c r="I210" s="5">
        <f t="shared" si="2"/>
        <v>0</v>
      </c>
      <c r="J210" s="5">
        <f t="shared" si="3"/>
        <v>0</v>
      </c>
      <c r="K210" s="5">
        <f t="shared" si="4"/>
        <v>1</v>
      </c>
      <c r="L210" s="5">
        <f t="shared" si="5"/>
        <v>1</v>
      </c>
      <c r="M210" s="5">
        <f t="shared" si="6"/>
        <v>1</v>
      </c>
      <c r="N210" s="5">
        <f t="shared" si="7"/>
        <v>0</v>
      </c>
      <c r="O210" s="5">
        <f t="shared" si="8"/>
        <v>0</v>
      </c>
      <c r="P210" s="5">
        <f t="shared" si="9"/>
        <v>0</v>
      </c>
      <c r="Q210" s="5">
        <f t="shared" si="10"/>
        <v>0</v>
      </c>
      <c r="R210" s="5">
        <f t="shared" si="11"/>
        <v>9</v>
      </c>
      <c r="S210" s="5">
        <f t="shared" si="12"/>
        <v>1</v>
      </c>
      <c r="T210" s="5">
        <f t="shared" si="13"/>
        <v>0</v>
      </c>
      <c r="U210" s="5">
        <f t="shared" si="14"/>
        <v>1</v>
      </c>
      <c r="V210" s="5">
        <f t="shared" si="15"/>
        <v>1</v>
      </c>
      <c r="W210" s="5">
        <f t="shared" si="16"/>
        <v>9</v>
      </c>
      <c r="X210" s="5">
        <f t="shared" si="17"/>
        <v>0</v>
      </c>
      <c r="Y210" s="5">
        <f t="shared" si="18"/>
        <v>0</v>
      </c>
      <c r="Z210" s="5">
        <f t="shared" si="19"/>
        <v>0</v>
      </c>
      <c r="AA210" s="5">
        <f t="shared" si="20"/>
        <v>9</v>
      </c>
      <c r="AB210" s="5">
        <f t="shared" si="21"/>
        <v>0</v>
      </c>
      <c r="AC210" s="5">
        <f t="shared" si="22"/>
        <v>0</v>
      </c>
      <c r="AD210" s="5">
        <f t="shared" si="23"/>
        <v>0</v>
      </c>
      <c r="AE210" s="5">
        <f t="shared" si="24"/>
        <v>9</v>
      </c>
      <c r="AF210" s="5">
        <f t="shared" si="25"/>
        <v>9</v>
      </c>
      <c r="AG210" s="5">
        <f t="shared" si="26"/>
        <v>1</v>
      </c>
      <c r="AH210" s="5">
        <f t="shared" si="27"/>
        <v>1</v>
      </c>
      <c r="AI210" s="5">
        <f t="shared" si="28"/>
        <v>1</v>
      </c>
      <c r="AJ210" s="5">
        <f t="shared" si="29"/>
        <v>1</v>
      </c>
      <c r="AK210" s="5">
        <f t="shared" si="30"/>
        <v>0</v>
      </c>
      <c r="AL210" s="5">
        <f t="shared" si="31"/>
        <v>0</v>
      </c>
      <c r="AM210" s="5">
        <f t="shared" si="32"/>
        <v>1</v>
      </c>
      <c r="AN210" s="5">
        <f t="shared" si="33"/>
        <v>0</v>
      </c>
      <c r="AO210" s="5">
        <f t="shared" si="34"/>
        <v>0</v>
      </c>
    </row>
    <row r="211" spans="1:41" ht="12.75" customHeight="1" x14ac:dyDescent="0.2">
      <c r="A211" s="9">
        <v>2021</v>
      </c>
      <c r="B211" s="9">
        <v>123336</v>
      </c>
      <c r="C211" s="9" t="s">
        <v>958</v>
      </c>
      <c r="D211" s="9" t="s">
        <v>962</v>
      </c>
      <c r="E211" s="9" t="s">
        <v>1066</v>
      </c>
      <c r="F211" s="9" t="s">
        <v>1388</v>
      </c>
      <c r="G211" s="5">
        <f t="shared" si="0"/>
        <v>0</v>
      </c>
      <c r="H211" s="5">
        <f t="shared" si="1"/>
        <v>0</v>
      </c>
      <c r="I211" s="5">
        <f t="shared" si="2"/>
        <v>1</v>
      </c>
      <c r="J211" s="5">
        <f t="shared" si="3"/>
        <v>0</v>
      </c>
      <c r="K211" s="5">
        <f t="shared" si="4"/>
        <v>0</v>
      </c>
      <c r="L211" s="5">
        <f t="shared" si="5"/>
        <v>1</v>
      </c>
      <c r="M211" s="5">
        <f t="shared" si="6"/>
        <v>1</v>
      </c>
      <c r="N211" s="5">
        <f t="shared" si="7"/>
        <v>0</v>
      </c>
      <c r="O211" s="5">
        <f t="shared" si="8"/>
        <v>1</v>
      </c>
      <c r="P211" s="5">
        <f t="shared" si="9"/>
        <v>1</v>
      </c>
      <c r="Q211" s="5">
        <f t="shared" si="10"/>
        <v>0</v>
      </c>
      <c r="R211" s="5">
        <f t="shared" si="11"/>
        <v>9</v>
      </c>
      <c r="S211" s="5">
        <f t="shared" si="12"/>
        <v>0</v>
      </c>
      <c r="T211" s="5">
        <f t="shared" si="13"/>
        <v>0</v>
      </c>
      <c r="U211" s="5">
        <f t="shared" si="14"/>
        <v>0</v>
      </c>
      <c r="V211" s="5">
        <f t="shared" si="15"/>
        <v>0</v>
      </c>
      <c r="W211" s="5">
        <f t="shared" si="16"/>
        <v>9</v>
      </c>
      <c r="X211" s="5">
        <f t="shared" si="17"/>
        <v>0</v>
      </c>
      <c r="Y211" s="5">
        <f t="shared" si="18"/>
        <v>1</v>
      </c>
      <c r="Z211" s="5">
        <f t="shared" si="19"/>
        <v>0</v>
      </c>
      <c r="AA211" s="5">
        <f t="shared" si="20"/>
        <v>9</v>
      </c>
      <c r="AB211" s="5">
        <f t="shared" si="21"/>
        <v>1</v>
      </c>
      <c r="AC211" s="5">
        <f t="shared" si="22"/>
        <v>0</v>
      </c>
      <c r="AD211" s="5">
        <f t="shared" si="23"/>
        <v>0</v>
      </c>
      <c r="AE211" s="5">
        <f t="shared" si="24"/>
        <v>9</v>
      </c>
      <c r="AF211" s="5">
        <f t="shared" si="25"/>
        <v>9</v>
      </c>
      <c r="AG211" s="5">
        <f t="shared" si="26"/>
        <v>0</v>
      </c>
      <c r="AH211" s="5">
        <f t="shared" si="27"/>
        <v>1</v>
      </c>
      <c r="AI211" s="5">
        <f t="shared" si="28"/>
        <v>0</v>
      </c>
      <c r="AJ211" s="5">
        <f t="shared" si="29"/>
        <v>1</v>
      </c>
      <c r="AK211" s="5">
        <f t="shared" si="30"/>
        <v>1</v>
      </c>
      <c r="AL211" s="5">
        <f t="shared" si="31"/>
        <v>1</v>
      </c>
      <c r="AM211" s="5">
        <f t="shared" si="32"/>
        <v>0</v>
      </c>
      <c r="AN211" s="5">
        <f t="shared" si="33"/>
        <v>0</v>
      </c>
      <c r="AO211" s="5">
        <f t="shared" si="34"/>
        <v>1</v>
      </c>
    </row>
    <row r="212" spans="1:41" ht="12.75" customHeight="1" x14ac:dyDescent="0.2">
      <c r="A212" s="9">
        <v>2021</v>
      </c>
      <c r="B212" s="9">
        <v>1179970</v>
      </c>
      <c r="C212" s="9" t="s">
        <v>958</v>
      </c>
      <c r="D212" s="9" t="s">
        <v>963</v>
      </c>
      <c r="E212" s="9" t="s">
        <v>1389</v>
      </c>
      <c r="F212" s="9" t="s">
        <v>1390</v>
      </c>
      <c r="G212" s="5">
        <f t="shared" si="0"/>
        <v>0</v>
      </c>
      <c r="H212" s="5">
        <f t="shared" si="1"/>
        <v>0</v>
      </c>
      <c r="I212" s="5">
        <f t="shared" si="2"/>
        <v>1</v>
      </c>
      <c r="J212" s="5">
        <f t="shared" si="3"/>
        <v>0</v>
      </c>
      <c r="K212" s="5">
        <f t="shared" si="4"/>
        <v>0</v>
      </c>
      <c r="L212" s="5">
        <f t="shared" si="5"/>
        <v>0</v>
      </c>
      <c r="M212" s="5">
        <f t="shared" si="6"/>
        <v>1</v>
      </c>
      <c r="N212" s="5">
        <f t="shared" si="7"/>
        <v>0</v>
      </c>
      <c r="O212" s="5">
        <f t="shared" si="8"/>
        <v>0</v>
      </c>
      <c r="P212" s="5">
        <f t="shared" si="9"/>
        <v>0</v>
      </c>
      <c r="Q212" s="5">
        <f t="shared" si="10"/>
        <v>1</v>
      </c>
      <c r="R212" s="5">
        <f t="shared" si="11"/>
        <v>1</v>
      </c>
      <c r="S212" s="5">
        <f t="shared" si="12"/>
        <v>1</v>
      </c>
      <c r="T212" s="5">
        <f t="shared" si="13"/>
        <v>1</v>
      </c>
      <c r="U212" s="5">
        <f t="shared" si="14"/>
        <v>0</v>
      </c>
      <c r="V212" s="5">
        <f t="shared" si="15"/>
        <v>0</v>
      </c>
      <c r="W212" s="5">
        <f t="shared" si="16"/>
        <v>0</v>
      </c>
      <c r="X212" s="5">
        <f t="shared" si="17"/>
        <v>0</v>
      </c>
      <c r="Y212" s="5">
        <f t="shared" si="18"/>
        <v>9</v>
      </c>
      <c r="Z212" s="5">
        <f t="shared" si="19"/>
        <v>1</v>
      </c>
      <c r="AA212" s="5">
        <f t="shared" si="20"/>
        <v>0</v>
      </c>
      <c r="AB212" s="5">
        <f t="shared" si="21"/>
        <v>9</v>
      </c>
      <c r="AC212" s="5">
        <f t="shared" si="22"/>
        <v>0</v>
      </c>
      <c r="AD212" s="5">
        <f t="shared" si="23"/>
        <v>1</v>
      </c>
      <c r="AE212" s="5">
        <f t="shared" si="24"/>
        <v>0</v>
      </c>
      <c r="AF212" s="5">
        <f t="shared" si="25"/>
        <v>0</v>
      </c>
      <c r="AG212" s="5">
        <f t="shared" si="26"/>
        <v>1</v>
      </c>
      <c r="AH212" s="5">
        <f t="shared" si="27"/>
        <v>1</v>
      </c>
      <c r="AI212" s="5">
        <f t="shared" si="28"/>
        <v>1</v>
      </c>
      <c r="AJ212" s="5">
        <f t="shared" si="29"/>
        <v>0</v>
      </c>
      <c r="AK212" s="5">
        <f t="shared" si="30"/>
        <v>1</v>
      </c>
      <c r="AL212" s="5">
        <f t="shared" si="31"/>
        <v>0</v>
      </c>
      <c r="AM212" s="5">
        <f t="shared" si="32"/>
        <v>1</v>
      </c>
      <c r="AN212" s="5">
        <f t="shared" si="33"/>
        <v>0</v>
      </c>
      <c r="AO212" s="5">
        <f t="shared" si="34"/>
        <v>0</v>
      </c>
    </row>
    <row r="213" spans="1:41" ht="12.75" customHeight="1" x14ac:dyDescent="0.2">
      <c r="A213" s="9">
        <v>2021</v>
      </c>
      <c r="B213" s="9">
        <v>1103909</v>
      </c>
      <c r="C213" s="9" t="s">
        <v>958</v>
      </c>
      <c r="D213" s="9" t="s">
        <v>1061</v>
      </c>
      <c r="E213" s="9" t="s">
        <v>1391</v>
      </c>
      <c r="F213" s="9" t="s">
        <v>1392</v>
      </c>
      <c r="G213" s="5">
        <f t="shared" si="0"/>
        <v>0</v>
      </c>
      <c r="H213" s="5">
        <f t="shared" si="1"/>
        <v>0</v>
      </c>
      <c r="I213" s="5">
        <f t="shared" si="2"/>
        <v>1</v>
      </c>
      <c r="J213" s="5">
        <f t="shared" si="3"/>
        <v>0</v>
      </c>
      <c r="K213" s="5">
        <f t="shared" si="4"/>
        <v>1</v>
      </c>
      <c r="L213" s="5">
        <f t="shared" si="5"/>
        <v>1</v>
      </c>
      <c r="M213" s="5">
        <f t="shared" si="6"/>
        <v>1</v>
      </c>
      <c r="N213" s="5">
        <f t="shared" si="7"/>
        <v>1</v>
      </c>
      <c r="O213" s="5">
        <f t="shared" si="8"/>
        <v>1</v>
      </c>
      <c r="P213" s="5">
        <f t="shared" si="9"/>
        <v>0</v>
      </c>
      <c r="Q213" s="5">
        <f t="shared" si="10"/>
        <v>0</v>
      </c>
      <c r="R213" s="5">
        <f t="shared" si="11"/>
        <v>0</v>
      </c>
      <c r="S213" s="5">
        <f t="shared" si="12"/>
        <v>9</v>
      </c>
      <c r="T213" s="5">
        <f t="shared" si="13"/>
        <v>0</v>
      </c>
      <c r="U213" s="5">
        <f t="shared" si="14"/>
        <v>0</v>
      </c>
      <c r="V213" s="5">
        <f t="shared" si="15"/>
        <v>1</v>
      </c>
      <c r="W213" s="5">
        <f t="shared" si="16"/>
        <v>0</v>
      </c>
      <c r="X213" s="5">
        <f t="shared" si="17"/>
        <v>1</v>
      </c>
      <c r="Y213" s="5">
        <f t="shared" si="18"/>
        <v>9</v>
      </c>
      <c r="Z213" s="5">
        <f t="shared" si="19"/>
        <v>0</v>
      </c>
      <c r="AA213" s="5">
        <f t="shared" si="20"/>
        <v>9</v>
      </c>
      <c r="AB213" s="5">
        <f t="shared" si="21"/>
        <v>9</v>
      </c>
      <c r="AC213" s="5">
        <f t="shared" si="22"/>
        <v>9</v>
      </c>
      <c r="AD213" s="5">
        <f t="shared" si="23"/>
        <v>9</v>
      </c>
      <c r="AE213" s="5">
        <f t="shared" si="24"/>
        <v>0</v>
      </c>
      <c r="AF213" s="5">
        <f t="shared" si="25"/>
        <v>9</v>
      </c>
      <c r="AG213" s="5">
        <f t="shared" si="26"/>
        <v>0</v>
      </c>
      <c r="AH213" s="5">
        <f t="shared" si="27"/>
        <v>0</v>
      </c>
      <c r="AI213" s="5">
        <f t="shared" si="28"/>
        <v>0</v>
      </c>
      <c r="AJ213" s="5">
        <f t="shared" si="29"/>
        <v>1</v>
      </c>
      <c r="AK213" s="5">
        <f t="shared" si="30"/>
        <v>1</v>
      </c>
      <c r="AL213" s="5">
        <f t="shared" si="31"/>
        <v>0</v>
      </c>
      <c r="AM213" s="5">
        <f t="shared" si="32"/>
        <v>1</v>
      </c>
      <c r="AN213" s="5">
        <f t="shared" si="33"/>
        <v>0</v>
      </c>
      <c r="AO213" s="5">
        <f t="shared" si="34"/>
        <v>0</v>
      </c>
    </row>
    <row r="214" spans="1:41" ht="12.75" customHeight="1" x14ac:dyDescent="0.2">
      <c r="A214" s="9">
        <v>2021</v>
      </c>
      <c r="B214" s="9">
        <v>1127927</v>
      </c>
      <c r="C214" s="9" t="s">
        <v>958</v>
      </c>
      <c r="D214" s="9" t="s">
        <v>1003</v>
      </c>
      <c r="E214" s="9" t="s">
        <v>1393</v>
      </c>
      <c r="F214" s="9" t="s">
        <v>1394</v>
      </c>
      <c r="G214" s="5">
        <f t="shared" si="0"/>
        <v>0</v>
      </c>
      <c r="H214" s="5">
        <f t="shared" si="1"/>
        <v>0</v>
      </c>
      <c r="I214" s="5">
        <f t="shared" si="2"/>
        <v>1</v>
      </c>
      <c r="J214" s="5">
        <f t="shared" si="3"/>
        <v>1</v>
      </c>
      <c r="K214" s="5">
        <f t="shared" si="4"/>
        <v>1</v>
      </c>
      <c r="L214" s="5">
        <f t="shared" si="5"/>
        <v>1</v>
      </c>
      <c r="M214" s="5">
        <f t="shared" si="6"/>
        <v>0</v>
      </c>
      <c r="N214" s="5">
        <f t="shared" si="7"/>
        <v>1</v>
      </c>
      <c r="O214" s="5">
        <f t="shared" si="8"/>
        <v>9</v>
      </c>
      <c r="P214" s="5">
        <f t="shared" si="9"/>
        <v>9</v>
      </c>
      <c r="Q214" s="5">
        <f t="shared" si="10"/>
        <v>0</v>
      </c>
      <c r="R214" s="5">
        <f t="shared" si="11"/>
        <v>0</v>
      </c>
      <c r="S214" s="5">
        <f t="shared" si="12"/>
        <v>9</v>
      </c>
      <c r="T214" s="5">
        <f t="shared" si="13"/>
        <v>9</v>
      </c>
      <c r="U214" s="5">
        <f t="shared" si="14"/>
        <v>0</v>
      </c>
      <c r="V214" s="5">
        <f t="shared" si="15"/>
        <v>9</v>
      </c>
      <c r="W214" s="5">
        <f t="shared" si="16"/>
        <v>0</v>
      </c>
      <c r="X214" s="5">
        <f t="shared" si="17"/>
        <v>9</v>
      </c>
      <c r="Y214" s="5">
        <f t="shared" si="18"/>
        <v>1</v>
      </c>
      <c r="Z214" s="5">
        <f t="shared" si="19"/>
        <v>1</v>
      </c>
      <c r="AA214" s="5">
        <f t="shared" si="20"/>
        <v>9</v>
      </c>
      <c r="AB214" s="5">
        <f t="shared" si="21"/>
        <v>0</v>
      </c>
      <c r="AC214" s="5">
        <f t="shared" si="22"/>
        <v>0</v>
      </c>
      <c r="AD214" s="5">
        <f t="shared" si="23"/>
        <v>1</v>
      </c>
      <c r="AE214" s="5">
        <f t="shared" si="24"/>
        <v>0</v>
      </c>
      <c r="AF214" s="5">
        <f t="shared" si="25"/>
        <v>0</v>
      </c>
      <c r="AG214" s="5">
        <f t="shared" si="26"/>
        <v>0</v>
      </c>
      <c r="AH214" s="5">
        <f t="shared" si="27"/>
        <v>1</v>
      </c>
      <c r="AI214" s="5">
        <f t="shared" si="28"/>
        <v>0</v>
      </c>
      <c r="AJ214" s="5">
        <f t="shared" si="29"/>
        <v>1</v>
      </c>
      <c r="AK214" s="5">
        <f t="shared" si="30"/>
        <v>0</v>
      </c>
      <c r="AL214" s="5">
        <f t="shared" si="31"/>
        <v>1</v>
      </c>
      <c r="AM214" s="5">
        <f t="shared" si="32"/>
        <v>0</v>
      </c>
      <c r="AN214" s="5">
        <f t="shared" si="33"/>
        <v>0</v>
      </c>
      <c r="AO214" s="5">
        <f t="shared" si="34"/>
        <v>1</v>
      </c>
    </row>
    <row r="215" spans="1:41" ht="12.75" customHeight="1" x14ac:dyDescent="0.2">
      <c r="A215" s="9">
        <v>2021</v>
      </c>
      <c r="B215" s="9">
        <v>1308687</v>
      </c>
      <c r="C215" s="9" t="s">
        <v>958</v>
      </c>
      <c r="D215" s="9" t="s">
        <v>977</v>
      </c>
      <c r="E215" s="9" t="s">
        <v>1395</v>
      </c>
      <c r="F215" s="9" t="s">
        <v>1396</v>
      </c>
      <c r="G215" s="5">
        <f t="shared" si="0"/>
        <v>0</v>
      </c>
      <c r="H215" s="5">
        <f t="shared" si="1"/>
        <v>0</v>
      </c>
      <c r="I215" s="5">
        <f t="shared" si="2"/>
        <v>0</v>
      </c>
      <c r="J215" s="5">
        <f t="shared" si="3"/>
        <v>0</v>
      </c>
      <c r="K215" s="5">
        <f t="shared" si="4"/>
        <v>0</v>
      </c>
      <c r="L215" s="5">
        <f t="shared" si="5"/>
        <v>1</v>
      </c>
      <c r="M215" s="5">
        <f t="shared" si="6"/>
        <v>0</v>
      </c>
      <c r="N215" s="5">
        <f t="shared" si="7"/>
        <v>0</v>
      </c>
      <c r="O215" s="5">
        <f t="shared" si="8"/>
        <v>9</v>
      </c>
      <c r="P215" s="5">
        <f t="shared" si="9"/>
        <v>1</v>
      </c>
      <c r="Q215" s="5">
        <f t="shared" si="10"/>
        <v>0</v>
      </c>
      <c r="R215" s="5">
        <f t="shared" si="11"/>
        <v>9</v>
      </c>
      <c r="S215" s="5">
        <f t="shared" si="12"/>
        <v>0</v>
      </c>
      <c r="T215" s="5">
        <f t="shared" si="13"/>
        <v>1</v>
      </c>
      <c r="U215" s="5">
        <f t="shared" si="14"/>
        <v>1</v>
      </c>
      <c r="V215" s="5">
        <f t="shared" si="15"/>
        <v>9</v>
      </c>
      <c r="W215" s="5">
        <f t="shared" si="16"/>
        <v>9</v>
      </c>
      <c r="X215" s="5">
        <f t="shared" si="17"/>
        <v>1</v>
      </c>
      <c r="Y215" s="5">
        <f t="shared" si="18"/>
        <v>1</v>
      </c>
      <c r="Z215" s="5">
        <f t="shared" si="19"/>
        <v>1</v>
      </c>
      <c r="AA215" s="5">
        <f t="shared" si="20"/>
        <v>0</v>
      </c>
      <c r="AB215" s="5">
        <f t="shared" si="21"/>
        <v>9</v>
      </c>
      <c r="AC215" s="5">
        <f t="shared" si="22"/>
        <v>1</v>
      </c>
      <c r="AD215" s="5">
        <f t="shared" si="23"/>
        <v>9</v>
      </c>
      <c r="AE215" s="5">
        <f t="shared" si="24"/>
        <v>0</v>
      </c>
      <c r="AF215" s="5">
        <f t="shared" si="25"/>
        <v>0</v>
      </c>
      <c r="AG215" s="5">
        <f t="shared" si="26"/>
        <v>0</v>
      </c>
      <c r="AH215" s="5">
        <f t="shared" si="27"/>
        <v>1</v>
      </c>
      <c r="AI215" s="5">
        <f t="shared" si="28"/>
        <v>9</v>
      </c>
      <c r="AJ215" s="5">
        <f t="shared" si="29"/>
        <v>0</v>
      </c>
      <c r="AK215" s="5">
        <f t="shared" si="30"/>
        <v>0</v>
      </c>
      <c r="AL215" s="5">
        <f t="shared" si="31"/>
        <v>1</v>
      </c>
      <c r="AM215" s="5">
        <f t="shared" si="32"/>
        <v>0</v>
      </c>
      <c r="AN215" s="5">
        <f t="shared" si="33"/>
        <v>0</v>
      </c>
      <c r="AO215" s="5">
        <f t="shared" si="34"/>
        <v>0</v>
      </c>
    </row>
    <row r="216" spans="1:41" ht="12.75" customHeight="1" x14ac:dyDescent="0.2">
      <c r="A216" s="9">
        <v>2021</v>
      </c>
      <c r="B216" s="9">
        <v>1308687</v>
      </c>
      <c r="C216" s="9" t="s">
        <v>958</v>
      </c>
      <c r="D216" s="9" t="s">
        <v>977</v>
      </c>
      <c r="E216" s="9" t="s">
        <v>1397</v>
      </c>
      <c r="F216" s="9" t="s">
        <v>1398</v>
      </c>
      <c r="G216" s="5">
        <f t="shared" si="0"/>
        <v>0</v>
      </c>
      <c r="H216" s="5">
        <f t="shared" si="1"/>
        <v>0</v>
      </c>
      <c r="I216" s="5">
        <f t="shared" si="2"/>
        <v>1</v>
      </c>
      <c r="J216" s="5">
        <f t="shared" si="3"/>
        <v>0</v>
      </c>
      <c r="K216" s="5">
        <f t="shared" si="4"/>
        <v>0</v>
      </c>
      <c r="L216" s="5">
        <f t="shared" si="5"/>
        <v>0</v>
      </c>
      <c r="M216" s="5">
        <f t="shared" si="6"/>
        <v>1</v>
      </c>
      <c r="N216" s="5">
        <f t="shared" si="7"/>
        <v>1</v>
      </c>
      <c r="O216" s="5">
        <f t="shared" si="8"/>
        <v>9</v>
      </c>
      <c r="P216" s="5">
        <f t="shared" si="9"/>
        <v>0</v>
      </c>
      <c r="Q216" s="5">
        <f t="shared" si="10"/>
        <v>1</v>
      </c>
      <c r="R216" s="5">
        <f t="shared" si="11"/>
        <v>9</v>
      </c>
      <c r="S216" s="5">
        <f t="shared" si="12"/>
        <v>0</v>
      </c>
      <c r="T216" s="5">
        <f t="shared" si="13"/>
        <v>0</v>
      </c>
      <c r="U216" s="5">
        <f t="shared" si="14"/>
        <v>0</v>
      </c>
      <c r="V216" s="5">
        <f t="shared" si="15"/>
        <v>9</v>
      </c>
      <c r="W216" s="5">
        <f t="shared" si="16"/>
        <v>9</v>
      </c>
      <c r="X216" s="5">
        <f t="shared" si="17"/>
        <v>0</v>
      </c>
      <c r="Y216" s="5">
        <f t="shared" si="18"/>
        <v>0</v>
      </c>
      <c r="Z216" s="5">
        <f t="shared" si="19"/>
        <v>1</v>
      </c>
      <c r="AA216" s="5">
        <f t="shared" si="20"/>
        <v>1</v>
      </c>
      <c r="AB216" s="5">
        <f t="shared" si="21"/>
        <v>9</v>
      </c>
      <c r="AC216" s="5">
        <f t="shared" si="22"/>
        <v>1</v>
      </c>
      <c r="AD216" s="5">
        <f t="shared" si="23"/>
        <v>9</v>
      </c>
      <c r="AE216" s="5">
        <f t="shared" si="24"/>
        <v>0</v>
      </c>
      <c r="AF216" s="5">
        <f t="shared" si="25"/>
        <v>0</v>
      </c>
      <c r="AG216" s="5">
        <f t="shared" si="26"/>
        <v>0</v>
      </c>
      <c r="AH216" s="5">
        <f t="shared" si="27"/>
        <v>1</v>
      </c>
      <c r="AI216" s="5">
        <f t="shared" si="28"/>
        <v>9</v>
      </c>
      <c r="AJ216" s="5">
        <f t="shared" si="29"/>
        <v>0</v>
      </c>
      <c r="AK216" s="5">
        <f t="shared" si="30"/>
        <v>1</v>
      </c>
      <c r="AL216" s="5">
        <f t="shared" si="31"/>
        <v>1</v>
      </c>
      <c r="AM216" s="5">
        <f t="shared" si="32"/>
        <v>0</v>
      </c>
      <c r="AN216" s="5">
        <f t="shared" si="33"/>
        <v>1</v>
      </c>
      <c r="AO216" s="5">
        <f t="shared" si="34"/>
        <v>0</v>
      </c>
    </row>
    <row r="217" spans="1:41" ht="12.75" customHeight="1" x14ac:dyDescent="0.2">
      <c r="A217" s="9">
        <v>2021</v>
      </c>
      <c r="B217" s="9">
        <v>123336</v>
      </c>
      <c r="C217" s="9" t="s">
        <v>958</v>
      </c>
      <c r="D217" s="9" t="s">
        <v>962</v>
      </c>
      <c r="E217" s="9" t="s">
        <v>1399</v>
      </c>
      <c r="F217" s="9" t="s">
        <v>1400</v>
      </c>
      <c r="G217" s="5">
        <f t="shared" si="0"/>
        <v>1</v>
      </c>
      <c r="H217" s="5">
        <f t="shared" si="1"/>
        <v>0</v>
      </c>
      <c r="I217" s="5">
        <f t="shared" si="2"/>
        <v>1</v>
      </c>
      <c r="J217" s="5">
        <f t="shared" si="3"/>
        <v>0</v>
      </c>
      <c r="K217" s="5">
        <f t="shared" si="4"/>
        <v>0</v>
      </c>
      <c r="L217" s="5">
        <f t="shared" si="5"/>
        <v>0</v>
      </c>
      <c r="M217" s="5">
        <f t="shared" si="6"/>
        <v>1</v>
      </c>
      <c r="N217" s="5">
        <f t="shared" si="7"/>
        <v>0</v>
      </c>
      <c r="O217" s="5">
        <f t="shared" si="8"/>
        <v>0</v>
      </c>
      <c r="P217" s="5">
        <f t="shared" si="9"/>
        <v>0</v>
      </c>
      <c r="Q217" s="5">
        <f t="shared" si="10"/>
        <v>0</v>
      </c>
      <c r="R217" s="5">
        <f t="shared" si="11"/>
        <v>9</v>
      </c>
      <c r="S217" s="5">
        <f t="shared" si="12"/>
        <v>1</v>
      </c>
      <c r="T217" s="5">
        <f t="shared" si="13"/>
        <v>0</v>
      </c>
      <c r="U217" s="5">
        <f t="shared" si="14"/>
        <v>0</v>
      </c>
      <c r="V217" s="5">
        <f t="shared" si="15"/>
        <v>1</v>
      </c>
      <c r="W217" s="5">
        <f t="shared" si="16"/>
        <v>9</v>
      </c>
      <c r="X217" s="5">
        <f t="shared" si="17"/>
        <v>1</v>
      </c>
      <c r="Y217" s="5">
        <f t="shared" si="18"/>
        <v>1</v>
      </c>
      <c r="Z217" s="5">
        <f t="shared" si="19"/>
        <v>0</v>
      </c>
      <c r="AA217" s="5">
        <f t="shared" si="20"/>
        <v>9</v>
      </c>
      <c r="AB217" s="5">
        <f t="shared" si="21"/>
        <v>0</v>
      </c>
      <c r="AC217" s="5">
        <f t="shared" si="22"/>
        <v>1</v>
      </c>
      <c r="AD217" s="5">
        <f t="shared" si="23"/>
        <v>0</v>
      </c>
      <c r="AE217" s="5">
        <f t="shared" si="24"/>
        <v>9</v>
      </c>
      <c r="AF217" s="5">
        <f t="shared" si="25"/>
        <v>9</v>
      </c>
      <c r="AG217" s="5">
        <f t="shared" si="26"/>
        <v>0</v>
      </c>
      <c r="AH217" s="5">
        <f t="shared" si="27"/>
        <v>0</v>
      </c>
      <c r="AI217" s="5">
        <f t="shared" si="28"/>
        <v>1</v>
      </c>
      <c r="AJ217" s="5">
        <f t="shared" si="29"/>
        <v>1</v>
      </c>
      <c r="AK217" s="5">
        <f t="shared" si="30"/>
        <v>0</v>
      </c>
      <c r="AL217" s="5">
        <f t="shared" si="31"/>
        <v>0</v>
      </c>
      <c r="AM217" s="5">
        <f t="shared" si="32"/>
        <v>1</v>
      </c>
      <c r="AN217" s="5">
        <f t="shared" si="33"/>
        <v>0</v>
      </c>
      <c r="AO217" s="5">
        <f t="shared" si="34"/>
        <v>0</v>
      </c>
    </row>
    <row r="218" spans="1:41" ht="12.75" customHeight="1" x14ac:dyDescent="0.2">
      <c r="A218" s="9">
        <v>2021</v>
      </c>
      <c r="B218" s="9">
        <v>123336</v>
      </c>
      <c r="C218" s="9" t="s">
        <v>958</v>
      </c>
      <c r="D218" s="9" t="s">
        <v>962</v>
      </c>
      <c r="E218" s="9" t="s">
        <v>1401</v>
      </c>
      <c r="F218" s="9" t="s">
        <v>1402</v>
      </c>
      <c r="G218" s="5">
        <f t="shared" si="0"/>
        <v>0</v>
      </c>
      <c r="H218" s="5">
        <f t="shared" si="1"/>
        <v>0</v>
      </c>
      <c r="I218" s="5">
        <f t="shared" si="2"/>
        <v>1</v>
      </c>
      <c r="J218" s="5">
        <f t="shared" si="3"/>
        <v>0</v>
      </c>
      <c r="K218" s="5">
        <f t="shared" si="4"/>
        <v>1</v>
      </c>
      <c r="L218" s="5">
        <f t="shared" si="5"/>
        <v>1</v>
      </c>
      <c r="M218" s="5">
        <f t="shared" si="6"/>
        <v>1</v>
      </c>
      <c r="N218" s="5">
        <f t="shared" si="7"/>
        <v>0</v>
      </c>
      <c r="O218" s="5">
        <f t="shared" si="8"/>
        <v>0</v>
      </c>
      <c r="P218" s="5">
        <f t="shared" si="9"/>
        <v>0</v>
      </c>
      <c r="Q218" s="5">
        <f t="shared" si="10"/>
        <v>0</v>
      </c>
      <c r="R218" s="5">
        <f t="shared" si="11"/>
        <v>9</v>
      </c>
      <c r="S218" s="5">
        <f t="shared" si="12"/>
        <v>0</v>
      </c>
      <c r="T218" s="5">
        <f t="shared" si="13"/>
        <v>0</v>
      </c>
      <c r="U218" s="5">
        <f t="shared" si="14"/>
        <v>1</v>
      </c>
      <c r="V218" s="5">
        <f t="shared" si="15"/>
        <v>0</v>
      </c>
      <c r="W218" s="5">
        <f t="shared" si="16"/>
        <v>9</v>
      </c>
      <c r="X218" s="5">
        <f t="shared" si="17"/>
        <v>1</v>
      </c>
      <c r="Y218" s="5">
        <f t="shared" si="18"/>
        <v>0</v>
      </c>
      <c r="Z218" s="5">
        <f t="shared" si="19"/>
        <v>0</v>
      </c>
      <c r="AA218" s="5">
        <f t="shared" si="20"/>
        <v>9</v>
      </c>
      <c r="AB218" s="5">
        <f t="shared" si="21"/>
        <v>0</v>
      </c>
      <c r="AC218" s="5">
        <f t="shared" si="22"/>
        <v>0</v>
      </c>
      <c r="AD218" s="5">
        <f t="shared" si="23"/>
        <v>0</v>
      </c>
      <c r="AE218" s="5">
        <f t="shared" si="24"/>
        <v>9</v>
      </c>
      <c r="AF218" s="5">
        <f t="shared" si="25"/>
        <v>9</v>
      </c>
      <c r="AG218" s="5">
        <f t="shared" si="26"/>
        <v>1</v>
      </c>
      <c r="AH218" s="5">
        <f t="shared" si="27"/>
        <v>1</v>
      </c>
      <c r="AI218" s="5">
        <f t="shared" si="28"/>
        <v>0</v>
      </c>
      <c r="AJ218" s="5">
        <f t="shared" si="29"/>
        <v>0</v>
      </c>
      <c r="AK218" s="5">
        <f t="shared" si="30"/>
        <v>1</v>
      </c>
      <c r="AL218" s="5">
        <f t="shared" si="31"/>
        <v>1</v>
      </c>
      <c r="AM218" s="5">
        <f t="shared" si="32"/>
        <v>0</v>
      </c>
      <c r="AN218" s="5">
        <f t="shared" si="33"/>
        <v>1</v>
      </c>
      <c r="AO218" s="5">
        <f t="shared" si="34"/>
        <v>1</v>
      </c>
    </row>
    <row r="219" spans="1:41" ht="12.75" customHeight="1" x14ac:dyDescent="0.2">
      <c r="A219" s="9">
        <v>2021</v>
      </c>
      <c r="B219" s="9">
        <v>1308687</v>
      </c>
      <c r="C219" s="9" t="s">
        <v>958</v>
      </c>
      <c r="D219" s="9" t="s">
        <v>977</v>
      </c>
      <c r="E219" s="9" t="s">
        <v>1403</v>
      </c>
      <c r="F219" s="9" t="s">
        <v>1404</v>
      </c>
      <c r="G219" s="5">
        <f t="shared" si="0"/>
        <v>1</v>
      </c>
      <c r="H219" s="5">
        <f t="shared" si="1"/>
        <v>0</v>
      </c>
      <c r="I219" s="5">
        <f t="shared" si="2"/>
        <v>0</v>
      </c>
      <c r="J219" s="5">
        <f t="shared" si="3"/>
        <v>0</v>
      </c>
      <c r="K219" s="5">
        <f t="shared" si="4"/>
        <v>1</v>
      </c>
      <c r="L219" s="5">
        <f t="shared" si="5"/>
        <v>0</v>
      </c>
      <c r="M219" s="5">
        <f t="shared" si="6"/>
        <v>0</v>
      </c>
      <c r="N219" s="5">
        <f t="shared" si="7"/>
        <v>1</v>
      </c>
      <c r="O219" s="5">
        <f t="shared" si="8"/>
        <v>9</v>
      </c>
      <c r="P219" s="5">
        <f t="shared" si="9"/>
        <v>1</v>
      </c>
      <c r="Q219" s="5">
        <f t="shared" si="10"/>
        <v>0</v>
      </c>
      <c r="R219" s="5">
        <f t="shared" si="11"/>
        <v>9</v>
      </c>
      <c r="S219" s="5">
        <f t="shared" si="12"/>
        <v>1</v>
      </c>
      <c r="T219" s="5">
        <f t="shared" si="13"/>
        <v>0</v>
      </c>
      <c r="U219" s="5">
        <f t="shared" si="14"/>
        <v>0</v>
      </c>
      <c r="V219" s="5">
        <f t="shared" si="15"/>
        <v>9</v>
      </c>
      <c r="W219" s="5">
        <f t="shared" si="16"/>
        <v>9</v>
      </c>
      <c r="X219" s="5">
        <f t="shared" si="17"/>
        <v>1</v>
      </c>
      <c r="Y219" s="5">
        <f t="shared" si="18"/>
        <v>1</v>
      </c>
      <c r="Z219" s="5">
        <f t="shared" si="19"/>
        <v>0</v>
      </c>
      <c r="AA219" s="5">
        <f t="shared" si="20"/>
        <v>1</v>
      </c>
      <c r="AB219" s="5">
        <f t="shared" si="21"/>
        <v>9</v>
      </c>
      <c r="AC219" s="5">
        <f t="shared" si="22"/>
        <v>0</v>
      </c>
      <c r="AD219" s="5">
        <f t="shared" si="23"/>
        <v>9</v>
      </c>
      <c r="AE219" s="5">
        <f t="shared" si="24"/>
        <v>0</v>
      </c>
      <c r="AF219" s="5">
        <f t="shared" si="25"/>
        <v>0</v>
      </c>
      <c r="AG219" s="5">
        <f t="shared" si="26"/>
        <v>0</v>
      </c>
      <c r="AH219" s="5">
        <f t="shared" si="27"/>
        <v>1</v>
      </c>
      <c r="AI219" s="5">
        <f t="shared" si="28"/>
        <v>9</v>
      </c>
      <c r="AJ219" s="5">
        <f t="shared" si="29"/>
        <v>1</v>
      </c>
      <c r="AK219" s="5">
        <f t="shared" si="30"/>
        <v>0</v>
      </c>
      <c r="AL219" s="5">
        <f t="shared" si="31"/>
        <v>1</v>
      </c>
      <c r="AM219" s="5">
        <f t="shared" si="32"/>
        <v>1</v>
      </c>
      <c r="AN219" s="5">
        <f t="shared" si="33"/>
        <v>0</v>
      </c>
      <c r="AO219" s="5">
        <f t="shared" si="34"/>
        <v>0</v>
      </c>
    </row>
    <row r="220" spans="1:41" ht="12.75" customHeight="1" x14ac:dyDescent="0.2">
      <c r="A220" s="9">
        <v>2021</v>
      </c>
      <c r="B220" s="9">
        <v>1127927</v>
      </c>
      <c r="C220" s="9" t="s">
        <v>958</v>
      </c>
      <c r="D220" s="9" t="s">
        <v>1003</v>
      </c>
      <c r="E220" s="9" t="s">
        <v>1405</v>
      </c>
      <c r="F220" s="9" t="s">
        <v>1406</v>
      </c>
      <c r="G220" s="5">
        <f t="shared" si="0"/>
        <v>1</v>
      </c>
      <c r="H220" s="5">
        <f t="shared" si="1"/>
        <v>1</v>
      </c>
      <c r="I220" s="5">
        <f t="shared" si="2"/>
        <v>1</v>
      </c>
      <c r="J220" s="5">
        <f t="shared" si="3"/>
        <v>0</v>
      </c>
      <c r="K220" s="5">
        <f t="shared" si="4"/>
        <v>1</v>
      </c>
      <c r="L220" s="5">
        <f t="shared" si="5"/>
        <v>1</v>
      </c>
      <c r="M220" s="5">
        <f t="shared" si="6"/>
        <v>0</v>
      </c>
      <c r="N220" s="5">
        <f t="shared" si="7"/>
        <v>0</v>
      </c>
      <c r="O220" s="5">
        <f t="shared" si="8"/>
        <v>9</v>
      </c>
      <c r="P220" s="5">
        <f t="shared" si="9"/>
        <v>9</v>
      </c>
      <c r="Q220" s="5">
        <f t="shared" si="10"/>
        <v>0</v>
      </c>
      <c r="R220" s="5">
        <f t="shared" si="11"/>
        <v>0</v>
      </c>
      <c r="S220" s="5">
        <f t="shared" si="12"/>
        <v>9</v>
      </c>
      <c r="T220" s="5">
        <f t="shared" si="13"/>
        <v>9</v>
      </c>
      <c r="U220" s="5">
        <f t="shared" si="14"/>
        <v>0</v>
      </c>
      <c r="V220" s="5">
        <f t="shared" si="15"/>
        <v>9</v>
      </c>
      <c r="W220" s="5">
        <f t="shared" si="16"/>
        <v>0</v>
      </c>
      <c r="X220" s="5">
        <f t="shared" si="17"/>
        <v>9</v>
      </c>
      <c r="Y220" s="5">
        <f t="shared" si="18"/>
        <v>0</v>
      </c>
      <c r="Z220" s="5">
        <f t="shared" si="19"/>
        <v>0</v>
      </c>
      <c r="AA220" s="5">
        <f t="shared" si="20"/>
        <v>9</v>
      </c>
      <c r="AB220" s="5">
        <f t="shared" si="21"/>
        <v>0</v>
      </c>
      <c r="AC220" s="5">
        <f t="shared" si="22"/>
        <v>0</v>
      </c>
      <c r="AD220" s="5">
        <f t="shared" si="23"/>
        <v>0</v>
      </c>
      <c r="AE220" s="5">
        <f t="shared" si="24"/>
        <v>0</v>
      </c>
      <c r="AF220" s="5">
        <f t="shared" si="25"/>
        <v>1</v>
      </c>
      <c r="AG220" s="5">
        <f t="shared" si="26"/>
        <v>1</v>
      </c>
      <c r="AH220" s="5">
        <f t="shared" si="27"/>
        <v>1</v>
      </c>
      <c r="AI220" s="5">
        <f t="shared" si="28"/>
        <v>1</v>
      </c>
      <c r="AJ220" s="5">
        <f t="shared" si="29"/>
        <v>1</v>
      </c>
      <c r="AK220" s="5">
        <f t="shared" si="30"/>
        <v>0</v>
      </c>
      <c r="AL220" s="5">
        <f t="shared" si="31"/>
        <v>1</v>
      </c>
      <c r="AM220" s="5">
        <f t="shared" si="32"/>
        <v>0</v>
      </c>
      <c r="AN220" s="5">
        <f t="shared" si="33"/>
        <v>0</v>
      </c>
      <c r="AO220" s="5">
        <f t="shared" si="34"/>
        <v>1</v>
      </c>
    </row>
    <row r="221" spans="1:41" ht="12.75" customHeight="1" x14ac:dyDescent="0.2">
      <c r="A221" s="9">
        <v>2021</v>
      </c>
      <c r="B221" s="9">
        <v>123336</v>
      </c>
      <c r="C221" s="9" t="s">
        <v>958</v>
      </c>
      <c r="D221" s="9" t="s">
        <v>962</v>
      </c>
      <c r="E221" s="9" t="s">
        <v>1407</v>
      </c>
      <c r="F221" s="9" t="s">
        <v>1408</v>
      </c>
      <c r="G221" s="5">
        <f t="shared" si="0"/>
        <v>0</v>
      </c>
      <c r="H221" s="5">
        <f t="shared" si="1"/>
        <v>0</v>
      </c>
      <c r="I221" s="5">
        <f t="shared" si="2"/>
        <v>0</v>
      </c>
      <c r="J221" s="5">
        <f t="shared" si="3"/>
        <v>0</v>
      </c>
      <c r="K221" s="5">
        <f t="shared" si="4"/>
        <v>1</v>
      </c>
      <c r="L221" s="5">
        <f t="shared" si="5"/>
        <v>0</v>
      </c>
      <c r="M221" s="5">
        <f t="shared" si="6"/>
        <v>1</v>
      </c>
      <c r="N221" s="5">
        <f t="shared" si="7"/>
        <v>0</v>
      </c>
      <c r="O221" s="5">
        <f t="shared" si="8"/>
        <v>0</v>
      </c>
      <c r="P221" s="5">
        <f t="shared" si="9"/>
        <v>1</v>
      </c>
      <c r="Q221" s="5">
        <f t="shared" si="10"/>
        <v>0</v>
      </c>
      <c r="R221" s="5">
        <f t="shared" si="11"/>
        <v>9</v>
      </c>
      <c r="S221" s="5">
        <f t="shared" si="12"/>
        <v>1</v>
      </c>
      <c r="T221" s="5">
        <f t="shared" si="13"/>
        <v>0</v>
      </c>
      <c r="U221" s="5">
        <f t="shared" si="14"/>
        <v>0</v>
      </c>
      <c r="V221" s="5">
        <f t="shared" si="15"/>
        <v>0</v>
      </c>
      <c r="W221" s="5">
        <f t="shared" si="16"/>
        <v>9</v>
      </c>
      <c r="X221" s="5">
        <f t="shared" si="17"/>
        <v>1</v>
      </c>
      <c r="Y221" s="5">
        <f t="shared" si="18"/>
        <v>1</v>
      </c>
      <c r="Z221" s="5">
        <f t="shared" si="19"/>
        <v>0</v>
      </c>
      <c r="AA221" s="5">
        <f t="shared" si="20"/>
        <v>9</v>
      </c>
      <c r="AB221" s="5">
        <f t="shared" si="21"/>
        <v>0</v>
      </c>
      <c r="AC221" s="5">
        <f t="shared" si="22"/>
        <v>1</v>
      </c>
      <c r="AD221" s="5">
        <f t="shared" si="23"/>
        <v>0</v>
      </c>
      <c r="AE221" s="5">
        <f t="shared" si="24"/>
        <v>9</v>
      </c>
      <c r="AF221" s="5">
        <f t="shared" si="25"/>
        <v>9</v>
      </c>
      <c r="AG221" s="5">
        <f t="shared" si="26"/>
        <v>1</v>
      </c>
      <c r="AH221" s="5">
        <f t="shared" si="27"/>
        <v>0</v>
      </c>
      <c r="AI221" s="5">
        <f t="shared" si="28"/>
        <v>0</v>
      </c>
      <c r="AJ221" s="5">
        <f t="shared" si="29"/>
        <v>0</v>
      </c>
      <c r="AK221" s="5">
        <f t="shared" si="30"/>
        <v>0</v>
      </c>
      <c r="AL221" s="5">
        <f t="shared" si="31"/>
        <v>1</v>
      </c>
      <c r="AM221" s="5">
        <f t="shared" si="32"/>
        <v>1</v>
      </c>
      <c r="AN221" s="5">
        <f t="shared" si="33"/>
        <v>0</v>
      </c>
      <c r="AO221" s="5">
        <f t="shared" si="34"/>
        <v>1</v>
      </c>
    </row>
    <row r="222" spans="1:41" ht="12.75" customHeight="1" x14ac:dyDescent="0.2">
      <c r="A222" s="9">
        <v>2021</v>
      </c>
      <c r="B222" s="9">
        <v>108730</v>
      </c>
      <c r="C222" s="9" t="s">
        <v>958</v>
      </c>
      <c r="D222" s="9" t="s">
        <v>991</v>
      </c>
      <c r="E222" s="9" t="s">
        <v>1409</v>
      </c>
      <c r="F222" s="9" t="s">
        <v>1410</v>
      </c>
      <c r="G222" s="5">
        <f t="shared" si="0"/>
        <v>0</v>
      </c>
      <c r="H222" s="5">
        <f t="shared" si="1"/>
        <v>0</v>
      </c>
      <c r="I222" s="5">
        <f t="shared" si="2"/>
        <v>0</v>
      </c>
      <c r="J222" s="5">
        <f t="shared" si="3"/>
        <v>0</v>
      </c>
      <c r="K222" s="5">
        <f t="shared" si="4"/>
        <v>1</v>
      </c>
      <c r="L222" s="5">
        <f t="shared" si="5"/>
        <v>0</v>
      </c>
      <c r="M222" s="5">
        <f t="shared" si="6"/>
        <v>1</v>
      </c>
      <c r="N222" s="5">
        <f t="shared" si="7"/>
        <v>0</v>
      </c>
      <c r="O222" s="5">
        <f t="shared" si="8"/>
        <v>9</v>
      </c>
      <c r="P222" s="5">
        <f t="shared" si="9"/>
        <v>1</v>
      </c>
      <c r="Q222" s="5">
        <f t="shared" si="10"/>
        <v>1</v>
      </c>
      <c r="R222" s="5">
        <f t="shared" si="11"/>
        <v>0</v>
      </c>
      <c r="S222" s="5">
        <f t="shared" si="12"/>
        <v>9</v>
      </c>
      <c r="T222" s="5">
        <f t="shared" si="13"/>
        <v>1</v>
      </c>
      <c r="U222" s="5">
        <f t="shared" si="14"/>
        <v>0</v>
      </c>
      <c r="V222" s="5">
        <f t="shared" si="15"/>
        <v>1</v>
      </c>
      <c r="W222" s="5">
        <f t="shared" si="16"/>
        <v>0</v>
      </c>
      <c r="X222" s="5">
        <f t="shared" si="17"/>
        <v>1</v>
      </c>
      <c r="Y222" s="5">
        <f t="shared" si="18"/>
        <v>0</v>
      </c>
      <c r="Z222" s="5">
        <f t="shared" si="19"/>
        <v>0</v>
      </c>
      <c r="AA222" s="5">
        <f t="shared" si="20"/>
        <v>0</v>
      </c>
      <c r="AB222" s="5">
        <f t="shared" si="21"/>
        <v>1</v>
      </c>
      <c r="AC222" s="5">
        <f t="shared" si="22"/>
        <v>0</v>
      </c>
      <c r="AD222" s="5">
        <f t="shared" si="23"/>
        <v>1</v>
      </c>
      <c r="AE222" s="5">
        <f t="shared" si="24"/>
        <v>1</v>
      </c>
      <c r="AF222" s="5">
        <f t="shared" si="25"/>
        <v>1</v>
      </c>
      <c r="AG222" s="5">
        <f t="shared" si="26"/>
        <v>0</v>
      </c>
      <c r="AH222" s="5">
        <f t="shared" si="27"/>
        <v>1</v>
      </c>
      <c r="AI222" s="5">
        <f t="shared" si="28"/>
        <v>0</v>
      </c>
      <c r="AJ222" s="5">
        <f t="shared" si="29"/>
        <v>9</v>
      </c>
      <c r="AK222" s="5">
        <f t="shared" si="30"/>
        <v>0</v>
      </c>
      <c r="AL222" s="5">
        <f t="shared" si="31"/>
        <v>0</v>
      </c>
      <c r="AM222" s="5">
        <f t="shared" si="32"/>
        <v>0</v>
      </c>
      <c r="AN222" s="5">
        <f t="shared" si="33"/>
        <v>0</v>
      </c>
      <c r="AO222" s="5">
        <f t="shared" si="34"/>
        <v>1</v>
      </c>
    </row>
    <row r="223" spans="1:41" ht="12.75" customHeight="1" x14ac:dyDescent="0.2">
      <c r="A223" s="9">
        <v>2021</v>
      </c>
      <c r="B223" s="9">
        <v>1179970</v>
      </c>
      <c r="C223" s="9" t="s">
        <v>958</v>
      </c>
      <c r="D223" s="9" t="s">
        <v>963</v>
      </c>
      <c r="E223" s="9" t="s">
        <v>1411</v>
      </c>
      <c r="F223" s="9" t="s">
        <v>1412</v>
      </c>
      <c r="G223" s="5">
        <f t="shared" si="0"/>
        <v>0</v>
      </c>
      <c r="H223" s="5">
        <f t="shared" si="1"/>
        <v>0</v>
      </c>
      <c r="I223" s="5">
        <f t="shared" si="2"/>
        <v>0</v>
      </c>
      <c r="J223" s="5">
        <f t="shared" si="3"/>
        <v>0</v>
      </c>
      <c r="K223" s="5">
        <f t="shared" si="4"/>
        <v>0</v>
      </c>
      <c r="L223" s="5">
        <f t="shared" si="5"/>
        <v>1</v>
      </c>
      <c r="M223" s="5">
        <f t="shared" si="6"/>
        <v>0</v>
      </c>
      <c r="N223" s="5">
        <f t="shared" si="7"/>
        <v>0</v>
      </c>
      <c r="O223" s="5">
        <f t="shared" si="8"/>
        <v>1</v>
      </c>
      <c r="P223" s="5">
        <f t="shared" si="9"/>
        <v>0</v>
      </c>
      <c r="Q223" s="5">
        <f t="shared" si="10"/>
        <v>1</v>
      </c>
      <c r="R223" s="5">
        <f t="shared" si="11"/>
        <v>1</v>
      </c>
      <c r="S223" s="5">
        <f t="shared" si="12"/>
        <v>1</v>
      </c>
      <c r="T223" s="5">
        <f t="shared" si="13"/>
        <v>0</v>
      </c>
      <c r="U223" s="5">
        <f t="shared" si="14"/>
        <v>0</v>
      </c>
      <c r="V223" s="5">
        <f t="shared" si="15"/>
        <v>1</v>
      </c>
      <c r="W223" s="5">
        <f t="shared" si="16"/>
        <v>1</v>
      </c>
      <c r="X223" s="5">
        <f t="shared" si="17"/>
        <v>0</v>
      </c>
      <c r="Y223" s="5">
        <f t="shared" si="18"/>
        <v>9</v>
      </c>
      <c r="Z223" s="5">
        <f t="shared" si="19"/>
        <v>1</v>
      </c>
      <c r="AA223" s="5">
        <f t="shared" si="20"/>
        <v>0</v>
      </c>
      <c r="AB223" s="5">
        <f t="shared" si="21"/>
        <v>9</v>
      </c>
      <c r="AC223" s="5">
        <f t="shared" si="22"/>
        <v>0</v>
      </c>
      <c r="AD223" s="5">
        <f t="shared" si="23"/>
        <v>1</v>
      </c>
      <c r="AE223" s="5">
        <f t="shared" si="24"/>
        <v>0</v>
      </c>
      <c r="AF223" s="5">
        <f t="shared" si="25"/>
        <v>0</v>
      </c>
      <c r="AG223" s="5">
        <f t="shared" si="26"/>
        <v>1</v>
      </c>
      <c r="AH223" s="5">
        <f t="shared" si="27"/>
        <v>1</v>
      </c>
      <c r="AI223" s="5">
        <f t="shared" si="28"/>
        <v>1</v>
      </c>
      <c r="AJ223" s="5">
        <f t="shared" si="29"/>
        <v>0</v>
      </c>
      <c r="AK223" s="5">
        <f t="shared" si="30"/>
        <v>0</v>
      </c>
      <c r="AL223" s="5">
        <f t="shared" si="31"/>
        <v>1</v>
      </c>
      <c r="AM223" s="5">
        <f t="shared" si="32"/>
        <v>0</v>
      </c>
      <c r="AN223" s="5">
        <f t="shared" si="33"/>
        <v>1</v>
      </c>
      <c r="AO223" s="5">
        <f t="shared" si="34"/>
        <v>0</v>
      </c>
    </row>
    <row r="224" spans="1:41" ht="12.75" customHeight="1" x14ac:dyDescent="0.2">
      <c r="A224" s="9">
        <v>2021</v>
      </c>
      <c r="B224" s="9">
        <v>123336</v>
      </c>
      <c r="C224" s="9" t="s">
        <v>958</v>
      </c>
      <c r="D224" s="9" t="s">
        <v>962</v>
      </c>
      <c r="E224" s="9" t="s">
        <v>1413</v>
      </c>
      <c r="F224" s="9" t="s">
        <v>1414</v>
      </c>
      <c r="G224" s="5">
        <f t="shared" si="0"/>
        <v>1</v>
      </c>
      <c r="H224" s="5">
        <f t="shared" si="1"/>
        <v>0</v>
      </c>
      <c r="I224" s="5">
        <f t="shared" si="2"/>
        <v>1</v>
      </c>
      <c r="J224" s="5">
        <f t="shared" si="3"/>
        <v>1</v>
      </c>
      <c r="K224" s="5">
        <f t="shared" si="4"/>
        <v>0</v>
      </c>
      <c r="L224" s="5">
        <f t="shared" si="5"/>
        <v>0</v>
      </c>
      <c r="M224" s="5">
        <f t="shared" si="6"/>
        <v>0</v>
      </c>
      <c r="N224" s="5">
        <f t="shared" si="7"/>
        <v>0</v>
      </c>
      <c r="O224" s="5">
        <f t="shared" si="8"/>
        <v>0</v>
      </c>
      <c r="P224" s="5">
        <f t="shared" si="9"/>
        <v>0</v>
      </c>
      <c r="Q224" s="5">
        <f t="shared" si="10"/>
        <v>0</v>
      </c>
      <c r="R224" s="5">
        <f t="shared" si="11"/>
        <v>9</v>
      </c>
      <c r="S224" s="5">
        <f t="shared" si="12"/>
        <v>1</v>
      </c>
      <c r="T224" s="5">
        <f t="shared" si="13"/>
        <v>0</v>
      </c>
      <c r="U224" s="5">
        <f t="shared" si="14"/>
        <v>1</v>
      </c>
      <c r="V224" s="5">
        <f t="shared" si="15"/>
        <v>1</v>
      </c>
      <c r="W224" s="5">
        <f t="shared" si="16"/>
        <v>9</v>
      </c>
      <c r="X224" s="5">
        <f t="shared" si="17"/>
        <v>1</v>
      </c>
      <c r="Y224" s="5">
        <f t="shared" si="18"/>
        <v>1</v>
      </c>
      <c r="Z224" s="5">
        <f t="shared" si="19"/>
        <v>0</v>
      </c>
      <c r="AA224" s="5">
        <f t="shared" si="20"/>
        <v>9</v>
      </c>
      <c r="AB224" s="5">
        <f t="shared" si="21"/>
        <v>0</v>
      </c>
      <c r="AC224" s="5">
        <f t="shared" si="22"/>
        <v>0</v>
      </c>
      <c r="AD224" s="5">
        <f t="shared" si="23"/>
        <v>0</v>
      </c>
      <c r="AE224" s="5">
        <f t="shared" si="24"/>
        <v>9</v>
      </c>
      <c r="AF224" s="5">
        <f t="shared" si="25"/>
        <v>9</v>
      </c>
      <c r="AG224" s="5">
        <f t="shared" si="26"/>
        <v>1</v>
      </c>
      <c r="AH224" s="5">
        <f t="shared" si="27"/>
        <v>1</v>
      </c>
      <c r="AI224" s="5">
        <f t="shared" si="28"/>
        <v>0</v>
      </c>
      <c r="AJ224" s="5">
        <f t="shared" si="29"/>
        <v>0</v>
      </c>
      <c r="AK224" s="5">
        <f t="shared" si="30"/>
        <v>0</v>
      </c>
      <c r="AL224" s="5">
        <f t="shared" si="31"/>
        <v>0</v>
      </c>
      <c r="AM224" s="5">
        <f t="shared" si="32"/>
        <v>1</v>
      </c>
      <c r="AN224" s="5">
        <f t="shared" si="33"/>
        <v>0</v>
      </c>
      <c r="AO224" s="5">
        <f t="shared" si="34"/>
        <v>1</v>
      </c>
    </row>
    <row r="225" spans="1:41" ht="12.75" customHeight="1" x14ac:dyDescent="0.2">
      <c r="A225" s="9">
        <v>2021</v>
      </c>
      <c r="B225" s="9">
        <v>123336</v>
      </c>
      <c r="C225" s="9" t="s">
        <v>958</v>
      </c>
      <c r="D225" s="9" t="s">
        <v>962</v>
      </c>
      <c r="E225" s="9" t="s">
        <v>1415</v>
      </c>
      <c r="F225" s="9" t="s">
        <v>1416</v>
      </c>
      <c r="G225" s="5">
        <f t="shared" si="0"/>
        <v>0</v>
      </c>
      <c r="H225" s="5">
        <f t="shared" si="1"/>
        <v>0</v>
      </c>
      <c r="I225" s="5">
        <f t="shared" si="2"/>
        <v>0</v>
      </c>
      <c r="J225" s="5">
        <f t="shared" si="3"/>
        <v>1</v>
      </c>
      <c r="K225" s="5">
        <f t="shared" si="4"/>
        <v>1</v>
      </c>
      <c r="L225" s="5">
        <f t="shared" si="5"/>
        <v>0</v>
      </c>
      <c r="M225" s="5">
        <f t="shared" si="6"/>
        <v>0</v>
      </c>
      <c r="N225" s="5">
        <f t="shared" si="7"/>
        <v>1</v>
      </c>
      <c r="O225" s="5">
        <f t="shared" si="8"/>
        <v>0</v>
      </c>
      <c r="P225" s="5">
        <f t="shared" si="9"/>
        <v>0</v>
      </c>
      <c r="Q225" s="5">
        <f t="shared" si="10"/>
        <v>1</v>
      </c>
      <c r="R225" s="5">
        <f t="shared" si="11"/>
        <v>9</v>
      </c>
      <c r="S225" s="5">
        <f t="shared" si="12"/>
        <v>0</v>
      </c>
      <c r="T225" s="5">
        <f t="shared" si="13"/>
        <v>0</v>
      </c>
      <c r="U225" s="5">
        <f t="shared" si="14"/>
        <v>0</v>
      </c>
      <c r="V225" s="5">
        <f t="shared" si="15"/>
        <v>1</v>
      </c>
      <c r="W225" s="5">
        <f t="shared" si="16"/>
        <v>9</v>
      </c>
      <c r="X225" s="5">
        <f t="shared" si="17"/>
        <v>0</v>
      </c>
      <c r="Y225" s="5">
        <f t="shared" si="18"/>
        <v>0</v>
      </c>
      <c r="Z225" s="5">
        <f t="shared" si="19"/>
        <v>0</v>
      </c>
      <c r="AA225" s="5">
        <f t="shared" si="20"/>
        <v>9</v>
      </c>
      <c r="AB225" s="5">
        <f t="shared" si="21"/>
        <v>1</v>
      </c>
      <c r="AC225" s="5">
        <f t="shared" si="22"/>
        <v>0</v>
      </c>
      <c r="AD225" s="5">
        <f t="shared" si="23"/>
        <v>0</v>
      </c>
      <c r="AE225" s="5">
        <f t="shared" si="24"/>
        <v>9</v>
      </c>
      <c r="AF225" s="5">
        <f t="shared" si="25"/>
        <v>9</v>
      </c>
      <c r="AG225" s="5">
        <f t="shared" si="26"/>
        <v>1</v>
      </c>
      <c r="AH225" s="5">
        <f t="shared" si="27"/>
        <v>1</v>
      </c>
      <c r="AI225" s="5">
        <f t="shared" si="28"/>
        <v>1</v>
      </c>
      <c r="AJ225" s="5">
        <f t="shared" si="29"/>
        <v>0</v>
      </c>
      <c r="AK225" s="5">
        <f t="shared" si="30"/>
        <v>0</v>
      </c>
      <c r="AL225" s="5">
        <f t="shared" si="31"/>
        <v>1</v>
      </c>
      <c r="AM225" s="5">
        <f t="shared" si="32"/>
        <v>0</v>
      </c>
      <c r="AN225" s="5">
        <f t="shared" si="33"/>
        <v>1</v>
      </c>
      <c r="AO225" s="5">
        <f t="shared" si="34"/>
        <v>1</v>
      </c>
    </row>
    <row r="226" spans="1:41" ht="12.75" customHeight="1" x14ac:dyDescent="0.2">
      <c r="A226" s="9">
        <v>2021</v>
      </c>
      <c r="B226" s="9">
        <v>150129</v>
      </c>
      <c r="C226" s="9" t="s">
        <v>958</v>
      </c>
      <c r="D226" s="9" t="s">
        <v>994</v>
      </c>
      <c r="E226" s="9" t="s">
        <v>1417</v>
      </c>
      <c r="F226" s="9" t="s">
        <v>1418</v>
      </c>
      <c r="G226" s="5">
        <f t="shared" si="0"/>
        <v>1</v>
      </c>
      <c r="H226" s="5">
        <f t="shared" si="1"/>
        <v>0</v>
      </c>
      <c r="I226" s="5">
        <f t="shared" si="2"/>
        <v>1</v>
      </c>
      <c r="J226" s="5">
        <f t="shared" si="3"/>
        <v>1</v>
      </c>
      <c r="K226" s="5">
        <f t="shared" si="4"/>
        <v>0</v>
      </c>
      <c r="L226" s="5">
        <f t="shared" si="5"/>
        <v>0</v>
      </c>
      <c r="M226" s="5">
        <f t="shared" si="6"/>
        <v>0</v>
      </c>
      <c r="N226" s="5">
        <f t="shared" si="7"/>
        <v>0</v>
      </c>
      <c r="O226" s="5">
        <f t="shared" si="8"/>
        <v>0</v>
      </c>
      <c r="P226" s="5">
        <f t="shared" si="9"/>
        <v>9</v>
      </c>
      <c r="Q226" s="5">
        <f t="shared" si="10"/>
        <v>1</v>
      </c>
      <c r="R226" s="5">
        <f t="shared" si="11"/>
        <v>9</v>
      </c>
      <c r="S226" s="5">
        <f t="shared" si="12"/>
        <v>1</v>
      </c>
      <c r="T226" s="5">
        <f t="shared" si="13"/>
        <v>0</v>
      </c>
      <c r="U226" s="5">
        <f t="shared" si="14"/>
        <v>0</v>
      </c>
      <c r="V226" s="5">
        <f t="shared" si="15"/>
        <v>9</v>
      </c>
      <c r="W226" s="5">
        <f t="shared" si="16"/>
        <v>1</v>
      </c>
      <c r="X226" s="5">
        <f t="shared" si="17"/>
        <v>1</v>
      </c>
      <c r="Y226" s="5">
        <f t="shared" si="18"/>
        <v>0</v>
      </c>
      <c r="Z226" s="5">
        <f t="shared" si="19"/>
        <v>1</v>
      </c>
      <c r="AA226" s="5">
        <f t="shared" si="20"/>
        <v>0</v>
      </c>
      <c r="AB226" s="5">
        <f t="shared" si="21"/>
        <v>0</v>
      </c>
      <c r="AC226" s="5">
        <f t="shared" si="22"/>
        <v>0</v>
      </c>
      <c r="AD226" s="5">
        <f t="shared" si="23"/>
        <v>0</v>
      </c>
      <c r="AE226" s="5">
        <f t="shared" si="24"/>
        <v>0</v>
      </c>
      <c r="AF226" s="5">
        <f t="shared" si="25"/>
        <v>9</v>
      </c>
      <c r="AG226" s="5">
        <f t="shared" si="26"/>
        <v>0</v>
      </c>
      <c r="AH226" s="5">
        <f t="shared" si="27"/>
        <v>0</v>
      </c>
      <c r="AI226" s="5">
        <f t="shared" si="28"/>
        <v>0</v>
      </c>
      <c r="AJ226" s="5">
        <f t="shared" si="29"/>
        <v>1</v>
      </c>
      <c r="AK226" s="5">
        <f t="shared" si="30"/>
        <v>9</v>
      </c>
      <c r="AL226" s="5">
        <f t="shared" si="31"/>
        <v>1</v>
      </c>
      <c r="AM226" s="5">
        <f t="shared" si="32"/>
        <v>9</v>
      </c>
      <c r="AN226" s="5">
        <f t="shared" si="33"/>
        <v>1</v>
      </c>
      <c r="AO226" s="5">
        <f t="shared" si="34"/>
        <v>0</v>
      </c>
    </row>
    <row r="227" spans="1:41" ht="12.75" customHeight="1" x14ac:dyDescent="0.2">
      <c r="A227" s="9">
        <v>2021</v>
      </c>
      <c r="B227" s="9">
        <v>1127926</v>
      </c>
      <c r="C227" s="9" t="s">
        <v>958</v>
      </c>
      <c r="D227" s="9" t="s">
        <v>963</v>
      </c>
      <c r="E227" s="9" t="s">
        <v>1419</v>
      </c>
      <c r="F227" s="9" t="s">
        <v>1420</v>
      </c>
      <c r="G227" s="5">
        <f t="shared" si="0"/>
        <v>0</v>
      </c>
      <c r="H227" s="5">
        <f t="shared" si="1"/>
        <v>0</v>
      </c>
      <c r="I227" s="5">
        <f t="shared" si="2"/>
        <v>0</v>
      </c>
      <c r="J227" s="5">
        <f t="shared" si="3"/>
        <v>0</v>
      </c>
      <c r="K227" s="5">
        <f t="shared" si="4"/>
        <v>0</v>
      </c>
      <c r="L227" s="5">
        <f t="shared" si="5"/>
        <v>0</v>
      </c>
      <c r="M227" s="5">
        <f t="shared" si="6"/>
        <v>0</v>
      </c>
      <c r="N227" s="5">
        <f t="shared" si="7"/>
        <v>0</v>
      </c>
      <c r="O227" s="5">
        <f t="shared" si="8"/>
        <v>1</v>
      </c>
      <c r="P227" s="5">
        <f t="shared" si="9"/>
        <v>1</v>
      </c>
      <c r="Q227" s="5">
        <f t="shared" si="10"/>
        <v>1</v>
      </c>
      <c r="R227" s="5">
        <f t="shared" si="11"/>
        <v>1</v>
      </c>
      <c r="S227" s="5">
        <f t="shared" si="12"/>
        <v>1</v>
      </c>
      <c r="T227" s="5">
        <f t="shared" si="13"/>
        <v>0</v>
      </c>
      <c r="U227" s="5">
        <f t="shared" si="14"/>
        <v>0</v>
      </c>
      <c r="V227" s="5">
        <f t="shared" si="15"/>
        <v>1</v>
      </c>
      <c r="W227" s="5">
        <f t="shared" si="16"/>
        <v>0</v>
      </c>
      <c r="X227" s="5">
        <f t="shared" si="17"/>
        <v>0</v>
      </c>
      <c r="Y227" s="5">
        <f t="shared" si="18"/>
        <v>9</v>
      </c>
      <c r="Z227" s="5">
        <f t="shared" si="19"/>
        <v>1</v>
      </c>
      <c r="AA227" s="5">
        <f t="shared" si="20"/>
        <v>0</v>
      </c>
      <c r="AB227" s="5">
        <f t="shared" si="21"/>
        <v>9</v>
      </c>
      <c r="AC227" s="5">
        <f t="shared" si="22"/>
        <v>1</v>
      </c>
      <c r="AD227" s="5">
        <f t="shared" si="23"/>
        <v>0</v>
      </c>
      <c r="AE227" s="5">
        <f t="shared" si="24"/>
        <v>1</v>
      </c>
      <c r="AF227" s="5">
        <f t="shared" si="25"/>
        <v>0</v>
      </c>
      <c r="AG227" s="5">
        <f t="shared" si="26"/>
        <v>1</v>
      </c>
      <c r="AH227" s="5">
        <f t="shared" si="27"/>
        <v>0</v>
      </c>
      <c r="AI227" s="5">
        <f t="shared" si="28"/>
        <v>0</v>
      </c>
      <c r="AJ227" s="5">
        <f t="shared" si="29"/>
        <v>0</v>
      </c>
      <c r="AK227" s="5">
        <f t="shared" si="30"/>
        <v>0</v>
      </c>
      <c r="AL227" s="5">
        <f t="shared" si="31"/>
        <v>0</v>
      </c>
      <c r="AM227" s="5">
        <f t="shared" si="32"/>
        <v>0</v>
      </c>
      <c r="AN227" s="5">
        <f t="shared" si="33"/>
        <v>1</v>
      </c>
      <c r="AO227" s="5">
        <f t="shared" si="34"/>
        <v>0</v>
      </c>
    </row>
    <row r="228" spans="1:41" ht="12.75" customHeight="1" x14ac:dyDescent="0.2">
      <c r="A228" s="9">
        <v>2021</v>
      </c>
      <c r="B228" s="9">
        <v>122845</v>
      </c>
      <c r="C228" s="9" t="s">
        <v>958</v>
      </c>
      <c r="D228" s="9" t="s">
        <v>1028</v>
      </c>
      <c r="E228" s="9" t="s">
        <v>1240</v>
      </c>
      <c r="F228" s="9" t="s">
        <v>1421</v>
      </c>
      <c r="G228" s="5">
        <f t="shared" si="0"/>
        <v>0</v>
      </c>
      <c r="H228" s="5">
        <f t="shared" si="1"/>
        <v>0</v>
      </c>
      <c r="I228" s="5">
        <f t="shared" si="2"/>
        <v>1</v>
      </c>
      <c r="J228" s="5">
        <f t="shared" si="3"/>
        <v>0</v>
      </c>
      <c r="K228" s="5">
        <f t="shared" si="4"/>
        <v>0</v>
      </c>
      <c r="L228" s="5">
        <f t="shared" si="5"/>
        <v>1</v>
      </c>
      <c r="M228" s="5">
        <f t="shared" si="6"/>
        <v>0</v>
      </c>
      <c r="N228" s="5">
        <f t="shared" si="7"/>
        <v>0</v>
      </c>
      <c r="O228" s="5">
        <f t="shared" si="8"/>
        <v>9</v>
      </c>
      <c r="P228" s="5">
        <f t="shared" si="9"/>
        <v>0</v>
      </c>
      <c r="Q228" s="5">
        <f t="shared" si="10"/>
        <v>1</v>
      </c>
      <c r="R228" s="5">
        <f t="shared" si="11"/>
        <v>0</v>
      </c>
      <c r="S228" s="5">
        <f t="shared" si="12"/>
        <v>1</v>
      </c>
      <c r="T228" s="5">
        <f t="shared" si="13"/>
        <v>0</v>
      </c>
      <c r="U228" s="5">
        <f t="shared" si="14"/>
        <v>0</v>
      </c>
      <c r="V228" s="5">
        <f t="shared" si="15"/>
        <v>0</v>
      </c>
      <c r="W228" s="5">
        <f t="shared" si="16"/>
        <v>9</v>
      </c>
      <c r="X228" s="5">
        <f t="shared" si="17"/>
        <v>9</v>
      </c>
      <c r="Y228" s="5">
        <f t="shared" si="18"/>
        <v>1</v>
      </c>
      <c r="Z228" s="5">
        <f t="shared" si="19"/>
        <v>0</v>
      </c>
      <c r="AA228" s="5">
        <f t="shared" si="20"/>
        <v>9</v>
      </c>
      <c r="AB228" s="5">
        <f t="shared" si="21"/>
        <v>0</v>
      </c>
      <c r="AC228" s="5">
        <f t="shared" si="22"/>
        <v>1</v>
      </c>
      <c r="AD228" s="5">
        <f t="shared" si="23"/>
        <v>0</v>
      </c>
      <c r="AE228" s="5">
        <f t="shared" si="24"/>
        <v>1</v>
      </c>
      <c r="AF228" s="5">
        <f t="shared" si="25"/>
        <v>1</v>
      </c>
      <c r="AG228" s="5">
        <f t="shared" si="26"/>
        <v>9</v>
      </c>
      <c r="AH228" s="5">
        <f t="shared" si="27"/>
        <v>0</v>
      </c>
      <c r="AI228" s="5">
        <f t="shared" si="28"/>
        <v>1</v>
      </c>
      <c r="AJ228" s="5">
        <f t="shared" si="29"/>
        <v>0</v>
      </c>
      <c r="AK228" s="5">
        <f t="shared" si="30"/>
        <v>0</v>
      </c>
      <c r="AL228" s="5">
        <f t="shared" si="31"/>
        <v>0</v>
      </c>
      <c r="AM228" s="5">
        <f t="shared" si="32"/>
        <v>8</v>
      </c>
      <c r="AN228" s="5">
        <f t="shared" si="33"/>
        <v>0</v>
      </c>
      <c r="AO228" s="5">
        <f t="shared" si="34"/>
        <v>0</v>
      </c>
    </row>
    <row r="229" spans="1:41" ht="12.75" customHeight="1" x14ac:dyDescent="0.2">
      <c r="A229" s="9">
        <v>2021</v>
      </c>
      <c r="B229" s="9">
        <v>1127925</v>
      </c>
      <c r="C229" s="9" t="s">
        <v>958</v>
      </c>
      <c r="D229" s="9" t="s">
        <v>1028</v>
      </c>
      <c r="E229" s="9" t="s">
        <v>1422</v>
      </c>
      <c r="F229" s="9" t="s">
        <v>1423</v>
      </c>
      <c r="G229" s="5">
        <f t="shared" si="0"/>
        <v>1</v>
      </c>
      <c r="H229" s="5">
        <f t="shared" si="1"/>
        <v>0</v>
      </c>
      <c r="I229" s="5">
        <f t="shared" si="2"/>
        <v>0</v>
      </c>
      <c r="J229" s="5">
        <f t="shared" si="3"/>
        <v>0</v>
      </c>
      <c r="K229" s="5">
        <f t="shared" si="4"/>
        <v>0</v>
      </c>
      <c r="L229" s="5">
        <f t="shared" si="5"/>
        <v>0</v>
      </c>
      <c r="M229" s="5">
        <f t="shared" si="6"/>
        <v>1</v>
      </c>
      <c r="N229" s="5">
        <f t="shared" si="7"/>
        <v>0</v>
      </c>
      <c r="O229" s="5">
        <f t="shared" si="8"/>
        <v>9</v>
      </c>
      <c r="P229" s="5">
        <f t="shared" si="9"/>
        <v>0</v>
      </c>
      <c r="Q229" s="5">
        <f t="shared" si="10"/>
        <v>1</v>
      </c>
      <c r="R229" s="5">
        <f t="shared" si="11"/>
        <v>1</v>
      </c>
      <c r="S229" s="5">
        <f t="shared" si="12"/>
        <v>0</v>
      </c>
      <c r="T229" s="5">
        <f t="shared" si="13"/>
        <v>1</v>
      </c>
      <c r="U229" s="5">
        <f t="shared" si="14"/>
        <v>1</v>
      </c>
      <c r="V229" s="5">
        <f t="shared" si="15"/>
        <v>0</v>
      </c>
      <c r="W229" s="5">
        <f t="shared" si="16"/>
        <v>9</v>
      </c>
      <c r="X229" s="5">
        <f t="shared" si="17"/>
        <v>9</v>
      </c>
      <c r="Y229" s="5">
        <f t="shared" si="18"/>
        <v>1</v>
      </c>
      <c r="Z229" s="5">
        <f t="shared" si="19"/>
        <v>1</v>
      </c>
      <c r="AA229" s="5">
        <f t="shared" si="20"/>
        <v>9</v>
      </c>
      <c r="AB229" s="5">
        <f t="shared" si="21"/>
        <v>0</v>
      </c>
      <c r="AC229" s="5">
        <f t="shared" si="22"/>
        <v>1</v>
      </c>
      <c r="AD229" s="5">
        <f t="shared" si="23"/>
        <v>0</v>
      </c>
      <c r="AE229" s="5">
        <f t="shared" si="24"/>
        <v>0</v>
      </c>
      <c r="AF229" s="5">
        <f t="shared" si="25"/>
        <v>0</v>
      </c>
      <c r="AG229" s="5">
        <f t="shared" si="26"/>
        <v>9</v>
      </c>
      <c r="AH229" s="5">
        <f t="shared" si="27"/>
        <v>1</v>
      </c>
      <c r="AI229" s="5">
        <f t="shared" si="28"/>
        <v>0</v>
      </c>
      <c r="AJ229" s="5">
        <f t="shared" si="29"/>
        <v>0</v>
      </c>
      <c r="AK229" s="5">
        <f t="shared" si="30"/>
        <v>0</v>
      </c>
      <c r="AL229" s="5">
        <f t="shared" si="31"/>
        <v>0</v>
      </c>
      <c r="AM229" s="5">
        <f t="shared" si="32"/>
        <v>8</v>
      </c>
      <c r="AN229" s="5">
        <f t="shared" si="33"/>
        <v>0</v>
      </c>
      <c r="AO229" s="5">
        <f t="shared" si="34"/>
        <v>1</v>
      </c>
    </row>
    <row r="230" spans="1:41" ht="12.75" customHeight="1" x14ac:dyDescent="0.2">
      <c r="A230" s="9">
        <v>2021</v>
      </c>
      <c r="B230" s="9">
        <v>1308687</v>
      </c>
      <c r="C230" s="9" t="s">
        <v>958</v>
      </c>
      <c r="D230" s="9" t="s">
        <v>977</v>
      </c>
      <c r="E230" s="9" t="s">
        <v>1424</v>
      </c>
      <c r="F230" s="9" t="s">
        <v>1425</v>
      </c>
      <c r="G230" s="5">
        <f t="shared" si="0"/>
        <v>0</v>
      </c>
      <c r="H230" s="5">
        <f t="shared" si="1"/>
        <v>0</v>
      </c>
      <c r="I230" s="5">
        <f t="shared" si="2"/>
        <v>1</v>
      </c>
      <c r="J230" s="5">
        <f t="shared" si="3"/>
        <v>0</v>
      </c>
      <c r="K230" s="5">
        <f t="shared" si="4"/>
        <v>1</v>
      </c>
      <c r="L230" s="5">
        <f t="shared" si="5"/>
        <v>1</v>
      </c>
      <c r="M230" s="5">
        <f t="shared" si="6"/>
        <v>1</v>
      </c>
      <c r="N230" s="5">
        <f t="shared" si="7"/>
        <v>0</v>
      </c>
      <c r="O230" s="5">
        <f t="shared" si="8"/>
        <v>9</v>
      </c>
      <c r="P230" s="5">
        <f t="shared" si="9"/>
        <v>0</v>
      </c>
      <c r="Q230" s="5">
        <f t="shared" si="10"/>
        <v>1</v>
      </c>
      <c r="R230" s="5">
        <f t="shared" si="11"/>
        <v>9</v>
      </c>
      <c r="S230" s="5">
        <f t="shared" si="12"/>
        <v>0</v>
      </c>
      <c r="T230" s="5">
        <f t="shared" si="13"/>
        <v>0</v>
      </c>
      <c r="U230" s="5">
        <f t="shared" si="14"/>
        <v>1</v>
      </c>
      <c r="V230" s="5">
        <f t="shared" si="15"/>
        <v>9</v>
      </c>
      <c r="W230" s="5">
        <f t="shared" si="16"/>
        <v>9</v>
      </c>
      <c r="X230" s="5">
        <f t="shared" si="17"/>
        <v>0</v>
      </c>
      <c r="Y230" s="5">
        <f t="shared" si="18"/>
        <v>1</v>
      </c>
      <c r="Z230" s="5">
        <f t="shared" si="19"/>
        <v>1</v>
      </c>
      <c r="AA230" s="5">
        <f t="shared" si="20"/>
        <v>0</v>
      </c>
      <c r="AB230" s="5">
        <f t="shared" si="21"/>
        <v>9</v>
      </c>
      <c r="AC230" s="5">
        <f t="shared" si="22"/>
        <v>1</v>
      </c>
      <c r="AD230" s="5">
        <f t="shared" si="23"/>
        <v>9</v>
      </c>
      <c r="AE230" s="5">
        <f t="shared" si="24"/>
        <v>0</v>
      </c>
      <c r="AF230" s="5">
        <f t="shared" si="25"/>
        <v>1</v>
      </c>
      <c r="AG230" s="5">
        <f t="shared" si="26"/>
        <v>1</v>
      </c>
      <c r="AH230" s="5">
        <f t="shared" si="27"/>
        <v>0</v>
      </c>
      <c r="AI230" s="5">
        <f t="shared" si="28"/>
        <v>9</v>
      </c>
      <c r="AJ230" s="5">
        <f t="shared" si="29"/>
        <v>0</v>
      </c>
      <c r="AK230" s="5">
        <f t="shared" si="30"/>
        <v>0</v>
      </c>
      <c r="AL230" s="5">
        <f t="shared" si="31"/>
        <v>1</v>
      </c>
      <c r="AM230" s="5">
        <f t="shared" si="32"/>
        <v>0</v>
      </c>
      <c r="AN230" s="5">
        <f t="shared" si="33"/>
        <v>0</v>
      </c>
      <c r="AO230" s="5">
        <f t="shared" si="34"/>
        <v>0</v>
      </c>
    </row>
    <row r="231" spans="1:41" ht="12.75" customHeight="1" x14ac:dyDescent="0.2">
      <c r="A231" s="9">
        <v>2021</v>
      </c>
      <c r="B231" s="9">
        <v>1127925</v>
      </c>
      <c r="C231" s="9" t="s">
        <v>958</v>
      </c>
      <c r="D231" s="9" t="s">
        <v>1028</v>
      </c>
      <c r="E231" s="9" t="s">
        <v>1426</v>
      </c>
      <c r="F231" s="9" t="s">
        <v>1427</v>
      </c>
      <c r="G231" s="5">
        <f t="shared" si="0"/>
        <v>0</v>
      </c>
      <c r="H231" s="5">
        <f t="shared" si="1"/>
        <v>1</v>
      </c>
      <c r="I231" s="5">
        <f t="shared" si="2"/>
        <v>1</v>
      </c>
      <c r="J231" s="5">
        <f t="shared" si="3"/>
        <v>1</v>
      </c>
      <c r="K231" s="5">
        <f t="shared" si="4"/>
        <v>0</v>
      </c>
      <c r="L231" s="5">
        <f t="shared" si="5"/>
        <v>0</v>
      </c>
      <c r="M231" s="5">
        <f t="shared" si="6"/>
        <v>1</v>
      </c>
      <c r="N231" s="5">
        <f t="shared" si="7"/>
        <v>0</v>
      </c>
      <c r="O231" s="5">
        <f t="shared" si="8"/>
        <v>9</v>
      </c>
      <c r="P231" s="5">
        <f t="shared" si="9"/>
        <v>0</v>
      </c>
      <c r="Q231" s="5">
        <f t="shared" si="10"/>
        <v>0</v>
      </c>
      <c r="R231" s="5">
        <f t="shared" si="11"/>
        <v>0</v>
      </c>
      <c r="S231" s="5">
        <f t="shared" si="12"/>
        <v>1</v>
      </c>
      <c r="T231" s="5">
        <f t="shared" si="13"/>
        <v>1</v>
      </c>
      <c r="U231" s="5">
        <f t="shared" si="14"/>
        <v>1</v>
      </c>
      <c r="V231" s="5">
        <f t="shared" si="15"/>
        <v>0</v>
      </c>
      <c r="W231" s="5">
        <f t="shared" si="16"/>
        <v>9</v>
      </c>
      <c r="X231" s="5">
        <f t="shared" si="17"/>
        <v>9</v>
      </c>
      <c r="Y231" s="5">
        <f t="shared" si="18"/>
        <v>0</v>
      </c>
      <c r="Z231" s="5">
        <f t="shared" si="19"/>
        <v>0</v>
      </c>
      <c r="AA231" s="5">
        <f t="shared" si="20"/>
        <v>9</v>
      </c>
      <c r="AB231" s="5">
        <f t="shared" si="21"/>
        <v>0</v>
      </c>
      <c r="AC231" s="5">
        <f t="shared" si="22"/>
        <v>0</v>
      </c>
      <c r="AD231" s="5">
        <f t="shared" si="23"/>
        <v>0</v>
      </c>
      <c r="AE231" s="5">
        <f t="shared" si="24"/>
        <v>0</v>
      </c>
      <c r="AF231" s="5">
        <f t="shared" si="25"/>
        <v>0</v>
      </c>
      <c r="AG231" s="5">
        <f t="shared" si="26"/>
        <v>9</v>
      </c>
      <c r="AH231" s="5">
        <f t="shared" si="27"/>
        <v>0</v>
      </c>
      <c r="AI231" s="5">
        <f t="shared" si="28"/>
        <v>1</v>
      </c>
      <c r="AJ231" s="5">
        <f t="shared" si="29"/>
        <v>0</v>
      </c>
      <c r="AK231" s="5">
        <f t="shared" si="30"/>
        <v>0</v>
      </c>
      <c r="AL231" s="5">
        <f t="shared" si="31"/>
        <v>1</v>
      </c>
      <c r="AM231" s="5">
        <f t="shared" si="32"/>
        <v>8</v>
      </c>
      <c r="AN231" s="5">
        <f t="shared" si="33"/>
        <v>1</v>
      </c>
      <c r="AO231" s="5">
        <f t="shared" si="34"/>
        <v>1</v>
      </c>
    </row>
    <row r="232" spans="1:41" ht="12.75" customHeight="1" x14ac:dyDescent="0.2">
      <c r="A232" s="9">
        <v>2021</v>
      </c>
      <c r="B232" s="9">
        <v>1308687</v>
      </c>
      <c r="C232" s="9" t="s">
        <v>958</v>
      </c>
      <c r="D232" s="9" t="s">
        <v>977</v>
      </c>
      <c r="E232" s="9" t="s">
        <v>1428</v>
      </c>
      <c r="F232" s="9" t="s">
        <v>1429</v>
      </c>
      <c r="G232" s="5">
        <f t="shared" si="0"/>
        <v>0</v>
      </c>
      <c r="H232" s="5">
        <f t="shared" si="1"/>
        <v>0</v>
      </c>
      <c r="I232" s="5">
        <f t="shared" si="2"/>
        <v>1</v>
      </c>
      <c r="J232" s="5">
        <f t="shared" si="3"/>
        <v>0</v>
      </c>
      <c r="K232" s="5">
        <f t="shared" si="4"/>
        <v>0</v>
      </c>
      <c r="L232" s="5">
        <f t="shared" si="5"/>
        <v>1</v>
      </c>
      <c r="M232" s="5">
        <f t="shared" si="6"/>
        <v>0</v>
      </c>
      <c r="N232" s="5">
        <f t="shared" si="7"/>
        <v>0</v>
      </c>
      <c r="O232" s="5">
        <f t="shared" si="8"/>
        <v>9</v>
      </c>
      <c r="P232" s="5">
        <f t="shared" si="9"/>
        <v>0</v>
      </c>
      <c r="Q232" s="5">
        <f t="shared" si="10"/>
        <v>0</v>
      </c>
      <c r="R232" s="5">
        <f t="shared" si="11"/>
        <v>9</v>
      </c>
      <c r="S232" s="5">
        <f t="shared" si="12"/>
        <v>1</v>
      </c>
      <c r="T232" s="5">
        <f t="shared" si="13"/>
        <v>0</v>
      </c>
      <c r="U232" s="5">
        <f t="shared" si="14"/>
        <v>1</v>
      </c>
      <c r="V232" s="5">
        <f t="shared" si="15"/>
        <v>9</v>
      </c>
      <c r="W232" s="5">
        <f t="shared" si="16"/>
        <v>9</v>
      </c>
      <c r="X232" s="5">
        <f t="shared" si="17"/>
        <v>1</v>
      </c>
      <c r="Y232" s="5">
        <f t="shared" si="18"/>
        <v>1</v>
      </c>
      <c r="Z232" s="5">
        <f t="shared" si="19"/>
        <v>0</v>
      </c>
      <c r="AA232" s="5">
        <f t="shared" si="20"/>
        <v>0</v>
      </c>
      <c r="AB232" s="5">
        <f t="shared" si="21"/>
        <v>9</v>
      </c>
      <c r="AC232" s="5">
        <f t="shared" si="22"/>
        <v>0</v>
      </c>
      <c r="AD232" s="5">
        <f t="shared" si="23"/>
        <v>9</v>
      </c>
      <c r="AE232" s="5">
        <f t="shared" si="24"/>
        <v>1</v>
      </c>
      <c r="AF232" s="5">
        <f t="shared" si="25"/>
        <v>1</v>
      </c>
      <c r="AG232" s="5">
        <f t="shared" si="26"/>
        <v>1</v>
      </c>
      <c r="AH232" s="5">
        <f t="shared" si="27"/>
        <v>1</v>
      </c>
      <c r="AI232" s="5">
        <f t="shared" si="28"/>
        <v>9</v>
      </c>
      <c r="AJ232" s="5">
        <f t="shared" si="29"/>
        <v>1</v>
      </c>
      <c r="AK232" s="5">
        <f t="shared" si="30"/>
        <v>0</v>
      </c>
      <c r="AL232" s="5">
        <f t="shared" si="31"/>
        <v>0</v>
      </c>
      <c r="AM232" s="5">
        <f t="shared" si="32"/>
        <v>0</v>
      </c>
      <c r="AN232" s="5">
        <f t="shared" si="33"/>
        <v>1</v>
      </c>
      <c r="AO232" s="5">
        <f t="shared" si="34"/>
        <v>0</v>
      </c>
    </row>
    <row r="233" spans="1:41" ht="12.75" customHeight="1" x14ac:dyDescent="0.2">
      <c r="A233" s="9">
        <v>2021</v>
      </c>
      <c r="B233" s="9">
        <v>1127926</v>
      </c>
      <c r="C233" s="9" t="s">
        <v>958</v>
      </c>
      <c r="D233" s="9" t="s">
        <v>963</v>
      </c>
      <c r="E233" s="9" t="s">
        <v>1430</v>
      </c>
      <c r="F233" s="9" t="s">
        <v>1431</v>
      </c>
      <c r="G233" s="5">
        <f t="shared" si="0"/>
        <v>0</v>
      </c>
      <c r="H233" s="5">
        <f t="shared" si="1"/>
        <v>0</v>
      </c>
      <c r="I233" s="5">
        <f t="shared" si="2"/>
        <v>0</v>
      </c>
      <c r="J233" s="5">
        <f t="shared" si="3"/>
        <v>0</v>
      </c>
      <c r="K233" s="5">
        <f t="shared" si="4"/>
        <v>0</v>
      </c>
      <c r="L233" s="5">
        <f t="shared" si="5"/>
        <v>0</v>
      </c>
      <c r="M233" s="5">
        <f t="shared" si="6"/>
        <v>1</v>
      </c>
      <c r="N233" s="5">
        <f t="shared" si="7"/>
        <v>1</v>
      </c>
      <c r="O233" s="5">
        <f t="shared" si="8"/>
        <v>1</v>
      </c>
      <c r="P233" s="5">
        <f t="shared" si="9"/>
        <v>0</v>
      </c>
      <c r="Q233" s="5">
        <f t="shared" si="10"/>
        <v>0</v>
      </c>
      <c r="R233" s="5">
        <f t="shared" si="11"/>
        <v>0</v>
      </c>
      <c r="S233" s="5">
        <f t="shared" si="12"/>
        <v>0</v>
      </c>
      <c r="T233" s="5">
        <f t="shared" si="13"/>
        <v>0</v>
      </c>
      <c r="U233" s="5">
        <f t="shared" si="14"/>
        <v>0</v>
      </c>
      <c r="V233" s="5">
        <f t="shared" si="15"/>
        <v>1</v>
      </c>
      <c r="W233" s="5">
        <f t="shared" si="16"/>
        <v>0</v>
      </c>
      <c r="X233" s="5">
        <f t="shared" si="17"/>
        <v>0</v>
      </c>
      <c r="Y233" s="5">
        <f t="shared" si="18"/>
        <v>9</v>
      </c>
      <c r="Z233" s="5">
        <f t="shared" si="19"/>
        <v>1</v>
      </c>
      <c r="AA233" s="5">
        <f t="shared" si="20"/>
        <v>0</v>
      </c>
      <c r="AB233" s="5">
        <f t="shared" si="21"/>
        <v>9</v>
      </c>
      <c r="AC233" s="5">
        <f t="shared" si="22"/>
        <v>0</v>
      </c>
      <c r="AD233" s="5">
        <f t="shared" si="23"/>
        <v>0</v>
      </c>
      <c r="AE233" s="5">
        <f t="shared" si="24"/>
        <v>1</v>
      </c>
      <c r="AF233" s="5">
        <f t="shared" si="25"/>
        <v>0</v>
      </c>
      <c r="AG233" s="5">
        <f t="shared" si="26"/>
        <v>1</v>
      </c>
      <c r="AH233" s="5">
        <f t="shared" si="27"/>
        <v>1</v>
      </c>
      <c r="AI233" s="5">
        <f t="shared" si="28"/>
        <v>1</v>
      </c>
      <c r="AJ233" s="5">
        <f t="shared" si="29"/>
        <v>1</v>
      </c>
      <c r="AK233" s="5">
        <f t="shared" si="30"/>
        <v>0</v>
      </c>
      <c r="AL233" s="5">
        <f t="shared" si="31"/>
        <v>0</v>
      </c>
      <c r="AM233" s="5">
        <f t="shared" si="32"/>
        <v>0</v>
      </c>
      <c r="AN233" s="5">
        <f t="shared" si="33"/>
        <v>1</v>
      </c>
      <c r="AO233" s="5">
        <f t="shared" si="34"/>
        <v>0</v>
      </c>
    </row>
    <row r="234" spans="1:41" ht="12.75" customHeight="1" x14ac:dyDescent="0.2">
      <c r="A234" s="9">
        <v>2021</v>
      </c>
      <c r="B234" s="9">
        <v>1179970</v>
      </c>
      <c r="C234" s="9" t="s">
        <v>958</v>
      </c>
      <c r="D234" s="9" t="s">
        <v>963</v>
      </c>
      <c r="E234" s="9" t="s">
        <v>1432</v>
      </c>
      <c r="F234" s="9" t="s">
        <v>1433</v>
      </c>
      <c r="G234" s="5">
        <f t="shared" si="0"/>
        <v>0</v>
      </c>
      <c r="H234" s="5">
        <f t="shared" si="1"/>
        <v>0</v>
      </c>
      <c r="I234" s="5">
        <f t="shared" si="2"/>
        <v>0</v>
      </c>
      <c r="J234" s="5">
        <f t="shared" si="3"/>
        <v>0</v>
      </c>
      <c r="K234" s="5">
        <f t="shared" si="4"/>
        <v>0</v>
      </c>
      <c r="L234" s="5">
        <f t="shared" si="5"/>
        <v>1</v>
      </c>
      <c r="M234" s="5">
        <f t="shared" si="6"/>
        <v>0</v>
      </c>
      <c r="N234" s="5">
        <f t="shared" si="7"/>
        <v>0</v>
      </c>
      <c r="O234" s="5">
        <f t="shared" si="8"/>
        <v>1</v>
      </c>
      <c r="P234" s="5">
        <f t="shared" si="9"/>
        <v>1</v>
      </c>
      <c r="Q234" s="5">
        <f t="shared" si="10"/>
        <v>0</v>
      </c>
      <c r="R234" s="5">
        <f t="shared" si="11"/>
        <v>0</v>
      </c>
      <c r="S234" s="5">
        <f t="shared" si="12"/>
        <v>1</v>
      </c>
      <c r="T234" s="5">
        <f t="shared" si="13"/>
        <v>0</v>
      </c>
      <c r="U234" s="5">
        <f t="shared" si="14"/>
        <v>1</v>
      </c>
      <c r="V234" s="5">
        <f t="shared" si="15"/>
        <v>0</v>
      </c>
      <c r="W234" s="5">
        <f t="shared" si="16"/>
        <v>0</v>
      </c>
      <c r="X234" s="5">
        <f t="shared" si="17"/>
        <v>0</v>
      </c>
      <c r="Y234" s="5">
        <f t="shared" si="18"/>
        <v>9</v>
      </c>
      <c r="Z234" s="5">
        <f t="shared" si="19"/>
        <v>1</v>
      </c>
      <c r="AA234" s="5">
        <f t="shared" si="20"/>
        <v>0</v>
      </c>
      <c r="AB234" s="5">
        <f t="shared" si="21"/>
        <v>9</v>
      </c>
      <c r="AC234" s="5">
        <f t="shared" si="22"/>
        <v>0</v>
      </c>
      <c r="AD234" s="5">
        <f t="shared" si="23"/>
        <v>0</v>
      </c>
      <c r="AE234" s="5">
        <f t="shared" si="24"/>
        <v>0</v>
      </c>
      <c r="AF234" s="5">
        <f t="shared" si="25"/>
        <v>1</v>
      </c>
      <c r="AG234" s="5">
        <f t="shared" si="26"/>
        <v>0</v>
      </c>
      <c r="AH234" s="5">
        <f t="shared" si="27"/>
        <v>0</v>
      </c>
      <c r="AI234" s="5">
        <f t="shared" si="28"/>
        <v>1</v>
      </c>
      <c r="AJ234" s="5">
        <f t="shared" si="29"/>
        <v>1</v>
      </c>
      <c r="AK234" s="5">
        <f t="shared" si="30"/>
        <v>0</v>
      </c>
      <c r="AL234" s="5">
        <f t="shared" si="31"/>
        <v>1</v>
      </c>
      <c r="AM234" s="5">
        <f t="shared" si="32"/>
        <v>1</v>
      </c>
      <c r="AN234" s="5">
        <f t="shared" si="33"/>
        <v>1</v>
      </c>
      <c r="AO234" s="5">
        <f t="shared" si="34"/>
        <v>0</v>
      </c>
    </row>
    <row r="235" spans="1:41" ht="12.75" customHeight="1" x14ac:dyDescent="0.2">
      <c r="A235" s="9">
        <v>2021</v>
      </c>
      <c r="B235" s="9">
        <v>1127924</v>
      </c>
      <c r="C235" s="9" t="s">
        <v>958</v>
      </c>
      <c r="D235" s="9" t="s">
        <v>959</v>
      </c>
      <c r="E235" s="9" t="s">
        <v>1434</v>
      </c>
      <c r="F235" s="9" t="s">
        <v>1435</v>
      </c>
      <c r="G235" s="5">
        <f t="shared" si="0"/>
        <v>1</v>
      </c>
      <c r="H235" s="5">
        <f t="shared" si="1"/>
        <v>1</v>
      </c>
      <c r="I235" s="5">
        <f t="shared" si="2"/>
        <v>1</v>
      </c>
      <c r="J235" s="5">
        <f t="shared" si="3"/>
        <v>0</v>
      </c>
      <c r="K235" s="5">
        <f t="shared" si="4"/>
        <v>0</v>
      </c>
      <c r="L235" s="5">
        <f t="shared" si="5"/>
        <v>1</v>
      </c>
      <c r="M235" s="5">
        <f t="shared" si="6"/>
        <v>1</v>
      </c>
      <c r="N235" s="5">
        <f t="shared" si="7"/>
        <v>0</v>
      </c>
      <c r="O235" s="5">
        <f t="shared" si="8"/>
        <v>9</v>
      </c>
      <c r="P235" s="5">
        <f t="shared" si="9"/>
        <v>0</v>
      </c>
      <c r="Q235" s="5">
        <f t="shared" si="10"/>
        <v>1</v>
      </c>
      <c r="R235" s="5">
        <f t="shared" si="11"/>
        <v>0</v>
      </c>
      <c r="S235" s="5">
        <f t="shared" si="12"/>
        <v>1</v>
      </c>
      <c r="T235" s="5">
        <f t="shared" si="13"/>
        <v>0</v>
      </c>
      <c r="U235" s="5">
        <f t="shared" si="14"/>
        <v>0</v>
      </c>
      <c r="V235" s="5">
        <f t="shared" si="15"/>
        <v>1</v>
      </c>
      <c r="W235" s="5">
        <f t="shared" si="16"/>
        <v>0</v>
      </c>
      <c r="X235" s="5">
        <f t="shared" si="17"/>
        <v>0</v>
      </c>
      <c r="Y235" s="5">
        <f t="shared" si="18"/>
        <v>0</v>
      </c>
      <c r="Z235" s="5">
        <f t="shared" si="19"/>
        <v>0</v>
      </c>
      <c r="AA235" s="5">
        <f t="shared" si="20"/>
        <v>0</v>
      </c>
      <c r="AB235" s="5">
        <f t="shared" si="21"/>
        <v>9</v>
      </c>
      <c r="AC235" s="5">
        <f t="shared" si="22"/>
        <v>1</v>
      </c>
      <c r="AD235" s="5">
        <f t="shared" si="23"/>
        <v>9</v>
      </c>
      <c r="AE235" s="5">
        <f t="shared" si="24"/>
        <v>9</v>
      </c>
      <c r="AF235" s="5">
        <f t="shared" si="25"/>
        <v>0</v>
      </c>
      <c r="AG235" s="5">
        <f t="shared" si="26"/>
        <v>0</v>
      </c>
      <c r="AH235" s="5">
        <f t="shared" si="27"/>
        <v>0</v>
      </c>
      <c r="AI235" s="5">
        <f t="shared" si="28"/>
        <v>0</v>
      </c>
      <c r="AJ235" s="5">
        <f t="shared" si="29"/>
        <v>1</v>
      </c>
      <c r="AK235" s="5">
        <f t="shared" si="30"/>
        <v>0</v>
      </c>
      <c r="AL235" s="5">
        <f t="shared" si="31"/>
        <v>1</v>
      </c>
      <c r="AM235" s="5">
        <f t="shared" si="32"/>
        <v>0</v>
      </c>
      <c r="AN235" s="5">
        <f t="shared" si="33"/>
        <v>0</v>
      </c>
      <c r="AO235" s="5">
        <f t="shared" si="34"/>
        <v>1</v>
      </c>
    </row>
    <row r="236" spans="1:41" ht="12.75" customHeight="1" x14ac:dyDescent="0.2">
      <c r="A236" s="9">
        <v>2021</v>
      </c>
      <c r="B236" s="9">
        <v>123336</v>
      </c>
      <c r="C236" s="9" t="s">
        <v>958</v>
      </c>
      <c r="D236" s="9" t="s">
        <v>962</v>
      </c>
      <c r="E236" s="9" t="s">
        <v>1436</v>
      </c>
      <c r="F236" s="9" t="s">
        <v>1437</v>
      </c>
      <c r="G236" s="5">
        <f t="shared" si="0"/>
        <v>0</v>
      </c>
      <c r="H236" s="5">
        <f t="shared" si="1"/>
        <v>0</v>
      </c>
      <c r="I236" s="5">
        <f t="shared" si="2"/>
        <v>0</v>
      </c>
      <c r="J236" s="5">
        <f t="shared" si="3"/>
        <v>1</v>
      </c>
      <c r="K236" s="5">
        <f t="shared" si="4"/>
        <v>0</v>
      </c>
      <c r="L236" s="5">
        <f t="shared" si="5"/>
        <v>0</v>
      </c>
      <c r="M236" s="5">
        <f t="shared" si="6"/>
        <v>1</v>
      </c>
      <c r="N236" s="5">
        <f t="shared" si="7"/>
        <v>0</v>
      </c>
      <c r="O236" s="5">
        <f t="shared" si="8"/>
        <v>0</v>
      </c>
      <c r="P236" s="5">
        <f t="shared" si="9"/>
        <v>0</v>
      </c>
      <c r="Q236" s="5">
        <f t="shared" si="10"/>
        <v>0</v>
      </c>
      <c r="R236" s="5">
        <f t="shared" si="11"/>
        <v>9</v>
      </c>
      <c r="S236" s="5">
        <f t="shared" si="12"/>
        <v>1</v>
      </c>
      <c r="T236" s="5">
        <f t="shared" si="13"/>
        <v>0</v>
      </c>
      <c r="U236" s="5">
        <f t="shared" si="14"/>
        <v>1</v>
      </c>
      <c r="V236" s="5">
        <f t="shared" si="15"/>
        <v>0</v>
      </c>
      <c r="W236" s="5">
        <f t="shared" si="16"/>
        <v>9</v>
      </c>
      <c r="X236" s="5">
        <f t="shared" si="17"/>
        <v>1</v>
      </c>
      <c r="Y236" s="5">
        <f t="shared" si="18"/>
        <v>1</v>
      </c>
      <c r="Z236" s="5">
        <f t="shared" si="19"/>
        <v>0</v>
      </c>
      <c r="AA236" s="5">
        <f t="shared" si="20"/>
        <v>9</v>
      </c>
      <c r="AB236" s="5">
        <f t="shared" si="21"/>
        <v>0</v>
      </c>
      <c r="AC236" s="5">
        <f t="shared" si="22"/>
        <v>0</v>
      </c>
      <c r="AD236" s="5">
        <f t="shared" si="23"/>
        <v>0</v>
      </c>
      <c r="AE236" s="5">
        <f t="shared" si="24"/>
        <v>9</v>
      </c>
      <c r="AF236" s="5">
        <f t="shared" si="25"/>
        <v>9</v>
      </c>
      <c r="AG236" s="5">
        <f t="shared" si="26"/>
        <v>0</v>
      </c>
      <c r="AH236" s="5">
        <f t="shared" si="27"/>
        <v>0</v>
      </c>
      <c r="AI236" s="5">
        <f t="shared" si="28"/>
        <v>0</v>
      </c>
      <c r="AJ236" s="5">
        <f t="shared" si="29"/>
        <v>0</v>
      </c>
      <c r="AK236" s="5">
        <f t="shared" si="30"/>
        <v>1</v>
      </c>
      <c r="AL236" s="5">
        <f t="shared" si="31"/>
        <v>1</v>
      </c>
      <c r="AM236" s="5">
        <f t="shared" si="32"/>
        <v>1</v>
      </c>
      <c r="AN236" s="5">
        <f t="shared" si="33"/>
        <v>1</v>
      </c>
      <c r="AO236" s="5">
        <f t="shared" si="34"/>
        <v>1</v>
      </c>
    </row>
    <row r="237" spans="1:41" ht="12.75" customHeight="1" x14ac:dyDescent="0.2">
      <c r="A237" s="9">
        <v>2021</v>
      </c>
      <c r="B237" s="9">
        <v>1319230</v>
      </c>
      <c r="C237" s="9" t="s">
        <v>958</v>
      </c>
      <c r="D237" s="9" t="s">
        <v>980</v>
      </c>
      <c r="E237" s="9" t="s">
        <v>1438</v>
      </c>
      <c r="F237" s="9" t="s">
        <v>1439</v>
      </c>
      <c r="G237" s="5">
        <f t="shared" si="0"/>
        <v>0</v>
      </c>
      <c r="H237" s="5">
        <f t="shared" si="1"/>
        <v>1</v>
      </c>
      <c r="I237" s="5">
        <f t="shared" si="2"/>
        <v>0</v>
      </c>
      <c r="J237" s="5">
        <f t="shared" si="3"/>
        <v>0</v>
      </c>
      <c r="K237" s="5">
        <f t="shared" si="4"/>
        <v>0</v>
      </c>
      <c r="L237" s="5">
        <f t="shared" si="5"/>
        <v>0</v>
      </c>
      <c r="M237" s="5">
        <f t="shared" si="6"/>
        <v>0</v>
      </c>
      <c r="N237" s="5">
        <f t="shared" si="7"/>
        <v>0</v>
      </c>
      <c r="O237" s="5">
        <f t="shared" si="8"/>
        <v>0</v>
      </c>
      <c r="P237" s="5">
        <f t="shared" si="9"/>
        <v>1</v>
      </c>
      <c r="Q237" s="5">
        <f t="shared" si="10"/>
        <v>9</v>
      </c>
      <c r="R237" s="5">
        <f t="shared" si="11"/>
        <v>9</v>
      </c>
      <c r="S237" s="5">
        <f t="shared" si="12"/>
        <v>0</v>
      </c>
      <c r="T237" s="5">
        <f t="shared" si="13"/>
        <v>0</v>
      </c>
      <c r="U237" s="5">
        <f t="shared" si="14"/>
        <v>1</v>
      </c>
      <c r="V237" s="5">
        <f t="shared" si="15"/>
        <v>0</v>
      </c>
      <c r="W237" s="5">
        <f t="shared" si="16"/>
        <v>1</v>
      </c>
      <c r="X237" s="5">
        <f t="shared" si="17"/>
        <v>9</v>
      </c>
      <c r="Y237" s="5">
        <f t="shared" si="18"/>
        <v>0</v>
      </c>
      <c r="Z237" s="5">
        <f t="shared" si="19"/>
        <v>1</v>
      </c>
      <c r="AA237" s="5">
        <f t="shared" si="20"/>
        <v>0</v>
      </c>
      <c r="AB237" s="5">
        <f t="shared" si="21"/>
        <v>0</v>
      </c>
      <c r="AC237" s="5">
        <f t="shared" si="22"/>
        <v>1</v>
      </c>
      <c r="AD237" s="5">
        <f t="shared" si="23"/>
        <v>0</v>
      </c>
      <c r="AE237" s="5">
        <f t="shared" si="24"/>
        <v>1</v>
      </c>
      <c r="AF237" s="5">
        <f t="shared" si="25"/>
        <v>0</v>
      </c>
      <c r="AG237" s="5">
        <f t="shared" si="26"/>
        <v>9</v>
      </c>
      <c r="AH237" s="5">
        <f t="shared" si="27"/>
        <v>1</v>
      </c>
      <c r="AI237" s="5">
        <f t="shared" si="28"/>
        <v>0</v>
      </c>
      <c r="AJ237" s="5">
        <f t="shared" si="29"/>
        <v>1</v>
      </c>
      <c r="AK237" s="5">
        <f t="shared" si="30"/>
        <v>0</v>
      </c>
      <c r="AL237" s="5">
        <f t="shared" si="31"/>
        <v>1</v>
      </c>
      <c r="AM237" s="5">
        <f t="shared" si="32"/>
        <v>0</v>
      </c>
      <c r="AN237" s="5">
        <f t="shared" si="33"/>
        <v>1</v>
      </c>
      <c r="AO237" s="5">
        <f t="shared" si="34"/>
        <v>0</v>
      </c>
    </row>
    <row r="238" spans="1:41" ht="12.75" customHeight="1" x14ac:dyDescent="0.2">
      <c r="A238" s="9">
        <v>2021</v>
      </c>
      <c r="B238" s="9">
        <v>1179970</v>
      </c>
      <c r="C238" s="9" t="s">
        <v>958</v>
      </c>
      <c r="D238" s="9" t="s">
        <v>963</v>
      </c>
      <c r="E238" s="9" t="s">
        <v>1440</v>
      </c>
      <c r="F238" s="9" t="s">
        <v>1441</v>
      </c>
      <c r="G238" s="5">
        <f t="shared" si="0"/>
        <v>1</v>
      </c>
      <c r="H238" s="5">
        <f t="shared" si="1"/>
        <v>0</v>
      </c>
      <c r="I238" s="5">
        <f t="shared" si="2"/>
        <v>0</v>
      </c>
      <c r="J238" s="5">
        <f t="shared" si="3"/>
        <v>0</v>
      </c>
      <c r="K238" s="5">
        <f t="shared" si="4"/>
        <v>0</v>
      </c>
      <c r="L238" s="5">
        <f t="shared" si="5"/>
        <v>1</v>
      </c>
      <c r="M238" s="5">
        <f t="shared" si="6"/>
        <v>0</v>
      </c>
      <c r="N238" s="5">
        <f t="shared" si="7"/>
        <v>0</v>
      </c>
      <c r="O238" s="5">
        <f t="shared" si="8"/>
        <v>0</v>
      </c>
      <c r="P238" s="5">
        <f t="shared" si="9"/>
        <v>0</v>
      </c>
      <c r="Q238" s="5">
        <f t="shared" si="10"/>
        <v>0</v>
      </c>
      <c r="R238" s="5">
        <f t="shared" si="11"/>
        <v>1</v>
      </c>
      <c r="S238" s="5">
        <f t="shared" si="12"/>
        <v>0</v>
      </c>
      <c r="T238" s="5">
        <f t="shared" si="13"/>
        <v>0</v>
      </c>
      <c r="U238" s="5">
        <f t="shared" si="14"/>
        <v>1</v>
      </c>
      <c r="V238" s="5">
        <f t="shared" si="15"/>
        <v>1</v>
      </c>
      <c r="W238" s="5">
        <f t="shared" si="16"/>
        <v>0</v>
      </c>
      <c r="X238" s="5">
        <f t="shared" si="17"/>
        <v>1</v>
      </c>
      <c r="Y238" s="5">
        <f t="shared" si="18"/>
        <v>9</v>
      </c>
      <c r="Z238" s="5">
        <f t="shared" si="19"/>
        <v>1</v>
      </c>
      <c r="AA238" s="5">
        <f t="shared" si="20"/>
        <v>0</v>
      </c>
      <c r="AB238" s="5">
        <f t="shared" si="21"/>
        <v>9</v>
      </c>
      <c r="AC238" s="5">
        <f t="shared" si="22"/>
        <v>0</v>
      </c>
      <c r="AD238" s="5">
        <f t="shared" si="23"/>
        <v>0</v>
      </c>
      <c r="AE238" s="5">
        <f t="shared" si="24"/>
        <v>1</v>
      </c>
      <c r="AF238" s="5">
        <f t="shared" si="25"/>
        <v>0</v>
      </c>
      <c r="AG238" s="5">
        <f t="shared" si="26"/>
        <v>1</v>
      </c>
      <c r="AH238" s="5">
        <f t="shared" si="27"/>
        <v>0</v>
      </c>
      <c r="AI238" s="5">
        <f t="shared" si="28"/>
        <v>1</v>
      </c>
      <c r="AJ238" s="5">
        <f t="shared" si="29"/>
        <v>1</v>
      </c>
      <c r="AK238" s="5">
        <f t="shared" si="30"/>
        <v>1</v>
      </c>
      <c r="AL238" s="5">
        <f t="shared" si="31"/>
        <v>1</v>
      </c>
      <c r="AM238" s="5">
        <f t="shared" si="32"/>
        <v>0</v>
      </c>
      <c r="AN238" s="5">
        <f t="shared" si="33"/>
        <v>0</v>
      </c>
      <c r="AO238" s="5">
        <f t="shared" si="34"/>
        <v>0</v>
      </c>
    </row>
    <row r="239" spans="1:41" ht="12.75" customHeight="1" x14ac:dyDescent="0.2">
      <c r="A239" s="9">
        <v>2021</v>
      </c>
      <c r="B239" s="9">
        <v>1179970</v>
      </c>
      <c r="C239" s="9" t="s">
        <v>958</v>
      </c>
      <c r="D239" s="9" t="s">
        <v>963</v>
      </c>
      <c r="E239" s="9" t="s">
        <v>1442</v>
      </c>
      <c r="F239" s="9" t="s">
        <v>1443</v>
      </c>
      <c r="G239" s="5">
        <f t="shared" si="0"/>
        <v>0</v>
      </c>
      <c r="H239" s="5">
        <f t="shared" si="1"/>
        <v>0</v>
      </c>
      <c r="I239" s="5">
        <f t="shared" si="2"/>
        <v>0</v>
      </c>
      <c r="J239" s="5">
        <f t="shared" si="3"/>
        <v>1</v>
      </c>
      <c r="K239" s="5">
        <f t="shared" si="4"/>
        <v>0</v>
      </c>
      <c r="L239" s="5">
        <f t="shared" si="5"/>
        <v>0</v>
      </c>
      <c r="M239" s="5">
        <f t="shared" si="6"/>
        <v>0</v>
      </c>
      <c r="N239" s="5">
        <f t="shared" si="7"/>
        <v>0</v>
      </c>
      <c r="O239" s="5">
        <f t="shared" si="8"/>
        <v>0</v>
      </c>
      <c r="P239" s="5">
        <f t="shared" si="9"/>
        <v>1</v>
      </c>
      <c r="Q239" s="5">
        <f t="shared" si="10"/>
        <v>0</v>
      </c>
      <c r="R239" s="5">
        <f t="shared" si="11"/>
        <v>0</v>
      </c>
      <c r="S239" s="5">
        <f t="shared" si="12"/>
        <v>1</v>
      </c>
      <c r="T239" s="5">
        <f t="shared" si="13"/>
        <v>1</v>
      </c>
      <c r="U239" s="5">
        <f t="shared" si="14"/>
        <v>0</v>
      </c>
      <c r="V239" s="5">
        <f t="shared" si="15"/>
        <v>1</v>
      </c>
      <c r="W239" s="5">
        <f t="shared" si="16"/>
        <v>0</v>
      </c>
      <c r="X239" s="5">
        <f t="shared" si="17"/>
        <v>0</v>
      </c>
      <c r="Y239" s="5">
        <f t="shared" si="18"/>
        <v>9</v>
      </c>
      <c r="Z239" s="5">
        <f t="shared" si="19"/>
        <v>0</v>
      </c>
      <c r="AA239" s="5">
        <f t="shared" si="20"/>
        <v>0</v>
      </c>
      <c r="AB239" s="5">
        <f t="shared" si="21"/>
        <v>9</v>
      </c>
      <c r="AC239" s="5">
        <f t="shared" si="22"/>
        <v>0</v>
      </c>
      <c r="AD239" s="5">
        <f t="shared" si="23"/>
        <v>1</v>
      </c>
      <c r="AE239" s="5">
        <f t="shared" si="24"/>
        <v>0</v>
      </c>
      <c r="AF239" s="5">
        <f t="shared" si="25"/>
        <v>1</v>
      </c>
      <c r="AG239" s="5">
        <f t="shared" si="26"/>
        <v>1</v>
      </c>
      <c r="AH239" s="5">
        <f t="shared" si="27"/>
        <v>0</v>
      </c>
      <c r="AI239" s="5">
        <f t="shared" si="28"/>
        <v>1</v>
      </c>
      <c r="AJ239" s="5">
        <f t="shared" si="29"/>
        <v>1</v>
      </c>
      <c r="AK239" s="5">
        <f t="shared" si="30"/>
        <v>0</v>
      </c>
      <c r="AL239" s="5">
        <f t="shared" si="31"/>
        <v>1</v>
      </c>
      <c r="AM239" s="5">
        <f t="shared" si="32"/>
        <v>1</v>
      </c>
      <c r="AN239" s="5">
        <f t="shared" si="33"/>
        <v>0</v>
      </c>
      <c r="AO239" s="5">
        <f t="shared" si="34"/>
        <v>0</v>
      </c>
    </row>
    <row r="240" spans="1:41" ht="12.75" customHeight="1" x14ac:dyDescent="0.2">
      <c r="A240" s="9">
        <v>2021</v>
      </c>
      <c r="B240" s="9">
        <v>122845</v>
      </c>
      <c r="C240" s="9" t="s">
        <v>958</v>
      </c>
      <c r="D240" s="9" t="s">
        <v>1028</v>
      </c>
      <c r="E240" s="9" t="s">
        <v>1444</v>
      </c>
      <c r="F240" s="9" t="s">
        <v>1445</v>
      </c>
      <c r="G240" s="5">
        <f t="shared" si="0"/>
        <v>1</v>
      </c>
      <c r="H240" s="5">
        <f t="shared" si="1"/>
        <v>1</v>
      </c>
      <c r="I240" s="5">
        <f t="shared" si="2"/>
        <v>1</v>
      </c>
      <c r="J240" s="5">
        <f t="shared" si="3"/>
        <v>0</v>
      </c>
      <c r="K240" s="5">
        <f t="shared" si="4"/>
        <v>0</v>
      </c>
      <c r="L240" s="5">
        <f t="shared" si="5"/>
        <v>1</v>
      </c>
      <c r="M240" s="5">
        <f t="shared" si="6"/>
        <v>0</v>
      </c>
      <c r="N240" s="5">
        <f t="shared" si="7"/>
        <v>1</v>
      </c>
      <c r="O240" s="5">
        <f t="shared" si="8"/>
        <v>9</v>
      </c>
      <c r="P240" s="5">
        <f t="shared" si="9"/>
        <v>0</v>
      </c>
      <c r="Q240" s="5">
        <f t="shared" si="10"/>
        <v>0</v>
      </c>
      <c r="R240" s="5">
        <f t="shared" si="11"/>
        <v>0</v>
      </c>
      <c r="S240" s="5">
        <f t="shared" si="12"/>
        <v>0</v>
      </c>
      <c r="T240" s="5">
        <f t="shared" si="13"/>
        <v>1</v>
      </c>
      <c r="U240" s="5">
        <f t="shared" si="14"/>
        <v>1</v>
      </c>
      <c r="V240" s="5">
        <f t="shared" si="15"/>
        <v>0</v>
      </c>
      <c r="W240" s="5">
        <f t="shared" si="16"/>
        <v>9</v>
      </c>
      <c r="X240" s="5">
        <f t="shared" si="17"/>
        <v>9</v>
      </c>
      <c r="Y240" s="5">
        <f t="shared" si="18"/>
        <v>0</v>
      </c>
      <c r="Z240" s="5">
        <f t="shared" si="19"/>
        <v>1</v>
      </c>
      <c r="AA240" s="5">
        <f t="shared" si="20"/>
        <v>9</v>
      </c>
      <c r="AB240" s="5">
        <f t="shared" si="21"/>
        <v>0</v>
      </c>
      <c r="AC240" s="5">
        <f t="shared" si="22"/>
        <v>1</v>
      </c>
      <c r="AD240" s="5">
        <f t="shared" si="23"/>
        <v>0</v>
      </c>
      <c r="AE240" s="5">
        <f t="shared" si="24"/>
        <v>0</v>
      </c>
      <c r="AF240" s="5">
        <f t="shared" si="25"/>
        <v>0</v>
      </c>
      <c r="AG240" s="5">
        <f t="shared" si="26"/>
        <v>9</v>
      </c>
      <c r="AH240" s="5">
        <f t="shared" si="27"/>
        <v>1</v>
      </c>
      <c r="AI240" s="5">
        <f t="shared" si="28"/>
        <v>0</v>
      </c>
      <c r="AJ240" s="5">
        <f t="shared" si="29"/>
        <v>0</v>
      </c>
      <c r="AK240" s="5">
        <f t="shared" si="30"/>
        <v>1</v>
      </c>
      <c r="AL240" s="5">
        <f t="shared" si="31"/>
        <v>1</v>
      </c>
      <c r="AM240" s="5">
        <f t="shared" si="32"/>
        <v>8</v>
      </c>
      <c r="AN240" s="5">
        <f t="shared" si="33"/>
        <v>0</v>
      </c>
      <c r="AO240" s="5">
        <f t="shared" si="34"/>
        <v>1</v>
      </c>
    </row>
    <row r="241" spans="1:41" ht="12.75" customHeight="1" x14ac:dyDescent="0.2">
      <c r="A241" s="9">
        <v>2021</v>
      </c>
      <c r="B241" s="9">
        <v>123336</v>
      </c>
      <c r="C241" s="9" t="s">
        <v>958</v>
      </c>
      <c r="D241" s="9" t="s">
        <v>962</v>
      </c>
      <c r="E241" s="9" t="s">
        <v>1446</v>
      </c>
      <c r="F241" s="9" t="s">
        <v>1447</v>
      </c>
      <c r="G241" s="5">
        <f t="shared" si="0"/>
        <v>1</v>
      </c>
      <c r="H241" s="5">
        <f t="shared" si="1"/>
        <v>0</v>
      </c>
      <c r="I241" s="5">
        <f t="shared" si="2"/>
        <v>1</v>
      </c>
      <c r="J241" s="5">
        <f t="shared" si="3"/>
        <v>0</v>
      </c>
      <c r="K241" s="5">
        <f t="shared" si="4"/>
        <v>1</v>
      </c>
      <c r="L241" s="5">
        <f t="shared" si="5"/>
        <v>1</v>
      </c>
      <c r="M241" s="5">
        <f t="shared" si="6"/>
        <v>1</v>
      </c>
      <c r="N241" s="5">
        <f t="shared" si="7"/>
        <v>0</v>
      </c>
      <c r="O241" s="5">
        <f t="shared" si="8"/>
        <v>1</v>
      </c>
      <c r="P241" s="5">
        <f t="shared" si="9"/>
        <v>0</v>
      </c>
      <c r="Q241" s="5">
        <f t="shared" si="10"/>
        <v>0</v>
      </c>
      <c r="R241" s="5">
        <f t="shared" si="11"/>
        <v>9</v>
      </c>
      <c r="S241" s="5">
        <f t="shared" si="12"/>
        <v>1</v>
      </c>
      <c r="T241" s="5">
        <f t="shared" si="13"/>
        <v>0</v>
      </c>
      <c r="U241" s="5">
        <f t="shared" si="14"/>
        <v>0</v>
      </c>
      <c r="V241" s="5">
        <f t="shared" si="15"/>
        <v>0</v>
      </c>
      <c r="W241" s="5">
        <f t="shared" si="16"/>
        <v>9</v>
      </c>
      <c r="X241" s="5">
        <f t="shared" si="17"/>
        <v>1</v>
      </c>
      <c r="Y241" s="5">
        <f t="shared" si="18"/>
        <v>0</v>
      </c>
      <c r="Z241" s="5">
        <f t="shared" si="19"/>
        <v>0</v>
      </c>
      <c r="AA241" s="5">
        <f t="shared" si="20"/>
        <v>9</v>
      </c>
      <c r="AB241" s="5">
        <f t="shared" si="21"/>
        <v>0</v>
      </c>
      <c r="AC241" s="5">
        <f t="shared" si="22"/>
        <v>0</v>
      </c>
      <c r="AD241" s="5">
        <f t="shared" si="23"/>
        <v>1</v>
      </c>
      <c r="AE241" s="5">
        <f t="shared" si="24"/>
        <v>9</v>
      </c>
      <c r="AF241" s="5">
        <f t="shared" si="25"/>
        <v>9</v>
      </c>
      <c r="AG241" s="5">
        <f t="shared" si="26"/>
        <v>0</v>
      </c>
      <c r="AH241" s="5">
        <f t="shared" si="27"/>
        <v>1</v>
      </c>
      <c r="AI241" s="5">
        <f t="shared" si="28"/>
        <v>0</v>
      </c>
      <c r="AJ241" s="5">
        <f t="shared" si="29"/>
        <v>0</v>
      </c>
      <c r="AK241" s="5">
        <f t="shared" si="30"/>
        <v>0</v>
      </c>
      <c r="AL241" s="5">
        <f t="shared" si="31"/>
        <v>1</v>
      </c>
      <c r="AM241" s="5">
        <f t="shared" si="32"/>
        <v>1</v>
      </c>
      <c r="AN241" s="5">
        <f t="shared" si="33"/>
        <v>0</v>
      </c>
      <c r="AO241" s="5">
        <f t="shared" si="34"/>
        <v>1</v>
      </c>
    </row>
    <row r="242" spans="1:41" ht="12.75" customHeight="1" x14ac:dyDescent="0.2">
      <c r="A242" s="9">
        <v>2021</v>
      </c>
      <c r="B242" s="9">
        <v>122845</v>
      </c>
      <c r="C242" s="9" t="s">
        <v>958</v>
      </c>
      <c r="D242" s="9" t="s">
        <v>1028</v>
      </c>
      <c r="E242" s="9" t="s">
        <v>1448</v>
      </c>
      <c r="F242" s="9" t="s">
        <v>1449</v>
      </c>
      <c r="G242" s="5">
        <f t="shared" si="0"/>
        <v>0</v>
      </c>
      <c r="H242" s="5">
        <f t="shared" si="1"/>
        <v>0</v>
      </c>
      <c r="I242" s="5">
        <f t="shared" si="2"/>
        <v>1</v>
      </c>
      <c r="J242" s="5">
        <f t="shared" si="3"/>
        <v>0</v>
      </c>
      <c r="K242" s="5">
        <f t="shared" si="4"/>
        <v>0</v>
      </c>
      <c r="L242" s="5">
        <f t="shared" si="5"/>
        <v>0</v>
      </c>
      <c r="M242" s="5">
        <f t="shared" si="6"/>
        <v>0</v>
      </c>
      <c r="N242" s="5">
        <f t="shared" si="7"/>
        <v>0</v>
      </c>
      <c r="O242" s="5">
        <f t="shared" si="8"/>
        <v>9</v>
      </c>
      <c r="P242" s="5">
        <f t="shared" si="9"/>
        <v>1</v>
      </c>
      <c r="Q242" s="5">
        <f t="shared" si="10"/>
        <v>1</v>
      </c>
      <c r="R242" s="5">
        <f t="shared" si="11"/>
        <v>1</v>
      </c>
      <c r="S242" s="5">
        <f t="shared" si="12"/>
        <v>0</v>
      </c>
      <c r="T242" s="5">
        <f t="shared" si="13"/>
        <v>1</v>
      </c>
      <c r="U242" s="5">
        <f t="shared" si="14"/>
        <v>0</v>
      </c>
      <c r="V242" s="5">
        <f t="shared" si="15"/>
        <v>1</v>
      </c>
      <c r="W242" s="5">
        <f t="shared" si="16"/>
        <v>9</v>
      </c>
      <c r="X242" s="5">
        <f t="shared" si="17"/>
        <v>9</v>
      </c>
      <c r="Y242" s="5">
        <f t="shared" si="18"/>
        <v>0</v>
      </c>
      <c r="Z242" s="5">
        <f t="shared" si="19"/>
        <v>1</v>
      </c>
      <c r="AA242" s="5">
        <f t="shared" si="20"/>
        <v>9</v>
      </c>
      <c r="AB242" s="5">
        <f t="shared" si="21"/>
        <v>0</v>
      </c>
      <c r="AC242" s="5">
        <f t="shared" si="22"/>
        <v>1</v>
      </c>
      <c r="AD242" s="5">
        <f t="shared" si="23"/>
        <v>0</v>
      </c>
      <c r="AE242" s="5">
        <f t="shared" si="24"/>
        <v>1</v>
      </c>
      <c r="AF242" s="5">
        <f t="shared" si="25"/>
        <v>1</v>
      </c>
      <c r="AG242" s="5">
        <f t="shared" si="26"/>
        <v>9</v>
      </c>
      <c r="AH242" s="5">
        <f t="shared" si="27"/>
        <v>1</v>
      </c>
      <c r="AI242" s="5">
        <f t="shared" si="28"/>
        <v>1</v>
      </c>
      <c r="AJ242" s="5">
        <f t="shared" si="29"/>
        <v>0</v>
      </c>
      <c r="AK242" s="5">
        <f t="shared" si="30"/>
        <v>0</v>
      </c>
      <c r="AL242" s="5">
        <f t="shared" si="31"/>
        <v>0</v>
      </c>
      <c r="AM242" s="5">
        <f t="shared" si="32"/>
        <v>8</v>
      </c>
      <c r="AN242" s="5">
        <f t="shared" si="33"/>
        <v>0</v>
      </c>
      <c r="AO242" s="5">
        <f t="shared" si="34"/>
        <v>0</v>
      </c>
    </row>
    <row r="243" spans="1:41" ht="12.75" customHeight="1" x14ac:dyDescent="0.2">
      <c r="A243" s="9">
        <v>2021</v>
      </c>
      <c r="B243" s="9">
        <v>1117076</v>
      </c>
      <c r="C243" s="9" t="s">
        <v>958</v>
      </c>
      <c r="D243" s="9" t="s">
        <v>1003</v>
      </c>
      <c r="E243" s="9" t="s">
        <v>1450</v>
      </c>
      <c r="F243" s="9" t="s">
        <v>1451</v>
      </c>
      <c r="G243" s="5">
        <f t="shared" si="0"/>
        <v>0</v>
      </c>
      <c r="H243" s="5">
        <f t="shared" si="1"/>
        <v>0</v>
      </c>
      <c r="I243" s="5">
        <f t="shared" si="2"/>
        <v>1</v>
      </c>
      <c r="J243" s="5">
        <f t="shared" si="3"/>
        <v>0</v>
      </c>
      <c r="K243" s="5">
        <f t="shared" si="4"/>
        <v>0</v>
      </c>
      <c r="L243" s="5">
        <f t="shared" si="5"/>
        <v>1</v>
      </c>
      <c r="M243" s="5">
        <f t="shared" si="6"/>
        <v>1</v>
      </c>
      <c r="N243" s="5">
        <f t="shared" si="7"/>
        <v>0</v>
      </c>
      <c r="O243" s="5">
        <f t="shared" si="8"/>
        <v>9</v>
      </c>
      <c r="P243" s="5">
        <f t="shared" si="9"/>
        <v>9</v>
      </c>
      <c r="Q243" s="5">
        <f t="shared" si="10"/>
        <v>1</v>
      </c>
      <c r="R243" s="5">
        <f t="shared" si="11"/>
        <v>0</v>
      </c>
      <c r="S243" s="5">
        <f t="shared" si="12"/>
        <v>9</v>
      </c>
      <c r="T243" s="5">
        <f t="shared" si="13"/>
        <v>9</v>
      </c>
      <c r="U243" s="5">
        <f t="shared" si="14"/>
        <v>1</v>
      </c>
      <c r="V243" s="5">
        <f t="shared" si="15"/>
        <v>9</v>
      </c>
      <c r="W243" s="5">
        <f t="shared" si="16"/>
        <v>0</v>
      </c>
      <c r="X243" s="5">
        <f t="shared" si="17"/>
        <v>9</v>
      </c>
      <c r="Y243" s="5">
        <f t="shared" si="18"/>
        <v>0</v>
      </c>
      <c r="Z243" s="5">
        <f t="shared" si="19"/>
        <v>0</v>
      </c>
      <c r="AA243" s="5">
        <f t="shared" si="20"/>
        <v>9</v>
      </c>
      <c r="AB243" s="5">
        <f t="shared" si="21"/>
        <v>0</v>
      </c>
      <c r="AC243" s="5">
        <f t="shared" si="22"/>
        <v>0</v>
      </c>
      <c r="AD243" s="5">
        <f t="shared" si="23"/>
        <v>1</v>
      </c>
      <c r="AE243" s="5">
        <f t="shared" si="24"/>
        <v>0</v>
      </c>
      <c r="AF243" s="5">
        <f t="shared" si="25"/>
        <v>1</v>
      </c>
      <c r="AG243" s="5">
        <f t="shared" si="26"/>
        <v>0</v>
      </c>
      <c r="AH243" s="5">
        <f t="shared" si="27"/>
        <v>1</v>
      </c>
      <c r="AI243" s="5">
        <f t="shared" si="28"/>
        <v>1</v>
      </c>
      <c r="AJ243" s="5">
        <f t="shared" si="29"/>
        <v>0</v>
      </c>
      <c r="AK243" s="5">
        <f t="shared" si="30"/>
        <v>1</v>
      </c>
      <c r="AL243" s="5">
        <f t="shared" si="31"/>
        <v>1</v>
      </c>
      <c r="AM243" s="5">
        <f t="shared" si="32"/>
        <v>0</v>
      </c>
      <c r="AN243" s="5">
        <f t="shared" si="33"/>
        <v>1</v>
      </c>
      <c r="AO243" s="5">
        <f t="shared" si="34"/>
        <v>0</v>
      </c>
    </row>
    <row r="244" spans="1:41" ht="12.75" customHeight="1" x14ac:dyDescent="0.2">
      <c r="A244" s="9">
        <v>2021</v>
      </c>
      <c r="B244" s="9">
        <v>1179970</v>
      </c>
      <c r="C244" s="9" t="s">
        <v>958</v>
      </c>
      <c r="D244" s="9" t="s">
        <v>963</v>
      </c>
      <c r="E244" s="9" t="s">
        <v>1452</v>
      </c>
      <c r="F244" s="9" t="s">
        <v>1453</v>
      </c>
      <c r="G244" s="5">
        <f t="shared" si="0"/>
        <v>1</v>
      </c>
      <c r="H244" s="5">
        <f t="shared" si="1"/>
        <v>0</v>
      </c>
      <c r="I244" s="5">
        <f t="shared" si="2"/>
        <v>0</v>
      </c>
      <c r="J244" s="5">
        <f t="shared" si="3"/>
        <v>1</v>
      </c>
      <c r="K244" s="5">
        <f t="shared" si="4"/>
        <v>0</v>
      </c>
      <c r="L244" s="5">
        <f t="shared" si="5"/>
        <v>0</v>
      </c>
      <c r="M244" s="5">
        <f t="shared" si="6"/>
        <v>0</v>
      </c>
      <c r="N244" s="5">
        <f t="shared" si="7"/>
        <v>0</v>
      </c>
      <c r="O244" s="5">
        <f t="shared" si="8"/>
        <v>0</v>
      </c>
      <c r="P244" s="5">
        <f t="shared" si="9"/>
        <v>0</v>
      </c>
      <c r="Q244" s="5">
        <f t="shared" si="10"/>
        <v>0</v>
      </c>
      <c r="R244" s="5">
        <f t="shared" si="11"/>
        <v>0</v>
      </c>
      <c r="S244" s="5">
        <f t="shared" si="12"/>
        <v>0</v>
      </c>
      <c r="T244" s="5">
        <f t="shared" si="13"/>
        <v>0</v>
      </c>
      <c r="U244" s="5">
        <f t="shared" si="14"/>
        <v>1</v>
      </c>
      <c r="V244" s="5">
        <f t="shared" si="15"/>
        <v>1</v>
      </c>
      <c r="W244" s="5">
        <f t="shared" si="16"/>
        <v>1</v>
      </c>
      <c r="X244" s="5">
        <f t="shared" si="17"/>
        <v>0</v>
      </c>
      <c r="Y244" s="5">
        <f t="shared" si="18"/>
        <v>9</v>
      </c>
      <c r="Z244" s="5">
        <f t="shared" si="19"/>
        <v>1</v>
      </c>
      <c r="AA244" s="5">
        <f t="shared" si="20"/>
        <v>0</v>
      </c>
      <c r="AB244" s="5">
        <f t="shared" si="21"/>
        <v>9</v>
      </c>
      <c r="AC244" s="5">
        <f t="shared" si="22"/>
        <v>1</v>
      </c>
      <c r="AD244" s="5">
        <f t="shared" si="23"/>
        <v>0</v>
      </c>
      <c r="AE244" s="5">
        <f t="shared" si="24"/>
        <v>0</v>
      </c>
      <c r="AF244" s="5">
        <f t="shared" si="25"/>
        <v>0</v>
      </c>
      <c r="AG244" s="5">
        <f t="shared" si="26"/>
        <v>1</v>
      </c>
      <c r="AH244" s="5">
        <f t="shared" si="27"/>
        <v>0</v>
      </c>
      <c r="AI244" s="5">
        <f t="shared" si="28"/>
        <v>1</v>
      </c>
      <c r="AJ244" s="5">
        <f t="shared" si="29"/>
        <v>0</v>
      </c>
      <c r="AK244" s="5">
        <f t="shared" si="30"/>
        <v>0</v>
      </c>
      <c r="AL244" s="5">
        <f t="shared" si="31"/>
        <v>1</v>
      </c>
      <c r="AM244" s="5">
        <f t="shared" si="32"/>
        <v>1</v>
      </c>
      <c r="AN244" s="5">
        <f t="shared" si="33"/>
        <v>0</v>
      </c>
      <c r="AO244" s="5">
        <f t="shared" si="34"/>
        <v>1</v>
      </c>
    </row>
    <row r="245" spans="1:41" ht="12.75" customHeight="1" x14ac:dyDescent="0.2">
      <c r="A245" s="9">
        <v>2021</v>
      </c>
      <c r="B245" s="9">
        <v>123336</v>
      </c>
      <c r="C245" s="9" t="s">
        <v>958</v>
      </c>
      <c r="D245" s="9" t="s">
        <v>962</v>
      </c>
      <c r="E245" s="9" t="s">
        <v>1454</v>
      </c>
      <c r="F245" s="9" t="s">
        <v>1455</v>
      </c>
      <c r="G245" s="5">
        <f t="shared" si="0"/>
        <v>1</v>
      </c>
      <c r="H245" s="5">
        <f t="shared" si="1"/>
        <v>0</v>
      </c>
      <c r="I245" s="5">
        <f t="shared" si="2"/>
        <v>0</v>
      </c>
      <c r="J245" s="5">
        <f t="shared" si="3"/>
        <v>0</v>
      </c>
      <c r="K245" s="5">
        <f t="shared" si="4"/>
        <v>1</v>
      </c>
      <c r="L245" s="5">
        <f t="shared" si="5"/>
        <v>1</v>
      </c>
      <c r="M245" s="5">
        <f t="shared" si="6"/>
        <v>0</v>
      </c>
      <c r="N245" s="5">
        <f t="shared" si="7"/>
        <v>0</v>
      </c>
      <c r="O245" s="5">
        <f t="shared" si="8"/>
        <v>0</v>
      </c>
      <c r="P245" s="5">
        <f t="shared" si="9"/>
        <v>0</v>
      </c>
      <c r="Q245" s="5">
        <f t="shared" si="10"/>
        <v>0</v>
      </c>
      <c r="R245" s="5">
        <f t="shared" si="11"/>
        <v>9</v>
      </c>
      <c r="S245" s="5">
        <f t="shared" si="12"/>
        <v>1</v>
      </c>
      <c r="T245" s="5">
        <f t="shared" si="13"/>
        <v>0</v>
      </c>
      <c r="U245" s="5">
        <f t="shared" si="14"/>
        <v>0</v>
      </c>
      <c r="V245" s="5">
        <f t="shared" si="15"/>
        <v>0</v>
      </c>
      <c r="W245" s="5">
        <f t="shared" si="16"/>
        <v>9</v>
      </c>
      <c r="X245" s="5">
        <f t="shared" si="17"/>
        <v>1</v>
      </c>
      <c r="Y245" s="5">
        <f t="shared" si="18"/>
        <v>0</v>
      </c>
      <c r="Z245" s="5">
        <f t="shared" si="19"/>
        <v>1</v>
      </c>
      <c r="AA245" s="5">
        <f t="shared" si="20"/>
        <v>9</v>
      </c>
      <c r="AB245" s="5">
        <f t="shared" si="21"/>
        <v>0</v>
      </c>
      <c r="AC245" s="5">
        <f t="shared" si="22"/>
        <v>0</v>
      </c>
      <c r="AD245" s="5">
        <f t="shared" si="23"/>
        <v>0</v>
      </c>
      <c r="AE245" s="5">
        <f t="shared" si="24"/>
        <v>9</v>
      </c>
      <c r="AF245" s="5">
        <f t="shared" si="25"/>
        <v>9</v>
      </c>
      <c r="AG245" s="5">
        <f t="shared" si="26"/>
        <v>1</v>
      </c>
      <c r="AH245" s="5">
        <f t="shared" si="27"/>
        <v>1</v>
      </c>
      <c r="AI245" s="5">
        <f t="shared" si="28"/>
        <v>1</v>
      </c>
      <c r="AJ245" s="5">
        <f t="shared" si="29"/>
        <v>1</v>
      </c>
      <c r="AK245" s="5">
        <f t="shared" si="30"/>
        <v>0</v>
      </c>
      <c r="AL245" s="5">
        <f t="shared" si="31"/>
        <v>0</v>
      </c>
      <c r="AM245" s="5">
        <f t="shared" si="32"/>
        <v>1</v>
      </c>
      <c r="AN245" s="5">
        <f t="shared" si="33"/>
        <v>0</v>
      </c>
      <c r="AO245" s="5">
        <f t="shared" si="34"/>
        <v>1</v>
      </c>
    </row>
    <row r="246" spans="1:41" ht="12.75" customHeight="1" x14ac:dyDescent="0.2">
      <c r="A246" s="9">
        <v>2021</v>
      </c>
      <c r="B246" s="9">
        <v>1179970</v>
      </c>
      <c r="C246" s="9" t="s">
        <v>958</v>
      </c>
      <c r="D246" s="9" t="s">
        <v>963</v>
      </c>
      <c r="E246" s="9" t="s">
        <v>1456</v>
      </c>
      <c r="F246" s="9" t="s">
        <v>1457</v>
      </c>
      <c r="G246" s="5">
        <f t="shared" si="0"/>
        <v>1</v>
      </c>
      <c r="H246" s="5">
        <f t="shared" si="1"/>
        <v>0</v>
      </c>
      <c r="I246" s="5">
        <f t="shared" si="2"/>
        <v>0</v>
      </c>
      <c r="J246" s="5">
        <f t="shared" si="3"/>
        <v>0</v>
      </c>
      <c r="K246" s="5">
        <f t="shared" si="4"/>
        <v>0</v>
      </c>
      <c r="L246" s="5">
        <f t="shared" si="5"/>
        <v>1</v>
      </c>
      <c r="M246" s="5">
        <f t="shared" si="6"/>
        <v>1</v>
      </c>
      <c r="N246" s="5">
        <f t="shared" si="7"/>
        <v>0</v>
      </c>
      <c r="O246" s="5">
        <f t="shared" si="8"/>
        <v>0</v>
      </c>
      <c r="P246" s="5">
        <f t="shared" si="9"/>
        <v>1</v>
      </c>
      <c r="Q246" s="5">
        <f t="shared" si="10"/>
        <v>0</v>
      </c>
      <c r="R246" s="5">
        <f t="shared" si="11"/>
        <v>0</v>
      </c>
      <c r="S246" s="5">
        <f t="shared" si="12"/>
        <v>0</v>
      </c>
      <c r="T246" s="5">
        <f t="shared" si="13"/>
        <v>0</v>
      </c>
      <c r="U246" s="5">
        <f t="shared" si="14"/>
        <v>0</v>
      </c>
      <c r="V246" s="5">
        <f t="shared" si="15"/>
        <v>1</v>
      </c>
      <c r="W246" s="5">
        <f t="shared" si="16"/>
        <v>1</v>
      </c>
      <c r="X246" s="5">
        <f t="shared" si="17"/>
        <v>1</v>
      </c>
      <c r="Y246" s="5">
        <f t="shared" si="18"/>
        <v>9</v>
      </c>
      <c r="Z246" s="5">
        <f t="shared" si="19"/>
        <v>1</v>
      </c>
      <c r="AA246" s="5">
        <f t="shared" si="20"/>
        <v>0</v>
      </c>
      <c r="AB246" s="5">
        <f t="shared" si="21"/>
        <v>9</v>
      </c>
      <c r="AC246" s="5">
        <f t="shared" si="22"/>
        <v>1</v>
      </c>
      <c r="AD246" s="5">
        <f t="shared" si="23"/>
        <v>1</v>
      </c>
      <c r="AE246" s="5">
        <f t="shared" si="24"/>
        <v>1</v>
      </c>
      <c r="AF246" s="5">
        <f t="shared" si="25"/>
        <v>1</v>
      </c>
      <c r="AG246" s="5">
        <f t="shared" si="26"/>
        <v>0</v>
      </c>
      <c r="AH246" s="5">
        <f t="shared" si="27"/>
        <v>0</v>
      </c>
      <c r="AI246" s="5">
        <f t="shared" si="28"/>
        <v>1</v>
      </c>
      <c r="AJ246" s="5">
        <f t="shared" si="29"/>
        <v>0</v>
      </c>
      <c r="AK246" s="5">
        <f t="shared" si="30"/>
        <v>0</v>
      </c>
      <c r="AL246" s="5">
        <f t="shared" si="31"/>
        <v>1</v>
      </c>
      <c r="AM246" s="5">
        <f t="shared" si="32"/>
        <v>0</v>
      </c>
      <c r="AN246" s="5">
        <f t="shared" si="33"/>
        <v>0</v>
      </c>
      <c r="AO246" s="5">
        <f t="shared" si="34"/>
        <v>0</v>
      </c>
    </row>
    <row r="247" spans="1:41" ht="12.75" customHeight="1" x14ac:dyDescent="0.2">
      <c r="A247" s="9">
        <v>2021</v>
      </c>
      <c r="B247" s="9">
        <v>123336</v>
      </c>
      <c r="C247" s="9" t="s">
        <v>958</v>
      </c>
      <c r="D247" s="9" t="s">
        <v>962</v>
      </c>
      <c r="E247" s="9" t="s">
        <v>1458</v>
      </c>
      <c r="F247" s="9" t="s">
        <v>1459</v>
      </c>
      <c r="G247" s="5">
        <f t="shared" si="0"/>
        <v>0</v>
      </c>
      <c r="H247" s="5">
        <f t="shared" si="1"/>
        <v>0</v>
      </c>
      <c r="I247" s="5">
        <f t="shared" si="2"/>
        <v>0</v>
      </c>
      <c r="J247" s="5">
        <f t="shared" si="3"/>
        <v>0</v>
      </c>
      <c r="K247" s="5">
        <f t="shared" si="4"/>
        <v>0</v>
      </c>
      <c r="L247" s="5">
        <f t="shared" si="5"/>
        <v>1</v>
      </c>
      <c r="M247" s="5">
        <f t="shared" si="6"/>
        <v>1</v>
      </c>
      <c r="N247" s="5">
        <f t="shared" si="7"/>
        <v>0</v>
      </c>
      <c r="O247" s="5">
        <f t="shared" si="8"/>
        <v>1</v>
      </c>
      <c r="P247" s="5">
        <f t="shared" si="9"/>
        <v>1</v>
      </c>
      <c r="Q247" s="5">
        <f t="shared" si="10"/>
        <v>0</v>
      </c>
      <c r="R247" s="5">
        <f t="shared" si="11"/>
        <v>9</v>
      </c>
      <c r="S247" s="5">
        <f t="shared" si="12"/>
        <v>0</v>
      </c>
      <c r="T247" s="5">
        <f t="shared" si="13"/>
        <v>1</v>
      </c>
      <c r="U247" s="5">
        <f t="shared" si="14"/>
        <v>0</v>
      </c>
      <c r="V247" s="5">
        <f t="shared" si="15"/>
        <v>0</v>
      </c>
      <c r="W247" s="5">
        <f t="shared" si="16"/>
        <v>9</v>
      </c>
      <c r="X247" s="5">
        <f t="shared" si="17"/>
        <v>0</v>
      </c>
      <c r="Y247" s="5">
        <f t="shared" si="18"/>
        <v>1</v>
      </c>
      <c r="Z247" s="5">
        <f t="shared" si="19"/>
        <v>0</v>
      </c>
      <c r="AA247" s="5">
        <f t="shared" si="20"/>
        <v>9</v>
      </c>
      <c r="AB247" s="5">
        <f t="shared" si="21"/>
        <v>1</v>
      </c>
      <c r="AC247" s="5">
        <f t="shared" si="22"/>
        <v>1</v>
      </c>
      <c r="AD247" s="5">
        <f t="shared" si="23"/>
        <v>0</v>
      </c>
      <c r="AE247" s="5">
        <f t="shared" si="24"/>
        <v>9</v>
      </c>
      <c r="AF247" s="5">
        <f t="shared" si="25"/>
        <v>9</v>
      </c>
      <c r="AG247" s="5">
        <f t="shared" si="26"/>
        <v>1</v>
      </c>
      <c r="AH247" s="5">
        <f t="shared" si="27"/>
        <v>0</v>
      </c>
      <c r="AI247" s="5">
        <f t="shared" si="28"/>
        <v>1</v>
      </c>
      <c r="AJ247" s="5">
        <f t="shared" si="29"/>
        <v>0</v>
      </c>
      <c r="AK247" s="5">
        <f t="shared" si="30"/>
        <v>1</v>
      </c>
      <c r="AL247" s="5">
        <f t="shared" si="31"/>
        <v>0</v>
      </c>
      <c r="AM247" s="5">
        <f t="shared" si="32"/>
        <v>0</v>
      </c>
      <c r="AN247" s="5">
        <f t="shared" si="33"/>
        <v>0</v>
      </c>
      <c r="AO247" s="5">
        <f t="shared" si="34"/>
        <v>0</v>
      </c>
    </row>
    <row r="248" spans="1:41" ht="12.75" customHeight="1" x14ac:dyDescent="0.2">
      <c r="A248" s="9">
        <v>2021</v>
      </c>
      <c r="B248" s="9">
        <v>123336</v>
      </c>
      <c r="C248" s="9" t="s">
        <v>958</v>
      </c>
      <c r="D248" s="9" t="s">
        <v>962</v>
      </c>
      <c r="E248" s="9" t="s">
        <v>1460</v>
      </c>
      <c r="F248" s="9" t="s">
        <v>1461</v>
      </c>
      <c r="G248" s="5">
        <f t="shared" si="0"/>
        <v>0</v>
      </c>
      <c r="H248" s="5">
        <f t="shared" si="1"/>
        <v>0</v>
      </c>
      <c r="I248" s="5">
        <f t="shared" si="2"/>
        <v>1</v>
      </c>
      <c r="J248" s="5">
        <f t="shared" si="3"/>
        <v>0</v>
      </c>
      <c r="K248" s="5">
        <f t="shared" si="4"/>
        <v>1</v>
      </c>
      <c r="L248" s="5">
        <f t="shared" si="5"/>
        <v>0</v>
      </c>
      <c r="M248" s="5">
        <f t="shared" si="6"/>
        <v>1</v>
      </c>
      <c r="N248" s="5">
        <f t="shared" si="7"/>
        <v>0</v>
      </c>
      <c r="O248" s="5">
        <f t="shared" si="8"/>
        <v>0</v>
      </c>
      <c r="P248" s="5">
        <f t="shared" si="9"/>
        <v>0</v>
      </c>
      <c r="Q248" s="5">
        <f t="shared" si="10"/>
        <v>0</v>
      </c>
      <c r="R248" s="5">
        <f t="shared" si="11"/>
        <v>9</v>
      </c>
      <c r="S248" s="5">
        <f t="shared" si="12"/>
        <v>1</v>
      </c>
      <c r="T248" s="5">
        <f t="shared" si="13"/>
        <v>0</v>
      </c>
      <c r="U248" s="5">
        <f t="shared" si="14"/>
        <v>0</v>
      </c>
      <c r="V248" s="5">
        <f t="shared" si="15"/>
        <v>0</v>
      </c>
      <c r="W248" s="5">
        <f t="shared" si="16"/>
        <v>9</v>
      </c>
      <c r="X248" s="5">
        <f t="shared" si="17"/>
        <v>0</v>
      </c>
      <c r="Y248" s="5">
        <f t="shared" si="18"/>
        <v>1</v>
      </c>
      <c r="Z248" s="5">
        <f t="shared" si="19"/>
        <v>0</v>
      </c>
      <c r="AA248" s="5">
        <f t="shared" si="20"/>
        <v>9</v>
      </c>
      <c r="AB248" s="5">
        <f t="shared" si="21"/>
        <v>0</v>
      </c>
      <c r="AC248" s="5">
        <f t="shared" si="22"/>
        <v>1</v>
      </c>
      <c r="AD248" s="5">
        <f t="shared" si="23"/>
        <v>1</v>
      </c>
      <c r="AE248" s="5">
        <f t="shared" si="24"/>
        <v>9</v>
      </c>
      <c r="AF248" s="5">
        <f t="shared" si="25"/>
        <v>9</v>
      </c>
      <c r="AG248" s="5">
        <f t="shared" si="26"/>
        <v>1</v>
      </c>
      <c r="AH248" s="5">
        <f t="shared" si="27"/>
        <v>0</v>
      </c>
      <c r="AI248" s="5">
        <f t="shared" si="28"/>
        <v>0</v>
      </c>
      <c r="AJ248" s="5">
        <f t="shared" si="29"/>
        <v>1</v>
      </c>
      <c r="AK248" s="5">
        <f t="shared" si="30"/>
        <v>0</v>
      </c>
      <c r="AL248" s="5">
        <f t="shared" si="31"/>
        <v>1</v>
      </c>
      <c r="AM248" s="5">
        <f t="shared" si="32"/>
        <v>1</v>
      </c>
      <c r="AN248" s="5">
        <f t="shared" si="33"/>
        <v>1</v>
      </c>
      <c r="AO248" s="5">
        <f t="shared" si="34"/>
        <v>1</v>
      </c>
    </row>
    <row r="249" spans="1:41" ht="12.75" customHeight="1" x14ac:dyDescent="0.2">
      <c r="A249" s="9">
        <v>2021</v>
      </c>
      <c r="B249" s="9">
        <v>122845</v>
      </c>
      <c r="C249" s="9" t="s">
        <v>958</v>
      </c>
      <c r="D249" s="9" t="s">
        <v>1028</v>
      </c>
      <c r="E249" s="9" t="s">
        <v>1462</v>
      </c>
      <c r="F249" s="9" t="s">
        <v>1463</v>
      </c>
      <c r="G249" s="5">
        <f t="shared" si="0"/>
        <v>0</v>
      </c>
      <c r="H249" s="5">
        <f t="shared" si="1"/>
        <v>0</v>
      </c>
      <c r="I249" s="5">
        <f t="shared" si="2"/>
        <v>1</v>
      </c>
      <c r="J249" s="5">
        <f t="shared" si="3"/>
        <v>1</v>
      </c>
      <c r="K249" s="5">
        <f t="shared" si="4"/>
        <v>0</v>
      </c>
      <c r="L249" s="5">
        <f t="shared" si="5"/>
        <v>1</v>
      </c>
      <c r="M249" s="5">
        <f t="shared" si="6"/>
        <v>1</v>
      </c>
      <c r="N249" s="5">
        <f t="shared" si="7"/>
        <v>0</v>
      </c>
      <c r="O249" s="5">
        <f t="shared" si="8"/>
        <v>9</v>
      </c>
      <c r="P249" s="5">
        <f t="shared" si="9"/>
        <v>0</v>
      </c>
      <c r="Q249" s="5">
        <f t="shared" si="10"/>
        <v>0</v>
      </c>
      <c r="R249" s="5">
        <f t="shared" si="11"/>
        <v>0</v>
      </c>
      <c r="S249" s="5">
        <f t="shared" si="12"/>
        <v>0</v>
      </c>
      <c r="T249" s="5">
        <f t="shared" si="13"/>
        <v>1</v>
      </c>
      <c r="U249" s="5">
        <f t="shared" si="14"/>
        <v>1</v>
      </c>
      <c r="V249" s="5">
        <f t="shared" si="15"/>
        <v>0</v>
      </c>
      <c r="W249" s="5">
        <f t="shared" si="16"/>
        <v>9</v>
      </c>
      <c r="X249" s="5">
        <f t="shared" si="17"/>
        <v>9</v>
      </c>
      <c r="Y249" s="5">
        <f t="shared" si="18"/>
        <v>1</v>
      </c>
      <c r="Z249" s="5" t="str">
        <f t="shared" si="19"/>
        <v>B</v>
      </c>
      <c r="AA249" s="5">
        <f t="shared" si="20"/>
        <v>9</v>
      </c>
      <c r="AB249" s="5">
        <f t="shared" si="21"/>
        <v>1</v>
      </c>
      <c r="AC249" s="5">
        <f t="shared" si="22"/>
        <v>1</v>
      </c>
      <c r="AD249" s="5">
        <f t="shared" si="23"/>
        <v>0</v>
      </c>
      <c r="AE249" s="5">
        <f t="shared" si="24"/>
        <v>0</v>
      </c>
      <c r="AF249" s="5">
        <f t="shared" si="25"/>
        <v>1</v>
      </c>
      <c r="AG249" s="5">
        <f t="shared" si="26"/>
        <v>9</v>
      </c>
      <c r="AH249" s="5">
        <f t="shared" si="27"/>
        <v>0</v>
      </c>
      <c r="AI249" s="5">
        <f t="shared" si="28"/>
        <v>1</v>
      </c>
      <c r="AJ249" s="5">
        <f t="shared" si="29"/>
        <v>0</v>
      </c>
      <c r="AK249" s="5">
        <f t="shared" si="30"/>
        <v>0</v>
      </c>
      <c r="AL249" s="5">
        <f t="shared" si="31"/>
        <v>1</v>
      </c>
      <c r="AM249" s="5">
        <f t="shared" si="32"/>
        <v>8</v>
      </c>
      <c r="AN249" s="5">
        <f t="shared" si="33"/>
        <v>0</v>
      </c>
      <c r="AO249" s="5">
        <f t="shared" si="34"/>
        <v>1</v>
      </c>
    </row>
    <row r="250" spans="1:41" ht="12.75" customHeight="1" x14ac:dyDescent="0.2">
      <c r="A250" s="9">
        <v>2021</v>
      </c>
      <c r="B250" s="9">
        <v>123336</v>
      </c>
      <c r="C250" s="9" t="s">
        <v>958</v>
      </c>
      <c r="D250" s="9" t="s">
        <v>962</v>
      </c>
      <c r="E250" s="9" t="s">
        <v>1464</v>
      </c>
      <c r="F250" s="9" t="s">
        <v>1465</v>
      </c>
      <c r="G250" s="5">
        <f t="shared" si="0"/>
        <v>0</v>
      </c>
      <c r="H250" s="5">
        <f t="shared" si="1"/>
        <v>0</v>
      </c>
      <c r="I250" s="5">
        <f t="shared" si="2"/>
        <v>0</v>
      </c>
      <c r="J250" s="5">
        <f t="shared" si="3"/>
        <v>0</v>
      </c>
      <c r="K250" s="5">
        <f t="shared" si="4"/>
        <v>1</v>
      </c>
      <c r="L250" s="5">
        <f t="shared" si="5"/>
        <v>1</v>
      </c>
      <c r="M250" s="5">
        <f t="shared" si="6"/>
        <v>0</v>
      </c>
      <c r="N250" s="5">
        <f t="shared" si="7"/>
        <v>1</v>
      </c>
      <c r="O250" s="5">
        <f t="shared" si="8"/>
        <v>0</v>
      </c>
      <c r="P250" s="5">
        <f t="shared" si="9"/>
        <v>0</v>
      </c>
      <c r="Q250" s="5">
        <f t="shared" si="10"/>
        <v>0</v>
      </c>
      <c r="R250" s="5">
        <f t="shared" si="11"/>
        <v>9</v>
      </c>
      <c r="S250" s="5">
        <f t="shared" si="12"/>
        <v>0</v>
      </c>
      <c r="T250" s="5">
        <f t="shared" si="13"/>
        <v>0</v>
      </c>
      <c r="U250" s="5">
        <f t="shared" si="14"/>
        <v>1</v>
      </c>
      <c r="V250" s="5">
        <f t="shared" si="15"/>
        <v>1</v>
      </c>
      <c r="W250" s="5">
        <f t="shared" si="16"/>
        <v>9</v>
      </c>
      <c r="X250" s="5">
        <f t="shared" si="17"/>
        <v>1</v>
      </c>
      <c r="Y250" s="5">
        <f t="shared" si="18"/>
        <v>1</v>
      </c>
      <c r="Z250" s="5">
        <f t="shared" si="19"/>
        <v>0</v>
      </c>
      <c r="AA250" s="5">
        <f t="shared" si="20"/>
        <v>9</v>
      </c>
      <c r="AB250" s="5">
        <f t="shared" si="21"/>
        <v>0</v>
      </c>
      <c r="AC250" s="5">
        <f t="shared" si="22"/>
        <v>1</v>
      </c>
      <c r="AD250" s="5">
        <f t="shared" si="23"/>
        <v>0</v>
      </c>
      <c r="AE250" s="5">
        <f t="shared" si="24"/>
        <v>9</v>
      </c>
      <c r="AF250" s="5">
        <f t="shared" si="25"/>
        <v>9</v>
      </c>
      <c r="AG250" s="5" t="str">
        <f t="shared" si="26"/>
        <v>B</v>
      </c>
      <c r="AH250" s="5">
        <f t="shared" si="27"/>
        <v>1</v>
      </c>
      <c r="AI250" s="5">
        <f t="shared" si="28"/>
        <v>0</v>
      </c>
      <c r="AJ250" s="5">
        <f t="shared" si="29"/>
        <v>1</v>
      </c>
      <c r="AK250" s="5">
        <f t="shared" si="30"/>
        <v>0</v>
      </c>
      <c r="AL250" s="5">
        <f t="shared" si="31"/>
        <v>0</v>
      </c>
      <c r="AM250" s="5">
        <f t="shared" si="32"/>
        <v>1</v>
      </c>
      <c r="AN250" s="5">
        <f t="shared" si="33"/>
        <v>0</v>
      </c>
      <c r="AO250" s="5">
        <f t="shared" si="34"/>
        <v>1</v>
      </c>
    </row>
    <row r="251" spans="1:41" ht="12.75" customHeight="1" x14ac:dyDescent="0.2">
      <c r="A251" s="9">
        <v>2021</v>
      </c>
      <c r="B251" s="9">
        <v>1179970</v>
      </c>
      <c r="C251" s="9" t="s">
        <v>958</v>
      </c>
      <c r="D251" s="9" t="s">
        <v>963</v>
      </c>
      <c r="E251" s="9" t="s">
        <v>1466</v>
      </c>
      <c r="F251" s="9" t="s">
        <v>1467</v>
      </c>
      <c r="G251" s="5">
        <f t="shared" si="0"/>
        <v>0</v>
      </c>
      <c r="H251" s="5">
        <f t="shared" si="1"/>
        <v>1</v>
      </c>
      <c r="I251" s="5">
        <f t="shared" si="2"/>
        <v>0</v>
      </c>
      <c r="J251" s="5">
        <f t="shared" si="3"/>
        <v>0</v>
      </c>
      <c r="K251" s="5">
        <f t="shared" si="4"/>
        <v>1</v>
      </c>
      <c r="L251" s="5">
        <f t="shared" si="5"/>
        <v>0</v>
      </c>
      <c r="M251" s="5">
        <f t="shared" si="6"/>
        <v>0</v>
      </c>
      <c r="N251" s="5">
        <f t="shared" si="7"/>
        <v>0</v>
      </c>
      <c r="O251" s="5">
        <f t="shared" si="8"/>
        <v>1</v>
      </c>
      <c r="P251" s="5">
        <f t="shared" si="9"/>
        <v>0</v>
      </c>
      <c r="Q251" s="5">
        <f t="shared" si="10"/>
        <v>0</v>
      </c>
      <c r="R251" s="5">
        <f t="shared" si="11"/>
        <v>1</v>
      </c>
      <c r="S251" s="5">
        <f t="shared" si="12"/>
        <v>0</v>
      </c>
      <c r="T251" s="5">
        <f t="shared" si="13"/>
        <v>0</v>
      </c>
      <c r="U251" s="5">
        <f t="shared" si="14"/>
        <v>1</v>
      </c>
      <c r="V251" s="5">
        <f t="shared" si="15"/>
        <v>1</v>
      </c>
      <c r="W251" s="5">
        <f t="shared" si="16"/>
        <v>1</v>
      </c>
      <c r="X251" s="5">
        <f t="shared" si="17"/>
        <v>0</v>
      </c>
      <c r="Y251" s="5">
        <f t="shared" si="18"/>
        <v>9</v>
      </c>
      <c r="Z251" s="5">
        <f t="shared" si="19"/>
        <v>1</v>
      </c>
      <c r="AA251" s="5">
        <f t="shared" si="20"/>
        <v>0</v>
      </c>
      <c r="AB251" s="5">
        <f t="shared" si="21"/>
        <v>9</v>
      </c>
      <c r="AC251" s="5">
        <f t="shared" si="22"/>
        <v>0</v>
      </c>
      <c r="AD251" s="5">
        <f t="shared" si="23"/>
        <v>0</v>
      </c>
      <c r="AE251" s="5">
        <f t="shared" si="24"/>
        <v>0</v>
      </c>
      <c r="AF251" s="5">
        <f t="shared" si="25"/>
        <v>1</v>
      </c>
      <c r="AG251" s="5">
        <f t="shared" si="26"/>
        <v>1</v>
      </c>
      <c r="AH251" s="5">
        <f t="shared" si="27"/>
        <v>0</v>
      </c>
      <c r="AI251" s="5">
        <f t="shared" si="28"/>
        <v>1</v>
      </c>
      <c r="AJ251" s="5">
        <f t="shared" si="29"/>
        <v>0</v>
      </c>
      <c r="AK251" s="5">
        <f t="shared" si="30"/>
        <v>0</v>
      </c>
      <c r="AL251" s="5">
        <f t="shared" si="31"/>
        <v>0</v>
      </c>
      <c r="AM251" s="5">
        <f t="shared" si="32"/>
        <v>0</v>
      </c>
      <c r="AN251" s="5">
        <f t="shared" si="33"/>
        <v>0</v>
      </c>
      <c r="AO251" s="5">
        <f t="shared" si="34"/>
        <v>0</v>
      </c>
    </row>
    <row r="252" spans="1:41" ht="12.75" customHeight="1" x14ac:dyDescent="0.2">
      <c r="A252" s="9">
        <v>2021</v>
      </c>
      <c r="B252" s="9">
        <v>123336</v>
      </c>
      <c r="C252" s="9" t="s">
        <v>958</v>
      </c>
      <c r="D252" s="9" t="s">
        <v>962</v>
      </c>
      <c r="E252" s="9" t="s">
        <v>1468</v>
      </c>
      <c r="F252" s="9" t="s">
        <v>1469</v>
      </c>
      <c r="G252" s="5">
        <f t="shared" si="0"/>
        <v>1</v>
      </c>
      <c r="H252" s="5">
        <f t="shared" si="1"/>
        <v>0</v>
      </c>
      <c r="I252" s="5">
        <f t="shared" si="2"/>
        <v>1</v>
      </c>
      <c r="J252" s="5">
        <f t="shared" si="3"/>
        <v>0</v>
      </c>
      <c r="K252" s="5">
        <f t="shared" si="4"/>
        <v>1</v>
      </c>
      <c r="L252" s="5">
        <f t="shared" si="5"/>
        <v>0</v>
      </c>
      <c r="M252" s="5">
        <f t="shared" si="6"/>
        <v>1</v>
      </c>
      <c r="N252" s="5">
        <f t="shared" si="7"/>
        <v>0</v>
      </c>
      <c r="O252" s="5">
        <f t="shared" si="8"/>
        <v>0</v>
      </c>
      <c r="P252" s="5">
        <f t="shared" si="9"/>
        <v>0</v>
      </c>
      <c r="Q252" s="5">
        <f t="shared" si="10"/>
        <v>1</v>
      </c>
      <c r="R252" s="5">
        <f t="shared" si="11"/>
        <v>9</v>
      </c>
      <c r="S252" s="5">
        <f t="shared" si="12"/>
        <v>1</v>
      </c>
      <c r="T252" s="5">
        <f t="shared" si="13"/>
        <v>1</v>
      </c>
      <c r="U252" s="5">
        <f t="shared" si="14"/>
        <v>0</v>
      </c>
      <c r="V252" s="5">
        <f t="shared" si="15"/>
        <v>0</v>
      </c>
      <c r="W252" s="5">
        <f t="shared" si="16"/>
        <v>9</v>
      </c>
      <c r="X252" s="5">
        <f t="shared" si="17"/>
        <v>1</v>
      </c>
      <c r="Y252" s="5">
        <f t="shared" si="18"/>
        <v>1</v>
      </c>
      <c r="Z252" s="5">
        <f t="shared" si="19"/>
        <v>0</v>
      </c>
      <c r="AA252" s="5">
        <f t="shared" si="20"/>
        <v>9</v>
      </c>
      <c r="AB252" s="5">
        <f t="shared" si="21"/>
        <v>0</v>
      </c>
      <c r="AC252" s="5">
        <f t="shared" si="22"/>
        <v>1</v>
      </c>
      <c r="AD252" s="5">
        <f t="shared" si="23"/>
        <v>0</v>
      </c>
      <c r="AE252" s="5">
        <f t="shared" si="24"/>
        <v>9</v>
      </c>
      <c r="AF252" s="5">
        <f t="shared" si="25"/>
        <v>9</v>
      </c>
      <c r="AG252" s="5">
        <f t="shared" si="26"/>
        <v>0</v>
      </c>
      <c r="AH252" s="5">
        <f t="shared" si="27"/>
        <v>1</v>
      </c>
      <c r="AI252" s="5">
        <f t="shared" si="28"/>
        <v>1</v>
      </c>
      <c r="AJ252" s="5">
        <f t="shared" si="29"/>
        <v>1</v>
      </c>
      <c r="AK252" s="5">
        <f t="shared" si="30"/>
        <v>0</v>
      </c>
      <c r="AL252" s="5">
        <f t="shared" si="31"/>
        <v>0</v>
      </c>
      <c r="AM252" s="5">
        <f t="shared" si="32"/>
        <v>0</v>
      </c>
      <c r="AN252" s="5">
        <f t="shared" si="33"/>
        <v>0</v>
      </c>
      <c r="AO252" s="5">
        <f t="shared" si="34"/>
        <v>0</v>
      </c>
    </row>
    <row r="253" spans="1:41" ht="12.75" customHeight="1" x14ac:dyDescent="0.2">
      <c r="A253" s="9">
        <v>2021</v>
      </c>
      <c r="B253" s="9">
        <v>1127925</v>
      </c>
      <c r="C253" s="9" t="s">
        <v>958</v>
      </c>
      <c r="D253" s="9" t="s">
        <v>1028</v>
      </c>
      <c r="E253" s="9" t="s">
        <v>1470</v>
      </c>
      <c r="F253" s="9" t="s">
        <v>1471</v>
      </c>
      <c r="G253" s="5">
        <f t="shared" si="0"/>
        <v>0</v>
      </c>
      <c r="H253" s="5">
        <f t="shared" si="1"/>
        <v>0</v>
      </c>
      <c r="I253" s="5">
        <f t="shared" si="2"/>
        <v>1</v>
      </c>
      <c r="J253" s="5">
        <f t="shared" si="3"/>
        <v>0</v>
      </c>
      <c r="K253" s="5">
        <f t="shared" si="4"/>
        <v>1</v>
      </c>
      <c r="L253" s="5">
        <f t="shared" si="5"/>
        <v>1</v>
      </c>
      <c r="M253" s="5">
        <f t="shared" si="6"/>
        <v>1</v>
      </c>
      <c r="N253" s="5">
        <f t="shared" si="7"/>
        <v>0</v>
      </c>
      <c r="O253" s="5">
        <f t="shared" si="8"/>
        <v>9</v>
      </c>
      <c r="P253" s="5">
        <f t="shared" si="9"/>
        <v>0</v>
      </c>
      <c r="Q253" s="5">
        <f t="shared" si="10"/>
        <v>0</v>
      </c>
      <c r="R253" s="5">
        <f t="shared" si="11"/>
        <v>0</v>
      </c>
      <c r="S253" s="5">
        <f t="shared" si="12"/>
        <v>1</v>
      </c>
      <c r="T253" s="5">
        <f t="shared" si="13"/>
        <v>1</v>
      </c>
      <c r="U253" s="5">
        <f t="shared" si="14"/>
        <v>1</v>
      </c>
      <c r="V253" s="5">
        <f t="shared" si="15"/>
        <v>0</v>
      </c>
      <c r="W253" s="5">
        <f t="shared" si="16"/>
        <v>9</v>
      </c>
      <c r="X253" s="5">
        <f t="shared" si="17"/>
        <v>9</v>
      </c>
      <c r="Y253" s="5">
        <f t="shared" si="18"/>
        <v>1</v>
      </c>
      <c r="Z253" s="5">
        <f t="shared" si="19"/>
        <v>0</v>
      </c>
      <c r="AA253" s="5">
        <f t="shared" si="20"/>
        <v>9</v>
      </c>
      <c r="AB253" s="5">
        <f t="shared" si="21"/>
        <v>1</v>
      </c>
      <c r="AC253" s="5">
        <f t="shared" si="22"/>
        <v>1</v>
      </c>
      <c r="AD253" s="5">
        <f t="shared" si="23"/>
        <v>0</v>
      </c>
      <c r="AE253" s="5">
        <f t="shared" si="24"/>
        <v>1</v>
      </c>
      <c r="AF253" s="5">
        <f t="shared" si="25"/>
        <v>1</v>
      </c>
      <c r="AG253" s="5">
        <f t="shared" si="26"/>
        <v>9</v>
      </c>
      <c r="AH253" s="5">
        <f t="shared" si="27"/>
        <v>0</v>
      </c>
      <c r="AI253" s="5">
        <f t="shared" si="28"/>
        <v>0</v>
      </c>
      <c r="AJ253" s="5">
        <f t="shared" si="29"/>
        <v>0</v>
      </c>
      <c r="AK253" s="5">
        <f t="shared" si="30"/>
        <v>0</v>
      </c>
      <c r="AL253" s="5">
        <f t="shared" si="31"/>
        <v>0</v>
      </c>
      <c r="AM253" s="5">
        <f t="shared" si="32"/>
        <v>8</v>
      </c>
      <c r="AN253" s="5">
        <f t="shared" si="33"/>
        <v>0</v>
      </c>
      <c r="AO253" s="5">
        <f t="shared" si="34"/>
        <v>1</v>
      </c>
    </row>
    <row r="254" spans="1:41" ht="12.75" customHeight="1" x14ac:dyDescent="0.2">
      <c r="A254" s="9">
        <v>2021</v>
      </c>
      <c r="B254" s="9">
        <v>1179970</v>
      </c>
      <c r="C254" s="9" t="s">
        <v>958</v>
      </c>
      <c r="D254" s="9" t="s">
        <v>963</v>
      </c>
      <c r="E254" s="9" t="s">
        <v>1472</v>
      </c>
      <c r="F254" s="9" t="s">
        <v>1473</v>
      </c>
      <c r="G254" s="5">
        <f t="shared" si="0"/>
        <v>1</v>
      </c>
      <c r="H254" s="5">
        <f t="shared" si="1"/>
        <v>1</v>
      </c>
      <c r="I254" s="5">
        <f t="shared" si="2"/>
        <v>1</v>
      </c>
      <c r="J254" s="5">
        <f t="shared" si="3"/>
        <v>0</v>
      </c>
      <c r="K254" s="5">
        <f t="shared" si="4"/>
        <v>1</v>
      </c>
      <c r="L254" s="5">
        <f t="shared" si="5"/>
        <v>1</v>
      </c>
      <c r="M254" s="5">
        <f t="shared" si="6"/>
        <v>1</v>
      </c>
      <c r="N254" s="5">
        <f t="shared" si="7"/>
        <v>0</v>
      </c>
      <c r="O254" s="5">
        <f t="shared" si="8"/>
        <v>0</v>
      </c>
      <c r="P254" s="5">
        <f t="shared" si="9"/>
        <v>0</v>
      </c>
      <c r="Q254" s="5">
        <f t="shared" si="10"/>
        <v>0</v>
      </c>
      <c r="R254" s="5">
        <f t="shared" si="11"/>
        <v>0</v>
      </c>
      <c r="S254" s="5">
        <f t="shared" si="12"/>
        <v>1</v>
      </c>
      <c r="T254" s="5">
        <f t="shared" si="13"/>
        <v>0</v>
      </c>
      <c r="U254" s="5">
        <f t="shared" si="14"/>
        <v>0</v>
      </c>
      <c r="V254" s="5">
        <f t="shared" si="15"/>
        <v>1</v>
      </c>
      <c r="W254" s="5">
        <f t="shared" si="16"/>
        <v>1</v>
      </c>
      <c r="X254" s="5">
        <f t="shared" si="17"/>
        <v>0</v>
      </c>
      <c r="Y254" s="5">
        <f t="shared" si="18"/>
        <v>9</v>
      </c>
      <c r="Z254" s="5">
        <f t="shared" si="19"/>
        <v>0</v>
      </c>
      <c r="AA254" s="5">
        <f t="shared" si="20"/>
        <v>1</v>
      </c>
      <c r="AB254" s="5">
        <f t="shared" si="21"/>
        <v>9</v>
      </c>
      <c r="AC254" s="5">
        <f t="shared" si="22"/>
        <v>0</v>
      </c>
      <c r="AD254" s="5">
        <f t="shared" si="23"/>
        <v>0</v>
      </c>
      <c r="AE254" s="5">
        <f t="shared" si="24"/>
        <v>0</v>
      </c>
      <c r="AF254" s="5">
        <f t="shared" si="25"/>
        <v>0</v>
      </c>
      <c r="AG254" s="5">
        <f t="shared" si="26"/>
        <v>0</v>
      </c>
      <c r="AH254" s="5">
        <f t="shared" si="27"/>
        <v>1</v>
      </c>
      <c r="AI254" s="5">
        <f t="shared" si="28"/>
        <v>0</v>
      </c>
      <c r="AJ254" s="5">
        <f t="shared" si="29"/>
        <v>1</v>
      </c>
      <c r="AK254" s="5">
        <f t="shared" si="30"/>
        <v>0</v>
      </c>
      <c r="AL254" s="5">
        <f t="shared" si="31"/>
        <v>0</v>
      </c>
      <c r="AM254" s="5">
        <f t="shared" si="32"/>
        <v>0</v>
      </c>
      <c r="AN254" s="5">
        <f t="shared" si="33"/>
        <v>0</v>
      </c>
      <c r="AO254" s="5">
        <f t="shared" si="34"/>
        <v>0</v>
      </c>
    </row>
    <row r="255" spans="1:41" ht="12.75" customHeight="1" x14ac:dyDescent="0.2">
      <c r="A255" s="9">
        <v>2021</v>
      </c>
      <c r="B255" s="9">
        <v>123336</v>
      </c>
      <c r="C255" s="9" t="s">
        <v>958</v>
      </c>
      <c r="D255" s="9" t="s">
        <v>962</v>
      </c>
      <c r="E255" s="9" t="s">
        <v>1474</v>
      </c>
      <c r="F255" s="9" t="s">
        <v>1475</v>
      </c>
      <c r="G255" s="5">
        <f t="shared" si="0"/>
        <v>1</v>
      </c>
      <c r="H255" s="5">
        <f t="shared" si="1"/>
        <v>0</v>
      </c>
      <c r="I255" s="5">
        <f t="shared" si="2"/>
        <v>0</v>
      </c>
      <c r="J255" s="5">
        <f t="shared" si="3"/>
        <v>1</v>
      </c>
      <c r="K255" s="5">
        <f t="shared" si="4"/>
        <v>0</v>
      </c>
      <c r="L255" s="5">
        <f t="shared" si="5"/>
        <v>0</v>
      </c>
      <c r="M255" s="5">
        <f t="shared" si="6"/>
        <v>1</v>
      </c>
      <c r="N255" s="5">
        <f t="shared" si="7"/>
        <v>1</v>
      </c>
      <c r="O255" s="5">
        <f t="shared" si="8"/>
        <v>0</v>
      </c>
      <c r="P255" s="5">
        <f t="shared" si="9"/>
        <v>0</v>
      </c>
      <c r="Q255" s="5">
        <f t="shared" si="10"/>
        <v>0</v>
      </c>
      <c r="R255" s="5">
        <f t="shared" si="11"/>
        <v>9</v>
      </c>
      <c r="S255" s="5">
        <f t="shared" si="12"/>
        <v>0</v>
      </c>
      <c r="T255" s="5">
        <f t="shared" si="13"/>
        <v>0</v>
      </c>
      <c r="U255" s="5">
        <f t="shared" si="14"/>
        <v>1</v>
      </c>
      <c r="V255" s="5">
        <f t="shared" si="15"/>
        <v>1</v>
      </c>
      <c r="W255" s="5">
        <f t="shared" si="16"/>
        <v>9</v>
      </c>
      <c r="X255" s="5">
        <f t="shared" si="17"/>
        <v>1</v>
      </c>
      <c r="Y255" s="5">
        <f t="shared" si="18"/>
        <v>1</v>
      </c>
      <c r="Z255" s="5">
        <f t="shared" si="19"/>
        <v>0</v>
      </c>
      <c r="AA255" s="5">
        <f t="shared" si="20"/>
        <v>9</v>
      </c>
      <c r="AB255" s="5">
        <f t="shared" si="21"/>
        <v>0</v>
      </c>
      <c r="AC255" s="5">
        <f t="shared" si="22"/>
        <v>1</v>
      </c>
      <c r="AD255" s="5">
        <f t="shared" si="23"/>
        <v>0</v>
      </c>
      <c r="AE255" s="5">
        <f t="shared" si="24"/>
        <v>9</v>
      </c>
      <c r="AF255" s="5">
        <f t="shared" si="25"/>
        <v>9</v>
      </c>
      <c r="AG255" s="5">
        <f t="shared" si="26"/>
        <v>0</v>
      </c>
      <c r="AH255" s="5">
        <f t="shared" si="27"/>
        <v>1</v>
      </c>
      <c r="AI255" s="5">
        <f t="shared" si="28"/>
        <v>0</v>
      </c>
      <c r="AJ255" s="5">
        <f t="shared" si="29"/>
        <v>1</v>
      </c>
      <c r="AK255" s="5">
        <f t="shared" si="30"/>
        <v>0</v>
      </c>
      <c r="AL255" s="5">
        <f t="shared" si="31"/>
        <v>0</v>
      </c>
      <c r="AM255" s="5">
        <f t="shared" si="32"/>
        <v>1</v>
      </c>
      <c r="AN255" s="5">
        <f t="shared" si="33"/>
        <v>0</v>
      </c>
      <c r="AO255" s="5">
        <f t="shared" si="34"/>
        <v>1</v>
      </c>
    </row>
    <row r="256" spans="1:41" ht="12.75" customHeight="1" x14ac:dyDescent="0.2">
      <c r="A256" s="9">
        <v>2021</v>
      </c>
      <c r="B256" s="9">
        <v>1179970</v>
      </c>
      <c r="C256" s="9" t="s">
        <v>958</v>
      </c>
      <c r="D256" s="9" t="s">
        <v>963</v>
      </c>
      <c r="E256" s="9" t="s">
        <v>1476</v>
      </c>
      <c r="F256" s="9" t="s">
        <v>1477</v>
      </c>
      <c r="G256" s="5">
        <f t="shared" si="0"/>
        <v>0</v>
      </c>
      <c r="H256" s="5">
        <f t="shared" si="1"/>
        <v>0</v>
      </c>
      <c r="I256" s="5">
        <f t="shared" si="2"/>
        <v>1</v>
      </c>
      <c r="J256" s="5">
        <f t="shared" si="3"/>
        <v>0</v>
      </c>
      <c r="K256" s="5">
        <f t="shared" si="4"/>
        <v>0</v>
      </c>
      <c r="L256" s="5">
        <f t="shared" si="5"/>
        <v>1</v>
      </c>
      <c r="M256" s="5">
        <f t="shared" si="6"/>
        <v>0</v>
      </c>
      <c r="N256" s="5">
        <f t="shared" si="7"/>
        <v>0</v>
      </c>
      <c r="O256" s="5">
        <f t="shared" si="8"/>
        <v>1</v>
      </c>
      <c r="P256" s="5">
        <f t="shared" si="9"/>
        <v>1</v>
      </c>
      <c r="Q256" s="5">
        <f t="shared" si="10"/>
        <v>0</v>
      </c>
      <c r="R256" s="5">
        <f t="shared" si="11"/>
        <v>1</v>
      </c>
      <c r="S256" s="5">
        <f t="shared" si="12"/>
        <v>1</v>
      </c>
      <c r="T256" s="5">
        <f t="shared" si="13"/>
        <v>0</v>
      </c>
      <c r="U256" s="5">
        <f t="shared" si="14"/>
        <v>0</v>
      </c>
      <c r="V256" s="5">
        <f t="shared" si="15"/>
        <v>1</v>
      </c>
      <c r="W256" s="5">
        <f t="shared" si="16"/>
        <v>1</v>
      </c>
      <c r="X256" s="5">
        <f t="shared" si="17"/>
        <v>0</v>
      </c>
      <c r="Y256" s="5">
        <f t="shared" si="18"/>
        <v>9</v>
      </c>
      <c r="Z256" s="5">
        <f t="shared" si="19"/>
        <v>0</v>
      </c>
      <c r="AA256" s="5">
        <f t="shared" si="20"/>
        <v>0</v>
      </c>
      <c r="AB256" s="5">
        <f t="shared" si="21"/>
        <v>9</v>
      </c>
      <c r="AC256" s="5">
        <f t="shared" si="22"/>
        <v>1</v>
      </c>
      <c r="AD256" s="5">
        <f t="shared" si="23"/>
        <v>0</v>
      </c>
      <c r="AE256" s="5">
        <f t="shared" si="24"/>
        <v>0</v>
      </c>
      <c r="AF256" s="5">
        <f t="shared" si="25"/>
        <v>1</v>
      </c>
      <c r="AG256" s="5">
        <f t="shared" si="26"/>
        <v>1</v>
      </c>
      <c r="AH256" s="5">
        <f t="shared" si="27"/>
        <v>0</v>
      </c>
      <c r="AI256" s="5">
        <f t="shared" si="28"/>
        <v>1</v>
      </c>
      <c r="AJ256" s="5">
        <f t="shared" si="29"/>
        <v>1</v>
      </c>
      <c r="AK256" s="5">
        <f t="shared" si="30"/>
        <v>0</v>
      </c>
      <c r="AL256" s="5">
        <f t="shared" si="31"/>
        <v>1</v>
      </c>
      <c r="AM256" s="5">
        <f t="shared" si="32"/>
        <v>0</v>
      </c>
      <c r="AN256" s="5">
        <f t="shared" si="33"/>
        <v>0</v>
      </c>
      <c r="AO256" s="5">
        <f t="shared" si="34"/>
        <v>1</v>
      </c>
    </row>
    <row r="257" spans="1:41" ht="12.75" customHeight="1" x14ac:dyDescent="0.2">
      <c r="A257" s="9">
        <v>2021</v>
      </c>
      <c r="B257" s="9">
        <v>122845</v>
      </c>
      <c r="C257" s="9" t="s">
        <v>958</v>
      </c>
      <c r="D257" s="9" t="s">
        <v>1028</v>
      </c>
      <c r="E257" s="9" t="s">
        <v>1478</v>
      </c>
      <c r="F257" s="9" t="s">
        <v>1479</v>
      </c>
      <c r="G257" s="5">
        <f t="shared" ref="G257:G511" si="35">IF(E257="","",IF(RIGHT(LEFT(E257,1))=".","B",IF(RIGHT(LEFT(E257,1))="*","M",IF(RIGHT(LEFT(C257,1))="Z",8,IF(RIGHT(LEFT(C257,1))="X",9,IF(RIGHT(LEFT(E257,1))=RIGHT(LEFT(C257,1)),1,0))))))</f>
        <v>0</v>
      </c>
      <c r="H257" s="5">
        <f t="shared" ref="H257:H511" si="36">IF(E257="","",IF(RIGHT(LEFT(E257,2))=".","B",IF(RIGHT(LEFT(E257,2))="*","M",IF(RIGHT(LEFT(C257,2))="Z",8,IF(RIGHT(LEFT(C257,2))="X",9,IF(RIGHT(LEFT(E257,2))=RIGHT(LEFT(C257,2)),1,0))))))</f>
        <v>1</v>
      </c>
      <c r="I257" s="5">
        <f t="shared" ref="I257:I511" si="37">IF(E257="","",IF(RIGHT(LEFT(E257,3))=".","B",IF(RIGHT(LEFT(E257,3))="*","M",IF(RIGHT(LEFT(C257,3))="Z",8,IF(RIGHT(LEFT(C257,3))="X",9,IF(RIGHT(LEFT(E257,3))=RIGHT(LEFT(C257,3)),1,0))))))</f>
        <v>1</v>
      </c>
      <c r="J257" s="5">
        <f t="shared" ref="J257:J511" si="38">IF(E257="","",IF(RIGHT(LEFT(E257,4))=".","B",IF(RIGHT(LEFT(E257,4))="*","M",IF(RIGHT(LEFT(C257,4))="Z",8,IF(RIGHT(LEFT(C257,4))="X",9,IF(RIGHT(LEFT(E257,4))=RIGHT(LEFT(C257,4)),1,0))))))</f>
        <v>1</v>
      </c>
      <c r="K257" s="5">
        <f t="shared" ref="K257:K511" si="39">IF(E257="","",IF(RIGHT(LEFT(E257,5))=".","B",IF(RIGHT(LEFT(E257,5))="*","M",IF(RIGHT(LEFT(C257,5))="Z",8,IF(RIGHT(LEFT(C257,5))="X",9,IF(RIGHT(LEFT(E257,5))=RIGHT(LEFT(C257,5)),1,0))))))</f>
        <v>0</v>
      </c>
      <c r="L257" s="5">
        <f t="shared" ref="L257:L511" si="40">IF(E257="","",IF(RIGHT(LEFT(E257,6))=".","B",IF(RIGHT(LEFT(E257,6))="*","M",IF(RIGHT(LEFT(C257,6))="Z",8,IF(RIGHT(LEFT(C257,6))="X",9,IF(RIGHT(LEFT(E257,6))=RIGHT(LEFT(C257,6)),1,0))))))</f>
        <v>1</v>
      </c>
      <c r="M257" s="5">
        <f t="shared" ref="M257:M511" si="41">IF(E257="","",IF(RIGHT(LEFT(E257,7))=".","B",IF(RIGHT(LEFT(E257,7))="*","M",IF(RIGHT(LEFT(C257,7))="Z",8,IF(RIGHT(LEFT(C257,7))="X",9,IF(RIGHT(LEFT(E257,7))=RIGHT(LEFT(C257,7)),1,0))))))</f>
        <v>0</v>
      </c>
      <c r="N257" s="5">
        <f t="shared" ref="N257:N511" si="42">IF(E257="","",IF(RIGHT(LEFT(E257,8))=".","B",IF(RIGHT(LEFT(E257,8))="*","M",IF(RIGHT(LEFT(C257,8))="Z",8,IF(RIGHT(LEFT(C257,8))="X",9,IF(RIGHT(LEFT(E257,8))=RIGHT(LEFT(C257,8)),1,0))))))</f>
        <v>0</v>
      </c>
      <c r="O257" s="5">
        <f t="shared" ref="O257:O511" si="43">IF(F257="","",IF(RIGHT(LEFT(F257,1))=".","B",IF(RIGHT(LEFT(F257,1))="*","M",IF(RIGHT(LEFT(D257,1))="Z",8,IF(RIGHT(LEFT(D257,1))="X",9,IF(RIGHT(LEFT(F257,1))=RIGHT(LEFT(D257,1)),1,0))))))</f>
        <v>9</v>
      </c>
      <c r="P257" s="5">
        <f t="shared" ref="P257:P511" si="44">IF(F257="","",IF(RIGHT(LEFT(F257,2))=".","B",IF(RIGHT(LEFT(F257,2))="*","M",IF(RIGHT(LEFT(D257,2))="Z",8,IF(RIGHT(LEFT(D257,2))="X",9,IF(RIGHT(LEFT(F257,2))=RIGHT(LEFT(D257,2)),1,0))))))</f>
        <v>1</v>
      </c>
      <c r="Q257" s="5">
        <f t="shared" ref="Q257:Q511" si="45">IF(F257="","",IF(RIGHT(LEFT(F257,3))=".","B",IF(RIGHT(LEFT(F257,3))="*","M",IF(RIGHT(LEFT(D257,3))="Z",8,IF(RIGHT(LEFT(D257,3))="X",9,IF(RIGHT(LEFT(F257,3))=RIGHT(LEFT(D257,3)),1,0))))))</f>
        <v>0</v>
      </c>
      <c r="R257" s="5">
        <f t="shared" ref="R257:R511" si="46">IF(F257="","",IF(RIGHT(LEFT(F257,4))=".","B",IF(RIGHT(LEFT(F257,4))="*","M",IF(RIGHT(LEFT(D257,4))="Z",8,IF(RIGHT(LEFT(D257,4))="X",9,IF(RIGHT(LEFT(F257,4))=RIGHT(LEFT(D257,4)),1,0))))))</f>
        <v>0</v>
      </c>
      <c r="S257" s="5">
        <f t="shared" ref="S257:S511" si="47">IF(F257="","",IF(RIGHT(LEFT(F257,5))=".","B",IF(RIGHT(LEFT(F257,5))="*","M",IF(RIGHT(LEFT(D257,5))="Z",8,IF(RIGHT(LEFT(D257,5))="X",9,IF(RIGHT(LEFT(F257,5))=RIGHT(LEFT(D257,5)),1,0))))))</f>
        <v>1</v>
      </c>
      <c r="T257" s="5">
        <f t="shared" ref="T257:T511" si="48">IF(F257="","",IF(RIGHT(LEFT(F257,6))=".","B",IF(RIGHT(LEFT(F257,6))="*","M",IF(RIGHT(LEFT(D257,6))="Z",8,IF(RIGHT(LEFT(D257,6))="X",9,IF(RIGHT(LEFT(F257,6))=RIGHT(LEFT(D257,6)),1,0))))))</f>
        <v>0</v>
      </c>
      <c r="U257" s="5">
        <f t="shared" ref="U257:U511" si="49">IF(F257="","",IF(RIGHT(LEFT(F257,7))=".","B",IF(RIGHT(LEFT(F257,7))="*","M",IF(RIGHT(LEFT(D257,7))="Z",8,IF(RIGHT(LEFT(D257,7))="X",9,IF(RIGHT(LEFT(F257,7))=RIGHT(LEFT(D257,7)),1,0))))))</f>
        <v>1</v>
      </c>
      <c r="V257" s="5">
        <f t="shared" ref="V257:V511" si="50">IF(F257="","",IF(RIGHT(LEFT(F257,8))=".","B",IF(RIGHT(LEFT(F257,8))="*","M",IF(RIGHT(LEFT(D257,8))="Z",8,IF(RIGHT(LEFT(D257,8))="X",9,IF(RIGHT(LEFT(F257,8))=RIGHT(LEFT(D257,8)),1,0))))))</f>
        <v>0</v>
      </c>
      <c r="W257" s="5">
        <f t="shared" ref="W257:W511" si="51">IF(F257="","",IF(RIGHT(LEFT(F257,9))=".","B",IF(RIGHT(LEFT(F257,9))="*","M",IF(RIGHT(LEFT(D257,9))="Z",8,IF(RIGHT(LEFT(D257,9))="X",9,IF(RIGHT(LEFT(F257,9))=RIGHT(LEFT(D257,9)),1,0))))))</f>
        <v>9</v>
      </c>
      <c r="X257" s="5">
        <f t="shared" ref="X257:X511" si="52">IF(F257="","",IF(RIGHT(LEFT(F257,10))=".","B",IF(RIGHT(LEFT(F257,10))="*","M",IF(RIGHT(LEFT(D257,10))="Z",8,IF(RIGHT(LEFT(D257,10))="X",9,IF(RIGHT(LEFT(F257,10))=RIGHT(LEFT(D257,10)),1,0))))))</f>
        <v>9</v>
      </c>
      <c r="Y257" s="5">
        <f t="shared" ref="Y257:Y511" si="53">IF(F257="","",IF(RIGHT(LEFT(F257,11))=".","B",IF(RIGHT(LEFT(F257,11))="*","M",IF(RIGHT(LEFT(D257,11))="Z",8,IF(RIGHT(LEFT(D257,11))="X",9,IF(RIGHT(LEFT(F257,11))=RIGHT(LEFT(D257,11)),1,0))))))</f>
        <v>0</v>
      </c>
      <c r="Z257" s="5">
        <f t="shared" ref="Z257:Z511" si="54">IF(F257="","",IF(RIGHT(LEFT(F257,12))=".","B",IF(RIGHT(LEFT(F257,12))="*","M",IF(RIGHT(LEFT(D257,12))="Z",8,IF(RIGHT(LEFT(D257,12))="X",9,IF(RIGHT(LEFT(F257,12))=RIGHT(LEFT(D257,12)),1,0))))))</f>
        <v>0</v>
      </c>
      <c r="AA257" s="5">
        <f t="shared" ref="AA257:AA511" si="55">IF(F257="","",IF(RIGHT(LEFT(F257,13))=".","B",IF(RIGHT(LEFT(F257,13))="*","M",IF(RIGHT(LEFT(D257,13))="Z",8,IF(RIGHT(LEFT(D257,13))="X",9,IF(RIGHT(LEFT(F257,13))=RIGHT(LEFT(D257,13)),1,0))))))</f>
        <v>9</v>
      </c>
      <c r="AB257" s="5">
        <f t="shared" ref="AB257:AB511" si="56">IF(F257="","",IF(RIGHT(LEFT(F257,14))=".","B",IF(RIGHT(LEFT(F257,14))="*","M",IF(RIGHT(LEFT(D257,14))="Z",8,IF(RIGHT(LEFT(D257,14))="X",9,IF(RIGHT(LEFT(F257,14))=RIGHT(LEFT(D257,14)),1,0))))))</f>
        <v>1</v>
      </c>
      <c r="AC257" s="5">
        <f t="shared" ref="AC257:AC511" si="57">IF(F257="","",IF(RIGHT(LEFT(F257,15))=".","B",IF(RIGHT(LEFT(F257,15))="*","M",IF(RIGHT(LEFT(D257,15))="Z",8,IF(RIGHT(LEFT(D257,15))="X",9,IF(RIGHT(LEFT(F257,15))=RIGHT(LEFT(D257,15)),1,0))))))</f>
        <v>0</v>
      </c>
      <c r="AD257" s="5">
        <f t="shared" ref="AD257:AD511" si="58">IF(F257="","",IF(RIGHT(LEFT(F257,16))=".","B",IF(RIGHT(LEFT(F257,16))="*","M",IF(RIGHT(LEFT(D257,16))="Z",8,IF(RIGHT(LEFT(D257,16))="X",9,IF(RIGHT(LEFT(F257,16))=RIGHT(LEFT(D257,16)),1,0))))))</f>
        <v>1</v>
      </c>
      <c r="AE257" s="5">
        <f t="shared" ref="AE257:AE511" si="59">IF(F257="","",IF(RIGHT(LEFT(F257,17))=".","B",IF(RIGHT(LEFT(F257,17))="*","M",IF(RIGHT(LEFT(D257,17))="Z",8,IF(RIGHT(LEFT(D257,17))="X",9,IF(RIGHT(LEFT(F257,17))=RIGHT(LEFT(D257,17)),1,0))))))</f>
        <v>1</v>
      </c>
      <c r="AF257" s="5">
        <f t="shared" ref="AF257:AF511" si="60">IF(F257="","",IF(RIGHT(LEFT(F257,18))=".","B",IF(RIGHT(LEFT(F257,18))="*","M",IF(RIGHT(LEFT(D257,18))="Z",8,IF(RIGHT(LEFT(D257,18))="X",9,IF(RIGHT(LEFT(F257,18))=RIGHT(LEFT(D257,18)),1,0))))))</f>
        <v>1</v>
      </c>
      <c r="AG257" s="5">
        <f t="shared" ref="AG257:AG511" si="61">IF(F257="","",IF(RIGHT(LEFT(F257,19))=".","B",IF(RIGHT(LEFT(F257,19))="*","M",IF(RIGHT(LEFT(D257,19))="Z",8,IF(RIGHT(LEFT(D257,19))="X",9,IF(RIGHT(LEFT(F257,19))=RIGHT(LEFT(D257,19)),1,0))))))</f>
        <v>9</v>
      </c>
      <c r="AH257" s="5">
        <f t="shared" ref="AH257:AH511" si="62">IF(F257="","",IF(RIGHT(LEFT(F257,20))=".","B",IF(RIGHT(LEFT(F257,20))="*","M",IF(RIGHT(LEFT(D257,20))="Z",8,IF(RIGHT(LEFT(D257,20))="X",9,IF(RIGHT(LEFT(F257,20))=RIGHT(LEFT(D257,20)),1,0))))))</f>
        <v>1</v>
      </c>
      <c r="AI257" s="5">
        <f t="shared" ref="AI257:AI511" si="63">IF(F257="","",IF(RIGHT(LEFT(F257,21))=".","B",IF(RIGHT(LEFT(F257,21))="*","M",IF(RIGHT(LEFT(D257,21))="Z",8,IF(RIGHT(LEFT(D257,21))="X",9,IF(RIGHT(LEFT(F257,21))=RIGHT(LEFT(D257,21)),1,0))))))</f>
        <v>1</v>
      </c>
      <c r="AJ257" s="5">
        <f t="shared" ref="AJ257:AJ511" si="64">IF(F257="","",IF(RIGHT(LEFT(F257,22))=".","B",IF(RIGHT(LEFT(F257,22))="*","M",IF(RIGHT(LEFT(D257,22))="Z",8,IF(RIGHT(LEFT(D257,22))="X",9,IF(RIGHT(LEFT(F257,22))=RIGHT(LEFT(D257,22)),1,0))))))</f>
        <v>0</v>
      </c>
      <c r="AK257" s="5">
        <f t="shared" ref="AK257:AK511" si="65">IF(F257="","",IF(RIGHT(LEFT(F257,23))=".","B",IF(RIGHT(LEFT(F257,23))="*","M",IF(RIGHT(LEFT(D257,23))="Z",8,IF(RIGHT(LEFT(D257,23))="X",9,IF(RIGHT(LEFT(F257,23))=RIGHT(LEFT(D257,23)),1,0))))))</f>
        <v>0</v>
      </c>
      <c r="AL257" s="5">
        <f t="shared" ref="AL257:AL511" si="66">IF(F257="","",IF(RIGHT(LEFT(F257,24))=".","B",IF(RIGHT(LEFT(F257,24))="*","M",IF(RIGHT(LEFT(D257,24))="Z",8,IF(RIGHT(LEFT(D257,24))="X",9,IF(RIGHT(LEFT(F257,24))=RIGHT(LEFT(D257,24)),1,0))))))</f>
        <v>0</v>
      </c>
      <c r="AM257" s="5">
        <f t="shared" ref="AM257:AM511" si="67">IF(F257="","",IF(RIGHT(LEFT(F257,25))=".","B",IF(RIGHT(LEFT(F257,25))="*","M",IF(RIGHT(LEFT(D257,25))="Z",8,IF(RIGHT(LEFT(D257,25))="X",9,IF(RIGHT(LEFT(F257,25))=RIGHT(LEFT(D257,25)),1,0))))))</f>
        <v>8</v>
      </c>
      <c r="AN257" s="5">
        <f t="shared" ref="AN257:AN511" si="68">IF(F257="","",IF(RIGHT(LEFT(F257,26))=".","B",IF(RIGHT(LEFT(F257,26))="*","M",IF(RIGHT(LEFT(D257,26))="Z",8,IF(RIGHT(LEFT(D257,26))="X",9,IF(RIGHT(LEFT(F257,26))=RIGHT(LEFT(D257,26)),1,0))))))</f>
        <v>0</v>
      </c>
      <c r="AO257" s="5">
        <f t="shared" ref="AO257:AO511" si="69">IF(F257="","",IF(RIGHT(LEFT(F257,27))=".","B",IF(RIGHT(LEFT(F257,27))="*","M",IF(RIGHT(LEFT(D257,27))="Z",8,IF(RIGHT(LEFT(D257,27))="X",9,IF(RIGHT(LEFT(F257,27))=RIGHT(LEFT(D257,27)),1,0))))))</f>
        <v>0</v>
      </c>
    </row>
    <row r="258" spans="1:41" ht="12.75" customHeight="1" x14ac:dyDescent="0.2">
      <c r="A258" s="9">
        <v>2021</v>
      </c>
      <c r="B258" s="9">
        <v>1308687</v>
      </c>
      <c r="C258" s="9" t="s">
        <v>958</v>
      </c>
      <c r="D258" s="9" t="s">
        <v>977</v>
      </c>
      <c r="E258" s="9" t="s">
        <v>1480</v>
      </c>
      <c r="F258" s="9" t="s">
        <v>1481</v>
      </c>
      <c r="G258" s="5">
        <f t="shared" si="35"/>
        <v>1</v>
      </c>
      <c r="H258" s="5">
        <f t="shared" si="36"/>
        <v>0</v>
      </c>
      <c r="I258" s="5">
        <f t="shared" si="37"/>
        <v>0</v>
      </c>
      <c r="J258" s="5">
        <f t="shared" si="38"/>
        <v>0</v>
      </c>
      <c r="K258" s="5">
        <f t="shared" si="39"/>
        <v>1</v>
      </c>
      <c r="L258" s="5">
        <f t="shared" si="40"/>
        <v>1</v>
      </c>
      <c r="M258" s="5">
        <f t="shared" si="41"/>
        <v>1</v>
      </c>
      <c r="N258" s="5">
        <f t="shared" si="42"/>
        <v>0</v>
      </c>
      <c r="O258" s="5">
        <f t="shared" si="43"/>
        <v>9</v>
      </c>
      <c r="P258" s="5">
        <f t="shared" si="44"/>
        <v>1</v>
      </c>
      <c r="Q258" s="5">
        <f t="shared" si="45"/>
        <v>0</v>
      </c>
      <c r="R258" s="5">
        <f t="shared" si="46"/>
        <v>9</v>
      </c>
      <c r="S258" s="5">
        <f t="shared" si="47"/>
        <v>0</v>
      </c>
      <c r="T258" s="5">
        <f t="shared" si="48"/>
        <v>0</v>
      </c>
      <c r="U258" s="5">
        <f t="shared" si="49"/>
        <v>1</v>
      </c>
      <c r="V258" s="5">
        <f t="shared" si="50"/>
        <v>9</v>
      </c>
      <c r="W258" s="5">
        <f t="shared" si="51"/>
        <v>9</v>
      </c>
      <c r="X258" s="5">
        <f t="shared" si="52"/>
        <v>1</v>
      </c>
      <c r="Y258" s="5">
        <f t="shared" si="53"/>
        <v>0</v>
      </c>
      <c r="Z258" s="5">
        <f t="shared" si="54"/>
        <v>0</v>
      </c>
      <c r="AA258" s="5">
        <f t="shared" si="55"/>
        <v>1</v>
      </c>
      <c r="AB258" s="5">
        <f t="shared" si="56"/>
        <v>9</v>
      </c>
      <c r="AC258" s="5">
        <f t="shared" si="57"/>
        <v>1</v>
      </c>
      <c r="AD258" s="5">
        <f t="shared" si="58"/>
        <v>9</v>
      </c>
      <c r="AE258" s="5">
        <f t="shared" si="59"/>
        <v>0</v>
      </c>
      <c r="AF258" s="5">
        <f t="shared" si="60"/>
        <v>0</v>
      </c>
      <c r="AG258" s="5">
        <f t="shared" si="61"/>
        <v>1</v>
      </c>
      <c r="AH258" s="5">
        <f t="shared" si="62"/>
        <v>1</v>
      </c>
      <c r="AI258" s="5">
        <f t="shared" si="63"/>
        <v>9</v>
      </c>
      <c r="AJ258" s="5">
        <f t="shared" si="64"/>
        <v>0</v>
      </c>
      <c r="AK258" s="5">
        <f t="shared" si="65"/>
        <v>0</v>
      </c>
      <c r="AL258" s="5">
        <f t="shared" si="66"/>
        <v>0</v>
      </c>
      <c r="AM258" s="5">
        <f t="shared" si="67"/>
        <v>1</v>
      </c>
      <c r="AN258" s="5">
        <f t="shared" si="68"/>
        <v>0</v>
      </c>
      <c r="AO258" s="5">
        <f t="shared" si="69"/>
        <v>0</v>
      </c>
    </row>
    <row r="259" spans="1:41" ht="12.75" customHeight="1" x14ac:dyDescent="0.2">
      <c r="A259" s="9">
        <v>2021</v>
      </c>
      <c r="B259" s="9">
        <v>122845</v>
      </c>
      <c r="C259" s="9" t="s">
        <v>958</v>
      </c>
      <c r="D259" s="9" t="s">
        <v>1028</v>
      </c>
      <c r="E259" s="9" t="s">
        <v>1482</v>
      </c>
      <c r="F259" s="9" t="s">
        <v>1483</v>
      </c>
      <c r="G259" s="5">
        <f t="shared" si="35"/>
        <v>1</v>
      </c>
      <c r="H259" s="5">
        <f t="shared" si="36"/>
        <v>0</v>
      </c>
      <c r="I259" s="5">
        <f t="shared" si="37"/>
        <v>1</v>
      </c>
      <c r="J259" s="5">
        <f t="shared" si="38"/>
        <v>1</v>
      </c>
      <c r="K259" s="5">
        <f t="shared" si="39"/>
        <v>1</v>
      </c>
      <c r="L259" s="5">
        <f t="shared" si="40"/>
        <v>0</v>
      </c>
      <c r="M259" s="5">
        <f t="shared" si="41"/>
        <v>1</v>
      </c>
      <c r="N259" s="5">
        <f t="shared" si="42"/>
        <v>0</v>
      </c>
      <c r="O259" s="5">
        <f t="shared" si="43"/>
        <v>9</v>
      </c>
      <c r="P259" s="5">
        <f t="shared" si="44"/>
        <v>1</v>
      </c>
      <c r="Q259" s="5">
        <f t="shared" si="45"/>
        <v>1</v>
      </c>
      <c r="R259" s="5">
        <f t="shared" si="46"/>
        <v>0</v>
      </c>
      <c r="S259" s="5">
        <f t="shared" si="47"/>
        <v>0</v>
      </c>
      <c r="T259" s="5">
        <f t="shared" si="48"/>
        <v>1</v>
      </c>
      <c r="U259" s="5">
        <f t="shared" si="49"/>
        <v>0</v>
      </c>
      <c r="V259" s="5">
        <f t="shared" si="50"/>
        <v>1</v>
      </c>
      <c r="W259" s="5">
        <f t="shared" si="51"/>
        <v>9</v>
      </c>
      <c r="X259" s="5">
        <f t="shared" si="52"/>
        <v>9</v>
      </c>
      <c r="Y259" s="5">
        <f t="shared" si="53"/>
        <v>0</v>
      </c>
      <c r="Z259" s="5">
        <f t="shared" si="54"/>
        <v>0</v>
      </c>
      <c r="AA259" s="5">
        <f t="shared" si="55"/>
        <v>9</v>
      </c>
      <c r="AB259" s="5">
        <f t="shared" si="56"/>
        <v>0</v>
      </c>
      <c r="AC259" s="5">
        <f t="shared" si="57"/>
        <v>1</v>
      </c>
      <c r="AD259" s="5">
        <f t="shared" si="58"/>
        <v>0</v>
      </c>
      <c r="AE259" s="5">
        <f t="shared" si="59"/>
        <v>0</v>
      </c>
      <c r="AF259" s="5">
        <f t="shared" si="60"/>
        <v>1</v>
      </c>
      <c r="AG259" s="5">
        <f t="shared" si="61"/>
        <v>9</v>
      </c>
      <c r="AH259" s="5">
        <f t="shared" si="62"/>
        <v>1</v>
      </c>
      <c r="AI259" s="5">
        <f t="shared" si="63"/>
        <v>0</v>
      </c>
      <c r="AJ259" s="5">
        <f t="shared" si="64"/>
        <v>0</v>
      </c>
      <c r="AK259" s="5" t="str">
        <f t="shared" si="65"/>
        <v>B</v>
      </c>
      <c r="AL259" s="5" t="str">
        <f t="shared" si="66"/>
        <v>B</v>
      </c>
      <c r="AM259" s="5" t="str">
        <f t="shared" si="67"/>
        <v>B</v>
      </c>
      <c r="AN259" s="5" t="str">
        <f t="shared" si="68"/>
        <v>B</v>
      </c>
      <c r="AO259" s="5" t="str">
        <f t="shared" si="69"/>
        <v>B</v>
      </c>
    </row>
    <row r="260" spans="1:41" ht="12.75" customHeight="1" x14ac:dyDescent="0.2">
      <c r="A260" s="9">
        <v>2021</v>
      </c>
      <c r="B260" s="9">
        <v>123336</v>
      </c>
      <c r="C260" s="9" t="s">
        <v>958</v>
      </c>
      <c r="D260" s="9" t="s">
        <v>962</v>
      </c>
      <c r="E260" s="9" t="s">
        <v>1484</v>
      </c>
      <c r="F260" s="9" t="s">
        <v>1485</v>
      </c>
      <c r="G260" s="5">
        <f t="shared" si="35"/>
        <v>0</v>
      </c>
      <c r="H260" s="5">
        <f t="shared" si="36"/>
        <v>0</v>
      </c>
      <c r="I260" s="5">
        <f t="shared" si="37"/>
        <v>0</v>
      </c>
      <c r="J260" s="5">
        <f t="shared" si="38"/>
        <v>0</v>
      </c>
      <c r="K260" s="5">
        <f t="shared" si="39"/>
        <v>0</v>
      </c>
      <c r="L260" s="5">
        <f t="shared" si="40"/>
        <v>0</v>
      </c>
      <c r="M260" s="5">
        <f t="shared" si="41"/>
        <v>0</v>
      </c>
      <c r="N260" s="5">
        <f t="shared" si="42"/>
        <v>1</v>
      </c>
      <c r="O260" s="5">
        <f t="shared" si="43"/>
        <v>1</v>
      </c>
      <c r="P260" s="5">
        <f t="shared" si="44"/>
        <v>0</v>
      </c>
      <c r="Q260" s="5">
        <f t="shared" si="45"/>
        <v>1</v>
      </c>
      <c r="R260" s="5">
        <f t="shared" si="46"/>
        <v>9</v>
      </c>
      <c r="S260" s="5">
        <f t="shared" si="47"/>
        <v>0</v>
      </c>
      <c r="T260" s="5">
        <f t="shared" si="48"/>
        <v>0</v>
      </c>
      <c r="U260" s="5">
        <f t="shared" si="49"/>
        <v>0</v>
      </c>
      <c r="V260" s="5">
        <f t="shared" si="50"/>
        <v>1</v>
      </c>
      <c r="W260" s="5">
        <f t="shared" si="51"/>
        <v>9</v>
      </c>
      <c r="X260" s="5">
        <f t="shared" si="52"/>
        <v>1</v>
      </c>
      <c r="Y260" s="5">
        <f t="shared" si="53"/>
        <v>0</v>
      </c>
      <c r="Z260" s="5">
        <f t="shared" si="54"/>
        <v>0</v>
      </c>
      <c r="AA260" s="5">
        <f t="shared" si="55"/>
        <v>9</v>
      </c>
      <c r="AB260" s="5">
        <f t="shared" si="56"/>
        <v>1</v>
      </c>
      <c r="AC260" s="5">
        <f t="shared" si="57"/>
        <v>0</v>
      </c>
      <c r="AD260" s="5">
        <f t="shared" si="58"/>
        <v>1</v>
      </c>
      <c r="AE260" s="5">
        <f t="shared" si="59"/>
        <v>9</v>
      </c>
      <c r="AF260" s="5">
        <f t="shared" si="60"/>
        <v>9</v>
      </c>
      <c r="AG260" s="5">
        <f t="shared" si="61"/>
        <v>0</v>
      </c>
      <c r="AH260" s="5">
        <f t="shared" si="62"/>
        <v>1</v>
      </c>
      <c r="AI260" s="5">
        <f t="shared" si="63"/>
        <v>0</v>
      </c>
      <c r="AJ260" s="5">
        <f t="shared" si="64"/>
        <v>1</v>
      </c>
      <c r="AK260" s="5">
        <f t="shared" si="65"/>
        <v>1</v>
      </c>
      <c r="AL260" s="5">
        <f t="shared" si="66"/>
        <v>1</v>
      </c>
      <c r="AM260" s="5">
        <f t="shared" si="67"/>
        <v>0</v>
      </c>
      <c r="AN260" s="5">
        <f t="shared" si="68"/>
        <v>0</v>
      </c>
      <c r="AO260" s="5">
        <f t="shared" si="69"/>
        <v>1</v>
      </c>
    </row>
    <row r="261" spans="1:41" ht="12.75" customHeight="1" x14ac:dyDescent="0.2">
      <c r="A261" s="9">
        <v>2021</v>
      </c>
      <c r="B261" s="9">
        <v>1308687</v>
      </c>
      <c r="C261" s="9" t="s">
        <v>958</v>
      </c>
      <c r="D261" s="9" t="s">
        <v>977</v>
      </c>
      <c r="E261" s="9" t="s">
        <v>1486</v>
      </c>
      <c r="F261" s="9" t="s">
        <v>1487</v>
      </c>
      <c r="G261" s="5">
        <f t="shared" si="35"/>
        <v>0</v>
      </c>
      <c r="H261" s="5">
        <f t="shared" si="36"/>
        <v>1</v>
      </c>
      <c r="I261" s="5">
        <f t="shared" si="37"/>
        <v>0</v>
      </c>
      <c r="J261" s="5">
        <f t="shared" si="38"/>
        <v>0</v>
      </c>
      <c r="K261" s="5">
        <f t="shared" si="39"/>
        <v>0</v>
      </c>
      <c r="L261" s="5">
        <f t="shared" si="40"/>
        <v>0</v>
      </c>
      <c r="M261" s="5">
        <f t="shared" si="41"/>
        <v>0</v>
      </c>
      <c r="N261" s="5">
        <f t="shared" si="42"/>
        <v>0</v>
      </c>
      <c r="O261" s="5">
        <f t="shared" si="43"/>
        <v>9</v>
      </c>
      <c r="P261" s="5">
        <f t="shared" si="44"/>
        <v>0</v>
      </c>
      <c r="Q261" s="5">
        <f t="shared" si="45"/>
        <v>1</v>
      </c>
      <c r="R261" s="5">
        <f t="shared" si="46"/>
        <v>9</v>
      </c>
      <c r="S261" s="5">
        <f t="shared" si="47"/>
        <v>0</v>
      </c>
      <c r="T261" s="5">
        <f t="shared" si="48"/>
        <v>0</v>
      </c>
      <c r="U261" s="5">
        <f t="shared" si="49"/>
        <v>1</v>
      </c>
      <c r="V261" s="5">
        <f t="shared" si="50"/>
        <v>9</v>
      </c>
      <c r="W261" s="5">
        <f t="shared" si="51"/>
        <v>9</v>
      </c>
      <c r="X261" s="5">
        <f t="shared" si="52"/>
        <v>1</v>
      </c>
      <c r="Y261" s="5">
        <f t="shared" si="53"/>
        <v>1</v>
      </c>
      <c r="Z261" s="5">
        <f t="shared" si="54"/>
        <v>1</v>
      </c>
      <c r="AA261" s="5">
        <f t="shared" si="55"/>
        <v>0</v>
      </c>
      <c r="AB261" s="5">
        <f t="shared" si="56"/>
        <v>9</v>
      </c>
      <c r="AC261" s="5">
        <f t="shared" si="57"/>
        <v>0</v>
      </c>
      <c r="AD261" s="5">
        <f t="shared" si="58"/>
        <v>9</v>
      </c>
      <c r="AE261" s="5">
        <f t="shared" si="59"/>
        <v>0</v>
      </c>
      <c r="AF261" s="5">
        <f t="shared" si="60"/>
        <v>1</v>
      </c>
      <c r="AG261" s="5">
        <f t="shared" si="61"/>
        <v>0</v>
      </c>
      <c r="AH261" s="5">
        <f t="shared" si="62"/>
        <v>1</v>
      </c>
      <c r="AI261" s="5">
        <f t="shared" si="63"/>
        <v>9</v>
      </c>
      <c r="AJ261" s="5">
        <f t="shared" si="64"/>
        <v>1</v>
      </c>
      <c r="AK261" s="5">
        <f t="shared" si="65"/>
        <v>0</v>
      </c>
      <c r="AL261" s="5">
        <f t="shared" si="66"/>
        <v>0</v>
      </c>
      <c r="AM261" s="5">
        <f t="shared" si="67"/>
        <v>0</v>
      </c>
      <c r="AN261" s="5">
        <f t="shared" si="68"/>
        <v>0</v>
      </c>
      <c r="AO261" s="5">
        <f t="shared" si="69"/>
        <v>1</v>
      </c>
    </row>
    <row r="262" spans="1:41" ht="12.75" customHeight="1" x14ac:dyDescent="0.2">
      <c r="A262" s="9">
        <v>2021</v>
      </c>
      <c r="B262" s="9">
        <v>123336</v>
      </c>
      <c r="C262" s="9" t="s">
        <v>958</v>
      </c>
      <c r="D262" s="9" t="s">
        <v>962</v>
      </c>
      <c r="E262" s="9" t="s">
        <v>1488</v>
      </c>
      <c r="F262" s="9" t="s">
        <v>1489</v>
      </c>
      <c r="G262" s="5">
        <f t="shared" si="35"/>
        <v>0</v>
      </c>
      <c r="H262" s="5">
        <f t="shared" si="36"/>
        <v>0</v>
      </c>
      <c r="I262" s="5">
        <f t="shared" si="37"/>
        <v>1</v>
      </c>
      <c r="J262" s="5">
        <f t="shared" si="38"/>
        <v>0</v>
      </c>
      <c r="K262" s="5">
        <f t="shared" si="39"/>
        <v>0</v>
      </c>
      <c r="L262" s="5">
        <f t="shared" si="40"/>
        <v>0</v>
      </c>
      <c r="M262" s="5">
        <f t="shared" si="41"/>
        <v>1</v>
      </c>
      <c r="N262" s="5">
        <f t="shared" si="42"/>
        <v>0</v>
      </c>
      <c r="O262" s="5">
        <f t="shared" si="43"/>
        <v>0</v>
      </c>
      <c r="P262" s="5">
        <f t="shared" si="44"/>
        <v>1</v>
      </c>
      <c r="Q262" s="5">
        <f t="shared" si="45"/>
        <v>0</v>
      </c>
      <c r="R262" s="5">
        <f t="shared" si="46"/>
        <v>9</v>
      </c>
      <c r="S262" s="5">
        <f t="shared" si="47"/>
        <v>0</v>
      </c>
      <c r="T262" s="5">
        <f t="shared" si="48"/>
        <v>0</v>
      </c>
      <c r="U262" s="5">
        <f t="shared" si="49"/>
        <v>0</v>
      </c>
      <c r="V262" s="5">
        <f t="shared" si="50"/>
        <v>0</v>
      </c>
      <c r="W262" s="5">
        <f t="shared" si="51"/>
        <v>9</v>
      </c>
      <c r="X262" s="5">
        <f t="shared" si="52"/>
        <v>0</v>
      </c>
      <c r="Y262" s="5">
        <f t="shared" si="53"/>
        <v>0</v>
      </c>
      <c r="Z262" s="5">
        <f t="shared" si="54"/>
        <v>0</v>
      </c>
      <c r="AA262" s="5">
        <f t="shared" si="55"/>
        <v>9</v>
      </c>
      <c r="AB262" s="5">
        <f t="shared" si="56"/>
        <v>0</v>
      </c>
      <c r="AC262" s="5">
        <f t="shared" si="57"/>
        <v>1</v>
      </c>
      <c r="AD262" s="5">
        <f t="shared" si="58"/>
        <v>0</v>
      </c>
      <c r="AE262" s="5">
        <f t="shared" si="59"/>
        <v>9</v>
      </c>
      <c r="AF262" s="5">
        <f t="shared" si="60"/>
        <v>9</v>
      </c>
      <c r="AG262" s="5">
        <f t="shared" si="61"/>
        <v>1</v>
      </c>
      <c r="AH262" s="5">
        <f t="shared" si="62"/>
        <v>1</v>
      </c>
      <c r="AI262" s="5">
        <f t="shared" si="63"/>
        <v>1</v>
      </c>
      <c r="AJ262" s="5">
        <f t="shared" si="64"/>
        <v>1</v>
      </c>
      <c r="AK262" s="5">
        <f t="shared" si="65"/>
        <v>1</v>
      </c>
      <c r="AL262" s="5">
        <f t="shared" si="66"/>
        <v>0</v>
      </c>
      <c r="AM262" s="5">
        <f t="shared" si="67"/>
        <v>1</v>
      </c>
      <c r="AN262" s="5">
        <f t="shared" si="68"/>
        <v>1</v>
      </c>
      <c r="AO262" s="5">
        <f t="shared" si="69"/>
        <v>1</v>
      </c>
    </row>
    <row r="263" spans="1:41" ht="12.75" customHeight="1" x14ac:dyDescent="0.2">
      <c r="A263" s="9">
        <v>2021</v>
      </c>
      <c r="B263" s="9">
        <v>1179970</v>
      </c>
      <c r="C263" s="9" t="s">
        <v>958</v>
      </c>
      <c r="D263" s="9" t="s">
        <v>963</v>
      </c>
      <c r="E263" s="9" t="s">
        <v>1490</v>
      </c>
      <c r="F263" s="9" t="s">
        <v>1491</v>
      </c>
      <c r="G263" s="5">
        <f t="shared" si="35"/>
        <v>0</v>
      </c>
      <c r="H263" s="5">
        <f t="shared" si="36"/>
        <v>0</v>
      </c>
      <c r="I263" s="5">
        <f t="shared" si="37"/>
        <v>1</v>
      </c>
      <c r="J263" s="5">
        <f t="shared" si="38"/>
        <v>0</v>
      </c>
      <c r="K263" s="5">
        <f t="shared" si="39"/>
        <v>1</v>
      </c>
      <c r="L263" s="5">
        <f t="shared" si="40"/>
        <v>0</v>
      </c>
      <c r="M263" s="5">
        <f t="shared" si="41"/>
        <v>1</v>
      </c>
      <c r="N263" s="5">
        <f t="shared" si="42"/>
        <v>0</v>
      </c>
      <c r="O263" s="5">
        <f t="shared" si="43"/>
        <v>0</v>
      </c>
      <c r="P263" s="5">
        <f t="shared" si="44"/>
        <v>0</v>
      </c>
      <c r="Q263" s="5">
        <f t="shared" si="45"/>
        <v>1</v>
      </c>
      <c r="R263" s="5">
        <f t="shared" si="46"/>
        <v>1</v>
      </c>
      <c r="S263" s="5">
        <f t="shared" si="47"/>
        <v>0</v>
      </c>
      <c r="T263" s="5">
        <f t="shared" si="48"/>
        <v>1</v>
      </c>
      <c r="U263" s="5">
        <f t="shared" si="49"/>
        <v>1</v>
      </c>
      <c r="V263" s="5">
        <f t="shared" si="50"/>
        <v>1</v>
      </c>
      <c r="W263" s="5">
        <f t="shared" si="51"/>
        <v>0</v>
      </c>
      <c r="X263" s="5">
        <f t="shared" si="52"/>
        <v>0</v>
      </c>
      <c r="Y263" s="5">
        <f t="shared" si="53"/>
        <v>9</v>
      </c>
      <c r="Z263" s="5">
        <f t="shared" si="54"/>
        <v>0</v>
      </c>
      <c r="AA263" s="5">
        <f t="shared" si="55"/>
        <v>1</v>
      </c>
      <c r="AB263" s="5">
        <f t="shared" si="56"/>
        <v>9</v>
      </c>
      <c r="AC263" s="5">
        <f t="shared" si="57"/>
        <v>1</v>
      </c>
      <c r="AD263" s="5">
        <f t="shared" si="58"/>
        <v>0</v>
      </c>
      <c r="AE263" s="5">
        <f t="shared" si="59"/>
        <v>1</v>
      </c>
      <c r="AF263" s="5">
        <f t="shared" si="60"/>
        <v>1</v>
      </c>
      <c r="AG263" s="5">
        <f t="shared" si="61"/>
        <v>1</v>
      </c>
      <c r="AH263" s="5">
        <f t="shared" si="62"/>
        <v>0</v>
      </c>
      <c r="AI263" s="5">
        <f t="shared" si="63"/>
        <v>1</v>
      </c>
      <c r="AJ263" s="5">
        <f t="shared" si="64"/>
        <v>0</v>
      </c>
      <c r="AK263" s="5">
        <f t="shared" si="65"/>
        <v>0</v>
      </c>
      <c r="AL263" s="5">
        <f t="shared" si="66"/>
        <v>1</v>
      </c>
      <c r="AM263" s="5">
        <f t="shared" si="67"/>
        <v>0</v>
      </c>
      <c r="AN263" s="5">
        <f t="shared" si="68"/>
        <v>0</v>
      </c>
      <c r="AO263" s="5">
        <f t="shared" si="69"/>
        <v>0</v>
      </c>
    </row>
    <row r="264" spans="1:41" ht="12.75" customHeight="1" x14ac:dyDescent="0.2">
      <c r="A264" s="9">
        <v>2021</v>
      </c>
      <c r="B264" s="9">
        <v>122845</v>
      </c>
      <c r="C264" s="9" t="s">
        <v>958</v>
      </c>
      <c r="D264" s="9" t="s">
        <v>1028</v>
      </c>
      <c r="E264" s="9" t="s">
        <v>1492</v>
      </c>
      <c r="F264" s="9" t="s">
        <v>1493</v>
      </c>
      <c r="G264" s="5">
        <f t="shared" si="35"/>
        <v>1</v>
      </c>
      <c r="H264" s="5">
        <f t="shared" si="36"/>
        <v>0</v>
      </c>
      <c r="I264" s="5">
        <f t="shared" si="37"/>
        <v>0</v>
      </c>
      <c r="J264" s="5">
        <f t="shared" si="38"/>
        <v>1</v>
      </c>
      <c r="K264" s="5">
        <f t="shared" si="39"/>
        <v>1</v>
      </c>
      <c r="L264" s="5">
        <f t="shared" si="40"/>
        <v>1</v>
      </c>
      <c r="M264" s="5">
        <f t="shared" si="41"/>
        <v>1</v>
      </c>
      <c r="N264" s="5">
        <f t="shared" si="42"/>
        <v>1</v>
      </c>
      <c r="O264" s="5">
        <f t="shared" si="43"/>
        <v>9</v>
      </c>
      <c r="P264" s="5">
        <f t="shared" si="44"/>
        <v>1</v>
      </c>
      <c r="Q264" s="5">
        <f t="shared" si="45"/>
        <v>0</v>
      </c>
      <c r="R264" s="5">
        <f t="shared" si="46"/>
        <v>1</v>
      </c>
      <c r="S264" s="5">
        <f t="shared" si="47"/>
        <v>1</v>
      </c>
      <c r="T264" s="5">
        <f t="shared" si="48"/>
        <v>0</v>
      </c>
      <c r="U264" s="5">
        <f t="shared" si="49"/>
        <v>1</v>
      </c>
      <c r="V264" s="5">
        <f t="shared" si="50"/>
        <v>0</v>
      </c>
      <c r="W264" s="5">
        <f t="shared" si="51"/>
        <v>9</v>
      </c>
      <c r="X264" s="5">
        <f t="shared" si="52"/>
        <v>9</v>
      </c>
      <c r="Y264" s="5">
        <f t="shared" si="53"/>
        <v>0</v>
      </c>
      <c r="Z264" s="5">
        <f t="shared" si="54"/>
        <v>1</v>
      </c>
      <c r="AA264" s="5">
        <f t="shared" si="55"/>
        <v>9</v>
      </c>
      <c r="AB264" s="5">
        <f t="shared" si="56"/>
        <v>0</v>
      </c>
      <c r="AC264" s="5">
        <f t="shared" si="57"/>
        <v>1</v>
      </c>
      <c r="AD264" s="5">
        <f t="shared" si="58"/>
        <v>0</v>
      </c>
      <c r="AE264" s="5">
        <f t="shared" si="59"/>
        <v>0</v>
      </c>
      <c r="AF264" s="5">
        <f t="shared" si="60"/>
        <v>0</v>
      </c>
      <c r="AG264" s="5">
        <f t="shared" si="61"/>
        <v>9</v>
      </c>
      <c r="AH264" s="5">
        <f t="shared" si="62"/>
        <v>0</v>
      </c>
      <c r="AI264" s="5">
        <f t="shared" si="63"/>
        <v>1</v>
      </c>
      <c r="AJ264" s="5">
        <f t="shared" si="64"/>
        <v>0</v>
      </c>
      <c r="AK264" s="5">
        <f t="shared" si="65"/>
        <v>0</v>
      </c>
      <c r="AL264" s="5" t="str">
        <f t="shared" si="66"/>
        <v>B</v>
      </c>
      <c r="AM264" s="5">
        <f t="shared" si="67"/>
        <v>8</v>
      </c>
      <c r="AN264" s="5">
        <f t="shared" si="68"/>
        <v>1</v>
      </c>
      <c r="AO264" s="5">
        <f t="shared" si="69"/>
        <v>0</v>
      </c>
    </row>
    <row r="265" spans="1:41" ht="12.75" customHeight="1" x14ac:dyDescent="0.2">
      <c r="A265" s="9">
        <v>2021</v>
      </c>
      <c r="B265" s="9">
        <v>1319230</v>
      </c>
      <c r="C265" s="9" t="s">
        <v>958</v>
      </c>
      <c r="D265" s="9" t="s">
        <v>980</v>
      </c>
      <c r="E265" s="9" t="s">
        <v>1494</v>
      </c>
      <c r="F265" s="9" t="s">
        <v>1495</v>
      </c>
      <c r="G265" s="5">
        <f t="shared" si="35"/>
        <v>0</v>
      </c>
      <c r="H265" s="5">
        <f t="shared" si="36"/>
        <v>0</v>
      </c>
      <c r="I265" s="5">
        <f t="shared" si="37"/>
        <v>0</v>
      </c>
      <c r="J265" s="5">
        <f t="shared" si="38"/>
        <v>1</v>
      </c>
      <c r="K265" s="5">
        <f t="shared" si="39"/>
        <v>1</v>
      </c>
      <c r="L265" s="5">
        <f t="shared" si="40"/>
        <v>1</v>
      </c>
      <c r="M265" s="5">
        <f t="shared" si="41"/>
        <v>1</v>
      </c>
      <c r="N265" s="5">
        <f t="shared" si="42"/>
        <v>0</v>
      </c>
      <c r="O265" s="5">
        <f t="shared" si="43"/>
        <v>0</v>
      </c>
      <c r="P265" s="5">
        <f t="shared" si="44"/>
        <v>1</v>
      </c>
      <c r="Q265" s="5">
        <f t="shared" si="45"/>
        <v>9</v>
      </c>
      <c r="R265" s="5">
        <f t="shared" si="46"/>
        <v>9</v>
      </c>
      <c r="S265" s="5">
        <f t="shared" si="47"/>
        <v>1</v>
      </c>
      <c r="T265" s="5">
        <f t="shared" si="48"/>
        <v>1</v>
      </c>
      <c r="U265" s="5">
        <f t="shared" si="49"/>
        <v>1</v>
      </c>
      <c r="V265" s="5">
        <f t="shared" si="50"/>
        <v>1</v>
      </c>
      <c r="W265" s="5">
        <f t="shared" si="51"/>
        <v>0</v>
      </c>
      <c r="X265" s="5">
        <f t="shared" si="52"/>
        <v>9</v>
      </c>
      <c r="Y265" s="5">
        <f t="shared" si="53"/>
        <v>0</v>
      </c>
      <c r="Z265" s="5">
        <f t="shared" si="54"/>
        <v>0</v>
      </c>
      <c r="AA265" s="5">
        <f t="shared" si="55"/>
        <v>0</v>
      </c>
      <c r="AB265" s="5">
        <f t="shared" si="56"/>
        <v>1</v>
      </c>
      <c r="AC265" s="5">
        <f t="shared" si="57"/>
        <v>1</v>
      </c>
      <c r="AD265" s="5">
        <f t="shared" si="58"/>
        <v>0</v>
      </c>
      <c r="AE265" s="5">
        <f t="shared" si="59"/>
        <v>1</v>
      </c>
      <c r="AF265" s="5">
        <f t="shared" si="60"/>
        <v>1</v>
      </c>
      <c r="AG265" s="5">
        <f t="shared" si="61"/>
        <v>9</v>
      </c>
      <c r="AH265" s="5">
        <f t="shared" si="62"/>
        <v>0</v>
      </c>
      <c r="AI265" s="5">
        <f t="shared" si="63"/>
        <v>0</v>
      </c>
      <c r="AJ265" s="5">
        <f t="shared" si="64"/>
        <v>0</v>
      </c>
      <c r="AK265" s="5">
        <f t="shared" si="65"/>
        <v>0</v>
      </c>
      <c r="AL265" s="5">
        <f t="shared" si="66"/>
        <v>0</v>
      </c>
      <c r="AM265" s="5">
        <f t="shared" si="67"/>
        <v>1</v>
      </c>
      <c r="AN265" s="5">
        <f t="shared" si="68"/>
        <v>0</v>
      </c>
      <c r="AO265" s="5">
        <f t="shared" si="69"/>
        <v>0</v>
      </c>
    </row>
    <row r="266" spans="1:41" ht="12.75" customHeight="1" x14ac:dyDescent="0.2">
      <c r="A266" s="9">
        <v>2021</v>
      </c>
      <c r="B266" s="9">
        <v>1308687</v>
      </c>
      <c r="C266" s="9" t="s">
        <v>958</v>
      </c>
      <c r="D266" s="9" t="s">
        <v>977</v>
      </c>
      <c r="E266" s="9" t="s">
        <v>1496</v>
      </c>
      <c r="F266" s="9" t="s">
        <v>1497</v>
      </c>
      <c r="G266" s="5">
        <f t="shared" si="35"/>
        <v>0</v>
      </c>
      <c r="H266" s="5">
        <f t="shared" si="36"/>
        <v>0</v>
      </c>
      <c r="I266" s="5">
        <f t="shared" si="37"/>
        <v>0</v>
      </c>
      <c r="J266" s="5">
        <f t="shared" si="38"/>
        <v>1</v>
      </c>
      <c r="K266" s="5">
        <f t="shared" si="39"/>
        <v>1</v>
      </c>
      <c r="L266" s="5">
        <f t="shared" si="40"/>
        <v>1</v>
      </c>
      <c r="M266" s="5">
        <f t="shared" si="41"/>
        <v>0</v>
      </c>
      <c r="N266" s="5">
        <f t="shared" si="42"/>
        <v>0</v>
      </c>
      <c r="O266" s="5">
        <f t="shared" si="43"/>
        <v>9</v>
      </c>
      <c r="P266" s="5">
        <f t="shared" si="44"/>
        <v>1</v>
      </c>
      <c r="Q266" s="5">
        <f t="shared" si="45"/>
        <v>1</v>
      </c>
      <c r="R266" s="5">
        <f t="shared" si="46"/>
        <v>9</v>
      </c>
      <c r="S266" s="5">
        <f t="shared" si="47"/>
        <v>0</v>
      </c>
      <c r="T266" s="5">
        <f t="shared" si="48"/>
        <v>1</v>
      </c>
      <c r="U266" s="5">
        <f t="shared" si="49"/>
        <v>1</v>
      </c>
      <c r="V266" s="5">
        <f t="shared" si="50"/>
        <v>9</v>
      </c>
      <c r="W266" s="5">
        <f t="shared" si="51"/>
        <v>9</v>
      </c>
      <c r="X266" s="5">
        <f t="shared" si="52"/>
        <v>0</v>
      </c>
      <c r="Y266" s="5">
        <f t="shared" si="53"/>
        <v>1</v>
      </c>
      <c r="Z266" s="5">
        <f t="shared" si="54"/>
        <v>0</v>
      </c>
      <c r="AA266" s="5">
        <f t="shared" si="55"/>
        <v>0</v>
      </c>
      <c r="AB266" s="5">
        <f t="shared" si="56"/>
        <v>9</v>
      </c>
      <c r="AC266" s="5">
        <f t="shared" si="57"/>
        <v>1</v>
      </c>
      <c r="AD266" s="5">
        <f t="shared" si="58"/>
        <v>9</v>
      </c>
      <c r="AE266" s="5">
        <f t="shared" si="59"/>
        <v>0</v>
      </c>
      <c r="AF266" s="5">
        <f t="shared" si="60"/>
        <v>0</v>
      </c>
      <c r="AG266" s="5">
        <f t="shared" si="61"/>
        <v>1</v>
      </c>
      <c r="AH266" s="5">
        <f t="shared" si="62"/>
        <v>1</v>
      </c>
      <c r="AI266" s="5">
        <f t="shared" si="63"/>
        <v>9</v>
      </c>
      <c r="AJ266" s="5">
        <f t="shared" si="64"/>
        <v>1</v>
      </c>
      <c r="AK266" s="5">
        <f t="shared" si="65"/>
        <v>0</v>
      </c>
      <c r="AL266" s="5">
        <f t="shared" si="66"/>
        <v>0</v>
      </c>
      <c r="AM266" s="5">
        <f t="shared" si="67"/>
        <v>1</v>
      </c>
      <c r="AN266" s="5">
        <f t="shared" si="68"/>
        <v>0</v>
      </c>
      <c r="AO266" s="5">
        <f t="shared" si="69"/>
        <v>0</v>
      </c>
    </row>
    <row r="267" spans="1:41" ht="12.75" customHeight="1" x14ac:dyDescent="0.2">
      <c r="A267" s="9">
        <v>2021</v>
      </c>
      <c r="B267" s="9">
        <v>1103909</v>
      </c>
      <c r="C267" s="9" t="s">
        <v>958</v>
      </c>
      <c r="D267" s="9" t="s">
        <v>1061</v>
      </c>
      <c r="E267" s="9" t="s">
        <v>1498</v>
      </c>
      <c r="F267" s="9" t="s">
        <v>1499</v>
      </c>
      <c r="G267" s="5">
        <f t="shared" si="35"/>
        <v>0</v>
      </c>
      <c r="H267" s="5">
        <f t="shared" si="36"/>
        <v>0</v>
      </c>
      <c r="I267" s="5">
        <f t="shared" si="37"/>
        <v>0</v>
      </c>
      <c r="J267" s="5">
        <f t="shared" si="38"/>
        <v>1</v>
      </c>
      <c r="K267" s="5">
        <f t="shared" si="39"/>
        <v>1</v>
      </c>
      <c r="L267" s="5">
        <f t="shared" si="40"/>
        <v>0</v>
      </c>
      <c r="M267" s="5">
        <f t="shared" si="41"/>
        <v>1</v>
      </c>
      <c r="N267" s="5">
        <f t="shared" si="42"/>
        <v>0</v>
      </c>
      <c r="O267" s="5">
        <f t="shared" si="43"/>
        <v>0</v>
      </c>
      <c r="P267" s="5">
        <f t="shared" si="44"/>
        <v>0</v>
      </c>
      <c r="Q267" s="5">
        <f t="shared" si="45"/>
        <v>1</v>
      </c>
      <c r="R267" s="5">
        <f t="shared" si="46"/>
        <v>1</v>
      </c>
      <c r="S267" s="5">
        <f t="shared" si="47"/>
        <v>9</v>
      </c>
      <c r="T267" s="5">
        <f t="shared" si="48"/>
        <v>0</v>
      </c>
      <c r="U267" s="5">
        <f t="shared" si="49"/>
        <v>0</v>
      </c>
      <c r="V267" s="5">
        <f t="shared" si="50"/>
        <v>1</v>
      </c>
      <c r="W267" s="5">
        <f t="shared" si="51"/>
        <v>1</v>
      </c>
      <c r="X267" s="5">
        <f t="shared" si="52"/>
        <v>0</v>
      </c>
      <c r="Y267" s="5">
        <f t="shared" si="53"/>
        <v>9</v>
      </c>
      <c r="Z267" s="5">
        <f t="shared" si="54"/>
        <v>1</v>
      </c>
      <c r="AA267" s="5">
        <f t="shared" si="55"/>
        <v>9</v>
      </c>
      <c r="AB267" s="5">
        <f t="shared" si="56"/>
        <v>9</v>
      </c>
      <c r="AC267" s="5">
        <f t="shared" si="57"/>
        <v>9</v>
      </c>
      <c r="AD267" s="5">
        <f t="shared" si="58"/>
        <v>9</v>
      </c>
      <c r="AE267" s="5">
        <f t="shared" si="59"/>
        <v>1</v>
      </c>
      <c r="AF267" s="5">
        <f t="shared" si="60"/>
        <v>9</v>
      </c>
      <c r="AG267" s="5">
        <f t="shared" si="61"/>
        <v>1</v>
      </c>
      <c r="AH267" s="5">
        <f t="shared" si="62"/>
        <v>1</v>
      </c>
      <c r="AI267" s="5">
        <f t="shared" si="63"/>
        <v>1</v>
      </c>
      <c r="AJ267" s="5">
        <f t="shared" si="64"/>
        <v>0</v>
      </c>
      <c r="AK267" s="5">
        <f t="shared" si="65"/>
        <v>0</v>
      </c>
      <c r="AL267" s="5">
        <f t="shared" si="66"/>
        <v>1</v>
      </c>
      <c r="AM267" s="5">
        <f t="shared" si="67"/>
        <v>0</v>
      </c>
      <c r="AN267" s="5">
        <f t="shared" si="68"/>
        <v>0</v>
      </c>
      <c r="AO267" s="5">
        <f t="shared" si="69"/>
        <v>0</v>
      </c>
    </row>
    <row r="268" spans="1:41" ht="12.75" customHeight="1" x14ac:dyDescent="0.2">
      <c r="A268" s="9">
        <v>2021</v>
      </c>
      <c r="B268" s="9">
        <v>1308687</v>
      </c>
      <c r="C268" s="9" t="s">
        <v>958</v>
      </c>
      <c r="D268" s="9" t="s">
        <v>977</v>
      </c>
      <c r="E268" s="9" t="s">
        <v>1500</v>
      </c>
      <c r="F268" s="9" t="s">
        <v>1501</v>
      </c>
      <c r="G268" s="5">
        <f t="shared" si="35"/>
        <v>0</v>
      </c>
      <c r="H268" s="5">
        <f t="shared" si="36"/>
        <v>0</v>
      </c>
      <c r="I268" s="5">
        <f t="shared" si="37"/>
        <v>1</v>
      </c>
      <c r="J268" s="5">
        <f t="shared" si="38"/>
        <v>0</v>
      </c>
      <c r="K268" s="5">
        <f t="shared" si="39"/>
        <v>1</v>
      </c>
      <c r="L268" s="5">
        <f t="shared" si="40"/>
        <v>0</v>
      </c>
      <c r="M268" s="5">
        <f t="shared" si="41"/>
        <v>0</v>
      </c>
      <c r="N268" s="5">
        <f t="shared" si="42"/>
        <v>0</v>
      </c>
      <c r="O268" s="5">
        <f t="shared" si="43"/>
        <v>9</v>
      </c>
      <c r="P268" s="5">
        <f t="shared" si="44"/>
        <v>1</v>
      </c>
      <c r="Q268" s="5">
        <f t="shared" si="45"/>
        <v>1</v>
      </c>
      <c r="R268" s="5">
        <f t="shared" si="46"/>
        <v>9</v>
      </c>
      <c r="S268" s="5">
        <f t="shared" si="47"/>
        <v>1</v>
      </c>
      <c r="T268" s="5">
        <f t="shared" si="48"/>
        <v>0</v>
      </c>
      <c r="U268" s="5">
        <f t="shared" si="49"/>
        <v>1</v>
      </c>
      <c r="V268" s="5">
        <f t="shared" si="50"/>
        <v>9</v>
      </c>
      <c r="W268" s="5">
        <f t="shared" si="51"/>
        <v>9</v>
      </c>
      <c r="X268" s="5">
        <f t="shared" si="52"/>
        <v>1</v>
      </c>
      <c r="Y268" s="5">
        <f t="shared" si="53"/>
        <v>0</v>
      </c>
      <c r="Z268" s="5">
        <f t="shared" si="54"/>
        <v>0</v>
      </c>
      <c r="AA268" s="5">
        <f t="shared" si="55"/>
        <v>0</v>
      </c>
      <c r="AB268" s="5">
        <f t="shared" si="56"/>
        <v>9</v>
      </c>
      <c r="AC268" s="5">
        <f t="shared" si="57"/>
        <v>0</v>
      </c>
      <c r="AD268" s="5">
        <f t="shared" si="58"/>
        <v>9</v>
      </c>
      <c r="AE268" s="5">
        <f t="shared" si="59"/>
        <v>0</v>
      </c>
      <c r="AF268" s="5">
        <f t="shared" si="60"/>
        <v>1</v>
      </c>
      <c r="AG268" s="5">
        <f t="shared" si="61"/>
        <v>0</v>
      </c>
      <c r="AH268" s="5">
        <f t="shared" si="62"/>
        <v>0</v>
      </c>
      <c r="AI268" s="5">
        <f t="shared" si="63"/>
        <v>9</v>
      </c>
      <c r="AJ268" s="5">
        <f t="shared" si="64"/>
        <v>1</v>
      </c>
      <c r="AK268" s="5">
        <f t="shared" si="65"/>
        <v>0</v>
      </c>
      <c r="AL268" s="5">
        <f t="shared" si="66"/>
        <v>1</v>
      </c>
      <c r="AM268" s="5">
        <f t="shared" si="67"/>
        <v>0</v>
      </c>
      <c r="AN268" s="5">
        <f t="shared" si="68"/>
        <v>1</v>
      </c>
      <c r="AO268" s="5">
        <f t="shared" si="69"/>
        <v>1</v>
      </c>
    </row>
    <row r="269" spans="1:41" ht="12.75" customHeight="1" x14ac:dyDescent="0.2">
      <c r="A269" s="9">
        <v>2021</v>
      </c>
      <c r="B269" s="9">
        <v>1308687</v>
      </c>
      <c r="C269" s="9" t="s">
        <v>958</v>
      </c>
      <c r="D269" s="9" t="s">
        <v>977</v>
      </c>
      <c r="E269" s="9" t="s">
        <v>1502</v>
      </c>
      <c r="F269" s="9" t="s">
        <v>1503</v>
      </c>
      <c r="G269" s="5">
        <f t="shared" si="35"/>
        <v>0</v>
      </c>
      <c r="H269" s="5">
        <f t="shared" si="36"/>
        <v>0</v>
      </c>
      <c r="I269" s="5">
        <f t="shared" si="37"/>
        <v>1</v>
      </c>
      <c r="J269" s="5">
        <f t="shared" si="38"/>
        <v>0</v>
      </c>
      <c r="K269" s="5">
        <f t="shared" si="39"/>
        <v>1</v>
      </c>
      <c r="L269" s="5">
        <f t="shared" si="40"/>
        <v>1</v>
      </c>
      <c r="M269" s="5">
        <f t="shared" si="41"/>
        <v>0</v>
      </c>
      <c r="N269" s="5">
        <f t="shared" si="42"/>
        <v>0</v>
      </c>
      <c r="O269" s="5">
        <f t="shared" si="43"/>
        <v>9</v>
      </c>
      <c r="P269" s="5">
        <f t="shared" si="44"/>
        <v>1</v>
      </c>
      <c r="Q269" s="5">
        <f t="shared" si="45"/>
        <v>0</v>
      </c>
      <c r="R269" s="5">
        <f t="shared" si="46"/>
        <v>9</v>
      </c>
      <c r="S269" s="5">
        <f t="shared" si="47"/>
        <v>1</v>
      </c>
      <c r="T269" s="5">
        <f t="shared" si="48"/>
        <v>0</v>
      </c>
      <c r="U269" s="5">
        <f t="shared" si="49"/>
        <v>1</v>
      </c>
      <c r="V269" s="5">
        <f t="shared" si="50"/>
        <v>9</v>
      </c>
      <c r="W269" s="5">
        <f t="shared" si="51"/>
        <v>9</v>
      </c>
      <c r="X269" s="5">
        <f t="shared" si="52"/>
        <v>1</v>
      </c>
      <c r="Y269" s="5">
        <f t="shared" si="53"/>
        <v>0</v>
      </c>
      <c r="Z269" s="5">
        <f t="shared" si="54"/>
        <v>1</v>
      </c>
      <c r="AA269" s="5">
        <f t="shared" si="55"/>
        <v>0</v>
      </c>
      <c r="AB269" s="5">
        <f t="shared" si="56"/>
        <v>9</v>
      </c>
      <c r="AC269" s="5">
        <f t="shared" si="57"/>
        <v>0</v>
      </c>
      <c r="AD269" s="5">
        <f t="shared" si="58"/>
        <v>9</v>
      </c>
      <c r="AE269" s="5">
        <f t="shared" si="59"/>
        <v>1</v>
      </c>
      <c r="AF269" s="5">
        <f t="shared" si="60"/>
        <v>0</v>
      </c>
      <c r="AG269" s="5">
        <f t="shared" si="61"/>
        <v>1</v>
      </c>
      <c r="AH269" s="5">
        <f t="shared" si="62"/>
        <v>0</v>
      </c>
      <c r="AI269" s="5">
        <f t="shared" si="63"/>
        <v>9</v>
      </c>
      <c r="AJ269" s="5">
        <f t="shared" si="64"/>
        <v>1</v>
      </c>
      <c r="AK269" s="5">
        <f t="shared" si="65"/>
        <v>0</v>
      </c>
      <c r="AL269" s="5">
        <f t="shared" si="66"/>
        <v>1</v>
      </c>
      <c r="AM269" s="5">
        <f t="shared" si="67"/>
        <v>0</v>
      </c>
      <c r="AN269" s="5">
        <f t="shared" si="68"/>
        <v>0</v>
      </c>
      <c r="AO269" s="5">
        <f t="shared" si="69"/>
        <v>1</v>
      </c>
    </row>
    <row r="270" spans="1:41" ht="12.75" customHeight="1" x14ac:dyDescent="0.2">
      <c r="A270" s="9">
        <v>2021</v>
      </c>
      <c r="B270" s="9">
        <v>123336</v>
      </c>
      <c r="C270" s="9" t="s">
        <v>958</v>
      </c>
      <c r="D270" s="9" t="s">
        <v>962</v>
      </c>
      <c r="E270" s="9" t="s">
        <v>1504</v>
      </c>
      <c r="F270" s="9" t="s">
        <v>1505</v>
      </c>
      <c r="G270" s="5">
        <f t="shared" si="35"/>
        <v>1</v>
      </c>
      <c r="H270" s="5">
        <f t="shared" si="36"/>
        <v>0</v>
      </c>
      <c r="I270" s="5">
        <f t="shared" si="37"/>
        <v>1</v>
      </c>
      <c r="J270" s="5">
        <f t="shared" si="38"/>
        <v>0</v>
      </c>
      <c r="K270" s="5">
        <f t="shared" si="39"/>
        <v>0</v>
      </c>
      <c r="L270" s="5">
        <f t="shared" si="40"/>
        <v>1</v>
      </c>
      <c r="M270" s="5">
        <f t="shared" si="41"/>
        <v>0</v>
      </c>
      <c r="N270" s="5">
        <f t="shared" si="42"/>
        <v>0</v>
      </c>
      <c r="O270" s="5">
        <f t="shared" si="43"/>
        <v>0</v>
      </c>
      <c r="P270" s="5">
        <f t="shared" si="44"/>
        <v>1</v>
      </c>
      <c r="Q270" s="5">
        <f t="shared" si="45"/>
        <v>0</v>
      </c>
      <c r="R270" s="5">
        <f t="shared" si="46"/>
        <v>9</v>
      </c>
      <c r="S270" s="5">
        <f t="shared" si="47"/>
        <v>0</v>
      </c>
      <c r="T270" s="5">
        <f t="shared" si="48"/>
        <v>0</v>
      </c>
      <c r="U270" s="5">
        <f t="shared" si="49"/>
        <v>0</v>
      </c>
      <c r="V270" s="5">
        <f t="shared" si="50"/>
        <v>0</v>
      </c>
      <c r="W270" s="5">
        <f t="shared" si="51"/>
        <v>9</v>
      </c>
      <c r="X270" s="5">
        <f t="shared" si="52"/>
        <v>1</v>
      </c>
      <c r="Y270" s="5">
        <f t="shared" si="53"/>
        <v>1</v>
      </c>
      <c r="Z270" s="5">
        <f t="shared" si="54"/>
        <v>0</v>
      </c>
      <c r="AA270" s="5">
        <f t="shared" si="55"/>
        <v>9</v>
      </c>
      <c r="AB270" s="5">
        <f t="shared" si="56"/>
        <v>0</v>
      </c>
      <c r="AC270" s="5">
        <f t="shared" si="57"/>
        <v>1</v>
      </c>
      <c r="AD270" s="5">
        <f t="shared" si="58"/>
        <v>0</v>
      </c>
      <c r="AE270" s="5">
        <f t="shared" si="59"/>
        <v>9</v>
      </c>
      <c r="AF270" s="5">
        <f t="shared" si="60"/>
        <v>9</v>
      </c>
      <c r="AG270" s="5">
        <f t="shared" si="61"/>
        <v>0</v>
      </c>
      <c r="AH270" s="5">
        <f t="shared" si="62"/>
        <v>1</v>
      </c>
      <c r="AI270" s="5">
        <f t="shared" si="63"/>
        <v>1</v>
      </c>
      <c r="AJ270" s="5">
        <f t="shared" si="64"/>
        <v>1</v>
      </c>
      <c r="AK270" s="5">
        <f t="shared" si="65"/>
        <v>1</v>
      </c>
      <c r="AL270" s="5">
        <f t="shared" si="66"/>
        <v>0</v>
      </c>
      <c r="AM270" s="5">
        <f t="shared" si="67"/>
        <v>0</v>
      </c>
      <c r="AN270" s="5">
        <f t="shared" si="68"/>
        <v>0</v>
      </c>
      <c r="AO270" s="5">
        <f t="shared" si="69"/>
        <v>1</v>
      </c>
    </row>
    <row r="271" spans="1:41" ht="12.75" customHeight="1" x14ac:dyDescent="0.2">
      <c r="A271" s="9">
        <v>2021</v>
      </c>
      <c r="B271" s="9">
        <v>1103909</v>
      </c>
      <c r="C271" s="9" t="s">
        <v>958</v>
      </c>
      <c r="D271" s="9" t="s">
        <v>1061</v>
      </c>
      <c r="E271" s="9" t="s">
        <v>1506</v>
      </c>
      <c r="F271" s="9" t="s">
        <v>1507</v>
      </c>
      <c r="G271" s="5">
        <f t="shared" si="35"/>
        <v>0</v>
      </c>
      <c r="H271" s="5">
        <f t="shared" si="36"/>
        <v>1</v>
      </c>
      <c r="I271" s="5">
        <f t="shared" si="37"/>
        <v>0</v>
      </c>
      <c r="J271" s="5">
        <f t="shared" si="38"/>
        <v>0</v>
      </c>
      <c r="K271" s="5">
        <f t="shared" si="39"/>
        <v>0</v>
      </c>
      <c r="L271" s="5">
        <f t="shared" si="40"/>
        <v>1</v>
      </c>
      <c r="M271" s="5">
        <f t="shared" si="41"/>
        <v>0</v>
      </c>
      <c r="N271" s="5">
        <f t="shared" si="42"/>
        <v>1</v>
      </c>
      <c r="O271" s="5">
        <f t="shared" si="43"/>
        <v>0</v>
      </c>
      <c r="P271" s="5">
        <f t="shared" si="44"/>
        <v>1</v>
      </c>
      <c r="Q271" s="5">
        <f t="shared" si="45"/>
        <v>0</v>
      </c>
      <c r="R271" s="5">
        <f t="shared" si="46"/>
        <v>1</v>
      </c>
      <c r="S271" s="5">
        <f t="shared" si="47"/>
        <v>9</v>
      </c>
      <c r="T271" s="5">
        <f t="shared" si="48"/>
        <v>0</v>
      </c>
      <c r="U271" s="5">
        <f t="shared" si="49"/>
        <v>0</v>
      </c>
      <c r="V271" s="5">
        <f t="shared" si="50"/>
        <v>0</v>
      </c>
      <c r="W271" s="5">
        <f t="shared" si="51"/>
        <v>0</v>
      </c>
      <c r="X271" s="5">
        <f t="shared" si="52"/>
        <v>1</v>
      </c>
      <c r="Y271" s="5">
        <f t="shared" si="53"/>
        <v>9</v>
      </c>
      <c r="Z271" s="5">
        <f t="shared" si="54"/>
        <v>1</v>
      </c>
      <c r="AA271" s="5">
        <f t="shared" si="55"/>
        <v>9</v>
      </c>
      <c r="AB271" s="5">
        <f t="shared" si="56"/>
        <v>9</v>
      </c>
      <c r="AC271" s="5">
        <f t="shared" si="57"/>
        <v>9</v>
      </c>
      <c r="AD271" s="5">
        <f t="shared" si="58"/>
        <v>9</v>
      </c>
      <c r="AE271" s="5">
        <f t="shared" si="59"/>
        <v>1</v>
      </c>
      <c r="AF271" s="5">
        <f t="shared" si="60"/>
        <v>9</v>
      </c>
      <c r="AG271" s="5">
        <f t="shared" si="61"/>
        <v>1</v>
      </c>
      <c r="AH271" s="5">
        <f t="shared" si="62"/>
        <v>1</v>
      </c>
      <c r="AI271" s="5">
        <f t="shared" si="63"/>
        <v>0</v>
      </c>
      <c r="AJ271" s="5">
        <f t="shared" si="64"/>
        <v>0</v>
      </c>
      <c r="AK271" s="5">
        <f t="shared" si="65"/>
        <v>0</v>
      </c>
      <c r="AL271" s="5">
        <f t="shared" si="66"/>
        <v>1</v>
      </c>
      <c r="AM271" s="5">
        <f t="shared" si="67"/>
        <v>1</v>
      </c>
      <c r="AN271" s="5">
        <f t="shared" si="68"/>
        <v>0</v>
      </c>
      <c r="AO271" s="5">
        <f t="shared" si="69"/>
        <v>0</v>
      </c>
    </row>
    <row r="272" spans="1:41" ht="12.75" customHeight="1" x14ac:dyDescent="0.2">
      <c r="A272" s="9">
        <v>2021</v>
      </c>
      <c r="B272" s="9">
        <v>1103909</v>
      </c>
      <c r="C272" s="9" t="s">
        <v>958</v>
      </c>
      <c r="D272" s="9" t="s">
        <v>1061</v>
      </c>
      <c r="E272" s="9" t="s">
        <v>1508</v>
      </c>
      <c r="F272" s="9" t="s">
        <v>1509</v>
      </c>
      <c r="G272" s="5">
        <f t="shared" si="35"/>
        <v>0</v>
      </c>
      <c r="H272" s="5">
        <f t="shared" si="36"/>
        <v>0</v>
      </c>
      <c r="I272" s="5">
        <f t="shared" si="37"/>
        <v>0</v>
      </c>
      <c r="J272" s="5">
        <f t="shared" si="38"/>
        <v>0</v>
      </c>
      <c r="K272" s="5">
        <f t="shared" si="39"/>
        <v>1</v>
      </c>
      <c r="L272" s="5">
        <f t="shared" si="40"/>
        <v>1</v>
      </c>
      <c r="M272" s="5">
        <f t="shared" si="41"/>
        <v>0</v>
      </c>
      <c r="N272" s="5">
        <f t="shared" si="42"/>
        <v>0</v>
      </c>
      <c r="O272" s="5">
        <f t="shared" si="43"/>
        <v>1</v>
      </c>
      <c r="P272" s="5">
        <f t="shared" si="44"/>
        <v>0</v>
      </c>
      <c r="Q272" s="5">
        <f t="shared" si="45"/>
        <v>0</v>
      </c>
      <c r="R272" s="5">
        <f t="shared" si="46"/>
        <v>1</v>
      </c>
      <c r="S272" s="5">
        <f t="shared" si="47"/>
        <v>9</v>
      </c>
      <c r="T272" s="5">
        <f t="shared" si="48"/>
        <v>0</v>
      </c>
      <c r="U272" s="5">
        <f t="shared" si="49"/>
        <v>0</v>
      </c>
      <c r="V272" s="5">
        <f t="shared" si="50"/>
        <v>0</v>
      </c>
      <c r="W272" s="5">
        <f t="shared" si="51"/>
        <v>0</v>
      </c>
      <c r="X272" s="5">
        <f t="shared" si="52"/>
        <v>1</v>
      </c>
      <c r="Y272" s="5">
        <f t="shared" si="53"/>
        <v>9</v>
      </c>
      <c r="Z272" s="5">
        <f t="shared" si="54"/>
        <v>0</v>
      </c>
      <c r="AA272" s="5">
        <f t="shared" si="55"/>
        <v>9</v>
      </c>
      <c r="AB272" s="5">
        <f t="shared" si="56"/>
        <v>9</v>
      </c>
      <c r="AC272" s="5">
        <f t="shared" si="57"/>
        <v>9</v>
      </c>
      <c r="AD272" s="5">
        <f t="shared" si="58"/>
        <v>9</v>
      </c>
      <c r="AE272" s="5">
        <f t="shared" si="59"/>
        <v>0</v>
      </c>
      <c r="AF272" s="5">
        <f t="shared" si="60"/>
        <v>9</v>
      </c>
      <c r="AG272" s="5">
        <f t="shared" si="61"/>
        <v>1</v>
      </c>
      <c r="AH272" s="5">
        <f t="shared" si="62"/>
        <v>1</v>
      </c>
      <c r="AI272" s="5">
        <f t="shared" si="63"/>
        <v>1</v>
      </c>
      <c r="AJ272" s="5">
        <f t="shared" si="64"/>
        <v>1</v>
      </c>
      <c r="AK272" s="5">
        <f t="shared" si="65"/>
        <v>0</v>
      </c>
      <c r="AL272" s="5">
        <f t="shared" si="66"/>
        <v>1</v>
      </c>
      <c r="AM272" s="5">
        <f t="shared" si="67"/>
        <v>0</v>
      </c>
      <c r="AN272" s="5">
        <f t="shared" si="68"/>
        <v>0</v>
      </c>
      <c r="AO272" s="5">
        <f t="shared" si="69"/>
        <v>1</v>
      </c>
    </row>
    <row r="273" spans="1:41" ht="12.75" customHeight="1" x14ac:dyDescent="0.2">
      <c r="A273" s="9">
        <v>2021</v>
      </c>
      <c r="B273" s="9">
        <v>1127924</v>
      </c>
      <c r="C273" s="9" t="s">
        <v>958</v>
      </c>
      <c r="D273" s="9" t="s">
        <v>959</v>
      </c>
      <c r="E273" s="9" t="s">
        <v>1510</v>
      </c>
      <c r="F273" s="9" t="s">
        <v>1511</v>
      </c>
      <c r="G273" s="5">
        <f t="shared" si="35"/>
        <v>1</v>
      </c>
      <c r="H273" s="5">
        <f t="shared" si="36"/>
        <v>0</v>
      </c>
      <c r="I273" s="5">
        <f t="shared" si="37"/>
        <v>1</v>
      </c>
      <c r="J273" s="5">
        <f t="shared" si="38"/>
        <v>0</v>
      </c>
      <c r="K273" s="5">
        <f t="shared" si="39"/>
        <v>1</v>
      </c>
      <c r="L273" s="5">
        <f t="shared" si="40"/>
        <v>1</v>
      </c>
      <c r="M273" s="5">
        <f t="shared" si="41"/>
        <v>1</v>
      </c>
      <c r="N273" s="5">
        <f t="shared" si="42"/>
        <v>0</v>
      </c>
      <c r="O273" s="5">
        <f t="shared" si="43"/>
        <v>9</v>
      </c>
      <c r="P273" s="5">
        <f t="shared" si="44"/>
        <v>1</v>
      </c>
      <c r="Q273" s="5">
        <f t="shared" si="45"/>
        <v>1</v>
      </c>
      <c r="R273" s="5">
        <f t="shared" si="46"/>
        <v>1</v>
      </c>
      <c r="S273" s="5">
        <f t="shared" si="47"/>
        <v>0</v>
      </c>
      <c r="T273" s="5">
        <f t="shared" si="48"/>
        <v>0</v>
      </c>
      <c r="U273" s="5">
        <f t="shared" si="49"/>
        <v>1</v>
      </c>
      <c r="V273" s="5">
        <f t="shared" si="50"/>
        <v>0</v>
      </c>
      <c r="W273" s="5">
        <f t="shared" si="51"/>
        <v>0</v>
      </c>
      <c r="X273" s="5">
        <f t="shared" si="52"/>
        <v>1</v>
      </c>
      <c r="Y273" s="5">
        <f t="shared" si="53"/>
        <v>1</v>
      </c>
      <c r="Z273" s="5">
        <f t="shared" si="54"/>
        <v>0</v>
      </c>
      <c r="AA273" s="5">
        <f t="shared" si="55"/>
        <v>0</v>
      </c>
      <c r="AB273" s="5">
        <f t="shared" si="56"/>
        <v>9</v>
      </c>
      <c r="AC273" s="5">
        <f t="shared" si="57"/>
        <v>1</v>
      </c>
      <c r="AD273" s="5">
        <f t="shared" si="58"/>
        <v>9</v>
      </c>
      <c r="AE273" s="5">
        <f t="shared" si="59"/>
        <v>9</v>
      </c>
      <c r="AF273" s="5">
        <f t="shared" si="60"/>
        <v>0</v>
      </c>
      <c r="AG273" s="5">
        <f t="shared" si="61"/>
        <v>0</v>
      </c>
      <c r="AH273" s="5">
        <f t="shared" si="62"/>
        <v>1</v>
      </c>
      <c r="AI273" s="5">
        <f t="shared" si="63"/>
        <v>0</v>
      </c>
      <c r="AJ273" s="5">
        <f t="shared" si="64"/>
        <v>0</v>
      </c>
      <c r="AK273" s="5">
        <f t="shared" si="65"/>
        <v>0</v>
      </c>
      <c r="AL273" s="5">
        <f t="shared" si="66"/>
        <v>0</v>
      </c>
      <c r="AM273" s="5">
        <f t="shared" si="67"/>
        <v>0</v>
      </c>
      <c r="AN273" s="5">
        <f t="shared" si="68"/>
        <v>1</v>
      </c>
      <c r="AO273" s="5">
        <f t="shared" si="69"/>
        <v>0</v>
      </c>
    </row>
    <row r="274" spans="1:41" ht="12.75" customHeight="1" x14ac:dyDescent="0.2">
      <c r="A274" s="9">
        <v>2021</v>
      </c>
      <c r="B274" s="9">
        <v>122845</v>
      </c>
      <c r="C274" s="9" t="s">
        <v>958</v>
      </c>
      <c r="D274" s="9" t="s">
        <v>1028</v>
      </c>
      <c r="E274" s="9" t="s">
        <v>1512</v>
      </c>
      <c r="F274" s="9" t="s">
        <v>1513</v>
      </c>
      <c r="G274" s="5">
        <f t="shared" si="35"/>
        <v>1</v>
      </c>
      <c r="H274" s="5">
        <f t="shared" si="36"/>
        <v>1</v>
      </c>
      <c r="I274" s="5">
        <f t="shared" si="37"/>
        <v>0</v>
      </c>
      <c r="J274" s="5">
        <f t="shared" si="38"/>
        <v>0</v>
      </c>
      <c r="K274" s="5">
        <f t="shared" si="39"/>
        <v>1</v>
      </c>
      <c r="L274" s="5">
        <f t="shared" si="40"/>
        <v>0</v>
      </c>
      <c r="M274" s="5" t="str">
        <f t="shared" si="41"/>
        <v>B</v>
      </c>
      <c r="N274" s="5" t="str">
        <f t="shared" si="42"/>
        <v>B</v>
      </c>
      <c r="O274" s="5">
        <f t="shared" si="43"/>
        <v>9</v>
      </c>
      <c r="P274" s="5">
        <f t="shared" si="44"/>
        <v>1</v>
      </c>
      <c r="Q274" s="5">
        <f t="shared" si="45"/>
        <v>1</v>
      </c>
      <c r="R274" s="5">
        <f t="shared" si="46"/>
        <v>1</v>
      </c>
      <c r="S274" s="5">
        <f t="shared" si="47"/>
        <v>0</v>
      </c>
      <c r="T274" s="5">
        <f t="shared" si="48"/>
        <v>1</v>
      </c>
      <c r="U274" s="5">
        <f t="shared" si="49"/>
        <v>1</v>
      </c>
      <c r="V274" s="5">
        <f t="shared" si="50"/>
        <v>1</v>
      </c>
      <c r="W274" s="5">
        <f t="shared" si="51"/>
        <v>9</v>
      </c>
      <c r="X274" s="5">
        <f t="shared" si="52"/>
        <v>9</v>
      </c>
      <c r="Y274" s="5">
        <f t="shared" si="53"/>
        <v>0</v>
      </c>
      <c r="Z274" s="5">
        <f t="shared" si="54"/>
        <v>0</v>
      </c>
      <c r="AA274" s="5">
        <f t="shared" si="55"/>
        <v>9</v>
      </c>
      <c r="AB274" s="5">
        <f t="shared" si="56"/>
        <v>0</v>
      </c>
      <c r="AC274" s="5">
        <f t="shared" si="57"/>
        <v>1</v>
      </c>
      <c r="AD274" s="5">
        <f t="shared" si="58"/>
        <v>0</v>
      </c>
      <c r="AE274" s="5">
        <f t="shared" si="59"/>
        <v>0</v>
      </c>
      <c r="AF274" s="5">
        <f t="shared" si="60"/>
        <v>0</v>
      </c>
      <c r="AG274" s="5">
        <f t="shared" si="61"/>
        <v>9</v>
      </c>
      <c r="AH274" s="5">
        <f t="shared" si="62"/>
        <v>1</v>
      </c>
      <c r="AI274" s="5">
        <f t="shared" si="63"/>
        <v>0</v>
      </c>
      <c r="AJ274" s="5">
        <f t="shared" si="64"/>
        <v>0</v>
      </c>
      <c r="AK274" s="5">
        <f t="shared" si="65"/>
        <v>1</v>
      </c>
      <c r="AL274" s="5">
        <f t="shared" si="66"/>
        <v>0</v>
      </c>
      <c r="AM274" s="5">
        <f t="shared" si="67"/>
        <v>8</v>
      </c>
      <c r="AN274" s="5">
        <f t="shared" si="68"/>
        <v>1</v>
      </c>
      <c r="AO274" s="5">
        <f t="shared" si="69"/>
        <v>0</v>
      </c>
    </row>
    <row r="275" spans="1:41" ht="12.75" customHeight="1" x14ac:dyDescent="0.2">
      <c r="A275" s="9">
        <v>2021</v>
      </c>
      <c r="B275" s="9">
        <v>122845</v>
      </c>
      <c r="C275" s="9" t="s">
        <v>958</v>
      </c>
      <c r="D275" s="9" t="s">
        <v>1028</v>
      </c>
      <c r="E275" s="9" t="s">
        <v>1514</v>
      </c>
      <c r="F275" s="9" t="s">
        <v>1515</v>
      </c>
      <c r="G275" s="5">
        <f t="shared" si="35"/>
        <v>0</v>
      </c>
      <c r="H275" s="5">
        <f t="shared" si="36"/>
        <v>0</v>
      </c>
      <c r="I275" s="5">
        <f t="shared" si="37"/>
        <v>0</v>
      </c>
      <c r="J275" s="5">
        <f t="shared" si="38"/>
        <v>0</v>
      </c>
      <c r="K275" s="5">
        <f t="shared" si="39"/>
        <v>1</v>
      </c>
      <c r="L275" s="5">
        <f t="shared" si="40"/>
        <v>1</v>
      </c>
      <c r="M275" s="5">
        <f t="shared" si="41"/>
        <v>1</v>
      </c>
      <c r="N275" s="5">
        <f t="shared" si="42"/>
        <v>0</v>
      </c>
      <c r="O275" s="5">
        <f t="shared" si="43"/>
        <v>9</v>
      </c>
      <c r="P275" s="5">
        <f t="shared" si="44"/>
        <v>0</v>
      </c>
      <c r="Q275" s="5">
        <f t="shared" si="45"/>
        <v>1</v>
      </c>
      <c r="R275" s="5">
        <f t="shared" si="46"/>
        <v>1</v>
      </c>
      <c r="S275" s="5">
        <f t="shared" si="47"/>
        <v>1</v>
      </c>
      <c r="T275" s="5">
        <f t="shared" si="48"/>
        <v>0</v>
      </c>
      <c r="U275" s="5">
        <f t="shared" si="49"/>
        <v>0</v>
      </c>
      <c r="V275" s="5">
        <f t="shared" si="50"/>
        <v>0</v>
      </c>
      <c r="W275" s="5">
        <f t="shared" si="51"/>
        <v>9</v>
      </c>
      <c r="X275" s="5">
        <f t="shared" si="52"/>
        <v>9</v>
      </c>
      <c r="Y275" s="5">
        <f t="shared" si="53"/>
        <v>0</v>
      </c>
      <c r="Z275" s="5">
        <f t="shared" si="54"/>
        <v>1</v>
      </c>
      <c r="AA275" s="5">
        <f t="shared" si="55"/>
        <v>9</v>
      </c>
      <c r="AB275" s="5">
        <f t="shared" si="56"/>
        <v>0</v>
      </c>
      <c r="AC275" s="5">
        <f t="shared" si="57"/>
        <v>1</v>
      </c>
      <c r="AD275" s="5">
        <f t="shared" si="58"/>
        <v>0</v>
      </c>
      <c r="AE275" s="5">
        <f t="shared" si="59"/>
        <v>1</v>
      </c>
      <c r="AF275" s="5">
        <f t="shared" si="60"/>
        <v>1</v>
      </c>
      <c r="AG275" s="5">
        <f t="shared" si="61"/>
        <v>9</v>
      </c>
      <c r="AH275" s="5">
        <f t="shared" si="62"/>
        <v>1</v>
      </c>
      <c r="AI275" s="5">
        <f t="shared" si="63"/>
        <v>0</v>
      </c>
      <c r="AJ275" s="5">
        <f t="shared" si="64"/>
        <v>0</v>
      </c>
      <c r="AK275" s="5">
        <f t="shared" si="65"/>
        <v>0</v>
      </c>
      <c r="AL275" s="5">
        <f t="shared" si="66"/>
        <v>1</v>
      </c>
      <c r="AM275" s="5">
        <f t="shared" si="67"/>
        <v>8</v>
      </c>
      <c r="AN275" s="5">
        <f t="shared" si="68"/>
        <v>0</v>
      </c>
      <c r="AO275" s="5">
        <f t="shared" si="69"/>
        <v>0</v>
      </c>
    </row>
    <row r="276" spans="1:41" ht="12.75" customHeight="1" x14ac:dyDescent="0.2">
      <c r="A276" s="9">
        <v>2021</v>
      </c>
      <c r="B276" s="9">
        <v>123336</v>
      </c>
      <c r="C276" s="9" t="s">
        <v>958</v>
      </c>
      <c r="D276" s="9" t="s">
        <v>962</v>
      </c>
      <c r="E276" s="9" t="s">
        <v>1516</v>
      </c>
      <c r="F276" s="9" t="s">
        <v>1517</v>
      </c>
      <c r="G276" s="5">
        <f t="shared" si="35"/>
        <v>1</v>
      </c>
      <c r="H276" s="5">
        <f t="shared" si="36"/>
        <v>0</v>
      </c>
      <c r="I276" s="5">
        <f t="shared" si="37"/>
        <v>1</v>
      </c>
      <c r="J276" s="5">
        <f t="shared" si="38"/>
        <v>1</v>
      </c>
      <c r="K276" s="5">
        <f t="shared" si="39"/>
        <v>1</v>
      </c>
      <c r="L276" s="5">
        <f t="shared" si="40"/>
        <v>0</v>
      </c>
      <c r="M276" s="5">
        <f t="shared" si="41"/>
        <v>1</v>
      </c>
      <c r="N276" s="5">
        <f t="shared" si="42"/>
        <v>0</v>
      </c>
      <c r="O276" s="5">
        <f t="shared" si="43"/>
        <v>0</v>
      </c>
      <c r="P276" s="5">
        <f t="shared" si="44"/>
        <v>1</v>
      </c>
      <c r="Q276" s="5">
        <f t="shared" si="45"/>
        <v>0</v>
      </c>
      <c r="R276" s="5">
        <f t="shared" si="46"/>
        <v>9</v>
      </c>
      <c r="S276" s="5">
        <f t="shared" si="47"/>
        <v>0</v>
      </c>
      <c r="T276" s="5">
        <f t="shared" si="48"/>
        <v>0</v>
      </c>
      <c r="U276" s="5">
        <f t="shared" si="49"/>
        <v>0</v>
      </c>
      <c r="V276" s="5">
        <f t="shared" si="50"/>
        <v>0</v>
      </c>
      <c r="W276" s="5">
        <f t="shared" si="51"/>
        <v>9</v>
      </c>
      <c r="X276" s="5">
        <f t="shared" si="52"/>
        <v>0</v>
      </c>
      <c r="Y276" s="5">
        <f t="shared" si="53"/>
        <v>1</v>
      </c>
      <c r="Z276" s="5">
        <f t="shared" si="54"/>
        <v>0</v>
      </c>
      <c r="AA276" s="5">
        <f t="shared" si="55"/>
        <v>9</v>
      </c>
      <c r="AB276" s="5">
        <f t="shared" si="56"/>
        <v>0</v>
      </c>
      <c r="AC276" s="5">
        <f t="shared" si="57"/>
        <v>1</v>
      </c>
      <c r="AD276" s="5">
        <f t="shared" si="58"/>
        <v>0</v>
      </c>
      <c r="AE276" s="5">
        <f t="shared" si="59"/>
        <v>9</v>
      </c>
      <c r="AF276" s="5">
        <f t="shared" si="60"/>
        <v>9</v>
      </c>
      <c r="AG276" s="5">
        <f t="shared" si="61"/>
        <v>0</v>
      </c>
      <c r="AH276" s="5">
        <f t="shared" si="62"/>
        <v>1</v>
      </c>
      <c r="AI276" s="5">
        <f t="shared" si="63"/>
        <v>1</v>
      </c>
      <c r="AJ276" s="5">
        <f t="shared" si="64"/>
        <v>0</v>
      </c>
      <c r="AK276" s="5">
        <f t="shared" si="65"/>
        <v>1</v>
      </c>
      <c r="AL276" s="5">
        <f t="shared" si="66"/>
        <v>0</v>
      </c>
      <c r="AM276" s="5">
        <f t="shared" si="67"/>
        <v>1</v>
      </c>
      <c r="AN276" s="5">
        <f t="shared" si="68"/>
        <v>0</v>
      </c>
      <c r="AO276" s="5">
        <f t="shared" si="69"/>
        <v>1</v>
      </c>
    </row>
    <row r="277" spans="1:41" ht="12.75" customHeight="1" x14ac:dyDescent="0.2">
      <c r="A277" s="9">
        <v>2021</v>
      </c>
      <c r="B277" s="9">
        <v>1179970</v>
      </c>
      <c r="C277" s="9" t="s">
        <v>958</v>
      </c>
      <c r="D277" s="9" t="s">
        <v>963</v>
      </c>
      <c r="E277" s="9" t="s">
        <v>1518</v>
      </c>
      <c r="F277" s="9" t="s">
        <v>1519</v>
      </c>
      <c r="G277" s="5">
        <f t="shared" si="35"/>
        <v>0</v>
      </c>
      <c r="H277" s="5">
        <f t="shared" si="36"/>
        <v>0</v>
      </c>
      <c r="I277" s="5">
        <f t="shared" si="37"/>
        <v>1</v>
      </c>
      <c r="J277" s="5">
        <f t="shared" si="38"/>
        <v>0</v>
      </c>
      <c r="K277" s="5">
        <f t="shared" si="39"/>
        <v>1</v>
      </c>
      <c r="L277" s="5">
        <f t="shared" si="40"/>
        <v>1</v>
      </c>
      <c r="M277" s="5">
        <f t="shared" si="41"/>
        <v>1</v>
      </c>
      <c r="N277" s="5">
        <f t="shared" si="42"/>
        <v>0</v>
      </c>
      <c r="O277" s="5">
        <f t="shared" si="43"/>
        <v>1</v>
      </c>
      <c r="P277" s="5">
        <f t="shared" si="44"/>
        <v>1</v>
      </c>
      <c r="Q277" s="5">
        <f t="shared" si="45"/>
        <v>1</v>
      </c>
      <c r="R277" s="5">
        <f t="shared" si="46"/>
        <v>1</v>
      </c>
      <c r="S277" s="5">
        <f t="shared" si="47"/>
        <v>1</v>
      </c>
      <c r="T277" s="5">
        <f t="shared" si="48"/>
        <v>0</v>
      </c>
      <c r="U277" s="5">
        <f t="shared" si="49"/>
        <v>0</v>
      </c>
      <c r="V277" s="5">
        <f t="shared" si="50"/>
        <v>0</v>
      </c>
      <c r="W277" s="5">
        <f t="shared" si="51"/>
        <v>1</v>
      </c>
      <c r="X277" s="5">
        <f t="shared" si="52"/>
        <v>0</v>
      </c>
      <c r="Y277" s="5">
        <f t="shared" si="53"/>
        <v>9</v>
      </c>
      <c r="Z277" s="5">
        <f t="shared" si="54"/>
        <v>1</v>
      </c>
      <c r="AA277" s="5">
        <f t="shared" si="55"/>
        <v>0</v>
      </c>
      <c r="AB277" s="5">
        <f t="shared" si="56"/>
        <v>9</v>
      </c>
      <c r="AC277" s="5">
        <f t="shared" si="57"/>
        <v>0</v>
      </c>
      <c r="AD277" s="5">
        <f t="shared" si="58"/>
        <v>0</v>
      </c>
      <c r="AE277" s="5">
        <f t="shared" si="59"/>
        <v>0</v>
      </c>
      <c r="AF277" s="5">
        <f t="shared" si="60"/>
        <v>1</v>
      </c>
      <c r="AG277" s="5">
        <f t="shared" si="61"/>
        <v>1</v>
      </c>
      <c r="AH277" s="5">
        <f t="shared" si="62"/>
        <v>0</v>
      </c>
      <c r="AI277" s="5">
        <f t="shared" si="63"/>
        <v>0</v>
      </c>
      <c r="AJ277" s="5">
        <f t="shared" si="64"/>
        <v>0</v>
      </c>
      <c r="AK277" s="5">
        <f t="shared" si="65"/>
        <v>0</v>
      </c>
      <c r="AL277" s="5">
        <f t="shared" si="66"/>
        <v>0</v>
      </c>
      <c r="AM277" s="5">
        <f t="shared" si="67"/>
        <v>0</v>
      </c>
      <c r="AN277" s="5">
        <f t="shared" si="68"/>
        <v>0</v>
      </c>
      <c r="AO277" s="5">
        <f t="shared" si="69"/>
        <v>0</v>
      </c>
    </row>
    <row r="278" spans="1:41" ht="12.75" customHeight="1" x14ac:dyDescent="0.2">
      <c r="A278" s="9">
        <v>2021</v>
      </c>
      <c r="B278" s="9">
        <v>123336</v>
      </c>
      <c r="C278" s="9" t="s">
        <v>958</v>
      </c>
      <c r="D278" s="9" t="s">
        <v>962</v>
      </c>
      <c r="E278" s="9" t="s">
        <v>1520</v>
      </c>
      <c r="F278" s="9" t="s">
        <v>1521</v>
      </c>
      <c r="G278" s="5">
        <f t="shared" si="35"/>
        <v>1</v>
      </c>
      <c r="H278" s="5">
        <f t="shared" si="36"/>
        <v>0</v>
      </c>
      <c r="I278" s="5">
        <f t="shared" si="37"/>
        <v>0</v>
      </c>
      <c r="J278" s="5">
        <f t="shared" si="38"/>
        <v>1</v>
      </c>
      <c r="K278" s="5">
        <f t="shared" si="39"/>
        <v>0</v>
      </c>
      <c r="L278" s="5">
        <f t="shared" si="40"/>
        <v>0</v>
      </c>
      <c r="M278" s="5">
        <f t="shared" si="41"/>
        <v>1</v>
      </c>
      <c r="N278" s="5">
        <f t="shared" si="42"/>
        <v>0</v>
      </c>
      <c r="O278" s="5">
        <f t="shared" si="43"/>
        <v>1</v>
      </c>
      <c r="P278" s="5">
        <f t="shared" si="44"/>
        <v>0</v>
      </c>
      <c r="Q278" s="5">
        <f t="shared" si="45"/>
        <v>0</v>
      </c>
      <c r="R278" s="5">
        <f t="shared" si="46"/>
        <v>9</v>
      </c>
      <c r="S278" s="5">
        <f t="shared" si="47"/>
        <v>0</v>
      </c>
      <c r="T278" s="5">
        <f t="shared" si="48"/>
        <v>1</v>
      </c>
      <c r="U278" s="5">
        <f t="shared" si="49"/>
        <v>0</v>
      </c>
      <c r="V278" s="5">
        <f t="shared" si="50"/>
        <v>0</v>
      </c>
      <c r="W278" s="5">
        <f t="shared" si="51"/>
        <v>9</v>
      </c>
      <c r="X278" s="5">
        <f t="shared" si="52"/>
        <v>0</v>
      </c>
      <c r="Y278" s="5">
        <f t="shared" si="53"/>
        <v>0</v>
      </c>
      <c r="Z278" s="5">
        <f t="shared" si="54"/>
        <v>0</v>
      </c>
      <c r="AA278" s="5">
        <f t="shared" si="55"/>
        <v>9</v>
      </c>
      <c r="AB278" s="5">
        <f t="shared" si="56"/>
        <v>1</v>
      </c>
      <c r="AC278" s="5">
        <f t="shared" si="57"/>
        <v>1</v>
      </c>
      <c r="AD278" s="5">
        <f t="shared" si="58"/>
        <v>0</v>
      </c>
      <c r="AE278" s="5">
        <f t="shared" si="59"/>
        <v>9</v>
      </c>
      <c r="AF278" s="5">
        <f t="shared" si="60"/>
        <v>9</v>
      </c>
      <c r="AG278" s="5">
        <f t="shared" si="61"/>
        <v>1</v>
      </c>
      <c r="AH278" s="5">
        <f t="shared" si="62"/>
        <v>0</v>
      </c>
      <c r="AI278" s="5">
        <f t="shared" si="63"/>
        <v>1</v>
      </c>
      <c r="AJ278" s="5">
        <f t="shared" si="64"/>
        <v>1</v>
      </c>
      <c r="AK278" s="5">
        <f t="shared" si="65"/>
        <v>0</v>
      </c>
      <c r="AL278" s="5">
        <f t="shared" si="66"/>
        <v>1</v>
      </c>
      <c r="AM278" s="5">
        <f t="shared" si="67"/>
        <v>1</v>
      </c>
      <c r="AN278" s="5">
        <f t="shared" si="68"/>
        <v>0</v>
      </c>
      <c r="AO278" s="5">
        <f t="shared" si="69"/>
        <v>1</v>
      </c>
    </row>
    <row r="279" spans="1:41" ht="12.75" customHeight="1" x14ac:dyDescent="0.2">
      <c r="A279" s="9">
        <v>2021</v>
      </c>
      <c r="B279" s="9">
        <v>1319230</v>
      </c>
      <c r="C279" s="9" t="s">
        <v>958</v>
      </c>
      <c r="D279" s="9" t="s">
        <v>980</v>
      </c>
      <c r="E279" s="9" t="s">
        <v>1522</v>
      </c>
      <c r="F279" s="9" t="s">
        <v>1523</v>
      </c>
      <c r="G279" s="5">
        <f t="shared" si="35"/>
        <v>0</v>
      </c>
      <c r="H279" s="5">
        <f t="shared" si="36"/>
        <v>1</v>
      </c>
      <c r="I279" s="5">
        <f t="shared" si="37"/>
        <v>1</v>
      </c>
      <c r="J279" s="5">
        <f t="shared" si="38"/>
        <v>0</v>
      </c>
      <c r="K279" s="5">
        <f t="shared" si="39"/>
        <v>1</v>
      </c>
      <c r="L279" s="5">
        <f t="shared" si="40"/>
        <v>0</v>
      </c>
      <c r="M279" s="5">
        <f t="shared" si="41"/>
        <v>1</v>
      </c>
      <c r="N279" s="5">
        <f t="shared" si="42"/>
        <v>0</v>
      </c>
      <c r="O279" s="5">
        <f t="shared" si="43"/>
        <v>0</v>
      </c>
      <c r="P279" s="5">
        <f t="shared" si="44"/>
        <v>1</v>
      </c>
      <c r="Q279" s="5">
        <f t="shared" si="45"/>
        <v>9</v>
      </c>
      <c r="R279" s="5">
        <f t="shared" si="46"/>
        <v>9</v>
      </c>
      <c r="S279" s="5">
        <f t="shared" si="47"/>
        <v>1</v>
      </c>
      <c r="T279" s="5">
        <f t="shared" si="48"/>
        <v>0</v>
      </c>
      <c r="U279" s="5">
        <f t="shared" si="49"/>
        <v>1</v>
      </c>
      <c r="V279" s="5">
        <f t="shared" si="50"/>
        <v>0</v>
      </c>
      <c r="W279" s="5">
        <f t="shared" si="51"/>
        <v>0</v>
      </c>
      <c r="X279" s="5">
        <f t="shared" si="52"/>
        <v>9</v>
      </c>
      <c r="Y279" s="5">
        <f t="shared" si="53"/>
        <v>0</v>
      </c>
      <c r="Z279" s="5">
        <f t="shared" si="54"/>
        <v>1</v>
      </c>
      <c r="AA279" s="5">
        <f t="shared" si="55"/>
        <v>0</v>
      </c>
      <c r="AB279" s="5">
        <f t="shared" si="56"/>
        <v>0</v>
      </c>
      <c r="AC279" s="5">
        <f t="shared" si="57"/>
        <v>0</v>
      </c>
      <c r="AD279" s="5">
        <f t="shared" si="58"/>
        <v>0</v>
      </c>
      <c r="AE279" s="5">
        <f t="shared" si="59"/>
        <v>0</v>
      </c>
      <c r="AF279" s="5">
        <f t="shared" si="60"/>
        <v>0</v>
      </c>
      <c r="AG279" s="5">
        <f t="shared" si="61"/>
        <v>9</v>
      </c>
      <c r="AH279" s="5">
        <f t="shared" si="62"/>
        <v>0</v>
      </c>
      <c r="AI279" s="5">
        <f t="shared" si="63"/>
        <v>1</v>
      </c>
      <c r="AJ279" s="5">
        <f t="shared" si="64"/>
        <v>1</v>
      </c>
      <c r="AK279" s="5">
        <f t="shared" si="65"/>
        <v>0</v>
      </c>
      <c r="AL279" s="5">
        <f t="shared" si="66"/>
        <v>1</v>
      </c>
      <c r="AM279" s="5">
        <f t="shared" si="67"/>
        <v>0</v>
      </c>
      <c r="AN279" s="5">
        <f t="shared" si="68"/>
        <v>0</v>
      </c>
      <c r="AO279" s="5">
        <f t="shared" si="69"/>
        <v>1</v>
      </c>
    </row>
    <row r="280" spans="1:41" ht="12.75" customHeight="1" x14ac:dyDescent="0.2">
      <c r="A280" s="9">
        <v>2021</v>
      </c>
      <c r="B280" s="9">
        <v>1103909</v>
      </c>
      <c r="C280" s="9" t="s">
        <v>958</v>
      </c>
      <c r="D280" s="9" t="s">
        <v>1061</v>
      </c>
      <c r="E280" s="9" t="s">
        <v>1524</v>
      </c>
      <c r="F280" s="9" t="s">
        <v>1525</v>
      </c>
      <c r="G280" s="5">
        <f t="shared" si="35"/>
        <v>0</v>
      </c>
      <c r="H280" s="5">
        <f t="shared" si="36"/>
        <v>0</v>
      </c>
      <c r="I280" s="5">
        <f t="shared" si="37"/>
        <v>0</v>
      </c>
      <c r="J280" s="5">
        <f t="shared" si="38"/>
        <v>0</v>
      </c>
      <c r="K280" s="5">
        <f t="shared" si="39"/>
        <v>1</v>
      </c>
      <c r="L280" s="5">
        <f t="shared" si="40"/>
        <v>0</v>
      </c>
      <c r="M280" s="5">
        <f t="shared" si="41"/>
        <v>0</v>
      </c>
      <c r="N280" s="5">
        <f t="shared" si="42"/>
        <v>1</v>
      </c>
      <c r="O280" s="5">
        <f t="shared" si="43"/>
        <v>1</v>
      </c>
      <c r="P280" s="5">
        <f t="shared" si="44"/>
        <v>1</v>
      </c>
      <c r="Q280" s="5">
        <f t="shared" si="45"/>
        <v>0</v>
      </c>
      <c r="R280" s="5">
        <f t="shared" si="46"/>
        <v>1</v>
      </c>
      <c r="S280" s="5">
        <f t="shared" si="47"/>
        <v>9</v>
      </c>
      <c r="T280" s="5">
        <f t="shared" si="48"/>
        <v>1</v>
      </c>
      <c r="U280" s="5">
        <f t="shared" si="49"/>
        <v>0</v>
      </c>
      <c r="V280" s="5">
        <f t="shared" si="50"/>
        <v>0</v>
      </c>
      <c r="W280" s="5">
        <f t="shared" si="51"/>
        <v>0</v>
      </c>
      <c r="X280" s="5">
        <f t="shared" si="52"/>
        <v>1</v>
      </c>
      <c r="Y280" s="5">
        <f t="shared" si="53"/>
        <v>9</v>
      </c>
      <c r="Z280" s="5">
        <f t="shared" si="54"/>
        <v>1</v>
      </c>
      <c r="AA280" s="5">
        <f t="shared" si="55"/>
        <v>9</v>
      </c>
      <c r="AB280" s="5">
        <f t="shared" si="56"/>
        <v>9</v>
      </c>
      <c r="AC280" s="5">
        <f t="shared" si="57"/>
        <v>9</v>
      </c>
      <c r="AD280" s="5">
        <f t="shared" si="58"/>
        <v>9</v>
      </c>
      <c r="AE280" s="5">
        <f t="shared" si="59"/>
        <v>0</v>
      </c>
      <c r="AF280" s="5">
        <f t="shared" si="60"/>
        <v>9</v>
      </c>
      <c r="AG280" s="5">
        <f t="shared" si="61"/>
        <v>0</v>
      </c>
      <c r="AH280" s="5">
        <f t="shared" si="62"/>
        <v>1</v>
      </c>
      <c r="AI280" s="5">
        <f t="shared" si="63"/>
        <v>1</v>
      </c>
      <c r="AJ280" s="5">
        <f t="shared" si="64"/>
        <v>0</v>
      </c>
      <c r="AK280" s="5">
        <f t="shared" si="65"/>
        <v>0</v>
      </c>
      <c r="AL280" s="5">
        <f t="shared" si="66"/>
        <v>0</v>
      </c>
      <c r="AM280" s="5">
        <f t="shared" si="67"/>
        <v>0</v>
      </c>
      <c r="AN280" s="5">
        <f t="shared" si="68"/>
        <v>0</v>
      </c>
      <c r="AO280" s="5">
        <f t="shared" si="69"/>
        <v>1</v>
      </c>
    </row>
    <row r="281" spans="1:41" ht="12.75" customHeight="1" x14ac:dyDescent="0.2">
      <c r="A281" s="9">
        <v>2021</v>
      </c>
      <c r="B281" s="9">
        <v>1179970</v>
      </c>
      <c r="C281" s="9" t="s">
        <v>958</v>
      </c>
      <c r="D281" s="9" t="s">
        <v>963</v>
      </c>
      <c r="E281" s="9" t="s">
        <v>1526</v>
      </c>
      <c r="F281" s="9" t="s">
        <v>1527</v>
      </c>
      <c r="G281" s="5">
        <f t="shared" si="35"/>
        <v>1</v>
      </c>
      <c r="H281" s="5">
        <f t="shared" si="36"/>
        <v>0</v>
      </c>
      <c r="I281" s="5">
        <f t="shared" si="37"/>
        <v>0</v>
      </c>
      <c r="J281" s="5">
        <f t="shared" si="38"/>
        <v>0</v>
      </c>
      <c r="K281" s="5">
        <f t="shared" si="39"/>
        <v>0</v>
      </c>
      <c r="L281" s="5">
        <f t="shared" si="40"/>
        <v>0</v>
      </c>
      <c r="M281" s="5">
        <f t="shared" si="41"/>
        <v>1</v>
      </c>
      <c r="N281" s="5">
        <f t="shared" si="42"/>
        <v>0</v>
      </c>
      <c r="O281" s="5">
        <f t="shared" si="43"/>
        <v>0</v>
      </c>
      <c r="P281" s="5">
        <f t="shared" si="44"/>
        <v>1</v>
      </c>
      <c r="Q281" s="5">
        <f t="shared" si="45"/>
        <v>0</v>
      </c>
      <c r="R281" s="5">
        <f t="shared" si="46"/>
        <v>0</v>
      </c>
      <c r="S281" s="5">
        <f t="shared" si="47"/>
        <v>0</v>
      </c>
      <c r="T281" s="5">
        <f t="shared" si="48"/>
        <v>0</v>
      </c>
      <c r="U281" s="5">
        <f t="shared" si="49"/>
        <v>0</v>
      </c>
      <c r="V281" s="5">
        <f t="shared" si="50"/>
        <v>1</v>
      </c>
      <c r="W281" s="5">
        <f t="shared" si="51"/>
        <v>0</v>
      </c>
      <c r="X281" s="5">
        <f t="shared" si="52"/>
        <v>0</v>
      </c>
      <c r="Y281" s="5">
        <f t="shared" si="53"/>
        <v>9</v>
      </c>
      <c r="Z281" s="5">
        <f t="shared" si="54"/>
        <v>1</v>
      </c>
      <c r="AA281" s="5">
        <f t="shared" si="55"/>
        <v>0</v>
      </c>
      <c r="AB281" s="5">
        <f t="shared" si="56"/>
        <v>9</v>
      </c>
      <c r="AC281" s="5">
        <f t="shared" si="57"/>
        <v>1</v>
      </c>
      <c r="AD281" s="5">
        <f t="shared" si="58"/>
        <v>1</v>
      </c>
      <c r="AE281" s="5">
        <f t="shared" si="59"/>
        <v>0</v>
      </c>
      <c r="AF281" s="5">
        <f t="shared" si="60"/>
        <v>0</v>
      </c>
      <c r="AG281" s="5">
        <f t="shared" si="61"/>
        <v>1</v>
      </c>
      <c r="AH281" s="5">
        <f t="shared" si="62"/>
        <v>1</v>
      </c>
      <c r="AI281" s="5">
        <f t="shared" si="63"/>
        <v>0</v>
      </c>
      <c r="AJ281" s="5">
        <f t="shared" si="64"/>
        <v>0</v>
      </c>
      <c r="AK281" s="5">
        <f t="shared" si="65"/>
        <v>1</v>
      </c>
      <c r="AL281" s="5">
        <f t="shared" si="66"/>
        <v>0</v>
      </c>
      <c r="AM281" s="5">
        <f t="shared" si="67"/>
        <v>1</v>
      </c>
      <c r="AN281" s="5">
        <f t="shared" si="68"/>
        <v>0</v>
      </c>
      <c r="AO281" s="5">
        <f t="shared" si="69"/>
        <v>1</v>
      </c>
    </row>
    <row r="282" spans="1:41" ht="12.75" customHeight="1" x14ac:dyDescent="0.2">
      <c r="A282" s="9">
        <v>2021</v>
      </c>
      <c r="B282" s="9">
        <v>1308687</v>
      </c>
      <c r="C282" s="9" t="s">
        <v>958</v>
      </c>
      <c r="D282" s="9" t="s">
        <v>977</v>
      </c>
      <c r="E282" s="9" t="s">
        <v>1528</v>
      </c>
      <c r="F282" s="9" t="s">
        <v>1529</v>
      </c>
      <c r="G282" s="5">
        <f t="shared" si="35"/>
        <v>0</v>
      </c>
      <c r="H282" s="5">
        <f t="shared" si="36"/>
        <v>0</v>
      </c>
      <c r="I282" s="5">
        <f t="shared" si="37"/>
        <v>0</v>
      </c>
      <c r="J282" s="5">
        <f t="shared" si="38"/>
        <v>1</v>
      </c>
      <c r="K282" s="5">
        <f t="shared" si="39"/>
        <v>0</v>
      </c>
      <c r="L282" s="5">
        <f t="shared" si="40"/>
        <v>0</v>
      </c>
      <c r="M282" s="5">
        <f t="shared" si="41"/>
        <v>1</v>
      </c>
      <c r="N282" s="5">
        <f t="shared" si="42"/>
        <v>0</v>
      </c>
      <c r="O282" s="5">
        <f t="shared" si="43"/>
        <v>9</v>
      </c>
      <c r="P282" s="5">
        <f t="shared" si="44"/>
        <v>1</v>
      </c>
      <c r="Q282" s="5">
        <f t="shared" si="45"/>
        <v>0</v>
      </c>
      <c r="R282" s="5">
        <f t="shared" si="46"/>
        <v>9</v>
      </c>
      <c r="S282" s="5">
        <f t="shared" si="47"/>
        <v>0</v>
      </c>
      <c r="T282" s="5">
        <f t="shared" si="48"/>
        <v>0</v>
      </c>
      <c r="U282" s="5">
        <f t="shared" si="49"/>
        <v>0</v>
      </c>
      <c r="V282" s="5">
        <f t="shared" si="50"/>
        <v>9</v>
      </c>
      <c r="W282" s="5">
        <f t="shared" si="51"/>
        <v>9</v>
      </c>
      <c r="X282" s="5">
        <f t="shared" si="52"/>
        <v>0</v>
      </c>
      <c r="Y282" s="5">
        <f t="shared" si="53"/>
        <v>1</v>
      </c>
      <c r="Z282" s="5">
        <f t="shared" si="54"/>
        <v>0</v>
      </c>
      <c r="AA282" s="5">
        <f t="shared" si="55"/>
        <v>0</v>
      </c>
      <c r="AB282" s="5">
        <f t="shared" si="56"/>
        <v>9</v>
      </c>
      <c r="AC282" s="5">
        <f t="shared" si="57"/>
        <v>1</v>
      </c>
      <c r="AD282" s="5">
        <f t="shared" si="58"/>
        <v>9</v>
      </c>
      <c r="AE282" s="5">
        <f t="shared" si="59"/>
        <v>0</v>
      </c>
      <c r="AF282" s="5">
        <f t="shared" si="60"/>
        <v>0</v>
      </c>
      <c r="AG282" s="5">
        <f t="shared" si="61"/>
        <v>1</v>
      </c>
      <c r="AH282" s="5">
        <f t="shared" si="62"/>
        <v>1</v>
      </c>
      <c r="AI282" s="5">
        <f t="shared" si="63"/>
        <v>9</v>
      </c>
      <c r="AJ282" s="5">
        <f t="shared" si="64"/>
        <v>1</v>
      </c>
      <c r="AK282" s="5">
        <f t="shared" si="65"/>
        <v>1</v>
      </c>
      <c r="AL282" s="5">
        <f t="shared" si="66"/>
        <v>1</v>
      </c>
      <c r="AM282" s="5">
        <f t="shared" si="67"/>
        <v>0</v>
      </c>
      <c r="AN282" s="5">
        <f t="shared" si="68"/>
        <v>0</v>
      </c>
      <c r="AO282" s="5">
        <f t="shared" si="69"/>
        <v>1</v>
      </c>
    </row>
    <row r="283" spans="1:41" ht="12.75" customHeight="1" x14ac:dyDescent="0.2">
      <c r="A283" s="9">
        <v>2021</v>
      </c>
      <c r="B283" s="9">
        <v>123336</v>
      </c>
      <c r="C283" s="9" t="s">
        <v>958</v>
      </c>
      <c r="D283" s="9" t="s">
        <v>962</v>
      </c>
      <c r="E283" s="9" t="s">
        <v>1530</v>
      </c>
      <c r="F283" s="9" t="s">
        <v>1531</v>
      </c>
      <c r="G283" s="5">
        <f t="shared" si="35"/>
        <v>0</v>
      </c>
      <c r="H283" s="5">
        <f t="shared" si="36"/>
        <v>0</v>
      </c>
      <c r="I283" s="5">
        <f t="shared" si="37"/>
        <v>1</v>
      </c>
      <c r="J283" s="5">
        <f t="shared" si="38"/>
        <v>0</v>
      </c>
      <c r="K283" s="5">
        <f t="shared" si="39"/>
        <v>1</v>
      </c>
      <c r="L283" s="5">
        <f t="shared" si="40"/>
        <v>0</v>
      </c>
      <c r="M283" s="5">
        <f t="shared" si="41"/>
        <v>1</v>
      </c>
      <c r="N283" s="5">
        <f t="shared" si="42"/>
        <v>1</v>
      </c>
      <c r="O283" s="5">
        <f t="shared" si="43"/>
        <v>0</v>
      </c>
      <c r="P283" s="5">
        <f t="shared" si="44"/>
        <v>0</v>
      </c>
      <c r="Q283" s="5">
        <f t="shared" si="45"/>
        <v>0</v>
      </c>
      <c r="R283" s="5">
        <f t="shared" si="46"/>
        <v>9</v>
      </c>
      <c r="S283" s="5">
        <f t="shared" si="47"/>
        <v>0</v>
      </c>
      <c r="T283" s="5">
        <f t="shared" si="48"/>
        <v>0</v>
      </c>
      <c r="U283" s="5">
        <f t="shared" si="49"/>
        <v>0</v>
      </c>
      <c r="V283" s="5">
        <f t="shared" si="50"/>
        <v>0</v>
      </c>
      <c r="W283" s="5">
        <f t="shared" si="51"/>
        <v>9</v>
      </c>
      <c r="X283" s="5">
        <f t="shared" si="52"/>
        <v>1</v>
      </c>
      <c r="Y283" s="5">
        <f t="shared" si="53"/>
        <v>1</v>
      </c>
      <c r="Z283" s="5">
        <f t="shared" si="54"/>
        <v>1</v>
      </c>
      <c r="AA283" s="5">
        <f t="shared" si="55"/>
        <v>9</v>
      </c>
      <c r="AB283" s="5">
        <f t="shared" si="56"/>
        <v>1</v>
      </c>
      <c r="AC283" s="5">
        <f t="shared" si="57"/>
        <v>0</v>
      </c>
      <c r="AD283" s="5">
        <f t="shared" si="58"/>
        <v>0</v>
      </c>
      <c r="AE283" s="5">
        <f t="shared" si="59"/>
        <v>9</v>
      </c>
      <c r="AF283" s="5">
        <f t="shared" si="60"/>
        <v>9</v>
      </c>
      <c r="AG283" s="5">
        <f t="shared" si="61"/>
        <v>1</v>
      </c>
      <c r="AH283" s="5">
        <f t="shared" si="62"/>
        <v>1</v>
      </c>
      <c r="AI283" s="5">
        <f t="shared" si="63"/>
        <v>0</v>
      </c>
      <c r="AJ283" s="5">
        <f t="shared" si="64"/>
        <v>0</v>
      </c>
      <c r="AK283" s="5">
        <f t="shared" si="65"/>
        <v>0</v>
      </c>
      <c r="AL283" s="5">
        <f t="shared" si="66"/>
        <v>1</v>
      </c>
      <c r="AM283" s="5">
        <f t="shared" si="67"/>
        <v>1</v>
      </c>
      <c r="AN283" s="5">
        <f t="shared" si="68"/>
        <v>0</v>
      </c>
      <c r="AO283" s="5">
        <f t="shared" si="69"/>
        <v>0</v>
      </c>
    </row>
    <row r="284" spans="1:41" ht="12.75" customHeight="1" x14ac:dyDescent="0.2">
      <c r="A284" s="9">
        <v>2021</v>
      </c>
      <c r="B284" s="9">
        <v>1308687</v>
      </c>
      <c r="C284" s="9" t="s">
        <v>958</v>
      </c>
      <c r="D284" s="9" t="s">
        <v>977</v>
      </c>
      <c r="E284" s="9" t="s">
        <v>1532</v>
      </c>
      <c r="F284" s="9" t="s">
        <v>1533</v>
      </c>
      <c r="G284" s="5">
        <f t="shared" si="35"/>
        <v>0</v>
      </c>
      <c r="H284" s="5">
        <f t="shared" si="36"/>
        <v>0</v>
      </c>
      <c r="I284" s="5">
        <f t="shared" si="37"/>
        <v>1</v>
      </c>
      <c r="J284" s="5">
        <f t="shared" si="38"/>
        <v>0</v>
      </c>
      <c r="K284" s="5">
        <f t="shared" si="39"/>
        <v>0</v>
      </c>
      <c r="L284" s="5">
        <f t="shared" si="40"/>
        <v>1</v>
      </c>
      <c r="M284" s="5">
        <f t="shared" si="41"/>
        <v>1</v>
      </c>
      <c r="N284" s="5">
        <f t="shared" si="42"/>
        <v>0</v>
      </c>
      <c r="O284" s="5">
        <f t="shared" si="43"/>
        <v>9</v>
      </c>
      <c r="P284" s="5">
        <f t="shared" si="44"/>
        <v>0</v>
      </c>
      <c r="Q284" s="5">
        <f t="shared" si="45"/>
        <v>1</v>
      </c>
      <c r="R284" s="5">
        <f t="shared" si="46"/>
        <v>9</v>
      </c>
      <c r="S284" s="5">
        <f t="shared" si="47"/>
        <v>0</v>
      </c>
      <c r="T284" s="5">
        <f t="shared" si="48"/>
        <v>0</v>
      </c>
      <c r="U284" s="5">
        <f t="shared" si="49"/>
        <v>0</v>
      </c>
      <c r="V284" s="5">
        <f t="shared" si="50"/>
        <v>9</v>
      </c>
      <c r="W284" s="5">
        <f t="shared" si="51"/>
        <v>9</v>
      </c>
      <c r="X284" s="5">
        <f t="shared" si="52"/>
        <v>1</v>
      </c>
      <c r="Y284" s="5">
        <f t="shared" si="53"/>
        <v>1</v>
      </c>
      <c r="Z284" s="5">
        <f t="shared" si="54"/>
        <v>0</v>
      </c>
      <c r="AA284" s="5">
        <f t="shared" si="55"/>
        <v>0</v>
      </c>
      <c r="AB284" s="5">
        <f t="shared" si="56"/>
        <v>9</v>
      </c>
      <c r="AC284" s="5">
        <f t="shared" si="57"/>
        <v>1</v>
      </c>
      <c r="AD284" s="5">
        <f t="shared" si="58"/>
        <v>9</v>
      </c>
      <c r="AE284" s="5">
        <f t="shared" si="59"/>
        <v>1</v>
      </c>
      <c r="AF284" s="5">
        <f t="shared" si="60"/>
        <v>0</v>
      </c>
      <c r="AG284" s="5">
        <f t="shared" si="61"/>
        <v>0</v>
      </c>
      <c r="AH284" s="5">
        <f t="shared" si="62"/>
        <v>0</v>
      </c>
      <c r="AI284" s="5">
        <f t="shared" si="63"/>
        <v>9</v>
      </c>
      <c r="AJ284" s="5">
        <f t="shared" si="64"/>
        <v>0</v>
      </c>
      <c r="AK284" s="5">
        <f t="shared" si="65"/>
        <v>1</v>
      </c>
      <c r="AL284" s="5">
        <f t="shared" si="66"/>
        <v>0</v>
      </c>
      <c r="AM284" s="5">
        <f t="shared" si="67"/>
        <v>1</v>
      </c>
      <c r="AN284" s="5">
        <f t="shared" si="68"/>
        <v>1</v>
      </c>
      <c r="AO284" s="5">
        <f t="shared" si="69"/>
        <v>0</v>
      </c>
    </row>
    <row r="285" spans="1:41" ht="12.75" customHeight="1" x14ac:dyDescent="0.2">
      <c r="A285" s="9">
        <v>2021</v>
      </c>
      <c r="B285" s="9">
        <v>1179970</v>
      </c>
      <c r="C285" s="9" t="s">
        <v>958</v>
      </c>
      <c r="D285" s="9" t="s">
        <v>963</v>
      </c>
      <c r="E285" s="9" t="s">
        <v>1534</v>
      </c>
      <c r="F285" s="9" t="s">
        <v>1535</v>
      </c>
      <c r="G285" s="5">
        <f t="shared" si="35"/>
        <v>1</v>
      </c>
      <c r="H285" s="5">
        <f t="shared" si="36"/>
        <v>0</v>
      </c>
      <c r="I285" s="5">
        <f t="shared" si="37"/>
        <v>1</v>
      </c>
      <c r="J285" s="5">
        <f t="shared" si="38"/>
        <v>1</v>
      </c>
      <c r="K285" s="5">
        <f t="shared" si="39"/>
        <v>1</v>
      </c>
      <c r="L285" s="5">
        <f t="shared" si="40"/>
        <v>1</v>
      </c>
      <c r="M285" s="5">
        <f t="shared" si="41"/>
        <v>0</v>
      </c>
      <c r="N285" s="5">
        <f t="shared" si="42"/>
        <v>0</v>
      </c>
      <c r="O285" s="5">
        <f t="shared" si="43"/>
        <v>1</v>
      </c>
      <c r="P285" s="5">
        <f t="shared" si="44"/>
        <v>0</v>
      </c>
      <c r="Q285" s="5">
        <f t="shared" si="45"/>
        <v>0</v>
      </c>
      <c r="R285" s="5">
        <f t="shared" si="46"/>
        <v>1</v>
      </c>
      <c r="S285" s="5">
        <f t="shared" si="47"/>
        <v>0</v>
      </c>
      <c r="T285" s="5">
        <f t="shared" si="48"/>
        <v>1</v>
      </c>
      <c r="U285" s="5">
        <f t="shared" si="49"/>
        <v>0</v>
      </c>
      <c r="V285" s="5">
        <f t="shared" si="50"/>
        <v>0</v>
      </c>
      <c r="W285" s="5">
        <f t="shared" si="51"/>
        <v>0</v>
      </c>
      <c r="X285" s="5">
        <f t="shared" si="52"/>
        <v>0</v>
      </c>
      <c r="Y285" s="5">
        <f t="shared" si="53"/>
        <v>9</v>
      </c>
      <c r="Z285" s="5">
        <f t="shared" si="54"/>
        <v>1</v>
      </c>
      <c r="AA285" s="5">
        <f t="shared" si="55"/>
        <v>0</v>
      </c>
      <c r="AB285" s="5">
        <f t="shared" si="56"/>
        <v>9</v>
      </c>
      <c r="AC285" s="5">
        <f t="shared" si="57"/>
        <v>0</v>
      </c>
      <c r="AD285" s="5">
        <f t="shared" si="58"/>
        <v>0</v>
      </c>
      <c r="AE285" s="5">
        <f t="shared" si="59"/>
        <v>0</v>
      </c>
      <c r="AF285" s="5">
        <f t="shared" si="60"/>
        <v>0</v>
      </c>
      <c r="AG285" s="5">
        <f t="shared" si="61"/>
        <v>1</v>
      </c>
      <c r="AH285" s="5">
        <f t="shared" si="62"/>
        <v>0</v>
      </c>
      <c r="AI285" s="5">
        <f t="shared" si="63"/>
        <v>0</v>
      </c>
      <c r="AJ285" s="5">
        <f t="shared" si="64"/>
        <v>1</v>
      </c>
      <c r="AK285" s="5">
        <f t="shared" si="65"/>
        <v>0</v>
      </c>
      <c r="AL285" s="5">
        <f t="shared" si="66"/>
        <v>0</v>
      </c>
      <c r="AM285" s="5">
        <f t="shared" si="67"/>
        <v>1</v>
      </c>
      <c r="AN285" s="5">
        <f t="shared" si="68"/>
        <v>1</v>
      </c>
      <c r="AO285" s="5">
        <f t="shared" si="69"/>
        <v>1</v>
      </c>
    </row>
    <row r="286" spans="1:41" ht="12.75" customHeight="1" x14ac:dyDescent="0.2">
      <c r="A286" s="9">
        <v>2021</v>
      </c>
      <c r="B286" s="9">
        <v>1179970</v>
      </c>
      <c r="C286" s="9" t="s">
        <v>958</v>
      </c>
      <c r="D286" s="9" t="s">
        <v>963</v>
      </c>
      <c r="E286" s="9" t="s">
        <v>1536</v>
      </c>
      <c r="F286" s="9" t="s">
        <v>1537</v>
      </c>
      <c r="G286" s="5">
        <f t="shared" si="35"/>
        <v>0</v>
      </c>
      <c r="H286" s="5">
        <f t="shared" si="36"/>
        <v>1</v>
      </c>
      <c r="I286" s="5">
        <f t="shared" si="37"/>
        <v>0</v>
      </c>
      <c r="J286" s="5">
        <f t="shared" si="38"/>
        <v>0</v>
      </c>
      <c r="K286" s="5">
        <f t="shared" si="39"/>
        <v>1</v>
      </c>
      <c r="L286" s="5">
        <f t="shared" si="40"/>
        <v>0</v>
      </c>
      <c r="M286" s="5">
        <f t="shared" si="41"/>
        <v>1</v>
      </c>
      <c r="N286" s="5">
        <f t="shared" si="42"/>
        <v>0</v>
      </c>
      <c r="O286" s="5">
        <f t="shared" si="43"/>
        <v>1</v>
      </c>
      <c r="P286" s="5">
        <f t="shared" si="44"/>
        <v>0</v>
      </c>
      <c r="Q286" s="5">
        <f t="shared" si="45"/>
        <v>0</v>
      </c>
      <c r="R286" s="5">
        <f t="shared" si="46"/>
        <v>0</v>
      </c>
      <c r="S286" s="5">
        <f t="shared" si="47"/>
        <v>0</v>
      </c>
      <c r="T286" s="5">
        <f t="shared" si="48"/>
        <v>1</v>
      </c>
      <c r="U286" s="5">
        <f t="shared" si="49"/>
        <v>0</v>
      </c>
      <c r="V286" s="5">
        <f t="shared" si="50"/>
        <v>1</v>
      </c>
      <c r="W286" s="5">
        <f t="shared" si="51"/>
        <v>1</v>
      </c>
      <c r="X286" s="5">
        <f t="shared" si="52"/>
        <v>0</v>
      </c>
      <c r="Y286" s="5">
        <f t="shared" si="53"/>
        <v>9</v>
      </c>
      <c r="Z286" s="5">
        <f t="shared" si="54"/>
        <v>1</v>
      </c>
      <c r="AA286" s="5">
        <f t="shared" si="55"/>
        <v>0</v>
      </c>
      <c r="AB286" s="5">
        <f t="shared" si="56"/>
        <v>9</v>
      </c>
      <c r="AC286" s="5">
        <f t="shared" si="57"/>
        <v>1</v>
      </c>
      <c r="AD286" s="5">
        <f t="shared" si="58"/>
        <v>1</v>
      </c>
      <c r="AE286" s="5">
        <f t="shared" si="59"/>
        <v>0</v>
      </c>
      <c r="AF286" s="5">
        <f t="shared" si="60"/>
        <v>1</v>
      </c>
      <c r="AG286" s="5">
        <f t="shared" si="61"/>
        <v>1</v>
      </c>
      <c r="AH286" s="5">
        <f t="shared" si="62"/>
        <v>0</v>
      </c>
      <c r="AI286" s="5">
        <f t="shared" si="63"/>
        <v>1</v>
      </c>
      <c r="AJ286" s="5" t="str">
        <f t="shared" si="64"/>
        <v>B</v>
      </c>
      <c r="AK286" s="5" t="str">
        <f t="shared" si="65"/>
        <v>B</v>
      </c>
      <c r="AL286" s="5" t="str">
        <f t="shared" si="66"/>
        <v>B</v>
      </c>
      <c r="AM286" s="5" t="str">
        <f t="shared" si="67"/>
        <v>B</v>
      </c>
      <c r="AN286" s="5" t="str">
        <f t="shared" si="68"/>
        <v>B</v>
      </c>
      <c r="AO286" s="5" t="str">
        <f t="shared" si="69"/>
        <v>B</v>
      </c>
    </row>
    <row r="287" spans="1:41" ht="12.75" customHeight="1" x14ac:dyDescent="0.2">
      <c r="A287" s="9">
        <v>2021</v>
      </c>
      <c r="B287" s="9">
        <v>1179970</v>
      </c>
      <c r="C287" s="9" t="s">
        <v>958</v>
      </c>
      <c r="D287" s="9" t="s">
        <v>963</v>
      </c>
      <c r="E287" s="9" t="s">
        <v>1538</v>
      </c>
      <c r="F287" s="9" t="s">
        <v>1539</v>
      </c>
      <c r="G287" s="5">
        <f t="shared" si="35"/>
        <v>1</v>
      </c>
      <c r="H287" s="5">
        <f t="shared" si="36"/>
        <v>0</v>
      </c>
      <c r="I287" s="5">
        <f t="shared" si="37"/>
        <v>0</v>
      </c>
      <c r="J287" s="5">
        <f t="shared" si="38"/>
        <v>0</v>
      </c>
      <c r="K287" s="5">
        <f t="shared" si="39"/>
        <v>1</v>
      </c>
      <c r="L287" s="5">
        <f t="shared" si="40"/>
        <v>1</v>
      </c>
      <c r="M287" s="5">
        <f t="shared" si="41"/>
        <v>0</v>
      </c>
      <c r="N287" s="5">
        <f t="shared" si="42"/>
        <v>0</v>
      </c>
      <c r="O287" s="5">
        <f t="shared" si="43"/>
        <v>1</v>
      </c>
      <c r="P287" s="5">
        <f t="shared" si="44"/>
        <v>1</v>
      </c>
      <c r="Q287" s="5">
        <f t="shared" si="45"/>
        <v>0</v>
      </c>
      <c r="R287" s="5">
        <f t="shared" si="46"/>
        <v>1</v>
      </c>
      <c r="S287" s="5">
        <f t="shared" si="47"/>
        <v>1</v>
      </c>
      <c r="T287" s="5">
        <f t="shared" si="48"/>
        <v>1</v>
      </c>
      <c r="U287" s="5">
        <f t="shared" si="49"/>
        <v>0</v>
      </c>
      <c r="V287" s="5">
        <f t="shared" si="50"/>
        <v>1</v>
      </c>
      <c r="W287" s="5">
        <f t="shared" si="51"/>
        <v>0</v>
      </c>
      <c r="X287" s="5" t="str">
        <f t="shared" si="52"/>
        <v>B</v>
      </c>
      <c r="Y287" s="5">
        <f t="shared" si="53"/>
        <v>9</v>
      </c>
      <c r="Z287" s="5">
        <f t="shared" si="54"/>
        <v>0</v>
      </c>
      <c r="AA287" s="5">
        <f t="shared" si="55"/>
        <v>0</v>
      </c>
      <c r="AB287" s="5">
        <f t="shared" si="56"/>
        <v>9</v>
      </c>
      <c r="AC287" s="5">
        <f t="shared" si="57"/>
        <v>1</v>
      </c>
      <c r="AD287" s="5">
        <f t="shared" si="58"/>
        <v>0</v>
      </c>
      <c r="AE287" s="5">
        <f t="shared" si="59"/>
        <v>1</v>
      </c>
      <c r="AF287" s="5">
        <f t="shared" si="60"/>
        <v>1</v>
      </c>
      <c r="AG287" s="5">
        <f t="shared" si="61"/>
        <v>1</v>
      </c>
      <c r="AH287" s="5">
        <f t="shared" si="62"/>
        <v>0</v>
      </c>
      <c r="AI287" s="5">
        <f t="shared" si="63"/>
        <v>0</v>
      </c>
      <c r="AJ287" s="5" t="str">
        <f t="shared" si="64"/>
        <v>B</v>
      </c>
      <c r="AK287" s="5">
        <f t="shared" si="65"/>
        <v>1</v>
      </c>
      <c r="AL287" s="5">
        <f t="shared" si="66"/>
        <v>0</v>
      </c>
      <c r="AM287" s="5">
        <f t="shared" si="67"/>
        <v>1</v>
      </c>
      <c r="AN287" s="5">
        <f t="shared" si="68"/>
        <v>0</v>
      </c>
      <c r="AO287" s="5">
        <f t="shared" si="69"/>
        <v>0</v>
      </c>
    </row>
    <row r="288" spans="1:41" ht="12.75" customHeight="1" x14ac:dyDescent="0.2">
      <c r="A288" s="9">
        <v>2021</v>
      </c>
      <c r="B288" s="9">
        <v>123336</v>
      </c>
      <c r="C288" s="9" t="s">
        <v>958</v>
      </c>
      <c r="D288" s="9" t="s">
        <v>962</v>
      </c>
      <c r="E288" s="9" t="s">
        <v>1540</v>
      </c>
      <c r="F288" s="9" t="s">
        <v>1541</v>
      </c>
      <c r="G288" s="5">
        <f t="shared" si="35"/>
        <v>1</v>
      </c>
      <c r="H288" s="5">
        <f t="shared" si="36"/>
        <v>0</v>
      </c>
      <c r="I288" s="5">
        <f t="shared" si="37"/>
        <v>1</v>
      </c>
      <c r="J288" s="5">
        <f t="shared" si="38"/>
        <v>1</v>
      </c>
      <c r="K288" s="5">
        <f t="shared" si="39"/>
        <v>0</v>
      </c>
      <c r="L288" s="5">
        <f t="shared" si="40"/>
        <v>0</v>
      </c>
      <c r="M288" s="5">
        <f t="shared" si="41"/>
        <v>0</v>
      </c>
      <c r="N288" s="5">
        <f t="shared" si="42"/>
        <v>0</v>
      </c>
      <c r="O288" s="5">
        <f t="shared" si="43"/>
        <v>0</v>
      </c>
      <c r="P288" s="5">
        <f t="shared" si="44"/>
        <v>1</v>
      </c>
      <c r="Q288" s="5">
        <f t="shared" si="45"/>
        <v>0</v>
      </c>
      <c r="R288" s="5">
        <f t="shared" si="46"/>
        <v>9</v>
      </c>
      <c r="S288" s="5">
        <f t="shared" si="47"/>
        <v>0</v>
      </c>
      <c r="T288" s="5">
        <f t="shared" si="48"/>
        <v>0</v>
      </c>
      <c r="U288" s="5">
        <f t="shared" si="49"/>
        <v>1</v>
      </c>
      <c r="V288" s="5">
        <f t="shared" si="50"/>
        <v>1</v>
      </c>
      <c r="W288" s="5">
        <f t="shared" si="51"/>
        <v>9</v>
      </c>
      <c r="X288" s="5">
        <f t="shared" si="52"/>
        <v>0</v>
      </c>
      <c r="Y288" s="5">
        <f t="shared" si="53"/>
        <v>0</v>
      </c>
      <c r="Z288" s="5">
        <f t="shared" si="54"/>
        <v>0</v>
      </c>
      <c r="AA288" s="5">
        <f t="shared" si="55"/>
        <v>9</v>
      </c>
      <c r="AB288" s="5">
        <f t="shared" si="56"/>
        <v>1</v>
      </c>
      <c r="AC288" s="5">
        <f t="shared" si="57"/>
        <v>0</v>
      </c>
      <c r="AD288" s="5">
        <f t="shared" si="58"/>
        <v>0</v>
      </c>
      <c r="AE288" s="5">
        <f t="shared" si="59"/>
        <v>9</v>
      </c>
      <c r="AF288" s="5">
        <f t="shared" si="60"/>
        <v>9</v>
      </c>
      <c r="AG288" s="5">
        <f t="shared" si="61"/>
        <v>1</v>
      </c>
      <c r="AH288" s="5">
        <f t="shared" si="62"/>
        <v>1</v>
      </c>
      <c r="AI288" s="5">
        <f t="shared" si="63"/>
        <v>1</v>
      </c>
      <c r="AJ288" s="5">
        <f t="shared" si="64"/>
        <v>1</v>
      </c>
      <c r="AK288" s="5">
        <f t="shared" si="65"/>
        <v>1</v>
      </c>
      <c r="AL288" s="5">
        <f t="shared" si="66"/>
        <v>0</v>
      </c>
      <c r="AM288" s="5">
        <f t="shared" si="67"/>
        <v>1</v>
      </c>
      <c r="AN288" s="5">
        <f t="shared" si="68"/>
        <v>0</v>
      </c>
      <c r="AO288" s="5">
        <f t="shared" si="69"/>
        <v>0</v>
      </c>
    </row>
    <row r="289" spans="1:41" ht="12.75" customHeight="1" x14ac:dyDescent="0.2">
      <c r="A289" s="9">
        <v>2021</v>
      </c>
      <c r="B289" s="9">
        <v>1103692</v>
      </c>
      <c r="C289" s="9" t="s">
        <v>958</v>
      </c>
      <c r="D289" s="9" t="s">
        <v>1061</v>
      </c>
      <c r="E289" s="9" t="s">
        <v>1542</v>
      </c>
      <c r="F289" s="9" t="s">
        <v>1543</v>
      </c>
      <c r="G289" s="5">
        <f t="shared" si="35"/>
        <v>0</v>
      </c>
      <c r="H289" s="5">
        <f t="shared" si="36"/>
        <v>0</v>
      </c>
      <c r="I289" s="5">
        <f t="shared" si="37"/>
        <v>1</v>
      </c>
      <c r="J289" s="5">
        <f t="shared" si="38"/>
        <v>1</v>
      </c>
      <c r="K289" s="5">
        <f t="shared" si="39"/>
        <v>0</v>
      </c>
      <c r="L289" s="5">
        <f t="shared" si="40"/>
        <v>0</v>
      </c>
      <c r="M289" s="5">
        <f t="shared" si="41"/>
        <v>0</v>
      </c>
      <c r="N289" s="5">
        <f t="shared" si="42"/>
        <v>0</v>
      </c>
      <c r="O289" s="5">
        <f t="shared" si="43"/>
        <v>0</v>
      </c>
      <c r="P289" s="5">
        <f t="shared" si="44"/>
        <v>1</v>
      </c>
      <c r="Q289" s="5">
        <f t="shared" si="45"/>
        <v>1</v>
      </c>
      <c r="R289" s="5">
        <f t="shared" si="46"/>
        <v>1</v>
      </c>
      <c r="S289" s="5">
        <f t="shared" si="47"/>
        <v>9</v>
      </c>
      <c r="T289" s="5">
        <f t="shared" si="48"/>
        <v>1</v>
      </c>
      <c r="U289" s="5">
        <f t="shared" si="49"/>
        <v>0</v>
      </c>
      <c r="V289" s="5">
        <f t="shared" si="50"/>
        <v>0</v>
      </c>
      <c r="W289" s="5">
        <f t="shared" si="51"/>
        <v>0</v>
      </c>
      <c r="X289" s="5">
        <f t="shared" si="52"/>
        <v>0</v>
      </c>
      <c r="Y289" s="5">
        <f t="shared" si="53"/>
        <v>9</v>
      </c>
      <c r="Z289" s="5">
        <f t="shared" si="54"/>
        <v>0</v>
      </c>
      <c r="AA289" s="5">
        <f t="shared" si="55"/>
        <v>9</v>
      </c>
      <c r="AB289" s="5">
        <f t="shared" si="56"/>
        <v>9</v>
      </c>
      <c r="AC289" s="5">
        <f t="shared" si="57"/>
        <v>9</v>
      </c>
      <c r="AD289" s="5">
        <f t="shared" si="58"/>
        <v>9</v>
      </c>
      <c r="AE289" s="5">
        <f t="shared" si="59"/>
        <v>0</v>
      </c>
      <c r="AF289" s="5">
        <f t="shared" si="60"/>
        <v>9</v>
      </c>
      <c r="AG289" s="5">
        <f t="shared" si="61"/>
        <v>1</v>
      </c>
      <c r="AH289" s="5">
        <f t="shared" si="62"/>
        <v>1</v>
      </c>
      <c r="AI289" s="5">
        <f t="shared" si="63"/>
        <v>0</v>
      </c>
      <c r="AJ289" s="5">
        <f t="shared" si="64"/>
        <v>0</v>
      </c>
      <c r="AK289" s="5">
        <f t="shared" si="65"/>
        <v>0</v>
      </c>
      <c r="AL289" s="5">
        <f t="shared" si="66"/>
        <v>1</v>
      </c>
      <c r="AM289" s="5">
        <f t="shared" si="67"/>
        <v>1</v>
      </c>
      <c r="AN289" s="5">
        <f t="shared" si="68"/>
        <v>1</v>
      </c>
      <c r="AO289" s="5">
        <f t="shared" si="69"/>
        <v>1</v>
      </c>
    </row>
    <row r="290" spans="1:41" ht="12.75" customHeight="1" x14ac:dyDescent="0.2">
      <c r="A290" s="9">
        <v>2021</v>
      </c>
      <c r="B290" s="9">
        <v>1127926</v>
      </c>
      <c r="C290" s="9" t="s">
        <v>958</v>
      </c>
      <c r="D290" s="9" t="s">
        <v>963</v>
      </c>
      <c r="E290" s="9" t="s">
        <v>1544</v>
      </c>
      <c r="F290" s="9" t="s">
        <v>1545</v>
      </c>
      <c r="G290" s="5">
        <f t="shared" si="35"/>
        <v>0</v>
      </c>
      <c r="H290" s="5">
        <f t="shared" si="36"/>
        <v>1</v>
      </c>
      <c r="I290" s="5">
        <f t="shared" si="37"/>
        <v>1</v>
      </c>
      <c r="J290" s="5">
        <f t="shared" si="38"/>
        <v>1</v>
      </c>
      <c r="K290" s="5">
        <f t="shared" si="39"/>
        <v>1</v>
      </c>
      <c r="L290" s="5">
        <f t="shared" si="40"/>
        <v>1</v>
      </c>
      <c r="M290" s="5">
        <f t="shared" si="41"/>
        <v>0</v>
      </c>
      <c r="N290" s="5">
        <f t="shared" si="42"/>
        <v>0</v>
      </c>
      <c r="O290" s="5">
        <f t="shared" si="43"/>
        <v>1</v>
      </c>
      <c r="P290" s="5">
        <f t="shared" si="44"/>
        <v>0</v>
      </c>
      <c r="Q290" s="5">
        <f t="shared" si="45"/>
        <v>0</v>
      </c>
      <c r="R290" s="5">
        <f t="shared" si="46"/>
        <v>0</v>
      </c>
      <c r="S290" s="5">
        <f t="shared" si="47"/>
        <v>1</v>
      </c>
      <c r="T290" s="5">
        <f t="shared" si="48"/>
        <v>0</v>
      </c>
      <c r="U290" s="5">
        <f t="shared" si="49"/>
        <v>0</v>
      </c>
      <c r="V290" s="5">
        <f t="shared" si="50"/>
        <v>1</v>
      </c>
      <c r="W290" s="5">
        <f t="shared" si="51"/>
        <v>0</v>
      </c>
      <c r="X290" s="5">
        <f t="shared" si="52"/>
        <v>0</v>
      </c>
      <c r="Y290" s="5">
        <f t="shared" si="53"/>
        <v>9</v>
      </c>
      <c r="Z290" s="5">
        <f t="shared" si="54"/>
        <v>0</v>
      </c>
      <c r="AA290" s="5">
        <f t="shared" si="55"/>
        <v>0</v>
      </c>
      <c r="AB290" s="5">
        <f t="shared" si="56"/>
        <v>9</v>
      </c>
      <c r="AC290" s="5">
        <f t="shared" si="57"/>
        <v>1</v>
      </c>
      <c r="AD290" s="5">
        <f t="shared" si="58"/>
        <v>0</v>
      </c>
      <c r="AE290" s="5">
        <f t="shared" si="59"/>
        <v>0</v>
      </c>
      <c r="AF290" s="5">
        <f t="shared" si="60"/>
        <v>0</v>
      </c>
      <c r="AG290" s="5">
        <f t="shared" si="61"/>
        <v>0</v>
      </c>
      <c r="AH290" s="5">
        <f t="shared" si="62"/>
        <v>1</v>
      </c>
      <c r="AI290" s="5">
        <f t="shared" si="63"/>
        <v>1</v>
      </c>
      <c r="AJ290" s="5">
        <f t="shared" si="64"/>
        <v>0</v>
      </c>
      <c r="AK290" s="5">
        <f t="shared" si="65"/>
        <v>1</v>
      </c>
      <c r="AL290" s="5">
        <f t="shared" si="66"/>
        <v>1</v>
      </c>
      <c r="AM290" s="5">
        <f t="shared" si="67"/>
        <v>1</v>
      </c>
      <c r="AN290" s="5">
        <f t="shared" si="68"/>
        <v>0</v>
      </c>
      <c r="AO290" s="5">
        <f t="shared" si="69"/>
        <v>0</v>
      </c>
    </row>
    <row r="291" spans="1:41" ht="12.75" customHeight="1" x14ac:dyDescent="0.2">
      <c r="A291" s="9">
        <v>2021</v>
      </c>
      <c r="B291" s="9">
        <v>1179970</v>
      </c>
      <c r="C291" s="9" t="s">
        <v>958</v>
      </c>
      <c r="D291" s="9" t="s">
        <v>963</v>
      </c>
      <c r="E291" s="9" t="s">
        <v>1546</v>
      </c>
      <c r="F291" s="9" t="s">
        <v>1547</v>
      </c>
      <c r="G291" s="5">
        <f t="shared" si="35"/>
        <v>0</v>
      </c>
      <c r="H291" s="5">
        <f t="shared" si="36"/>
        <v>0</v>
      </c>
      <c r="I291" s="5">
        <f t="shared" si="37"/>
        <v>1</v>
      </c>
      <c r="J291" s="5">
        <f t="shared" si="38"/>
        <v>0</v>
      </c>
      <c r="K291" s="5">
        <f t="shared" si="39"/>
        <v>1</v>
      </c>
      <c r="L291" s="5">
        <f t="shared" si="40"/>
        <v>1</v>
      </c>
      <c r="M291" s="5">
        <f t="shared" si="41"/>
        <v>1</v>
      </c>
      <c r="N291" s="5">
        <f t="shared" si="42"/>
        <v>0</v>
      </c>
      <c r="O291" s="5">
        <f t="shared" si="43"/>
        <v>1</v>
      </c>
      <c r="P291" s="5">
        <f t="shared" si="44"/>
        <v>0</v>
      </c>
      <c r="Q291" s="5">
        <f t="shared" si="45"/>
        <v>0</v>
      </c>
      <c r="R291" s="5">
        <f t="shared" si="46"/>
        <v>0</v>
      </c>
      <c r="S291" s="5">
        <f t="shared" si="47"/>
        <v>0</v>
      </c>
      <c r="T291" s="5">
        <f t="shared" si="48"/>
        <v>0</v>
      </c>
      <c r="U291" s="5">
        <f t="shared" si="49"/>
        <v>1</v>
      </c>
      <c r="V291" s="5">
        <f t="shared" si="50"/>
        <v>0</v>
      </c>
      <c r="W291" s="5">
        <f t="shared" si="51"/>
        <v>0</v>
      </c>
      <c r="X291" s="5">
        <f t="shared" si="52"/>
        <v>1</v>
      </c>
      <c r="Y291" s="5">
        <f t="shared" si="53"/>
        <v>9</v>
      </c>
      <c r="Z291" s="5">
        <f t="shared" si="54"/>
        <v>0</v>
      </c>
      <c r="AA291" s="5">
        <f t="shared" si="55"/>
        <v>1</v>
      </c>
      <c r="AB291" s="5">
        <f t="shared" si="56"/>
        <v>9</v>
      </c>
      <c r="AC291" s="5">
        <f t="shared" si="57"/>
        <v>0</v>
      </c>
      <c r="AD291" s="5">
        <f t="shared" si="58"/>
        <v>1</v>
      </c>
      <c r="AE291" s="5">
        <f t="shared" si="59"/>
        <v>0</v>
      </c>
      <c r="AF291" s="5">
        <f t="shared" si="60"/>
        <v>0</v>
      </c>
      <c r="AG291" s="5">
        <f t="shared" si="61"/>
        <v>1</v>
      </c>
      <c r="AH291" s="5">
        <f t="shared" si="62"/>
        <v>1</v>
      </c>
      <c r="AI291" s="5">
        <f t="shared" si="63"/>
        <v>0</v>
      </c>
      <c r="AJ291" s="5">
        <f t="shared" si="64"/>
        <v>1</v>
      </c>
      <c r="AK291" s="5">
        <f t="shared" si="65"/>
        <v>0</v>
      </c>
      <c r="AL291" s="5">
        <f t="shared" si="66"/>
        <v>0</v>
      </c>
      <c r="AM291" s="5">
        <f t="shared" si="67"/>
        <v>0</v>
      </c>
      <c r="AN291" s="5">
        <f t="shared" si="68"/>
        <v>0</v>
      </c>
      <c r="AO291" s="5">
        <f t="shared" si="69"/>
        <v>0</v>
      </c>
    </row>
    <row r="292" spans="1:41" ht="12.75" customHeight="1" x14ac:dyDescent="0.2">
      <c r="A292" s="9">
        <v>2021</v>
      </c>
      <c r="B292" s="9">
        <v>123336</v>
      </c>
      <c r="C292" s="9" t="s">
        <v>958</v>
      </c>
      <c r="D292" s="9" t="s">
        <v>962</v>
      </c>
      <c r="E292" s="9" t="s">
        <v>1548</v>
      </c>
      <c r="F292" s="9" t="s">
        <v>1549</v>
      </c>
      <c r="G292" s="5">
        <f t="shared" si="35"/>
        <v>0</v>
      </c>
      <c r="H292" s="5">
        <f t="shared" si="36"/>
        <v>1</v>
      </c>
      <c r="I292" s="5">
        <f t="shared" si="37"/>
        <v>0</v>
      </c>
      <c r="J292" s="5">
        <f t="shared" si="38"/>
        <v>0</v>
      </c>
      <c r="K292" s="5">
        <f t="shared" si="39"/>
        <v>1</v>
      </c>
      <c r="L292" s="5">
        <f t="shared" si="40"/>
        <v>1</v>
      </c>
      <c r="M292" s="5">
        <f t="shared" si="41"/>
        <v>1</v>
      </c>
      <c r="N292" s="5">
        <f t="shared" si="42"/>
        <v>1</v>
      </c>
      <c r="O292" s="5">
        <f t="shared" si="43"/>
        <v>1</v>
      </c>
      <c r="P292" s="5">
        <f t="shared" si="44"/>
        <v>0</v>
      </c>
      <c r="Q292" s="5">
        <f t="shared" si="45"/>
        <v>0</v>
      </c>
      <c r="R292" s="5">
        <f t="shared" si="46"/>
        <v>9</v>
      </c>
      <c r="S292" s="5">
        <f t="shared" si="47"/>
        <v>0</v>
      </c>
      <c r="T292" s="5">
        <f t="shared" si="48"/>
        <v>0</v>
      </c>
      <c r="U292" s="5">
        <f t="shared" si="49"/>
        <v>0</v>
      </c>
      <c r="V292" s="5">
        <f t="shared" si="50"/>
        <v>0</v>
      </c>
      <c r="W292" s="5">
        <f t="shared" si="51"/>
        <v>9</v>
      </c>
      <c r="X292" s="5">
        <f t="shared" si="52"/>
        <v>1</v>
      </c>
      <c r="Y292" s="5">
        <f t="shared" si="53"/>
        <v>0</v>
      </c>
      <c r="Z292" s="5">
        <f t="shared" si="54"/>
        <v>0</v>
      </c>
      <c r="AA292" s="5">
        <f t="shared" si="55"/>
        <v>9</v>
      </c>
      <c r="AB292" s="5">
        <f t="shared" si="56"/>
        <v>0</v>
      </c>
      <c r="AC292" s="5">
        <f t="shared" si="57"/>
        <v>0</v>
      </c>
      <c r="AD292" s="5">
        <f t="shared" si="58"/>
        <v>0</v>
      </c>
      <c r="AE292" s="5">
        <f t="shared" si="59"/>
        <v>9</v>
      </c>
      <c r="AF292" s="5">
        <f t="shared" si="60"/>
        <v>9</v>
      </c>
      <c r="AG292" s="5">
        <f t="shared" si="61"/>
        <v>0</v>
      </c>
      <c r="AH292" s="5">
        <f t="shared" si="62"/>
        <v>1</v>
      </c>
      <c r="AI292" s="5">
        <f t="shared" si="63"/>
        <v>1</v>
      </c>
      <c r="AJ292" s="5">
        <f t="shared" si="64"/>
        <v>0</v>
      </c>
      <c r="AK292" s="5">
        <f t="shared" si="65"/>
        <v>1</v>
      </c>
      <c r="AL292" s="5">
        <f t="shared" si="66"/>
        <v>1</v>
      </c>
      <c r="AM292" s="5">
        <f t="shared" si="67"/>
        <v>1</v>
      </c>
      <c r="AN292" s="5">
        <f t="shared" si="68"/>
        <v>1</v>
      </c>
      <c r="AO292" s="5">
        <f t="shared" si="69"/>
        <v>1</v>
      </c>
    </row>
    <row r="293" spans="1:41" ht="12.75" customHeight="1" x14ac:dyDescent="0.2">
      <c r="A293" s="9">
        <v>2021</v>
      </c>
      <c r="B293" s="9">
        <v>1127925</v>
      </c>
      <c r="C293" s="9" t="s">
        <v>958</v>
      </c>
      <c r="D293" s="9" t="s">
        <v>1028</v>
      </c>
      <c r="E293" s="9" t="s">
        <v>1550</v>
      </c>
      <c r="F293" s="9" t="s">
        <v>1551</v>
      </c>
      <c r="G293" s="5">
        <f t="shared" si="35"/>
        <v>1</v>
      </c>
      <c r="H293" s="5">
        <f t="shared" si="36"/>
        <v>0</v>
      </c>
      <c r="I293" s="5">
        <f t="shared" si="37"/>
        <v>1</v>
      </c>
      <c r="J293" s="5">
        <f t="shared" si="38"/>
        <v>0</v>
      </c>
      <c r="K293" s="5">
        <f t="shared" si="39"/>
        <v>1</v>
      </c>
      <c r="L293" s="5">
        <f t="shared" si="40"/>
        <v>1</v>
      </c>
      <c r="M293" s="5">
        <f t="shared" si="41"/>
        <v>0</v>
      </c>
      <c r="N293" s="5">
        <f t="shared" si="42"/>
        <v>0</v>
      </c>
      <c r="O293" s="5">
        <f t="shared" si="43"/>
        <v>9</v>
      </c>
      <c r="P293" s="5">
        <f t="shared" si="44"/>
        <v>0</v>
      </c>
      <c r="Q293" s="5">
        <f t="shared" si="45"/>
        <v>1</v>
      </c>
      <c r="R293" s="5">
        <f t="shared" si="46"/>
        <v>1</v>
      </c>
      <c r="S293" s="5">
        <f t="shared" si="47"/>
        <v>0</v>
      </c>
      <c r="T293" s="5">
        <f t="shared" si="48"/>
        <v>1</v>
      </c>
      <c r="U293" s="5">
        <f t="shared" si="49"/>
        <v>0</v>
      </c>
      <c r="V293" s="5">
        <f t="shared" si="50"/>
        <v>0</v>
      </c>
      <c r="W293" s="5">
        <f t="shared" si="51"/>
        <v>9</v>
      </c>
      <c r="X293" s="5">
        <f t="shared" si="52"/>
        <v>9</v>
      </c>
      <c r="Y293" s="5">
        <f t="shared" si="53"/>
        <v>1</v>
      </c>
      <c r="Z293" s="5">
        <f t="shared" si="54"/>
        <v>0</v>
      </c>
      <c r="AA293" s="5">
        <f t="shared" si="55"/>
        <v>9</v>
      </c>
      <c r="AB293" s="5">
        <f t="shared" si="56"/>
        <v>1</v>
      </c>
      <c r="AC293" s="5">
        <f t="shared" si="57"/>
        <v>1</v>
      </c>
      <c r="AD293" s="5">
        <f t="shared" si="58"/>
        <v>0</v>
      </c>
      <c r="AE293" s="5">
        <f t="shared" si="59"/>
        <v>0</v>
      </c>
      <c r="AF293" s="5">
        <f t="shared" si="60"/>
        <v>1</v>
      </c>
      <c r="AG293" s="5">
        <f t="shared" si="61"/>
        <v>9</v>
      </c>
      <c r="AH293" s="5">
        <f t="shared" si="62"/>
        <v>0</v>
      </c>
      <c r="AI293" s="5">
        <f t="shared" si="63"/>
        <v>1</v>
      </c>
      <c r="AJ293" s="5">
        <f t="shared" si="64"/>
        <v>0</v>
      </c>
      <c r="AK293" s="5">
        <f t="shared" si="65"/>
        <v>0</v>
      </c>
      <c r="AL293" s="5">
        <f t="shared" si="66"/>
        <v>0</v>
      </c>
      <c r="AM293" s="5">
        <f t="shared" si="67"/>
        <v>8</v>
      </c>
      <c r="AN293" s="5">
        <f t="shared" si="68"/>
        <v>0</v>
      </c>
      <c r="AO293" s="5">
        <f t="shared" si="69"/>
        <v>1</v>
      </c>
    </row>
    <row r="294" spans="1:41" ht="12.75" customHeight="1" x14ac:dyDescent="0.2">
      <c r="A294" s="9">
        <v>2021</v>
      </c>
      <c r="B294" s="9">
        <v>1179970</v>
      </c>
      <c r="C294" s="9" t="s">
        <v>958</v>
      </c>
      <c r="D294" s="9" t="s">
        <v>963</v>
      </c>
      <c r="E294" s="9" t="s">
        <v>1552</v>
      </c>
      <c r="F294" s="9" t="s">
        <v>1553</v>
      </c>
      <c r="G294" s="5">
        <f t="shared" si="35"/>
        <v>0</v>
      </c>
      <c r="H294" s="5">
        <f t="shared" si="36"/>
        <v>0</v>
      </c>
      <c r="I294" s="5">
        <f t="shared" si="37"/>
        <v>1</v>
      </c>
      <c r="J294" s="5">
        <f t="shared" si="38"/>
        <v>0</v>
      </c>
      <c r="K294" s="5">
        <f t="shared" si="39"/>
        <v>0</v>
      </c>
      <c r="L294" s="5">
        <f t="shared" si="40"/>
        <v>0</v>
      </c>
      <c r="M294" s="5">
        <f t="shared" si="41"/>
        <v>1</v>
      </c>
      <c r="N294" s="5">
        <f t="shared" si="42"/>
        <v>0</v>
      </c>
      <c r="O294" s="5">
        <f t="shared" si="43"/>
        <v>1</v>
      </c>
      <c r="P294" s="5">
        <f t="shared" si="44"/>
        <v>0</v>
      </c>
      <c r="Q294" s="5">
        <f t="shared" si="45"/>
        <v>0</v>
      </c>
      <c r="R294" s="5">
        <f t="shared" si="46"/>
        <v>1</v>
      </c>
      <c r="S294" s="5">
        <f t="shared" si="47"/>
        <v>1</v>
      </c>
      <c r="T294" s="5">
        <f t="shared" si="48"/>
        <v>0</v>
      </c>
      <c r="U294" s="5">
        <f t="shared" si="49"/>
        <v>1</v>
      </c>
      <c r="V294" s="5">
        <f t="shared" si="50"/>
        <v>1</v>
      </c>
      <c r="W294" s="5">
        <f t="shared" si="51"/>
        <v>1</v>
      </c>
      <c r="X294" s="5">
        <f t="shared" si="52"/>
        <v>1</v>
      </c>
      <c r="Y294" s="5">
        <f t="shared" si="53"/>
        <v>9</v>
      </c>
      <c r="Z294" s="5">
        <f t="shared" si="54"/>
        <v>1</v>
      </c>
      <c r="AA294" s="5">
        <f t="shared" si="55"/>
        <v>0</v>
      </c>
      <c r="AB294" s="5">
        <f t="shared" si="56"/>
        <v>9</v>
      </c>
      <c r="AC294" s="5">
        <f t="shared" si="57"/>
        <v>0</v>
      </c>
      <c r="AD294" s="5">
        <f t="shared" si="58"/>
        <v>1</v>
      </c>
      <c r="AE294" s="5">
        <f t="shared" si="59"/>
        <v>0</v>
      </c>
      <c r="AF294" s="5">
        <f t="shared" si="60"/>
        <v>0</v>
      </c>
      <c r="AG294" s="5">
        <f t="shared" si="61"/>
        <v>0</v>
      </c>
      <c r="AH294" s="5">
        <f t="shared" si="62"/>
        <v>1</v>
      </c>
      <c r="AI294" s="5">
        <f t="shared" si="63"/>
        <v>0</v>
      </c>
      <c r="AJ294" s="5">
        <f t="shared" si="64"/>
        <v>0</v>
      </c>
      <c r="AK294" s="5">
        <f t="shared" si="65"/>
        <v>0</v>
      </c>
      <c r="AL294" s="5">
        <f t="shared" si="66"/>
        <v>0</v>
      </c>
      <c r="AM294" s="5">
        <f t="shared" si="67"/>
        <v>0</v>
      </c>
      <c r="AN294" s="5">
        <f t="shared" si="68"/>
        <v>0</v>
      </c>
      <c r="AO294" s="5">
        <f t="shared" si="69"/>
        <v>0</v>
      </c>
    </row>
    <row r="295" spans="1:41" ht="12.75" customHeight="1" x14ac:dyDescent="0.2">
      <c r="A295" s="9">
        <v>2021</v>
      </c>
      <c r="B295" s="9">
        <v>1308687</v>
      </c>
      <c r="C295" s="9" t="s">
        <v>958</v>
      </c>
      <c r="D295" s="9" t="s">
        <v>977</v>
      </c>
      <c r="E295" s="9" t="s">
        <v>1554</v>
      </c>
      <c r="F295" s="9" t="s">
        <v>1555</v>
      </c>
      <c r="G295" s="5">
        <f t="shared" si="35"/>
        <v>0</v>
      </c>
      <c r="H295" s="5">
        <f t="shared" si="36"/>
        <v>0</v>
      </c>
      <c r="I295" s="5">
        <f t="shared" si="37"/>
        <v>0</v>
      </c>
      <c r="J295" s="5">
        <f t="shared" si="38"/>
        <v>0</v>
      </c>
      <c r="K295" s="5">
        <f t="shared" si="39"/>
        <v>1</v>
      </c>
      <c r="L295" s="5">
        <f t="shared" si="40"/>
        <v>0</v>
      </c>
      <c r="M295" s="5">
        <f t="shared" si="41"/>
        <v>1</v>
      </c>
      <c r="N295" s="5">
        <f t="shared" si="42"/>
        <v>0</v>
      </c>
      <c r="O295" s="5">
        <f t="shared" si="43"/>
        <v>9</v>
      </c>
      <c r="P295" s="5">
        <f t="shared" si="44"/>
        <v>0</v>
      </c>
      <c r="Q295" s="5">
        <f t="shared" si="45"/>
        <v>0</v>
      </c>
      <c r="R295" s="5">
        <f t="shared" si="46"/>
        <v>9</v>
      </c>
      <c r="S295" s="5">
        <f t="shared" si="47"/>
        <v>0</v>
      </c>
      <c r="T295" s="5">
        <f t="shared" si="48"/>
        <v>0</v>
      </c>
      <c r="U295" s="5">
        <f t="shared" si="49"/>
        <v>1</v>
      </c>
      <c r="V295" s="5">
        <f t="shared" si="50"/>
        <v>9</v>
      </c>
      <c r="W295" s="5">
        <f t="shared" si="51"/>
        <v>9</v>
      </c>
      <c r="X295" s="5">
        <f t="shared" si="52"/>
        <v>1</v>
      </c>
      <c r="Y295" s="5">
        <f t="shared" si="53"/>
        <v>0</v>
      </c>
      <c r="Z295" s="5">
        <f t="shared" si="54"/>
        <v>1</v>
      </c>
      <c r="AA295" s="5">
        <f t="shared" si="55"/>
        <v>1</v>
      </c>
      <c r="AB295" s="5">
        <f t="shared" si="56"/>
        <v>9</v>
      </c>
      <c r="AC295" s="5">
        <f t="shared" si="57"/>
        <v>1</v>
      </c>
      <c r="AD295" s="5">
        <f t="shared" si="58"/>
        <v>9</v>
      </c>
      <c r="AE295" s="5">
        <f t="shared" si="59"/>
        <v>1</v>
      </c>
      <c r="AF295" s="5">
        <f t="shared" si="60"/>
        <v>0</v>
      </c>
      <c r="AG295" s="5">
        <f t="shared" si="61"/>
        <v>1</v>
      </c>
      <c r="AH295" s="5">
        <f t="shared" si="62"/>
        <v>1</v>
      </c>
      <c r="AI295" s="5">
        <f t="shared" si="63"/>
        <v>9</v>
      </c>
      <c r="AJ295" s="5">
        <f t="shared" si="64"/>
        <v>0</v>
      </c>
      <c r="AK295" s="5">
        <f t="shared" si="65"/>
        <v>0</v>
      </c>
      <c r="AL295" s="5">
        <f t="shared" si="66"/>
        <v>1</v>
      </c>
      <c r="AM295" s="5">
        <f t="shared" si="67"/>
        <v>0</v>
      </c>
      <c r="AN295" s="5">
        <f t="shared" si="68"/>
        <v>0</v>
      </c>
      <c r="AO295" s="5">
        <f t="shared" si="69"/>
        <v>0</v>
      </c>
    </row>
    <row r="296" spans="1:41" ht="12.75" customHeight="1" x14ac:dyDescent="0.2">
      <c r="A296" s="9">
        <v>2021</v>
      </c>
      <c r="B296" s="9">
        <v>1127927</v>
      </c>
      <c r="C296" s="9" t="s">
        <v>958</v>
      </c>
      <c r="D296" s="9" t="s">
        <v>1003</v>
      </c>
      <c r="E296" s="9" t="s">
        <v>1556</v>
      </c>
      <c r="F296" s="9" t="s">
        <v>1557</v>
      </c>
      <c r="G296" s="5">
        <f t="shared" si="35"/>
        <v>0</v>
      </c>
      <c r="H296" s="5">
        <f t="shared" si="36"/>
        <v>0</v>
      </c>
      <c r="I296" s="5">
        <f t="shared" si="37"/>
        <v>0</v>
      </c>
      <c r="J296" s="5">
        <f t="shared" si="38"/>
        <v>1</v>
      </c>
      <c r="K296" s="5">
        <f t="shared" si="39"/>
        <v>1</v>
      </c>
      <c r="L296" s="5">
        <f t="shared" si="40"/>
        <v>1</v>
      </c>
      <c r="M296" s="5">
        <f t="shared" si="41"/>
        <v>0</v>
      </c>
      <c r="N296" s="5">
        <f t="shared" si="42"/>
        <v>0</v>
      </c>
      <c r="O296" s="5">
        <f t="shared" si="43"/>
        <v>9</v>
      </c>
      <c r="P296" s="5">
        <f t="shared" si="44"/>
        <v>9</v>
      </c>
      <c r="Q296" s="5">
        <f t="shared" si="45"/>
        <v>1</v>
      </c>
      <c r="R296" s="5">
        <f t="shared" si="46"/>
        <v>1</v>
      </c>
      <c r="S296" s="5">
        <f t="shared" si="47"/>
        <v>9</v>
      </c>
      <c r="T296" s="5">
        <f t="shared" si="48"/>
        <v>9</v>
      </c>
      <c r="U296" s="5">
        <f t="shared" si="49"/>
        <v>0</v>
      </c>
      <c r="V296" s="5">
        <f t="shared" si="50"/>
        <v>9</v>
      </c>
      <c r="W296" s="5">
        <f t="shared" si="51"/>
        <v>0</v>
      </c>
      <c r="X296" s="5">
        <f t="shared" si="52"/>
        <v>9</v>
      </c>
      <c r="Y296" s="5">
        <f t="shared" si="53"/>
        <v>0</v>
      </c>
      <c r="Z296" s="5">
        <f t="shared" si="54"/>
        <v>1</v>
      </c>
      <c r="AA296" s="5">
        <f t="shared" si="55"/>
        <v>9</v>
      </c>
      <c r="AB296" s="5">
        <f t="shared" si="56"/>
        <v>0</v>
      </c>
      <c r="AC296" s="5">
        <f t="shared" si="57"/>
        <v>1</v>
      </c>
      <c r="AD296" s="5">
        <f t="shared" si="58"/>
        <v>0</v>
      </c>
      <c r="AE296" s="5">
        <f t="shared" si="59"/>
        <v>0</v>
      </c>
      <c r="AF296" s="5">
        <f t="shared" si="60"/>
        <v>1</v>
      </c>
      <c r="AG296" s="5">
        <f t="shared" si="61"/>
        <v>0</v>
      </c>
      <c r="AH296" s="5">
        <f t="shared" si="62"/>
        <v>1</v>
      </c>
      <c r="AI296" s="5">
        <f t="shared" si="63"/>
        <v>0</v>
      </c>
      <c r="AJ296" s="5">
        <f t="shared" si="64"/>
        <v>1</v>
      </c>
      <c r="AK296" s="5">
        <f t="shared" si="65"/>
        <v>0</v>
      </c>
      <c r="AL296" s="5">
        <f t="shared" si="66"/>
        <v>1</v>
      </c>
      <c r="AM296" s="5">
        <f t="shared" si="67"/>
        <v>0</v>
      </c>
      <c r="AN296" s="5">
        <f t="shared" si="68"/>
        <v>1</v>
      </c>
      <c r="AO296" s="5">
        <f t="shared" si="69"/>
        <v>1</v>
      </c>
    </row>
    <row r="297" spans="1:41" ht="12.75" customHeight="1" x14ac:dyDescent="0.2">
      <c r="A297" s="9">
        <v>2021</v>
      </c>
      <c r="B297" s="9">
        <v>1179970</v>
      </c>
      <c r="C297" s="9" t="s">
        <v>958</v>
      </c>
      <c r="D297" s="9" t="s">
        <v>963</v>
      </c>
      <c r="E297" s="9" t="s">
        <v>1558</v>
      </c>
      <c r="F297" s="9" t="s">
        <v>1559</v>
      </c>
      <c r="G297" s="5">
        <f t="shared" si="35"/>
        <v>0</v>
      </c>
      <c r="H297" s="5">
        <f t="shared" si="36"/>
        <v>0</v>
      </c>
      <c r="I297" s="5">
        <f t="shared" si="37"/>
        <v>1</v>
      </c>
      <c r="J297" s="5">
        <f t="shared" si="38"/>
        <v>0</v>
      </c>
      <c r="K297" s="5">
        <f t="shared" si="39"/>
        <v>1</v>
      </c>
      <c r="L297" s="5">
        <f t="shared" si="40"/>
        <v>1</v>
      </c>
      <c r="M297" s="5">
        <f t="shared" si="41"/>
        <v>1</v>
      </c>
      <c r="N297" s="5">
        <f t="shared" si="42"/>
        <v>0</v>
      </c>
      <c r="O297" s="5">
        <f t="shared" si="43"/>
        <v>1</v>
      </c>
      <c r="P297" s="5">
        <f t="shared" si="44"/>
        <v>0</v>
      </c>
      <c r="Q297" s="5">
        <f t="shared" si="45"/>
        <v>0</v>
      </c>
      <c r="R297" s="5">
        <f t="shared" si="46"/>
        <v>0</v>
      </c>
      <c r="S297" s="5">
        <f t="shared" si="47"/>
        <v>1</v>
      </c>
      <c r="T297" s="5">
        <f t="shared" si="48"/>
        <v>1</v>
      </c>
      <c r="U297" s="5">
        <f t="shared" si="49"/>
        <v>0</v>
      </c>
      <c r="V297" s="5">
        <f t="shared" si="50"/>
        <v>1</v>
      </c>
      <c r="W297" s="5">
        <f t="shared" si="51"/>
        <v>0</v>
      </c>
      <c r="X297" s="5">
        <f t="shared" si="52"/>
        <v>1</v>
      </c>
      <c r="Y297" s="5">
        <f t="shared" si="53"/>
        <v>9</v>
      </c>
      <c r="Z297" s="5">
        <f t="shared" si="54"/>
        <v>1</v>
      </c>
      <c r="AA297" s="5">
        <f t="shared" si="55"/>
        <v>0</v>
      </c>
      <c r="AB297" s="5">
        <f t="shared" si="56"/>
        <v>9</v>
      </c>
      <c r="AC297" s="5">
        <f t="shared" si="57"/>
        <v>0</v>
      </c>
      <c r="AD297" s="5">
        <f t="shared" si="58"/>
        <v>0</v>
      </c>
      <c r="AE297" s="5">
        <f t="shared" si="59"/>
        <v>0</v>
      </c>
      <c r="AF297" s="5">
        <f t="shared" si="60"/>
        <v>1</v>
      </c>
      <c r="AG297" s="5">
        <f t="shared" si="61"/>
        <v>1</v>
      </c>
      <c r="AH297" s="5">
        <f t="shared" si="62"/>
        <v>0</v>
      </c>
      <c r="AI297" s="5">
        <f t="shared" si="63"/>
        <v>0</v>
      </c>
      <c r="AJ297" s="5">
        <f t="shared" si="64"/>
        <v>0</v>
      </c>
      <c r="AK297" s="5">
        <f t="shared" si="65"/>
        <v>1</v>
      </c>
      <c r="AL297" s="5">
        <f t="shared" si="66"/>
        <v>0</v>
      </c>
      <c r="AM297" s="5">
        <f t="shared" si="67"/>
        <v>0</v>
      </c>
      <c r="AN297" s="5">
        <f t="shared" si="68"/>
        <v>0</v>
      </c>
      <c r="AO297" s="5">
        <f t="shared" si="69"/>
        <v>0</v>
      </c>
    </row>
    <row r="298" spans="1:41" ht="12.75" customHeight="1" x14ac:dyDescent="0.2">
      <c r="A298" s="9">
        <v>2021</v>
      </c>
      <c r="B298" s="9">
        <v>1179970</v>
      </c>
      <c r="C298" s="9" t="s">
        <v>958</v>
      </c>
      <c r="D298" s="9" t="s">
        <v>963</v>
      </c>
      <c r="E298" s="9" t="s">
        <v>1560</v>
      </c>
      <c r="F298" s="9" t="s">
        <v>1561</v>
      </c>
      <c r="G298" s="5">
        <f t="shared" si="35"/>
        <v>0</v>
      </c>
      <c r="H298" s="5">
        <f t="shared" si="36"/>
        <v>0</v>
      </c>
      <c r="I298" s="5">
        <f t="shared" si="37"/>
        <v>0</v>
      </c>
      <c r="J298" s="5">
        <f t="shared" si="38"/>
        <v>0</v>
      </c>
      <c r="K298" s="5">
        <f t="shared" si="39"/>
        <v>0</v>
      </c>
      <c r="L298" s="5">
        <f t="shared" si="40"/>
        <v>1</v>
      </c>
      <c r="M298" s="5">
        <f t="shared" si="41"/>
        <v>1</v>
      </c>
      <c r="N298" s="5">
        <f t="shared" si="42"/>
        <v>0</v>
      </c>
      <c r="O298" s="5">
        <f t="shared" si="43"/>
        <v>1</v>
      </c>
      <c r="P298" s="5">
        <f t="shared" si="44"/>
        <v>1</v>
      </c>
      <c r="Q298" s="5">
        <f t="shared" si="45"/>
        <v>0</v>
      </c>
      <c r="R298" s="5">
        <f t="shared" si="46"/>
        <v>1</v>
      </c>
      <c r="S298" s="5">
        <f t="shared" si="47"/>
        <v>0</v>
      </c>
      <c r="T298" s="5">
        <f t="shared" si="48"/>
        <v>0</v>
      </c>
      <c r="U298" s="5">
        <f t="shared" si="49"/>
        <v>0</v>
      </c>
      <c r="V298" s="5">
        <f t="shared" si="50"/>
        <v>1</v>
      </c>
      <c r="W298" s="5">
        <f t="shared" si="51"/>
        <v>1</v>
      </c>
      <c r="X298" s="5">
        <f t="shared" si="52"/>
        <v>0</v>
      </c>
      <c r="Y298" s="5">
        <f t="shared" si="53"/>
        <v>9</v>
      </c>
      <c r="Z298" s="5">
        <f t="shared" si="54"/>
        <v>1</v>
      </c>
      <c r="AA298" s="5">
        <f t="shared" si="55"/>
        <v>0</v>
      </c>
      <c r="AB298" s="5">
        <f t="shared" si="56"/>
        <v>9</v>
      </c>
      <c r="AC298" s="5">
        <f t="shared" si="57"/>
        <v>0</v>
      </c>
      <c r="AD298" s="5">
        <f t="shared" si="58"/>
        <v>0</v>
      </c>
      <c r="AE298" s="5">
        <f t="shared" si="59"/>
        <v>1</v>
      </c>
      <c r="AF298" s="5">
        <f t="shared" si="60"/>
        <v>1</v>
      </c>
      <c r="AG298" s="5">
        <f t="shared" si="61"/>
        <v>1</v>
      </c>
      <c r="AH298" s="5">
        <f t="shared" si="62"/>
        <v>0</v>
      </c>
      <c r="AI298" s="5">
        <f t="shared" si="63"/>
        <v>1</v>
      </c>
      <c r="AJ298" s="5">
        <f t="shared" si="64"/>
        <v>0</v>
      </c>
      <c r="AK298" s="5">
        <f t="shared" si="65"/>
        <v>0</v>
      </c>
      <c r="AL298" s="5">
        <f t="shared" si="66"/>
        <v>1</v>
      </c>
      <c r="AM298" s="5">
        <f t="shared" si="67"/>
        <v>0</v>
      </c>
      <c r="AN298" s="5">
        <f t="shared" si="68"/>
        <v>0</v>
      </c>
      <c r="AO298" s="5">
        <f t="shared" si="69"/>
        <v>0</v>
      </c>
    </row>
    <row r="299" spans="1:41" ht="12.75" customHeight="1" x14ac:dyDescent="0.2">
      <c r="A299" s="9">
        <v>2021</v>
      </c>
      <c r="B299" s="9">
        <v>1103909</v>
      </c>
      <c r="C299" s="9" t="s">
        <v>958</v>
      </c>
      <c r="D299" s="9" t="s">
        <v>1061</v>
      </c>
      <c r="E299" s="9" t="s">
        <v>1562</v>
      </c>
      <c r="F299" s="9" t="s">
        <v>1563</v>
      </c>
      <c r="G299" s="5">
        <f t="shared" si="35"/>
        <v>1</v>
      </c>
      <c r="H299" s="5">
        <f t="shared" si="36"/>
        <v>0</v>
      </c>
      <c r="I299" s="5">
        <f t="shared" si="37"/>
        <v>0</v>
      </c>
      <c r="J299" s="5">
        <f t="shared" si="38"/>
        <v>0</v>
      </c>
      <c r="K299" s="5">
        <f t="shared" si="39"/>
        <v>0</v>
      </c>
      <c r="L299" s="5">
        <f t="shared" si="40"/>
        <v>1</v>
      </c>
      <c r="M299" s="5">
        <f t="shared" si="41"/>
        <v>1</v>
      </c>
      <c r="N299" s="5">
        <f t="shared" si="42"/>
        <v>0</v>
      </c>
      <c r="O299" s="5">
        <f t="shared" si="43"/>
        <v>1</v>
      </c>
      <c r="P299" s="5">
        <f t="shared" si="44"/>
        <v>0</v>
      </c>
      <c r="Q299" s="5">
        <f t="shared" si="45"/>
        <v>1</v>
      </c>
      <c r="R299" s="5">
        <f t="shared" si="46"/>
        <v>1</v>
      </c>
      <c r="S299" s="5">
        <f t="shared" si="47"/>
        <v>9</v>
      </c>
      <c r="T299" s="5">
        <f t="shared" si="48"/>
        <v>1</v>
      </c>
      <c r="U299" s="5">
        <f t="shared" si="49"/>
        <v>0</v>
      </c>
      <c r="V299" s="5">
        <f t="shared" si="50"/>
        <v>0</v>
      </c>
      <c r="W299" s="5">
        <f t="shared" si="51"/>
        <v>0</v>
      </c>
      <c r="X299" s="5">
        <f t="shared" si="52"/>
        <v>1</v>
      </c>
      <c r="Y299" s="5">
        <f t="shared" si="53"/>
        <v>9</v>
      </c>
      <c r="Z299" s="5">
        <f t="shared" si="54"/>
        <v>0</v>
      </c>
      <c r="AA299" s="5">
        <f t="shared" si="55"/>
        <v>9</v>
      </c>
      <c r="AB299" s="5">
        <f t="shared" si="56"/>
        <v>9</v>
      </c>
      <c r="AC299" s="5">
        <f t="shared" si="57"/>
        <v>9</v>
      </c>
      <c r="AD299" s="5">
        <f t="shared" si="58"/>
        <v>9</v>
      </c>
      <c r="AE299" s="5">
        <f t="shared" si="59"/>
        <v>0</v>
      </c>
      <c r="AF299" s="5">
        <f t="shared" si="60"/>
        <v>9</v>
      </c>
      <c r="AG299" s="5">
        <f t="shared" si="61"/>
        <v>0</v>
      </c>
      <c r="AH299" s="5">
        <f t="shared" si="62"/>
        <v>1</v>
      </c>
      <c r="AI299" s="5">
        <f t="shared" si="63"/>
        <v>1</v>
      </c>
      <c r="AJ299" s="5">
        <f t="shared" si="64"/>
        <v>1</v>
      </c>
      <c r="AK299" s="5">
        <f t="shared" si="65"/>
        <v>0</v>
      </c>
      <c r="AL299" s="5">
        <f t="shared" si="66"/>
        <v>1</v>
      </c>
      <c r="AM299" s="5">
        <f t="shared" si="67"/>
        <v>0</v>
      </c>
      <c r="AN299" s="5">
        <f t="shared" si="68"/>
        <v>0</v>
      </c>
      <c r="AO299" s="5">
        <f t="shared" si="69"/>
        <v>1</v>
      </c>
    </row>
    <row r="300" spans="1:41" ht="12.75" customHeight="1" x14ac:dyDescent="0.2">
      <c r="A300" s="9">
        <v>2021</v>
      </c>
      <c r="B300" s="9">
        <v>1270538</v>
      </c>
      <c r="C300" s="9" t="s">
        <v>958</v>
      </c>
      <c r="D300" s="9" t="s">
        <v>1028</v>
      </c>
      <c r="E300" s="9" t="s">
        <v>1564</v>
      </c>
      <c r="F300" s="9" t="s">
        <v>1565</v>
      </c>
      <c r="G300" s="5">
        <f t="shared" si="35"/>
        <v>1</v>
      </c>
      <c r="H300" s="5">
        <f t="shared" si="36"/>
        <v>0</v>
      </c>
      <c r="I300" s="5">
        <f t="shared" si="37"/>
        <v>1</v>
      </c>
      <c r="J300" s="5">
        <f t="shared" si="38"/>
        <v>0</v>
      </c>
      <c r="K300" s="5">
        <f t="shared" si="39"/>
        <v>0</v>
      </c>
      <c r="L300" s="5">
        <f t="shared" si="40"/>
        <v>0</v>
      </c>
      <c r="M300" s="5">
        <f t="shared" si="41"/>
        <v>1</v>
      </c>
      <c r="N300" s="5">
        <f t="shared" si="42"/>
        <v>0</v>
      </c>
      <c r="O300" s="5">
        <f t="shared" si="43"/>
        <v>9</v>
      </c>
      <c r="P300" s="5">
        <f t="shared" si="44"/>
        <v>0</v>
      </c>
      <c r="Q300" s="5">
        <f t="shared" si="45"/>
        <v>0</v>
      </c>
      <c r="R300" s="5">
        <f t="shared" si="46"/>
        <v>0</v>
      </c>
      <c r="S300" s="5">
        <f t="shared" si="47"/>
        <v>0</v>
      </c>
      <c r="T300" s="5">
        <f t="shared" si="48"/>
        <v>1</v>
      </c>
      <c r="U300" s="5">
        <f t="shared" si="49"/>
        <v>1</v>
      </c>
      <c r="V300" s="5">
        <f t="shared" si="50"/>
        <v>1</v>
      </c>
      <c r="W300" s="5">
        <f t="shared" si="51"/>
        <v>9</v>
      </c>
      <c r="X300" s="5">
        <f t="shared" si="52"/>
        <v>9</v>
      </c>
      <c r="Y300" s="5">
        <f t="shared" si="53"/>
        <v>1</v>
      </c>
      <c r="Z300" s="5">
        <f t="shared" si="54"/>
        <v>0</v>
      </c>
      <c r="AA300" s="5">
        <f t="shared" si="55"/>
        <v>9</v>
      </c>
      <c r="AB300" s="5">
        <f t="shared" si="56"/>
        <v>0</v>
      </c>
      <c r="AC300" s="5">
        <f t="shared" si="57"/>
        <v>1</v>
      </c>
      <c r="AD300" s="5">
        <f t="shared" si="58"/>
        <v>0</v>
      </c>
      <c r="AE300" s="5">
        <f t="shared" si="59"/>
        <v>1</v>
      </c>
      <c r="AF300" s="5">
        <f t="shared" si="60"/>
        <v>0</v>
      </c>
      <c r="AG300" s="5">
        <f t="shared" si="61"/>
        <v>9</v>
      </c>
      <c r="AH300" s="5">
        <f t="shared" si="62"/>
        <v>1</v>
      </c>
      <c r="AI300" s="5">
        <f t="shared" si="63"/>
        <v>1</v>
      </c>
      <c r="AJ300" s="5">
        <f t="shared" si="64"/>
        <v>0</v>
      </c>
      <c r="AK300" s="5">
        <f t="shared" si="65"/>
        <v>0</v>
      </c>
      <c r="AL300" s="5">
        <f t="shared" si="66"/>
        <v>1</v>
      </c>
      <c r="AM300" s="5">
        <f t="shared" si="67"/>
        <v>8</v>
      </c>
      <c r="AN300" s="5">
        <f t="shared" si="68"/>
        <v>0</v>
      </c>
      <c r="AO300" s="5">
        <f t="shared" si="69"/>
        <v>1</v>
      </c>
    </row>
    <row r="301" spans="1:41" ht="12.75" customHeight="1" x14ac:dyDescent="0.2">
      <c r="A301" s="9">
        <v>2021</v>
      </c>
      <c r="B301" s="9">
        <v>123336</v>
      </c>
      <c r="C301" s="9" t="s">
        <v>958</v>
      </c>
      <c r="D301" s="9" t="s">
        <v>962</v>
      </c>
      <c r="E301" s="9" t="s">
        <v>1566</v>
      </c>
      <c r="F301" s="9" t="s">
        <v>1567</v>
      </c>
      <c r="G301" s="5">
        <f t="shared" si="35"/>
        <v>0</v>
      </c>
      <c r="H301" s="5">
        <f t="shared" si="36"/>
        <v>0</v>
      </c>
      <c r="I301" s="5">
        <f t="shared" si="37"/>
        <v>1</v>
      </c>
      <c r="J301" s="5">
        <f t="shared" si="38"/>
        <v>0</v>
      </c>
      <c r="K301" s="5">
        <f t="shared" si="39"/>
        <v>1</v>
      </c>
      <c r="L301" s="5">
        <f t="shared" si="40"/>
        <v>0</v>
      </c>
      <c r="M301" s="5">
        <f t="shared" si="41"/>
        <v>1</v>
      </c>
      <c r="N301" s="5">
        <f t="shared" si="42"/>
        <v>0</v>
      </c>
      <c r="O301" s="5">
        <f t="shared" si="43"/>
        <v>1</v>
      </c>
      <c r="P301" s="5">
        <f t="shared" si="44"/>
        <v>1</v>
      </c>
      <c r="Q301" s="5">
        <f t="shared" si="45"/>
        <v>0</v>
      </c>
      <c r="R301" s="5">
        <f t="shared" si="46"/>
        <v>9</v>
      </c>
      <c r="S301" s="5">
        <f t="shared" si="47"/>
        <v>0</v>
      </c>
      <c r="T301" s="5">
        <f t="shared" si="48"/>
        <v>0</v>
      </c>
      <c r="U301" s="5">
        <f t="shared" si="49"/>
        <v>0</v>
      </c>
      <c r="V301" s="5">
        <f t="shared" si="50"/>
        <v>1</v>
      </c>
      <c r="W301" s="5">
        <f t="shared" si="51"/>
        <v>9</v>
      </c>
      <c r="X301" s="5">
        <f t="shared" si="52"/>
        <v>0</v>
      </c>
      <c r="Y301" s="5">
        <f t="shared" si="53"/>
        <v>1</v>
      </c>
      <c r="Z301" s="5">
        <f t="shared" si="54"/>
        <v>0</v>
      </c>
      <c r="AA301" s="5">
        <f t="shared" si="55"/>
        <v>9</v>
      </c>
      <c r="AB301" s="5">
        <f t="shared" si="56"/>
        <v>1</v>
      </c>
      <c r="AC301" s="5">
        <f t="shared" si="57"/>
        <v>1</v>
      </c>
      <c r="AD301" s="5">
        <f t="shared" si="58"/>
        <v>1</v>
      </c>
      <c r="AE301" s="5">
        <f t="shared" si="59"/>
        <v>9</v>
      </c>
      <c r="AF301" s="5">
        <f t="shared" si="60"/>
        <v>9</v>
      </c>
      <c r="AG301" s="5">
        <f t="shared" si="61"/>
        <v>0</v>
      </c>
      <c r="AH301" s="5">
        <f t="shared" si="62"/>
        <v>1</v>
      </c>
      <c r="AI301" s="5">
        <f t="shared" si="63"/>
        <v>1</v>
      </c>
      <c r="AJ301" s="5">
        <f t="shared" si="64"/>
        <v>1</v>
      </c>
      <c r="AK301" s="5">
        <f t="shared" si="65"/>
        <v>0</v>
      </c>
      <c r="AL301" s="5">
        <f t="shared" si="66"/>
        <v>0</v>
      </c>
      <c r="AM301" s="5">
        <f t="shared" si="67"/>
        <v>0</v>
      </c>
      <c r="AN301" s="5">
        <f t="shared" si="68"/>
        <v>0</v>
      </c>
      <c r="AO301" s="5">
        <f t="shared" si="69"/>
        <v>0</v>
      </c>
    </row>
    <row r="302" spans="1:41" ht="12.75" customHeight="1" x14ac:dyDescent="0.2">
      <c r="A302" s="9">
        <v>2021</v>
      </c>
      <c r="B302" s="9">
        <v>122845</v>
      </c>
      <c r="C302" s="9" t="s">
        <v>958</v>
      </c>
      <c r="D302" s="9" t="s">
        <v>1028</v>
      </c>
      <c r="E302" s="9" t="s">
        <v>1568</v>
      </c>
      <c r="F302" s="9" t="s">
        <v>1569</v>
      </c>
      <c r="G302" s="5">
        <f t="shared" si="35"/>
        <v>1</v>
      </c>
      <c r="H302" s="5">
        <f t="shared" si="36"/>
        <v>1</v>
      </c>
      <c r="I302" s="5">
        <f t="shared" si="37"/>
        <v>0</v>
      </c>
      <c r="J302" s="5">
        <f t="shared" si="38"/>
        <v>1</v>
      </c>
      <c r="K302" s="5">
        <f t="shared" si="39"/>
        <v>1</v>
      </c>
      <c r="L302" s="5">
        <f t="shared" si="40"/>
        <v>1</v>
      </c>
      <c r="M302" s="5">
        <f t="shared" si="41"/>
        <v>1</v>
      </c>
      <c r="N302" s="5">
        <f t="shared" si="42"/>
        <v>0</v>
      </c>
      <c r="O302" s="5">
        <f t="shared" si="43"/>
        <v>9</v>
      </c>
      <c r="P302" s="5">
        <f t="shared" si="44"/>
        <v>0</v>
      </c>
      <c r="Q302" s="5">
        <f t="shared" si="45"/>
        <v>0</v>
      </c>
      <c r="R302" s="5">
        <f t="shared" si="46"/>
        <v>0</v>
      </c>
      <c r="S302" s="5">
        <f t="shared" si="47"/>
        <v>1</v>
      </c>
      <c r="T302" s="5">
        <f t="shared" si="48"/>
        <v>1</v>
      </c>
      <c r="U302" s="5">
        <f t="shared" si="49"/>
        <v>0</v>
      </c>
      <c r="V302" s="5">
        <f t="shared" si="50"/>
        <v>0</v>
      </c>
      <c r="W302" s="5">
        <f t="shared" si="51"/>
        <v>9</v>
      </c>
      <c r="X302" s="5">
        <f t="shared" si="52"/>
        <v>9</v>
      </c>
      <c r="Y302" s="5">
        <f t="shared" si="53"/>
        <v>0</v>
      </c>
      <c r="Z302" s="5">
        <f t="shared" si="54"/>
        <v>0</v>
      </c>
      <c r="AA302" s="5">
        <f t="shared" si="55"/>
        <v>9</v>
      </c>
      <c r="AB302" s="5">
        <f t="shared" si="56"/>
        <v>0</v>
      </c>
      <c r="AC302" s="5">
        <f t="shared" si="57"/>
        <v>1</v>
      </c>
      <c r="AD302" s="5">
        <f t="shared" si="58"/>
        <v>0</v>
      </c>
      <c r="AE302" s="5">
        <f t="shared" si="59"/>
        <v>1</v>
      </c>
      <c r="AF302" s="5">
        <f t="shared" si="60"/>
        <v>0</v>
      </c>
      <c r="AG302" s="5">
        <f t="shared" si="61"/>
        <v>9</v>
      </c>
      <c r="AH302" s="5">
        <f t="shared" si="62"/>
        <v>1</v>
      </c>
      <c r="AI302" s="5">
        <f t="shared" si="63"/>
        <v>1</v>
      </c>
      <c r="AJ302" s="5">
        <f t="shared" si="64"/>
        <v>0</v>
      </c>
      <c r="AK302" s="5">
        <f t="shared" si="65"/>
        <v>0</v>
      </c>
      <c r="AL302" s="5">
        <f t="shared" si="66"/>
        <v>0</v>
      </c>
      <c r="AM302" s="5">
        <f t="shared" si="67"/>
        <v>8</v>
      </c>
      <c r="AN302" s="5">
        <f t="shared" si="68"/>
        <v>1</v>
      </c>
      <c r="AO302" s="5">
        <f t="shared" si="69"/>
        <v>0</v>
      </c>
    </row>
    <row r="303" spans="1:41" ht="12.75" customHeight="1" x14ac:dyDescent="0.2">
      <c r="A303" s="9">
        <v>2021</v>
      </c>
      <c r="B303" s="9">
        <v>1179970</v>
      </c>
      <c r="C303" s="9" t="s">
        <v>958</v>
      </c>
      <c r="D303" s="9" t="s">
        <v>963</v>
      </c>
      <c r="E303" s="9" t="s">
        <v>1570</v>
      </c>
      <c r="F303" s="9" t="s">
        <v>1571</v>
      </c>
      <c r="G303" s="5">
        <f t="shared" si="35"/>
        <v>0</v>
      </c>
      <c r="H303" s="5">
        <f t="shared" si="36"/>
        <v>0</v>
      </c>
      <c r="I303" s="5">
        <f t="shared" si="37"/>
        <v>0</v>
      </c>
      <c r="J303" s="5">
        <f t="shared" si="38"/>
        <v>0</v>
      </c>
      <c r="K303" s="5">
        <f t="shared" si="39"/>
        <v>1</v>
      </c>
      <c r="L303" s="5">
        <f t="shared" si="40"/>
        <v>0</v>
      </c>
      <c r="M303" s="5">
        <f t="shared" si="41"/>
        <v>1</v>
      </c>
      <c r="N303" s="5">
        <f t="shared" si="42"/>
        <v>0</v>
      </c>
      <c r="O303" s="5">
        <f t="shared" si="43"/>
        <v>1</v>
      </c>
      <c r="P303" s="5">
        <f t="shared" si="44"/>
        <v>0</v>
      </c>
      <c r="Q303" s="5">
        <f t="shared" si="45"/>
        <v>1</v>
      </c>
      <c r="R303" s="5">
        <f t="shared" si="46"/>
        <v>1</v>
      </c>
      <c r="S303" s="5">
        <f t="shared" si="47"/>
        <v>0</v>
      </c>
      <c r="T303" s="5">
        <f t="shared" si="48"/>
        <v>0</v>
      </c>
      <c r="U303" s="5">
        <f t="shared" si="49"/>
        <v>1</v>
      </c>
      <c r="V303" s="5">
        <f t="shared" si="50"/>
        <v>1</v>
      </c>
      <c r="W303" s="5">
        <f t="shared" si="51"/>
        <v>1</v>
      </c>
      <c r="X303" s="5">
        <f t="shared" si="52"/>
        <v>0</v>
      </c>
      <c r="Y303" s="5">
        <f t="shared" si="53"/>
        <v>9</v>
      </c>
      <c r="Z303" s="5">
        <f t="shared" si="54"/>
        <v>1</v>
      </c>
      <c r="AA303" s="5">
        <f t="shared" si="55"/>
        <v>0</v>
      </c>
      <c r="AB303" s="5">
        <f t="shared" si="56"/>
        <v>9</v>
      </c>
      <c r="AC303" s="5">
        <f t="shared" si="57"/>
        <v>1</v>
      </c>
      <c r="AD303" s="5">
        <f t="shared" si="58"/>
        <v>1</v>
      </c>
      <c r="AE303" s="5">
        <f t="shared" si="59"/>
        <v>0</v>
      </c>
      <c r="AF303" s="5">
        <f t="shared" si="60"/>
        <v>1</v>
      </c>
      <c r="AG303" s="5">
        <f t="shared" si="61"/>
        <v>0</v>
      </c>
      <c r="AH303" s="5">
        <f t="shared" si="62"/>
        <v>0</v>
      </c>
      <c r="AI303" s="5">
        <f t="shared" si="63"/>
        <v>1</v>
      </c>
      <c r="AJ303" s="5">
        <f t="shared" si="64"/>
        <v>1</v>
      </c>
      <c r="AK303" s="5">
        <f t="shared" si="65"/>
        <v>0</v>
      </c>
      <c r="AL303" s="5">
        <f t="shared" si="66"/>
        <v>0</v>
      </c>
      <c r="AM303" s="5">
        <f t="shared" si="67"/>
        <v>1</v>
      </c>
      <c r="AN303" s="5">
        <f t="shared" si="68"/>
        <v>0</v>
      </c>
      <c r="AO303" s="5">
        <f t="shared" si="69"/>
        <v>1</v>
      </c>
    </row>
    <row r="304" spans="1:41" ht="12.75" customHeight="1" x14ac:dyDescent="0.2">
      <c r="A304" s="9">
        <v>2021</v>
      </c>
      <c r="B304" s="9">
        <v>122845</v>
      </c>
      <c r="C304" s="9" t="s">
        <v>958</v>
      </c>
      <c r="D304" s="9" t="s">
        <v>1028</v>
      </c>
      <c r="E304" s="9" t="s">
        <v>1572</v>
      </c>
      <c r="F304" s="9" t="s">
        <v>1573</v>
      </c>
      <c r="G304" s="5">
        <f t="shared" si="35"/>
        <v>1</v>
      </c>
      <c r="H304" s="5">
        <f t="shared" si="36"/>
        <v>0</v>
      </c>
      <c r="I304" s="5">
        <f t="shared" si="37"/>
        <v>1</v>
      </c>
      <c r="J304" s="5">
        <f t="shared" si="38"/>
        <v>0</v>
      </c>
      <c r="K304" s="5">
        <f t="shared" si="39"/>
        <v>0</v>
      </c>
      <c r="L304" s="5">
        <f t="shared" si="40"/>
        <v>1</v>
      </c>
      <c r="M304" s="5">
        <f t="shared" si="41"/>
        <v>1</v>
      </c>
      <c r="N304" s="5">
        <f t="shared" si="42"/>
        <v>0</v>
      </c>
      <c r="O304" s="5">
        <f t="shared" si="43"/>
        <v>9</v>
      </c>
      <c r="P304" s="5">
        <f t="shared" si="44"/>
        <v>0</v>
      </c>
      <c r="Q304" s="5">
        <f t="shared" si="45"/>
        <v>0</v>
      </c>
      <c r="R304" s="5">
        <f t="shared" si="46"/>
        <v>0</v>
      </c>
      <c r="S304" s="5">
        <f t="shared" si="47"/>
        <v>1</v>
      </c>
      <c r="T304" s="5">
        <f t="shared" si="48"/>
        <v>1</v>
      </c>
      <c r="U304" s="5">
        <f t="shared" si="49"/>
        <v>0</v>
      </c>
      <c r="V304" s="5">
        <f t="shared" si="50"/>
        <v>0</v>
      </c>
      <c r="W304" s="5">
        <f t="shared" si="51"/>
        <v>9</v>
      </c>
      <c r="X304" s="5">
        <f t="shared" si="52"/>
        <v>9</v>
      </c>
      <c r="Y304" s="5">
        <f t="shared" si="53"/>
        <v>1</v>
      </c>
      <c r="Z304" s="5">
        <f t="shared" si="54"/>
        <v>1</v>
      </c>
      <c r="AA304" s="5">
        <f t="shared" si="55"/>
        <v>9</v>
      </c>
      <c r="AB304" s="5">
        <f t="shared" si="56"/>
        <v>0</v>
      </c>
      <c r="AC304" s="5">
        <f t="shared" si="57"/>
        <v>1</v>
      </c>
      <c r="AD304" s="5">
        <f t="shared" si="58"/>
        <v>0</v>
      </c>
      <c r="AE304" s="5">
        <f t="shared" si="59"/>
        <v>0</v>
      </c>
      <c r="AF304" s="5">
        <f t="shared" si="60"/>
        <v>1</v>
      </c>
      <c r="AG304" s="5">
        <f t="shared" si="61"/>
        <v>9</v>
      </c>
      <c r="AH304" s="5">
        <f t="shared" si="62"/>
        <v>1</v>
      </c>
      <c r="AI304" s="5">
        <f t="shared" si="63"/>
        <v>1</v>
      </c>
      <c r="AJ304" s="5">
        <f t="shared" si="64"/>
        <v>1</v>
      </c>
      <c r="AK304" s="5">
        <f t="shared" si="65"/>
        <v>0</v>
      </c>
      <c r="AL304" s="5">
        <f t="shared" si="66"/>
        <v>0</v>
      </c>
      <c r="AM304" s="5">
        <f t="shared" si="67"/>
        <v>8</v>
      </c>
      <c r="AN304" s="5">
        <f t="shared" si="68"/>
        <v>0</v>
      </c>
      <c r="AO304" s="5">
        <f t="shared" si="69"/>
        <v>0</v>
      </c>
    </row>
    <row r="305" spans="1:41" ht="12.75" customHeight="1" x14ac:dyDescent="0.2">
      <c r="A305" s="9">
        <v>2021</v>
      </c>
      <c r="B305" s="9">
        <v>123336</v>
      </c>
      <c r="C305" s="9" t="s">
        <v>958</v>
      </c>
      <c r="D305" s="9" t="s">
        <v>962</v>
      </c>
      <c r="E305" s="9" t="s">
        <v>1574</v>
      </c>
      <c r="F305" s="9" t="s">
        <v>1575</v>
      </c>
      <c r="G305" s="5">
        <f t="shared" si="35"/>
        <v>0</v>
      </c>
      <c r="H305" s="5">
        <f t="shared" si="36"/>
        <v>1</v>
      </c>
      <c r="I305" s="5">
        <f t="shared" si="37"/>
        <v>1</v>
      </c>
      <c r="J305" s="5">
        <f t="shared" si="38"/>
        <v>1</v>
      </c>
      <c r="K305" s="5">
        <f t="shared" si="39"/>
        <v>0</v>
      </c>
      <c r="L305" s="5">
        <f t="shared" si="40"/>
        <v>1</v>
      </c>
      <c r="M305" s="5">
        <f t="shared" si="41"/>
        <v>1</v>
      </c>
      <c r="N305" s="5">
        <f t="shared" si="42"/>
        <v>0</v>
      </c>
      <c r="O305" s="5">
        <f t="shared" si="43"/>
        <v>0</v>
      </c>
      <c r="P305" s="5">
        <f t="shared" si="44"/>
        <v>0</v>
      </c>
      <c r="Q305" s="5">
        <f t="shared" si="45"/>
        <v>1</v>
      </c>
      <c r="R305" s="5">
        <f t="shared" si="46"/>
        <v>9</v>
      </c>
      <c r="S305" s="5">
        <f t="shared" si="47"/>
        <v>0</v>
      </c>
      <c r="T305" s="5">
        <f t="shared" si="48"/>
        <v>0</v>
      </c>
      <c r="U305" s="5">
        <f t="shared" si="49"/>
        <v>0</v>
      </c>
      <c r="V305" s="5">
        <f t="shared" si="50"/>
        <v>1</v>
      </c>
      <c r="W305" s="5">
        <f t="shared" si="51"/>
        <v>9</v>
      </c>
      <c r="X305" s="5">
        <f t="shared" si="52"/>
        <v>1</v>
      </c>
      <c r="Y305" s="5">
        <f t="shared" si="53"/>
        <v>1</v>
      </c>
      <c r="Z305" s="5">
        <f t="shared" si="54"/>
        <v>0</v>
      </c>
      <c r="AA305" s="5">
        <f t="shared" si="55"/>
        <v>9</v>
      </c>
      <c r="AB305" s="5">
        <f t="shared" si="56"/>
        <v>0</v>
      </c>
      <c r="AC305" s="5">
        <f t="shared" si="57"/>
        <v>0</v>
      </c>
      <c r="AD305" s="5">
        <f t="shared" si="58"/>
        <v>0</v>
      </c>
      <c r="AE305" s="5">
        <f t="shared" si="59"/>
        <v>9</v>
      </c>
      <c r="AF305" s="5">
        <f t="shared" si="60"/>
        <v>9</v>
      </c>
      <c r="AG305" s="5">
        <f t="shared" si="61"/>
        <v>0</v>
      </c>
      <c r="AH305" s="5">
        <f t="shared" si="62"/>
        <v>1</v>
      </c>
      <c r="AI305" s="5">
        <f t="shared" si="63"/>
        <v>1</v>
      </c>
      <c r="AJ305" s="5">
        <f t="shared" si="64"/>
        <v>0</v>
      </c>
      <c r="AK305" s="5">
        <f t="shared" si="65"/>
        <v>0</v>
      </c>
      <c r="AL305" s="5">
        <f t="shared" si="66"/>
        <v>0</v>
      </c>
      <c r="AM305" s="5">
        <f t="shared" si="67"/>
        <v>1</v>
      </c>
      <c r="AN305" s="5">
        <f t="shared" si="68"/>
        <v>1</v>
      </c>
      <c r="AO305" s="5">
        <f t="shared" si="69"/>
        <v>1</v>
      </c>
    </row>
    <row r="306" spans="1:41" ht="12.75" customHeight="1" x14ac:dyDescent="0.2">
      <c r="A306" s="9">
        <v>2021</v>
      </c>
      <c r="B306" s="9">
        <v>122845</v>
      </c>
      <c r="C306" s="9" t="s">
        <v>958</v>
      </c>
      <c r="D306" s="9" t="s">
        <v>1028</v>
      </c>
      <c r="E306" s="9" t="s">
        <v>1576</v>
      </c>
      <c r="F306" s="9" t="s">
        <v>1577</v>
      </c>
      <c r="G306" s="5">
        <f t="shared" si="35"/>
        <v>0</v>
      </c>
      <c r="H306" s="5">
        <f t="shared" si="36"/>
        <v>0</v>
      </c>
      <c r="I306" s="5">
        <f t="shared" si="37"/>
        <v>1</v>
      </c>
      <c r="J306" s="5">
        <f t="shared" si="38"/>
        <v>1</v>
      </c>
      <c r="K306" s="5">
        <f t="shared" si="39"/>
        <v>1</v>
      </c>
      <c r="L306" s="5">
        <f t="shared" si="40"/>
        <v>0</v>
      </c>
      <c r="M306" s="5">
        <f t="shared" si="41"/>
        <v>0</v>
      </c>
      <c r="N306" s="5">
        <f t="shared" si="42"/>
        <v>0</v>
      </c>
      <c r="O306" s="5">
        <f t="shared" si="43"/>
        <v>9</v>
      </c>
      <c r="P306" s="5">
        <f t="shared" si="44"/>
        <v>0</v>
      </c>
      <c r="Q306" s="5">
        <f t="shared" si="45"/>
        <v>0</v>
      </c>
      <c r="R306" s="5">
        <f t="shared" si="46"/>
        <v>0</v>
      </c>
      <c r="S306" s="5">
        <f t="shared" si="47"/>
        <v>0</v>
      </c>
      <c r="T306" s="5">
        <f t="shared" si="48"/>
        <v>1</v>
      </c>
      <c r="U306" s="5">
        <f t="shared" si="49"/>
        <v>0</v>
      </c>
      <c r="V306" s="5">
        <f t="shared" si="50"/>
        <v>1</v>
      </c>
      <c r="W306" s="5">
        <f t="shared" si="51"/>
        <v>9</v>
      </c>
      <c r="X306" s="5">
        <f t="shared" si="52"/>
        <v>9</v>
      </c>
      <c r="Y306" s="5">
        <f t="shared" si="53"/>
        <v>0</v>
      </c>
      <c r="Z306" s="5">
        <f t="shared" si="54"/>
        <v>0</v>
      </c>
      <c r="AA306" s="5">
        <f t="shared" si="55"/>
        <v>9</v>
      </c>
      <c r="AB306" s="5">
        <f t="shared" si="56"/>
        <v>0</v>
      </c>
      <c r="AC306" s="5">
        <f t="shared" si="57"/>
        <v>1</v>
      </c>
      <c r="AD306" s="5">
        <f t="shared" si="58"/>
        <v>0</v>
      </c>
      <c r="AE306" s="5">
        <f t="shared" si="59"/>
        <v>1</v>
      </c>
      <c r="AF306" s="5">
        <f t="shared" si="60"/>
        <v>1</v>
      </c>
      <c r="AG306" s="5">
        <f t="shared" si="61"/>
        <v>9</v>
      </c>
      <c r="AH306" s="5">
        <f t="shared" si="62"/>
        <v>1</v>
      </c>
      <c r="AI306" s="5">
        <f t="shared" si="63"/>
        <v>1</v>
      </c>
      <c r="AJ306" s="5">
        <f t="shared" si="64"/>
        <v>0</v>
      </c>
      <c r="AK306" s="5">
        <f t="shared" si="65"/>
        <v>0</v>
      </c>
      <c r="AL306" s="5">
        <f t="shared" si="66"/>
        <v>1</v>
      </c>
      <c r="AM306" s="5">
        <f t="shared" si="67"/>
        <v>8</v>
      </c>
      <c r="AN306" s="5">
        <f t="shared" si="68"/>
        <v>1</v>
      </c>
      <c r="AO306" s="5">
        <f t="shared" si="69"/>
        <v>1</v>
      </c>
    </row>
    <row r="307" spans="1:41" ht="12.75" customHeight="1" x14ac:dyDescent="0.2">
      <c r="A307" s="9">
        <v>2021</v>
      </c>
      <c r="B307" s="9">
        <v>1270538</v>
      </c>
      <c r="C307" s="9" t="s">
        <v>958</v>
      </c>
      <c r="D307" s="9" t="s">
        <v>1028</v>
      </c>
      <c r="E307" s="9" t="s">
        <v>1578</v>
      </c>
      <c r="F307" s="9" t="s">
        <v>1579</v>
      </c>
      <c r="G307" s="5">
        <f t="shared" si="35"/>
        <v>0</v>
      </c>
      <c r="H307" s="5">
        <f t="shared" si="36"/>
        <v>0</v>
      </c>
      <c r="I307" s="5">
        <f t="shared" si="37"/>
        <v>1</v>
      </c>
      <c r="J307" s="5">
        <f t="shared" si="38"/>
        <v>1</v>
      </c>
      <c r="K307" s="5">
        <f t="shared" si="39"/>
        <v>1</v>
      </c>
      <c r="L307" s="5">
        <f t="shared" si="40"/>
        <v>1</v>
      </c>
      <c r="M307" s="5">
        <f t="shared" si="41"/>
        <v>0</v>
      </c>
      <c r="N307" s="5">
        <f t="shared" si="42"/>
        <v>0</v>
      </c>
      <c r="O307" s="5">
        <f t="shared" si="43"/>
        <v>9</v>
      </c>
      <c r="P307" s="5">
        <f t="shared" si="44"/>
        <v>0</v>
      </c>
      <c r="Q307" s="5">
        <f t="shared" si="45"/>
        <v>1</v>
      </c>
      <c r="R307" s="5">
        <f t="shared" si="46"/>
        <v>0</v>
      </c>
      <c r="S307" s="5">
        <f t="shared" si="47"/>
        <v>0</v>
      </c>
      <c r="T307" s="5">
        <f t="shared" si="48"/>
        <v>1</v>
      </c>
      <c r="U307" s="5">
        <f t="shared" si="49"/>
        <v>0</v>
      </c>
      <c r="V307" s="5">
        <f t="shared" si="50"/>
        <v>0</v>
      </c>
      <c r="W307" s="5">
        <f t="shared" si="51"/>
        <v>9</v>
      </c>
      <c r="X307" s="5">
        <f t="shared" si="52"/>
        <v>9</v>
      </c>
      <c r="Y307" s="5">
        <f t="shared" si="53"/>
        <v>0</v>
      </c>
      <c r="Z307" s="5">
        <f t="shared" si="54"/>
        <v>0</v>
      </c>
      <c r="AA307" s="5">
        <f t="shared" si="55"/>
        <v>9</v>
      </c>
      <c r="AB307" s="5">
        <f t="shared" si="56"/>
        <v>0</v>
      </c>
      <c r="AC307" s="5">
        <f t="shared" si="57"/>
        <v>1</v>
      </c>
      <c r="AD307" s="5">
        <f t="shared" si="58"/>
        <v>0</v>
      </c>
      <c r="AE307" s="5">
        <f t="shared" si="59"/>
        <v>1</v>
      </c>
      <c r="AF307" s="5">
        <f t="shared" si="60"/>
        <v>1</v>
      </c>
      <c r="AG307" s="5">
        <f t="shared" si="61"/>
        <v>9</v>
      </c>
      <c r="AH307" s="5">
        <f t="shared" si="62"/>
        <v>0</v>
      </c>
      <c r="AI307" s="5">
        <f t="shared" si="63"/>
        <v>0</v>
      </c>
      <c r="AJ307" s="5">
        <f t="shared" si="64"/>
        <v>1</v>
      </c>
      <c r="AK307" s="5">
        <f t="shared" si="65"/>
        <v>1</v>
      </c>
      <c r="AL307" s="5">
        <f t="shared" si="66"/>
        <v>1</v>
      </c>
      <c r="AM307" s="5">
        <f t="shared" si="67"/>
        <v>8</v>
      </c>
      <c r="AN307" s="5">
        <f t="shared" si="68"/>
        <v>0</v>
      </c>
      <c r="AO307" s="5">
        <f t="shared" si="69"/>
        <v>0</v>
      </c>
    </row>
    <row r="308" spans="1:41" ht="12.75" customHeight="1" x14ac:dyDescent="0.2">
      <c r="A308" s="9">
        <v>2021</v>
      </c>
      <c r="B308" s="9">
        <v>1179970</v>
      </c>
      <c r="C308" s="9" t="s">
        <v>958</v>
      </c>
      <c r="D308" s="9" t="s">
        <v>963</v>
      </c>
      <c r="E308" s="9" t="s">
        <v>1580</v>
      </c>
      <c r="F308" s="9" t="s">
        <v>1581</v>
      </c>
      <c r="G308" s="5">
        <f t="shared" si="35"/>
        <v>1</v>
      </c>
      <c r="H308" s="5">
        <f t="shared" si="36"/>
        <v>0</v>
      </c>
      <c r="I308" s="5">
        <f t="shared" si="37"/>
        <v>0</v>
      </c>
      <c r="J308" s="5">
        <f t="shared" si="38"/>
        <v>0</v>
      </c>
      <c r="K308" s="5">
        <f t="shared" si="39"/>
        <v>1</v>
      </c>
      <c r="L308" s="5">
        <f t="shared" si="40"/>
        <v>0</v>
      </c>
      <c r="M308" s="5">
        <f t="shared" si="41"/>
        <v>1</v>
      </c>
      <c r="N308" s="5">
        <f t="shared" si="42"/>
        <v>0</v>
      </c>
      <c r="O308" s="5">
        <f t="shared" si="43"/>
        <v>1</v>
      </c>
      <c r="P308" s="5">
        <f t="shared" si="44"/>
        <v>1</v>
      </c>
      <c r="Q308" s="5">
        <f t="shared" si="45"/>
        <v>1</v>
      </c>
      <c r="R308" s="5">
        <f t="shared" si="46"/>
        <v>0</v>
      </c>
      <c r="S308" s="5">
        <f t="shared" si="47"/>
        <v>0</v>
      </c>
      <c r="T308" s="5">
        <f t="shared" si="48"/>
        <v>1</v>
      </c>
      <c r="U308" s="5">
        <f t="shared" si="49"/>
        <v>0</v>
      </c>
      <c r="V308" s="5">
        <f t="shared" si="50"/>
        <v>1</v>
      </c>
      <c r="W308" s="5">
        <f t="shared" si="51"/>
        <v>0</v>
      </c>
      <c r="X308" s="5">
        <f t="shared" si="52"/>
        <v>0</v>
      </c>
      <c r="Y308" s="5">
        <f t="shared" si="53"/>
        <v>9</v>
      </c>
      <c r="Z308" s="5">
        <f t="shared" si="54"/>
        <v>1</v>
      </c>
      <c r="AA308" s="5">
        <f t="shared" si="55"/>
        <v>0</v>
      </c>
      <c r="AB308" s="5">
        <f t="shared" si="56"/>
        <v>9</v>
      </c>
      <c r="AC308" s="5">
        <f t="shared" si="57"/>
        <v>1</v>
      </c>
      <c r="AD308" s="5">
        <f t="shared" si="58"/>
        <v>0</v>
      </c>
      <c r="AE308" s="5">
        <f t="shared" si="59"/>
        <v>0</v>
      </c>
      <c r="AF308" s="5">
        <f t="shared" si="60"/>
        <v>0</v>
      </c>
      <c r="AG308" s="5">
        <f t="shared" si="61"/>
        <v>0</v>
      </c>
      <c r="AH308" s="5">
        <f t="shared" si="62"/>
        <v>0</v>
      </c>
      <c r="AI308" s="5">
        <f t="shared" si="63"/>
        <v>0</v>
      </c>
      <c r="AJ308" s="5">
        <f t="shared" si="64"/>
        <v>0</v>
      </c>
      <c r="AK308" s="5">
        <f t="shared" si="65"/>
        <v>0</v>
      </c>
      <c r="AL308" s="5">
        <f t="shared" si="66"/>
        <v>1</v>
      </c>
      <c r="AM308" s="5">
        <f t="shared" si="67"/>
        <v>0</v>
      </c>
      <c r="AN308" s="5">
        <f t="shared" si="68"/>
        <v>1</v>
      </c>
      <c r="AO308" s="5">
        <f t="shared" si="69"/>
        <v>1</v>
      </c>
    </row>
    <row r="309" spans="1:41" ht="12.75" customHeight="1" x14ac:dyDescent="0.2">
      <c r="A309" s="9">
        <v>2021</v>
      </c>
      <c r="B309" s="9">
        <v>122845</v>
      </c>
      <c r="C309" s="9" t="s">
        <v>958</v>
      </c>
      <c r="D309" s="9" t="s">
        <v>1028</v>
      </c>
      <c r="E309" s="9" t="s">
        <v>1582</v>
      </c>
      <c r="F309" s="9" t="s">
        <v>1583</v>
      </c>
      <c r="G309" s="5">
        <f t="shared" si="35"/>
        <v>1</v>
      </c>
      <c r="H309" s="5">
        <f t="shared" si="36"/>
        <v>0</v>
      </c>
      <c r="I309" s="5">
        <f t="shared" si="37"/>
        <v>1</v>
      </c>
      <c r="J309" s="5">
        <f t="shared" si="38"/>
        <v>1</v>
      </c>
      <c r="K309" s="5">
        <f t="shared" si="39"/>
        <v>1</v>
      </c>
      <c r="L309" s="5">
        <f t="shared" si="40"/>
        <v>0</v>
      </c>
      <c r="M309" s="5">
        <f t="shared" si="41"/>
        <v>1</v>
      </c>
      <c r="N309" s="5">
        <f t="shared" si="42"/>
        <v>0</v>
      </c>
      <c r="O309" s="5">
        <f t="shared" si="43"/>
        <v>9</v>
      </c>
      <c r="P309" s="5">
        <f t="shared" si="44"/>
        <v>1</v>
      </c>
      <c r="Q309" s="5">
        <f t="shared" si="45"/>
        <v>1</v>
      </c>
      <c r="R309" s="5">
        <f t="shared" si="46"/>
        <v>1</v>
      </c>
      <c r="S309" s="5">
        <f t="shared" si="47"/>
        <v>0</v>
      </c>
      <c r="T309" s="5">
        <f t="shared" si="48"/>
        <v>0</v>
      </c>
      <c r="U309" s="5">
        <f t="shared" si="49"/>
        <v>1</v>
      </c>
      <c r="V309" s="5">
        <f t="shared" si="50"/>
        <v>0</v>
      </c>
      <c r="W309" s="5">
        <f t="shared" si="51"/>
        <v>9</v>
      </c>
      <c r="X309" s="5">
        <f t="shared" si="52"/>
        <v>9</v>
      </c>
      <c r="Y309" s="5">
        <f t="shared" si="53"/>
        <v>1</v>
      </c>
      <c r="Z309" s="5">
        <f t="shared" si="54"/>
        <v>0</v>
      </c>
      <c r="AA309" s="5">
        <f t="shared" si="55"/>
        <v>9</v>
      </c>
      <c r="AB309" s="5">
        <f t="shared" si="56"/>
        <v>0</v>
      </c>
      <c r="AC309" s="5">
        <f t="shared" si="57"/>
        <v>1</v>
      </c>
      <c r="AD309" s="5">
        <f t="shared" si="58"/>
        <v>0</v>
      </c>
      <c r="AE309" s="5">
        <f t="shared" si="59"/>
        <v>0</v>
      </c>
      <c r="AF309" s="5">
        <f t="shared" si="60"/>
        <v>1</v>
      </c>
      <c r="AG309" s="5">
        <f t="shared" si="61"/>
        <v>9</v>
      </c>
      <c r="AH309" s="5">
        <f t="shared" si="62"/>
        <v>1</v>
      </c>
      <c r="AI309" s="5">
        <f t="shared" si="63"/>
        <v>1</v>
      </c>
      <c r="AJ309" s="5">
        <f t="shared" si="64"/>
        <v>0</v>
      </c>
      <c r="AK309" s="5">
        <f t="shared" si="65"/>
        <v>0</v>
      </c>
      <c r="AL309" s="5">
        <f t="shared" si="66"/>
        <v>0</v>
      </c>
      <c r="AM309" s="5">
        <f t="shared" si="67"/>
        <v>8</v>
      </c>
      <c r="AN309" s="5">
        <f t="shared" si="68"/>
        <v>0</v>
      </c>
      <c r="AO309" s="5">
        <f t="shared" si="69"/>
        <v>1</v>
      </c>
    </row>
    <row r="310" spans="1:41" ht="12.75" customHeight="1" x14ac:dyDescent="0.2">
      <c r="A310" s="9">
        <v>2021</v>
      </c>
      <c r="B310" s="9">
        <v>123336</v>
      </c>
      <c r="C310" s="9" t="s">
        <v>958</v>
      </c>
      <c r="D310" s="9" t="s">
        <v>962</v>
      </c>
      <c r="E310" s="9" t="s">
        <v>1584</v>
      </c>
      <c r="F310" s="9" t="s">
        <v>1585</v>
      </c>
      <c r="G310" s="5">
        <f t="shared" si="35"/>
        <v>0</v>
      </c>
      <c r="H310" s="5">
        <f t="shared" si="36"/>
        <v>0</v>
      </c>
      <c r="I310" s="5">
        <f t="shared" si="37"/>
        <v>0</v>
      </c>
      <c r="J310" s="5">
        <f t="shared" si="38"/>
        <v>0</v>
      </c>
      <c r="K310" s="5">
        <f t="shared" si="39"/>
        <v>0</v>
      </c>
      <c r="L310" s="5">
        <f t="shared" si="40"/>
        <v>1</v>
      </c>
      <c r="M310" s="5">
        <f t="shared" si="41"/>
        <v>0</v>
      </c>
      <c r="N310" s="5">
        <f t="shared" si="42"/>
        <v>0</v>
      </c>
      <c r="O310" s="5">
        <f t="shared" si="43"/>
        <v>0</v>
      </c>
      <c r="P310" s="5">
        <f t="shared" si="44"/>
        <v>0</v>
      </c>
      <c r="Q310" s="5">
        <f t="shared" si="45"/>
        <v>0</v>
      </c>
      <c r="R310" s="5">
        <f t="shared" si="46"/>
        <v>9</v>
      </c>
      <c r="S310" s="5">
        <f t="shared" si="47"/>
        <v>1</v>
      </c>
      <c r="T310" s="5">
        <f t="shared" si="48"/>
        <v>1</v>
      </c>
      <c r="U310" s="5">
        <f t="shared" si="49"/>
        <v>1</v>
      </c>
      <c r="V310" s="5">
        <f t="shared" si="50"/>
        <v>0</v>
      </c>
      <c r="W310" s="5">
        <f t="shared" si="51"/>
        <v>9</v>
      </c>
      <c r="X310" s="5">
        <f t="shared" si="52"/>
        <v>1</v>
      </c>
      <c r="Y310" s="5">
        <f t="shared" si="53"/>
        <v>1</v>
      </c>
      <c r="Z310" s="5">
        <f t="shared" si="54"/>
        <v>0</v>
      </c>
      <c r="AA310" s="5">
        <f t="shared" si="55"/>
        <v>9</v>
      </c>
      <c r="AB310" s="5">
        <f t="shared" si="56"/>
        <v>0</v>
      </c>
      <c r="AC310" s="5">
        <f t="shared" si="57"/>
        <v>1</v>
      </c>
      <c r="AD310" s="5">
        <f t="shared" si="58"/>
        <v>0</v>
      </c>
      <c r="AE310" s="5">
        <f t="shared" si="59"/>
        <v>9</v>
      </c>
      <c r="AF310" s="5">
        <f t="shared" si="60"/>
        <v>9</v>
      </c>
      <c r="AG310" s="5">
        <f t="shared" si="61"/>
        <v>1</v>
      </c>
      <c r="AH310" s="5">
        <f t="shared" si="62"/>
        <v>1</v>
      </c>
      <c r="AI310" s="5">
        <f t="shared" si="63"/>
        <v>1</v>
      </c>
      <c r="AJ310" s="5">
        <f t="shared" si="64"/>
        <v>0</v>
      </c>
      <c r="AK310" s="5">
        <f t="shared" si="65"/>
        <v>1</v>
      </c>
      <c r="AL310" s="5">
        <f t="shared" si="66"/>
        <v>1</v>
      </c>
      <c r="AM310" s="5">
        <f t="shared" si="67"/>
        <v>0</v>
      </c>
      <c r="AN310" s="5">
        <f t="shared" si="68"/>
        <v>1</v>
      </c>
      <c r="AO310" s="5">
        <f t="shared" si="69"/>
        <v>0</v>
      </c>
    </row>
    <row r="311" spans="1:41" ht="12.75" customHeight="1" x14ac:dyDescent="0.2">
      <c r="A311" s="9">
        <v>2021</v>
      </c>
      <c r="B311" s="9">
        <v>123336</v>
      </c>
      <c r="C311" s="9" t="s">
        <v>958</v>
      </c>
      <c r="D311" s="9" t="s">
        <v>962</v>
      </c>
      <c r="E311" s="9" t="s">
        <v>1586</v>
      </c>
      <c r="F311" s="9" t="s">
        <v>1587</v>
      </c>
      <c r="G311" s="5">
        <f t="shared" si="35"/>
        <v>0</v>
      </c>
      <c r="H311" s="5">
        <f t="shared" si="36"/>
        <v>0</v>
      </c>
      <c r="I311" s="5">
        <f t="shared" si="37"/>
        <v>0</v>
      </c>
      <c r="J311" s="5">
        <f t="shared" si="38"/>
        <v>0</v>
      </c>
      <c r="K311" s="5">
        <f t="shared" si="39"/>
        <v>1</v>
      </c>
      <c r="L311" s="5">
        <f t="shared" si="40"/>
        <v>0</v>
      </c>
      <c r="M311" s="5">
        <f t="shared" si="41"/>
        <v>1</v>
      </c>
      <c r="N311" s="5" t="str">
        <f t="shared" si="42"/>
        <v>B</v>
      </c>
      <c r="O311" s="5">
        <f t="shared" si="43"/>
        <v>1</v>
      </c>
      <c r="P311" s="5">
        <f t="shared" si="44"/>
        <v>0</v>
      </c>
      <c r="Q311" s="5">
        <f t="shared" si="45"/>
        <v>1</v>
      </c>
      <c r="R311" s="5">
        <f t="shared" si="46"/>
        <v>9</v>
      </c>
      <c r="S311" s="5">
        <f t="shared" si="47"/>
        <v>1</v>
      </c>
      <c r="T311" s="5">
        <f t="shared" si="48"/>
        <v>1</v>
      </c>
      <c r="U311" s="5">
        <f t="shared" si="49"/>
        <v>0</v>
      </c>
      <c r="V311" s="5">
        <f t="shared" si="50"/>
        <v>0</v>
      </c>
      <c r="W311" s="5">
        <f t="shared" si="51"/>
        <v>9</v>
      </c>
      <c r="X311" s="5">
        <f t="shared" si="52"/>
        <v>1</v>
      </c>
      <c r="Y311" s="5">
        <f t="shared" si="53"/>
        <v>0</v>
      </c>
      <c r="Z311" s="5">
        <f t="shared" si="54"/>
        <v>0</v>
      </c>
      <c r="AA311" s="5">
        <f t="shared" si="55"/>
        <v>9</v>
      </c>
      <c r="AB311" s="5">
        <f t="shared" si="56"/>
        <v>1</v>
      </c>
      <c r="AC311" s="5">
        <f t="shared" si="57"/>
        <v>0</v>
      </c>
      <c r="AD311" s="5">
        <f t="shared" si="58"/>
        <v>0</v>
      </c>
      <c r="AE311" s="5">
        <f t="shared" si="59"/>
        <v>9</v>
      </c>
      <c r="AF311" s="5">
        <f t="shared" si="60"/>
        <v>9</v>
      </c>
      <c r="AG311" s="5">
        <f t="shared" si="61"/>
        <v>1</v>
      </c>
      <c r="AH311" s="5">
        <f t="shared" si="62"/>
        <v>1</v>
      </c>
      <c r="AI311" s="5">
        <f t="shared" si="63"/>
        <v>0</v>
      </c>
      <c r="AJ311" s="5">
        <f t="shared" si="64"/>
        <v>1</v>
      </c>
      <c r="AK311" s="5">
        <f t="shared" si="65"/>
        <v>0</v>
      </c>
      <c r="AL311" s="5">
        <f t="shared" si="66"/>
        <v>1</v>
      </c>
      <c r="AM311" s="5">
        <f t="shared" si="67"/>
        <v>1</v>
      </c>
      <c r="AN311" s="5">
        <f t="shared" si="68"/>
        <v>0</v>
      </c>
      <c r="AO311" s="5">
        <f t="shared" si="69"/>
        <v>0</v>
      </c>
    </row>
    <row r="312" spans="1:41" ht="12.75" customHeight="1" x14ac:dyDescent="0.2">
      <c r="A312" s="9">
        <v>2021</v>
      </c>
      <c r="B312" s="9">
        <v>1103909</v>
      </c>
      <c r="C312" s="9" t="s">
        <v>958</v>
      </c>
      <c r="D312" s="9" t="s">
        <v>1061</v>
      </c>
      <c r="E312" s="9" t="s">
        <v>1588</v>
      </c>
      <c r="F312" s="9" t="s">
        <v>1589</v>
      </c>
      <c r="G312" s="5">
        <f t="shared" si="35"/>
        <v>0</v>
      </c>
      <c r="H312" s="5">
        <f t="shared" si="36"/>
        <v>0</v>
      </c>
      <c r="I312" s="5">
        <f t="shared" si="37"/>
        <v>0</v>
      </c>
      <c r="J312" s="5">
        <f t="shared" si="38"/>
        <v>0</v>
      </c>
      <c r="K312" s="5">
        <f t="shared" si="39"/>
        <v>0</v>
      </c>
      <c r="L312" s="5">
        <f t="shared" si="40"/>
        <v>0</v>
      </c>
      <c r="M312" s="5">
        <f t="shared" si="41"/>
        <v>0</v>
      </c>
      <c r="N312" s="5">
        <f t="shared" si="42"/>
        <v>0</v>
      </c>
      <c r="O312" s="5">
        <f t="shared" si="43"/>
        <v>0</v>
      </c>
      <c r="P312" s="5">
        <f t="shared" si="44"/>
        <v>1</v>
      </c>
      <c r="Q312" s="5">
        <f t="shared" si="45"/>
        <v>0</v>
      </c>
      <c r="R312" s="5">
        <f t="shared" si="46"/>
        <v>1</v>
      </c>
      <c r="S312" s="5">
        <f t="shared" si="47"/>
        <v>9</v>
      </c>
      <c r="T312" s="5">
        <f t="shared" si="48"/>
        <v>1</v>
      </c>
      <c r="U312" s="5">
        <f t="shared" si="49"/>
        <v>0</v>
      </c>
      <c r="V312" s="5">
        <f t="shared" si="50"/>
        <v>0</v>
      </c>
      <c r="W312" s="5">
        <f t="shared" si="51"/>
        <v>0</v>
      </c>
      <c r="X312" s="5">
        <f t="shared" si="52"/>
        <v>1</v>
      </c>
      <c r="Y312" s="5">
        <f t="shared" si="53"/>
        <v>9</v>
      </c>
      <c r="Z312" s="5">
        <f t="shared" si="54"/>
        <v>0</v>
      </c>
      <c r="AA312" s="5">
        <f t="shared" si="55"/>
        <v>9</v>
      </c>
      <c r="AB312" s="5">
        <f t="shared" si="56"/>
        <v>9</v>
      </c>
      <c r="AC312" s="5">
        <f t="shared" si="57"/>
        <v>9</v>
      </c>
      <c r="AD312" s="5">
        <f t="shared" si="58"/>
        <v>9</v>
      </c>
      <c r="AE312" s="5">
        <f t="shared" si="59"/>
        <v>1</v>
      </c>
      <c r="AF312" s="5">
        <f t="shared" si="60"/>
        <v>9</v>
      </c>
      <c r="AG312" s="5">
        <f t="shared" si="61"/>
        <v>1</v>
      </c>
      <c r="AH312" s="5">
        <f t="shared" si="62"/>
        <v>1</v>
      </c>
      <c r="AI312" s="5">
        <f t="shared" si="63"/>
        <v>0</v>
      </c>
      <c r="AJ312" s="5">
        <f t="shared" si="64"/>
        <v>1</v>
      </c>
      <c r="AK312" s="5">
        <f t="shared" si="65"/>
        <v>0</v>
      </c>
      <c r="AL312" s="5">
        <f t="shared" si="66"/>
        <v>1</v>
      </c>
      <c r="AM312" s="5">
        <f t="shared" si="67"/>
        <v>1</v>
      </c>
      <c r="AN312" s="5">
        <f t="shared" si="68"/>
        <v>0</v>
      </c>
      <c r="AO312" s="5">
        <f t="shared" si="69"/>
        <v>1</v>
      </c>
    </row>
    <row r="313" spans="1:41" ht="12.75" customHeight="1" x14ac:dyDescent="0.2">
      <c r="A313" s="9">
        <v>2021</v>
      </c>
      <c r="B313" s="9">
        <v>1179970</v>
      </c>
      <c r="C313" s="9" t="s">
        <v>958</v>
      </c>
      <c r="D313" s="9" t="s">
        <v>963</v>
      </c>
      <c r="E313" s="9" t="s">
        <v>1590</v>
      </c>
      <c r="F313" s="9" t="s">
        <v>1591</v>
      </c>
      <c r="G313" s="5">
        <f t="shared" si="35"/>
        <v>0</v>
      </c>
      <c r="H313" s="5">
        <f t="shared" si="36"/>
        <v>1</v>
      </c>
      <c r="I313" s="5">
        <f t="shared" si="37"/>
        <v>1</v>
      </c>
      <c r="J313" s="5">
        <f t="shared" si="38"/>
        <v>0</v>
      </c>
      <c r="K313" s="5">
        <f t="shared" si="39"/>
        <v>1</v>
      </c>
      <c r="L313" s="5">
        <f t="shared" si="40"/>
        <v>0</v>
      </c>
      <c r="M313" s="5">
        <f t="shared" si="41"/>
        <v>1</v>
      </c>
      <c r="N313" s="5">
        <f t="shared" si="42"/>
        <v>0</v>
      </c>
      <c r="O313" s="5">
        <f t="shared" si="43"/>
        <v>1</v>
      </c>
      <c r="P313" s="5">
        <f t="shared" si="44"/>
        <v>0</v>
      </c>
      <c r="Q313" s="5">
        <f t="shared" si="45"/>
        <v>0</v>
      </c>
      <c r="R313" s="5">
        <f t="shared" si="46"/>
        <v>0</v>
      </c>
      <c r="S313" s="5">
        <f t="shared" si="47"/>
        <v>0</v>
      </c>
      <c r="T313" s="5">
        <f t="shared" si="48"/>
        <v>0</v>
      </c>
      <c r="U313" s="5">
        <f t="shared" si="49"/>
        <v>0</v>
      </c>
      <c r="V313" s="5">
        <f t="shared" si="50"/>
        <v>1</v>
      </c>
      <c r="W313" s="5">
        <f t="shared" si="51"/>
        <v>1</v>
      </c>
      <c r="X313" s="5">
        <f t="shared" si="52"/>
        <v>0</v>
      </c>
      <c r="Y313" s="5">
        <f t="shared" si="53"/>
        <v>9</v>
      </c>
      <c r="Z313" s="5">
        <f t="shared" si="54"/>
        <v>1</v>
      </c>
      <c r="AA313" s="5">
        <f t="shared" si="55"/>
        <v>0</v>
      </c>
      <c r="AB313" s="5">
        <f t="shared" si="56"/>
        <v>9</v>
      </c>
      <c r="AC313" s="5">
        <f t="shared" si="57"/>
        <v>0</v>
      </c>
      <c r="AD313" s="5">
        <f t="shared" si="58"/>
        <v>1</v>
      </c>
      <c r="AE313" s="5">
        <f t="shared" si="59"/>
        <v>0</v>
      </c>
      <c r="AF313" s="5">
        <f t="shared" si="60"/>
        <v>0</v>
      </c>
      <c r="AG313" s="5">
        <f t="shared" si="61"/>
        <v>1</v>
      </c>
      <c r="AH313" s="5">
        <f t="shared" si="62"/>
        <v>1</v>
      </c>
      <c r="AI313" s="5">
        <f t="shared" si="63"/>
        <v>0</v>
      </c>
      <c r="AJ313" s="5">
        <f t="shared" si="64"/>
        <v>0</v>
      </c>
      <c r="AK313" s="5">
        <f t="shared" si="65"/>
        <v>0</v>
      </c>
      <c r="AL313" s="5">
        <f t="shared" si="66"/>
        <v>1</v>
      </c>
      <c r="AM313" s="5">
        <f t="shared" si="67"/>
        <v>1</v>
      </c>
      <c r="AN313" s="5">
        <f t="shared" si="68"/>
        <v>0</v>
      </c>
      <c r="AO313" s="5">
        <f t="shared" si="69"/>
        <v>1</v>
      </c>
    </row>
    <row r="314" spans="1:41" ht="12.75" customHeight="1" x14ac:dyDescent="0.2">
      <c r="A314" s="9">
        <v>2021</v>
      </c>
      <c r="B314" s="9">
        <v>122845</v>
      </c>
      <c r="C314" s="9" t="s">
        <v>958</v>
      </c>
      <c r="D314" s="9" t="s">
        <v>1028</v>
      </c>
      <c r="E314" s="9" t="s">
        <v>1592</v>
      </c>
      <c r="F314" s="9" t="s">
        <v>1593</v>
      </c>
      <c r="G314" s="5">
        <f t="shared" si="35"/>
        <v>0</v>
      </c>
      <c r="H314" s="5">
        <f t="shared" si="36"/>
        <v>1</v>
      </c>
      <c r="I314" s="5">
        <f t="shared" si="37"/>
        <v>1</v>
      </c>
      <c r="J314" s="5">
        <f t="shared" si="38"/>
        <v>0</v>
      </c>
      <c r="K314" s="5">
        <f t="shared" si="39"/>
        <v>0</v>
      </c>
      <c r="L314" s="5">
        <f t="shared" si="40"/>
        <v>1</v>
      </c>
      <c r="M314" s="5">
        <f t="shared" si="41"/>
        <v>0</v>
      </c>
      <c r="N314" s="5">
        <f t="shared" si="42"/>
        <v>0</v>
      </c>
      <c r="O314" s="5">
        <f t="shared" si="43"/>
        <v>9</v>
      </c>
      <c r="P314" s="5">
        <f t="shared" si="44"/>
        <v>0</v>
      </c>
      <c r="Q314" s="5">
        <f t="shared" si="45"/>
        <v>1</v>
      </c>
      <c r="R314" s="5">
        <f t="shared" si="46"/>
        <v>0</v>
      </c>
      <c r="S314" s="5">
        <f t="shared" si="47"/>
        <v>0</v>
      </c>
      <c r="T314" s="5">
        <f t="shared" si="48"/>
        <v>1</v>
      </c>
      <c r="U314" s="5">
        <f t="shared" si="49"/>
        <v>1</v>
      </c>
      <c r="V314" s="5">
        <f t="shared" si="50"/>
        <v>0</v>
      </c>
      <c r="W314" s="5">
        <f t="shared" si="51"/>
        <v>9</v>
      </c>
      <c r="X314" s="5">
        <f t="shared" si="52"/>
        <v>9</v>
      </c>
      <c r="Y314" s="5">
        <f t="shared" si="53"/>
        <v>1</v>
      </c>
      <c r="Z314" s="5">
        <f t="shared" si="54"/>
        <v>0</v>
      </c>
      <c r="AA314" s="5">
        <f t="shared" si="55"/>
        <v>9</v>
      </c>
      <c r="AB314" s="5">
        <f t="shared" si="56"/>
        <v>1</v>
      </c>
      <c r="AC314" s="5">
        <f t="shared" si="57"/>
        <v>1</v>
      </c>
      <c r="AD314" s="5">
        <f t="shared" si="58"/>
        <v>0</v>
      </c>
      <c r="AE314" s="5">
        <f t="shared" si="59"/>
        <v>0</v>
      </c>
      <c r="AF314" s="5">
        <f t="shared" si="60"/>
        <v>0</v>
      </c>
      <c r="AG314" s="5">
        <f t="shared" si="61"/>
        <v>9</v>
      </c>
      <c r="AH314" s="5">
        <f t="shared" si="62"/>
        <v>1</v>
      </c>
      <c r="AI314" s="5">
        <f t="shared" si="63"/>
        <v>0</v>
      </c>
      <c r="AJ314" s="5">
        <f t="shared" si="64"/>
        <v>0</v>
      </c>
      <c r="AK314" s="5">
        <f t="shared" si="65"/>
        <v>1</v>
      </c>
      <c r="AL314" s="5">
        <f t="shared" si="66"/>
        <v>0</v>
      </c>
      <c r="AM314" s="5">
        <f t="shared" si="67"/>
        <v>8</v>
      </c>
      <c r="AN314" s="5">
        <f t="shared" si="68"/>
        <v>1</v>
      </c>
      <c r="AO314" s="5">
        <f t="shared" si="69"/>
        <v>1</v>
      </c>
    </row>
    <row r="315" spans="1:41" ht="12.75" customHeight="1" x14ac:dyDescent="0.2">
      <c r="A315" s="9">
        <v>2021</v>
      </c>
      <c r="B315" s="9">
        <v>1127925</v>
      </c>
      <c r="C315" s="9" t="s">
        <v>958</v>
      </c>
      <c r="D315" s="9" t="s">
        <v>1028</v>
      </c>
      <c r="E315" s="9" t="s">
        <v>1594</v>
      </c>
      <c r="F315" s="9" t="s">
        <v>1595</v>
      </c>
      <c r="G315" s="5">
        <f t="shared" si="35"/>
        <v>0</v>
      </c>
      <c r="H315" s="5">
        <f t="shared" si="36"/>
        <v>0</v>
      </c>
      <c r="I315" s="5">
        <f t="shared" si="37"/>
        <v>0</v>
      </c>
      <c r="J315" s="5">
        <f t="shared" si="38"/>
        <v>0</v>
      </c>
      <c r="K315" s="5">
        <f t="shared" si="39"/>
        <v>1</v>
      </c>
      <c r="L315" s="5">
        <f t="shared" si="40"/>
        <v>1</v>
      </c>
      <c r="M315" s="5">
        <f t="shared" si="41"/>
        <v>1</v>
      </c>
      <c r="N315" s="5">
        <f t="shared" si="42"/>
        <v>1</v>
      </c>
      <c r="O315" s="5">
        <f t="shared" si="43"/>
        <v>9</v>
      </c>
      <c r="P315" s="5">
        <f t="shared" si="44"/>
        <v>1</v>
      </c>
      <c r="Q315" s="5">
        <f t="shared" si="45"/>
        <v>0</v>
      </c>
      <c r="R315" s="5">
        <f t="shared" si="46"/>
        <v>0</v>
      </c>
      <c r="S315" s="5">
        <f t="shared" si="47"/>
        <v>0</v>
      </c>
      <c r="T315" s="5">
        <f t="shared" si="48"/>
        <v>0</v>
      </c>
      <c r="U315" s="5">
        <f t="shared" si="49"/>
        <v>1</v>
      </c>
      <c r="V315" s="5">
        <f t="shared" si="50"/>
        <v>0</v>
      </c>
      <c r="W315" s="5">
        <f t="shared" si="51"/>
        <v>9</v>
      </c>
      <c r="X315" s="5">
        <f t="shared" si="52"/>
        <v>9</v>
      </c>
      <c r="Y315" s="5">
        <f t="shared" si="53"/>
        <v>0</v>
      </c>
      <c r="Z315" s="5">
        <f t="shared" si="54"/>
        <v>0</v>
      </c>
      <c r="AA315" s="5">
        <f t="shared" si="55"/>
        <v>9</v>
      </c>
      <c r="AB315" s="5">
        <f t="shared" si="56"/>
        <v>1</v>
      </c>
      <c r="AC315" s="5">
        <f t="shared" si="57"/>
        <v>1</v>
      </c>
      <c r="AD315" s="5">
        <f t="shared" si="58"/>
        <v>0</v>
      </c>
      <c r="AE315" s="5">
        <f t="shared" si="59"/>
        <v>1</v>
      </c>
      <c r="AF315" s="5">
        <f t="shared" si="60"/>
        <v>0</v>
      </c>
      <c r="AG315" s="5">
        <f t="shared" si="61"/>
        <v>9</v>
      </c>
      <c r="AH315" s="5">
        <f t="shared" si="62"/>
        <v>1</v>
      </c>
      <c r="AI315" s="5">
        <f t="shared" si="63"/>
        <v>1</v>
      </c>
      <c r="AJ315" s="5">
        <f t="shared" si="64"/>
        <v>1</v>
      </c>
      <c r="AK315" s="5">
        <f t="shared" si="65"/>
        <v>0</v>
      </c>
      <c r="AL315" s="5">
        <f t="shared" si="66"/>
        <v>0</v>
      </c>
      <c r="AM315" s="5">
        <f t="shared" si="67"/>
        <v>8</v>
      </c>
      <c r="AN315" s="5">
        <f t="shared" si="68"/>
        <v>0</v>
      </c>
      <c r="AO315" s="5">
        <f t="shared" si="69"/>
        <v>0</v>
      </c>
    </row>
    <row r="316" spans="1:41" ht="12.75" customHeight="1" x14ac:dyDescent="0.2">
      <c r="A316" s="9">
        <v>2021</v>
      </c>
      <c r="B316" s="9">
        <v>1127927</v>
      </c>
      <c r="C316" s="9" t="s">
        <v>958</v>
      </c>
      <c r="D316" s="9" t="s">
        <v>1003</v>
      </c>
      <c r="E316" s="9" t="s">
        <v>1596</v>
      </c>
      <c r="F316" s="9" t="s">
        <v>1597</v>
      </c>
      <c r="G316" s="5">
        <f t="shared" si="35"/>
        <v>1</v>
      </c>
      <c r="H316" s="5">
        <f t="shared" si="36"/>
        <v>1</v>
      </c>
      <c r="I316" s="5">
        <f t="shared" si="37"/>
        <v>1</v>
      </c>
      <c r="J316" s="5">
        <f t="shared" si="38"/>
        <v>0</v>
      </c>
      <c r="K316" s="5">
        <f t="shared" si="39"/>
        <v>1</v>
      </c>
      <c r="L316" s="5">
        <f t="shared" si="40"/>
        <v>0</v>
      </c>
      <c r="M316" s="5">
        <f t="shared" si="41"/>
        <v>1</v>
      </c>
      <c r="N316" s="5">
        <f t="shared" si="42"/>
        <v>0</v>
      </c>
      <c r="O316" s="5">
        <f t="shared" si="43"/>
        <v>9</v>
      </c>
      <c r="P316" s="5">
        <f t="shared" si="44"/>
        <v>9</v>
      </c>
      <c r="Q316" s="5">
        <f t="shared" si="45"/>
        <v>0</v>
      </c>
      <c r="R316" s="5">
        <f t="shared" si="46"/>
        <v>1</v>
      </c>
      <c r="S316" s="5">
        <f t="shared" si="47"/>
        <v>9</v>
      </c>
      <c r="T316" s="5">
        <f t="shared" si="48"/>
        <v>9</v>
      </c>
      <c r="U316" s="5">
        <f t="shared" si="49"/>
        <v>0</v>
      </c>
      <c r="V316" s="5">
        <f t="shared" si="50"/>
        <v>9</v>
      </c>
      <c r="W316" s="5">
        <f t="shared" si="51"/>
        <v>0</v>
      </c>
      <c r="X316" s="5">
        <f t="shared" si="52"/>
        <v>9</v>
      </c>
      <c r="Y316" s="5">
        <f t="shared" si="53"/>
        <v>1</v>
      </c>
      <c r="Z316" s="5">
        <f t="shared" si="54"/>
        <v>1</v>
      </c>
      <c r="AA316" s="5">
        <f t="shared" si="55"/>
        <v>9</v>
      </c>
      <c r="AB316" s="5">
        <f t="shared" si="56"/>
        <v>0</v>
      </c>
      <c r="AC316" s="5">
        <f t="shared" si="57"/>
        <v>0</v>
      </c>
      <c r="AD316" s="5">
        <f t="shared" si="58"/>
        <v>0</v>
      </c>
      <c r="AE316" s="5">
        <f t="shared" si="59"/>
        <v>0</v>
      </c>
      <c r="AF316" s="5">
        <f t="shared" si="60"/>
        <v>0</v>
      </c>
      <c r="AG316" s="5">
        <f t="shared" si="61"/>
        <v>0</v>
      </c>
      <c r="AH316" s="5">
        <f t="shared" si="62"/>
        <v>1</v>
      </c>
      <c r="AI316" s="5">
        <f t="shared" si="63"/>
        <v>1</v>
      </c>
      <c r="AJ316" s="5">
        <f t="shared" si="64"/>
        <v>0</v>
      </c>
      <c r="AK316" s="5">
        <f t="shared" si="65"/>
        <v>0</v>
      </c>
      <c r="AL316" s="5">
        <f t="shared" si="66"/>
        <v>1</v>
      </c>
      <c r="AM316" s="5">
        <f t="shared" si="67"/>
        <v>1</v>
      </c>
      <c r="AN316" s="5">
        <f t="shared" si="68"/>
        <v>0</v>
      </c>
      <c r="AO316" s="5">
        <f t="shared" si="69"/>
        <v>1</v>
      </c>
    </row>
    <row r="317" spans="1:41" ht="12.75" customHeight="1" x14ac:dyDescent="0.2">
      <c r="A317" s="9">
        <v>2021</v>
      </c>
      <c r="B317" s="9">
        <v>1308687</v>
      </c>
      <c r="C317" s="9" t="s">
        <v>958</v>
      </c>
      <c r="D317" s="9" t="s">
        <v>977</v>
      </c>
      <c r="E317" s="9" t="s">
        <v>1598</v>
      </c>
      <c r="F317" s="9" t="s">
        <v>1599</v>
      </c>
      <c r="G317" s="5">
        <f t="shared" si="35"/>
        <v>0</v>
      </c>
      <c r="H317" s="5">
        <f t="shared" si="36"/>
        <v>0</v>
      </c>
      <c r="I317" s="5">
        <f t="shared" si="37"/>
        <v>0</v>
      </c>
      <c r="J317" s="5">
        <f t="shared" si="38"/>
        <v>0</v>
      </c>
      <c r="K317" s="5">
        <f t="shared" si="39"/>
        <v>1</v>
      </c>
      <c r="L317" s="5">
        <f t="shared" si="40"/>
        <v>1</v>
      </c>
      <c r="M317" s="5">
        <f t="shared" si="41"/>
        <v>0</v>
      </c>
      <c r="N317" s="5">
        <f t="shared" si="42"/>
        <v>0</v>
      </c>
      <c r="O317" s="5">
        <f t="shared" si="43"/>
        <v>9</v>
      </c>
      <c r="P317" s="5">
        <f t="shared" si="44"/>
        <v>0</v>
      </c>
      <c r="Q317" s="5">
        <f t="shared" si="45"/>
        <v>1</v>
      </c>
      <c r="R317" s="5">
        <f t="shared" si="46"/>
        <v>9</v>
      </c>
      <c r="S317" s="5">
        <f t="shared" si="47"/>
        <v>0</v>
      </c>
      <c r="T317" s="5">
        <f t="shared" si="48"/>
        <v>0</v>
      </c>
      <c r="U317" s="5">
        <f t="shared" si="49"/>
        <v>1</v>
      </c>
      <c r="V317" s="5">
        <f t="shared" si="50"/>
        <v>9</v>
      </c>
      <c r="W317" s="5">
        <f t="shared" si="51"/>
        <v>9</v>
      </c>
      <c r="X317" s="5">
        <f t="shared" si="52"/>
        <v>0</v>
      </c>
      <c r="Y317" s="5">
        <f t="shared" si="53"/>
        <v>1</v>
      </c>
      <c r="Z317" s="5">
        <f t="shared" si="54"/>
        <v>1</v>
      </c>
      <c r="AA317" s="5">
        <f t="shared" si="55"/>
        <v>1</v>
      </c>
      <c r="AB317" s="5">
        <f t="shared" si="56"/>
        <v>9</v>
      </c>
      <c r="AC317" s="5">
        <f t="shared" si="57"/>
        <v>1</v>
      </c>
      <c r="AD317" s="5">
        <f t="shared" si="58"/>
        <v>9</v>
      </c>
      <c r="AE317" s="5">
        <f t="shared" si="59"/>
        <v>0</v>
      </c>
      <c r="AF317" s="5">
        <f t="shared" si="60"/>
        <v>0</v>
      </c>
      <c r="AG317" s="5">
        <f t="shared" si="61"/>
        <v>0</v>
      </c>
      <c r="AH317" s="5">
        <f t="shared" si="62"/>
        <v>1</v>
      </c>
      <c r="AI317" s="5">
        <f t="shared" si="63"/>
        <v>9</v>
      </c>
      <c r="AJ317" s="5">
        <f t="shared" si="64"/>
        <v>0</v>
      </c>
      <c r="AK317" s="5">
        <f t="shared" si="65"/>
        <v>0</v>
      </c>
      <c r="AL317" s="5">
        <f t="shared" si="66"/>
        <v>1</v>
      </c>
      <c r="AM317" s="5">
        <f t="shared" si="67"/>
        <v>0</v>
      </c>
      <c r="AN317" s="5">
        <f t="shared" si="68"/>
        <v>1</v>
      </c>
      <c r="AO317" s="5">
        <f t="shared" si="69"/>
        <v>0</v>
      </c>
    </row>
    <row r="318" spans="1:41" ht="12.75" customHeight="1" x14ac:dyDescent="0.2">
      <c r="A318" s="9">
        <v>2021</v>
      </c>
      <c r="B318" s="9">
        <v>108730</v>
      </c>
      <c r="C318" s="9" t="s">
        <v>958</v>
      </c>
      <c r="D318" s="9" t="s">
        <v>991</v>
      </c>
      <c r="E318" s="9" t="s">
        <v>1600</v>
      </c>
      <c r="F318" s="9" t="s">
        <v>1601</v>
      </c>
      <c r="G318" s="5">
        <f t="shared" si="35"/>
        <v>1</v>
      </c>
      <c r="H318" s="5">
        <f t="shared" si="36"/>
        <v>1</v>
      </c>
      <c r="I318" s="5">
        <f t="shared" si="37"/>
        <v>1</v>
      </c>
      <c r="J318" s="5">
        <f t="shared" si="38"/>
        <v>1</v>
      </c>
      <c r="K318" s="5">
        <f t="shared" si="39"/>
        <v>1</v>
      </c>
      <c r="L318" s="5">
        <f t="shared" si="40"/>
        <v>0</v>
      </c>
      <c r="M318" s="5">
        <f t="shared" si="41"/>
        <v>0</v>
      </c>
      <c r="N318" s="5">
        <f t="shared" si="42"/>
        <v>0</v>
      </c>
      <c r="O318" s="5">
        <f t="shared" si="43"/>
        <v>9</v>
      </c>
      <c r="P318" s="5">
        <f t="shared" si="44"/>
        <v>0</v>
      </c>
      <c r="Q318" s="5">
        <f t="shared" si="45"/>
        <v>0</v>
      </c>
      <c r="R318" s="5">
        <f t="shared" si="46"/>
        <v>0</v>
      </c>
      <c r="S318" s="5">
        <f t="shared" si="47"/>
        <v>9</v>
      </c>
      <c r="T318" s="5">
        <f t="shared" si="48"/>
        <v>0</v>
      </c>
      <c r="U318" s="5">
        <f t="shared" si="49"/>
        <v>1</v>
      </c>
      <c r="V318" s="5">
        <f t="shared" si="50"/>
        <v>0</v>
      </c>
      <c r="W318" s="5">
        <f t="shared" si="51"/>
        <v>1</v>
      </c>
      <c r="X318" s="5">
        <f t="shared" si="52"/>
        <v>1</v>
      </c>
      <c r="Y318" s="5">
        <f t="shared" si="53"/>
        <v>0</v>
      </c>
      <c r="Z318" s="5">
        <f t="shared" si="54"/>
        <v>1</v>
      </c>
      <c r="AA318" s="5">
        <f t="shared" si="55"/>
        <v>1</v>
      </c>
      <c r="AB318" s="5">
        <f t="shared" si="56"/>
        <v>1</v>
      </c>
      <c r="AC318" s="5">
        <f t="shared" si="57"/>
        <v>1</v>
      </c>
      <c r="AD318" s="5">
        <f t="shared" si="58"/>
        <v>0</v>
      </c>
      <c r="AE318" s="5">
        <f t="shared" si="59"/>
        <v>1</v>
      </c>
      <c r="AF318" s="5">
        <f t="shared" si="60"/>
        <v>1</v>
      </c>
      <c r="AG318" s="5">
        <f t="shared" si="61"/>
        <v>0</v>
      </c>
      <c r="AH318" s="5">
        <f t="shared" si="62"/>
        <v>0</v>
      </c>
      <c r="AI318" s="5">
        <f t="shared" si="63"/>
        <v>0</v>
      </c>
      <c r="AJ318" s="5">
        <f t="shared" si="64"/>
        <v>9</v>
      </c>
      <c r="AK318" s="5">
        <f t="shared" si="65"/>
        <v>0</v>
      </c>
      <c r="AL318" s="5">
        <f t="shared" si="66"/>
        <v>0</v>
      </c>
      <c r="AM318" s="5">
        <f t="shared" si="67"/>
        <v>0</v>
      </c>
      <c r="AN318" s="5">
        <f t="shared" si="68"/>
        <v>1</v>
      </c>
      <c r="AO318" s="5">
        <f t="shared" si="69"/>
        <v>0</v>
      </c>
    </row>
    <row r="319" spans="1:41" ht="12.75" customHeight="1" x14ac:dyDescent="0.2">
      <c r="A319" s="9">
        <v>2021</v>
      </c>
      <c r="B319" s="9">
        <v>123336</v>
      </c>
      <c r="C319" s="9" t="s">
        <v>958</v>
      </c>
      <c r="D319" s="9" t="s">
        <v>962</v>
      </c>
      <c r="E319" s="9" t="s">
        <v>1602</v>
      </c>
      <c r="F319" s="9" t="s">
        <v>1603</v>
      </c>
      <c r="G319" s="5">
        <f t="shared" si="35"/>
        <v>0</v>
      </c>
      <c r="H319" s="5">
        <f t="shared" si="36"/>
        <v>1</v>
      </c>
      <c r="I319" s="5">
        <f t="shared" si="37"/>
        <v>1</v>
      </c>
      <c r="J319" s="5">
        <f t="shared" si="38"/>
        <v>0</v>
      </c>
      <c r="K319" s="5">
        <f t="shared" si="39"/>
        <v>1</v>
      </c>
      <c r="L319" s="5">
        <f t="shared" si="40"/>
        <v>0</v>
      </c>
      <c r="M319" s="5">
        <f t="shared" si="41"/>
        <v>1</v>
      </c>
      <c r="N319" s="5">
        <f t="shared" si="42"/>
        <v>0</v>
      </c>
      <c r="O319" s="5">
        <f t="shared" si="43"/>
        <v>0</v>
      </c>
      <c r="P319" s="5">
        <f t="shared" si="44"/>
        <v>0</v>
      </c>
      <c r="Q319" s="5">
        <f t="shared" si="45"/>
        <v>0</v>
      </c>
      <c r="R319" s="5">
        <f t="shared" si="46"/>
        <v>9</v>
      </c>
      <c r="S319" s="5">
        <f t="shared" si="47"/>
        <v>0</v>
      </c>
      <c r="T319" s="5">
        <f t="shared" si="48"/>
        <v>1</v>
      </c>
      <c r="U319" s="5">
        <f t="shared" si="49"/>
        <v>0</v>
      </c>
      <c r="V319" s="5">
        <f t="shared" si="50"/>
        <v>0</v>
      </c>
      <c r="W319" s="5">
        <f t="shared" si="51"/>
        <v>9</v>
      </c>
      <c r="X319" s="5">
        <f t="shared" si="52"/>
        <v>1</v>
      </c>
      <c r="Y319" s="5">
        <f t="shared" si="53"/>
        <v>1</v>
      </c>
      <c r="Z319" s="5">
        <f t="shared" si="54"/>
        <v>0</v>
      </c>
      <c r="AA319" s="5">
        <f t="shared" si="55"/>
        <v>9</v>
      </c>
      <c r="AB319" s="5">
        <f t="shared" si="56"/>
        <v>1</v>
      </c>
      <c r="AC319" s="5">
        <f t="shared" si="57"/>
        <v>1</v>
      </c>
      <c r="AD319" s="5">
        <f t="shared" si="58"/>
        <v>0</v>
      </c>
      <c r="AE319" s="5">
        <f t="shared" si="59"/>
        <v>9</v>
      </c>
      <c r="AF319" s="5">
        <f t="shared" si="60"/>
        <v>9</v>
      </c>
      <c r="AG319" s="5">
        <f t="shared" si="61"/>
        <v>1</v>
      </c>
      <c r="AH319" s="5">
        <f t="shared" si="62"/>
        <v>1</v>
      </c>
      <c r="AI319" s="5">
        <f t="shared" si="63"/>
        <v>0</v>
      </c>
      <c r="AJ319" s="5">
        <f t="shared" si="64"/>
        <v>0</v>
      </c>
      <c r="AK319" s="5">
        <f t="shared" si="65"/>
        <v>1</v>
      </c>
      <c r="AL319" s="5">
        <f t="shared" si="66"/>
        <v>1</v>
      </c>
      <c r="AM319" s="5">
        <f t="shared" si="67"/>
        <v>0</v>
      </c>
      <c r="AN319" s="5">
        <f t="shared" si="68"/>
        <v>0</v>
      </c>
      <c r="AO319" s="5">
        <f t="shared" si="69"/>
        <v>0</v>
      </c>
    </row>
    <row r="320" spans="1:41" ht="12.75" customHeight="1" x14ac:dyDescent="0.2">
      <c r="A320" s="9">
        <v>2021</v>
      </c>
      <c r="B320" s="9">
        <v>1127925</v>
      </c>
      <c r="C320" s="9" t="s">
        <v>958</v>
      </c>
      <c r="D320" s="9" t="s">
        <v>1028</v>
      </c>
      <c r="E320" s="9" t="s">
        <v>1604</v>
      </c>
      <c r="F320" s="9" t="s">
        <v>1605</v>
      </c>
      <c r="G320" s="5">
        <f t="shared" si="35"/>
        <v>0</v>
      </c>
      <c r="H320" s="5">
        <f t="shared" si="36"/>
        <v>0</v>
      </c>
      <c r="I320" s="5">
        <f t="shared" si="37"/>
        <v>0</v>
      </c>
      <c r="J320" s="5">
        <f t="shared" si="38"/>
        <v>0</v>
      </c>
      <c r="K320" s="5">
        <f t="shared" si="39"/>
        <v>0</v>
      </c>
      <c r="L320" s="5">
        <f t="shared" si="40"/>
        <v>1</v>
      </c>
      <c r="M320" s="5">
        <f t="shared" si="41"/>
        <v>0</v>
      </c>
      <c r="N320" s="5">
        <f t="shared" si="42"/>
        <v>0</v>
      </c>
      <c r="O320" s="5">
        <f t="shared" si="43"/>
        <v>9</v>
      </c>
      <c r="P320" s="5">
        <f t="shared" si="44"/>
        <v>0</v>
      </c>
      <c r="Q320" s="5">
        <f t="shared" si="45"/>
        <v>1</v>
      </c>
      <c r="R320" s="5">
        <f t="shared" si="46"/>
        <v>1</v>
      </c>
      <c r="S320" s="5">
        <f t="shared" si="47"/>
        <v>1</v>
      </c>
      <c r="T320" s="5">
        <f t="shared" si="48"/>
        <v>0</v>
      </c>
      <c r="U320" s="5">
        <f t="shared" si="49"/>
        <v>1</v>
      </c>
      <c r="V320" s="5">
        <f t="shared" si="50"/>
        <v>0</v>
      </c>
      <c r="W320" s="5">
        <f t="shared" si="51"/>
        <v>9</v>
      </c>
      <c r="X320" s="5">
        <f t="shared" si="52"/>
        <v>9</v>
      </c>
      <c r="Y320" s="5">
        <f t="shared" si="53"/>
        <v>1</v>
      </c>
      <c r="Z320" s="5">
        <f t="shared" si="54"/>
        <v>1</v>
      </c>
      <c r="AA320" s="5">
        <f t="shared" si="55"/>
        <v>9</v>
      </c>
      <c r="AB320" s="5">
        <f t="shared" si="56"/>
        <v>0</v>
      </c>
      <c r="AC320" s="5">
        <f t="shared" si="57"/>
        <v>1</v>
      </c>
      <c r="AD320" s="5">
        <f t="shared" si="58"/>
        <v>0</v>
      </c>
      <c r="AE320" s="5">
        <f t="shared" si="59"/>
        <v>1</v>
      </c>
      <c r="AF320" s="5">
        <f t="shared" si="60"/>
        <v>1</v>
      </c>
      <c r="AG320" s="5">
        <f t="shared" si="61"/>
        <v>9</v>
      </c>
      <c r="AH320" s="5">
        <f t="shared" si="62"/>
        <v>1</v>
      </c>
      <c r="AI320" s="5">
        <f t="shared" si="63"/>
        <v>0</v>
      </c>
      <c r="AJ320" s="5">
        <f t="shared" si="64"/>
        <v>0</v>
      </c>
      <c r="AK320" s="5">
        <f t="shared" si="65"/>
        <v>0</v>
      </c>
      <c r="AL320" s="5">
        <f t="shared" si="66"/>
        <v>0</v>
      </c>
      <c r="AM320" s="5">
        <f t="shared" si="67"/>
        <v>8</v>
      </c>
      <c r="AN320" s="5">
        <f t="shared" si="68"/>
        <v>1</v>
      </c>
      <c r="AO320" s="5">
        <f t="shared" si="69"/>
        <v>0</v>
      </c>
    </row>
    <row r="321" spans="1:41" ht="12.75" customHeight="1" x14ac:dyDescent="0.2">
      <c r="A321" s="9">
        <v>2021</v>
      </c>
      <c r="B321" s="9">
        <v>1179970</v>
      </c>
      <c r="C321" s="9" t="s">
        <v>958</v>
      </c>
      <c r="D321" s="9" t="s">
        <v>963</v>
      </c>
      <c r="E321" s="9" t="s">
        <v>1606</v>
      </c>
      <c r="F321" s="9" t="s">
        <v>1607</v>
      </c>
      <c r="G321" s="5">
        <f t="shared" si="35"/>
        <v>1</v>
      </c>
      <c r="H321" s="5">
        <f t="shared" si="36"/>
        <v>0</v>
      </c>
      <c r="I321" s="5">
        <f t="shared" si="37"/>
        <v>1</v>
      </c>
      <c r="J321" s="5">
        <f t="shared" si="38"/>
        <v>0</v>
      </c>
      <c r="K321" s="5">
        <f t="shared" si="39"/>
        <v>0</v>
      </c>
      <c r="L321" s="5">
        <f t="shared" si="40"/>
        <v>0</v>
      </c>
      <c r="M321" s="5">
        <f t="shared" si="41"/>
        <v>1</v>
      </c>
      <c r="N321" s="5">
        <f t="shared" si="42"/>
        <v>0</v>
      </c>
      <c r="O321" s="5">
        <f t="shared" si="43"/>
        <v>0</v>
      </c>
      <c r="P321" s="5">
        <f t="shared" si="44"/>
        <v>1</v>
      </c>
      <c r="Q321" s="5">
        <f t="shared" si="45"/>
        <v>1</v>
      </c>
      <c r="R321" s="5">
        <f t="shared" si="46"/>
        <v>1</v>
      </c>
      <c r="S321" s="5">
        <f t="shared" si="47"/>
        <v>0</v>
      </c>
      <c r="T321" s="5">
        <f t="shared" si="48"/>
        <v>1</v>
      </c>
      <c r="U321" s="5">
        <f t="shared" si="49"/>
        <v>0</v>
      </c>
      <c r="V321" s="5">
        <f t="shared" si="50"/>
        <v>0</v>
      </c>
      <c r="W321" s="5">
        <f t="shared" si="51"/>
        <v>0</v>
      </c>
      <c r="X321" s="5">
        <f t="shared" si="52"/>
        <v>0</v>
      </c>
      <c r="Y321" s="5">
        <f t="shared" si="53"/>
        <v>9</v>
      </c>
      <c r="Z321" s="5">
        <f t="shared" si="54"/>
        <v>1</v>
      </c>
      <c r="AA321" s="5">
        <f t="shared" si="55"/>
        <v>0</v>
      </c>
      <c r="AB321" s="5">
        <f t="shared" si="56"/>
        <v>9</v>
      </c>
      <c r="AC321" s="5">
        <f t="shared" si="57"/>
        <v>0</v>
      </c>
      <c r="AD321" s="5">
        <f t="shared" si="58"/>
        <v>1</v>
      </c>
      <c r="AE321" s="5">
        <f t="shared" si="59"/>
        <v>0</v>
      </c>
      <c r="AF321" s="5">
        <f t="shared" si="60"/>
        <v>0</v>
      </c>
      <c r="AG321" s="5">
        <f t="shared" si="61"/>
        <v>0</v>
      </c>
      <c r="AH321" s="5">
        <f t="shared" si="62"/>
        <v>0</v>
      </c>
      <c r="AI321" s="5">
        <f t="shared" si="63"/>
        <v>1</v>
      </c>
      <c r="AJ321" s="5">
        <f t="shared" si="64"/>
        <v>1</v>
      </c>
      <c r="AK321" s="5">
        <f t="shared" si="65"/>
        <v>1</v>
      </c>
      <c r="AL321" s="5">
        <f t="shared" si="66"/>
        <v>1</v>
      </c>
      <c r="AM321" s="5">
        <f t="shared" si="67"/>
        <v>1</v>
      </c>
      <c r="AN321" s="5">
        <f t="shared" si="68"/>
        <v>0</v>
      </c>
      <c r="AO321" s="5">
        <f t="shared" si="69"/>
        <v>1</v>
      </c>
    </row>
    <row r="322" spans="1:41" ht="12.75" customHeight="1" x14ac:dyDescent="0.2">
      <c r="A322" s="9">
        <v>2021</v>
      </c>
      <c r="B322" s="9">
        <v>1117076</v>
      </c>
      <c r="C322" s="9" t="s">
        <v>958</v>
      </c>
      <c r="D322" s="9" t="s">
        <v>1003</v>
      </c>
      <c r="E322" s="9" t="s">
        <v>1608</v>
      </c>
      <c r="F322" s="9" t="s">
        <v>1609</v>
      </c>
      <c r="G322" s="5">
        <f t="shared" si="35"/>
        <v>1</v>
      </c>
      <c r="H322" s="5">
        <f t="shared" si="36"/>
        <v>0</v>
      </c>
      <c r="I322" s="5">
        <f t="shared" si="37"/>
        <v>1</v>
      </c>
      <c r="J322" s="5">
        <f t="shared" si="38"/>
        <v>0</v>
      </c>
      <c r="K322" s="5">
        <f t="shared" si="39"/>
        <v>0</v>
      </c>
      <c r="L322" s="5">
        <f t="shared" si="40"/>
        <v>1</v>
      </c>
      <c r="M322" s="5">
        <f t="shared" si="41"/>
        <v>1</v>
      </c>
      <c r="N322" s="5">
        <f t="shared" si="42"/>
        <v>0</v>
      </c>
      <c r="O322" s="5">
        <f t="shared" si="43"/>
        <v>9</v>
      </c>
      <c r="P322" s="5">
        <f t="shared" si="44"/>
        <v>9</v>
      </c>
      <c r="Q322" s="5">
        <f t="shared" si="45"/>
        <v>1</v>
      </c>
      <c r="R322" s="5">
        <f t="shared" si="46"/>
        <v>0</v>
      </c>
      <c r="S322" s="5">
        <f t="shared" si="47"/>
        <v>9</v>
      </c>
      <c r="T322" s="5">
        <f t="shared" si="48"/>
        <v>9</v>
      </c>
      <c r="U322" s="5">
        <f t="shared" si="49"/>
        <v>0</v>
      </c>
      <c r="V322" s="5">
        <f t="shared" si="50"/>
        <v>9</v>
      </c>
      <c r="W322" s="5">
        <f t="shared" si="51"/>
        <v>1</v>
      </c>
      <c r="X322" s="5">
        <f t="shared" si="52"/>
        <v>9</v>
      </c>
      <c r="Y322" s="5">
        <f t="shared" si="53"/>
        <v>0</v>
      </c>
      <c r="Z322" s="5">
        <f t="shared" si="54"/>
        <v>0</v>
      </c>
      <c r="AA322" s="5">
        <f t="shared" si="55"/>
        <v>9</v>
      </c>
      <c r="AB322" s="5">
        <f t="shared" si="56"/>
        <v>0</v>
      </c>
      <c r="AC322" s="5">
        <f t="shared" si="57"/>
        <v>0</v>
      </c>
      <c r="AD322" s="5">
        <f t="shared" si="58"/>
        <v>1</v>
      </c>
      <c r="AE322" s="5">
        <f t="shared" si="59"/>
        <v>0</v>
      </c>
      <c r="AF322" s="5">
        <f t="shared" si="60"/>
        <v>0</v>
      </c>
      <c r="AG322" s="5">
        <f t="shared" si="61"/>
        <v>0</v>
      </c>
      <c r="AH322" s="5">
        <f t="shared" si="62"/>
        <v>1</v>
      </c>
      <c r="AI322" s="5">
        <f t="shared" si="63"/>
        <v>1</v>
      </c>
      <c r="AJ322" s="5">
        <f t="shared" si="64"/>
        <v>1</v>
      </c>
      <c r="AK322" s="5">
        <f t="shared" si="65"/>
        <v>0</v>
      </c>
      <c r="AL322" s="5">
        <f t="shared" si="66"/>
        <v>1</v>
      </c>
      <c r="AM322" s="5">
        <f t="shared" si="67"/>
        <v>0</v>
      </c>
      <c r="AN322" s="5">
        <f t="shared" si="68"/>
        <v>1</v>
      </c>
      <c r="AO322" s="5">
        <f t="shared" si="69"/>
        <v>0</v>
      </c>
    </row>
    <row r="323" spans="1:41" ht="12.75" customHeight="1" x14ac:dyDescent="0.2">
      <c r="A323" s="9">
        <v>2021</v>
      </c>
      <c r="B323" s="9">
        <v>1308687</v>
      </c>
      <c r="C323" s="9" t="s">
        <v>958</v>
      </c>
      <c r="D323" s="9" t="s">
        <v>977</v>
      </c>
      <c r="E323" s="9" t="s">
        <v>1610</v>
      </c>
      <c r="F323" s="9" t="s">
        <v>1611</v>
      </c>
      <c r="G323" s="5">
        <f t="shared" si="35"/>
        <v>1</v>
      </c>
      <c r="H323" s="5">
        <f t="shared" si="36"/>
        <v>0</v>
      </c>
      <c r="I323" s="5">
        <f t="shared" si="37"/>
        <v>0</v>
      </c>
      <c r="J323" s="5">
        <f t="shared" si="38"/>
        <v>0</v>
      </c>
      <c r="K323" s="5">
        <f t="shared" si="39"/>
        <v>0</v>
      </c>
      <c r="L323" s="5">
        <f t="shared" si="40"/>
        <v>1</v>
      </c>
      <c r="M323" s="5">
        <f t="shared" si="41"/>
        <v>1</v>
      </c>
      <c r="N323" s="5">
        <f t="shared" si="42"/>
        <v>0</v>
      </c>
      <c r="O323" s="5">
        <f t="shared" si="43"/>
        <v>9</v>
      </c>
      <c r="P323" s="5">
        <f t="shared" si="44"/>
        <v>1</v>
      </c>
      <c r="Q323" s="5">
        <f t="shared" si="45"/>
        <v>0</v>
      </c>
      <c r="R323" s="5">
        <f t="shared" si="46"/>
        <v>9</v>
      </c>
      <c r="S323" s="5">
        <f t="shared" si="47"/>
        <v>0</v>
      </c>
      <c r="T323" s="5">
        <f t="shared" si="48"/>
        <v>0</v>
      </c>
      <c r="U323" s="5">
        <f t="shared" si="49"/>
        <v>1</v>
      </c>
      <c r="V323" s="5">
        <f t="shared" si="50"/>
        <v>9</v>
      </c>
      <c r="W323" s="5">
        <f t="shared" si="51"/>
        <v>9</v>
      </c>
      <c r="X323" s="5">
        <f t="shared" si="52"/>
        <v>0</v>
      </c>
      <c r="Y323" s="5">
        <f t="shared" si="53"/>
        <v>0</v>
      </c>
      <c r="Z323" s="5">
        <f t="shared" si="54"/>
        <v>0</v>
      </c>
      <c r="AA323" s="5">
        <f t="shared" si="55"/>
        <v>1</v>
      </c>
      <c r="AB323" s="5">
        <f t="shared" si="56"/>
        <v>9</v>
      </c>
      <c r="AC323" s="5">
        <f t="shared" si="57"/>
        <v>0</v>
      </c>
      <c r="AD323" s="5">
        <f t="shared" si="58"/>
        <v>9</v>
      </c>
      <c r="AE323" s="5">
        <f t="shared" si="59"/>
        <v>1</v>
      </c>
      <c r="AF323" s="5">
        <f t="shared" si="60"/>
        <v>1</v>
      </c>
      <c r="AG323" s="5">
        <f t="shared" si="61"/>
        <v>1</v>
      </c>
      <c r="AH323" s="5">
        <f t="shared" si="62"/>
        <v>1</v>
      </c>
      <c r="AI323" s="5">
        <f t="shared" si="63"/>
        <v>9</v>
      </c>
      <c r="AJ323" s="5">
        <f t="shared" si="64"/>
        <v>1</v>
      </c>
      <c r="AK323" s="5">
        <f t="shared" si="65"/>
        <v>1</v>
      </c>
      <c r="AL323" s="5">
        <f t="shared" si="66"/>
        <v>1</v>
      </c>
      <c r="AM323" s="5">
        <f t="shared" si="67"/>
        <v>0</v>
      </c>
      <c r="AN323" s="5">
        <f t="shared" si="68"/>
        <v>0</v>
      </c>
      <c r="AO323" s="5">
        <f t="shared" si="69"/>
        <v>0</v>
      </c>
    </row>
    <row r="324" spans="1:41" ht="12.75" customHeight="1" x14ac:dyDescent="0.2">
      <c r="A324" s="9">
        <v>2021</v>
      </c>
      <c r="B324" s="9">
        <v>1319230</v>
      </c>
      <c r="C324" s="9" t="s">
        <v>958</v>
      </c>
      <c r="D324" s="9" t="s">
        <v>980</v>
      </c>
      <c r="E324" s="9" t="s">
        <v>1612</v>
      </c>
      <c r="F324" s="9" t="s">
        <v>1613</v>
      </c>
      <c r="G324" s="5">
        <f t="shared" si="35"/>
        <v>0</v>
      </c>
      <c r="H324" s="5">
        <f t="shared" si="36"/>
        <v>1</v>
      </c>
      <c r="I324" s="5">
        <f t="shared" si="37"/>
        <v>1</v>
      </c>
      <c r="J324" s="5">
        <f t="shared" si="38"/>
        <v>0</v>
      </c>
      <c r="K324" s="5">
        <f t="shared" si="39"/>
        <v>1</v>
      </c>
      <c r="L324" s="5">
        <f t="shared" si="40"/>
        <v>0</v>
      </c>
      <c r="M324" s="5">
        <f t="shared" si="41"/>
        <v>1</v>
      </c>
      <c r="N324" s="5">
        <f t="shared" si="42"/>
        <v>0</v>
      </c>
      <c r="O324" s="5">
        <f t="shared" si="43"/>
        <v>0</v>
      </c>
      <c r="P324" s="5">
        <f t="shared" si="44"/>
        <v>1</v>
      </c>
      <c r="Q324" s="5">
        <f t="shared" si="45"/>
        <v>9</v>
      </c>
      <c r="R324" s="5">
        <f t="shared" si="46"/>
        <v>9</v>
      </c>
      <c r="S324" s="5">
        <f t="shared" si="47"/>
        <v>0</v>
      </c>
      <c r="T324" s="5">
        <f t="shared" si="48"/>
        <v>0</v>
      </c>
      <c r="U324" s="5">
        <f t="shared" si="49"/>
        <v>1</v>
      </c>
      <c r="V324" s="5">
        <f t="shared" si="50"/>
        <v>0</v>
      </c>
      <c r="W324" s="5">
        <f t="shared" si="51"/>
        <v>0</v>
      </c>
      <c r="X324" s="5">
        <f t="shared" si="52"/>
        <v>9</v>
      </c>
      <c r="Y324" s="5">
        <f t="shared" si="53"/>
        <v>1</v>
      </c>
      <c r="Z324" s="5">
        <f t="shared" si="54"/>
        <v>1</v>
      </c>
      <c r="AA324" s="5">
        <f t="shared" si="55"/>
        <v>1</v>
      </c>
      <c r="AB324" s="5">
        <f t="shared" si="56"/>
        <v>0</v>
      </c>
      <c r="AC324" s="5">
        <f t="shared" si="57"/>
        <v>1</v>
      </c>
      <c r="AD324" s="5">
        <f t="shared" si="58"/>
        <v>0</v>
      </c>
      <c r="AE324" s="5">
        <f t="shared" si="59"/>
        <v>0</v>
      </c>
      <c r="AF324" s="5">
        <f t="shared" si="60"/>
        <v>0</v>
      </c>
      <c r="AG324" s="5">
        <f t="shared" si="61"/>
        <v>9</v>
      </c>
      <c r="AH324" s="5">
        <f t="shared" si="62"/>
        <v>0</v>
      </c>
      <c r="AI324" s="5">
        <f t="shared" si="63"/>
        <v>0</v>
      </c>
      <c r="AJ324" s="5">
        <f t="shared" si="64"/>
        <v>1</v>
      </c>
      <c r="AK324" s="5">
        <f t="shared" si="65"/>
        <v>0</v>
      </c>
      <c r="AL324" s="5">
        <f t="shared" si="66"/>
        <v>1</v>
      </c>
      <c r="AM324" s="5">
        <f t="shared" si="67"/>
        <v>1</v>
      </c>
      <c r="AN324" s="5">
        <f t="shared" si="68"/>
        <v>1</v>
      </c>
      <c r="AO324" s="5">
        <f t="shared" si="69"/>
        <v>0</v>
      </c>
    </row>
    <row r="325" spans="1:41" ht="12.75" customHeight="1" x14ac:dyDescent="0.2">
      <c r="A325" s="9">
        <v>2021</v>
      </c>
      <c r="B325" s="9">
        <v>1179970</v>
      </c>
      <c r="C325" s="9" t="s">
        <v>958</v>
      </c>
      <c r="D325" s="9" t="s">
        <v>963</v>
      </c>
      <c r="E325" s="9" t="s">
        <v>1614</v>
      </c>
      <c r="F325" s="9" t="s">
        <v>1615</v>
      </c>
      <c r="G325" s="5">
        <f t="shared" si="35"/>
        <v>0</v>
      </c>
      <c r="H325" s="5">
        <f t="shared" si="36"/>
        <v>0</v>
      </c>
      <c r="I325" s="5">
        <f t="shared" si="37"/>
        <v>0</v>
      </c>
      <c r="J325" s="5">
        <f t="shared" si="38"/>
        <v>0</v>
      </c>
      <c r="K325" s="5">
        <f t="shared" si="39"/>
        <v>1</v>
      </c>
      <c r="L325" s="5">
        <f t="shared" si="40"/>
        <v>1</v>
      </c>
      <c r="M325" s="5">
        <f t="shared" si="41"/>
        <v>0</v>
      </c>
      <c r="N325" s="5">
        <f t="shared" si="42"/>
        <v>0</v>
      </c>
      <c r="O325" s="5">
        <f t="shared" si="43"/>
        <v>1</v>
      </c>
      <c r="P325" s="5">
        <f t="shared" si="44"/>
        <v>0</v>
      </c>
      <c r="Q325" s="5">
        <f t="shared" si="45"/>
        <v>0</v>
      </c>
      <c r="R325" s="5">
        <f t="shared" si="46"/>
        <v>1</v>
      </c>
      <c r="S325" s="5">
        <f t="shared" si="47"/>
        <v>1</v>
      </c>
      <c r="T325" s="5">
        <f t="shared" si="48"/>
        <v>0</v>
      </c>
      <c r="U325" s="5">
        <f t="shared" si="49"/>
        <v>0</v>
      </c>
      <c r="V325" s="5">
        <f t="shared" si="50"/>
        <v>1</v>
      </c>
      <c r="W325" s="5">
        <f t="shared" si="51"/>
        <v>1</v>
      </c>
      <c r="X325" s="5">
        <f t="shared" si="52"/>
        <v>0</v>
      </c>
      <c r="Y325" s="5">
        <f t="shared" si="53"/>
        <v>9</v>
      </c>
      <c r="Z325" s="5">
        <f t="shared" si="54"/>
        <v>1</v>
      </c>
      <c r="AA325" s="5">
        <f t="shared" si="55"/>
        <v>0</v>
      </c>
      <c r="AB325" s="5">
        <f t="shared" si="56"/>
        <v>9</v>
      </c>
      <c r="AC325" s="5">
        <f t="shared" si="57"/>
        <v>1</v>
      </c>
      <c r="AD325" s="5">
        <f t="shared" si="58"/>
        <v>1</v>
      </c>
      <c r="AE325" s="5">
        <f t="shared" si="59"/>
        <v>0</v>
      </c>
      <c r="AF325" s="5">
        <f t="shared" si="60"/>
        <v>1</v>
      </c>
      <c r="AG325" s="5">
        <f t="shared" si="61"/>
        <v>1</v>
      </c>
      <c r="AH325" s="5">
        <f t="shared" si="62"/>
        <v>0</v>
      </c>
      <c r="AI325" s="5">
        <f t="shared" si="63"/>
        <v>0</v>
      </c>
      <c r="AJ325" s="5">
        <f t="shared" si="64"/>
        <v>0</v>
      </c>
      <c r="AK325" s="5">
        <f t="shared" si="65"/>
        <v>0</v>
      </c>
      <c r="AL325" s="5">
        <f t="shared" si="66"/>
        <v>1</v>
      </c>
      <c r="AM325" s="5">
        <f t="shared" si="67"/>
        <v>0</v>
      </c>
      <c r="AN325" s="5">
        <f t="shared" si="68"/>
        <v>0</v>
      </c>
      <c r="AO325" s="5">
        <f t="shared" si="69"/>
        <v>1</v>
      </c>
    </row>
    <row r="326" spans="1:41" ht="12.75" customHeight="1" x14ac:dyDescent="0.2">
      <c r="A326" s="9">
        <v>2021</v>
      </c>
      <c r="B326" s="9">
        <v>1179970</v>
      </c>
      <c r="C326" s="9" t="s">
        <v>958</v>
      </c>
      <c r="D326" s="9" t="s">
        <v>963</v>
      </c>
      <c r="E326" s="9" t="s">
        <v>1616</v>
      </c>
      <c r="F326" s="9" t="s">
        <v>1617</v>
      </c>
      <c r="G326" s="5">
        <f t="shared" si="35"/>
        <v>0</v>
      </c>
      <c r="H326" s="5">
        <f t="shared" si="36"/>
        <v>0</v>
      </c>
      <c r="I326" s="5">
        <f t="shared" si="37"/>
        <v>0</v>
      </c>
      <c r="J326" s="5">
        <f t="shared" si="38"/>
        <v>0</v>
      </c>
      <c r="K326" s="5">
        <f t="shared" si="39"/>
        <v>1</v>
      </c>
      <c r="L326" s="5">
        <f t="shared" si="40"/>
        <v>1</v>
      </c>
      <c r="M326" s="5">
        <f t="shared" si="41"/>
        <v>1</v>
      </c>
      <c r="N326" s="5">
        <f t="shared" si="42"/>
        <v>0</v>
      </c>
      <c r="O326" s="5">
        <f t="shared" si="43"/>
        <v>1</v>
      </c>
      <c r="P326" s="5">
        <f t="shared" si="44"/>
        <v>1</v>
      </c>
      <c r="Q326" s="5">
        <f t="shared" si="45"/>
        <v>0</v>
      </c>
      <c r="R326" s="5">
        <f t="shared" si="46"/>
        <v>0</v>
      </c>
      <c r="S326" s="5">
        <f t="shared" si="47"/>
        <v>0</v>
      </c>
      <c r="T326" s="5">
        <f t="shared" si="48"/>
        <v>0</v>
      </c>
      <c r="U326" s="5">
        <f t="shared" si="49"/>
        <v>0</v>
      </c>
      <c r="V326" s="5">
        <f t="shared" si="50"/>
        <v>1</v>
      </c>
      <c r="W326" s="5">
        <f t="shared" si="51"/>
        <v>1</v>
      </c>
      <c r="X326" s="5">
        <f t="shared" si="52"/>
        <v>0</v>
      </c>
      <c r="Y326" s="5">
        <f t="shared" si="53"/>
        <v>9</v>
      </c>
      <c r="Z326" s="5">
        <f t="shared" si="54"/>
        <v>0</v>
      </c>
      <c r="AA326" s="5">
        <f t="shared" si="55"/>
        <v>0</v>
      </c>
      <c r="AB326" s="5">
        <f t="shared" si="56"/>
        <v>9</v>
      </c>
      <c r="AC326" s="5">
        <f t="shared" si="57"/>
        <v>0</v>
      </c>
      <c r="AD326" s="5">
        <f t="shared" si="58"/>
        <v>0</v>
      </c>
      <c r="AE326" s="5">
        <f t="shared" si="59"/>
        <v>0</v>
      </c>
      <c r="AF326" s="5">
        <f t="shared" si="60"/>
        <v>0</v>
      </c>
      <c r="AG326" s="5">
        <f t="shared" si="61"/>
        <v>1</v>
      </c>
      <c r="AH326" s="5">
        <f t="shared" si="62"/>
        <v>0</v>
      </c>
      <c r="AI326" s="5">
        <f t="shared" si="63"/>
        <v>1</v>
      </c>
      <c r="AJ326" s="5">
        <f t="shared" si="64"/>
        <v>1</v>
      </c>
      <c r="AK326" s="5">
        <f t="shared" si="65"/>
        <v>1</v>
      </c>
      <c r="AL326" s="5">
        <f t="shared" si="66"/>
        <v>1</v>
      </c>
      <c r="AM326" s="5">
        <f t="shared" si="67"/>
        <v>1</v>
      </c>
      <c r="AN326" s="5">
        <f t="shared" si="68"/>
        <v>1</v>
      </c>
      <c r="AO326" s="5">
        <f t="shared" si="69"/>
        <v>1</v>
      </c>
    </row>
    <row r="327" spans="1:41" ht="12.75" customHeight="1" x14ac:dyDescent="0.2">
      <c r="A327" s="9">
        <v>2021</v>
      </c>
      <c r="B327" s="9">
        <v>123336</v>
      </c>
      <c r="C327" s="9" t="s">
        <v>958</v>
      </c>
      <c r="D327" s="9" t="s">
        <v>962</v>
      </c>
      <c r="E327" s="9" t="s">
        <v>1618</v>
      </c>
      <c r="F327" s="9" t="s">
        <v>1619</v>
      </c>
      <c r="G327" s="5">
        <f t="shared" si="35"/>
        <v>1</v>
      </c>
      <c r="H327" s="5">
        <f t="shared" si="36"/>
        <v>0</v>
      </c>
      <c r="I327" s="5">
        <f t="shared" si="37"/>
        <v>1</v>
      </c>
      <c r="J327" s="5">
        <f t="shared" si="38"/>
        <v>0</v>
      </c>
      <c r="K327" s="5">
        <f t="shared" si="39"/>
        <v>1</v>
      </c>
      <c r="L327" s="5">
        <f t="shared" si="40"/>
        <v>1</v>
      </c>
      <c r="M327" s="5">
        <f t="shared" si="41"/>
        <v>1</v>
      </c>
      <c r="N327" s="5">
        <f t="shared" si="42"/>
        <v>0</v>
      </c>
      <c r="O327" s="5">
        <f t="shared" si="43"/>
        <v>0</v>
      </c>
      <c r="P327" s="5">
        <f t="shared" si="44"/>
        <v>0</v>
      </c>
      <c r="Q327" s="5">
        <f t="shared" si="45"/>
        <v>0</v>
      </c>
      <c r="R327" s="5">
        <f t="shared" si="46"/>
        <v>9</v>
      </c>
      <c r="S327" s="5">
        <f t="shared" si="47"/>
        <v>0</v>
      </c>
      <c r="T327" s="5">
        <f t="shared" si="48"/>
        <v>0</v>
      </c>
      <c r="U327" s="5">
        <f t="shared" si="49"/>
        <v>0</v>
      </c>
      <c r="V327" s="5">
        <f t="shared" si="50"/>
        <v>0</v>
      </c>
      <c r="W327" s="5">
        <f t="shared" si="51"/>
        <v>9</v>
      </c>
      <c r="X327" s="5">
        <f t="shared" si="52"/>
        <v>0</v>
      </c>
      <c r="Y327" s="5">
        <f t="shared" si="53"/>
        <v>0</v>
      </c>
      <c r="Z327" s="5">
        <f t="shared" si="54"/>
        <v>0</v>
      </c>
      <c r="AA327" s="5">
        <f t="shared" si="55"/>
        <v>9</v>
      </c>
      <c r="AB327" s="5">
        <f t="shared" si="56"/>
        <v>0</v>
      </c>
      <c r="AC327" s="5">
        <f t="shared" si="57"/>
        <v>1</v>
      </c>
      <c r="AD327" s="5">
        <f t="shared" si="58"/>
        <v>0</v>
      </c>
      <c r="AE327" s="5">
        <f t="shared" si="59"/>
        <v>9</v>
      </c>
      <c r="AF327" s="5">
        <f t="shared" si="60"/>
        <v>9</v>
      </c>
      <c r="AG327" s="5">
        <f t="shared" si="61"/>
        <v>1</v>
      </c>
      <c r="AH327" s="5">
        <f t="shared" si="62"/>
        <v>1</v>
      </c>
      <c r="AI327" s="5">
        <f t="shared" si="63"/>
        <v>0</v>
      </c>
      <c r="AJ327" s="5">
        <f t="shared" si="64"/>
        <v>1</v>
      </c>
      <c r="AK327" s="5">
        <f t="shared" si="65"/>
        <v>1</v>
      </c>
      <c r="AL327" s="5">
        <f t="shared" si="66"/>
        <v>1</v>
      </c>
      <c r="AM327" s="5">
        <f t="shared" si="67"/>
        <v>1</v>
      </c>
      <c r="AN327" s="5">
        <f t="shared" si="68"/>
        <v>1</v>
      </c>
      <c r="AO327" s="5">
        <f t="shared" si="69"/>
        <v>1</v>
      </c>
    </row>
    <row r="328" spans="1:41" ht="12.75" customHeight="1" x14ac:dyDescent="0.2">
      <c r="A328" s="9">
        <v>2021</v>
      </c>
      <c r="B328" s="9">
        <v>1117076</v>
      </c>
      <c r="C328" s="9" t="s">
        <v>958</v>
      </c>
      <c r="D328" s="9" t="s">
        <v>1003</v>
      </c>
      <c r="E328" s="9" t="s">
        <v>1620</v>
      </c>
      <c r="F328" s="9" t="s">
        <v>1621</v>
      </c>
      <c r="G328" s="5">
        <f t="shared" si="35"/>
        <v>0</v>
      </c>
      <c r="H328" s="5">
        <f t="shared" si="36"/>
        <v>0</v>
      </c>
      <c r="I328" s="5">
        <f t="shared" si="37"/>
        <v>0</v>
      </c>
      <c r="J328" s="5">
        <f t="shared" si="38"/>
        <v>0</v>
      </c>
      <c r="K328" s="5">
        <f t="shared" si="39"/>
        <v>0</v>
      </c>
      <c r="L328" s="5">
        <f t="shared" si="40"/>
        <v>1</v>
      </c>
      <c r="M328" s="5">
        <f t="shared" si="41"/>
        <v>1</v>
      </c>
      <c r="N328" s="5">
        <f t="shared" si="42"/>
        <v>0</v>
      </c>
      <c r="O328" s="5">
        <f t="shared" si="43"/>
        <v>9</v>
      </c>
      <c r="P328" s="5">
        <f t="shared" si="44"/>
        <v>9</v>
      </c>
      <c r="Q328" s="5">
        <f t="shared" si="45"/>
        <v>1</v>
      </c>
      <c r="R328" s="5">
        <f t="shared" si="46"/>
        <v>0</v>
      </c>
      <c r="S328" s="5">
        <f t="shared" si="47"/>
        <v>9</v>
      </c>
      <c r="T328" s="5">
        <f t="shared" si="48"/>
        <v>9</v>
      </c>
      <c r="U328" s="5">
        <f t="shared" si="49"/>
        <v>0</v>
      </c>
      <c r="V328" s="5">
        <f t="shared" si="50"/>
        <v>9</v>
      </c>
      <c r="W328" s="5">
        <f t="shared" si="51"/>
        <v>1</v>
      </c>
      <c r="X328" s="5">
        <f t="shared" si="52"/>
        <v>9</v>
      </c>
      <c r="Y328" s="5">
        <f t="shared" si="53"/>
        <v>0</v>
      </c>
      <c r="Z328" s="5">
        <f t="shared" si="54"/>
        <v>0</v>
      </c>
      <c r="AA328" s="5">
        <f t="shared" si="55"/>
        <v>9</v>
      </c>
      <c r="AB328" s="5">
        <f t="shared" si="56"/>
        <v>0</v>
      </c>
      <c r="AC328" s="5">
        <f t="shared" si="57"/>
        <v>0</v>
      </c>
      <c r="AD328" s="5">
        <f t="shared" si="58"/>
        <v>1</v>
      </c>
      <c r="AE328" s="5">
        <f t="shared" si="59"/>
        <v>0</v>
      </c>
      <c r="AF328" s="5">
        <f t="shared" si="60"/>
        <v>1</v>
      </c>
      <c r="AG328" s="5">
        <f t="shared" si="61"/>
        <v>1</v>
      </c>
      <c r="AH328" s="5">
        <f t="shared" si="62"/>
        <v>1</v>
      </c>
      <c r="AI328" s="5">
        <f t="shared" si="63"/>
        <v>1</v>
      </c>
      <c r="AJ328" s="5">
        <f t="shared" si="64"/>
        <v>0</v>
      </c>
      <c r="AK328" s="5">
        <f t="shared" si="65"/>
        <v>0</v>
      </c>
      <c r="AL328" s="5">
        <f t="shared" si="66"/>
        <v>1</v>
      </c>
      <c r="AM328" s="5">
        <f t="shared" si="67"/>
        <v>1</v>
      </c>
      <c r="AN328" s="5">
        <f t="shared" si="68"/>
        <v>0</v>
      </c>
      <c r="AO328" s="5">
        <f t="shared" si="69"/>
        <v>1</v>
      </c>
    </row>
    <row r="329" spans="1:41" ht="12.75" customHeight="1" x14ac:dyDescent="0.2">
      <c r="A329" s="9">
        <v>2021</v>
      </c>
      <c r="B329" s="9">
        <v>1127925</v>
      </c>
      <c r="C329" s="9" t="s">
        <v>958</v>
      </c>
      <c r="D329" s="9" t="s">
        <v>1028</v>
      </c>
      <c r="E329" s="9" t="s">
        <v>1622</v>
      </c>
      <c r="F329" s="9" t="s">
        <v>1623</v>
      </c>
      <c r="G329" s="5">
        <f t="shared" si="35"/>
        <v>0</v>
      </c>
      <c r="H329" s="5">
        <f t="shared" si="36"/>
        <v>0</v>
      </c>
      <c r="I329" s="5">
        <f t="shared" si="37"/>
        <v>1</v>
      </c>
      <c r="J329" s="5">
        <f t="shared" si="38"/>
        <v>0</v>
      </c>
      <c r="K329" s="5">
        <f t="shared" si="39"/>
        <v>1</v>
      </c>
      <c r="L329" s="5">
        <f t="shared" si="40"/>
        <v>0</v>
      </c>
      <c r="M329" s="5">
        <f t="shared" si="41"/>
        <v>1</v>
      </c>
      <c r="N329" s="5">
        <f t="shared" si="42"/>
        <v>0</v>
      </c>
      <c r="O329" s="5">
        <f t="shared" si="43"/>
        <v>9</v>
      </c>
      <c r="P329" s="5">
        <f t="shared" si="44"/>
        <v>0</v>
      </c>
      <c r="Q329" s="5">
        <f t="shared" si="45"/>
        <v>1</v>
      </c>
      <c r="R329" s="5">
        <f t="shared" si="46"/>
        <v>1</v>
      </c>
      <c r="S329" s="5">
        <f t="shared" si="47"/>
        <v>0</v>
      </c>
      <c r="T329" s="5">
        <f t="shared" si="48"/>
        <v>0</v>
      </c>
      <c r="U329" s="5">
        <f t="shared" si="49"/>
        <v>1</v>
      </c>
      <c r="V329" s="5">
        <f t="shared" si="50"/>
        <v>0</v>
      </c>
      <c r="W329" s="5">
        <f t="shared" si="51"/>
        <v>9</v>
      </c>
      <c r="X329" s="5">
        <f t="shared" si="52"/>
        <v>9</v>
      </c>
      <c r="Y329" s="5">
        <f t="shared" si="53"/>
        <v>0</v>
      </c>
      <c r="Z329" s="5">
        <f t="shared" si="54"/>
        <v>1</v>
      </c>
      <c r="AA329" s="5">
        <f t="shared" si="55"/>
        <v>9</v>
      </c>
      <c r="AB329" s="5">
        <f t="shared" si="56"/>
        <v>0</v>
      </c>
      <c r="AC329" s="5">
        <f t="shared" si="57"/>
        <v>1</v>
      </c>
      <c r="AD329" s="5">
        <f t="shared" si="58"/>
        <v>0</v>
      </c>
      <c r="AE329" s="5">
        <f t="shared" si="59"/>
        <v>0</v>
      </c>
      <c r="AF329" s="5">
        <f t="shared" si="60"/>
        <v>1</v>
      </c>
      <c r="AG329" s="5">
        <f t="shared" si="61"/>
        <v>9</v>
      </c>
      <c r="AH329" s="5">
        <f t="shared" si="62"/>
        <v>1</v>
      </c>
      <c r="AI329" s="5">
        <f t="shared" si="63"/>
        <v>1</v>
      </c>
      <c r="AJ329" s="5">
        <f t="shared" si="64"/>
        <v>0</v>
      </c>
      <c r="AK329" s="5">
        <f t="shared" si="65"/>
        <v>1</v>
      </c>
      <c r="AL329" s="5">
        <f t="shared" si="66"/>
        <v>0</v>
      </c>
      <c r="AM329" s="5">
        <f t="shared" si="67"/>
        <v>8</v>
      </c>
      <c r="AN329" s="5">
        <f t="shared" si="68"/>
        <v>0</v>
      </c>
      <c r="AO329" s="5">
        <f t="shared" si="69"/>
        <v>1</v>
      </c>
    </row>
    <row r="330" spans="1:41" ht="12.75" customHeight="1" x14ac:dyDescent="0.2">
      <c r="A330" s="9">
        <v>2021</v>
      </c>
      <c r="B330" s="9">
        <v>1270538</v>
      </c>
      <c r="C330" s="9" t="s">
        <v>958</v>
      </c>
      <c r="D330" s="9" t="s">
        <v>1028</v>
      </c>
      <c r="E330" s="9" t="s">
        <v>1146</v>
      </c>
      <c r="F330" s="9" t="s">
        <v>1624</v>
      </c>
      <c r="G330" s="5">
        <f t="shared" si="35"/>
        <v>1</v>
      </c>
      <c r="H330" s="5">
        <f t="shared" si="36"/>
        <v>0</v>
      </c>
      <c r="I330" s="5">
        <f t="shared" si="37"/>
        <v>0</v>
      </c>
      <c r="J330" s="5">
        <f t="shared" si="38"/>
        <v>1</v>
      </c>
      <c r="K330" s="5">
        <f t="shared" si="39"/>
        <v>0</v>
      </c>
      <c r="L330" s="5">
        <f t="shared" si="40"/>
        <v>1</v>
      </c>
      <c r="M330" s="5">
        <f t="shared" si="41"/>
        <v>1</v>
      </c>
      <c r="N330" s="5">
        <f t="shared" si="42"/>
        <v>0</v>
      </c>
      <c r="O330" s="5">
        <f t="shared" si="43"/>
        <v>9</v>
      </c>
      <c r="P330" s="5">
        <f t="shared" si="44"/>
        <v>0</v>
      </c>
      <c r="Q330" s="5">
        <f t="shared" si="45"/>
        <v>1</v>
      </c>
      <c r="R330" s="5">
        <f t="shared" si="46"/>
        <v>0</v>
      </c>
      <c r="S330" s="5">
        <f t="shared" si="47"/>
        <v>0</v>
      </c>
      <c r="T330" s="5">
        <f t="shared" si="48"/>
        <v>1</v>
      </c>
      <c r="U330" s="5">
        <f t="shared" si="49"/>
        <v>1</v>
      </c>
      <c r="V330" s="5">
        <f t="shared" si="50"/>
        <v>0</v>
      </c>
      <c r="W330" s="5">
        <f t="shared" si="51"/>
        <v>9</v>
      </c>
      <c r="X330" s="5">
        <f t="shared" si="52"/>
        <v>9</v>
      </c>
      <c r="Y330" s="5">
        <f t="shared" si="53"/>
        <v>0</v>
      </c>
      <c r="Z330" s="5">
        <f t="shared" si="54"/>
        <v>0</v>
      </c>
      <c r="AA330" s="5">
        <f t="shared" si="55"/>
        <v>9</v>
      </c>
      <c r="AB330" s="5">
        <f t="shared" si="56"/>
        <v>1</v>
      </c>
      <c r="AC330" s="5">
        <f t="shared" si="57"/>
        <v>1</v>
      </c>
      <c r="AD330" s="5">
        <f t="shared" si="58"/>
        <v>0</v>
      </c>
      <c r="AE330" s="5">
        <f t="shared" si="59"/>
        <v>1</v>
      </c>
      <c r="AF330" s="5">
        <f t="shared" si="60"/>
        <v>1</v>
      </c>
      <c r="AG330" s="5">
        <f t="shared" si="61"/>
        <v>9</v>
      </c>
      <c r="AH330" s="5">
        <f t="shared" si="62"/>
        <v>0</v>
      </c>
      <c r="AI330" s="5">
        <f t="shared" si="63"/>
        <v>1</v>
      </c>
      <c r="AJ330" s="5">
        <f t="shared" si="64"/>
        <v>0</v>
      </c>
      <c r="AK330" s="5">
        <f t="shared" si="65"/>
        <v>0</v>
      </c>
      <c r="AL330" s="5">
        <f t="shared" si="66"/>
        <v>0</v>
      </c>
      <c r="AM330" s="5">
        <f t="shared" si="67"/>
        <v>8</v>
      </c>
      <c r="AN330" s="5">
        <f t="shared" si="68"/>
        <v>1</v>
      </c>
      <c r="AO330" s="5">
        <f t="shared" si="69"/>
        <v>0</v>
      </c>
    </row>
    <row r="331" spans="1:41" ht="12.75" customHeight="1" x14ac:dyDescent="0.2">
      <c r="A331" s="9">
        <v>2021</v>
      </c>
      <c r="B331" s="9">
        <v>1127927</v>
      </c>
      <c r="C331" s="9" t="s">
        <v>958</v>
      </c>
      <c r="D331" s="9" t="s">
        <v>1003</v>
      </c>
      <c r="E331" s="9" t="s">
        <v>1625</v>
      </c>
      <c r="F331" s="9" t="s">
        <v>1626</v>
      </c>
      <c r="G331" s="5">
        <f t="shared" si="35"/>
        <v>1</v>
      </c>
      <c r="H331" s="5">
        <f t="shared" si="36"/>
        <v>0</v>
      </c>
      <c r="I331" s="5">
        <f t="shared" si="37"/>
        <v>1</v>
      </c>
      <c r="J331" s="5">
        <f t="shared" si="38"/>
        <v>0</v>
      </c>
      <c r="K331" s="5">
        <f t="shared" si="39"/>
        <v>0</v>
      </c>
      <c r="L331" s="5">
        <f t="shared" si="40"/>
        <v>1</v>
      </c>
      <c r="M331" s="5">
        <f t="shared" si="41"/>
        <v>1</v>
      </c>
      <c r="N331" s="5">
        <f t="shared" si="42"/>
        <v>0</v>
      </c>
      <c r="O331" s="5">
        <f t="shared" si="43"/>
        <v>9</v>
      </c>
      <c r="P331" s="5">
        <f t="shared" si="44"/>
        <v>9</v>
      </c>
      <c r="Q331" s="5">
        <f t="shared" si="45"/>
        <v>1</v>
      </c>
      <c r="R331" s="5">
        <f t="shared" si="46"/>
        <v>0</v>
      </c>
      <c r="S331" s="5">
        <f t="shared" si="47"/>
        <v>9</v>
      </c>
      <c r="T331" s="5">
        <f t="shared" si="48"/>
        <v>9</v>
      </c>
      <c r="U331" s="5">
        <f t="shared" si="49"/>
        <v>0</v>
      </c>
      <c r="V331" s="5">
        <f t="shared" si="50"/>
        <v>9</v>
      </c>
      <c r="W331" s="5">
        <f t="shared" si="51"/>
        <v>0</v>
      </c>
      <c r="X331" s="5">
        <f t="shared" si="52"/>
        <v>9</v>
      </c>
      <c r="Y331" s="5">
        <f t="shared" si="53"/>
        <v>1</v>
      </c>
      <c r="Z331" s="5">
        <f t="shared" si="54"/>
        <v>0</v>
      </c>
      <c r="AA331" s="5">
        <f t="shared" si="55"/>
        <v>9</v>
      </c>
      <c r="AB331" s="5">
        <f t="shared" si="56"/>
        <v>1</v>
      </c>
      <c r="AC331" s="5">
        <f t="shared" si="57"/>
        <v>0</v>
      </c>
      <c r="AD331" s="5">
        <f t="shared" si="58"/>
        <v>0</v>
      </c>
      <c r="AE331" s="5">
        <f t="shared" si="59"/>
        <v>0</v>
      </c>
      <c r="AF331" s="5">
        <f t="shared" si="60"/>
        <v>0</v>
      </c>
      <c r="AG331" s="5">
        <f t="shared" si="61"/>
        <v>0</v>
      </c>
      <c r="AH331" s="5">
        <f t="shared" si="62"/>
        <v>1</v>
      </c>
      <c r="AI331" s="5">
        <f t="shared" si="63"/>
        <v>0</v>
      </c>
      <c r="AJ331" s="5">
        <f t="shared" si="64"/>
        <v>1</v>
      </c>
      <c r="AK331" s="5">
        <f t="shared" si="65"/>
        <v>1</v>
      </c>
      <c r="AL331" s="5">
        <f t="shared" si="66"/>
        <v>1</v>
      </c>
      <c r="AM331" s="5">
        <f t="shared" si="67"/>
        <v>0</v>
      </c>
      <c r="AN331" s="5">
        <f t="shared" si="68"/>
        <v>1</v>
      </c>
      <c r="AO331" s="5">
        <f t="shared" si="69"/>
        <v>1</v>
      </c>
    </row>
    <row r="332" spans="1:41" ht="12.75" customHeight="1" x14ac:dyDescent="0.2">
      <c r="A332" s="9">
        <v>2021</v>
      </c>
      <c r="B332" s="9">
        <v>123336</v>
      </c>
      <c r="C332" s="9" t="s">
        <v>958</v>
      </c>
      <c r="D332" s="9" t="s">
        <v>962</v>
      </c>
      <c r="E332" s="9" t="s">
        <v>1627</v>
      </c>
      <c r="F332" s="9" t="s">
        <v>1628</v>
      </c>
      <c r="G332" s="5">
        <f t="shared" si="35"/>
        <v>1</v>
      </c>
      <c r="H332" s="5">
        <f t="shared" si="36"/>
        <v>0</v>
      </c>
      <c r="I332" s="5" t="str">
        <f t="shared" si="37"/>
        <v>M</v>
      </c>
      <c r="J332" s="5">
        <f t="shared" si="38"/>
        <v>1</v>
      </c>
      <c r="K332" s="5">
        <f t="shared" si="39"/>
        <v>1</v>
      </c>
      <c r="L332" s="5">
        <f t="shared" si="40"/>
        <v>0</v>
      </c>
      <c r="M332" s="5">
        <f t="shared" si="41"/>
        <v>1</v>
      </c>
      <c r="N332" s="5">
        <f t="shared" si="42"/>
        <v>1</v>
      </c>
      <c r="O332" s="5">
        <f t="shared" si="43"/>
        <v>0</v>
      </c>
      <c r="P332" s="5">
        <f t="shared" si="44"/>
        <v>0</v>
      </c>
      <c r="Q332" s="5">
        <f t="shared" si="45"/>
        <v>0</v>
      </c>
      <c r="R332" s="5">
        <f t="shared" si="46"/>
        <v>9</v>
      </c>
      <c r="S332" s="5">
        <f t="shared" si="47"/>
        <v>0</v>
      </c>
      <c r="T332" s="5">
        <f t="shared" si="48"/>
        <v>0</v>
      </c>
      <c r="U332" s="5">
        <f t="shared" si="49"/>
        <v>0</v>
      </c>
      <c r="V332" s="5">
        <f t="shared" si="50"/>
        <v>1</v>
      </c>
      <c r="W332" s="5">
        <f t="shared" si="51"/>
        <v>9</v>
      </c>
      <c r="X332" s="5">
        <f t="shared" si="52"/>
        <v>0</v>
      </c>
      <c r="Y332" s="5">
        <f t="shared" si="53"/>
        <v>1</v>
      </c>
      <c r="Z332" s="5">
        <f t="shared" si="54"/>
        <v>0</v>
      </c>
      <c r="AA332" s="5">
        <f t="shared" si="55"/>
        <v>9</v>
      </c>
      <c r="AB332" s="5">
        <f t="shared" si="56"/>
        <v>1</v>
      </c>
      <c r="AC332" s="5">
        <f t="shared" si="57"/>
        <v>0</v>
      </c>
      <c r="AD332" s="5">
        <f t="shared" si="58"/>
        <v>0</v>
      </c>
      <c r="AE332" s="5">
        <f t="shared" si="59"/>
        <v>9</v>
      </c>
      <c r="AF332" s="5">
        <f t="shared" si="60"/>
        <v>9</v>
      </c>
      <c r="AG332" s="5">
        <f t="shared" si="61"/>
        <v>1</v>
      </c>
      <c r="AH332" s="5">
        <f t="shared" si="62"/>
        <v>1</v>
      </c>
      <c r="AI332" s="5">
        <f t="shared" si="63"/>
        <v>1</v>
      </c>
      <c r="AJ332" s="5">
        <f t="shared" si="64"/>
        <v>1</v>
      </c>
      <c r="AK332" s="5">
        <f t="shared" si="65"/>
        <v>0</v>
      </c>
      <c r="AL332" s="5">
        <f t="shared" si="66"/>
        <v>1</v>
      </c>
      <c r="AM332" s="5">
        <f t="shared" si="67"/>
        <v>1</v>
      </c>
      <c r="AN332" s="5">
        <f t="shared" si="68"/>
        <v>0</v>
      </c>
      <c r="AO332" s="5">
        <f t="shared" si="69"/>
        <v>1</v>
      </c>
    </row>
    <row r="333" spans="1:41" ht="12.75" customHeight="1" x14ac:dyDescent="0.2">
      <c r="A333" s="9">
        <v>2021</v>
      </c>
      <c r="B333" s="9">
        <v>1127926</v>
      </c>
      <c r="C333" s="9" t="s">
        <v>958</v>
      </c>
      <c r="D333" s="9" t="s">
        <v>963</v>
      </c>
      <c r="E333" s="9" t="s">
        <v>1629</v>
      </c>
      <c r="F333" s="9" t="s">
        <v>1630</v>
      </c>
      <c r="G333" s="5">
        <f t="shared" si="35"/>
        <v>0</v>
      </c>
      <c r="H333" s="5">
        <f t="shared" si="36"/>
        <v>0</v>
      </c>
      <c r="I333" s="5" t="str">
        <f t="shared" si="37"/>
        <v>B</v>
      </c>
      <c r="J333" s="5">
        <f t="shared" si="38"/>
        <v>1</v>
      </c>
      <c r="K333" s="5">
        <f t="shared" si="39"/>
        <v>1</v>
      </c>
      <c r="L333" s="5">
        <f t="shared" si="40"/>
        <v>0</v>
      </c>
      <c r="M333" s="5">
        <f t="shared" si="41"/>
        <v>1</v>
      </c>
      <c r="N333" s="5">
        <f t="shared" si="42"/>
        <v>0</v>
      </c>
      <c r="O333" s="5">
        <f t="shared" si="43"/>
        <v>1</v>
      </c>
      <c r="P333" s="5">
        <f t="shared" si="44"/>
        <v>1</v>
      </c>
      <c r="Q333" s="5">
        <f t="shared" si="45"/>
        <v>1</v>
      </c>
      <c r="R333" s="5">
        <f t="shared" si="46"/>
        <v>1</v>
      </c>
      <c r="S333" s="5">
        <f t="shared" si="47"/>
        <v>0</v>
      </c>
      <c r="T333" s="5">
        <f t="shared" si="48"/>
        <v>0</v>
      </c>
      <c r="U333" s="5">
        <f t="shared" si="49"/>
        <v>1</v>
      </c>
      <c r="V333" s="5">
        <f t="shared" si="50"/>
        <v>1</v>
      </c>
      <c r="W333" s="5">
        <f t="shared" si="51"/>
        <v>0</v>
      </c>
      <c r="X333" s="5">
        <f t="shared" si="52"/>
        <v>1</v>
      </c>
      <c r="Y333" s="5">
        <f t="shared" si="53"/>
        <v>9</v>
      </c>
      <c r="Z333" s="5">
        <f t="shared" si="54"/>
        <v>0</v>
      </c>
      <c r="AA333" s="5">
        <f t="shared" si="55"/>
        <v>0</v>
      </c>
      <c r="AB333" s="5">
        <f t="shared" si="56"/>
        <v>9</v>
      </c>
      <c r="AC333" s="5">
        <f t="shared" si="57"/>
        <v>1</v>
      </c>
      <c r="AD333" s="5">
        <f t="shared" si="58"/>
        <v>0</v>
      </c>
      <c r="AE333" s="5">
        <f t="shared" si="59"/>
        <v>0</v>
      </c>
      <c r="AF333" s="5">
        <f t="shared" si="60"/>
        <v>0</v>
      </c>
      <c r="AG333" s="5">
        <f t="shared" si="61"/>
        <v>1</v>
      </c>
      <c r="AH333" s="5">
        <f t="shared" si="62"/>
        <v>1</v>
      </c>
      <c r="AI333" s="5">
        <f t="shared" si="63"/>
        <v>0</v>
      </c>
      <c r="AJ333" s="5">
        <f t="shared" si="64"/>
        <v>0</v>
      </c>
      <c r="AK333" s="5">
        <f t="shared" si="65"/>
        <v>0</v>
      </c>
      <c r="AL333" s="5">
        <f t="shared" si="66"/>
        <v>1</v>
      </c>
      <c r="AM333" s="5">
        <f t="shared" si="67"/>
        <v>1</v>
      </c>
      <c r="AN333" s="5">
        <f t="shared" si="68"/>
        <v>0</v>
      </c>
      <c r="AO333" s="5">
        <f t="shared" si="69"/>
        <v>0</v>
      </c>
    </row>
    <row r="334" spans="1:41" ht="12.75" customHeight="1" x14ac:dyDescent="0.2">
      <c r="A334" s="9">
        <v>2021</v>
      </c>
      <c r="B334" s="9">
        <v>122845</v>
      </c>
      <c r="C334" s="9" t="s">
        <v>958</v>
      </c>
      <c r="D334" s="9" t="s">
        <v>1028</v>
      </c>
      <c r="E334" s="9" t="s">
        <v>1631</v>
      </c>
      <c r="F334" s="9" t="s">
        <v>1632</v>
      </c>
      <c r="G334" s="5">
        <f t="shared" si="35"/>
        <v>1</v>
      </c>
      <c r="H334" s="5">
        <f t="shared" si="36"/>
        <v>0</v>
      </c>
      <c r="I334" s="5">
        <f t="shared" si="37"/>
        <v>0</v>
      </c>
      <c r="J334" s="5">
        <f t="shared" si="38"/>
        <v>0</v>
      </c>
      <c r="K334" s="5">
        <f t="shared" si="39"/>
        <v>1</v>
      </c>
      <c r="L334" s="5">
        <f t="shared" si="40"/>
        <v>1</v>
      </c>
      <c r="M334" s="5">
        <f t="shared" si="41"/>
        <v>0</v>
      </c>
      <c r="N334" s="5">
        <f t="shared" si="42"/>
        <v>0</v>
      </c>
      <c r="O334" s="5">
        <f t="shared" si="43"/>
        <v>9</v>
      </c>
      <c r="P334" s="5">
        <f t="shared" si="44"/>
        <v>1</v>
      </c>
      <c r="Q334" s="5">
        <f t="shared" si="45"/>
        <v>1</v>
      </c>
      <c r="R334" s="5">
        <f t="shared" si="46"/>
        <v>0</v>
      </c>
      <c r="S334" s="5">
        <f t="shared" si="47"/>
        <v>0</v>
      </c>
      <c r="T334" s="5">
        <f t="shared" si="48"/>
        <v>0</v>
      </c>
      <c r="U334" s="5">
        <f t="shared" si="49"/>
        <v>0</v>
      </c>
      <c r="V334" s="5">
        <f t="shared" si="50"/>
        <v>1</v>
      </c>
      <c r="W334" s="5">
        <f t="shared" si="51"/>
        <v>9</v>
      </c>
      <c r="X334" s="5">
        <f t="shared" si="52"/>
        <v>9</v>
      </c>
      <c r="Y334" s="5">
        <f t="shared" si="53"/>
        <v>1</v>
      </c>
      <c r="Z334" s="5">
        <f t="shared" si="54"/>
        <v>1</v>
      </c>
      <c r="AA334" s="5">
        <f t="shared" si="55"/>
        <v>9</v>
      </c>
      <c r="AB334" s="5">
        <f t="shared" si="56"/>
        <v>0</v>
      </c>
      <c r="AC334" s="5">
        <f t="shared" si="57"/>
        <v>1</v>
      </c>
      <c r="AD334" s="5">
        <f t="shared" si="58"/>
        <v>0</v>
      </c>
      <c r="AE334" s="5">
        <f t="shared" si="59"/>
        <v>1</v>
      </c>
      <c r="AF334" s="5">
        <f t="shared" si="60"/>
        <v>1</v>
      </c>
      <c r="AG334" s="5">
        <f t="shared" si="61"/>
        <v>9</v>
      </c>
      <c r="AH334" s="5">
        <f t="shared" si="62"/>
        <v>1</v>
      </c>
      <c r="AI334" s="5">
        <f t="shared" si="63"/>
        <v>0</v>
      </c>
      <c r="AJ334" s="5">
        <f t="shared" si="64"/>
        <v>0</v>
      </c>
      <c r="AK334" s="5">
        <f t="shared" si="65"/>
        <v>0</v>
      </c>
      <c r="AL334" s="5">
        <f t="shared" si="66"/>
        <v>1</v>
      </c>
      <c r="AM334" s="5">
        <f t="shared" si="67"/>
        <v>8</v>
      </c>
      <c r="AN334" s="5">
        <f t="shared" si="68"/>
        <v>0</v>
      </c>
      <c r="AO334" s="5">
        <f t="shared" si="69"/>
        <v>0</v>
      </c>
    </row>
    <row r="335" spans="1:41" ht="12.75" customHeight="1" x14ac:dyDescent="0.2">
      <c r="A335" s="9">
        <v>2021</v>
      </c>
      <c r="B335" s="9">
        <v>1179970</v>
      </c>
      <c r="C335" s="9" t="s">
        <v>958</v>
      </c>
      <c r="D335" s="9" t="s">
        <v>963</v>
      </c>
      <c r="E335" s="9" t="s">
        <v>1633</v>
      </c>
      <c r="F335" s="9" t="s">
        <v>1634</v>
      </c>
      <c r="G335" s="5">
        <f t="shared" si="35"/>
        <v>1</v>
      </c>
      <c r="H335" s="5">
        <f t="shared" si="36"/>
        <v>0</v>
      </c>
      <c r="I335" s="5">
        <f t="shared" si="37"/>
        <v>0</v>
      </c>
      <c r="J335" s="5">
        <f t="shared" si="38"/>
        <v>0</v>
      </c>
      <c r="K335" s="5">
        <f t="shared" si="39"/>
        <v>1</v>
      </c>
      <c r="L335" s="5">
        <f t="shared" si="40"/>
        <v>0</v>
      </c>
      <c r="M335" s="5">
        <f t="shared" si="41"/>
        <v>1</v>
      </c>
      <c r="N335" s="5">
        <f t="shared" si="42"/>
        <v>0</v>
      </c>
      <c r="O335" s="5">
        <f t="shared" si="43"/>
        <v>1</v>
      </c>
      <c r="P335" s="5">
        <f t="shared" si="44"/>
        <v>0</v>
      </c>
      <c r="Q335" s="5">
        <f t="shared" si="45"/>
        <v>0</v>
      </c>
      <c r="R335" s="5">
        <f t="shared" si="46"/>
        <v>1</v>
      </c>
      <c r="S335" s="5">
        <f t="shared" si="47"/>
        <v>0</v>
      </c>
      <c r="T335" s="5">
        <f t="shared" si="48"/>
        <v>0</v>
      </c>
      <c r="U335" s="5">
        <f t="shared" si="49"/>
        <v>1</v>
      </c>
      <c r="V335" s="5">
        <f t="shared" si="50"/>
        <v>0</v>
      </c>
      <c r="W335" s="5">
        <f t="shared" si="51"/>
        <v>1</v>
      </c>
      <c r="X335" s="5">
        <f t="shared" si="52"/>
        <v>1</v>
      </c>
      <c r="Y335" s="5">
        <f t="shared" si="53"/>
        <v>9</v>
      </c>
      <c r="Z335" s="5">
        <f t="shared" si="54"/>
        <v>1</v>
      </c>
      <c r="AA335" s="5">
        <f t="shared" si="55"/>
        <v>0</v>
      </c>
      <c r="AB335" s="5">
        <f t="shared" si="56"/>
        <v>9</v>
      </c>
      <c r="AC335" s="5">
        <f t="shared" si="57"/>
        <v>1</v>
      </c>
      <c r="AD335" s="5">
        <f t="shared" si="58"/>
        <v>0</v>
      </c>
      <c r="AE335" s="5">
        <f t="shared" si="59"/>
        <v>1</v>
      </c>
      <c r="AF335" s="5">
        <f t="shared" si="60"/>
        <v>0</v>
      </c>
      <c r="AG335" s="5">
        <f t="shared" si="61"/>
        <v>1</v>
      </c>
      <c r="AH335" s="5">
        <f t="shared" si="62"/>
        <v>0</v>
      </c>
      <c r="AI335" s="5">
        <f t="shared" si="63"/>
        <v>0</v>
      </c>
      <c r="AJ335" s="5">
        <f t="shared" si="64"/>
        <v>0</v>
      </c>
      <c r="AK335" s="5">
        <f t="shared" si="65"/>
        <v>1</v>
      </c>
      <c r="AL335" s="5">
        <f t="shared" si="66"/>
        <v>0</v>
      </c>
      <c r="AM335" s="5">
        <f t="shared" si="67"/>
        <v>1</v>
      </c>
      <c r="AN335" s="5">
        <f t="shared" si="68"/>
        <v>0</v>
      </c>
      <c r="AO335" s="5">
        <f t="shared" si="69"/>
        <v>1</v>
      </c>
    </row>
    <row r="336" spans="1:41" ht="12.75" customHeight="1" x14ac:dyDescent="0.2">
      <c r="A336" s="9">
        <v>2021</v>
      </c>
      <c r="B336" s="9">
        <v>108730</v>
      </c>
      <c r="C336" s="9" t="s">
        <v>958</v>
      </c>
      <c r="D336" s="9" t="s">
        <v>991</v>
      </c>
      <c r="E336" s="9" t="s">
        <v>1635</v>
      </c>
      <c r="F336" s="9" t="s">
        <v>1636</v>
      </c>
      <c r="G336" s="5">
        <f t="shared" si="35"/>
        <v>0</v>
      </c>
      <c r="H336" s="5">
        <f t="shared" si="36"/>
        <v>0</v>
      </c>
      <c r="I336" s="5">
        <f t="shared" si="37"/>
        <v>0</v>
      </c>
      <c r="J336" s="5">
        <f t="shared" si="38"/>
        <v>0</v>
      </c>
      <c r="K336" s="5">
        <f t="shared" si="39"/>
        <v>0</v>
      </c>
      <c r="L336" s="5">
        <f t="shared" si="40"/>
        <v>0</v>
      </c>
      <c r="M336" s="5">
        <f t="shared" si="41"/>
        <v>0</v>
      </c>
      <c r="N336" s="5">
        <f t="shared" si="42"/>
        <v>0</v>
      </c>
      <c r="O336" s="5">
        <f t="shared" si="43"/>
        <v>9</v>
      </c>
      <c r="P336" s="5">
        <f t="shared" si="44"/>
        <v>0</v>
      </c>
      <c r="Q336" s="5">
        <f t="shared" si="45"/>
        <v>0</v>
      </c>
      <c r="R336" s="5">
        <f t="shared" si="46"/>
        <v>0</v>
      </c>
      <c r="S336" s="5">
        <f t="shared" si="47"/>
        <v>9</v>
      </c>
      <c r="T336" s="5">
        <f t="shared" si="48"/>
        <v>1</v>
      </c>
      <c r="U336" s="5">
        <f t="shared" si="49"/>
        <v>0</v>
      </c>
      <c r="V336" s="5">
        <f t="shared" si="50"/>
        <v>1</v>
      </c>
      <c r="W336" s="5">
        <f t="shared" si="51"/>
        <v>1</v>
      </c>
      <c r="X336" s="5">
        <f t="shared" si="52"/>
        <v>1</v>
      </c>
      <c r="Y336" s="5">
        <f t="shared" si="53"/>
        <v>1</v>
      </c>
      <c r="Z336" s="5">
        <f t="shared" si="54"/>
        <v>0</v>
      </c>
      <c r="AA336" s="5">
        <f t="shared" si="55"/>
        <v>1</v>
      </c>
      <c r="AB336" s="5">
        <f t="shared" si="56"/>
        <v>1</v>
      </c>
      <c r="AC336" s="5">
        <f t="shared" si="57"/>
        <v>0</v>
      </c>
      <c r="AD336" s="5">
        <f t="shared" si="58"/>
        <v>0</v>
      </c>
      <c r="AE336" s="5">
        <f t="shared" si="59"/>
        <v>1</v>
      </c>
      <c r="AF336" s="5">
        <f t="shared" si="60"/>
        <v>1</v>
      </c>
      <c r="AG336" s="5">
        <f t="shared" si="61"/>
        <v>0</v>
      </c>
      <c r="AH336" s="5">
        <f t="shared" si="62"/>
        <v>0</v>
      </c>
      <c r="AI336" s="5">
        <f t="shared" si="63"/>
        <v>0</v>
      </c>
      <c r="AJ336" s="5">
        <f t="shared" si="64"/>
        <v>9</v>
      </c>
      <c r="AK336" s="5">
        <f t="shared" si="65"/>
        <v>1</v>
      </c>
      <c r="AL336" s="5">
        <f t="shared" si="66"/>
        <v>1</v>
      </c>
      <c r="AM336" s="5">
        <f t="shared" si="67"/>
        <v>1</v>
      </c>
      <c r="AN336" s="5">
        <f t="shared" si="68"/>
        <v>0</v>
      </c>
      <c r="AO336" s="5">
        <f t="shared" si="69"/>
        <v>1</v>
      </c>
    </row>
    <row r="337" spans="1:41" ht="12.75" customHeight="1" x14ac:dyDescent="0.2">
      <c r="A337" s="9">
        <v>2021</v>
      </c>
      <c r="B337" s="9">
        <v>1103692</v>
      </c>
      <c r="C337" s="9" t="s">
        <v>958</v>
      </c>
      <c r="D337" s="9" t="s">
        <v>1061</v>
      </c>
      <c r="E337" s="9" t="s">
        <v>1637</v>
      </c>
      <c r="F337" s="9" t="s">
        <v>1638</v>
      </c>
      <c r="G337" s="5">
        <f t="shared" si="35"/>
        <v>0</v>
      </c>
      <c r="H337" s="5">
        <f t="shared" si="36"/>
        <v>1</v>
      </c>
      <c r="I337" s="5">
        <f t="shared" si="37"/>
        <v>1</v>
      </c>
      <c r="J337" s="5">
        <f t="shared" si="38"/>
        <v>0</v>
      </c>
      <c r="K337" s="5">
        <f t="shared" si="39"/>
        <v>1</v>
      </c>
      <c r="L337" s="5">
        <f t="shared" si="40"/>
        <v>0</v>
      </c>
      <c r="M337" s="5">
        <f t="shared" si="41"/>
        <v>1</v>
      </c>
      <c r="N337" s="5">
        <f t="shared" si="42"/>
        <v>0</v>
      </c>
      <c r="O337" s="5">
        <f t="shared" si="43"/>
        <v>1</v>
      </c>
      <c r="P337" s="5">
        <f t="shared" si="44"/>
        <v>1</v>
      </c>
      <c r="Q337" s="5">
        <f t="shared" si="45"/>
        <v>0</v>
      </c>
      <c r="R337" s="5">
        <f t="shared" si="46"/>
        <v>1</v>
      </c>
      <c r="S337" s="5">
        <f t="shared" si="47"/>
        <v>9</v>
      </c>
      <c r="T337" s="5">
        <f t="shared" si="48"/>
        <v>1</v>
      </c>
      <c r="U337" s="5">
        <f t="shared" si="49"/>
        <v>0</v>
      </c>
      <c r="V337" s="5">
        <f t="shared" si="50"/>
        <v>0</v>
      </c>
      <c r="W337" s="5">
        <f t="shared" si="51"/>
        <v>0</v>
      </c>
      <c r="X337" s="5">
        <f t="shared" si="52"/>
        <v>1</v>
      </c>
      <c r="Y337" s="5">
        <f t="shared" si="53"/>
        <v>9</v>
      </c>
      <c r="Z337" s="5">
        <f t="shared" si="54"/>
        <v>0</v>
      </c>
      <c r="AA337" s="5">
        <f t="shared" si="55"/>
        <v>9</v>
      </c>
      <c r="AB337" s="5">
        <f t="shared" si="56"/>
        <v>9</v>
      </c>
      <c r="AC337" s="5">
        <f t="shared" si="57"/>
        <v>9</v>
      </c>
      <c r="AD337" s="5">
        <f t="shared" si="58"/>
        <v>9</v>
      </c>
      <c r="AE337" s="5">
        <f t="shared" si="59"/>
        <v>0</v>
      </c>
      <c r="AF337" s="5">
        <f t="shared" si="60"/>
        <v>9</v>
      </c>
      <c r="AG337" s="5">
        <f t="shared" si="61"/>
        <v>1</v>
      </c>
      <c r="AH337" s="5">
        <f t="shared" si="62"/>
        <v>0</v>
      </c>
      <c r="AI337" s="5">
        <f t="shared" si="63"/>
        <v>1</v>
      </c>
      <c r="AJ337" s="5">
        <f t="shared" si="64"/>
        <v>1</v>
      </c>
      <c r="AK337" s="5">
        <f t="shared" si="65"/>
        <v>0</v>
      </c>
      <c r="AL337" s="5">
        <f t="shared" si="66"/>
        <v>0</v>
      </c>
      <c r="AM337" s="5">
        <f t="shared" si="67"/>
        <v>0</v>
      </c>
      <c r="AN337" s="5">
        <f t="shared" si="68"/>
        <v>1</v>
      </c>
      <c r="AO337" s="5">
        <f t="shared" si="69"/>
        <v>1</v>
      </c>
    </row>
    <row r="338" spans="1:41" ht="12.75" customHeight="1" x14ac:dyDescent="0.2">
      <c r="A338" s="9">
        <v>2021</v>
      </c>
      <c r="B338" s="9">
        <v>1103692</v>
      </c>
      <c r="C338" s="9" t="s">
        <v>958</v>
      </c>
      <c r="D338" s="9" t="s">
        <v>1061</v>
      </c>
      <c r="E338" s="9" t="s">
        <v>1639</v>
      </c>
      <c r="F338" s="9" t="s">
        <v>1640</v>
      </c>
      <c r="G338" s="5">
        <f t="shared" si="35"/>
        <v>0</v>
      </c>
      <c r="H338" s="5">
        <f t="shared" si="36"/>
        <v>0</v>
      </c>
      <c r="I338" s="5">
        <f t="shared" si="37"/>
        <v>0</v>
      </c>
      <c r="J338" s="5">
        <f t="shared" si="38"/>
        <v>0</v>
      </c>
      <c r="K338" s="5">
        <f t="shared" si="39"/>
        <v>0</v>
      </c>
      <c r="L338" s="5">
        <f t="shared" si="40"/>
        <v>1</v>
      </c>
      <c r="M338" s="5">
        <f t="shared" si="41"/>
        <v>0</v>
      </c>
      <c r="N338" s="5">
        <f t="shared" si="42"/>
        <v>0</v>
      </c>
      <c r="O338" s="5">
        <f t="shared" si="43"/>
        <v>0</v>
      </c>
      <c r="P338" s="5">
        <f t="shared" si="44"/>
        <v>0</v>
      </c>
      <c r="Q338" s="5">
        <f t="shared" si="45"/>
        <v>1</v>
      </c>
      <c r="R338" s="5">
        <f t="shared" si="46"/>
        <v>1</v>
      </c>
      <c r="S338" s="5">
        <f t="shared" si="47"/>
        <v>9</v>
      </c>
      <c r="T338" s="5">
        <f t="shared" si="48"/>
        <v>1</v>
      </c>
      <c r="U338" s="5">
        <f t="shared" si="49"/>
        <v>1</v>
      </c>
      <c r="V338" s="5">
        <f t="shared" si="50"/>
        <v>1</v>
      </c>
      <c r="W338" s="5">
        <f t="shared" si="51"/>
        <v>1</v>
      </c>
      <c r="X338" s="5">
        <f t="shared" si="52"/>
        <v>1</v>
      </c>
      <c r="Y338" s="5">
        <f t="shared" si="53"/>
        <v>9</v>
      </c>
      <c r="Z338" s="5">
        <f t="shared" si="54"/>
        <v>1</v>
      </c>
      <c r="AA338" s="5">
        <f t="shared" si="55"/>
        <v>9</v>
      </c>
      <c r="AB338" s="5">
        <f t="shared" si="56"/>
        <v>9</v>
      </c>
      <c r="AC338" s="5">
        <f t="shared" si="57"/>
        <v>9</v>
      </c>
      <c r="AD338" s="5">
        <f t="shared" si="58"/>
        <v>9</v>
      </c>
      <c r="AE338" s="5">
        <f t="shared" si="59"/>
        <v>0</v>
      </c>
      <c r="AF338" s="5">
        <f t="shared" si="60"/>
        <v>9</v>
      </c>
      <c r="AG338" s="5">
        <f t="shared" si="61"/>
        <v>0</v>
      </c>
      <c r="AH338" s="5">
        <f t="shared" si="62"/>
        <v>0</v>
      </c>
      <c r="AI338" s="5">
        <f t="shared" si="63"/>
        <v>0</v>
      </c>
      <c r="AJ338" s="5">
        <f t="shared" si="64"/>
        <v>1</v>
      </c>
      <c r="AK338" s="5">
        <f t="shared" si="65"/>
        <v>0</v>
      </c>
      <c r="AL338" s="5">
        <f t="shared" si="66"/>
        <v>0</v>
      </c>
      <c r="AM338" s="5">
        <f t="shared" si="67"/>
        <v>1</v>
      </c>
      <c r="AN338" s="5">
        <f t="shared" si="68"/>
        <v>0</v>
      </c>
      <c r="AO338" s="5">
        <f t="shared" si="69"/>
        <v>1</v>
      </c>
    </row>
    <row r="339" spans="1:41" ht="12.75" customHeight="1" x14ac:dyDescent="0.2">
      <c r="A339" s="9">
        <v>2021</v>
      </c>
      <c r="B339" s="9">
        <v>1127926</v>
      </c>
      <c r="C339" s="9" t="s">
        <v>958</v>
      </c>
      <c r="D339" s="9" t="s">
        <v>963</v>
      </c>
      <c r="E339" s="9" t="s">
        <v>1641</v>
      </c>
      <c r="F339" s="9" t="s">
        <v>1642</v>
      </c>
      <c r="G339" s="5">
        <f t="shared" si="35"/>
        <v>0</v>
      </c>
      <c r="H339" s="5">
        <f t="shared" si="36"/>
        <v>0</v>
      </c>
      <c r="I339" s="5">
        <f t="shared" si="37"/>
        <v>0</v>
      </c>
      <c r="J339" s="5">
        <f t="shared" si="38"/>
        <v>0</v>
      </c>
      <c r="K339" s="5">
        <f t="shared" si="39"/>
        <v>1</v>
      </c>
      <c r="L339" s="5">
        <f t="shared" si="40"/>
        <v>1</v>
      </c>
      <c r="M339" s="5">
        <f t="shared" si="41"/>
        <v>1</v>
      </c>
      <c r="N339" s="5">
        <f t="shared" si="42"/>
        <v>0</v>
      </c>
      <c r="O339" s="5">
        <f t="shared" si="43"/>
        <v>1</v>
      </c>
      <c r="P339" s="5">
        <f t="shared" si="44"/>
        <v>1</v>
      </c>
      <c r="Q339" s="5">
        <f t="shared" si="45"/>
        <v>1</v>
      </c>
      <c r="R339" s="5">
        <f t="shared" si="46"/>
        <v>1</v>
      </c>
      <c r="S339" s="5">
        <f t="shared" si="47"/>
        <v>1</v>
      </c>
      <c r="T339" s="5">
        <f t="shared" si="48"/>
        <v>0</v>
      </c>
      <c r="U339" s="5">
        <f t="shared" si="49"/>
        <v>0</v>
      </c>
      <c r="V339" s="5">
        <f t="shared" si="50"/>
        <v>0</v>
      </c>
      <c r="W339" s="5">
        <f t="shared" si="51"/>
        <v>0</v>
      </c>
      <c r="X339" s="5">
        <f t="shared" si="52"/>
        <v>1</v>
      </c>
      <c r="Y339" s="5">
        <f t="shared" si="53"/>
        <v>9</v>
      </c>
      <c r="Z339" s="5">
        <f t="shared" si="54"/>
        <v>1</v>
      </c>
      <c r="AA339" s="5">
        <f t="shared" si="55"/>
        <v>1</v>
      </c>
      <c r="AB339" s="5">
        <f t="shared" si="56"/>
        <v>9</v>
      </c>
      <c r="AC339" s="5">
        <f t="shared" si="57"/>
        <v>0</v>
      </c>
      <c r="AD339" s="5">
        <f t="shared" si="58"/>
        <v>0</v>
      </c>
      <c r="AE339" s="5">
        <f t="shared" si="59"/>
        <v>0</v>
      </c>
      <c r="AF339" s="5">
        <f t="shared" si="60"/>
        <v>1</v>
      </c>
      <c r="AG339" s="5">
        <f t="shared" si="61"/>
        <v>0</v>
      </c>
      <c r="AH339" s="5">
        <f t="shared" si="62"/>
        <v>1</v>
      </c>
      <c r="AI339" s="5">
        <f t="shared" si="63"/>
        <v>1</v>
      </c>
      <c r="AJ339" s="5">
        <f t="shared" si="64"/>
        <v>0</v>
      </c>
      <c r="AK339" s="5">
        <f t="shared" si="65"/>
        <v>0</v>
      </c>
      <c r="AL339" s="5">
        <f t="shared" si="66"/>
        <v>1</v>
      </c>
      <c r="AM339" s="5">
        <f t="shared" si="67"/>
        <v>0</v>
      </c>
      <c r="AN339" s="5">
        <f t="shared" si="68"/>
        <v>0</v>
      </c>
      <c r="AO339" s="5">
        <f t="shared" si="69"/>
        <v>0</v>
      </c>
    </row>
    <row r="340" spans="1:41" ht="12.75" customHeight="1" x14ac:dyDescent="0.2">
      <c r="A340" s="9">
        <v>2021</v>
      </c>
      <c r="B340" s="9">
        <v>1127924</v>
      </c>
      <c r="C340" s="9" t="s">
        <v>958</v>
      </c>
      <c r="D340" s="9" t="s">
        <v>959</v>
      </c>
      <c r="E340" s="9" t="s">
        <v>1643</v>
      </c>
      <c r="F340" s="9" t="s">
        <v>1644</v>
      </c>
      <c r="G340" s="5">
        <f t="shared" si="35"/>
        <v>1</v>
      </c>
      <c r="H340" s="5">
        <f t="shared" si="36"/>
        <v>0</v>
      </c>
      <c r="I340" s="5">
        <f t="shared" si="37"/>
        <v>0</v>
      </c>
      <c r="J340" s="5">
        <f t="shared" si="38"/>
        <v>1</v>
      </c>
      <c r="K340" s="5">
        <f t="shared" si="39"/>
        <v>0</v>
      </c>
      <c r="L340" s="5">
        <f t="shared" si="40"/>
        <v>1</v>
      </c>
      <c r="M340" s="5">
        <f t="shared" si="41"/>
        <v>1</v>
      </c>
      <c r="N340" s="5">
        <f t="shared" si="42"/>
        <v>0</v>
      </c>
      <c r="O340" s="5">
        <f t="shared" si="43"/>
        <v>9</v>
      </c>
      <c r="P340" s="5">
        <f t="shared" si="44"/>
        <v>1</v>
      </c>
      <c r="Q340" s="5">
        <f t="shared" si="45"/>
        <v>0</v>
      </c>
      <c r="R340" s="5">
        <f t="shared" si="46"/>
        <v>1</v>
      </c>
      <c r="S340" s="5">
        <f t="shared" si="47"/>
        <v>0</v>
      </c>
      <c r="T340" s="5">
        <f t="shared" si="48"/>
        <v>0</v>
      </c>
      <c r="U340" s="5">
        <f t="shared" si="49"/>
        <v>0</v>
      </c>
      <c r="V340" s="5">
        <f t="shared" si="50"/>
        <v>1</v>
      </c>
      <c r="W340" s="5">
        <f t="shared" si="51"/>
        <v>1</v>
      </c>
      <c r="X340" s="5">
        <f t="shared" si="52"/>
        <v>1</v>
      </c>
      <c r="Y340" s="5">
        <f t="shared" si="53"/>
        <v>0</v>
      </c>
      <c r="Z340" s="5">
        <f t="shared" si="54"/>
        <v>0</v>
      </c>
      <c r="AA340" s="5">
        <f t="shared" si="55"/>
        <v>0</v>
      </c>
      <c r="AB340" s="5">
        <f t="shared" si="56"/>
        <v>9</v>
      </c>
      <c r="AC340" s="5">
        <f t="shared" si="57"/>
        <v>1</v>
      </c>
      <c r="AD340" s="5">
        <f t="shared" si="58"/>
        <v>9</v>
      </c>
      <c r="AE340" s="5">
        <f t="shared" si="59"/>
        <v>9</v>
      </c>
      <c r="AF340" s="5">
        <f t="shared" si="60"/>
        <v>0</v>
      </c>
      <c r="AG340" s="5">
        <f t="shared" si="61"/>
        <v>0</v>
      </c>
      <c r="AH340" s="5">
        <f t="shared" si="62"/>
        <v>1</v>
      </c>
      <c r="AI340" s="5">
        <f t="shared" si="63"/>
        <v>0</v>
      </c>
      <c r="AJ340" s="5">
        <f t="shared" si="64"/>
        <v>1</v>
      </c>
      <c r="AK340" s="5">
        <f t="shared" si="65"/>
        <v>0</v>
      </c>
      <c r="AL340" s="5">
        <f t="shared" si="66"/>
        <v>0</v>
      </c>
      <c r="AM340" s="5">
        <f t="shared" si="67"/>
        <v>0</v>
      </c>
      <c r="AN340" s="5">
        <f t="shared" si="68"/>
        <v>0</v>
      </c>
      <c r="AO340" s="5">
        <f t="shared" si="69"/>
        <v>1</v>
      </c>
    </row>
    <row r="341" spans="1:41" ht="12.75" customHeight="1" x14ac:dyDescent="0.2">
      <c r="A341" s="9">
        <v>2021</v>
      </c>
      <c r="B341" s="9">
        <v>123336</v>
      </c>
      <c r="C341" s="9" t="s">
        <v>958</v>
      </c>
      <c r="D341" s="9" t="s">
        <v>962</v>
      </c>
      <c r="E341" s="9" t="s">
        <v>1645</v>
      </c>
      <c r="F341" s="9" t="s">
        <v>1646</v>
      </c>
      <c r="G341" s="5">
        <f t="shared" si="35"/>
        <v>0</v>
      </c>
      <c r="H341" s="5">
        <f t="shared" si="36"/>
        <v>0</v>
      </c>
      <c r="I341" s="5">
        <f t="shared" si="37"/>
        <v>1</v>
      </c>
      <c r="J341" s="5">
        <f t="shared" si="38"/>
        <v>1</v>
      </c>
      <c r="K341" s="5">
        <f t="shared" si="39"/>
        <v>1</v>
      </c>
      <c r="L341" s="5">
        <f t="shared" si="40"/>
        <v>0</v>
      </c>
      <c r="M341" s="5">
        <f t="shared" si="41"/>
        <v>0</v>
      </c>
      <c r="N341" s="5">
        <f t="shared" si="42"/>
        <v>0</v>
      </c>
      <c r="O341" s="5">
        <f t="shared" si="43"/>
        <v>0</v>
      </c>
      <c r="P341" s="5">
        <f t="shared" si="44"/>
        <v>1</v>
      </c>
      <c r="Q341" s="5">
        <f t="shared" si="45"/>
        <v>0</v>
      </c>
      <c r="R341" s="5">
        <f t="shared" si="46"/>
        <v>9</v>
      </c>
      <c r="S341" s="5">
        <f t="shared" si="47"/>
        <v>1</v>
      </c>
      <c r="T341" s="5">
        <f t="shared" si="48"/>
        <v>1</v>
      </c>
      <c r="U341" s="5">
        <f t="shared" si="49"/>
        <v>0</v>
      </c>
      <c r="V341" s="5">
        <f t="shared" si="50"/>
        <v>0</v>
      </c>
      <c r="W341" s="5">
        <f t="shared" si="51"/>
        <v>9</v>
      </c>
      <c r="X341" s="5">
        <f t="shared" si="52"/>
        <v>0</v>
      </c>
      <c r="Y341" s="5">
        <f t="shared" si="53"/>
        <v>0</v>
      </c>
      <c r="Z341" s="5">
        <f t="shared" si="54"/>
        <v>0</v>
      </c>
      <c r="AA341" s="5">
        <f t="shared" si="55"/>
        <v>9</v>
      </c>
      <c r="AB341" s="5">
        <f t="shared" si="56"/>
        <v>1</v>
      </c>
      <c r="AC341" s="5">
        <f t="shared" si="57"/>
        <v>1</v>
      </c>
      <c r="AD341" s="5">
        <f t="shared" si="58"/>
        <v>0</v>
      </c>
      <c r="AE341" s="5">
        <f t="shared" si="59"/>
        <v>9</v>
      </c>
      <c r="AF341" s="5">
        <f t="shared" si="60"/>
        <v>9</v>
      </c>
      <c r="AG341" s="5">
        <f t="shared" si="61"/>
        <v>1</v>
      </c>
      <c r="AH341" s="5">
        <f t="shared" si="62"/>
        <v>1</v>
      </c>
      <c r="AI341" s="5">
        <f t="shared" si="63"/>
        <v>0</v>
      </c>
      <c r="AJ341" s="5">
        <f t="shared" si="64"/>
        <v>1</v>
      </c>
      <c r="AK341" s="5">
        <f t="shared" si="65"/>
        <v>1</v>
      </c>
      <c r="AL341" s="5">
        <f t="shared" si="66"/>
        <v>0</v>
      </c>
      <c r="AM341" s="5">
        <f t="shared" si="67"/>
        <v>1</v>
      </c>
      <c r="AN341" s="5">
        <f t="shared" si="68"/>
        <v>0</v>
      </c>
      <c r="AO341" s="5">
        <f t="shared" si="69"/>
        <v>1</v>
      </c>
    </row>
    <row r="342" spans="1:41" ht="12.75" customHeight="1" x14ac:dyDescent="0.2">
      <c r="A342" s="9">
        <v>2021</v>
      </c>
      <c r="B342" s="9">
        <v>123336</v>
      </c>
      <c r="C342" s="9" t="s">
        <v>958</v>
      </c>
      <c r="D342" s="9" t="s">
        <v>962</v>
      </c>
      <c r="E342" s="9" t="s">
        <v>1647</v>
      </c>
      <c r="F342" s="9" t="s">
        <v>1648</v>
      </c>
      <c r="G342" s="5">
        <f t="shared" si="35"/>
        <v>1</v>
      </c>
      <c r="H342" s="5">
        <f t="shared" si="36"/>
        <v>0</v>
      </c>
      <c r="I342" s="5">
        <f t="shared" si="37"/>
        <v>1</v>
      </c>
      <c r="J342" s="5">
        <f t="shared" si="38"/>
        <v>0</v>
      </c>
      <c r="K342" s="5">
        <f t="shared" si="39"/>
        <v>0</v>
      </c>
      <c r="L342" s="5">
        <f t="shared" si="40"/>
        <v>1</v>
      </c>
      <c r="M342" s="5">
        <f t="shared" si="41"/>
        <v>1</v>
      </c>
      <c r="N342" s="5">
        <f t="shared" si="42"/>
        <v>0</v>
      </c>
      <c r="O342" s="5">
        <f t="shared" si="43"/>
        <v>1</v>
      </c>
      <c r="P342" s="5">
        <f t="shared" si="44"/>
        <v>0</v>
      </c>
      <c r="Q342" s="5">
        <f t="shared" si="45"/>
        <v>1</v>
      </c>
      <c r="R342" s="5">
        <f t="shared" si="46"/>
        <v>9</v>
      </c>
      <c r="S342" s="5">
        <f t="shared" si="47"/>
        <v>0</v>
      </c>
      <c r="T342" s="5">
        <f t="shared" si="48"/>
        <v>0</v>
      </c>
      <c r="U342" s="5">
        <f t="shared" si="49"/>
        <v>1</v>
      </c>
      <c r="V342" s="5">
        <f t="shared" si="50"/>
        <v>0</v>
      </c>
      <c r="W342" s="5">
        <f t="shared" si="51"/>
        <v>9</v>
      </c>
      <c r="X342" s="5">
        <f t="shared" si="52"/>
        <v>0</v>
      </c>
      <c r="Y342" s="5">
        <f t="shared" si="53"/>
        <v>0</v>
      </c>
      <c r="Z342" s="5">
        <f t="shared" si="54"/>
        <v>0</v>
      </c>
      <c r="AA342" s="5">
        <f t="shared" si="55"/>
        <v>9</v>
      </c>
      <c r="AB342" s="5">
        <f t="shared" si="56"/>
        <v>0</v>
      </c>
      <c r="AC342" s="5">
        <f t="shared" si="57"/>
        <v>1</v>
      </c>
      <c r="AD342" s="5">
        <f t="shared" si="58"/>
        <v>0</v>
      </c>
      <c r="AE342" s="5">
        <f t="shared" si="59"/>
        <v>9</v>
      </c>
      <c r="AF342" s="5">
        <f t="shared" si="60"/>
        <v>9</v>
      </c>
      <c r="AG342" s="5">
        <f t="shared" si="61"/>
        <v>0</v>
      </c>
      <c r="AH342" s="5">
        <f t="shared" si="62"/>
        <v>1</v>
      </c>
      <c r="AI342" s="5">
        <f t="shared" si="63"/>
        <v>0</v>
      </c>
      <c r="AJ342" s="5">
        <f t="shared" si="64"/>
        <v>1</v>
      </c>
      <c r="AK342" s="5">
        <f t="shared" si="65"/>
        <v>0</v>
      </c>
      <c r="AL342" s="5">
        <f t="shared" si="66"/>
        <v>1</v>
      </c>
      <c r="AM342" s="5">
        <f t="shared" si="67"/>
        <v>1</v>
      </c>
      <c r="AN342" s="5">
        <f t="shared" si="68"/>
        <v>1</v>
      </c>
      <c r="AO342" s="5">
        <f t="shared" si="69"/>
        <v>1</v>
      </c>
    </row>
    <row r="343" spans="1:41" ht="12.75" customHeight="1" x14ac:dyDescent="0.2">
      <c r="A343" s="9">
        <v>2021</v>
      </c>
      <c r="B343" s="9">
        <v>1319230</v>
      </c>
      <c r="C343" s="9" t="s">
        <v>958</v>
      </c>
      <c r="D343" s="9" t="s">
        <v>980</v>
      </c>
      <c r="E343" s="9" t="s">
        <v>1649</v>
      </c>
      <c r="F343" s="9" t="s">
        <v>1650</v>
      </c>
      <c r="G343" s="5">
        <f t="shared" si="35"/>
        <v>1</v>
      </c>
      <c r="H343" s="5">
        <f t="shared" si="36"/>
        <v>0</v>
      </c>
      <c r="I343" s="5">
        <f t="shared" si="37"/>
        <v>0</v>
      </c>
      <c r="J343" s="5">
        <f t="shared" si="38"/>
        <v>0</v>
      </c>
      <c r="K343" s="5">
        <f t="shared" si="39"/>
        <v>1</v>
      </c>
      <c r="L343" s="5">
        <f t="shared" si="40"/>
        <v>1</v>
      </c>
      <c r="M343" s="5">
        <f t="shared" si="41"/>
        <v>1</v>
      </c>
      <c r="N343" s="5">
        <f t="shared" si="42"/>
        <v>0</v>
      </c>
      <c r="O343" s="5">
        <f t="shared" si="43"/>
        <v>1</v>
      </c>
      <c r="P343" s="5">
        <f t="shared" si="44"/>
        <v>1</v>
      </c>
      <c r="Q343" s="5">
        <f t="shared" si="45"/>
        <v>9</v>
      </c>
      <c r="R343" s="5">
        <f t="shared" si="46"/>
        <v>9</v>
      </c>
      <c r="S343" s="5">
        <f t="shared" si="47"/>
        <v>1</v>
      </c>
      <c r="T343" s="5">
        <f t="shared" si="48"/>
        <v>0</v>
      </c>
      <c r="U343" s="5">
        <f t="shared" si="49"/>
        <v>1</v>
      </c>
      <c r="V343" s="5">
        <f t="shared" si="50"/>
        <v>0</v>
      </c>
      <c r="W343" s="5">
        <f t="shared" si="51"/>
        <v>0</v>
      </c>
      <c r="X343" s="5">
        <f t="shared" si="52"/>
        <v>9</v>
      </c>
      <c r="Y343" s="5">
        <f t="shared" si="53"/>
        <v>0</v>
      </c>
      <c r="Z343" s="5">
        <f t="shared" si="54"/>
        <v>1</v>
      </c>
      <c r="AA343" s="5">
        <f t="shared" si="55"/>
        <v>0</v>
      </c>
      <c r="AB343" s="5">
        <f t="shared" si="56"/>
        <v>0</v>
      </c>
      <c r="AC343" s="5">
        <f t="shared" si="57"/>
        <v>1</v>
      </c>
      <c r="AD343" s="5">
        <f t="shared" si="58"/>
        <v>0</v>
      </c>
      <c r="AE343" s="5">
        <f t="shared" si="59"/>
        <v>0</v>
      </c>
      <c r="AF343" s="5">
        <f t="shared" si="60"/>
        <v>1</v>
      </c>
      <c r="AG343" s="5">
        <f t="shared" si="61"/>
        <v>9</v>
      </c>
      <c r="AH343" s="5">
        <f t="shared" si="62"/>
        <v>1</v>
      </c>
      <c r="AI343" s="5">
        <f t="shared" si="63"/>
        <v>0</v>
      </c>
      <c r="AJ343" s="5">
        <f t="shared" si="64"/>
        <v>1</v>
      </c>
      <c r="AK343" s="5">
        <f t="shared" si="65"/>
        <v>0</v>
      </c>
      <c r="AL343" s="5">
        <f t="shared" si="66"/>
        <v>1</v>
      </c>
      <c r="AM343" s="5">
        <f t="shared" si="67"/>
        <v>1</v>
      </c>
      <c r="AN343" s="5">
        <f t="shared" si="68"/>
        <v>0</v>
      </c>
      <c r="AO343" s="5">
        <f t="shared" si="69"/>
        <v>0</v>
      </c>
    </row>
    <row r="344" spans="1:41" ht="12.75" customHeight="1" x14ac:dyDescent="0.2">
      <c r="A344" s="9">
        <v>2021</v>
      </c>
      <c r="B344" s="9">
        <v>1179970</v>
      </c>
      <c r="C344" s="9" t="s">
        <v>958</v>
      </c>
      <c r="D344" s="9" t="s">
        <v>963</v>
      </c>
      <c r="E344" s="9" t="s">
        <v>1566</v>
      </c>
      <c r="F344" s="9" t="s">
        <v>1651</v>
      </c>
      <c r="G344" s="5">
        <f t="shared" si="35"/>
        <v>0</v>
      </c>
      <c r="H344" s="5">
        <f t="shared" si="36"/>
        <v>0</v>
      </c>
      <c r="I344" s="5">
        <f t="shared" si="37"/>
        <v>1</v>
      </c>
      <c r="J344" s="5">
        <f t="shared" si="38"/>
        <v>0</v>
      </c>
      <c r="K344" s="5">
        <f t="shared" si="39"/>
        <v>1</v>
      </c>
      <c r="L344" s="5">
        <f t="shared" si="40"/>
        <v>0</v>
      </c>
      <c r="M344" s="5">
        <f t="shared" si="41"/>
        <v>1</v>
      </c>
      <c r="N344" s="5">
        <f t="shared" si="42"/>
        <v>0</v>
      </c>
      <c r="O344" s="5">
        <f t="shared" si="43"/>
        <v>1</v>
      </c>
      <c r="P344" s="5">
        <f t="shared" si="44"/>
        <v>1</v>
      </c>
      <c r="Q344" s="5">
        <f t="shared" si="45"/>
        <v>1</v>
      </c>
      <c r="R344" s="5">
        <f t="shared" si="46"/>
        <v>1</v>
      </c>
      <c r="S344" s="5">
        <f t="shared" si="47"/>
        <v>0</v>
      </c>
      <c r="T344" s="5">
        <f t="shared" si="48"/>
        <v>0</v>
      </c>
      <c r="U344" s="5">
        <f t="shared" si="49"/>
        <v>1</v>
      </c>
      <c r="V344" s="5">
        <f t="shared" si="50"/>
        <v>1</v>
      </c>
      <c r="W344" s="5">
        <f t="shared" si="51"/>
        <v>0</v>
      </c>
      <c r="X344" s="5">
        <f t="shared" si="52"/>
        <v>0</v>
      </c>
      <c r="Y344" s="5">
        <f t="shared" si="53"/>
        <v>9</v>
      </c>
      <c r="Z344" s="5">
        <f t="shared" si="54"/>
        <v>1</v>
      </c>
      <c r="AA344" s="5">
        <f t="shared" si="55"/>
        <v>0</v>
      </c>
      <c r="AB344" s="5">
        <f t="shared" si="56"/>
        <v>9</v>
      </c>
      <c r="AC344" s="5">
        <f t="shared" si="57"/>
        <v>1</v>
      </c>
      <c r="AD344" s="5">
        <f t="shared" si="58"/>
        <v>1</v>
      </c>
      <c r="AE344" s="5">
        <f t="shared" si="59"/>
        <v>0</v>
      </c>
      <c r="AF344" s="5">
        <f t="shared" si="60"/>
        <v>0</v>
      </c>
      <c r="AG344" s="5">
        <f t="shared" si="61"/>
        <v>1</v>
      </c>
      <c r="AH344" s="5">
        <f t="shared" si="62"/>
        <v>0</v>
      </c>
      <c r="AI344" s="5">
        <f t="shared" si="63"/>
        <v>0</v>
      </c>
      <c r="AJ344" s="5">
        <f t="shared" si="64"/>
        <v>1</v>
      </c>
      <c r="AK344" s="5">
        <f t="shared" si="65"/>
        <v>0</v>
      </c>
      <c r="AL344" s="5">
        <f t="shared" si="66"/>
        <v>0</v>
      </c>
      <c r="AM344" s="5">
        <f t="shared" si="67"/>
        <v>1</v>
      </c>
      <c r="AN344" s="5">
        <f t="shared" si="68"/>
        <v>0</v>
      </c>
      <c r="AO344" s="5">
        <f t="shared" si="69"/>
        <v>0</v>
      </c>
    </row>
    <row r="345" spans="1:41" ht="12.75" customHeight="1" x14ac:dyDescent="0.2">
      <c r="A345" s="9">
        <v>2021</v>
      </c>
      <c r="B345" s="9">
        <v>150129</v>
      </c>
      <c r="C345" s="9" t="s">
        <v>958</v>
      </c>
      <c r="D345" s="9" t="s">
        <v>994</v>
      </c>
      <c r="E345" s="9" t="s">
        <v>1652</v>
      </c>
      <c r="F345" s="9" t="s">
        <v>1653</v>
      </c>
      <c r="G345" s="5">
        <f t="shared" si="35"/>
        <v>1</v>
      </c>
      <c r="H345" s="5">
        <f t="shared" si="36"/>
        <v>0</v>
      </c>
      <c r="I345" s="5">
        <f t="shared" si="37"/>
        <v>0</v>
      </c>
      <c r="J345" s="5">
        <f t="shared" si="38"/>
        <v>0</v>
      </c>
      <c r="K345" s="5">
        <f t="shared" si="39"/>
        <v>1</v>
      </c>
      <c r="L345" s="5">
        <f t="shared" si="40"/>
        <v>0</v>
      </c>
      <c r="M345" s="5">
        <f t="shared" si="41"/>
        <v>1</v>
      </c>
      <c r="N345" s="5">
        <f t="shared" si="42"/>
        <v>0</v>
      </c>
      <c r="O345" s="5">
        <f t="shared" si="43"/>
        <v>1</v>
      </c>
      <c r="P345" s="5">
        <f t="shared" si="44"/>
        <v>9</v>
      </c>
      <c r="Q345" s="5">
        <f t="shared" si="45"/>
        <v>0</v>
      </c>
      <c r="R345" s="5">
        <f t="shared" si="46"/>
        <v>9</v>
      </c>
      <c r="S345" s="5">
        <f t="shared" si="47"/>
        <v>1</v>
      </c>
      <c r="T345" s="5">
        <f t="shared" si="48"/>
        <v>0</v>
      </c>
      <c r="U345" s="5">
        <f t="shared" si="49"/>
        <v>0</v>
      </c>
      <c r="V345" s="5">
        <f t="shared" si="50"/>
        <v>9</v>
      </c>
      <c r="W345" s="5">
        <f t="shared" si="51"/>
        <v>1</v>
      </c>
      <c r="X345" s="5">
        <f t="shared" si="52"/>
        <v>0</v>
      </c>
      <c r="Y345" s="5">
        <f t="shared" si="53"/>
        <v>0</v>
      </c>
      <c r="Z345" s="5">
        <f t="shared" si="54"/>
        <v>1</v>
      </c>
      <c r="AA345" s="5">
        <f t="shared" si="55"/>
        <v>1</v>
      </c>
      <c r="AB345" s="5">
        <f t="shared" si="56"/>
        <v>0</v>
      </c>
      <c r="AC345" s="5">
        <f t="shared" si="57"/>
        <v>0</v>
      </c>
      <c r="AD345" s="5">
        <f t="shared" si="58"/>
        <v>0</v>
      </c>
      <c r="AE345" s="5">
        <f t="shared" si="59"/>
        <v>1</v>
      </c>
      <c r="AF345" s="5">
        <f t="shared" si="60"/>
        <v>9</v>
      </c>
      <c r="AG345" s="5">
        <f t="shared" si="61"/>
        <v>0</v>
      </c>
      <c r="AH345" s="5">
        <f t="shared" si="62"/>
        <v>0</v>
      </c>
      <c r="AI345" s="5">
        <f t="shared" si="63"/>
        <v>1</v>
      </c>
      <c r="AJ345" s="5">
        <f t="shared" si="64"/>
        <v>1</v>
      </c>
      <c r="AK345" s="5">
        <f t="shared" si="65"/>
        <v>9</v>
      </c>
      <c r="AL345" s="5">
        <f t="shared" si="66"/>
        <v>1</v>
      </c>
      <c r="AM345" s="5">
        <f t="shared" si="67"/>
        <v>9</v>
      </c>
      <c r="AN345" s="5">
        <f t="shared" si="68"/>
        <v>1</v>
      </c>
      <c r="AO345" s="5">
        <f t="shared" si="69"/>
        <v>0</v>
      </c>
    </row>
    <row r="346" spans="1:41" ht="12.75" customHeight="1" x14ac:dyDescent="0.2">
      <c r="A346" s="9">
        <v>2021</v>
      </c>
      <c r="B346" s="9">
        <v>1308687</v>
      </c>
      <c r="C346" s="9" t="s">
        <v>958</v>
      </c>
      <c r="D346" s="9" t="s">
        <v>977</v>
      </c>
      <c r="E346" s="9" t="s">
        <v>1654</v>
      </c>
      <c r="F346" s="9" t="s">
        <v>1655</v>
      </c>
      <c r="G346" s="5">
        <f t="shared" si="35"/>
        <v>0</v>
      </c>
      <c r="H346" s="5">
        <f t="shared" si="36"/>
        <v>0</v>
      </c>
      <c r="I346" s="5">
        <f t="shared" si="37"/>
        <v>1</v>
      </c>
      <c r="J346" s="5">
        <f t="shared" si="38"/>
        <v>0</v>
      </c>
      <c r="K346" s="5">
        <f t="shared" si="39"/>
        <v>1</v>
      </c>
      <c r="L346" s="5">
        <f t="shared" si="40"/>
        <v>1</v>
      </c>
      <c r="M346" s="5">
        <f t="shared" si="41"/>
        <v>0</v>
      </c>
      <c r="N346" s="5">
        <f t="shared" si="42"/>
        <v>0</v>
      </c>
      <c r="O346" s="5">
        <f t="shared" si="43"/>
        <v>9</v>
      </c>
      <c r="P346" s="5">
        <f t="shared" si="44"/>
        <v>1</v>
      </c>
      <c r="Q346" s="5">
        <f t="shared" si="45"/>
        <v>0</v>
      </c>
      <c r="R346" s="5">
        <f t="shared" si="46"/>
        <v>9</v>
      </c>
      <c r="S346" s="5">
        <f t="shared" si="47"/>
        <v>1</v>
      </c>
      <c r="T346" s="5">
        <f t="shared" si="48"/>
        <v>0</v>
      </c>
      <c r="U346" s="5">
        <f t="shared" si="49"/>
        <v>1</v>
      </c>
      <c r="V346" s="5">
        <f t="shared" si="50"/>
        <v>9</v>
      </c>
      <c r="W346" s="5">
        <f t="shared" si="51"/>
        <v>9</v>
      </c>
      <c r="X346" s="5">
        <f t="shared" si="52"/>
        <v>0</v>
      </c>
      <c r="Y346" s="5">
        <f t="shared" si="53"/>
        <v>1</v>
      </c>
      <c r="Z346" s="5">
        <f t="shared" si="54"/>
        <v>0</v>
      </c>
      <c r="AA346" s="5">
        <f t="shared" si="55"/>
        <v>0</v>
      </c>
      <c r="AB346" s="5">
        <f t="shared" si="56"/>
        <v>9</v>
      </c>
      <c r="AC346" s="5">
        <f t="shared" si="57"/>
        <v>0</v>
      </c>
      <c r="AD346" s="5">
        <f t="shared" si="58"/>
        <v>9</v>
      </c>
      <c r="AE346" s="5">
        <f t="shared" si="59"/>
        <v>0</v>
      </c>
      <c r="AF346" s="5">
        <f t="shared" si="60"/>
        <v>0</v>
      </c>
      <c r="AG346" s="5">
        <f t="shared" si="61"/>
        <v>0</v>
      </c>
      <c r="AH346" s="5">
        <f t="shared" si="62"/>
        <v>1</v>
      </c>
      <c r="AI346" s="5">
        <f t="shared" si="63"/>
        <v>9</v>
      </c>
      <c r="AJ346" s="5">
        <f t="shared" si="64"/>
        <v>1</v>
      </c>
      <c r="AK346" s="5">
        <f t="shared" si="65"/>
        <v>0</v>
      </c>
      <c r="AL346" s="5">
        <f t="shared" si="66"/>
        <v>1</v>
      </c>
      <c r="AM346" s="5">
        <f t="shared" si="67"/>
        <v>1</v>
      </c>
      <c r="AN346" s="5">
        <f t="shared" si="68"/>
        <v>1</v>
      </c>
      <c r="AO346" s="5">
        <f t="shared" si="69"/>
        <v>1</v>
      </c>
    </row>
    <row r="347" spans="1:41" ht="12.75" customHeight="1" x14ac:dyDescent="0.2">
      <c r="A347" s="9">
        <v>2021</v>
      </c>
      <c r="B347" s="9">
        <v>123336</v>
      </c>
      <c r="C347" s="9" t="s">
        <v>958</v>
      </c>
      <c r="D347" s="9" t="s">
        <v>962</v>
      </c>
      <c r="E347" s="9" t="s">
        <v>1656</v>
      </c>
      <c r="F347" s="9" t="s">
        <v>1657</v>
      </c>
      <c r="G347" s="5">
        <f t="shared" si="35"/>
        <v>1</v>
      </c>
      <c r="H347" s="5">
        <f t="shared" si="36"/>
        <v>1</v>
      </c>
      <c r="I347" s="5">
        <f t="shared" si="37"/>
        <v>1</v>
      </c>
      <c r="J347" s="5">
        <f t="shared" si="38"/>
        <v>0</v>
      </c>
      <c r="K347" s="5">
        <f t="shared" si="39"/>
        <v>0</v>
      </c>
      <c r="L347" s="5">
        <f t="shared" si="40"/>
        <v>0</v>
      </c>
      <c r="M347" s="5">
        <f t="shared" si="41"/>
        <v>1</v>
      </c>
      <c r="N347" s="5">
        <f t="shared" si="42"/>
        <v>0</v>
      </c>
      <c r="O347" s="5">
        <f t="shared" si="43"/>
        <v>0</v>
      </c>
      <c r="P347" s="5">
        <f t="shared" si="44"/>
        <v>1</v>
      </c>
      <c r="Q347" s="5">
        <f t="shared" si="45"/>
        <v>1</v>
      </c>
      <c r="R347" s="5">
        <f t="shared" si="46"/>
        <v>9</v>
      </c>
      <c r="S347" s="5">
        <f t="shared" si="47"/>
        <v>0</v>
      </c>
      <c r="T347" s="5">
        <f t="shared" si="48"/>
        <v>0</v>
      </c>
      <c r="U347" s="5">
        <f t="shared" si="49"/>
        <v>0</v>
      </c>
      <c r="V347" s="5">
        <f t="shared" si="50"/>
        <v>0</v>
      </c>
      <c r="W347" s="5">
        <f t="shared" si="51"/>
        <v>9</v>
      </c>
      <c r="X347" s="5">
        <f t="shared" si="52"/>
        <v>0</v>
      </c>
      <c r="Y347" s="5">
        <f t="shared" si="53"/>
        <v>0</v>
      </c>
      <c r="Z347" s="5">
        <f t="shared" si="54"/>
        <v>0</v>
      </c>
      <c r="AA347" s="5">
        <f t="shared" si="55"/>
        <v>9</v>
      </c>
      <c r="AB347" s="5">
        <f t="shared" si="56"/>
        <v>1</v>
      </c>
      <c r="AC347" s="5">
        <f t="shared" si="57"/>
        <v>1</v>
      </c>
      <c r="AD347" s="5">
        <f t="shared" si="58"/>
        <v>1</v>
      </c>
      <c r="AE347" s="5">
        <f t="shared" si="59"/>
        <v>9</v>
      </c>
      <c r="AF347" s="5">
        <f t="shared" si="60"/>
        <v>9</v>
      </c>
      <c r="AG347" s="5">
        <f t="shared" si="61"/>
        <v>0</v>
      </c>
      <c r="AH347" s="5">
        <f t="shared" si="62"/>
        <v>1</v>
      </c>
      <c r="AI347" s="5">
        <f t="shared" si="63"/>
        <v>0</v>
      </c>
      <c r="AJ347" s="5">
        <f t="shared" si="64"/>
        <v>1</v>
      </c>
      <c r="AK347" s="5">
        <f t="shared" si="65"/>
        <v>1</v>
      </c>
      <c r="AL347" s="5">
        <f t="shared" si="66"/>
        <v>1</v>
      </c>
      <c r="AM347" s="5">
        <f t="shared" si="67"/>
        <v>1</v>
      </c>
      <c r="AN347" s="5">
        <f t="shared" si="68"/>
        <v>0</v>
      </c>
      <c r="AO347" s="5">
        <f t="shared" si="69"/>
        <v>1</v>
      </c>
    </row>
    <row r="348" spans="1:41" ht="12.75" customHeight="1" x14ac:dyDescent="0.2">
      <c r="A348" s="9">
        <v>2021</v>
      </c>
      <c r="B348" s="9">
        <v>1179970</v>
      </c>
      <c r="C348" s="9" t="s">
        <v>958</v>
      </c>
      <c r="D348" s="9" t="s">
        <v>963</v>
      </c>
      <c r="E348" s="9" t="s">
        <v>1658</v>
      </c>
      <c r="F348" s="9" t="s">
        <v>1659</v>
      </c>
      <c r="G348" s="5">
        <f t="shared" si="35"/>
        <v>0</v>
      </c>
      <c r="H348" s="5">
        <f t="shared" si="36"/>
        <v>0</v>
      </c>
      <c r="I348" s="5">
        <f t="shared" si="37"/>
        <v>1</v>
      </c>
      <c r="J348" s="5">
        <f t="shared" si="38"/>
        <v>0</v>
      </c>
      <c r="K348" s="5">
        <f t="shared" si="39"/>
        <v>1</v>
      </c>
      <c r="L348" s="5">
        <f t="shared" si="40"/>
        <v>1</v>
      </c>
      <c r="M348" s="5">
        <f t="shared" si="41"/>
        <v>1</v>
      </c>
      <c r="N348" s="5">
        <f t="shared" si="42"/>
        <v>0</v>
      </c>
      <c r="O348" s="5">
        <f t="shared" si="43"/>
        <v>0</v>
      </c>
      <c r="P348" s="5">
        <f t="shared" si="44"/>
        <v>0</v>
      </c>
      <c r="Q348" s="5">
        <f t="shared" si="45"/>
        <v>0</v>
      </c>
      <c r="R348" s="5">
        <f t="shared" si="46"/>
        <v>1</v>
      </c>
      <c r="S348" s="5">
        <f t="shared" si="47"/>
        <v>1</v>
      </c>
      <c r="T348" s="5">
        <f t="shared" si="48"/>
        <v>1</v>
      </c>
      <c r="U348" s="5">
        <f t="shared" si="49"/>
        <v>1</v>
      </c>
      <c r="V348" s="5">
        <f t="shared" si="50"/>
        <v>1</v>
      </c>
      <c r="W348" s="5">
        <f t="shared" si="51"/>
        <v>0</v>
      </c>
      <c r="X348" s="5">
        <f t="shared" si="52"/>
        <v>1</v>
      </c>
      <c r="Y348" s="5">
        <f t="shared" si="53"/>
        <v>9</v>
      </c>
      <c r="Z348" s="5">
        <f t="shared" si="54"/>
        <v>1</v>
      </c>
      <c r="AA348" s="5">
        <f t="shared" si="55"/>
        <v>0</v>
      </c>
      <c r="AB348" s="5">
        <f t="shared" si="56"/>
        <v>9</v>
      </c>
      <c r="AC348" s="5">
        <f t="shared" si="57"/>
        <v>0</v>
      </c>
      <c r="AD348" s="5">
        <f t="shared" si="58"/>
        <v>1</v>
      </c>
      <c r="AE348" s="5">
        <f t="shared" si="59"/>
        <v>0</v>
      </c>
      <c r="AF348" s="5">
        <f t="shared" si="60"/>
        <v>0</v>
      </c>
      <c r="AG348" s="5">
        <f t="shared" si="61"/>
        <v>1</v>
      </c>
      <c r="AH348" s="5">
        <f t="shared" si="62"/>
        <v>0</v>
      </c>
      <c r="AI348" s="5">
        <f t="shared" si="63"/>
        <v>1</v>
      </c>
      <c r="AJ348" s="5">
        <f t="shared" si="64"/>
        <v>0</v>
      </c>
      <c r="AK348" s="5">
        <f t="shared" si="65"/>
        <v>0</v>
      </c>
      <c r="AL348" s="5">
        <f t="shared" si="66"/>
        <v>0</v>
      </c>
      <c r="AM348" s="5">
        <f t="shared" si="67"/>
        <v>1</v>
      </c>
      <c r="AN348" s="5">
        <f t="shared" si="68"/>
        <v>0</v>
      </c>
      <c r="AO348" s="5">
        <f t="shared" si="69"/>
        <v>0</v>
      </c>
    </row>
    <row r="349" spans="1:41" ht="12.75" customHeight="1" x14ac:dyDescent="0.2">
      <c r="A349" s="9">
        <v>2021</v>
      </c>
      <c r="B349" s="9">
        <v>122845</v>
      </c>
      <c r="C349" s="9" t="s">
        <v>958</v>
      </c>
      <c r="D349" s="9" t="s">
        <v>1028</v>
      </c>
      <c r="E349" s="9" t="s">
        <v>1660</v>
      </c>
      <c r="F349" s="9" t="s">
        <v>1661</v>
      </c>
      <c r="G349" s="5">
        <f t="shared" si="35"/>
        <v>0</v>
      </c>
      <c r="H349" s="5">
        <f t="shared" si="36"/>
        <v>0</v>
      </c>
      <c r="I349" s="5">
        <f t="shared" si="37"/>
        <v>0</v>
      </c>
      <c r="J349" s="5">
        <f t="shared" si="38"/>
        <v>0</v>
      </c>
      <c r="K349" s="5">
        <f t="shared" si="39"/>
        <v>0</v>
      </c>
      <c r="L349" s="5">
        <f t="shared" si="40"/>
        <v>1</v>
      </c>
      <c r="M349" s="5">
        <f t="shared" si="41"/>
        <v>1</v>
      </c>
      <c r="N349" s="5">
        <f t="shared" si="42"/>
        <v>0</v>
      </c>
      <c r="O349" s="5">
        <f t="shared" si="43"/>
        <v>9</v>
      </c>
      <c r="P349" s="5">
        <f t="shared" si="44"/>
        <v>0</v>
      </c>
      <c r="Q349" s="5">
        <f t="shared" si="45"/>
        <v>0</v>
      </c>
      <c r="R349" s="5">
        <f t="shared" si="46"/>
        <v>0</v>
      </c>
      <c r="S349" s="5">
        <f t="shared" si="47"/>
        <v>0</v>
      </c>
      <c r="T349" s="5">
        <f t="shared" si="48"/>
        <v>1</v>
      </c>
      <c r="U349" s="5">
        <f t="shared" si="49"/>
        <v>1</v>
      </c>
      <c r="V349" s="5">
        <f t="shared" si="50"/>
        <v>0</v>
      </c>
      <c r="W349" s="5">
        <f t="shared" si="51"/>
        <v>9</v>
      </c>
      <c r="X349" s="5">
        <f t="shared" si="52"/>
        <v>9</v>
      </c>
      <c r="Y349" s="5">
        <f t="shared" si="53"/>
        <v>1</v>
      </c>
      <c r="Z349" s="5">
        <f t="shared" si="54"/>
        <v>0</v>
      </c>
      <c r="AA349" s="5">
        <f t="shared" si="55"/>
        <v>9</v>
      </c>
      <c r="AB349" s="5">
        <f t="shared" si="56"/>
        <v>1</v>
      </c>
      <c r="AC349" s="5">
        <f t="shared" si="57"/>
        <v>1</v>
      </c>
      <c r="AD349" s="5">
        <f t="shared" si="58"/>
        <v>1</v>
      </c>
      <c r="AE349" s="5">
        <f t="shared" si="59"/>
        <v>0</v>
      </c>
      <c r="AF349" s="5">
        <f t="shared" si="60"/>
        <v>1</v>
      </c>
      <c r="AG349" s="5">
        <f t="shared" si="61"/>
        <v>9</v>
      </c>
      <c r="AH349" s="5">
        <f t="shared" si="62"/>
        <v>1</v>
      </c>
      <c r="AI349" s="5">
        <f t="shared" si="63"/>
        <v>0</v>
      </c>
      <c r="AJ349" s="5">
        <f t="shared" si="64"/>
        <v>0</v>
      </c>
      <c r="AK349" s="5">
        <f t="shared" si="65"/>
        <v>0</v>
      </c>
      <c r="AL349" s="5">
        <f t="shared" si="66"/>
        <v>1</v>
      </c>
      <c r="AM349" s="5">
        <f t="shared" si="67"/>
        <v>8</v>
      </c>
      <c r="AN349" s="5">
        <f t="shared" si="68"/>
        <v>1</v>
      </c>
      <c r="AO349" s="5">
        <f t="shared" si="69"/>
        <v>1</v>
      </c>
    </row>
    <row r="350" spans="1:41" ht="12.75" customHeight="1" x14ac:dyDescent="0.2">
      <c r="A350" s="9">
        <v>2021</v>
      </c>
      <c r="B350" s="9">
        <v>1270538</v>
      </c>
      <c r="C350" s="9" t="s">
        <v>958</v>
      </c>
      <c r="D350" s="9" t="s">
        <v>1028</v>
      </c>
      <c r="E350" s="9" t="s">
        <v>1662</v>
      </c>
      <c r="F350" s="9" t="s">
        <v>1663</v>
      </c>
      <c r="G350" s="5">
        <f t="shared" si="35"/>
        <v>0</v>
      </c>
      <c r="H350" s="5">
        <f t="shared" si="36"/>
        <v>0</v>
      </c>
      <c r="I350" s="5">
        <f t="shared" si="37"/>
        <v>1</v>
      </c>
      <c r="J350" s="5">
        <f t="shared" si="38"/>
        <v>0</v>
      </c>
      <c r="K350" s="5">
        <f t="shared" si="39"/>
        <v>1</v>
      </c>
      <c r="L350" s="5">
        <f t="shared" si="40"/>
        <v>1</v>
      </c>
      <c r="M350" s="5">
        <f t="shared" si="41"/>
        <v>1</v>
      </c>
      <c r="N350" s="5">
        <f t="shared" si="42"/>
        <v>0</v>
      </c>
      <c r="O350" s="5">
        <f t="shared" si="43"/>
        <v>9</v>
      </c>
      <c r="P350" s="5">
        <f t="shared" si="44"/>
        <v>1</v>
      </c>
      <c r="Q350" s="5">
        <f t="shared" si="45"/>
        <v>1</v>
      </c>
      <c r="R350" s="5">
        <f t="shared" si="46"/>
        <v>0</v>
      </c>
      <c r="S350" s="5">
        <f t="shared" si="47"/>
        <v>0</v>
      </c>
      <c r="T350" s="5">
        <f t="shared" si="48"/>
        <v>0</v>
      </c>
      <c r="U350" s="5">
        <f t="shared" si="49"/>
        <v>1</v>
      </c>
      <c r="V350" s="5">
        <f t="shared" si="50"/>
        <v>0</v>
      </c>
      <c r="W350" s="5">
        <f t="shared" si="51"/>
        <v>9</v>
      </c>
      <c r="X350" s="5">
        <f t="shared" si="52"/>
        <v>9</v>
      </c>
      <c r="Y350" s="5">
        <f t="shared" si="53"/>
        <v>0</v>
      </c>
      <c r="Z350" s="5">
        <f t="shared" si="54"/>
        <v>1</v>
      </c>
      <c r="AA350" s="5">
        <f t="shared" si="55"/>
        <v>9</v>
      </c>
      <c r="AB350" s="5">
        <f t="shared" si="56"/>
        <v>0</v>
      </c>
      <c r="AC350" s="5">
        <f t="shared" si="57"/>
        <v>1</v>
      </c>
      <c r="AD350" s="5">
        <f t="shared" si="58"/>
        <v>1</v>
      </c>
      <c r="AE350" s="5">
        <f t="shared" si="59"/>
        <v>0</v>
      </c>
      <c r="AF350" s="5">
        <f t="shared" si="60"/>
        <v>0</v>
      </c>
      <c r="AG350" s="5">
        <f t="shared" si="61"/>
        <v>9</v>
      </c>
      <c r="AH350" s="5">
        <f t="shared" si="62"/>
        <v>1</v>
      </c>
      <c r="AI350" s="5">
        <f t="shared" si="63"/>
        <v>1</v>
      </c>
      <c r="AJ350" s="5">
        <f t="shared" si="64"/>
        <v>0</v>
      </c>
      <c r="AK350" s="5">
        <f t="shared" si="65"/>
        <v>0</v>
      </c>
      <c r="AL350" s="5">
        <f t="shared" si="66"/>
        <v>1</v>
      </c>
      <c r="AM350" s="5">
        <f t="shared" si="67"/>
        <v>8</v>
      </c>
      <c r="AN350" s="5">
        <f t="shared" si="68"/>
        <v>0</v>
      </c>
      <c r="AO350" s="5">
        <f t="shared" si="69"/>
        <v>0</v>
      </c>
    </row>
    <row r="351" spans="1:41" ht="12.75" customHeight="1" x14ac:dyDescent="0.2">
      <c r="A351" s="9">
        <v>2021</v>
      </c>
      <c r="B351" s="9">
        <v>123336</v>
      </c>
      <c r="C351" s="9" t="s">
        <v>958</v>
      </c>
      <c r="D351" s="9" t="s">
        <v>962</v>
      </c>
      <c r="E351" s="9" t="s">
        <v>1664</v>
      </c>
      <c r="F351" s="9" t="s">
        <v>1665</v>
      </c>
      <c r="G351" s="5">
        <f t="shared" si="35"/>
        <v>1</v>
      </c>
      <c r="H351" s="5">
        <f t="shared" si="36"/>
        <v>0</v>
      </c>
      <c r="I351" s="5">
        <f t="shared" si="37"/>
        <v>0</v>
      </c>
      <c r="J351" s="5">
        <f t="shared" si="38"/>
        <v>0</v>
      </c>
      <c r="K351" s="5">
        <f t="shared" si="39"/>
        <v>1</v>
      </c>
      <c r="L351" s="5">
        <f t="shared" si="40"/>
        <v>0</v>
      </c>
      <c r="M351" s="5">
        <f t="shared" si="41"/>
        <v>1</v>
      </c>
      <c r="N351" s="5">
        <f t="shared" si="42"/>
        <v>0</v>
      </c>
      <c r="O351" s="5">
        <f t="shared" si="43"/>
        <v>1</v>
      </c>
      <c r="P351" s="5">
        <f t="shared" si="44"/>
        <v>0</v>
      </c>
      <c r="Q351" s="5">
        <f t="shared" si="45"/>
        <v>1</v>
      </c>
      <c r="R351" s="5">
        <f t="shared" si="46"/>
        <v>9</v>
      </c>
      <c r="S351" s="5">
        <f t="shared" si="47"/>
        <v>1</v>
      </c>
      <c r="T351" s="5">
        <f t="shared" si="48"/>
        <v>0</v>
      </c>
      <c r="U351" s="5">
        <f t="shared" si="49"/>
        <v>0</v>
      </c>
      <c r="V351" s="5">
        <f t="shared" si="50"/>
        <v>0</v>
      </c>
      <c r="W351" s="5">
        <f t="shared" si="51"/>
        <v>9</v>
      </c>
      <c r="X351" s="5">
        <f t="shared" si="52"/>
        <v>1</v>
      </c>
      <c r="Y351" s="5">
        <f t="shared" si="53"/>
        <v>0</v>
      </c>
      <c r="Z351" s="5">
        <f t="shared" si="54"/>
        <v>0</v>
      </c>
      <c r="AA351" s="5">
        <f t="shared" si="55"/>
        <v>9</v>
      </c>
      <c r="AB351" s="5">
        <f t="shared" si="56"/>
        <v>0</v>
      </c>
      <c r="AC351" s="5">
        <f t="shared" si="57"/>
        <v>0</v>
      </c>
      <c r="AD351" s="5">
        <f t="shared" si="58"/>
        <v>0</v>
      </c>
      <c r="AE351" s="5">
        <f t="shared" si="59"/>
        <v>9</v>
      </c>
      <c r="AF351" s="5">
        <f t="shared" si="60"/>
        <v>9</v>
      </c>
      <c r="AG351" s="5">
        <f t="shared" si="61"/>
        <v>1</v>
      </c>
      <c r="AH351" s="5">
        <f t="shared" si="62"/>
        <v>1</v>
      </c>
      <c r="AI351" s="5">
        <f t="shared" si="63"/>
        <v>1</v>
      </c>
      <c r="AJ351" s="5">
        <f t="shared" si="64"/>
        <v>0</v>
      </c>
      <c r="AK351" s="5">
        <f t="shared" si="65"/>
        <v>1</v>
      </c>
      <c r="AL351" s="5">
        <f t="shared" si="66"/>
        <v>1</v>
      </c>
      <c r="AM351" s="5">
        <f t="shared" si="67"/>
        <v>1</v>
      </c>
      <c r="AN351" s="5">
        <f t="shared" si="68"/>
        <v>0</v>
      </c>
      <c r="AO351" s="5">
        <f t="shared" si="69"/>
        <v>1</v>
      </c>
    </row>
    <row r="352" spans="1:41" ht="12.75" customHeight="1" x14ac:dyDescent="0.2">
      <c r="A352" s="9">
        <v>2021</v>
      </c>
      <c r="B352" s="9">
        <v>1308687</v>
      </c>
      <c r="C352" s="9" t="s">
        <v>958</v>
      </c>
      <c r="D352" s="9" t="s">
        <v>977</v>
      </c>
      <c r="E352" s="9" t="s">
        <v>1666</v>
      </c>
      <c r="F352" s="9" t="s">
        <v>1667</v>
      </c>
      <c r="G352" s="5">
        <f t="shared" si="35"/>
        <v>1</v>
      </c>
      <c r="H352" s="5">
        <f t="shared" si="36"/>
        <v>0</v>
      </c>
      <c r="I352" s="5">
        <f t="shared" si="37"/>
        <v>0</v>
      </c>
      <c r="J352" s="5">
        <f t="shared" si="38"/>
        <v>0</v>
      </c>
      <c r="K352" s="5">
        <f t="shared" si="39"/>
        <v>0</v>
      </c>
      <c r="L352" s="5">
        <f t="shared" si="40"/>
        <v>1</v>
      </c>
      <c r="M352" s="5">
        <f t="shared" si="41"/>
        <v>1</v>
      </c>
      <c r="N352" s="5">
        <f t="shared" si="42"/>
        <v>0</v>
      </c>
      <c r="O352" s="5">
        <f t="shared" si="43"/>
        <v>9</v>
      </c>
      <c r="P352" s="5">
        <f t="shared" si="44"/>
        <v>0</v>
      </c>
      <c r="Q352" s="5">
        <f t="shared" si="45"/>
        <v>0</v>
      </c>
      <c r="R352" s="5">
        <f t="shared" si="46"/>
        <v>9</v>
      </c>
      <c r="S352" s="5">
        <f t="shared" si="47"/>
        <v>0</v>
      </c>
      <c r="T352" s="5">
        <f t="shared" si="48"/>
        <v>1</v>
      </c>
      <c r="U352" s="5">
        <f t="shared" si="49"/>
        <v>0</v>
      </c>
      <c r="V352" s="5">
        <f t="shared" si="50"/>
        <v>9</v>
      </c>
      <c r="W352" s="5">
        <f t="shared" si="51"/>
        <v>9</v>
      </c>
      <c r="X352" s="5">
        <f t="shared" si="52"/>
        <v>0</v>
      </c>
      <c r="Y352" s="5">
        <f t="shared" si="53"/>
        <v>1</v>
      </c>
      <c r="Z352" s="5">
        <f t="shared" si="54"/>
        <v>0</v>
      </c>
      <c r="AA352" s="5">
        <f t="shared" si="55"/>
        <v>1</v>
      </c>
      <c r="AB352" s="5">
        <f t="shared" si="56"/>
        <v>9</v>
      </c>
      <c r="AC352" s="5">
        <f t="shared" si="57"/>
        <v>1</v>
      </c>
      <c r="AD352" s="5">
        <f t="shared" si="58"/>
        <v>9</v>
      </c>
      <c r="AE352" s="5">
        <f t="shared" si="59"/>
        <v>1</v>
      </c>
      <c r="AF352" s="5">
        <f t="shared" si="60"/>
        <v>0</v>
      </c>
      <c r="AG352" s="5">
        <f t="shared" si="61"/>
        <v>1</v>
      </c>
      <c r="AH352" s="5">
        <f t="shared" si="62"/>
        <v>1</v>
      </c>
      <c r="AI352" s="5">
        <f t="shared" si="63"/>
        <v>9</v>
      </c>
      <c r="AJ352" s="5">
        <f t="shared" si="64"/>
        <v>0</v>
      </c>
      <c r="AK352" s="5">
        <f t="shared" si="65"/>
        <v>0</v>
      </c>
      <c r="AL352" s="5">
        <f t="shared" si="66"/>
        <v>1</v>
      </c>
      <c r="AM352" s="5">
        <f t="shared" si="67"/>
        <v>1</v>
      </c>
      <c r="AN352" s="5">
        <f t="shared" si="68"/>
        <v>0</v>
      </c>
      <c r="AO352" s="5">
        <f t="shared" si="69"/>
        <v>0</v>
      </c>
    </row>
    <row r="353" spans="1:41" ht="12.75" customHeight="1" x14ac:dyDescent="0.2">
      <c r="A353" s="9">
        <v>2021</v>
      </c>
      <c r="B353" s="9">
        <v>122845</v>
      </c>
      <c r="C353" s="9" t="s">
        <v>958</v>
      </c>
      <c r="D353" s="9" t="s">
        <v>1028</v>
      </c>
      <c r="E353" s="9" t="s">
        <v>1668</v>
      </c>
      <c r="F353" s="9" t="s">
        <v>1669</v>
      </c>
      <c r="G353" s="5">
        <f t="shared" si="35"/>
        <v>0</v>
      </c>
      <c r="H353" s="5">
        <f t="shared" si="36"/>
        <v>0</v>
      </c>
      <c r="I353" s="5">
        <f t="shared" si="37"/>
        <v>0</v>
      </c>
      <c r="J353" s="5">
        <f t="shared" si="38"/>
        <v>1</v>
      </c>
      <c r="K353" s="5">
        <f t="shared" si="39"/>
        <v>1</v>
      </c>
      <c r="L353" s="5">
        <f t="shared" si="40"/>
        <v>1</v>
      </c>
      <c r="M353" s="5">
        <f t="shared" si="41"/>
        <v>1</v>
      </c>
      <c r="N353" s="5">
        <f t="shared" si="42"/>
        <v>0</v>
      </c>
      <c r="O353" s="5">
        <f t="shared" si="43"/>
        <v>9</v>
      </c>
      <c r="P353" s="5">
        <f t="shared" si="44"/>
        <v>0</v>
      </c>
      <c r="Q353" s="5">
        <f t="shared" si="45"/>
        <v>1</v>
      </c>
      <c r="R353" s="5">
        <f t="shared" si="46"/>
        <v>0</v>
      </c>
      <c r="S353" s="5">
        <f t="shared" si="47"/>
        <v>0</v>
      </c>
      <c r="T353" s="5">
        <f t="shared" si="48"/>
        <v>0</v>
      </c>
      <c r="U353" s="5">
        <f t="shared" si="49"/>
        <v>0</v>
      </c>
      <c r="V353" s="5">
        <f t="shared" si="50"/>
        <v>0</v>
      </c>
      <c r="W353" s="5">
        <f t="shared" si="51"/>
        <v>9</v>
      </c>
      <c r="X353" s="5">
        <f t="shared" si="52"/>
        <v>9</v>
      </c>
      <c r="Y353" s="5">
        <f t="shared" si="53"/>
        <v>1</v>
      </c>
      <c r="Z353" s="5">
        <f t="shared" si="54"/>
        <v>1</v>
      </c>
      <c r="AA353" s="5">
        <f t="shared" si="55"/>
        <v>9</v>
      </c>
      <c r="AB353" s="5">
        <f t="shared" si="56"/>
        <v>1</v>
      </c>
      <c r="AC353" s="5">
        <f t="shared" si="57"/>
        <v>1</v>
      </c>
      <c r="AD353" s="5">
        <f t="shared" si="58"/>
        <v>1</v>
      </c>
      <c r="AE353" s="5">
        <f t="shared" si="59"/>
        <v>0</v>
      </c>
      <c r="AF353" s="5">
        <f t="shared" si="60"/>
        <v>1</v>
      </c>
      <c r="AG353" s="5">
        <f t="shared" si="61"/>
        <v>9</v>
      </c>
      <c r="AH353" s="5">
        <f t="shared" si="62"/>
        <v>1</v>
      </c>
      <c r="AI353" s="5">
        <f t="shared" si="63"/>
        <v>0</v>
      </c>
      <c r="AJ353" s="5">
        <f t="shared" si="64"/>
        <v>0</v>
      </c>
      <c r="AK353" s="5">
        <f t="shared" si="65"/>
        <v>1</v>
      </c>
      <c r="AL353" s="5">
        <f t="shared" si="66"/>
        <v>0</v>
      </c>
      <c r="AM353" s="5">
        <f t="shared" si="67"/>
        <v>8</v>
      </c>
      <c r="AN353" s="5">
        <f t="shared" si="68"/>
        <v>0</v>
      </c>
      <c r="AO353" s="5">
        <f t="shared" si="69"/>
        <v>1</v>
      </c>
    </row>
    <row r="354" spans="1:41" ht="12.75" customHeight="1" x14ac:dyDescent="0.2">
      <c r="A354" s="9">
        <v>2021</v>
      </c>
      <c r="B354" s="9">
        <v>1308687</v>
      </c>
      <c r="C354" s="9" t="s">
        <v>958</v>
      </c>
      <c r="D354" s="9" t="s">
        <v>977</v>
      </c>
      <c r="E354" s="9" t="s">
        <v>1670</v>
      </c>
      <c r="F354" s="9" t="s">
        <v>1671</v>
      </c>
      <c r="G354" s="5">
        <f t="shared" si="35"/>
        <v>0</v>
      </c>
      <c r="H354" s="5">
        <f t="shared" si="36"/>
        <v>0</v>
      </c>
      <c r="I354" s="5">
        <f t="shared" si="37"/>
        <v>1</v>
      </c>
      <c r="J354" s="5">
        <f t="shared" si="38"/>
        <v>0</v>
      </c>
      <c r="K354" s="5">
        <f t="shared" si="39"/>
        <v>1</v>
      </c>
      <c r="L354" s="5">
        <f t="shared" si="40"/>
        <v>0</v>
      </c>
      <c r="M354" s="5">
        <f t="shared" si="41"/>
        <v>1</v>
      </c>
      <c r="N354" s="5">
        <f t="shared" si="42"/>
        <v>0</v>
      </c>
      <c r="O354" s="5">
        <f t="shared" si="43"/>
        <v>9</v>
      </c>
      <c r="P354" s="5">
        <f t="shared" si="44"/>
        <v>0</v>
      </c>
      <c r="Q354" s="5">
        <f t="shared" si="45"/>
        <v>1</v>
      </c>
      <c r="R354" s="5">
        <f t="shared" si="46"/>
        <v>9</v>
      </c>
      <c r="S354" s="5">
        <f t="shared" si="47"/>
        <v>1</v>
      </c>
      <c r="T354" s="5">
        <f t="shared" si="48"/>
        <v>0</v>
      </c>
      <c r="U354" s="5">
        <f t="shared" si="49"/>
        <v>1</v>
      </c>
      <c r="V354" s="5">
        <f t="shared" si="50"/>
        <v>9</v>
      </c>
      <c r="W354" s="5">
        <f t="shared" si="51"/>
        <v>9</v>
      </c>
      <c r="X354" s="5">
        <f t="shared" si="52"/>
        <v>1</v>
      </c>
      <c r="Y354" s="5">
        <f t="shared" si="53"/>
        <v>0</v>
      </c>
      <c r="Z354" s="5">
        <f t="shared" si="54"/>
        <v>0</v>
      </c>
      <c r="AA354" s="5">
        <f t="shared" si="55"/>
        <v>0</v>
      </c>
      <c r="AB354" s="5">
        <f t="shared" si="56"/>
        <v>9</v>
      </c>
      <c r="AC354" s="5">
        <f t="shared" si="57"/>
        <v>0</v>
      </c>
      <c r="AD354" s="5">
        <f t="shared" si="58"/>
        <v>9</v>
      </c>
      <c r="AE354" s="5">
        <f t="shared" si="59"/>
        <v>1</v>
      </c>
      <c r="AF354" s="5">
        <f t="shared" si="60"/>
        <v>1</v>
      </c>
      <c r="AG354" s="5">
        <f t="shared" si="61"/>
        <v>1</v>
      </c>
      <c r="AH354" s="5">
        <f t="shared" si="62"/>
        <v>1</v>
      </c>
      <c r="AI354" s="5">
        <f t="shared" si="63"/>
        <v>9</v>
      </c>
      <c r="AJ354" s="5">
        <f t="shared" si="64"/>
        <v>0</v>
      </c>
      <c r="AK354" s="5">
        <f t="shared" si="65"/>
        <v>0</v>
      </c>
      <c r="AL354" s="5">
        <f t="shared" si="66"/>
        <v>1</v>
      </c>
      <c r="AM354" s="5">
        <f t="shared" si="67"/>
        <v>0</v>
      </c>
      <c r="AN354" s="5">
        <f t="shared" si="68"/>
        <v>0</v>
      </c>
      <c r="AO354" s="5">
        <f t="shared" si="69"/>
        <v>1</v>
      </c>
    </row>
    <row r="355" spans="1:41" ht="12.75" customHeight="1" x14ac:dyDescent="0.2">
      <c r="A355" s="9">
        <v>2021</v>
      </c>
      <c r="B355" s="9">
        <v>1127925</v>
      </c>
      <c r="C355" s="9" t="s">
        <v>958</v>
      </c>
      <c r="D355" s="9" t="s">
        <v>1028</v>
      </c>
      <c r="E355" s="9" t="s">
        <v>1672</v>
      </c>
      <c r="F355" s="9" t="s">
        <v>1673</v>
      </c>
      <c r="G355" s="5">
        <f t="shared" si="35"/>
        <v>1</v>
      </c>
      <c r="H355" s="5">
        <f t="shared" si="36"/>
        <v>0</v>
      </c>
      <c r="I355" s="5">
        <f t="shared" si="37"/>
        <v>0</v>
      </c>
      <c r="J355" s="5">
        <f t="shared" si="38"/>
        <v>1</v>
      </c>
      <c r="K355" s="5">
        <f t="shared" si="39"/>
        <v>1</v>
      </c>
      <c r="L355" s="5">
        <f t="shared" si="40"/>
        <v>1</v>
      </c>
      <c r="M355" s="5">
        <f t="shared" si="41"/>
        <v>1</v>
      </c>
      <c r="N355" s="5">
        <f t="shared" si="42"/>
        <v>0</v>
      </c>
      <c r="O355" s="5">
        <f t="shared" si="43"/>
        <v>9</v>
      </c>
      <c r="P355" s="5">
        <f t="shared" si="44"/>
        <v>1</v>
      </c>
      <c r="Q355" s="5">
        <f t="shared" si="45"/>
        <v>1</v>
      </c>
      <c r="R355" s="5">
        <f t="shared" si="46"/>
        <v>0</v>
      </c>
      <c r="S355" s="5">
        <f t="shared" si="47"/>
        <v>1</v>
      </c>
      <c r="T355" s="5">
        <f t="shared" si="48"/>
        <v>0</v>
      </c>
      <c r="U355" s="5">
        <f t="shared" si="49"/>
        <v>0</v>
      </c>
      <c r="V355" s="5">
        <f t="shared" si="50"/>
        <v>0</v>
      </c>
      <c r="W355" s="5">
        <f t="shared" si="51"/>
        <v>9</v>
      </c>
      <c r="X355" s="5">
        <f t="shared" si="52"/>
        <v>9</v>
      </c>
      <c r="Y355" s="5">
        <f t="shared" si="53"/>
        <v>1</v>
      </c>
      <c r="Z355" s="5">
        <f t="shared" si="54"/>
        <v>1</v>
      </c>
      <c r="AA355" s="5">
        <f t="shared" si="55"/>
        <v>9</v>
      </c>
      <c r="AB355" s="5">
        <f t="shared" si="56"/>
        <v>1</v>
      </c>
      <c r="AC355" s="5">
        <f t="shared" si="57"/>
        <v>1</v>
      </c>
      <c r="AD355" s="5">
        <f t="shared" si="58"/>
        <v>0</v>
      </c>
      <c r="AE355" s="5">
        <f t="shared" si="59"/>
        <v>1</v>
      </c>
      <c r="AF355" s="5">
        <f t="shared" si="60"/>
        <v>1</v>
      </c>
      <c r="AG355" s="5">
        <f t="shared" si="61"/>
        <v>9</v>
      </c>
      <c r="AH355" s="5">
        <f t="shared" si="62"/>
        <v>0</v>
      </c>
      <c r="AI355" s="5">
        <f t="shared" si="63"/>
        <v>0</v>
      </c>
      <c r="AJ355" s="5">
        <f t="shared" si="64"/>
        <v>0</v>
      </c>
      <c r="AK355" s="5">
        <f t="shared" si="65"/>
        <v>0</v>
      </c>
      <c r="AL355" s="5">
        <f t="shared" si="66"/>
        <v>0</v>
      </c>
      <c r="AM355" s="5">
        <f t="shared" si="67"/>
        <v>8</v>
      </c>
      <c r="AN355" s="5">
        <f t="shared" si="68"/>
        <v>0</v>
      </c>
      <c r="AO355" s="5">
        <f t="shared" si="69"/>
        <v>0</v>
      </c>
    </row>
    <row r="356" spans="1:41" ht="12.75" customHeight="1" x14ac:dyDescent="0.2">
      <c r="A356" s="9">
        <v>2021</v>
      </c>
      <c r="B356" s="9">
        <v>1103909</v>
      </c>
      <c r="C356" s="9" t="s">
        <v>958</v>
      </c>
      <c r="D356" s="9" t="s">
        <v>1061</v>
      </c>
      <c r="E356" s="9" t="s">
        <v>1674</v>
      </c>
      <c r="F356" s="9" t="s">
        <v>1675</v>
      </c>
      <c r="G356" s="5">
        <f t="shared" si="35"/>
        <v>0</v>
      </c>
      <c r="H356" s="5">
        <f t="shared" si="36"/>
        <v>0</v>
      </c>
      <c r="I356" s="5">
        <f t="shared" si="37"/>
        <v>1</v>
      </c>
      <c r="J356" s="5">
        <f t="shared" si="38"/>
        <v>0</v>
      </c>
      <c r="K356" s="5">
        <f t="shared" si="39"/>
        <v>0</v>
      </c>
      <c r="L356" s="5">
        <f t="shared" si="40"/>
        <v>0</v>
      </c>
      <c r="M356" s="5">
        <f t="shared" si="41"/>
        <v>0</v>
      </c>
      <c r="N356" s="5">
        <f t="shared" si="42"/>
        <v>1</v>
      </c>
      <c r="O356" s="5">
        <f t="shared" si="43"/>
        <v>1</v>
      </c>
      <c r="P356" s="5">
        <f t="shared" si="44"/>
        <v>1</v>
      </c>
      <c r="Q356" s="5">
        <f t="shared" si="45"/>
        <v>1</v>
      </c>
      <c r="R356" s="5">
        <f t="shared" si="46"/>
        <v>1</v>
      </c>
      <c r="S356" s="5">
        <f t="shared" si="47"/>
        <v>9</v>
      </c>
      <c r="T356" s="5">
        <f t="shared" si="48"/>
        <v>0</v>
      </c>
      <c r="U356" s="5">
        <f t="shared" si="49"/>
        <v>1</v>
      </c>
      <c r="V356" s="5">
        <f t="shared" si="50"/>
        <v>0</v>
      </c>
      <c r="W356" s="5">
        <f t="shared" si="51"/>
        <v>0</v>
      </c>
      <c r="X356" s="5">
        <f t="shared" si="52"/>
        <v>0</v>
      </c>
      <c r="Y356" s="5">
        <f t="shared" si="53"/>
        <v>9</v>
      </c>
      <c r="Z356" s="5">
        <f t="shared" si="54"/>
        <v>1</v>
      </c>
      <c r="AA356" s="5">
        <f t="shared" si="55"/>
        <v>9</v>
      </c>
      <c r="AB356" s="5">
        <f t="shared" si="56"/>
        <v>9</v>
      </c>
      <c r="AC356" s="5">
        <f t="shared" si="57"/>
        <v>9</v>
      </c>
      <c r="AD356" s="5">
        <f t="shared" si="58"/>
        <v>9</v>
      </c>
      <c r="AE356" s="5">
        <f t="shared" si="59"/>
        <v>0</v>
      </c>
      <c r="AF356" s="5">
        <f t="shared" si="60"/>
        <v>9</v>
      </c>
      <c r="AG356" s="5">
        <f t="shared" si="61"/>
        <v>1</v>
      </c>
      <c r="AH356" s="5">
        <f t="shared" si="62"/>
        <v>1</v>
      </c>
      <c r="AI356" s="5">
        <f t="shared" si="63"/>
        <v>1</v>
      </c>
      <c r="AJ356" s="5">
        <f t="shared" si="64"/>
        <v>0</v>
      </c>
      <c r="AK356" s="5">
        <f t="shared" si="65"/>
        <v>0</v>
      </c>
      <c r="AL356" s="5">
        <f t="shared" si="66"/>
        <v>0</v>
      </c>
      <c r="AM356" s="5">
        <f t="shared" si="67"/>
        <v>1</v>
      </c>
      <c r="AN356" s="5">
        <f t="shared" si="68"/>
        <v>0</v>
      </c>
      <c r="AO356" s="5">
        <f t="shared" si="69"/>
        <v>0</v>
      </c>
    </row>
    <row r="357" spans="1:41" ht="12.75" customHeight="1" x14ac:dyDescent="0.2">
      <c r="A357" s="9">
        <v>2021</v>
      </c>
      <c r="B357" s="9">
        <v>1179970</v>
      </c>
      <c r="C357" s="9" t="s">
        <v>958</v>
      </c>
      <c r="D357" s="9" t="s">
        <v>963</v>
      </c>
      <c r="E357" s="9" t="s">
        <v>1676</v>
      </c>
      <c r="F357" s="9" t="s">
        <v>1677</v>
      </c>
      <c r="G357" s="5">
        <f t="shared" si="35"/>
        <v>0</v>
      </c>
      <c r="H357" s="5">
        <f t="shared" si="36"/>
        <v>1</v>
      </c>
      <c r="I357" s="5">
        <f t="shared" si="37"/>
        <v>1</v>
      </c>
      <c r="J357" s="5">
        <f t="shared" si="38"/>
        <v>0</v>
      </c>
      <c r="K357" s="5">
        <f t="shared" si="39"/>
        <v>1</v>
      </c>
      <c r="L357" s="5">
        <f t="shared" si="40"/>
        <v>1</v>
      </c>
      <c r="M357" s="5">
        <f t="shared" si="41"/>
        <v>1</v>
      </c>
      <c r="N357" s="5">
        <f t="shared" si="42"/>
        <v>0</v>
      </c>
      <c r="O357" s="5">
        <f t="shared" si="43"/>
        <v>0</v>
      </c>
      <c r="P357" s="5">
        <f t="shared" si="44"/>
        <v>1</v>
      </c>
      <c r="Q357" s="5">
        <f t="shared" si="45"/>
        <v>0</v>
      </c>
      <c r="R357" s="5">
        <f t="shared" si="46"/>
        <v>1</v>
      </c>
      <c r="S357" s="5">
        <f t="shared" si="47"/>
        <v>0</v>
      </c>
      <c r="T357" s="5">
        <f t="shared" si="48"/>
        <v>1</v>
      </c>
      <c r="U357" s="5">
        <f t="shared" si="49"/>
        <v>1</v>
      </c>
      <c r="V357" s="5">
        <f t="shared" si="50"/>
        <v>1</v>
      </c>
      <c r="W357" s="5">
        <f t="shared" si="51"/>
        <v>0</v>
      </c>
      <c r="X357" s="5">
        <f t="shared" si="52"/>
        <v>0</v>
      </c>
      <c r="Y357" s="5">
        <f t="shared" si="53"/>
        <v>9</v>
      </c>
      <c r="Z357" s="5">
        <f t="shared" si="54"/>
        <v>1</v>
      </c>
      <c r="AA357" s="5">
        <f t="shared" si="55"/>
        <v>0</v>
      </c>
      <c r="AB357" s="5">
        <f t="shared" si="56"/>
        <v>9</v>
      </c>
      <c r="AC357" s="5">
        <f t="shared" si="57"/>
        <v>0</v>
      </c>
      <c r="AD357" s="5">
        <f t="shared" si="58"/>
        <v>1</v>
      </c>
      <c r="AE357" s="5">
        <f t="shared" si="59"/>
        <v>1</v>
      </c>
      <c r="AF357" s="5">
        <f t="shared" si="60"/>
        <v>1</v>
      </c>
      <c r="AG357" s="5">
        <f t="shared" si="61"/>
        <v>0</v>
      </c>
      <c r="AH357" s="5">
        <f t="shared" si="62"/>
        <v>0</v>
      </c>
      <c r="AI357" s="5">
        <f t="shared" si="63"/>
        <v>0</v>
      </c>
      <c r="AJ357" s="5">
        <f t="shared" si="64"/>
        <v>0</v>
      </c>
      <c r="AK357" s="5">
        <f t="shared" si="65"/>
        <v>0</v>
      </c>
      <c r="AL357" s="5">
        <f t="shared" si="66"/>
        <v>1</v>
      </c>
      <c r="AM357" s="5">
        <f t="shared" si="67"/>
        <v>0</v>
      </c>
      <c r="AN357" s="5">
        <f t="shared" si="68"/>
        <v>0</v>
      </c>
      <c r="AO357" s="5">
        <f t="shared" si="69"/>
        <v>0</v>
      </c>
    </row>
    <row r="358" spans="1:41" ht="12.75" customHeight="1" x14ac:dyDescent="0.2">
      <c r="A358" s="9">
        <v>2021</v>
      </c>
      <c r="B358" s="9">
        <v>1179970</v>
      </c>
      <c r="C358" s="9" t="s">
        <v>958</v>
      </c>
      <c r="D358" s="9" t="s">
        <v>963</v>
      </c>
      <c r="E358" s="9" t="s">
        <v>1678</v>
      </c>
      <c r="F358" s="9" t="s">
        <v>1679</v>
      </c>
      <c r="G358" s="5">
        <f t="shared" si="35"/>
        <v>1</v>
      </c>
      <c r="H358" s="5">
        <f t="shared" si="36"/>
        <v>0</v>
      </c>
      <c r="I358" s="5">
        <f t="shared" si="37"/>
        <v>1</v>
      </c>
      <c r="J358" s="5">
        <f t="shared" si="38"/>
        <v>0</v>
      </c>
      <c r="K358" s="5">
        <f t="shared" si="39"/>
        <v>1</v>
      </c>
      <c r="L358" s="5">
        <f t="shared" si="40"/>
        <v>0</v>
      </c>
      <c r="M358" s="5">
        <f t="shared" si="41"/>
        <v>0</v>
      </c>
      <c r="N358" s="5">
        <f t="shared" si="42"/>
        <v>0</v>
      </c>
      <c r="O358" s="5">
        <f t="shared" si="43"/>
        <v>1</v>
      </c>
      <c r="P358" s="5">
        <f t="shared" si="44"/>
        <v>0</v>
      </c>
      <c r="Q358" s="5">
        <f t="shared" si="45"/>
        <v>0</v>
      </c>
      <c r="R358" s="5">
        <f t="shared" si="46"/>
        <v>1</v>
      </c>
      <c r="S358" s="5">
        <f t="shared" si="47"/>
        <v>0</v>
      </c>
      <c r="T358" s="5">
        <f t="shared" si="48"/>
        <v>1</v>
      </c>
      <c r="U358" s="5">
        <f t="shared" si="49"/>
        <v>1</v>
      </c>
      <c r="V358" s="5">
        <f t="shared" si="50"/>
        <v>1</v>
      </c>
      <c r="W358" s="5">
        <f t="shared" si="51"/>
        <v>0</v>
      </c>
      <c r="X358" s="5">
        <f t="shared" si="52"/>
        <v>0</v>
      </c>
      <c r="Y358" s="5">
        <f t="shared" si="53"/>
        <v>9</v>
      </c>
      <c r="Z358" s="5">
        <f t="shared" si="54"/>
        <v>1</v>
      </c>
      <c r="AA358" s="5">
        <f t="shared" si="55"/>
        <v>0</v>
      </c>
      <c r="AB358" s="5">
        <f t="shared" si="56"/>
        <v>9</v>
      </c>
      <c r="AC358" s="5">
        <f t="shared" si="57"/>
        <v>0</v>
      </c>
      <c r="AD358" s="5">
        <f t="shared" si="58"/>
        <v>1</v>
      </c>
      <c r="AE358" s="5">
        <f t="shared" si="59"/>
        <v>1</v>
      </c>
      <c r="AF358" s="5">
        <f t="shared" si="60"/>
        <v>1</v>
      </c>
      <c r="AG358" s="5">
        <f t="shared" si="61"/>
        <v>0</v>
      </c>
      <c r="AH358" s="5">
        <f t="shared" si="62"/>
        <v>0</v>
      </c>
      <c r="AI358" s="5">
        <f t="shared" si="63"/>
        <v>1</v>
      </c>
      <c r="AJ358" s="5">
        <f t="shared" si="64"/>
        <v>0</v>
      </c>
      <c r="AK358" s="5">
        <f t="shared" si="65"/>
        <v>0</v>
      </c>
      <c r="AL358" s="5">
        <f t="shared" si="66"/>
        <v>1</v>
      </c>
      <c r="AM358" s="5">
        <f t="shared" si="67"/>
        <v>1</v>
      </c>
      <c r="AN358" s="5">
        <f t="shared" si="68"/>
        <v>0</v>
      </c>
      <c r="AO358" s="5">
        <f t="shared" si="69"/>
        <v>0</v>
      </c>
    </row>
    <row r="359" spans="1:41" ht="12.75" customHeight="1" x14ac:dyDescent="0.2">
      <c r="A359" s="9">
        <v>2021</v>
      </c>
      <c r="B359" s="9">
        <v>122845</v>
      </c>
      <c r="C359" s="9" t="s">
        <v>958</v>
      </c>
      <c r="D359" s="9" t="s">
        <v>1028</v>
      </c>
      <c r="E359" s="9" t="s">
        <v>1680</v>
      </c>
      <c r="F359" s="9" t="s">
        <v>1681</v>
      </c>
      <c r="G359" s="5">
        <f t="shared" si="35"/>
        <v>0</v>
      </c>
      <c r="H359" s="5">
        <f t="shared" si="36"/>
        <v>1</v>
      </c>
      <c r="I359" s="5">
        <f t="shared" si="37"/>
        <v>1</v>
      </c>
      <c r="J359" s="5">
        <f t="shared" si="38"/>
        <v>0</v>
      </c>
      <c r="K359" s="5">
        <f t="shared" si="39"/>
        <v>1</v>
      </c>
      <c r="L359" s="5">
        <f t="shared" si="40"/>
        <v>0</v>
      </c>
      <c r="M359" s="5">
        <f t="shared" si="41"/>
        <v>0</v>
      </c>
      <c r="N359" s="5">
        <f t="shared" si="42"/>
        <v>0</v>
      </c>
      <c r="O359" s="5">
        <f t="shared" si="43"/>
        <v>9</v>
      </c>
      <c r="P359" s="5">
        <f t="shared" si="44"/>
        <v>1</v>
      </c>
      <c r="Q359" s="5">
        <f t="shared" si="45"/>
        <v>0</v>
      </c>
      <c r="R359" s="5">
        <f t="shared" si="46"/>
        <v>0</v>
      </c>
      <c r="S359" s="5">
        <f t="shared" si="47"/>
        <v>0</v>
      </c>
      <c r="T359" s="5">
        <f t="shared" si="48"/>
        <v>1</v>
      </c>
      <c r="U359" s="5">
        <f t="shared" si="49"/>
        <v>1</v>
      </c>
      <c r="V359" s="5">
        <f t="shared" si="50"/>
        <v>0</v>
      </c>
      <c r="W359" s="5">
        <f t="shared" si="51"/>
        <v>9</v>
      </c>
      <c r="X359" s="5">
        <f t="shared" si="52"/>
        <v>9</v>
      </c>
      <c r="Y359" s="5">
        <f t="shared" si="53"/>
        <v>1</v>
      </c>
      <c r="Z359" s="5">
        <f t="shared" si="54"/>
        <v>1</v>
      </c>
      <c r="AA359" s="5">
        <f t="shared" si="55"/>
        <v>9</v>
      </c>
      <c r="AB359" s="5">
        <f t="shared" si="56"/>
        <v>0</v>
      </c>
      <c r="AC359" s="5">
        <f t="shared" si="57"/>
        <v>1</v>
      </c>
      <c r="AD359" s="5">
        <f t="shared" si="58"/>
        <v>1</v>
      </c>
      <c r="AE359" s="5">
        <f t="shared" si="59"/>
        <v>1</v>
      </c>
      <c r="AF359" s="5">
        <f t="shared" si="60"/>
        <v>1</v>
      </c>
      <c r="AG359" s="5">
        <f t="shared" si="61"/>
        <v>9</v>
      </c>
      <c r="AH359" s="5">
        <f t="shared" si="62"/>
        <v>0</v>
      </c>
      <c r="AI359" s="5">
        <f t="shared" si="63"/>
        <v>1</v>
      </c>
      <c r="AJ359" s="5">
        <f t="shared" si="64"/>
        <v>0</v>
      </c>
      <c r="AK359" s="5">
        <f t="shared" si="65"/>
        <v>0</v>
      </c>
      <c r="AL359" s="5">
        <f t="shared" si="66"/>
        <v>0</v>
      </c>
      <c r="AM359" s="5">
        <f t="shared" si="67"/>
        <v>8</v>
      </c>
      <c r="AN359" s="5">
        <f t="shared" si="68"/>
        <v>0</v>
      </c>
      <c r="AO359" s="5">
        <f t="shared" si="69"/>
        <v>1</v>
      </c>
    </row>
    <row r="360" spans="1:41" ht="12.75" customHeight="1" x14ac:dyDescent="0.2">
      <c r="A360" s="9">
        <v>2021</v>
      </c>
      <c r="B360" s="9">
        <v>123336</v>
      </c>
      <c r="C360" s="9" t="s">
        <v>958</v>
      </c>
      <c r="D360" s="9" t="s">
        <v>962</v>
      </c>
      <c r="E360" s="9" t="s">
        <v>1045</v>
      </c>
      <c r="F360" s="9" t="s">
        <v>1682</v>
      </c>
      <c r="G360" s="5">
        <f t="shared" si="35"/>
        <v>0</v>
      </c>
      <c r="H360" s="5">
        <f t="shared" si="36"/>
        <v>0</v>
      </c>
      <c r="I360" s="5">
        <f t="shared" si="37"/>
        <v>1</v>
      </c>
      <c r="J360" s="5">
        <f t="shared" si="38"/>
        <v>0</v>
      </c>
      <c r="K360" s="5">
        <f t="shared" si="39"/>
        <v>1</v>
      </c>
      <c r="L360" s="5">
        <f t="shared" si="40"/>
        <v>1</v>
      </c>
      <c r="M360" s="5">
        <f t="shared" si="41"/>
        <v>1</v>
      </c>
      <c r="N360" s="5">
        <f t="shared" si="42"/>
        <v>0</v>
      </c>
      <c r="O360" s="5">
        <f t="shared" si="43"/>
        <v>0</v>
      </c>
      <c r="P360" s="5">
        <f t="shared" si="44"/>
        <v>1</v>
      </c>
      <c r="Q360" s="5">
        <f t="shared" si="45"/>
        <v>0</v>
      </c>
      <c r="R360" s="5">
        <f t="shared" si="46"/>
        <v>9</v>
      </c>
      <c r="S360" s="5">
        <f t="shared" si="47"/>
        <v>1</v>
      </c>
      <c r="T360" s="5">
        <f t="shared" si="48"/>
        <v>0</v>
      </c>
      <c r="U360" s="5">
        <f t="shared" si="49"/>
        <v>0</v>
      </c>
      <c r="V360" s="5">
        <f t="shared" si="50"/>
        <v>0</v>
      </c>
      <c r="W360" s="5">
        <f t="shared" si="51"/>
        <v>9</v>
      </c>
      <c r="X360" s="5">
        <f t="shared" si="52"/>
        <v>0</v>
      </c>
      <c r="Y360" s="5">
        <f t="shared" si="53"/>
        <v>0</v>
      </c>
      <c r="Z360" s="5">
        <f t="shared" si="54"/>
        <v>0</v>
      </c>
      <c r="AA360" s="5">
        <f t="shared" si="55"/>
        <v>9</v>
      </c>
      <c r="AB360" s="5">
        <f t="shared" si="56"/>
        <v>0</v>
      </c>
      <c r="AC360" s="5">
        <f t="shared" si="57"/>
        <v>1</v>
      </c>
      <c r="AD360" s="5">
        <f t="shared" si="58"/>
        <v>0</v>
      </c>
      <c r="AE360" s="5">
        <f t="shared" si="59"/>
        <v>9</v>
      </c>
      <c r="AF360" s="5">
        <f t="shared" si="60"/>
        <v>9</v>
      </c>
      <c r="AG360" s="5">
        <f t="shared" si="61"/>
        <v>0</v>
      </c>
      <c r="AH360" s="5">
        <f t="shared" si="62"/>
        <v>1</v>
      </c>
      <c r="AI360" s="5">
        <f t="shared" si="63"/>
        <v>0</v>
      </c>
      <c r="AJ360" s="5">
        <f t="shared" si="64"/>
        <v>1</v>
      </c>
      <c r="AK360" s="5">
        <f t="shared" si="65"/>
        <v>1</v>
      </c>
      <c r="AL360" s="5">
        <f t="shared" si="66"/>
        <v>1</v>
      </c>
      <c r="AM360" s="5">
        <f t="shared" si="67"/>
        <v>1</v>
      </c>
      <c r="AN360" s="5">
        <f t="shared" si="68"/>
        <v>1</v>
      </c>
      <c r="AO360" s="5">
        <f t="shared" si="69"/>
        <v>1</v>
      </c>
    </row>
    <row r="361" spans="1:41" ht="12.75" customHeight="1" x14ac:dyDescent="0.2">
      <c r="A361" s="9">
        <v>2021</v>
      </c>
      <c r="B361" s="9">
        <v>1127925</v>
      </c>
      <c r="C361" s="9" t="s">
        <v>958</v>
      </c>
      <c r="D361" s="9" t="s">
        <v>1028</v>
      </c>
      <c r="E361" s="9" t="s">
        <v>1683</v>
      </c>
      <c r="F361" s="9" t="s">
        <v>1684</v>
      </c>
      <c r="G361" s="5">
        <f t="shared" si="35"/>
        <v>0</v>
      </c>
      <c r="H361" s="5">
        <f t="shared" si="36"/>
        <v>0</v>
      </c>
      <c r="I361" s="5">
        <f t="shared" si="37"/>
        <v>0</v>
      </c>
      <c r="J361" s="5">
        <f t="shared" si="38"/>
        <v>0</v>
      </c>
      <c r="K361" s="5">
        <f t="shared" si="39"/>
        <v>0</v>
      </c>
      <c r="L361" s="5">
        <f t="shared" si="40"/>
        <v>0</v>
      </c>
      <c r="M361" s="5">
        <f t="shared" si="41"/>
        <v>1</v>
      </c>
      <c r="N361" s="5">
        <f t="shared" si="42"/>
        <v>0</v>
      </c>
      <c r="O361" s="5">
        <f t="shared" si="43"/>
        <v>9</v>
      </c>
      <c r="P361" s="5">
        <f t="shared" si="44"/>
        <v>0</v>
      </c>
      <c r="Q361" s="5">
        <f t="shared" si="45"/>
        <v>1</v>
      </c>
      <c r="R361" s="5">
        <f t="shared" si="46"/>
        <v>0</v>
      </c>
      <c r="S361" s="5">
        <f t="shared" si="47"/>
        <v>1</v>
      </c>
      <c r="T361" s="5">
        <f t="shared" si="48"/>
        <v>1</v>
      </c>
      <c r="U361" s="5">
        <f t="shared" si="49"/>
        <v>1</v>
      </c>
      <c r="V361" s="5">
        <f t="shared" si="50"/>
        <v>0</v>
      </c>
      <c r="W361" s="5">
        <f t="shared" si="51"/>
        <v>9</v>
      </c>
      <c r="X361" s="5">
        <f t="shared" si="52"/>
        <v>9</v>
      </c>
      <c r="Y361" s="5">
        <f t="shared" si="53"/>
        <v>1</v>
      </c>
      <c r="Z361" s="5">
        <f t="shared" si="54"/>
        <v>0</v>
      </c>
      <c r="AA361" s="5">
        <f t="shared" si="55"/>
        <v>9</v>
      </c>
      <c r="AB361" s="5">
        <f t="shared" si="56"/>
        <v>1</v>
      </c>
      <c r="AC361" s="5">
        <f t="shared" si="57"/>
        <v>1</v>
      </c>
      <c r="AD361" s="5">
        <f t="shared" si="58"/>
        <v>0</v>
      </c>
      <c r="AE361" s="5">
        <f t="shared" si="59"/>
        <v>1</v>
      </c>
      <c r="AF361" s="5">
        <f t="shared" si="60"/>
        <v>0</v>
      </c>
      <c r="AG361" s="5">
        <f t="shared" si="61"/>
        <v>9</v>
      </c>
      <c r="AH361" s="5">
        <f t="shared" si="62"/>
        <v>1</v>
      </c>
      <c r="AI361" s="5">
        <f t="shared" si="63"/>
        <v>0</v>
      </c>
      <c r="AJ361" s="5">
        <f t="shared" si="64"/>
        <v>0</v>
      </c>
      <c r="AK361" s="5">
        <f t="shared" si="65"/>
        <v>0</v>
      </c>
      <c r="AL361" s="5">
        <f t="shared" si="66"/>
        <v>1</v>
      </c>
      <c r="AM361" s="5">
        <f t="shared" si="67"/>
        <v>8</v>
      </c>
      <c r="AN361" s="5">
        <f t="shared" si="68"/>
        <v>0</v>
      </c>
      <c r="AO361" s="5">
        <f t="shared" si="69"/>
        <v>1</v>
      </c>
    </row>
    <row r="362" spans="1:41" ht="12.75" customHeight="1" x14ac:dyDescent="0.2">
      <c r="A362" s="9">
        <v>2021</v>
      </c>
      <c r="B362" s="9">
        <v>1179970</v>
      </c>
      <c r="C362" s="9" t="s">
        <v>958</v>
      </c>
      <c r="D362" s="9" t="s">
        <v>963</v>
      </c>
      <c r="E362" s="9" t="s">
        <v>1685</v>
      </c>
      <c r="F362" s="9" t="s">
        <v>1686</v>
      </c>
      <c r="G362" s="5">
        <f t="shared" si="35"/>
        <v>0</v>
      </c>
      <c r="H362" s="5">
        <f t="shared" si="36"/>
        <v>0</v>
      </c>
      <c r="I362" s="5">
        <f t="shared" si="37"/>
        <v>0</v>
      </c>
      <c r="J362" s="5">
        <f t="shared" si="38"/>
        <v>0</v>
      </c>
      <c r="K362" s="5">
        <f t="shared" si="39"/>
        <v>1</v>
      </c>
      <c r="L362" s="5">
        <f t="shared" si="40"/>
        <v>0</v>
      </c>
      <c r="M362" s="5">
        <f t="shared" si="41"/>
        <v>1</v>
      </c>
      <c r="N362" s="5">
        <f t="shared" si="42"/>
        <v>0</v>
      </c>
      <c r="O362" s="5">
        <f t="shared" si="43"/>
        <v>1</v>
      </c>
      <c r="P362" s="5">
        <f t="shared" si="44"/>
        <v>1</v>
      </c>
      <c r="Q362" s="5">
        <f t="shared" si="45"/>
        <v>0</v>
      </c>
      <c r="R362" s="5">
        <f t="shared" si="46"/>
        <v>1</v>
      </c>
      <c r="S362" s="5">
        <f t="shared" si="47"/>
        <v>0</v>
      </c>
      <c r="T362" s="5">
        <f t="shared" si="48"/>
        <v>0</v>
      </c>
      <c r="U362" s="5">
        <f t="shared" si="49"/>
        <v>1</v>
      </c>
      <c r="V362" s="5">
        <f t="shared" si="50"/>
        <v>1</v>
      </c>
      <c r="W362" s="5">
        <f t="shared" si="51"/>
        <v>1</v>
      </c>
      <c r="X362" s="5">
        <f t="shared" si="52"/>
        <v>1</v>
      </c>
      <c r="Y362" s="5">
        <f t="shared" si="53"/>
        <v>9</v>
      </c>
      <c r="Z362" s="5">
        <f t="shared" si="54"/>
        <v>0</v>
      </c>
      <c r="AA362" s="5">
        <f t="shared" si="55"/>
        <v>0</v>
      </c>
      <c r="AB362" s="5">
        <f t="shared" si="56"/>
        <v>9</v>
      </c>
      <c r="AC362" s="5">
        <f t="shared" si="57"/>
        <v>0</v>
      </c>
      <c r="AD362" s="5">
        <f t="shared" si="58"/>
        <v>0</v>
      </c>
      <c r="AE362" s="5">
        <f t="shared" si="59"/>
        <v>0</v>
      </c>
      <c r="AF362" s="5">
        <f t="shared" si="60"/>
        <v>0</v>
      </c>
      <c r="AG362" s="5">
        <f t="shared" si="61"/>
        <v>1</v>
      </c>
      <c r="AH362" s="5">
        <f t="shared" si="62"/>
        <v>1</v>
      </c>
      <c r="AI362" s="5">
        <f t="shared" si="63"/>
        <v>0</v>
      </c>
      <c r="AJ362" s="5">
        <f t="shared" si="64"/>
        <v>0</v>
      </c>
      <c r="AK362" s="5">
        <f t="shared" si="65"/>
        <v>0</v>
      </c>
      <c r="AL362" s="5">
        <f t="shared" si="66"/>
        <v>1</v>
      </c>
      <c r="AM362" s="5">
        <f t="shared" si="67"/>
        <v>1</v>
      </c>
      <c r="AN362" s="5">
        <f t="shared" si="68"/>
        <v>1</v>
      </c>
      <c r="AO362" s="5">
        <f t="shared" si="69"/>
        <v>0</v>
      </c>
    </row>
    <row r="363" spans="1:41" ht="12.75" customHeight="1" x14ac:dyDescent="0.2">
      <c r="A363" s="9">
        <v>2021</v>
      </c>
      <c r="B363" s="9">
        <v>1127925</v>
      </c>
      <c r="C363" s="9" t="s">
        <v>958</v>
      </c>
      <c r="D363" s="9" t="s">
        <v>1028</v>
      </c>
      <c r="E363" s="9" t="s">
        <v>1687</v>
      </c>
      <c r="F363" s="9" t="s">
        <v>1688</v>
      </c>
      <c r="G363" s="5">
        <f t="shared" si="35"/>
        <v>1</v>
      </c>
      <c r="H363" s="5">
        <f t="shared" si="36"/>
        <v>0</v>
      </c>
      <c r="I363" s="5">
        <f t="shared" si="37"/>
        <v>0</v>
      </c>
      <c r="J363" s="5">
        <f t="shared" si="38"/>
        <v>1</v>
      </c>
      <c r="K363" s="5">
        <f t="shared" si="39"/>
        <v>0</v>
      </c>
      <c r="L363" s="5">
        <f t="shared" si="40"/>
        <v>1</v>
      </c>
      <c r="M363" s="5">
        <f t="shared" si="41"/>
        <v>1</v>
      </c>
      <c r="N363" s="5">
        <f t="shared" si="42"/>
        <v>1</v>
      </c>
      <c r="O363" s="5">
        <f t="shared" si="43"/>
        <v>9</v>
      </c>
      <c r="P363" s="5">
        <f t="shared" si="44"/>
        <v>0</v>
      </c>
      <c r="Q363" s="5">
        <f t="shared" si="45"/>
        <v>1</v>
      </c>
      <c r="R363" s="5">
        <f t="shared" si="46"/>
        <v>0</v>
      </c>
      <c r="S363" s="5">
        <f t="shared" si="47"/>
        <v>1</v>
      </c>
      <c r="T363" s="5">
        <f t="shared" si="48"/>
        <v>1</v>
      </c>
      <c r="U363" s="5">
        <f t="shared" si="49"/>
        <v>0</v>
      </c>
      <c r="V363" s="5">
        <f t="shared" si="50"/>
        <v>0</v>
      </c>
      <c r="W363" s="5">
        <f t="shared" si="51"/>
        <v>9</v>
      </c>
      <c r="X363" s="5">
        <f t="shared" si="52"/>
        <v>9</v>
      </c>
      <c r="Y363" s="5">
        <f t="shared" si="53"/>
        <v>0</v>
      </c>
      <c r="Z363" s="5">
        <f t="shared" si="54"/>
        <v>1</v>
      </c>
      <c r="AA363" s="5">
        <f t="shared" si="55"/>
        <v>9</v>
      </c>
      <c r="AB363" s="5">
        <f t="shared" si="56"/>
        <v>1</v>
      </c>
      <c r="AC363" s="5">
        <f t="shared" si="57"/>
        <v>1</v>
      </c>
      <c r="AD363" s="5">
        <f t="shared" si="58"/>
        <v>0</v>
      </c>
      <c r="AE363" s="5">
        <f t="shared" si="59"/>
        <v>1</v>
      </c>
      <c r="AF363" s="5">
        <f t="shared" si="60"/>
        <v>0</v>
      </c>
      <c r="AG363" s="5">
        <f t="shared" si="61"/>
        <v>9</v>
      </c>
      <c r="AH363" s="5">
        <f t="shared" si="62"/>
        <v>0</v>
      </c>
      <c r="AI363" s="5">
        <f t="shared" si="63"/>
        <v>1</v>
      </c>
      <c r="AJ363" s="5">
        <f t="shared" si="64"/>
        <v>0</v>
      </c>
      <c r="AK363" s="5">
        <f t="shared" si="65"/>
        <v>0</v>
      </c>
      <c r="AL363" s="5">
        <f t="shared" si="66"/>
        <v>0</v>
      </c>
      <c r="AM363" s="5">
        <f t="shared" si="67"/>
        <v>8</v>
      </c>
      <c r="AN363" s="5">
        <f t="shared" si="68"/>
        <v>0</v>
      </c>
      <c r="AO363" s="5">
        <f t="shared" si="69"/>
        <v>0</v>
      </c>
    </row>
    <row r="364" spans="1:41" ht="12.75" customHeight="1" x14ac:dyDescent="0.2">
      <c r="A364" s="9">
        <v>2021</v>
      </c>
      <c r="B364" s="9">
        <v>1308687</v>
      </c>
      <c r="C364" s="9" t="s">
        <v>958</v>
      </c>
      <c r="D364" s="9" t="s">
        <v>977</v>
      </c>
      <c r="E364" s="9" t="s">
        <v>1689</v>
      </c>
      <c r="F364" s="9" t="s">
        <v>1690</v>
      </c>
      <c r="G364" s="5">
        <f t="shared" si="35"/>
        <v>1</v>
      </c>
      <c r="H364" s="5">
        <f t="shared" si="36"/>
        <v>1</v>
      </c>
      <c r="I364" s="5">
        <f t="shared" si="37"/>
        <v>1</v>
      </c>
      <c r="J364" s="5">
        <f t="shared" si="38"/>
        <v>0</v>
      </c>
      <c r="K364" s="5">
        <f t="shared" si="39"/>
        <v>0</v>
      </c>
      <c r="L364" s="5">
        <f t="shared" si="40"/>
        <v>0</v>
      </c>
      <c r="M364" s="5">
        <f t="shared" si="41"/>
        <v>0</v>
      </c>
      <c r="N364" s="5">
        <f t="shared" si="42"/>
        <v>0</v>
      </c>
      <c r="O364" s="5">
        <f t="shared" si="43"/>
        <v>9</v>
      </c>
      <c r="P364" s="5">
        <f t="shared" si="44"/>
        <v>0</v>
      </c>
      <c r="Q364" s="5">
        <f t="shared" si="45"/>
        <v>1</v>
      </c>
      <c r="R364" s="5">
        <f t="shared" si="46"/>
        <v>9</v>
      </c>
      <c r="S364" s="5">
        <f t="shared" si="47"/>
        <v>0</v>
      </c>
      <c r="T364" s="5">
        <f t="shared" si="48"/>
        <v>0</v>
      </c>
      <c r="U364" s="5">
        <f t="shared" si="49"/>
        <v>1</v>
      </c>
      <c r="V364" s="5">
        <f t="shared" si="50"/>
        <v>9</v>
      </c>
      <c r="W364" s="5">
        <f t="shared" si="51"/>
        <v>9</v>
      </c>
      <c r="X364" s="5">
        <f t="shared" si="52"/>
        <v>1</v>
      </c>
      <c r="Y364" s="5">
        <f t="shared" si="53"/>
        <v>1</v>
      </c>
      <c r="Z364" s="5">
        <f t="shared" si="54"/>
        <v>0</v>
      </c>
      <c r="AA364" s="5">
        <f t="shared" si="55"/>
        <v>1</v>
      </c>
      <c r="AB364" s="5">
        <f t="shared" si="56"/>
        <v>9</v>
      </c>
      <c r="AC364" s="5">
        <f t="shared" si="57"/>
        <v>1</v>
      </c>
      <c r="AD364" s="5">
        <f t="shared" si="58"/>
        <v>9</v>
      </c>
      <c r="AE364" s="5">
        <f t="shared" si="59"/>
        <v>0</v>
      </c>
      <c r="AF364" s="5">
        <f t="shared" si="60"/>
        <v>1</v>
      </c>
      <c r="AG364" s="5">
        <f t="shared" si="61"/>
        <v>0</v>
      </c>
      <c r="AH364" s="5">
        <f t="shared" si="62"/>
        <v>1</v>
      </c>
      <c r="AI364" s="5">
        <f t="shared" si="63"/>
        <v>9</v>
      </c>
      <c r="AJ364" s="5">
        <f t="shared" si="64"/>
        <v>1</v>
      </c>
      <c r="AK364" s="5">
        <f t="shared" si="65"/>
        <v>0</v>
      </c>
      <c r="AL364" s="5">
        <f t="shared" si="66"/>
        <v>1</v>
      </c>
      <c r="AM364" s="5">
        <f t="shared" si="67"/>
        <v>1</v>
      </c>
      <c r="AN364" s="5">
        <f t="shared" si="68"/>
        <v>0</v>
      </c>
      <c r="AO364" s="5">
        <f t="shared" si="69"/>
        <v>0</v>
      </c>
    </row>
    <row r="365" spans="1:41" ht="12.75" customHeight="1" x14ac:dyDescent="0.2">
      <c r="A365" s="9">
        <v>2021</v>
      </c>
      <c r="B365" s="9">
        <v>122845</v>
      </c>
      <c r="C365" s="9" t="s">
        <v>958</v>
      </c>
      <c r="D365" s="9" t="s">
        <v>1028</v>
      </c>
      <c r="E365" s="9" t="s">
        <v>1668</v>
      </c>
      <c r="F365" s="9" t="s">
        <v>1691</v>
      </c>
      <c r="G365" s="5">
        <f t="shared" si="35"/>
        <v>0</v>
      </c>
      <c r="H365" s="5">
        <f t="shared" si="36"/>
        <v>0</v>
      </c>
      <c r="I365" s="5">
        <f t="shared" si="37"/>
        <v>0</v>
      </c>
      <c r="J365" s="5">
        <f t="shared" si="38"/>
        <v>1</v>
      </c>
      <c r="K365" s="5">
        <f t="shared" si="39"/>
        <v>1</v>
      </c>
      <c r="L365" s="5">
        <f t="shared" si="40"/>
        <v>1</v>
      </c>
      <c r="M365" s="5">
        <f t="shared" si="41"/>
        <v>1</v>
      </c>
      <c r="N365" s="5">
        <f t="shared" si="42"/>
        <v>0</v>
      </c>
      <c r="O365" s="5">
        <f t="shared" si="43"/>
        <v>9</v>
      </c>
      <c r="P365" s="5">
        <f t="shared" si="44"/>
        <v>0</v>
      </c>
      <c r="Q365" s="5">
        <f t="shared" si="45"/>
        <v>1</v>
      </c>
      <c r="R365" s="5">
        <f t="shared" si="46"/>
        <v>0</v>
      </c>
      <c r="S365" s="5">
        <f t="shared" si="47"/>
        <v>1</v>
      </c>
      <c r="T365" s="5">
        <f t="shared" si="48"/>
        <v>1</v>
      </c>
      <c r="U365" s="5">
        <f t="shared" si="49"/>
        <v>1</v>
      </c>
      <c r="V365" s="5">
        <f t="shared" si="50"/>
        <v>1</v>
      </c>
      <c r="W365" s="5">
        <f t="shared" si="51"/>
        <v>9</v>
      </c>
      <c r="X365" s="5">
        <f t="shared" si="52"/>
        <v>9</v>
      </c>
      <c r="Y365" s="5">
        <f t="shared" si="53"/>
        <v>1</v>
      </c>
      <c r="Z365" s="5">
        <f t="shared" si="54"/>
        <v>0</v>
      </c>
      <c r="AA365" s="5">
        <f t="shared" si="55"/>
        <v>9</v>
      </c>
      <c r="AB365" s="5">
        <f t="shared" si="56"/>
        <v>0</v>
      </c>
      <c r="AC365" s="5">
        <f t="shared" si="57"/>
        <v>1</v>
      </c>
      <c r="AD365" s="5">
        <f t="shared" si="58"/>
        <v>1</v>
      </c>
      <c r="AE365" s="5">
        <f t="shared" si="59"/>
        <v>1</v>
      </c>
      <c r="AF365" s="5">
        <f t="shared" si="60"/>
        <v>0</v>
      </c>
      <c r="AG365" s="5">
        <f t="shared" si="61"/>
        <v>9</v>
      </c>
      <c r="AH365" s="5">
        <f t="shared" si="62"/>
        <v>1</v>
      </c>
      <c r="AI365" s="5">
        <f t="shared" si="63"/>
        <v>0</v>
      </c>
      <c r="AJ365" s="5">
        <f t="shared" si="64"/>
        <v>0</v>
      </c>
      <c r="AK365" s="5">
        <f t="shared" si="65"/>
        <v>0</v>
      </c>
      <c r="AL365" s="5">
        <f t="shared" si="66"/>
        <v>0</v>
      </c>
      <c r="AM365" s="5">
        <f t="shared" si="67"/>
        <v>8</v>
      </c>
      <c r="AN365" s="5">
        <f t="shared" si="68"/>
        <v>0</v>
      </c>
      <c r="AO365" s="5">
        <f t="shared" si="69"/>
        <v>0</v>
      </c>
    </row>
    <row r="366" spans="1:41" ht="12.75" customHeight="1" x14ac:dyDescent="0.2">
      <c r="A366" s="9">
        <v>2021</v>
      </c>
      <c r="B366" s="9">
        <v>1103692</v>
      </c>
      <c r="C366" s="9" t="s">
        <v>958</v>
      </c>
      <c r="D366" s="9" t="s">
        <v>1061</v>
      </c>
      <c r="E366" s="9" t="s">
        <v>1692</v>
      </c>
      <c r="F366" s="9" t="s">
        <v>1693</v>
      </c>
      <c r="G366" s="5">
        <f t="shared" si="35"/>
        <v>1</v>
      </c>
      <c r="H366" s="5">
        <f t="shared" si="36"/>
        <v>0</v>
      </c>
      <c r="I366" s="5">
        <f t="shared" si="37"/>
        <v>0</v>
      </c>
      <c r="J366" s="5">
        <f t="shared" si="38"/>
        <v>1</v>
      </c>
      <c r="K366" s="5">
        <f t="shared" si="39"/>
        <v>0</v>
      </c>
      <c r="L366" s="5">
        <f t="shared" si="40"/>
        <v>0</v>
      </c>
      <c r="M366" s="5">
        <f t="shared" si="41"/>
        <v>1</v>
      </c>
      <c r="N366" s="5">
        <f t="shared" si="42"/>
        <v>0</v>
      </c>
      <c r="O366" s="5">
        <f t="shared" si="43"/>
        <v>0</v>
      </c>
      <c r="P366" s="5">
        <f t="shared" si="44"/>
        <v>0</v>
      </c>
      <c r="Q366" s="5">
        <f t="shared" si="45"/>
        <v>1</v>
      </c>
      <c r="R366" s="5">
        <f t="shared" si="46"/>
        <v>0</v>
      </c>
      <c r="S366" s="5">
        <f t="shared" si="47"/>
        <v>9</v>
      </c>
      <c r="T366" s="5">
        <f t="shared" si="48"/>
        <v>1</v>
      </c>
      <c r="U366" s="5">
        <f t="shared" si="49"/>
        <v>0</v>
      </c>
      <c r="V366" s="5">
        <f t="shared" si="50"/>
        <v>0</v>
      </c>
      <c r="W366" s="5">
        <f t="shared" si="51"/>
        <v>1</v>
      </c>
      <c r="X366" s="5">
        <f t="shared" si="52"/>
        <v>0</v>
      </c>
      <c r="Y366" s="5">
        <f t="shared" si="53"/>
        <v>9</v>
      </c>
      <c r="Z366" s="5">
        <f t="shared" si="54"/>
        <v>1</v>
      </c>
      <c r="AA366" s="5">
        <f t="shared" si="55"/>
        <v>9</v>
      </c>
      <c r="AB366" s="5">
        <f t="shared" si="56"/>
        <v>9</v>
      </c>
      <c r="AC366" s="5">
        <f t="shared" si="57"/>
        <v>9</v>
      </c>
      <c r="AD366" s="5">
        <f t="shared" si="58"/>
        <v>9</v>
      </c>
      <c r="AE366" s="5">
        <f t="shared" si="59"/>
        <v>1</v>
      </c>
      <c r="AF366" s="5">
        <f t="shared" si="60"/>
        <v>9</v>
      </c>
      <c r="AG366" s="5">
        <f t="shared" si="61"/>
        <v>1</v>
      </c>
      <c r="AH366" s="5">
        <f t="shared" si="62"/>
        <v>1</v>
      </c>
      <c r="AI366" s="5">
        <f t="shared" si="63"/>
        <v>1</v>
      </c>
      <c r="AJ366" s="5">
        <f t="shared" si="64"/>
        <v>1</v>
      </c>
      <c r="AK366" s="5">
        <f t="shared" si="65"/>
        <v>0</v>
      </c>
      <c r="AL366" s="5">
        <f t="shared" si="66"/>
        <v>1</v>
      </c>
      <c r="AM366" s="5">
        <f t="shared" si="67"/>
        <v>0</v>
      </c>
      <c r="AN366" s="5">
        <f t="shared" si="68"/>
        <v>0</v>
      </c>
      <c r="AO366" s="5">
        <f t="shared" si="69"/>
        <v>0</v>
      </c>
    </row>
    <row r="367" spans="1:41" ht="12.75" customHeight="1" x14ac:dyDescent="0.2">
      <c r="A367" s="9">
        <v>2021</v>
      </c>
      <c r="B367" s="9">
        <v>1127926</v>
      </c>
      <c r="C367" s="9" t="s">
        <v>958</v>
      </c>
      <c r="D367" s="9" t="s">
        <v>963</v>
      </c>
      <c r="E367" s="9" t="s">
        <v>1694</v>
      </c>
      <c r="F367" s="9" t="s">
        <v>1695</v>
      </c>
      <c r="G367" s="5">
        <f t="shared" si="35"/>
        <v>0</v>
      </c>
      <c r="H367" s="5">
        <f t="shared" si="36"/>
        <v>0</v>
      </c>
      <c r="I367" s="5">
        <f t="shared" si="37"/>
        <v>0</v>
      </c>
      <c r="J367" s="5" t="str">
        <f t="shared" si="38"/>
        <v>B</v>
      </c>
      <c r="K367" s="5">
        <f t="shared" si="39"/>
        <v>1</v>
      </c>
      <c r="L367" s="5">
        <f t="shared" si="40"/>
        <v>0</v>
      </c>
      <c r="M367" s="5">
        <f t="shared" si="41"/>
        <v>1</v>
      </c>
      <c r="N367" s="5">
        <f t="shared" si="42"/>
        <v>0</v>
      </c>
      <c r="O367" s="5">
        <f t="shared" si="43"/>
        <v>0</v>
      </c>
      <c r="P367" s="5">
        <f t="shared" si="44"/>
        <v>1</v>
      </c>
      <c r="Q367" s="5">
        <f t="shared" si="45"/>
        <v>0</v>
      </c>
      <c r="R367" s="5">
        <f t="shared" si="46"/>
        <v>1</v>
      </c>
      <c r="S367" s="5">
        <f t="shared" si="47"/>
        <v>1</v>
      </c>
      <c r="T367" s="5">
        <f t="shared" si="48"/>
        <v>0</v>
      </c>
      <c r="U367" s="5">
        <f t="shared" si="49"/>
        <v>1</v>
      </c>
      <c r="V367" s="5">
        <f t="shared" si="50"/>
        <v>1</v>
      </c>
      <c r="W367" s="5">
        <f t="shared" si="51"/>
        <v>0</v>
      </c>
      <c r="X367" s="5">
        <f t="shared" si="52"/>
        <v>1</v>
      </c>
      <c r="Y367" s="5">
        <f t="shared" si="53"/>
        <v>9</v>
      </c>
      <c r="Z367" s="5">
        <f t="shared" si="54"/>
        <v>1</v>
      </c>
      <c r="AA367" s="5">
        <f t="shared" si="55"/>
        <v>1</v>
      </c>
      <c r="AB367" s="5">
        <f t="shared" si="56"/>
        <v>9</v>
      </c>
      <c r="AC367" s="5">
        <f t="shared" si="57"/>
        <v>0</v>
      </c>
      <c r="AD367" s="5">
        <f t="shared" si="58"/>
        <v>0</v>
      </c>
      <c r="AE367" s="5">
        <f t="shared" si="59"/>
        <v>1</v>
      </c>
      <c r="AF367" s="5">
        <f t="shared" si="60"/>
        <v>0</v>
      </c>
      <c r="AG367" s="5">
        <f t="shared" si="61"/>
        <v>1</v>
      </c>
      <c r="AH367" s="5">
        <f t="shared" si="62"/>
        <v>1</v>
      </c>
      <c r="AI367" s="5">
        <f t="shared" si="63"/>
        <v>1</v>
      </c>
      <c r="AJ367" s="5">
        <f t="shared" si="64"/>
        <v>0</v>
      </c>
      <c r="AK367" s="5">
        <f t="shared" si="65"/>
        <v>0</v>
      </c>
      <c r="AL367" s="5">
        <f t="shared" si="66"/>
        <v>0</v>
      </c>
      <c r="AM367" s="5">
        <f t="shared" si="67"/>
        <v>1</v>
      </c>
      <c r="AN367" s="5">
        <f t="shared" si="68"/>
        <v>1</v>
      </c>
      <c r="AO367" s="5">
        <f t="shared" si="69"/>
        <v>0</v>
      </c>
    </row>
    <row r="368" spans="1:41" ht="12.75" customHeight="1" x14ac:dyDescent="0.2">
      <c r="A368" s="9">
        <v>2021</v>
      </c>
      <c r="B368" s="9">
        <v>1179970</v>
      </c>
      <c r="C368" s="9" t="s">
        <v>958</v>
      </c>
      <c r="D368" s="9" t="s">
        <v>963</v>
      </c>
      <c r="E368" s="9" t="s">
        <v>1696</v>
      </c>
      <c r="F368" s="9" t="s">
        <v>1697</v>
      </c>
      <c r="G368" s="5">
        <f t="shared" si="35"/>
        <v>0</v>
      </c>
      <c r="H368" s="5">
        <f t="shared" si="36"/>
        <v>0</v>
      </c>
      <c r="I368" s="5">
        <f t="shared" si="37"/>
        <v>1</v>
      </c>
      <c r="J368" s="5">
        <f t="shared" si="38"/>
        <v>0</v>
      </c>
      <c r="K368" s="5">
        <f t="shared" si="39"/>
        <v>1</v>
      </c>
      <c r="L368" s="5">
        <f t="shared" si="40"/>
        <v>1</v>
      </c>
      <c r="M368" s="5">
        <f t="shared" si="41"/>
        <v>0</v>
      </c>
      <c r="N368" s="5">
        <f t="shared" si="42"/>
        <v>0</v>
      </c>
      <c r="O368" s="5">
        <f t="shared" si="43"/>
        <v>1</v>
      </c>
      <c r="P368" s="5">
        <f t="shared" si="44"/>
        <v>0</v>
      </c>
      <c r="Q368" s="5">
        <f t="shared" si="45"/>
        <v>0</v>
      </c>
      <c r="R368" s="5">
        <f t="shared" si="46"/>
        <v>1</v>
      </c>
      <c r="S368" s="5">
        <f t="shared" si="47"/>
        <v>1</v>
      </c>
      <c r="T368" s="5">
        <f t="shared" si="48"/>
        <v>0</v>
      </c>
      <c r="U368" s="5">
        <f t="shared" si="49"/>
        <v>0</v>
      </c>
      <c r="V368" s="5">
        <f t="shared" si="50"/>
        <v>0</v>
      </c>
      <c r="W368" s="5">
        <f t="shared" si="51"/>
        <v>1</v>
      </c>
      <c r="X368" s="5">
        <f t="shared" si="52"/>
        <v>0</v>
      </c>
      <c r="Y368" s="5">
        <f t="shared" si="53"/>
        <v>9</v>
      </c>
      <c r="Z368" s="5">
        <f t="shared" si="54"/>
        <v>1</v>
      </c>
      <c r="AA368" s="5">
        <f t="shared" si="55"/>
        <v>0</v>
      </c>
      <c r="AB368" s="5">
        <f t="shared" si="56"/>
        <v>9</v>
      </c>
      <c r="AC368" s="5">
        <f t="shared" si="57"/>
        <v>1</v>
      </c>
      <c r="AD368" s="5">
        <f t="shared" si="58"/>
        <v>0</v>
      </c>
      <c r="AE368" s="5">
        <f t="shared" si="59"/>
        <v>1</v>
      </c>
      <c r="AF368" s="5">
        <f t="shared" si="60"/>
        <v>0</v>
      </c>
      <c r="AG368" s="5">
        <f t="shared" si="61"/>
        <v>1</v>
      </c>
      <c r="AH368" s="5">
        <f t="shared" si="62"/>
        <v>1</v>
      </c>
      <c r="AI368" s="5">
        <f t="shared" si="63"/>
        <v>0</v>
      </c>
      <c r="AJ368" s="5">
        <f t="shared" si="64"/>
        <v>0</v>
      </c>
      <c r="AK368" s="5">
        <f t="shared" si="65"/>
        <v>1</v>
      </c>
      <c r="AL368" s="5">
        <f t="shared" si="66"/>
        <v>1</v>
      </c>
      <c r="AM368" s="5">
        <f t="shared" si="67"/>
        <v>1</v>
      </c>
      <c r="AN368" s="5">
        <f t="shared" si="68"/>
        <v>0</v>
      </c>
      <c r="AO368" s="5">
        <f t="shared" si="69"/>
        <v>0</v>
      </c>
    </row>
    <row r="369" spans="1:41" ht="12.75" customHeight="1" x14ac:dyDescent="0.2">
      <c r="A369" s="9">
        <v>2021</v>
      </c>
      <c r="B369" s="9">
        <v>1127925</v>
      </c>
      <c r="C369" s="9" t="s">
        <v>958</v>
      </c>
      <c r="D369" s="9" t="s">
        <v>1028</v>
      </c>
      <c r="E369" s="9" t="s">
        <v>1698</v>
      </c>
      <c r="F369" s="9" t="s">
        <v>1699</v>
      </c>
      <c r="G369" s="5">
        <f t="shared" si="35"/>
        <v>0</v>
      </c>
      <c r="H369" s="5">
        <f t="shared" si="36"/>
        <v>1</v>
      </c>
      <c r="I369" s="5">
        <f t="shared" si="37"/>
        <v>0</v>
      </c>
      <c r="J369" s="5">
        <f t="shared" si="38"/>
        <v>1</v>
      </c>
      <c r="K369" s="5">
        <f t="shared" si="39"/>
        <v>0</v>
      </c>
      <c r="L369" s="5">
        <f t="shared" si="40"/>
        <v>1</v>
      </c>
      <c r="M369" s="5">
        <f t="shared" si="41"/>
        <v>0</v>
      </c>
      <c r="N369" s="5">
        <f t="shared" si="42"/>
        <v>0</v>
      </c>
      <c r="O369" s="5">
        <f t="shared" si="43"/>
        <v>9</v>
      </c>
      <c r="P369" s="5">
        <f t="shared" si="44"/>
        <v>0</v>
      </c>
      <c r="Q369" s="5">
        <f t="shared" si="45"/>
        <v>1</v>
      </c>
      <c r="R369" s="5">
        <f t="shared" si="46"/>
        <v>0</v>
      </c>
      <c r="S369" s="5">
        <f t="shared" si="47"/>
        <v>0</v>
      </c>
      <c r="T369" s="5">
        <f t="shared" si="48"/>
        <v>0</v>
      </c>
      <c r="U369" s="5">
        <f t="shared" si="49"/>
        <v>1</v>
      </c>
      <c r="V369" s="5">
        <f t="shared" si="50"/>
        <v>0</v>
      </c>
      <c r="W369" s="5">
        <f t="shared" si="51"/>
        <v>9</v>
      </c>
      <c r="X369" s="5">
        <f t="shared" si="52"/>
        <v>9</v>
      </c>
      <c r="Y369" s="5">
        <f t="shared" si="53"/>
        <v>0</v>
      </c>
      <c r="Z369" s="5">
        <f t="shared" si="54"/>
        <v>1</v>
      </c>
      <c r="AA369" s="5">
        <f t="shared" si="55"/>
        <v>9</v>
      </c>
      <c r="AB369" s="5">
        <f t="shared" si="56"/>
        <v>1</v>
      </c>
      <c r="AC369" s="5">
        <f t="shared" si="57"/>
        <v>1</v>
      </c>
      <c r="AD369" s="5">
        <f t="shared" si="58"/>
        <v>0</v>
      </c>
      <c r="AE369" s="5">
        <f t="shared" si="59"/>
        <v>0</v>
      </c>
      <c r="AF369" s="5">
        <f t="shared" si="60"/>
        <v>1</v>
      </c>
      <c r="AG369" s="5">
        <f t="shared" si="61"/>
        <v>9</v>
      </c>
      <c r="AH369" s="5">
        <f t="shared" si="62"/>
        <v>1</v>
      </c>
      <c r="AI369" s="5">
        <f t="shared" si="63"/>
        <v>1</v>
      </c>
      <c r="AJ369" s="5">
        <f t="shared" si="64"/>
        <v>0</v>
      </c>
      <c r="AK369" s="5">
        <f t="shared" si="65"/>
        <v>1</v>
      </c>
      <c r="AL369" s="5">
        <f t="shared" si="66"/>
        <v>0</v>
      </c>
      <c r="AM369" s="5">
        <f t="shared" si="67"/>
        <v>8</v>
      </c>
      <c r="AN369" s="5">
        <f t="shared" si="68"/>
        <v>1</v>
      </c>
      <c r="AO369" s="5">
        <f t="shared" si="69"/>
        <v>1</v>
      </c>
    </row>
    <row r="370" spans="1:41" ht="12.75" customHeight="1" x14ac:dyDescent="0.2">
      <c r="A370" s="9">
        <v>2021</v>
      </c>
      <c r="B370" s="9">
        <v>1308687</v>
      </c>
      <c r="C370" s="9" t="s">
        <v>958</v>
      </c>
      <c r="D370" s="9" t="s">
        <v>977</v>
      </c>
      <c r="E370" s="9" t="s">
        <v>1700</v>
      </c>
      <c r="F370" s="9" t="s">
        <v>1701</v>
      </c>
      <c r="G370" s="5">
        <f t="shared" si="35"/>
        <v>0</v>
      </c>
      <c r="H370" s="5">
        <f t="shared" si="36"/>
        <v>0</v>
      </c>
      <c r="I370" s="5">
        <f t="shared" si="37"/>
        <v>1</v>
      </c>
      <c r="J370" s="5">
        <f t="shared" si="38"/>
        <v>0</v>
      </c>
      <c r="K370" s="5">
        <f t="shared" si="39"/>
        <v>0</v>
      </c>
      <c r="L370" s="5">
        <f t="shared" si="40"/>
        <v>1</v>
      </c>
      <c r="M370" s="5">
        <f t="shared" si="41"/>
        <v>0</v>
      </c>
      <c r="N370" s="5">
        <f t="shared" si="42"/>
        <v>0</v>
      </c>
      <c r="O370" s="5">
        <f t="shared" si="43"/>
        <v>9</v>
      </c>
      <c r="P370" s="5">
        <f t="shared" si="44"/>
        <v>0</v>
      </c>
      <c r="Q370" s="5">
        <f t="shared" si="45"/>
        <v>0</v>
      </c>
      <c r="R370" s="5">
        <f t="shared" si="46"/>
        <v>9</v>
      </c>
      <c r="S370" s="5">
        <f t="shared" si="47"/>
        <v>0</v>
      </c>
      <c r="T370" s="5">
        <f t="shared" si="48"/>
        <v>1</v>
      </c>
      <c r="U370" s="5">
        <f t="shared" si="49"/>
        <v>1</v>
      </c>
      <c r="V370" s="5">
        <f t="shared" si="50"/>
        <v>9</v>
      </c>
      <c r="W370" s="5">
        <f t="shared" si="51"/>
        <v>9</v>
      </c>
      <c r="X370" s="5">
        <f t="shared" si="52"/>
        <v>0</v>
      </c>
      <c r="Y370" s="5">
        <f t="shared" si="53"/>
        <v>1</v>
      </c>
      <c r="Z370" s="5">
        <f t="shared" si="54"/>
        <v>0</v>
      </c>
      <c r="AA370" s="5">
        <f t="shared" si="55"/>
        <v>1</v>
      </c>
      <c r="AB370" s="5">
        <f t="shared" si="56"/>
        <v>9</v>
      </c>
      <c r="AC370" s="5">
        <f t="shared" si="57"/>
        <v>1</v>
      </c>
      <c r="AD370" s="5">
        <f t="shared" si="58"/>
        <v>9</v>
      </c>
      <c r="AE370" s="5">
        <f t="shared" si="59"/>
        <v>0</v>
      </c>
      <c r="AF370" s="5">
        <f t="shared" si="60"/>
        <v>1</v>
      </c>
      <c r="AG370" s="5">
        <f t="shared" si="61"/>
        <v>1</v>
      </c>
      <c r="AH370" s="5">
        <f t="shared" si="62"/>
        <v>0</v>
      </c>
      <c r="AI370" s="5">
        <f t="shared" si="63"/>
        <v>9</v>
      </c>
      <c r="AJ370" s="5">
        <f t="shared" si="64"/>
        <v>1</v>
      </c>
      <c r="AK370" s="5">
        <f t="shared" si="65"/>
        <v>0</v>
      </c>
      <c r="AL370" s="5">
        <f t="shared" si="66"/>
        <v>1</v>
      </c>
      <c r="AM370" s="5">
        <f t="shared" si="67"/>
        <v>1</v>
      </c>
      <c r="AN370" s="5">
        <f t="shared" si="68"/>
        <v>0</v>
      </c>
      <c r="AO370" s="5">
        <f t="shared" si="69"/>
        <v>0</v>
      </c>
    </row>
    <row r="371" spans="1:41" ht="12.75" customHeight="1" x14ac:dyDescent="0.2">
      <c r="A371" s="9">
        <v>2021</v>
      </c>
      <c r="B371" s="9">
        <v>1308687</v>
      </c>
      <c r="C371" s="9" t="s">
        <v>958</v>
      </c>
      <c r="D371" s="9" t="s">
        <v>977</v>
      </c>
      <c r="E371" s="9" t="s">
        <v>1596</v>
      </c>
      <c r="F371" s="9" t="s">
        <v>1702</v>
      </c>
      <c r="G371" s="5">
        <f t="shared" si="35"/>
        <v>1</v>
      </c>
      <c r="H371" s="5">
        <f t="shared" si="36"/>
        <v>1</v>
      </c>
      <c r="I371" s="5">
        <f t="shared" si="37"/>
        <v>1</v>
      </c>
      <c r="J371" s="5">
        <f t="shared" si="38"/>
        <v>0</v>
      </c>
      <c r="K371" s="5">
        <f t="shared" si="39"/>
        <v>1</v>
      </c>
      <c r="L371" s="5">
        <f t="shared" si="40"/>
        <v>0</v>
      </c>
      <c r="M371" s="5">
        <f t="shared" si="41"/>
        <v>1</v>
      </c>
      <c r="N371" s="5">
        <f t="shared" si="42"/>
        <v>0</v>
      </c>
      <c r="O371" s="5">
        <f t="shared" si="43"/>
        <v>9</v>
      </c>
      <c r="P371" s="5">
        <f t="shared" si="44"/>
        <v>1</v>
      </c>
      <c r="Q371" s="5">
        <f t="shared" si="45"/>
        <v>1</v>
      </c>
      <c r="R371" s="5">
        <f t="shared" si="46"/>
        <v>9</v>
      </c>
      <c r="S371" s="5">
        <f t="shared" si="47"/>
        <v>0</v>
      </c>
      <c r="T371" s="5">
        <f t="shared" si="48"/>
        <v>0</v>
      </c>
      <c r="U371" s="5">
        <f t="shared" si="49"/>
        <v>1</v>
      </c>
      <c r="V371" s="5">
        <f t="shared" si="50"/>
        <v>9</v>
      </c>
      <c r="W371" s="5">
        <f t="shared" si="51"/>
        <v>9</v>
      </c>
      <c r="X371" s="5">
        <f t="shared" si="52"/>
        <v>0</v>
      </c>
      <c r="Y371" s="5">
        <f t="shared" si="53"/>
        <v>1</v>
      </c>
      <c r="Z371" s="5">
        <f t="shared" si="54"/>
        <v>1</v>
      </c>
      <c r="AA371" s="5">
        <f t="shared" si="55"/>
        <v>0</v>
      </c>
      <c r="AB371" s="5">
        <f t="shared" si="56"/>
        <v>9</v>
      </c>
      <c r="AC371" s="5">
        <f t="shared" si="57"/>
        <v>0</v>
      </c>
      <c r="AD371" s="5">
        <f t="shared" si="58"/>
        <v>9</v>
      </c>
      <c r="AE371" s="5">
        <f t="shared" si="59"/>
        <v>0</v>
      </c>
      <c r="AF371" s="5">
        <f t="shared" si="60"/>
        <v>0</v>
      </c>
      <c r="AG371" s="5">
        <f t="shared" si="61"/>
        <v>1</v>
      </c>
      <c r="AH371" s="5">
        <f t="shared" si="62"/>
        <v>1</v>
      </c>
      <c r="AI371" s="5">
        <f t="shared" si="63"/>
        <v>9</v>
      </c>
      <c r="AJ371" s="5">
        <f t="shared" si="64"/>
        <v>0</v>
      </c>
      <c r="AK371" s="5">
        <f t="shared" si="65"/>
        <v>1</v>
      </c>
      <c r="AL371" s="5">
        <f t="shared" si="66"/>
        <v>1</v>
      </c>
      <c r="AM371" s="5">
        <f t="shared" si="67"/>
        <v>0</v>
      </c>
      <c r="AN371" s="5">
        <f t="shared" si="68"/>
        <v>0</v>
      </c>
      <c r="AO371" s="5">
        <f t="shared" si="69"/>
        <v>1</v>
      </c>
    </row>
    <row r="372" spans="1:41" ht="12.75" customHeight="1" x14ac:dyDescent="0.2">
      <c r="A372" s="9">
        <v>2021</v>
      </c>
      <c r="B372" s="9">
        <v>123336</v>
      </c>
      <c r="C372" s="9" t="s">
        <v>958</v>
      </c>
      <c r="D372" s="9" t="s">
        <v>962</v>
      </c>
      <c r="E372" s="9" t="s">
        <v>1703</v>
      </c>
      <c r="F372" s="9" t="s">
        <v>1704</v>
      </c>
      <c r="G372" s="5">
        <f t="shared" si="35"/>
        <v>1</v>
      </c>
      <c r="H372" s="5">
        <f t="shared" si="36"/>
        <v>0</v>
      </c>
      <c r="I372" s="5">
        <f t="shared" si="37"/>
        <v>1</v>
      </c>
      <c r="J372" s="5">
        <f t="shared" si="38"/>
        <v>1</v>
      </c>
      <c r="K372" s="5">
        <f t="shared" si="39"/>
        <v>1</v>
      </c>
      <c r="L372" s="5">
        <f t="shared" si="40"/>
        <v>0</v>
      </c>
      <c r="M372" s="5">
        <f t="shared" si="41"/>
        <v>0</v>
      </c>
      <c r="N372" s="5">
        <f t="shared" si="42"/>
        <v>0</v>
      </c>
      <c r="O372" s="5">
        <f t="shared" si="43"/>
        <v>1</v>
      </c>
      <c r="P372" s="5">
        <f t="shared" si="44"/>
        <v>0</v>
      </c>
      <c r="Q372" s="5">
        <f t="shared" si="45"/>
        <v>1</v>
      </c>
      <c r="R372" s="5">
        <f t="shared" si="46"/>
        <v>9</v>
      </c>
      <c r="S372" s="5">
        <f t="shared" si="47"/>
        <v>1</v>
      </c>
      <c r="T372" s="5">
        <f t="shared" si="48"/>
        <v>0</v>
      </c>
      <c r="U372" s="5">
        <f t="shared" si="49"/>
        <v>1</v>
      </c>
      <c r="V372" s="5">
        <f t="shared" si="50"/>
        <v>1</v>
      </c>
      <c r="W372" s="5">
        <f t="shared" si="51"/>
        <v>9</v>
      </c>
      <c r="X372" s="5">
        <f t="shared" si="52"/>
        <v>0</v>
      </c>
      <c r="Y372" s="5">
        <f t="shared" si="53"/>
        <v>0</v>
      </c>
      <c r="Z372" s="5">
        <f t="shared" si="54"/>
        <v>0</v>
      </c>
      <c r="AA372" s="5">
        <f t="shared" si="55"/>
        <v>9</v>
      </c>
      <c r="AB372" s="5">
        <f t="shared" si="56"/>
        <v>1</v>
      </c>
      <c r="AC372" s="5">
        <f t="shared" si="57"/>
        <v>1</v>
      </c>
      <c r="AD372" s="5">
        <f t="shared" si="58"/>
        <v>0</v>
      </c>
      <c r="AE372" s="5">
        <f t="shared" si="59"/>
        <v>9</v>
      </c>
      <c r="AF372" s="5">
        <f t="shared" si="60"/>
        <v>9</v>
      </c>
      <c r="AG372" s="5">
        <f t="shared" si="61"/>
        <v>1</v>
      </c>
      <c r="AH372" s="5">
        <f t="shared" si="62"/>
        <v>0</v>
      </c>
      <c r="AI372" s="5">
        <f t="shared" si="63"/>
        <v>0</v>
      </c>
      <c r="AJ372" s="5">
        <f t="shared" si="64"/>
        <v>1</v>
      </c>
      <c r="AK372" s="5">
        <f t="shared" si="65"/>
        <v>0</v>
      </c>
      <c r="AL372" s="5">
        <f t="shared" si="66"/>
        <v>0</v>
      </c>
      <c r="AM372" s="5">
        <f t="shared" si="67"/>
        <v>1</v>
      </c>
      <c r="AN372" s="5">
        <f t="shared" si="68"/>
        <v>0</v>
      </c>
      <c r="AO372" s="5">
        <f t="shared" si="69"/>
        <v>1</v>
      </c>
    </row>
    <row r="373" spans="1:41" ht="12.75" customHeight="1" x14ac:dyDescent="0.2">
      <c r="A373" s="9">
        <v>2021</v>
      </c>
      <c r="B373" s="9">
        <v>1319230</v>
      </c>
      <c r="C373" s="9" t="s">
        <v>958</v>
      </c>
      <c r="D373" s="9" t="s">
        <v>980</v>
      </c>
      <c r="E373" s="9" t="s">
        <v>1705</v>
      </c>
      <c r="F373" s="9" t="s">
        <v>1706</v>
      </c>
      <c r="G373" s="5">
        <f t="shared" si="35"/>
        <v>0</v>
      </c>
      <c r="H373" s="5">
        <f t="shared" si="36"/>
        <v>1</v>
      </c>
      <c r="I373" s="5">
        <f t="shared" si="37"/>
        <v>0</v>
      </c>
      <c r="J373" s="5">
        <f t="shared" si="38"/>
        <v>0</v>
      </c>
      <c r="K373" s="5">
        <f t="shared" si="39"/>
        <v>1</v>
      </c>
      <c r="L373" s="5">
        <f t="shared" si="40"/>
        <v>0</v>
      </c>
      <c r="M373" s="5">
        <f t="shared" si="41"/>
        <v>0</v>
      </c>
      <c r="N373" s="5">
        <f t="shared" si="42"/>
        <v>0</v>
      </c>
      <c r="O373" s="5">
        <f t="shared" si="43"/>
        <v>0</v>
      </c>
      <c r="P373" s="5">
        <f t="shared" si="44"/>
        <v>0</v>
      </c>
      <c r="Q373" s="5">
        <f t="shared" si="45"/>
        <v>9</v>
      </c>
      <c r="R373" s="5">
        <f t="shared" si="46"/>
        <v>9</v>
      </c>
      <c r="S373" s="5">
        <f t="shared" si="47"/>
        <v>0</v>
      </c>
      <c r="T373" s="5">
        <f t="shared" si="48"/>
        <v>0</v>
      </c>
      <c r="U373" s="5">
        <f t="shared" si="49"/>
        <v>1</v>
      </c>
      <c r="V373" s="5">
        <f t="shared" si="50"/>
        <v>0</v>
      </c>
      <c r="W373" s="5">
        <f t="shared" si="51"/>
        <v>0</v>
      </c>
      <c r="X373" s="5">
        <f t="shared" si="52"/>
        <v>9</v>
      </c>
      <c r="Y373" s="5">
        <f t="shared" si="53"/>
        <v>0</v>
      </c>
      <c r="Z373" s="5">
        <f t="shared" si="54"/>
        <v>0</v>
      </c>
      <c r="AA373" s="5">
        <f t="shared" si="55"/>
        <v>1</v>
      </c>
      <c r="AB373" s="5">
        <f t="shared" si="56"/>
        <v>0</v>
      </c>
      <c r="AC373" s="5">
        <f t="shared" si="57"/>
        <v>0</v>
      </c>
      <c r="AD373" s="5">
        <f t="shared" si="58"/>
        <v>1</v>
      </c>
      <c r="AE373" s="5">
        <f t="shared" si="59"/>
        <v>0</v>
      </c>
      <c r="AF373" s="5">
        <f t="shared" si="60"/>
        <v>0</v>
      </c>
      <c r="AG373" s="5">
        <f t="shared" si="61"/>
        <v>9</v>
      </c>
      <c r="AH373" s="5">
        <f t="shared" si="62"/>
        <v>1</v>
      </c>
      <c r="AI373" s="5">
        <f t="shared" si="63"/>
        <v>1</v>
      </c>
      <c r="AJ373" s="5">
        <f t="shared" si="64"/>
        <v>1</v>
      </c>
      <c r="AK373" s="5">
        <f t="shared" si="65"/>
        <v>1</v>
      </c>
      <c r="AL373" s="5">
        <f t="shared" si="66"/>
        <v>1</v>
      </c>
      <c r="AM373" s="5">
        <f t="shared" si="67"/>
        <v>1</v>
      </c>
      <c r="AN373" s="5">
        <f t="shared" si="68"/>
        <v>1</v>
      </c>
      <c r="AO373" s="5">
        <f t="shared" si="69"/>
        <v>0</v>
      </c>
    </row>
    <row r="374" spans="1:41" ht="12.75" customHeight="1" x14ac:dyDescent="0.2">
      <c r="A374" s="9">
        <v>2021</v>
      </c>
      <c r="B374" s="9">
        <v>1365444</v>
      </c>
      <c r="C374" s="9" t="s">
        <v>958</v>
      </c>
      <c r="D374" s="9" t="s">
        <v>963</v>
      </c>
      <c r="E374" s="9" t="s">
        <v>1707</v>
      </c>
      <c r="F374" s="9" t="s">
        <v>1708</v>
      </c>
      <c r="G374" s="5">
        <f t="shared" si="35"/>
        <v>1</v>
      </c>
      <c r="H374" s="5">
        <f t="shared" si="36"/>
        <v>0</v>
      </c>
      <c r="I374" s="5">
        <f t="shared" si="37"/>
        <v>1</v>
      </c>
      <c r="J374" s="5">
        <f t="shared" si="38"/>
        <v>0</v>
      </c>
      <c r="K374" s="5">
        <f t="shared" si="39"/>
        <v>0</v>
      </c>
      <c r="L374" s="5">
        <f t="shared" si="40"/>
        <v>0</v>
      </c>
      <c r="M374" s="5">
        <f t="shared" si="41"/>
        <v>1</v>
      </c>
      <c r="N374" s="5">
        <f t="shared" si="42"/>
        <v>0</v>
      </c>
      <c r="O374" s="5">
        <f t="shared" si="43"/>
        <v>1</v>
      </c>
      <c r="P374" s="5">
        <f t="shared" si="44"/>
        <v>1</v>
      </c>
      <c r="Q374" s="5">
        <f t="shared" si="45"/>
        <v>0</v>
      </c>
      <c r="R374" s="5">
        <f t="shared" si="46"/>
        <v>0</v>
      </c>
      <c r="S374" s="5">
        <f t="shared" si="47"/>
        <v>0</v>
      </c>
      <c r="T374" s="5">
        <f t="shared" si="48"/>
        <v>1</v>
      </c>
      <c r="U374" s="5">
        <f t="shared" si="49"/>
        <v>0</v>
      </c>
      <c r="V374" s="5">
        <f t="shared" si="50"/>
        <v>1</v>
      </c>
      <c r="W374" s="5">
        <f t="shared" si="51"/>
        <v>0</v>
      </c>
      <c r="X374" s="5">
        <f t="shared" si="52"/>
        <v>1</v>
      </c>
      <c r="Y374" s="5">
        <f t="shared" si="53"/>
        <v>9</v>
      </c>
      <c r="Z374" s="5">
        <f t="shared" si="54"/>
        <v>1</v>
      </c>
      <c r="AA374" s="5">
        <f t="shared" si="55"/>
        <v>0</v>
      </c>
      <c r="AB374" s="5">
        <f t="shared" si="56"/>
        <v>9</v>
      </c>
      <c r="AC374" s="5">
        <f t="shared" si="57"/>
        <v>1</v>
      </c>
      <c r="AD374" s="5">
        <f t="shared" si="58"/>
        <v>0</v>
      </c>
      <c r="AE374" s="5">
        <f t="shared" si="59"/>
        <v>1</v>
      </c>
      <c r="AF374" s="5">
        <f t="shared" si="60"/>
        <v>0</v>
      </c>
      <c r="AG374" s="5">
        <f t="shared" si="61"/>
        <v>1</v>
      </c>
      <c r="AH374" s="5">
        <f t="shared" si="62"/>
        <v>0</v>
      </c>
      <c r="AI374" s="5">
        <f t="shared" si="63"/>
        <v>1</v>
      </c>
      <c r="AJ374" s="5">
        <f t="shared" si="64"/>
        <v>1</v>
      </c>
      <c r="AK374" s="5">
        <f t="shared" si="65"/>
        <v>0</v>
      </c>
      <c r="AL374" s="5">
        <f t="shared" si="66"/>
        <v>0</v>
      </c>
      <c r="AM374" s="5">
        <f t="shared" si="67"/>
        <v>1</v>
      </c>
      <c r="AN374" s="5">
        <f t="shared" si="68"/>
        <v>0</v>
      </c>
      <c r="AO374" s="5">
        <f t="shared" si="69"/>
        <v>0</v>
      </c>
    </row>
    <row r="375" spans="1:41" ht="12.75" customHeight="1" x14ac:dyDescent="0.2">
      <c r="A375" s="9">
        <v>2021</v>
      </c>
      <c r="B375" s="9">
        <v>1179970</v>
      </c>
      <c r="C375" s="9" t="s">
        <v>958</v>
      </c>
      <c r="D375" s="9" t="s">
        <v>963</v>
      </c>
      <c r="E375" s="9" t="s">
        <v>1709</v>
      </c>
      <c r="F375" s="9" t="s">
        <v>1710</v>
      </c>
      <c r="G375" s="5">
        <f t="shared" si="35"/>
        <v>1</v>
      </c>
      <c r="H375" s="5">
        <f t="shared" si="36"/>
        <v>1</v>
      </c>
      <c r="I375" s="5">
        <f t="shared" si="37"/>
        <v>1</v>
      </c>
      <c r="J375" s="5">
        <f t="shared" si="38"/>
        <v>0</v>
      </c>
      <c r="K375" s="5">
        <f t="shared" si="39"/>
        <v>1</v>
      </c>
      <c r="L375" s="5">
        <f t="shared" si="40"/>
        <v>1</v>
      </c>
      <c r="M375" s="5">
        <f t="shared" si="41"/>
        <v>0</v>
      </c>
      <c r="N375" s="5">
        <f t="shared" si="42"/>
        <v>0</v>
      </c>
      <c r="O375" s="5">
        <f t="shared" si="43"/>
        <v>1</v>
      </c>
      <c r="P375" s="5">
        <f t="shared" si="44"/>
        <v>0</v>
      </c>
      <c r="Q375" s="5">
        <f t="shared" si="45"/>
        <v>1</v>
      </c>
      <c r="R375" s="5">
        <f t="shared" si="46"/>
        <v>1</v>
      </c>
      <c r="S375" s="5">
        <f t="shared" si="47"/>
        <v>1</v>
      </c>
      <c r="T375" s="5">
        <f t="shared" si="48"/>
        <v>0</v>
      </c>
      <c r="U375" s="5">
        <f t="shared" si="49"/>
        <v>0</v>
      </c>
      <c r="V375" s="5">
        <f t="shared" si="50"/>
        <v>0</v>
      </c>
      <c r="W375" s="5">
        <f t="shared" si="51"/>
        <v>0</v>
      </c>
      <c r="X375" s="5">
        <f t="shared" si="52"/>
        <v>0</v>
      </c>
      <c r="Y375" s="5">
        <f t="shared" si="53"/>
        <v>9</v>
      </c>
      <c r="Z375" s="5">
        <f t="shared" si="54"/>
        <v>1</v>
      </c>
      <c r="AA375" s="5">
        <f t="shared" si="55"/>
        <v>0</v>
      </c>
      <c r="AB375" s="5">
        <f t="shared" si="56"/>
        <v>9</v>
      </c>
      <c r="AC375" s="5">
        <f t="shared" si="57"/>
        <v>1</v>
      </c>
      <c r="AD375" s="5">
        <f t="shared" si="58"/>
        <v>1</v>
      </c>
      <c r="AE375" s="5">
        <f t="shared" si="59"/>
        <v>1</v>
      </c>
      <c r="AF375" s="5">
        <f t="shared" si="60"/>
        <v>0</v>
      </c>
      <c r="AG375" s="5">
        <f t="shared" si="61"/>
        <v>0</v>
      </c>
      <c r="AH375" s="5">
        <f t="shared" si="62"/>
        <v>0</v>
      </c>
      <c r="AI375" s="5">
        <f t="shared" si="63"/>
        <v>0</v>
      </c>
      <c r="AJ375" s="5">
        <f t="shared" si="64"/>
        <v>0</v>
      </c>
      <c r="AK375" s="5">
        <f t="shared" si="65"/>
        <v>0</v>
      </c>
      <c r="AL375" s="5">
        <f t="shared" si="66"/>
        <v>1</v>
      </c>
      <c r="AM375" s="5">
        <f t="shared" si="67"/>
        <v>1</v>
      </c>
      <c r="AN375" s="5">
        <f t="shared" si="68"/>
        <v>0</v>
      </c>
      <c r="AO375" s="5">
        <f t="shared" si="69"/>
        <v>0</v>
      </c>
    </row>
    <row r="376" spans="1:41" ht="12.75" customHeight="1" x14ac:dyDescent="0.2">
      <c r="A376" s="9">
        <v>2021</v>
      </c>
      <c r="B376" s="9">
        <v>1127927</v>
      </c>
      <c r="C376" s="9" t="s">
        <v>958</v>
      </c>
      <c r="D376" s="9" t="s">
        <v>1003</v>
      </c>
      <c r="E376" s="9" t="s">
        <v>1711</v>
      </c>
      <c r="F376" s="9" t="s">
        <v>1712</v>
      </c>
      <c r="G376" s="5">
        <f t="shared" si="35"/>
        <v>1</v>
      </c>
      <c r="H376" s="5">
        <f t="shared" si="36"/>
        <v>0</v>
      </c>
      <c r="I376" s="5">
        <f t="shared" si="37"/>
        <v>1</v>
      </c>
      <c r="J376" s="5">
        <f t="shared" si="38"/>
        <v>0</v>
      </c>
      <c r="K376" s="5">
        <f t="shared" si="39"/>
        <v>0</v>
      </c>
      <c r="L376" s="5">
        <f t="shared" si="40"/>
        <v>1</v>
      </c>
      <c r="M376" s="5">
        <f t="shared" si="41"/>
        <v>0</v>
      </c>
      <c r="N376" s="5">
        <f t="shared" si="42"/>
        <v>0</v>
      </c>
      <c r="O376" s="5">
        <f t="shared" si="43"/>
        <v>9</v>
      </c>
      <c r="P376" s="5">
        <f t="shared" si="44"/>
        <v>9</v>
      </c>
      <c r="Q376" s="5">
        <f t="shared" si="45"/>
        <v>0</v>
      </c>
      <c r="R376" s="5">
        <f t="shared" si="46"/>
        <v>0</v>
      </c>
      <c r="S376" s="5">
        <f t="shared" si="47"/>
        <v>9</v>
      </c>
      <c r="T376" s="5">
        <f t="shared" si="48"/>
        <v>9</v>
      </c>
      <c r="U376" s="5">
        <f t="shared" si="49"/>
        <v>1</v>
      </c>
      <c r="V376" s="5">
        <f t="shared" si="50"/>
        <v>9</v>
      </c>
      <c r="W376" s="5">
        <f t="shared" si="51"/>
        <v>0</v>
      </c>
      <c r="X376" s="5">
        <f t="shared" si="52"/>
        <v>9</v>
      </c>
      <c r="Y376" s="5">
        <f t="shared" si="53"/>
        <v>1</v>
      </c>
      <c r="Z376" s="5">
        <f t="shared" si="54"/>
        <v>1</v>
      </c>
      <c r="AA376" s="5">
        <f t="shared" si="55"/>
        <v>9</v>
      </c>
      <c r="AB376" s="5">
        <f t="shared" si="56"/>
        <v>0</v>
      </c>
      <c r="AC376" s="5">
        <f t="shared" si="57"/>
        <v>0</v>
      </c>
      <c r="AD376" s="5">
        <f t="shared" si="58"/>
        <v>0</v>
      </c>
      <c r="AE376" s="5">
        <f t="shared" si="59"/>
        <v>1</v>
      </c>
      <c r="AF376" s="5">
        <f t="shared" si="60"/>
        <v>1</v>
      </c>
      <c r="AG376" s="5">
        <f t="shared" si="61"/>
        <v>0</v>
      </c>
      <c r="AH376" s="5">
        <f t="shared" si="62"/>
        <v>1</v>
      </c>
      <c r="AI376" s="5">
        <f t="shared" si="63"/>
        <v>1</v>
      </c>
      <c r="AJ376" s="5">
        <f t="shared" si="64"/>
        <v>1</v>
      </c>
      <c r="AK376" s="5">
        <f t="shared" si="65"/>
        <v>0</v>
      </c>
      <c r="AL376" s="5">
        <f t="shared" si="66"/>
        <v>0</v>
      </c>
      <c r="AM376" s="5">
        <f t="shared" si="67"/>
        <v>1</v>
      </c>
      <c r="AN376" s="5">
        <f t="shared" si="68"/>
        <v>0</v>
      </c>
      <c r="AO376" s="5">
        <f t="shared" si="69"/>
        <v>1</v>
      </c>
    </row>
    <row r="377" spans="1:41" ht="12.75" customHeight="1" x14ac:dyDescent="0.2">
      <c r="A377" s="9">
        <v>2021</v>
      </c>
      <c r="B377" s="9">
        <v>123336</v>
      </c>
      <c r="C377" s="9" t="s">
        <v>958</v>
      </c>
      <c r="D377" s="9" t="s">
        <v>962</v>
      </c>
      <c r="E377" s="9" t="s">
        <v>1713</v>
      </c>
      <c r="F377" s="9" t="s">
        <v>1714</v>
      </c>
      <c r="G377" s="5">
        <f t="shared" si="35"/>
        <v>1</v>
      </c>
      <c r="H377" s="5">
        <f t="shared" si="36"/>
        <v>0</v>
      </c>
      <c r="I377" s="5">
        <f t="shared" si="37"/>
        <v>0</v>
      </c>
      <c r="J377" s="5">
        <f t="shared" si="38"/>
        <v>0</v>
      </c>
      <c r="K377" s="5">
        <f t="shared" si="39"/>
        <v>0</v>
      </c>
      <c r="L377" s="5">
        <f t="shared" si="40"/>
        <v>1</v>
      </c>
      <c r="M377" s="5">
        <f t="shared" si="41"/>
        <v>0</v>
      </c>
      <c r="N377" s="5">
        <f t="shared" si="42"/>
        <v>1</v>
      </c>
      <c r="O377" s="5">
        <f t="shared" si="43"/>
        <v>0</v>
      </c>
      <c r="P377" s="5">
        <f t="shared" si="44"/>
        <v>1</v>
      </c>
      <c r="Q377" s="5">
        <f t="shared" si="45"/>
        <v>1</v>
      </c>
      <c r="R377" s="5">
        <f t="shared" si="46"/>
        <v>9</v>
      </c>
      <c r="S377" s="5">
        <f t="shared" si="47"/>
        <v>1</v>
      </c>
      <c r="T377" s="5">
        <f t="shared" si="48"/>
        <v>0</v>
      </c>
      <c r="U377" s="5">
        <f t="shared" si="49"/>
        <v>0</v>
      </c>
      <c r="V377" s="5">
        <f t="shared" si="50"/>
        <v>1</v>
      </c>
      <c r="W377" s="5">
        <f t="shared" si="51"/>
        <v>9</v>
      </c>
      <c r="X377" s="5">
        <f t="shared" si="52"/>
        <v>1</v>
      </c>
      <c r="Y377" s="5">
        <f t="shared" si="53"/>
        <v>0</v>
      </c>
      <c r="Z377" s="5">
        <f t="shared" si="54"/>
        <v>0</v>
      </c>
      <c r="AA377" s="5">
        <f t="shared" si="55"/>
        <v>9</v>
      </c>
      <c r="AB377" s="5">
        <f t="shared" si="56"/>
        <v>1</v>
      </c>
      <c r="AC377" s="5">
        <f t="shared" si="57"/>
        <v>1</v>
      </c>
      <c r="AD377" s="5">
        <f t="shared" si="58"/>
        <v>0</v>
      </c>
      <c r="AE377" s="5">
        <f t="shared" si="59"/>
        <v>9</v>
      </c>
      <c r="AF377" s="5">
        <f t="shared" si="60"/>
        <v>9</v>
      </c>
      <c r="AG377" s="5">
        <f t="shared" si="61"/>
        <v>1</v>
      </c>
      <c r="AH377" s="5">
        <f t="shared" si="62"/>
        <v>0</v>
      </c>
      <c r="AI377" s="5">
        <f t="shared" si="63"/>
        <v>0</v>
      </c>
      <c r="AJ377" s="5">
        <f t="shared" si="64"/>
        <v>1</v>
      </c>
      <c r="AK377" s="5">
        <f t="shared" si="65"/>
        <v>0</v>
      </c>
      <c r="AL377" s="5">
        <f t="shared" si="66"/>
        <v>1</v>
      </c>
      <c r="AM377" s="5">
        <f t="shared" si="67"/>
        <v>0</v>
      </c>
      <c r="AN377" s="5">
        <f t="shared" si="68"/>
        <v>0</v>
      </c>
      <c r="AO377" s="5">
        <f t="shared" si="69"/>
        <v>1</v>
      </c>
    </row>
    <row r="378" spans="1:41" ht="12.75" customHeight="1" x14ac:dyDescent="0.2">
      <c r="A378" s="9">
        <v>2021</v>
      </c>
      <c r="B378" s="9">
        <v>123336</v>
      </c>
      <c r="C378" s="9" t="s">
        <v>958</v>
      </c>
      <c r="D378" s="9" t="s">
        <v>962</v>
      </c>
      <c r="E378" s="9" t="s">
        <v>1715</v>
      </c>
      <c r="F378" s="9" t="s">
        <v>1716</v>
      </c>
      <c r="G378" s="5">
        <f t="shared" si="35"/>
        <v>0</v>
      </c>
      <c r="H378" s="5">
        <f t="shared" si="36"/>
        <v>0</v>
      </c>
      <c r="I378" s="5">
        <f t="shared" si="37"/>
        <v>0</v>
      </c>
      <c r="J378" s="5">
        <f t="shared" si="38"/>
        <v>0</v>
      </c>
      <c r="K378" s="5">
        <f t="shared" si="39"/>
        <v>1</v>
      </c>
      <c r="L378" s="5">
        <f t="shared" si="40"/>
        <v>0</v>
      </c>
      <c r="M378" s="5">
        <f t="shared" si="41"/>
        <v>0</v>
      </c>
      <c r="N378" s="5">
        <f t="shared" si="42"/>
        <v>0</v>
      </c>
      <c r="O378" s="5">
        <f t="shared" si="43"/>
        <v>0</v>
      </c>
      <c r="P378" s="5">
        <f t="shared" si="44"/>
        <v>1</v>
      </c>
      <c r="Q378" s="5">
        <f t="shared" si="45"/>
        <v>0</v>
      </c>
      <c r="R378" s="5">
        <f t="shared" si="46"/>
        <v>9</v>
      </c>
      <c r="S378" s="5">
        <f t="shared" si="47"/>
        <v>1</v>
      </c>
      <c r="T378" s="5">
        <f t="shared" si="48"/>
        <v>1</v>
      </c>
      <c r="U378" s="5">
        <f t="shared" si="49"/>
        <v>0</v>
      </c>
      <c r="V378" s="5">
        <f t="shared" si="50"/>
        <v>0</v>
      </c>
      <c r="W378" s="5">
        <f t="shared" si="51"/>
        <v>9</v>
      </c>
      <c r="X378" s="5">
        <f t="shared" si="52"/>
        <v>0</v>
      </c>
      <c r="Y378" s="5">
        <f t="shared" si="53"/>
        <v>0</v>
      </c>
      <c r="Z378" s="5">
        <f t="shared" si="54"/>
        <v>0</v>
      </c>
      <c r="AA378" s="5">
        <f t="shared" si="55"/>
        <v>9</v>
      </c>
      <c r="AB378" s="5">
        <f t="shared" si="56"/>
        <v>1</v>
      </c>
      <c r="AC378" s="5">
        <f t="shared" si="57"/>
        <v>0</v>
      </c>
      <c r="AD378" s="5">
        <f t="shared" si="58"/>
        <v>0</v>
      </c>
      <c r="AE378" s="5">
        <f t="shared" si="59"/>
        <v>9</v>
      </c>
      <c r="AF378" s="5">
        <f t="shared" si="60"/>
        <v>9</v>
      </c>
      <c r="AG378" s="5">
        <f t="shared" si="61"/>
        <v>1</v>
      </c>
      <c r="AH378" s="5">
        <f t="shared" si="62"/>
        <v>1</v>
      </c>
      <c r="AI378" s="5">
        <f t="shared" si="63"/>
        <v>1</v>
      </c>
      <c r="AJ378" s="5">
        <f t="shared" si="64"/>
        <v>1</v>
      </c>
      <c r="AK378" s="5">
        <f t="shared" si="65"/>
        <v>1</v>
      </c>
      <c r="AL378" s="5">
        <f t="shared" si="66"/>
        <v>1</v>
      </c>
      <c r="AM378" s="5">
        <f t="shared" si="67"/>
        <v>1</v>
      </c>
      <c r="AN378" s="5">
        <f t="shared" si="68"/>
        <v>1</v>
      </c>
      <c r="AO378" s="5">
        <f t="shared" si="69"/>
        <v>1</v>
      </c>
    </row>
    <row r="379" spans="1:41" ht="12.75" customHeight="1" x14ac:dyDescent="0.2">
      <c r="A379" s="9">
        <v>2021</v>
      </c>
      <c r="B379" s="9">
        <v>1127927</v>
      </c>
      <c r="C379" s="9" t="s">
        <v>958</v>
      </c>
      <c r="D379" s="9" t="s">
        <v>1003</v>
      </c>
      <c r="E379" s="9" t="s">
        <v>1717</v>
      </c>
      <c r="F379" s="9" t="s">
        <v>1718</v>
      </c>
      <c r="G379" s="5">
        <f t="shared" si="35"/>
        <v>1</v>
      </c>
      <c r="H379" s="5">
        <f t="shared" si="36"/>
        <v>1</v>
      </c>
      <c r="I379" s="5">
        <f t="shared" si="37"/>
        <v>0</v>
      </c>
      <c r="J379" s="5">
        <f t="shared" si="38"/>
        <v>0</v>
      </c>
      <c r="K379" s="5">
        <f t="shared" si="39"/>
        <v>1</v>
      </c>
      <c r="L379" s="5">
        <f t="shared" si="40"/>
        <v>0</v>
      </c>
      <c r="M379" s="5">
        <f t="shared" si="41"/>
        <v>1</v>
      </c>
      <c r="N379" s="5">
        <f t="shared" si="42"/>
        <v>0</v>
      </c>
      <c r="O379" s="5">
        <f t="shared" si="43"/>
        <v>9</v>
      </c>
      <c r="P379" s="5">
        <f t="shared" si="44"/>
        <v>9</v>
      </c>
      <c r="Q379" s="5">
        <f t="shared" si="45"/>
        <v>0</v>
      </c>
      <c r="R379" s="5">
        <f t="shared" si="46"/>
        <v>1</v>
      </c>
      <c r="S379" s="5">
        <f t="shared" si="47"/>
        <v>9</v>
      </c>
      <c r="T379" s="5">
        <f t="shared" si="48"/>
        <v>9</v>
      </c>
      <c r="U379" s="5">
        <f t="shared" si="49"/>
        <v>0</v>
      </c>
      <c r="V379" s="5">
        <f t="shared" si="50"/>
        <v>9</v>
      </c>
      <c r="W379" s="5">
        <f t="shared" si="51"/>
        <v>1</v>
      </c>
      <c r="X379" s="5">
        <f t="shared" si="52"/>
        <v>9</v>
      </c>
      <c r="Y379" s="5">
        <f t="shared" si="53"/>
        <v>0</v>
      </c>
      <c r="Z379" s="5">
        <f t="shared" si="54"/>
        <v>0</v>
      </c>
      <c r="AA379" s="5">
        <f t="shared" si="55"/>
        <v>9</v>
      </c>
      <c r="AB379" s="5">
        <f t="shared" si="56"/>
        <v>0</v>
      </c>
      <c r="AC379" s="5">
        <f t="shared" si="57"/>
        <v>0</v>
      </c>
      <c r="AD379" s="5">
        <f t="shared" si="58"/>
        <v>0</v>
      </c>
      <c r="AE379" s="5">
        <f t="shared" si="59"/>
        <v>0</v>
      </c>
      <c r="AF379" s="5">
        <f t="shared" si="60"/>
        <v>1</v>
      </c>
      <c r="AG379" s="5">
        <f t="shared" si="61"/>
        <v>0</v>
      </c>
      <c r="AH379" s="5">
        <f t="shared" si="62"/>
        <v>1</v>
      </c>
      <c r="AI379" s="5">
        <f t="shared" si="63"/>
        <v>1</v>
      </c>
      <c r="AJ379" s="5">
        <f t="shared" si="64"/>
        <v>1</v>
      </c>
      <c r="AK379" s="5">
        <f t="shared" si="65"/>
        <v>1</v>
      </c>
      <c r="AL379" s="5">
        <f t="shared" si="66"/>
        <v>1</v>
      </c>
      <c r="AM379" s="5">
        <f t="shared" si="67"/>
        <v>1</v>
      </c>
      <c r="AN379" s="5">
        <f t="shared" si="68"/>
        <v>0</v>
      </c>
      <c r="AO379" s="5">
        <f t="shared" si="69"/>
        <v>0</v>
      </c>
    </row>
    <row r="380" spans="1:41" ht="12.75" customHeight="1" x14ac:dyDescent="0.2">
      <c r="A380" s="9">
        <v>2021</v>
      </c>
      <c r="B380" s="9">
        <v>1179970</v>
      </c>
      <c r="C380" s="9" t="s">
        <v>958</v>
      </c>
      <c r="D380" s="9" t="s">
        <v>963</v>
      </c>
      <c r="E380" s="9" t="s">
        <v>1719</v>
      </c>
      <c r="F380" s="9" t="s">
        <v>1720</v>
      </c>
      <c r="G380" s="5">
        <f t="shared" si="35"/>
        <v>0</v>
      </c>
      <c r="H380" s="5">
        <f t="shared" si="36"/>
        <v>0</v>
      </c>
      <c r="I380" s="5">
        <f t="shared" si="37"/>
        <v>1</v>
      </c>
      <c r="J380" s="5">
        <f t="shared" si="38"/>
        <v>0</v>
      </c>
      <c r="K380" s="5">
        <f t="shared" si="39"/>
        <v>1</v>
      </c>
      <c r="L380" s="5">
        <f t="shared" si="40"/>
        <v>0</v>
      </c>
      <c r="M380" s="5">
        <f t="shared" si="41"/>
        <v>1</v>
      </c>
      <c r="N380" s="5">
        <f t="shared" si="42"/>
        <v>0</v>
      </c>
      <c r="O380" s="5">
        <f t="shared" si="43"/>
        <v>0</v>
      </c>
      <c r="P380" s="5">
        <f t="shared" si="44"/>
        <v>0</v>
      </c>
      <c r="Q380" s="5">
        <f t="shared" si="45"/>
        <v>1</v>
      </c>
      <c r="R380" s="5">
        <f t="shared" si="46"/>
        <v>1</v>
      </c>
      <c r="S380" s="5">
        <f t="shared" si="47"/>
        <v>1</v>
      </c>
      <c r="T380" s="5">
        <f t="shared" si="48"/>
        <v>0</v>
      </c>
      <c r="U380" s="5">
        <f t="shared" si="49"/>
        <v>0</v>
      </c>
      <c r="V380" s="5">
        <f t="shared" si="50"/>
        <v>1</v>
      </c>
      <c r="W380" s="5">
        <f t="shared" si="51"/>
        <v>0</v>
      </c>
      <c r="X380" s="5">
        <f t="shared" si="52"/>
        <v>0</v>
      </c>
      <c r="Y380" s="5">
        <f t="shared" si="53"/>
        <v>9</v>
      </c>
      <c r="Z380" s="5">
        <f t="shared" si="54"/>
        <v>1</v>
      </c>
      <c r="AA380" s="5">
        <f t="shared" si="55"/>
        <v>0</v>
      </c>
      <c r="AB380" s="5">
        <f t="shared" si="56"/>
        <v>9</v>
      </c>
      <c r="AC380" s="5">
        <f t="shared" si="57"/>
        <v>0</v>
      </c>
      <c r="AD380" s="5">
        <f t="shared" si="58"/>
        <v>0</v>
      </c>
      <c r="AE380" s="5">
        <f t="shared" si="59"/>
        <v>1</v>
      </c>
      <c r="AF380" s="5">
        <f t="shared" si="60"/>
        <v>1</v>
      </c>
      <c r="AG380" s="5">
        <f t="shared" si="61"/>
        <v>1</v>
      </c>
      <c r="AH380" s="5">
        <f t="shared" si="62"/>
        <v>0</v>
      </c>
      <c r="AI380" s="5">
        <f t="shared" si="63"/>
        <v>1</v>
      </c>
      <c r="AJ380" s="5">
        <f t="shared" si="64"/>
        <v>1</v>
      </c>
      <c r="AK380" s="5">
        <f t="shared" si="65"/>
        <v>0</v>
      </c>
      <c r="AL380" s="5">
        <f t="shared" si="66"/>
        <v>1</v>
      </c>
      <c r="AM380" s="5">
        <f t="shared" si="67"/>
        <v>0</v>
      </c>
      <c r="AN380" s="5">
        <f t="shared" si="68"/>
        <v>1</v>
      </c>
      <c r="AO380" s="5">
        <f t="shared" si="69"/>
        <v>1</v>
      </c>
    </row>
    <row r="381" spans="1:41" ht="12.75" customHeight="1" x14ac:dyDescent="0.2">
      <c r="A381" s="9">
        <v>2021</v>
      </c>
      <c r="B381" s="9">
        <v>1127925</v>
      </c>
      <c r="C381" s="9" t="s">
        <v>958</v>
      </c>
      <c r="D381" s="9" t="s">
        <v>1028</v>
      </c>
      <c r="E381" s="9" t="s">
        <v>1721</v>
      </c>
      <c r="F381" s="9" t="s">
        <v>1722</v>
      </c>
      <c r="G381" s="5">
        <f t="shared" si="35"/>
        <v>0</v>
      </c>
      <c r="H381" s="5">
        <f t="shared" si="36"/>
        <v>0</v>
      </c>
      <c r="I381" s="5">
        <f t="shared" si="37"/>
        <v>0</v>
      </c>
      <c r="J381" s="5">
        <f t="shared" si="38"/>
        <v>1</v>
      </c>
      <c r="K381" s="5">
        <f t="shared" si="39"/>
        <v>0</v>
      </c>
      <c r="L381" s="5">
        <f t="shared" si="40"/>
        <v>0</v>
      </c>
      <c r="M381" s="5">
        <f t="shared" si="41"/>
        <v>0</v>
      </c>
      <c r="N381" s="5">
        <f t="shared" si="42"/>
        <v>1</v>
      </c>
      <c r="O381" s="5">
        <f t="shared" si="43"/>
        <v>9</v>
      </c>
      <c r="P381" s="5">
        <f t="shared" si="44"/>
        <v>0</v>
      </c>
      <c r="Q381" s="5">
        <f t="shared" si="45"/>
        <v>0</v>
      </c>
      <c r="R381" s="5">
        <f t="shared" si="46"/>
        <v>0</v>
      </c>
      <c r="S381" s="5">
        <f t="shared" si="47"/>
        <v>0</v>
      </c>
      <c r="T381" s="5">
        <f t="shared" si="48"/>
        <v>1</v>
      </c>
      <c r="U381" s="5">
        <f t="shared" si="49"/>
        <v>1</v>
      </c>
      <c r="V381" s="5">
        <f t="shared" si="50"/>
        <v>0</v>
      </c>
      <c r="W381" s="5">
        <f t="shared" si="51"/>
        <v>9</v>
      </c>
      <c r="X381" s="5">
        <f t="shared" si="52"/>
        <v>9</v>
      </c>
      <c r="Y381" s="5">
        <f t="shared" si="53"/>
        <v>1</v>
      </c>
      <c r="Z381" s="5">
        <f t="shared" si="54"/>
        <v>0</v>
      </c>
      <c r="AA381" s="5">
        <f t="shared" si="55"/>
        <v>9</v>
      </c>
      <c r="AB381" s="5">
        <f t="shared" si="56"/>
        <v>1</v>
      </c>
      <c r="AC381" s="5">
        <f t="shared" si="57"/>
        <v>1</v>
      </c>
      <c r="AD381" s="5">
        <f t="shared" si="58"/>
        <v>0</v>
      </c>
      <c r="AE381" s="5">
        <f t="shared" si="59"/>
        <v>1</v>
      </c>
      <c r="AF381" s="5">
        <f t="shared" si="60"/>
        <v>0</v>
      </c>
      <c r="AG381" s="5">
        <f t="shared" si="61"/>
        <v>9</v>
      </c>
      <c r="AH381" s="5">
        <f t="shared" si="62"/>
        <v>1</v>
      </c>
      <c r="AI381" s="5">
        <f t="shared" si="63"/>
        <v>0</v>
      </c>
      <c r="AJ381" s="5">
        <f t="shared" si="64"/>
        <v>1</v>
      </c>
      <c r="AK381" s="5">
        <f t="shared" si="65"/>
        <v>1</v>
      </c>
      <c r="AL381" s="5">
        <f t="shared" si="66"/>
        <v>1</v>
      </c>
      <c r="AM381" s="5">
        <f t="shared" si="67"/>
        <v>8</v>
      </c>
      <c r="AN381" s="5">
        <f t="shared" si="68"/>
        <v>1</v>
      </c>
      <c r="AO381" s="5">
        <f t="shared" si="69"/>
        <v>0</v>
      </c>
    </row>
    <row r="382" spans="1:41" ht="12.75" customHeight="1" x14ac:dyDescent="0.2">
      <c r="A382" s="9">
        <v>2021</v>
      </c>
      <c r="B382" s="9">
        <v>122845</v>
      </c>
      <c r="C382" s="9" t="s">
        <v>958</v>
      </c>
      <c r="D382" s="9" t="s">
        <v>1028</v>
      </c>
      <c r="E382" s="9" t="s">
        <v>1723</v>
      </c>
      <c r="F382" s="9" t="s">
        <v>1724</v>
      </c>
      <c r="G382" s="5">
        <f t="shared" si="35"/>
        <v>0</v>
      </c>
      <c r="H382" s="5">
        <f t="shared" si="36"/>
        <v>1</v>
      </c>
      <c r="I382" s="5">
        <f t="shared" si="37"/>
        <v>1</v>
      </c>
      <c r="J382" s="5">
        <f t="shared" si="38"/>
        <v>0</v>
      </c>
      <c r="K382" s="5">
        <f t="shared" si="39"/>
        <v>1</v>
      </c>
      <c r="L382" s="5">
        <f t="shared" si="40"/>
        <v>0</v>
      </c>
      <c r="M382" s="5">
        <f t="shared" si="41"/>
        <v>1</v>
      </c>
      <c r="N382" s="5">
        <f t="shared" si="42"/>
        <v>0</v>
      </c>
      <c r="O382" s="5">
        <f t="shared" si="43"/>
        <v>9</v>
      </c>
      <c r="P382" s="5">
        <f t="shared" si="44"/>
        <v>0</v>
      </c>
      <c r="Q382" s="5">
        <f t="shared" si="45"/>
        <v>1</v>
      </c>
      <c r="R382" s="5">
        <f t="shared" si="46"/>
        <v>0</v>
      </c>
      <c r="S382" s="5">
        <f t="shared" si="47"/>
        <v>1</v>
      </c>
      <c r="T382" s="5">
        <f t="shared" si="48"/>
        <v>1</v>
      </c>
      <c r="U382" s="5">
        <f t="shared" si="49"/>
        <v>1</v>
      </c>
      <c r="V382" s="5">
        <f t="shared" si="50"/>
        <v>0</v>
      </c>
      <c r="W382" s="5">
        <f t="shared" si="51"/>
        <v>9</v>
      </c>
      <c r="X382" s="5">
        <f t="shared" si="52"/>
        <v>9</v>
      </c>
      <c r="Y382" s="5">
        <f t="shared" si="53"/>
        <v>0</v>
      </c>
      <c r="Z382" s="5">
        <f t="shared" si="54"/>
        <v>1</v>
      </c>
      <c r="AA382" s="5">
        <f t="shared" si="55"/>
        <v>9</v>
      </c>
      <c r="AB382" s="5">
        <f t="shared" si="56"/>
        <v>1</v>
      </c>
      <c r="AC382" s="5">
        <f t="shared" si="57"/>
        <v>1</v>
      </c>
      <c r="AD382" s="5">
        <f t="shared" si="58"/>
        <v>0</v>
      </c>
      <c r="AE382" s="5">
        <f t="shared" si="59"/>
        <v>1</v>
      </c>
      <c r="AF382" s="5">
        <f t="shared" si="60"/>
        <v>1</v>
      </c>
      <c r="AG382" s="5">
        <f t="shared" si="61"/>
        <v>9</v>
      </c>
      <c r="AH382" s="5">
        <f t="shared" si="62"/>
        <v>1</v>
      </c>
      <c r="AI382" s="5">
        <f t="shared" si="63"/>
        <v>0</v>
      </c>
      <c r="AJ382" s="5">
        <f t="shared" si="64"/>
        <v>0</v>
      </c>
      <c r="AK382" s="5">
        <f t="shared" si="65"/>
        <v>0</v>
      </c>
      <c r="AL382" s="5">
        <f t="shared" si="66"/>
        <v>0</v>
      </c>
      <c r="AM382" s="5">
        <f t="shared" si="67"/>
        <v>8</v>
      </c>
      <c r="AN382" s="5">
        <f t="shared" si="68"/>
        <v>0</v>
      </c>
      <c r="AO382" s="5">
        <f t="shared" si="69"/>
        <v>0</v>
      </c>
    </row>
    <row r="383" spans="1:41" ht="12.75" customHeight="1" x14ac:dyDescent="0.2">
      <c r="A383" s="9">
        <v>2021</v>
      </c>
      <c r="B383" s="9">
        <v>1127925</v>
      </c>
      <c r="C383" s="9" t="s">
        <v>958</v>
      </c>
      <c r="D383" s="9" t="s">
        <v>1028</v>
      </c>
      <c r="E383" s="9" t="s">
        <v>1725</v>
      </c>
      <c r="F383" s="9" t="s">
        <v>1726</v>
      </c>
      <c r="G383" s="5">
        <f t="shared" si="35"/>
        <v>1</v>
      </c>
      <c r="H383" s="5">
        <f t="shared" si="36"/>
        <v>0</v>
      </c>
      <c r="I383" s="5">
        <f t="shared" si="37"/>
        <v>1</v>
      </c>
      <c r="J383" s="5">
        <f t="shared" si="38"/>
        <v>1</v>
      </c>
      <c r="K383" s="5">
        <f t="shared" si="39"/>
        <v>0</v>
      </c>
      <c r="L383" s="5">
        <f t="shared" si="40"/>
        <v>0</v>
      </c>
      <c r="M383" s="5">
        <f t="shared" si="41"/>
        <v>1</v>
      </c>
      <c r="N383" s="5">
        <f t="shared" si="42"/>
        <v>0</v>
      </c>
      <c r="O383" s="5">
        <f t="shared" si="43"/>
        <v>9</v>
      </c>
      <c r="P383" s="5">
        <f t="shared" si="44"/>
        <v>0</v>
      </c>
      <c r="Q383" s="5">
        <f t="shared" si="45"/>
        <v>1</v>
      </c>
      <c r="R383" s="5">
        <f t="shared" si="46"/>
        <v>0</v>
      </c>
      <c r="S383" s="5">
        <f t="shared" si="47"/>
        <v>0</v>
      </c>
      <c r="T383" s="5">
        <f t="shared" si="48"/>
        <v>0</v>
      </c>
      <c r="U383" s="5">
        <f t="shared" si="49"/>
        <v>1</v>
      </c>
      <c r="V383" s="5">
        <f t="shared" si="50"/>
        <v>1</v>
      </c>
      <c r="W383" s="5">
        <f t="shared" si="51"/>
        <v>9</v>
      </c>
      <c r="X383" s="5">
        <f t="shared" si="52"/>
        <v>9</v>
      </c>
      <c r="Y383" s="5">
        <f t="shared" si="53"/>
        <v>1</v>
      </c>
      <c r="Z383" s="5">
        <f t="shared" si="54"/>
        <v>0</v>
      </c>
      <c r="AA383" s="5">
        <f t="shared" si="55"/>
        <v>9</v>
      </c>
      <c r="AB383" s="5">
        <f t="shared" si="56"/>
        <v>1</v>
      </c>
      <c r="AC383" s="5">
        <f t="shared" si="57"/>
        <v>1</v>
      </c>
      <c r="AD383" s="5">
        <f t="shared" si="58"/>
        <v>0</v>
      </c>
      <c r="AE383" s="5">
        <f t="shared" si="59"/>
        <v>1</v>
      </c>
      <c r="AF383" s="5">
        <f t="shared" si="60"/>
        <v>1</v>
      </c>
      <c r="AG383" s="5">
        <f t="shared" si="61"/>
        <v>9</v>
      </c>
      <c r="AH383" s="5">
        <f t="shared" si="62"/>
        <v>1</v>
      </c>
      <c r="AI383" s="5">
        <f t="shared" si="63"/>
        <v>0</v>
      </c>
      <c r="AJ383" s="5">
        <f t="shared" si="64"/>
        <v>0</v>
      </c>
      <c r="AK383" s="5">
        <f t="shared" si="65"/>
        <v>0</v>
      </c>
      <c r="AL383" s="5">
        <f t="shared" si="66"/>
        <v>0</v>
      </c>
      <c r="AM383" s="5">
        <f t="shared" si="67"/>
        <v>8</v>
      </c>
      <c r="AN383" s="5">
        <f t="shared" si="68"/>
        <v>1</v>
      </c>
      <c r="AO383" s="5">
        <f t="shared" si="69"/>
        <v>0</v>
      </c>
    </row>
    <row r="384" spans="1:41" ht="12.75" customHeight="1" x14ac:dyDescent="0.2">
      <c r="A384" s="9">
        <v>2021</v>
      </c>
      <c r="B384" s="9">
        <v>1319230</v>
      </c>
      <c r="C384" s="9" t="s">
        <v>958</v>
      </c>
      <c r="D384" s="9" t="s">
        <v>980</v>
      </c>
      <c r="E384" s="9" t="s">
        <v>1727</v>
      </c>
      <c r="F384" s="9" t="s">
        <v>1728</v>
      </c>
      <c r="G384" s="5">
        <f t="shared" si="35"/>
        <v>1</v>
      </c>
      <c r="H384" s="5">
        <f t="shared" si="36"/>
        <v>0</v>
      </c>
      <c r="I384" s="5">
        <f t="shared" si="37"/>
        <v>0</v>
      </c>
      <c r="J384" s="5">
        <f t="shared" si="38"/>
        <v>0</v>
      </c>
      <c r="K384" s="5">
        <f t="shared" si="39"/>
        <v>0</v>
      </c>
      <c r="L384" s="5">
        <f t="shared" si="40"/>
        <v>1</v>
      </c>
      <c r="M384" s="5">
        <f t="shared" si="41"/>
        <v>1</v>
      </c>
      <c r="N384" s="5">
        <f t="shared" si="42"/>
        <v>0</v>
      </c>
      <c r="O384" s="5">
        <f t="shared" si="43"/>
        <v>0</v>
      </c>
      <c r="P384" s="5">
        <f t="shared" si="44"/>
        <v>0</v>
      </c>
      <c r="Q384" s="5">
        <f t="shared" si="45"/>
        <v>9</v>
      </c>
      <c r="R384" s="5">
        <f t="shared" si="46"/>
        <v>9</v>
      </c>
      <c r="S384" s="5">
        <f t="shared" si="47"/>
        <v>1</v>
      </c>
      <c r="T384" s="5">
        <f t="shared" si="48"/>
        <v>1</v>
      </c>
      <c r="U384" s="5">
        <f t="shared" si="49"/>
        <v>0</v>
      </c>
      <c r="V384" s="5">
        <f t="shared" si="50"/>
        <v>1</v>
      </c>
      <c r="W384" s="5">
        <f t="shared" si="51"/>
        <v>0</v>
      </c>
      <c r="X384" s="5">
        <f t="shared" si="52"/>
        <v>9</v>
      </c>
      <c r="Y384" s="5">
        <f t="shared" si="53"/>
        <v>1</v>
      </c>
      <c r="Z384" s="5">
        <f t="shared" si="54"/>
        <v>1</v>
      </c>
      <c r="AA384" s="5">
        <f t="shared" si="55"/>
        <v>1</v>
      </c>
      <c r="AB384" s="5">
        <f t="shared" si="56"/>
        <v>0</v>
      </c>
      <c r="AC384" s="5">
        <f t="shared" si="57"/>
        <v>1</v>
      </c>
      <c r="AD384" s="5">
        <f t="shared" si="58"/>
        <v>0</v>
      </c>
      <c r="AE384" s="5">
        <f t="shared" si="59"/>
        <v>1</v>
      </c>
      <c r="AF384" s="5">
        <f t="shared" si="60"/>
        <v>0</v>
      </c>
      <c r="AG384" s="5">
        <f t="shared" si="61"/>
        <v>9</v>
      </c>
      <c r="AH384" s="5">
        <f t="shared" si="62"/>
        <v>0</v>
      </c>
      <c r="AI384" s="5">
        <f t="shared" si="63"/>
        <v>0</v>
      </c>
      <c r="AJ384" s="5">
        <f t="shared" si="64"/>
        <v>1</v>
      </c>
      <c r="AK384" s="5">
        <f t="shared" si="65"/>
        <v>0</v>
      </c>
      <c r="AL384" s="5">
        <f t="shared" si="66"/>
        <v>1</v>
      </c>
      <c r="AM384" s="5">
        <f t="shared" si="67"/>
        <v>1</v>
      </c>
      <c r="AN384" s="5">
        <f t="shared" si="68"/>
        <v>0</v>
      </c>
      <c r="AO384" s="5">
        <f t="shared" si="69"/>
        <v>0</v>
      </c>
    </row>
    <row r="385" spans="1:41" ht="12.75" customHeight="1" x14ac:dyDescent="0.2">
      <c r="A385" s="9">
        <v>2021</v>
      </c>
      <c r="B385" s="9">
        <v>1319230</v>
      </c>
      <c r="C385" s="9" t="s">
        <v>958</v>
      </c>
      <c r="D385" s="9" t="s">
        <v>980</v>
      </c>
      <c r="E385" s="9" t="s">
        <v>1729</v>
      </c>
      <c r="F385" s="9" t="s">
        <v>1730</v>
      </c>
      <c r="G385" s="5">
        <f t="shared" si="35"/>
        <v>0</v>
      </c>
      <c r="H385" s="5">
        <f t="shared" si="36"/>
        <v>0</v>
      </c>
      <c r="I385" s="5">
        <f t="shared" si="37"/>
        <v>1</v>
      </c>
      <c r="J385" s="5">
        <f t="shared" si="38"/>
        <v>0</v>
      </c>
      <c r="K385" s="5">
        <f t="shared" si="39"/>
        <v>0</v>
      </c>
      <c r="L385" s="5">
        <f t="shared" si="40"/>
        <v>0</v>
      </c>
      <c r="M385" s="5">
        <f t="shared" si="41"/>
        <v>1</v>
      </c>
      <c r="N385" s="5">
        <f t="shared" si="42"/>
        <v>0</v>
      </c>
      <c r="O385" s="5">
        <f t="shared" si="43"/>
        <v>1</v>
      </c>
      <c r="P385" s="5">
        <f t="shared" si="44"/>
        <v>1</v>
      </c>
      <c r="Q385" s="5">
        <f t="shared" si="45"/>
        <v>9</v>
      </c>
      <c r="R385" s="5">
        <f t="shared" si="46"/>
        <v>9</v>
      </c>
      <c r="S385" s="5">
        <f t="shared" si="47"/>
        <v>1</v>
      </c>
      <c r="T385" s="5">
        <f t="shared" si="48"/>
        <v>1</v>
      </c>
      <c r="U385" s="5">
        <f t="shared" si="49"/>
        <v>0</v>
      </c>
      <c r="V385" s="5">
        <f t="shared" si="50"/>
        <v>0</v>
      </c>
      <c r="W385" s="5">
        <f t="shared" si="51"/>
        <v>0</v>
      </c>
      <c r="X385" s="5">
        <f t="shared" si="52"/>
        <v>9</v>
      </c>
      <c r="Y385" s="5">
        <f t="shared" si="53"/>
        <v>0</v>
      </c>
      <c r="Z385" s="5">
        <f t="shared" si="54"/>
        <v>0</v>
      </c>
      <c r="AA385" s="5">
        <f t="shared" si="55"/>
        <v>1</v>
      </c>
      <c r="AB385" s="5">
        <f t="shared" si="56"/>
        <v>0</v>
      </c>
      <c r="AC385" s="5">
        <f t="shared" si="57"/>
        <v>1</v>
      </c>
      <c r="AD385" s="5">
        <f t="shared" si="58"/>
        <v>1</v>
      </c>
      <c r="AE385" s="5">
        <f t="shared" si="59"/>
        <v>0</v>
      </c>
      <c r="AF385" s="5">
        <f t="shared" si="60"/>
        <v>0</v>
      </c>
      <c r="AG385" s="5">
        <f t="shared" si="61"/>
        <v>9</v>
      </c>
      <c r="AH385" s="5">
        <f t="shared" si="62"/>
        <v>1</v>
      </c>
      <c r="AI385" s="5">
        <f t="shared" si="63"/>
        <v>1</v>
      </c>
      <c r="AJ385" s="5">
        <f t="shared" si="64"/>
        <v>1</v>
      </c>
      <c r="AK385" s="5">
        <f t="shared" si="65"/>
        <v>0</v>
      </c>
      <c r="AL385" s="5">
        <f t="shared" si="66"/>
        <v>1</v>
      </c>
      <c r="AM385" s="5">
        <f t="shared" si="67"/>
        <v>0</v>
      </c>
      <c r="AN385" s="5">
        <f t="shared" si="68"/>
        <v>0</v>
      </c>
      <c r="AO385" s="5">
        <f t="shared" si="69"/>
        <v>1</v>
      </c>
    </row>
    <row r="386" spans="1:41" ht="12.75" customHeight="1" x14ac:dyDescent="0.2">
      <c r="A386" s="9">
        <v>2021</v>
      </c>
      <c r="B386" s="9">
        <v>123336</v>
      </c>
      <c r="C386" s="9" t="s">
        <v>958</v>
      </c>
      <c r="D386" s="9" t="s">
        <v>962</v>
      </c>
      <c r="E386" s="9" t="s">
        <v>1731</v>
      </c>
      <c r="F386" s="9" t="s">
        <v>1732</v>
      </c>
      <c r="G386" s="5">
        <f t="shared" si="35"/>
        <v>1</v>
      </c>
      <c r="H386" s="5">
        <f t="shared" si="36"/>
        <v>0</v>
      </c>
      <c r="I386" s="5">
        <f t="shared" si="37"/>
        <v>1</v>
      </c>
      <c r="J386" s="5">
        <f t="shared" si="38"/>
        <v>0</v>
      </c>
      <c r="K386" s="5">
        <f t="shared" si="39"/>
        <v>1</v>
      </c>
      <c r="L386" s="5">
        <f t="shared" si="40"/>
        <v>1</v>
      </c>
      <c r="M386" s="5">
        <f t="shared" si="41"/>
        <v>1</v>
      </c>
      <c r="N386" s="5">
        <f t="shared" si="42"/>
        <v>1</v>
      </c>
      <c r="O386" s="5">
        <f t="shared" si="43"/>
        <v>1</v>
      </c>
      <c r="P386" s="5">
        <f t="shared" si="44"/>
        <v>1</v>
      </c>
      <c r="Q386" s="5">
        <f t="shared" si="45"/>
        <v>1</v>
      </c>
      <c r="R386" s="5">
        <f t="shared" si="46"/>
        <v>9</v>
      </c>
      <c r="S386" s="5">
        <f t="shared" si="47"/>
        <v>1</v>
      </c>
      <c r="T386" s="5">
        <f t="shared" si="48"/>
        <v>1</v>
      </c>
      <c r="U386" s="5">
        <f t="shared" si="49"/>
        <v>0</v>
      </c>
      <c r="V386" s="5">
        <f t="shared" si="50"/>
        <v>0</v>
      </c>
      <c r="W386" s="5">
        <f t="shared" si="51"/>
        <v>9</v>
      </c>
      <c r="X386" s="5">
        <f t="shared" si="52"/>
        <v>0</v>
      </c>
      <c r="Y386" s="5">
        <f t="shared" si="53"/>
        <v>0</v>
      </c>
      <c r="Z386" s="5">
        <f t="shared" si="54"/>
        <v>0</v>
      </c>
      <c r="AA386" s="5">
        <f t="shared" si="55"/>
        <v>9</v>
      </c>
      <c r="AB386" s="5">
        <f t="shared" si="56"/>
        <v>0</v>
      </c>
      <c r="AC386" s="5">
        <f t="shared" si="57"/>
        <v>0</v>
      </c>
      <c r="AD386" s="5">
        <f t="shared" si="58"/>
        <v>0</v>
      </c>
      <c r="AE386" s="5">
        <f t="shared" si="59"/>
        <v>9</v>
      </c>
      <c r="AF386" s="5">
        <f t="shared" si="60"/>
        <v>9</v>
      </c>
      <c r="AG386" s="5">
        <f t="shared" si="61"/>
        <v>0</v>
      </c>
      <c r="AH386" s="5">
        <f t="shared" si="62"/>
        <v>1</v>
      </c>
      <c r="AI386" s="5">
        <f t="shared" si="63"/>
        <v>0</v>
      </c>
      <c r="AJ386" s="5">
        <f t="shared" si="64"/>
        <v>0</v>
      </c>
      <c r="AK386" s="5">
        <f t="shared" si="65"/>
        <v>1</v>
      </c>
      <c r="AL386" s="5">
        <f t="shared" si="66"/>
        <v>1</v>
      </c>
      <c r="AM386" s="5">
        <f t="shared" si="67"/>
        <v>1</v>
      </c>
      <c r="AN386" s="5">
        <f t="shared" si="68"/>
        <v>1</v>
      </c>
      <c r="AO386" s="5">
        <f t="shared" si="69"/>
        <v>0</v>
      </c>
    </row>
    <row r="387" spans="1:41" ht="12.75" customHeight="1" x14ac:dyDescent="0.2">
      <c r="A387" s="9">
        <v>2021</v>
      </c>
      <c r="B387" s="9">
        <v>1308687</v>
      </c>
      <c r="C387" s="9" t="s">
        <v>958</v>
      </c>
      <c r="D387" s="9" t="s">
        <v>977</v>
      </c>
      <c r="E387" s="9" t="s">
        <v>1733</v>
      </c>
      <c r="F387" s="9" t="s">
        <v>1734</v>
      </c>
      <c r="G387" s="5">
        <f t="shared" si="35"/>
        <v>0</v>
      </c>
      <c r="H387" s="5">
        <f t="shared" si="36"/>
        <v>0</v>
      </c>
      <c r="I387" s="5">
        <f t="shared" si="37"/>
        <v>0</v>
      </c>
      <c r="J387" s="5">
        <f t="shared" si="38"/>
        <v>0</v>
      </c>
      <c r="K387" s="5">
        <f t="shared" si="39"/>
        <v>1</v>
      </c>
      <c r="L387" s="5">
        <f t="shared" si="40"/>
        <v>0</v>
      </c>
      <c r="M387" s="5">
        <f t="shared" si="41"/>
        <v>0</v>
      </c>
      <c r="N387" s="5">
        <f t="shared" si="42"/>
        <v>1</v>
      </c>
      <c r="O387" s="5">
        <f t="shared" si="43"/>
        <v>9</v>
      </c>
      <c r="P387" s="5">
        <f t="shared" si="44"/>
        <v>1</v>
      </c>
      <c r="Q387" s="5">
        <f t="shared" si="45"/>
        <v>1</v>
      </c>
      <c r="R387" s="5">
        <f t="shared" si="46"/>
        <v>9</v>
      </c>
      <c r="S387" s="5">
        <f t="shared" si="47"/>
        <v>0</v>
      </c>
      <c r="T387" s="5">
        <f t="shared" si="48"/>
        <v>0</v>
      </c>
      <c r="U387" s="5">
        <f t="shared" si="49"/>
        <v>1</v>
      </c>
      <c r="V387" s="5">
        <f t="shared" si="50"/>
        <v>9</v>
      </c>
      <c r="W387" s="5">
        <f t="shared" si="51"/>
        <v>9</v>
      </c>
      <c r="X387" s="5">
        <f t="shared" si="52"/>
        <v>1</v>
      </c>
      <c r="Y387" s="5">
        <f t="shared" si="53"/>
        <v>0</v>
      </c>
      <c r="Z387" s="5">
        <f t="shared" si="54"/>
        <v>1</v>
      </c>
      <c r="AA387" s="5">
        <f t="shared" si="55"/>
        <v>1</v>
      </c>
      <c r="AB387" s="5">
        <f t="shared" si="56"/>
        <v>9</v>
      </c>
      <c r="AC387" s="5">
        <f t="shared" si="57"/>
        <v>1</v>
      </c>
      <c r="AD387" s="5">
        <f t="shared" si="58"/>
        <v>9</v>
      </c>
      <c r="AE387" s="5">
        <f t="shared" si="59"/>
        <v>0</v>
      </c>
      <c r="AF387" s="5">
        <f t="shared" si="60"/>
        <v>1</v>
      </c>
      <c r="AG387" s="5">
        <f t="shared" si="61"/>
        <v>1</v>
      </c>
      <c r="AH387" s="5">
        <f t="shared" si="62"/>
        <v>0</v>
      </c>
      <c r="AI387" s="5">
        <f t="shared" si="63"/>
        <v>9</v>
      </c>
      <c r="AJ387" s="5">
        <f t="shared" si="64"/>
        <v>1</v>
      </c>
      <c r="AK387" s="5">
        <f t="shared" si="65"/>
        <v>0</v>
      </c>
      <c r="AL387" s="5">
        <f t="shared" si="66"/>
        <v>0</v>
      </c>
      <c r="AM387" s="5">
        <f t="shared" si="67"/>
        <v>1</v>
      </c>
      <c r="AN387" s="5">
        <f t="shared" si="68"/>
        <v>0</v>
      </c>
      <c r="AO387" s="5">
        <f t="shared" si="69"/>
        <v>0</v>
      </c>
    </row>
    <row r="388" spans="1:41" ht="12.75" customHeight="1" x14ac:dyDescent="0.2">
      <c r="A388" s="9">
        <v>2021</v>
      </c>
      <c r="B388" s="9">
        <v>123336</v>
      </c>
      <c r="C388" s="9" t="s">
        <v>958</v>
      </c>
      <c r="D388" s="9" t="s">
        <v>962</v>
      </c>
      <c r="E388" s="9" t="s">
        <v>1735</v>
      </c>
      <c r="F388" s="9" t="s">
        <v>1736</v>
      </c>
      <c r="G388" s="5">
        <f t="shared" si="35"/>
        <v>1</v>
      </c>
      <c r="H388" s="5">
        <f t="shared" si="36"/>
        <v>0</v>
      </c>
      <c r="I388" s="5">
        <f t="shared" si="37"/>
        <v>0</v>
      </c>
      <c r="J388" s="5">
        <f t="shared" si="38"/>
        <v>0</v>
      </c>
      <c r="K388" s="5">
        <f t="shared" si="39"/>
        <v>1</v>
      </c>
      <c r="L388" s="5">
        <f t="shared" si="40"/>
        <v>1</v>
      </c>
      <c r="M388" s="5">
        <f t="shared" si="41"/>
        <v>1</v>
      </c>
      <c r="N388" s="5">
        <f t="shared" si="42"/>
        <v>0</v>
      </c>
      <c r="O388" s="5">
        <f t="shared" si="43"/>
        <v>1</v>
      </c>
      <c r="P388" s="5">
        <f t="shared" si="44"/>
        <v>0</v>
      </c>
      <c r="Q388" s="5">
        <f t="shared" si="45"/>
        <v>0</v>
      </c>
      <c r="R388" s="5">
        <f t="shared" si="46"/>
        <v>9</v>
      </c>
      <c r="S388" s="5">
        <f t="shared" si="47"/>
        <v>0</v>
      </c>
      <c r="T388" s="5">
        <f t="shared" si="48"/>
        <v>0</v>
      </c>
      <c r="U388" s="5">
        <f t="shared" si="49"/>
        <v>0</v>
      </c>
      <c r="V388" s="5">
        <f t="shared" si="50"/>
        <v>1</v>
      </c>
      <c r="W388" s="5">
        <f t="shared" si="51"/>
        <v>9</v>
      </c>
      <c r="X388" s="5">
        <f t="shared" si="52"/>
        <v>0</v>
      </c>
      <c r="Y388" s="5">
        <f t="shared" si="53"/>
        <v>1</v>
      </c>
      <c r="Z388" s="5">
        <f t="shared" si="54"/>
        <v>0</v>
      </c>
      <c r="AA388" s="5">
        <f t="shared" si="55"/>
        <v>9</v>
      </c>
      <c r="AB388" s="5">
        <f t="shared" si="56"/>
        <v>0</v>
      </c>
      <c r="AC388" s="5">
        <f t="shared" si="57"/>
        <v>1</v>
      </c>
      <c r="AD388" s="5">
        <f t="shared" si="58"/>
        <v>0</v>
      </c>
      <c r="AE388" s="5">
        <f t="shared" si="59"/>
        <v>9</v>
      </c>
      <c r="AF388" s="5">
        <f t="shared" si="60"/>
        <v>9</v>
      </c>
      <c r="AG388" s="5">
        <f t="shared" si="61"/>
        <v>1</v>
      </c>
      <c r="AH388" s="5">
        <f t="shared" si="62"/>
        <v>0</v>
      </c>
      <c r="AI388" s="5">
        <f t="shared" si="63"/>
        <v>1</v>
      </c>
      <c r="AJ388" s="5">
        <f t="shared" si="64"/>
        <v>1</v>
      </c>
      <c r="AK388" s="5">
        <f t="shared" si="65"/>
        <v>1</v>
      </c>
      <c r="AL388" s="5">
        <f t="shared" si="66"/>
        <v>1</v>
      </c>
      <c r="AM388" s="5">
        <f t="shared" si="67"/>
        <v>0</v>
      </c>
      <c r="AN388" s="5">
        <f t="shared" si="68"/>
        <v>1</v>
      </c>
      <c r="AO388" s="5">
        <f t="shared" si="69"/>
        <v>1</v>
      </c>
    </row>
    <row r="389" spans="1:41" ht="12.75" customHeight="1" x14ac:dyDescent="0.2">
      <c r="A389" s="9">
        <v>2021</v>
      </c>
      <c r="B389" s="9">
        <v>108730</v>
      </c>
      <c r="C389" s="9" t="s">
        <v>958</v>
      </c>
      <c r="D389" s="9" t="s">
        <v>991</v>
      </c>
      <c r="E389" s="9" t="s">
        <v>1737</v>
      </c>
      <c r="F389" s="9" t="s">
        <v>1738</v>
      </c>
      <c r="G389" s="5">
        <f t="shared" si="35"/>
        <v>1</v>
      </c>
      <c r="H389" s="5">
        <f t="shared" si="36"/>
        <v>0</v>
      </c>
      <c r="I389" s="5">
        <f t="shared" si="37"/>
        <v>0</v>
      </c>
      <c r="J389" s="5">
        <f t="shared" si="38"/>
        <v>1</v>
      </c>
      <c r="K389" s="5">
        <f t="shared" si="39"/>
        <v>0</v>
      </c>
      <c r="L389" s="5">
        <f t="shared" si="40"/>
        <v>1</v>
      </c>
      <c r="M389" s="5">
        <f t="shared" si="41"/>
        <v>1</v>
      </c>
      <c r="N389" s="5">
        <f t="shared" si="42"/>
        <v>1</v>
      </c>
      <c r="O389" s="5">
        <f t="shared" si="43"/>
        <v>9</v>
      </c>
      <c r="P389" s="5">
        <f t="shared" si="44"/>
        <v>1</v>
      </c>
      <c r="Q389" s="5">
        <f t="shared" si="45"/>
        <v>1</v>
      </c>
      <c r="R389" s="5">
        <f t="shared" si="46"/>
        <v>0</v>
      </c>
      <c r="S389" s="5">
        <f t="shared" si="47"/>
        <v>9</v>
      </c>
      <c r="T389" s="5">
        <f t="shared" si="48"/>
        <v>1</v>
      </c>
      <c r="U389" s="5">
        <f t="shared" si="49"/>
        <v>1</v>
      </c>
      <c r="V389" s="5">
        <f t="shared" si="50"/>
        <v>0</v>
      </c>
      <c r="W389" s="5">
        <f t="shared" si="51"/>
        <v>1</v>
      </c>
      <c r="X389" s="5">
        <f t="shared" si="52"/>
        <v>0</v>
      </c>
      <c r="Y389" s="5">
        <f t="shared" si="53"/>
        <v>0</v>
      </c>
      <c r="Z389" s="5">
        <f t="shared" si="54"/>
        <v>1</v>
      </c>
      <c r="AA389" s="5">
        <f t="shared" si="55"/>
        <v>1</v>
      </c>
      <c r="AB389" s="5">
        <f t="shared" si="56"/>
        <v>1</v>
      </c>
      <c r="AC389" s="5">
        <f t="shared" si="57"/>
        <v>0</v>
      </c>
      <c r="AD389" s="5">
        <f t="shared" si="58"/>
        <v>0</v>
      </c>
      <c r="AE389" s="5">
        <f t="shared" si="59"/>
        <v>1</v>
      </c>
      <c r="AF389" s="5">
        <f t="shared" si="60"/>
        <v>1</v>
      </c>
      <c r="AG389" s="5">
        <f t="shared" si="61"/>
        <v>1</v>
      </c>
      <c r="AH389" s="5">
        <f t="shared" si="62"/>
        <v>0</v>
      </c>
      <c r="AI389" s="5">
        <f t="shared" si="63"/>
        <v>0</v>
      </c>
      <c r="AJ389" s="5">
        <f t="shared" si="64"/>
        <v>9</v>
      </c>
      <c r="AK389" s="5">
        <f t="shared" si="65"/>
        <v>0</v>
      </c>
      <c r="AL389" s="5">
        <f t="shared" si="66"/>
        <v>0</v>
      </c>
      <c r="AM389" s="5">
        <f t="shared" si="67"/>
        <v>1</v>
      </c>
      <c r="AN389" s="5">
        <f t="shared" si="68"/>
        <v>0</v>
      </c>
      <c r="AO389" s="5">
        <f t="shared" si="69"/>
        <v>1</v>
      </c>
    </row>
    <row r="390" spans="1:41" ht="12.75" customHeight="1" x14ac:dyDescent="0.2">
      <c r="A390" s="9">
        <v>2021</v>
      </c>
      <c r="B390" s="9">
        <v>1103692</v>
      </c>
      <c r="C390" s="9" t="s">
        <v>958</v>
      </c>
      <c r="D390" s="9" t="s">
        <v>1061</v>
      </c>
      <c r="E390" s="9" t="s">
        <v>1739</v>
      </c>
      <c r="F390" s="9" t="s">
        <v>1740</v>
      </c>
      <c r="G390" s="5">
        <f t="shared" si="35"/>
        <v>0</v>
      </c>
      <c r="H390" s="5">
        <f t="shared" si="36"/>
        <v>0</v>
      </c>
      <c r="I390" s="5">
        <f t="shared" si="37"/>
        <v>1</v>
      </c>
      <c r="J390" s="5">
        <f t="shared" si="38"/>
        <v>0</v>
      </c>
      <c r="K390" s="5">
        <f t="shared" si="39"/>
        <v>1</v>
      </c>
      <c r="L390" s="5">
        <f t="shared" si="40"/>
        <v>0</v>
      </c>
      <c r="M390" s="5">
        <f t="shared" si="41"/>
        <v>0</v>
      </c>
      <c r="N390" s="5">
        <f t="shared" si="42"/>
        <v>0</v>
      </c>
      <c r="O390" s="5">
        <f t="shared" si="43"/>
        <v>1</v>
      </c>
      <c r="P390" s="5">
        <f t="shared" si="44"/>
        <v>1</v>
      </c>
      <c r="Q390" s="5">
        <f t="shared" si="45"/>
        <v>1</v>
      </c>
      <c r="R390" s="5">
        <f t="shared" si="46"/>
        <v>0</v>
      </c>
      <c r="S390" s="5">
        <f t="shared" si="47"/>
        <v>9</v>
      </c>
      <c r="T390" s="5">
        <f t="shared" si="48"/>
        <v>0</v>
      </c>
      <c r="U390" s="5">
        <f t="shared" si="49"/>
        <v>0</v>
      </c>
      <c r="V390" s="5">
        <f t="shared" si="50"/>
        <v>0</v>
      </c>
      <c r="W390" s="5">
        <f t="shared" si="51"/>
        <v>1</v>
      </c>
      <c r="X390" s="5">
        <f t="shared" si="52"/>
        <v>1</v>
      </c>
      <c r="Y390" s="5">
        <f t="shared" si="53"/>
        <v>9</v>
      </c>
      <c r="Z390" s="5">
        <f t="shared" si="54"/>
        <v>0</v>
      </c>
      <c r="AA390" s="5">
        <f t="shared" si="55"/>
        <v>9</v>
      </c>
      <c r="AB390" s="5">
        <f t="shared" si="56"/>
        <v>9</v>
      </c>
      <c r="AC390" s="5">
        <f t="shared" si="57"/>
        <v>9</v>
      </c>
      <c r="AD390" s="5">
        <f t="shared" si="58"/>
        <v>9</v>
      </c>
      <c r="AE390" s="5">
        <f t="shared" si="59"/>
        <v>1</v>
      </c>
      <c r="AF390" s="5">
        <f t="shared" si="60"/>
        <v>9</v>
      </c>
      <c r="AG390" s="5">
        <f t="shared" si="61"/>
        <v>1</v>
      </c>
      <c r="AH390" s="5">
        <f t="shared" si="62"/>
        <v>1</v>
      </c>
      <c r="AI390" s="5">
        <f t="shared" si="63"/>
        <v>0</v>
      </c>
      <c r="AJ390" s="5">
        <f t="shared" si="64"/>
        <v>0</v>
      </c>
      <c r="AK390" s="5">
        <f t="shared" si="65"/>
        <v>1</v>
      </c>
      <c r="AL390" s="5">
        <f t="shared" si="66"/>
        <v>0</v>
      </c>
      <c r="AM390" s="5">
        <f t="shared" si="67"/>
        <v>1</v>
      </c>
      <c r="AN390" s="5">
        <f t="shared" si="68"/>
        <v>0</v>
      </c>
      <c r="AO390" s="5">
        <f t="shared" si="69"/>
        <v>0</v>
      </c>
    </row>
    <row r="391" spans="1:41" ht="12.75" customHeight="1" x14ac:dyDescent="0.2">
      <c r="A391" s="9">
        <v>2021</v>
      </c>
      <c r="B391" s="9">
        <v>122845</v>
      </c>
      <c r="C391" s="9" t="s">
        <v>958</v>
      </c>
      <c r="D391" s="9" t="s">
        <v>1028</v>
      </c>
      <c r="E391" s="9" t="s">
        <v>1741</v>
      </c>
      <c r="F391" s="9" t="s">
        <v>1742</v>
      </c>
      <c r="G391" s="5">
        <f t="shared" si="35"/>
        <v>1</v>
      </c>
      <c r="H391" s="5">
        <f t="shared" si="36"/>
        <v>0</v>
      </c>
      <c r="I391" s="5">
        <f t="shared" si="37"/>
        <v>1</v>
      </c>
      <c r="J391" s="5">
        <f t="shared" si="38"/>
        <v>0</v>
      </c>
      <c r="K391" s="5">
        <f t="shared" si="39"/>
        <v>0</v>
      </c>
      <c r="L391" s="5">
        <f t="shared" si="40"/>
        <v>1</v>
      </c>
      <c r="M391" s="5">
        <f t="shared" si="41"/>
        <v>1</v>
      </c>
      <c r="N391" s="5">
        <f t="shared" si="42"/>
        <v>0</v>
      </c>
      <c r="O391" s="5">
        <f t="shared" si="43"/>
        <v>9</v>
      </c>
      <c r="P391" s="5">
        <f t="shared" si="44"/>
        <v>0</v>
      </c>
      <c r="Q391" s="5">
        <f t="shared" si="45"/>
        <v>1</v>
      </c>
      <c r="R391" s="5">
        <f t="shared" si="46"/>
        <v>1</v>
      </c>
      <c r="S391" s="5">
        <f t="shared" si="47"/>
        <v>0</v>
      </c>
      <c r="T391" s="5">
        <f t="shared" si="48"/>
        <v>1</v>
      </c>
      <c r="U391" s="5">
        <f t="shared" si="49"/>
        <v>0</v>
      </c>
      <c r="V391" s="5">
        <f t="shared" si="50"/>
        <v>0</v>
      </c>
      <c r="W391" s="5">
        <f t="shared" si="51"/>
        <v>9</v>
      </c>
      <c r="X391" s="5">
        <f t="shared" si="52"/>
        <v>9</v>
      </c>
      <c r="Y391" s="5">
        <f t="shared" si="53"/>
        <v>1</v>
      </c>
      <c r="Z391" s="5">
        <f t="shared" si="54"/>
        <v>1</v>
      </c>
      <c r="AA391" s="5">
        <f t="shared" si="55"/>
        <v>9</v>
      </c>
      <c r="AB391" s="5">
        <f t="shared" si="56"/>
        <v>1</v>
      </c>
      <c r="AC391" s="5">
        <f t="shared" si="57"/>
        <v>0</v>
      </c>
      <c r="AD391" s="5">
        <f t="shared" si="58"/>
        <v>1</v>
      </c>
      <c r="AE391" s="5">
        <f t="shared" si="59"/>
        <v>1</v>
      </c>
      <c r="AF391" s="5">
        <f t="shared" si="60"/>
        <v>0</v>
      </c>
      <c r="AG391" s="5">
        <f t="shared" si="61"/>
        <v>9</v>
      </c>
      <c r="AH391" s="5">
        <f t="shared" si="62"/>
        <v>1</v>
      </c>
      <c r="AI391" s="5">
        <f t="shared" si="63"/>
        <v>1</v>
      </c>
      <c r="AJ391" s="5">
        <f t="shared" si="64"/>
        <v>0</v>
      </c>
      <c r="AK391" s="5">
        <f t="shared" si="65"/>
        <v>0</v>
      </c>
      <c r="AL391" s="5">
        <f t="shared" si="66"/>
        <v>0</v>
      </c>
      <c r="AM391" s="5">
        <f t="shared" si="67"/>
        <v>8</v>
      </c>
      <c r="AN391" s="5">
        <f t="shared" si="68"/>
        <v>0</v>
      </c>
      <c r="AO391" s="5">
        <f t="shared" si="69"/>
        <v>1</v>
      </c>
    </row>
    <row r="392" spans="1:41" ht="12.75" customHeight="1" x14ac:dyDescent="0.2">
      <c r="A392" s="9">
        <v>2021</v>
      </c>
      <c r="B392" s="9">
        <v>108730</v>
      </c>
      <c r="C392" s="9" t="s">
        <v>958</v>
      </c>
      <c r="D392" s="9" t="s">
        <v>991</v>
      </c>
      <c r="E392" s="9" t="s">
        <v>1743</v>
      </c>
      <c r="F392" s="9" t="s">
        <v>1744</v>
      </c>
      <c r="G392" s="5">
        <f t="shared" si="35"/>
        <v>0</v>
      </c>
      <c r="H392" s="5">
        <f t="shared" si="36"/>
        <v>0</v>
      </c>
      <c r="I392" s="5">
        <f t="shared" si="37"/>
        <v>1</v>
      </c>
      <c r="J392" s="5">
        <f t="shared" si="38"/>
        <v>0</v>
      </c>
      <c r="K392" s="5">
        <f t="shared" si="39"/>
        <v>0</v>
      </c>
      <c r="L392" s="5">
        <f t="shared" si="40"/>
        <v>1</v>
      </c>
      <c r="M392" s="5">
        <f t="shared" si="41"/>
        <v>1</v>
      </c>
      <c r="N392" s="5">
        <f t="shared" si="42"/>
        <v>0</v>
      </c>
      <c r="O392" s="5">
        <f t="shared" si="43"/>
        <v>9</v>
      </c>
      <c r="P392" s="5">
        <f t="shared" si="44"/>
        <v>0</v>
      </c>
      <c r="Q392" s="5">
        <f t="shared" si="45"/>
        <v>0</v>
      </c>
      <c r="R392" s="5">
        <f t="shared" si="46"/>
        <v>1</v>
      </c>
      <c r="S392" s="5">
        <f t="shared" si="47"/>
        <v>9</v>
      </c>
      <c r="T392" s="5">
        <f t="shared" si="48"/>
        <v>1</v>
      </c>
      <c r="U392" s="5">
        <f t="shared" si="49"/>
        <v>0</v>
      </c>
      <c r="V392" s="5">
        <f t="shared" si="50"/>
        <v>1</v>
      </c>
      <c r="W392" s="5">
        <f t="shared" si="51"/>
        <v>1</v>
      </c>
      <c r="X392" s="5">
        <f t="shared" si="52"/>
        <v>1</v>
      </c>
      <c r="Y392" s="5">
        <f t="shared" si="53"/>
        <v>0</v>
      </c>
      <c r="Z392" s="5">
        <f t="shared" si="54"/>
        <v>0</v>
      </c>
      <c r="AA392" s="5">
        <f t="shared" si="55"/>
        <v>1</v>
      </c>
      <c r="AB392" s="5">
        <f t="shared" si="56"/>
        <v>0</v>
      </c>
      <c r="AC392" s="5">
        <f t="shared" si="57"/>
        <v>1</v>
      </c>
      <c r="AD392" s="5">
        <f t="shared" si="58"/>
        <v>1</v>
      </c>
      <c r="AE392" s="5">
        <f t="shared" si="59"/>
        <v>1</v>
      </c>
      <c r="AF392" s="5">
        <f t="shared" si="60"/>
        <v>0</v>
      </c>
      <c r="AG392" s="5">
        <f t="shared" si="61"/>
        <v>0</v>
      </c>
      <c r="AH392" s="5">
        <f t="shared" si="62"/>
        <v>1</v>
      </c>
      <c r="AI392" s="5">
        <f t="shared" si="63"/>
        <v>0</v>
      </c>
      <c r="AJ392" s="5">
        <f t="shared" si="64"/>
        <v>9</v>
      </c>
      <c r="AK392" s="5">
        <f t="shared" si="65"/>
        <v>0</v>
      </c>
      <c r="AL392" s="5">
        <f t="shared" si="66"/>
        <v>1</v>
      </c>
      <c r="AM392" s="5">
        <f t="shared" si="67"/>
        <v>0</v>
      </c>
      <c r="AN392" s="5">
        <f t="shared" si="68"/>
        <v>1</v>
      </c>
      <c r="AO392" s="5">
        <f t="shared" si="69"/>
        <v>0</v>
      </c>
    </row>
    <row r="393" spans="1:41" ht="12.75" customHeight="1" x14ac:dyDescent="0.2">
      <c r="A393" s="9">
        <v>2021</v>
      </c>
      <c r="B393" s="9">
        <v>122845</v>
      </c>
      <c r="C393" s="9" t="s">
        <v>958</v>
      </c>
      <c r="D393" s="9" t="s">
        <v>1028</v>
      </c>
      <c r="E393" s="9" t="s">
        <v>1342</v>
      </c>
      <c r="F393" s="9" t="s">
        <v>1745</v>
      </c>
      <c r="G393" s="5">
        <f t="shared" si="35"/>
        <v>0</v>
      </c>
      <c r="H393" s="5">
        <f t="shared" si="36"/>
        <v>1</v>
      </c>
      <c r="I393" s="5">
        <f t="shared" si="37"/>
        <v>1</v>
      </c>
      <c r="J393" s="5">
        <f t="shared" si="38"/>
        <v>1</v>
      </c>
      <c r="K393" s="5">
        <f t="shared" si="39"/>
        <v>1</v>
      </c>
      <c r="L393" s="5">
        <f t="shared" si="40"/>
        <v>1</v>
      </c>
      <c r="M393" s="5">
        <f t="shared" si="41"/>
        <v>1</v>
      </c>
      <c r="N393" s="5">
        <f t="shared" si="42"/>
        <v>0</v>
      </c>
      <c r="O393" s="5">
        <f t="shared" si="43"/>
        <v>9</v>
      </c>
      <c r="P393" s="5">
        <f t="shared" si="44"/>
        <v>1</v>
      </c>
      <c r="Q393" s="5">
        <f t="shared" si="45"/>
        <v>0</v>
      </c>
      <c r="R393" s="5">
        <f t="shared" si="46"/>
        <v>1</v>
      </c>
      <c r="S393" s="5">
        <f t="shared" si="47"/>
        <v>0</v>
      </c>
      <c r="T393" s="5">
        <f t="shared" si="48"/>
        <v>0</v>
      </c>
      <c r="U393" s="5">
        <f t="shared" si="49"/>
        <v>1</v>
      </c>
      <c r="V393" s="5">
        <f t="shared" si="50"/>
        <v>0</v>
      </c>
      <c r="W393" s="5">
        <f t="shared" si="51"/>
        <v>9</v>
      </c>
      <c r="X393" s="5">
        <f t="shared" si="52"/>
        <v>9</v>
      </c>
      <c r="Y393" s="5">
        <f t="shared" si="53"/>
        <v>1</v>
      </c>
      <c r="Z393" s="5">
        <f t="shared" si="54"/>
        <v>0</v>
      </c>
      <c r="AA393" s="5">
        <f t="shared" si="55"/>
        <v>9</v>
      </c>
      <c r="AB393" s="5">
        <f t="shared" si="56"/>
        <v>0</v>
      </c>
      <c r="AC393" s="5">
        <f t="shared" si="57"/>
        <v>0</v>
      </c>
      <c r="AD393" s="5">
        <f t="shared" si="58"/>
        <v>0</v>
      </c>
      <c r="AE393" s="5">
        <f t="shared" si="59"/>
        <v>1</v>
      </c>
      <c r="AF393" s="5">
        <f t="shared" si="60"/>
        <v>1</v>
      </c>
      <c r="AG393" s="5">
        <f t="shared" si="61"/>
        <v>9</v>
      </c>
      <c r="AH393" s="5">
        <f t="shared" si="62"/>
        <v>1</v>
      </c>
      <c r="AI393" s="5">
        <f t="shared" si="63"/>
        <v>0</v>
      </c>
      <c r="AJ393" s="5">
        <f t="shared" si="64"/>
        <v>1</v>
      </c>
      <c r="AK393" s="5">
        <f t="shared" si="65"/>
        <v>0</v>
      </c>
      <c r="AL393" s="5">
        <f t="shared" si="66"/>
        <v>1</v>
      </c>
      <c r="AM393" s="5">
        <f t="shared" si="67"/>
        <v>8</v>
      </c>
      <c r="AN393" s="5">
        <f t="shared" si="68"/>
        <v>0</v>
      </c>
      <c r="AO393" s="5">
        <f t="shared" si="69"/>
        <v>0</v>
      </c>
    </row>
    <row r="394" spans="1:41" ht="12.75" customHeight="1" x14ac:dyDescent="0.2">
      <c r="A394" s="9">
        <v>2021</v>
      </c>
      <c r="B394" s="9">
        <v>122845</v>
      </c>
      <c r="C394" s="9" t="s">
        <v>958</v>
      </c>
      <c r="D394" s="9" t="s">
        <v>1028</v>
      </c>
      <c r="E394" s="9" t="s">
        <v>1746</v>
      </c>
      <c r="F394" s="9" t="s">
        <v>1747</v>
      </c>
      <c r="G394" s="5">
        <f t="shared" si="35"/>
        <v>1</v>
      </c>
      <c r="H394" s="5">
        <f t="shared" si="36"/>
        <v>1</v>
      </c>
      <c r="I394" s="5">
        <f t="shared" si="37"/>
        <v>0</v>
      </c>
      <c r="J394" s="5">
        <f t="shared" si="38"/>
        <v>0</v>
      </c>
      <c r="K394" s="5">
        <f t="shared" si="39"/>
        <v>1</v>
      </c>
      <c r="L394" s="5">
        <f t="shared" si="40"/>
        <v>1</v>
      </c>
      <c r="M394" s="5">
        <f t="shared" si="41"/>
        <v>1</v>
      </c>
      <c r="N394" s="5">
        <f t="shared" si="42"/>
        <v>0</v>
      </c>
      <c r="O394" s="5">
        <f t="shared" si="43"/>
        <v>9</v>
      </c>
      <c r="P394" s="5">
        <f t="shared" si="44"/>
        <v>1</v>
      </c>
      <c r="Q394" s="5">
        <f t="shared" si="45"/>
        <v>1</v>
      </c>
      <c r="R394" s="5">
        <f t="shared" si="46"/>
        <v>0</v>
      </c>
      <c r="S394" s="5">
        <f t="shared" si="47"/>
        <v>0</v>
      </c>
      <c r="T394" s="5">
        <f t="shared" si="48"/>
        <v>1</v>
      </c>
      <c r="U394" s="5">
        <f t="shared" si="49"/>
        <v>1</v>
      </c>
      <c r="V394" s="5">
        <f t="shared" si="50"/>
        <v>0</v>
      </c>
      <c r="W394" s="5">
        <f t="shared" si="51"/>
        <v>9</v>
      </c>
      <c r="X394" s="5">
        <f t="shared" si="52"/>
        <v>9</v>
      </c>
      <c r="Y394" s="5">
        <f t="shared" si="53"/>
        <v>0</v>
      </c>
      <c r="Z394" s="5">
        <f t="shared" si="54"/>
        <v>0</v>
      </c>
      <c r="AA394" s="5">
        <f t="shared" si="55"/>
        <v>9</v>
      </c>
      <c r="AB394" s="5">
        <f t="shared" si="56"/>
        <v>0</v>
      </c>
      <c r="AC394" s="5">
        <f t="shared" si="57"/>
        <v>1</v>
      </c>
      <c r="AD394" s="5">
        <f t="shared" si="58"/>
        <v>0</v>
      </c>
      <c r="AE394" s="5">
        <f t="shared" si="59"/>
        <v>0</v>
      </c>
      <c r="AF394" s="5">
        <f t="shared" si="60"/>
        <v>1</v>
      </c>
      <c r="AG394" s="5">
        <f t="shared" si="61"/>
        <v>9</v>
      </c>
      <c r="AH394" s="5">
        <f t="shared" si="62"/>
        <v>1</v>
      </c>
      <c r="AI394" s="5">
        <f t="shared" si="63"/>
        <v>0</v>
      </c>
      <c r="AJ394" s="5">
        <f t="shared" si="64"/>
        <v>1</v>
      </c>
      <c r="AK394" s="5">
        <f t="shared" si="65"/>
        <v>0</v>
      </c>
      <c r="AL394" s="5">
        <f t="shared" si="66"/>
        <v>0</v>
      </c>
      <c r="AM394" s="5">
        <f t="shared" si="67"/>
        <v>8</v>
      </c>
      <c r="AN394" s="5">
        <f t="shared" si="68"/>
        <v>0</v>
      </c>
      <c r="AO394" s="5">
        <f t="shared" si="69"/>
        <v>0</v>
      </c>
    </row>
    <row r="395" spans="1:41" ht="12.75" customHeight="1" x14ac:dyDescent="0.2">
      <c r="A395" s="9">
        <v>2021</v>
      </c>
      <c r="B395" s="9">
        <v>1127924</v>
      </c>
      <c r="C395" s="9" t="s">
        <v>958</v>
      </c>
      <c r="D395" s="9" t="s">
        <v>959</v>
      </c>
      <c r="E395" s="9" t="s">
        <v>1748</v>
      </c>
      <c r="F395" s="9" t="s">
        <v>1749</v>
      </c>
      <c r="G395" s="5">
        <f t="shared" si="35"/>
        <v>0</v>
      </c>
      <c r="H395" s="5">
        <f t="shared" si="36"/>
        <v>0</v>
      </c>
      <c r="I395" s="5">
        <f t="shared" si="37"/>
        <v>1</v>
      </c>
      <c r="J395" s="5">
        <f t="shared" si="38"/>
        <v>1</v>
      </c>
      <c r="K395" s="5">
        <f t="shared" si="39"/>
        <v>0</v>
      </c>
      <c r="L395" s="5">
        <f t="shared" si="40"/>
        <v>1</v>
      </c>
      <c r="M395" s="5">
        <f t="shared" si="41"/>
        <v>1</v>
      </c>
      <c r="N395" s="5">
        <f t="shared" si="42"/>
        <v>0</v>
      </c>
      <c r="O395" s="5">
        <f t="shared" si="43"/>
        <v>9</v>
      </c>
      <c r="P395" s="5">
        <f t="shared" si="44"/>
        <v>0</v>
      </c>
      <c r="Q395" s="5">
        <f t="shared" si="45"/>
        <v>0</v>
      </c>
      <c r="R395" s="5">
        <f t="shared" si="46"/>
        <v>0</v>
      </c>
      <c r="S395" s="5">
        <f t="shared" si="47"/>
        <v>0</v>
      </c>
      <c r="T395" s="5">
        <f t="shared" si="48"/>
        <v>0</v>
      </c>
      <c r="U395" s="5">
        <f t="shared" si="49"/>
        <v>1</v>
      </c>
      <c r="V395" s="5">
        <f t="shared" si="50"/>
        <v>1</v>
      </c>
      <c r="W395" s="5">
        <f t="shared" si="51"/>
        <v>0</v>
      </c>
      <c r="X395" s="5">
        <f t="shared" si="52"/>
        <v>1</v>
      </c>
      <c r="Y395" s="5">
        <f t="shared" si="53"/>
        <v>0</v>
      </c>
      <c r="Z395" s="5">
        <f t="shared" si="54"/>
        <v>0</v>
      </c>
      <c r="AA395" s="5">
        <f t="shared" si="55"/>
        <v>0</v>
      </c>
      <c r="AB395" s="5">
        <f t="shared" si="56"/>
        <v>9</v>
      </c>
      <c r="AC395" s="5">
        <f t="shared" si="57"/>
        <v>1</v>
      </c>
      <c r="AD395" s="5">
        <f t="shared" si="58"/>
        <v>9</v>
      </c>
      <c r="AE395" s="5">
        <f t="shared" si="59"/>
        <v>9</v>
      </c>
      <c r="AF395" s="5">
        <f t="shared" si="60"/>
        <v>1</v>
      </c>
      <c r="AG395" s="5">
        <f t="shared" si="61"/>
        <v>1</v>
      </c>
      <c r="AH395" s="5">
        <f t="shared" si="62"/>
        <v>0</v>
      </c>
      <c r="AI395" s="5">
        <f t="shared" si="63"/>
        <v>0</v>
      </c>
      <c r="AJ395" s="5">
        <f t="shared" si="64"/>
        <v>1</v>
      </c>
      <c r="AK395" s="5">
        <f t="shared" si="65"/>
        <v>1</v>
      </c>
      <c r="AL395" s="5">
        <f t="shared" si="66"/>
        <v>1</v>
      </c>
      <c r="AM395" s="5">
        <f t="shared" si="67"/>
        <v>0</v>
      </c>
      <c r="AN395" s="5">
        <f t="shared" si="68"/>
        <v>1</v>
      </c>
      <c r="AO395" s="5">
        <f t="shared" si="69"/>
        <v>1</v>
      </c>
    </row>
    <row r="396" spans="1:41" ht="12.75" customHeight="1" x14ac:dyDescent="0.2">
      <c r="A396" s="9">
        <v>2021</v>
      </c>
      <c r="B396" s="9">
        <v>1127924</v>
      </c>
      <c r="C396" s="9" t="s">
        <v>958</v>
      </c>
      <c r="D396" s="9" t="s">
        <v>959</v>
      </c>
      <c r="E396" s="9" t="s">
        <v>1492</v>
      </c>
      <c r="F396" s="9" t="s">
        <v>1750</v>
      </c>
      <c r="G396" s="5">
        <f t="shared" si="35"/>
        <v>1</v>
      </c>
      <c r="H396" s="5">
        <f t="shared" si="36"/>
        <v>0</v>
      </c>
      <c r="I396" s="5">
        <f t="shared" si="37"/>
        <v>0</v>
      </c>
      <c r="J396" s="5">
        <f t="shared" si="38"/>
        <v>1</v>
      </c>
      <c r="K396" s="5">
        <f t="shared" si="39"/>
        <v>1</v>
      </c>
      <c r="L396" s="5">
        <f t="shared" si="40"/>
        <v>1</v>
      </c>
      <c r="M396" s="5">
        <f t="shared" si="41"/>
        <v>1</v>
      </c>
      <c r="N396" s="5">
        <f t="shared" si="42"/>
        <v>1</v>
      </c>
      <c r="O396" s="5">
        <f t="shared" si="43"/>
        <v>9</v>
      </c>
      <c r="P396" s="5">
        <f t="shared" si="44"/>
        <v>0</v>
      </c>
      <c r="Q396" s="5">
        <f t="shared" si="45"/>
        <v>0</v>
      </c>
      <c r="R396" s="5">
        <f t="shared" si="46"/>
        <v>0</v>
      </c>
      <c r="S396" s="5">
        <f t="shared" si="47"/>
        <v>0</v>
      </c>
      <c r="T396" s="5">
        <f t="shared" si="48"/>
        <v>0</v>
      </c>
      <c r="U396" s="5">
        <f t="shared" si="49"/>
        <v>0</v>
      </c>
      <c r="V396" s="5">
        <f t="shared" si="50"/>
        <v>1</v>
      </c>
      <c r="W396" s="5">
        <f t="shared" si="51"/>
        <v>0</v>
      </c>
      <c r="X396" s="5">
        <f t="shared" si="52"/>
        <v>0</v>
      </c>
      <c r="Y396" s="5">
        <f t="shared" si="53"/>
        <v>0</v>
      </c>
      <c r="Z396" s="5">
        <f t="shared" si="54"/>
        <v>1</v>
      </c>
      <c r="AA396" s="5">
        <f t="shared" si="55"/>
        <v>1</v>
      </c>
      <c r="AB396" s="5">
        <f t="shared" si="56"/>
        <v>9</v>
      </c>
      <c r="AC396" s="5">
        <f t="shared" si="57"/>
        <v>1</v>
      </c>
      <c r="AD396" s="5">
        <f t="shared" si="58"/>
        <v>9</v>
      </c>
      <c r="AE396" s="5">
        <f t="shared" si="59"/>
        <v>9</v>
      </c>
      <c r="AF396" s="5">
        <f t="shared" si="60"/>
        <v>1</v>
      </c>
      <c r="AG396" s="5">
        <f t="shared" si="61"/>
        <v>1</v>
      </c>
      <c r="AH396" s="5">
        <f t="shared" si="62"/>
        <v>0</v>
      </c>
      <c r="AI396" s="5">
        <f t="shared" si="63"/>
        <v>0</v>
      </c>
      <c r="AJ396" s="5">
        <f t="shared" si="64"/>
        <v>1</v>
      </c>
      <c r="AK396" s="5">
        <f t="shared" si="65"/>
        <v>0</v>
      </c>
      <c r="AL396" s="5">
        <f t="shared" si="66"/>
        <v>1</v>
      </c>
      <c r="AM396" s="5">
        <f t="shared" si="67"/>
        <v>0</v>
      </c>
      <c r="AN396" s="5">
        <f t="shared" si="68"/>
        <v>0</v>
      </c>
      <c r="AO396" s="5">
        <f t="shared" si="69"/>
        <v>1</v>
      </c>
    </row>
    <row r="397" spans="1:41" ht="12.75" customHeight="1" x14ac:dyDescent="0.2">
      <c r="A397" s="9">
        <v>2021</v>
      </c>
      <c r="B397" s="9">
        <v>1127926</v>
      </c>
      <c r="C397" s="9" t="s">
        <v>958</v>
      </c>
      <c r="D397" s="9" t="s">
        <v>963</v>
      </c>
      <c r="E397" s="9" t="s">
        <v>1751</v>
      </c>
      <c r="F397" s="9" t="s">
        <v>1752</v>
      </c>
      <c r="G397" s="5">
        <f t="shared" si="35"/>
        <v>1</v>
      </c>
      <c r="H397" s="5">
        <f t="shared" si="36"/>
        <v>0</v>
      </c>
      <c r="I397" s="5">
        <f t="shared" si="37"/>
        <v>0</v>
      </c>
      <c r="J397" s="5">
        <f t="shared" si="38"/>
        <v>0</v>
      </c>
      <c r="K397" s="5">
        <f t="shared" si="39"/>
        <v>0</v>
      </c>
      <c r="L397" s="5">
        <f t="shared" si="40"/>
        <v>1</v>
      </c>
      <c r="M397" s="5">
        <f t="shared" si="41"/>
        <v>0</v>
      </c>
      <c r="N397" s="5">
        <f t="shared" si="42"/>
        <v>0</v>
      </c>
      <c r="O397" s="5">
        <f t="shared" si="43"/>
        <v>1</v>
      </c>
      <c r="P397" s="5">
        <f t="shared" si="44"/>
        <v>0</v>
      </c>
      <c r="Q397" s="5">
        <f t="shared" si="45"/>
        <v>0</v>
      </c>
      <c r="R397" s="5">
        <f t="shared" si="46"/>
        <v>1</v>
      </c>
      <c r="S397" s="5">
        <f t="shared" si="47"/>
        <v>1</v>
      </c>
      <c r="T397" s="5">
        <f t="shared" si="48"/>
        <v>1</v>
      </c>
      <c r="U397" s="5">
        <f t="shared" si="49"/>
        <v>0</v>
      </c>
      <c r="V397" s="5">
        <f t="shared" si="50"/>
        <v>0</v>
      </c>
      <c r="W397" s="5">
        <f t="shared" si="51"/>
        <v>1</v>
      </c>
      <c r="X397" s="5">
        <f t="shared" si="52"/>
        <v>0</v>
      </c>
      <c r="Y397" s="5">
        <f t="shared" si="53"/>
        <v>9</v>
      </c>
      <c r="Z397" s="5">
        <f t="shared" si="54"/>
        <v>0</v>
      </c>
      <c r="AA397" s="5">
        <f t="shared" si="55"/>
        <v>0</v>
      </c>
      <c r="AB397" s="5">
        <f t="shared" si="56"/>
        <v>9</v>
      </c>
      <c r="AC397" s="5">
        <f t="shared" si="57"/>
        <v>1</v>
      </c>
      <c r="AD397" s="5">
        <f t="shared" si="58"/>
        <v>0</v>
      </c>
      <c r="AE397" s="5">
        <f t="shared" si="59"/>
        <v>1</v>
      </c>
      <c r="AF397" s="5">
        <f t="shared" si="60"/>
        <v>1</v>
      </c>
      <c r="AG397" s="5">
        <f t="shared" si="61"/>
        <v>1</v>
      </c>
      <c r="AH397" s="5">
        <f t="shared" si="62"/>
        <v>1</v>
      </c>
      <c r="AI397" s="5">
        <f t="shared" si="63"/>
        <v>0</v>
      </c>
      <c r="AJ397" s="5">
        <f t="shared" si="64"/>
        <v>0</v>
      </c>
      <c r="AK397" s="5">
        <f t="shared" si="65"/>
        <v>0</v>
      </c>
      <c r="AL397" s="5">
        <f t="shared" si="66"/>
        <v>1</v>
      </c>
      <c r="AM397" s="5">
        <f t="shared" si="67"/>
        <v>0</v>
      </c>
      <c r="AN397" s="5">
        <f t="shared" si="68"/>
        <v>0</v>
      </c>
      <c r="AO397" s="5">
        <f t="shared" si="69"/>
        <v>1</v>
      </c>
    </row>
    <row r="398" spans="1:41" ht="12.75" customHeight="1" x14ac:dyDescent="0.2">
      <c r="A398" s="9">
        <v>2021</v>
      </c>
      <c r="B398" s="9">
        <v>150129</v>
      </c>
      <c r="C398" s="9" t="s">
        <v>958</v>
      </c>
      <c r="D398" s="9" t="s">
        <v>994</v>
      </c>
      <c r="E398" s="9" t="s">
        <v>1618</v>
      </c>
      <c r="F398" s="9" t="s">
        <v>1753</v>
      </c>
      <c r="G398" s="5">
        <f t="shared" si="35"/>
        <v>1</v>
      </c>
      <c r="H398" s="5">
        <f t="shared" si="36"/>
        <v>0</v>
      </c>
      <c r="I398" s="5">
        <f t="shared" si="37"/>
        <v>1</v>
      </c>
      <c r="J398" s="5">
        <f t="shared" si="38"/>
        <v>0</v>
      </c>
      <c r="K398" s="5">
        <f t="shared" si="39"/>
        <v>1</v>
      </c>
      <c r="L398" s="5">
        <f t="shared" si="40"/>
        <v>1</v>
      </c>
      <c r="M398" s="5">
        <f t="shared" si="41"/>
        <v>1</v>
      </c>
      <c r="N398" s="5">
        <f t="shared" si="42"/>
        <v>0</v>
      </c>
      <c r="O398" s="5">
        <f t="shared" si="43"/>
        <v>1</v>
      </c>
      <c r="P398" s="5">
        <f t="shared" si="44"/>
        <v>9</v>
      </c>
      <c r="Q398" s="5">
        <f t="shared" si="45"/>
        <v>0</v>
      </c>
      <c r="R398" s="5">
        <f t="shared" si="46"/>
        <v>9</v>
      </c>
      <c r="S398" s="5">
        <f t="shared" si="47"/>
        <v>0</v>
      </c>
      <c r="T398" s="5">
        <f t="shared" si="48"/>
        <v>1</v>
      </c>
      <c r="U398" s="5">
        <f t="shared" si="49"/>
        <v>1</v>
      </c>
      <c r="V398" s="5">
        <f t="shared" si="50"/>
        <v>9</v>
      </c>
      <c r="W398" s="5">
        <f t="shared" si="51"/>
        <v>0</v>
      </c>
      <c r="X398" s="5">
        <f t="shared" si="52"/>
        <v>0</v>
      </c>
      <c r="Y398" s="5">
        <f t="shared" si="53"/>
        <v>1</v>
      </c>
      <c r="Z398" s="5">
        <f t="shared" si="54"/>
        <v>1</v>
      </c>
      <c r="AA398" s="5">
        <f t="shared" si="55"/>
        <v>0</v>
      </c>
      <c r="AB398" s="5">
        <f t="shared" si="56"/>
        <v>0</v>
      </c>
      <c r="AC398" s="5">
        <f t="shared" si="57"/>
        <v>0</v>
      </c>
      <c r="AD398" s="5">
        <f t="shared" si="58"/>
        <v>1</v>
      </c>
      <c r="AE398" s="5">
        <f t="shared" si="59"/>
        <v>1</v>
      </c>
      <c r="AF398" s="5">
        <f t="shared" si="60"/>
        <v>9</v>
      </c>
      <c r="AG398" s="5">
        <f t="shared" si="61"/>
        <v>0</v>
      </c>
      <c r="AH398" s="5">
        <f t="shared" si="62"/>
        <v>1</v>
      </c>
      <c r="AI398" s="5">
        <f t="shared" si="63"/>
        <v>0</v>
      </c>
      <c r="AJ398" s="5">
        <f t="shared" si="64"/>
        <v>1</v>
      </c>
      <c r="AK398" s="5">
        <f t="shared" si="65"/>
        <v>9</v>
      </c>
      <c r="AL398" s="5">
        <f t="shared" si="66"/>
        <v>0</v>
      </c>
      <c r="AM398" s="5">
        <f t="shared" si="67"/>
        <v>9</v>
      </c>
      <c r="AN398" s="5">
        <f t="shared" si="68"/>
        <v>0</v>
      </c>
      <c r="AO398" s="5">
        <f t="shared" si="69"/>
        <v>1</v>
      </c>
    </row>
    <row r="399" spans="1:41" ht="12.75" customHeight="1" x14ac:dyDescent="0.2">
      <c r="A399" s="9">
        <v>2021</v>
      </c>
      <c r="B399" s="9">
        <v>1270538</v>
      </c>
      <c r="C399" s="9" t="s">
        <v>958</v>
      </c>
      <c r="D399" s="9" t="s">
        <v>1028</v>
      </c>
      <c r="E399" s="9" t="s">
        <v>1344</v>
      </c>
      <c r="F399" s="9" t="s">
        <v>1754</v>
      </c>
      <c r="G399" s="5">
        <f t="shared" si="35"/>
        <v>1</v>
      </c>
      <c r="H399" s="5">
        <f t="shared" si="36"/>
        <v>0</v>
      </c>
      <c r="I399" s="5">
        <f t="shared" si="37"/>
        <v>1</v>
      </c>
      <c r="J399" s="5">
        <f t="shared" si="38"/>
        <v>1</v>
      </c>
      <c r="K399" s="5">
        <f t="shared" si="39"/>
        <v>1</v>
      </c>
      <c r="L399" s="5">
        <f t="shared" si="40"/>
        <v>0</v>
      </c>
      <c r="M399" s="5">
        <f t="shared" si="41"/>
        <v>1</v>
      </c>
      <c r="N399" s="5">
        <f t="shared" si="42"/>
        <v>1</v>
      </c>
      <c r="O399" s="5">
        <f t="shared" si="43"/>
        <v>9</v>
      </c>
      <c r="P399" s="5">
        <f t="shared" si="44"/>
        <v>0</v>
      </c>
      <c r="Q399" s="5">
        <f t="shared" si="45"/>
        <v>0</v>
      </c>
      <c r="R399" s="5">
        <f t="shared" si="46"/>
        <v>0</v>
      </c>
      <c r="S399" s="5">
        <f t="shared" si="47"/>
        <v>0</v>
      </c>
      <c r="T399" s="5">
        <f t="shared" si="48"/>
        <v>0</v>
      </c>
      <c r="U399" s="5">
        <f t="shared" si="49"/>
        <v>0</v>
      </c>
      <c r="V399" s="5">
        <f t="shared" si="50"/>
        <v>0</v>
      </c>
      <c r="W399" s="5">
        <f t="shared" si="51"/>
        <v>9</v>
      </c>
      <c r="X399" s="5">
        <f t="shared" si="52"/>
        <v>9</v>
      </c>
      <c r="Y399" s="5">
        <f t="shared" si="53"/>
        <v>1</v>
      </c>
      <c r="Z399" s="5">
        <f t="shared" si="54"/>
        <v>0</v>
      </c>
      <c r="AA399" s="5">
        <f t="shared" si="55"/>
        <v>9</v>
      </c>
      <c r="AB399" s="5">
        <f t="shared" si="56"/>
        <v>0</v>
      </c>
      <c r="AC399" s="5">
        <f t="shared" si="57"/>
        <v>1</v>
      </c>
      <c r="AD399" s="5">
        <f t="shared" si="58"/>
        <v>1</v>
      </c>
      <c r="AE399" s="5">
        <f t="shared" si="59"/>
        <v>1</v>
      </c>
      <c r="AF399" s="5">
        <f t="shared" si="60"/>
        <v>1</v>
      </c>
      <c r="AG399" s="5">
        <f t="shared" si="61"/>
        <v>9</v>
      </c>
      <c r="AH399" s="5">
        <f t="shared" si="62"/>
        <v>1</v>
      </c>
      <c r="AI399" s="5">
        <f t="shared" si="63"/>
        <v>1</v>
      </c>
      <c r="AJ399" s="5">
        <f t="shared" si="64"/>
        <v>0</v>
      </c>
      <c r="AK399" s="5">
        <f t="shared" si="65"/>
        <v>0</v>
      </c>
      <c r="AL399" s="5">
        <f t="shared" si="66"/>
        <v>1</v>
      </c>
      <c r="AM399" s="5">
        <f t="shared" si="67"/>
        <v>8</v>
      </c>
      <c r="AN399" s="5">
        <f t="shared" si="68"/>
        <v>0</v>
      </c>
      <c r="AO399" s="5">
        <f t="shared" si="69"/>
        <v>1</v>
      </c>
    </row>
    <row r="400" spans="1:41" ht="12.75" customHeight="1" x14ac:dyDescent="0.2">
      <c r="A400" s="9">
        <v>2021</v>
      </c>
      <c r="B400" s="9">
        <v>123336</v>
      </c>
      <c r="C400" s="9" t="s">
        <v>958</v>
      </c>
      <c r="D400" s="9" t="s">
        <v>962</v>
      </c>
      <c r="E400" s="9" t="s">
        <v>1755</v>
      </c>
      <c r="F400" s="9" t="s">
        <v>1756</v>
      </c>
      <c r="G400" s="5">
        <f t="shared" si="35"/>
        <v>0</v>
      </c>
      <c r="H400" s="5">
        <f t="shared" si="36"/>
        <v>0</v>
      </c>
      <c r="I400" s="5">
        <f t="shared" si="37"/>
        <v>1</v>
      </c>
      <c r="J400" s="5">
        <f t="shared" si="38"/>
        <v>0</v>
      </c>
      <c r="K400" s="5">
        <f t="shared" si="39"/>
        <v>1</v>
      </c>
      <c r="L400" s="5">
        <f t="shared" si="40"/>
        <v>0</v>
      </c>
      <c r="M400" s="5">
        <f t="shared" si="41"/>
        <v>1</v>
      </c>
      <c r="N400" s="5">
        <f t="shared" si="42"/>
        <v>1</v>
      </c>
      <c r="O400" s="5">
        <f t="shared" si="43"/>
        <v>1</v>
      </c>
      <c r="P400" s="5">
        <f t="shared" si="44"/>
        <v>1</v>
      </c>
      <c r="Q400" s="5">
        <f t="shared" si="45"/>
        <v>0</v>
      </c>
      <c r="R400" s="5">
        <f t="shared" si="46"/>
        <v>9</v>
      </c>
      <c r="S400" s="5">
        <f t="shared" si="47"/>
        <v>1</v>
      </c>
      <c r="T400" s="5">
        <f t="shared" si="48"/>
        <v>0</v>
      </c>
      <c r="U400" s="5">
        <f t="shared" si="49"/>
        <v>0</v>
      </c>
      <c r="V400" s="5">
        <f t="shared" si="50"/>
        <v>0</v>
      </c>
      <c r="W400" s="5">
        <f t="shared" si="51"/>
        <v>9</v>
      </c>
      <c r="X400" s="5">
        <f t="shared" si="52"/>
        <v>0</v>
      </c>
      <c r="Y400" s="5">
        <f t="shared" si="53"/>
        <v>1</v>
      </c>
      <c r="Z400" s="5">
        <f t="shared" si="54"/>
        <v>0</v>
      </c>
      <c r="AA400" s="5">
        <f t="shared" si="55"/>
        <v>9</v>
      </c>
      <c r="AB400" s="5">
        <f t="shared" si="56"/>
        <v>1</v>
      </c>
      <c r="AC400" s="5">
        <f t="shared" si="57"/>
        <v>0</v>
      </c>
      <c r="AD400" s="5">
        <f t="shared" si="58"/>
        <v>0</v>
      </c>
      <c r="AE400" s="5">
        <f t="shared" si="59"/>
        <v>9</v>
      </c>
      <c r="AF400" s="5">
        <f t="shared" si="60"/>
        <v>9</v>
      </c>
      <c r="AG400" s="5">
        <f t="shared" si="61"/>
        <v>0</v>
      </c>
      <c r="AH400" s="5">
        <f t="shared" si="62"/>
        <v>1</v>
      </c>
      <c r="AI400" s="5">
        <f t="shared" si="63"/>
        <v>0</v>
      </c>
      <c r="AJ400" s="5">
        <f t="shared" si="64"/>
        <v>1</v>
      </c>
      <c r="AK400" s="5">
        <f t="shared" si="65"/>
        <v>0</v>
      </c>
      <c r="AL400" s="5">
        <f t="shared" si="66"/>
        <v>1</v>
      </c>
      <c r="AM400" s="5">
        <f t="shared" si="67"/>
        <v>1</v>
      </c>
      <c r="AN400" s="5">
        <f t="shared" si="68"/>
        <v>1</v>
      </c>
      <c r="AO400" s="5">
        <f t="shared" si="69"/>
        <v>1</v>
      </c>
    </row>
    <row r="401" spans="1:41" ht="12.75" customHeight="1" x14ac:dyDescent="0.2">
      <c r="A401" s="9">
        <v>2021</v>
      </c>
      <c r="B401" s="9">
        <v>1127925</v>
      </c>
      <c r="C401" s="9" t="s">
        <v>958</v>
      </c>
      <c r="D401" s="9" t="s">
        <v>1028</v>
      </c>
      <c r="E401" s="9" t="s">
        <v>1757</v>
      </c>
      <c r="F401" s="9" t="s">
        <v>1758</v>
      </c>
      <c r="G401" s="5">
        <f t="shared" si="35"/>
        <v>0</v>
      </c>
      <c r="H401" s="5">
        <f t="shared" si="36"/>
        <v>0</v>
      </c>
      <c r="I401" s="5">
        <f t="shared" si="37"/>
        <v>0</v>
      </c>
      <c r="J401" s="5">
        <f t="shared" si="38"/>
        <v>0</v>
      </c>
      <c r="K401" s="5">
        <f t="shared" si="39"/>
        <v>0</v>
      </c>
      <c r="L401" s="5">
        <f t="shared" si="40"/>
        <v>1</v>
      </c>
      <c r="M401" s="5">
        <f t="shared" si="41"/>
        <v>0</v>
      </c>
      <c r="N401" s="5">
        <f t="shared" si="42"/>
        <v>0</v>
      </c>
      <c r="O401" s="5">
        <f t="shared" si="43"/>
        <v>9</v>
      </c>
      <c r="P401" s="5">
        <f t="shared" si="44"/>
        <v>1</v>
      </c>
      <c r="Q401" s="5">
        <f t="shared" si="45"/>
        <v>0</v>
      </c>
      <c r="R401" s="5">
        <f t="shared" si="46"/>
        <v>0</v>
      </c>
      <c r="S401" s="5">
        <f t="shared" si="47"/>
        <v>1</v>
      </c>
      <c r="T401" s="5">
        <f t="shared" si="48"/>
        <v>1</v>
      </c>
      <c r="U401" s="5">
        <f t="shared" si="49"/>
        <v>1</v>
      </c>
      <c r="V401" s="5">
        <f t="shared" si="50"/>
        <v>0</v>
      </c>
      <c r="W401" s="5">
        <f t="shared" si="51"/>
        <v>9</v>
      </c>
      <c r="X401" s="5">
        <f t="shared" si="52"/>
        <v>9</v>
      </c>
      <c r="Y401" s="5">
        <f t="shared" si="53"/>
        <v>1</v>
      </c>
      <c r="Z401" s="5">
        <f t="shared" si="54"/>
        <v>0</v>
      </c>
      <c r="AA401" s="5">
        <f t="shared" si="55"/>
        <v>9</v>
      </c>
      <c r="AB401" s="5">
        <f t="shared" si="56"/>
        <v>1</v>
      </c>
      <c r="AC401" s="5">
        <f t="shared" si="57"/>
        <v>1</v>
      </c>
      <c r="AD401" s="5">
        <f t="shared" si="58"/>
        <v>1</v>
      </c>
      <c r="AE401" s="5">
        <f t="shared" si="59"/>
        <v>1</v>
      </c>
      <c r="AF401" s="5">
        <f t="shared" si="60"/>
        <v>1</v>
      </c>
      <c r="AG401" s="5">
        <f t="shared" si="61"/>
        <v>9</v>
      </c>
      <c r="AH401" s="5">
        <f t="shared" si="62"/>
        <v>1</v>
      </c>
      <c r="AI401" s="5">
        <f t="shared" si="63"/>
        <v>0</v>
      </c>
      <c r="AJ401" s="5">
        <f t="shared" si="64"/>
        <v>0</v>
      </c>
      <c r="AK401" s="5">
        <f t="shared" si="65"/>
        <v>0</v>
      </c>
      <c r="AL401" s="5">
        <f t="shared" si="66"/>
        <v>1</v>
      </c>
      <c r="AM401" s="5">
        <f t="shared" si="67"/>
        <v>8</v>
      </c>
      <c r="AN401" s="5">
        <f t="shared" si="68"/>
        <v>0</v>
      </c>
      <c r="AO401" s="5">
        <f t="shared" si="69"/>
        <v>0</v>
      </c>
    </row>
    <row r="402" spans="1:41" ht="12.75" customHeight="1" x14ac:dyDescent="0.2">
      <c r="A402" s="9">
        <v>2021</v>
      </c>
      <c r="B402" s="9">
        <v>1127927</v>
      </c>
      <c r="C402" s="9" t="s">
        <v>958</v>
      </c>
      <c r="D402" s="9" t="s">
        <v>1003</v>
      </c>
      <c r="E402" s="9" t="s">
        <v>1759</v>
      </c>
      <c r="F402" s="9" t="s">
        <v>1760</v>
      </c>
      <c r="G402" s="5">
        <f t="shared" si="35"/>
        <v>1</v>
      </c>
      <c r="H402" s="5">
        <f t="shared" si="36"/>
        <v>0</v>
      </c>
      <c r="I402" s="5">
        <f t="shared" si="37"/>
        <v>1</v>
      </c>
      <c r="J402" s="5">
        <f t="shared" si="38"/>
        <v>1</v>
      </c>
      <c r="K402" s="5">
        <f t="shared" si="39"/>
        <v>1</v>
      </c>
      <c r="L402" s="5">
        <f t="shared" si="40"/>
        <v>1</v>
      </c>
      <c r="M402" s="5">
        <f t="shared" si="41"/>
        <v>0</v>
      </c>
      <c r="N402" s="5">
        <f t="shared" si="42"/>
        <v>1</v>
      </c>
      <c r="O402" s="5">
        <f t="shared" si="43"/>
        <v>9</v>
      </c>
      <c r="P402" s="5">
        <f t="shared" si="44"/>
        <v>9</v>
      </c>
      <c r="Q402" s="5">
        <f t="shared" si="45"/>
        <v>0</v>
      </c>
      <c r="R402" s="5">
        <f t="shared" si="46"/>
        <v>1</v>
      </c>
      <c r="S402" s="5">
        <f t="shared" si="47"/>
        <v>9</v>
      </c>
      <c r="T402" s="5">
        <f t="shared" si="48"/>
        <v>9</v>
      </c>
      <c r="U402" s="5">
        <f t="shared" si="49"/>
        <v>0</v>
      </c>
      <c r="V402" s="5">
        <f t="shared" si="50"/>
        <v>9</v>
      </c>
      <c r="W402" s="5">
        <f t="shared" si="51"/>
        <v>0</v>
      </c>
      <c r="X402" s="5">
        <f t="shared" si="52"/>
        <v>9</v>
      </c>
      <c r="Y402" s="5">
        <f t="shared" si="53"/>
        <v>1</v>
      </c>
      <c r="Z402" s="5">
        <f t="shared" si="54"/>
        <v>0</v>
      </c>
      <c r="AA402" s="5">
        <f t="shared" si="55"/>
        <v>9</v>
      </c>
      <c r="AB402" s="5">
        <f t="shared" si="56"/>
        <v>0</v>
      </c>
      <c r="AC402" s="5">
        <f t="shared" si="57"/>
        <v>0</v>
      </c>
      <c r="AD402" s="5">
        <f t="shared" si="58"/>
        <v>0</v>
      </c>
      <c r="AE402" s="5">
        <f t="shared" si="59"/>
        <v>0</v>
      </c>
      <c r="AF402" s="5">
        <f t="shared" si="60"/>
        <v>1</v>
      </c>
      <c r="AG402" s="5">
        <f t="shared" si="61"/>
        <v>1</v>
      </c>
      <c r="AH402" s="5">
        <f t="shared" si="62"/>
        <v>1</v>
      </c>
      <c r="AI402" s="5">
        <f t="shared" si="63"/>
        <v>1</v>
      </c>
      <c r="AJ402" s="5">
        <f t="shared" si="64"/>
        <v>1</v>
      </c>
      <c r="AK402" s="5">
        <f t="shared" si="65"/>
        <v>0</v>
      </c>
      <c r="AL402" s="5">
        <f t="shared" si="66"/>
        <v>1</v>
      </c>
      <c r="AM402" s="5">
        <f t="shared" si="67"/>
        <v>1</v>
      </c>
      <c r="AN402" s="5" t="str">
        <f t="shared" si="68"/>
        <v>B</v>
      </c>
      <c r="AO402" s="5">
        <f t="shared" si="69"/>
        <v>0</v>
      </c>
    </row>
    <row r="403" spans="1:41" ht="12.75" customHeight="1" x14ac:dyDescent="0.2">
      <c r="A403" s="9">
        <v>2021</v>
      </c>
      <c r="B403" s="9">
        <v>108730</v>
      </c>
      <c r="C403" s="9" t="s">
        <v>958</v>
      </c>
      <c r="D403" s="9" t="s">
        <v>991</v>
      </c>
      <c r="E403" s="9" t="s">
        <v>1761</v>
      </c>
      <c r="F403" s="9" t="s">
        <v>1762</v>
      </c>
      <c r="G403" s="5">
        <f t="shared" si="35"/>
        <v>0</v>
      </c>
      <c r="H403" s="5">
        <f t="shared" si="36"/>
        <v>1</v>
      </c>
      <c r="I403" s="5">
        <f t="shared" si="37"/>
        <v>1</v>
      </c>
      <c r="J403" s="5">
        <f t="shared" si="38"/>
        <v>0</v>
      </c>
      <c r="K403" s="5">
        <f t="shared" si="39"/>
        <v>0</v>
      </c>
      <c r="L403" s="5">
        <f t="shared" si="40"/>
        <v>1</v>
      </c>
      <c r="M403" s="5">
        <f t="shared" si="41"/>
        <v>1</v>
      </c>
      <c r="N403" s="5">
        <f t="shared" si="42"/>
        <v>0</v>
      </c>
      <c r="O403" s="5">
        <f t="shared" si="43"/>
        <v>9</v>
      </c>
      <c r="P403" s="5">
        <f t="shared" si="44"/>
        <v>0</v>
      </c>
      <c r="Q403" s="5">
        <f t="shared" si="45"/>
        <v>1</v>
      </c>
      <c r="R403" s="5">
        <f t="shared" si="46"/>
        <v>1</v>
      </c>
      <c r="S403" s="5">
        <f t="shared" si="47"/>
        <v>9</v>
      </c>
      <c r="T403" s="5">
        <f t="shared" si="48"/>
        <v>0</v>
      </c>
      <c r="U403" s="5">
        <f t="shared" si="49"/>
        <v>0</v>
      </c>
      <c r="V403" s="5">
        <f t="shared" si="50"/>
        <v>1</v>
      </c>
      <c r="W403" s="5">
        <f t="shared" si="51"/>
        <v>0</v>
      </c>
      <c r="X403" s="5">
        <f t="shared" si="52"/>
        <v>1</v>
      </c>
      <c r="Y403" s="5">
        <f t="shared" si="53"/>
        <v>1</v>
      </c>
      <c r="Z403" s="5">
        <f t="shared" si="54"/>
        <v>1</v>
      </c>
      <c r="AA403" s="5">
        <f t="shared" si="55"/>
        <v>1</v>
      </c>
      <c r="AB403" s="5">
        <f t="shared" si="56"/>
        <v>1</v>
      </c>
      <c r="AC403" s="5">
        <f t="shared" si="57"/>
        <v>1</v>
      </c>
      <c r="AD403" s="5">
        <f t="shared" si="58"/>
        <v>0</v>
      </c>
      <c r="AE403" s="5">
        <f t="shared" si="59"/>
        <v>0</v>
      </c>
      <c r="AF403" s="5">
        <f t="shared" si="60"/>
        <v>1</v>
      </c>
      <c r="AG403" s="5">
        <f t="shared" si="61"/>
        <v>0</v>
      </c>
      <c r="AH403" s="5">
        <f t="shared" si="62"/>
        <v>1</v>
      </c>
      <c r="AI403" s="5">
        <f t="shared" si="63"/>
        <v>0</v>
      </c>
      <c r="AJ403" s="5">
        <f t="shared" si="64"/>
        <v>9</v>
      </c>
      <c r="AK403" s="5">
        <f t="shared" si="65"/>
        <v>0</v>
      </c>
      <c r="AL403" s="5">
        <f t="shared" si="66"/>
        <v>0</v>
      </c>
      <c r="AM403" s="5">
        <f t="shared" si="67"/>
        <v>0</v>
      </c>
      <c r="AN403" s="5">
        <f t="shared" si="68"/>
        <v>0</v>
      </c>
      <c r="AO403" s="5">
        <f t="shared" si="69"/>
        <v>1</v>
      </c>
    </row>
    <row r="404" spans="1:41" ht="12.75" customHeight="1" x14ac:dyDescent="0.2">
      <c r="A404" s="9">
        <v>2021</v>
      </c>
      <c r="B404" s="9">
        <v>150129</v>
      </c>
      <c r="C404" s="9" t="s">
        <v>958</v>
      </c>
      <c r="D404" s="9" t="s">
        <v>994</v>
      </c>
      <c r="E404" s="9" t="s">
        <v>1763</v>
      </c>
      <c r="F404" s="9" t="s">
        <v>1764</v>
      </c>
      <c r="G404" s="5">
        <f t="shared" si="35"/>
        <v>0</v>
      </c>
      <c r="H404" s="5">
        <f t="shared" si="36"/>
        <v>1</v>
      </c>
      <c r="I404" s="5">
        <f t="shared" si="37"/>
        <v>1</v>
      </c>
      <c r="J404" s="5">
        <f t="shared" si="38"/>
        <v>1</v>
      </c>
      <c r="K404" s="5">
        <f t="shared" si="39"/>
        <v>1</v>
      </c>
      <c r="L404" s="5">
        <f t="shared" si="40"/>
        <v>1</v>
      </c>
      <c r="M404" s="5">
        <f t="shared" si="41"/>
        <v>1</v>
      </c>
      <c r="N404" s="5">
        <f t="shared" si="42"/>
        <v>0</v>
      </c>
      <c r="O404" s="5">
        <f t="shared" si="43"/>
        <v>1</v>
      </c>
      <c r="P404" s="5">
        <f t="shared" si="44"/>
        <v>9</v>
      </c>
      <c r="Q404" s="5">
        <f t="shared" si="45"/>
        <v>1</v>
      </c>
      <c r="R404" s="5">
        <f t="shared" si="46"/>
        <v>9</v>
      </c>
      <c r="S404" s="5">
        <f t="shared" si="47"/>
        <v>0</v>
      </c>
      <c r="T404" s="5">
        <f t="shared" si="48"/>
        <v>0</v>
      </c>
      <c r="U404" s="5">
        <f t="shared" si="49"/>
        <v>0</v>
      </c>
      <c r="V404" s="5">
        <f t="shared" si="50"/>
        <v>9</v>
      </c>
      <c r="W404" s="5">
        <f t="shared" si="51"/>
        <v>1</v>
      </c>
      <c r="X404" s="5">
        <f t="shared" si="52"/>
        <v>1</v>
      </c>
      <c r="Y404" s="5">
        <f t="shared" si="53"/>
        <v>1</v>
      </c>
      <c r="Z404" s="5">
        <f t="shared" si="54"/>
        <v>0</v>
      </c>
      <c r="AA404" s="5">
        <f t="shared" si="55"/>
        <v>1</v>
      </c>
      <c r="AB404" s="5">
        <f t="shared" si="56"/>
        <v>0</v>
      </c>
      <c r="AC404" s="5">
        <f t="shared" si="57"/>
        <v>0</v>
      </c>
      <c r="AD404" s="5">
        <f t="shared" si="58"/>
        <v>0</v>
      </c>
      <c r="AE404" s="5">
        <f t="shared" si="59"/>
        <v>1</v>
      </c>
      <c r="AF404" s="5">
        <f t="shared" si="60"/>
        <v>9</v>
      </c>
      <c r="AG404" s="5">
        <f t="shared" si="61"/>
        <v>1</v>
      </c>
      <c r="AH404" s="5">
        <f t="shared" si="62"/>
        <v>0</v>
      </c>
      <c r="AI404" s="5">
        <f t="shared" si="63"/>
        <v>0</v>
      </c>
      <c r="AJ404" s="5">
        <f t="shared" si="64"/>
        <v>1</v>
      </c>
      <c r="AK404" s="5">
        <f t="shared" si="65"/>
        <v>9</v>
      </c>
      <c r="AL404" s="5">
        <f t="shared" si="66"/>
        <v>0</v>
      </c>
      <c r="AM404" s="5">
        <f t="shared" si="67"/>
        <v>9</v>
      </c>
      <c r="AN404" s="5">
        <f t="shared" si="68"/>
        <v>1</v>
      </c>
      <c r="AO404" s="5">
        <f t="shared" si="69"/>
        <v>1</v>
      </c>
    </row>
    <row r="405" spans="1:41" ht="12.75" customHeight="1" x14ac:dyDescent="0.2">
      <c r="A405" s="9">
        <v>2021</v>
      </c>
      <c r="B405" s="9">
        <v>1103657</v>
      </c>
      <c r="C405" s="9" t="s">
        <v>958</v>
      </c>
      <c r="D405" s="9" t="s">
        <v>991</v>
      </c>
      <c r="E405" s="9" t="s">
        <v>1765</v>
      </c>
      <c r="F405" s="9" t="s">
        <v>1766</v>
      </c>
      <c r="G405" s="5">
        <f t="shared" si="35"/>
        <v>1</v>
      </c>
      <c r="H405" s="5">
        <f t="shared" si="36"/>
        <v>0</v>
      </c>
      <c r="I405" s="5">
        <f t="shared" si="37"/>
        <v>1</v>
      </c>
      <c r="J405" s="5">
        <f t="shared" si="38"/>
        <v>1</v>
      </c>
      <c r="K405" s="5">
        <f t="shared" si="39"/>
        <v>1</v>
      </c>
      <c r="L405" s="5">
        <f t="shared" si="40"/>
        <v>1</v>
      </c>
      <c r="M405" s="5">
        <f t="shared" si="41"/>
        <v>0</v>
      </c>
      <c r="N405" s="5">
        <f t="shared" si="42"/>
        <v>0</v>
      </c>
      <c r="O405" s="5">
        <f t="shared" si="43"/>
        <v>9</v>
      </c>
      <c r="P405" s="5">
        <f t="shared" si="44"/>
        <v>1</v>
      </c>
      <c r="Q405" s="5">
        <f t="shared" si="45"/>
        <v>0</v>
      </c>
      <c r="R405" s="5">
        <f t="shared" si="46"/>
        <v>0</v>
      </c>
      <c r="S405" s="5">
        <f t="shared" si="47"/>
        <v>9</v>
      </c>
      <c r="T405" s="5">
        <f t="shared" si="48"/>
        <v>1</v>
      </c>
      <c r="U405" s="5">
        <f t="shared" si="49"/>
        <v>0</v>
      </c>
      <c r="V405" s="5">
        <f t="shared" si="50"/>
        <v>0</v>
      </c>
      <c r="W405" s="5">
        <f t="shared" si="51"/>
        <v>0</v>
      </c>
      <c r="X405" s="5">
        <f t="shared" si="52"/>
        <v>1</v>
      </c>
      <c r="Y405" s="5">
        <f t="shared" si="53"/>
        <v>0</v>
      </c>
      <c r="Z405" s="5">
        <f t="shared" si="54"/>
        <v>0</v>
      </c>
      <c r="AA405" s="5">
        <f t="shared" si="55"/>
        <v>1</v>
      </c>
      <c r="AB405" s="5">
        <f t="shared" si="56"/>
        <v>1</v>
      </c>
      <c r="AC405" s="5">
        <f t="shared" si="57"/>
        <v>0</v>
      </c>
      <c r="AD405" s="5">
        <f t="shared" si="58"/>
        <v>0</v>
      </c>
      <c r="AE405" s="5">
        <f t="shared" si="59"/>
        <v>1</v>
      </c>
      <c r="AF405" s="5">
        <f t="shared" si="60"/>
        <v>1</v>
      </c>
      <c r="AG405" s="5">
        <f t="shared" si="61"/>
        <v>0</v>
      </c>
      <c r="AH405" s="5">
        <f t="shared" si="62"/>
        <v>1</v>
      </c>
      <c r="AI405" s="5">
        <f t="shared" si="63"/>
        <v>1</v>
      </c>
      <c r="AJ405" s="5">
        <f t="shared" si="64"/>
        <v>9</v>
      </c>
      <c r="AK405" s="5">
        <f t="shared" si="65"/>
        <v>1</v>
      </c>
      <c r="AL405" s="5">
        <f t="shared" si="66"/>
        <v>0</v>
      </c>
      <c r="AM405" s="5">
        <f t="shared" si="67"/>
        <v>1</v>
      </c>
      <c r="AN405" s="5">
        <f t="shared" si="68"/>
        <v>0</v>
      </c>
      <c r="AO405" s="5">
        <f t="shared" si="69"/>
        <v>0</v>
      </c>
    </row>
    <row r="406" spans="1:41" ht="12.75" customHeight="1" x14ac:dyDescent="0.2">
      <c r="A406" s="9">
        <v>2021</v>
      </c>
      <c r="B406" s="9">
        <v>1308687</v>
      </c>
      <c r="C406" s="9" t="s">
        <v>958</v>
      </c>
      <c r="D406" s="9" t="s">
        <v>977</v>
      </c>
      <c r="E406" s="9" t="s">
        <v>1767</v>
      </c>
      <c r="F406" s="9" t="s">
        <v>1768</v>
      </c>
      <c r="G406" s="5">
        <f t="shared" si="35"/>
        <v>1</v>
      </c>
      <c r="H406" s="5">
        <f t="shared" si="36"/>
        <v>0</v>
      </c>
      <c r="I406" s="5">
        <f t="shared" si="37"/>
        <v>0</v>
      </c>
      <c r="J406" s="5">
        <f t="shared" si="38"/>
        <v>0</v>
      </c>
      <c r="K406" s="5">
        <f t="shared" si="39"/>
        <v>1</v>
      </c>
      <c r="L406" s="5">
        <f t="shared" si="40"/>
        <v>1</v>
      </c>
      <c r="M406" s="5">
        <f t="shared" si="41"/>
        <v>0</v>
      </c>
      <c r="N406" s="5">
        <f t="shared" si="42"/>
        <v>1</v>
      </c>
      <c r="O406" s="5">
        <f t="shared" si="43"/>
        <v>9</v>
      </c>
      <c r="P406" s="5">
        <f t="shared" si="44"/>
        <v>0</v>
      </c>
      <c r="Q406" s="5">
        <f t="shared" si="45"/>
        <v>1</v>
      </c>
      <c r="R406" s="5">
        <f t="shared" si="46"/>
        <v>9</v>
      </c>
      <c r="S406" s="5">
        <f t="shared" si="47"/>
        <v>0</v>
      </c>
      <c r="T406" s="5">
        <f t="shared" si="48"/>
        <v>0</v>
      </c>
      <c r="U406" s="5">
        <f t="shared" si="49"/>
        <v>0</v>
      </c>
      <c r="V406" s="5">
        <f t="shared" si="50"/>
        <v>9</v>
      </c>
      <c r="W406" s="5">
        <f t="shared" si="51"/>
        <v>9</v>
      </c>
      <c r="X406" s="5">
        <f t="shared" si="52"/>
        <v>0</v>
      </c>
      <c r="Y406" s="5">
        <f t="shared" si="53"/>
        <v>1</v>
      </c>
      <c r="Z406" s="5">
        <f t="shared" si="54"/>
        <v>1</v>
      </c>
      <c r="AA406" s="5">
        <f t="shared" si="55"/>
        <v>0</v>
      </c>
      <c r="AB406" s="5">
        <f t="shared" si="56"/>
        <v>9</v>
      </c>
      <c r="AC406" s="5">
        <f t="shared" si="57"/>
        <v>1</v>
      </c>
      <c r="AD406" s="5">
        <f t="shared" si="58"/>
        <v>9</v>
      </c>
      <c r="AE406" s="5">
        <f t="shared" si="59"/>
        <v>1</v>
      </c>
      <c r="AF406" s="5">
        <f t="shared" si="60"/>
        <v>1</v>
      </c>
      <c r="AG406" s="5">
        <f t="shared" si="61"/>
        <v>1</v>
      </c>
      <c r="AH406" s="5">
        <f t="shared" si="62"/>
        <v>1</v>
      </c>
      <c r="AI406" s="5">
        <f t="shared" si="63"/>
        <v>9</v>
      </c>
      <c r="AJ406" s="5">
        <f t="shared" si="64"/>
        <v>0</v>
      </c>
      <c r="AK406" s="5">
        <f t="shared" si="65"/>
        <v>0</v>
      </c>
      <c r="AL406" s="5">
        <f t="shared" si="66"/>
        <v>1</v>
      </c>
      <c r="AM406" s="5">
        <f t="shared" si="67"/>
        <v>0</v>
      </c>
      <c r="AN406" s="5">
        <f t="shared" si="68"/>
        <v>0</v>
      </c>
      <c r="AO406" s="5">
        <f t="shared" si="69"/>
        <v>1</v>
      </c>
    </row>
    <row r="407" spans="1:41" ht="12.75" customHeight="1" x14ac:dyDescent="0.2">
      <c r="A407" s="9">
        <v>2021</v>
      </c>
      <c r="B407" s="9">
        <v>1319230</v>
      </c>
      <c r="C407" s="9" t="s">
        <v>958</v>
      </c>
      <c r="D407" s="9" t="s">
        <v>980</v>
      </c>
      <c r="E407" s="9" t="s">
        <v>1769</v>
      </c>
      <c r="F407" s="9" t="s">
        <v>1770</v>
      </c>
      <c r="G407" s="5">
        <f t="shared" si="35"/>
        <v>0</v>
      </c>
      <c r="H407" s="5">
        <f t="shared" si="36"/>
        <v>0</v>
      </c>
      <c r="I407" s="5">
        <f t="shared" si="37"/>
        <v>0</v>
      </c>
      <c r="J407" s="5">
        <f t="shared" si="38"/>
        <v>0</v>
      </c>
      <c r="K407" s="5">
        <f t="shared" si="39"/>
        <v>0</v>
      </c>
      <c r="L407" s="5">
        <f t="shared" si="40"/>
        <v>0</v>
      </c>
      <c r="M407" s="5">
        <f t="shared" si="41"/>
        <v>0</v>
      </c>
      <c r="N407" s="5">
        <f t="shared" si="42"/>
        <v>0</v>
      </c>
      <c r="O407" s="5">
        <f t="shared" si="43"/>
        <v>0</v>
      </c>
      <c r="P407" s="5">
        <f t="shared" si="44"/>
        <v>1</v>
      </c>
      <c r="Q407" s="5">
        <f t="shared" si="45"/>
        <v>9</v>
      </c>
      <c r="R407" s="5">
        <f t="shared" si="46"/>
        <v>9</v>
      </c>
      <c r="S407" s="5">
        <f t="shared" si="47"/>
        <v>1</v>
      </c>
      <c r="T407" s="5">
        <f t="shared" si="48"/>
        <v>1</v>
      </c>
      <c r="U407" s="5">
        <f t="shared" si="49"/>
        <v>1</v>
      </c>
      <c r="V407" s="5">
        <f t="shared" si="50"/>
        <v>0</v>
      </c>
      <c r="W407" s="5">
        <f t="shared" si="51"/>
        <v>0</v>
      </c>
      <c r="X407" s="5">
        <f t="shared" si="52"/>
        <v>9</v>
      </c>
      <c r="Y407" s="5">
        <f t="shared" si="53"/>
        <v>0</v>
      </c>
      <c r="Z407" s="5">
        <f t="shared" si="54"/>
        <v>1</v>
      </c>
      <c r="AA407" s="5">
        <f t="shared" si="55"/>
        <v>1</v>
      </c>
      <c r="AB407" s="5">
        <f t="shared" si="56"/>
        <v>1</v>
      </c>
      <c r="AC407" s="5">
        <f t="shared" si="57"/>
        <v>1</v>
      </c>
      <c r="AD407" s="5">
        <f t="shared" si="58"/>
        <v>1</v>
      </c>
      <c r="AE407" s="5">
        <f t="shared" si="59"/>
        <v>1</v>
      </c>
      <c r="AF407" s="5">
        <f t="shared" si="60"/>
        <v>0</v>
      </c>
      <c r="AG407" s="5">
        <f t="shared" si="61"/>
        <v>9</v>
      </c>
      <c r="AH407" s="5">
        <f t="shared" si="62"/>
        <v>0</v>
      </c>
      <c r="AI407" s="5">
        <f t="shared" si="63"/>
        <v>1</v>
      </c>
      <c r="AJ407" s="5">
        <f t="shared" si="64"/>
        <v>1</v>
      </c>
      <c r="AK407" s="5">
        <f t="shared" si="65"/>
        <v>1</v>
      </c>
      <c r="AL407" s="5">
        <f t="shared" si="66"/>
        <v>0</v>
      </c>
      <c r="AM407" s="5">
        <f t="shared" si="67"/>
        <v>1</v>
      </c>
      <c r="AN407" s="5">
        <f t="shared" si="68"/>
        <v>0</v>
      </c>
      <c r="AO407" s="5">
        <f t="shared" si="69"/>
        <v>0</v>
      </c>
    </row>
    <row r="408" spans="1:41" ht="12.75" customHeight="1" x14ac:dyDescent="0.2">
      <c r="A408" s="9">
        <v>2021</v>
      </c>
      <c r="B408" s="9">
        <v>1308687</v>
      </c>
      <c r="C408" s="9" t="s">
        <v>958</v>
      </c>
      <c r="D408" s="9" t="s">
        <v>977</v>
      </c>
      <c r="E408" s="9" t="s">
        <v>1771</v>
      </c>
      <c r="F408" s="9" t="s">
        <v>1772</v>
      </c>
      <c r="G408" s="5">
        <f t="shared" si="35"/>
        <v>0</v>
      </c>
      <c r="H408" s="5">
        <f t="shared" si="36"/>
        <v>0</v>
      </c>
      <c r="I408" s="5">
        <f t="shared" si="37"/>
        <v>1</v>
      </c>
      <c r="J408" s="5">
        <f t="shared" si="38"/>
        <v>0</v>
      </c>
      <c r="K408" s="5">
        <f t="shared" si="39"/>
        <v>0</v>
      </c>
      <c r="L408" s="5">
        <f t="shared" si="40"/>
        <v>0</v>
      </c>
      <c r="M408" s="5">
        <f t="shared" si="41"/>
        <v>0</v>
      </c>
      <c r="N408" s="5">
        <f t="shared" si="42"/>
        <v>0</v>
      </c>
      <c r="O408" s="5">
        <f t="shared" si="43"/>
        <v>9</v>
      </c>
      <c r="P408" s="5">
        <f t="shared" si="44"/>
        <v>1</v>
      </c>
      <c r="Q408" s="5">
        <f t="shared" si="45"/>
        <v>0</v>
      </c>
      <c r="R408" s="5">
        <f t="shared" si="46"/>
        <v>9</v>
      </c>
      <c r="S408" s="5">
        <f t="shared" si="47"/>
        <v>1</v>
      </c>
      <c r="T408" s="5">
        <f t="shared" si="48"/>
        <v>0</v>
      </c>
      <c r="U408" s="5">
        <f t="shared" si="49"/>
        <v>1</v>
      </c>
      <c r="V408" s="5">
        <f t="shared" si="50"/>
        <v>9</v>
      </c>
      <c r="W408" s="5">
        <f t="shared" si="51"/>
        <v>9</v>
      </c>
      <c r="X408" s="5">
        <f t="shared" si="52"/>
        <v>0</v>
      </c>
      <c r="Y408" s="5">
        <f t="shared" si="53"/>
        <v>1</v>
      </c>
      <c r="Z408" s="5">
        <f t="shared" si="54"/>
        <v>0</v>
      </c>
      <c r="AA408" s="5">
        <f t="shared" si="55"/>
        <v>0</v>
      </c>
      <c r="AB408" s="5">
        <f t="shared" si="56"/>
        <v>9</v>
      </c>
      <c r="AC408" s="5">
        <f t="shared" si="57"/>
        <v>1</v>
      </c>
      <c r="AD408" s="5">
        <f t="shared" si="58"/>
        <v>9</v>
      </c>
      <c r="AE408" s="5">
        <f t="shared" si="59"/>
        <v>1</v>
      </c>
      <c r="AF408" s="5">
        <f t="shared" si="60"/>
        <v>1</v>
      </c>
      <c r="AG408" s="5">
        <f t="shared" si="61"/>
        <v>1</v>
      </c>
      <c r="AH408" s="5">
        <f t="shared" si="62"/>
        <v>0</v>
      </c>
      <c r="AI408" s="5">
        <f t="shared" si="63"/>
        <v>9</v>
      </c>
      <c r="AJ408" s="5">
        <f t="shared" si="64"/>
        <v>0</v>
      </c>
      <c r="AK408" s="5">
        <f t="shared" si="65"/>
        <v>0</v>
      </c>
      <c r="AL408" s="5">
        <f t="shared" si="66"/>
        <v>1</v>
      </c>
      <c r="AM408" s="5">
        <f t="shared" si="67"/>
        <v>1</v>
      </c>
      <c r="AN408" s="5">
        <f t="shared" si="68"/>
        <v>1</v>
      </c>
      <c r="AO408" s="5">
        <f t="shared" si="69"/>
        <v>1</v>
      </c>
    </row>
    <row r="409" spans="1:41" ht="12.75" customHeight="1" x14ac:dyDescent="0.2">
      <c r="A409" s="9">
        <v>2021</v>
      </c>
      <c r="B409" s="9">
        <v>1103909</v>
      </c>
      <c r="C409" s="9" t="s">
        <v>958</v>
      </c>
      <c r="D409" s="9" t="s">
        <v>1061</v>
      </c>
      <c r="E409" s="9" t="s">
        <v>1773</v>
      </c>
      <c r="F409" s="9" t="s">
        <v>1774</v>
      </c>
      <c r="G409" s="5">
        <f t="shared" si="35"/>
        <v>1</v>
      </c>
      <c r="H409" s="5">
        <f t="shared" si="36"/>
        <v>0</v>
      </c>
      <c r="I409" s="5">
        <f t="shared" si="37"/>
        <v>0</v>
      </c>
      <c r="J409" s="5">
        <f t="shared" si="38"/>
        <v>0</v>
      </c>
      <c r="K409" s="5">
        <f t="shared" si="39"/>
        <v>1</v>
      </c>
      <c r="L409" s="5">
        <f t="shared" si="40"/>
        <v>1</v>
      </c>
      <c r="M409" s="5">
        <f t="shared" si="41"/>
        <v>0</v>
      </c>
      <c r="N409" s="5">
        <f t="shared" si="42"/>
        <v>0</v>
      </c>
      <c r="O409" s="5">
        <f t="shared" si="43"/>
        <v>1</v>
      </c>
      <c r="P409" s="5">
        <f t="shared" si="44"/>
        <v>1</v>
      </c>
      <c r="Q409" s="5">
        <f t="shared" si="45"/>
        <v>0</v>
      </c>
      <c r="R409" s="5">
        <f t="shared" si="46"/>
        <v>1</v>
      </c>
      <c r="S409" s="5">
        <f t="shared" si="47"/>
        <v>9</v>
      </c>
      <c r="T409" s="5">
        <f t="shared" si="48"/>
        <v>0</v>
      </c>
      <c r="U409" s="5">
        <f t="shared" si="49"/>
        <v>0</v>
      </c>
      <c r="V409" s="5">
        <f t="shared" si="50"/>
        <v>0</v>
      </c>
      <c r="W409" s="5">
        <f t="shared" si="51"/>
        <v>1</v>
      </c>
      <c r="X409" s="5">
        <f t="shared" si="52"/>
        <v>1</v>
      </c>
      <c r="Y409" s="5">
        <f t="shared" si="53"/>
        <v>9</v>
      </c>
      <c r="Z409" s="5">
        <f t="shared" si="54"/>
        <v>0</v>
      </c>
      <c r="AA409" s="5">
        <f t="shared" si="55"/>
        <v>9</v>
      </c>
      <c r="AB409" s="5">
        <f t="shared" si="56"/>
        <v>9</v>
      </c>
      <c r="AC409" s="5">
        <f t="shared" si="57"/>
        <v>9</v>
      </c>
      <c r="AD409" s="5">
        <f t="shared" si="58"/>
        <v>9</v>
      </c>
      <c r="AE409" s="5">
        <f t="shared" si="59"/>
        <v>0</v>
      </c>
      <c r="AF409" s="5">
        <f t="shared" si="60"/>
        <v>9</v>
      </c>
      <c r="AG409" s="5">
        <f t="shared" si="61"/>
        <v>1</v>
      </c>
      <c r="AH409" s="5">
        <f t="shared" si="62"/>
        <v>0</v>
      </c>
      <c r="AI409" s="5">
        <f t="shared" si="63"/>
        <v>0</v>
      </c>
      <c r="AJ409" s="5">
        <f t="shared" si="64"/>
        <v>1</v>
      </c>
      <c r="AK409" s="5">
        <f t="shared" si="65"/>
        <v>0</v>
      </c>
      <c r="AL409" s="5">
        <f t="shared" si="66"/>
        <v>1</v>
      </c>
      <c r="AM409" s="5">
        <f t="shared" si="67"/>
        <v>1</v>
      </c>
      <c r="AN409" s="5">
        <f t="shared" si="68"/>
        <v>0</v>
      </c>
      <c r="AO409" s="5">
        <f t="shared" si="69"/>
        <v>1</v>
      </c>
    </row>
    <row r="410" spans="1:41" ht="12.75" customHeight="1" x14ac:dyDescent="0.2">
      <c r="A410" s="9">
        <v>2021</v>
      </c>
      <c r="B410" s="9">
        <v>1103909</v>
      </c>
      <c r="C410" s="9" t="s">
        <v>958</v>
      </c>
      <c r="D410" s="9" t="s">
        <v>1061</v>
      </c>
      <c r="E410" s="9" t="s">
        <v>1775</v>
      </c>
      <c r="F410" s="9" t="s">
        <v>1776</v>
      </c>
      <c r="G410" s="5">
        <f t="shared" si="35"/>
        <v>1</v>
      </c>
      <c r="H410" s="5">
        <f t="shared" si="36"/>
        <v>0</v>
      </c>
      <c r="I410" s="5">
        <f t="shared" si="37"/>
        <v>0</v>
      </c>
      <c r="J410" s="5">
        <f t="shared" si="38"/>
        <v>0</v>
      </c>
      <c r="K410" s="5">
        <f t="shared" si="39"/>
        <v>0</v>
      </c>
      <c r="L410" s="5">
        <f t="shared" si="40"/>
        <v>1</v>
      </c>
      <c r="M410" s="5">
        <f t="shared" si="41"/>
        <v>0</v>
      </c>
      <c r="N410" s="5">
        <f t="shared" si="42"/>
        <v>0</v>
      </c>
      <c r="O410" s="5">
        <f t="shared" si="43"/>
        <v>0</v>
      </c>
      <c r="P410" s="5">
        <f t="shared" si="44"/>
        <v>1</v>
      </c>
      <c r="Q410" s="5">
        <f t="shared" si="45"/>
        <v>1</v>
      </c>
      <c r="R410" s="5">
        <f t="shared" si="46"/>
        <v>1</v>
      </c>
      <c r="S410" s="5">
        <f t="shared" si="47"/>
        <v>9</v>
      </c>
      <c r="T410" s="5">
        <f t="shared" si="48"/>
        <v>1</v>
      </c>
      <c r="U410" s="5">
        <f t="shared" si="49"/>
        <v>0</v>
      </c>
      <c r="V410" s="5">
        <f t="shared" si="50"/>
        <v>0</v>
      </c>
      <c r="W410" s="5">
        <f t="shared" si="51"/>
        <v>1</v>
      </c>
      <c r="X410" s="5">
        <f t="shared" si="52"/>
        <v>1</v>
      </c>
      <c r="Y410" s="5">
        <f t="shared" si="53"/>
        <v>9</v>
      </c>
      <c r="Z410" s="5">
        <f t="shared" si="54"/>
        <v>0</v>
      </c>
      <c r="AA410" s="5">
        <f t="shared" si="55"/>
        <v>9</v>
      </c>
      <c r="AB410" s="5">
        <f t="shared" si="56"/>
        <v>9</v>
      </c>
      <c r="AC410" s="5">
        <f t="shared" si="57"/>
        <v>9</v>
      </c>
      <c r="AD410" s="5">
        <f t="shared" si="58"/>
        <v>9</v>
      </c>
      <c r="AE410" s="5">
        <f t="shared" si="59"/>
        <v>1</v>
      </c>
      <c r="AF410" s="5">
        <f t="shared" si="60"/>
        <v>9</v>
      </c>
      <c r="AG410" s="5">
        <f t="shared" si="61"/>
        <v>1</v>
      </c>
      <c r="AH410" s="5">
        <f t="shared" si="62"/>
        <v>0</v>
      </c>
      <c r="AI410" s="5">
        <f t="shared" si="63"/>
        <v>1</v>
      </c>
      <c r="AJ410" s="5">
        <f t="shared" si="64"/>
        <v>0</v>
      </c>
      <c r="AK410" s="5">
        <f t="shared" si="65"/>
        <v>0</v>
      </c>
      <c r="AL410" s="5">
        <f t="shared" si="66"/>
        <v>1</v>
      </c>
      <c r="AM410" s="5">
        <f t="shared" si="67"/>
        <v>0</v>
      </c>
      <c r="AN410" s="5">
        <f t="shared" si="68"/>
        <v>1</v>
      </c>
      <c r="AO410" s="5">
        <f t="shared" si="69"/>
        <v>0</v>
      </c>
    </row>
    <row r="411" spans="1:41" ht="12.75" customHeight="1" x14ac:dyDescent="0.2">
      <c r="A411" s="9">
        <v>2021</v>
      </c>
      <c r="B411" s="9">
        <v>1179970</v>
      </c>
      <c r="C411" s="9" t="s">
        <v>958</v>
      </c>
      <c r="D411" s="9" t="s">
        <v>963</v>
      </c>
      <c r="E411" s="9" t="s">
        <v>1777</v>
      </c>
      <c r="F411" s="9" t="s">
        <v>1778</v>
      </c>
      <c r="G411" s="5">
        <f t="shared" si="35"/>
        <v>0</v>
      </c>
      <c r="H411" s="5">
        <f t="shared" si="36"/>
        <v>0</v>
      </c>
      <c r="I411" s="5">
        <f t="shared" si="37"/>
        <v>1</v>
      </c>
      <c r="J411" s="5">
        <f t="shared" si="38"/>
        <v>0</v>
      </c>
      <c r="K411" s="5">
        <f t="shared" si="39"/>
        <v>1</v>
      </c>
      <c r="L411" s="5">
        <f t="shared" si="40"/>
        <v>0</v>
      </c>
      <c r="M411" s="5">
        <f t="shared" si="41"/>
        <v>0</v>
      </c>
      <c r="N411" s="5">
        <f t="shared" si="42"/>
        <v>0</v>
      </c>
      <c r="O411" s="5">
        <f t="shared" si="43"/>
        <v>1</v>
      </c>
      <c r="P411" s="5">
        <f t="shared" si="44"/>
        <v>0</v>
      </c>
      <c r="Q411" s="5">
        <f t="shared" si="45"/>
        <v>0</v>
      </c>
      <c r="R411" s="5">
        <f t="shared" si="46"/>
        <v>1</v>
      </c>
      <c r="S411" s="5">
        <f t="shared" si="47"/>
        <v>0</v>
      </c>
      <c r="T411" s="5">
        <f t="shared" si="48"/>
        <v>1</v>
      </c>
      <c r="U411" s="5">
        <f t="shared" si="49"/>
        <v>1</v>
      </c>
      <c r="V411" s="5">
        <f t="shared" si="50"/>
        <v>1</v>
      </c>
      <c r="W411" s="5">
        <f t="shared" si="51"/>
        <v>0</v>
      </c>
      <c r="X411" s="5">
        <f t="shared" si="52"/>
        <v>0</v>
      </c>
      <c r="Y411" s="5">
        <f t="shared" si="53"/>
        <v>9</v>
      </c>
      <c r="Z411" s="5">
        <f t="shared" si="54"/>
        <v>1</v>
      </c>
      <c r="AA411" s="5">
        <f t="shared" si="55"/>
        <v>0</v>
      </c>
      <c r="AB411" s="5">
        <f t="shared" si="56"/>
        <v>9</v>
      </c>
      <c r="AC411" s="5">
        <f t="shared" si="57"/>
        <v>1</v>
      </c>
      <c r="AD411" s="5">
        <f t="shared" si="58"/>
        <v>0</v>
      </c>
      <c r="AE411" s="5">
        <f t="shared" si="59"/>
        <v>0</v>
      </c>
      <c r="AF411" s="5">
        <f t="shared" si="60"/>
        <v>1</v>
      </c>
      <c r="AG411" s="5">
        <f t="shared" si="61"/>
        <v>0</v>
      </c>
      <c r="AH411" s="5">
        <f t="shared" si="62"/>
        <v>0</v>
      </c>
      <c r="AI411" s="5">
        <f t="shared" si="63"/>
        <v>1</v>
      </c>
      <c r="AJ411" s="5">
        <f t="shared" si="64"/>
        <v>0</v>
      </c>
      <c r="AK411" s="5">
        <f t="shared" si="65"/>
        <v>0</v>
      </c>
      <c r="AL411" s="5">
        <f t="shared" si="66"/>
        <v>1</v>
      </c>
      <c r="AM411" s="5">
        <f t="shared" si="67"/>
        <v>1</v>
      </c>
      <c r="AN411" s="5">
        <f t="shared" si="68"/>
        <v>0</v>
      </c>
      <c r="AO411" s="5">
        <f t="shared" si="69"/>
        <v>1</v>
      </c>
    </row>
    <row r="412" spans="1:41" ht="12.75" customHeight="1" x14ac:dyDescent="0.2">
      <c r="A412" s="9">
        <v>2021</v>
      </c>
      <c r="B412" s="9">
        <v>1127926</v>
      </c>
      <c r="C412" s="9" t="s">
        <v>958</v>
      </c>
      <c r="D412" s="9" t="s">
        <v>963</v>
      </c>
      <c r="E412" s="9" t="s">
        <v>1779</v>
      </c>
      <c r="F412" s="9" t="s">
        <v>1780</v>
      </c>
      <c r="G412" s="5">
        <f t="shared" si="35"/>
        <v>0</v>
      </c>
      <c r="H412" s="5">
        <f t="shared" si="36"/>
        <v>0</v>
      </c>
      <c r="I412" s="5">
        <f t="shared" si="37"/>
        <v>0</v>
      </c>
      <c r="J412" s="5">
        <f t="shared" si="38"/>
        <v>0</v>
      </c>
      <c r="K412" s="5">
        <f t="shared" si="39"/>
        <v>0</v>
      </c>
      <c r="L412" s="5">
        <f t="shared" si="40"/>
        <v>1</v>
      </c>
      <c r="M412" s="5">
        <f t="shared" si="41"/>
        <v>1</v>
      </c>
      <c r="N412" s="5">
        <f t="shared" si="42"/>
        <v>0</v>
      </c>
      <c r="O412" s="5">
        <f t="shared" si="43"/>
        <v>1</v>
      </c>
      <c r="P412" s="5">
        <f t="shared" si="44"/>
        <v>1</v>
      </c>
      <c r="Q412" s="5">
        <f t="shared" si="45"/>
        <v>0</v>
      </c>
      <c r="R412" s="5">
        <f t="shared" si="46"/>
        <v>0</v>
      </c>
      <c r="S412" s="5">
        <f t="shared" si="47"/>
        <v>0</v>
      </c>
      <c r="T412" s="5">
        <f t="shared" si="48"/>
        <v>0</v>
      </c>
      <c r="U412" s="5">
        <f t="shared" si="49"/>
        <v>0</v>
      </c>
      <c r="V412" s="5">
        <f t="shared" si="50"/>
        <v>1</v>
      </c>
      <c r="W412" s="5">
        <f t="shared" si="51"/>
        <v>1</v>
      </c>
      <c r="X412" s="5">
        <f t="shared" si="52"/>
        <v>0</v>
      </c>
      <c r="Y412" s="5">
        <f t="shared" si="53"/>
        <v>9</v>
      </c>
      <c r="Z412" s="5">
        <f t="shared" si="54"/>
        <v>1</v>
      </c>
      <c r="AA412" s="5">
        <f t="shared" si="55"/>
        <v>0</v>
      </c>
      <c r="AB412" s="5">
        <f t="shared" si="56"/>
        <v>9</v>
      </c>
      <c r="AC412" s="5">
        <f t="shared" si="57"/>
        <v>1</v>
      </c>
      <c r="AD412" s="5">
        <f t="shared" si="58"/>
        <v>1</v>
      </c>
      <c r="AE412" s="5">
        <f t="shared" si="59"/>
        <v>1</v>
      </c>
      <c r="AF412" s="5">
        <f t="shared" si="60"/>
        <v>1</v>
      </c>
      <c r="AG412" s="5">
        <f t="shared" si="61"/>
        <v>1</v>
      </c>
      <c r="AH412" s="5">
        <f t="shared" si="62"/>
        <v>0</v>
      </c>
      <c r="AI412" s="5">
        <f t="shared" si="63"/>
        <v>1</v>
      </c>
      <c r="AJ412" s="5">
        <f t="shared" si="64"/>
        <v>1</v>
      </c>
      <c r="AK412" s="5">
        <f t="shared" si="65"/>
        <v>0</v>
      </c>
      <c r="AL412" s="5">
        <f t="shared" si="66"/>
        <v>1</v>
      </c>
      <c r="AM412" s="5">
        <f t="shared" si="67"/>
        <v>0</v>
      </c>
      <c r="AN412" s="5">
        <f t="shared" si="68"/>
        <v>0</v>
      </c>
      <c r="AO412" s="5">
        <f t="shared" si="69"/>
        <v>0</v>
      </c>
    </row>
    <row r="413" spans="1:41" ht="12.75" customHeight="1" x14ac:dyDescent="0.2">
      <c r="A413" s="9">
        <v>2021</v>
      </c>
      <c r="B413" s="9">
        <v>1127927</v>
      </c>
      <c r="C413" s="9" t="s">
        <v>958</v>
      </c>
      <c r="D413" s="9" t="s">
        <v>1003</v>
      </c>
      <c r="E413" s="9" t="s">
        <v>1781</v>
      </c>
      <c r="F413" s="9" t="s">
        <v>1782</v>
      </c>
      <c r="G413" s="5">
        <f t="shared" si="35"/>
        <v>1</v>
      </c>
      <c r="H413" s="5">
        <f t="shared" si="36"/>
        <v>0</v>
      </c>
      <c r="I413" s="5">
        <f t="shared" si="37"/>
        <v>0</v>
      </c>
      <c r="J413" s="5">
        <f t="shared" si="38"/>
        <v>0</v>
      </c>
      <c r="K413" s="5">
        <f t="shared" si="39"/>
        <v>1</v>
      </c>
      <c r="L413" s="5">
        <f t="shared" si="40"/>
        <v>0</v>
      </c>
      <c r="M413" s="5">
        <f t="shared" si="41"/>
        <v>0</v>
      </c>
      <c r="N413" s="5">
        <f t="shared" si="42"/>
        <v>0</v>
      </c>
      <c r="O413" s="5">
        <f t="shared" si="43"/>
        <v>9</v>
      </c>
      <c r="P413" s="5">
        <f t="shared" si="44"/>
        <v>9</v>
      </c>
      <c r="Q413" s="5">
        <f t="shared" si="45"/>
        <v>1</v>
      </c>
      <c r="R413" s="5">
        <f t="shared" si="46"/>
        <v>1</v>
      </c>
      <c r="S413" s="5">
        <f t="shared" si="47"/>
        <v>9</v>
      </c>
      <c r="T413" s="5">
        <f t="shared" si="48"/>
        <v>9</v>
      </c>
      <c r="U413" s="5">
        <f t="shared" si="49"/>
        <v>1</v>
      </c>
      <c r="V413" s="5">
        <f t="shared" si="50"/>
        <v>9</v>
      </c>
      <c r="W413" s="5">
        <f t="shared" si="51"/>
        <v>1</v>
      </c>
      <c r="X413" s="5">
        <f t="shared" si="52"/>
        <v>9</v>
      </c>
      <c r="Y413" s="5">
        <f t="shared" si="53"/>
        <v>0</v>
      </c>
      <c r="Z413" s="5">
        <f t="shared" si="54"/>
        <v>0</v>
      </c>
      <c r="AA413" s="5">
        <f t="shared" si="55"/>
        <v>9</v>
      </c>
      <c r="AB413" s="5">
        <f t="shared" si="56"/>
        <v>0</v>
      </c>
      <c r="AC413" s="5">
        <f t="shared" si="57"/>
        <v>0</v>
      </c>
      <c r="AD413" s="5">
        <f t="shared" si="58"/>
        <v>1</v>
      </c>
      <c r="AE413" s="5">
        <f t="shared" si="59"/>
        <v>0</v>
      </c>
      <c r="AF413" s="5">
        <f t="shared" si="60"/>
        <v>1</v>
      </c>
      <c r="AG413" s="5">
        <f t="shared" si="61"/>
        <v>1</v>
      </c>
      <c r="AH413" s="5">
        <f t="shared" si="62"/>
        <v>1</v>
      </c>
      <c r="AI413" s="5">
        <f t="shared" si="63"/>
        <v>1</v>
      </c>
      <c r="AJ413" s="5">
        <f t="shared" si="64"/>
        <v>0</v>
      </c>
      <c r="AK413" s="5">
        <f t="shared" si="65"/>
        <v>1</v>
      </c>
      <c r="AL413" s="5">
        <f t="shared" si="66"/>
        <v>1</v>
      </c>
      <c r="AM413" s="5">
        <f t="shared" si="67"/>
        <v>0</v>
      </c>
      <c r="AN413" s="5">
        <f t="shared" si="68"/>
        <v>1</v>
      </c>
      <c r="AO413" s="5">
        <f t="shared" si="69"/>
        <v>1</v>
      </c>
    </row>
    <row r="414" spans="1:41" ht="12.75" customHeight="1" x14ac:dyDescent="0.2">
      <c r="A414" s="9">
        <v>2021</v>
      </c>
      <c r="B414" s="9">
        <v>1127925</v>
      </c>
      <c r="C414" s="9" t="s">
        <v>958</v>
      </c>
      <c r="D414" s="9" t="s">
        <v>1028</v>
      </c>
      <c r="E414" s="9" t="s">
        <v>1783</v>
      </c>
      <c r="F414" s="9" t="s">
        <v>1784</v>
      </c>
      <c r="G414" s="5">
        <f t="shared" si="35"/>
        <v>0</v>
      </c>
      <c r="H414" s="5">
        <f t="shared" si="36"/>
        <v>0</v>
      </c>
      <c r="I414" s="5">
        <f t="shared" si="37"/>
        <v>0</v>
      </c>
      <c r="J414" s="5">
        <f t="shared" si="38"/>
        <v>1</v>
      </c>
      <c r="K414" s="5">
        <f t="shared" si="39"/>
        <v>1</v>
      </c>
      <c r="L414" s="5">
        <f t="shared" si="40"/>
        <v>0</v>
      </c>
      <c r="M414" s="5">
        <f t="shared" si="41"/>
        <v>1</v>
      </c>
      <c r="N414" s="5">
        <f t="shared" si="42"/>
        <v>0</v>
      </c>
      <c r="O414" s="5">
        <f t="shared" si="43"/>
        <v>9</v>
      </c>
      <c r="P414" s="5">
        <f t="shared" si="44"/>
        <v>0</v>
      </c>
      <c r="Q414" s="5">
        <f t="shared" si="45"/>
        <v>1</v>
      </c>
      <c r="R414" s="5">
        <f t="shared" si="46"/>
        <v>0</v>
      </c>
      <c r="S414" s="5">
        <f t="shared" si="47"/>
        <v>1</v>
      </c>
      <c r="T414" s="5">
        <f t="shared" si="48"/>
        <v>1</v>
      </c>
      <c r="U414" s="5">
        <f t="shared" si="49"/>
        <v>1</v>
      </c>
      <c r="V414" s="5">
        <f t="shared" si="50"/>
        <v>0</v>
      </c>
      <c r="W414" s="5">
        <f t="shared" si="51"/>
        <v>9</v>
      </c>
      <c r="X414" s="5">
        <f t="shared" si="52"/>
        <v>9</v>
      </c>
      <c r="Y414" s="5">
        <f t="shared" si="53"/>
        <v>0</v>
      </c>
      <c r="Z414" s="5">
        <f t="shared" si="54"/>
        <v>0</v>
      </c>
      <c r="AA414" s="5">
        <f t="shared" si="55"/>
        <v>9</v>
      </c>
      <c r="AB414" s="5">
        <f t="shared" si="56"/>
        <v>1</v>
      </c>
      <c r="AC414" s="5">
        <f t="shared" si="57"/>
        <v>1</v>
      </c>
      <c r="AD414" s="5">
        <f t="shared" si="58"/>
        <v>0</v>
      </c>
      <c r="AE414" s="5">
        <f t="shared" si="59"/>
        <v>1</v>
      </c>
      <c r="AF414" s="5">
        <f t="shared" si="60"/>
        <v>0</v>
      </c>
      <c r="AG414" s="5">
        <f t="shared" si="61"/>
        <v>9</v>
      </c>
      <c r="AH414" s="5">
        <f t="shared" si="62"/>
        <v>0</v>
      </c>
      <c r="AI414" s="5">
        <f t="shared" si="63"/>
        <v>1</v>
      </c>
      <c r="AJ414" s="5">
        <f t="shared" si="64"/>
        <v>0</v>
      </c>
      <c r="AK414" s="5">
        <f t="shared" si="65"/>
        <v>1</v>
      </c>
      <c r="AL414" s="5">
        <f t="shared" si="66"/>
        <v>1</v>
      </c>
      <c r="AM414" s="5">
        <f t="shared" si="67"/>
        <v>8</v>
      </c>
      <c r="AN414" s="5">
        <f t="shared" si="68"/>
        <v>0</v>
      </c>
      <c r="AO414" s="5">
        <f t="shared" si="69"/>
        <v>1</v>
      </c>
    </row>
    <row r="415" spans="1:41" ht="12.75" customHeight="1" x14ac:dyDescent="0.2">
      <c r="A415" s="9">
        <v>2021</v>
      </c>
      <c r="B415" s="9">
        <v>1319230</v>
      </c>
      <c r="C415" s="9" t="s">
        <v>958</v>
      </c>
      <c r="D415" s="9" t="s">
        <v>980</v>
      </c>
      <c r="E415" s="9" t="s">
        <v>1785</v>
      </c>
      <c r="F415" s="9" t="s">
        <v>1786</v>
      </c>
      <c r="G415" s="5">
        <f t="shared" si="35"/>
        <v>1</v>
      </c>
      <c r="H415" s="5">
        <f t="shared" si="36"/>
        <v>0</v>
      </c>
      <c r="I415" s="5">
        <f t="shared" si="37"/>
        <v>1</v>
      </c>
      <c r="J415" s="5">
        <f t="shared" si="38"/>
        <v>0</v>
      </c>
      <c r="K415" s="5" t="str">
        <f t="shared" si="39"/>
        <v>B</v>
      </c>
      <c r="L415" s="5">
        <f t="shared" si="40"/>
        <v>1</v>
      </c>
      <c r="M415" s="5">
        <f t="shared" si="41"/>
        <v>0</v>
      </c>
      <c r="N415" s="5">
        <f t="shared" si="42"/>
        <v>0</v>
      </c>
      <c r="O415" s="5">
        <f t="shared" si="43"/>
        <v>0</v>
      </c>
      <c r="P415" s="5">
        <f t="shared" si="44"/>
        <v>1</v>
      </c>
      <c r="Q415" s="5">
        <f t="shared" si="45"/>
        <v>9</v>
      </c>
      <c r="R415" s="5">
        <f t="shared" si="46"/>
        <v>9</v>
      </c>
      <c r="S415" s="5">
        <f t="shared" si="47"/>
        <v>0</v>
      </c>
      <c r="T415" s="5">
        <f t="shared" si="48"/>
        <v>0</v>
      </c>
      <c r="U415" s="5">
        <f t="shared" si="49"/>
        <v>1</v>
      </c>
      <c r="V415" s="5">
        <f t="shared" si="50"/>
        <v>0</v>
      </c>
      <c r="W415" s="5">
        <f t="shared" si="51"/>
        <v>0</v>
      </c>
      <c r="X415" s="5">
        <f t="shared" si="52"/>
        <v>9</v>
      </c>
      <c r="Y415" s="5">
        <f t="shared" si="53"/>
        <v>0</v>
      </c>
      <c r="Z415" s="5">
        <f t="shared" si="54"/>
        <v>1</v>
      </c>
      <c r="AA415" s="5">
        <f t="shared" si="55"/>
        <v>1</v>
      </c>
      <c r="AB415" s="5">
        <f t="shared" si="56"/>
        <v>0</v>
      </c>
      <c r="AC415" s="5">
        <f t="shared" si="57"/>
        <v>1</v>
      </c>
      <c r="AD415" s="5">
        <f t="shared" si="58"/>
        <v>1</v>
      </c>
      <c r="AE415" s="5">
        <f t="shared" si="59"/>
        <v>1</v>
      </c>
      <c r="AF415" s="5">
        <f t="shared" si="60"/>
        <v>0</v>
      </c>
      <c r="AG415" s="5">
        <f t="shared" si="61"/>
        <v>9</v>
      </c>
      <c r="AH415" s="5">
        <f t="shared" si="62"/>
        <v>1</v>
      </c>
      <c r="AI415" s="5">
        <f t="shared" si="63"/>
        <v>0</v>
      </c>
      <c r="AJ415" s="5">
        <f t="shared" si="64"/>
        <v>1</v>
      </c>
      <c r="AK415" s="5">
        <f t="shared" si="65"/>
        <v>1</v>
      </c>
      <c r="AL415" s="5">
        <f t="shared" si="66"/>
        <v>0</v>
      </c>
      <c r="AM415" s="5">
        <f t="shared" si="67"/>
        <v>0</v>
      </c>
      <c r="AN415" s="5">
        <f t="shared" si="68"/>
        <v>0</v>
      </c>
      <c r="AO415" s="5">
        <f t="shared" si="69"/>
        <v>1</v>
      </c>
    </row>
    <row r="416" spans="1:41" ht="12.75" customHeight="1" x14ac:dyDescent="0.2">
      <c r="A416" s="9">
        <v>2021</v>
      </c>
      <c r="B416" s="9">
        <v>122845</v>
      </c>
      <c r="C416" s="9" t="s">
        <v>958</v>
      </c>
      <c r="D416" s="9" t="s">
        <v>1028</v>
      </c>
      <c r="E416" s="9" t="s">
        <v>1787</v>
      </c>
      <c r="F416" s="9" t="s">
        <v>1788</v>
      </c>
      <c r="G416" s="5">
        <f t="shared" si="35"/>
        <v>0</v>
      </c>
      <c r="H416" s="5">
        <f t="shared" si="36"/>
        <v>1</v>
      </c>
      <c r="I416" s="5">
        <f t="shared" si="37"/>
        <v>1</v>
      </c>
      <c r="J416" s="5">
        <f t="shared" si="38"/>
        <v>0</v>
      </c>
      <c r="K416" s="5">
        <f t="shared" si="39"/>
        <v>0</v>
      </c>
      <c r="L416" s="5">
        <f t="shared" si="40"/>
        <v>1</v>
      </c>
      <c r="M416" s="5">
        <f t="shared" si="41"/>
        <v>0</v>
      </c>
      <c r="N416" s="5">
        <f t="shared" si="42"/>
        <v>0</v>
      </c>
      <c r="O416" s="5">
        <f t="shared" si="43"/>
        <v>9</v>
      </c>
      <c r="P416" s="5">
        <f t="shared" si="44"/>
        <v>0</v>
      </c>
      <c r="Q416" s="5">
        <f t="shared" si="45"/>
        <v>1</v>
      </c>
      <c r="R416" s="5">
        <f t="shared" si="46"/>
        <v>1</v>
      </c>
      <c r="S416" s="5">
        <f t="shared" si="47"/>
        <v>0</v>
      </c>
      <c r="T416" s="5">
        <f t="shared" si="48"/>
        <v>1</v>
      </c>
      <c r="U416" s="5">
        <f t="shared" si="49"/>
        <v>0</v>
      </c>
      <c r="V416" s="5">
        <f t="shared" si="50"/>
        <v>0</v>
      </c>
      <c r="W416" s="5">
        <f t="shared" si="51"/>
        <v>9</v>
      </c>
      <c r="X416" s="5">
        <f t="shared" si="52"/>
        <v>9</v>
      </c>
      <c r="Y416" s="5">
        <f t="shared" si="53"/>
        <v>1</v>
      </c>
      <c r="Z416" s="5">
        <f t="shared" si="54"/>
        <v>1</v>
      </c>
      <c r="AA416" s="5">
        <f t="shared" si="55"/>
        <v>9</v>
      </c>
      <c r="AB416" s="5">
        <f t="shared" si="56"/>
        <v>0</v>
      </c>
      <c r="AC416" s="5">
        <f t="shared" si="57"/>
        <v>1</v>
      </c>
      <c r="AD416" s="5">
        <f t="shared" si="58"/>
        <v>1</v>
      </c>
      <c r="AE416" s="5">
        <f t="shared" si="59"/>
        <v>0</v>
      </c>
      <c r="AF416" s="5">
        <f t="shared" si="60"/>
        <v>0</v>
      </c>
      <c r="AG416" s="5">
        <f t="shared" si="61"/>
        <v>9</v>
      </c>
      <c r="AH416" s="5">
        <f t="shared" si="62"/>
        <v>1</v>
      </c>
      <c r="AI416" s="5">
        <f t="shared" si="63"/>
        <v>0</v>
      </c>
      <c r="AJ416" s="5">
        <f t="shared" si="64"/>
        <v>0</v>
      </c>
      <c r="AK416" s="5">
        <f t="shared" si="65"/>
        <v>0</v>
      </c>
      <c r="AL416" s="5">
        <f t="shared" si="66"/>
        <v>1</v>
      </c>
      <c r="AM416" s="5">
        <f t="shared" si="67"/>
        <v>8</v>
      </c>
      <c r="AN416" s="5">
        <f t="shared" si="68"/>
        <v>1</v>
      </c>
      <c r="AO416" s="5">
        <f t="shared" si="69"/>
        <v>0</v>
      </c>
    </row>
    <row r="417" spans="1:41" ht="12.75" customHeight="1" x14ac:dyDescent="0.2">
      <c r="A417" s="9">
        <v>2021</v>
      </c>
      <c r="B417" s="9">
        <v>1103692</v>
      </c>
      <c r="C417" s="9" t="s">
        <v>958</v>
      </c>
      <c r="D417" s="9" t="s">
        <v>1061</v>
      </c>
      <c r="E417" s="9" t="s">
        <v>1789</v>
      </c>
      <c r="F417" s="9" t="s">
        <v>1790</v>
      </c>
      <c r="G417" s="5">
        <f t="shared" si="35"/>
        <v>0</v>
      </c>
      <c r="H417" s="5">
        <f t="shared" si="36"/>
        <v>0</v>
      </c>
      <c r="I417" s="5">
        <f t="shared" si="37"/>
        <v>0</v>
      </c>
      <c r="J417" s="5">
        <f t="shared" si="38"/>
        <v>0</v>
      </c>
      <c r="K417" s="5">
        <f t="shared" si="39"/>
        <v>1</v>
      </c>
      <c r="L417" s="5">
        <f t="shared" si="40"/>
        <v>1</v>
      </c>
      <c r="M417" s="5">
        <f t="shared" si="41"/>
        <v>1</v>
      </c>
      <c r="N417" s="5">
        <f t="shared" si="42"/>
        <v>0</v>
      </c>
      <c r="O417" s="5">
        <f t="shared" si="43"/>
        <v>0</v>
      </c>
      <c r="P417" s="5">
        <f t="shared" si="44"/>
        <v>0</v>
      </c>
      <c r="Q417" s="5">
        <f t="shared" si="45"/>
        <v>1</v>
      </c>
      <c r="R417" s="5">
        <f t="shared" si="46"/>
        <v>1</v>
      </c>
      <c r="S417" s="5">
        <f t="shared" si="47"/>
        <v>9</v>
      </c>
      <c r="T417" s="5">
        <f t="shared" si="48"/>
        <v>1</v>
      </c>
      <c r="U417" s="5">
        <f t="shared" si="49"/>
        <v>0</v>
      </c>
      <c r="V417" s="5">
        <f t="shared" si="50"/>
        <v>0</v>
      </c>
      <c r="W417" s="5">
        <f t="shared" si="51"/>
        <v>0</v>
      </c>
      <c r="X417" s="5">
        <f t="shared" si="52"/>
        <v>1</v>
      </c>
      <c r="Y417" s="5">
        <f t="shared" si="53"/>
        <v>9</v>
      </c>
      <c r="Z417" s="5">
        <f t="shared" si="54"/>
        <v>0</v>
      </c>
      <c r="AA417" s="5">
        <f t="shared" si="55"/>
        <v>9</v>
      </c>
      <c r="AB417" s="5">
        <f t="shared" si="56"/>
        <v>9</v>
      </c>
      <c r="AC417" s="5">
        <f t="shared" si="57"/>
        <v>9</v>
      </c>
      <c r="AD417" s="5">
        <f t="shared" si="58"/>
        <v>9</v>
      </c>
      <c r="AE417" s="5">
        <f t="shared" si="59"/>
        <v>1</v>
      </c>
      <c r="AF417" s="5">
        <f t="shared" si="60"/>
        <v>9</v>
      </c>
      <c r="AG417" s="5">
        <f t="shared" si="61"/>
        <v>1</v>
      </c>
      <c r="AH417" s="5">
        <f t="shared" si="62"/>
        <v>1</v>
      </c>
      <c r="AI417" s="5">
        <f t="shared" si="63"/>
        <v>0</v>
      </c>
      <c r="AJ417" s="5">
        <f t="shared" si="64"/>
        <v>0</v>
      </c>
      <c r="AK417" s="5">
        <f t="shared" si="65"/>
        <v>0</v>
      </c>
      <c r="AL417" s="5">
        <f t="shared" si="66"/>
        <v>1</v>
      </c>
      <c r="AM417" s="5">
        <f t="shared" si="67"/>
        <v>1</v>
      </c>
      <c r="AN417" s="5">
        <f t="shared" si="68"/>
        <v>0</v>
      </c>
      <c r="AO417" s="5">
        <f t="shared" si="69"/>
        <v>1</v>
      </c>
    </row>
    <row r="418" spans="1:41" ht="12.75" customHeight="1" x14ac:dyDescent="0.2">
      <c r="A418" s="9">
        <v>2021</v>
      </c>
      <c r="B418" s="9">
        <v>122845</v>
      </c>
      <c r="C418" s="9" t="s">
        <v>958</v>
      </c>
      <c r="D418" s="9" t="s">
        <v>1028</v>
      </c>
      <c r="E418" s="9" t="s">
        <v>1791</v>
      </c>
      <c r="F418" s="9" t="s">
        <v>1792</v>
      </c>
      <c r="G418" s="5">
        <f t="shared" si="35"/>
        <v>0</v>
      </c>
      <c r="H418" s="5">
        <f t="shared" si="36"/>
        <v>0</v>
      </c>
      <c r="I418" s="5">
        <f t="shared" si="37"/>
        <v>1</v>
      </c>
      <c r="J418" s="5">
        <f t="shared" si="38"/>
        <v>1</v>
      </c>
      <c r="K418" s="5">
        <f t="shared" si="39"/>
        <v>1</v>
      </c>
      <c r="L418" s="5">
        <f t="shared" si="40"/>
        <v>1</v>
      </c>
      <c r="M418" s="5">
        <f t="shared" si="41"/>
        <v>1</v>
      </c>
      <c r="N418" s="5">
        <f t="shared" si="42"/>
        <v>0</v>
      </c>
      <c r="O418" s="5">
        <f t="shared" si="43"/>
        <v>9</v>
      </c>
      <c r="P418" s="5">
        <f t="shared" si="44"/>
        <v>1</v>
      </c>
      <c r="Q418" s="5">
        <f t="shared" si="45"/>
        <v>1</v>
      </c>
      <c r="R418" s="5">
        <f t="shared" si="46"/>
        <v>0</v>
      </c>
      <c r="S418" s="5">
        <f t="shared" si="47"/>
        <v>0</v>
      </c>
      <c r="T418" s="5">
        <f t="shared" si="48"/>
        <v>0</v>
      </c>
      <c r="U418" s="5">
        <f t="shared" si="49"/>
        <v>1</v>
      </c>
      <c r="V418" s="5">
        <f t="shared" si="50"/>
        <v>0</v>
      </c>
      <c r="W418" s="5">
        <f t="shared" si="51"/>
        <v>9</v>
      </c>
      <c r="X418" s="5">
        <f t="shared" si="52"/>
        <v>9</v>
      </c>
      <c r="Y418" s="5">
        <f t="shared" si="53"/>
        <v>0</v>
      </c>
      <c r="Z418" s="5">
        <f t="shared" si="54"/>
        <v>1</v>
      </c>
      <c r="AA418" s="5">
        <f t="shared" si="55"/>
        <v>9</v>
      </c>
      <c r="AB418" s="5">
        <f t="shared" si="56"/>
        <v>1</v>
      </c>
      <c r="AC418" s="5">
        <f t="shared" si="57"/>
        <v>1</v>
      </c>
      <c r="AD418" s="5">
        <f t="shared" si="58"/>
        <v>0</v>
      </c>
      <c r="AE418" s="5">
        <f t="shared" si="59"/>
        <v>0</v>
      </c>
      <c r="AF418" s="5">
        <f t="shared" si="60"/>
        <v>1</v>
      </c>
      <c r="AG418" s="5">
        <f t="shared" si="61"/>
        <v>9</v>
      </c>
      <c r="AH418" s="5">
        <f t="shared" si="62"/>
        <v>0</v>
      </c>
      <c r="AI418" s="5">
        <f t="shared" si="63"/>
        <v>1</v>
      </c>
      <c r="AJ418" s="5">
        <f t="shared" si="64"/>
        <v>0</v>
      </c>
      <c r="AK418" s="5">
        <f t="shared" si="65"/>
        <v>0</v>
      </c>
      <c r="AL418" s="5">
        <f t="shared" si="66"/>
        <v>1</v>
      </c>
      <c r="AM418" s="5">
        <f t="shared" si="67"/>
        <v>8</v>
      </c>
      <c r="AN418" s="5">
        <f t="shared" si="68"/>
        <v>0</v>
      </c>
      <c r="AO418" s="5">
        <f t="shared" si="69"/>
        <v>1</v>
      </c>
    </row>
    <row r="419" spans="1:41" ht="12.75" customHeight="1" x14ac:dyDescent="0.2">
      <c r="A419" s="9">
        <v>2021</v>
      </c>
      <c r="B419" s="9">
        <v>1127927</v>
      </c>
      <c r="C419" s="9" t="s">
        <v>958</v>
      </c>
      <c r="D419" s="9" t="s">
        <v>1003</v>
      </c>
      <c r="E419" s="9" t="s">
        <v>1793</v>
      </c>
      <c r="F419" s="9" t="s">
        <v>1794</v>
      </c>
      <c r="G419" s="5">
        <f t="shared" si="35"/>
        <v>1</v>
      </c>
      <c r="H419" s="5">
        <f t="shared" si="36"/>
        <v>1</v>
      </c>
      <c r="I419" s="5">
        <f t="shared" si="37"/>
        <v>1</v>
      </c>
      <c r="J419" s="5">
        <f t="shared" si="38"/>
        <v>0</v>
      </c>
      <c r="K419" s="5">
        <f t="shared" si="39"/>
        <v>0</v>
      </c>
      <c r="L419" s="5">
        <f t="shared" si="40"/>
        <v>1</v>
      </c>
      <c r="M419" s="5">
        <f t="shared" si="41"/>
        <v>0</v>
      </c>
      <c r="N419" s="5">
        <f t="shared" si="42"/>
        <v>0</v>
      </c>
      <c r="O419" s="5">
        <f t="shared" si="43"/>
        <v>9</v>
      </c>
      <c r="P419" s="5">
        <f t="shared" si="44"/>
        <v>9</v>
      </c>
      <c r="Q419" s="5">
        <f t="shared" si="45"/>
        <v>1</v>
      </c>
      <c r="R419" s="5">
        <f t="shared" si="46"/>
        <v>1</v>
      </c>
      <c r="S419" s="5">
        <f t="shared" si="47"/>
        <v>9</v>
      </c>
      <c r="T419" s="5">
        <f t="shared" si="48"/>
        <v>9</v>
      </c>
      <c r="U419" s="5">
        <f t="shared" si="49"/>
        <v>0</v>
      </c>
      <c r="V419" s="5">
        <f t="shared" si="50"/>
        <v>9</v>
      </c>
      <c r="W419" s="5">
        <f t="shared" si="51"/>
        <v>1</v>
      </c>
      <c r="X419" s="5">
        <f t="shared" si="52"/>
        <v>9</v>
      </c>
      <c r="Y419" s="5">
        <f t="shared" si="53"/>
        <v>0</v>
      </c>
      <c r="Z419" s="5">
        <f t="shared" si="54"/>
        <v>0</v>
      </c>
      <c r="AA419" s="5">
        <f t="shared" si="55"/>
        <v>9</v>
      </c>
      <c r="AB419" s="5">
        <f t="shared" si="56"/>
        <v>0</v>
      </c>
      <c r="AC419" s="5">
        <f t="shared" si="57"/>
        <v>0</v>
      </c>
      <c r="AD419" s="5">
        <f t="shared" si="58"/>
        <v>0</v>
      </c>
      <c r="AE419" s="5">
        <f t="shared" si="59"/>
        <v>0</v>
      </c>
      <c r="AF419" s="5">
        <f t="shared" si="60"/>
        <v>1</v>
      </c>
      <c r="AG419" s="5">
        <f t="shared" si="61"/>
        <v>1</v>
      </c>
      <c r="AH419" s="5">
        <f t="shared" si="62"/>
        <v>1</v>
      </c>
      <c r="AI419" s="5">
        <f t="shared" si="63"/>
        <v>1</v>
      </c>
      <c r="AJ419" s="5">
        <f t="shared" si="64"/>
        <v>0</v>
      </c>
      <c r="AK419" s="5">
        <f t="shared" si="65"/>
        <v>0</v>
      </c>
      <c r="AL419" s="5">
        <f t="shared" si="66"/>
        <v>1</v>
      </c>
      <c r="AM419" s="5">
        <f t="shared" si="67"/>
        <v>0</v>
      </c>
      <c r="AN419" s="5">
        <f t="shared" si="68"/>
        <v>1</v>
      </c>
      <c r="AO419" s="5">
        <f t="shared" si="69"/>
        <v>1</v>
      </c>
    </row>
    <row r="420" spans="1:41" ht="12.75" customHeight="1" x14ac:dyDescent="0.2">
      <c r="A420" s="9">
        <v>2021</v>
      </c>
      <c r="B420" s="9">
        <v>122845</v>
      </c>
      <c r="C420" s="9" t="s">
        <v>958</v>
      </c>
      <c r="D420" s="9" t="s">
        <v>1028</v>
      </c>
      <c r="E420" s="9" t="s">
        <v>1795</v>
      </c>
      <c r="F420" s="9" t="s">
        <v>1796</v>
      </c>
      <c r="G420" s="5">
        <f t="shared" si="35"/>
        <v>1</v>
      </c>
      <c r="H420" s="5">
        <f t="shared" si="36"/>
        <v>1</v>
      </c>
      <c r="I420" s="5">
        <f t="shared" si="37"/>
        <v>0</v>
      </c>
      <c r="J420" s="5">
        <f t="shared" si="38"/>
        <v>0</v>
      </c>
      <c r="K420" s="5">
        <f t="shared" si="39"/>
        <v>0</v>
      </c>
      <c r="L420" s="5">
        <f t="shared" si="40"/>
        <v>1</v>
      </c>
      <c r="M420" s="5">
        <f t="shared" si="41"/>
        <v>0</v>
      </c>
      <c r="N420" s="5">
        <f t="shared" si="42"/>
        <v>0</v>
      </c>
      <c r="O420" s="5">
        <f t="shared" si="43"/>
        <v>9</v>
      </c>
      <c r="P420" s="5">
        <f t="shared" si="44"/>
        <v>1</v>
      </c>
      <c r="Q420" s="5">
        <f t="shared" si="45"/>
        <v>0</v>
      </c>
      <c r="R420" s="5">
        <f t="shared" si="46"/>
        <v>0</v>
      </c>
      <c r="S420" s="5">
        <f t="shared" si="47"/>
        <v>0</v>
      </c>
      <c r="T420" s="5">
        <f t="shared" si="48"/>
        <v>1</v>
      </c>
      <c r="U420" s="5">
        <f t="shared" si="49"/>
        <v>0</v>
      </c>
      <c r="V420" s="5">
        <f t="shared" si="50"/>
        <v>0</v>
      </c>
      <c r="W420" s="5">
        <f t="shared" si="51"/>
        <v>9</v>
      </c>
      <c r="X420" s="5">
        <f t="shared" si="52"/>
        <v>9</v>
      </c>
      <c r="Y420" s="5">
        <f t="shared" si="53"/>
        <v>1</v>
      </c>
      <c r="Z420" s="5">
        <f t="shared" si="54"/>
        <v>1</v>
      </c>
      <c r="AA420" s="5">
        <f t="shared" si="55"/>
        <v>9</v>
      </c>
      <c r="AB420" s="5">
        <f t="shared" si="56"/>
        <v>1</v>
      </c>
      <c r="AC420" s="5">
        <f t="shared" si="57"/>
        <v>1</v>
      </c>
      <c r="AD420" s="5">
        <f t="shared" si="58"/>
        <v>0</v>
      </c>
      <c r="AE420" s="5">
        <f t="shared" si="59"/>
        <v>0</v>
      </c>
      <c r="AF420" s="5">
        <f t="shared" si="60"/>
        <v>1</v>
      </c>
      <c r="AG420" s="5">
        <f t="shared" si="61"/>
        <v>9</v>
      </c>
      <c r="AH420" s="5">
        <f t="shared" si="62"/>
        <v>1</v>
      </c>
      <c r="AI420" s="5">
        <f t="shared" si="63"/>
        <v>1</v>
      </c>
      <c r="AJ420" s="5">
        <f t="shared" si="64"/>
        <v>0</v>
      </c>
      <c r="AK420" s="5">
        <f t="shared" si="65"/>
        <v>0</v>
      </c>
      <c r="AL420" s="5">
        <f t="shared" si="66"/>
        <v>0</v>
      </c>
      <c r="AM420" s="5">
        <f t="shared" si="67"/>
        <v>8</v>
      </c>
      <c r="AN420" s="5">
        <f t="shared" si="68"/>
        <v>1</v>
      </c>
      <c r="AO420" s="5">
        <f t="shared" si="69"/>
        <v>1</v>
      </c>
    </row>
    <row r="421" spans="1:41" ht="12.75" customHeight="1" x14ac:dyDescent="0.2">
      <c r="A421" s="9">
        <v>2021</v>
      </c>
      <c r="B421" s="9">
        <v>122845</v>
      </c>
      <c r="C421" s="9" t="s">
        <v>958</v>
      </c>
      <c r="D421" s="9" t="s">
        <v>1028</v>
      </c>
      <c r="E421" s="9" t="s">
        <v>1797</v>
      </c>
      <c r="F421" s="9" t="s">
        <v>1798</v>
      </c>
      <c r="G421" s="5">
        <f t="shared" si="35"/>
        <v>0</v>
      </c>
      <c r="H421" s="5">
        <f t="shared" si="36"/>
        <v>0</v>
      </c>
      <c r="I421" s="5">
        <f t="shared" si="37"/>
        <v>1</v>
      </c>
      <c r="J421" s="5">
        <f t="shared" si="38"/>
        <v>1</v>
      </c>
      <c r="K421" s="5">
        <f t="shared" si="39"/>
        <v>1</v>
      </c>
      <c r="L421" s="5">
        <f t="shared" si="40"/>
        <v>0</v>
      </c>
      <c r="M421" s="5">
        <f t="shared" si="41"/>
        <v>1</v>
      </c>
      <c r="N421" s="5">
        <f t="shared" si="42"/>
        <v>0</v>
      </c>
      <c r="O421" s="5">
        <f t="shared" si="43"/>
        <v>9</v>
      </c>
      <c r="P421" s="5">
        <f t="shared" si="44"/>
        <v>0</v>
      </c>
      <c r="Q421" s="5">
        <f t="shared" si="45"/>
        <v>0</v>
      </c>
      <c r="R421" s="5">
        <f t="shared" si="46"/>
        <v>0</v>
      </c>
      <c r="S421" s="5">
        <f t="shared" si="47"/>
        <v>1</v>
      </c>
      <c r="T421" s="5">
        <f t="shared" si="48"/>
        <v>1</v>
      </c>
      <c r="U421" s="5">
        <f t="shared" si="49"/>
        <v>1</v>
      </c>
      <c r="V421" s="5">
        <f t="shared" si="50"/>
        <v>0</v>
      </c>
      <c r="W421" s="5">
        <f t="shared" si="51"/>
        <v>9</v>
      </c>
      <c r="X421" s="5">
        <f t="shared" si="52"/>
        <v>9</v>
      </c>
      <c r="Y421" s="5">
        <f t="shared" si="53"/>
        <v>1</v>
      </c>
      <c r="Z421" s="5">
        <f t="shared" si="54"/>
        <v>0</v>
      </c>
      <c r="AA421" s="5">
        <f t="shared" si="55"/>
        <v>9</v>
      </c>
      <c r="AB421" s="5">
        <f t="shared" si="56"/>
        <v>0</v>
      </c>
      <c r="AC421" s="5">
        <f t="shared" si="57"/>
        <v>1</v>
      </c>
      <c r="AD421" s="5">
        <f t="shared" si="58"/>
        <v>1</v>
      </c>
      <c r="AE421" s="5">
        <f t="shared" si="59"/>
        <v>1</v>
      </c>
      <c r="AF421" s="5">
        <f t="shared" si="60"/>
        <v>1</v>
      </c>
      <c r="AG421" s="5">
        <f t="shared" si="61"/>
        <v>9</v>
      </c>
      <c r="AH421" s="5">
        <f t="shared" si="62"/>
        <v>1</v>
      </c>
      <c r="AI421" s="5">
        <f t="shared" si="63"/>
        <v>1</v>
      </c>
      <c r="AJ421" s="5">
        <f t="shared" si="64"/>
        <v>0</v>
      </c>
      <c r="AK421" s="5">
        <f t="shared" si="65"/>
        <v>0</v>
      </c>
      <c r="AL421" s="5">
        <f t="shared" si="66"/>
        <v>0</v>
      </c>
      <c r="AM421" s="5">
        <f t="shared" si="67"/>
        <v>8</v>
      </c>
      <c r="AN421" s="5">
        <f t="shared" si="68"/>
        <v>0</v>
      </c>
      <c r="AO421" s="5">
        <f t="shared" si="69"/>
        <v>0</v>
      </c>
    </row>
    <row r="422" spans="1:41" ht="12.75" customHeight="1" x14ac:dyDescent="0.2">
      <c r="A422" s="9">
        <v>2021</v>
      </c>
      <c r="B422" s="9">
        <v>1179970</v>
      </c>
      <c r="C422" s="9" t="s">
        <v>958</v>
      </c>
      <c r="D422" s="9" t="s">
        <v>963</v>
      </c>
      <c r="E422" s="9" t="s">
        <v>1799</v>
      </c>
      <c r="F422" s="9" t="s">
        <v>1800</v>
      </c>
      <c r="G422" s="5">
        <f t="shared" si="35"/>
        <v>0</v>
      </c>
      <c r="H422" s="5">
        <f t="shared" si="36"/>
        <v>1</v>
      </c>
      <c r="I422" s="5">
        <f t="shared" si="37"/>
        <v>1</v>
      </c>
      <c r="J422" s="5">
        <f t="shared" si="38"/>
        <v>1</v>
      </c>
      <c r="K422" s="5">
        <f t="shared" si="39"/>
        <v>1</v>
      </c>
      <c r="L422" s="5">
        <f t="shared" si="40"/>
        <v>0</v>
      </c>
      <c r="M422" s="5">
        <f t="shared" si="41"/>
        <v>1</v>
      </c>
      <c r="N422" s="5">
        <f t="shared" si="42"/>
        <v>1</v>
      </c>
      <c r="O422" s="5">
        <f t="shared" si="43"/>
        <v>0</v>
      </c>
      <c r="P422" s="5">
        <f t="shared" si="44"/>
        <v>1</v>
      </c>
      <c r="Q422" s="5">
        <f t="shared" si="45"/>
        <v>0</v>
      </c>
      <c r="R422" s="5">
        <f t="shared" si="46"/>
        <v>1</v>
      </c>
      <c r="S422" s="5">
        <f t="shared" si="47"/>
        <v>0</v>
      </c>
      <c r="T422" s="5">
        <f t="shared" si="48"/>
        <v>1</v>
      </c>
      <c r="U422" s="5">
        <f t="shared" si="49"/>
        <v>0</v>
      </c>
      <c r="V422" s="5">
        <f t="shared" si="50"/>
        <v>1</v>
      </c>
      <c r="W422" s="5">
        <f t="shared" si="51"/>
        <v>0</v>
      </c>
      <c r="X422" s="5">
        <f t="shared" si="52"/>
        <v>0</v>
      </c>
      <c r="Y422" s="5">
        <f t="shared" si="53"/>
        <v>9</v>
      </c>
      <c r="Z422" s="5">
        <f t="shared" si="54"/>
        <v>1</v>
      </c>
      <c r="AA422" s="5">
        <f t="shared" si="55"/>
        <v>0</v>
      </c>
      <c r="AB422" s="5">
        <f t="shared" si="56"/>
        <v>9</v>
      </c>
      <c r="AC422" s="5">
        <f t="shared" si="57"/>
        <v>0</v>
      </c>
      <c r="AD422" s="5">
        <f t="shared" si="58"/>
        <v>0</v>
      </c>
      <c r="AE422" s="5">
        <f t="shared" si="59"/>
        <v>1</v>
      </c>
      <c r="AF422" s="5">
        <f t="shared" si="60"/>
        <v>1</v>
      </c>
      <c r="AG422" s="5">
        <f t="shared" si="61"/>
        <v>1</v>
      </c>
      <c r="AH422" s="5">
        <f t="shared" si="62"/>
        <v>1</v>
      </c>
      <c r="AI422" s="5">
        <f t="shared" si="63"/>
        <v>1</v>
      </c>
      <c r="AJ422" s="5">
        <f t="shared" si="64"/>
        <v>0</v>
      </c>
      <c r="AK422" s="5">
        <f t="shared" si="65"/>
        <v>0</v>
      </c>
      <c r="AL422" s="5">
        <f t="shared" si="66"/>
        <v>0</v>
      </c>
      <c r="AM422" s="5">
        <f t="shared" si="67"/>
        <v>1</v>
      </c>
      <c r="AN422" s="5">
        <f t="shared" si="68"/>
        <v>1</v>
      </c>
      <c r="AO422" s="5">
        <f t="shared" si="69"/>
        <v>1</v>
      </c>
    </row>
    <row r="423" spans="1:41" ht="12.75" customHeight="1" x14ac:dyDescent="0.2">
      <c r="A423" s="9">
        <v>2021</v>
      </c>
      <c r="B423" s="9">
        <v>1179970</v>
      </c>
      <c r="C423" s="9" t="s">
        <v>958</v>
      </c>
      <c r="D423" s="9" t="s">
        <v>963</v>
      </c>
      <c r="E423" s="9" t="s">
        <v>1801</v>
      </c>
      <c r="F423" s="9" t="s">
        <v>1802</v>
      </c>
      <c r="G423" s="5">
        <f t="shared" si="35"/>
        <v>0</v>
      </c>
      <c r="H423" s="5">
        <f t="shared" si="36"/>
        <v>0</v>
      </c>
      <c r="I423" s="5">
        <f t="shared" si="37"/>
        <v>0</v>
      </c>
      <c r="J423" s="5">
        <f t="shared" si="38"/>
        <v>0</v>
      </c>
      <c r="K423" s="5">
        <f t="shared" si="39"/>
        <v>1</v>
      </c>
      <c r="L423" s="5">
        <f t="shared" si="40"/>
        <v>0</v>
      </c>
      <c r="M423" s="5">
        <f t="shared" si="41"/>
        <v>1</v>
      </c>
      <c r="N423" s="5">
        <f t="shared" si="42"/>
        <v>0</v>
      </c>
      <c r="O423" s="5">
        <f t="shared" si="43"/>
        <v>1</v>
      </c>
      <c r="P423" s="5">
        <f t="shared" si="44"/>
        <v>0</v>
      </c>
      <c r="Q423" s="5">
        <f t="shared" si="45"/>
        <v>1</v>
      </c>
      <c r="R423" s="5">
        <f t="shared" si="46"/>
        <v>1</v>
      </c>
      <c r="S423" s="5">
        <f t="shared" si="47"/>
        <v>0</v>
      </c>
      <c r="T423" s="5">
        <f t="shared" si="48"/>
        <v>0</v>
      </c>
      <c r="U423" s="5">
        <f t="shared" si="49"/>
        <v>0</v>
      </c>
      <c r="V423" s="5">
        <f t="shared" si="50"/>
        <v>0</v>
      </c>
      <c r="W423" s="5">
        <f t="shared" si="51"/>
        <v>0</v>
      </c>
      <c r="X423" s="5">
        <f t="shared" si="52"/>
        <v>0</v>
      </c>
      <c r="Y423" s="5">
        <f t="shared" si="53"/>
        <v>9</v>
      </c>
      <c r="Z423" s="5">
        <f t="shared" si="54"/>
        <v>1</v>
      </c>
      <c r="AA423" s="5">
        <f t="shared" si="55"/>
        <v>1</v>
      </c>
      <c r="AB423" s="5">
        <f t="shared" si="56"/>
        <v>9</v>
      </c>
      <c r="AC423" s="5">
        <f t="shared" si="57"/>
        <v>1</v>
      </c>
      <c r="AD423" s="5">
        <f t="shared" si="58"/>
        <v>1</v>
      </c>
      <c r="AE423" s="5">
        <f t="shared" si="59"/>
        <v>0</v>
      </c>
      <c r="AF423" s="5">
        <f t="shared" si="60"/>
        <v>1</v>
      </c>
      <c r="AG423" s="5">
        <f t="shared" si="61"/>
        <v>1</v>
      </c>
      <c r="AH423" s="5">
        <f t="shared" si="62"/>
        <v>1</v>
      </c>
      <c r="AI423" s="5">
        <f t="shared" si="63"/>
        <v>1</v>
      </c>
      <c r="AJ423" s="5">
        <f t="shared" si="64"/>
        <v>0</v>
      </c>
      <c r="AK423" s="5">
        <f t="shared" si="65"/>
        <v>1</v>
      </c>
      <c r="AL423" s="5">
        <f t="shared" si="66"/>
        <v>0</v>
      </c>
      <c r="AM423" s="5">
        <f t="shared" si="67"/>
        <v>1</v>
      </c>
      <c r="AN423" s="5">
        <f t="shared" si="68"/>
        <v>0</v>
      </c>
      <c r="AO423" s="5">
        <f t="shared" si="69"/>
        <v>1</v>
      </c>
    </row>
    <row r="424" spans="1:41" ht="12.75" customHeight="1" x14ac:dyDescent="0.2">
      <c r="A424" s="9">
        <v>2021</v>
      </c>
      <c r="B424" s="9">
        <v>1179970</v>
      </c>
      <c r="C424" s="9" t="s">
        <v>958</v>
      </c>
      <c r="D424" s="9" t="s">
        <v>963</v>
      </c>
      <c r="E424" s="9" t="s">
        <v>1803</v>
      </c>
      <c r="F424" s="9" t="s">
        <v>1804</v>
      </c>
      <c r="G424" s="5">
        <f t="shared" si="35"/>
        <v>0</v>
      </c>
      <c r="H424" s="5">
        <f t="shared" si="36"/>
        <v>0</v>
      </c>
      <c r="I424" s="5">
        <f t="shared" si="37"/>
        <v>1</v>
      </c>
      <c r="J424" s="5">
        <f t="shared" si="38"/>
        <v>0</v>
      </c>
      <c r="K424" s="5">
        <f t="shared" si="39"/>
        <v>1</v>
      </c>
      <c r="L424" s="5">
        <f t="shared" si="40"/>
        <v>0</v>
      </c>
      <c r="M424" s="5">
        <f t="shared" si="41"/>
        <v>0</v>
      </c>
      <c r="N424" s="5">
        <f t="shared" si="42"/>
        <v>1</v>
      </c>
      <c r="O424" s="5">
        <f t="shared" si="43"/>
        <v>1</v>
      </c>
      <c r="P424" s="5">
        <f t="shared" si="44"/>
        <v>0</v>
      </c>
      <c r="Q424" s="5">
        <f t="shared" si="45"/>
        <v>0</v>
      </c>
      <c r="R424" s="5">
        <f t="shared" si="46"/>
        <v>1</v>
      </c>
      <c r="S424" s="5">
        <f t="shared" si="47"/>
        <v>1</v>
      </c>
      <c r="T424" s="5">
        <f t="shared" si="48"/>
        <v>0</v>
      </c>
      <c r="U424" s="5">
        <f t="shared" si="49"/>
        <v>0</v>
      </c>
      <c r="V424" s="5">
        <f t="shared" si="50"/>
        <v>1</v>
      </c>
      <c r="W424" s="5">
        <f t="shared" si="51"/>
        <v>0</v>
      </c>
      <c r="X424" s="5">
        <f t="shared" si="52"/>
        <v>0</v>
      </c>
      <c r="Y424" s="5">
        <f t="shared" si="53"/>
        <v>9</v>
      </c>
      <c r="Z424" s="5">
        <f t="shared" si="54"/>
        <v>1</v>
      </c>
      <c r="AA424" s="5">
        <f t="shared" si="55"/>
        <v>0</v>
      </c>
      <c r="AB424" s="5">
        <f t="shared" si="56"/>
        <v>9</v>
      </c>
      <c r="AC424" s="5">
        <f t="shared" si="57"/>
        <v>0</v>
      </c>
      <c r="AD424" s="5">
        <f t="shared" si="58"/>
        <v>0</v>
      </c>
      <c r="AE424" s="5">
        <f t="shared" si="59"/>
        <v>0</v>
      </c>
      <c r="AF424" s="5">
        <f t="shared" si="60"/>
        <v>1</v>
      </c>
      <c r="AG424" s="5">
        <f t="shared" si="61"/>
        <v>1</v>
      </c>
      <c r="AH424" s="5">
        <f t="shared" si="62"/>
        <v>1</v>
      </c>
      <c r="AI424" s="5">
        <f t="shared" si="63"/>
        <v>1</v>
      </c>
      <c r="AJ424" s="5">
        <f t="shared" si="64"/>
        <v>1</v>
      </c>
      <c r="AK424" s="5">
        <f t="shared" si="65"/>
        <v>1</v>
      </c>
      <c r="AL424" s="5">
        <f t="shared" si="66"/>
        <v>0</v>
      </c>
      <c r="AM424" s="5">
        <f t="shared" si="67"/>
        <v>0</v>
      </c>
      <c r="AN424" s="5">
        <f t="shared" si="68"/>
        <v>1</v>
      </c>
      <c r="AO424" s="5">
        <f t="shared" si="69"/>
        <v>0</v>
      </c>
    </row>
    <row r="425" spans="1:41" ht="12.75" customHeight="1" x14ac:dyDescent="0.2">
      <c r="A425" s="9">
        <v>2021</v>
      </c>
      <c r="B425" s="9">
        <v>1365444</v>
      </c>
      <c r="C425" s="9" t="s">
        <v>958</v>
      </c>
      <c r="D425" s="9" t="s">
        <v>963</v>
      </c>
      <c r="E425" s="9" t="s">
        <v>1805</v>
      </c>
      <c r="F425" s="9" t="s">
        <v>1806</v>
      </c>
      <c r="G425" s="5">
        <f t="shared" si="35"/>
        <v>0</v>
      </c>
      <c r="H425" s="5">
        <f t="shared" si="36"/>
        <v>0</v>
      </c>
      <c r="I425" s="5">
        <f t="shared" si="37"/>
        <v>0</v>
      </c>
      <c r="J425" s="5">
        <f t="shared" si="38"/>
        <v>0</v>
      </c>
      <c r="K425" s="5">
        <f t="shared" si="39"/>
        <v>1</v>
      </c>
      <c r="L425" s="5">
        <f t="shared" si="40"/>
        <v>1</v>
      </c>
      <c r="M425" s="5">
        <f t="shared" si="41"/>
        <v>1</v>
      </c>
      <c r="N425" s="5">
        <f t="shared" si="42"/>
        <v>0</v>
      </c>
      <c r="O425" s="5">
        <f t="shared" si="43"/>
        <v>1</v>
      </c>
      <c r="P425" s="5">
        <f t="shared" si="44"/>
        <v>1</v>
      </c>
      <c r="Q425" s="5">
        <f t="shared" si="45"/>
        <v>0</v>
      </c>
      <c r="R425" s="5">
        <f t="shared" si="46"/>
        <v>1</v>
      </c>
      <c r="S425" s="5">
        <f t="shared" si="47"/>
        <v>0</v>
      </c>
      <c r="T425" s="5">
        <f t="shared" si="48"/>
        <v>0</v>
      </c>
      <c r="U425" s="5">
        <f t="shared" si="49"/>
        <v>0</v>
      </c>
      <c r="V425" s="5">
        <f t="shared" si="50"/>
        <v>1</v>
      </c>
      <c r="W425" s="5">
        <f t="shared" si="51"/>
        <v>0</v>
      </c>
      <c r="X425" s="5">
        <f t="shared" si="52"/>
        <v>1</v>
      </c>
      <c r="Y425" s="5">
        <f t="shared" si="53"/>
        <v>9</v>
      </c>
      <c r="Z425" s="5">
        <f t="shared" si="54"/>
        <v>1</v>
      </c>
      <c r="AA425" s="5">
        <f t="shared" si="55"/>
        <v>0</v>
      </c>
      <c r="AB425" s="5">
        <f t="shared" si="56"/>
        <v>9</v>
      </c>
      <c r="AC425" s="5">
        <f t="shared" si="57"/>
        <v>1</v>
      </c>
      <c r="AD425" s="5">
        <f t="shared" si="58"/>
        <v>1</v>
      </c>
      <c r="AE425" s="5">
        <f t="shared" si="59"/>
        <v>1</v>
      </c>
      <c r="AF425" s="5">
        <f t="shared" si="60"/>
        <v>1</v>
      </c>
      <c r="AG425" s="5">
        <f t="shared" si="61"/>
        <v>1</v>
      </c>
      <c r="AH425" s="5">
        <f t="shared" si="62"/>
        <v>0</v>
      </c>
      <c r="AI425" s="5">
        <f t="shared" si="63"/>
        <v>1</v>
      </c>
      <c r="AJ425" s="5">
        <f t="shared" si="64"/>
        <v>0</v>
      </c>
      <c r="AK425" s="5">
        <f t="shared" si="65"/>
        <v>0</v>
      </c>
      <c r="AL425" s="5">
        <f t="shared" si="66"/>
        <v>0</v>
      </c>
      <c r="AM425" s="5">
        <f t="shared" si="67"/>
        <v>0</v>
      </c>
      <c r="AN425" s="5">
        <f t="shared" si="68"/>
        <v>0</v>
      </c>
      <c r="AO425" s="5">
        <f t="shared" si="69"/>
        <v>1</v>
      </c>
    </row>
    <row r="426" spans="1:41" ht="12.75" customHeight="1" x14ac:dyDescent="0.2">
      <c r="A426" s="9">
        <v>2021</v>
      </c>
      <c r="B426" s="9">
        <v>1179970</v>
      </c>
      <c r="C426" s="9" t="s">
        <v>958</v>
      </c>
      <c r="D426" s="9" t="s">
        <v>963</v>
      </c>
      <c r="E426" s="9" t="s">
        <v>1516</v>
      </c>
      <c r="F426" s="9" t="s">
        <v>1807</v>
      </c>
      <c r="G426" s="5">
        <f t="shared" si="35"/>
        <v>1</v>
      </c>
      <c r="H426" s="5">
        <f t="shared" si="36"/>
        <v>0</v>
      </c>
      <c r="I426" s="5">
        <f t="shared" si="37"/>
        <v>1</v>
      </c>
      <c r="J426" s="5">
        <f t="shared" si="38"/>
        <v>1</v>
      </c>
      <c r="K426" s="5">
        <f t="shared" si="39"/>
        <v>1</v>
      </c>
      <c r="L426" s="5">
        <f t="shared" si="40"/>
        <v>0</v>
      </c>
      <c r="M426" s="5">
        <f t="shared" si="41"/>
        <v>1</v>
      </c>
      <c r="N426" s="5">
        <f t="shared" si="42"/>
        <v>0</v>
      </c>
      <c r="O426" s="5">
        <f t="shared" si="43"/>
        <v>1</v>
      </c>
      <c r="P426" s="5">
        <f t="shared" si="44"/>
        <v>0</v>
      </c>
      <c r="Q426" s="5">
        <f t="shared" si="45"/>
        <v>1</v>
      </c>
      <c r="R426" s="5">
        <f t="shared" si="46"/>
        <v>1</v>
      </c>
      <c r="S426" s="5">
        <f t="shared" si="47"/>
        <v>0</v>
      </c>
      <c r="T426" s="5">
        <f t="shared" si="48"/>
        <v>0</v>
      </c>
      <c r="U426" s="5">
        <f t="shared" si="49"/>
        <v>0</v>
      </c>
      <c r="V426" s="5">
        <f t="shared" si="50"/>
        <v>1</v>
      </c>
      <c r="W426" s="5">
        <f t="shared" si="51"/>
        <v>0</v>
      </c>
      <c r="X426" s="5">
        <f t="shared" si="52"/>
        <v>0</v>
      </c>
      <c r="Y426" s="5">
        <f t="shared" si="53"/>
        <v>9</v>
      </c>
      <c r="Z426" s="5">
        <f t="shared" si="54"/>
        <v>1</v>
      </c>
      <c r="AA426" s="5">
        <f t="shared" si="55"/>
        <v>0</v>
      </c>
      <c r="AB426" s="5">
        <f t="shared" si="56"/>
        <v>9</v>
      </c>
      <c r="AC426" s="5">
        <f t="shared" si="57"/>
        <v>1</v>
      </c>
      <c r="AD426" s="5">
        <f t="shared" si="58"/>
        <v>0</v>
      </c>
      <c r="AE426" s="5">
        <f t="shared" si="59"/>
        <v>1</v>
      </c>
      <c r="AF426" s="5">
        <f t="shared" si="60"/>
        <v>1</v>
      </c>
      <c r="AG426" s="5">
        <f t="shared" si="61"/>
        <v>1</v>
      </c>
      <c r="AH426" s="5">
        <f t="shared" si="62"/>
        <v>0</v>
      </c>
      <c r="AI426" s="5">
        <f t="shared" si="63"/>
        <v>1</v>
      </c>
      <c r="AJ426" s="5" t="str">
        <f t="shared" si="64"/>
        <v>B</v>
      </c>
      <c r="AK426" s="5">
        <f t="shared" si="65"/>
        <v>0</v>
      </c>
      <c r="AL426" s="5">
        <f t="shared" si="66"/>
        <v>0</v>
      </c>
      <c r="AM426" s="5" t="str">
        <f t="shared" si="67"/>
        <v>B</v>
      </c>
      <c r="AN426" s="5" t="str">
        <f t="shared" si="68"/>
        <v>B</v>
      </c>
      <c r="AO426" s="5" t="str">
        <f t="shared" si="69"/>
        <v>B</v>
      </c>
    </row>
    <row r="427" spans="1:41" ht="12.75" customHeight="1" x14ac:dyDescent="0.2">
      <c r="A427" s="9">
        <v>2021</v>
      </c>
      <c r="B427" s="9">
        <v>1179970</v>
      </c>
      <c r="C427" s="9" t="s">
        <v>958</v>
      </c>
      <c r="D427" s="9" t="s">
        <v>963</v>
      </c>
      <c r="E427" s="9" t="s">
        <v>1808</v>
      </c>
      <c r="F427" s="9" t="s">
        <v>1809</v>
      </c>
      <c r="G427" s="5">
        <f t="shared" si="35"/>
        <v>0</v>
      </c>
      <c r="H427" s="5">
        <f t="shared" si="36"/>
        <v>0</v>
      </c>
      <c r="I427" s="5">
        <f t="shared" si="37"/>
        <v>0</v>
      </c>
      <c r="J427" s="5">
        <f t="shared" si="38"/>
        <v>0</v>
      </c>
      <c r="K427" s="5">
        <f t="shared" si="39"/>
        <v>0</v>
      </c>
      <c r="L427" s="5">
        <f t="shared" si="40"/>
        <v>1</v>
      </c>
      <c r="M427" s="5">
        <f t="shared" si="41"/>
        <v>1</v>
      </c>
      <c r="N427" s="5">
        <f t="shared" si="42"/>
        <v>0</v>
      </c>
      <c r="O427" s="5">
        <f t="shared" si="43"/>
        <v>1</v>
      </c>
      <c r="P427" s="5">
        <f t="shared" si="44"/>
        <v>1</v>
      </c>
      <c r="Q427" s="5">
        <f t="shared" si="45"/>
        <v>1</v>
      </c>
      <c r="R427" s="5">
        <f t="shared" si="46"/>
        <v>1</v>
      </c>
      <c r="S427" s="5">
        <f t="shared" si="47"/>
        <v>0</v>
      </c>
      <c r="T427" s="5">
        <f t="shared" si="48"/>
        <v>1</v>
      </c>
      <c r="U427" s="5">
        <f t="shared" si="49"/>
        <v>0</v>
      </c>
      <c r="V427" s="5">
        <f t="shared" si="50"/>
        <v>1</v>
      </c>
      <c r="W427" s="5">
        <f t="shared" si="51"/>
        <v>0</v>
      </c>
      <c r="X427" s="5">
        <f t="shared" si="52"/>
        <v>0</v>
      </c>
      <c r="Y427" s="5">
        <f t="shared" si="53"/>
        <v>9</v>
      </c>
      <c r="Z427" s="5">
        <f t="shared" si="54"/>
        <v>1</v>
      </c>
      <c r="AA427" s="5">
        <f t="shared" si="55"/>
        <v>0</v>
      </c>
      <c r="AB427" s="5">
        <f t="shared" si="56"/>
        <v>9</v>
      </c>
      <c r="AC427" s="5">
        <f t="shared" si="57"/>
        <v>1</v>
      </c>
      <c r="AD427" s="5">
        <f t="shared" si="58"/>
        <v>1</v>
      </c>
      <c r="AE427" s="5">
        <f t="shared" si="59"/>
        <v>0</v>
      </c>
      <c r="AF427" s="5">
        <f t="shared" si="60"/>
        <v>1</v>
      </c>
      <c r="AG427" s="5">
        <f t="shared" si="61"/>
        <v>1</v>
      </c>
      <c r="AH427" s="5">
        <f t="shared" si="62"/>
        <v>0</v>
      </c>
      <c r="AI427" s="5">
        <f t="shared" si="63"/>
        <v>1</v>
      </c>
      <c r="AJ427" s="5">
        <f t="shared" si="64"/>
        <v>1</v>
      </c>
      <c r="AK427" s="5">
        <f t="shared" si="65"/>
        <v>1</v>
      </c>
      <c r="AL427" s="5">
        <f t="shared" si="66"/>
        <v>0</v>
      </c>
      <c r="AM427" s="5">
        <f t="shared" si="67"/>
        <v>1</v>
      </c>
      <c r="AN427" s="5">
        <f t="shared" si="68"/>
        <v>0</v>
      </c>
      <c r="AO427" s="5">
        <f t="shared" si="69"/>
        <v>0</v>
      </c>
    </row>
    <row r="428" spans="1:41" ht="12.75" customHeight="1" x14ac:dyDescent="0.2">
      <c r="A428" s="9">
        <v>2021</v>
      </c>
      <c r="B428" s="9">
        <v>122845</v>
      </c>
      <c r="C428" s="9" t="s">
        <v>958</v>
      </c>
      <c r="D428" s="9" t="s">
        <v>1028</v>
      </c>
      <c r="E428" s="9" t="s">
        <v>1810</v>
      </c>
      <c r="F428" s="9" t="s">
        <v>1811</v>
      </c>
      <c r="G428" s="5">
        <f t="shared" si="35"/>
        <v>0</v>
      </c>
      <c r="H428" s="5">
        <f t="shared" si="36"/>
        <v>0</v>
      </c>
      <c r="I428" s="5">
        <f t="shared" si="37"/>
        <v>1</v>
      </c>
      <c r="J428" s="5">
        <f t="shared" si="38"/>
        <v>1</v>
      </c>
      <c r="K428" s="5">
        <f t="shared" si="39"/>
        <v>1</v>
      </c>
      <c r="L428" s="5">
        <f t="shared" si="40"/>
        <v>0</v>
      </c>
      <c r="M428" s="5">
        <f t="shared" si="41"/>
        <v>1</v>
      </c>
      <c r="N428" s="5">
        <f t="shared" si="42"/>
        <v>0</v>
      </c>
      <c r="O428" s="5">
        <f t="shared" si="43"/>
        <v>9</v>
      </c>
      <c r="P428" s="5">
        <f t="shared" si="44"/>
        <v>0</v>
      </c>
      <c r="Q428" s="5">
        <f t="shared" si="45"/>
        <v>0</v>
      </c>
      <c r="R428" s="5">
        <f t="shared" si="46"/>
        <v>0</v>
      </c>
      <c r="S428" s="5">
        <f t="shared" si="47"/>
        <v>1</v>
      </c>
      <c r="T428" s="5">
        <f t="shared" si="48"/>
        <v>1</v>
      </c>
      <c r="U428" s="5">
        <f t="shared" si="49"/>
        <v>0</v>
      </c>
      <c r="V428" s="5">
        <f t="shared" si="50"/>
        <v>0</v>
      </c>
      <c r="W428" s="5">
        <f t="shared" si="51"/>
        <v>9</v>
      </c>
      <c r="X428" s="5">
        <f t="shared" si="52"/>
        <v>9</v>
      </c>
      <c r="Y428" s="5">
        <f t="shared" si="53"/>
        <v>0</v>
      </c>
      <c r="Z428" s="5">
        <f t="shared" si="54"/>
        <v>1</v>
      </c>
      <c r="AA428" s="5">
        <f t="shared" si="55"/>
        <v>9</v>
      </c>
      <c r="AB428" s="5">
        <f t="shared" si="56"/>
        <v>1</v>
      </c>
      <c r="AC428" s="5">
        <f t="shared" si="57"/>
        <v>1</v>
      </c>
      <c r="AD428" s="5">
        <f t="shared" si="58"/>
        <v>1</v>
      </c>
      <c r="AE428" s="5">
        <f t="shared" si="59"/>
        <v>1</v>
      </c>
      <c r="AF428" s="5">
        <f t="shared" si="60"/>
        <v>1</v>
      </c>
      <c r="AG428" s="5">
        <f t="shared" si="61"/>
        <v>9</v>
      </c>
      <c r="AH428" s="5">
        <f t="shared" si="62"/>
        <v>1</v>
      </c>
      <c r="AI428" s="5">
        <f t="shared" si="63"/>
        <v>1</v>
      </c>
      <c r="AJ428" s="5">
        <f t="shared" si="64"/>
        <v>1</v>
      </c>
      <c r="AK428" s="5">
        <f t="shared" si="65"/>
        <v>0</v>
      </c>
      <c r="AL428" s="5">
        <f t="shared" si="66"/>
        <v>1</v>
      </c>
      <c r="AM428" s="5">
        <f t="shared" si="67"/>
        <v>8</v>
      </c>
      <c r="AN428" s="5">
        <f t="shared" si="68"/>
        <v>0</v>
      </c>
      <c r="AO428" s="5">
        <f t="shared" si="69"/>
        <v>0</v>
      </c>
    </row>
    <row r="429" spans="1:41" ht="12.75" customHeight="1" x14ac:dyDescent="0.2">
      <c r="A429" s="9">
        <v>2021</v>
      </c>
      <c r="B429" s="9">
        <v>1308687</v>
      </c>
      <c r="C429" s="9" t="s">
        <v>958</v>
      </c>
      <c r="D429" s="9" t="s">
        <v>977</v>
      </c>
      <c r="E429" s="9" t="s">
        <v>1812</v>
      </c>
      <c r="F429" s="9" t="s">
        <v>1813</v>
      </c>
      <c r="G429" s="5">
        <f t="shared" si="35"/>
        <v>1</v>
      </c>
      <c r="H429" s="5">
        <f t="shared" si="36"/>
        <v>1</v>
      </c>
      <c r="I429" s="5">
        <f t="shared" si="37"/>
        <v>1</v>
      </c>
      <c r="J429" s="5">
        <f t="shared" si="38"/>
        <v>0</v>
      </c>
      <c r="K429" s="5">
        <f t="shared" si="39"/>
        <v>1</v>
      </c>
      <c r="L429" s="5">
        <f t="shared" si="40"/>
        <v>0</v>
      </c>
      <c r="M429" s="5">
        <f t="shared" si="41"/>
        <v>1</v>
      </c>
      <c r="N429" s="5">
        <f t="shared" si="42"/>
        <v>0</v>
      </c>
      <c r="O429" s="5">
        <f t="shared" si="43"/>
        <v>9</v>
      </c>
      <c r="P429" s="5">
        <f t="shared" si="44"/>
        <v>0</v>
      </c>
      <c r="Q429" s="5">
        <f t="shared" si="45"/>
        <v>1</v>
      </c>
      <c r="R429" s="5">
        <f t="shared" si="46"/>
        <v>9</v>
      </c>
      <c r="S429" s="5">
        <f t="shared" si="47"/>
        <v>0</v>
      </c>
      <c r="T429" s="5">
        <f t="shared" si="48"/>
        <v>0</v>
      </c>
      <c r="U429" s="5">
        <f t="shared" si="49"/>
        <v>1</v>
      </c>
      <c r="V429" s="5">
        <f t="shared" si="50"/>
        <v>9</v>
      </c>
      <c r="W429" s="5">
        <f t="shared" si="51"/>
        <v>9</v>
      </c>
      <c r="X429" s="5">
        <f t="shared" si="52"/>
        <v>1</v>
      </c>
      <c r="Y429" s="5">
        <f t="shared" si="53"/>
        <v>1</v>
      </c>
      <c r="Z429" s="5">
        <f t="shared" si="54"/>
        <v>0</v>
      </c>
      <c r="AA429" s="5">
        <f t="shared" si="55"/>
        <v>0</v>
      </c>
      <c r="AB429" s="5">
        <f t="shared" si="56"/>
        <v>9</v>
      </c>
      <c r="AC429" s="5">
        <f t="shared" si="57"/>
        <v>1</v>
      </c>
      <c r="AD429" s="5">
        <f t="shared" si="58"/>
        <v>9</v>
      </c>
      <c r="AE429" s="5">
        <f t="shared" si="59"/>
        <v>1</v>
      </c>
      <c r="AF429" s="5">
        <f t="shared" si="60"/>
        <v>0</v>
      </c>
      <c r="AG429" s="5">
        <f t="shared" si="61"/>
        <v>1</v>
      </c>
      <c r="AH429" s="5">
        <f t="shared" si="62"/>
        <v>1</v>
      </c>
      <c r="AI429" s="5">
        <f t="shared" si="63"/>
        <v>9</v>
      </c>
      <c r="AJ429" s="5">
        <f t="shared" si="64"/>
        <v>0</v>
      </c>
      <c r="AK429" s="5">
        <f t="shared" si="65"/>
        <v>1</v>
      </c>
      <c r="AL429" s="5">
        <f t="shared" si="66"/>
        <v>0</v>
      </c>
      <c r="AM429" s="5">
        <f t="shared" si="67"/>
        <v>0</v>
      </c>
      <c r="AN429" s="5">
        <f t="shared" si="68"/>
        <v>0</v>
      </c>
      <c r="AO429" s="5">
        <f t="shared" si="69"/>
        <v>1</v>
      </c>
    </row>
    <row r="430" spans="1:41" ht="12.75" customHeight="1" x14ac:dyDescent="0.2">
      <c r="A430" s="9">
        <v>2021</v>
      </c>
      <c r="B430" s="9">
        <v>122845</v>
      </c>
      <c r="C430" s="9" t="s">
        <v>958</v>
      </c>
      <c r="D430" s="9" t="s">
        <v>1028</v>
      </c>
      <c r="E430" s="9" t="s">
        <v>1814</v>
      </c>
      <c r="F430" s="9" t="s">
        <v>1815</v>
      </c>
      <c r="G430" s="5">
        <f t="shared" si="35"/>
        <v>0</v>
      </c>
      <c r="H430" s="5">
        <f t="shared" si="36"/>
        <v>0</v>
      </c>
      <c r="I430" s="5">
        <f t="shared" si="37"/>
        <v>1</v>
      </c>
      <c r="J430" s="5">
        <f t="shared" si="38"/>
        <v>0</v>
      </c>
      <c r="K430" s="5">
        <f t="shared" si="39"/>
        <v>1</v>
      </c>
      <c r="L430" s="5">
        <f t="shared" si="40"/>
        <v>1</v>
      </c>
      <c r="M430" s="5">
        <f t="shared" si="41"/>
        <v>1</v>
      </c>
      <c r="N430" s="5">
        <f t="shared" si="42"/>
        <v>0</v>
      </c>
      <c r="O430" s="5">
        <f t="shared" si="43"/>
        <v>9</v>
      </c>
      <c r="P430" s="5">
        <f t="shared" si="44"/>
        <v>0</v>
      </c>
      <c r="Q430" s="5">
        <f t="shared" si="45"/>
        <v>1</v>
      </c>
      <c r="R430" s="5">
        <f t="shared" si="46"/>
        <v>1</v>
      </c>
      <c r="S430" s="5">
        <f t="shared" si="47"/>
        <v>1</v>
      </c>
      <c r="T430" s="5">
        <f t="shared" si="48"/>
        <v>1</v>
      </c>
      <c r="U430" s="5">
        <f t="shared" si="49"/>
        <v>1</v>
      </c>
      <c r="V430" s="5">
        <f t="shared" si="50"/>
        <v>0</v>
      </c>
      <c r="W430" s="5">
        <f t="shared" si="51"/>
        <v>9</v>
      </c>
      <c r="X430" s="5">
        <f t="shared" si="52"/>
        <v>9</v>
      </c>
      <c r="Y430" s="5">
        <f t="shared" si="53"/>
        <v>1</v>
      </c>
      <c r="Z430" s="5">
        <f t="shared" si="54"/>
        <v>0</v>
      </c>
      <c r="AA430" s="5">
        <f t="shared" si="55"/>
        <v>9</v>
      </c>
      <c r="AB430" s="5">
        <f t="shared" si="56"/>
        <v>0</v>
      </c>
      <c r="AC430" s="5">
        <f t="shared" si="57"/>
        <v>1</v>
      </c>
      <c r="AD430" s="5">
        <f t="shared" si="58"/>
        <v>0</v>
      </c>
      <c r="AE430" s="5">
        <f t="shared" si="59"/>
        <v>1</v>
      </c>
      <c r="AF430" s="5">
        <f t="shared" si="60"/>
        <v>1</v>
      </c>
      <c r="AG430" s="5">
        <f t="shared" si="61"/>
        <v>9</v>
      </c>
      <c r="AH430" s="5">
        <f t="shared" si="62"/>
        <v>1</v>
      </c>
      <c r="AI430" s="5">
        <f t="shared" si="63"/>
        <v>0</v>
      </c>
      <c r="AJ430" s="5">
        <f t="shared" si="64"/>
        <v>0</v>
      </c>
      <c r="AK430" s="5">
        <f t="shared" si="65"/>
        <v>0</v>
      </c>
      <c r="AL430" s="5">
        <f t="shared" si="66"/>
        <v>1</v>
      </c>
      <c r="AM430" s="5">
        <f t="shared" si="67"/>
        <v>8</v>
      </c>
      <c r="AN430" s="5">
        <f t="shared" si="68"/>
        <v>1</v>
      </c>
      <c r="AO430" s="5">
        <f t="shared" si="69"/>
        <v>0</v>
      </c>
    </row>
    <row r="431" spans="1:41" ht="12.75" customHeight="1" x14ac:dyDescent="0.2">
      <c r="A431" s="9">
        <v>2021</v>
      </c>
      <c r="B431" s="9">
        <v>1117076</v>
      </c>
      <c r="C431" s="9" t="s">
        <v>958</v>
      </c>
      <c r="D431" s="9" t="s">
        <v>1003</v>
      </c>
      <c r="E431" s="9" t="s">
        <v>1816</v>
      </c>
      <c r="F431" s="9" t="s">
        <v>1817</v>
      </c>
      <c r="G431" s="5">
        <f t="shared" si="35"/>
        <v>0</v>
      </c>
      <c r="H431" s="5">
        <f t="shared" si="36"/>
        <v>0</v>
      </c>
      <c r="I431" s="5">
        <f t="shared" si="37"/>
        <v>1</v>
      </c>
      <c r="J431" s="5">
        <f t="shared" si="38"/>
        <v>0</v>
      </c>
      <c r="K431" s="5">
        <f t="shared" si="39"/>
        <v>1</v>
      </c>
      <c r="L431" s="5">
        <f t="shared" si="40"/>
        <v>0</v>
      </c>
      <c r="M431" s="5">
        <f t="shared" si="41"/>
        <v>1</v>
      </c>
      <c r="N431" s="5">
        <f t="shared" si="42"/>
        <v>0</v>
      </c>
      <c r="O431" s="5">
        <f t="shared" si="43"/>
        <v>9</v>
      </c>
      <c r="P431" s="5">
        <f t="shared" si="44"/>
        <v>9</v>
      </c>
      <c r="Q431" s="5">
        <f t="shared" si="45"/>
        <v>1</v>
      </c>
      <c r="R431" s="5">
        <f t="shared" si="46"/>
        <v>1</v>
      </c>
      <c r="S431" s="5">
        <f t="shared" si="47"/>
        <v>9</v>
      </c>
      <c r="T431" s="5">
        <f t="shared" si="48"/>
        <v>9</v>
      </c>
      <c r="U431" s="5">
        <f t="shared" si="49"/>
        <v>0</v>
      </c>
      <c r="V431" s="5">
        <f t="shared" si="50"/>
        <v>9</v>
      </c>
      <c r="W431" s="5">
        <f t="shared" si="51"/>
        <v>1</v>
      </c>
      <c r="X431" s="5">
        <f t="shared" si="52"/>
        <v>9</v>
      </c>
      <c r="Y431" s="5">
        <f t="shared" si="53"/>
        <v>1</v>
      </c>
      <c r="Z431" s="5">
        <f t="shared" si="54"/>
        <v>0</v>
      </c>
      <c r="AA431" s="5">
        <f t="shared" si="55"/>
        <v>9</v>
      </c>
      <c r="AB431" s="5">
        <f t="shared" si="56"/>
        <v>0</v>
      </c>
      <c r="AC431" s="5">
        <f t="shared" si="57"/>
        <v>1</v>
      </c>
      <c r="AD431" s="5">
        <f t="shared" si="58"/>
        <v>0</v>
      </c>
      <c r="AE431" s="5">
        <f t="shared" si="59"/>
        <v>0</v>
      </c>
      <c r="AF431" s="5">
        <f t="shared" si="60"/>
        <v>0</v>
      </c>
      <c r="AG431" s="5">
        <f t="shared" si="61"/>
        <v>0</v>
      </c>
      <c r="AH431" s="5">
        <f t="shared" si="62"/>
        <v>1</v>
      </c>
      <c r="AI431" s="5">
        <f t="shared" si="63"/>
        <v>1</v>
      </c>
      <c r="AJ431" s="5">
        <f t="shared" si="64"/>
        <v>1</v>
      </c>
      <c r="AK431" s="5">
        <f t="shared" si="65"/>
        <v>1</v>
      </c>
      <c r="AL431" s="5">
        <f t="shared" si="66"/>
        <v>0</v>
      </c>
      <c r="AM431" s="5">
        <f t="shared" si="67"/>
        <v>0</v>
      </c>
      <c r="AN431" s="5">
        <f t="shared" si="68"/>
        <v>1</v>
      </c>
      <c r="AO431" s="5">
        <f t="shared" si="69"/>
        <v>1</v>
      </c>
    </row>
    <row r="432" spans="1:41" ht="12.75" customHeight="1" x14ac:dyDescent="0.2">
      <c r="A432" s="9">
        <v>2021</v>
      </c>
      <c r="B432" s="9">
        <v>1365444</v>
      </c>
      <c r="C432" s="9" t="s">
        <v>958</v>
      </c>
      <c r="D432" s="9" t="s">
        <v>963</v>
      </c>
      <c r="E432" s="9" t="s">
        <v>1818</v>
      </c>
      <c r="F432" s="9" t="s">
        <v>1819</v>
      </c>
      <c r="G432" s="5">
        <f t="shared" si="35"/>
        <v>1</v>
      </c>
      <c r="H432" s="5">
        <f t="shared" si="36"/>
        <v>0</v>
      </c>
      <c r="I432" s="5">
        <f t="shared" si="37"/>
        <v>0</v>
      </c>
      <c r="J432" s="5">
        <f t="shared" si="38"/>
        <v>0</v>
      </c>
      <c r="K432" s="5">
        <f t="shared" si="39"/>
        <v>1</v>
      </c>
      <c r="L432" s="5">
        <f t="shared" si="40"/>
        <v>0</v>
      </c>
      <c r="M432" s="5">
        <f t="shared" si="41"/>
        <v>1</v>
      </c>
      <c r="N432" s="5">
        <f t="shared" si="42"/>
        <v>0</v>
      </c>
      <c r="O432" s="5">
        <f t="shared" si="43"/>
        <v>1</v>
      </c>
      <c r="P432" s="5">
        <f t="shared" si="44"/>
        <v>0</v>
      </c>
      <c r="Q432" s="5">
        <f t="shared" si="45"/>
        <v>1</v>
      </c>
      <c r="R432" s="5">
        <f t="shared" si="46"/>
        <v>1</v>
      </c>
      <c r="S432" s="5">
        <f t="shared" si="47"/>
        <v>0</v>
      </c>
      <c r="T432" s="5">
        <f t="shared" si="48"/>
        <v>1</v>
      </c>
      <c r="U432" s="5">
        <f t="shared" si="49"/>
        <v>1</v>
      </c>
      <c r="V432" s="5">
        <f t="shared" si="50"/>
        <v>1</v>
      </c>
      <c r="W432" s="5">
        <f t="shared" si="51"/>
        <v>0</v>
      </c>
      <c r="X432" s="5">
        <f t="shared" si="52"/>
        <v>0</v>
      </c>
      <c r="Y432" s="5">
        <f t="shared" si="53"/>
        <v>9</v>
      </c>
      <c r="Z432" s="5">
        <f t="shared" si="54"/>
        <v>1</v>
      </c>
      <c r="AA432" s="5">
        <f t="shared" si="55"/>
        <v>0</v>
      </c>
      <c r="AB432" s="5">
        <f t="shared" si="56"/>
        <v>9</v>
      </c>
      <c r="AC432" s="5">
        <f t="shared" si="57"/>
        <v>1</v>
      </c>
      <c r="AD432" s="5">
        <f t="shared" si="58"/>
        <v>0</v>
      </c>
      <c r="AE432" s="5">
        <f t="shared" si="59"/>
        <v>0</v>
      </c>
      <c r="AF432" s="5">
        <f t="shared" si="60"/>
        <v>1</v>
      </c>
      <c r="AG432" s="5">
        <f t="shared" si="61"/>
        <v>1</v>
      </c>
      <c r="AH432" s="5">
        <f t="shared" si="62"/>
        <v>1</v>
      </c>
      <c r="AI432" s="5">
        <f t="shared" si="63"/>
        <v>0</v>
      </c>
      <c r="AJ432" s="5">
        <f t="shared" si="64"/>
        <v>0</v>
      </c>
      <c r="AK432" s="5">
        <f t="shared" si="65"/>
        <v>0</v>
      </c>
      <c r="AL432" s="5">
        <f t="shared" si="66"/>
        <v>1</v>
      </c>
      <c r="AM432" s="5">
        <f t="shared" si="67"/>
        <v>1</v>
      </c>
      <c r="AN432" s="5">
        <f t="shared" si="68"/>
        <v>0</v>
      </c>
      <c r="AO432" s="5">
        <f t="shared" si="69"/>
        <v>0</v>
      </c>
    </row>
    <row r="433" spans="1:41" ht="12.75" customHeight="1" x14ac:dyDescent="0.2">
      <c r="A433" s="9">
        <v>2021</v>
      </c>
      <c r="B433" s="9">
        <v>1127924</v>
      </c>
      <c r="C433" s="9" t="s">
        <v>958</v>
      </c>
      <c r="D433" s="9" t="s">
        <v>959</v>
      </c>
      <c r="E433" s="9" t="s">
        <v>1820</v>
      </c>
      <c r="F433" s="9" t="s">
        <v>1821</v>
      </c>
      <c r="G433" s="5">
        <f t="shared" si="35"/>
        <v>1</v>
      </c>
      <c r="H433" s="5">
        <f t="shared" si="36"/>
        <v>0</v>
      </c>
      <c r="I433" s="5">
        <f t="shared" si="37"/>
        <v>0</v>
      </c>
      <c r="J433" s="5">
        <f t="shared" si="38"/>
        <v>0</v>
      </c>
      <c r="K433" s="5">
        <f t="shared" si="39"/>
        <v>0</v>
      </c>
      <c r="L433" s="5">
        <f t="shared" si="40"/>
        <v>1</v>
      </c>
      <c r="M433" s="5">
        <f t="shared" si="41"/>
        <v>0</v>
      </c>
      <c r="N433" s="5">
        <f t="shared" si="42"/>
        <v>0</v>
      </c>
      <c r="O433" s="5">
        <f t="shared" si="43"/>
        <v>9</v>
      </c>
      <c r="P433" s="5">
        <f t="shared" si="44"/>
        <v>0</v>
      </c>
      <c r="Q433" s="5">
        <f t="shared" si="45"/>
        <v>1</v>
      </c>
      <c r="R433" s="5">
        <f t="shared" si="46"/>
        <v>1</v>
      </c>
      <c r="S433" s="5">
        <f t="shared" si="47"/>
        <v>1</v>
      </c>
      <c r="T433" s="5">
        <f t="shared" si="48"/>
        <v>1</v>
      </c>
      <c r="U433" s="5">
        <f t="shared" si="49"/>
        <v>1</v>
      </c>
      <c r="V433" s="5">
        <f t="shared" si="50"/>
        <v>1</v>
      </c>
      <c r="W433" s="5">
        <f t="shared" si="51"/>
        <v>0</v>
      </c>
      <c r="X433" s="5">
        <f t="shared" si="52"/>
        <v>1</v>
      </c>
      <c r="Y433" s="5">
        <f t="shared" si="53"/>
        <v>1</v>
      </c>
      <c r="Z433" s="5">
        <f t="shared" si="54"/>
        <v>0</v>
      </c>
      <c r="AA433" s="5">
        <f t="shared" si="55"/>
        <v>0</v>
      </c>
      <c r="AB433" s="5">
        <f t="shared" si="56"/>
        <v>9</v>
      </c>
      <c r="AC433" s="5">
        <f t="shared" si="57"/>
        <v>0</v>
      </c>
      <c r="AD433" s="5">
        <f t="shared" si="58"/>
        <v>9</v>
      </c>
      <c r="AE433" s="5">
        <f t="shared" si="59"/>
        <v>9</v>
      </c>
      <c r="AF433" s="5">
        <f t="shared" si="60"/>
        <v>1</v>
      </c>
      <c r="AG433" s="5">
        <f t="shared" si="61"/>
        <v>1</v>
      </c>
      <c r="AH433" s="5">
        <f t="shared" si="62"/>
        <v>0</v>
      </c>
      <c r="AI433" s="5">
        <f t="shared" si="63"/>
        <v>0</v>
      </c>
      <c r="AJ433" s="5">
        <f t="shared" si="64"/>
        <v>1</v>
      </c>
      <c r="AK433" s="5">
        <f t="shared" si="65"/>
        <v>0</v>
      </c>
      <c r="AL433" s="5">
        <f t="shared" si="66"/>
        <v>0</v>
      </c>
      <c r="AM433" s="5">
        <f t="shared" si="67"/>
        <v>0</v>
      </c>
      <c r="AN433" s="5">
        <f t="shared" si="68"/>
        <v>0</v>
      </c>
      <c r="AO433" s="5">
        <f t="shared" si="69"/>
        <v>1</v>
      </c>
    </row>
    <row r="434" spans="1:41" ht="12.75" customHeight="1" x14ac:dyDescent="0.2">
      <c r="A434" s="9">
        <v>2021</v>
      </c>
      <c r="B434" s="9">
        <v>1179970</v>
      </c>
      <c r="C434" s="9" t="s">
        <v>958</v>
      </c>
      <c r="D434" s="9" t="s">
        <v>963</v>
      </c>
      <c r="E434" s="9" t="s">
        <v>1822</v>
      </c>
      <c r="F434" s="9" t="s">
        <v>1823</v>
      </c>
      <c r="G434" s="5">
        <f t="shared" si="35"/>
        <v>0</v>
      </c>
      <c r="H434" s="5">
        <f t="shared" si="36"/>
        <v>0</v>
      </c>
      <c r="I434" s="5">
        <f t="shared" si="37"/>
        <v>0</v>
      </c>
      <c r="J434" s="5">
        <f t="shared" si="38"/>
        <v>1</v>
      </c>
      <c r="K434" s="5">
        <f t="shared" si="39"/>
        <v>1</v>
      </c>
      <c r="L434" s="5">
        <f t="shared" si="40"/>
        <v>0</v>
      </c>
      <c r="M434" s="5">
        <f t="shared" si="41"/>
        <v>0</v>
      </c>
      <c r="N434" s="5">
        <f t="shared" si="42"/>
        <v>0</v>
      </c>
      <c r="O434" s="5">
        <f t="shared" si="43"/>
        <v>0</v>
      </c>
      <c r="P434" s="5">
        <f t="shared" si="44"/>
        <v>0</v>
      </c>
      <c r="Q434" s="5">
        <f t="shared" si="45"/>
        <v>1</v>
      </c>
      <c r="R434" s="5">
        <f t="shared" si="46"/>
        <v>1</v>
      </c>
      <c r="S434" s="5">
        <f t="shared" si="47"/>
        <v>0</v>
      </c>
      <c r="T434" s="5">
        <f t="shared" si="48"/>
        <v>0</v>
      </c>
      <c r="U434" s="5">
        <f t="shared" si="49"/>
        <v>0</v>
      </c>
      <c r="V434" s="5">
        <f t="shared" si="50"/>
        <v>1</v>
      </c>
      <c r="W434" s="5">
        <f t="shared" si="51"/>
        <v>1</v>
      </c>
      <c r="X434" s="5">
        <f t="shared" si="52"/>
        <v>0</v>
      </c>
      <c r="Y434" s="5">
        <f t="shared" si="53"/>
        <v>9</v>
      </c>
      <c r="Z434" s="5">
        <f t="shared" si="54"/>
        <v>0</v>
      </c>
      <c r="AA434" s="5">
        <f t="shared" si="55"/>
        <v>0</v>
      </c>
      <c r="AB434" s="5">
        <f t="shared" si="56"/>
        <v>9</v>
      </c>
      <c r="AC434" s="5">
        <f t="shared" si="57"/>
        <v>1</v>
      </c>
      <c r="AD434" s="5">
        <f t="shared" si="58"/>
        <v>1</v>
      </c>
      <c r="AE434" s="5">
        <f t="shared" si="59"/>
        <v>1</v>
      </c>
      <c r="AF434" s="5">
        <f t="shared" si="60"/>
        <v>1</v>
      </c>
      <c r="AG434" s="5">
        <f t="shared" si="61"/>
        <v>0</v>
      </c>
      <c r="AH434" s="5">
        <f t="shared" si="62"/>
        <v>1</v>
      </c>
      <c r="AI434" s="5">
        <f t="shared" si="63"/>
        <v>0</v>
      </c>
      <c r="AJ434" s="5">
        <f t="shared" si="64"/>
        <v>1</v>
      </c>
      <c r="AK434" s="5">
        <f t="shared" si="65"/>
        <v>0</v>
      </c>
      <c r="AL434" s="5">
        <f t="shared" si="66"/>
        <v>1</v>
      </c>
      <c r="AM434" s="5">
        <f t="shared" si="67"/>
        <v>1</v>
      </c>
      <c r="AN434" s="5">
        <f t="shared" si="68"/>
        <v>0</v>
      </c>
      <c r="AO434" s="5">
        <f t="shared" si="69"/>
        <v>1</v>
      </c>
    </row>
    <row r="435" spans="1:41" ht="12.75" customHeight="1" x14ac:dyDescent="0.2">
      <c r="A435" s="9">
        <v>2021</v>
      </c>
      <c r="B435" s="9">
        <v>1308687</v>
      </c>
      <c r="C435" s="9" t="s">
        <v>958</v>
      </c>
      <c r="D435" s="9" t="s">
        <v>977</v>
      </c>
      <c r="E435" s="9" t="s">
        <v>1824</v>
      </c>
      <c r="F435" s="9" t="s">
        <v>1825</v>
      </c>
      <c r="G435" s="5">
        <f t="shared" si="35"/>
        <v>0</v>
      </c>
      <c r="H435" s="5">
        <f t="shared" si="36"/>
        <v>0</v>
      </c>
      <c r="I435" s="5">
        <f t="shared" si="37"/>
        <v>1</v>
      </c>
      <c r="J435" s="5">
        <f t="shared" si="38"/>
        <v>1</v>
      </c>
      <c r="K435" s="5">
        <f t="shared" si="39"/>
        <v>0</v>
      </c>
      <c r="L435" s="5">
        <f t="shared" si="40"/>
        <v>0</v>
      </c>
      <c r="M435" s="5">
        <f t="shared" si="41"/>
        <v>1</v>
      </c>
      <c r="N435" s="5">
        <f t="shared" si="42"/>
        <v>0</v>
      </c>
      <c r="O435" s="5">
        <f t="shared" si="43"/>
        <v>9</v>
      </c>
      <c r="P435" s="5">
        <f t="shared" si="44"/>
        <v>1</v>
      </c>
      <c r="Q435" s="5">
        <f t="shared" si="45"/>
        <v>1</v>
      </c>
      <c r="R435" s="5">
        <f t="shared" si="46"/>
        <v>9</v>
      </c>
      <c r="S435" s="5">
        <f t="shared" si="47"/>
        <v>0</v>
      </c>
      <c r="T435" s="5">
        <f t="shared" si="48"/>
        <v>1</v>
      </c>
      <c r="U435" s="5">
        <f t="shared" si="49"/>
        <v>1</v>
      </c>
      <c r="V435" s="5">
        <f t="shared" si="50"/>
        <v>9</v>
      </c>
      <c r="W435" s="5">
        <f t="shared" si="51"/>
        <v>9</v>
      </c>
      <c r="X435" s="5">
        <f t="shared" si="52"/>
        <v>1</v>
      </c>
      <c r="Y435" s="5">
        <f t="shared" si="53"/>
        <v>1</v>
      </c>
      <c r="Z435" s="5">
        <f t="shared" si="54"/>
        <v>0</v>
      </c>
      <c r="AA435" s="5">
        <f t="shared" si="55"/>
        <v>0</v>
      </c>
      <c r="AB435" s="5">
        <f t="shared" si="56"/>
        <v>9</v>
      </c>
      <c r="AC435" s="5">
        <f t="shared" si="57"/>
        <v>1</v>
      </c>
      <c r="AD435" s="5">
        <f t="shared" si="58"/>
        <v>9</v>
      </c>
      <c r="AE435" s="5">
        <f t="shared" si="59"/>
        <v>1</v>
      </c>
      <c r="AF435" s="5">
        <f t="shared" si="60"/>
        <v>1</v>
      </c>
      <c r="AG435" s="5">
        <f t="shared" si="61"/>
        <v>0</v>
      </c>
      <c r="AH435" s="5">
        <f t="shared" si="62"/>
        <v>0</v>
      </c>
      <c r="AI435" s="5">
        <f t="shared" si="63"/>
        <v>9</v>
      </c>
      <c r="AJ435" s="5">
        <f t="shared" si="64"/>
        <v>1</v>
      </c>
      <c r="AK435" s="5">
        <f t="shared" si="65"/>
        <v>0</v>
      </c>
      <c r="AL435" s="5">
        <f t="shared" si="66"/>
        <v>0</v>
      </c>
      <c r="AM435" s="5">
        <f t="shared" si="67"/>
        <v>0</v>
      </c>
      <c r="AN435" s="5">
        <f t="shared" si="68"/>
        <v>0</v>
      </c>
      <c r="AO435" s="5">
        <f t="shared" si="69"/>
        <v>1</v>
      </c>
    </row>
    <row r="436" spans="1:41" ht="12.75" customHeight="1" x14ac:dyDescent="0.2">
      <c r="A436" s="9">
        <v>2021</v>
      </c>
      <c r="B436" s="9">
        <v>1103909</v>
      </c>
      <c r="C436" s="9" t="s">
        <v>958</v>
      </c>
      <c r="D436" s="9" t="s">
        <v>1061</v>
      </c>
      <c r="E436" s="9" t="s">
        <v>1826</v>
      </c>
      <c r="F436" s="9" t="s">
        <v>1827</v>
      </c>
      <c r="G436" s="5">
        <f t="shared" si="35"/>
        <v>1</v>
      </c>
      <c r="H436" s="5">
        <f t="shared" si="36"/>
        <v>0</v>
      </c>
      <c r="I436" s="5">
        <f t="shared" si="37"/>
        <v>0</v>
      </c>
      <c r="J436" s="5">
        <f t="shared" si="38"/>
        <v>0</v>
      </c>
      <c r="K436" s="5">
        <f t="shared" si="39"/>
        <v>0</v>
      </c>
      <c r="L436" s="5">
        <f t="shared" si="40"/>
        <v>1</v>
      </c>
      <c r="M436" s="5">
        <f t="shared" si="41"/>
        <v>1</v>
      </c>
      <c r="N436" s="5">
        <f t="shared" si="42"/>
        <v>0</v>
      </c>
      <c r="O436" s="5">
        <f t="shared" si="43"/>
        <v>0</v>
      </c>
      <c r="P436" s="5">
        <f t="shared" si="44"/>
        <v>1</v>
      </c>
      <c r="Q436" s="5">
        <f t="shared" si="45"/>
        <v>1</v>
      </c>
      <c r="R436" s="5">
        <f t="shared" si="46"/>
        <v>1</v>
      </c>
      <c r="S436" s="5">
        <f t="shared" si="47"/>
        <v>9</v>
      </c>
      <c r="T436" s="5">
        <f t="shared" si="48"/>
        <v>0</v>
      </c>
      <c r="U436" s="5">
        <f t="shared" si="49"/>
        <v>1</v>
      </c>
      <c r="V436" s="5">
        <f t="shared" si="50"/>
        <v>0</v>
      </c>
      <c r="W436" s="5">
        <f t="shared" si="51"/>
        <v>0</v>
      </c>
      <c r="X436" s="5">
        <f t="shared" si="52"/>
        <v>0</v>
      </c>
      <c r="Y436" s="5">
        <f t="shared" si="53"/>
        <v>9</v>
      </c>
      <c r="Z436" s="5">
        <f t="shared" si="54"/>
        <v>0</v>
      </c>
      <c r="AA436" s="5">
        <f t="shared" si="55"/>
        <v>9</v>
      </c>
      <c r="AB436" s="5">
        <f t="shared" si="56"/>
        <v>9</v>
      </c>
      <c r="AC436" s="5">
        <f t="shared" si="57"/>
        <v>9</v>
      </c>
      <c r="AD436" s="5">
        <f t="shared" si="58"/>
        <v>9</v>
      </c>
      <c r="AE436" s="5">
        <f t="shared" si="59"/>
        <v>1</v>
      </c>
      <c r="AF436" s="5">
        <f t="shared" si="60"/>
        <v>9</v>
      </c>
      <c r="AG436" s="5">
        <f t="shared" si="61"/>
        <v>1</v>
      </c>
      <c r="AH436" s="5">
        <f t="shared" si="62"/>
        <v>1</v>
      </c>
      <c r="AI436" s="5">
        <f t="shared" si="63"/>
        <v>1</v>
      </c>
      <c r="AJ436" s="5">
        <f t="shared" si="64"/>
        <v>1</v>
      </c>
      <c r="AK436" s="5">
        <f t="shared" si="65"/>
        <v>0</v>
      </c>
      <c r="AL436" s="5">
        <f t="shared" si="66"/>
        <v>0</v>
      </c>
      <c r="AM436" s="5">
        <f t="shared" si="67"/>
        <v>1</v>
      </c>
      <c r="AN436" s="5">
        <f t="shared" si="68"/>
        <v>1</v>
      </c>
      <c r="AO436" s="5">
        <f t="shared" si="69"/>
        <v>1</v>
      </c>
    </row>
    <row r="437" spans="1:41" ht="12.75" customHeight="1" x14ac:dyDescent="0.2">
      <c r="A437" s="9">
        <v>2021</v>
      </c>
      <c r="B437" s="9">
        <v>1103692</v>
      </c>
      <c r="C437" s="9" t="s">
        <v>958</v>
      </c>
      <c r="D437" s="9" t="s">
        <v>1061</v>
      </c>
      <c r="E437" s="9" t="s">
        <v>1828</v>
      </c>
      <c r="F437" s="9" t="s">
        <v>1829</v>
      </c>
      <c r="G437" s="5">
        <f t="shared" si="35"/>
        <v>0</v>
      </c>
      <c r="H437" s="5">
        <f t="shared" si="36"/>
        <v>0</v>
      </c>
      <c r="I437" s="5">
        <f t="shared" si="37"/>
        <v>0</v>
      </c>
      <c r="J437" s="5">
        <f t="shared" si="38"/>
        <v>1</v>
      </c>
      <c r="K437" s="5">
        <f t="shared" si="39"/>
        <v>1</v>
      </c>
      <c r="L437" s="5">
        <f t="shared" si="40"/>
        <v>1</v>
      </c>
      <c r="M437" s="5">
        <f t="shared" si="41"/>
        <v>1</v>
      </c>
      <c r="N437" s="5">
        <f t="shared" si="42"/>
        <v>0</v>
      </c>
      <c r="O437" s="5">
        <f t="shared" si="43"/>
        <v>0</v>
      </c>
      <c r="P437" s="5">
        <f t="shared" si="44"/>
        <v>1</v>
      </c>
      <c r="Q437" s="5">
        <f t="shared" si="45"/>
        <v>1</v>
      </c>
      <c r="R437" s="5">
        <f t="shared" si="46"/>
        <v>1</v>
      </c>
      <c r="S437" s="5">
        <f t="shared" si="47"/>
        <v>9</v>
      </c>
      <c r="T437" s="5">
        <f t="shared" si="48"/>
        <v>0</v>
      </c>
      <c r="U437" s="5">
        <f t="shared" si="49"/>
        <v>0</v>
      </c>
      <c r="V437" s="5">
        <f t="shared" si="50"/>
        <v>0</v>
      </c>
      <c r="W437" s="5">
        <f t="shared" si="51"/>
        <v>1</v>
      </c>
      <c r="X437" s="5">
        <f t="shared" si="52"/>
        <v>1</v>
      </c>
      <c r="Y437" s="5">
        <f t="shared" si="53"/>
        <v>9</v>
      </c>
      <c r="Z437" s="5">
        <f t="shared" si="54"/>
        <v>0</v>
      </c>
      <c r="AA437" s="5">
        <f t="shared" si="55"/>
        <v>9</v>
      </c>
      <c r="AB437" s="5">
        <f t="shared" si="56"/>
        <v>9</v>
      </c>
      <c r="AC437" s="5">
        <f t="shared" si="57"/>
        <v>9</v>
      </c>
      <c r="AD437" s="5">
        <f t="shared" si="58"/>
        <v>9</v>
      </c>
      <c r="AE437" s="5">
        <f t="shared" si="59"/>
        <v>0</v>
      </c>
      <c r="AF437" s="5">
        <f t="shared" si="60"/>
        <v>9</v>
      </c>
      <c r="AG437" s="5">
        <f t="shared" si="61"/>
        <v>0</v>
      </c>
      <c r="AH437" s="5">
        <f t="shared" si="62"/>
        <v>1</v>
      </c>
      <c r="AI437" s="5">
        <f t="shared" si="63"/>
        <v>0</v>
      </c>
      <c r="AJ437" s="5">
        <f t="shared" si="64"/>
        <v>1</v>
      </c>
      <c r="AK437" s="5">
        <f t="shared" si="65"/>
        <v>1</v>
      </c>
      <c r="AL437" s="5">
        <f t="shared" si="66"/>
        <v>0</v>
      </c>
      <c r="AM437" s="5">
        <f t="shared" si="67"/>
        <v>1</v>
      </c>
      <c r="AN437" s="5">
        <f t="shared" si="68"/>
        <v>0</v>
      </c>
      <c r="AO437" s="5">
        <f t="shared" si="69"/>
        <v>0</v>
      </c>
    </row>
    <row r="438" spans="1:41" ht="12.75" customHeight="1" x14ac:dyDescent="0.2">
      <c r="A438" s="9">
        <v>2021</v>
      </c>
      <c r="B438" s="9">
        <v>1103692</v>
      </c>
      <c r="C438" s="9" t="s">
        <v>958</v>
      </c>
      <c r="D438" s="9" t="s">
        <v>1061</v>
      </c>
      <c r="E438" s="9" t="s">
        <v>1830</v>
      </c>
      <c r="F438" s="9" t="s">
        <v>1831</v>
      </c>
      <c r="G438" s="5">
        <f t="shared" si="35"/>
        <v>0</v>
      </c>
      <c r="H438" s="5">
        <f t="shared" si="36"/>
        <v>0</v>
      </c>
      <c r="I438" s="5">
        <f t="shared" si="37"/>
        <v>1</v>
      </c>
      <c r="J438" s="5">
        <f t="shared" si="38"/>
        <v>0</v>
      </c>
      <c r="K438" s="5">
        <f t="shared" si="39"/>
        <v>0</v>
      </c>
      <c r="L438" s="5">
        <f t="shared" si="40"/>
        <v>0</v>
      </c>
      <c r="M438" s="5">
        <f t="shared" si="41"/>
        <v>1</v>
      </c>
      <c r="N438" s="5">
        <f t="shared" si="42"/>
        <v>0</v>
      </c>
      <c r="O438" s="5">
        <f t="shared" si="43"/>
        <v>0</v>
      </c>
      <c r="P438" s="5">
        <f t="shared" si="44"/>
        <v>1</v>
      </c>
      <c r="Q438" s="5">
        <f t="shared" si="45"/>
        <v>1</v>
      </c>
      <c r="R438" s="5">
        <f t="shared" si="46"/>
        <v>1</v>
      </c>
      <c r="S438" s="5">
        <f t="shared" si="47"/>
        <v>9</v>
      </c>
      <c r="T438" s="5">
        <f t="shared" si="48"/>
        <v>1</v>
      </c>
      <c r="U438" s="5">
        <f t="shared" si="49"/>
        <v>0</v>
      </c>
      <c r="V438" s="5">
        <f t="shared" si="50"/>
        <v>0</v>
      </c>
      <c r="W438" s="5">
        <f t="shared" si="51"/>
        <v>0</v>
      </c>
      <c r="X438" s="5">
        <f t="shared" si="52"/>
        <v>1</v>
      </c>
      <c r="Y438" s="5">
        <f t="shared" si="53"/>
        <v>9</v>
      </c>
      <c r="Z438" s="5">
        <f t="shared" si="54"/>
        <v>1</v>
      </c>
      <c r="AA438" s="5">
        <f t="shared" si="55"/>
        <v>9</v>
      </c>
      <c r="AB438" s="5">
        <f t="shared" si="56"/>
        <v>9</v>
      </c>
      <c r="AC438" s="5">
        <f t="shared" si="57"/>
        <v>9</v>
      </c>
      <c r="AD438" s="5">
        <f t="shared" si="58"/>
        <v>9</v>
      </c>
      <c r="AE438" s="5">
        <f t="shared" si="59"/>
        <v>0</v>
      </c>
      <c r="AF438" s="5">
        <f t="shared" si="60"/>
        <v>9</v>
      </c>
      <c r="AG438" s="5">
        <f t="shared" si="61"/>
        <v>1</v>
      </c>
      <c r="AH438" s="5">
        <f t="shared" si="62"/>
        <v>1</v>
      </c>
      <c r="AI438" s="5">
        <f t="shared" si="63"/>
        <v>1</v>
      </c>
      <c r="AJ438" s="5">
        <f t="shared" si="64"/>
        <v>1</v>
      </c>
      <c r="AK438" s="5">
        <f t="shared" si="65"/>
        <v>0</v>
      </c>
      <c r="AL438" s="5">
        <f t="shared" si="66"/>
        <v>0</v>
      </c>
      <c r="AM438" s="5">
        <f t="shared" si="67"/>
        <v>0</v>
      </c>
      <c r="AN438" s="5">
        <f t="shared" si="68"/>
        <v>0</v>
      </c>
      <c r="AO438" s="5">
        <f t="shared" si="69"/>
        <v>1</v>
      </c>
    </row>
    <row r="439" spans="1:41" ht="12.75" customHeight="1" x14ac:dyDescent="0.2">
      <c r="A439" s="9">
        <v>2021</v>
      </c>
      <c r="B439" s="9">
        <v>122845</v>
      </c>
      <c r="C439" s="9" t="s">
        <v>958</v>
      </c>
      <c r="D439" s="9" t="s">
        <v>1028</v>
      </c>
      <c r="E439" s="9" t="s">
        <v>1401</v>
      </c>
      <c r="F439" s="9" t="s">
        <v>1832</v>
      </c>
      <c r="G439" s="5">
        <f t="shared" si="35"/>
        <v>0</v>
      </c>
      <c r="H439" s="5">
        <f t="shared" si="36"/>
        <v>0</v>
      </c>
      <c r="I439" s="5">
        <f t="shared" si="37"/>
        <v>1</v>
      </c>
      <c r="J439" s="5">
        <f t="shared" si="38"/>
        <v>0</v>
      </c>
      <c r="K439" s="5">
        <f t="shared" si="39"/>
        <v>1</v>
      </c>
      <c r="L439" s="5">
        <f t="shared" si="40"/>
        <v>1</v>
      </c>
      <c r="M439" s="5">
        <f t="shared" si="41"/>
        <v>1</v>
      </c>
      <c r="N439" s="5">
        <f t="shared" si="42"/>
        <v>0</v>
      </c>
      <c r="O439" s="5">
        <f t="shared" si="43"/>
        <v>9</v>
      </c>
      <c r="P439" s="5">
        <f t="shared" si="44"/>
        <v>1</v>
      </c>
      <c r="Q439" s="5">
        <f t="shared" si="45"/>
        <v>0</v>
      </c>
      <c r="R439" s="5">
        <f t="shared" si="46"/>
        <v>0</v>
      </c>
      <c r="S439" s="5">
        <f t="shared" si="47"/>
        <v>0</v>
      </c>
      <c r="T439" s="5">
        <f t="shared" si="48"/>
        <v>1</v>
      </c>
      <c r="U439" s="5">
        <f t="shared" si="49"/>
        <v>1</v>
      </c>
      <c r="V439" s="5">
        <f t="shared" si="50"/>
        <v>1</v>
      </c>
      <c r="W439" s="5">
        <f t="shared" si="51"/>
        <v>9</v>
      </c>
      <c r="X439" s="5">
        <f t="shared" si="52"/>
        <v>9</v>
      </c>
      <c r="Y439" s="5">
        <f t="shared" si="53"/>
        <v>1</v>
      </c>
      <c r="Z439" s="5">
        <f t="shared" si="54"/>
        <v>1</v>
      </c>
      <c r="AA439" s="5">
        <f t="shared" si="55"/>
        <v>9</v>
      </c>
      <c r="AB439" s="5">
        <f t="shared" si="56"/>
        <v>0</v>
      </c>
      <c r="AC439" s="5">
        <f t="shared" si="57"/>
        <v>1</v>
      </c>
      <c r="AD439" s="5">
        <f t="shared" si="58"/>
        <v>0</v>
      </c>
      <c r="AE439" s="5">
        <f t="shared" si="59"/>
        <v>0</v>
      </c>
      <c r="AF439" s="5">
        <f t="shared" si="60"/>
        <v>1</v>
      </c>
      <c r="AG439" s="5">
        <f t="shared" si="61"/>
        <v>9</v>
      </c>
      <c r="AH439" s="5">
        <f t="shared" si="62"/>
        <v>0</v>
      </c>
      <c r="AI439" s="5">
        <f t="shared" si="63"/>
        <v>1</v>
      </c>
      <c r="AJ439" s="5">
        <f t="shared" si="64"/>
        <v>0</v>
      </c>
      <c r="AK439" s="5">
        <f t="shared" si="65"/>
        <v>0</v>
      </c>
      <c r="AL439" s="5">
        <f t="shared" si="66"/>
        <v>1</v>
      </c>
      <c r="AM439" s="5">
        <f t="shared" si="67"/>
        <v>8</v>
      </c>
      <c r="AN439" s="5">
        <f t="shared" si="68"/>
        <v>1</v>
      </c>
      <c r="AO439" s="5">
        <f t="shared" si="69"/>
        <v>0</v>
      </c>
    </row>
    <row r="440" spans="1:41" ht="12.75" customHeight="1" x14ac:dyDescent="0.2">
      <c r="A440" s="9">
        <v>2021</v>
      </c>
      <c r="B440" s="9">
        <v>123336</v>
      </c>
      <c r="C440" s="9" t="s">
        <v>958</v>
      </c>
      <c r="D440" s="9" t="s">
        <v>962</v>
      </c>
      <c r="E440" s="9" t="s">
        <v>1833</v>
      </c>
      <c r="F440" s="9" t="s">
        <v>1834</v>
      </c>
      <c r="G440" s="5">
        <f t="shared" si="35"/>
        <v>0</v>
      </c>
      <c r="H440" s="5">
        <f t="shared" si="36"/>
        <v>0</v>
      </c>
      <c r="I440" s="5">
        <f t="shared" si="37"/>
        <v>1</v>
      </c>
      <c r="J440" s="5">
        <f t="shared" si="38"/>
        <v>1</v>
      </c>
      <c r="K440" s="5">
        <f t="shared" si="39"/>
        <v>1</v>
      </c>
      <c r="L440" s="5">
        <f t="shared" si="40"/>
        <v>1</v>
      </c>
      <c r="M440" s="5">
        <f t="shared" si="41"/>
        <v>1</v>
      </c>
      <c r="N440" s="5">
        <f t="shared" si="42"/>
        <v>0</v>
      </c>
      <c r="O440" s="5">
        <f t="shared" si="43"/>
        <v>1</v>
      </c>
      <c r="P440" s="5">
        <f t="shared" si="44"/>
        <v>0</v>
      </c>
      <c r="Q440" s="5">
        <f t="shared" si="45"/>
        <v>1</v>
      </c>
      <c r="R440" s="5">
        <f t="shared" si="46"/>
        <v>9</v>
      </c>
      <c r="S440" s="5">
        <f t="shared" si="47"/>
        <v>0</v>
      </c>
      <c r="T440" s="5">
        <f t="shared" si="48"/>
        <v>0</v>
      </c>
      <c r="U440" s="5">
        <f t="shared" si="49"/>
        <v>0</v>
      </c>
      <c r="V440" s="5">
        <f t="shared" si="50"/>
        <v>1</v>
      </c>
      <c r="W440" s="5">
        <f t="shared" si="51"/>
        <v>9</v>
      </c>
      <c r="X440" s="5">
        <f t="shared" si="52"/>
        <v>0</v>
      </c>
      <c r="Y440" s="5">
        <f t="shared" si="53"/>
        <v>0</v>
      </c>
      <c r="Z440" s="5">
        <f t="shared" si="54"/>
        <v>0</v>
      </c>
      <c r="AA440" s="5">
        <f t="shared" si="55"/>
        <v>9</v>
      </c>
      <c r="AB440" s="5">
        <f t="shared" si="56"/>
        <v>0</v>
      </c>
      <c r="AC440" s="5">
        <f t="shared" si="57"/>
        <v>1</v>
      </c>
      <c r="AD440" s="5">
        <f t="shared" si="58"/>
        <v>0</v>
      </c>
      <c r="AE440" s="5">
        <f t="shared" si="59"/>
        <v>9</v>
      </c>
      <c r="AF440" s="5">
        <f t="shared" si="60"/>
        <v>9</v>
      </c>
      <c r="AG440" s="5">
        <f t="shared" si="61"/>
        <v>0</v>
      </c>
      <c r="AH440" s="5">
        <f t="shared" si="62"/>
        <v>1</v>
      </c>
      <c r="AI440" s="5">
        <f t="shared" si="63"/>
        <v>1</v>
      </c>
      <c r="AJ440" s="5">
        <f t="shared" si="64"/>
        <v>1</v>
      </c>
      <c r="AK440" s="5">
        <f t="shared" si="65"/>
        <v>0</v>
      </c>
      <c r="AL440" s="5">
        <f t="shared" si="66"/>
        <v>1</v>
      </c>
      <c r="AM440" s="5">
        <f t="shared" si="67"/>
        <v>1</v>
      </c>
      <c r="AN440" s="5">
        <f t="shared" si="68"/>
        <v>1</v>
      </c>
      <c r="AO440" s="5">
        <f t="shared" si="69"/>
        <v>1</v>
      </c>
    </row>
    <row r="441" spans="1:41" ht="12.75" customHeight="1" x14ac:dyDescent="0.2">
      <c r="A441" s="9">
        <v>2021</v>
      </c>
      <c r="B441" s="9">
        <v>122845</v>
      </c>
      <c r="C441" s="9" t="s">
        <v>958</v>
      </c>
      <c r="D441" s="9" t="s">
        <v>1028</v>
      </c>
      <c r="E441" s="9" t="s">
        <v>1835</v>
      </c>
      <c r="F441" s="9" t="s">
        <v>1836</v>
      </c>
      <c r="G441" s="5">
        <f t="shared" si="35"/>
        <v>0</v>
      </c>
      <c r="H441" s="5">
        <f t="shared" si="36"/>
        <v>0</v>
      </c>
      <c r="I441" s="5">
        <f t="shared" si="37"/>
        <v>1</v>
      </c>
      <c r="J441" s="5">
        <f t="shared" si="38"/>
        <v>0</v>
      </c>
      <c r="K441" s="5">
        <f t="shared" si="39"/>
        <v>0</v>
      </c>
      <c r="L441" s="5">
        <f t="shared" si="40"/>
        <v>1</v>
      </c>
      <c r="M441" s="5">
        <f t="shared" si="41"/>
        <v>1</v>
      </c>
      <c r="N441" s="5">
        <f t="shared" si="42"/>
        <v>0</v>
      </c>
      <c r="O441" s="5">
        <f t="shared" si="43"/>
        <v>9</v>
      </c>
      <c r="P441" s="5">
        <f t="shared" si="44"/>
        <v>1</v>
      </c>
      <c r="Q441" s="5">
        <f t="shared" si="45"/>
        <v>0</v>
      </c>
      <c r="R441" s="5">
        <f t="shared" si="46"/>
        <v>0</v>
      </c>
      <c r="S441" s="5">
        <f t="shared" si="47"/>
        <v>1</v>
      </c>
      <c r="T441" s="5">
        <f t="shared" si="48"/>
        <v>1</v>
      </c>
      <c r="U441" s="5">
        <f t="shared" si="49"/>
        <v>1</v>
      </c>
      <c r="V441" s="5">
        <f t="shared" si="50"/>
        <v>0</v>
      </c>
      <c r="W441" s="5">
        <f t="shared" si="51"/>
        <v>9</v>
      </c>
      <c r="X441" s="5">
        <f t="shared" si="52"/>
        <v>9</v>
      </c>
      <c r="Y441" s="5">
        <f t="shared" si="53"/>
        <v>1</v>
      </c>
      <c r="Z441" s="5">
        <f t="shared" si="54"/>
        <v>1</v>
      </c>
      <c r="AA441" s="5">
        <f t="shared" si="55"/>
        <v>9</v>
      </c>
      <c r="AB441" s="5">
        <f t="shared" si="56"/>
        <v>1</v>
      </c>
      <c r="AC441" s="5">
        <f t="shared" si="57"/>
        <v>1</v>
      </c>
      <c r="AD441" s="5">
        <f t="shared" si="58"/>
        <v>1</v>
      </c>
      <c r="AE441" s="5">
        <f t="shared" si="59"/>
        <v>1</v>
      </c>
      <c r="AF441" s="5">
        <f t="shared" si="60"/>
        <v>1</v>
      </c>
      <c r="AG441" s="5">
        <f t="shared" si="61"/>
        <v>9</v>
      </c>
      <c r="AH441" s="5">
        <f t="shared" si="62"/>
        <v>1</v>
      </c>
      <c r="AI441" s="5">
        <f t="shared" si="63"/>
        <v>0</v>
      </c>
      <c r="AJ441" s="5">
        <f t="shared" si="64"/>
        <v>0</v>
      </c>
      <c r="AK441" s="5">
        <f t="shared" si="65"/>
        <v>0</v>
      </c>
      <c r="AL441" s="5">
        <f t="shared" si="66"/>
        <v>0</v>
      </c>
      <c r="AM441" s="5">
        <f t="shared" si="67"/>
        <v>8</v>
      </c>
      <c r="AN441" s="5">
        <f t="shared" si="68"/>
        <v>1</v>
      </c>
      <c r="AO441" s="5">
        <f t="shared" si="69"/>
        <v>0</v>
      </c>
    </row>
    <row r="442" spans="1:41" ht="12.75" customHeight="1" x14ac:dyDescent="0.2">
      <c r="A442" s="9">
        <v>2021</v>
      </c>
      <c r="B442" s="9">
        <v>1319230</v>
      </c>
      <c r="C442" s="9" t="s">
        <v>958</v>
      </c>
      <c r="D442" s="9" t="s">
        <v>980</v>
      </c>
      <c r="E442" s="9" t="s">
        <v>1837</v>
      </c>
      <c r="F442" s="9" t="s">
        <v>1838</v>
      </c>
      <c r="G442" s="5">
        <f t="shared" si="35"/>
        <v>1</v>
      </c>
      <c r="H442" s="5">
        <f t="shared" si="36"/>
        <v>0</v>
      </c>
      <c r="I442" s="5">
        <f t="shared" si="37"/>
        <v>1</v>
      </c>
      <c r="J442" s="5">
        <f t="shared" si="38"/>
        <v>0</v>
      </c>
      <c r="K442" s="5">
        <f t="shared" si="39"/>
        <v>1</v>
      </c>
      <c r="L442" s="5">
        <f t="shared" si="40"/>
        <v>0</v>
      </c>
      <c r="M442" s="5">
        <f t="shared" si="41"/>
        <v>1</v>
      </c>
      <c r="N442" s="5">
        <f t="shared" si="42"/>
        <v>0</v>
      </c>
      <c r="O442" s="5">
        <f t="shared" si="43"/>
        <v>0</v>
      </c>
      <c r="P442" s="5">
        <f t="shared" si="44"/>
        <v>1</v>
      </c>
      <c r="Q442" s="5">
        <f t="shared" si="45"/>
        <v>9</v>
      </c>
      <c r="R442" s="5">
        <f t="shared" si="46"/>
        <v>9</v>
      </c>
      <c r="S442" s="5">
        <f t="shared" si="47"/>
        <v>0</v>
      </c>
      <c r="T442" s="5">
        <f t="shared" si="48"/>
        <v>0</v>
      </c>
      <c r="U442" s="5">
        <f t="shared" si="49"/>
        <v>1</v>
      </c>
      <c r="V442" s="5">
        <f t="shared" si="50"/>
        <v>0</v>
      </c>
      <c r="W442" s="5">
        <f t="shared" si="51"/>
        <v>1</v>
      </c>
      <c r="X442" s="5">
        <f t="shared" si="52"/>
        <v>9</v>
      </c>
      <c r="Y442" s="5">
        <f t="shared" si="53"/>
        <v>1</v>
      </c>
      <c r="Z442" s="5">
        <f t="shared" si="54"/>
        <v>1</v>
      </c>
      <c r="AA442" s="5">
        <f t="shared" si="55"/>
        <v>1</v>
      </c>
      <c r="AB442" s="5">
        <f t="shared" si="56"/>
        <v>1</v>
      </c>
      <c r="AC442" s="5">
        <f t="shared" si="57"/>
        <v>0</v>
      </c>
      <c r="AD442" s="5">
        <f t="shared" si="58"/>
        <v>1</v>
      </c>
      <c r="AE442" s="5">
        <f t="shared" si="59"/>
        <v>0</v>
      </c>
      <c r="AF442" s="5">
        <f t="shared" si="60"/>
        <v>0</v>
      </c>
      <c r="AG442" s="5">
        <f t="shared" si="61"/>
        <v>9</v>
      </c>
      <c r="AH442" s="5">
        <f t="shared" si="62"/>
        <v>1</v>
      </c>
      <c r="AI442" s="5">
        <f t="shared" si="63"/>
        <v>1</v>
      </c>
      <c r="AJ442" s="5">
        <f t="shared" si="64"/>
        <v>1</v>
      </c>
      <c r="AK442" s="5">
        <f t="shared" si="65"/>
        <v>0</v>
      </c>
      <c r="AL442" s="5">
        <f t="shared" si="66"/>
        <v>1</v>
      </c>
      <c r="AM442" s="5">
        <f t="shared" si="67"/>
        <v>0</v>
      </c>
      <c r="AN442" s="5">
        <f t="shared" si="68"/>
        <v>0</v>
      </c>
      <c r="AO442" s="5">
        <f t="shared" si="69"/>
        <v>0</v>
      </c>
    </row>
    <row r="443" spans="1:41" ht="12.75" customHeight="1" x14ac:dyDescent="0.2">
      <c r="A443" s="9">
        <v>2021</v>
      </c>
      <c r="B443" s="9">
        <v>1179970</v>
      </c>
      <c r="C443" s="9" t="s">
        <v>958</v>
      </c>
      <c r="D443" s="9" t="s">
        <v>963</v>
      </c>
      <c r="E443" s="9" t="s">
        <v>1839</v>
      </c>
      <c r="F443" s="9" t="s">
        <v>1840</v>
      </c>
      <c r="G443" s="5">
        <f t="shared" si="35"/>
        <v>1</v>
      </c>
      <c r="H443" s="5">
        <f t="shared" si="36"/>
        <v>0</v>
      </c>
      <c r="I443" s="5">
        <f t="shared" si="37"/>
        <v>1</v>
      </c>
      <c r="J443" s="5">
        <f t="shared" si="38"/>
        <v>0</v>
      </c>
      <c r="K443" s="5">
        <f t="shared" si="39"/>
        <v>1</v>
      </c>
      <c r="L443" s="5">
        <f t="shared" si="40"/>
        <v>0</v>
      </c>
      <c r="M443" s="5">
        <f t="shared" si="41"/>
        <v>1</v>
      </c>
      <c r="N443" s="5">
        <f t="shared" si="42"/>
        <v>0</v>
      </c>
      <c r="O443" s="5">
        <f t="shared" si="43"/>
        <v>0</v>
      </c>
      <c r="P443" s="5">
        <f t="shared" si="44"/>
        <v>0</v>
      </c>
      <c r="Q443" s="5">
        <f t="shared" si="45"/>
        <v>1</v>
      </c>
      <c r="R443" s="5">
        <f t="shared" si="46"/>
        <v>0</v>
      </c>
      <c r="S443" s="5">
        <f t="shared" si="47"/>
        <v>0</v>
      </c>
      <c r="T443" s="5">
        <f t="shared" si="48"/>
        <v>0</v>
      </c>
      <c r="U443" s="5">
        <f t="shared" si="49"/>
        <v>0</v>
      </c>
      <c r="V443" s="5">
        <f t="shared" si="50"/>
        <v>1</v>
      </c>
      <c r="W443" s="5">
        <f t="shared" si="51"/>
        <v>1</v>
      </c>
      <c r="X443" s="5">
        <f t="shared" si="52"/>
        <v>0</v>
      </c>
      <c r="Y443" s="5">
        <f t="shared" si="53"/>
        <v>9</v>
      </c>
      <c r="Z443" s="5">
        <f t="shared" si="54"/>
        <v>1</v>
      </c>
      <c r="AA443" s="5">
        <f t="shared" si="55"/>
        <v>0</v>
      </c>
      <c r="AB443" s="5">
        <f t="shared" si="56"/>
        <v>9</v>
      </c>
      <c r="AC443" s="5">
        <f t="shared" si="57"/>
        <v>0</v>
      </c>
      <c r="AD443" s="5">
        <f t="shared" si="58"/>
        <v>0</v>
      </c>
      <c r="AE443" s="5">
        <f t="shared" si="59"/>
        <v>0</v>
      </c>
      <c r="AF443" s="5">
        <f t="shared" si="60"/>
        <v>1</v>
      </c>
      <c r="AG443" s="5">
        <f t="shared" si="61"/>
        <v>1</v>
      </c>
      <c r="AH443" s="5">
        <f t="shared" si="62"/>
        <v>1</v>
      </c>
      <c r="AI443" s="5">
        <f t="shared" si="63"/>
        <v>1</v>
      </c>
      <c r="AJ443" s="5">
        <f t="shared" si="64"/>
        <v>0</v>
      </c>
      <c r="AK443" s="5">
        <f t="shared" si="65"/>
        <v>0</v>
      </c>
      <c r="AL443" s="5">
        <f t="shared" si="66"/>
        <v>1</v>
      </c>
      <c r="AM443" s="5">
        <f t="shared" si="67"/>
        <v>1</v>
      </c>
      <c r="AN443" s="5">
        <f t="shared" si="68"/>
        <v>1</v>
      </c>
      <c r="AO443" s="5">
        <f t="shared" si="69"/>
        <v>1</v>
      </c>
    </row>
    <row r="444" spans="1:41" ht="12.75" customHeight="1" x14ac:dyDescent="0.2">
      <c r="A444" s="9">
        <v>2021</v>
      </c>
      <c r="B444" s="9">
        <v>1179970</v>
      </c>
      <c r="C444" s="9" t="s">
        <v>958</v>
      </c>
      <c r="D444" s="9" t="s">
        <v>963</v>
      </c>
      <c r="E444" s="9" t="s">
        <v>1841</v>
      </c>
      <c r="F444" s="9" t="s">
        <v>1842</v>
      </c>
      <c r="G444" s="5">
        <f t="shared" si="35"/>
        <v>1</v>
      </c>
      <c r="H444" s="5">
        <f t="shared" si="36"/>
        <v>0</v>
      </c>
      <c r="I444" s="5">
        <f t="shared" si="37"/>
        <v>1</v>
      </c>
      <c r="J444" s="5">
        <f t="shared" si="38"/>
        <v>0</v>
      </c>
      <c r="K444" s="5">
        <f t="shared" si="39"/>
        <v>1</v>
      </c>
      <c r="L444" s="5">
        <f t="shared" si="40"/>
        <v>0</v>
      </c>
      <c r="M444" s="5">
        <f t="shared" si="41"/>
        <v>0</v>
      </c>
      <c r="N444" s="5">
        <f t="shared" si="42"/>
        <v>0</v>
      </c>
      <c r="O444" s="5">
        <f t="shared" si="43"/>
        <v>1</v>
      </c>
      <c r="P444" s="5">
        <f t="shared" si="44"/>
        <v>1</v>
      </c>
      <c r="Q444" s="5">
        <f t="shared" si="45"/>
        <v>1</v>
      </c>
      <c r="R444" s="5">
        <f t="shared" si="46"/>
        <v>1</v>
      </c>
      <c r="S444" s="5">
        <f t="shared" si="47"/>
        <v>0</v>
      </c>
      <c r="T444" s="5">
        <f t="shared" si="48"/>
        <v>1</v>
      </c>
      <c r="U444" s="5">
        <f t="shared" si="49"/>
        <v>0</v>
      </c>
      <c r="V444" s="5">
        <f t="shared" si="50"/>
        <v>0</v>
      </c>
      <c r="W444" s="5">
        <f t="shared" si="51"/>
        <v>0</v>
      </c>
      <c r="X444" s="5">
        <f t="shared" si="52"/>
        <v>1</v>
      </c>
      <c r="Y444" s="5">
        <f t="shared" si="53"/>
        <v>9</v>
      </c>
      <c r="Z444" s="5">
        <f t="shared" si="54"/>
        <v>1</v>
      </c>
      <c r="AA444" s="5">
        <f t="shared" si="55"/>
        <v>0</v>
      </c>
      <c r="AB444" s="5">
        <f t="shared" si="56"/>
        <v>9</v>
      </c>
      <c r="AC444" s="5">
        <f t="shared" si="57"/>
        <v>1</v>
      </c>
      <c r="AD444" s="5">
        <f t="shared" si="58"/>
        <v>0</v>
      </c>
      <c r="AE444" s="5">
        <f t="shared" si="59"/>
        <v>0</v>
      </c>
      <c r="AF444" s="5">
        <f t="shared" si="60"/>
        <v>1</v>
      </c>
      <c r="AG444" s="5">
        <f t="shared" si="61"/>
        <v>1</v>
      </c>
      <c r="AH444" s="5">
        <f t="shared" si="62"/>
        <v>1</v>
      </c>
      <c r="AI444" s="5">
        <f t="shared" si="63"/>
        <v>1</v>
      </c>
      <c r="AJ444" s="5">
        <f t="shared" si="64"/>
        <v>0</v>
      </c>
      <c r="AK444" s="5">
        <f t="shared" si="65"/>
        <v>0</v>
      </c>
      <c r="AL444" s="5">
        <f t="shared" si="66"/>
        <v>0</v>
      </c>
      <c r="AM444" s="5">
        <f t="shared" si="67"/>
        <v>1</v>
      </c>
      <c r="AN444" s="5">
        <f t="shared" si="68"/>
        <v>0</v>
      </c>
      <c r="AO444" s="5">
        <f t="shared" si="69"/>
        <v>0</v>
      </c>
    </row>
    <row r="445" spans="1:41" ht="12.75" customHeight="1" x14ac:dyDescent="0.2">
      <c r="A445" s="9">
        <v>2021</v>
      </c>
      <c r="B445" s="9">
        <v>122845</v>
      </c>
      <c r="C445" s="9" t="s">
        <v>958</v>
      </c>
      <c r="D445" s="9" t="s">
        <v>1028</v>
      </c>
      <c r="E445" s="9" t="s">
        <v>1843</v>
      </c>
      <c r="F445" s="9" t="s">
        <v>1844</v>
      </c>
      <c r="G445" s="5">
        <f t="shared" si="35"/>
        <v>1</v>
      </c>
      <c r="H445" s="5">
        <f t="shared" si="36"/>
        <v>0</v>
      </c>
      <c r="I445" s="5">
        <f t="shared" si="37"/>
        <v>1</v>
      </c>
      <c r="J445" s="5">
        <f t="shared" si="38"/>
        <v>0</v>
      </c>
      <c r="K445" s="5">
        <f t="shared" si="39"/>
        <v>1</v>
      </c>
      <c r="L445" s="5">
        <f t="shared" si="40"/>
        <v>0</v>
      </c>
      <c r="M445" s="5">
        <f t="shared" si="41"/>
        <v>1</v>
      </c>
      <c r="N445" s="5">
        <f t="shared" si="42"/>
        <v>0</v>
      </c>
      <c r="O445" s="5">
        <f t="shared" si="43"/>
        <v>9</v>
      </c>
      <c r="P445" s="5">
        <f t="shared" si="44"/>
        <v>0</v>
      </c>
      <c r="Q445" s="5">
        <f t="shared" si="45"/>
        <v>1</v>
      </c>
      <c r="R445" s="5">
        <f t="shared" si="46"/>
        <v>0</v>
      </c>
      <c r="S445" s="5">
        <f t="shared" si="47"/>
        <v>0</v>
      </c>
      <c r="T445" s="5">
        <f t="shared" si="48"/>
        <v>1</v>
      </c>
      <c r="U445" s="5">
        <f t="shared" si="49"/>
        <v>1</v>
      </c>
      <c r="V445" s="5">
        <f t="shared" si="50"/>
        <v>0</v>
      </c>
      <c r="W445" s="5">
        <f t="shared" si="51"/>
        <v>9</v>
      </c>
      <c r="X445" s="5">
        <f t="shared" si="52"/>
        <v>9</v>
      </c>
      <c r="Y445" s="5">
        <f t="shared" si="53"/>
        <v>1</v>
      </c>
      <c r="Z445" s="5">
        <f t="shared" si="54"/>
        <v>1</v>
      </c>
      <c r="AA445" s="5">
        <f t="shared" si="55"/>
        <v>9</v>
      </c>
      <c r="AB445" s="5">
        <f t="shared" si="56"/>
        <v>1</v>
      </c>
      <c r="AC445" s="5">
        <f t="shared" si="57"/>
        <v>1</v>
      </c>
      <c r="AD445" s="5">
        <f t="shared" si="58"/>
        <v>1</v>
      </c>
      <c r="AE445" s="5">
        <f t="shared" si="59"/>
        <v>1</v>
      </c>
      <c r="AF445" s="5">
        <f t="shared" si="60"/>
        <v>1</v>
      </c>
      <c r="AG445" s="5">
        <f t="shared" si="61"/>
        <v>9</v>
      </c>
      <c r="AH445" s="5">
        <f t="shared" si="62"/>
        <v>1</v>
      </c>
      <c r="AI445" s="5">
        <f t="shared" si="63"/>
        <v>1</v>
      </c>
      <c r="AJ445" s="5">
        <f t="shared" si="64"/>
        <v>0</v>
      </c>
      <c r="AK445" s="5">
        <f t="shared" si="65"/>
        <v>0</v>
      </c>
      <c r="AL445" s="5">
        <f t="shared" si="66"/>
        <v>0</v>
      </c>
      <c r="AM445" s="5">
        <f t="shared" si="67"/>
        <v>8</v>
      </c>
      <c r="AN445" s="5">
        <f t="shared" si="68"/>
        <v>1</v>
      </c>
      <c r="AO445" s="5">
        <f t="shared" si="69"/>
        <v>0</v>
      </c>
    </row>
    <row r="446" spans="1:41" ht="12.75" customHeight="1" x14ac:dyDescent="0.2">
      <c r="A446" s="9">
        <v>2021</v>
      </c>
      <c r="B446" s="9">
        <v>123336</v>
      </c>
      <c r="C446" s="9" t="s">
        <v>958</v>
      </c>
      <c r="D446" s="9" t="s">
        <v>962</v>
      </c>
      <c r="E446" s="9" t="s">
        <v>1845</v>
      </c>
      <c r="F446" s="9" t="s">
        <v>1846</v>
      </c>
      <c r="G446" s="5">
        <f t="shared" si="35"/>
        <v>0</v>
      </c>
      <c r="H446" s="5">
        <f t="shared" si="36"/>
        <v>0</v>
      </c>
      <c r="I446" s="5">
        <f t="shared" si="37"/>
        <v>1</v>
      </c>
      <c r="J446" s="5">
        <f t="shared" si="38"/>
        <v>0</v>
      </c>
      <c r="K446" s="5">
        <f t="shared" si="39"/>
        <v>0</v>
      </c>
      <c r="L446" s="5">
        <f t="shared" si="40"/>
        <v>1</v>
      </c>
      <c r="M446" s="5">
        <f t="shared" si="41"/>
        <v>1</v>
      </c>
      <c r="N446" s="5">
        <f t="shared" si="42"/>
        <v>0</v>
      </c>
      <c r="O446" s="5">
        <f t="shared" si="43"/>
        <v>1</v>
      </c>
      <c r="P446" s="5">
        <f t="shared" si="44"/>
        <v>0</v>
      </c>
      <c r="Q446" s="5">
        <f t="shared" si="45"/>
        <v>0</v>
      </c>
      <c r="R446" s="5">
        <f t="shared" si="46"/>
        <v>9</v>
      </c>
      <c r="S446" s="5">
        <f t="shared" si="47"/>
        <v>1</v>
      </c>
      <c r="T446" s="5">
        <f t="shared" si="48"/>
        <v>1</v>
      </c>
      <c r="U446" s="5">
        <f t="shared" si="49"/>
        <v>0</v>
      </c>
      <c r="V446" s="5">
        <f t="shared" si="50"/>
        <v>1</v>
      </c>
      <c r="W446" s="5">
        <f t="shared" si="51"/>
        <v>9</v>
      </c>
      <c r="X446" s="5">
        <f t="shared" si="52"/>
        <v>1</v>
      </c>
      <c r="Y446" s="5">
        <f t="shared" si="53"/>
        <v>0</v>
      </c>
      <c r="Z446" s="5">
        <f t="shared" si="54"/>
        <v>0</v>
      </c>
      <c r="AA446" s="5">
        <f t="shared" si="55"/>
        <v>9</v>
      </c>
      <c r="AB446" s="5">
        <f t="shared" si="56"/>
        <v>1</v>
      </c>
      <c r="AC446" s="5">
        <f t="shared" si="57"/>
        <v>1</v>
      </c>
      <c r="AD446" s="5">
        <f t="shared" si="58"/>
        <v>0</v>
      </c>
      <c r="AE446" s="5">
        <f t="shared" si="59"/>
        <v>9</v>
      </c>
      <c r="AF446" s="5">
        <f t="shared" si="60"/>
        <v>9</v>
      </c>
      <c r="AG446" s="5">
        <f t="shared" si="61"/>
        <v>1</v>
      </c>
      <c r="AH446" s="5">
        <f t="shared" si="62"/>
        <v>1</v>
      </c>
      <c r="AI446" s="5">
        <f t="shared" si="63"/>
        <v>1</v>
      </c>
      <c r="AJ446" s="5">
        <f t="shared" si="64"/>
        <v>0</v>
      </c>
      <c r="AK446" s="5">
        <f t="shared" si="65"/>
        <v>1</v>
      </c>
      <c r="AL446" s="5">
        <f t="shared" si="66"/>
        <v>1</v>
      </c>
      <c r="AM446" s="5">
        <f t="shared" si="67"/>
        <v>1</v>
      </c>
      <c r="AN446" s="5">
        <f t="shared" si="68"/>
        <v>0</v>
      </c>
      <c r="AO446" s="5">
        <f t="shared" si="69"/>
        <v>0</v>
      </c>
    </row>
    <row r="447" spans="1:41" ht="12.75" customHeight="1" x14ac:dyDescent="0.2">
      <c r="A447" s="9">
        <v>2021</v>
      </c>
      <c r="B447" s="9">
        <v>1127926</v>
      </c>
      <c r="C447" s="9" t="s">
        <v>958</v>
      </c>
      <c r="D447" s="9" t="s">
        <v>963</v>
      </c>
      <c r="E447" s="9" t="s">
        <v>1847</v>
      </c>
      <c r="F447" s="9" t="s">
        <v>1848</v>
      </c>
      <c r="G447" s="5">
        <f t="shared" si="35"/>
        <v>0</v>
      </c>
      <c r="H447" s="5">
        <f t="shared" si="36"/>
        <v>0</v>
      </c>
      <c r="I447" s="5">
        <f t="shared" si="37"/>
        <v>1</v>
      </c>
      <c r="J447" s="5">
        <f t="shared" si="38"/>
        <v>0</v>
      </c>
      <c r="K447" s="5">
        <f t="shared" si="39"/>
        <v>0</v>
      </c>
      <c r="L447" s="5">
        <f t="shared" si="40"/>
        <v>1</v>
      </c>
      <c r="M447" s="5">
        <f t="shared" si="41"/>
        <v>1</v>
      </c>
      <c r="N447" s="5">
        <f t="shared" si="42"/>
        <v>0</v>
      </c>
      <c r="O447" s="5">
        <f t="shared" si="43"/>
        <v>0</v>
      </c>
      <c r="P447" s="5">
        <f t="shared" si="44"/>
        <v>1</v>
      </c>
      <c r="Q447" s="5">
        <f t="shared" si="45"/>
        <v>1</v>
      </c>
      <c r="R447" s="5">
        <f t="shared" si="46"/>
        <v>1</v>
      </c>
      <c r="S447" s="5">
        <f t="shared" si="47"/>
        <v>1</v>
      </c>
      <c r="T447" s="5">
        <f t="shared" si="48"/>
        <v>0</v>
      </c>
      <c r="U447" s="5">
        <f t="shared" si="49"/>
        <v>1</v>
      </c>
      <c r="V447" s="5">
        <f t="shared" si="50"/>
        <v>0</v>
      </c>
      <c r="W447" s="5">
        <f t="shared" si="51"/>
        <v>0</v>
      </c>
      <c r="X447" s="5">
        <f t="shared" si="52"/>
        <v>0</v>
      </c>
      <c r="Y447" s="5">
        <f t="shared" si="53"/>
        <v>9</v>
      </c>
      <c r="Z447" s="5">
        <f t="shared" si="54"/>
        <v>1</v>
      </c>
      <c r="AA447" s="5">
        <f t="shared" si="55"/>
        <v>0</v>
      </c>
      <c r="AB447" s="5">
        <f t="shared" si="56"/>
        <v>9</v>
      </c>
      <c r="AC447" s="5">
        <f t="shared" si="57"/>
        <v>0</v>
      </c>
      <c r="AD447" s="5">
        <f t="shared" si="58"/>
        <v>0</v>
      </c>
      <c r="AE447" s="5">
        <f t="shared" si="59"/>
        <v>0</v>
      </c>
      <c r="AF447" s="5">
        <f t="shared" si="60"/>
        <v>1</v>
      </c>
      <c r="AG447" s="5">
        <f t="shared" si="61"/>
        <v>1</v>
      </c>
      <c r="AH447" s="5">
        <f t="shared" si="62"/>
        <v>0</v>
      </c>
      <c r="AI447" s="5">
        <f t="shared" si="63"/>
        <v>0</v>
      </c>
      <c r="AJ447" s="5">
        <f t="shared" si="64"/>
        <v>1</v>
      </c>
      <c r="AK447" s="5">
        <f t="shared" si="65"/>
        <v>0</v>
      </c>
      <c r="AL447" s="5">
        <f t="shared" si="66"/>
        <v>1</v>
      </c>
      <c r="AM447" s="5">
        <f t="shared" si="67"/>
        <v>1</v>
      </c>
      <c r="AN447" s="5">
        <f t="shared" si="68"/>
        <v>1</v>
      </c>
      <c r="AO447" s="5">
        <f t="shared" si="69"/>
        <v>1</v>
      </c>
    </row>
    <row r="448" spans="1:41" ht="12.75" customHeight="1" x14ac:dyDescent="0.2">
      <c r="A448" s="9">
        <v>2021</v>
      </c>
      <c r="B448" s="9">
        <v>1270538</v>
      </c>
      <c r="C448" s="9" t="s">
        <v>958</v>
      </c>
      <c r="D448" s="9" t="s">
        <v>1028</v>
      </c>
      <c r="E448" s="9" t="s">
        <v>1849</v>
      </c>
      <c r="F448" s="9" t="s">
        <v>1850</v>
      </c>
      <c r="G448" s="5">
        <f t="shared" si="35"/>
        <v>0</v>
      </c>
      <c r="H448" s="5">
        <f t="shared" si="36"/>
        <v>1</v>
      </c>
      <c r="I448" s="5">
        <f t="shared" si="37"/>
        <v>1</v>
      </c>
      <c r="J448" s="5">
        <f t="shared" si="38"/>
        <v>0</v>
      </c>
      <c r="K448" s="5">
        <f t="shared" si="39"/>
        <v>1</v>
      </c>
      <c r="L448" s="5">
        <f t="shared" si="40"/>
        <v>0</v>
      </c>
      <c r="M448" s="5">
        <f t="shared" si="41"/>
        <v>1</v>
      </c>
      <c r="N448" s="5">
        <f t="shared" si="42"/>
        <v>0</v>
      </c>
      <c r="O448" s="5">
        <f t="shared" si="43"/>
        <v>9</v>
      </c>
      <c r="P448" s="5">
        <f t="shared" si="44"/>
        <v>1</v>
      </c>
      <c r="Q448" s="5">
        <f t="shared" si="45"/>
        <v>1</v>
      </c>
      <c r="R448" s="5">
        <f t="shared" si="46"/>
        <v>1</v>
      </c>
      <c r="S448" s="5">
        <f t="shared" si="47"/>
        <v>1</v>
      </c>
      <c r="T448" s="5">
        <f t="shared" si="48"/>
        <v>1</v>
      </c>
      <c r="U448" s="5">
        <f t="shared" si="49"/>
        <v>1</v>
      </c>
      <c r="V448" s="5">
        <f t="shared" si="50"/>
        <v>1</v>
      </c>
      <c r="W448" s="5">
        <f t="shared" si="51"/>
        <v>9</v>
      </c>
      <c r="X448" s="5">
        <f t="shared" si="52"/>
        <v>9</v>
      </c>
      <c r="Y448" s="5">
        <f t="shared" si="53"/>
        <v>0</v>
      </c>
      <c r="Z448" s="5">
        <f t="shared" si="54"/>
        <v>0</v>
      </c>
      <c r="AA448" s="5">
        <f t="shared" si="55"/>
        <v>9</v>
      </c>
      <c r="AB448" s="5">
        <f t="shared" si="56"/>
        <v>0</v>
      </c>
      <c r="AC448" s="5">
        <f t="shared" si="57"/>
        <v>1</v>
      </c>
      <c r="AD448" s="5">
        <f t="shared" si="58"/>
        <v>1</v>
      </c>
      <c r="AE448" s="5">
        <f t="shared" si="59"/>
        <v>0</v>
      </c>
      <c r="AF448" s="5">
        <f t="shared" si="60"/>
        <v>0</v>
      </c>
      <c r="AG448" s="5">
        <f t="shared" si="61"/>
        <v>9</v>
      </c>
      <c r="AH448" s="5">
        <f t="shared" si="62"/>
        <v>0</v>
      </c>
      <c r="AI448" s="5">
        <f t="shared" si="63"/>
        <v>0</v>
      </c>
      <c r="AJ448" s="5">
        <f t="shared" si="64"/>
        <v>1</v>
      </c>
      <c r="AK448" s="5">
        <f t="shared" si="65"/>
        <v>0</v>
      </c>
      <c r="AL448" s="5">
        <f t="shared" si="66"/>
        <v>0</v>
      </c>
      <c r="AM448" s="5">
        <f t="shared" si="67"/>
        <v>8</v>
      </c>
      <c r="AN448" s="5">
        <f t="shared" si="68"/>
        <v>1</v>
      </c>
      <c r="AO448" s="5">
        <f t="shared" si="69"/>
        <v>1</v>
      </c>
    </row>
    <row r="449" spans="1:41" ht="12.75" customHeight="1" x14ac:dyDescent="0.2">
      <c r="A449" s="9">
        <v>2021</v>
      </c>
      <c r="B449" s="9">
        <v>1103692</v>
      </c>
      <c r="C449" s="9" t="s">
        <v>958</v>
      </c>
      <c r="D449" s="9" t="s">
        <v>1061</v>
      </c>
      <c r="E449" s="9" t="s">
        <v>1851</v>
      </c>
      <c r="F449" s="9" t="s">
        <v>1852</v>
      </c>
      <c r="G449" s="5">
        <f t="shared" si="35"/>
        <v>0</v>
      </c>
      <c r="H449" s="5">
        <f t="shared" si="36"/>
        <v>0</v>
      </c>
      <c r="I449" s="5">
        <f t="shared" si="37"/>
        <v>1</v>
      </c>
      <c r="J449" s="5">
        <f t="shared" si="38"/>
        <v>1</v>
      </c>
      <c r="K449" s="5">
        <f t="shared" si="39"/>
        <v>1</v>
      </c>
      <c r="L449" s="5">
        <f t="shared" si="40"/>
        <v>1</v>
      </c>
      <c r="M449" s="5">
        <f t="shared" si="41"/>
        <v>0</v>
      </c>
      <c r="N449" s="5">
        <f t="shared" si="42"/>
        <v>0</v>
      </c>
      <c r="O449" s="5">
        <f t="shared" si="43"/>
        <v>0</v>
      </c>
      <c r="P449" s="5">
        <f t="shared" si="44"/>
        <v>1</v>
      </c>
      <c r="Q449" s="5">
        <f t="shared" si="45"/>
        <v>1</v>
      </c>
      <c r="R449" s="5">
        <f t="shared" si="46"/>
        <v>0</v>
      </c>
      <c r="S449" s="5">
        <f t="shared" si="47"/>
        <v>9</v>
      </c>
      <c r="T449" s="5">
        <f t="shared" si="48"/>
        <v>1</v>
      </c>
      <c r="U449" s="5">
        <f t="shared" si="49"/>
        <v>1</v>
      </c>
      <c r="V449" s="5">
        <f t="shared" si="50"/>
        <v>1</v>
      </c>
      <c r="W449" s="5">
        <f t="shared" si="51"/>
        <v>1</v>
      </c>
      <c r="X449" s="5">
        <f t="shared" si="52"/>
        <v>0</v>
      </c>
      <c r="Y449" s="5">
        <f t="shared" si="53"/>
        <v>9</v>
      </c>
      <c r="Z449" s="5">
        <f t="shared" si="54"/>
        <v>0</v>
      </c>
      <c r="AA449" s="5">
        <f t="shared" si="55"/>
        <v>9</v>
      </c>
      <c r="AB449" s="5">
        <f t="shared" si="56"/>
        <v>9</v>
      </c>
      <c r="AC449" s="5">
        <f t="shared" si="57"/>
        <v>9</v>
      </c>
      <c r="AD449" s="5">
        <f t="shared" si="58"/>
        <v>9</v>
      </c>
      <c r="AE449" s="5">
        <f t="shared" si="59"/>
        <v>0</v>
      </c>
      <c r="AF449" s="5">
        <f t="shared" si="60"/>
        <v>9</v>
      </c>
      <c r="AG449" s="5">
        <f t="shared" si="61"/>
        <v>0</v>
      </c>
      <c r="AH449" s="5">
        <f t="shared" si="62"/>
        <v>0</v>
      </c>
      <c r="AI449" s="5">
        <f t="shared" si="63"/>
        <v>1</v>
      </c>
      <c r="AJ449" s="5">
        <f t="shared" si="64"/>
        <v>1</v>
      </c>
      <c r="AK449" s="5">
        <f t="shared" si="65"/>
        <v>0</v>
      </c>
      <c r="AL449" s="5">
        <f t="shared" si="66"/>
        <v>0</v>
      </c>
      <c r="AM449" s="5">
        <f t="shared" si="67"/>
        <v>1</v>
      </c>
      <c r="AN449" s="5">
        <f t="shared" si="68"/>
        <v>1</v>
      </c>
      <c r="AO449" s="5">
        <f t="shared" si="69"/>
        <v>1</v>
      </c>
    </row>
    <row r="450" spans="1:41" ht="12.75" customHeight="1" x14ac:dyDescent="0.2">
      <c r="A450" s="9">
        <v>2021</v>
      </c>
      <c r="B450" s="9">
        <v>108730</v>
      </c>
      <c r="C450" s="9" t="s">
        <v>958</v>
      </c>
      <c r="D450" s="9" t="s">
        <v>991</v>
      </c>
      <c r="E450" s="9" t="s">
        <v>1853</v>
      </c>
      <c r="F450" s="9" t="s">
        <v>1854</v>
      </c>
      <c r="G450" s="5">
        <f t="shared" si="35"/>
        <v>1</v>
      </c>
      <c r="H450" s="5">
        <f t="shared" si="36"/>
        <v>0</v>
      </c>
      <c r="I450" s="5">
        <f t="shared" si="37"/>
        <v>0</v>
      </c>
      <c r="J450" s="5">
        <f t="shared" si="38"/>
        <v>0</v>
      </c>
      <c r="K450" s="5">
        <f t="shared" si="39"/>
        <v>1</v>
      </c>
      <c r="L450" s="5">
        <f t="shared" si="40"/>
        <v>1</v>
      </c>
      <c r="M450" s="5">
        <f t="shared" si="41"/>
        <v>0</v>
      </c>
      <c r="N450" s="5">
        <f t="shared" si="42"/>
        <v>1</v>
      </c>
      <c r="O450" s="5">
        <f t="shared" si="43"/>
        <v>9</v>
      </c>
      <c r="P450" s="5">
        <f t="shared" si="44"/>
        <v>0</v>
      </c>
      <c r="Q450" s="5">
        <f t="shared" si="45"/>
        <v>1</v>
      </c>
      <c r="R450" s="5">
        <f t="shared" si="46"/>
        <v>0</v>
      </c>
      <c r="S450" s="5">
        <f t="shared" si="47"/>
        <v>9</v>
      </c>
      <c r="T450" s="5">
        <f t="shared" si="48"/>
        <v>0</v>
      </c>
      <c r="U450" s="5">
        <f t="shared" si="49"/>
        <v>0</v>
      </c>
      <c r="V450" s="5">
        <f t="shared" si="50"/>
        <v>1</v>
      </c>
      <c r="W450" s="5">
        <f t="shared" si="51"/>
        <v>1</v>
      </c>
      <c r="X450" s="5">
        <f t="shared" si="52"/>
        <v>0</v>
      </c>
      <c r="Y450" s="5">
        <f t="shared" si="53"/>
        <v>0</v>
      </c>
      <c r="Z450" s="5">
        <f t="shared" si="54"/>
        <v>1</v>
      </c>
      <c r="AA450" s="5">
        <f t="shared" si="55"/>
        <v>1</v>
      </c>
      <c r="AB450" s="5">
        <f t="shared" si="56"/>
        <v>1</v>
      </c>
      <c r="AC450" s="5">
        <f t="shared" si="57"/>
        <v>1</v>
      </c>
      <c r="AD450" s="5">
        <f t="shared" si="58"/>
        <v>1</v>
      </c>
      <c r="AE450" s="5">
        <f t="shared" si="59"/>
        <v>1</v>
      </c>
      <c r="AF450" s="5">
        <f t="shared" si="60"/>
        <v>1</v>
      </c>
      <c r="AG450" s="5">
        <f t="shared" si="61"/>
        <v>1</v>
      </c>
      <c r="AH450" s="5">
        <f t="shared" si="62"/>
        <v>1</v>
      </c>
      <c r="AI450" s="5">
        <f t="shared" si="63"/>
        <v>0</v>
      </c>
      <c r="AJ450" s="5">
        <f t="shared" si="64"/>
        <v>9</v>
      </c>
      <c r="AK450" s="5">
        <f t="shared" si="65"/>
        <v>0</v>
      </c>
      <c r="AL450" s="5">
        <f t="shared" si="66"/>
        <v>1</v>
      </c>
      <c r="AM450" s="5">
        <f t="shared" si="67"/>
        <v>1</v>
      </c>
      <c r="AN450" s="5">
        <f t="shared" si="68"/>
        <v>1</v>
      </c>
      <c r="AO450" s="5">
        <f t="shared" si="69"/>
        <v>0</v>
      </c>
    </row>
    <row r="451" spans="1:41" ht="12.75" customHeight="1" x14ac:dyDescent="0.2">
      <c r="A451" s="9">
        <v>2021</v>
      </c>
      <c r="B451" s="9">
        <v>122845</v>
      </c>
      <c r="C451" s="9" t="s">
        <v>958</v>
      </c>
      <c r="D451" s="9" t="s">
        <v>1028</v>
      </c>
      <c r="E451" s="9" t="s">
        <v>1748</v>
      </c>
      <c r="F451" s="9" t="s">
        <v>1855</v>
      </c>
      <c r="G451" s="5">
        <f t="shared" si="35"/>
        <v>0</v>
      </c>
      <c r="H451" s="5">
        <f t="shared" si="36"/>
        <v>0</v>
      </c>
      <c r="I451" s="5">
        <f t="shared" si="37"/>
        <v>1</v>
      </c>
      <c r="J451" s="5">
        <f t="shared" si="38"/>
        <v>1</v>
      </c>
      <c r="K451" s="5">
        <f t="shared" si="39"/>
        <v>0</v>
      </c>
      <c r="L451" s="5">
        <f t="shared" si="40"/>
        <v>1</v>
      </c>
      <c r="M451" s="5">
        <f t="shared" si="41"/>
        <v>1</v>
      </c>
      <c r="N451" s="5">
        <f t="shared" si="42"/>
        <v>0</v>
      </c>
      <c r="O451" s="5">
        <f t="shared" si="43"/>
        <v>9</v>
      </c>
      <c r="P451" s="5">
        <f t="shared" si="44"/>
        <v>0</v>
      </c>
      <c r="Q451" s="5">
        <f t="shared" si="45"/>
        <v>1</v>
      </c>
      <c r="R451" s="5">
        <f t="shared" si="46"/>
        <v>0</v>
      </c>
      <c r="S451" s="5">
        <f t="shared" si="47"/>
        <v>1</v>
      </c>
      <c r="T451" s="5">
        <f t="shared" si="48"/>
        <v>1</v>
      </c>
      <c r="U451" s="5">
        <f t="shared" si="49"/>
        <v>1</v>
      </c>
      <c r="V451" s="5">
        <f t="shared" si="50"/>
        <v>1</v>
      </c>
      <c r="W451" s="5">
        <f t="shared" si="51"/>
        <v>9</v>
      </c>
      <c r="X451" s="5">
        <f t="shared" si="52"/>
        <v>9</v>
      </c>
      <c r="Y451" s="5">
        <f t="shared" si="53"/>
        <v>1</v>
      </c>
      <c r="Z451" s="5">
        <f t="shared" si="54"/>
        <v>1</v>
      </c>
      <c r="AA451" s="5">
        <f t="shared" si="55"/>
        <v>9</v>
      </c>
      <c r="AB451" s="5">
        <f t="shared" si="56"/>
        <v>0</v>
      </c>
      <c r="AC451" s="5">
        <f t="shared" si="57"/>
        <v>1</v>
      </c>
      <c r="AD451" s="5">
        <f t="shared" si="58"/>
        <v>0</v>
      </c>
      <c r="AE451" s="5">
        <f t="shared" si="59"/>
        <v>1</v>
      </c>
      <c r="AF451" s="5">
        <f t="shared" si="60"/>
        <v>0</v>
      </c>
      <c r="AG451" s="5">
        <f t="shared" si="61"/>
        <v>9</v>
      </c>
      <c r="AH451" s="5">
        <f t="shared" si="62"/>
        <v>1</v>
      </c>
      <c r="AI451" s="5">
        <f t="shared" si="63"/>
        <v>0</v>
      </c>
      <c r="AJ451" s="5">
        <f t="shared" si="64"/>
        <v>1</v>
      </c>
      <c r="AK451" s="5">
        <f t="shared" si="65"/>
        <v>1</v>
      </c>
      <c r="AL451" s="5">
        <f t="shared" si="66"/>
        <v>0</v>
      </c>
      <c r="AM451" s="5">
        <f t="shared" si="67"/>
        <v>8</v>
      </c>
      <c r="AN451" s="5">
        <f t="shared" si="68"/>
        <v>0</v>
      </c>
      <c r="AO451" s="5">
        <f t="shared" si="69"/>
        <v>0</v>
      </c>
    </row>
    <row r="452" spans="1:41" ht="12.75" customHeight="1" x14ac:dyDescent="0.2">
      <c r="A452" s="9">
        <v>2021</v>
      </c>
      <c r="B452" s="9">
        <v>1179970</v>
      </c>
      <c r="C452" s="9" t="s">
        <v>958</v>
      </c>
      <c r="D452" s="9" t="s">
        <v>963</v>
      </c>
      <c r="E452" s="9" t="s">
        <v>1184</v>
      </c>
      <c r="F452" s="9" t="s">
        <v>1856</v>
      </c>
      <c r="G452" s="5">
        <f t="shared" si="35"/>
        <v>0</v>
      </c>
      <c r="H452" s="5">
        <f t="shared" si="36"/>
        <v>0</v>
      </c>
      <c r="I452" s="5">
        <f t="shared" si="37"/>
        <v>0</v>
      </c>
      <c r="J452" s="5">
        <f t="shared" si="38"/>
        <v>0</v>
      </c>
      <c r="K452" s="5">
        <f t="shared" si="39"/>
        <v>1</v>
      </c>
      <c r="L452" s="5">
        <f t="shared" si="40"/>
        <v>1</v>
      </c>
      <c r="M452" s="5">
        <f t="shared" si="41"/>
        <v>1</v>
      </c>
      <c r="N452" s="5">
        <f t="shared" si="42"/>
        <v>0</v>
      </c>
      <c r="O452" s="5">
        <f t="shared" si="43"/>
        <v>1</v>
      </c>
      <c r="P452" s="5">
        <f t="shared" si="44"/>
        <v>1</v>
      </c>
      <c r="Q452" s="5">
        <f t="shared" si="45"/>
        <v>0</v>
      </c>
      <c r="R452" s="5">
        <f t="shared" si="46"/>
        <v>1</v>
      </c>
      <c r="S452" s="5">
        <f t="shared" si="47"/>
        <v>0</v>
      </c>
      <c r="T452" s="5">
        <f t="shared" si="48"/>
        <v>1</v>
      </c>
      <c r="U452" s="5">
        <f t="shared" si="49"/>
        <v>0</v>
      </c>
      <c r="V452" s="5">
        <f t="shared" si="50"/>
        <v>1</v>
      </c>
      <c r="W452" s="5">
        <f t="shared" si="51"/>
        <v>1</v>
      </c>
      <c r="X452" s="5">
        <f t="shared" si="52"/>
        <v>0</v>
      </c>
      <c r="Y452" s="5">
        <f t="shared" si="53"/>
        <v>9</v>
      </c>
      <c r="Z452" s="5">
        <f t="shared" si="54"/>
        <v>1</v>
      </c>
      <c r="AA452" s="5">
        <f t="shared" si="55"/>
        <v>0</v>
      </c>
      <c r="AB452" s="5">
        <f t="shared" si="56"/>
        <v>9</v>
      </c>
      <c r="AC452" s="5">
        <f t="shared" si="57"/>
        <v>1</v>
      </c>
      <c r="AD452" s="5">
        <f t="shared" si="58"/>
        <v>0</v>
      </c>
      <c r="AE452" s="5">
        <f t="shared" si="59"/>
        <v>1</v>
      </c>
      <c r="AF452" s="5">
        <f t="shared" si="60"/>
        <v>0</v>
      </c>
      <c r="AG452" s="5">
        <f t="shared" si="61"/>
        <v>0</v>
      </c>
      <c r="AH452" s="5">
        <f t="shared" si="62"/>
        <v>0</v>
      </c>
      <c r="AI452" s="5">
        <f t="shared" si="63"/>
        <v>1</v>
      </c>
      <c r="AJ452" s="5">
        <f t="shared" si="64"/>
        <v>0</v>
      </c>
      <c r="AK452" s="5">
        <f t="shared" si="65"/>
        <v>0</v>
      </c>
      <c r="AL452" s="5">
        <f t="shared" si="66"/>
        <v>1</v>
      </c>
      <c r="AM452" s="5">
        <f t="shared" si="67"/>
        <v>1</v>
      </c>
      <c r="AN452" s="5">
        <f t="shared" si="68"/>
        <v>0</v>
      </c>
      <c r="AO452" s="5">
        <f t="shared" si="69"/>
        <v>1</v>
      </c>
    </row>
    <row r="453" spans="1:41" ht="12.75" customHeight="1" x14ac:dyDescent="0.2">
      <c r="A453" s="9">
        <v>2021</v>
      </c>
      <c r="B453" s="9">
        <v>1270538</v>
      </c>
      <c r="C453" s="9" t="s">
        <v>958</v>
      </c>
      <c r="D453" s="9" t="s">
        <v>1028</v>
      </c>
      <c r="E453" s="9" t="s">
        <v>1857</v>
      </c>
      <c r="F453" s="9" t="s">
        <v>1858</v>
      </c>
      <c r="G453" s="5">
        <f t="shared" si="35"/>
        <v>1</v>
      </c>
      <c r="H453" s="5">
        <f t="shared" si="36"/>
        <v>1</v>
      </c>
      <c r="I453" s="5">
        <f t="shared" si="37"/>
        <v>1</v>
      </c>
      <c r="J453" s="5">
        <f t="shared" si="38"/>
        <v>0</v>
      </c>
      <c r="K453" s="5">
        <f t="shared" si="39"/>
        <v>0</v>
      </c>
      <c r="L453" s="5">
        <f t="shared" si="40"/>
        <v>0</v>
      </c>
      <c r="M453" s="5">
        <f t="shared" si="41"/>
        <v>1</v>
      </c>
      <c r="N453" s="5">
        <f t="shared" si="42"/>
        <v>1</v>
      </c>
      <c r="O453" s="5">
        <f t="shared" si="43"/>
        <v>9</v>
      </c>
      <c r="P453" s="5">
        <f t="shared" si="44"/>
        <v>1</v>
      </c>
      <c r="Q453" s="5">
        <f t="shared" si="45"/>
        <v>1</v>
      </c>
      <c r="R453" s="5">
        <f t="shared" si="46"/>
        <v>1</v>
      </c>
      <c r="S453" s="5">
        <f t="shared" si="47"/>
        <v>0</v>
      </c>
      <c r="T453" s="5">
        <f t="shared" si="48"/>
        <v>0</v>
      </c>
      <c r="U453" s="5">
        <f t="shared" si="49"/>
        <v>0</v>
      </c>
      <c r="V453" s="5">
        <f t="shared" si="50"/>
        <v>0</v>
      </c>
      <c r="W453" s="5">
        <f t="shared" si="51"/>
        <v>9</v>
      </c>
      <c r="X453" s="5">
        <f t="shared" si="52"/>
        <v>9</v>
      </c>
      <c r="Y453" s="5">
        <f t="shared" si="53"/>
        <v>1</v>
      </c>
      <c r="Z453" s="5">
        <f t="shared" si="54"/>
        <v>0</v>
      </c>
      <c r="AA453" s="5">
        <f t="shared" si="55"/>
        <v>9</v>
      </c>
      <c r="AB453" s="5">
        <f t="shared" si="56"/>
        <v>1</v>
      </c>
      <c r="AC453" s="5">
        <f t="shared" si="57"/>
        <v>1</v>
      </c>
      <c r="AD453" s="5">
        <f t="shared" si="58"/>
        <v>0</v>
      </c>
      <c r="AE453" s="5">
        <f t="shared" si="59"/>
        <v>0</v>
      </c>
      <c r="AF453" s="5">
        <f t="shared" si="60"/>
        <v>1</v>
      </c>
      <c r="AG453" s="5">
        <f t="shared" si="61"/>
        <v>9</v>
      </c>
      <c r="AH453" s="5">
        <f t="shared" si="62"/>
        <v>1</v>
      </c>
      <c r="AI453" s="5">
        <f t="shared" si="63"/>
        <v>1</v>
      </c>
      <c r="AJ453" s="5">
        <f t="shared" si="64"/>
        <v>0</v>
      </c>
      <c r="AK453" s="5">
        <f t="shared" si="65"/>
        <v>0</v>
      </c>
      <c r="AL453" s="5">
        <f t="shared" si="66"/>
        <v>1</v>
      </c>
      <c r="AM453" s="5">
        <f t="shared" si="67"/>
        <v>8</v>
      </c>
      <c r="AN453" s="5">
        <f t="shared" si="68"/>
        <v>0</v>
      </c>
      <c r="AO453" s="5">
        <f t="shared" si="69"/>
        <v>1</v>
      </c>
    </row>
    <row r="454" spans="1:41" ht="12.75" customHeight="1" x14ac:dyDescent="0.2">
      <c r="A454" s="9">
        <v>2021</v>
      </c>
      <c r="B454" s="9">
        <v>1127925</v>
      </c>
      <c r="C454" s="9" t="s">
        <v>958</v>
      </c>
      <c r="D454" s="9" t="s">
        <v>1028</v>
      </c>
      <c r="E454" s="9" t="s">
        <v>1859</v>
      </c>
      <c r="F454" s="9" t="s">
        <v>1860</v>
      </c>
      <c r="G454" s="5">
        <f t="shared" si="35"/>
        <v>1</v>
      </c>
      <c r="H454" s="5">
        <f t="shared" si="36"/>
        <v>0</v>
      </c>
      <c r="I454" s="5">
        <f t="shared" si="37"/>
        <v>1</v>
      </c>
      <c r="J454" s="5">
        <f t="shared" si="38"/>
        <v>0</v>
      </c>
      <c r="K454" s="5">
        <f t="shared" si="39"/>
        <v>1</v>
      </c>
      <c r="L454" s="5">
        <f t="shared" si="40"/>
        <v>0</v>
      </c>
      <c r="M454" s="5">
        <f t="shared" si="41"/>
        <v>1</v>
      </c>
      <c r="N454" s="5">
        <f t="shared" si="42"/>
        <v>1</v>
      </c>
      <c r="O454" s="5">
        <f t="shared" si="43"/>
        <v>9</v>
      </c>
      <c r="P454" s="5">
        <f t="shared" si="44"/>
        <v>0</v>
      </c>
      <c r="Q454" s="5">
        <f t="shared" si="45"/>
        <v>1</v>
      </c>
      <c r="R454" s="5">
        <f t="shared" si="46"/>
        <v>0</v>
      </c>
      <c r="S454" s="5">
        <f t="shared" si="47"/>
        <v>1</v>
      </c>
      <c r="T454" s="5">
        <f t="shared" si="48"/>
        <v>1</v>
      </c>
      <c r="U454" s="5">
        <f t="shared" si="49"/>
        <v>0</v>
      </c>
      <c r="V454" s="5">
        <f t="shared" si="50"/>
        <v>1</v>
      </c>
      <c r="W454" s="5">
        <f t="shared" si="51"/>
        <v>9</v>
      </c>
      <c r="X454" s="5">
        <f t="shared" si="52"/>
        <v>9</v>
      </c>
      <c r="Y454" s="5">
        <f t="shared" si="53"/>
        <v>1</v>
      </c>
      <c r="Z454" s="5">
        <f t="shared" si="54"/>
        <v>1</v>
      </c>
      <c r="AA454" s="5">
        <f t="shared" si="55"/>
        <v>9</v>
      </c>
      <c r="AB454" s="5">
        <f t="shared" si="56"/>
        <v>0</v>
      </c>
      <c r="AC454" s="5">
        <f t="shared" si="57"/>
        <v>1</v>
      </c>
      <c r="AD454" s="5">
        <f t="shared" si="58"/>
        <v>0</v>
      </c>
      <c r="AE454" s="5">
        <f t="shared" si="59"/>
        <v>1</v>
      </c>
      <c r="AF454" s="5">
        <f t="shared" si="60"/>
        <v>1</v>
      </c>
      <c r="AG454" s="5">
        <f t="shared" si="61"/>
        <v>9</v>
      </c>
      <c r="AH454" s="5">
        <f t="shared" si="62"/>
        <v>0</v>
      </c>
      <c r="AI454" s="5">
        <f t="shared" si="63"/>
        <v>1</v>
      </c>
      <c r="AJ454" s="5">
        <f t="shared" si="64"/>
        <v>0</v>
      </c>
      <c r="AK454" s="5">
        <f t="shared" si="65"/>
        <v>0</v>
      </c>
      <c r="AL454" s="5">
        <f t="shared" si="66"/>
        <v>1</v>
      </c>
      <c r="AM454" s="5">
        <f t="shared" si="67"/>
        <v>8</v>
      </c>
      <c r="AN454" s="5">
        <f t="shared" si="68"/>
        <v>0</v>
      </c>
      <c r="AO454" s="5">
        <f t="shared" si="69"/>
        <v>0</v>
      </c>
    </row>
    <row r="455" spans="1:41" ht="12.75" customHeight="1" x14ac:dyDescent="0.2">
      <c r="A455" s="9">
        <v>2021</v>
      </c>
      <c r="B455" s="9">
        <v>1127925</v>
      </c>
      <c r="C455" s="9" t="s">
        <v>958</v>
      </c>
      <c r="D455" s="9" t="s">
        <v>1028</v>
      </c>
      <c r="E455" s="9" t="s">
        <v>1861</v>
      </c>
      <c r="F455" s="9" t="s">
        <v>1862</v>
      </c>
      <c r="G455" s="5">
        <f t="shared" si="35"/>
        <v>0</v>
      </c>
      <c r="H455" s="5">
        <f t="shared" si="36"/>
        <v>0</v>
      </c>
      <c r="I455" s="5">
        <f t="shared" si="37"/>
        <v>1</v>
      </c>
      <c r="J455" s="5">
        <f t="shared" si="38"/>
        <v>0</v>
      </c>
      <c r="K455" s="5">
        <f t="shared" si="39"/>
        <v>1</v>
      </c>
      <c r="L455" s="5">
        <f t="shared" si="40"/>
        <v>1</v>
      </c>
      <c r="M455" s="5">
        <f t="shared" si="41"/>
        <v>1</v>
      </c>
      <c r="N455" s="5">
        <f t="shared" si="42"/>
        <v>0</v>
      </c>
      <c r="O455" s="5">
        <f t="shared" si="43"/>
        <v>9</v>
      </c>
      <c r="P455" s="5">
        <f t="shared" si="44"/>
        <v>1</v>
      </c>
      <c r="Q455" s="5">
        <f t="shared" si="45"/>
        <v>1</v>
      </c>
      <c r="R455" s="5">
        <f t="shared" si="46"/>
        <v>0</v>
      </c>
      <c r="S455" s="5">
        <f t="shared" si="47"/>
        <v>1</v>
      </c>
      <c r="T455" s="5">
        <f t="shared" si="48"/>
        <v>0</v>
      </c>
      <c r="U455" s="5">
        <f t="shared" si="49"/>
        <v>1</v>
      </c>
      <c r="V455" s="5">
        <f t="shared" si="50"/>
        <v>1</v>
      </c>
      <c r="W455" s="5">
        <f t="shared" si="51"/>
        <v>9</v>
      </c>
      <c r="X455" s="5">
        <f t="shared" si="52"/>
        <v>9</v>
      </c>
      <c r="Y455" s="5">
        <f t="shared" si="53"/>
        <v>1</v>
      </c>
      <c r="Z455" s="5">
        <f t="shared" si="54"/>
        <v>0</v>
      </c>
      <c r="AA455" s="5">
        <f t="shared" si="55"/>
        <v>9</v>
      </c>
      <c r="AB455" s="5">
        <f t="shared" si="56"/>
        <v>1</v>
      </c>
      <c r="AC455" s="5">
        <f t="shared" si="57"/>
        <v>1</v>
      </c>
      <c r="AD455" s="5">
        <f t="shared" si="58"/>
        <v>1</v>
      </c>
      <c r="AE455" s="5">
        <f t="shared" si="59"/>
        <v>0</v>
      </c>
      <c r="AF455" s="5">
        <f t="shared" si="60"/>
        <v>1</v>
      </c>
      <c r="AG455" s="5">
        <f t="shared" si="61"/>
        <v>9</v>
      </c>
      <c r="AH455" s="5">
        <f t="shared" si="62"/>
        <v>1</v>
      </c>
      <c r="AI455" s="5">
        <f t="shared" si="63"/>
        <v>0</v>
      </c>
      <c r="AJ455" s="5">
        <f t="shared" si="64"/>
        <v>0</v>
      </c>
      <c r="AK455" s="5">
        <f t="shared" si="65"/>
        <v>0</v>
      </c>
      <c r="AL455" s="5">
        <f t="shared" si="66"/>
        <v>0</v>
      </c>
      <c r="AM455" s="5">
        <f t="shared" si="67"/>
        <v>8</v>
      </c>
      <c r="AN455" s="5">
        <f t="shared" si="68"/>
        <v>0</v>
      </c>
      <c r="AO455" s="5">
        <f t="shared" si="69"/>
        <v>0</v>
      </c>
    </row>
    <row r="456" spans="1:41" ht="12.75" customHeight="1" x14ac:dyDescent="0.2">
      <c r="A456" s="9">
        <v>2021</v>
      </c>
      <c r="B456" s="9">
        <v>1127924</v>
      </c>
      <c r="C456" s="9" t="s">
        <v>958</v>
      </c>
      <c r="D456" s="9" t="s">
        <v>959</v>
      </c>
      <c r="E456" s="9" t="s">
        <v>1863</v>
      </c>
      <c r="F456" s="9" t="s">
        <v>1864</v>
      </c>
      <c r="G456" s="5">
        <f t="shared" si="35"/>
        <v>1</v>
      </c>
      <c r="H456" s="5">
        <f t="shared" si="36"/>
        <v>0</v>
      </c>
      <c r="I456" s="5">
        <f t="shared" si="37"/>
        <v>1</v>
      </c>
      <c r="J456" s="5">
        <f t="shared" si="38"/>
        <v>0</v>
      </c>
      <c r="K456" s="5">
        <f t="shared" si="39"/>
        <v>0</v>
      </c>
      <c r="L456" s="5">
        <f t="shared" si="40"/>
        <v>1</v>
      </c>
      <c r="M456" s="5">
        <f t="shared" si="41"/>
        <v>1</v>
      </c>
      <c r="N456" s="5">
        <f t="shared" si="42"/>
        <v>1</v>
      </c>
      <c r="O456" s="5">
        <f t="shared" si="43"/>
        <v>9</v>
      </c>
      <c r="P456" s="5">
        <f t="shared" si="44"/>
        <v>1</v>
      </c>
      <c r="Q456" s="5">
        <f t="shared" si="45"/>
        <v>1</v>
      </c>
      <c r="R456" s="5">
        <f t="shared" si="46"/>
        <v>1</v>
      </c>
      <c r="S456" s="5">
        <f t="shared" si="47"/>
        <v>1</v>
      </c>
      <c r="T456" s="5">
        <f t="shared" si="48"/>
        <v>1</v>
      </c>
      <c r="U456" s="5">
        <f t="shared" si="49"/>
        <v>0</v>
      </c>
      <c r="V456" s="5">
        <f t="shared" si="50"/>
        <v>1</v>
      </c>
      <c r="W456" s="5">
        <f t="shared" si="51"/>
        <v>0</v>
      </c>
      <c r="X456" s="5">
        <f t="shared" si="52"/>
        <v>1</v>
      </c>
      <c r="Y456" s="5">
        <f t="shared" si="53"/>
        <v>0</v>
      </c>
      <c r="Z456" s="5">
        <f t="shared" si="54"/>
        <v>0</v>
      </c>
      <c r="AA456" s="5">
        <f t="shared" si="55"/>
        <v>1</v>
      </c>
      <c r="AB456" s="5">
        <f t="shared" si="56"/>
        <v>9</v>
      </c>
      <c r="AC456" s="5">
        <f t="shared" si="57"/>
        <v>1</v>
      </c>
      <c r="AD456" s="5">
        <f t="shared" si="58"/>
        <v>9</v>
      </c>
      <c r="AE456" s="5">
        <f t="shared" si="59"/>
        <v>9</v>
      </c>
      <c r="AF456" s="5">
        <f t="shared" si="60"/>
        <v>0</v>
      </c>
      <c r="AG456" s="5">
        <f t="shared" si="61"/>
        <v>1</v>
      </c>
      <c r="AH456" s="5">
        <f t="shared" si="62"/>
        <v>0</v>
      </c>
      <c r="AI456" s="5">
        <f t="shared" si="63"/>
        <v>1</v>
      </c>
      <c r="AJ456" s="5">
        <f t="shared" si="64"/>
        <v>0</v>
      </c>
      <c r="AK456" s="5">
        <f t="shared" si="65"/>
        <v>0</v>
      </c>
      <c r="AL456" s="5">
        <f t="shared" si="66"/>
        <v>0</v>
      </c>
      <c r="AM456" s="5">
        <f t="shared" si="67"/>
        <v>0</v>
      </c>
      <c r="AN456" s="5">
        <f t="shared" si="68"/>
        <v>0</v>
      </c>
      <c r="AO456" s="5">
        <f t="shared" si="69"/>
        <v>0</v>
      </c>
    </row>
    <row r="457" spans="1:41" ht="12.75" customHeight="1" x14ac:dyDescent="0.2">
      <c r="A457" s="9">
        <v>2021</v>
      </c>
      <c r="B457" s="9">
        <v>1127925</v>
      </c>
      <c r="C457" s="9" t="s">
        <v>958</v>
      </c>
      <c r="D457" s="9" t="s">
        <v>1028</v>
      </c>
      <c r="E457" s="9" t="s">
        <v>1865</v>
      </c>
      <c r="F457" s="9" t="s">
        <v>1866</v>
      </c>
      <c r="G457" s="5">
        <f t="shared" si="35"/>
        <v>0</v>
      </c>
      <c r="H457" s="5">
        <f t="shared" si="36"/>
        <v>0</v>
      </c>
      <c r="I457" s="5">
        <f t="shared" si="37"/>
        <v>0</v>
      </c>
      <c r="J457" s="5">
        <f t="shared" si="38"/>
        <v>1</v>
      </c>
      <c r="K457" s="5">
        <f t="shared" si="39"/>
        <v>0</v>
      </c>
      <c r="L457" s="5">
        <f t="shared" si="40"/>
        <v>1</v>
      </c>
      <c r="M457" s="5">
        <f t="shared" si="41"/>
        <v>1</v>
      </c>
      <c r="N457" s="5">
        <f t="shared" si="42"/>
        <v>0</v>
      </c>
      <c r="O457" s="5">
        <f t="shared" si="43"/>
        <v>9</v>
      </c>
      <c r="P457" s="5">
        <f t="shared" si="44"/>
        <v>0</v>
      </c>
      <c r="Q457" s="5">
        <f t="shared" si="45"/>
        <v>1</v>
      </c>
      <c r="R457" s="5">
        <f t="shared" si="46"/>
        <v>1</v>
      </c>
      <c r="S457" s="5">
        <f t="shared" si="47"/>
        <v>1</v>
      </c>
      <c r="T457" s="5">
        <f t="shared" si="48"/>
        <v>1</v>
      </c>
      <c r="U457" s="5">
        <f t="shared" si="49"/>
        <v>1</v>
      </c>
      <c r="V457" s="5">
        <f t="shared" si="50"/>
        <v>0</v>
      </c>
      <c r="W457" s="5">
        <f t="shared" si="51"/>
        <v>9</v>
      </c>
      <c r="X457" s="5">
        <f t="shared" si="52"/>
        <v>9</v>
      </c>
      <c r="Y457" s="5">
        <f t="shared" si="53"/>
        <v>1</v>
      </c>
      <c r="Z457" s="5">
        <f t="shared" si="54"/>
        <v>0</v>
      </c>
      <c r="AA457" s="5">
        <f t="shared" si="55"/>
        <v>9</v>
      </c>
      <c r="AB457" s="5">
        <f t="shared" si="56"/>
        <v>0</v>
      </c>
      <c r="AC457" s="5">
        <f t="shared" si="57"/>
        <v>1</v>
      </c>
      <c r="AD457" s="5">
        <f t="shared" si="58"/>
        <v>0</v>
      </c>
      <c r="AE457" s="5">
        <f t="shared" si="59"/>
        <v>0</v>
      </c>
      <c r="AF457" s="5">
        <f t="shared" si="60"/>
        <v>1</v>
      </c>
      <c r="AG457" s="5">
        <f t="shared" si="61"/>
        <v>9</v>
      </c>
      <c r="AH457" s="5">
        <f t="shared" si="62"/>
        <v>0</v>
      </c>
      <c r="AI457" s="5">
        <f t="shared" si="63"/>
        <v>1</v>
      </c>
      <c r="AJ457" s="5">
        <f t="shared" si="64"/>
        <v>1</v>
      </c>
      <c r="AK457" s="5">
        <f t="shared" si="65"/>
        <v>0</v>
      </c>
      <c r="AL457" s="5">
        <f t="shared" si="66"/>
        <v>0</v>
      </c>
      <c r="AM457" s="5">
        <f t="shared" si="67"/>
        <v>8</v>
      </c>
      <c r="AN457" s="5">
        <f t="shared" si="68"/>
        <v>1</v>
      </c>
      <c r="AO457" s="5">
        <f t="shared" si="69"/>
        <v>1</v>
      </c>
    </row>
    <row r="458" spans="1:41" ht="12.75" customHeight="1" x14ac:dyDescent="0.2">
      <c r="A458" s="9">
        <v>2021</v>
      </c>
      <c r="B458" s="9">
        <v>1103692</v>
      </c>
      <c r="C458" s="9" t="s">
        <v>958</v>
      </c>
      <c r="D458" s="9" t="s">
        <v>1061</v>
      </c>
      <c r="E458" s="9" t="s">
        <v>1867</v>
      </c>
      <c r="F458" s="9" t="s">
        <v>1868</v>
      </c>
      <c r="G458" s="5">
        <f t="shared" si="35"/>
        <v>1</v>
      </c>
      <c r="H458" s="5">
        <f t="shared" si="36"/>
        <v>0</v>
      </c>
      <c r="I458" s="5">
        <f t="shared" si="37"/>
        <v>1</v>
      </c>
      <c r="J458" s="5">
        <f t="shared" si="38"/>
        <v>1</v>
      </c>
      <c r="K458" s="5">
        <f t="shared" si="39"/>
        <v>0</v>
      </c>
      <c r="L458" s="5">
        <f t="shared" si="40"/>
        <v>0</v>
      </c>
      <c r="M458" s="5">
        <f t="shared" si="41"/>
        <v>1</v>
      </c>
      <c r="N458" s="5">
        <f t="shared" si="42"/>
        <v>0</v>
      </c>
      <c r="O458" s="5">
        <f t="shared" si="43"/>
        <v>0</v>
      </c>
      <c r="P458" s="5">
        <f t="shared" si="44"/>
        <v>0</v>
      </c>
      <c r="Q458" s="5">
        <f t="shared" si="45"/>
        <v>1</v>
      </c>
      <c r="R458" s="5">
        <f t="shared" si="46"/>
        <v>1</v>
      </c>
      <c r="S458" s="5">
        <f t="shared" si="47"/>
        <v>9</v>
      </c>
      <c r="T458" s="5">
        <f t="shared" si="48"/>
        <v>1</v>
      </c>
      <c r="U458" s="5">
        <f t="shared" si="49"/>
        <v>0</v>
      </c>
      <c r="V458" s="5">
        <f t="shared" si="50"/>
        <v>1</v>
      </c>
      <c r="W458" s="5">
        <f t="shared" si="51"/>
        <v>1</v>
      </c>
      <c r="X458" s="5">
        <f t="shared" si="52"/>
        <v>1</v>
      </c>
      <c r="Y458" s="5">
        <f t="shared" si="53"/>
        <v>9</v>
      </c>
      <c r="Z458" s="5">
        <f t="shared" si="54"/>
        <v>0</v>
      </c>
      <c r="AA458" s="5">
        <f t="shared" si="55"/>
        <v>9</v>
      </c>
      <c r="AB458" s="5">
        <f t="shared" si="56"/>
        <v>9</v>
      </c>
      <c r="AC458" s="5">
        <f t="shared" si="57"/>
        <v>9</v>
      </c>
      <c r="AD458" s="5">
        <f t="shared" si="58"/>
        <v>9</v>
      </c>
      <c r="AE458" s="5">
        <f t="shared" si="59"/>
        <v>1</v>
      </c>
      <c r="AF458" s="5">
        <f t="shared" si="60"/>
        <v>9</v>
      </c>
      <c r="AG458" s="5">
        <f t="shared" si="61"/>
        <v>1</v>
      </c>
      <c r="AH458" s="5">
        <f t="shared" si="62"/>
        <v>0</v>
      </c>
      <c r="AI458" s="5">
        <f t="shared" si="63"/>
        <v>1</v>
      </c>
      <c r="AJ458" s="5">
        <f t="shared" si="64"/>
        <v>0</v>
      </c>
      <c r="AK458" s="5">
        <f t="shared" si="65"/>
        <v>0</v>
      </c>
      <c r="AL458" s="5">
        <f t="shared" si="66"/>
        <v>0</v>
      </c>
      <c r="AM458" s="5">
        <f t="shared" si="67"/>
        <v>1</v>
      </c>
      <c r="AN458" s="5">
        <f t="shared" si="68"/>
        <v>1</v>
      </c>
      <c r="AO458" s="5">
        <f t="shared" si="69"/>
        <v>1</v>
      </c>
    </row>
    <row r="459" spans="1:41" ht="12.75" customHeight="1" x14ac:dyDescent="0.2">
      <c r="A459" s="9">
        <v>2021</v>
      </c>
      <c r="B459" s="9">
        <v>1308687</v>
      </c>
      <c r="C459" s="9" t="s">
        <v>958</v>
      </c>
      <c r="D459" s="9" t="s">
        <v>977</v>
      </c>
      <c r="E459" s="9" t="s">
        <v>1869</v>
      </c>
      <c r="F459" s="9" t="s">
        <v>1870</v>
      </c>
      <c r="G459" s="5">
        <f t="shared" si="35"/>
        <v>0</v>
      </c>
      <c r="H459" s="5">
        <f t="shared" si="36"/>
        <v>0</v>
      </c>
      <c r="I459" s="5">
        <f t="shared" si="37"/>
        <v>1</v>
      </c>
      <c r="J459" s="5">
        <f t="shared" si="38"/>
        <v>0</v>
      </c>
      <c r="K459" s="5">
        <f t="shared" si="39"/>
        <v>0</v>
      </c>
      <c r="L459" s="5">
        <f t="shared" si="40"/>
        <v>1</v>
      </c>
      <c r="M459" s="5">
        <f t="shared" si="41"/>
        <v>1</v>
      </c>
      <c r="N459" s="5">
        <f t="shared" si="42"/>
        <v>0</v>
      </c>
      <c r="O459" s="5">
        <f t="shared" si="43"/>
        <v>9</v>
      </c>
      <c r="P459" s="5">
        <f t="shared" si="44"/>
        <v>1</v>
      </c>
      <c r="Q459" s="5">
        <f t="shared" si="45"/>
        <v>1</v>
      </c>
      <c r="R459" s="5">
        <f t="shared" si="46"/>
        <v>9</v>
      </c>
      <c r="S459" s="5">
        <f t="shared" si="47"/>
        <v>1</v>
      </c>
      <c r="T459" s="5">
        <f t="shared" si="48"/>
        <v>0</v>
      </c>
      <c r="U459" s="5">
        <f t="shared" si="49"/>
        <v>1</v>
      </c>
      <c r="V459" s="5">
        <f t="shared" si="50"/>
        <v>9</v>
      </c>
      <c r="W459" s="5">
        <f t="shared" si="51"/>
        <v>9</v>
      </c>
      <c r="X459" s="5">
        <f t="shared" si="52"/>
        <v>1</v>
      </c>
      <c r="Y459" s="5">
        <f t="shared" si="53"/>
        <v>1</v>
      </c>
      <c r="Z459" s="5">
        <f t="shared" si="54"/>
        <v>0</v>
      </c>
      <c r="AA459" s="5">
        <f t="shared" si="55"/>
        <v>0</v>
      </c>
      <c r="AB459" s="5">
        <f t="shared" si="56"/>
        <v>9</v>
      </c>
      <c r="AC459" s="5">
        <f t="shared" si="57"/>
        <v>0</v>
      </c>
      <c r="AD459" s="5">
        <f t="shared" si="58"/>
        <v>9</v>
      </c>
      <c r="AE459" s="5">
        <f t="shared" si="59"/>
        <v>0</v>
      </c>
      <c r="AF459" s="5">
        <f t="shared" si="60"/>
        <v>0</v>
      </c>
      <c r="AG459" s="5">
        <f t="shared" si="61"/>
        <v>0</v>
      </c>
      <c r="AH459" s="5">
        <f t="shared" si="62"/>
        <v>1</v>
      </c>
      <c r="AI459" s="5">
        <f t="shared" si="63"/>
        <v>9</v>
      </c>
      <c r="AJ459" s="5">
        <f t="shared" si="64"/>
        <v>0</v>
      </c>
      <c r="AK459" s="5">
        <f t="shared" si="65"/>
        <v>0</v>
      </c>
      <c r="AL459" s="5">
        <f t="shared" si="66"/>
        <v>1</v>
      </c>
      <c r="AM459" s="5">
        <f t="shared" si="67"/>
        <v>1</v>
      </c>
      <c r="AN459" s="5">
        <f t="shared" si="68"/>
        <v>1</v>
      </c>
      <c r="AO459" s="5">
        <f t="shared" si="69"/>
        <v>1</v>
      </c>
    </row>
    <row r="460" spans="1:41" ht="12.75" customHeight="1" x14ac:dyDescent="0.2">
      <c r="A460" s="9">
        <v>2021</v>
      </c>
      <c r="B460" s="9">
        <v>1319230</v>
      </c>
      <c r="C460" s="9" t="s">
        <v>958</v>
      </c>
      <c r="D460" s="9" t="s">
        <v>980</v>
      </c>
      <c r="E460" s="9" t="s">
        <v>1871</v>
      </c>
      <c r="F460" s="9" t="s">
        <v>1872</v>
      </c>
      <c r="G460" s="5">
        <f t="shared" si="35"/>
        <v>1</v>
      </c>
      <c r="H460" s="5">
        <f t="shared" si="36"/>
        <v>0</v>
      </c>
      <c r="I460" s="5">
        <f t="shared" si="37"/>
        <v>0</v>
      </c>
      <c r="J460" s="5">
        <f t="shared" si="38"/>
        <v>1</v>
      </c>
      <c r="K460" s="5">
        <f t="shared" si="39"/>
        <v>1</v>
      </c>
      <c r="L460" s="5">
        <f t="shared" si="40"/>
        <v>1</v>
      </c>
      <c r="M460" s="5">
        <f t="shared" si="41"/>
        <v>0</v>
      </c>
      <c r="N460" s="5">
        <f t="shared" si="42"/>
        <v>0</v>
      </c>
      <c r="O460" s="5">
        <f t="shared" si="43"/>
        <v>1</v>
      </c>
      <c r="P460" s="5">
        <f t="shared" si="44"/>
        <v>1</v>
      </c>
      <c r="Q460" s="5">
        <f t="shared" si="45"/>
        <v>9</v>
      </c>
      <c r="R460" s="5">
        <f t="shared" si="46"/>
        <v>9</v>
      </c>
      <c r="S460" s="5">
        <f t="shared" si="47"/>
        <v>1</v>
      </c>
      <c r="T460" s="5">
        <f t="shared" si="48"/>
        <v>1</v>
      </c>
      <c r="U460" s="5">
        <f t="shared" si="49"/>
        <v>0</v>
      </c>
      <c r="V460" s="5">
        <f t="shared" si="50"/>
        <v>0</v>
      </c>
      <c r="W460" s="5">
        <f t="shared" si="51"/>
        <v>0</v>
      </c>
      <c r="X460" s="5">
        <f t="shared" si="52"/>
        <v>9</v>
      </c>
      <c r="Y460" s="5">
        <f t="shared" si="53"/>
        <v>0</v>
      </c>
      <c r="Z460" s="5">
        <f t="shared" si="54"/>
        <v>1</v>
      </c>
      <c r="AA460" s="5">
        <f t="shared" si="55"/>
        <v>1</v>
      </c>
      <c r="AB460" s="5">
        <f t="shared" si="56"/>
        <v>0</v>
      </c>
      <c r="AC460" s="5">
        <f t="shared" si="57"/>
        <v>0</v>
      </c>
      <c r="AD460" s="5">
        <f t="shared" si="58"/>
        <v>0</v>
      </c>
      <c r="AE460" s="5">
        <f t="shared" si="59"/>
        <v>0</v>
      </c>
      <c r="AF460" s="5">
        <f t="shared" si="60"/>
        <v>0</v>
      </c>
      <c r="AG460" s="5">
        <f t="shared" si="61"/>
        <v>9</v>
      </c>
      <c r="AH460" s="5">
        <f t="shared" si="62"/>
        <v>1</v>
      </c>
      <c r="AI460" s="5">
        <f t="shared" si="63"/>
        <v>1</v>
      </c>
      <c r="AJ460" s="5">
        <f t="shared" si="64"/>
        <v>1</v>
      </c>
      <c r="AK460" s="5">
        <f t="shared" si="65"/>
        <v>0</v>
      </c>
      <c r="AL460" s="5">
        <f t="shared" si="66"/>
        <v>1</v>
      </c>
      <c r="AM460" s="5">
        <f t="shared" si="67"/>
        <v>1</v>
      </c>
      <c r="AN460" s="5">
        <f t="shared" si="68"/>
        <v>1</v>
      </c>
      <c r="AO460" s="5">
        <f t="shared" si="69"/>
        <v>0</v>
      </c>
    </row>
    <row r="461" spans="1:41" ht="12.75" customHeight="1" x14ac:dyDescent="0.2">
      <c r="A461" s="9">
        <v>2021</v>
      </c>
      <c r="B461" s="9">
        <v>1103692</v>
      </c>
      <c r="C461" s="9" t="s">
        <v>958</v>
      </c>
      <c r="D461" s="9" t="s">
        <v>1061</v>
      </c>
      <c r="E461" s="9" t="s">
        <v>1873</v>
      </c>
      <c r="F461" s="9" t="s">
        <v>1874</v>
      </c>
      <c r="G461" s="5">
        <f t="shared" si="35"/>
        <v>0</v>
      </c>
      <c r="H461" s="5">
        <f t="shared" si="36"/>
        <v>0</v>
      </c>
      <c r="I461" s="5">
        <f t="shared" si="37"/>
        <v>1</v>
      </c>
      <c r="J461" s="5">
        <f t="shared" si="38"/>
        <v>1</v>
      </c>
      <c r="K461" s="5">
        <f t="shared" si="39"/>
        <v>0</v>
      </c>
      <c r="L461" s="5">
        <f t="shared" si="40"/>
        <v>1</v>
      </c>
      <c r="M461" s="5">
        <f t="shared" si="41"/>
        <v>1</v>
      </c>
      <c r="N461" s="5">
        <f t="shared" si="42"/>
        <v>0</v>
      </c>
      <c r="O461" s="5">
        <f t="shared" si="43"/>
        <v>1</v>
      </c>
      <c r="P461" s="5">
        <f t="shared" si="44"/>
        <v>0</v>
      </c>
      <c r="Q461" s="5">
        <f t="shared" si="45"/>
        <v>1</v>
      </c>
      <c r="R461" s="5">
        <f t="shared" si="46"/>
        <v>1</v>
      </c>
      <c r="S461" s="5">
        <f t="shared" si="47"/>
        <v>9</v>
      </c>
      <c r="T461" s="5">
        <f t="shared" si="48"/>
        <v>0</v>
      </c>
      <c r="U461" s="5">
        <f t="shared" si="49"/>
        <v>0</v>
      </c>
      <c r="V461" s="5">
        <f t="shared" si="50"/>
        <v>1</v>
      </c>
      <c r="W461" s="5">
        <f t="shared" si="51"/>
        <v>1</v>
      </c>
      <c r="X461" s="5">
        <f t="shared" si="52"/>
        <v>1</v>
      </c>
      <c r="Y461" s="5">
        <f t="shared" si="53"/>
        <v>9</v>
      </c>
      <c r="Z461" s="5">
        <f t="shared" si="54"/>
        <v>0</v>
      </c>
      <c r="AA461" s="5">
        <f t="shared" si="55"/>
        <v>9</v>
      </c>
      <c r="AB461" s="5">
        <f t="shared" si="56"/>
        <v>9</v>
      </c>
      <c r="AC461" s="5">
        <f t="shared" si="57"/>
        <v>9</v>
      </c>
      <c r="AD461" s="5">
        <f t="shared" si="58"/>
        <v>9</v>
      </c>
      <c r="AE461" s="5">
        <f t="shared" si="59"/>
        <v>0</v>
      </c>
      <c r="AF461" s="5">
        <f t="shared" si="60"/>
        <v>9</v>
      </c>
      <c r="AG461" s="5">
        <f t="shared" si="61"/>
        <v>1</v>
      </c>
      <c r="AH461" s="5">
        <f t="shared" si="62"/>
        <v>0</v>
      </c>
      <c r="AI461" s="5">
        <f t="shared" si="63"/>
        <v>1</v>
      </c>
      <c r="AJ461" s="5">
        <f t="shared" si="64"/>
        <v>1</v>
      </c>
      <c r="AK461" s="5">
        <f t="shared" si="65"/>
        <v>0</v>
      </c>
      <c r="AL461" s="5">
        <f t="shared" si="66"/>
        <v>1</v>
      </c>
      <c r="AM461" s="5">
        <f t="shared" si="67"/>
        <v>1</v>
      </c>
      <c r="AN461" s="5">
        <f t="shared" si="68"/>
        <v>0</v>
      </c>
      <c r="AO461" s="5">
        <f t="shared" si="69"/>
        <v>0</v>
      </c>
    </row>
    <row r="462" spans="1:41" ht="12.75" customHeight="1" x14ac:dyDescent="0.2">
      <c r="A462" s="9">
        <v>2021</v>
      </c>
      <c r="B462" s="9">
        <v>108730</v>
      </c>
      <c r="C462" s="9" t="s">
        <v>958</v>
      </c>
      <c r="D462" s="9" t="s">
        <v>991</v>
      </c>
      <c r="E462" s="9" t="s">
        <v>1875</v>
      </c>
      <c r="F462" s="9" t="s">
        <v>1876</v>
      </c>
      <c r="G462" s="5">
        <f t="shared" si="35"/>
        <v>0</v>
      </c>
      <c r="H462" s="5">
        <f t="shared" si="36"/>
        <v>1</v>
      </c>
      <c r="I462" s="5">
        <f t="shared" si="37"/>
        <v>0</v>
      </c>
      <c r="J462" s="5">
        <f t="shared" si="38"/>
        <v>0</v>
      </c>
      <c r="K462" s="5">
        <f t="shared" si="39"/>
        <v>1</v>
      </c>
      <c r="L462" s="5">
        <f t="shared" si="40"/>
        <v>0</v>
      </c>
      <c r="M462" s="5">
        <f t="shared" si="41"/>
        <v>1</v>
      </c>
      <c r="N462" s="5">
        <f t="shared" si="42"/>
        <v>0</v>
      </c>
      <c r="O462" s="5">
        <f t="shared" si="43"/>
        <v>9</v>
      </c>
      <c r="P462" s="5">
        <f t="shared" si="44"/>
        <v>0</v>
      </c>
      <c r="Q462" s="5">
        <f t="shared" si="45"/>
        <v>1</v>
      </c>
      <c r="R462" s="5">
        <f t="shared" si="46"/>
        <v>0</v>
      </c>
      <c r="S462" s="5">
        <f t="shared" si="47"/>
        <v>9</v>
      </c>
      <c r="T462" s="5">
        <f t="shared" si="48"/>
        <v>0</v>
      </c>
      <c r="U462" s="5">
        <f t="shared" si="49"/>
        <v>0</v>
      </c>
      <c r="V462" s="5">
        <f t="shared" si="50"/>
        <v>0</v>
      </c>
      <c r="W462" s="5">
        <f t="shared" si="51"/>
        <v>1</v>
      </c>
      <c r="X462" s="5">
        <f t="shared" si="52"/>
        <v>1</v>
      </c>
      <c r="Y462" s="5">
        <f t="shared" si="53"/>
        <v>0</v>
      </c>
      <c r="Z462" s="5">
        <f t="shared" si="54"/>
        <v>0</v>
      </c>
      <c r="AA462" s="5">
        <f t="shared" si="55"/>
        <v>1</v>
      </c>
      <c r="AB462" s="5">
        <f t="shared" si="56"/>
        <v>1</v>
      </c>
      <c r="AC462" s="5">
        <f t="shared" si="57"/>
        <v>1</v>
      </c>
      <c r="AD462" s="5">
        <f t="shared" si="58"/>
        <v>1</v>
      </c>
      <c r="AE462" s="5">
        <f t="shared" si="59"/>
        <v>1</v>
      </c>
      <c r="AF462" s="5">
        <f t="shared" si="60"/>
        <v>1</v>
      </c>
      <c r="AG462" s="5">
        <f t="shared" si="61"/>
        <v>0</v>
      </c>
      <c r="AH462" s="5" t="str">
        <f t="shared" si="62"/>
        <v>B</v>
      </c>
      <c r="AI462" s="5">
        <f t="shared" si="63"/>
        <v>1</v>
      </c>
      <c r="AJ462" s="5">
        <f t="shared" si="64"/>
        <v>9</v>
      </c>
      <c r="AK462" s="5">
        <f t="shared" si="65"/>
        <v>0</v>
      </c>
      <c r="AL462" s="5">
        <f t="shared" si="66"/>
        <v>1</v>
      </c>
      <c r="AM462" s="5">
        <f t="shared" si="67"/>
        <v>1</v>
      </c>
      <c r="AN462" s="5">
        <f t="shared" si="68"/>
        <v>0</v>
      </c>
      <c r="AO462" s="5">
        <f t="shared" si="69"/>
        <v>1</v>
      </c>
    </row>
    <row r="463" spans="1:41" ht="12.75" customHeight="1" x14ac:dyDescent="0.2">
      <c r="A463" s="9">
        <v>2021</v>
      </c>
      <c r="B463" s="9">
        <v>1308687</v>
      </c>
      <c r="C463" s="9" t="s">
        <v>958</v>
      </c>
      <c r="D463" s="9" t="s">
        <v>977</v>
      </c>
      <c r="E463" s="9" t="s">
        <v>1877</v>
      </c>
      <c r="F463" s="9" t="s">
        <v>1878</v>
      </c>
      <c r="G463" s="5">
        <f t="shared" si="35"/>
        <v>1</v>
      </c>
      <c r="H463" s="5">
        <f t="shared" si="36"/>
        <v>0</v>
      </c>
      <c r="I463" s="5">
        <f t="shared" si="37"/>
        <v>1</v>
      </c>
      <c r="J463" s="5">
        <f t="shared" si="38"/>
        <v>0</v>
      </c>
      <c r="K463" s="5">
        <f t="shared" si="39"/>
        <v>0</v>
      </c>
      <c r="L463" s="5">
        <f t="shared" si="40"/>
        <v>1</v>
      </c>
      <c r="M463" s="5">
        <f t="shared" si="41"/>
        <v>1</v>
      </c>
      <c r="N463" s="5">
        <f t="shared" si="42"/>
        <v>0</v>
      </c>
      <c r="O463" s="5">
        <f t="shared" si="43"/>
        <v>9</v>
      </c>
      <c r="P463" s="5">
        <f t="shared" si="44"/>
        <v>0</v>
      </c>
      <c r="Q463" s="5">
        <f t="shared" si="45"/>
        <v>0</v>
      </c>
      <c r="R463" s="5">
        <f t="shared" si="46"/>
        <v>9</v>
      </c>
      <c r="S463" s="5">
        <f t="shared" si="47"/>
        <v>1</v>
      </c>
      <c r="T463" s="5">
        <f t="shared" si="48"/>
        <v>0</v>
      </c>
      <c r="U463" s="5">
        <f t="shared" si="49"/>
        <v>1</v>
      </c>
      <c r="V463" s="5">
        <f t="shared" si="50"/>
        <v>9</v>
      </c>
      <c r="W463" s="5">
        <f t="shared" si="51"/>
        <v>9</v>
      </c>
      <c r="X463" s="5">
        <f t="shared" si="52"/>
        <v>1</v>
      </c>
      <c r="Y463" s="5">
        <f t="shared" si="53"/>
        <v>1</v>
      </c>
      <c r="Z463" s="5">
        <f t="shared" si="54"/>
        <v>1</v>
      </c>
      <c r="AA463" s="5">
        <f t="shared" si="55"/>
        <v>0</v>
      </c>
      <c r="AB463" s="5">
        <f t="shared" si="56"/>
        <v>9</v>
      </c>
      <c r="AC463" s="5">
        <f t="shared" si="57"/>
        <v>1</v>
      </c>
      <c r="AD463" s="5">
        <f t="shared" si="58"/>
        <v>9</v>
      </c>
      <c r="AE463" s="5">
        <f t="shared" si="59"/>
        <v>1</v>
      </c>
      <c r="AF463" s="5">
        <f t="shared" si="60"/>
        <v>0</v>
      </c>
      <c r="AG463" s="5">
        <f t="shared" si="61"/>
        <v>0</v>
      </c>
      <c r="AH463" s="5">
        <f t="shared" si="62"/>
        <v>1</v>
      </c>
      <c r="AI463" s="5">
        <f t="shared" si="63"/>
        <v>9</v>
      </c>
      <c r="AJ463" s="5">
        <f t="shared" si="64"/>
        <v>1</v>
      </c>
      <c r="AK463" s="5">
        <f t="shared" si="65"/>
        <v>0</v>
      </c>
      <c r="AL463" s="5">
        <f t="shared" si="66"/>
        <v>0</v>
      </c>
      <c r="AM463" s="5">
        <f t="shared" si="67"/>
        <v>0</v>
      </c>
      <c r="AN463" s="5">
        <f t="shared" si="68"/>
        <v>1</v>
      </c>
      <c r="AO463" s="5">
        <f t="shared" si="69"/>
        <v>0</v>
      </c>
    </row>
    <row r="464" spans="1:41" ht="12.75" customHeight="1" x14ac:dyDescent="0.2">
      <c r="A464" s="9">
        <v>2021</v>
      </c>
      <c r="B464" s="9">
        <v>123336</v>
      </c>
      <c r="C464" s="9" t="s">
        <v>958</v>
      </c>
      <c r="D464" s="9" t="s">
        <v>962</v>
      </c>
      <c r="E464" s="9" t="s">
        <v>1879</v>
      </c>
      <c r="F464" s="9" t="s">
        <v>1880</v>
      </c>
      <c r="G464" s="5">
        <f t="shared" si="35"/>
        <v>0</v>
      </c>
      <c r="H464" s="5">
        <f t="shared" si="36"/>
        <v>0</v>
      </c>
      <c r="I464" s="5">
        <f t="shared" si="37"/>
        <v>1</v>
      </c>
      <c r="J464" s="5">
        <f t="shared" si="38"/>
        <v>1</v>
      </c>
      <c r="K464" s="5">
        <f t="shared" si="39"/>
        <v>1</v>
      </c>
      <c r="L464" s="5">
        <f t="shared" si="40"/>
        <v>0</v>
      </c>
      <c r="M464" s="5">
        <f t="shared" si="41"/>
        <v>1</v>
      </c>
      <c r="N464" s="5">
        <f t="shared" si="42"/>
        <v>0</v>
      </c>
      <c r="O464" s="5">
        <f t="shared" si="43"/>
        <v>1</v>
      </c>
      <c r="P464" s="5">
        <f t="shared" si="44"/>
        <v>0</v>
      </c>
      <c r="Q464" s="5">
        <f t="shared" si="45"/>
        <v>0</v>
      </c>
      <c r="R464" s="5">
        <f t="shared" si="46"/>
        <v>9</v>
      </c>
      <c r="S464" s="5">
        <f t="shared" si="47"/>
        <v>0</v>
      </c>
      <c r="T464" s="5">
        <f t="shared" si="48"/>
        <v>1</v>
      </c>
      <c r="U464" s="5">
        <f t="shared" si="49"/>
        <v>0</v>
      </c>
      <c r="V464" s="5">
        <f t="shared" si="50"/>
        <v>0</v>
      </c>
      <c r="W464" s="5">
        <f t="shared" si="51"/>
        <v>9</v>
      </c>
      <c r="X464" s="5">
        <f t="shared" si="52"/>
        <v>1</v>
      </c>
      <c r="Y464" s="5">
        <f t="shared" si="53"/>
        <v>0</v>
      </c>
      <c r="Z464" s="5">
        <f t="shared" si="54"/>
        <v>0</v>
      </c>
      <c r="AA464" s="5">
        <f t="shared" si="55"/>
        <v>9</v>
      </c>
      <c r="AB464" s="5">
        <f t="shared" si="56"/>
        <v>1</v>
      </c>
      <c r="AC464" s="5">
        <f t="shared" si="57"/>
        <v>1</v>
      </c>
      <c r="AD464" s="5">
        <f t="shared" si="58"/>
        <v>0</v>
      </c>
      <c r="AE464" s="5">
        <f t="shared" si="59"/>
        <v>9</v>
      </c>
      <c r="AF464" s="5">
        <f t="shared" si="60"/>
        <v>9</v>
      </c>
      <c r="AG464" s="5">
        <f t="shared" si="61"/>
        <v>0</v>
      </c>
      <c r="AH464" s="5">
        <f t="shared" si="62"/>
        <v>1</v>
      </c>
      <c r="AI464" s="5">
        <f t="shared" si="63"/>
        <v>1</v>
      </c>
      <c r="AJ464" s="5">
        <f t="shared" si="64"/>
        <v>0</v>
      </c>
      <c r="AK464" s="5">
        <f t="shared" si="65"/>
        <v>1</v>
      </c>
      <c r="AL464" s="5">
        <f t="shared" si="66"/>
        <v>1</v>
      </c>
      <c r="AM464" s="5">
        <f t="shared" si="67"/>
        <v>1</v>
      </c>
      <c r="AN464" s="5">
        <f t="shared" si="68"/>
        <v>1</v>
      </c>
      <c r="AO464" s="5">
        <f t="shared" si="69"/>
        <v>1</v>
      </c>
    </row>
    <row r="465" spans="1:41" ht="12.75" customHeight="1" x14ac:dyDescent="0.2">
      <c r="A465" s="9">
        <v>2021</v>
      </c>
      <c r="B465" s="9">
        <v>1179970</v>
      </c>
      <c r="C465" s="9" t="s">
        <v>958</v>
      </c>
      <c r="D465" s="9" t="s">
        <v>963</v>
      </c>
      <c r="E465" s="9" t="s">
        <v>1881</v>
      </c>
      <c r="F465" s="9" t="s">
        <v>1882</v>
      </c>
      <c r="G465" s="5">
        <f t="shared" si="35"/>
        <v>0</v>
      </c>
      <c r="H465" s="5">
        <f t="shared" si="36"/>
        <v>0</v>
      </c>
      <c r="I465" s="5">
        <f t="shared" si="37"/>
        <v>0</v>
      </c>
      <c r="J465" s="5">
        <f t="shared" si="38"/>
        <v>1</v>
      </c>
      <c r="K465" s="5">
        <f t="shared" si="39"/>
        <v>1</v>
      </c>
      <c r="L465" s="5">
        <f t="shared" si="40"/>
        <v>1</v>
      </c>
      <c r="M465" s="5">
        <f t="shared" si="41"/>
        <v>1</v>
      </c>
      <c r="N465" s="5">
        <f t="shared" si="42"/>
        <v>0</v>
      </c>
      <c r="O465" s="5">
        <f t="shared" si="43"/>
        <v>1</v>
      </c>
      <c r="P465" s="5">
        <f t="shared" si="44"/>
        <v>0</v>
      </c>
      <c r="Q465" s="5">
        <f t="shared" si="45"/>
        <v>0</v>
      </c>
      <c r="R465" s="5">
        <f t="shared" si="46"/>
        <v>1</v>
      </c>
      <c r="S465" s="5">
        <f t="shared" si="47"/>
        <v>1</v>
      </c>
      <c r="T465" s="5">
        <f t="shared" si="48"/>
        <v>0</v>
      </c>
      <c r="U465" s="5">
        <f t="shared" si="49"/>
        <v>0</v>
      </c>
      <c r="V465" s="5">
        <f t="shared" si="50"/>
        <v>0</v>
      </c>
      <c r="W465" s="5">
        <f t="shared" si="51"/>
        <v>1</v>
      </c>
      <c r="X465" s="5">
        <f t="shared" si="52"/>
        <v>0</v>
      </c>
      <c r="Y465" s="5">
        <f t="shared" si="53"/>
        <v>9</v>
      </c>
      <c r="Z465" s="5">
        <f t="shared" si="54"/>
        <v>1</v>
      </c>
      <c r="AA465" s="5">
        <f t="shared" si="55"/>
        <v>1</v>
      </c>
      <c r="AB465" s="5">
        <f t="shared" si="56"/>
        <v>9</v>
      </c>
      <c r="AC465" s="5">
        <f t="shared" si="57"/>
        <v>1</v>
      </c>
      <c r="AD465" s="5">
        <f t="shared" si="58"/>
        <v>1</v>
      </c>
      <c r="AE465" s="5">
        <f t="shared" si="59"/>
        <v>0</v>
      </c>
      <c r="AF465" s="5">
        <f t="shared" si="60"/>
        <v>0</v>
      </c>
      <c r="AG465" s="5">
        <f t="shared" si="61"/>
        <v>1</v>
      </c>
      <c r="AH465" s="5">
        <f t="shared" si="62"/>
        <v>0</v>
      </c>
      <c r="AI465" s="5">
        <f t="shared" si="63"/>
        <v>1</v>
      </c>
      <c r="AJ465" s="5">
        <f t="shared" si="64"/>
        <v>0</v>
      </c>
      <c r="AK465" s="5">
        <f t="shared" si="65"/>
        <v>1</v>
      </c>
      <c r="AL465" s="5">
        <f t="shared" si="66"/>
        <v>1</v>
      </c>
      <c r="AM465" s="5">
        <f t="shared" si="67"/>
        <v>1</v>
      </c>
      <c r="AN465" s="5">
        <f t="shared" si="68"/>
        <v>0</v>
      </c>
      <c r="AO465" s="5">
        <f t="shared" si="69"/>
        <v>1</v>
      </c>
    </row>
    <row r="466" spans="1:41" ht="12.75" customHeight="1" x14ac:dyDescent="0.2">
      <c r="A466" s="9">
        <v>2021</v>
      </c>
      <c r="B466" s="9">
        <v>122845</v>
      </c>
      <c r="C466" s="9" t="s">
        <v>958</v>
      </c>
      <c r="D466" s="9" t="s">
        <v>1028</v>
      </c>
      <c r="E466" s="9" t="s">
        <v>1883</v>
      </c>
      <c r="F466" s="9" t="s">
        <v>1884</v>
      </c>
      <c r="G466" s="5">
        <f t="shared" si="35"/>
        <v>0</v>
      </c>
      <c r="H466" s="5">
        <f t="shared" si="36"/>
        <v>0</v>
      </c>
      <c r="I466" s="5">
        <f t="shared" si="37"/>
        <v>1</v>
      </c>
      <c r="J466" s="5">
        <f t="shared" si="38"/>
        <v>1</v>
      </c>
      <c r="K466" s="5">
        <f t="shared" si="39"/>
        <v>0</v>
      </c>
      <c r="L466" s="5">
        <f t="shared" si="40"/>
        <v>1</v>
      </c>
      <c r="M466" s="5">
        <f t="shared" si="41"/>
        <v>1</v>
      </c>
      <c r="N466" s="5">
        <f t="shared" si="42"/>
        <v>0</v>
      </c>
      <c r="O466" s="5">
        <f t="shared" si="43"/>
        <v>9</v>
      </c>
      <c r="P466" s="5">
        <f t="shared" si="44"/>
        <v>1</v>
      </c>
      <c r="Q466" s="5">
        <f t="shared" si="45"/>
        <v>0</v>
      </c>
      <c r="R466" s="5">
        <f t="shared" si="46"/>
        <v>1</v>
      </c>
      <c r="S466" s="5">
        <f t="shared" si="47"/>
        <v>0</v>
      </c>
      <c r="T466" s="5">
        <f t="shared" si="48"/>
        <v>0</v>
      </c>
      <c r="U466" s="5">
        <f t="shared" si="49"/>
        <v>1</v>
      </c>
      <c r="V466" s="5">
        <f t="shared" si="50"/>
        <v>0</v>
      </c>
      <c r="W466" s="5">
        <f t="shared" si="51"/>
        <v>9</v>
      </c>
      <c r="X466" s="5">
        <f t="shared" si="52"/>
        <v>9</v>
      </c>
      <c r="Y466" s="5">
        <f t="shared" si="53"/>
        <v>0</v>
      </c>
      <c r="Z466" s="5">
        <f t="shared" si="54"/>
        <v>1</v>
      </c>
      <c r="AA466" s="5">
        <f t="shared" si="55"/>
        <v>9</v>
      </c>
      <c r="AB466" s="5">
        <f t="shared" si="56"/>
        <v>0</v>
      </c>
      <c r="AC466" s="5">
        <f t="shared" si="57"/>
        <v>1</v>
      </c>
      <c r="AD466" s="5">
        <f t="shared" si="58"/>
        <v>0</v>
      </c>
      <c r="AE466" s="5">
        <f t="shared" si="59"/>
        <v>1</v>
      </c>
      <c r="AF466" s="5">
        <f t="shared" si="60"/>
        <v>0</v>
      </c>
      <c r="AG466" s="5">
        <f t="shared" si="61"/>
        <v>9</v>
      </c>
      <c r="AH466" s="5">
        <f t="shared" si="62"/>
        <v>1</v>
      </c>
      <c r="AI466" s="5">
        <f t="shared" si="63"/>
        <v>0</v>
      </c>
      <c r="AJ466" s="5">
        <f t="shared" si="64"/>
        <v>1</v>
      </c>
      <c r="AK466" s="5">
        <f t="shared" si="65"/>
        <v>1</v>
      </c>
      <c r="AL466" s="5">
        <f t="shared" si="66"/>
        <v>0</v>
      </c>
      <c r="AM466" s="5">
        <f t="shared" si="67"/>
        <v>8</v>
      </c>
      <c r="AN466" s="5">
        <f t="shared" si="68"/>
        <v>1</v>
      </c>
      <c r="AO466" s="5">
        <f t="shared" si="69"/>
        <v>1</v>
      </c>
    </row>
    <row r="467" spans="1:41" ht="12.75" customHeight="1" x14ac:dyDescent="0.2">
      <c r="A467" s="9">
        <v>2021</v>
      </c>
      <c r="B467" s="9">
        <v>1308687</v>
      </c>
      <c r="C467" s="9" t="s">
        <v>958</v>
      </c>
      <c r="D467" s="9" t="s">
        <v>977</v>
      </c>
      <c r="E467" s="9" t="s">
        <v>1885</v>
      </c>
      <c r="F467" s="9" t="s">
        <v>1886</v>
      </c>
      <c r="G467" s="5">
        <f t="shared" si="35"/>
        <v>1</v>
      </c>
      <c r="H467" s="5">
        <f t="shared" si="36"/>
        <v>1</v>
      </c>
      <c r="I467" s="5">
        <f t="shared" si="37"/>
        <v>0</v>
      </c>
      <c r="J467" s="5">
        <f t="shared" si="38"/>
        <v>0</v>
      </c>
      <c r="K467" s="5">
        <f t="shared" si="39"/>
        <v>0</v>
      </c>
      <c r="L467" s="5">
        <f t="shared" si="40"/>
        <v>0</v>
      </c>
      <c r="M467" s="5">
        <f t="shared" si="41"/>
        <v>1</v>
      </c>
      <c r="N467" s="5">
        <f t="shared" si="42"/>
        <v>0</v>
      </c>
      <c r="O467" s="5">
        <f t="shared" si="43"/>
        <v>9</v>
      </c>
      <c r="P467" s="5">
        <f t="shared" si="44"/>
        <v>1</v>
      </c>
      <c r="Q467" s="5">
        <f t="shared" si="45"/>
        <v>0</v>
      </c>
      <c r="R467" s="5">
        <f t="shared" si="46"/>
        <v>9</v>
      </c>
      <c r="S467" s="5">
        <f t="shared" si="47"/>
        <v>0</v>
      </c>
      <c r="T467" s="5">
        <f t="shared" si="48"/>
        <v>0</v>
      </c>
      <c r="U467" s="5">
        <f t="shared" si="49"/>
        <v>1</v>
      </c>
      <c r="V467" s="5">
        <f t="shared" si="50"/>
        <v>9</v>
      </c>
      <c r="W467" s="5">
        <f t="shared" si="51"/>
        <v>9</v>
      </c>
      <c r="X467" s="5">
        <f t="shared" si="52"/>
        <v>1</v>
      </c>
      <c r="Y467" s="5">
        <f t="shared" si="53"/>
        <v>0</v>
      </c>
      <c r="Z467" s="5">
        <f t="shared" si="54"/>
        <v>1</v>
      </c>
      <c r="AA467" s="5">
        <f t="shared" si="55"/>
        <v>1</v>
      </c>
      <c r="AB467" s="5">
        <f t="shared" si="56"/>
        <v>9</v>
      </c>
      <c r="AC467" s="5">
        <f t="shared" si="57"/>
        <v>1</v>
      </c>
      <c r="AD467" s="5">
        <f t="shared" si="58"/>
        <v>9</v>
      </c>
      <c r="AE467" s="5">
        <f t="shared" si="59"/>
        <v>1</v>
      </c>
      <c r="AF467" s="5">
        <f t="shared" si="60"/>
        <v>1</v>
      </c>
      <c r="AG467" s="5">
        <f t="shared" si="61"/>
        <v>1</v>
      </c>
      <c r="AH467" s="5">
        <f t="shared" si="62"/>
        <v>1</v>
      </c>
      <c r="AI467" s="5">
        <f t="shared" si="63"/>
        <v>9</v>
      </c>
      <c r="AJ467" s="5">
        <f t="shared" si="64"/>
        <v>0</v>
      </c>
      <c r="AK467" s="5">
        <f t="shared" si="65"/>
        <v>0</v>
      </c>
      <c r="AL467" s="5">
        <f t="shared" si="66"/>
        <v>0</v>
      </c>
      <c r="AM467" s="5">
        <f t="shared" si="67"/>
        <v>1</v>
      </c>
      <c r="AN467" s="5">
        <f t="shared" si="68"/>
        <v>0</v>
      </c>
      <c r="AO467" s="5">
        <f t="shared" si="69"/>
        <v>0</v>
      </c>
    </row>
    <row r="468" spans="1:41" ht="12.75" customHeight="1" x14ac:dyDescent="0.2">
      <c r="A468" s="9">
        <v>2021</v>
      </c>
      <c r="B468" s="9">
        <v>1308687</v>
      </c>
      <c r="C468" s="9" t="s">
        <v>958</v>
      </c>
      <c r="D468" s="9" t="s">
        <v>977</v>
      </c>
      <c r="E468" s="9" t="s">
        <v>1887</v>
      </c>
      <c r="F468" s="9" t="s">
        <v>1888</v>
      </c>
      <c r="G468" s="5">
        <f t="shared" si="35"/>
        <v>1</v>
      </c>
      <c r="H468" s="5">
        <f t="shared" si="36"/>
        <v>0</v>
      </c>
      <c r="I468" s="5">
        <f t="shared" si="37"/>
        <v>1</v>
      </c>
      <c r="J468" s="5">
        <f t="shared" si="38"/>
        <v>0</v>
      </c>
      <c r="K468" s="5">
        <f t="shared" si="39"/>
        <v>1</v>
      </c>
      <c r="L468" s="5">
        <f t="shared" si="40"/>
        <v>1</v>
      </c>
      <c r="M468" s="5">
        <f t="shared" si="41"/>
        <v>1</v>
      </c>
      <c r="N468" s="5">
        <f t="shared" si="42"/>
        <v>0</v>
      </c>
      <c r="O468" s="5">
        <f t="shared" si="43"/>
        <v>9</v>
      </c>
      <c r="P468" s="5">
        <f t="shared" si="44"/>
        <v>0</v>
      </c>
      <c r="Q468" s="5">
        <f t="shared" si="45"/>
        <v>1</v>
      </c>
      <c r="R468" s="5">
        <f t="shared" si="46"/>
        <v>9</v>
      </c>
      <c r="S468" s="5">
        <f t="shared" si="47"/>
        <v>0</v>
      </c>
      <c r="T468" s="5">
        <f t="shared" si="48"/>
        <v>0</v>
      </c>
      <c r="U468" s="5">
        <f t="shared" si="49"/>
        <v>1</v>
      </c>
      <c r="V468" s="5">
        <f t="shared" si="50"/>
        <v>9</v>
      </c>
      <c r="W468" s="5">
        <f t="shared" si="51"/>
        <v>9</v>
      </c>
      <c r="X468" s="5">
        <f t="shared" si="52"/>
        <v>0</v>
      </c>
      <c r="Y468" s="5">
        <f t="shared" si="53"/>
        <v>0</v>
      </c>
      <c r="Z468" s="5">
        <f t="shared" si="54"/>
        <v>1</v>
      </c>
      <c r="AA468" s="5">
        <f t="shared" si="55"/>
        <v>1</v>
      </c>
      <c r="AB468" s="5">
        <f t="shared" si="56"/>
        <v>9</v>
      </c>
      <c r="AC468" s="5">
        <f t="shared" si="57"/>
        <v>0</v>
      </c>
      <c r="AD468" s="5">
        <f t="shared" si="58"/>
        <v>9</v>
      </c>
      <c r="AE468" s="5">
        <f t="shared" si="59"/>
        <v>0</v>
      </c>
      <c r="AF468" s="5">
        <f t="shared" si="60"/>
        <v>0</v>
      </c>
      <c r="AG468" s="5">
        <f t="shared" si="61"/>
        <v>1</v>
      </c>
      <c r="AH468" s="5">
        <f t="shared" si="62"/>
        <v>1</v>
      </c>
      <c r="AI468" s="5">
        <f t="shared" si="63"/>
        <v>9</v>
      </c>
      <c r="AJ468" s="5">
        <f t="shared" si="64"/>
        <v>1</v>
      </c>
      <c r="AK468" s="5">
        <f t="shared" si="65"/>
        <v>1</v>
      </c>
      <c r="AL468" s="5">
        <f t="shared" si="66"/>
        <v>1</v>
      </c>
      <c r="AM468" s="5">
        <f t="shared" si="67"/>
        <v>0</v>
      </c>
      <c r="AN468" s="5">
        <f t="shared" si="68"/>
        <v>1</v>
      </c>
      <c r="AO468" s="5">
        <f t="shared" si="69"/>
        <v>1</v>
      </c>
    </row>
    <row r="469" spans="1:41" ht="12.75" customHeight="1" x14ac:dyDescent="0.2">
      <c r="A469" s="9">
        <v>2021</v>
      </c>
      <c r="B469" s="9">
        <v>1127924</v>
      </c>
      <c r="C469" s="9" t="s">
        <v>958</v>
      </c>
      <c r="D469" s="9" t="s">
        <v>959</v>
      </c>
      <c r="E469" s="9" t="s">
        <v>1889</v>
      </c>
      <c r="F469" s="9" t="s">
        <v>1890</v>
      </c>
      <c r="G469" s="5">
        <f t="shared" si="35"/>
        <v>1</v>
      </c>
      <c r="H469" s="5">
        <f t="shared" si="36"/>
        <v>1</v>
      </c>
      <c r="I469" s="5">
        <f t="shared" si="37"/>
        <v>1</v>
      </c>
      <c r="J469" s="5">
        <f t="shared" si="38"/>
        <v>0</v>
      </c>
      <c r="K469" s="5">
        <f t="shared" si="39"/>
        <v>1</v>
      </c>
      <c r="L469" s="5">
        <f t="shared" si="40"/>
        <v>1</v>
      </c>
      <c r="M469" s="5">
        <f t="shared" si="41"/>
        <v>1</v>
      </c>
      <c r="N469" s="5">
        <f t="shared" si="42"/>
        <v>0</v>
      </c>
      <c r="O469" s="5">
        <f t="shared" si="43"/>
        <v>9</v>
      </c>
      <c r="P469" s="5">
        <f t="shared" si="44"/>
        <v>0</v>
      </c>
      <c r="Q469" s="5">
        <f t="shared" si="45"/>
        <v>0</v>
      </c>
      <c r="R469" s="5">
        <f t="shared" si="46"/>
        <v>1</v>
      </c>
      <c r="S469" s="5">
        <f t="shared" si="47"/>
        <v>0</v>
      </c>
      <c r="T469" s="5">
        <f t="shared" si="48"/>
        <v>1</v>
      </c>
      <c r="U469" s="5">
        <f t="shared" si="49"/>
        <v>1</v>
      </c>
      <c r="V469" s="5">
        <f t="shared" si="50"/>
        <v>1</v>
      </c>
      <c r="W469" s="5">
        <f t="shared" si="51"/>
        <v>1</v>
      </c>
      <c r="X469" s="5">
        <f t="shared" si="52"/>
        <v>1</v>
      </c>
      <c r="Y469" s="5">
        <f t="shared" si="53"/>
        <v>1</v>
      </c>
      <c r="Z469" s="5">
        <f t="shared" si="54"/>
        <v>0</v>
      </c>
      <c r="AA469" s="5">
        <f t="shared" si="55"/>
        <v>1</v>
      </c>
      <c r="AB469" s="5">
        <f t="shared" si="56"/>
        <v>9</v>
      </c>
      <c r="AC469" s="5">
        <f t="shared" si="57"/>
        <v>1</v>
      </c>
      <c r="AD469" s="5">
        <f t="shared" si="58"/>
        <v>9</v>
      </c>
      <c r="AE469" s="5">
        <f t="shared" si="59"/>
        <v>9</v>
      </c>
      <c r="AF469" s="5">
        <f t="shared" si="60"/>
        <v>0</v>
      </c>
      <c r="AG469" s="5">
        <f t="shared" si="61"/>
        <v>1</v>
      </c>
      <c r="AH469" s="5">
        <f t="shared" si="62"/>
        <v>0</v>
      </c>
      <c r="AI469" s="5">
        <f t="shared" si="63"/>
        <v>0</v>
      </c>
      <c r="AJ469" s="5">
        <f t="shared" si="64"/>
        <v>0</v>
      </c>
      <c r="AK469" s="5">
        <f t="shared" si="65"/>
        <v>0</v>
      </c>
      <c r="AL469" s="5">
        <f t="shared" si="66"/>
        <v>1</v>
      </c>
      <c r="AM469" s="5">
        <f t="shared" si="67"/>
        <v>0</v>
      </c>
      <c r="AN469" s="5">
        <f t="shared" si="68"/>
        <v>0</v>
      </c>
      <c r="AO469" s="5">
        <f t="shared" si="69"/>
        <v>1</v>
      </c>
    </row>
    <row r="470" spans="1:41" ht="12.75" customHeight="1" x14ac:dyDescent="0.2">
      <c r="A470" s="9">
        <v>2021</v>
      </c>
      <c r="B470" s="9">
        <v>1179970</v>
      </c>
      <c r="C470" s="9" t="s">
        <v>958</v>
      </c>
      <c r="D470" s="9" t="s">
        <v>963</v>
      </c>
      <c r="E470" s="9" t="s">
        <v>1891</v>
      </c>
      <c r="F470" s="9" t="s">
        <v>1892</v>
      </c>
      <c r="G470" s="5">
        <f t="shared" si="35"/>
        <v>1</v>
      </c>
      <c r="H470" s="5">
        <f t="shared" si="36"/>
        <v>0</v>
      </c>
      <c r="I470" s="5">
        <f t="shared" si="37"/>
        <v>1</v>
      </c>
      <c r="J470" s="5">
        <f t="shared" si="38"/>
        <v>0</v>
      </c>
      <c r="K470" s="5">
        <f t="shared" si="39"/>
        <v>1</v>
      </c>
      <c r="L470" s="5">
        <f t="shared" si="40"/>
        <v>1</v>
      </c>
      <c r="M470" s="5">
        <f t="shared" si="41"/>
        <v>1</v>
      </c>
      <c r="N470" s="5">
        <f t="shared" si="42"/>
        <v>1</v>
      </c>
      <c r="O470" s="5">
        <f t="shared" si="43"/>
        <v>1</v>
      </c>
      <c r="P470" s="5">
        <f t="shared" si="44"/>
        <v>1</v>
      </c>
      <c r="Q470" s="5">
        <f t="shared" si="45"/>
        <v>0</v>
      </c>
      <c r="R470" s="5">
        <f t="shared" si="46"/>
        <v>1</v>
      </c>
      <c r="S470" s="5">
        <f t="shared" si="47"/>
        <v>1</v>
      </c>
      <c r="T470" s="5">
        <f t="shared" si="48"/>
        <v>0</v>
      </c>
      <c r="U470" s="5">
        <f t="shared" si="49"/>
        <v>0</v>
      </c>
      <c r="V470" s="5">
        <f t="shared" si="50"/>
        <v>1</v>
      </c>
      <c r="W470" s="5">
        <f t="shared" si="51"/>
        <v>1</v>
      </c>
      <c r="X470" s="5">
        <f t="shared" si="52"/>
        <v>0</v>
      </c>
      <c r="Y470" s="5">
        <f t="shared" si="53"/>
        <v>9</v>
      </c>
      <c r="Z470" s="5">
        <f t="shared" si="54"/>
        <v>1</v>
      </c>
      <c r="AA470" s="5">
        <f t="shared" si="55"/>
        <v>0</v>
      </c>
      <c r="AB470" s="5">
        <f t="shared" si="56"/>
        <v>9</v>
      </c>
      <c r="AC470" s="5">
        <f t="shared" si="57"/>
        <v>0</v>
      </c>
      <c r="AD470" s="5">
        <f t="shared" si="58"/>
        <v>1</v>
      </c>
      <c r="AE470" s="5">
        <f t="shared" si="59"/>
        <v>0</v>
      </c>
      <c r="AF470" s="5">
        <f t="shared" si="60"/>
        <v>1</v>
      </c>
      <c r="AG470" s="5">
        <f t="shared" si="61"/>
        <v>1</v>
      </c>
      <c r="AH470" s="5">
        <f t="shared" si="62"/>
        <v>1</v>
      </c>
      <c r="AI470" s="5">
        <f t="shared" si="63"/>
        <v>1</v>
      </c>
      <c r="AJ470" s="5">
        <f t="shared" si="64"/>
        <v>0</v>
      </c>
      <c r="AK470" s="5">
        <f t="shared" si="65"/>
        <v>0</v>
      </c>
      <c r="AL470" s="5">
        <f t="shared" si="66"/>
        <v>0</v>
      </c>
      <c r="AM470" s="5">
        <f t="shared" si="67"/>
        <v>1</v>
      </c>
      <c r="AN470" s="5">
        <f t="shared" si="68"/>
        <v>0</v>
      </c>
      <c r="AO470" s="5">
        <f t="shared" si="69"/>
        <v>1</v>
      </c>
    </row>
    <row r="471" spans="1:41" ht="12.75" customHeight="1" x14ac:dyDescent="0.2">
      <c r="A471" s="9">
        <v>2021</v>
      </c>
      <c r="B471" s="9">
        <v>1127926</v>
      </c>
      <c r="C471" s="9" t="s">
        <v>958</v>
      </c>
      <c r="D471" s="9" t="s">
        <v>963</v>
      </c>
      <c r="E471" s="9" t="s">
        <v>1893</v>
      </c>
      <c r="F471" s="9" t="s">
        <v>1894</v>
      </c>
      <c r="G471" s="5">
        <f t="shared" si="35"/>
        <v>1</v>
      </c>
      <c r="H471" s="5">
        <f t="shared" si="36"/>
        <v>0</v>
      </c>
      <c r="I471" s="5">
        <f t="shared" si="37"/>
        <v>1</v>
      </c>
      <c r="J471" s="5">
        <f t="shared" si="38"/>
        <v>1</v>
      </c>
      <c r="K471" s="5">
        <f t="shared" si="39"/>
        <v>0</v>
      </c>
      <c r="L471" s="5">
        <f t="shared" si="40"/>
        <v>0</v>
      </c>
      <c r="M471" s="5">
        <f t="shared" si="41"/>
        <v>0</v>
      </c>
      <c r="N471" s="5">
        <f t="shared" si="42"/>
        <v>0</v>
      </c>
      <c r="O471" s="5">
        <f t="shared" si="43"/>
        <v>1</v>
      </c>
      <c r="P471" s="5">
        <f t="shared" si="44"/>
        <v>0</v>
      </c>
      <c r="Q471" s="5">
        <f t="shared" si="45"/>
        <v>0</v>
      </c>
      <c r="R471" s="5">
        <f t="shared" si="46"/>
        <v>1</v>
      </c>
      <c r="S471" s="5">
        <f t="shared" si="47"/>
        <v>1</v>
      </c>
      <c r="T471" s="5">
        <f t="shared" si="48"/>
        <v>1</v>
      </c>
      <c r="U471" s="5">
        <f t="shared" si="49"/>
        <v>0</v>
      </c>
      <c r="V471" s="5">
        <f t="shared" si="50"/>
        <v>0</v>
      </c>
      <c r="W471" s="5">
        <f t="shared" si="51"/>
        <v>1</v>
      </c>
      <c r="X471" s="5">
        <f t="shared" si="52"/>
        <v>1</v>
      </c>
      <c r="Y471" s="5">
        <f t="shared" si="53"/>
        <v>9</v>
      </c>
      <c r="Z471" s="5">
        <f t="shared" si="54"/>
        <v>0</v>
      </c>
      <c r="AA471" s="5">
        <f t="shared" si="55"/>
        <v>0</v>
      </c>
      <c r="AB471" s="5">
        <f t="shared" si="56"/>
        <v>9</v>
      </c>
      <c r="AC471" s="5">
        <f t="shared" si="57"/>
        <v>1</v>
      </c>
      <c r="AD471" s="5">
        <f t="shared" si="58"/>
        <v>1</v>
      </c>
      <c r="AE471" s="5">
        <f t="shared" si="59"/>
        <v>0</v>
      </c>
      <c r="AF471" s="5">
        <f t="shared" si="60"/>
        <v>0</v>
      </c>
      <c r="AG471" s="5">
        <f t="shared" si="61"/>
        <v>1</v>
      </c>
      <c r="AH471" s="5">
        <f t="shared" si="62"/>
        <v>0</v>
      </c>
      <c r="AI471" s="5">
        <f t="shared" si="63"/>
        <v>1</v>
      </c>
      <c r="AJ471" s="5">
        <f t="shared" si="64"/>
        <v>0</v>
      </c>
      <c r="AK471" s="5">
        <f t="shared" si="65"/>
        <v>1</v>
      </c>
      <c r="AL471" s="5">
        <f t="shared" si="66"/>
        <v>1</v>
      </c>
      <c r="AM471" s="5">
        <f t="shared" si="67"/>
        <v>1</v>
      </c>
      <c r="AN471" s="5">
        <f t="shared" si="68"/>
        <v>0</v>
      </c>
      <c r="AO471" s="5">
        <f t="shared" si="69"/>
        <v>1</v>
      </c>
    </row>
    <row r="472" spans="1:41" ht="12.75" customHeight="1" x14ac:dyDescent="0.2">
      <c r="A472" s="9">
        <v>2021</v>
      </c>
      <c r="B472" s="9">
        <v>1127927</v>
      </c>
      <c r="C472" s="9" t="s">
        <v>958</v>
      </c>
      <c r="D472" s="9" t="s">
        <v>1003</v>
      </c>
      <c r="E472" s="9" t="s">
        <v>1895</v>
      </c>
      <c r="F472" s="9" t="s">
        <v>1896</v>
      </c>
      <c r="G472" s="5">
        <f t="shared" si="35"/>
        <v>1</v>
      </c>
      <c r="H472" s="5">
        <f t="shared" si="36"/>
        <v>0</v>
      </c>
      <c r="I472" s="5">
        <f t="shared" si="37"/>
        <v>1</v>
      </c>
      <c r="J472" s="5">
        <f t="shared" si="38"/>
        <v>0</v>
      </c>
      <c r="K472" s="5">
        <f t="shared" si="39"/>
        <v>1</v>
      </c>
      <c r="L472" s="5">
        <f t="shared" si="40"/>
        <v>0</v>
      </c>
      <c r="M472" s="5">
        <f t="shared" si="41"/>
        <v>1</v>
      </c>
      <c r="N472" s="5">
        <f t="shared" si="42"/>
        <v>0</v>
      </c>
      <c r="O472" s="5">
        <f t="shared" si="43"/>
        <v>9</v>
      </c>
      <c r="P472" s="5">
        <f t="shared" si="44"/>
        <v>9</v>
      </c>
      <c r="Q472" s="5">
        <f t="shared" si="45"/>
        <v>0</v>
      </c>
      <c r="R472" s="5">
        <f t="shared" si="46"/>
        <v>1</v>
      </c>
      <c r="S472" s="5">
        <f t="shared" si="47"/>
        <v>9</v>
      </c>
      <c r="T472" s="5">
        <f t="shared" si="48"/>
        <v>9</v>
      </c>
      <c r="U472" s="5">
        <f t="shared" si="49"/>
        <v>0</v>
      </c>
      <c r="V472" s="5">
        <f t="shared" si="50"/>
        <v>9</v>
      </c>
      <c r="W472" s="5">
        <f t="shared" si="51"/>
        <v>1</v>
      </c>
      <c r="X472" s="5">
        <f t="shared" si="52"/>
        <v>9</v>
      </c>
      <c r="Y472" s="5">
        <f t="shared" si="53"/>
        <v>1</v>
      </c>
      <c r="Z472" s="5">
        <f t="shared" si="54"/>
        <v>0</v>
      </c>
      <c r="AA472" s="5">
        <f t="shared" si="55"/>
        <v>9</v>
      </c>
      <c r="AB472" s="5">
        <f t="shared" si="56"/>
        <v>0</v>
      </c>
      <c r="AC472" s="5">
        <f t="shared" si="57"/>
        <v>0</v>
      </c>
      <c r="AD472" s="5">
        <f t="shared" si="58"/>
        <v>0</v>
      </c>
      <c r="AE472" s="5">
        <f t="shared" si="59"/>
        <v>0</v>
      </c>
      <c r="AF472" s="5">
        <f t="shared" si="60"/>
        <v>1</v>
      </c>
      <c r="AG472" s="5">
        <f t="shared" si="61"/>
        <v>0</v>
      </c>
      <c r="AH472" s="5">
        <f t="shared" si="62"/>
        <v>1</v>
      </c>
      <c r="AI472" s="5">
        <f t="shared" si="63"/>
        <v>0</v>
      </c>
      <c r="AJ472" s="5">
        <f t="shared" si="64"/>
        <v>1</v>
      </c>
      <c r="AK472" s="5">
        <f t="shared" si="65"/>
        <v>1</v>
      </c>
      <c r="AL472" s="5">
        <f t="shared" si="66"/>
        <v>0</v>
      </c>
      <c r="AM472" s="5">
        <f t="shared" si="67"/>
        <v>1</v>
      </c>
      <c r="AN472" s="5">
        <f t="shared" si="68"/>
        <v>1</v>
      </c>
      <c r="AO472" s="5">
        <f t="shared" si="69"/>
        <v>1</v>
      </c>
    </row>
    <row r="473" spans="1:41" ht="12.75" customHeight="1" x14ac:dyDescent="0.2">
      <c r="A473" s="9">
        <v>2021</v>
      </c>
      <c r="B473" s="9">
        <v>123336</v>
      </c>
      <c r="C473" s="9" t="s">
        <v>958</v>
      </c>
      <c r="D473" s="9" t="s">
        <v>962</v>
      </c>
      <c r="E473" s="9" t="s">
        <v>1897</v>
      </c>
      <c r="F473" s="9" t="s">
        <v>1898</v>
      </c>
      <c r="G473" s="5">
        <f t="shared" si="35"/>
        <v>1</v>
      </c>
      <c r="H473" s="5">
        <f t="shared" si="36"/>
        <v>0</v>
      </c>
      <c r="I473" s="5">
        <f t="shared" si="37"/>
        <v>1</v>
      </c>
      <c r="J473" s="5">
        <f t="shared" si="38"/>
        <v>0</v>
      </c>
      <c r="K473" s="5">
        <f t="shared" si="39"/>
        <v>1</v>
      </c>
      <c r="L473" s="5">
        <f t="shared" si="40"/>
        <v>1</v>
      </c>
      <c r="M473" s="5">
        <f t="shared" si="41"/>
        <v>1</v>
      </c>
      <c r="N473" s="5">
        <f t="shared" si="42"/>
        <v>0</v>
      </c>
      <c r="O473" s="5">
        <f t="shared" si="43"/>
        <v>0</v>
      </c>
      <c r="P473" s="5">
        <f t="shared" si="44"/>
        <v>0</v>
      </c>
      <c r="Q473" s="5">
        <f t="shared" si="45"/>
        <v>1</v>
      </c>
      <c r="R473" s="5">
        <f t="shared" si="46"/>
        <v>9</v>
      </c>
      <c r="S473" s="5">
        <f t="shared" si="47"/>
        <v>0</v>
      </c>
      <c r="T473" s="5">
        <f t="shared" si="48"/>
        <v>0</v>
      </c>
      <c r="U473" s="5">
        <f t="shared" si="49"/>
        <v>1</v>
      </c>
      <c r="V473" s="5">
        <f t="shared" si="50"/>
        <v>1</v>
      </c>
      <c r="W473" s="5">
        <f t="shared" si="51"/>
        <v>9</v>
      </c>
      <c r="X473" s="5">
        <f t="shared" si="52"/>
        <v>0</v>
      </c>
      <c r="Y473" s="5">
        <f t="shared" si="53"/>
        <v>0</v>
      </c>
      <c r="Z473" s="5">
        <f t="shared" si="54"/>
        <v>1</v>
      </c>
      <c r="AA473" s="5">
        <f t="shared" si="55"/>
        <v>9</v>
      </c>
      <c r="AB473" s="5">
        <f t="shared" si="56"/>
        <v>1</v>
      </c>
      <c r="AC473" s="5">
        <f t="shared" si="57"/>
        <v>0</v>
      </c>
      <c r="AD473" s="5">
        <f t="shared" si="58"/>
        <v>0</v>
      </c>
      <c r="AE473" s="5">
        <f t="shared" si="59"/>
        <v>9</v>
      </c>
      <c r="AF473" s="5">
        <f t="shared" si="60"/>
        <v>9</v>
      </c>
      <c r="AG473" s="5">
        <f t="shared" si="61"/>
        <v>1</v>
      </c>
      <c r="AH473" s="5">
        <f t="shared" si="62"/>
        <v>0</v>
      </c>
      <c r="AI473" s="5">
        <f t="shared" si="63"/>
        <v>0</v>
      </c>
      <c r="AJ473" s="5">
        <f t="shared" si="64"/>
        <v>0</v>
      </c>
      <c r="AK473" s="5">
        <f t="shared" si="65"/>
        <v>1</v>
      </c>
      <c r="AL473" s="5">
        <f t="shared" si="66"/>
        <v>1</v>
      </c>
      <c r="AM473" s="5">
        <f t="shared" si="67"/>
        <v>1</v>
      </c>
      <c r="AN473" s="5">
        <f t="shared" si="68"/>
        <v>1</v>
      </c>
      <c r="AO473" s="5">
        <f t="shared" si="69"/>
        <v>1</v>
      </c>
    </row>
    <row r="474" spans="1:41" ht="12.75" customHeight="1" x14ac:dyDescent="0.2">
      <c r="A474" s="9">
        <v>2021</v>
      </c>
      <c r="B474" s="9">
        <v>122845</v>
      </c>
      <c r="C474" s="9" t="s">
        <v>958</v>
      </c>
      <c r="D474" s="9" t="s">
        <v>1028</v>
      </c>
      <c r="E474" s="9" t="s">
        <v>1899</v>
      </c>
      <c r="F474" s="9" t="s">
        <v>1900</v>
      </c>
      <c r="G474" s="5">
        <f t="shared" si="35"/>
        <v>0</v>
      </c>
      <c r="H474" s="5">
        <f t="shared" si="36"/>
        <v>1</v>
      </c>
      <c r="I474" s="5">
        <f t="shared" si="37"/>
        <v>1</v>
      </c>
      <c r="J474" s="5">
        <f t="shared" si="38"/>
        <v>0</v>
      </c>
      <c r="K474" s="5">
        <f t="shared" si="39"/>
        <v>1</v>
      </c>
      <c r="L474" s="5">
        <f t="shared" si="40"/>
        <v>1</v>
      </c>
      <c r="M474" s="5">
        <f t="shared" si="41"/>
        <v>1</v>
      </c>
      <c r="N474" s="5">
        <f t="shared" si="42"/>
        <v>0</v>
      </c>
      <c r="O474" s="5">
        <f t="shared" si="43"/>
        <v>9</v>
      </c>
      <c r="P474" s="5">
        <f t="shared" si="44"/>
        <v>0</v>
      </c>
      <c r="Q474" s="5">
        <f t="shared" si="45"/>
        <v>1</v>
      </c>
      <c r="R474" s="5">
        <f t="shared" si="46"/>
        <v>0</v>
      </c>
      <c r="S474" s="5">
        <f t="shared" si="47"/>
        <v>0</v>
      </c>
      <c r="T474" s="5">
        <f t="shared" si="48"/>
        <v>1</v>
      </c>
      <c r="U474" s="5">
        <f t="shared" si="49"/>
        <v>1</v>
      </c>
      <c r="V474" s="5">
        <f t="shared" si="50"/>
        <v>0</v>
      </c>
      <c r="W474" s="5">
        <f t="shared" si="51"/>
        <v>9</v>
      </c>
      <c r="X474" s="5">
        <f t="shared" si="52"/>
        <v>9</v>
      </c>
      <c r="Y474" s="5">
        <f t="shared" si="53"/>
        <v>1</v>
      </c>
      <c r="Z474" s="5">
        <f t="shared" si="54"/>
        <v>0</v>
      </c>
      <c r="AA474" s="5">
        <f t="shared" si="55"/>
        <v>9</v>
      </c>
      <c r="AB474" s="5">
        <f t="shared" si="56"/>
        <v>0</v>
      </c>
      <c r="AC474" s="5">
        <f t="shared" si="57"/>
        <v>1</v>
      </c>
      <c r="AD474" s="5">
        <f t="shared" si="58"/>
        <v>1</v>
      </c>
      <c r="AE474" s="5">
        <f t="shared" si="59"/>
        <v>1</v>
      </c>
      <c r="AF474" s="5">
        <f t="shared" si="60"/>
        <v>1</v>
      </c>
      <c r="AG474" s="5">
        <f t="shared" si="61"/>
        <v>9</v>
      </c>
      <c r="AH474" s="5">
        <f t="shared" si="62"/>
        <v>1</v>
      </c>
      <c r="AI474" s="5">
        <f t="shared" si="63"/>
        <v>0</v>
      </c>
      <c r="AJ474" s="5">
        <f t="shared" si="64"/>
        <v>0</v>
      </c>
      <c r="AK474" s="5">
        <f t="shared" si="65"/>
        <v>0</v>
      </c>
      <c r="AL474" s="5">
        <f t="shared" si="66"/>
        <v>0</v>
      </c>
      <c r="AM474" s="5">
        <f t="shared" si="67"/>
        <v>8</v>
      </c>
      <c r="AN474" s="5">
        <f t="shared" si="68"/>
        <v>1</v>
      </c>
      <c r="AO474" s="5">
        <f t="shared" si="69"/>
        <v>1</v>
      </c>
    </row>
    <row r="475" spans="1:41" ht="12.75" customHeight="1" x14ac:dyDescent="0.2">
      <c r="A475" s="9">
        <v>2021</v>
      </c>
      <c r="B475" s="9">
        <v>122845</v>
      </c>
      <c r="C475" s="9" t="s">
        <v>958</v>
      </c>
      <c r="D475" s="9" t="s">
        <v>1028</v>
      </c>
      <c r="E475" s="9" t="s">
        <v>1901</v>
      </c>
      <c r="F475" s="9" t="s">
        <v>1902</v>
      </c>
      <c r="G475" s="5">
        <f t="shared" si="35"/>
        <v>0</v>
      </c>
      <c r="H475" s="5">
        <f t="shared" si="36"/>
        <v>0</v>
      </c>
      <c r="I475" s="5">
        <f t="shared" si="37"/>
        <v>1</v>
      </c>
      <c r="J475" s="5">
        <f t="shared" si="38"/>
        <v>1</v>
      </c>
      <c r="K475" s="5">
        <f t="shared" si="39"/>
        <v>1</v>
      </c>
      <c r="L475" s="5">
        <f t="shared" si="40"/>
        <v>1</v>
      </c>
      <c r="M475" s="5">
        <f t="shared" si="41"/>
        <v>1</v>
      </c>
      <c r="N475" s="5">
        <f t="shared" si="42"/>
        <v>0</v>
      </c>
      <c r="O475" s="5">
        <f t="shared" si="43"/>
        <v>9</v>
      </c>
      <c r="P475" s="5">
        <f t="shared" si="44"/>
        <v>0</v>
      </c>
      <c r="Q475" s="5">
        <f t="shared" si="45"/>
        <v>0</v>
      </c>
      <c r="R475" s="5">
        <f t="shared" si="46"/>
        <v>1</v>
      </c>
      <c r="S475" s="5">
        <f t="shared" si="47"/>
        <v>0</v>
      </c>
      <c r="T475" s="5">
        <f t="shared" si="48"/>
        <v>1</v>
      </c>
      <c r="U475" s="5">
        <f t="shared" si="49"/>
        <v>1</v>
      </c>
      <c r="V475" s="5">
        <f t="shared" si="50"/>
        <v>0</v>
      </c>
      <c r="W475" s="5">
        <f t="shared" si="51"/>
        <v>9</v>
      </c>
      <c r="X475" s="5">
        <f t="shared" si="52"/>
        <v>9</v>
      </c>
      <c r="Y475" s="5">
        <f t="shared" si="53"/>
        <v>1</v>
      </c>
      <c r="Z475" s="5">
        <f t="shared" si="54"/>
        <v>0</v>
      </c>
      <c r="AA475" s="5">
        <f t="shared" si="55"/>
        <v>9</v>
      </c>
      <c r="AB475" s="5">
        <f t="shared" si="56"/>
        <v>0</v>
      </c>
      <c r="AC475" s="5">
        <f t="shared" si="57"/>
        <v>1</v>
      </c>
      <c r="AD475" s="5">
        <f t="shared" si="58"/>
        <v>1</v>
      </c>
      <c r="AE475" s="5">
        <f t="shared" si="59"/>
        <v>1</v>
      </c>
      <c r="AF475" s="5">
        <f t="shared" si="60"/>
        <v>0</v>
      </c>
      <c r="AG475" s="5">
        <f t="shared" si="61"/>
        <v>9</v>
      </c>
      <c r="AH475" s="5">
        <f t="shared" si="62"/>
        <v>0</v>
      </c>
      <c r="AI475" s="5">
        <f t="shared" si="63"/>
        <v>1</v>
      </c>
      <c r="AJ475" s="5">
        <f t="shared" si="64"/>
        <v>0</v>
      </c>
      <c r="AK475" s="5">
        <f t="shared" si="65"/>
        <v>1</v>
      </c>
      <c r="AL475" s="5">
        <f t="shared" si="66"/>
        <v>0</v>
      </c>
      <c r="AM475" s="5">
        <f t="shared" si="67"/>
        <v>8</v>
      </c>
      <c r="AN475" s="5">
        <f t="shared" si="68"/>
        <v>1</v>
      </c>
      <c r="AO475" s="5">
        <f t="shared" si="69"/>
        <v>0</v>
      </c>
    </row>
    <row r="476" spans="1:41" ht="12.75" customHeight="1" x14ac:dyDescent="0.2">
      <c r="A476" s="9">
        <v>2021</v>
      </c>
      <c r="B476" s="9">
        <v>123336</v>
      </c>
      <c r="C476" s="9" t="s">
        <v>958</v>
      </c>
      <c r="D476" s="9" t="s">
        <v>962</v>
      </c>
      <c r="E476" s="9" t="s">
        <v>1897</v>
      </c>
      <c r="F476" s="9" t="s">
        <v>1903</v>
      </c>
      <c r="G476" s="5">
        <f t="shared" si="35"/>
        <v>1</v>
      </c>
      <c r="H476" s="5">
        <f t="shared" si="36"/>
        <v>0</v>
      </c>
      <c r="I476" s="5">
        <f t="shared" si="37"/>
        <v>1</v>
      </c>
      <c r="J476" s="5">
        <f t="shared" si="38"/>
        <v>0</v>
      </c>
      <c r="K476" s="5">
        <f t="shared" si="39"/>
        <v>1</v>
      </c>
      <c r="L476" s="5">
        <f t="shared" si="40"/>
        <v>1</v>
      </c>
      <c r="M476" s="5">
        <f t="shared" si="41"/>
        <v>1</v>
      </c>
      <c r="N476" s="5">
        <f t="shared" si="42"/>
        <v>0</v>
      </c>
      <c r="O476" s="5">
        <f t="shared" si="43"/>
        <v>1</v>
      </c>
      <c r="P476" s="5">
        <f t="shared" si="44"/>
        <v>0</v>
      </c>
      <c r="Q476" s="5">
        <f t="shared" si="45"/>
        <v>0</v>
      </c>
      <c r="R476" s="5">
        <f t="shared" si="46"/>
        <v>9</v>
      </c>
      <c r="S476" s="5">
        <f t="shared" si="47"/>
        <v>1</v>
      </c>
      <c r="T476" s="5">
        <f t="shared" si="48"/>
        <v>1</v>
      </c>
      <c r="U476" s="5">
        <f t="shared" si="49"/>
        <v>0</v>
      </c>
      <c r="V476" s="5">
        <f t="shared" si="50"/>
        <v>1</v>
      </c>
      <c r="W476" s="5">
        <f t="shared" si="51"/>
        <v>9</v>
      </c>
      <c r="X476" s="5">
        <f t="shared" si="52"/>
        <v>0</v>
      </c>
      <c r="Y476" s="5">
        <f t="shared" si="53"/>
        <v>1</v>
      </c>
      <c r="Z476" s="5">
        <f t="shared" si="54"/>
        <v>0</v>
      </c>
      <c r="AA476" s="5">
        <f t="shared" si="55"/>
        <v>9</v>
      </c>
      <c r="AB476" s="5">
        <f t="shared" si="56"/>
        <v>0</v>
      </c>
      <c r="AC476" s="5">
        <f t="shared" si="57"/>
        <v>0</v>
      </c>
      <c r="AD476" s="5">
        <f t="shared" si="58"/>
        <v>0</v>
      </c>
      <c r="AE476" s="5">
        <f t="shared" si="59"/>
        <v>9</v>
      </c>
      <c r="AF476" s="5">
        <f t="shared" si="60"/>
        <v>9</v>
      </c>
      <c r="AG476" s="5">
        <f t="shared" si="61"/>
        <v>1</v>
      </c>
      <c r="AH476" s="5">
        <f t="shared" si="62"/>
        <v>1</v>
      </c>
      <c r="AI476" s="5">
        <f t="shared" si="63"/>
        <v>0</v>
      </c>
      <c r="AJ476" s="5">
        <f t="shared" si="64"/>
        <v>0</v>
      </c>
      <c r="AK476" s="5">
        <f t="shared" si="65"/>
        <v>1</v>
      </c>
      <c r="AL476" s="5">
        <f t="shared" si="66"/>
        <v>1</v>
      </c>
      <c r="AM476" s="5">
        <f t="shared" si="67"/>
        <v>1</v>
      </c>
      <c r="AN476" s="5">
        <f t="shared" si="68"/>
        <v>1</v>
      </c>
      <c r="AO476" s="5">
        <f t="shared" si="69"/>
        <v>1</v>
      </c>
    </row>
    <row r="477" spans="1:41" ht="12.75" customHeight="1" x14ac:dyDescent="0.2">
      <c r="A477" s="9">
        <v>2021</v>
      </c>
      <c r="B477" s="9">
        <v>122845</v>
      </c>
      <c r="C477" s="9" t="s">
        <v>958</v>
      </c>
      <c r="D477" s="9" t="s">
        <v>1028</v>
      </c>
      <c r="E477" s="9" t="s">
        <v>1230</v>
      </c>
      <c r="F477" s="9" t="s">
        <v>1904</v>
      </c>
      <c r="G477" s="5">
        <f t="shared" si="35"/>
        <v>0</v>
      </c>
      <c r="H477" s="5">
        <f t="shared" si="36"/>
        <v>0</v>
      </c>
      <c r="I477" s="5">
        <f t="shared" si="37"/>
        <v>0</v>
      </c>
      <c r="J477" s="5">
        <f t="shared" si="38"/>
        <v>0</v>
      </c>
      <c r="K477" s="5">
        <f t="shared" si="39"/>
        <v>0</v>
      </c>
      <c r="L477" s="5">
        <f t="shared" si="40"/>
        <v>1</v>
      </c>
      <c r="M477" s="5">
        <f t="shared" si="41"/>
        <v>1</v>
      </c>
      <c r="N477" s="5">
        <f t="shared" si="42"/>
        <v>0</v>
      </c>
      <c r="O477" s="5">
        <f t="shared" si="43"/>
        <v>9</v>
      </c>
      <c r="P477" s="5">
        <f t="shared" si="44"/>
        <v>1</v>
      </c>
      <c r="Q477" s="5">
        <f t="shared" si="45"/>
        <v>0</v>
      </c>
      <c r="R477" s="5">
        <f t="shared" si="46"/>
        <v>1</v>
      </c>
      <c r="S477" s="5">
        <f t="shared" si="47"/>
        <v>0</v>
      </c>
      <c r="T477" s="5">
        <f t="shared" si="48"/>
        <v>1</v>
      </c>
      <c r="U477" s="5">
        <f t="shared" si="49"/>
        <v>0</v>
      </c>
      <c r="V477" s="5">
        <f t="shared" si="50"/>
        <v>0</v>
      </c>
      <c r="W477" s="5">
        <f t="shared" si="51"/>
        <v>9</v>
      </c>
      <c r="X477" s="5">
        <f t="shared" si="52"/>
        <v>9</v>
      </c>
      <c r="Y477" s="5">
        <f t="shared" si="53"/>
        <v>1</v>
      </c>
      <c r="Z477" s="5">
        <f t="shared" si="54"/>
        <v>1</v>
      </c>
      <c r="AA477" s="5">
        <f t="shared" si="55"/>
        <v>9</v>
      </c>
      <c r="AB477" s="5">
        <f t="shared" si="56"/>
        <v>1</v>
      </c>
      <c r="AC477" s="5">
        <f t="shared" si="57"/>
        <v>1</v>
      </c>
      <c r="AD477" s="5">
        <f t="shared" si="58"/>
        <v>0</v>
      </c>
      <c r="AE477" s="5">
        <f t="shared" si="59"/>
        <v>1</v>
      </c>
      <c r="AF477" s="5">
        <f t="shared" si="60"/>
        <v>1</v>
      </c>
      <c r="AG477" s="5">
        <f t="shared" si="61"/>
        <v>9</v>
      </c>
      <c r="AH477" s="5">
        <f t="shared" si="62"/>
        <v>0</v>
      </c>
      <c r="AI477" s="5">
        <f t="shared" si="63"/>
        <v>1</v>
      </c>
      <c r="AJ477" s="5">
        <f t="shared" si="64"/>
        <v>0</v>
      </c>
      <c r="AK477" s="5">
        <f t="shared" si="65"/>
        <v>1</v>
      </c>
      <c r="AL477" s="5">
        <f t="shared" si="66"/>
        <v>1</v>
      </c>
      <c r="AM477" s="5">
        <f t="shared" si="67"/>
        <v>8</v>
      </c>
      <c r="AN477" s="5">
        <f t="shared" si="68"/>
        <v>1</v>
      </c>
      <c r="AO477" s="5">
        <f t="shared" si="69"/>
        <v>0</v>
      </c>
    </row>
    <row r="478" spans="1:41" ht="12.75" customHeight="1" x14ac:dyDescent="0.2">
      <c r="A478" s="9">
        <v>2021</v>
      </c>
      <c r="B478" s="9">
        <v>1117076</v>
      </c>
      <c r="C478" s="9" t="s">
        <v>958</v>
      </c>
      <c r="D478" s="9" t="s">
        <v>1003</v>
      </c>
      <c r="E478" s="9" t="s">
        <v>1905</v>
      </c>
      <c r="F478" s="9" t="s">
        <v>1906</v>
      </c>
      <c r="G478" s="5">
        <f t="shared" si="35"/>
        <v>0</v>
      </c>
      <c r="H478" s="5">
        <f t="shared" si="36"/>
        <v>0</v>
      </c>
      <c r="I478" s="5">
        <f t="shared" si="37"/>
        <v>1</v>
      </c>
      <c r="J478" s="5">
        <f t="shared" si="38"/>
        <v>0</v>
      </c>
      <c r="K478" s="5">
        <f t="shared" si="39"/>
        <v>1</v>
      </c>
      <c r="L478" s="5">
        <f t="shared" si="40"/>
        <v>0</v>
      </c>
      <c r="M478" s="5">
        <f t="shared" si="41"/>
        <v>1</v>
      </c>
      <c r="N478" s="5">
        <f t="shared" si="42"/>
        <v>1</v>
      </c>
      <c r="O478" s="5">
        <f t="shared" si="43"/>
        <v>9</v>
      </c>
      <c r="P478" s="5">
        <f t="shared" si="44"/>
        <v>9</v>
      </c>
      <c r="Q478" s="5">
        <f t="shared" si="45"/>
        <v>1</v>
      </c>
      <c r="R478" s="5">
        <f t="shared" si="46"/>
        <v>1</v>
      </c>
      <c r="S478" s="5">
        <f t="shared" si="47"/>
        <v>9</v>
      </c>
      <c r="T478" s="5">
        <f t="shared" si="48"/>
        <v>9</v>
      </c>
      <c r="U478" s="5">
        <f t="shared" si="49"/>
        <v>0</v>
      </c>
      <c r="V478" s="5">
        <f t="shared" si="50"/>
        <v>9</v>
      </c>
      <c r="W478" s="5">
        <f t="shared" si="51"/>
        <v>1</v>
      </c>
      <c r="X478" s="5">
        <f t="shared" si="52"/>
        <v>9</v>
      </c>
      <c r="Y478" s="5">
        <f t="shared" si="53"/>
        <v>1</v>
      </c>
      <c r="Z478" s="5">
        <f t="shared" si="54"/>
        <v>0</v>
      </c>
      <c r="AA478" s="5">
        <f t="shared" si="55"/>
        <v>9</v>
      </c>
      <c r="AB478" s="5">
        <f t="shared" si="56"/>
        <v>1</v>
      </c>
      <c r="AC478" s="5">
        <f t="shared" si="57"/>
        <v>0</v>
      </c>
      <c r="AD478" s="5">
        <f t="shared" si="58"/>
        <v>1</v>
      </c>
      <c r="AE478" s="5">
        <f t="shared" si="59"/>
        <v>0</v>
      </c>
      <c r="AF478" s="5">
        <f t="shared" si="60"/>
        <v>0</v>
      </c>
      <c r="AG478" s="5">
        <f t="shared" si="61"/>
        <v>1</v>
      </c>
      <c r="AH478" s="5">
        <f t="shared" si="62"/>
        <v>1</v>
      </c>
      <c r="AI478" s="5">
        <f t="shared" si="63"/>
        <v>0</v>
      </c>
      <c r="AJ478" s="5">
        <f t="shared" si="64"/>
        <v>0</v>
      </c>
      <c r="AK478" s="5">
        <f t="shared" si="65"/>
        <v>1</v>
      </c>
      <c r="AL478" s="5">
        <f t="shared" si="66"/>
        <v>1</v>
      </c>
      <c r="AM478" s="5">
        <f t="shared" si="67"/>
        <v>0</v>
      </c>
      <c r="AN478" s="5">
        <f t="shared" si="68"/>
        <v>1</v>
      </c>
      <c r="AO478" s="5">
        <f t="shared" si="69"/>
        <v>0</v>
      </c>
    </row>
    <row r="479" spans="1:41" ht="12.75" customHeight="1" x14ac:dyDescent="0.2">
      <c r="A479" s="9">
        <v>2021</v>
      </c>
      <c r="B479" s="9">
        <v>1308687</v>
      </c>
      <c r="C479" s="9" t="s">
        <v>958</v>
      </c>
      <c r="D479" s="9" t="s">
        <v>977</v>
      </c>
      <c r="E479" s="9" t="s">
        <v>1907</v>
      </c>
      <c r="F479" s="9" t="s">
        <v>1908</v>
      </c>
      <c r="G479" s="5">
        <f t="shared" si="35"/>
        <v>1</v>
      </c>
      <c r="H479" s="5">
        <f t="shared" si="36"/>
        <v>0</v>
      </c>
      <c r="I479" s="5">
        <f t="shared" si="37"/>
        <v>0</v>
      </c>
      <c r="J479" s="5">
        <f t="shared" si="38"/>
        <v>0</v>
      </c>
      <c r="K479" s="5">
        <f t="shared" si="39"/>
        <v>0</v>
      </c>
      <c r="L479" s="5">
        <f t="shared" si="40"/>
        <v>1</v>
      </c>
      <c r="M479" s="5">
        <f t="shared" si="41"/>
        <v>1</v>
      </c>
      <c r="N479" s="5">
        <f t="shared" si="42"/>
        <v>0</v>
      </c>
      <c r="O479" s="5">
        <f t="shared" si="43"/>
        <v>9</v>
      </c>
      <c r="P479" s="5">
        <f t="shared" si="44"/>
        <v>1</v>
      </c>
      <c r="Q479" s="5">
        <f t="shared" si="45"/>
        <v>1</v>
      </c>
      <c r="R479" s="5">
        <f t="shared" si="46"/>
        <v>9</v>
      </c>
      <c r="S479" s="5">
        <f t="shared" si="47"/>
        <v>1</v>
      </c>
      <c r="T479" s="5">
        <f t="shared" si="48"/>
        <v>1</v>
      </c>
      <c r="U479" s="5">
        <f t="shared" si="49"/>
        <v>1</v>
      </c>
      <c r="V479" s="5">
        <f t="shared" si="50"/>
        <v>9</v>
      </c>
      <c r="W479" s="5">
        <f t="shared" si="51"/>
        <v>9</v>
      </c>
      <c r="X479" s="5">
        <f t="shared" si="52"/>
        <v>1</v>
      </c>
      <c r="Y479" s="5">
        <f t="shared" si="53"/>
        <v>0</v>
      </c>
      <c r="Z479" s="5">
        <f t="shared" si="54"/>
        <v>0</v>
      </c>
      <c r="AA479" s="5">
        <f t="shared" si="55"/>
        <v>1</v>
      </c>
      <c r="AB479" s="5">
        <f t="shared" si="56"/>
        <v>9</v>
      </c>
      <c r="AC479" s="5">
        <f t="shared" si="57"/>
        <v>0</v>
      </c>
      <c r="AD479" s="5">
        <f t="shared" si="58"/>
        <v>9</v>
      </c>
      <c r="AE479" s="5">
        <f t="shared" si="59"/>
        <v>1</v>
      </c>
      <c r="AF479" s="5">
        <f t="shared" si="60"/>
        <v>0</v>
      </c>
      <c r="AG479" s="5">
        <f t="shared" si="61"/>
        <v>1</v>
      </c>
      <c r="AH479" s="5">
        <f t="shared" si="62"/>
        <v>0</v>
      </c>
      <c r="AI479" s="5">
        <f t="shared" si="63"/>
        <v>9</v>
      </c>
      <c r="AJ479" s="5">
        <f t="shared" si="64"/>
        <v>1</v>
      </c>
      <c r="AK479" s="5">
        <f t="shared" si="65"/>
        <v>0</v>
      </c>
      <c r="AL479" s="5">
        <f t="shared" si="66"/>
        <v>0</v>
      </c>
      <c r="AM479" s="5">
        <f t="shared" si="67"/>
        <v>1</v>
      </c>
      <c r="AN479" s="5">
        <f t="shared" si="68"/>
        <v>1</v>
      </c>
      <c r="AO479" s="5">
        <f t="shared" si="69"/>
        <v>1</v>
      </c>
    </row>
    <row r="480" spans="1:41" ht="12.75" customHeight="1" x14ac:dyDescent="0.2">
      <c r="A480" s="9">
        <v>2021</v>
      </c>
      <c r="B480" s="9">
        <v>1127924</v>
      </c>
      <c r="C480" s="9" t="s">
        <v>958</v>
      </c>
      <c r="D480" s="9" t="s">
        <v>959</v>
      </c>
      <c r="E480" s="9" t="s">
        <v>1909</v>
      </c>
      <c r="F480" s="9" t="s">
        <v>1910</v>
      </c>
      <c r="G480" s="5">
        <f t="shared" si="35"/>
        <v>1</v>
      </c>
      <c r="H480" s="5">
        <f t="shared" si="36"/>
        <v>0</v>
      </c>
      <c r="I480" s="5">
        <f t="shared" si="37"/>
        <v>1</v>
      </c>
      <c r="J480" s="5">
        <f t="shared" si="38"/>
        <v>0</v>
      </c>
      <c r="K480" s="5">
        <f t="shared" si="39"/>
        <v>1</v>
      </c>
      <c r="L480" s="5">
        <f t="shared" si="40"/>
        <v>1</v>
      </c>
      <c r="M480" s="5">
        <f t="shared" si="41"/>
        <v>1</v>
      </c>
      <c r="N480" s="5">
        <f t="shared" si="42"/>
        <v>0</v>
      </c>
      <c r="O480" s="5">
        <f t="shared" si="43"/>
        <v>9</v>
      </c>
      <c r="P480" s="5">
        <f t="shared" si="44"/>
        <v>1</v>
      </c>
      <c r="Q480" s="5">
        <f t="shared" si="45"/>
        <v>0</v>
      </c>
      <c r="R480" s="5">
        <f t="shared" si="46"/>
        <v>1</v>
      </c>
      <c r="S480" s="5">
        <f t="shared" si="47"/>
        <v>0</v>
      </c>
      <c r="T480" s="5">
        <f t="shared" si="48"/>
        <v>1</v>
      </c>
      <c r="U480" s="5">
        <f t="shared" si="49"/>
        <v>0</v>
      </c>
      <c r="V480" s="5">
        <f t="shared" si="50"/>
        <v>1</v>
      </c>
      <c r="W480" s="5">
        <f t="shared" si="51"/>
        <v>0</v>
      </c>
      <c r="X480" s="5">
        <f t="shared" si="52"/>
        <v>0</v>
      </c>
      <c r="Y480" s="5">
        <f t="shared" si="53"/>
        <v>0</v>
      </c>
      <c r="Z480" s="5">
        <f t="shared" si="54"/>
        <v>0</v>
      </c>
      <c r="AA480" s="5">
        <f t="shared" si="55"/>
        <v>0</v>
      </c>
      <c r="AB480" s="5">
        <f t="shared" si="56"/>
        <v>9</v>
      </c>
      <c r="AC480" s="5">
        <f t="shared" si="57"/>
        <v>1</v>
      </c>
      <c r="AD480" s="5">
        <f t="shared" si="58"/>
        <v>9</v>
      </c>
      <c r="AE480" s="5">
        <f t="shared" si="59"/>
        <v>9</v>
      </c>
      <c r="AF480" s="5">
        <f t="shared" si="60"/>
        <v>1</v>
      </c>
      <c r="AG480" s="5">
        <f t="shared" si="61"/>
        <v>1</v>
      </c>
      <c r="AH480" s="5">
        <f t="shared" si="62"/>
        <v>1</v>
      </c>
      <c r="AI480" s="5">
        <f t="shared" si="63"/>
        <v>0</v>
      </c>
      <c r="AJ480" s="5">
        <f t="shared" si="64"/>
        <v>1</v>
      </c>
      <c r="AK480" s="5">
        <f t="shared" si="65"/>
        <v>1</v>
      </c>
      <c r="AL480" s="5">
        <f t="shared" si="66"/>
        <v>1</v>
      </c>
      <c r="AM480" s="5">
        <f t="shared" si="67"/>
        <v>0</v>
      </c>
      <c r="AN480" s="5">
        <f t="shared" si="68"/>
        <v>0</v>
      </c>
      <c r="AO480" s="5">
        <f t="shared" si="69"/>
        <v>0</v>
      </c>
    </row>
    <row r="481" spans="1:41" ht="12.75" customHeight="1" x14ac:dyDescent="0.2">
      <c r="A481" s="9">
        <v>2021</v>
      </c>
      <c r="B481" s="9">
        <v>1270538</v>
      </c>
      <c r="C481" s="9" t="s">
        <v>958</v>
      </c>
      <c r="D481" s="9" t="s">
        <v>1028</v>
      </c>
      <c r="E481" s="9" t="s">
        <v>1911</v>
      </c>
      <c r="F481" s="9" t="s">
        <v>1912</v>
      </c>
      <c r="G481" s="5">
        <f t="shared" si="35"/>
        <v>1</v>
      </c>
      <c r="H481" s="5">
        <f t="shared" si="36"/>
        <v>0</v>
      </c>
      <c r="I481" s="5">
        <f t="shared" si="37"/>
        <v>0</v>
      </c>
      <c r="J481" s="5">
        <f t="shared" si="38"/>
        <v>0</v>
      </c>
      <c r="K481" s="5">
        <f t="shared" si="39"/>
        <v>1</v>
      </c>
      <c r="L481" s="5">
        <f t="shared" si="40"/>
        <v>1</v>
      </c>
      <c r="M481" s="5">
        <f t="shared" si="41"/>
        <v>0</v>
      </c>
      <c r="N481" s="5">
        <f t="shared" si="42"/>
        <v>1</v>
      </c>
      <c r="O481" s="5">
        <f t="shared" si="43"/>
        <v>9</v>
      </c>
      <c r="P481" s="5">
        <f t="shared" si="44"/>
        <v>0</v>
      </c>
      <c r="Q481" s="5">
        <f t="shared" si="45"/>
        <v>0</v>
      </c>
      <c r="R481" s="5">
        <f t="shared" si="46"/>
        <v>0</v>
      </c>
      <c r="S481" s="5">
        <f t="shared" si="47"/>
        <v>0</v>
      </c>
      <c r="T481" s="5">
        <f t="shared" si="48"/>
        <v>1</v>
      </c>
      <c r="U481" s="5">
        <f t="shared" si="49"/>
        <v>1</v>
      </c>
      <c r="V481" s="5">
        <f t="shared" si="50"/>
        <v>0</v>
      </c>
      <c r="W481" s="5">
        <f t="shared" si="51"/>
        <v>9</v>
      </c>
      <c r="X481" s="5">
        <f t="shared" si="52"/>
        <v>9</v>
      </c>
      <c r="Y481" s="5">
        <f t="shared" si="53"/>
        <v>1</v>
      </c>
      <c r="Z481" s="5">
        <f t="shared" si="54"/>
        <v>1</v>
      </c>
      <c r="AA481" s="5">
        <f t="shared" si="55"/>
        <v>9</v>
      </c>
      <c r="AB481" s="5">
        <f t="shared" si="56"/>
        <v>0</v>
      </c>
      <c r="AC481" s="5">
        <f t="shared" si="57"/>
        <v>1</v>
      </c>
      <c r="AD481" s="5">
        <f t="shared" si="58"/>
        <v>0</v>
      </c>
      <c r="AE481" s="5">
        <f t="shared" si="59"/>
        <v>1</v>
      </c>
      <c r="AF481" s="5">
        <f t="shared" si="60"/>
        <v>1</v>
      </c>
      <c r="AG481" s="5">
        <f t="shared" si="61"/>
        <v>9</v>
      </c>
      <c r="AH481" s="5">
        <f t="shared" si="62"/>
        <v>1</v>
      </c>
      <c r="AI481" s="5">
        <f t="shared" si="63"/>
        <v>0</v>
      </c>
      <c r="AJ481" s="5">
        <f t="shared" si="64"/>
        <v>0</v>
      </c>
      <c r="AK481" s="5">
        <f t="shared" si="65"/>
        <v>0</v>
      </c>
      <c r="AL481" s="5">
        <f t="shared" si="66"/>
        <v>1</v>
      </c>
      <c r="AM481" s="5">
        <f t="shared" si="67"/>
        <v>8</v>
      </c>
      <c r="AN481" s="5">
        <f t="shared" si="68"/>
        <v>1</v>
      </c>
      <c r="AO481" s="5">
        <f t="shared" si="69"/>
        <v>1</v>
      </c>
    </row>
    <row r="482" spans="1:41" ht="12.75" customHeight="1" x14ac:dyDescent="0.2">
      <c r="A482" s="9">
        <v>2021</v>
      </c>
      <c r="B482" s="9">
        <v>1103909</v>
      </c>
      <c r="C482" s="9" t="s">
        <v>958</v>
      </c>
      <c r="D482" s="9" t="s">
        <v>1061</v>
      </c>
      <c r="E482" s="9" t="s">
        <v>1913</v>
      </c>
      <c r="F482" s="9" t="s">
        <v>1914</v>
      </c>
      <c r="G482" s="5">
        <f t="shared" si="35"/>
        <v>0</v>
      </c>
      <c r="H482" s="5">
        <f t="shared" si="36"/>
        <v>0</v>
      </c>
      <c r="I482" s="5">
        <f t="shared" si="37"/>
        <v>0</v>
      </c>
      <c r="J482" s="5">
        <f t="shared" si="38"/>
        <v>0</v>
      </c>
      <c r="K482" s="5">
        <f t="shared" si="39"/>
        <v>1</v>
      </c>
      <c r="L482" s="5">
        <f t="shared" si="40"/>
        <v>1</v>
      </c>
      <c r="M482" s="5">
        <f t="shared" si="41"/>
        <v>1</v>
      </c>
      <c r="N482" s="5">
        <f t="shared" si="42"/>
        <v>0</v>
      </c>
      <c r="O482" s="5">
        <f t="shared" si="43"/>
        <v>1</v>
      </c>
      <c r="P482" s="5">
        <f t="shared" si="44"/>
        <v>0</v>
      </c>
      <c r="Q482" s="5">
        <f t="shared" si="45"/>
        <v>1</v>
      </c>
      <c r="R482" s="5">
        <f t="shared" si="46"/>
        <v>1</v>
      </c>
      <c r="S482" s="5">
        <f t="shared" si="47"/>
        <v>9</v>
      </c>
      <c r="T482" s="5">
        <f t="shared" si="48"/>
        <v>0</v>
      </c>
      <c r="U482" s="5">
        <f t="shared" si="49"/>
        <v>0</v>
      </c>
      <c r="V482" s="5">
        <f t="shared" si="50"/>
        <v>0</v>
      </c>
      <c r="W482" s="5">
        <f t="shared" si="51"/>
        <v>1</v>
      </c>
      <c r="X482" s="5">
        <f t="shared" si="52"/>
        <v>0</v>
      </c>
      <c r="Y482" s="5">
        <f t="shared" si="53"/>
        <v>9</v>
      </c>
      <c r="Z482" s="5">
        <f t="shared" si="54"/>
        <v>0</v>
      </c>
      <c r="AA482" s="5">
        <f t="shared" si="55"/>
        <v>9</v>
      </c>
      <c r="AB482" s="5">
        <f t="shared" si="56"/>
        <v>9</v>
      </c>
      <c r="AC482" s="5">
        <f t="shared" si="57"/>
        <v>9</v>
      </c>
      <c r="AD482" s="5">
        <f t="shared" si="58"/>
        <v>9</v>
      </c>
      <c r="AE482" s="5">
        <f t="shared" si="59"/>
        <v>1</v>
      </c>
      <c r="AF482" s="5">
        <f t="shared" si="60"/>
        <v>9</v>
      </c>
      <c r="AG482" s="5">
        <f t="shared" si="61"/>
        <v>1</v>
      </c>
      <c r="AH482" s="5">
        <f t="shared" si="62"/>
        <v>1</v>
      </c>
      <c r="AI482" s="5">
        <f t="shared" si="63"/>
        <v>1</v>
      </c>
      <c r="AJ482" s="5">
        <f t="shared" si="64"/>
        <v>1</v>
      </c>
      <c r="AK482" s="5">
        <f t="shared" si="65"/>
        <v>0</v>
      </c>
      <c r="AL482" s="5">
        <f t="shared" si="66"/>
        <v>1</v>
      </c>
      <c r="AM482" s="5">
        <f t="shared" si="67"/>
        <v>0</v>
      </c>
      <c r="AN482" s="5">
        <f t="shared" si="68"/>
        <v>0</v>
      </c>
      <c r="AO482" s="5">
        <f t="shared" si="69"/>
        <v>1</v>
      </c>
    </row>
    <row r="483" spans="1:41" ht="12.75" customHeight="1" x14ac:dyDescent="0.2">
      <c r="A483" s="9">
        <v>2021</v>
      </c>
      <c r="B483" s="9">
        <v>108730</v>
      </c>
      <c r="C483" s="9" t="s">
        <v>958</v>
      </c>
      <c r="D483" s="9" t="s">
        <v>991</v>
      </c>
      <c r="E483" s="9" t="s">
        <v>1915</v>
      </c>
      <c r="F483" s="9" t="s">
        <v>1916</v>
      </c>
      <c r="G483" s="5">
        <f t="shared" si="35"/>
        <v>0</v>
      </c>
      <c r="H483" s="5">
        <f t="shared" si="36"/>
        <v>0</v>
      </c>
      <c r="I483" s="5">
        <f t="shared" si="37"/>
        <v>0</v>
      </c>
      <c r="J483" s="5">
        <f t="shared" si="38"/>
        <v>0</v>
      </c>
      <c r="K483" s="5">
        <f t="shared" si="39"/>
        <v>0</v>
      </c>
      <c r="L483" s="5">
        <f t="shared" si="40"/>
        <v>1</v>
      </c>
      <c r="M483" s="5">
        <f t="shared" si="41"/>
        <v>1</v>
      </c>
      <c r="N483" s="5">
        <f t="shared" si="42"/>
        <v>0</v>
      </c>
      <c r="O483" s="5">
        <f t="shared" si="43"/>
        <v>9</v>
      </c>
      <c r="P483" s="5">
        <f t="shared" si="44"/>
        <v>1</v>
      </c>
      <c r="Q483" s="5">
        <f t="shared" si="45"/>
        <v>1</v>
      </c>
      <c r="R483" s="5">
        <f t="shared" si="46"/>
        <v>0</v>
      </c>
      <c r="S483" s="5">
        <f t="shared" si="47"/>
        <v>9</v>
      </c>
      <c r="T483" s="5">
        <f t="shared" si="48"/>
        <v>0</v>
      </c>
      <c r="U483" s="5">
        <f t="shared" si="49"/>
        <v>1</v>
      </c>
      <c r="V483" s="5">
        <f t="shared" si="50"/>
        <v>0</v>
      </c>
      <c r="W483" s="5">
        <f t="shared" si="51"/>
        <v>1</v>
      </c>
      <c r="X483" s="5">
        <f t="shared" si="52"/>
        <v>1</v>
      </c>
      <c r="Y483" s="5">
        <f t="shared" si="53"/>
        <v>1</v>
      </c>
      <c r="Z483" s="5">
        <f t="shared" si="54"/>
        <v>0</v>
      </c>
      <c r="AA483" s="5">
        <f t="shared" si="55"/>
        <v>0</v>
      </c>
      <c r="AB483" s="5">
        <f t="shared" si="56"/>
        <v>1</v>
      </c>
      <c r="AC483" s="5">
        <f t="shared" si="57"/>
        <v>1</v>
      </c>
      <c r="AD483" s="5">
        <f t="shared" si="58"/>
        <v>0</v>
      </c>
      <c r="AE483" s="5">
        <f t="shared" si="59"/>
        <v>1</v>
      </c>
      <c r="AF483" s="5">
        <f t="shared" si="60"/>
        <v>0</v>
      </c>
      <c r="AG483" s="5">
        <f t="shared" si="61"/>
        <v>1</v>
      </c>
      <c r="AH483" s="5">
        <f t="shared" si="62"/>
        <v>0</v>
      </c>
      <c r="AI483" s="5">
        <f t="shared" si="63"/>
        <v>0</v>
      </c>
      <c r="AJ483" s="5">
        <f t="shared" si="64"/>
        <v>9</v>
      </c>
      <c r="AK483" s="5">
        <f t="shared" si="65"/>
        <v>1</v>
      </c>
      <c r="AL483" s="5">
        <f t="shared" si="66"/>
        <v>1</v>
      </c>
      <c r="AM483" s="5">
        <f t="shared" si="67"/>
        <v>0</v>
      </c>
      <c r="AN483" s="5">
        <f t="shared" si="68"/>
        <v>1</v>
      </c>
      <c r="AO483" s="5">
        <f t="shared" si="69"/>
        <v>1</v>
      </c>
    </row>
    <row r="484" spans="1:41" ht="12.75" customHeight="1" x14ac:dyDescent="0.2">
      <c r="A484" s="9">
        <v>2021</v>
      </c>
      <c r="B484" s="9">
        <v>1103657</v>
      </c>
      <c r="C484" s="9" t="s">
        <v>958</v>
      </c>
      <c r="D484" s="9" t="s">
        <v>991</v>
      </c>
      <c r="E484" s="9" t="s">
        <v>1917</v>
      </c>
      <c r="F484" s="9" t="s">
        <v>1918</v>
      </c>
      <c r="G484" s="5">
        <f t="shared" si="35"/>
        <v>1</v>
      </c>
      <c r="H484" s="5">
        <f t="shared" si="36"/>
        <v>0</v>
      </c>
      <c r="I484" s="5">
        <f t="shared" si="37"/>
        <v>1</v>
      </c>
      <c r="J484" s="5">
        <f t="shared" si="38"/>
        <v>0</v>
      </c>
      <c r="K484" s="5">
        <f t="shared" si="39"/>
        <v>0</v>
      </c>
      <c r="L484" s="5">
        <f t="shared" si="40"/>
        <v>1</v>
      </c>
      <c r="M484" s="5">
        <f t="shared" si="41"/>
        <v>0</v>
      </c>
      <c r="N484" s="5">
        <f t="shared" si="42"/>
        <v>0</v>
      </c>
      <c r="O484" s="5">
        <f t="shared" si="43"/>
        <v>9</v>
      </c>
      <c r="P484" s="5">
        <f t="shared" si="44"/>
        <v>1</v>
      </c>
      <c r="Q484" s="5">
        <f t="shared" si="45"/>
        <v>1</v>
      </c>
      <c r="R484" s="5">
        <f t="shared" si="46"/>
        <v>0</v>
      </c>
      <c r="S484" s="5">
        <f t="shared" si="47"/>
        <v>9</v>
      </c>
      <c r="T484" s="5">
        <f t="shared" si="48"/>
        <v>1</v>
      </c>
      <c r="U484" s="5">
        <f t="shared" si="49"/>
        <v>0</v>
      </c>
      <c r="V484" s="5">
        <f t="shared" si="50"/>
        <v>1</v>
      </c>
      <c r="W484" s="5">
        <f t="shared" si="51"/>
        <v>1</v>
      </c>
      <c r="X484" s="5">
        <f t="shared" si="52"/>
        <v>1</v>
      </c>
      <c r="Y484" s="5">
        <f t="shared" si="53"/>
        <v>0</v>
      </c>
      <c r="Z484" s="5">
        <f t="shared" si="54"/>
        <v>1</v>
      </c>
      <c r="AA484" s="5">
        <f t="shared" si="55"/>
        <v>1</v>
      </c>
      <c r="AB484" s="5">
        <f t="shared" si="56"/>
        <v>0</v>
      </c>
      <c r="AC484" s="5">
        <f t="shared" si="57"/>
        <v>1</v>
      </c>
      <c r="AD484" s="5">
        <f t="shared" si="58"/>
        <v>0</v>
      </c>
      <c r="AE484" s="5">
        <f t="shared" si="59"/>
        <v>1</v>
      </c>
      <c r="AF484" s="5">
        <f t="shared" si="60"/>
        <v>1</v>
      </c>
      <c r="AG484" s="5">
        <f t="shared" si="61"/>
        <v>0</v>
      </c>
      <c r="AH484" s="5">
        <f t="shared" si="62"/>
        <v>0</v>
      </c>
      <c r="AI484" s="5">
        <f t="shared" si="63"/>
        <v>0</v>
      </c>
      <c r="AJ484" s="5">
        <f t="shared" si="64"/>
        <v>9</v>
      </c>
      <c r="AK484" s="5">
        <f t="shared" si="65"/>
        <v>0</v>
      </c>
      <c r="AL484" s="5">
        <f t="shared" si="66"/>
        <v>0</v>
      </c>
      <c r="AM484" s="5">
        <f t="shared" si="67"/>
        <v>1</v>
      </c>
      <c r="AN484" s="5">
        <f t="shared" si="68"/>
        <v>1</v>
      </c>
      <c r="AO484" s="5">
        <f t="shared" si="69"/>
        <v>1</v>
      </c>
    </row>
    <row r="485" spans="1:41" ht="12.75" customHeight="1" x14ac:dyDescent="0.2">
      <c r="A485" s="9">
        <v>2021</v>
      </c>
      <c r="B485" s="9">
        <v>1308687</v>
      </c>
      <c r="C485" s="9" t="s">
        <v>958</v>
      </c>
      <c r="D485" s="9" t="s">
        <v>977</v>
      </c>
      <c r="E485" s="9" t="s">
        <v>1919</v>
      </c>
      <c r="F485" s="9" t="s">
        <v>1920</v>
      </c>
      <c r="G485" s="5">
        <f t="shared" si="35"/>
        <v>1</v>
      </c>
      <c r="H485" s="5">
        <f t="shared" si="36"/>
        <v>0</v>
      </c>
      <c r="I485" s="5">
        <f t="shared" si="37"/>
        <v>0</v>
      </c>
      <c r="J485" s="5">
        <f t="shared" si="38"/>
        <v>0</v>
      </c>
      <c r="K485" s="5">
        <f t="shared" si="39"/>
        <v>1</v>
      </c>
      <c r="L485" s="5">
        <f t="shared" si="40"/>
        <v>1</v>
      </c>
      <c r="M485" s="5">
        <f t="shared" si="41"/>
        <v>1</v>
      </c>
      <c r="N485" s="5">
        <f t="shared" si="42"/>
        <v>0</v>
      </c>
      <c r="O485" s="5">
        <f t="shared" si="43"/>
        <v>9</v>
      </c>
      <c r="P485" s="5">
        <f t="shared" si="44"/>
        <v>1</v>
      </c>
      <c r="Q485" s="5">
        <f t="shared" si="45"/>
        <v>1</v>
      </c>
      <c r="R485" s="5">
        <f t="shared" si="46"/>
        <v>9</v>
      </c>
      <c r="S485" s="5">
        <f t="shared" si="47"/>
        <v>1</v>
      </c>
      <c r="T485" s="5">
        <f t="shared" si="48"/>
        <v>1</v>
      </c>
      <c r="U485" s="5">
        <f t="shared" si="49"/>
        <v>1</v>
      </c>
      <c r="V485" s="5">
        <f t="shared" si="50"/>
        <v>9</v>
      </c>
      <c r="W485" s="5">
        <f t="shared" si="51"/>
        <v>9</v>
      </c>
      <c r="X485" s="5">
        <f t="shared" si="52"/>
        <v>1</v>
      </c>
      <c r="Y485" s="5">
        <f t="shared" si="53"/>
        <v>0</v>
      </c>
      <c r="Z485" s="5">
        <f t="shared" si="54"/>
        <v>1</v>
      </c>
      <c r="AA485" s="5">
        <f t="shared" si="55"/>
        <v>0</v>
      </c>
      <c r="AB485" s="5">
        <f t="shared" si="56"/>
        <v>9</v>
      </c>
      <c r="AC485" s="5">
        <f t="shared" si="57"/>
        <v>1</v>
      </c>
      <c r="AD485" s="5">
        <f t="shared" si="58"/>
        <v>9</v>
      </c>
      <c r="AE485" s="5">
        <f t="shared" si="59"/>
        <v>1</v>
      </c>
      <c r="AF485" s="5">
        <f t="shared" si="60"/>
        <v>0</v>
      </c>
      <c r="AG485" s="5">
        <f t="shared" si="61"/>
        <v>1</v>
      </c>
      <c r="AH485" s="5">
        <f t="shared" si="62"/>
        <v>0</v>
      </c>
      <c r="AI485" s="5">
        <f t="shared" si="63"/>
        <v>9</v>
      </c>
      <c r="AJ485" s="5">
        <f t="shared" si="64"/>
        <v>0</v>
      </c>
      <c r="AK485" s="5">
        <f t="shared" si="65"/>
        <v>0</v>
      </c>
      <c r="AL485" s="5">
        <f t="shared" si="66"/>
        <v>1</v>
      </c>
      <c r="AM485" s="5">
        <f t="shared" si="67"/>
        <v>1</v>
      </c>
      <c r="AN485" s="5">
        <f t="shared" si="68"/>
        <v>0</v>
      </c>
      <c r="AO485" s="5">
        <f t="shared" si="69"/>
        <v>0</v>
      </c>
    </row>
    <row r="486" spans="1:41" ht="12.75" customHeight="1" x14ac:dyDescent="0.2">
      <c r="A486" s="9">
        <v>2021</v>
      </c>
      <c r="B486" s="9">
        <v>1103692</v>
      </c>
      <c r="C486" s="9" t="s">
        <v>958</v>
      </c>
      <c r="D486" s="9" t="s">
        <v>1061</v>
      </c>
      <c r="E486" s="9" t="s">
        <v>1921</v>
      </c>
      <c r="F486" s="9" t="s">
        <v>1922</v>
      </c>
      <c r="G486" s="5">
        <f t="shared" si="35"/>
        <v>1</v>
      </c>
      <c r="H486" s="5">
        <f t="shared" si="36"/>
        <v>0</v>
      </c>
      <c r="I486" s="5">
        <f t="shared" si="37"/>
        <v>0</v>
      </c>
      <c r="J486" s="5">
        <f t="shared" si="38"/>
        <v>0</v>
      </c>
      <c r="K486" s="5">
        <f t="shared" si="39"/>
        <v>0</v>
      </c>
      <c r="L486" s="5">
        <f t="shared" si="40"/>
        <v>1</v>
      </c>
      <c r="M486" s="5">
        <f t="shared" si="41"/>
        <v>1</v>
      </c>
      <c r="N486" s="5">
        <f t="shared" si="42"/>
        <v>0</v>
      </c>
      <c r="O486" s="5">
        <f t="shared" si="43"/>
        <v>0</v>
      </c>
      <c r="P486" s="5">
        <f t="shared" si="44"/>
        <v>1</v>
      </c>
      <c r="Q486" s="5">
        <f t="shared" si="45"/>
        <v>1</v>
      </c>
      <c r="R486" s="5">
        <f t="shared" si="46"/>
        <v>0</v>
      </c>
      <c r="S486" s="5">
        <f t="shared" si="47"/>
        <v>9</v>
      </c>
      <c r="T486" s="5">
        <f t="shared" si="48"/>
        <v>1</v>
      </c>
      <c r="U486" s="5">
        <f t="shared" si="49"/>
        <v>0</v>
      </c>
      <c r="V486" s="5">
        <f t="shared" si="50"/>
        <v>1</v>
      </c>
      <c r="W486" s="5">
        <f t="shared" si="51"/>
        <v>0</v>
      </c>
      <c r="X486" s="5">
        <f t="shared" si="52"/>
        <v>1</v>
      </c>
      <c r="Y486" s="5">
        <f t="shared" si="53"/>
        <v>9</v>
      </c>
      <c r="Z486" s="5">
        <f t="shared" si="54"/>
        <v>0</v>
      </c>
      <c r="AA486" s="5">
        <f t="shared" si="55"/>
        <v>9</v>
      </c>
      <c r="AB486" s="5">
        <f t="shared" si="56"/>
        <v>9</v>
      </c>
      <c r="AC486" s="5">
        <f t="shared" si="57"/>
        <v>9</v>
      </c>
      <c r="AD486" s="5">
        <f t="shared" si="58"/>
        <v>9</v>
      </c>
      <c r="AE486" s="5">
        <f t="shared" si="59"/>
        <v>1</v>
      </c>
      <c r="AF486" s="5">
        <f t="shared" si="60"/>
        <v>9</v>
      </c>
      <c r="AG486" s="5">
        <f t="shared" si="61"/>
        <v>0</v>
      </c>
      <c r="AH486" s="5">
        <f t="shared" si="62"/>
        <v>1</v>
      </c>
      <c r="AI486" s="5">
        <f t="shared" si="63"/>
        <v>1</v>
      </c>
      <c r="AJ486" s="5">
        <f t="shared" si="64"/>
        <v>1</v>
      </c>
      <c r="AK486" s="5">
        <f t="shared" si="65"/>
        <v>0</v>
      </c>
      <c r="AL486" s="5">
        <f t="shared" si="66"/>
        <v>1</v>
      </c>
      <c r="AM486" s="5">
        <f t="shared" si="67"/>
        <v>1</v>
      </c>
      <c r="AN486" s="5">
        <f t="shared" si="68"/>
        <v>0</v>
      </c>
      <c r="AO486" s="5">
        <f t="shared" si="69"/>
        <v>0</v>
      </c>
    </row>
    <row r="487" spans="1:41" ht="12.75" customHeight="1" x14ac:dyDescent="0.2">
      <c r="A487" s="9">
        <v>2021</v>
      </c>
      <c r="B487" s="9">
        <v>108730</v>
      </c>
      <c r="C487" s="9" t="s">
        <v>958</v>
      </c>
      <c r="D487" s="9" t="s">
        <v>991</v>
      </c>
      <c r="E487" s="9" t="s">
        <v>1923</v>
      </c>
      <c r="F487" s="9" t="s">
        <v>1924</v>
      </c>
      <c r="G487" s="5">
        <f t="shared" si="35"/>
        <v>0</v>
      </c>
      <c r="H487" s="5">
        <f t="shared" si="36"/>
        <v>0</v>
      </c>
      <c r="I487" s="5">
        <f t="shared" si="37"/>
        <v>0</v>
      </c>
      <c r="J487" s="5">
        <f t="shared" si="38"/>
        <v>0</v>
      </c>
      <c r="K487" s="5">
        <f t="shared" si="39"/>
        <v>1</v>
      </c>
      <c r="L487" s="5">
        <f t="shared" si="40"/>
        <v>0</v>
      </c>
      <c r="M487" s="5">
        <f t="shared" si="41"/>
        <v>0</v>
      </c>
      <c r="N487" s="5">
        <f t="shared" si="42"/>
        <v>0</v>
      </c>
      <c r="O487" s="5">
        <f t="shared" si="43"/>
        <v>9</v>
      </c>
      <c r="P487" s="5">
        <f t="shared" si="44"/>
        <v>0</v>
      </c>
      <c r="Q487" s="5">
        <f t="shared" si="45"/>
        <v>1</v>
      </c>
      <c r="R487" s="5">
        <f t="shared" si="46"/>
        <v>0</v>
      </c>
      <c r="S487" s="5">
        <f t="shared" si="47"/>
        <v>9</v>
      </c>
      <c r="T487" s="5">
        <f t="shared" si="48"/>
        <v>0</v>
      </c>
      <c r="U487" s="5">
        <f t="shared" si="49"/>
        <v>1</v>
      </c>
      <c r="V487" s="5">
        <f t="shared" si="50"/>
        <v>1</v>
      </c>
      <c r="W487" s="5">
        <f t="shared" si="51"/>
        <v>1</v>
      </c>
      <c r="X487" s="5">
        <f t="shared" si="52"/>
        <v>1</v>
      </c>
      <c r="Y487" s="5">
        <f t="shared" si="53"/>
        <v>0</v>
      </c>
      <c r="Z487" s="5">
        <f t="shared" si="54"/>
        <v>0</v>
      </c>
      <c r="AA487" s="5">
        <f t="shared" si="55"/>
        <v>1</v>
      </c>
      <c r="AB487" s="5">
        <f t="shared" si="56"/>
        <v>1</v>
      </c>
      <c r="AC487" s="5">
        <f t="shared" si="57"/>
        <v>1</v>
      </c>
      <c r="AD487" s="5">
        <f t="shared" si="58"/>
        <v>0</v>
      </c>
      <c r="AE487" s="5">
        <f t="shared" si="59"/>
        <v>0</v>
      </c>
      <c r="AF487" s="5">
        <f t="shared" si="60"/>
        <v>1</v>
      </c>
      <c r="AG487" s="5">
        <f t="shared" si="61"/>
        <v>1</v>
      </c>
      <c r="AH487" s="5">
        <f t="shared" si="62"/>
        <v>1</v>
      </c>
      <c r="AI487" s="5">
        <f t="shared" si="63"/>
        <v>0</v>
      </c>
      <c r="AJ487" s="5">
        <f t="shared" si="64"/>
        <v>9</v>
      </c>
      <c r="AK487" s="5">
        <f t="shared" si="65"/>
        <v>0</v>
      </c>
      <c r="AL487" s="5">
        <f t="shared" si="66"/>
        <v>1</v>
      </c>
      <c r="AM487" s="5">
        <f t="shared" si="67"/>
        <v>1</v>
      </c>
      <c r="AN487" s="5">
        <f t="shared" si="68"/>
        <v>0</v>
      </c>
      <c r="AO487" s="5">
        <f t="shared" si="69"/>
        <v>1</v>
      </c>
    </row>
    <row r="488" spans="1:41" ht="12.75" customHeight="1" x14ac:dyDescent="0.2">
      <c r="A488" s="9">
        <v>2021</v>
      </c>
      <c r="B488" s="9">
        <v>108730</v>
      </c>
      <c r="C488" s="9" t="s">
        <v>958</v>
      </c>
      <c r="D488" s="9" t="s">
        <v>991</v>
      </c>
      <c r="E488" s="9" t="s">
        <v>1925</v>
      </c>
      <c r="F488" s="9" t="s">
        <v>1926</v>
      </c>
      <c r="G488" s="5">
        <f t="shared" si="35"/>
        <v>0</v>
      </c>
      <c r="H488" s="5">
        <f t="shared" si="36"/>
        <v>0</v>
      </c>
      <c r="I488" s="5">
        <f t="shared" si="37"/>
        <v>1</v>
      </c>
      <c r="J488" s="5">
        <f t="shared" si="38"/>
        <v>0</v>
      </c>
      <c r="K488" s="5">
        <f t="shared" si="39"/>
        <v>1</v>
      </c>
      <c r="L488" s="5">
        <f t="shared" si="40"/>
        <v>1</v>
      </c>
      <c r="M488" s="5">
        <f t="shared" si="41"/>
        <v>1</v>
      </c>
      <c r="N488" s="5">
        <f t="shared" si="42"/>
        <v>0</v>
      </c>
      <c r="O488" s="5">
        <f t="shared" si="43"/>
        <v>9</v>
      </c>
      <c r="P488" s="5">
        <f t="shared" si="44"/>
        <v>1</v>
      </c>
      <c r="Q488" s="5">
        <f t="shared" si="45"/>
        <v>1</v>
      </c>
      <c r="R488" s="5">
        <f t="shared" si="46"/>
        <v>0</v>
      </c>
      <c r="S488" s="5">
        <f t="shared" si="47"/>
        <v>9</v>
      </c>
      <c r="T488" s="5">
        <f t="shared" si="48"/>
        <v>1</v>
      </c>
      <c r="U488" s="5">
        <f t="shared" si="49"/>
        <v>1</v>
      </c>
      <c r="V488" s="5">
        <f t="shared" si="50"/>
        <v>0</v>
      </c>
      <c r="W488" s="5">
        <f t="shared" si="51"/>
        <v>0</v>
      </c>
      <c r="X488" s="5">
        <f t="shared" si="52"/>
        <v>1</v>
      </c>
      <c r="Y488" s="5">
        <f t="shared" si="53"/>
        <v>0</v>
      </c>
      <c r="Z488" s="5">
        <f t="shared" si="54"/>
        <v>1</v>
      </c>
      <c r="AA488" s="5">
        <f t="shared" si="55"/>
        <v>1</v>
      </c>
      <c r="AB488" s="5">
        <f t="shared" si="56"/>
        <v>1</v>
      </c>
      <c r="AC488" s="5">
        <f t="shared" si="57"/>
        <v>1</v>
      </c>
      <c r="AD488" s="5">
        <f t="shared" si="58"/>
        <v>1</v>
      </c>
      <c r="AE488" s="5">
        <f t="shared" si="59"/>
        <v>1</v>
      </c>
      <c r="AF488" s="5">
        <f t="shared" si="60"/>
        <v>0</v>
      </c>
      <c r="AG488" s="5">
        <f t="shared" si="61"/>
        <v>0</v>
      </c>
      <c r="AH488" s="5">
        <f t="shared" si="62"/>
        <v>0</v>
      </c>
      <c r="AI488" s="5">
        <f t="shared" si="63"/>
        <v>1</v>
      </c>
      <c r="AJ488" s="5">
        <f t="shared" si="64"/>
        <v>9</v>
      </c>
      <c r="AK488" s="5">
        <f t="shared" si="65"/>
        <v>0</v>
      </c>
      <c r="AL488" s="5">
        <f t="shared" si="66"/>
        <v>1</v>
      </c>
      <c r="AM488" s="5">
        <f t="shared" si="67"/>
        <v>0</v>
      </c>
      <c r="AN488" s="5">
        <f t="shared" si="68"/>
        <v>1</v>
      </c>
      <c r="AO488" s="5">
        <f t="shared" si="69"/>
        <v>0</v>
      </c>
    </row>
    <row r="489" spans="1:41" ht="12.75" customHeight="1" x14ac:dyDescent="0.2">
      <c r="A489" s="9">
        <v>2021</v>
      </c>
      <c r="B489" s="9">
        <v>122845</v>
      </c>
      <c r="C489" s="9" t="s">
        <v>958</v>
      </c>
      <c r="D489" s="9" t="s">
        <v>1028</v>
      </c>
      <c r="E489" s="9" t="s">
        <v>1927</v>
      </c>
      <c r="F489" s="9" t="s">
        <v>1928</v>
      </c>
      <c r="G489" s="5">
        <f t="shared" si="35"/>
        <v>1</v>
      </c>
      <c r="H489" s="5">
        <f t="shared" si="36"/>
        <v>1</v>
      </c>
      <c r="I489" s="5">
        <f t="shared" si="37"/>
        <v>1</v>
      </c>
      <c r="J489" s="5">
        <f t="shared" si="38"/>
        <v>1</v>
      </c>
      <c r="K489" s="5">
        <f t="shared" si="39"/>
        <v>1</v>
      </c>
      <c r="L489" s="5">
        <f t="shared" si="40"/>
        <v>1</v>
      </c>
      <c r="M489" s="5">
        <f t="shared" si="41"/>
        <v>0</v>
      </c>
      <c r="N489" s="5">
        <f t="shared" si="42"/>
        <v>0</v>
      </c>
      <c r="O489" s="5">
        <f t="shared" si="43"/>
        <v>9</v>
      </c>
      <c r="P489" s="5">
        <f t="shared" si="44"/>
        <v>1</v>
      </c>
      <c r="Q489" s="5">
        <f t="shared" si="45"/>
        <v>1</v>
      </c>
      <c r="R489" s="5">
        <f t="shared" si="46"/>
        <v>0</v>
      </c>
      <c r="S489" s="5">
        <f t="shared" si="47"/>
        <v>1</v>
      </c>
      <c r="T489" s="5">
        <f t="shared" si="48"/>
        <v>1</v>
      </c>
      <c r="U489" s="5">
        <f t="shared" si="49"/>
        <v>0</v>
      </c>
      <c r="V489" s="5">
        <f t="shared" si="50"/>
        <v>0</v>
      </c>
      <c r="W489" s="5">
        <f t="shared" si="51"/>
        <v>9</v>
      </c>
      <c r="X489" s="5">
        <f t="shared" si="52"/>
        <v>9</v>
      </c>
      <c r="Y489" s="5">
        <f t="shared" si="53"/>
        <v>0</v>
      </c>
      <c r="Z489" s="5">
        <f t="shared" si="54"/>
        <v>1</v>
      </c>
      <c r="AA489" s="5">
        <f t="shared" si="55"/>
        <v>9</v>
      </c>
      <c r="AB489" s="5">
        <f t="shared" si="56"/>
        <v>1</v>
      </c>
      <c r="AC489" s="5">
        <f t="shared" si="57"/>
        <v>1</v>
      </c>
      <c r="AD489" s="5">
        <f t="shared" si="58"/>
        <v>0</v>
      </c>
      <c r="AE489" s="5">
        <f t="shared" si="59"/>
        <v>1</v>
      </c>
      <c r="AF489" s="5">
        <f t="shared" si="60"/>
        <v>1</v>
      </c>
      <c r="AG489" s="5">
        <f t="shared" si="61"/>
        <v>9</v>
      </c>
      <c r="AH489" s="5">
        <f t="shared" si="62"/>
        <v>1</v>
      </c>
      <c r="AI489" s="5">
        <f t="shared" si="63"/>
        <v>1</v>
      </c>
      <c r="AJ489" s="5">
        <f t="shared" si="64"/>
        <v>1</v>
      </c>
      <c r="AK489" s="5">
        <f t="shared" si="65"/>
        <v>0</v>
      </c>
      <c r="AL489" s="5">
        <f t="shared" si="66"/>
        <v>0</v>
      </c>
      <c r="AM489" s="5">
        <f t="shared" si="67"/>
        <v>8</v>
      </c>
      <c r="AN489" s="5">
        <f t="shared" si="68"/>
        <v>0</v>
      </c>
      <c r="AO489" s="5">
        <f t="shared" si="69"/>
        <v>0</v>
      </c>
    </row>
    <row r="490" spans="1:41" ht="12.75" customHeight="1" x14ac:dyDescent="0.2">
      <c r="A490" s="9">
        <v>2021</v>
      </c>
      <c r="B490" s="9">
        <v>1127925</v>
      </c>
      <c r="C490" s="9" t="s">
        <v>958</v>
      </c>
      <c r="D490" s="9" t="s">
        <v>1028</v>
      </c>
      <c r="E490" s="9" t="s">
        <v>1929</v>
      </c>
      <c r="F490" s="9" t="s">
        <v>1930</v>
      </c>
      <c r="G490" s="5">
        <f t="shared" si="35"/>
        <v>0</v>
      </c>
      <c r="H490" s="5">
        <f t="shared" si="36"/>
        <v>0</v>
      </c>
      <c r="I490" s="5">
        <f t="shared" si="37"/>
        <v>1</v>
      </c>
      <c r="J490" s="5">
        <f t="shared" si="38"/>
        <v>1</v>
      </c>
      <c r="K490" s="5">
        <f t="shared" si="39"/>
        <v>1</v>
      </c>
      <c r="L490" s="5">
        <f t="shared" si="40"/>
        <v>1</v>
      </c>
      <c r="M490" s="5">
        <f t="shared" si="41"/>
        <v>1</v>
      </c>
      <c r="N490" s="5">
        <f t="shared" si="42"/>
        <v>1</v>
      </c>
      <c r="O490" s="5">
        <f t="shared" si="43"/>
        <v>9</v>
      </c>
      <c r="P490" s="5">
        <f t="shared" si="44"/>
        <v>0</v>
      </c>
      <c r="Q490" s="5">
        <f t="shared" si="45"/>
        <v>1</v>
      </c>
      <c r="R490" s="5">
        <f t="shared" si="46"/>
        <v>0</v>
      </c>
      <c r="S490" s="5">
        <f t="shared" si="47"/>
        <v>1</v>
      </c>
      <c r="T490" s="5">
        <f t="shared" si="48"/>
        <v>1</v>
      </c>
      <c r="U490" s="5">
        <f t="shared" si="49"/>
        <v>1</v>
      </c>
      <c r="V490" s="5">
        <f t="shared" si="50"/>
        <v>0</v>
      </c>
      <c r="W490" s="5">
        <f t="shared" si="51"/>
        <v>9</v>
      </c>
      <c r="X490" s="5">
        <f t="shared" si="52"/>
        <v>9</v>
      </c>
      <c r="Y490" s="5">
        <f t="shared" si="53"/>
        <v>1</v>
      </c>
      <c r="Z490" s="5">
        <f t="shared" si="54"/>
        <v>1</v>
      </c>
      <c r="AA490" s="5">
        <f t="shared" si="55"/>
        <v>9</v>
      </c>
      <c r="AB490" s="5">
        <f t="shared" si="56"/>
        <v>0</v>
      </c>
      <c r="AC490" s="5">
        <f t="shared" si="57"/>
        <v>1</v>
      </c>
      <c r="AD490" s="5">
        <f t="shared" si="58"/>
        <v>0</v>
      </c>
      <c r="AE490" s="5">
        <f t="shared" si="59"/>
        <v>1</v>
      </c>
      <c r="AF490" s="5">
        <f t="shared" si="60"/>
        <v>1</v>
      </c>
      <c r="AG490" s="5">
        <f t="shared" si="61"/>
        <v>9</v>
      </c>
      <c r="AH490" s="5">
        <f t="shared" si="62"/>
        <v>1</v>
      </c>
      <c r="AI490" s="5">
        <f t="shared" si="63"/>
        <v>0</v>
      </c>
      <c r="AJ490" s="5">
        <f t="shared" si="64"/>
        <v>0</v>
      </c>
      <c r="AK490" s="5">
        <f t="shared" si="65"/>
        <v>1</v>
      </c>
      <c r="AL490" s="5">
        <f t="shared" si="66"/>
        <v>0</v>
      </c>
      <c r="AM490" s="5">
        <f t="shared" si="67"/>
        <v>8</v>
      </c>
      <c r="AN490" s="5">
        <f t="shared" si="68"/>
        <v>0</v>
      </c>
      <c r="AO490" s="5">
        <f t="shared" si="69"/>
        <v>0</v>
      </c>
    </row>
    <row r="491" spans="1:41" ht="12.75" customHeight="1" x14ac:dyDescent="0.2">
      <c r="A491" s="9">
        <v>2021</v>
      </c>
      <c r="B491" s="9">
        <v>1179970</v>
      </c>
      <c r="C491" s="9" t="s">
        <v>958</v>
      </c>
      <c r="D491" s="9" t="s">
        <v>963</v>
      </c>
      <c r="E491" s="9" t="s">
        <v>1931</v>
      </c>
      <c r="F491" s="9" t="s">
        <v>1932</v>
      </c>
      <c r="G491" s="5">
        <f t="shared" si="35"/>
        <v>1</v>
      </c>
      <c r="H491" s="5">
        <f t="shared" si="36"/>
        <v>0</v>
      </c>
      <c r="I491" s="5">
        <f t="shared" si="37"/>
        <v>0</v>
      </c>
      <c r="J491" s="5">
        <f t="shared" si="38"/>
        <v>0</v>
      </c>
      <c r="K491" s="5">
        <f t="shared" si="39"/>
        <v>1</v>
      </c>
      <c r="L491" s="5">
        <f t="shared" si="40"/>
        <v>1</v>
      </c>
      <c r="M491" s="5">
        <f t="shared" si="41"/>
        <v>1</v>
      </c>
      <c r="N491" s="5">
        <f t="shared" si="42"/>
        <v>1</v>
      </c>
      <c r="O491" s="5">
        <f t="shared" si="43"/>
        <v>1</v>
      </c>
      <c r="P491" s="5">
        <f t="shared" si="44"/>
        <v>1</v>
      </c>
      <c r="Q491" s="5">
        <f t="shared" si="45"/>
        <v>1</v>
      </c>
      <c r="R491" s="5">
        <f t="shared" si="46"/>
        <v>0</v>
      </c>
      <c r="S491" s="5">
        <f t="shared" si="47"/>
        <v>1</v>
      </c>
      <c r="T491" s="5">
        <f t="shared" si="48"/>
        <v>0</v>
      </c>
      <c r="U491" s="5">
        <f t="shared" si="49"/>
        <v>0</v>
      </c>
      <c r="V491" s="5">
        <f t="shared" si="50"/>
        <v>1</v>
      </c>
      <c r="W491" s="5">
        <f t="shared" si="51"/>
        <v>0</v>
      </c>
      <c r="X491" s="5">
        <f t="shared" si="52"/>
        <v>0</v>
      </c>
      <c r="Y491" s="5">
        <f t="shared" si="53"/>
        <v>9</v>
      </c>
      <c r="Z491" s="5">
        <f t="shared" si="54"/>
        <v>1</v>
      </c>
      <c r="AA491" s="5">
        <f t="shared" si="55"/>
        <v>0</v>
      </c>
      <c r="AB491" s="5">
        <f t="shared" si="56"/>
        <v>9</v>
      </c>
      <c r="AC491" s="5">
        <f t="shared" si="57"/>
        <v>1</v>
      </c>
      <c r="AD491" s="5">
        <f t="shared" si="58"/>
        <v>0</v>
      </c>
      <c r="AE491" s="5">
        <f t="shared" si="59"/>
        <v>0</v>
      </c>
      <c r="AF491" s="5">
        <f t="shared" si="60"/>
        <v>0</v>
      </c>
      <c r="AG491" s="5">
        <f t="shared" si="61"/>
        <v>1</v>
      </c>
      <c r="AH491" s="5">
        <f t="shared" si="62"/>
        <v>0</v>
      </c>
      <c r="AI491" s="5">
        <f t="shared" si="63"/>
        <v>1</v>
      </c>
      <c r="AJ491" s="5">
        <f t="shared" si="64"/>
        <v>0</v>
      </c>
      <c r="AK491" s="5">
        <f t="shared" si="65"/>
        <v>1</v>
      </c>
      <c r="AL491" s="5">
        <f t="shared" si="66"/>
        <v>1</v>
      </c>
      <c r="AM491" s="5">
        <f t="shared" si="67"/>
        <v>1</v>
      </c>
      <c r="AN491" s="5">
        <f t="shared" si="68"/>
        <v>0</v>
      </c>
      <c r="AO491" s="5">
        <f t="shared" si="69"/>
        <v>1</v>
      </c>
    </row>
    <row r="492" spans="1:41" ht="12.75" customHeight="1" x14ac:dyDescent="0.2">
      <c r="A492" s="9">
        <v>2021</v>
      </c>
      <c r="B492" s="9">
        <v>1308687</v>
      </c>
      <c r="C492" s="9" t="s">
        <v>958</v>
      </c>
      <c r="D492" s="9" t="s">
        <v>977</v>
      </c>
      <c r="E492" s="9" t="s">
        <v>1933</v>
      </c>
      <c r="F492" s="9" t="s">
        <v>1934</v>
      </c>
      <c r="G492" s="5">
        <f t="shared" si="35"/>
        <v>0</v>
      </c>
      <c r="H492" s="5">
        <f t="shared" si="36"/>
        <v>0</v>
      </c>
      <c r="I492" s="5">
        <f t="shared" si="37"/>
        <v>1</v>
      </c>
      <c r="J492" s="5">
        <f t="shared" si="38"/>
        <v>0</v>
      </c>
      <c r="K492" s="5">
        <f t="shared" si="39"/>
        <v>0</v>
      </c>
      <c r="L492" s="5">
        <f t="shared" si="40"/>
        <v>1</v>
      </c>
      <c r="M492" s="5">
        <f t="shared" si="41"/>
        <v>1</v>
      </c>
      <c r="N492" s="5">
        <f t="shared" si="42"/>
        <v>0</v>
      </c>
      <c r="O492" s="5">
        <f t="shared" si="43"/>
        <v>9</v>
      </c>
      <c r="P492" s="5">
        <f t="shared" si="44"/>
        <v>0</v>
      </c>
      <c r="Q492" s="5">
        <f t="shared" si="45"/>
        <v>0</v>
      </c>
      <c r="R492" s="5">
        <f t="shared" si="46"/>
        <v>9</v>
      </c>
      <c r="S492" s="5">
        <f t="shared" si="47"/>
        <v>1</v>
      </c>
      <c r="T492" s="5">
        <f t="shared" si="48"/>
        <v>0</v>
      </c>
      <c r="U492" s="5">
        <f t="shared" si="49"/>
        <v>1</v>
      </c>
      <c r="V492" s="5">
        <f t="shared" si="50"/>
        <v>9</v>
      </c>
      <c r="W492" s="5">
        <f t="shared" si="51"/>
        <v>9</v>
      </c>
      <c r="X492" s="5">
        <f t="shared" si="52"/>
        <v>0</v>
      </c>
      <c r="Y492" s="5">
        <f t="shared" si="53"/>
        <v>0</v>
      </c>
      <c r="Z492" s="5">
        <f t="shared" si="54"/>
        <v>0</v>
      </c>
      <c r="AA492" s="5">
        <f t="shared" si="55"/>
        <v>0</v>
      </c>
      <c r="AB492" s="5">
        <f t="shared" si="56"/>
        <v>9</v>
      </c>
      <c r="AC492" s="5">
        <f t="shared" si="57"/>
        <v>1</v>
      </c>
      <c r="AD492" s="5">
        <f t="shared" si="58"/>
        <v>9</v>
      </c>
      <c r="AE492" s="5">
        <f t="shared" si="59"/>
        <v>1</v>
      </c>
      <c r="AF492" s="5">
        <f t="shared" si="60"/>
        <v>1</v>
      </c>
      <c r="AG492" s="5">
        <f t="shared" si="61"/>
        <v>1</v>
      </c>
      <c r="AH492" s="5">
        <f t="shared" si="62"/>
        <v>1</v>
      </c>
      <c r="AI492" s="5">
        <f t="shared" si="63"/>
        <v>9</v>
      </c>
      <c r="AJ492" s="5">
        <f t="shared" si="64"/>
        <v>1</v>
      </c>
      <c r="AK492" s="5">
        <f t="shared" si="65"/>
        <v>1</v>
      </c>
      <c r="AL492" s="5">
        <f t="shared" si="66"/>
        <v>1</v>
      </c>
      <c r="AM492" s="5">
        <f t="shared" si="67"/>
        <v>1</v>
      </c>
      <c r="AN492" s="5">
        <f t="shared" si="68"/>
        <v>1</v>
      </c>
      <c r="AO492" s="5">
        <f t="shared" si="69"/>
        <v>1</v>
      </c>
    </row>
    <row r="493" spans="1:41" ht="12.75" customHeight="1" x14ac:dyDescent="0.2">
      <c r="A493" s="9">
        <v>2021</v>
      </c>
      <c r="B493" s="9">
        <v>123336</v>
      </c>
      <c r="C493" s="9" t="s">
        <v>958</v>
      </c>
      <c r="D493" s="9" t="s">
        <v>962</v>
      </c>
      <c r="E493" s="9" t="s">
        <v>1935</v>
      </c>
      <c r="F493" s="9" t="s">
        <v>1936</v>
      </c>
      <c r="G493" s="5">
        <f t="shared" si="35"/>
        <v>0</v>
      </c>
      <c r="H493" s="5">
        <f t="shared" si="36"/>
        <v>1</v>
      </c>
      <c r="I493" s="5">
        <f t="shared" si="37"/>
        <v>0</v>
      </c>
      <c r="J493" s="5">
        <f t="shared" si="38"/>
        <v>0</v>
      </c>
      <c r="K493" s="5">
        <f t="shared" si="39"/>
        <v>0</v>
      </c>
      <c r="L493" s="5">
        <f t="shared" si="40"/>
        <v>1</v>
      </c>
      <c r="M493" s="5">
        <f t="shared" si="41"/>
        <v>1</v>
      </c>
      <c r="N493" s="5">
        <f t="shared" si="42"/>
        <v>0</v>
      </c>
      <c r="O493" s="5">
        <f t="shared" si="43"/>
        <v>1</v>
      </c>
      <c r="P493" s="5">
        <f t="shared" si="44"/>
        <v>1</v>
      </c>
      <c r="Q493" s="5">
        <f t="shared" si="45"/>
        <v>0</v>
      </c>
      <c r="R493" s="5">
        <f t="shared" si="46"/>
        <v>9</v>
      </c>
      <c r="S493" s="5">
        <f t="shared" si="47"/>
        <v>0</v>
      </c>
      <c r="T493" s="5">
        <f t="shared" si="48"/>
        <v>1</v>
      </c>
      <c r="U493" s="5">
        <f t="shared" si="49"/>
        <v>0</v>
      </c>
      <c r="V493" s="5">
        <f t="shared" si="50"/>
        <v>0</v>
      </c>
      <c r="W493" s="5">
        <f t="shared" si="51"/>
        <v>9</v>
      </c>
      <c r="X493" s="5">
        <f t="shared" si="52"/>
        <v>1</v>
      </c>
      <c r="Y493" s="5">
        <f t="shared" si="53"/>
        <v>1</v>
      </c>
      <c r="Z493" s="5">
        <f t="shared" si="54"/>
        <v>0</v>
      </c>
      <c r="AA493" s="5">
        <f t="shared" si="55"/>
        <v>9</v>
      </c>
      <c r="AB493" s="5">
        <f t="shared" si="56"/>
        <v>1</v>
      </c>
      <c r="AC493" s="5">
        <f t="shared" si="57"/>
        <v>1</v>
      </c>
      <c r="AD493" s="5">
        <f t="shared" si="58"/>
        <v>0</v>
      </c>
      <c r="AE493" s="5">
        <f t="shared" si="59"/>
        <v>9</v>
      </c>
      <c r="AF493" s="5">
        <f t="shared" si="60"/>
        <v>9</v>
      </c>
      <c r="AG493" s="5">
        <f t="shared" si="61"/>
        <v>1</v>
      </c>
      <c r="AH493" s="5">
        <f t="shared" si="62"/>
        <v>1</v>
      </c>
      <c r="AI493" s="5">
        <f t="shared" si="63"/>
        <v>1</v>
      </c>
      <c r="AJ493" s="5">
        <f t="shared" si="64"/>
        <v>1</v>
      </c>
      <c r="AK493" s="5">
        <f t="shared" si="65"/>
        <v>0</v>
      </c>
      <c r="AL493" s="5">
        <f t="shared" si="66"/>
        <v>1</v>
      </c>
      <c r="AM493" s="5">
        <f t="shared" si="67"/>
        <v>1</v>
      </c>
      <c r="AN493" s="5">
        <f t="shared" si="68"/>
        <v>0</v>
      </c>
      <c r="AO493" s="5">
        <f t="shared" si="69"/>
        <v>1</v>
      </c>
    </row>
    <row r="494" spans="1:41" ht="12.75" customHeight="1" x14ac:dyDescent="0.2">
      <c r="A494" s="9">
        <v>2021</v>
      </c>
      <c r="B494" s="9">
        <v>122845</v>
      </c>
      <c r="C494" s="9" t="s">
        <v>958</v>
      </c>
      <c r="D494" s="9" t="s">
        <v>1028</v>
      </c>
      <c r="E494" s="9" t="s">
        <v>1937</v>
      </c>
      <c r="F494" s="9" t="s">
        <v>1938</v>
      </c>
      <c r="G494" s="5">
        <f t="shared" si="35"/>
        <v>0</v>
      </c>
      <c r="H494" s="5">
        <f t="shared" si="36"/>
        <v>0</v>
      </c>
      <c r="I494" s="5">
        <f t="shared" si="37"/>
        <v>1</v>
      </c>
      <c r="J494" s="5">
        <f t="shared" si="38"/>
        <v>1</v>
      </c>
      <c r="K494" s="5">
        <f t="shared" si="39"/>
        <v>1</v>
      </c>
      <c r="L494" s="5">
        <f t="shared" si="40"/>
        <v>1</v>
      </c>
      <c r="M494" s="5">
        <f t="shared" si="41"/>
        <v>0</v>
      </c>
      <c r="N494" s="5">
        <f t="shared" si="42"/>
        <v>1</v>
      </c>
      <c r="O494" s="5">
        <f t="shared" si="43"/>
        <v>9</v>
      </c>
      <c r="P494" s="5">
        <f t="shared" si="44"/>
        <v>0</v>
      </c>
      <c r="Q494" s="5">
        <f t="shared" si="45"/>
        <v>1</v>
      </c>
      <c r="R494" s="5">
        <f t="shared" si="46"/>
        <v>0</v>
      </c>
      <c r="S494" s="5">
        <f t="shared" si="47"/>
        <v>1</v>
      </c>
      <c r="T494" s="5">
        <f t="shared" si="48"/>
        <v>1</v>
      </c>
      <c r="U494" s="5">
        <f t="shared" si="49"/>
        <v>1</v>
      </c>
      <c r="V494" s="5">
        <f t="shared" si="50"/>
        <v>0</v>
      </c>
      <c r="W494" s="5">
        <f t="shared" si="51"/>
        <v>9</v>
      </c>
      <c r="X494" s="5">
        <f t="shared" si="52"/>
        <v>9</v>
      </c>
      <c r="Y494" s="5">
        <f t="shared" si="53"/>
        <v>1</v>
      </c>
      <c r="Z494" s="5">
        <f t="shared" si="54"/>
        <v>0</v>
      </c>
      <c r="AA494" s="5">
        <f t="shared" si="55"/>
        <v>9</v>
      </c>
      <c r="AB494" s="5">
        <f t="shared" si="56"/>
        <v>1</v>
      </c>
      <c r="AC494" s="5">
        <f t="shared" si="57"/>
        <v>1</v>
      </c>
      <c r="AD494" s="5">
        <f t="shared" si="58"/>
        <v>0</v>
      </c>
      <c r="AE494" s="5">
        <f t="shared" si="59"/>
        <v>1</v>
      </c>
      <c r="AF494" s="5">
        <f t="shared" si="60"/>
        <v>1</v>
      </c>
      <c r="AG494" s="5">
        <f t="shared" si="61"/>
        <v>9</v>
      </c>
      <c r="AH494" s="5">
        <f t="shared" si="62"/>
        <v>1</v>
      </c>
      <c r="AI494" s="5">
        <f t="shared" si="63"/>
        <v>1</v>
      </c>
      <c r="AJ494" s="5">
        <f t="shared" si="64"/>
        <v>0</v>
      </c>
      <c r="AK494" s="5">
        <f t="shared" si="65"/>
        <v>0</v>
      </c>
      <c r="AL494" s="5">
        <f t="shared" si="66"/>
        <v>0</v>
      </c>
      <c r="AM494" s="5">
        <f t="shared" si="67"/>
        <v>8</v>
      </c>
      <c r="AN494" s="5">
        <f t="shared" si="68"/>
        <v>1</v>
      </c>
      <c r="AO494" s="5">
        <f t="shared" si="69"/>
        <v>0</v>
      </c>
    </row>
    <row r="495" spans="1:41" ht="12.75" customHeight="1" x14ac:dyDescent="0.2">
      <c r="A495" s="9">
        <v>2021</v>
      </c>
      <c r="B495" s="9">
        <v>1308687</v>
      </c>
      <c r="C495" s="9" t="s">
        <v>958</v>
      </c>
      <c r="D495" s="9" t="s">
        <v>977</v>
      </c>
      <c r="E495" s="9" t="s">
        <v>1939</v>
      </c>
      <c r="F495" s="9" t="s">
        <v>1940</v>
      </c>
      <c r="G495" s="5">
        <f t="shared" si="35"/>
        <v>1</v>
      </c>
      <c r="H495" s="5">
        <f t="shared" si="36"/>
        <v>0</v>
      </c>
      <c r="I495" s="5">
        <f t="shared" si="37"/>
        <v>1</v>
      </c>
      <c r="J495" s="5">
        <f t="shared" si="38"/>
        <v>0</v>
      </c>
      <c r="K495" s="5">
        <f t="shared" si="39"/>
        <v>0</v>
      </c>
      <c r="L495" s="5">
        <f t="shared" si="40"/>
        <v>1</v>
      </c>
      <c r="M495" s="5">
        <f t="shared" si="41"/>
        <v>0</v>
      </c>
      <c r="N495" s="5">
        <f t="shared" si="42"/>
        <v>0</v>
      </c>
      <c r="O495" s="5">
        <f t="shared" si="43"/>
        <v>9</v>
      </c>
      <c r="P495" s="5">
        <f t="shared" si="44"/>
        <v>0</v>
      </c>
      <c r="Q495" s="5">
        <f t="shared" si="45"/>
        <v>1</v>
      </c>
      <c r="R495" s="5">
        <f t="shared" si="46"/>
        <v>9</v>
      </c>
      <c r="S495" s="5">
        <f t="shared" si="47"/>
        <v>1</v>
      </c>
      <c r="T495" s="5">
        <f t="shared" si="48"/>
        <v>0</v>
      </c>
      <c r="U495" s="5">
        <f t="shared" si="49"/>
        <v>0</v>
      </c>
      <c r="V495" s="5">
        <f t="shared" si="50"/>
        <v>9</v>
      </c>
      <c r="W495" s="5">
        <f t="shared" si="51"/>
        <v>9</v>
      </c>
      <c r="X495" s="5">
        <f t="shared" si="52"/>
        <v>1</v>
      </c>
      <c r="Y495" s="5">
        <f t="shared" si="53"/>
        <v>1</v>
      </c>
      <c r="Z495" s="5">
        <f t="shared" si="54"/>
        <v>0</v>
      </c>
      <c r="AA495" s="5">
        <f t="shared" si="55"/>
        <v>1</v>
      </c>
      <c r="AB495" s="5">
        <f t="shared" si="56"/>
        <v>9</v>
      </c>
      <c r="AC495" s="5">
        <f t="shared" si="57"/>
        <v>1</v>
      </c>
      <c r="AD495" s="5">
        <f t="shared" si="58"/>
        <v>9</v>
      </c>
      <c r="AE495" s="5">
        <f t="shared" si="59"/>
        <v>0</v>
      </c>
      <c r="AF495" s="5">
        <f t="shared" si="60"/>
        <v>1</v>
      </c>
      <c r="AG495" s="5">
        <f t="shared" si="61"/>
        <v>1</v>
      </c>
      <c r="AH495" s="5">
        <f t="shared" si="62"/>
        <v>1</v>
      </c>
      <c r="AI495" s="5">
        <f t="shared" si="63"/>
        <v>9</v>
      </c>
      <c r="AJ495" s="5">
        <f t="shared" si="64"/>
        <v>1</v>
      </c>
      <c r="AK495" s="5">
        <f t="shared" si="65"/>
        <v>0</v>
      </c>
      <c r="AL495" s="5">
        <f t="shared" si="66"/>
        <v>1</v>
      </c>
      <c r="AM495" s="5">
        <f t="shared" si="67"/>
        <v>1</v>
      </c>
      <c r="AN495" s="5">
        <f t="shared" si="68"/>
        <v>0</v>
      </c>
      <c r="AO495" s="5">
        <f t="shared" si="69"/>
        <v>1</v>
      </c>
    </row>
    <row r="496" spans="1:41" ht="12.75" customHeight="1" x14ac:dyDescent="0.2">
      <c r="A496" s="9">
        <v>2021</v>
      </c>
      <c r="B496" s="9">
        <v>1117076</v>
      </c>
      <c r="C496" s="9" t="s">
        <v>958</v>
      </c>
      <c r="D496" s="9" t="s">
        <v>1003</v>
      </c>
      <c r="E496" s="9" t="s">
        <v>1941</v>
      </c>
      <c r="F496" s="9" t="s">
        <v>1942</v>
      </c>
      <c r="G496" s="5">
        <f t="shared" si="35"/>
        <v>1</v>
      </c>
      <c r="H496" s="5">
        <f t="shared" si="36"/>
        <v>0</v>
      </c>
      <c r="I496" s="5">
        <f t="shared" si="37"/>
        <v>1</v>
      </c>
      <c r="J496" s="5">
        <f t="shared" si="38"/>
        <v>1</v>
      </c>
      <c r="K496" s="5">
        <f t="shared" si="39"/>
        <v>1</v>
      </c>
      <c r="L496" s="5">
        <f t="shared" si="40"/>
        <v>1</v>
      </c>
      <c r="M496" s="5">
        <f t="shared" si="41"/>
        <v>1</v>
      </c>
      <c r="N496" s="5">
        <f t="shared" si="42"/>
        <v>0</v>
      </c>
      <c r="O496" s="5">
        <f t="shared" si="43"/>
        <v>9</v>
      </c>
      <c r="P496" s="5">
        <f t="shared" si="44"/>
        <v>9</v>
      </c>
      <c r="Q496" s="5">
        <f t="shared" si="45"/>
        <v>1</v>
      </c>
      <c r="R496" s="5">
        <f t="shared" si="46"/>
        <v>0</v>
      </c>
      <c r="S496" s="5">
        <f t="shared" si="47"/>
        <v>9</v>
      </c>
      <c r="T496" s="5">
        <f t="shared" si="48"/>
        <v>9</v>
      </c>
      <c r="U496" s="5">
        <f t="shared" si="49"/>
        <v>0</v>
      </c>
      <c r="V496" s="5">
        <f t="shared" si="50"/>
        <v>9</v>
      </c>
      <c r="W496" s="5">
        <f t="shared" si="51"/>
        <v>1</v>
      </c>
      <c r="X496" s="5">
        <f t="shared" si="52"/>
        <v>9</v>
      </c>
      <c r="Y496" s="5">
        <f t="shared" si="53"/>
        <v>1</v>
      </c>
      <c r="Z496" s="5">
        <f t="shared" si="54"/>
        <v>1</v>
      </c>
      <c r="AA496" s="5">
        <f t="shared" si="55"/>
        <v>9</v>
      </c>
      <c r="AB496" s="5">
        <f t="shared" si="56"/>
        <v>0</v>
      </c>
      <c r="AC496" s="5">
        <f t="shared" si="57"/>
        <v>0</v>
      </c>
      <c r="AD496" s="5">
        <f t="shared" si="58"/>
        <v>0</v>
      </c>
      <c r="AE496" s="5">
        <f t="shared" si="59"/>
        <v>1</v>
      </c>
      <c r="AF496" s="5">
        <f t="shared" si="60"/>
        <v>1</v>
      </c>
      <c r="AG496" s="5">
        <f t="shared" si="61"/>
        <v>0</v>
      </c>
      <c r="AH496" s="5">
        <f t="shared" si="62"/>
        <v>1</v>
      </c>
      <c r="AI496" s="5">
        <f t="shared" si="63"/>
        <v>0</v>
      </c>
      <c r="AJ496" s="5">
        <f t="shared" si="64"/>
        <v>1</v>
      </c>
      <c r="AK496" s="5">
        <f t="shared" si="65"/>
        <v>0</v>
      </c>
      <c r="AL496" s="5">
        <f t="shared" si="66"/>
        <v>0</v>
      </c>
      <c r="AM496" s="5">
        <f t="shared" si="67"/>
        <v>1</v>
      </c>
      <c r="AN496" s="5">
        <f t="shared" si="68"/>
        <v>1</v>
      </c>
      <c r="AO496" s="5">
        <f t="shared" si="69"/>
        <v>1</v>
      </c>
    </row>
    <row r="497" spans="1:41" ht="12.75" customHeight="1" x14ac:dyDescent="0.2">
      <c r="A497" s="9">
        <v>2021</v>
      </c>
      <c r="B497" s="9">
        <v>1270538</v>
      </c>
      <c r="C497" s="9" t="s">
        <v>958</v>
      </c>
      <c r="D497" s="9" t="s">
        <v>1028</v>
      </c>
      <c r="E497" s="9" t="s">
        <v>1943</v>
      </c>
      <c r="F497" s="9" t="s">
        <v>1944</v>
      </c>
      <c r="G497" s="5">
        <f t="shared" si="35"/>
        <v>0</v>
      </c>
      <c r="H497" s="5">
        <f t="shared" si="36"/>
        <v>0</v>
      </c>
      <c r="I497" s="5">
        <f t="shared" si="37"/>
        <v>0</v>
      </c>
      <c r="J497" s="5">
        <f t="shared" si="38"/>
        <v>0</v>
      </c>
      <c r="K497" s="5">
        <f t="shared" si="39"/>
        <v>1</v>
      </c>
      <c r="L497" s="5">
        <f t="shared" si="40"/>
        <v>0</v>
      </c>
      <c r="M497" s="5">
        <f t="shared" si="41"/>
        <v>1</v>
      </c>
      <c r="N497" s="5">
        <f t="shared" si="42"/>
        <v>1</v>
      </c>
      <c r="O497" s="5">
        <f t="shared" si="43"/>
        <v>9</v>
      </c>
      <c r="P497" s="5">
        <f t="shared" si="44"/>
        <v>0</v>
      </c>
      <c r="Q497" s="5">
        <f t="shared" si="45"/>
        <v>1</v>
      </c>
      <c r="R497" s="5">
        <f t="shared" si="46"/>
        <v>0</v>
      </c>
      <c r="S497" s="5">
        <f t="shared" si="47"/>
        <v>0</v>
      </c>
      <c r="T497" s="5">
        <f t="shared" si="48"/>
        <v>1</v>
      </c>
      <c r="U497" s="5">
        <f t="shared" si="49"/>
        <v>1</v>
      </c>
      <c r="V497" s="5">
        <f t="shared" si="50"/>
        <v>0</v>
      </c>
      <c r="W497" s="5">
        <f t="shared" si="51"/>
        <v>9</v>
      </c>
      <c r="X497" s="5">
        <f t="shared" si="52"/>
        <v>9</v>
      </c>
      <c r="Y497" s="5">
        <f t="shared" si="53"/>
        <v>1</v>
      </c>
      <c r="Z497" s="5">
        <f t="shared" si="54"/>
        <v>1</v>
      </c>
      <c r="AA497" s="5">
        <f t="shared" si="55"/>
        <v>9</v>
      </c>
      <c r="AB497" s="5">
        <f t="shared" si="56"/>
        <v>1</v>
      </c>
      <c r="AC497" s="5">
        <f t="shared" si="57"/>
        <v>1</v>
      </c>
      <c r="AD497" s="5">
        <f t="shared" si="58"/>
        <v>0</v>
      </c>
      <c r="AE497" s="5">
        <f t="shared" si="59"/>
        <v>1</v>
      </c>
      <c r="AF497" s="5">
        <f t="shared" si="60"/>
        <v>1</v>
      </c>
      <c r="AG497" s="5">
        <f t="shared" si="61"/>
        <v>9</v>
      </c>
      <c r="AH497" s="5">
        <f t="shared" si="62"/>
        <v>1</v>
      </c>
      <c r="AI497" s="5">
        <f t="shared" si="63"/>
        <v>0</v>
      </c>
      <c r="AJ497" s="5">
        <f t="shared" si="64"/>
        <v>1</v>
      </c>
      <c r="AK497" s="5">
        <f t="shared" si="65"/>
        <v>0</v>
      </c>
      <c r="AL497" s="5">
        <f t="shared" si="66"/>
        <v>1</v>
      </c>
      <c r="AM497" s="5">
        <f t="shared" si="67"/>
        <v>8</v>
      </c>
      <c r="AN497" s="5">
        <f t="shared" si="68"/>
        <v>0</v>
      </c>
      <c r="AO497" s="5">
        <f t="shared" si="69"/>
        <v>0</v>
      </c>
    </row>
    <row r="498" spans="1:41" ht="12.75" customHeight="1" x14ac:dyDescent="0.2">
      <c r="A498" s="9">
        <v>2021</v>
      </c>
      <c r="B498" s="9">
        <v>123336</v>
      </c>
      <c r="C498" s="9" t="s">
        <v>958</v>
      </c>
      <c r="D498" s="9" t="s">
        <v>962</v>
      </c>
      <c r="E498" s="9" t="s">
        <v>1945</v>
      </c>
      <c r="F498" s="9" t="s">
        <v>1946</v>
      </c>
      <c r="G498" s="5">
        <f t="shared" si="35"/>
        <v>0</v>
      </c>
      <c r="H498" s="5">
        <f t="shared" si="36"/>
        <v>0</v>
      </c>
      <c r="I498" s="5">
        <f t="shared" si="37"/>
        <v>0</v>
      </c>
      <c r="J498" s="5">
        <f t="shared" si="38"/>
        <v>0</v>
      </c>
      <c r="K498" s="5">
        <f t="shared" si="39"/>
        <v>1</v>
      </c>
      <c r="L498" s="5">
        <f t="shared" si="40"/>
        <v>1</v>
      </c>
      <c r="M498" s="5">
        <f t="shared" si="41"/>
        <v>1</v>
      </c>
      <c r="N498" s="5">
        <f t="shared" si="42"/>
        <v>1</v>
      </c>
      <c r="O498" s="5">
        <f t="shared" si="43"/>
        <v>0</v>
      </c>
      <c r="P498" s="5">
        <f t="shared" si="44"/>
        <v>0</v>
      </c>
      <c r="Q498" s="5">
        <f t="shared" si="45"/>
        <v>0</v>
      </c>
      <c r="R498" s="5">
        <f t="shared" si="46"/>
        <v>9</v>
      </c>
      <c r="S498" s="5">
        <f t="shared" si="47"/>
        <v>1</v>
      </c>
      <c r="T498" s="5">
        <f t="shared" si="48"/>
        <v>0</v>
      </c>
      <c r="U498" s="5">
        <f t="shared" si="49"/>
        <v>0</v>
      </c>
      <c r="V498" s="5">
        <f t="shared" si="50"/>
        <v>1</v>
      </c>
      <c r="W498" s="5">
        <f t="shared" si="51"/>
        <v>9</v>
      </c>
      <c r="X498" s="5">
        <f t="shared" si="52"/>
        <v>1</v>
      </c>
      <c r="Y498" s="5">
        <f t="shared" si="53"/>
        <v>1</v>
      </c>
      <c r="Z498" s="5">
        <f t="shared" si="54"/>
        <v>0</v>
      </c>
      <c r="AA498" s="5">
        <f t="shared" si="55"/>
        <v>9</v>
      </c>
      <c r="AB498" s="5">
        <f t="shared" si="56"/>
        <v>0</v>
      </c>
      <c r="AC498" s="5">
        <f t="shared" si="57"/>
        <v>1</v>
      </c>
      <c r="AD498" s="5">
        <f t="shared" si="58"/>
        <v>1</v>
      </c>
      <c r="AE498" s="5">
        <f t="shared" si="59"/>
        <v>9</v>
      </c>
      <c r="AF498" s="5">
        <f t="shared" si="60"/>
        <v>9</v>
      </c>
      <c r="AG498" s="5">
        <f t="shared" si="61"/>
        <v>0</v>
      </c>
      <c r="AH498" s="5">
        <f t="shared" si="62"/>
        <v>1</v>
      </c>
      <c r="AI498" s="5">
        <f t="shared" si="63"/>
        <v>1</v>
      </c>
      <c r="AJ498" s="5">
        <f t="shared" si="64"/>
        <v>1</v>
      </c>
      <c r="AK498" s="5">
        <f t="shared" si="65"/>
        <v>1</v>
      </c>
      <c r="AL498" s="5">
        <f t="shared" si="66"/>
        <v>1</v>
      </c>
      <c r="AM498" s="5">
        <f t="shared" si="67"/>
        <v>1</v>
      </c>
      <c r="AN498" s="5">
        <f t="shared" si="68"/>
        <v>1</v>
      </c>
      <c r="AO498" s="5">
        <f t="shared" si="69"/>
        <v>1</v>
      </c>
    </row>
    <row r="499" spans="1:41" ht="12.75" customHeight="1" x14ac:dyDescent="0.2">
      <c r="A499" s="9">
        <v>2021</v>
      </c>
      <c r="B499" s="9">
        <v>122845</v>
      </c>
      <c r="C499" s="9" t="s">
        <v>958</v>
      </c>
      <c r="D499" s="9" t="s">
        <v>1028</v>
      </c>
      <c r="E499" s="9" t="s">
        <v>1947</v>
      </c>
      <c r="F499" s="9" t="s">
        <v>1948</v>
      </c>
      <c r="G499" s="5">
        <f t="shared" si="35"/>
        <v>0</v>
      </c>
      <c r="H499" s="5">
        <f t="shared" si="36"/>
        <v>0</v>
      </c>
      <c r="I499" s="5">
        <f t="shared" si="37"/>
        <v>1</v>
      </c>
      <c r="J499" s="5">
        <f t="shared" si="38"/>
        <v>0</v>
      </c>
      <c r="K499" s="5">
        <f t="shared" si="39"/>
        <v>1</v>
      </c>
      <c r="L499" s="5">
        <f t="shared" si="40"/>
        <v>1</v>
      </c>
      <c r="M499" s="5">
        <f t="shared" si="41"/>
        <v>1</v>
      </c>
      <c r="N499" s="5">
        <f t="shared" si="42"/>
        <v>1</v>
      </c>
      <c r="O499" s="5">
        <f t="shared" si="43"/>
        <v>9</v>
      </c>
      <c r="P499" s="5">
        <f t="shared" si="44"/>
        <v>0</v>
      </c>
      <c r="Q499" s="5">
        <f t="shared" si="45"/>
        <v>1</v>
      </c>
      <c r="R499" s="5">
        <f t="shared" si="46"/>
        <v>0</v>
      </c>
      <c r="S499" s="5">
        <f t="shared" si="47"/>
        <v>1</v>
      </c>
      <c r="T499" s="5">
        <f t="shared" si="48"/>
        <v>1</v>
      </c>
      <c r="U499" s="5">
        <f t="shared" si="49"/>
        <v>1</v>
      </c>
      <c r="V499" s="5">
        <f t="shared" si="50"/>
        <v>1</v>
      </c>
      <c r="W499" s="5">
        <f t="shared" si="51"/>
        <v>9</v>
      </c>
      <c r="X499" s="5">
        <f t="shared" si="52"/>
        <v>9</v>
      </c>
      <c r="Y499" s="5">
        <f t="shared" si="53"/>
        <v>1</v>
      </c>
      <c r="Z499" s="5">
        <f t="shared" si="54"/>
        <v>1</v>
      </c>
      <c r="AA499" s="5">
        <f t="shared" si="55"/>
        <v>9</v>
      </c>
      <c r="AB499" s="5">
        <f t="shared" si="56"/>
        <v>1</v>
      </c>
      <c r="AC499" s="5">
        <f t="shared" si="57"/>
        <v>1</v>
      </c>
      <c r="AD499" s="5">
        <f t="shared" si="58"/>
        <v>0</v>
      </c>
      <c r="AE499" s="5">
        <f t="shared" si="59"/>
        <v>0</v>
      </c>
      <c r="AF499" s="5">
        <f t="shared" si="60"/>
        <v>1</v>
      </c>
      <c r="AG499" s="5">
        <f t="shared" si="61"/>
        <v>9</v>
      </c>
      <c r="AH499" s="5">
        <f t="shared" si="62"/>
        <v>1</v>
      </c>
      <c r="AI499" s="5">
        <f t="shared" si="63"/>
        <v>0</v>
      </c>
      <c r="AJ499" s="5">
        <f t="shared" si="64"/>
        <v>0</v>
      </c>
      <c r="AK499" s="5">
        <f t="shared" si="65"/>
        <v>0</v>
      </c>
      <c r="AL499" s="5">
        <f t="shared" si="66"/>
        <v>1</v>
      </c>
      <c r="AM499" s="5">
        <f t="shared" si="67"/>
        <v>8</v>
      </c>
      <c r="AN499" s="5">
        <f t="shared" si="68"/>
        <v>1</v>
      </c>
      <c r="AO499" s="5">
        <f t="shared" si="69"/>
        <v>0</v>
      </c>
    </row>
    <row r="500" spans="1:41" ht="12.75" customHeight="1" x14ac:dyDescent="0.2">
      <c r="A500" s="9">
        <v>2021</v>
      </c>
      <c r="B500" s="9">
        <v>1270538</v>
      </c>
      <c r="C500" s="9" t="s">
        <v>958</v>
      </c>
      <c r="D500" s="9" t="s">
        <v>1028</v>
      </c>
      <c r="E500" s="9" t="s">
        <v>1949</v>
      </c>
      <c r="F500" s="9" t="s">
        <v>1950</v>
      </c>
      <c r="G500" s="5">
        <f t="shared" si="35"/>
        <v>0</v>
      </c>
      <c r="H500" s="5">
        <f t="shared" si="36"/>
        <v>0</v>
      </c>
      <c r="I500" s="5">
        <f t="shared" si="37"/>
        <v>1</v>
      </c>
      <c r="J500" s="5">
        <f t="shared" si="38"/>
        <v>1</v>
      </c>
      <c r="K500" s="5">
        <f t="shared" si="39"/>
        <v>1</v>
      </c>
      <c r="L500" s="5">
        <f t="shared" si="40"/>
        <v>1</v>
      </c>
      <c r="M500" s="5">
        <f t="shared" si="41"/>
        <v>1</v>
      </c>
      <c r="N500" s="5">
        <f t="shared" si="42"/>
        <v>1</v>
      </c>
      <c r="O500" s="5">
        <f t="shared" si="43"/>
        <v>9</v>
      </c>
      <c r="P500" s="5">
        <f t="shared" si="44"/>
        <v>1</v>
      </c>
      <c r="Q500" s="5">
        <f t="shared" si="45"/>
        <v>1</v>
      </c>
      <c r="R500" s="5">
        <f t="shared" si="46"/>
        <v>0</v>
      </c>
      <c r="S500" s="5">
        <f t="shared" si="47"/>
        <v>1</v>
      </c>
      <c r="T500" s="5">
        <f t="shared" si="48"/>
        <v>1</v>
      </c>
      <c r="U500" s="5">
        <f t="shared" si="49"/>
        <v>1</v>
      </c>
      <c r="V500" s="5">
        <f t="shared" si="50"/>
        <v>0</v>
      </c>
      <c r="W500" s="5">
        <f t="shared" si="51"/>
        <v>9</v>
      </c>
      <c r="X500" s="5">
        <f t="shared" si="52"/>
        <v>9</v>
      </c>
      <c r="Y500" s="5">
        <f t="shared" si="53"/>
        <v>1</v>
      </c>
      <c r="Z500" s="5">
        <f t="shared" si="54"/>
        <v>1</v>
      </c>
      <c r="AA500" s="5">
        <f t="shared" si="55"/>
        <v>9</v>
      </c>
      <c r="AB500" s="5">
        <f t="shared" si="56"/>
        <v>1</v>
      </c>
      <c r="AC500" s="5">
        <f t="shared" si="57"/>
        <v>1</v>
      </c>
      <c r="AD500" s="5">
        <f t="shared" si="58"/>
        <v>1</v>
      </c>
      <c r="AE500" s="5">
        <f t="shared" si="59"/>
        <v>1</v>
      </c>
      <c r="AF500" s="5">
        <f t="shared" si="60"/>
        <v>1</v>
      </c>
      <c r="AG500" s="5">
        <f t="shared" si="61"/>
        <v>9</v>
      </c>
      <c r="AH500" s="5">
        <f t="shared" si="62"/>
        <v>0</v>
      </c>
      <c r="AI500" s="5">
        <f t="shared" si="63"/>
        <v>0</v>
      </c>
      <c r="AJ500" s="5">
        <f t="shared" si="64"/>
        <v>0</v>
      </c>
      <c r="AK500" s="5">
        <f t="shared" si="65"/>
        <v>0</v>
      </c>
      <c r="AL500" s="5">
        <f t="shared" si="66"/>
        <v>0</v>
      </c>
      <c r="AM500" s="5">
        <f t="shared" si="67"/>
        <v>8</v>
      </c>
      <c r="AN500" s="5">
        <f t="shared" si="68"/>
        <v>0</v>
      </c>
      <c r="AO500" s="5">
        <f t="shared" si="69"/>
        <v>0</v>
      </c>
    </row>
    <row r="501" spans="1:41" ht="12.75" customHeight="1" x14ac:dyDescent="0.2">
      <c r="A501" s="9">
        <v>2021</v>
      </c>
      <c r="B501" s="9">
        <v>1127925</v>
      </c>
      <c r="C501" s="9" t="s">
        <v>958</v>
      </c>
      <c r="D501" s="9" t="s">
        <v>1028</v>
      </c>
      <c r="E501" s="9" t="s">
        <v>1731</v>
      </c>
      <c r="F501" s="9" t="s">
        <v>1951</v>
      </c>
      <c r="G501" s="5">
        <f t="shared" si="35"/>
        <v>1</v>
      </c>
      <c r="H501" s="5">
        <f t="shared" si="36"/>
        <v>0</v>
      </c>
      <c r="I501" s="5">
        <f t="shared" si="37"/>
        <v>1</v>
      </c>
      <c r="J501" s="5">
        <f t="shared" si="38"/>
        <v>0</v>
      </c>
      <c r="K501" s="5">
        <f t="shared" si="39"/>
        <v>1</v>
      </c>
      <c r="L501" s="5">
        <f t="shared" si="40"/>
        <v>1</v>
      </c>
      <c r="M501" s="5">
        <f t="shared" si="41"/>
        <v>1</v>
      </c>
      <c r="N501" s="5">
        <f t="shared" si="42"/>
        <v>1</v>
      </c>
      <c r="O501" s="5">
        <f t="shared" si="43"/>
        <v>9</v>
      </c>
      <c r="P501" s="5">
        <f t="shared" si="44"/>
        <v>1</v>
      </c>
      <c r="Q501" s="5">
        <f t="shared" si="45"/>
        <v>0</v>
      </c>
      <c r="R501" s="5">
        <f t="shared" si="46"/>
        <v>0</v>
      </c>
      <c r="S501" s="5">
        <f t="shared" si="47"/>
        <v>1</v>
      </c>
      <c r="T501" s="5">
        <f t="shared" si="48"/>
        <v>1</v>
      </c>
      <c r="U501" s="5">
        <f t="shared" si="49"/>
        <v>1</v>
      </c>
      <c r="V501" s="5">
        <f t="shared" si="50"/>
        <v>0</v>
      </c>
      <c r="W501" s="5">
        <f t="shared" si="51"/>
        <v>9</v>
      </c>
      <c r="X501" s="5">
        <f t="shared" si="52"/>
        <v>9</v>
      </c>
      <c r="Y501" s="5">
        <f t="shared" si="53"/>
        <v>0</v>
      </c>
      <c r="Z501" s="5">
        <f t="shared" si="54"/>
        <v>0</v>
      </c>
      <c r="AA501" s="5">
        <f t="shared" si="55"/>
        <v>9</v>
      </c>
      <c r="AB501" s="5">
        <f t="shared" si="56"/>
        <v>1</v>
      </c>
      <c r="AC501" s="5">
        <f t="shared" si="57"/>
        <v>1</v>
      </c>
      <c r="AD501" s="5">
        <f t="shared" si="58"/>
        <v>1</v>
      </c>
      <c r="AE501" s="5">
        <f t="shared" si="59"/>
        <v>1</v>
      </c>
      <c r="AF501" s="5">
        <f t="shared" si="60"/>
        <v>1</v>
      </c>
      <c r="AG501" s="5">
        <f t="shared" si="61"/>
        <v>9</v>
      </c>
      <c r="AH501" s="5">
        <f t="shared" si="62"/>
        <v>1</v>
      </c>
      <c r="AI501" s="5">
        <f t="shared" si="63"/>
        <v>0</v>
      </c>
      <c r="AJ501" s="5">
        <f t="shared" si="64"/>
        <v>0</v>
      </c>
      <c r="AK501" s="5">
        <f t="shared" si="65"/>
        <v>0</v>
      </c>
      <c r="AL501" s="5">
        <f t="shared" si="66"/>
        <v>0</v>
      </c>
      <c r="AM501" s="5">
        <f t="shared" si="67"/>
        <v>8</v>
      </c>
      <c r="AN501" s="5">
        <f t="shared" si="68"/>
        <v>1</v>
      </c>
      <c r="AO501" s="5">
        <f t="shared" si="69"/>
        <v>0</v>
      </c>
    </row>
    <row r="502" spans="1:41" ht="12.75" customHeight="1" x14ac:dyDescent="0.2">
      <c r="A502" s="9">
        <v>2021</v>
      </c>
      <c r="B502" s="9">
        <v>1103909</v>
      </c>
      <c r="C502" s="9" t="s">
        <v>958</v>
      </c>
      <c r="D502" s="9" t="s">
        <v>1061</v>
      </c>
      <c r="E502" s="9" t="s">
        <v>1952</v>
      </c>
      <c r="F502" s="9" t="s">
        <v>1953</v>
      </c>
      <c r="G502" s="5">
        <f t="shared" si="35"/>
        <v>1</v>
      </c>
      <c r="H502" s="5">
        <f t="shared" si="36"/>
        <v>0</v>
      </c>
      <c r="I502" s="5">
        <f t="shared" si="37"/>
        <v>0</v>
      </c>
      <c r="J502" s="5">
        <f t="shared" si="38"/>
        <v>0</v>
      </c>
      <c r="K502" s="5">
        <f t="shared" si="39"/>
        <v>1</v>
      </c>
      <c r="L502" s="5">
        <f t="shared" si="40"/>
        <v>1</v>
      </c>
      <c r="M502" s="5">
        <f t="shared" si="41"/>
        <v>1</v>
      </c>
      <c r="N502" s="5">
        <f t="shared" si="42"/>
        <v>0</v>
      </c>
      <c r="O502" s="5">
        <f t="shared" si="43"/>
        <v>0</v>
      </c>
      <c r="P502" s="5">
        <f t="shared" si="44"/>
        <v>0</v>
      </c>
      <c r="Q502" s="5">
        <f t="shared" si="45"/>
        <v>1</v>
      </c>
      <c r="R502" s="5">
        <f t="shared" si="46"/>
        <v>1</v>
      </c>
      <c r="S502" s="5">
        <f t="shared" si="47"/>
        <v>9</v>
      </c>
      <c r="T502" s="5">
        <f t="shared" si="48"/>
        <v>0</v>
      </c>
      <c r="U502" s="5">
        <f t="shared" si="49"/>
        <v>0</v>
      </c>
      <c r="V502" s="5">
        <f t="shared" si="50"/>
        <v>0</v>
      </c>
      <c r="W502" s="5">
        <f t="shared" si="51"/>
        <v>1</v>
      </c>
      <c r="X502" s="5">
        <f t="shared" si="52"/>
        <v>1</v>
      </c>
      <c r="Y502" s="5">
        <f t="shared" si="53"/>
        <v>9</v>
      </c>
      <c r="Z502" s="5">
        <f t="shared" si="54"/>
        <v>0</v>
      </c>
      <c r="AA502" s="5">
        <f t="shared" si="55"/>
        <v>9</v>
      </c>
      <c r="AB502" s="5">
        <f t="shared" si="56"/>
        <v>9</v>
      </c>
      <c r="AC502" s="5">
        <f t="shared" si="57"/>
        <v>9</v>
      </c>
      <c r="AD502" s="5">
        <f t="shared" si="58"/>
        <v>9</v>
      </c>
      <c r="AE502" s="5">
        <f t="shared" si="59"/>
        <v>1</v>
      </c>
      <c r="AF502" s="5">
        <f t="shared" si="60"/>
        <v>9</v>
      </c>
      <c r="AG502" s="5">
        <f t="shared" si="61"/>
        <v>1</v>
      </c>
      <c r="AH502" s="5">
        <f t="shared" si="62"/>
        <v>0</v>
      </c>
      <c r="AI502" s="5">
        <f t="shared" si="63"/>
        <v>0</v>
      </c>
      <c r="AJ502" s="5">
        <f t="shared" si="64"/>
        <v>1</v>
      </c>
      <c r="AK502" s="5">
        <f t="shared" si="65"/>
        <v>0</v>
      </c>
      <c r="AL502" s="5">
        <f t="shared" si="66"/>
        <v>1</v>
      </c>
      <c r="AM502" s="5">
        <f t="shared" si="67"/>
        <v>0</v>
      </c>
      <c r="AN502" s="5">
        <f t="shared" si="68"/>
        <v>1</v>
      </c>
      <c r="AO502" s="5">
        <f t="shared" si="69"/>
        <v>1</v>
      </c>
    </row>
    <row r="503" spans="1:41" ht="12.75" customHeight="1" x14ac:dyDescent="0.2">
      <c r="A503" s="9">
        <v>2021</v>
      </c>
      <c r="B503" s="9">
        <v>122845</v>
      </c>
      <c r="C503" s="9" t="s">
        <v>958</v>
      </c>
      <c r="D503" s="9" t="s">
        <v>1028</v>
      </c>
      <c r="E503" s="9" t="s">
        <v>1954</v>
      </c>
      <c r="F503" s="9" t="s">
        <v>1955</v>
      </c>
      <c r="G503" s="5">
        <f t="shared" si="35"/>
        <v>1</v>
      </c>
      <c r="H503" s="5">
        <f t="shared" si="36"/>
        <v>0</v>
      </c>
      <c r="I503" s="5">
        <f t="shared" si="37"/>
        <v>1</v>
      </c>
      <c r="J503" s="5">
        <f t="shared" si="38"/>
        <v>0</v>
      </c>
      <c r="K503" s="5">
        <f t="shared" si="39"/>
        <v>1</v>
      </c>
      <c r="L503" s="5">
        <f t="shared" si="40"/>
        <v>1</v>
      </c>
      <c r="M503" s="5">
        <f t="shared" si="41"/>
        <v>1</v>
      </c>
      <c r="N503" s="5">
        <f t="shared" si="42"/>
        <v>0</v>
      </c>
      <c r="O503" s="5">
        <f t="shared" si="43"/>
        <v>9</v>
      </c>
      <c r="P503" s="5">
        <f t="shared" si="44"/>
        <v>1</v>
      </c>
      <c r="Q503" s="5">
        <f t="shared" si="45"/>
        <v>1</v>
      </c>
      <c r="R503" s="5">
        <f t="shared" si="46"/>
        <v>0</v>
      </c>
      <c r="S503" s="5">
        <f t="shared" si="47"/>
        <v>1</v>
      </c>
      <c r="T503" s="5">
        <f t="shared" si="48"/>
        <v>1</v>
      </c>
      <c r="U503" s="5">
        <f t="shared" si="49"/>
        <v>0</v>
      </c>
      <c r="V503" s="5">
        <f t="shared" si="50"/>
        <v>0</v>
      </c>
      <c r="W503" s="5">
        <f t="shared" si="51"/>
        <v>9</v>
      </c>
      <c r="X503" s="5">
        <f t="shared" si="52"/>
        <v>9</v>
      </c>
      <c r="Y503" s="5">
        <f t="shared" si="53"/>
        <v>0</v>
      </c>
      <c r="Z503" s="5">
        <f t="shared" si="54"/>
        <v>1</v>
      </c>
      <c r="AA503" s="5">
        <f t="shared" si="55"/>
        <v>9</v>
      </c>
      <c r="AB503" s="5">
        <f t="shared" si="56"/>
        <v>1</v>
      </c>
      <c r="AC503" s="5">
        <f t="shared" si="57"/>
        <v>1</v>
      </c>
      <c r="AD503" s="5">
        <f t="shared" si="58"/>
        <v>0</v>
      </c>
      <c r="AE503" s="5">
        <f t="shared" si="59"/>
        <v>0</v>
      </c>
      <c r="AF503" s="5">
        <f t="shared" si="60"/>
        <v>1</v>
      </c>
      <c r="AG503" s="5">
        <f t="shared" si="61"/>
        <v>9</v>
      </c>
      <c r="AH503" s="5">
        <f t="shared" si="62"/>
        <v>1</v>
      </c>
      <c r="AI503" s="5">
        <f t="shared" si="63"/>
        <v>1</v>
      </c>
      <c r="AJ503" s="5">
        <f t="shared" si="64"/>
        <v>0</v>
      </c>
      <c r="AK503" s="5">
        <f t="shared" si="65"/>
        <v>0</v>
      </c>
      <c r="AL503" s="5">
        <f t="shared" si="66"/>
        <v>1</v>
      </c>
      <c r="AM503" s="5">
        <f t="shared" si="67"/>
        <v>8</v>
      </c>
      <c r="AN503" s="5">
        <f t="shared" si="68"/>
        <v>0</v>
      </c>
      <c r="AO503" s="5">
        <f t="shared" si="69"/>
        <v>1</v>
      </c>
    </row>
    <row r="504" spans="1:41" ht="12.75" customHeight="1" x14ac:dyDescent="0.2">
      <c r="A504" s="9">
        <v>2021</v>
      </c>
      <c r="B504" s="9">
        <v>1127924</v>
      </c>
      <c r="C504" s="9" t="s">
        <v>958</v>
      </c>
      <c r="D504" s="9" t="s">
        <v>959</v>
      </c>
      <c r="E504" s="9" t="s">
        <v>1956</v>
      </c>
      <c r="F504" s="9" t="s">
        <v>1957</v>
      </c>
      <c r="G504" s="5">
        <f t="shared" si="35"/>
        <v>0</v>
      </c>
      <c r="H504" s="5">
        <f t="shared" si="36"/>
        <v>1</v>
      </c>
      <c r="I504" s="5">
        <f t="shared" si="37"/>
        <v>1</v>
      </c>
      <c r="J504" s="5">
        <f t="shared" si="38"/>
        <v>1</v>
      </c>
      <c r="K504" s="5">
        <f t="shared" si="39"/>
        <v>0</v>
      </c>
      <c r="L504" s="5">
        <f t="shared" si="40"/>
        <v>0</v>
      </c>
      <c r="M504" s="5">
        <f t="shared" si="41"/>
        <v>1</v>
      </c>
      <c r="N504" s="5">
        <f t="shared" si="42"/>
        <v>1</v>
      </c>
      <c r="O504" s="5">
        <f t="shared" si="43"/>
        <v>9</v>
      </c>
      <c r="P504" s="5">
        <f t="shared" si="44"/>
        <v>0</v>
      </c>
      <c r="Q504" s="5">
        <f t="shared" si="45"/>
        <v>0</v>
      </c>
      <c r="R504" s="5">
        <f t="shared" si="46"/>
        <v>1</v>
      </c>
      <c r="S504" s="5">
        <f t="shared" si="47"/>
        <v>0</v>
      </c>
      <c r="T504" s="5">
        <f t="shared" si="48"/>
        <v>1</v>
      </c>
      <c r="U504" s="5">
        <f t="shared" si="49"/>
        <v>0</v>
      </c>
      <c r="V504" s="5">
        <f t="shared" si="50"/>
        <v>0</v>
      </c>
      <c r="W504" s="5">
        <f t="shared" si="51"/>
        <v>1</v>
      </c>
      <c r="X504" s="5">
        <f t="shared" si="52"/>
        <v>1</v>
      </c>
      <c r="Y504" s="5">
        <f t="shared" si="53"/>
        <v>0</v>
      </c>
      <c r="Z504" s="5">
        <f t="shared" si="54"/>
        <v>0</v>
      </c>
      <c r="AA504" s="5">
        <f t="shared" si="55"/>
        <v>1</v>
      </c>
      <c r="AB504" s="5">
        <f t="shared" si="56"/>
        <v>9</v>
      </c>
      <c r="AC504" s="5">
        <f t="shared" si="57"/>
        <v>1</v>
      </c>
      <c r="AD504" s="5">
        <f t="shared" si="58"/>
        <v>9</v>
      </c>
      <c r="AE504" s="5">
        <f t="shared" si="59"/>
        <v>9</v>
      </c>
      <c r="AF504" s="5">
        <f t="shared" si="60"/>
        <v>0</v>
      </c>
      <c r="AG504" s="5">
        <f t="shared" si="61"/>
        <v>1</v>
      </c>
      <c r="AH504" s="5">
        <f t="shared" si="62"/>
        <v>1</v>
      </c>
      <c r="AI504" s="5">
        <f t="shared" si="63"/>
        <v>1</v>
      </c>
      <c r="AJ504" s="5">
        <f t="shared" si="64"/>
        <v>1</v>
      </c>
      <c r="AK504" s="5">
        <f t="shared" si="65"/>
        <v>0</v>
      </c>
      <c r="AL504" s="5">
        <f t="shared" si="66"/>
        <v>1</v>
      </c>
      <c r="AM504" s="5">
        <f t="shared" si="67"/>
        <v>0</v>
      </c>
      <c r="AN504" s="5">
        <f t="shared" si="68"/>
        <v>1</v>
      </c>
      <c r="AO504" s="5">
        <f t="shared" si="69"/>
        <v>1</v>
      </c>
    </row>
    <row r="505" spans="1:41" ht="12.75" customHeight="1" x14ac:dyDescent="0.2">
      <c r="A505" s="9">
        <v>2021</v>
      </c>
      <c r="B505" s="9">
        <v>150129</v>
      </c>
      <c r="C505" s="9" t="s">
        <v>958</v>
      </c>
      <c r="D505" s="9" t="s">
        <v>994</v>
      </c>
      <c r="E505" s="9" t="s">
        <v>1958</v>
      </c>
      <c r="F505" s="9" t="s">
        <v>1959</v>
      </c>
      <c r="G505" s="5">
        <f t="shared" si="35"/>
        <v>0</v>
      </c>
      <c r="H505" s="5">
        <f t="shared" si="36"/>
        <v>1</v>
      </c>
      <c r="I505" s="5">
        <f t="shared" si="37"/>
        <v>1</v>
      </c>
      <c r="J505" s="5">
        <f t="shared" si="38"/>
        <v>1</v>
      </c>
      <c r="K505" s="5">
        <f t="shared" si="39"/>
        <v>1</v>
      </c>
      <c r="L505" s="5">
        <f t="shared" si="40"/>
        <v>1</v>
      </c>
      <c r="M505" s="5">
        <f t="shared" si="41"/>
        <v>1</v>
      </c>
      <c r="N505" s="5">
        <f t="shared" si="42"/>
        <v>0</v>
      </c>
      <c r="O505" s="5">
        <f t="shared" si="43"/>
        <v>1</v>
      </c>
      <c r="P505" s="5">
        <f t="shared" si="44"/>
        <v>9</v>
      </c>
      <c r="Q505" s="5">
        <f t="shared" si="45"/>
        <v>0</v>
      </c>
      <c r="R505" s="5">
        <f t="shared" si="46"/>
        <v>9</v>
      </c>
      <c r="S505" s="5">
        <f t="shared" si="47"/>
        <v>0</v>
      </c>
      <c r="T505" s="5">
        <f t="shared" si="48"/>
        <v>1</v>
      </c>
      <c r="U505" s="5">
        <f t="shared" si="49"/>
        <v>1</v>
      </c>
      <c r="V505" s="5">
        <f t="shared" si="50"/>
        <v>9</v>
      </c>
      <c r="W505" s="5">
        <f t="shared" si="51"/>
        <v>1</v>
      </c>
      <c r="X505" s="5">
        <f t="shared" si="52"/>
        <v>0</v>
      </c>
      <c r="Y505" s="5">
        <f t="shared" si="53"/>
        <v>1</v>
      </c>
      <c r="Z505" s="5">
        <f t="shared" si="54"/>
        <v>1</v>
      </c>
      <c r="AA505" s="5">
        <f t="shared" si="55"/>
        <v>0</v>
      </c>
      <c r="AB505" s="5">
        <f t="shared" si="56"/>
        <v>0</v>
      </c>
      <c r="AC505" s="5">
        <f t="shared" si="57"/>
        <v>1</v>
      </c>
      <c r="AD505" s="5">
        <f t="shared" si="58"/>
        <v>0</v>
      </c>
      <c r="AE505" s="5">
        <f t="shared" si="59"/>
        <v>0</v>
      </c>
      <c r="AF505" s="5">
        <f t="shared" si="60"/>
        <v>9</v>
      </c>
      <c r="AG505" s="5">
        <f t="shared" si="61"/>
        <v>1</v>
      </c>
      <c r="AH505" s="5">
        <f t="shared" si="62"/>
        <v>0</v>
      </c>
      <c r="AI505" s="5">
        <f t="shared" si="63"/>
        <v>1</v>
      </c>
      <c r="AJ505" s="5">
        <f t="shared" si="64"/>
        <v>1</v>
      </c>
      <c r="AK505" s="5">
        <f t="shared" si="65"/>
        <v>9</v>
      </c>
      <c r="AL505" s="5">
        <f t="shared" si="66"/>
        <v>1</v>
      </c>
      <c r="AM505" s="5">
        <f t="shared" si="67"/>
        <v>9</v>
      </c>
      <c r="AN505" s="5">
        <f t="shared" si="68"/>
        <v>0</v>
      </c>
      <c r="AO505" s="5">
        <f t="shared" si="69"/>
        <v>0</v>
      </c>
    </row>
    <row r="506" spans="1:41" ht="12.75" customHeight="1" x14ac:dyDescent="0.2">
      <c r="A506" s="9">
        <v>2021</v>
      </c>
      <c r="B506" s="9">
        <v>1117076</v>
      </c>
      <c r="C506" s="9" t="s">
        <v>958</v>
      </c>
      <c r="D506" s="9" t="s">
        <v>1003</v>
      </c>
      <c r="E506" s="9" t="s">
        <v>1960</v>
      </c>
      <c r="F506" s="9" t="s">
        <v>1961</v>
      </c>
      <c r="G506" s="5">
        <f t="shared" si="35"/>
        <v>0</v>
      </c>
      <c r="H506" s="5">
        <f t="shared" si="36"/>
        <v>1</v>
      </c>
      <c r="I506" s="5">
        <f t="shared" si="37"/>
        <v>1</v>
      </c>
      <c r="J506" s="5">
        <f t="shared" si="38"/>
        <v>0</v>
      </c>
      <c r="K506" s="5">
        <f t="shared" si="39"/>
        <v>1</v>
      </c>
      <c r="L506" s="5">
        <f t="shared" si="40"/>
        <v>1</v>
      </c>
      <c r="M506" s="5">
        <f t="shared" si="41"/>
        <v>1</v>
      </c>
      <c r="N506" s="5">
        <f t="shared" si="42"/>
        <v>0</v>
      </c>
      <c r="O506" s="5">
        <f t="shared" si="43"/>
        <v>9</v>
      </c>
      <c r="P506" s="5">
        <f t="shared" si="44"/>
        <v>9</v>
      </c>
      <c r="Q506" s="5">
        <f t="shared" si="45"/>
        <v>1</v>
      </c>
      <c r="R506" s="5">
        <f t="shared" si="46"/>
        <v>1</v>
      </c>
      <c r="S506" s="5">
        <f t="shared" si="47"/>
        <v>9</v>
      </c>
      <c r="T506" s="5">
        <f t="shared" si="48"/>
        <v>9</v>
      </c>
      <c r="U506" s="5">
        <f t="shared" si="49"/>
        <v>0</v>
      </c>
      <c r="V506" s="5">
        <f t="shared" si="50"/>
        <v>9</v>
      </c>
      <c r="W506" s="5">
        <f t="shared" si="51"/>
        <v>1</v>
      </c>
      <c r="X506" s="5">
        <f t="shared" si="52"/>
        <v>9</v>
      </c>
      <c r="Y506" s="5">
        <f t="shared" si="53"/>
        <v>0</v>
      </c>
      <c r="Z506" s="5">
        <f t="shared" si="54"/>
        <v>0</v>
      </c>
      <c r="AA506" s="5">
        <f t="shared" si="55"/>
        <v>9</v>
      </c>
      <c r="AB506" s="5">
        <f t="shared" si="56"/>
        <v>0</v>
      </c>
      <c r="AC506" s="5">
        <f t="shared" si="57"/>
        <v>0</v>
      </c>
      <c r="AD506" s="5">
        <f t="shared" si="58"/>
        <v>1</v>
      </c>
      <c r="AE506" s="5">
        <f t="shared" si="59"/>
        <v>1</v>
      </c>
      <c r="AF506" s="5">
        <f t="shared" si="60"/>
        <v>1</v>
      </c>
      <c r="AG506" s="5">
        <f t="shared" si="61"/>
        <v>0</v>
      </c>
      <c r="AH506" s="5">
        <f t="shared" si="62"/>
        <v>1</v>
      </c>
      <c r="AI506" s="5">
        <f t="shared" si="63"/>
        <v>1</v>
      </c>
      <c r="AJ506" s="5">
        <f t="shared" si="64"/>
        <v>0</v>
      </c>
      <c r="AK506" s="5">
        <f t="shared" si="65"/>
        <v>1</v>
      </c>
      <c r="AL506" s="5">
        <f t="shared" si="66"/>
        <v>1</v>
      </c>
      <c r="AM506" s="5">
        <f t="shared" si="67"/>
        <v>0</v>
      </c>
      <c r="AN506" s="5">
        <f t="shared" si="68"/>
        <v>1</v>
      </c>
      <c r="AO506" s="5">
        <f t="shared" si="69"/>
        <v>0</v>
      </c>
    </row>
    <row r="507" spans="1:41" ht="12.75" customHeight="1" x14ac:dyDescent="0.2">
      <c r="A507" s="9">
        <v>2021</v>
      </c>
      <c r="B507" s="9">
        <v>1127925</v>
      </c>
      <c r="C507" s="9" t="s">
        <v>958</v>
      </c>
      <c r="D507" s="9" t="s">
        <v>1028</v>
      </c>
      <c r="E507" s="9" t="s">
        <v>1909</v>
      </c>
      <c r="F507" s="9" t="s">
        <v>1962</v>
      </c>
      <c r="G507" s="5">
        <f t="shared" si="35"/>
        <v>1</v>
      </c>
      <c r="H507" s="5">
        <f t="shared" si="36"/>
        <v>0</v>
      </c>
      <c r="I507" s="5">
        <f t="shared" si="37"/>
        <v>1</v>
      </c>
      <c r="J507" s="5">
        <f t="shared" si="38"/>
        <v>0</v>
      </c>
      <c r="K507" s="5">
        <f t="shared" si="39"/>
        <v>1</v>
      </c>
      <c r="L507" s="5">
        <f t="shared" si="40"/>
        <v>1</v>
      </c>
      <c r="M507" s="5">
        <f t="shared" si="41"/>
        <v>1</v>
      </c>
      <c r="N507" s="5">
        <f t="shared" si="42"/>
        <v>0</v>
      </c>
      <c r="O507" s="5">
        <f t="shared" si="43"/>
        <v>9</v>
      </c>
      <c r="P507" s="5">
        <f t="shared" si="44"/>
        <v>1</v>
      </c>
      <c r="Q507" s="5">
        <f t="shared" si="45"/>
        <v>1</v>
      </c>
      <c r="R507" s="5">
        <f t="shared" si="46"/>
        <v>1</v>
      </c>
      <c r="S507" s="5">
        <f t="shared" si="47"/>
        <v>1</v>
      </c>
      <c r="T507" s="5">
        <f t="shared" si="48"/>
        <v>1</v>
      </c>
      <c r="U507" s="5">
        <f t="shared" si="49"/>
        <v>1</v>
      </c>
      <c r="V507" s="5">
        <f t="shared" si="50"/>
        <v>1</v>
      </c>
      <c r="W507" s="5">
        <f t="shared" si="51"/>
        <v>9</v>
      </c>
      <c r="X507" s="5">
        <f t="shared" si="52"/>
        <v>9</v>
      </c>
      <c r="Y507" s="5">
        <f t="shared" si="53"/>
        <v>0</v>
      </c>
      <c r="Z507" s="5">
        <f t="shared" si="54"/>
        <v>1</v>
      </c>
      <c r="AA507" s="5">
        <f t="shared" si="55"/>
        <v>9</v>
      </c>
      <c r="AB507" s="5">
        <f t="shared" si="56"/>
        <v>0</v>
      </c>
      <c r="AC507" s="5">
        <f t="shared" si="57"/>
        <v>1</v>
      </c>
      <c r="AD507" s="5">
        <f t="shared" si="58"/>
        <v>0</v>
      </c>
      <c r="AE507" s="5">
        <f t="shared" si="59"/>
        <v>0</v>
      </c>
      <c r="AF507" s="5">
        <f t="shared" si="60"/>
        <v>1</v>
      </c>
      <c r="AG507" s="5">
        <f t="shared" si="61"/>
        <v>9</v>
      </c>
      <c r="AH507" s="5">
        <f t="shared" si="62"/>
        <v>0</v>
      </c>
      <c r="AI507" s="5">
        <f t="shared" si="63"/>
        <v>1</v>
      </c>
      <c r="AJ507" s="5">
        <f t="shared" si="64"/>
        <v>0</v>
      </c>
      <c r="AK507" s="5">
        <f t="shared" si="65"/>
        <v>1</v>
      </c>
      <c r="AL507" s="5">
        <f t="shared" si="66"/>
        <v>0</v>
      </c>
      <c r="AM507" s="5">
        <f t="shared" si="67"/>
        <v>8</v>
      </c>
      <c r="AN507" s="5">
        <f t="shared" si="68"/>
        <v>0</v>
      </c>
      <c r="AO507" s="5">
        <f t="shared" si="69"/>
        <v>1</v>
      </c>
    </row>
    <row r="508" spans="1:41" ht="12.75" customHeight="1" x14ac:dyDescent="0.2">
      <c r="A508" s="9">
        <v>2021</v>
      </c>
      <c r="B508" s="9">
        <v>1127926</v>
      </c>
      <c r="C508" s="9" t="s">
        <v>958</v>
      </c>
      <c r="D508" s="9" t="s">
        <v>963</v>
      </c>
      <c r="E508" s="9" t="s">
        <v>1963</v>
      </c>
      <c r="F508" s="9" t="s">
        <v>1964</v>
      </c>
      <c r="G508" s="5">
        <f t="shared" si="35"/>
        <v>1</v>
      </c>
      <c r="H508" s="5">
        <f t="shared" si="36"/>
        <v>0</v>
      </c>
      <c r="I508" s="5">
        <f t="shared" si="37"/>
        <v>1</v>
      </c>
      <c r="J508" s="5">
        <f t="shared" si="38"/>
        <v>1</v>
      </c>
      <c r="K508" s="5">
        <f t="shared" si="39"/>
        <v>1</v>
      </c>
      <c r="L508" s="5">
        <f t="shared" si="40"/>
        <v>0</v>
      </c>
      <c r="M508" s="5">
        <f t="shared" si="41"/>
        <v>1</v>
      </c>
      <c r="N508" s="5">
        <f t="shared" si="42"/>
        <v>0</v>
      </c>
      <c r="O508" s="5">
        <f t="shared" si="43"/>
        <v>0</v>
      </c>
      <c r="P508" s="5">
        <f t="shared" si="44"/>
        <v>1</v>
      </c>
      <c r="Q508" s="5">
        <f t="shared" si="45"/>
        <v>1</v>
      </c>
      <c r="R508" s="5">
        <f t="shared" si="46"/>
        <v>1</v>
      </c>
      <c r="S508" s="5">
        <f t="shared" si="47"/>
        <v>1</v>
      </c>
      <c r="T508" s="5">
        <f t="shared" si="48"/>
        <v>0</v>
      </c>
      <c r="U508" s="5">
        <f t="shared" si="49"/>
        <v>1</v>
      </c>
      <c r="V508" s="5">
        <f t="shared" si="50"/>
        <v>1</v>
      </c>
      <c r="W508" s="5">
        <f t="shared" si="51"/>
        <v>1</v>
      </c>
      <c r="X508" s="5">
        <f t="shared" si="52"/>
        <v>0</v>
      </c>
      <c r="Y508" s="5">
        <f t="shared" si="53"/>
        <v>9</v>
      </c>
      <c r="Z508" s="5">
        <f t="shared" si="54"/>
        <v>1</v>
      </c>
      <c r="AA508" s="5">
        <f t="shared" si="55"/>
        <v>0</v>
      </c>
      <c r="AB508" s="5">
        <f t="shared" si="56"/>
        <v>9</v>
      </c>
      <c r="AC508" s="5">
        <f t="shared" si="57"/>
        <v>1</v>
      </c>
      <c r="AD508" s="5">
        <f t="shared" si="58"/>
        <v>0</v>
      </c>
      <c r="AE508" s="5">
        <f t="shared" si="59"/>
        <v>0</v>
      </c>
      <c r="AF508" s="5">
        <f t="shared" si="60"/>
        <v>1</v>
      </c>
      <c r="AG508" s="5">
        <f t="shared" si="61"/>
        <v>1</v>
      </c>
      <c r="AH508" s="5">
        <f t="shared" si="62"/>
        <v>1</v>
      </c>
      <c r="AI508" s="5">
        <f t="shared" si="63"/>
        <v>0</v>
      </c>
      <c r="AJ508" s="5">
        <f t="shared" si="64"/>
        <v>0</v>
      </c>
      <c r="AK508" s="5">
        <f t="shared" si="65"/>
        <v>1</v>
      </c>
      <c r="AL508" s="5">
        <f t="shared" si="66"/>
        <v>1</v>
      </c>
      <c r="AM508" s="5">
        <f t="shared" si="67"/>
        <v>1</v>
      </c>
      <c r="AN508" s="5">
        <f t="shared" si="68"/>
        <v>0</v>
      </c>
      <c r="AO508" s="5">
        <f t="shared" si="69"/>
        <v>0</v>
      </c>
    </row>
    <row r="509" spans="1:41" ht="12.75" customHeight="1" x14ac:dyDescent="0.2">
      <c r="A509" s="9">
        <v>2021</v>
      </c>
      <c r="B509" s="9">
        <v>108730</v>
      </c>
      <c r="C509" s="9" t="s">
        <v>958</v>
      </c>
      <c r="D509" s="9" t="s">
        <v>991</v>
      </c>
      <c r="E509" s="9" t="s">
        <v>1059</v>
      </c>
      <c r="F509" s="9" t="s">
        <v>1965</v>
      </c>
      <c r="G509" s="5">
        <f t="shared" si="35"/>
        <v>1</v>
      </c>
      <c r="H509" s="5">
        <f t="shared" si="36"/>
        <v>0</v>
      </c>
      <c r="I509" s="5">
        <f t="shared" si="37"/>
        <v>0</v>
      </c>
      <c r="J509" s="5">
        <f t="shared" si="38"/>
        <v>0</v>
      </c>
      <c r="K509" s="5">
        <f t="shared" si="39"/>
        <v>0</v>
      </c>
      <c r="L509" s="5">
        <f t="shared" si="40"/>
        <v>1</v>
      </c>
      <c r="M509" s="5">
        <f t="shared" si="41"/>
        <v>1</v>
      </c>
      <c r="N509" s="5">
        <f t="shared" si="42"/>
        <v>1</v>
      </c>
      <c r="O509" s="5">
        <f t="shared" si="43"/>
        <v>9</v>
      </c>
      <c r="P509" s="5">
        <f t="shared" si="44"/>
        <v>0</v>
      </c>
      <c r="Q509" s="5">
        <f t="shared" si="45"/>
        <v>1</v>
      </c>
      <c r="R509" s="5">
        <f t="shared" si="46"/>
        <v>0</v>
      </c>
      <c r="S509" s="5">
        <f t="shared" si="47"/>
        <v>9</v>
      </c>
      <c r="T509" s="5">
        <f t="shared" si="48"/>
        <v>1</v>
      </c>
      <c r="U509" s="5">
        <f t="shared" si="49"/>
        <v>0</v>
      </c>
      <c r="V509" s="5">
        <f t="shared" si="50"/>
        <v>1</v>
      </c>
      <c r="W509" s="5">
        <f t="shared" si="51"/>
        <v>1</v>
      </c>
      <c r="X509" s="5">
        <f t="shared" si="52"/>
        <v>1</v>
      </c>
      <c r="Y509" s="5">
        <f t="shared" si="53"/>
        <v>1</v>
      </c>
      <c r="Z509" s="5">
        <f t="shared" si="54"/>
        <v>1</v>
      </c>
      <c r="AA509" s="5">
        <f t="shared" si="55"/>
        <v>1</v>
      </c>
      <c r="AB509" s="5">
        <f t="shared" si="56"/>
        <v>1</v>
      </c>
      <c r="AC509" s="5">
        <f t="shared" si="57"/>
        <v>1</v>
      </c>
      <c r="AD509" s="5">
        <f t="shared" si="58"/>
        <v>1</v>
      </c>
      <c r="AE509" s="5">
        <f t="shared" si="59"/>
        <v>1</v>
      </c>
      <c r="AF509" s="5">
        <f t="shared" si="60"/>
        <v>0</v>
      </c>
      <c r="AG509" s="5">
        <f t="shared" si="61"/>
        <v>0</v>
      </c>
      <c r="AH509" s="5">
        <f t="shared" si="62"/>
        <v>0</v>
      </c>
      <c r="AI509" s="5">
        <f t="shared" si="63"/>
        <v>0</v>
      </c>
      <c r="AJ509" s="5">
        <f t="shared" si="64"/>
        <v>9</v>
      </c>
      <c r="AK509" s="5">
        <f t="shared" si="65"/>
        <v>0</v>
      </c>
      <c r="AL509" s="5">
        <f t="shared" si="66"/>
        <v>0</v>
      </c>
      <c r="AM509" s="5">
        <f t="shared" si="67"/>
        <v>0</v>
      </c>
      <c r="AN509" s="5">
        <f t="shared" si="68"/>
        <v>0</v>
      </c>
      <c r="AO509" s="5">
        <f t="shared" si="69"/>
        <v>1</v>
      </c>
    </row>
    <row r="510" spans="1:41" ht="12.75" customHeight="1" x14ac:dyDescent="0.2">
      <c r="A510" s="9">
        <v>2021</v>
      </c>
      <c r="B510" s="9">
        <v>1270538</v>
      </c>
      <c r="C510" s="9" t="s">
        <v>958</v>
      </c>
      <c r="D510" s="9" t="s">
        <v>1028</v>
      </c>
      <c r="E510" s="9" t="s">
        <v>1966</v>
      </c>
      <c r="F510" s="9" t="s">
        <v>1967</v>
      </c>
      <c r="G510" s="5">
        <f t="shared" si="35"/>
        <v>1</v>
      </c>
      <c r="H510" s="5">
        <f t="shared" si="36"/>
        <v>1</v>
      </c>
      <c r="I510" s="5">
        <f t="shared" si="37"/>
        <v>1</v>
      </c>
      <c r="J510" s="5">
        <f t="shared" si="38"/>
        <v>1</v>
      </c>
      <c r="K510" s="5">
        <f t="shared" si="39"/>
        <v>1</v>
      </c>
      <c r="L510" s="5">
        <f t="shared" si="40"/>
        <v>0</v>
      </c>
      <c r="M510" s="5">
        <f t="shared" si="41"/>
        <v>1</v>
      </c>
      <c r="N510" s="5">
        <f t="shared" si="42"/>
        <v>1</v>
      </c>
      <c r="O510" s="5">
        <f t="shared" si="43"/>
        <v>9</v>
      </c>
      <c r="P510" s="5">
        <f t="shared" si="44"/>
        <v>1</v>
      </c>
      <c r="Q510" s="5">
        <f t="shared" si="45"/>
        <v>1</v>
      </c>
      <c r="R510" s="5">
        <f t="shared" si="46"/>
        <v>0</v>
      </c>
      <c r="S510" s="5">
        <f t="shared" si="47"/>
        <v>0</v>
      </c>
      <c r="T510" s="5">
        <f t="shared" si="48"/>
        <v>0</v>
      </c>
      <c r="U510" s="5">
        <f t="shared" si="49"/>
        <v>0</v>
      </c>
      <c r="V510" s="5">
        <f t="shared" si="50"/>
        <v>1</v>
      </c>
      <c r="W510" s="5">
        <f t="shared" si="51"/>
        <v>9</v>
      </c>
      <c r="X510" s="5">
        <f t="shared" si="52"/>
        <v>9</v>
      </c>
      <c r="Y510" s="5">
        <f t="shared" si="53"/>
        <v>1</v>
      </c>
      <c r="Z510" s="5">
        <f t="shared" si="54"/>
        <v>0</v>
      </c>
      <c r="AA510" s="5">
        <f t="shared" si="55"/>
        <v>9</v>
      </c>
      <c r="AB510" s="5">
        <f t="shared" si="56"/>
        <v>1</v>
      </c>
      <c r="AC510" s="5">
        <f t="shared" si="57"/>
        <v>1</v>
      </c>
      <c r="AD510" s="5">
        <f t="shared" si="58"/>
        <v>0</v>
      </c>
      <c r="AE510" s="5">
        <f t="shared" si="59"/>
        <v>0</v>
      </c>
      <c r="AF510" s="5">
        <f t="shared" si="60"/>
        <v>0</v>
      </c>
      <c r="AG510" s="5">
        <f t="shared" si="61"/>
        <v>9</v>
      </c>
      <c r="AH510" s="5">
        <f t="shared" si="62"/>
        <v>1</v>
      </c>
      <c r="AI510" s="5">
        <f t="shared" si="63"/>
        <v>0</v>
      </c>
      <c r="AJ510" s="5">
        <f t="shared" si="64"/>
        <v>1</v>
      </c>
      <c r="AK510" s="5">
        <f t="shared" si="65"/>
        <v>0</v>
      </c>
      <c r="AL510" s="5">
        <f t="shared" si="66"/>
        <v>1</v>
      </c>
      <c r="AM510" s="5">
        <f t="shared" si="67"/>
        <v>8</v>
      </c>
      <c r="AN510" s="5">
        <f t="shared" si="68"/>
        <v>1</v>
      </c>
      <c r="AO510" s="5">
        <f t="shared" si="69"/>
        <v>0</v>
      </c>
    </row>
    <row r="511" spans="1:41" ht="12.75" customHeight="1" x14ac:dyDescent="0.2">
      <c r="A511" s="9">
        <v>2021</v>
      </c>
      <c r="B511" s="9">
        <v>108730</v>
      </c>
      <c r="C511" s="9" t="s">
        <v>958</v>
      </c>
      <c r="D511" s="9" t="s">
        <v>991</v>
      </c>
      <c r="E511" s="9" t="s">
        <v>1931</v>
      </c>
      <c r="F511" s="9" t="s">
        <v>1968</v>
      </c>
      <c r="G511" s="5">
        <f t="shared" si="35"/>
        <v>1</v>
      </c>
      <c r="H511" s="5">
        <f t="shared" si="36"/>
        <v>0</v>
      </c>
      <c r="I511" s="5">
        <f t="shared" si="37"/>
        <v>0</v>
      </c>
      <c r="J511" s="5">
        <f t="shared" si="38"/>
        <v>0</v>
      </c>
      <c r="K511" s="5">
        <f t="shared" si="39"/>
        <v>1</v>
      </c>
      <c r="L511" s="5">
        <f t="shared" si="40"/>
        <v>1</v>
      </c>
      <c r="M511" s="5">
        <f t="shared" si="41"/>
        <v>1</v>
      </c>
      <c r="N511" s="5">
        <f t="shared" si="42"/>
        <v>1</v>
      </c>
      <c r="O511" s="5">
        <f t="shared" si="43"/>
        <v>9</v>
      </c>
      <c r="P511" s="5">
        <f t="shared" si="44"/>
        <v>0</v>
      </c>
      <c r="Q511" s="5">
        <f t="shared" si="45"/>
        <v>0</v>
      </c>
      <c r="R511" s="5">
        <f t="shared" si="46"/>
        <v>0</v>
      </c>
      <c r="S511" s="5">
        <f t="shared" si="47"/>
        <v>9</v>
      </c>
      <c r="T511" s="5">
        <f t="shared" si="48"/>
        <v>0</v>
      </c>
      <c r="U511" s="5">
        <f t="shared" si="49"/>
        <v>0</v>
      </c>
      <c r="V511" s="5">
        <f t="shared" si="50"/>
        <v>0</v>
      </c>
      <c r="W511" s="5">
        <f t="shared" si="51"/>
        <v>1</v>
      </c>
      <c r="X511" s="5">
        <f t="shared" si="52"/>
        <v>1</v>
      </c>
      <c r="Y511" s="5">
        <f t="shared" si="53"/>
        <v>1</v>
      </c>
      <c r="Z511" s="5">
        <f t="shared" si="54"/>
        <v>1</v>
      </c>
      <c r="AA511" s="5">
        <f t="shared" si="55"/>
        <v>0</v>
      </c>
      <c r="AB511" s="5">
        <f t="shared" si="56"/>
        <v>1</v>
      </c>
      <c r="AC511" s="5">
        <f t="shared" si="57"/>
        <v>1</v>
      </c>
      <c r="AD511" s="5">
        <f t="shared" si="58"/>
        <v>0</v>
      </c>
      <c r="AE511" s="5">
        <f t="shared" si="59"/>
        <v>1</v>
      </c>
      <c r="AF511" s="5">
        <f t="shared" si="60"/>
        <v>1</v>
      </c>
      <c r="AG511" s="5">
        <f t="shared" si="61"/>
        <v>0</v>
      </c>
      <c r="AH511" s="5">
        <f t="shared" si="62"/>
        <v>0</v>
      </c>
      <c r="AI511" s="5">
        <f t="shared" si="63"/>
        <v>0</v>
      </c>
      <c r="AJ511" s="5">
        <f t="shared" si="64"/>
        <v>9</v>
      </c>
      <c r="AK511" s="5">
        <f t="shared" si="65"/>
        <v>1</v>
      </c>
      <c r="AL511" s="5">
        <f t="shared" si="66"/>
        <v>1</v>
      </c>
      <c r="AM511" s="5">
        <f t="shared" si="67"/>
        <v>1</v>
      </c>
      <c r="AN511" s="5">
        <f t="shared" si="68"/>
        <v>1</v>
      </c>
      <c r="AO511" s="5">
        <f t="shared" si="69"/>
        <v>1</v>
      </c>
    </row>
    <row r="512" spans="1:41" ht="12.75" customHeight="1" x14ac:dyDescent="0.2">
      <c r="A512" s="9">
        <v>2021</v>
      </c>
      <c r="B512" s="9">
        <v>1127925</v>
      </c>
      <c r="C512" s="9" t="s">
        <v>958</v>
      </c>
      <c r="D512" s="9" t="s">
        <v>1028</v>
      </c>
      <c r="E512" s="9" t="s">
        <v>1969</v>
      </c>
      <c r="F512" s="9" t="s">
        <v>1970</v>
      </c>
      <c r="G512" s="5">
        <f t="shared" ref="G512:G723" si="70">IF(E512="","",IF(RIGHT(LEFT(E512,1))=".","B",IF(RIGHT(LEFT(E512,1))="*","M",IF(RIGHT(LEFT(C512,1))="Z",8,IF(RIGHT(LEFT(C512,1))="X",9,IF(RIGHT(LEFT(E512,1))=RIGHT(LEFT(C512,1)),1,0))))))</f>
        <v>1</v>
      </c>
      <c r="H512" s="5">
        <f t="shared" ref="H512:H723" si="71">IF(E512="","",IF(RIGHT(LEFT(E512,2))=".","B",IF(RIGHT(LEFT(E512,2))="*","M",IF(RIGHT(LEFT(C512,2))="Z",8,IF(RIGHT(LEFT(C512,2))="X",9,IF(RIGHT(LEFT(E512,2))=RIGHT(LEFT(C512,2)),1,0))))))</f>
        <v>0</v>
      </c>
      <c r="I512" s="5">
        <f t="shared" ref="I512:I723" si="72">IF(E512="","",IF(RIGHT(LEFT(E512,3))=".","B",IF(RIGHT(LEFT(E512,3))="*","M",IF(RIGHT(LEFT(C512,3))="Z",8,IF(RIGHT(LEFT(C512,3))="X",9,IF(RIGHT(LEFT(E512,3))=RIGHT(LEFT(C512,3)),1,0))))))</f>
        <v>1</v>
      </c>
      <c r="J512" s="5">
        <f t="shared" ref="J512:J723" si="73">IF(E512="","",IF(RIGHT(LEFT(E512,4))=".","B",IF(RIGHT(LEFT(E512,4))="*","M",IF(RIGHT(LEFT(C512,4))="Z",8,IF(RIGHT(LEFT(C512,4))="X",9,IF(RIGHT(LEFT(E512,4))=RIGHT(LEFT(C512,4)),1,0))))))</f>
        <v>1</v>
      </c>
      <c r="K512" s="5">
        <f t="shared" ref="K512:K723" si="74">IF(E512="","",IF(RIGHT(LEFT(E512,5))=".","B",IF(RIGHT(LEFT(E512,5))="*","M",IF(RIGHT(LEFT(C512,5))="Z",8,IF(RIGHT(LEFT(C512,5))="X",9,IF(RIGHT(LEFT(E512,5))=RIGHT(LEFT(C512,5)),1,0))))))</f>
        <v>1</v>
      </c>
      <c r="L512" s="5">
        <f t="shared" ref="L512:L723" si="75">IF(E512="","",IF(RIGHT(LEFT(E512,6))=".","B",IF(RIGHT(LEFT(E512,6))="*","M",IF(RIGHT(LEFT(C512,6))="Z",8,IF(RIGHT(LEFT(C512,6))="X",9,IF(RIGHT(LEFT(E512,6))=RIGHT(LEFT(C512,6)),1,0))))))</f>
        <v>1</v>
      </c>
      <c r="M512" s="5">
        <f t="shared" ref="M512:M723" si="76">IF(E512="","",IF(RIGHT(LEFT(E512,7))=".","B",IF(RIGHT(LEFT(E512,7))="*","M",IF(RIGHT(LEFT(C512,7))="Z",8,IF(RIGHT(LEFT(C512,7))="X",9,IF(RIGHT(LEFT(E512,7))=RIGHT(LEFT(C512,7)),1,0))))))</f>
        <v>0</v>
      </c>
      <c r="N512" s="5">
        <f t="shared" ref="N512:N723" si="77">IF(E512="","",IF(RIGHT(LEFT(E512,8))=".","B",IF(RIGHT(LEFT(E512,8))="*","M",IF(RIGHT(LEFT(C512,8))="Z",8,IF(RIGHT(LEFT(C512,8))="X",9,IF(RIGHT(LEFT(E512,8))=RIGHT(LEFT(C512,8)),1,0))))))</f>
        <v>1</v>
      </c>
      <c r="O512" s="5">
        <f t="shared" ref="O512:O723" si="78">IF(F512="","",IF(RIGHT(LEFT(F512,1))=".","B",IF(RIGHT(LEFT(F512,1))="*","M",IF(RIGHT(LEFT(D512,1))="Z",8,IF(RIGHT(LEFT(D512,1))="X",9,IF(RIGHT(LEFT(F512,1))=RIGHT(LEFT(D512,1)),1,0))))))</f>
        <v>9</v>
      </c>
      <c r="P512" s="5">
        <f t="shared" ref="P512:P723" si="79">IF(F512="","",IF(RIGHT(LEFT(F512,2))=".","B",IF(RIGHT(LEFT(F512,2))="*","M",IF(RIGHT(LEFT(D512,2))="Z",8,IF(RIGHT(LEFT(D512,2))="X",9,IF(RIGHT(LEFT(F512,2))=RIGHT(LEFT(D512,2)),1,0))))))</f>
        <v>1</v>
      </c>
      <c r="Q512" s="5">
        <f t="shared" ref="Q512:Q723" si="80">IF(F512="","",IF(RIGHT(LEFT(F512,3))=".","B",IF(RIGHT(LEFT(F512,3))="*","M",IF(RIGHT(LEFT(D512,3))="Z",8,IF(RIGHT(LEFT(D512,3))="X",9,IF(RIGHT(LEFT(F512,3))=RIGHT(LEFT(D512,3)),1,0))))))</f>
        <v>1</v>
      </c>
      <c r="R512" s="5">
        <f t="shared" ref="R512:R723" si="81">IF(F512="","",IF(RIGHT(LEFT(F512,4))=".","B",IF(RIGHT(LEFT(F512,4))="*","M",IF(RIGHT(LEFT(D512,4))="Z",8,IF(RIGHT(LEFT(D512,4))="X",9,IF(RIGHT(LEFT(F512,4))=RIGHT(LEFT(D512,4)),1,0))))))</f>
        <v>0</v>
      </c>
      <c r="S512" s="5">
        <f t="shared" ref="S512:S723" si="82">IF(F512="","",IF(RIGHT(LEFT(F512,5))=".","B",IF(RIGHT(LEFT(F512,5))="*","M",IF(RIGHT(LEFT(D512,5))="Z",8,IF(RIGHT(LEFT(D512,5))="X",9,IF(RIGHT(LEFT(F512,5))=RIGHT(LEFT(D512,5)),1,0))))))</f>
        <v>0</v>
      </c>
      <c r="T512" s="5">
        <f t="shared" ref="T512:T723" si="83">IF(F512="","",IF(RIGHT(LEFT(F512,6))=".","B",IF(RIGHT(LEFT(F512,6))="*","M",IF(RIGHT(LEFT(D512,6))="Z",8,IF(RIGHT(LEFT(D512,6))="X",9,IF(RIGHT(LEFT(F512,6))=RIGHT(LEFT(D512,6)),1,0))))))</f>
        <v>1</v>
      </c>
      <c r="U512" s="5">
        <f t="shared" ref="U512:U723" si="84">IF(F512="","",IF(RIGHT(LEFT(F512,7))=".","B",IF(RIGHT(LEFT(F512,7))="*","M",IF(RIGHT(LEFT(D512,7))="Z",8,IF(RIGHT(LEFT(D512,7))="X",9,IF(RIGHT(LEFT(F512,7))=RIGHT(LEFT(D512,7)),1,0))))))</f>
        <v>0</v>
      </c>
      <c r="V512" s="5">
        <f t="shared" ref="V512:V723" si="85">IF(F512="","",IF(RIGHT(LEFT(F512,8))=".","B",IF(RIGHT(LEFT(F512,8))="*","M",IF(RIGHT(LEFT(D512,8))="Z",8,IF(RIGHT(LEFT(D512,8))="X",9,IF(RIGHT(LEFT(F512,8))=RIGHT(LEFT(D512,8)),1,0))))))</f>
        <v>1</v>
      </c>
      <c r="W512" s="5">
        <f t="shared" ref="W512:W723" si="86">IF(F512="","",IF(RIGHT(LEFT(F512,9))=".","B",IF(RIGHT(LEFT(F512,9))="*","M",IF(RIGHT(LEFT(D512,9))="Z",8,IF(RIGHT(LEFT(D512,9))="X",9,IF(RIGHT(LEFT(F512,9))=RIGHT(LEFT(D512,9)),1,0))))))</f>
        <v>9</v>
      </c>
      <c r="X512" s="5">
        <f t="shared" ref="X512:X723" si="87">IF(F512="","",IF(RIGHT(LEFT(F512,10))=".","B",IF(RIGHT(LEFT(F512,10))="*","M",IF(RIGHT(LEFT(D512,10))="Z",8,IF(RIGHT(LEFT(D512,10))="X",9,IF(RIGHT(LEFT(F512,10))=RIGHT(LEFT(D512,10)),1,0))))))</f>
        <v>9</v>
      </c>
      <c r="Y512" s="5">
        <f t="shared" ref="Y512:Y723" si="88">IF(F512="","",IF(RIGHT(LEFT(F512,11))=".","B",IF(RIGHT(LEFT(F512,11))="*","M",IF(RIGHT(LEFT(D512,11))="Z",8,IF(RIGHT(LEFT(D512,11))="X",9,IF(RIGHT(LEFT(F512,11))=RIGHT(LEFT(D512,11)),1,0))))))</f>
        <v>1</v>
      </c>
      <c r="Z512" s="5">
        <f t="shared" ref="Z512:Z723" si="89">IF(F512="","",IF(RIGHT(LEFT(F512,12))=".","B",IF(RIGHT(LEFT(F512,12))="*","M",IF(RIGHT(LEFT(D512,12))="Z",8,IF(RIGHT(LEFT(D512,12))="X",9,IF(RIGHT(LEFT(F512,12))=RIGHT(LEFT(D512,12)),1,0))))))</f>
        <v>1</v>
      </c>
      <c r="AA512" s="5">
        <f t="shared" ref="AA512:AA723" si="90">IF(F512="","",IF(RIGHT(LEFT(F512,13))=".","B",IF(RIGHT(LEFT(F512,13))="*","M",IF(RIGHT(LEFT(D512,13))="Z",8,IF(RIGHT(LEFT(D512,13))="X",9,IF(RIGHT(LEFT(F512,13))=RIGHT(LEFT(D512,13)),1,0))))))</f>
        <v>9</v>
      </c>
      <c r="AB512" s="5">
        <f t="shared" ref="AB512:AB722" si="91">IF(F512="","",IF(RIGHT(LEFT(F512,14))=".","B",IF(RIGHT(LEFT(F512,14))="*","M",IF(RIGHT(LEFT(D512,14))="Z",8,IF(RIGHT(LEFT(D512,14))="X",9,IF(RIGHT(LEFT(F512,14))=RIGHT(LEFT(D512,14)),1,0))))))</f>
        <v>0</v>
      </c>
      <c r="AC512" s="5">
        <f t="shared" ref="AC512:AC723" si="92">IF(F512="","",IF(RIGHT(LEFT(F512,15))=".","B",IF(RIGHT(LEFT(F512,15))="*","M",IF(RIGHT(LEFT(D512,15))="Z",8,IF(RIGHT(LEFT(D512,15))="X",9,IF(RIGHT(LEFT(F512,15))=RIGHT(LEFT(D512,15)),1,0))))))</f>
        <v>1</v>
      </c>
      <c r="AD512" s="5">
        <f t="shared" ref="AD512:AD723" si="93">IF(F512="","",IF(RIGHT(LEFT(F512,16))=".","B",IF(RIGHT(LEFT(F512,16))="*","M",IF(RIGHT(LEFT(D512,16))="Z",8,IF(RIGHT(LEFT(D512,16))="X",9,IF(RIGHT(LEFT(F512,16))=RIGHT(LEFT(D512,16)),1,0))))))</f>
        <v>0</v>
      </c>
      <c r="AE512" s="5">
        <f t="shared" ref="AE512:AE723" si="94">IF(F512="","",IF(RIGHT(LEFT(F512,17))=".","B",IF(RIGHT(LEFT(F512,17))="*","M",IF(RIGHT(LEFT(D512,17))="Z",8,IF(RIGHT(LEFT(D512,17))="X",9,IF(RIGHT(LEFT(F512,17))=RIGHT(LEFT(D512,17)),1,0))))))</f>
        <v>1</v>
      </c>
      <c r="AF512" s="5">
        <f t="shared" ref="AF512:AF723" si="95">IF(F512="","",IF(RIGHT(LEFT(F512,18))=".","B",IF(RIGHT(LEFT(F512,18))="*","M",IF(RIGHT(LEFT(D512,18))="Z",8,IF(RIGHT(LEFT(D512,18))="X",9,IF(RIGHT(LEFT(F512,18))=RIGHT(LEFT(D512,18)),1,0))))))</f>
        <v>1</v>
      </c>
      <c r="AG512" s="5">
        <f t="shared" ref="AG512:AG723" si="96">IF(F512="","",IF(RIGHT(LEFT(F512,19))=".","B",IF(RIGHT(LEFT(F512,19))="*","M",IF(RIGHT(LEFT(D512,19))="Z",8,IF(RIGHT(LEFT(D512,19))="X",9,IF(RIGHT(LEFT(F512,19))=RIGHT(LEFT(D512,19)),1,0))))))</f>
        <v>9</v>
      </c>
      <c r="AH512" s="5">
        <f t="shared" ref="AH512:AH723" si="97">IF(F512="","",IF(RIGHT(LEFT(F512,20))=".","B",IF(RIGHT(LEFT(F512,20))="*","M",IF(RIGHT(LEFT(D512,20))="Z",8,IF(RIGHT(LEFT(D512,20))="X",9,IF(RIGHT(LEFT(F512,20))=RIGHT(LEFT(D512,20)),1,0))))))</f>
        <v>1</v>
      </c>
      <c r="AI512" s="5">
        <f t="shared" ref="AI512:AI723" si="98">IF(F512="","",IF(RIGHT(LEFT(F512,21))=".","B",IF(RIGHT(LEFT(F512,21))="*","M",IF(RIGHT(LEFT(D512,21))="Z",8,IF(RIGHT(LEFT(D512,21))="X",9,IF(RIGHT(LEFT(F512,21))=RIGHT(LEFT(D512,21)),1,0))))))</f>
        <v>1</v>
      </c>
      <c r="AJ512" s="5">
        <f t="shared" ref="AJ512:AJ723" si="99">IF(F512="","",IF(RIGHT(LEFT(F512,22))=".","B",IF(RIGHT(LEFT(F512,22))="*","M",IF(RIGHT(LEFT(D512,22))="Z",8,IF(RIGHT(LEFT(D512,22))="X",9,IF(RIGHT(LEFT(F512,22))=RIGHT(LEFT(D512,22)),1,0))))))</f>
        <v>1</v>
      </c>
      <c r="AK512" s="5">
        <f t="shared" ref="AK512:AK723" si="100">IF(F512="","",IF(RIGHT(LEFT(F512,23))=".","B",IF(RIGHT(LEFT(F512,23))="*","M",IF(RIGHT(LEFT(D512,23))="Z",8,IF(RIGHT(LEFT(D512,23))="X",9,IF(RIGHT(LEFT(F512,23))=RIGHT(LEFT(D512,23)),1,0))))))</f>
        <v>0</v>
      </c>
      <c r="AL512" s="5">
        <f t="shared" ref="AL512:AL723" si="101">IF(F512="","",IF(RIGHT(LEFT(F512,24))=".","B",IF(RIGHT(LEFT(F512,24))="*","M",IF(RIGHT(LEFT(D512,24))="Z",8,IF(RIGHT(LEFT(D512,24))="X",9,IF(RIGHT(LEFT(F512,24))=RIGHT(LEFT(D512,24)),1,0))))))</f>
        <v>0</v>
      </c>
      <c r="AM512" s="5">
        <f t="shared" ref="AM512:AM723" si="102">IF(F512="","",IF(RIGHT(LEFT(F512,25))=".","B",IF(RIGHT(LEFT(F512,25))="*","M",IF(RIGHT(LEFT(D512,25))="Z",8,IF(RIGHT(LEFT(D512,25))="X",9,IF(RIGHT(LEFT(F512,25))=RIGHT(LEFT(D512,25)),1,0))))))</f>
        <v>8</v>
      </c>
      <c r="AN512" s="5">
        <f t="shared" ref="AN512:AN723" si="103">IF(F512="","",IF(RIGHT(LEFT(F512,26))=".","B",IF(RIGHT(LEFT(F512,26))="*","M",IF(RIGHT(LEFT(D512,26))="Z",8,IF(RIGHT(LEFT(D512,26))="X",9,IF(RIGHT(LEFT(F512,26))=RIGHT(LEFT(D512,26)),1,0))))))</f>
        <v>0</v>
      </c>
      <c r="AO512" s="5">
        <f t="shared" ref="AO512:AO723" si="104">IF(F512="","",IF(RIGHT(LEFT(F512,27))=".","B",IF(RIGHT(LEFT(F512,27))="*","M",IF(RIGHT(LEFT(D512,27))="Z",8,IF(RIGHT(LEFT(D512,27))="X",9,IF(RIGHT(LEFT(F512,27))=RIGHT(LEFT(D512,27)),1,0))))))</f>
        <v>0</v>
      </c>
    </row>
    <row r="513" spans="1:41" ht="12.75" customHeight="1" x14ac:dyDescent="0.2">
      <c r="A513" s="9">
        <v>2021</v>
      </c>
      <c r="B513" s="9">
        <v>1179970</v>
      </c>
      <c r="C513" s="9" t="s">
        <v>958</v>
      </c>
      <c r="D513" s="9" t="s">
        <v>963</v>
      </c>
      <c r="E513" s="9" t="s">
        <v>1971</v>
      </c>
      <c r="F513" s="9" t="s">
        <v>1972</v>
      </c>
      <c r="G513" s="5">
        <f t="shared" si="70"/>
        <v>1</v>
      </c>
      <c r="H513" s="5">
        <f t="shared" si="71"/>
        <v>1</v>
      </c>
      <c r="I513" s="5">
        <f t="shared" si="72"/>
        <v>1</v>
      </c>
      <c r="J513" s="5">
        <f t="shared" si="73"/>
        <v>1</v>
      </c>
      <c r="K513" s="5">
        <f t="shared" si="74"/>
        <v>0</v>
      </c>
      <c r="L513" s="5">
        <f t="shared" si="75"/>
        <v>1</v>
      </c>
      <c r="M513" s="5">
        <f t="shared" si="76"/>
        <v>0</v>
      </c>
      <c r="N513" s="5">
        <f t="shared" si="77"/>
        <v>0</v>
      </c>
      <c r="O513" s="5">
        <f t="shared" si="78"/>
        <v>1</v>
      </c>
      <c r="P513" s="5">
        <f t="shared" si="79"/>
        <v>0</v>
      </c>
      <c r="Q513" s="5">
        <f t="shared" si="80"/>
        <v>1</v>
      </c>
      <c r="R513" s="5">
        <f t="shared" si="81"/>
        <v>1</v>
      </c>
      <c r="S513" s="5">
        <f t="shared" si="82"/>
        <v>1</v>
      </c>
      <c r="T513" s="5">
        <f t="shared" si="83"/>
        <v>1</v>
      </c>
      <c r="U513" s="5">
        <f t="shared" si="84"/>
        <v>0</v>
      </c>
      <c r="V513" s="5">
        <f t="shared" si="85"/>
        <v>1</v>
      </c>
      <c r="W513" s="5">
        <f t="shared" si="86"/>
        <v>1</v>
      </c>
      <c r="X513" s="5">
        <f t="shared" si="87"/>
        <v>1</v>
      </c>
      <c r="Y513" s="5">
        <f t="shared" si="88"/>
        <v>9</v>
      </c>
      <c r="Z513" s="5">
        <f t="shared" si="89"/>
        <v>0</v>
      </c>
      <c r="AA513" s="5">
        <f t="shared" si="90"/>
        <v>1</v>
      </c>
      <c r="AB513" s="5">
        <f t="shared" si="91"/>
        <v>9</v>
      </c>
      <c r="AC513" s="5" t="str">
        <f t="shared" si="92"/>
        <v>B</v>
      </c>
      <c r="AD513" s="5" t="str">
        <f t="shared" si="93"/>
        <v>B</v>
      </c>
      <c r="AE513" s="5" t="str">
        <f t="shared" si="94"/>
        <v>B</v>
      </c>
      <c r="AF513" s="5" t="str">
        <f t="shared" si="95"/>
        <v>B</v>
      </c>
      <c r="AG513" s="5">
        <f t="shared" si="96"/>
        <v>1</v>
      </c>
      <c r="AH513" s="5" t="str">
        <f t="shared" si="97"/>
        <v>B</v>
      </c>
      <c r="AI513" s="5">
        <f t="shared" si="98"/>
        <v>1</v>
      </c>
      <c r="AJ513" s="5" t="str">
        <f t="shared" si="99"/>
        <v>B</v>
      </c>
      <c r="AK513" s="5" t="str">
        <f t="shared" si="100"/>
        <v>B</v>
      </c>
      <c r="AL513" s="5" t="str">
        <f t="shared" si="101"/>
        <v>B</v>
      </c>
      <c r="AM513" s="5">
        <f t="shared" si="102"/>
        <v>1</v>
      </c>
      <c r="AN513" s="5" t="str">
        <f t="shared" si="103"/>
        <v>B</v>
      </c>
      <c r="AO513" s="5">
        <f t="shared" si="104"/>
        <v>1</v>
      </c>
    </row>
    <row r="514" spans="1:41" ht="12.75" customHeight="1" x14ac:dyDescent="0.2">
      <c r="A514" s="9">
        <v>2021</v>
      </c>
      <c r="B514" s="9">
        <v>1308687</v>
      </c>
      <c r="C514" s="9" t="s">
        <v>958</v>
      </c>
      <c r="D514" s="9" t="s">
        <v>977</v>
      </c>
      <c r="E514" s="9" t="s">
        <v>1973</v>
      </c>
      <c r="F514" s="9" t="s">
        <v>1974</v>
      </c>
      <c r="G514" s="5">
        <f t="shared" si="70"/>
        <v>0</v>
      </c>
      <c r="H514" s="5">
        <f t="shared" si="71"/>
        <v>0</v>
      </c>
      <c r="I514" s="5">
        <f t="shared" si="72"/>
        <v>1</v>
      </c>
      <c r="J514" s="5">
        <f t="shared" si="73"/>
        <v>0</v>
      </c>
      <c r="K514" s="5">
        <f t="shared" si="74"/>
        <v>0</v>
      </c>
      <c r="L514" s="5">
        <f t="shared" si="75"/>
        <v>0</v>
      </c>
      <c r="M514" s="5">
        <f t="shared" si="76"/>
        <v>0</v>
      </c>
      <c r="N514" s="5">
        <f t="shared" si="77"/>
        <v>1</v>
      </c>
      <c r="O514" s="5">
        <f t="shared" si="78"/>
        <v>9</v>
      </c>
      <c r="P514" s="5">
        <f t="shared" si="79"/>
        <v>0</v>
      </c>
      <c r="Q514" s="5">
        <f t="shared" si="80"/>
        <v>1</v>
      </c>
      <c r="R514" s="5">
        <f t="shared" si="81"/>
        <v>9</v>
      </c>
      <c r="S514" s="5">
        <f t="shared" si="82"/>
        <v>0</v>
      </c>
      <c r="T514" s="5">
        <f t="shared" si="83"/>
        <v>0</v>
      </c>
      <c r="U514" s="5">
        <f t="shared" si="84"/>
        <v>0</v>
      </c>
      <c r="V514" s="5">
        <f t="shared" si="85"/>
        <v>9</v>
      </c>
      <c r="W514" s="5">
        <f t="shared" si="86"/>
        <v>9</v>
      </c>
      <c r="X514" s="5">
        <f t="shared" si="87"/>
        <v>0</v>
      </c>
      <c r="Y514" s="5">
        <f t="shared" si="88"/>
        <v>0</v>
      </c>
      <c r="Z514" s="5">
        <f t="shared" si="89"/>
        <v>1</v>
      </c>
      <c r="AA514" s="5">
        <f t="shared" si="90"/>
        <v>1</v>
      </c>
      <c r="AB514" s="5">
        <f t="shared" si="91"/>
        <v>9</v>
      </c>
      <c r="AC514" s="5">
        <f t="shared" si="92"/>
        <v>1</v>
      </c>
      <c r="AD514" s="5">
        <f t="shared" si="93"/>
        <v>9</v>
      </c>
      <c r="AE514" s="5">
        <f t="shared" si="94"/>
        <v>1</v>
      </c>
      <c r="AF514" s="5">
        <f t="shared" si="95"/>
        <v>1</v>
      </c>
      <c r="AG514" s="5">
        <f t="shared" si="96"/>
        <v>1</v>
      </c>
      <c r="AH514" s="5">
        <f t="shared" si="97"/>
        <v>1</v>
      </c>
      <c r="AI514" s="5">
        <f t="shared" si="98"/>
        <v>9</v>
      </c>
      <c r="AJ514" s="5">
        <f t="shared" si="99"/>
        <v>1</v>
      </c>
      <c r="AK514" s="5">
        <f t="shared" si="100"/>
        <v>1</v>
      </c>
      <c r="AL514" s="5">
        <f t="shared" si="101"/>
        <v>0</v>
      </c>
      <c r="AM514" s="5">
        <f t="shared" si="102"/>
        <v>1</v>
      </c>
      <c r="AN514" s="5">
        <f t="shared" si="103"/>
        <v>1</v>
      </c>
      <c r="AO514" s="5">
        <f t="shared" si="104"/>
        <v>1</v>
      </c>
    </row>
    <row r="515" spans="1:41" ht="12.75" customHeight="1" x14ac:dyDescent="0.2">
      <c r="A515" s="9">
        <v>2021</v>
      </c>
      <c r="B515" s="9">
        <v>1179970</v>
      </c>
      <c r="C515" s="9" t="s">
        <v>958</v>
      </c>
      <c r="D515" s="9" t="s">
        <v>963</v>
      </c>
      <c r="E515" s="9" t="s">
        <v>1975</v>
      </c>
      <c r="F515" s="9" t="s">
        <v>1976</v>
      </c>
      <c r="G515" s="5">
        <f t="shared" si="70"/>
        <v>1</v>
      </c>
      <c r="H515" s="5">
        <f t="shared" si="71"/>
        <v>1</v>
      </c>
      <c r="I515" s="5">
        <f t="shared" si="72"/>
        <v>1</v>
      </c>
      <c r="J515" s="5">
        <f t="shared" si="73"/>
        <v>0</v>
      </c>
      <c r="K515" s="5">
        <f t="shared" si="74"/>
        <v>1</v>
      </c>
      <c r="L515" s="5">
        <f t="shared" si="75"/>
        <v>1</v>
      </c>
      <c r="M515" s="5">
        <f t="shared" si="76"/>
        <v>0</v>
      </c>
      <c r="N515" s="5">
        <f t="shared" si="77"/>
        <v>0</v>
      </c>
      <c r="O515" s="5">
        <f t="shared" si="78"/>
        <v>0</v>
      </c>
      <c r="P515" s="5">
        <f t="shared" si="79"/>
        <v>1</v>
      </c>
      <c r="Q515" s="5">
        <f t="shared" si="80"/>
        <v>0</v>
      </c>
      <c r="R515" s="5">
        <f t="shared" si="81"/>
        <v>1</v>
      </c>
      <c r="S515" s="5">
        <f t="shared" si="82"/>
        <v>0</v>
      </c>
      <c r="T515" s="5">
        <f t="shared" si="83"/>
        <v>1</v>
      </c>
      <c r="U515" s="5">
        <f t="shared" si="84"/>
        <v>1</v>
      </c>
      <c r="V515" s="5">
        <f t="shared" si="85"/>
        <v>1</v>
      </c>
      <c r="W515" s="5">
        <f t="shared" si="86"/>
        <v>1</v>
      </c>
      <c r="X515" s="5">
        <f t="shared" si="87"/>
        <v>0</v>
      </c>
      <c r="Y515" s="5">
        <f t="shared" si="88"/>
        <v>9</v>
      </c>
      <c r="Z515" s="5">
        <f t="shared" si="89"/>
        <v>1</v>
      </c>
      <c r="AA515" s="5">
        <f t="shared" si="90"/>
        <v>0</v>
      </c>
      <c r="AB515" s="5">
        <f t="shared" si="91"/>
        <v>9</v>
      </c>
      <c r="AC515" s="5">
        <f t="shared" si="92"/>
        <v>1</v>
      </c>
      <c r="AD515" s="5">
        <f t="shared" si="93"/>
        <v>1</v>
      </c>
      <c r="AE515" s="5">
        <f t="shared" si="94"/>
        <v>1</v>
      </c>
      <c r="AF515" s="5">
        <f t="shared" si="95"/>
        <v>1</v>
      </c>
      <c r="AG515" s="5">
        <f t="shared" si="96"/>
        <v>1</v>
      </c>
      <c r="AH515" s="5">
        <f t="shared" si="97"/>
        <v>0</v>
      </c>
      <c r="AI515" s="5">
        <f t="shared" si="98"/>
        <v>0</v>
      </c>
      <c r="AJ515" s="5">
        <f t="shared" si="99"/>
        <v>0</v>
      </c>
      <c r="AK515" s="5">
        <f t="shared" si="100"/>
        <v>0</v>
      </c>
      <c r="AL515" s="5">
        <f t="shared" si="101"/>
        <v>1</v>
      </c>
      <c r="AM515" s="5">
        <f t="shared" si="102"/>
        <v>0</v>
      </c>
      <c r="AN515" s="5">
        <f t="shared" si="103"/>
        <v>0</v>
      </c>
      <c r="AO515" s="5">
        <f t="shared" si="104"/>
        <v>1</v>
      </c>
    </row>
    <row r="516" spans="1:41" ht="12.75" customHeight="1" x14ac:dyDescent="0.2">
      <c r="A516" s="9">
        <v>2021</v>
      </c>
      <c r="B516" s="9">
        <v>1179970</v>
      </c>
      <c r="C516" s="9" t="s">
        <v>958</v>
      </c>
      <c r="D516" s="9" t="s">
        <v>963</v>
      </c>
      <c r="E516" s="9" t="s">
        <v>1977</v>
      </c>
      <c r="F516" s="9" t="s">
        <v>1978</v>
      </c>
      <c r="G516" s="5">
        <f t="shared" si="70"/>
        <v>0</v>
      </c>
      <c r="H516" s="5">
        <f t="shared" si="71"/>
        <v>0</v>
      </c>
      <c r="I516" s="5">
        <f t="shared" si="72"/>
        <v>1</v>
      </c>
      <c r="J516" s="5">
        <f t="shared" si="73"/>
        <v>0</v>
      </c>
      <c r="K516" s="5">
        <f t="shared" si="74"/>
        <v>0</v>
      </c>
      <c r="L516" s="5">
        <f t="shared" si="75"/>
        <v>1</v>
      </c>
      <c r="M516" s="5">
        <f t="shared" si="76"/>
        <v>1</v>
      </c>
      <c r="N516" s="5">
        <f t="shared" si="77"/>
        <v>0</v>
      </c>
      <c r="O516" s="5">
        <f t="shared" si="78"/>
        <v>1</v>
      </c>
      <c r="P516" s="5">
        <f t="shared" si="79"/>
        <v>0</v>
      </c>
      <c r="Q516" s="5">
        <f t="shared" si="80"/>
        <v>1</v>
      </c>
      <c r="R516" s="5">
        <f t="shared" si="81"/>
        <v>0</v>
      </c>
      <c r="S516" s="5">
        <f t="shared" si="82"/>
        <v>1</v>
      </c>
      <c r="T516" s="5">
        <f t="shared" si="83"/>
        <v>0</v>
      </c>
      <c r="U516" s="5">
        <f t="shared" si="84"/>
        <v>1</v>
      </c>
      <c r="V516" s="5">
        <f t="shared" si="85"/>
        <v>1</v>
      </c>
      <c r="W516" s="5">
        <f t="shared" si="86"/>
        <v>0</v>
      </c>
      <c r="X516" s="5">
        <f t="shared" si="87"/>
        <v>0</v>
      </c>
      <c r="Y516" s="5">
        <f t="shared" si="88"/>
        <v>9</v>
      </c>
      <c r="Z516" s="5">
        <f t="shared" si="89"/>
        <v>1</v>
      </c>
      <c r="AA516" s="5">
        <f t="shared" si="90"/>
        <v>0</v>
      </c>
      <c r="AB516" s="5">
        <f t="shared" si="91"/>
        <v>9</v>
      </c>
      <c r="AC516" s="5">
        <f t="shared" si="92"/>
        <v>1</v>
      </c>
      <c r="AD516" s="5">
        <f t="shared" si="93"/>
        <v>1</v>
      </c>
      <c r="AE516" s="5">
        <f t="shared" si="94"/>
        <v>0</v>
      </c>
      <c r="AF516" s="5">
        <f t="shared" si="95"/>
        <v>0</v>
      </c>
      <c r="AG516" s="5">
        <f t="shared" si="96"/>
        <v>0</v>
      </c>
      <c r="AH516" s="5">
        <f t="shared" si="97"/>
        <v>1</v>
      </c>
      <c r="AI516" s="5">
        <f t="shared" si="98"/>
        <v>1</v>
      </c>
      <c r="AJ516" s="5">
        <f t="shared" si="99"/>
        <v>0</v>
      </c>
      <c r="AK516" s="5">
        <f t="shared" si="100"/>
        <v>1</v>
      </c>
      <c r="AL516" s="5">
        <f t="shared" si="101"/>
        <v>1</v>
      </c>
      <c r="AM516" s="5">
        <f t="shared" si="102"/>
        <v>1</v>
      </c>
      <c r="AN516" s="5">
        <f t="shared" si="103"/>
        <v>0</v>
      </c>
      <c r="AO516" s="5">
        <f t="shared" si="104"/>
        <v>1</v>
      </c>
    </row>
    <row r="517" spans="1:41" ht="12.75" customHeight="1" x14ac:dyDescent="0.2">
      <c r="A517" s="9">
        <v>2021</v>
      </c>
      <c r="B517" s="9">
        <v>122845</v>
      </c>
      <c r="C517" s="9" t="s">
        <v>958</v>
      </c>
      <c r="D517" s="9" t="s">
        <v>1028</v>
      </c>
      <c r="E517" s="9" t="s">
        <v>1979</v>
      </c>
      <c r="F517" s="9" t="s">
        <v>1980</v>
      </c>
      <c r="G517" s="5">
        <f t="shared" si="70"/>
        <v>0</v>
      </c>
      <c r="H517" s="5">
        <f t="shared" si="71"/>
        <v>0</v>
      </c>
      <c r="I517" s="5">
        <f t="shared" si="72"/>
        <v>1</v>
      </c>
      <c r="J517" s="5">
        <f t="shared" si="73"/>
        <v>0</v>
      </c>
      <c r="K517" s="5">
        <f t="shared" si="74"/>
        <v>1</v>
      </c>
      <c r="L517" s="5">
        <f t="shared" si="75"/>
        <v>0</v>
      </c>
      <c r="M517" s="5">
        <f t="shared" si="76"/>
        <v>1</v>
      </c>
      <c r="N517" s="5">
        <f t="shared" si="77"/>
        <v>0</v>
      </c>
      <c r="O517" s="5">
        <f t="shared" si="78"/>
        <v>9</v>
      </c>
      <c r="P517" s="5">
        <f t="shared" si="79"/>
        <v>1</v>
      </c>
      <c r="Q517" s="5">
        <f t="shared" si="80"/>
        <v>1</v>
      </c>
      <c r="R517" s="5">
        <f t="shared" si="81"/>
        <v>0</v>
      </c>
      <c r="S517" s="5">
        <f t="shared" si="82"/>
        <v>0</v>
      </c>
      <c r="T517" s="5">
        <f t="shared" si="83"/>
        <v>0</v>
      </c>
      <c r="U517" s="5">
        <f t="shared" si="84"/>
        <v>1</v>
      </c>
      <c r="V517" s="5">
        <f t="shared" si="85"/>
        <v>0</v>
      </c>
      <c r="W517" s="5">
        <f t="shared" si="86"/>
        <v>9</v>
      </c>
      <c r="X517" s="5">
        <f t="shared" si="87"/>
        <v>9</v>
      </c>
      <c r="Y517" s="5">
        <f t="shared" si="88"/>
        <v>1</v>
      </c>
      <c r="Z517" s="5">
        <f t="shared" si="89"/>
        <v>1</v>
      </c>
      <c r="AA517" s="5">
        <f t="shared" si="90"/>
        <v>9</v>
      </c>
      <c r="AB517" s="5">
        <f t="shared" si="91"/>
        <v>1</v>
      </c>
      <c r="AC517" s="5">
        <f t="shared" si="92"/>
        <v>1</v>
      </c>
      <c r="AD517" s="5">
        <f t="shared" si="93"/>
        <v>0</v>
      </c>
      <c r="AE517" s="5">
        <f t="shared" si="94"/>
        <v>1</v>
      </c>
      <c r="AF517" s="5">
        <f t="shared" si="95"/>
        <v>1</v>
      </c>
      <c r="AG517" s="5">
        <f t="shared" si="96"/>
        <v>9</v>
      </c>
      <c r="AH517" s="5">
        <f t="shared" si="97"/>
        <v>0</v>
      </c>
      <c r="AI517" s="5">
        <f t="shared" si="98"/>
        <v>1</v>
      </c>
      <c r="AJ517" s="5">
        <f t="shared" si="99"/>
        <v>0</v>
      </c>
      <c r="AK517" s="5">
        <f t="shared" si="100"/>
        <v>0</v>
      </c>
      <c r="AL517" s="5">
        <f t="shared" si="101"/>
        <v>1</v>
      </c>
      <c r="AM517" s="5">
        <f t="shared" si="102"/>
        <v>8</v>
      </c>
      <c r="AN517" s="5">
        <f t="shared" si="103"/>
        <v>1</v>
      </c>
      <c r="AO517" s="5">
        <f t="shared" si="104"/>
        <v>1</v>
      </c>
    </row>
    <row r="518" spans="1:41" ht="12.75" customHeight="1" x14ac:dyDescent="0.2">
      <c r="A518" s="9">
        <v>2021</v>
      </c>
      <c r="B518" s="9">
        <v>122845</v>
      </c>
      <c r="C518" s="9" t="s">
        <v>958</v>
      </c>
      <c r="D518" s="9" t="s">
        <v>1028</v>
      </c>
      <c r="E518" s="9" t="s">
        <v>1981</v>
      </c>
      <c r="F518" s="9" t="s">
        <v>1982</v>
      </c>
      <c r="G518" s="5">
        <f t="shared" si="70"/>
        <v>0</v>
      </c>
      <c r="H518" s="5">
        <f t="shared" si="71"/>
        <v>0</v>
      </c>
      <c r="I518" s="5">
        <f t="shared" si="72"/>
        <v>1</v>
      </c>
      <c r="J518" s="5">
        <f t="shared" si="73"/>
        <v>1</v>
      </c>
      <c r="K518" s="5">
        <f t="shared" si="74"/>
        <v>0</v>
      </c>
      <c r="L518" s="5">
        <f t="shared" si="75"/>
        <v>0</v>
      </c>
      <c r="M518" s="5">
        <f t="shared" si="76"/>
        <v>1</v>
      </c>
      <c r="N518" s="5">
        <f t="shared" si="77"/>
        <v>1</v>
      </c>
      <c r="O518" s="5">
        <f t="shared" si="78"/>
        <v>9</v>
      </c>
      <c r="P518" s="5">
        <f t="shared" si="79"/>
        <v>0</v>
      </c>
      <c r="Q518" s="5">
        <f t="shared" si="80"/>
        <v>1</v>
      </c>
      <c r="R518" s="5">
        <f t="shared" si="81"/>
        <v>1</v>
      </c>
      <c r="S518" s="5">
        <f t="shared" si="82"/>
        <v>1</v>
      </c>
      <c r="T518" s="5">
        <f t="shared" si="83"/>
        <v>1</v>
      </c>
      <c r="U518" s="5">
        <f t="shared" si="84"/>
        <v>1</v>
      </c>
      <c r="V518" s="5">
        <f t="shared" si="85"/>
        <v>0</v>
      </c>
      <c r="W518" s="5">
        <f t="shared" si="86"/>
        <v>9</v>
      </c>
      <c r="X518" s="5">
        <f t="shared" si="87"/>
        <v>9</v>
      </c>
      <c r="Y518" s="5">
        <f t="shared" si="88"/>
        <v>1</v>
      </c>
      <c r="Z518" s="5">
        <f t="shared" si="89"/>
        <v>1</v>
      </c>
      <c r="AA518" s="5">
        <f t="shared" si="90"/>
        <v>9</v>
      </c>
      <c r="AB518" s="5">
        <f t="shared" si="91"/>
        <v>1</v>
      </c>
      <c r="AC518" s="5">
        <f t="shared" si="92"/>
        <v>1</v>
      </c>
      <c r="AD518" s="5">
        <f t="shared" si="93"/>
        <v>0</v>
      </c>
      <c r="AE518" s="5">
        <f t="shared" si="94"/>
        <v>1</v>
      </c>
      <c r="AF518" s="5">
        <f t="shared" si="95"/>
        <v>1</v>
      </c>
      <c r="AG518" s="5">
        <f t="shared" si="96"/>
        <v>9</v>
      </c>
      <c r="AH518" s="5">
        <f t="shared" si="97"/>
        <v>1</v>
      </c>
      <c r="AI518" s="5">
        <f t="shared" si="98"/>
        <v>0</v>
      </c>
      <c r="AJ518" s="5">
        <f t="shared" si="99"/>
        <v>0</v>
      </c>
      <c r="AK518" s="5">
        <f t="shared" si="100"/>
        <v>0</v>
      </c>
      <c r="AL518" s="5">
        <f t="shared" si="101"/>
        <v>1</v>
      </c>
      <c r="AM518" s="5">
        <f t="shared" si="102"/>
        <v>8</v>
      </c>
      <c r="AN518" s="5">
        <f t="shared" si="103"/>
        <v>0</v>
      </c>
      <c r="AO518" s="5">
        <f t="shared" si="104"/>
        <v>0</v>
      </c>
    </row>
    <row r="519" spans="1:41" ht="12.75" customHeight="1" x14ac:dyDescent="0.2">
      <c r="A519" s="9">
        <v>2021</v>
      </c>
      <c r="B519" s="9">
        <v>123336</v>
      </c>
      <c r="C519" s="9" t="s">
        <v>958</v>
      </c>
      <c r="D519" s="9" t="s">
        <v>962</v>
      </c>
      <c r="E519" s="9" t="s">
        <v>1983</v>
      </c>
      <c r="F519" s="9" t="s">
        <v>1984</v>
      </c>
      <c r="G519" s="5">
        <f t="shared" si="70"/>
        <v>1</v>
      </c>
      <c r="H519" s="5">
        <f t="shared" si="71"/>
        <v>1</v>
      </c>
      <c r="I519" s="5">
        <f t="shared" si="72"/>
        <v>0</v>
      </c>
      <c r="J519" s="5">
        <f t="shared" si="73"/>
        <v>0</v>
      </c>
      <c r="K519" s="5">
        <f t="shared" si="74"/>
        <v>1</v>
      </c>
      <c r="L519" s="5">
        <f t="shared" si="75"/>
        <v>0</v>
      </c>
      <c r="M519" s="5">
        <f t="shared" si="76"/>
        <v>1</v>
      </c>
      <c r="N519" s="5">
        <f t="shared" si="77"/>
        <v>0</v>
      </c>
      <c r="O519" s="5">
        <f t="shared" si="78"/>
        <v>1</v>
      </c>
      <c r="P519" s="5">
        <f t="shared" si="79"/>
        <v>1</v>
      </c>
      <c r="Q519" s="5">
        <f t="shared" si="80"/>
        <v>1</v>
      </c>
      <c r="R519" s="5">
        <f t="shared" si="81"/>
        <v>9</v>
      </c>
      <c r="S519" s="5">
        <f t="shared" si="82"/>
        <v>0</v>
      </c>
      <c r="T519" s="5">
        <f t="shared" si="83"/>
        <v>1</v>
      </c>
      <c r="U519" s="5">
        <f t="shared" si="84"/>
        <v>1</v>
      </c>
      <c r="V519" s="5">
        <f t="shared" si="85"/>
        <v>1</v>
      </c>
      <c r="W519" s="5">
        <f t="shared" si="86"/>
        <v>9</v>
      </c>
      <c r="X519" s="5">
        <f t="shared" si="87"/>
        <v>1</v>
      </c>
      <c r="Y519" s="5">
        <f t="shared" si="88"/>
        <v>0</v>
      </c>
      <c r="Z519" s="5">
        <f t="shared" si="89"/>
        <v>0</v>
      </c>
      <c r="AA519" s="5">
        <f t="shared" si="90"/>
        <v>9</v>
      </c>
      <c r="AB519" s="5">
        <f t="shared" si="91"/>
        <v>1</v>
      </c>
      <c r="AC519" s="5">
        <f t="shared" si="92"/>
        <v>0</v>
      </c>
      <c r="AD519" s="5">
        <f t="shared" si="93"/>
        <v>0</v>
      </c>
      <c r="AE519" s="5">
        <f t="shared" si="94"/>
        <v>9</v>
      </c>
      <c r="AF519" s="5">
        <f t="shared" si="95"/>
        <v>9</v>
      </c>
      <c r="AG519" s="5">
        <f t="shared" si="96"/>
        <v>1</v>
      </c>
      <c r="AH519" s="5">
        <f t="shared" si="97"/>
        <v>1</v>
      </c>
      <c r="AI519" s="5">
        <f t="shared" si="98"/>
        <v>0</v>
      </c>
      <c r="AJ519" s="5">
        <f t="shared" si="99"/>
        <v>0</v>
      </c>
      <c r="AK519" s="5">
        <f t="shared" si="100"/>
        <v>0</v>
      </c>
      <c r="AL519" s="5">
        <f t="shared" si="101"/>
        <v>1</v>
      </c>
      <c r="AM519" s="5">
        <f t="shared" si="102"/>
        <v>1</v>
      </c>
      <c r="AN519" s="5">
        <f t="shared" si="103"/>
        <v>1</v>
      </c>
      <c r="AO519" s="5">
        <f t="shared" si="104"/>
        <v>1</v>
      </c>
    </row>
    <row r="520" spans="1:41" ht="12.75" customHeight="1" x14ac:dyDescent="0.2">
      <c r="A520" s="9">
        <v>2021</v>
      </c>
      <c r="B520" s="9">
        <v>1308687</v>
      </c>
      <c r="C520" s="9" t="s">
        <v>958</v>
      </c>
      <c r="D520" s="9" t="s">
        <v>977</v>
      </c>
      <c r="E520" s="9" t="s">
        <v>1985</v>
      </c>
      <c r="F520" s="9" t="s">
        <v>1986</v>
      </c>
      <c r="G520" s="5">
        <f t="shared" si="70"/>
        <v>0</v>
      </c>
      <c r="H520" s="5">
        <f t="shared" si="71"/>
        <v>0</v>
      </c>
      <c r="I520" s="5">
        <f t="shared" si="72"/>
        <v>1</v>
      </c>
      <c r="J520" s="5">
        <f t="shared" si="73"/>
        <v>0</v>
      </c>
      <c r="K520" s="5">
        <f t="shared" si="74"/>
        <v>0</v>
      </c>
      <c r="L520" s="5">
        <f t="shared" si="75"/>
        <v>0</v>
      </c>
      <c r="M520" s="5">
        <f t="shared" si="76"/>
        <v>1</v>
      </c>
      <c r="N520" s="5">
        <f t="shared" si="77"/>
        <v>0</v>
      </c>
      <c r="O520" s="5">
        <f t="shared" si="78"/>
        <v>9</v>
      </c>
      <c r="P520" s="5">
        <f t="shared" si="79"/>
        <v>1</v>
      </c>
      <c r="Q520" s="5">
        <f t="shared" si="80"/>
        <v>1</v>
      </c>
      <c r="R520" s="5">
        <f t="shared" si="81"/>
        <v>9</v>
      </c>
      <c r="S520" s="5">
        <f t="shared" si="82"/>
        <v>1</v>
      </c>
      <c r="T520" s="5">
        <f t="shared" si="83"/>
        <v>1</v>
      </c>
      <c r="U520" s="5">
        <f t="shared" si="84"/>
        <v>1</v>
      </c>
      <c r="V520" s="5">
        <f t="shared" si="85"/>
        <v>9</v>
      </c>
      <c r="W520" s="5">
        <f t="shared" si="86"/>
        <v>9</v>
      </c>
      <c r="X520" s="5">
        <f t="shared" si="87"/>
        <v>0</v>
      </c>
      <c r="Y520" s="5">
        <f t="shared" si="88"/>
        <v>1</v>
      </c>
      <c r="Z520" s="5">
        <f t="shared" si="89"/>
        <v>1</v>
      </c>
      <c r="AA520" s="5">
        <f t="shared" si="90"/>
        <v>0</v>
      </c>
      <c r="AB520" s="5">
        <f t="shared" si="91"/>
        <v>9</v>
      </c>
      <c r="AC520" s="5">
        <f t="shared" si="92"/>
        <v>1</v>
      </c>
      <c r="AD520" s="5">
        <f t="shared" si="93"/>
        <v>9</v>
      </c>
      <c r="AE520" s="5">
        <f t="shared" si="94"/>
        <v>1</v>
      </c>
      <c r="AF520" s="5">
        <f t="shared" si="95"/>
        <v>1</v>
      </c>
      <c r="AG520" s="5">
        <f t="shared" si="96"/>
        <v>0</v>
      </c>
      <c r="AH520" s="5">
        <f t="shared" si="97"/>
        <v>1</v>
      </c>
      <c r="AI520" s="5">
        <f t="shared" si="98"/>
        <v>9</v>
      </c>
      <c r="AJ520" s="5">
        <f t="shared" si="99"/>
        <v>0</v>
      </c>
      <c r="AK520" s="5">
        <f t="shared" si="100"/>
        <v>0</v>
      </c>
      <c r="AL520" s="5">
        <f t="shared" si="101"/>
        <v>1</v>
      </c>
      <c r="AM520" s="5">
        <f t="shared" si="102"/>
        <v>0</v>
      </c>
      <c r="AN520" s="5">
        <f t="shared" si="103"/>
        <v>1</v>
      </c>
      <c r="AO520" s="5">
        <f t="shared" si="104"/>
        <v>0</v>
      </c>
    </row>
    <row r="521" spans="1:41" ht="12.75" customHeight="1" x14ac:dyDescent="0.2">
      <c r="A521" s="9">
        <v>2021</v>
      </c>
      <c r="B521" s="9">
        <v>1127924</v>
      </c>
      <c r="C521" s="9" t="s">
        <v>958</v>
      </c>
      <c r="D521" s="9" t="s">
        <v>959</v>
      </c>
      <c r="E521" s="9" t="s">
        <v>1987</v>
      </c>
      <c r="F521" s="9" t="s">
        <v>1988</v>
      </c>
      <c r="G521" s="5">
        <f t="shared" si="70"/>
        <v>0</v>
      </c>
      <c r="H521" s="5">
        <f t="shared" si="71"/>
        <v>0</v>
      </c>
      <c r="I521" s="5">
        <f t="shared" si="72"/>
        <v>1</v>
      </c>
      <c r="J521" s="5">
        <f t="shared" si="73"/>
        <v>0</v>
      </c>
      <c r="K521" s="5">
        <f t="shared" si="74"/>
        <v>0</v>
      </c>
      <c r="L521" s="5">
        <f t="shared" si="75"/>
        <v>0</v>
      </c>
      <c r="M521" s="5">
        <f t="shared" si="76"/>
        <v>1</v>
      </c>
      <c r="N521" s="5">
        <f t="shared" si="77"/>
        <v>0</v>
      </c>
      <c r="O521" s="5">
        <f t="shared" si="78"/>
        <v>9</v>
      </c>
      <c r="P521" s="5">
        <f t="shared" si="79"/>
        <v>0</v>
      </c>
      <c r="Q521" s="5">
        <f t="shared" si="80"/>
        <v>1</v>
      </c>
      <c r="R521" s="5">
        <f t="shared" si="81"/>
        <v>1</v>
      </c>
      <c r="S521" s="5">
        <f t="shared" si="82"/>
        <v>1</v>
      </c>
      <c r="T521" s="5" t="str">
        <f t="shared" si="83"/>
        <v>M</v>
      </c>
      <c r="U521" s="5">
        <f t="shared" si="84"/>
        <v>1</v>
      </c>
      <c r="V521" s="5">
        <f t="shared" si="85"/>
        <v>0</v>
      </c>
      <c r="W521" s="5">
        <f t="shared" si="86"/>
        <v>0</v>
      </c>
      <c r="X521" s="5">
        <f t="shared" si="87"/>
        <v>1</v>
      </c>
      <c r="Y521" s="5">
        <f t="shared" si="88"/>
        <v>0</v>
      </c>
      <c r="Z521" s="5">
        <f t="shared" si="89"/>
        <v>1</v>
      </c>
      <c r="AA521" s="5">
        <f t="shared" si="90"/>
        <v>1</v>
      </c>
      <c r="AB521" s="5">
        <f t="shared" si="91"/>
        <v>9</v>
      </c>
      <c r="AC521" s="5">
        <f t="shared" si="92"/>
        <v>1</v>
      </c>
      <c r="AD521" s="5">
        <f t="shared" si="93"/>
        <v>9</v>
      </c>
      <c r="AE521" s="5">
        <f t="shared" si="94"/>
        <v>9</v>
      </c>
      <c r="AF521" s="5">
        <f t="shared" si="95"/>
        <v>0</v>
      </c>
      <c r="AG521" s="5">
        <f t="shared" si="96"/>
        <v>0</v>
      </c>
      <c r="AH521" s="5">
        <f t="shared" si="97"/>
        <v>1</v>
      </c>
      <c r="AI521" s="5">
        <f t="shared" si="98"/>
        <v>0</v>
      </c>
      <c r="AJ521" s="5">
        <f t="shared" si="99"/>
        <v>1</v>
      </c>
      <c r="AK521" s="5">
        <f t="shared" si="100"/>
        <v>1</v>
      </c>
      <c r="AL521" s="5">
        <f t="shared" si="101"/>
        <v>1</v>
      </c>
      <c r="AM521" s="5">
        <f t="shared" si="102"/>
        <v>0</v>
      </c>
      <c r="AN521" s="5">
        <f t="shared" si="103"/>
        <v>1</v>
      </c>
      <c r="AO521" s="5">
        <f t="shared" si="104"/>
        <v>1</v>
      </c>
    </row>
    <row r="522" spans="1:41" ht="12.75" customHeight="1" x14ac:dyDescent="0.2">
      <c r="A522" s="9">
        <v>2021</v>
      </c>
      <c r="B522" s="9">
        <v>1308687</v>
      </c>
      <c r="C522" s="9" t="s">
        <v>958</v>
      </c>
      <c r="D522" s="9" t="s">
        <v>977</v>
      </c>
      <c r="E522" s="9" t="s">
        <v>1989</v>
      </c>
      <c r="F522" s="9" t="s">
        <v>1990</v>
      </c>
      <c r="G522" s="5">
        <f t="shared" si="70"/>
        <v>0</v>
      </c>
      <c r="H522" s="5">
        <f t="shared" si="71"/>
        <v>0</v>
      </c>
      <c r="I522" s="5">
        <f t="shared" si="72"/>
        <v>1</v>
      </c>
      <c r="J522" s="5">
        <f t="shared" si="73"/>
        <v>0</v>
      </c>
      <c r="K522" s="5">
        <f t="shared" si="74"/>
        <v>0</v>
      </c>
      <c r="L522" s="5">
        <f t="shared" si="75"/>
        <v>1</v>
      </c>
      <c r="M522" s="5">
        <f t="shared" si="76"/>
        <v>1</v>
      </c>
      <c r="N522" s="5">
        <f t="shared" si="77"/>
        <v>0</v>
      </c>
      <c r="O522" s="5">
        <f t="shared" si="78"/>
        <v>9</v>
      </c>
      <c r="P522" s="5">
        <f t="shared" si="79"/>
        <v>0</v>
      </c>
      <c r="Q522" s="5">
        <f t="shared" si="80"/>
        <v>1</v>
      </c>
      <c r="R522" s="5">
        <f t="shared" si="81"/>
        <v>9</v>
      </c>
      <c r="S522" s="5">
        <f t="shared" si="82"/>
        <v>1</v>
      </c>
      <c r="T522" s="5">
        <f t="shared" si="83"/>
        <v>0</v>
      </c>
      <c r="U522" s="5">
        <f t="shared" si="84"/>
        <v>1</v>
      </c>
      <c r="V522" s="5">
        <f t="shared" si="85"/>
        <v>9</v>
      </c>
      <c r="W522" s="5">
        <f t="shared" si="86"/>
        <v>9</v>
      </c>
      <c r="X522" s="5">
        <f t="shared" si="87"/>
        <v>0</v>
      </c>
      <c r="Y522" s="5">
        <f t="shared" si="88"/>
        <v>0</v>
      </c>
      <c r="Z522" s="5">
        <f t="shared" si="89"/>
        <v>0</v>
      </c>
      <c r="AA522" s="5">
        <f t="shared" si="90"/>
        <v>0</v>
      </c>
      <c r="AB522" s="5">
        <f t="shared" si="91"/>
        <v>9</v>
      </c>
      <c r="AC522" s="5">
        <f t="shared" si="92"/>
        <v>1</v>
      </c>
      <c r="AD522" s="5">
        <f t="shared" si="93"/>
        <v>9</v>
      </c>
      <c r="AE522" s="5">
        <f t="shared" si="94"/>
        <v>1</v>
      </c>
      <c r="AF522" s="5">
        <f t="shared" si="95"/>
        <v>1</v>
      </c>
      <c r="AG522" s="5">
        <f t="shared" si="96"/>
        <v>1</v>
      </c>
      <c r="AH522" s="5">
        <f t="shared" si="97"/>
        <v>1</v>
      </c>
      <c r="AI522" s="5">
        <f t="shared" si="98"/>
        <v>9</v>
      </c>
      <c r="AJ522" s="5">
        <f t="shared" si="99"/>
        <v>1</v>
      </c>
      <c r="AK522" s="5">
        <f t="shared" si="100"/>
        <v>1</v>
      </c>
      <c r="AL522" s="5">
        <f t="shared" si="101"/>
        <v>1</v>
      </c>
      <c r="AM522" s="5">
        <f t="shared" si="102"/>
        <v>0</v>
      </c>
      <c r="AN522" s="5">
        <f t="shared" si="103"/>
        <v>1</v>
      </c>
      <c r="AO522" s="5">
        <f t="shared" si="104"/>
        <v>1</v>
      </c>
    </row>
    <row r="523" spans="1:41" ht="12.75" customHeight="1" x14ac:dyDescent="0.2">
      <c r="A523" s="9">
        <v>2021</v>
      </c>
      <c r="B523" s="9">
        <v>1308687</v>
      </c>
      <c r="C523" s="9" t="s">
        <v>958</v>
      </c>
      <c r="D523" s="9" t="s">
        <v>977</v>
      </c>
      <c r="E523" s="9" t="s">
        <v>1991</v>
      </c>
      <c r="F523" s="9" t="s">
        <v>1992</v>
      </c>
      <c r="G523" s="5">
        <f t="shared" si="70"/>
        <v>0</v>
      </c>
      <c r="H523" s="5">
        <f t="shared" si="71"/>
        <v>1</v>
      </c>
      <c r="I523" s="5">
        <f t="shared" si="72"/>
        <v>1</v>
      </c>
      <c r="J523" s="5">
        <f t="shared" si="73"/>
        <v>0</v>
      </c>
      <c r="K523" s="5">
        <f t="shared" si="74"/>
        <v>1</v>
      </c>
      <c r="L523" s="5">
        <f t="shared" si="75"/>
        <v>0</v>
      </c>
      <c r="M523" s="5">
        <f t="shared" si="76"/>
        <v>1</v>
      </c>
      <c r="N523" s="5">
        <f t="shared" si="77"/>
        <v>0</v>
      </c>
      <c r="O523" s="5">
        <f t="shared" si="78"/>
        <v>9</v>
      </c>
      <c r="P523" s="5">
        <f t="shared" si="79"/>
        <v>0</v>
      </c>
      <c r="Q523" s="5">
        <f t="shared" si="80"/>
        <v>1</v>
      </c>
      <c r="R523" s="5">
        <f t="shared" si="81"/>
        <v>9</v>
      </c>
      <c r="S523" s="5">
        <f t="shared" si="82"/>
        <v>1</v>
      </c>
      <c r="T523" s="5">
        <f t="shared" si="83"/>
        <v>1</v>
      </c>
      <c r="U523" s="5">
        <f t="shared" si="84"/>
        <v>0</v>
      </c>
      <c r="V523" s="5">
        <f t="shared" si="85"/>
        <v>9</v>
      </c>
      <c r="W523" s="5">
        <f t="shared" si="86"/>
        <v>9</v>
      </c>
      <c r="X523" s="5">
        <f t="shared" si="87"/>
        <v>0</v>
      </c>
      <c r="Y523" s="5">
        <f t="shared" si="88"/>
        <v>1</v>
      </c>
      <c r="Z523" s="5">
        <f t="shared" si="89"/>
        <v>0</v>
      </c>
      <c r="AA523" s="5">
        <f t="shared" si="90"/>
        <v>1</v>
      </c>
      <c r="AB523" s="5">
        <f t="shared" si="91"/>
        <v>9</v>
      </c>
      <c r="AC523" s="5">
        <f t="shared" si="92"/>
        <v>1</v>
      </c>
      <c r="AD523" s="5">
        <f t="shared" si="93"/>
        <v>9</v>
      </c>
      <c r="AE523" s="5">
        <f t="shared" si="94"/>
        <v>1</v>
      </c>
      <c r="AF523" s="5">
        <f t="shared" si="95"/>
        <v>0</v>
      </c>
      <c r="AG523" s="5">
        <f t="shared" si="96"/>
        <v>1</v>
      </c>
      <c r="AH523" s="5">
        <f t="shared" si="97"/>
        <v>1</v>
      </c>
      <c r="AI523" s="5">
        <f t="shared" si="98"/>
        <v>9</v>
      </c>
      <c r="AJ523" s="5">
        <f t="shared" si="99"/>
        <v>1</v>
      </c>
      <c r="AK523" s="5">
        <f t="shared" si="100"/>
        <v>1</v>
      </c>
      <c r="AL523" s="5">
        <f t="shared" si="101"/>
        <v>1</v>
      </c>
      <c r="AM523" s="5">
        <f t="shared" si="102"/>
        <v>1</v>
      </c>
      <c r="AN523" s="5">
        <f t="shared" si="103"/>
        <v>0</v>
      </c>
      <c r="AO523" s="5">
        <f t="shared" si="104"/>
        <v>1</v>
      </c>
    </row>
    <row r="524" spans="1:41" ht="12.75" customHeight="1" x14ac:dyDescent="0.2">
      <c r="A524" s="9">
        <v>2021</v>
      </c>
      <c r="B524" s="9">
        <v>1308687</v>
      </c>
      <c r="C524" s="9" t="s">
        <v>958</v>
      </c>
      <c r="D524" s="9" t="s">
        <v>977</v>
      </c>
      <c r="E524" s="9" t="s">
        <v>1993</v>
      </c>
      <c r="F524" s="9" t="s">
        <v>1994</v>
      </c>
      <c r="G524" s="5">
        <f t="shared" si="70"/>
        <v>0</v>
      </c>
      <c r="H524" s="5">
        <f t="shared" si="71"/>
        <v>0</v>
      </c>
      <c r="I524" s="5">
        <f t="shared" si="72"/>
        <v>0</v>
      </c>
      <c r="J524" s="5">
        <f t="shared" si="73"/>
        <v>0</v>
      </c>
      <c r="K524" s="5">
        <f t="shared" si="74"/>
        <v>0</v>
      </c>
      <c r="L524" s="5">
        <f t="shared" si="75"/>
        <v>1</v>
      </c>
      <c r="M524" s="5">
        <f t="shared" si="76"/>
        <v>1</v>
      </c>
      <c r="N524" s="5">
        <f t="shared" si="77"/>
        <v>1</v>
      </c>
      <c r="O524" s="5">
        <f t="shared" si="78"/>
        <v>9</v>
      </c>
      <c r="P524" s="5">
        <f t="shared" si="79"/>
        <v>1</v>
      </c>
      <c r="Q524" s="5">
        <f t="shared" si="80"/>
        <v>1</v>
      </c>
      <c r="R524" s="5">
        <f t="shared" si="81"/>
        <v>9</v>
      </c>
      <c r="S524" s="5">
        <f t="shared" si="82"/>
        <v>0</v>
      </c>
      <c r="T524" s="5">
        <f t="shared" si="83"/>
        <v>1</v>
      </c>
      <c r="U524" s="5">
        <f t="shared" si="84"/>
        <v>1</v>
      </c>
      <c r="V524" s="5">
        <f t="shared" si="85"/>
        <v>9</v>
      </c>
      <c r="W524" s="5">
        <f t="shared" si="86"/>
        <v>9</v>
      </c>
      <c r="X524" s="5">
        <f t="shared" si="87"/>
        <v>0</v>
      </c>
      <c r="Y524" s="5">
        <f t="shared" si="88"/>
        <v>0</v>
      </c>
      <c r="Z524" s="5">
        <f t="shared" si="89"/>
        <v>1</v>
      </c>
      <c r="AA524" s="5">
        <f t="shared" si="90"/>
        <v>0</v>
      </c>
      <c r="AB524" s="5">
        <f t="shared" si="91"/>
        <v>9</v>
      </c>
      <c r="AC524" s="5">
        <f t="shared" si="92"/>
        <v>1</v>
      </c>
      <c r="AD524" s="5">
        <f t="shared" si="93"/>
        <v>9</v>
      </c>
      <c r="AE524" s="5">
        <f t="shared" si="94"/>
        <v>1</v>
      </c>
      <c r="AF524" s="5">
        <f t="shared" si="95"/>
        <v>1</v>
      </c>
      <c r="AG524" s="5">
        <f t="shared" si="96"/>
        <v>0</v>
      </c>
      <c r="AH524" s="5">
        <f t="shared" si="97"/>
        <v>1</v>
      </c>
      <c r="AI524" s="5">
        <f t="shared" si="98"/>
        <v>9</v>
      </c>
      <c r="AJ524" s="5">
        <f t="shared" si="99"/>
        <v>0</v>
      </c>
      <c r="AK524" s="5">
        <f t="shared" si="100"/>
        <v>1</v>
      </c>
      <c r="AL524" s="5">
        <f t="shared" si="101"/>
        <v>1</v>
      </c>
      <c r="AM524" s="5">
        <f t="shared" si="102"/>
        <v>0</v>
      </c>
      <c r="AN524" s="5">
        <f t="shared" si="103"/>
        <v>1</v>
      </c>
      <c r="AO524" s="5">
        <f t="shared" si="104"/>
        <v>0</v>
      </c>
    </row>
    <row r="525" spans="1:41" ht="12.75" customHeight="1" x14ac:dyDescent="0.2">
      <c r="A525" s="9">
        <v>2021</v>
      </c>
      <c r="B525" s="9">
        <v>122845</v>
      </c>
      <c r="C525" s="9" t="s">
        <v>958</v>
      </c>
      <c r="D525" s="9" t="s">
        <v>1028</v>
      </c>
      <c r="E525" s="9" t="s">
        <v>1995</v>
      </c>
      <c r="F525" s="9" t="s">
        <v>1996</v>
      </c>
      <c r="G525" s="5">
        <f t="shared" si="70"/>
        <v>0</v>
      </c>
      <c r="H525" s="5">
        <f t="shared" si="71"/>
        <v>1</v>
      </c>
      <c r="I525" s="5">
        <f t="shared" si="72"/>
        <v>1</v>
      </c>
      <c r="J525" s="5">
        <f t="shared" si="73"/>
        <v>0</v>
      </c>
      <c r="K525" s="5">
        <f t="shared" si="74"/>
        <v>1</v>
      </c>
      <c r="L525" s="5">
        <f t="shared" si="75"/>
        <v>1</v>
      </c>
      <c r="M525" s="5">
        <f t="shared" si="76"/>
        <v>1</v>
      </c>
      <c r="N525" s="5">
        <f t="shared" si="77"/>
        <v>0</v>
      </c>
      <c r="O525" s="5">
        <f t="shared" si="78"/>
        <v>9</v>
      </c>
      <c r="P525" s="5">
        <f t="shared" si="79"/>
        <v>1</v>
      </c>
      <c r="Q525" s="5">
        <f t="shared" si="80"/>
        <v>0</v>
      </c>
      <c r="R525" s="5">
        <f t="shared" si="81"/>
        <v>0</v>
      </c>
      <c r="S525" s="5">
        <f t="shared" si="82"/>
        <v>0</v>
      </c>
      <c r="T525" s="5">
        <f t="shared" si="83"/>
        <v>1</v>
      </c>
      <c r="U525" s="5">
        <f t="shared" si="84"/>
        <v>1</v>
      </c>
      <c r="V525" s="5">
        <f t="shared" si="85"/>
        <v>1</v>
      </c>
      <c r="W525" s="5">
        <f t="shared" si="86"/>
        <v>9</v>
      </c>
      <c r="X525" s="5">
        <f t="shared" si="87"/>
        <v>9</v>
      </c>
      <c r="Y525" s="5">
        <f t="shared" si="88"/>
        <v>1</v>
      </c>
      <c r="Z525" s="5">
        <f t="shared" si="89"/>
        <v>1</v>
      </c>
      <c r="AA525" s="5">
        <f t="shared" si="90"/>
        <v>9</v>
      </c>
      <c r="AB525" s="5">
        <f t="shared" si="91"/>
        <v>1</v>
      </c>
      <c r="AC525" s="5">
        <f t="shared" si="92"/>
        <v>1</v>
      </c>
      <c r="AD525" s="5">
        <f t="shared" si="93"/>
        <v>0</v>
      </c>
      <c r="AE525" s="5">
        <f t="shared" si="94"/>
        <v>1</v>
      </c>
      <c r="AF525" s="5">
        <f t="shared" si="95"/>
        <v>0</v>
      </c>
      <c r="AG525" s="5">
        <f t="shared" si="96"/>
        <v>9</v>
      </c>
      <c r="AH525" s="5">
        <f t="shared" si="97"/>
        <v>1</v>
      </c>
      <c r="AI525" s="5">
        <f t="shared" si="98"/>
        <v>0</v>
      </c>
      <c r="AJ525" s="5">
        <f t="shared" si="99"/>
        <v>0</v>
      </c>
      <c r="AK525" s="5">
        <f t="shared" si="100"/>
        <v>0</v>
      </c>
      <c r="AL525" s="5">
        <f t="shared" si="101"/>
        <v>1</v>
      </c>
      <c r="AM525" s="5">
        <f t="shared" si="102"/>
        <v>8</v>
      </c>
      <c r="AN525" s="5">
        <f t="shared" si="103"/>
        <v>1</v>
      </c>
      <c r="AO525" s="5">
        <f t="shared" si="104"/>
        <v>0</v>
      </c>
    </row>
    <row r="526" spans="1:41" ht="12.75" customHeight="1" x14ac:dyDescent="0.2">
      <c r="A526" s="9">
        <v>2021</v>
      </c>
      <c r="B526" s="9">
        <v>1308687</v>
      </c>
      <c r="C526" s="9" t="s">
        <v>958</v>
      </c>
      <c r="D526" s="9" t="s">
        <v>977</v>
      </c>
      <c r="E526" s="9" t="s">
        <v>1997</v>
      </c>
      <c r="F526" s="9" t="s">
        <v>1998</v>
      </c>
      <c r="G526" s="5">
        <f t="shared" si="70"/>
        <v>1</v>
      </c>
      <c r="H526" s="5">
        <f t="shared" si="71"/>
        <v>0</v>
      </c>
      <c r="I526" s="5">
        <f t="shared" si="72"/>
        <v>1</v>
      </c>
      <c r="J526" s="5">
        <f t="shared" si="73"/>
        <v>0</v>
      </c>
      <c r="K526" s="5">
        <f t="shared" si="74"/>
        <v>1</v>
      </c>
      <c r="L526" s="5">
        <f t="shared" si="75"/>
        <v>1</v>
      </c>
      <c r="M526" s="5">
        <f t="shared" si="76"/>
        <v>1</v>
      </c>
      <c r="N526" s="5">
        <f t="shared" si="77"/>
        <v>0</v>
      </c>
      <c r="O526" s="5">
        <f t="shared" si="78"/>
        <v>9</v>
      </c>
      <c r="P526" s="5">
        <f t="shared" si="79"/>
        <v>1</v>
      </c>
      <c r="Q526" s="5">
        <f t="shared" si="80"/>
        <v>0</v>
      </c>
      <c r="R526" s="5">
        <f t="shared" si="81"/>
        <v>9</v>
      </c>
      <c r="S526" s="5">
        <f t="shared" si="82"/>
        <v>1</v>
      </c>
      <c r="T526" s="5">
        <f t="shared" si="83"/>
        <v>1</v>
      </c>
      <c r="U526" s="5">
        <f t="shared" si="84"/>
        <v>1</v>
      </c>
      <c r="V526" s="5">
        <f t="shared" si="85"/>
        <v>9</v>
      </c>
      <c r="W526" s="5">
        <f t="shared" si="86"/>
        <v>9</v>
      </c>
      <c r="X526" s="5">
        <f t="shared" si="87"/>
        <v>0</v>
      </c>
      <c r="Y526" s="5">
        <f t="shared" si="88"/>
        <v>0</v>
      </c>
      <c r="Z526" s="5">
        <f t="shared" si="89"/>
        <v>0</v>
      </c>
      <c r="AA526" s="5">
        <f t="shared" si="90"/>
        <v>1</v>
      </c>
      <c r="AB526" s="5">
        <f t="shared" si="91"/>
        <v>9</v>
      </c>
      <c r="AC526" s="5">
        <f t="shared" si="92"/>
        <v>1</v>
      </c>
      <c r="AD526" s="5">
        <f t="shared" si="93"/>
        <v>9</v>
      </c>
      <c r="AE526" s="5">
        <f t="shared" si="94"/>
        <v>0</v>
      </c>
      <c r="AF526" s="5">
        <f t="shared" si="95"/>
        <v>0</v>
      </c>
      <c r="AG526" s="5">
        <f t="shared" si="96"/>
        <v>1</v>
      </c>
      <c r="AH526" s="5">
        <f t="shared" si="97"/>
        <v>1</v>
      </c>
      <c r="AI526" s="5">
        <f t="shared" si="98"/>
        <v>9</v>
      </c>
      <c r="AJ526" s="5">
        <f t="shared" si="99"/>
        <v>1</v>
      </c>
      <c r="AK526" s="5">
        <f t="shared" si="100"/>
        <v>0</v>
      </c>
      <c r="AL526" s="5">
        <f t="shared" si="101"/>
        <v>1</v>
      </c>
      <c r="AM526" s="5">
        <f t="shared" si="102"/>
        <v>1</v>
      </c>
      <c r="AN526" s="5">
        <f t="shared" si="103"/>
        <v>1</v>
      </c>
      <c r="AO526" s="5">
        <f t="shared" si="104"/>
        <v>1</v>
      </c>
    </row>
    <row r="527" spans="1:41" ht="12.75" customHeight="1" x14ac:dyDescent="0.2">
      <c r="A527" s="9">
        <v>2021</v>
      </c>
      <c r="B527" s="9">
        <v>122845</v>
      </c>
      <c r="C527" s="9" t="s">
        <v>958</v>
      </c>
      <c r="D527" s="9" t="s">
        <v>1028</v>
      </c>
      <c r="E527" s="9" t="s">
        <v>1897</v>
      </c>
      <c r="F527" s="9" t="s">
        <v>1999</v>
      </c>
      <c r="G527" s="5">
        <f t="shared" si="70"/>
        <v>1</v>
      </c>
      <c r="H527" s="5">
        <f t="shared" si="71"/>
        <v>0</v>
      </c>
      <c r="I527" s="5">
        <f t="shared" si="72"/>
        <v>1</v>
      </c>
      <c r="J527" s="5">
        <f t="shared" si="73"/>
        <v>0</v>
      </c>
      <c r="K527" s="5">
        <f t="shared" si="74"/>
        <v>1</v>
      </c>
      <c r="L527" s="5">
        <f t="shared" si="75"/>
        <v>1</v>
      </c>
      <c r="M527" s="5">
        <f t="shared" si="76"/>
        <v>1</v>
      </c>
      <c r="N527" s="5">
        <f t="shared" si="77"/>
        <v>0</v>
      </c>
      <c r="O527" s="5">
        <f t="shared" si="78"/>
        <v>9</v>
      </c>
      <c r="P527" s="5">
        <f t="shared" si="79"/>
        <v>1</v>
      </c>
      <c r="Q527" s="5">
        <f t="shared" si="80"/>
        <v>1</v>
      </c>
      <c r="R527" s="5">
        <f t="shared" si="81"/>
        <v>1</v>
      </c>
      <c r="S527" s="5">
        <f t="shared" si="82"/>
        <v>0</v>
      </c>
      <c r="T527" s="5">
        <f t="shared" si="83"/>
        <v>1</v>
      </c>
      <c r="U527" s="5">
        <f t="shared" si="84"/>
        <v>1</v>
      </c>
      <c r="V527" s="5">
        <f t="shared" si="85"/>
        <v>0</v>
      </c>
      <c r="W527" s="5">
        <f t="shared" si="86"/>
        <v>9</v>
      </c>
      <c r="X527" s="5">
        <f t="shared" si="87"/>
        <v>9</v>
      </c>
      <c r="Y527" s="5">
        <f t="shared" si="88"/>
        <v>0</v>
      </c>
      <c r="Z527" s="5">
        <f t="shared" si="89"/>
        <v>1</v>
      </c>
      <c r="AA527" s="5">
        <f t="shared" si="90"/>
        <v>9</v>
      </c>
      <c r="AB527" s="5">
        <f t="shared" si="91"/>
        <v>0</v>
      </c>
      <c r="AC527" s="5">
        <f t="shared" si="92"/>
        <v>1</v>
      </c>
      <c r="AD527" s="5">
        <f t="shared" si="93"/>
        <v>1</v>
      </c>
      <c r="AE527" s="5">
        <f t="shared" si="94"/>
        <v>1</v>
      </c>
      <c r="AF527" s="5">
        <f t="shared" si="95"/>
        <v>1</v>
      </c>
      <c r="AG527" s="5">
        <f t="shared" si="96"/>
        <v>9</v>
      </c>
      <c r="AH527" s="5">
        <f t="shared" si="97"/>
        <v>0</v>
      </c>
      <c r="AI527" s="5">
        <f t="shared" si="98"/>
        <v>1</v>
      </c>
      <c r="AJ527" s="5">
        <f t="shared" si="99"/>
        <v>0</v>
      </c>
      <c r="AK527" s="5">
        <f t="shared" si="100"/>
        <v>0</v>
      </c>
      <c r="AL527" s="5">
        <f t="shared" si="101"/>
        <v>1</v>
      </c>
      <c r="AM527" s="5">
        <f t="shared" si="102"/>
        <v>8</v>
      </c>
      <c r="AN527" s="5">
        <f t="shared" si="103"/>
        <v>1</v>
      </c>
      <c r="AO527" s="5">
        <f t="shared" si="104"/>
        <v>0</v>
      </c>
    </row>
    <row r="528" spans="1:41" ht="12.75" customHeight="1" x14ac:dyDescent="0.2">
      <c r="A528" s="9">
        <v>2021</v>
      </c>
      <c r="B528" s="9">
        <v>1127924</v>
      </c>
      <c r="C528" s="9" t="s">
        <v>958</v>
      </c>
      <c r="D528" s="9" t="s">
        <v>959</v>
      </c>
      <c r="E528" s="9" t="s">
        <v>1731</v>
      </c>
      <c r="F528" s="9" t="s">
        <v>2000</v>
      </c>
      <c r="G528" s="5">
        <f t="shared" si="70"/>
        <v>1</v>
      </c>
      <c r="H528" s="5">
        <f t="shared" si="71"/>
        <v>0</v>
      </c>
      <c r="I528" s="5">
        <f t="shared" si="72"/>
        <v>1</v>
      </c>
      <c r="J528" s="5">
        <f t="shared" si="73"/>
        <v>0</v>
      </c>
      <c r="K528" s="5">
        <f t="shared" si="74"/>
        <v>1</v>
      </c>
      <c r="L528" s="5">
        <f t="shared" si="75"/>
        <v>1</v>
      </c>
      <c r="M528" s="5">
        <f t="shared" si="76"/>
        <v>1</v>
      </c>
      <c r="N528" s="5">
        <f t="shared" si="77"/>
        <v>1</v>
      </c>
      <c r="O528" s="5">
        <f t="shared" si="78"/>
        <v>9</v>
      </c>
      <c r="P528" s="5">
        <f t="shared" si="79"/>
        <v>0</v>
      </c>
      <c r="Q528" s="5">
        <f t="shared" si="80"/>
        <v>1</v>
      </c>
      <c r="R528" s="5">
        <f t="shared" si="81"/>
        <v>1</v>
      </c>
      <c r="S528" s="5">
        <f t="shared" si="82"/>
        <v>1</v>
      </c>
      <c r="T528" s="5">
        <f t="shared" si="83"/>
        <v>1</v>
      </c>
      <c r="U528" s="5">
        <f t="shared" si="84"/>
        <v>0</v>
      </c>
      <c r="V528" s="5">
        <f t="shared" si="85"/>
        <v>0</v>
      </c>
      <c r="W528" s="5">
        <f t="shared" si="86"/>
        <v>0</v>
      </c>
      <c r="X528" s="5">
        <f t="shared" si="87"/>
        <v>0</v>
      </c>
      <c r="Y528" s="5">
        <f t="shared" si="88"/>
        <v>0</v>
      </c>
      <c r="Z528" s="5">
        <f t="shared" si="89"/>
        <v>1</v>
      </c>
      <c r="AA528" s="5">
        <f t="shared" si="90"/>
        <v>1</v>
      </c>
      <c r="AB528" s="5">
        <f t="shared" si="91"/>
        <v>9</v>
      </c>
      <c r="AC528" s="5">
        <f t="shared" si="92"/>
        <v>1</v>
      </c>
      <c r="AD528" s="5">
        <f t="shared" si="93"/>
        <v>9</v>
      </c>
      <c r="AE528" s="5">
        <f t="shared" si="94"/>
        <v>9</v>
      </c>
      <c r="AF528" s="5">
        <f t="shared" si="95"/>
        <v>0</v>
      </c>
      <c r="AG528" s="5">
        <f t="shared" si="96"/>
        <v>1</v>
      </c>
      <c r="AH528" s="5">
        <f t="shared" si="97"/>
        <v>1</v>
      </c>
      <c r="AI528" s="5">
        <f t="shared" si="98"/>
        <v>1</v>
      </c>
      <c r="AJ528" s="5">
        <f t="shared" si="99"/>
        <v>1</v>
      </c>
      <c r="AK528" s="5">
        <f t="shared" si="100"/>
        <v>1</v>
      </c>
      <c r="AL528" s="5">
        <f t="shared" si="101"/>
        <v>1</v>
      </c>
      <c r="AM528" s="5">
        <f t="shared" si="102"/>
        <v>1</v>
      </c>
      <c r="AN528" s="5">
        <f t="shared" si="103"/>
        <v>0</v>
      </c>
      <c r="AO528" s="5">
        <f t="shared" si="104"/>
        <v>1</v>
      </c>
    </row>
    <row r="529" spans="1:41" ht="12.75" customHeight="1" x14ac:dyDescent="0.2">
      <c r="A529" s="9">
        <v>2021</v>
      </c>
      <c r="B529" s="9">
        <v>1103692</v>
      </c>
      <c r="C529" s="9" t="s">
        <v>958</v>
      </c>
      <c r="D529" s="9" t="s">
        <v>1061</v>
      </c>
      <c r="E529" s="9" t="s">
        <v>1731</v>
      </c>
      <c r="F529" s="9" t="s">
        <v>2001</v>
      </c>
      <c r="G529" s="5">
        <f t="shared" si="70"/>
        <v>1</v>
      </c>
      <c r="H529" s="5">
        <f t="shared" si="71"/>
        <v>0</v>
      </c>
      <c r="I529" s="5">
        <f t="shared" si="72"/>
        <v>1</v>
      </c>
      <c r="J529" s="5">
        <f t="shared" si="73"/>
        <v>0</v>
      </c>
      <c r="K529" s="5">
        <f t="shared" si="74"/>
        <v>1</v>
      </c>
      <c r="L529" s="5">
        <f t="shared" si="75"/>
        <v>1</v>
      </c>
      <c r="M529" s="5">
        <f t="shared" si="76"/>
        <v>1</v>
      </c>
      <c r="N529" s="5">
        <f t="shared" si="77"/>
        <v>1</v>
      </c>
      <c r="O529" s="5">
        <f t="shared" si="78"/>
        <v>0</v>
      </c>
      <c r="P529" s="5">
        <f t="shared" si="79"/>
        <v>1</v>
      </c>
      <c r="Q529" s="5">
        <f t="shared" si="80"/>
        <v>1</v>
      </c>
      <c r="R529" s="5">
        <f t="shared" si="81"/>
        <v>1</v>
      </c>
      <c r="S529" s="5">
        <f t="shared" si="82"/>
        <v>9</v>
      </c>
      <c r="T529" s="5">
        <f t="shared" si="83"/>
        <v>1</v>
      </c>
      <c r="U529" s="5">
        <f t="shared" si="84"/>
        <v>1</v>
      </c>
      <c r="V529" s="5">
        <f t="shared" si="85"/>
        <v>1</v>
      </c>
      <c r="W529" s="5">
        <f t="shared" si="86"/>
        <v>1</v>
      </c>
      <c r="X529" s="5">
        <f t="shared" si="87"/>
        <v>1</v>
      </c>
      <c r="Y529" s="5">
        <f t="shared" si="88"/>
        <v>9</v>
      </c>
      <c r="Z529" s="5">
        <f t="shared" si="89"/>
        <v>0</v>
      </c>
      <c r="AA529" s="5">
        <f t="shared" si="90"/>
        <v>9</v>
      </c>
      <c r="AB529" s="5">
        <f t="shared" si="91"/>
        <v>9</v>
      </c>
      <c r="AC529" s="5">
        <f t="shared" si="92"/>
        <v>9</v>
      </c>
      <c r="AD529" s="5">
        <f t="shared" si="93"/>
        <v>9</v>
      </c>
      <c r="AE529" s="5">
        <f t="shared" si="94"/>
        <v>0</v>
      </c>
      <c r="AF529" s="5">
        <f t="shared" si="95"/>
        <v>9</v>
      </c>
      <c r="AG529" s="5">
        <f t="shared" si="96"/>
        <v>1</v>
      </c>
      <c r="AH529" s="5">
        <f t="shared" si="97"/>
        <v>1</v>
      </c>
      <c r="AI529" s="5">
        <f t="shared" si="98"/>
        <v>1</v>
      </c>
      <c r="AJ529" s="5">
        <f t="shared" si="99"/>
        <v>0</v>
      </c>
      <c r="AK529" s="5">
        <f t="shared" si="100"/>
        <v>0</v>
      </c>
      <c r="AL529" s="5">
        <f t="shared" si="101"/>
        <v>0</v>
      </c>
      <c r="AM529" s="5">
        <f t="shared" si="102"/>
        <v>1</v>
      </c>
      <c r="AN529" s="5">
        <f t="shared" si="103"/>
        <v>0</v>
      </c>
      <c r="AO529" s="5">
        <f t="shared" si="104"/>
        <v>1</v>
      </c>
    </row>
    <row r="530" spans="1:41" ht="12.75" customHeight="1" x14ac:dyDescent="0.2">
      <c r="A530" s="9">
        <v>2021</v>
      </c>
      <c r="B530" s="9">
        <v>1127927</v>
      </c>
      <c r="C530" s="9" t="s">
        <v>958</v>
      </c>
      <c r="D530" s="9" t="s">
        <v>1003</v>
      </c>
      <c r="E530" s="9" t="s">
        <v>2002</v>
      </c>
      <c r="F530" s="9" t="s">
        <v>2003</v>
      </c>
      <c r="G530" s="5">
        <f t="shared" si="70"/>
        <v>1</v>
      </c>
      <c r="H530" s="5">
        <f t="shared" si="71"/>
        <v>1</v>
      </c>
      <c r="I530" s="5">
        <f t="shared" si="72"/>
        <v>1</v>
      </c>
      <c r="J530" s="5">
        <f t="shared" si="73"/>
        <v>0</v>
      </c>
      <c r="K530" s="5">
        <f t="shared" si="74"/>
        <v>0</v>
      </c>
      <c r="L530" s="5">
        <f t="shared" si="75"/>
        <v>1</v>
      </c>
      <c r="M530" s="5">
        <f t="shared" si="76"/>
        <v>1</v>
      </c>
      <c r="N530" s="5">
        <f t="shared" si="77"/>
        <v>1</v>
      </c>
      <c r="O530" s="5">
        <f t="shared" si="78"/>
        <v>9</v>
      </c>
      <c r="P530" s="5">
        <f t="shared" si="79"/>
        <v>9</v>
      </c>
      <c r="Q530" s="5">
        <f t="shared" si="80"/>
        <v>0</v>
      </c>
      <c r="R530" s="5">
        <f t="shared" si="81"/>
        <v>1</v>
      </c>
      <c r="S530" s="5">
        <f t="shared" si="82"/>
        <v>9</v>
      </c>
      <c r="T530" s="5">
        <f t="shared" si="83"/>
        <v>9</v>
      </c>
      <c r="U530" s="5">
        <f t="shared" si="84"/>
        <v>0</v>
      </c>
      <c r="V530" s="5">
        <f t="shared" si="85"/>
        <v>9</v>
      </c>
      <c r="W530" s="5">
        <f t="shared" si="86"/>
        <v>0</v>
      </c>
      <c r="X530" s="5">
        <f t="shared" si="87"/>
        <v>9</v>
      </c>
      <c r="Y530" s="5">
        <f t="shared" si="88"/>
        <v>1</v>
      </c>
      <c r="Z530" s="5">
        <f t="shared" si="89"/>
        <v>0</v>
      </c>
      <c r="AA530" s="5">
        <f t="shared" si="90"/>
        <v>9</v>
      </c>
      <c r="AB530" s="5">
        <f t="shared" si="91"/>
        <v>1</v>
      </c>
      <c r="AC530" s="5">
        <f t="shared" si="92"/>
        <v>0</v>
      </c>
      <c r="AD530" s="5">
        <f t="shared" si="93"/>
        <v>0</v>
      </c>
      <c r="AE530" s="5">
        <f t="shared" si="94"/>
        <v>0</v>
      </c>
      <c r="AF530" s="5">
        <f t="shared" si="95"/>
        <v>1</v>
      </c>
      <c r="AG530" s="5">
        <f t="shared" si="96"/>
        <v>1</v>
      </c>
      <c r="AH530" s="5">
        <f t="shared" si="97"/>
        <v>1</v>
      </c>
      <c r="AI530" s="5">
        <f t="shared" si="98"/>
        <v>0</v>
      </c>
      <c r="AJ530" s="5">
        <f t="shared" si="99"/>
        <v>1</v>
      </c>
      <c r="AK530" s="5">
        <f t="shared" si="100"/>
        <v>0</v>
      </c>
      <c r="AL530" s="5">
        <f t="shared" si="101"/>
        <v>1</v>
      </c>
      <c r="AM530" s="5">
        <f t="shared" si="102"/>
        <v>1</v>
      </c>
      <c r="AN530" s="5">
        <f t="shared" si="103"/>
        <v>0</v>
      </c>
      <c r="AO530" s="5">
        <f t="shared" si="104"/>
        <v>1</v>
      </c>
    </row>
    <row r="531" spans="1:41" ht="12.75" customHeight="1" x14ac:dyDescent="0.2">
      <c r="A531" s="9">
        <v>2021</v>
      </c>
      <c r="B531" s="9">
        <v>122845</v>
      </c>
      <c r="C531" s="9" t="s">
        <v>958</v>
      </c>
      <c r="D531" s="9" t="s">
        <v>1028</v>
      </c>
      <c r="E531" s="9" t="s">
        <v>2004</v>
      </c>
      <c r="F531" s="9" t="s">
        <v>2005</v>
      </c>
      <c r="G531" s="5">
        <f t="shared" si="70"/>
        <v>1</v>
      </c>
      <c r="H531" s="5">
        <f t="shared" si="71"/>
        <v>0</v>
      </c>
      <c r="I531" s="5">
        <f t="shared" si="72"/>
        <v>1</v>
      </c>
      <c r="J531" s="5">
        <f t="shared" si="73"/>
        <v>0</v>
      </c>
      <c r="K531" s="5">
        <f t="shared" si="74"/>
        <v>1</v>
      </c>
      <c r="L531" s="5">
        <f t="shared" si="75"/>
        <v>0</v>
      </c>
      <c r="M531" s="5">
        <f t="shared" si="76"/>
        <v>1</v>
      </c>
      <c r="N531" s="5">
        <f t="shared" si="77"/>
        <v>0</v>
      </c>
      <c r="O531" s="5">
        <f t="shared" si="78"/>
        <v>9</v>
      </c>
      <c r="P531" s="5">
        <f t="shared" si="79"/>
        <v>1</v>
      </c>
      <c r="Q531" s="5">
        <f t="shared" si="80"/>
        <v>0</v>
      </c>
      <c r="R531" s="5">
        <f t="shared" si="81"/>
        <v>1</v>
      </c>
      <c r="S531" s="5">
        <f t="shared" si="82"/>
        <v>1</v>
      </c>
      <c r="T531" s="5">
        <f t="shared" si="83"/>
        <v>1</v>
      </c>
      <c r="U531" s="5">
        <f t="shared" si="84"/>
        <v>1</v>
      </c>
      <c r="V531" s="5">
        <f t="shared" si="85"/>
        <v>0</v>
      </c>
      <c r="W531" s="5">
        <f t="shared" si="86"/>
        <v>9</v>
      </c>
      <c r="X531" s="5">
        <f t="shared" si="87"/>
        <v>9</v>
      </c>
      <c r="Y531" s="5">
        <f t="shared" si="88"/>
        <v>1</v>
      </c>
      <c r="Z531" s="5">
        <f t="shared" si="89"/>
        <v>1</v>
      </c>
      <c r="AA531" s="5">
        <f t="shared" si="90"/>
        <v>9</v>
      </c>
      <c r="AB531" s="5">
        <f t="shared" si="91"/>
        <v>0</v>
      </c>
      <c r="AC531" s="5">
        <f t="shared" si="92"/>
        <v>1</v>
      </c>
      <c r="AD531" s="5">
        <f t="shared" si="93"/>
        <v>1</v>
      </c>
      <c r="AE531" s="5">
        <f t="shared" si="94"/>
        <v>0</v>
      </c>
      <c r="AF531" s="5">
        <f t="shared" si="95"/>
        <v>0</v>
      </c>
      <c r="AG531" s="5">
        <f t="shared" si="96"/>
        <v>9</v>
      </c>
      <c r="AH531" s="5">
        <f t="shared" si="97"/>
        <v>0</v>
      </c>
      <c r="AI531" s="5">
        <f t="shared" si="98"/>
        <v>0</v>
      </c>
      <c r="AJ531" s="5">
        <f t="shared" si="99"/>
        <v>0</v>
      </c>
      <c r="AK531" s="5">
        <f t="shared" si="100"/>
        <v>0</v>
      </c>
      <c r="AL531" s="5">
        <f t="shared" si="101"/>
        <v>1</v>
      </c>
      <c r="AM531" s="5">
        <f t="shared" si="102"/>
        <v>8</v>
      </c>
      <c r="AN531" s="5">
        <f t="shared" si="103"/>
        <v>1</v>
      </c>
      <c r="AO531" s="5">
        <f t="shared" si="104"/>
        <v>1</v>
      </c>
    </row>
    <row r="532" spans="1:41" ht="12.75" customHeight="1" x14ac:dyDescent="0.2">
      <c r="A532" s="9">
        <v>2021</v>
      </c>
      <c r="B532" s="9">
        <v>108730</v>
      </c>
      <c r="C532" s="9" t="s">
        <v>958</v>
      </c>
      <c r="D532" s="9" t="s">
        <v>991</v>
      </c>
      <c r="E532" s="9" t="s">
        <v>2006</v>
      </c>
      <c r="F532" s="9" t="s">
        <v>2007</v>
      </c>
      <c r="G532" s="5">
        <f t="shared" si="70"/>
        <v>1</v>
      </c>
      <c r="H532" s="5">
        <f t="shared" si="71"/>
        <v>0</v>
      </c>
      <c r="I532" s="5">
        <f t="shared" si="72"/>
        <v>1</v>
      </c>
      <c r="J532" s="5">
        <f t="shared" si="73"/>
        <v>1</v>
      </c>
      <c r="K532" s="5">
        <f t="shared" si="74"/>
        <v>1</v>
      </c>
      <c r="L532" s="5">
        <f t="shared" si="75"/>
        <v>0</v>
      </c>
      <c r="M532" s="5">
        <f t="shared" si="76"/>
        <v>1</v>
      </c>
      <c r="N532" s="5">
        <f t="shared" si="77"/>
        <v>0</v>
      </c>
      <c r="O532" s="5">
        <f t="shared" si="78"/>
        <v>9</v>
      </c>
      <c r="P532" s="5">
        <f t="shared" si="79"/>
        <v>0</v>
      </c>
      <c r="Q532" s="5">
        <f t="shared" si="80"/>
        <v>1</v>
      </c>
      <c r="R532" s="5">
        <f t="shared" si="81"/>
        <v>1</v>
      </c>
      <c r="S532" s="5">
        <f t="shared" si="82"/>
        <v>9</v>
      </c>
      <c r="T532" s="5">
        <f t="shared" si="83"/>
        <v>0</v>
      </c>
      <c r="U532" s="5">
        <f t="shared" si="84"/>
        <v>0</v>
      </c>
      <c r="V532" s="5">
        <f t="shared" si="85"/>
        <v>0</v>
      </c>
      <c r="W532" s="5">
        <f t="shared" si="86"/>
        <v>1</v>
      </c>
      <c r="X532" s="5">
        <f t="shared" si="87"/>
        <v>1</v>
      </c>
      <c r="Y532" s="5">
        <f t="shared" si="88"/>
        <v>1</v>
      </c>
      <c r="Z532" s="5">
        <f t="shared" si="89"/>
        <v>0</v>
      </c>
      <c r="AA532" s="5">
        <f t="shared" si="90"/>
        <v>1</v>
      </c>
      <c r="AB532" s="5">
        <f t="shared" si="91"/>
        <v>1</v>
      </c>
      <c r="AC532" s="5">
        <f t="shared" si="92"/>
        <v>1</v>
      </c>
      <c r="AD532" s="5">
        <f t="shared" si="93"/>
        <v>1</v>
      </c>
      <c r="AE532" s="5">
        <f t="shared" si="94"/>
        <v>1</v>
      </c>
      <c r="AF532" s="5">
        <f t="shared" si="95"/>
        <v>0</v>
      </c>
      <c r="AG532" s="5">
        <f t="shared" si="96"/>
        <v>0</v>
      </c>
      <c r="AH532" s="5">
        <f t="shared" si="97"/>
        <v>1</v>
      </c>
      <c r="AI532" s="5">
        <f t="shared" si="98"/>
        <v>0</v>
      </c>
      <c r="AJ532" s="5">
        <f t="shared" si="99"/>
        <v>9</v>
      </c>
      <c r="AK532" s="5">
        <f t="shared" si="100"/>
        <v>0</v>
      </c>
      <c r="AL532" s="5">
        <f t="shared" si="101"/>
        <v>0</v>
      </c>
      <c r="AM532" s="5">
        <f t="shared" si="102"/>
        <v>1</v>
      </c>
      <c r="AN532" s="5">
        <f t="shared" si="103"/>
        <v>1</v>
      </c>
      <c r="AO532" s="5">
        <f t="shared" si="104"/>
        <v>0</v>
      </c>
    </row>
    <row r="533" spans="1:41" ht="12.75" customHeight="1" x14ac:dyDescent="0.2">
      <c r="A533" s="9">
        <v>2021</v>
      </c>
      <c r="B533" s="9">
        <v>1103657</v>
      </c>
      <c r="C533" s="9" t="s">
        <v>958</v>
      </c>
      <c r="D533" s="9" t="s">
        <v>991</v>
      </c>
      <c r="E533" s="9" t="s">
        <v>2008</v>
      </c>
      <c r="F533" s="9" t="s">
        <v>2009</v>
      </c>
      <c r="G533" s="5">
        <f t="shared" si="70"/>
        <v>1</v>
      </c>
      <c r="H533" s="5">
        <f t="shared" si="71"/>
        <v>0</v>
      </c>
      <c r="I533" s="5">
        <f t="shared" si="72"/>
        <v>1</v>
      </c>
      <c r="J533" s="5">
        <f t="shared" si="73"/>
        <v>1</v>
      </c>
      <c r="K533" s="5">
        <f t="shared" si="74"/>
        <v>0</v>
      </c>
      <c r="L533" s="5">
        <f t="shared" si="75"/>
        <v>1</v>
      </c>
      <c r="M533" s="5">
        <f t="shared" si="76"/>
        <v>1</v>
      </c>
      <c r="N533" s="5">
        <f t="shared" si="77"/>
        <v>0</v>
      </c>
      <c r="O533" s="5">
        <f t="shared" si="78"/>
        <v>9</v>
      </c>
      <c r="P533" s="5">
        <f t="shared" si="79"/>
        <v>0</v>
      </c>
      <c r="Q533" s="5">
        <f t="shared" si="80"/>
        <v>1</v>
      </c>
      <c r="R533" s="5">
        <f t="shared" si="81"/>
        <v>1</v>
      </c>
      <c r="S533" s="5">
        <f t="shared" si="82"/>
        <v>9</v>
      </c>
      <c r="T533" s="5">
        <f t="shared" si="83"/>
        <v>0</v>
      </c>
      <c r="U533" s="5">
        <f t="shared" si="84"/>
        <v>1</v>
      </c>
      <c r="V533" s="5">
        <f t="shared" si="85"/>
        <v>0</v>
      </c>
      <c r="W533" s="5">
        <f t="shared" si="86"/>
        <v>0</v>
      </c>
      <c r="X533" s="5">
        <f t="shared" si="87"/>
        <v>1</v>
      </c>
      <c r="Y533" s="5">
        <f t="shared" si="88"/>
        <v>1</v>
      </c>
      <c r="Z533" s="5">
        <f t="shared" si="89"/>
        <v>1</v>
      </c>
      <c r="AA533" s="5">
        <f t="shared" si="90"/>
        <v>1</v>
      </c>
      <c r="AB533" s="5">
        <f t="shared" si="91"/>
        <v>1</v>
      </c>
      <c r="AC533" s="5">
        <f t="shared" si="92"/>
        <v>1</v>
      </c>
      <c r="AD533" s="5">
        <f t="shared" si="93"/>
        <v>0</v>
      </c>
      <c r="AE533" s="5">
        <f t="shared" si="94"/>
        <v>1</v>
      </c>
      <c r="AF533" s="5">
        <f t="shared" si="95"/>
        <v>1</v>
      </c>
      <c r="AG533" s="5">
        <f t="shared" si="96"/>
        <v>1</v>
      </c>
      <c r="AH533" s="5">
        <f t="shared" si="97"/>
        <v>1</v>
      </c>
      <c r="AI533" s="5">
        <f t="shared" si="98"/>
        <v>0</v>
      </c>
      <c r="AJ533" s="5">
        <f t="shared" si="99"/>
        <v>9</v>
      </c>
      <c r="AK533" s="5">
        <f t="shared" si="100"/>
        <v>0</v>
      </c>
      <c r="AL533" s="5">
        <f t="shared" si="101"/>
        <v>1</v>
      </c>
      <c r="AM533" s="5">
        <f t="shared" si="102"/>
        <v>0</v>
      </c>
      <c r="AN533" s="5">
        <f t="shared" si="103"/>
        <v>0</v>
      </c>
      <c r="AO533" s="5">
        <f t="shared" si="104"/>
        <v>0</v>
      </c>
    </row>
    <row r="534" spans="1:41" ht="12.75" customHeight="1" x14ac:dyDescent="0.2">
      <c r="A534" s="9">
        <v>2021</v>
      </c>
      <c r="B534" s="9">
        <v>1308687</v>
      </c>
      <c r="C534" s="9" t="s">
        <v>958</v>
      </c>
      <c r="D534" s="9" t="s">
        <v>977</v>
      </c>
      <c r="E534" s="9" t="s">
        <v>2010</v>
      </c>
      <c r="F534" s="9" t="s">
        <v>2011</v>
      </c>
      <c r="G534" s="5">
        <f t="shared" si="70"/>
        <v>1</v>
      </c>
      <c r="H534" s="5">
        <f t="shared" si="71"/>
        <v>0</v>
      </c>
      <c r="I534" s="5">
        <f t="shared" si="72"/>
        <v>0</v>
      </c>
      <c r="J534" s="5">
        <f t="shared" si="73"/>
        <v>0</v>
      </c>
      <c r="K534" s="5">
        <f t="shared" si="74"/>
        <v>0</v>
      </c>
      <c r="L534" s="5">
        <f t="shared" si="75"/>
        <v>1</v>
      </c>
      <c r="M534" s="5">
        <f t="shared" si="76"/>
        <v>1</v>
      </c>
      <c r="N534" s="5">
        <f t="shared" si="77"/>
        <v>1</v>
      </c>
      <c r="O534" s="5">
        <f t="shared" si="78"/>
        <v>9</v>
      </c>
      <c r="P534" s="5">
        <f t="shared" si="79"/>
        <v>0</v>
      </c>
      <c r="Q534" s="5">
        <f t="shared" si="80"/>
        <v>0</v>
      </c>
      <c r="R534" s="5">
        <f t="shared" si="81"/>
        <v>9</v>
      </c>
      <c r="S534" s="5">
        <f t="shared" si="82"/>
        <v>1</v>
      </c>
      <c r="T534" s="5">
        <f t="shared" si="83"/>
        <v>0</v>
      </c>
      <c r="U534" s="5">
        <f t="shared" si="84"/>
        <v>1</v>
      </c>
      <c r="V534" s="5">
        <f t="shared" si="85"/>
        <v>9</v>
      </c>
      <c r="W534" s="5">
        <f t="shared" si="86"/>
        <v>9</v>
      </c>
      <c r="X534" s="5">
        <f t="shared" si="87"/>
        <v>1</v>
      </c>
      <c r="Y534" s="5">
        <f t="shared" si="88"/>
        <v>1</v>
      </c>
      <c r="Z534" s="5">
        <f t="shared" si="89"/>
        <v>0</v>
      </c>
      <c r="AA534" s="5">
        <f t="shared" si="90"/>
        <v>1</v>
      </c>
      <c r="AB534" s="5">
        <f t="shared" si="91"/>
        <v>9</v>
      </c>
      <c r="AC534" s="5">
        <f t="shared" si="92"/>
        <v>0</v>
      </c>
      <c r="AD534" s="5">
        <f t="shared" si="93"/>
        <v>9</v>
      </c>
      <c r="AE534" s="5">
        <f t="shared" si="94"/>
        <v>1</v>
      </c>
      <c r="AF534" s="5">
        <f t="shared" si="95"/>
        <v>1</v>
      </c>
      <c r="AG534" s="5">
        <f t="shared" si="96"/>
        <v>1</v>
      </c>
      <c r="AH534" s="5">
        <f t="shared" si="97"/>
        <v>1</v>
      </c>
      <c r="AI534" s="5">
        <f t="shared" si="98"/>
        <v>9</v>
      </c>
      <c r="AJ534" s="5">
        <f t="shared" si="99"/>
        <v>1</v>
      </c>
      <c r="AK534" s="5">
        <f t="shared" si="100"/>
        <v>1</v>
      </c>
      <c r="AL534" s="5">
        <f t="shared" si="101"/>
        <v>1</v>
      </c>
      <c r="AM534" s="5">
        <f t="shared" si="102"/>
        <v>0</v>
      </c>
      <c r="AN534" s="5">
        <f t="shared" si="103"/>
        <v>0</v>
      </c>
      <c r="AO534" s="5">
        <f t="shared" si="104"/>
        <v>1</v>
      </c>
    </row>
    <row r="535" spans="1:41" ht="12.75" customHeight="1" x14ac:dyDescent="0.2">
      <c r="A535" s="9">
        <v>2021</v>
      </c>
      <c r="B535" s="9">
        <v>1127924</v>
      </c>
      <c r="C535" s="9" t="s">
        <v>958</v>
      </c>
      <c r="D535" s="9" t="s">
        <v>959</v>
      </c>
      <c r="E535" s="9" t="s">
        <v>2012</v>
      </c>
      <c r="F535" s="9" t="s">
        <v>2013</v>
      </c>
      <c r="G535" s="5">
        <f t="shared" si="70"/>
        <v>0</v>
      </c>
      <c r="H535" s="5">
        <f t="shared" si="71"/>
        <v>1</v>
      </c>
      <c r="I535" s="5">
        <f t="shared" si="72"/>
        <v>1</v>
      </c>
      <c r="J535" s="5">
        <f t="shared" si="73"/>
        <v>1</v>
      </c>
      <c r="K535" s="5">
        <f t="shared" si="74"/>
        <v>0</v>
      </c>
      <c r="L535" s="5">
        <f t="shared" si="75"/>
        <v>1</v>
      </c>
      <c r="M535" s="5">
        <f t="shared" si="76"/>
        <v>0</v>
      </c>
      <c r="N535" s="5">
        <f t="shared" si="77"/>
        <v>0</v>
      </c>
      <c r="O535" s="5">
        <f t="shared" si="78"/>
        <v>9</v>
      </c>
      <c r="P535" s="5">
        <f t="shared" si="79"/>
        <v>0</v>
      </c>
      <c r="Q535" s="5">
        <f t="shared" si="80"/>
        <v>1</v>
      </c>
      <c r="R535" s="5">
        <f t="shared" si="81"/>
        <v>1</v>
      </c>
      <c r="S535" s="5">
        <f t="shared" si="82"/>
        <v>0</v>
      </c>
      <c r="T535" s="5">
        <f t="shared" si="83"/>
        <v>1</v>
      </c>
      <c r="U535" s="5">
        <f t="shared" si="84"/>
        <v>1</v>
      </c>
      <c r="V535" s="5">
        <f t="shared" si="85"/>
        <v>1</v>
      </c>
      <c r="W535" s="5">
        <f t="shared" si="86"/>
        <v>0</v>
      </c>
      <c r="X535" s="5">
        <f t="shared" si="87"/>
        <v>1</v>
      </c>
      <c r="Y535" s="5">
        <f t="shared" si="88"/>
        <v>0</v>
      </c>
      <c r="Z535" s="5">
        <f t="shared" si="89"/>
        <v>0</v>
      </c>
      <c r="AA535" s="5">
        <f t="shared" si="90"/>
        <v>0</v>
      </c>
      <c r="AB535" s="5">
        <f t="shared" si="91"/>
        <v>9</v>
      </c>
      <c r="AC535" s="5">
        <f t="shared" si="92"/>
        <v>1</v>
      </c>
      <c r="AD535" s="5">
        <f t="shared" si="93"/>
        <v>9</v>
      </c>
      <c r="AE535" s="5">
        <f t="shared" si="94"/>
        <v>9</v>
      </c>
      <c r="AF535" s="5">
        <f t="shared" si="95"/>
        <v>0</v>
      </c>
      <c r="AG535" s="5">
        <f t="shared" si="96"/>
        <v>1</v>
      </c>
      <c r="AH535" s="5">
        <f t="shared" si="97"/>
        <v>1</v>
      </c>
      <c r="AI535" s="5">
        <f t="shared" si="98"/>
        <v>1</v>
      </c>
      <c r="AJ535" s="5" t="str">
        <f t="shared" si="99"/>
        <v>B</v>
      </c>
      <c r="AK535" s="5">
        <f t="shared" si="100"/>
        <v>1</v>
      </c>
      <c r="AL535" s="5">
        <f t="shared" si="101"/>
        <v>1</v>
      </c>
      <c r="AM535" s="5">
        <f t="shared" si="102"/>
        <v>1</v>
      </c>
      <c r="AN535" s="5">
        <f t="shared" si="103"/>
        <v>1</v>
      </c>
      <c r="AO535" s="5">
        <f t="shared" si="104"/>
        <v>1</v>
      </c>
    </row>
    <row r="536" spans="1:41" ht="12.75" customHeight="1" x14ac:dyDescent="0.2">
      <c r="A536" s="9">
        <v>2021</v>
      </c>
      <c r="B536" s="9">
        <v>1319230</v>
      </c>
      <c r="C536" s="9" t="s">
        <v>958</v>
      </c>
      <c r="D536" s="9" t="s">
        <v>980</v>
      </c>
      <c r="E536" s="9" t="s">
        <v>2014</v>
      </c>
      <c r="F536" s="9" t="s">
        <v>2015</v>
      </c>
      <c r="G536" s="5">
        <f t="shared" si="70"/>
        <v>0</v>
      </c>
      <c r="H536" s="5">
        <f t="shared" si="71"/>
        <v>0</v>
      </c>
      <c r="I536" s="5">
        <f t="shared" si="72"/>
        <v>0</v>
      </c>
      <c r="J536" s="5">
        <f t="shared" si="73"/>
        <v>0</v>
      </c>
      <c r="K536" s="5">
        <f t="shared" si="74"/>
        <v>1</v>
      </c>
      <c r="L536" s="5">
        <f t="shared" si="75"/>
        <v>0</v>
      </c>
      <c r="M536" s="5">
        <f t="shared" si="76"/>
        <v>0</v>
      </c>
      <c r="N536" s="5">
        <f t="shared" si="77"/>
        <v>0</v>
      </c>
      <c r="O536" s="5">
        <f t="shared" si="78"/>
        <v>0</v>
      </c>
      <c r="P536" s="5">
        <f t="shared" si="79"/>
        <v>1</v>
      </c>
      <c r="Q536" s="5">
        <f t="shared" si="80"/>
        <v>9</v>
      </c>
      <c r="R536" s="5">
        <f t="shared" si="81"/>
        <v>9</v>
      </c>
      <c r="S536" s="5">
        <f t="shared" si="82"/>
        <v>1</v>
      </c>
      <c r="T536" s="5">
        <f t="shared" si="83"/>
        <v>1</v>
      </c>
      <c r="U536" s="5">
        <f t="shared" si="84"/>
        <v>1</v>
      </c>
      <c r="V536" s="5">
        <f t="shared" si="85"/>
        <v>0</v>
      </c>
      <c r="W536" s="5">
        <f t="shared" si="86"/>
        <v>0</v>
      </c>
      <c r="X536" s="5">
        <f t="shared" si="87"/>
        <v>9</v>
      </c>
      <c r="Y536" s="5">
        <f t="shared" si="88"/>
        <v>0</v>
      </c>
      <c r="Z536" s="5">
        <f t="shared" si="89"/>
        <v>1</v>
      </c>
      <c r="AA536" s="5">
        <f t="shared" si="90"/>
        <v>1</v>
      </c>
      <c r="AB536" s="5">
        <f t="shared" si="91"/>
        <v>1</v>
      </c>
      <c r="AC536" s="5">
        <f t="shared" si="92"/>
        <v>0</v>
      </c>
      <c r="AD536" s="5">
        <f t="shared" si="93"/>
        <v>1</v>
      </c>
      <c r="AE536" s="5">
        <f t="shared" si="94"/>
        <v>0</v>
      </c>
      <c r="AF536" s="5">
        <f t="shared" si="95"/>
        <v>0</v>
      </c>
      <c r="AG536" s="5">
        <f t="shared" si="96"/>
        <v>9</v>
      </c>
      <c r="AH536" s="5">
        <f t="shared" si="97"/>
        <v>1</v>
      </c>
      <c r="AI536" s="5">
        <f t="shared" si="98"/>
        <v>1</v>
      </c>
      <c r="AJ536" s="5">
        <f t="shared" si="99"/>
        <v>1</v>
      </c>
      <c r="AK536" s="5">
        <f t="shared" si="100"/>
        <v>1</v>
      </c>
      <c r="AL536" s="5">
        <f t="shared" si="101"/>
        <v>1</v>
      </c>
      <c r="AM536" s="5">
        <f t="shared" si="102"/>
        <v>1</v>
      </c>
      <c r="AN536" s="5">
        <f t="shared" si="103"/>
        <v>0</v>
      </c>
      <c r="AO536" s="5">
        <f t="shared" si="104"/>
        <v>1</v>
      </c>
    </row>
    <row r="537" spans="1:41" ht="12.75" customHeight="1" x14ac:dyDescent="0.2">
      <c r="A537" s="9">
        <v>2021</v>
      </c>
      <c r="B537" s="9">
        <v>1127926</v>
      </c>
      <c r="C537" s="9" t="s">
        <v>958</v>
      </c>
      <c r="D537" s="9" t="s">
        <v>963</v>
      </c>
      <c r="E537" s="9" t="s">
        <v>1333</v>
      </c>
      <c r="F537" s="9" t="s">
        <v>2016</v>
      </c>
      <c r="G537" s="5">
        <f t="shared" si="70"/>
        <v>1</v>
      </c>
      <c r="H537" s="5">
        <f t="shared" si="71"/>
        <v>0</v>
      </c>
      <c r="I537" s="5">
        <f t="shared" si="72"/>
        <v>1</v>
      </c>
      <c r="J537" s="5">
        <f t="shared" si="73"/>
        <v>1</v>
      </c>
      <c r="K537" s="5">
        <f t="shared" si="74"/>
        <v>1</v>
      </c>
      <c r="L537" s="5">
        <f t="shared" si="75"/>
        <v>1</v>
      </c>
      <c r="M537" s="5">
        <f t="shared" si="76"/>
        <v>1</v>
      </c>
      <c r="N537" s="5">
        <f t="shared" si="77"/>
        <v>0</v>
      </c>
      <c r="O537" s="5">
        <f t="shared" si="78"/>
        <v>1</v>
      </c>
      <c r="P537" s="5">
        <f t="shared" si="79"/>
        <v>1</v>
      </c>
      <c r="Q537" s="5">
        <f t="shared" si="80"/>
        <v>1</v>
      </c>
      <c r="R537" s="5">
        <f t="shared" si="81"/>
        <v>1</v>
      </c>
      <c r="S537" s="5">
        <f t="shared" si="82"/>
        <v>1</v>
      </c>
      <c r="T537" s="5">
        <f t="shared" si="83"/>
        <v>0</v>
      </c>
      <c r="U537" s="5">
        <f t="shared" si="84"/>
        <v>0</v>
      </c>
      <c r="V537" s="5">
        <f t="shared" si="85"/>
        <v>1</v>
      </c>
      <c r="W537" s="5">
        <f t="shared" si="86"/>
        <v>0</v>
      </c>
      <c r="X537" s="5">
        <f t="shared" si="87"/>
        <v>0</v>
      </c>
      <c r="Y537" s="5">
        <f t="shared" si="88"/>
        <v>9</v>
      </c>
      <c r="Z537" s="5">
        <f t="shared" si="89"/>
        <v>1</v>
      </c>
      <c r="AA537" s="5">
        <f t="shared" si="90"/>
        <v>1</v>
      </c>
      <c r="AB537" s="5">
        <f t="shared" si="91"/>
        <v>9</v>
      </c>
      <c r="AC537" s="5">
        <f t="shared" si="92"/>
        <v>0</v>
      </c>
      <c r="AD537" s="5">
        <f t="shared" si="93"/>
        <v>1</v>
      </c>
      <c r="AE537" s="5">
        <f t="shared" si="94"/>
        <v>1</v>
      </c>
      <c r="AF537" s="5">
        <f t="shared" si="95"/>
        <v>1</v>
      </c>
      <c r="AG537" s="5">
        <f t="shared" si="96"/>
        <v>1</v>
      </c>
      <c r="AH537" s="5">
        <f t="shared" si="97"/>
        <v>0</v>
      </c>
      <c r="AI537" s="5">
        <f t="shared" si="98"/>
        <v>1</v>
      </c>
      <c r="AJ537" s="5">
        <f t="shared" si="99"/>
        <v>0</v>
      </c>
      <c r="AK537" s="5">
        <f t="shared" si="100"/>
        <v>0</v>
      </c>
      <c r="AL537" s="5">
        <f t="shared" si="101"/>
        <v>1</v>
      </c>
      <c r="AM537" s="5">
        <f t="shared" si="102"/>
        <v>0</v>
      </c>
      <c r="AN537" s="5">
        <f t="shared" si="103"/>
        <v>1</v>
      </c>
      <c r="AO537" s="5">
        <f t="shared" si="104"/>
        <v>0</v>
      </c>
    </row>
    <row r="538" spans="1:41" ht="12.75" customHeight="1" x14ac:dyDescent="0.2">
      <c r="A538" s="9">
        <v>2021</v>
      </c>
      <c r="B538" s="9">
        <v>1179970</v>
      </c>
      <c r="C538" s="9" t="s">
        <v>958</v>
      </c>
      <c r="D538" s="9" t="s">
        <v>963</v>
      </c>
      <c r="E538" s="9" t="s">
        <v>2017</v>
      </c>
      <c r="F538" s="9" t="s">
        <v>2018</v>
      </c>
      <c r="G538" s="5">
        <f t="shared" si="70"/>
        <v>0</v>
      </c>
      <c r="H538" s="5">
        <f t="shared" si="71"/>
        <v>0</v>
      </c>
      <c r="I538" s="5">
        <f t="shared" si="72"/>
        <v>1</v>
      </c>
      <c r="J538" s="5">
        <f t="shared" si="73"/>
        <v>0</v>
      </c>
      <c r="K538" s="5">
        <f t="shared" si="74"/>
        <v>1</v>
      </c>
      <c r="L538" s="5">
        <f t="shared" si="75"/>
        <v>0</v>
      </c>
      <c r="M538" s="5">
        <f t="shared" si="76"/>
        <v>1</v>
      </c>
      <c r="N538" s="5">
        <f t="shared" si="77"/>
        <v>1</v>
      </c>
      <c r="O538" s="5">
        <f t="shared" si="78"/>
        <v>1</v>
      </c>
      <c r="P538" s="5">
        <f t="shared" si="79"/>
        <v>1</v>
      </c>
      <c r="Q538" s="5">
        <f t="shared" si="80"/>
        <v>1</v>
      </c>
      <c r="R538" s="5">
        <f t="shared" si="81"/>
        <v>0</v>
      </c>
      <c r="S538" s="5">
        <f t="shared" si="82"/>
        <v>1</v>
      </c>
      <c r="T538" s="5">
        <f t="shared" si="83"/>
        <v>0</v>
      </c>
      <c r="U538" s="5">
        <f t="shared" si="84"/>
        <v>0</v>
      </c>
      <c r="V538" s="5">
        <f t="shared" si="85"/>
        <v>1</v>
      </c>
      <c r="W538" s="5">
        <f t="shared" si="86"/>
        <v>0</v>
      </c>
      <c r="X538" s="5">
        <f t="shared" si="87"/>
        <v>0</v>
      </c>
      <c r="Y538" s="5">
        <f t="shared" si="88"/>
        <v>9</v>
      </c>
      <c r="Z538" s="5">
        <f t="shared" si="89"/>
        <v>0</v>
      </c>
      <c r="AA538" s="5">
        <f t="shared" si="90"/>
        <v>0</v>
      </c>
      <c r="AB538" s="5">
        <f t="shared" si="91"/>
        <v>9</v>
      </c>
      <c r="AC538" s="5">
        <f t="shared" si="92"/>
        <v>0</v>
      </c>
      <c r="AD538" s="5">
        <f t="shared" si="93"/>
        <v>0</v>
      </c>
      <c r="AE538" s="5">
        <f t="shared" si="94"/>
        <v>1</v>
      </c>
      <c r="AF538" s="5">
        <f t="shared" si="95"/>
        <v>0</v>
      </c>
      <c r="AG538" s="5">
        <f t="shared" si="96"/>
        <v>1</v>
      </c>
      <c r="AH538" s="5">
        <f t="shared" si="97"/>
        <v>0</v>
      </c>
      <c r="AI538" s="5">
        <f t="shared" si="98"/>
        <v>1</v>
      </c>
      <c r="AJ538" s="5">
        <f t="shared" si="99"/>
        <v>1</v>
      </c>
      <c r="AK538" s="5">
        <f t="shared" si="100"/>
        <v>1</v>
      </c>
      <c r="AL538" s="5">
        <f t="shared" si="101"/>
        <v>1</v>
      </c>
      <c r="AM538" s="5">
        <f t="shared" si="102"/>
        <v>1</v>
      </c>
      <c r="AN538" s="5">
        <f t="shared" si="103"/>
        <v>1</v>
      </c>
      <c r="AO538" s="5">
        <f t="shared" si="104"/>
        <v>1</v>
      </c>
    </row>
    <row r="539" spans="1:41" ht="12.75" customHeight="1" x14ac:dyDescent="0.2">
      <c r="A539" s="9">
        <v>2021</v>
      </c>
      <c r="B539" s="9">
        <v>1103657</v>
      </c>
      <c r="C539" s="9" t="s">
        <v>958</v>
      </c>
      <c r="D539" s="9" t="s">
        <v>991</v>
      </c>
      <c r="E539" s="9" t="s">
        <v>2019</v>
      </c>
      <c r="F539" s="9" t="s">
        <v>2020</v>
      </c>
      <c r="G539" s="5">
        <f t="shared" si="70"/>
        <v>0</v>
      </c>
      <c r="H539" s="5">
        <f t="shared" si="71"/>
        <v>0</v>
      </c>
      <c r="I539" s="5">
        <f t="shared" si="72"/>
        <v>1</v>
      </c>
      <c r="J539" s="5">
        <f t="shared" si="73"/>
        <v>1</v>
      </c>
      <c r="K539" s="5">
        <f t="shared" si="74"/>
        <v>1</v>
      </c>
      <c r="L539" s="5">
        <f t="shared" si="75"/>
        <v>0</v>
      </c>
      <c r="M539" s="5">
        <f t="shared" si="76"/>
        <v>1</v>
      </c>
      <c r="N539" s="5">
        <f t="shared" si="77"/>
        <v>0</v>
      </c>
      <c r="O539" s="5">
        <f t="shared" si="78"/>
        <v>9</v>
      </c>
      <c r="P539" s="5">
        <f t="shared" si="79"/>
        <v>1</v>
      </c>
      <c r="Q539" s="5">
        <f t="shared" si="80"/>
        <v>1</v>
      </c>
      <c r="R539" s="5">
        <f t="shared" si="81"/>
        <v>0</v>
      </c>
      <c r="S539" s="5">
        <f t="shared" si="82"/>
        <v>9</v>
      </c>
      <c r="T539" s="5">
        <f t="shared" si="83"/>
        <v>1</v>
      </c>
      <c r="U539" s="5">
        <f t="shared" si="84"/>
        <v>0</v>
      </c>
      <c r="V539" s="5">
        <f t="shared" si="85"/>
        <v>1</v>
      </c>
      <c r="W539" s="5">
        <f t="shared" si="86"/>
        <v>0</v>
      </c>
      <c r="X539" s="5">
        <f t="shared" si="87"/>
        <v>1</v>
      </c>
      <c r="Y539" s="5">
        <f t="shared" si="88"/>
        <v>0</v>
      </c>
      <c r="Z539" s="5">
        <f t="shared" si="89"/>
        <v>0</v>
      </c>
      <c r="AA539" s="5">
        <f t="shared" si="90"/>
        <v>1</v>
      </c>
      <c r="AB539" s="5">
        <f t="shared" si="91"/>
        <v>1</v>
      </c>
      <c r="AC539" s="5">
        <f t="shared" si="92"/>
        <v>1</v>
      </c>
      <c r="AD539" s="5">
        <f t="shared" si="93"/>
        <v>0</v>
      </c>
      <c r="AE539" s="5">
        <f t="shared" si="94"/>
        <v>1</v>
      </c>
      <c r="AF539" s="5">
        <f t="shared" si="95"/>
        <v>0</v>
      </c>
      <c r="AG539" s="5">
        <f t="shared" si="96"/>
        <v>0</v>
      </c>
      <c r="AH539" s="5">
        <f t="shared" si="97"/>
        <v>0</v>
      </c>
      <c r="AI539" s="5">
        <f t="shared" si="98"/>
        <v>1</v>
      </c>
      <c r="AJ539" s="5">
        <f t="shared" si="99"/>
        <v>9</v>
      </c>
      <c r="AK539" s="5">
        <f t="shared" si="100"/>
        <v>0</v>
      </c>
      <c r="AL539" s="5">
        <f t="shared" si="101"/>
        <v>1</v>
      </c>
      <c r="AM539" s="5">
        <f t="shared" si="102"/>
        <v>1</v>
      </c>
      <c r="AN539" s="5">
        <f t="shared" si="103"/>
        <v>1</v>
      </c>
      <c r="AO539" s="5">
        <f t="shared" si="104"/>
        <v>1</v>
      </c>
    </row>
    <row r="540" spans="1:41" ht="12.75" customHeight="1" x14ac:dyDescent="0.2">
      <c r="A540" s="9">
        <v>2021</v>
      </c>
      <c r="B540" s="9">
        <v>1270538</v>
      </c>
      <c r="C540" s="9" t="s">
        <v>958</v>
      </c>
      <c r="D540" s="9" t="s">
        <v>1028</v>
      </c>
      <c r="E540" s="9" t="s">
        <v>2021</v>
      </c>
      <c r="F540" s="9" t="s">
        <v>2022</v>
      </c>
      <c r="G540" s="5">
        <f t="shared" si="70"/>
        <v>0</v>
      </c>
      <c r="H540" s="5">
        <f t="shared" si="71"/>
        <v>0</v>
      </c>
      <c r="I540" s="5">
        <f t="shared" si="72"/>
        <v>1</v>
      </c>
      <c r="J540" s="5">
        <f t="shared" si="73"/>
        <v>0</v>
      </c>
      <c r="K540" s="5">
        <f t="shared" si="74"/>
        <v>0</v>
      </c>
      <c r="L540" s="5">
        <f t="shared" si="75"/>
        <v>1</v>
      </c>
      <c r="M540" s="5">
        <f t="shared" si="76"/>
        <v>1</v>
      </c>
      <c r="N540" s="5">
        <f t="shared" si="77"/>
        <v>0</v>
      </c>
      <c r="O540" s="5">
        <f t="shared" si="78"/>
        <v>9</v>
      </c>
      <c r="P540" s="5">
        <f t="shared" si="79"/>
        <v>0</v>
      </c>
      <c r="Q540" s="5">
        <f t="shared" si="80"/>
        <v>1</v>
      </c>
      <c r="R540" s="5">
        <f t="shared" si="81"/>
        <v>0</v>
      </c>
      <c r="S540" s="5">
        <f t="shared" si="82"/>
        <v>1</v>
      </c>
      <c r="T540" s="5">
        <f t="shared" si="83"/>
        <v>1</v>
      </c>
      <c r="U540" s="5">
        <f t="shared" si="84"/>
        <v>1</v>
      </c>
      <c r="V540" s="5">
        <f t="shared" si="85"/>
        <v>0</v>
      </c>
      <c r="W540" s="5">
        <f t="shared" si="86"/>
        <v>9</v>
      </c>
      <c r="X540" s="5">
        <f t="shared" si="87"/>
        <v>9</v>
      </c>
      <c r="Y540" s="5">
        <f t="shared" si="88"/>
        <v>1</v>
      </c>
      <c r="Z540" s="5">
        <f t="shared" si="89"/>
        <v>1</v>
      </c>
      <c r="AA540" s="5">
        <f t="shared" si="90"/>
        <v>9</v>
      </c>
      <c r="AB540" s="5">
        <f t="shared" si="91"/>
        <v>0</v>
      </c>
      <c r="AC540" s="5">
        <f t="shared" si="92"/>
        <v>1</v>
      </c>
      <c r="AD540" s="5">
        <f t="shared" si="93"/>
        <v>0</v>
      </c>
      <c r="AE540" s="5">
        <f t="shared" si="94"/>
        <v>1</v>
      </c>
      <c r="AF540" s="5">
        <f t="shared" si="95"/>
        <v>1</v>
      </c>
      <c r="AG540" s="5">
        <f t="shared" si="96"/>
        <v>9</v>
      </c>
      <c r="AH540" s="5">
        <f t="shared" si="97"/>
        <v>1</v>
      </c>
      <c r="AI540" s="5">
        <f t="shared" si="98"/>
        <v>1</v>
      </c>
      <c r="AJ540" s="5">
        <f t="shared" si="99"/>
        <v>0</v>
      </c>
      <c r="AK540" s="5">
        <f t="shared" si="100"/>
        <v>0</v>
      </c>
      <c r="AL540" s="5">
        <f t="shared" si="101"/>
        <v>1</v>
      </c>
      <c r="AM540" s="5">
        <f t="shared" si="102"/>
        <v>8</v>
      </c>
      <c r="AN540" s="5">
        <f t="shared" si="103"/>
        <v>1</v>
      </c>
      <c r="AO540" s="5">
        <f t="shared" si="104"/>
        <v>0</v>
      </c>
    </row>
    <row r="541" spans="1:41" ht="12.75" customHeight="1" x14ac:dyDescent="0.2">
      <c r="A541" s="9">
        <v>2021</v>
      </c>
      <c r="B541" s="9">
        <v>1127927</v>
      </c>
      <c r="C541" s="9" t="s">
        <v>958</v>
      </c>
      <c r="D541" s="9" t="s">
        <v>1003</v>
      </c>
      <c r="E541" s="9" t="s">
        <v>2023</v>
      </c>
      <c r="F541" s="9" t="s">
        <v>2024</v>
      </c>
      <c r="G541" s="5">
        <f t="shared" si="70"/>
        <v>1</v>
      </c>
      <c r="H541" s="5">
        <f t="shared" si="71"/>
        <v>1</v>
      </c>
      <c r="I541" s="5">
        <f t="shared" si="72"/>
        <v>1</v>
      </c>
      <c r="J541" s="5">
        <f t="shared" si="73"/>
        <v>1</v>
      </c>
      <c r="K541" s="5">
        <f t="shared" si="74"/>
        <v>0</v>
      </c>
      <c r="L541" s="5">
        <f t="shared" si="75"/>
        <v>0</v>
      </c>
      <c r="M541" s="5">
        <f t="shared" si="76"/>
        <v>1</v>
      </c>
      <c r="N541" s="5">
        <f t="shared" si="77"/>
        <v>0</v>
      </c>
      <c r="O541" s="5">
        <f t="shared" si="78"/>
        <v>9</v>
      </c>
      <c r="P541" s="5">
        <f t="shared" si="79"/>
        <v>9</v>
      </c>
      <c r="Q541" s="5">
        <f t="shared" si="80"/>
        <v>1</v>
      </c>
      <c r="R541" s="5">
        <f t="shared" si="81"/>
        <v>1</v>
      </c>
      <c r="S541" s="5">
        <f t="shared" si="82"/>
        <v>9</v>
      </c>
      <c r="T541" s="5">
        <f t="shared" si="83"/>
        <v>9</v>
      </c>
      <c r="U541" s="5">
        <f t="shared" si="84"/>
        <v>1</v>
      </c>
      <c r="V541" s="5">
        <f t="shared" si="85"/>
        <v>9</v>
      </c>
      <c r="W541" s="5">
        <f t="shared" si="86"/>
        <v>0</v>
      </c>
      <c r="X541" s="5">
        <f t="shared" si="87"/>
        <v>9</v>
      </c>
      <c r="Y541" s="5">
        <f t="shared" si="88"/>
        <v>0</v>
      </c>
      <c r="Z541" s="5">
        <f t="shared" si="89"/>
        <v>0</v>
      </c>
      <c r="AA541" s="5">
        <f t="shared" si="90"/>
        <v>9</v>
      </c>
      <c r="AB541" s="5">
        <f t="shared" si="91"/>
        <v>0</v>
      </c>
      <c r="AC541" s="5">
        <f t="shared" si="92"/>
        <v>0</v>
      </c>
      <c r="AD541" s="5">
        <f t="shared" si="93"/>
        <v>1</v>
      </c>
      <c r="AE541" s="5">
        <f t="shared" si="94"/>
        <v>0</v>
      </c>
      <c r="AF541" s="5">
        <f t="shared" si="95"/>
        <v>1</v>
      </c>
      <c r="AG541" s="5">
        <f t="shared" si="96"/>
        <v>1</v>
      </c>
      <c r="AH541" s="5">
        <f t="shared" si="97"/>
        <v>1</v>
      </c>
      <c r="AI541" s="5">
        <f t="shared" si="98"/>
        <v>0</v>
      </c>
      <c r="AJ541" s="5">
        <f t="shared" si="99"/>
        <v>1</v>
      </c>
      <c r="AK541" s="5">
        <f t="shared" si="100"/>
        <v>1</v>
      </c>
      <c r="AL541" s="5">
        <f t="shared" si="101"/>
        <v>1</v>
      </c>
      <c r="AM541" s="5">
        <f t="shared" si="102"/>
        <v>0</v>
      </c>
      <c r="AN541" s="5">
        <f t="shared" si="103"/>
        <v>1</v>
      </c>
      <c r="AO541" s="5">
        <f t="shared" si="104"/>
        <v>1</v>
      </c>
    </row>
    <row r="542" spans="1:41" ht="12.75" customHeight="1" x14ac:dyDescent="0.2">
      <c r="A542" s="9">
        <v>2021</v>
      </c>
      <c r="B542" s="9">
        <v>1179970</v>
      </c>
      <c r="C542" s="9" t="s">
        <v>958</v>
      </c>
      <c r="D542" s="9" t="s">
        <v>963</v>
      </c>
      <c r="E542" s="9" t="s">
        <v>2025</v>
      </c>
      <c r="F542" s="9" t="s">
        <v>2026</v>
      </c>
      <c r="G542" s="5">
        <f t="shared" si="70"/>
        <v>0</v>
      </c>
      <c r="H542" s="5">
        <f t="shared" si="71"/>
        <v>1</v>
      </c>
      <c r="I542" s="5">
        <f t="shared" si="72"/>
        <v>0</v>
      </c>
      <c r="J542" s="5">
        <f t="shared" si="73"/>
        <v>0</v>
      </c>
      <c r="K542" s="5">
        <f t="shared" si="74"/>
        <v>1</v>
      </c>
      <c r="L542" s="5">
        <f t="shared" si="75"/>
        <v>1</v>
      </c>
      <c r="M542" s="5">
        <f t="shared" si="76"/>
        <v>1</v>
      </c>
      <c r="N542" s="5">
        <f t="shared" si="77"/>
        <v>1</v>
      </c>
      <c r="O542" s="5">
        <f t="shared" si="78"/>
        <v>1</v>
      </c>
      <c r="P542" s="5">
        <f t="shared" si="79"/>
        <v>1</v>
      </c>
      <c r="Q542" s="5">
        <f t="shared" si="80"/>
        <v>1</v>
      </c>
      <c r="R542" s="5">
        <f t="shared" si="81"/>
        <v>1</v>
      </c>
      <c r="S542" s="5">
        <f t="shared" si="82"/>
        <v>1</v>
      </c>
      <c r="T542" s="5">
        <f t="shared" si="83"/>
        <v>1</v>
      </c>
      <c r="U542" s="5">
        <f t="shared" si="84"/>
        <v>1</v>
      </c>
      <c r="V542" s="5">
        <f t="shared" si="85"/>
        <v>1</v>
      </c>
      <c r="W542" s="5">
        <f t="shared" si="86"/>
        <v>0</v>
      </c>
      <c r="X542" s="5">
        <f t="shared" si="87"/>
        <v>0</v>
      </c>
      <c r="Y542" s="5">
        <f t="shared" si="88"/>
        <v>9</v>
      </c>
      <c r="Z542" s="5">
        <f t="shared" si="89"/>
        <v>0</v>
      </c>
      <c r="AA542" s="5">
        <f t="shared" si="90"/>
        <v>0</v>
      </c>
      <c r="AB542" s="5">
        <f t="shared" si="91"/>
        <v>9</v>
      </c>
      <c r="AC542" s="5">
        <f t="shared" si="92"/>
        <v>1</v>
      </c>
      <c r="AD542" s="5" t="str">
        <f t="shared" si="93"/>
        <v>B</v>
      </c>
      <c r="AE542" s="5">
        <f t="shared" si="94"/>
        <v>0</v>
      </c>
      <c r="AF542" s="5">
        <f t="shared" si="95"/>
        <v>0</v>
      </c>
      <c r="AG542" s="5">
        <f t="shared" si="96"/>
        <v>1</v>
      </c>
      <c r="AH542" s="5">
        <f t="shared" si="97"/>
        <v>1</v>
      </c>
      <c r="AI542" s="5">
        <f t="shared" si="98"/>
        <v>1</v>
      </c>
      <c r="AJ542" s="5">
        <f t="shared" si="99"/>
        <v>0</v>
      </c>
      <c r="AK542" s="5">
        <f t="shared" si="100"/>
        <v>0</v>
      </c>
      <c r="AL542" s="5">
        <f t="shared" si="101"/>
        <v>0</v>
      </c>
      <c r="AM542" s="5">
        <f t="shared" si="102"/>
        <v>1</v>
      </c>
      <c r="AN542" s="5">
        <f t="shared" si="103"/>
        <v>1</v>
      </c>
      <c r="AO542" s="5">
        <f t="shared" si="104"/>
        <v>0</v>
      </c>
    </row>
    <row r="543" spans="1:41" ht="12.75" customHeight="1" x14ac:dyDescent="0.2">
      <c r="A543" s="9">
        <v>2021</v>
      </c>
      <c r="B543" s="9">
        <v>108730</v>
      </c>
      <c r="C543" s="9" t="s">
        <v>958</v>
      </c>
      <c r="D543" s="9" t="s">
        <v>991</v>
      </c>
      <c r="E543" s="9" t="s">
        <v>2027</v>
      </c>
      <c r="F543" s="9" t="s">
        <v>2028</v>
      </c>
      <c r="G543" s="5">
        <f t="shared" si="70"/>
        <v>1</v>
      </c>
      <c r="H543" s="5">
        <f t="shared" si="71"/>
        <v>0</v>
      </c>
      <c r="I543" s="5">
        <f t="shared" si="72"/>
        <v>0</v>
      </c>
      <c r="J543" s="5">
        <f t="shared" si="73"/>
        <v>0</v>
      </c>
      <c r="K543" s="5">
        <f t="shared" si="74"/>
        <v>1</v>
      </c>
      <c r="L543" s="5">
        <f t="shared" si="75"/>
        <v>0</v>
      </c>
      <c r="M543" s="5">
        <f t="shared" si="76"/>
        <v>1</v>
      </c>
      <c r="N543" s="5">
        <f t="shared" si="77"/>
        <v>0</v>
      </c>
      <c r="O543" s="5">
        <f t="shared" si="78"/>
        <v>9</v>
      </c>
      <c r="P543" s="5">
        <f t="shared" si="79"/>
        <v>1</v>
      </c>
      <c r="Q543" s="5">
        <f t="shared" si="80"/>
        <v>1</v>
      </c>
      <c r="R543" s="5">
        <f t="shared" si="81"/>
        <v>0</v>
      </c>
      <c r="S543" s="5">
        <f t="shared" si="82"/>
        <v>9</v>
      </c>
      <c r="T543" s="5">
        <f t="shared" si="83"/>
        <v>1</v>
      </c>
      <c r="U543" s="5">
        <f t="shared" si="84"/>
        <v>1</v>
      </c>
      <c r="V543" s="5">
        <f t="shared" si="85"/>
        <v>0</v>
      </c>
      <c r="W543" s="5">
        <f t="shared" si="86"/>
        <v>1</v>
      </c>
      <c r="X543" s="5">
        <f t="shared" si="87"/>
        <v>1</v>
      </c>
      <c r="Y543" s="5">
        <f t="shared" si="88"/>
        <v>1</v>
      </c>
      <c r="Z543" s="5">
        <f t="shared" si="89"/>
        <v>0</v>
      </c>
      <c r="AA543" s="5">
        <f t="shared" si="90"/>
        <v>0</v>
      </c>
      <c r="AB543" s="5">
        <f t="shared" si="91"/>
        <v>0</v>
      </c>
      <c r="AC543" s="5">
        <f t="shared" si="92"/>
        <v>1</v>
      </c>
      <c r="AD543" s="5">
        <f t="shared" si="93"/>
        <v>1</v>
      </c>
      <c r="AE543" s="5">
        <f t="shared" si="94"/>
        <v>1</v>
      </c>
      <c r="AF543" s="5">
        <f t="shared" si="95"/>
        <v>1</v>
      </c>
      <c r="AG543" s="5">
        <f t="shared" si="96"/>
        <v>0</v>
      </c>
      <c r="AH543" s="5">
        <f t="shared" si="97"/>
        <v>1</v>
      </c>
      <c r="AI543" s="5">
        <f t="shared" si="98"/>
        <v>1</v>
      </c>
      <c r="AJ543" s="5">
        <f t="shared" si="99"/>
        <v>9</v>
      </c>
      <c r="AK543" s="5">
        <f t="shared" si="100"/>
        <v>0</v>
      </c>
      <c r="AL543" s="5">
        <f t="shared" si="101"/>
        <v>1</v>
      </c>
      <c r="AM543" s="5">
        <f t="shared" si="102"/>
        <v>1</v>
      </c>
      <c r="AN543" s="5">
        <f t="shared" si="103"/>
        <v>0</v>
      </c>
      <c r="AO543" s="5">
        <f t="shared" si="104"/>
        <v>1</v>
      </c>
    </row>
    <row r="544" spans="1:41" ht="12.75" customHeight="1" x14ac:dyDescent="0.2">
      <c r="A544" s="9">
        <v>2021</v>
      </c>
      <c r="B544" s="9">
        <v>122845</v>
      </c>
      <c r="C544" s="9" t="s">
        <v>958</v>
      </c>
      <c r="D544" s="9" t="s">
        <v>1028</v>
      </c>
      <c r="E544" s="9" t="s">
        <v>2029</v>
      </c>
      <c r="F544" s="9" t="s">
        <v>2030</v>
      </c>
      <c r="G544" s="5">
        <f t="shared" si="70"/>
        <v>1</v>
      </c>
      <c r="H544" s="5">
        <f t="shared" si="71"/>
        <v>1</v>
      </c>
      <c r="I544" s="5">
        <f t="shared" si="72"/>
        <v>1</v>
      </c>
      <c r="J544" s="5">
        <f t="shared" si="73"/>
        <v>0</v>
      </c>
      <c r="K544" s="5">
        <f t="shared" si="74"/>
        <v>0</v>
      </c>
      <c r="L544" s="5">
        <f t="shared" si="75"/>
        <v>1</v>
      </c>
      <c r="M544" s="5">
        <f t="shared" si="76"/>
        <v>1</v>
      </c>
      <c r="N544" s="5">
        <f t="shared" si="77"/>
        <v>1</v>
      </c>
      <c r="O544" s="5">
        <f t="shared" si="78"/>
        <v>9</v>
      </c>
      <c r="P544" s="5">
        <f t="shared" si="79"/>
        <v>1</v>
      </c>
      <c r="Q544" s="5">
        <f t="shared" si="80"/>
        <v>1</v>
      </c>
      <c r="R544" s="5">
        <f t="shared" si="81"/>
        <v>1</v>
      </c>
      <c r="S544" s="5">
        <f t="shared" si="82"/>
        <v>1</v>
      </c>
      <c r="T544" s="5">
        <f t="shared" si="83"/>
        <v>0</v>
      </c>
      <c r="U544" s="5">
        <f t="shared" si="84"/>
        <v>1</v>
      </c>
      <c r="V544" s="5">
        <f t="shared" si="85"/>
        <v>0</v>
      </c>
      <c r="W544" s="5">
        <f t="shared" si="86"/>
        <v>9</v>
      </c>
      <c r="X544" s="5">
        <f t="shared" si="87"/>
        <v>9</v>
      </c>
      <c r="Y544" s="5">
        <f t="shared" si="88"/>
        <v>1</v>
      </c>
      <c r="Z544" s="5">
        <f t="shared" si="89"/>
        <v>1</v>
      </c>
      <c r="AA544" s="5">
        <f t="shared" si="90"/>
        <v>9</v>
      </c>
      <c r="AB544" s="5">
        <f t="shared" si="91"/>
        <v>0</v>
      </c>
      <c r="AC544" s="5">
        <f t="shared" si="92"/>
        <v>1</v>
      </c>
      <c r="AD544" s="5">
        <f t="shared" si="93"/>
        <v>0</v>
      </c>
      <c r="AE544" s="5">
        <f t="shared" si="94"/>
        <v>1</v>
      </c>
      <c r="AF544" s="5">
        <f t="shared" si="95"/>
        <v>0</v>
      </c>
      <c r="AG544" s="5">
        <f t="shared" si="96"/>
        <v>9</v>
      </c>
      <c r="AH544" s="5">
        <f t="shared" si="97"/>
        <v>1</v>
      </c>
      <c r="AI544" s="5">
        <f t="shared" si="98"/>
        <v>1</v>
      </c>
      <c r="AJ544" s="5">
        <f t="shared" si="99"/>
        <v>0</v>
      </c>
      <c r="AK544" s="5">
        <f t="shared" si="100"/>
        <v>1</v>
      </c>
      <c r="AL544" s="5">
        <f t="shared" si="101"/>
        <v>0</v>
      </c>
      <c r="AM544" s="5">
        <f t="shared" si="102"/>
        <v>8</v>
      </c>
      <c r="AN544" s="5">
        <f t="shared" si="103"/>
        <v>0</v>
      </c>
      <c r="AO544" s="5">
        <f t="shared" si="104"/>
        <v>0</v>
      </c>
    </row>
    <row r="545" spans="1:41" ht="12.75" customHeight="1" x14ac:dyDescent="0.2">
      <c r="A545" s="9">
        <v>2021</v>
      </c>
      <c r="B545" s="9">
        <v>1127926</v>
      </c>
      <c r="C545" s="9" t="s">
        <v>958</v>
      </c>
      <c r="D545" s="9" t="s">
        <v>963</v>
      </c>
      <c r="E545" s="9" t="s">
        <v>2031</v>
      </c>
      <c r="F545" s="9" t="s">
        <v>2032</v>
      </c>
      <c r="G545" s="5">
        <f t="shared" si="70"/>
        <v>1</v>
      </c>
      <c r="H545" s="5">
        <f t="shared" si="71"/>
        <v>1</v>
      </c>
      <c r="I545" s="5">
        <f t="shared" si="72"/>
        <v>1</v>
      </c>
      <c r="J545" s="5">
        <f t="shared" si="73"/>
        <v>0</v>
      </c>
      <c r="K545" s="5">
        <f t="shared" si="74"/>
        <v>1</v>
      </c>
      <c r="L545" s="5">
        <f t="shared" si="75"/>
        <v>1</v>
      </c>
      <c r="M545" s="5">
        <f t="shared" si="76"/>
        <v>1</v>
      </c>
      <c r="N545" s="5">
        <f t="shared" si="77"/>
        <v>0</v>
      </c>
      <c r="O545" s="5">
        <f t="shared" si="78"/>
        <v>1</v>
      </c>
      <c r="P545" s="5">
        <f t="shared" si="79"/>
        <v>0</v>
      </c>
      <c r="Q545" s="5">
        <f t="shared" si="80"/>
        <v>1</v>
      </c>
      <c r="R545" s="5">
        <f t="shared" si="81"/>
        <v>0</v>
      </c>
      <c r="S545" s="5">
        <f t="shared" si="82"/>
        <v>1</v>
      </c>
      <c r="T545" s="5">
        <f t="shared" si="83"/>
        <v>1</v>
      </c>
      <c r="U545" s="5">
        <f t="shared" si="84"/>
        <v>0</v>
      </c>
      <c r="V545" s="5">
        <f t="shared" si="85"/>
        <v>1</v>
      </c>
      <c r="W545" s="5">
        <f t="shared" si="86"/>
        <v>1</v>
      </c>
      <c r="X545" s="5">
        <f t="shared" si="87"/>
        <v>1</v>
      </c>
      <c r="Y545" s="5">
        <f t="shared" si="88"/>
        <v>9</v>
      </c>
      <c r="Z545" s="5">
        <f t="shared" si="89"/>
        <v>0</v>
      </c>
      <c r="AA545" s="5">
        <f t="shared" si="90"/>
        <v>0</v>
      </c>
      <c r="AB545" s="5">
        <f t="shared" si="91"/>
        <v>9</v>
      </c>
      <c r="AC545" s="5">
        <f t="shared" si="92"/>
        <v>1</v>
      </c>
      <c r="AD545" s="5">
        <f t="shared" si="93"/>
        <v>0</v>
      </c>
      <c r="AE545" s="5">
        <f t="shared" si="94"/>
        <v>1</v>
      </c>
      <c r="AF545" s="5">
        <f t="shared" si="95"/>
        <v>1</v>
      </c>
      <c r="AG545" s="5">
        <f t="shared" si="96"/>
        <v>1</v>
      </c>
      <c r="AH545" s="5">
        <f t="shared" si="97"/>
        <v>1</v>
      </c>
      <c r="AI545" s="5">
        <f t="shared" si="98"/>
        <v>1</v>
      </c>
      <c r="AJ545" s="5">
        <f t="shared" si="99"/>
        <v>0</v>
      </c>
      <c r="AK545" s="5">
        <f t="shared" si="100"/>
        <v>0</v>
      </c>
      <c r="AL545" s="5">
        <f t="shared" si="101"/>
        <v>1</v>
      </c>
      <c r="AM545" s="5">
        <f t="shared" si="102"/>
        <v>1</v>
      </c>
      <c r="AN545" s="5">
        <f t="shared" si="103"/>
        <v>1</v>
      </c>
      <c r="AO545" s="5">
        <f t="shared" si="104"/>
        <v>1</v>
      </c>
    </row>
    <row r="546" spans="1:41" ht="12.75" customHeight="1" x14ac:dyDescent="0.2">
      <c r="A546" s="9">
        <v>2021</v>
      </c>
      <c r="B546" s="9">
        <v>1365444</v>
      </c>
      <c r="C546" s="9" t="s">
        <v>958</v>
      </c>
      <c r="D546" s="9" t="s">
        <v>963</v>
      </c>
      <c r="E546" s="9" t="s">
        <v>2033</v>
      </c>
      <c r="F546" s="9" t="s">
        <v>2034</v>
      </c>
      <c r="G546" s="5">
        <f t="shared" si="70"/>
        <v>1</v>
      </c>
      <c r="H546" s="5">
        <f t="shared" si="71"/>
        <v>1</v>
      </c>
      <c r="I546" s="5">
        <f t="shared" si="72"/>
        <v>0</v>
      </c>
      <c r="J546" s="5">
        <f t="shared" si="73"/>
        <v>0</v>
      </c>
      <c r="K546" s="5">
        <f t="shared" si="74"/>
        <v>1</v>
      </c>
      <c r="L546" s="5">
        <f t="shared" si="75"/>
        <v>1</v>
      </c>
      <c r="M546" s="5">
        <f t="shared" si="76"/>
        <v>1</v>
      </c>
      <c r="N546" s="5">
        <f t="shared" si="77"/>
        <v>0</v>
      </c>
      <c r="O546" s="5">
        <f t="shared" si="78"/>
        <v>1</v>
      </c>
      <c r="P546" s="5">
        <f t="shared" si="79"/>
        <v>1</v>
      </c>
      <c r="Q546" s="5">
        <f t="shared" si="80"/>
        <v>0</v>
      </c>
      <c r="R546" s="5">
        <f t="shared" si="81"/>
        <v>1</v>
      </c>
      <c r="S546" s="5">
        <f t="shared" si="82"/>
        <v>0</v>
      </c>
      <c r="T546" s="5">
        <f t="shared" si="83"/>
        <v>0</v>
      </c>
      <c r="U546" s="5">
        <f t="shared" si="84"/>
        <v>0</v>
      </c>
      <c r="V546" s="5">
        <f t="shared" si="85"/>
        <v>1</v>
      </c>
      <c r="W546" s="5">
        <f t="shared" si="86"/>
        <v>1</v>
      </c>
      <c r="X546" s="5">
        <f t="shared" si="87"/>
        <v>0</v>
      </c>
      <c r="Y546" s="5">
        <f t="shared" si="88"/>
        <v>9</v>
      </c>
      <c r="Z546" s="5">
        <f t="shared" si="89"/>
        <v>1</v>
      </c>
      <c r="AA546" s="5">
        <f t="shared" si="90"/>
        <v>0</v>
      </c>
      <c r="AB546" s="5">
        <f t="shared" si="91"/>
        <v>9</v>
      </c>
      <c r="AC546" s="5">
        <f t="shared" si="92"/>
        <v>1</v>
      </c>
      <c r="AD546" s="5">
        <f t="shared" si="93"/>
        <v>0</v>
      </c>
      <c r="AE546" s="5">
        <f t="shared" si="94"/>
        <v>1</v>
      </c>
      <c r="AF546" s="5">
        <f t="shared" si="95"/>
        <v>1</v>
      </c>
      <c r="AG546" s="5">
        <f t="shared" si="96"/>
        <v>1</v>
      </c>
      <c r="AH546" s="5">
        <f t="shared" si="97"/>
        <v>1</v>
      </c>
      <c r="AI546" s="5">
        <f t="shared" si="98"/>
        <v>1</v>
      </c>
      <c r="AJ546" s="5">
        <f t="shared" si="99"/>
        <v>1</v>
      </c>
      <c r="AK546" s="5">
        <f t="shared" si="100"/>
        <v>0</v>
      </c>
      <c r="AL546" s="5">
        <f t="shared" si="101"/>
        <v>1</v>
      </c>
      <c r="AM546" s="5">
        <f t="shared" si="102"/>
        <v>1</v>
      </c>
      <c r="AN546" s="5">
        <f t="shared" si="103"/>
        <v>0</v>
      </c>
      <c r="AO546" s="5">
        <f t="shared" si="104"/>
        <v>0</v>
      </c>
    </row>
    <row r="547" spans="1:41" ht="12.75" customHeight="1" x14ac:dyDescent="0.2">
      <c r="A547" s="9">
        <v>2021</v>
      </c>
      <c r="B547" s="9">
        <v>1127926</v>
      </c>
      <c r="C547" s="9" t="s">
        <v>958</v>
      </c>
      <c r="D547" s="9" t="s">
        <v>963</v>
      </c>
      <c r="E547" s="9" t="s">
        <v>2035</v>
      </c>
      <c r="F547" s="9" t="s">
        <v>2036</v>
      </c>
      <c r="G547" s="5">
        <f t="shared" si="70"/>
        <v>0</v>
      </c>
      <c r="H547" s="5">
        <f t="shared" si="71"/>
        <v>0</v>
      </c>
      <c r="I547" s="5">
        <f t="shared" si="72"/>
        <v>0</v>
      </c>
      <c r="J547" s="5">
        <f t="shared" si="73"/>
        <v>0</v>
      </c>
      <c r="K547" s="5">
        <f t="shared" si="74"/>
        <v>1</v>
      </c>
      <c r="L547" s="5">
        <f t="shared" si="75"/>
        <v>1</v>
      </c>
      <c r="M547" s="5">
        <f t="shared" si="76"/>
        <v>1</v>
      </c>
      <c r="N547" s="5">
        <f t="shared" si="77"/>
        <v>0</v>
      </c>
      <c r="O547" s="5">
        <f t="shared" si="78"/>
        <v>0</v>
      </c>
      <c r="P547" s="5">
        <f t="shared" si="79"/>
        <v>1</v>
      </c>
      <c r="Q547" s="5">
        <f t="shared" si="80"/>
        <v>1</v>
      </c>
      <c r="R547" s="5">
        <f t="shared" si="81"/>
        <v>1</v>
      </c>
      <c r="S547" s="5">
        <f t="shared" si="82"/>
        <v>1</v>
      </c>
      <c r="T547" s="5">
        <f t="shared" si="83"/>
        <v>1</v>
      </c>
      <c r="U547" s="5">
        <f t="shared" si="84"/>
        <v>1</v>
      </c>
      <c r="V547" s="5">
        <f t="shared" si="85"/>
        <v>1</v>
      </c>
      <c r="W547" s="5">
        <f t="shared" si="86"/>
        <v>0</v>
      </c>
      <c r="X547" s="5">
        <f t="shared" si="87"/>
        <v>0</v>
      </c>
      <c r="Y547" s="5">
        <f t="shared" si="88"/>
        <v>9</v>
      </c>
      <c r="Z547" s="5">
        <f t="shared" si="89"/>
        <v>1</v>
      </c>
      <c r="AA547" s="5">
        <f t="shared" si="90"/>
        <v>0</v>
      </c>
      <c r="AB547" s="5">
        <f t="shared" si="91"/>
        <v>9</v>
      </c>
      <c r="AC547" s="5">
        <f t="shared" si="92"/>
        <v>0</v>
      </c>
      <c r="AD547" s="5">
        <f t="shared" si="93"/>
        <v>1</v>
      </c>
      <c r="AE547" s="5">
        <f t="shared" si="94"/>
        <v>1</v>
      </c>
      <c r="AF547" s="5">
        <f t="shared" si="95"/>
        <v>0</v>
      </c>
      <c r="AG547" s="5">
        <f t="shared" si="96"/>
        <v>1</v>
      </c>
      <c r="AH547" s="5" t="str">
        <f t="shared" si="97"/>
        <v>M</v>
      </c>
      <c r="AI547" s="5">
        <f t="shared" si="98"/>
        <v>0</v>
      </c>
      <c r="AJ547" s="5">
        <f t="shared" si="99"/>
        <v>0</v>
      </c>
      <c r="AK547" s="5">
        <f t="shared" si="100"/>
        <v>1</v>
      </c>
      <c r="AL547" s="5">
        <f t="shared" si="101"/>
        <v>1</v>
      </c>
      <c r="AM547" s="5">
        <f t="shared" si="102"/>
        <v>1</v>
      </c>
      <c r="AN547" s="5">
        <f t="shared" si="103"/>
        <v>0</v>
      </c>
      <c r="AO547" s="5">
        <f t="shared" si="104"/>
        <v>1</v>
      </c>
    </row>
    <row r="548" spans="1:41" ht="12.75" customHeight="1" x14ac:dyDescent="0.2">
      <c r="A548" s="9">
        <v>2021</v>
      </c>
      <c r="B548" s="9">
        <v>1179970</v>
      </c>
      <c r="C548" s="9" t="s">
        <v>958</v>
      </c>
      <c r="D548" s="9" t="s">
        <v>963</v>
      </c>
      <c r="E548" s="9" t="s">
        <v>2037</v>
      </c>
      <c r="F548" s="9" t="s">
        <v>2038</v>
      </c>
      <c r="G548" s="5">
        <f t="shared" si="70"/>
        <v>1</v>
      </c>
      <c r="H548" s="5">
        <f t="shared" si="71"/>
        <v>0</v>
      </c>
      <c r="I548" s="5">
        <f t="shared" si="72"/>
        <v>1</v>
      </c>
      <c r="J548" s="5">
        <f t="shared" si="73"/>
        <v>1</v>
      </c>
      <c r="K548" s="5">
        <f t="shared" si="74"/>
        <v>1</v>
      </c>
      <c r="L548" s="5">
        <f t="shared" si="75"/>
        <v>0</v>
      </c>
      <c r="M548" s="5">
        <f t="shared" si="76"/>
        <v>0</v>
      </c>
      <c r="N548" s="5">
        <f t="shared" si="77"/>
        <v>0</v>
      </c>
      <c r="O548" s="5">
        <f t="shared" si="78"/>
        <v>1</v>
      </c>
      <c r="P548" s="5">
        <f t="shared" si="79"/>
        <v>1</v>
      </c>
      <c r="Q548" s="5">
        <f t="shared" si="80"/>
        <v>1</v>
      </c>
      <c r="R548" s="5">
        <f t="shared" si="81"/>
        <v>1</v>
      </c>
      <c r="S548" s="5">
        <f t="shared" si="82"/>
        <v>1</v>
      </c>
      <c r="T548" s="5">
        <f t="shared" si="83"/>
        <v>0</v>
      </c>
      <c r="U548" s="5">
        <f t="shared" si="84"/>
        <v>1</v>
      </c>
      <c r="V548" s="5">
        <f t="shared" si="85"/>
        <v>1</v>
      </c>
      <c r="W548" s="5">
        <f t="shared" si="86"/>
        <v>0</v>
      </c>
      <c r="X548" s="5">
        <f t="shared" si="87"/>
        <v>0</v>
      </c>
      <c r="Y548" s="5">
        <f t="shared" si="88"/>
        <v>9</v>
      </c>
      <c r="Z548" s="5">
        <f t="shared" si="89"/>
        <v>1</v>
      </c>
      <c r="AA548" s="5">
        <f t="shared" si="90"/>
        <v>0</v>
      </c>
      <c r="AB548" s="5">
        <f t="shared" si="91"/>
        <v>9</v>
      </c>
      <c r="AC548" s="5">
        <f t="shared" si="92"/>
        <v>1</v>
      </c>
      <c r="AD548" s="5">
        <f t="shared" si="93"/>
        <v>1</v>
      </c>
      <c r="AE548" s="5">
        <f t="shared" si="94"/>
        <v>1</v>
      </c>
      <c r="AF548" s="5">
        <f t="shared" si="95"/>
        <v>1</v>
      </c>
      <c r="AG548" s="5">
        <f t="shared" si="96"/>
        <v>1</v>
      </c>
      <c r="AH548" s="5">
        <f t="shared" si="97"/>
        <v>0</v>
      </c>
      <c r="AI548" s="5">
        <f t="shared" si="98"/>
        <v>0</v>
      </c>
      <c r="AJ548" s="5">
        <f t="shared" si="99"/>
        <v>1</v>
      </c>
      <c r="AK548" s="5">
        <f t="shared" si="100"/>
        <v>0</v>
      </c>
      <c r="AL548" s="5">
        <f t="shared" si="101"/>
        <v>1</v>
      </c>
      <c r="AM548" s="5">
        <f t="shared" si="102"/>
        <v>1</v>
      </c>
      <c r="AN548" s="5">
        <f t="shared" si="103"/>
        <v>0</v>
      </c>
      <c r="AO548" s="5">
        <f t="shared" si="104"/>
        <v>0</v>
      </c>
    </row>
    <row r="549" spans="1:41" ht="12.75" customHeight="1" x14ac:dyDescent="0.2">
      <c r="A549" s="9">
        <v>2021</v>
      </c>
      <c r="B549" s="9">
        <v>108730</v>
      </c>
      <c r="C549" s="9" t="s">
        <v>958</v>
      </c>
      <c r="D549" s="9" t="s">
        <v>991</v>
      </c>
      <c r="E549" s="9" t="s">
        <v>1482</v>
      </c>
      <c r="F549" s="9" t="s">
        <v>2039</v>
      </c>
      <c r="G549" s="5">
        <f t="shared" si="70"/>
        <v>1</v>
      </c>
      <c r="H549" s="5">
        <f t="shared" si="71"/>
        <v>0</v>
      </c>
      <c r="I549" s="5">
        <f t="shared" si="72"/>
        <v>1</v>
      </c>
      <c r="J549" s="5">
        <f t="shared" si="73"/>
        <v>1</v>
      </c>
      <c r="K549" s="5">
        <f t="shared" si="74"/>
        <v>1</v>
      </c>
      <c r="L549" s="5">
        <f t="shared" si="75"/>
        <v>0</v>
      </c>
      <c r="M549" s="5">
        <f t="shared" si="76"/>
        <v>1</v>
      </c>
      <c r="N549" s="5">
        <f t="shared" si="77"/>
        <v>0</v>
      </c>
      <c r="O549" s="5">
        <f t="shared" si="78"/>
        <v>9</v>
      </c>
      <c r="P549" s="5">
        <f t="shared" si="79"/>
        <v>0</v>
      </c>
      <c r="Q549" s="5">
        <f t="shared" si="80"/>
        <v>1</v>
      </c>
      <c r="R549" s="5">
        <f t="shared" si="81"/>
        <v>1</v>
      </c>
      <c r="S549" s="5">
        <f t="shared" si="82"/>
        <v>9</v>
      </c>
      <c r="T549" s="5">
        <f t="shared" si="83"/>
        <v>1</v>
      </c>
      <c r="U549" s="5">
        <f t="shared" si="84"/>
        <v>0</v>
      </c>
      <c r="V549" s="5">
        <f t="shared" si="85"/>
        <v>0</v>
      </c>
      <c r="W549" s="5">
        <f t="shared" si="86"/>
        <v>1</v>
      </c>
      <c r="X549" s="5">
        <f t="shared" si="87"/>
        <v>1</v>
      </c>
      <c r="Y549" s="5">
        <f t="shared" si="88"/>
        <v>0</v>
      </c>
      <c r="Z549" s="5">
        <f t="shared" si="89"/>
        <v>0</v>
      </c>
      <c r="AA549" s="5">
        <f t="shared" si="90"/>
        <v>1</v>
      </c>
      <c r="AB549" s="5">
        <f t="shared" si="91"/>
        <v>1</v>
      </c>
      <c r="AC549" s="5">
        <f t="shared" si="92"/>
        <v>1</v>
      </c>
      <c r="AD549" s="5">
        <f t="shared" si="93"/>
        <v>1</v>
      </c>
      <c r="AE549" s="5">
        <f t="shared" si="94"/>
        <v>1</v>
      </c>
      <c r="AF549" s="5">
        <f t="shared" si="95"/>
        <v>0</v>
      </c>
      <c r="AG549" s="5">
        <f t="shared" si="96"/>
        <v>1</v>
      </c>
      <c r="AH549" s="5">
        <f t="shared" si="97"/>
        <v>1</v>
      </c>
      <c r="AI549" s="5">
        <f t="shared" si="98"/>
        <v>0</v>
      </c>
      <c r="AJ549" s="5">
        <f t="shared" si="99"/>
        <v>9</v>
      </c>
      <c r="AK549" s="5">
        <f t="shared" si="100"/>
        <v>0</v>
      </c>
      <c r="AL549" s="5">
        <f t="shared" si="101"/>
        <v>0</v>
      </c>
      <c r="AM549" s="5">
        <f t="shared" si="102"/>
        <v>1</v>
      </c>
      <c r="AN549" s="5">
        <f t="shared" si="103"/>
        <v>1</v>
      </c>
      <c r="AO549" s="5">
        <f t="shared" si="104"/>
        <v>0</v>
      </c>
    </row>
    <row r="550" spans="1:41" ht="12.75" customHeight="1" x14ac:dyDescent="0.2">
      <c r="A550" s="9">
        <v>2021</v>
      </c>
      <c r="B550" s="9">
        <v>1319230</v>
      </c>
      <c r="C550" s="9" t="s">
        <v>958</v>
      </c>
      <c r="D550" s="9" t="s">
        <v>980</v>
      </c>
      <c r="E550" s="9" t="s">
        <v>2040</v>
      </c>
      <c r="F550" s="9" t="s">
        <v>2041</v>
      </c>
      <c r="G550" s="5">
        <f t="shared" si="70"/>
        <v>0</v>
      </c>
      <c r="H550" s="5">
        <f t="shared" si="71"/>
        <v>0</v>
      </c>
      <c r="I550" s="5">
        <f t="shared" si="72"/>
        <v>0</v>
      </c>
      <c r="J550" s="5">
        <f t="shared" si="73"/>
        <v>0</v>
      </c>
      <c r="K550" s="5">
        <f t="shared" si="74"/>
        <v>0</v>
      </c>
      <c r="L550" s="5">
        <f t="shared" si="75"/>
        <v>1</v>
      </c>
      <c r="M550" s="5">
        <f t="shared" si="76"/>
        <v>1</v>
      </c>
      <c r="N550" s="5">
        <f t="shared" si="77"/>
        <v>0</v>
      </c>
      <c r="O550" s="5">
        <f t="shared" si="78"/>
        <v>1</v>
      </c>
      <c r="P550" s="5">
        <f t="shared" si="79"/>
        <v>1</v>
      </c>
      <c r="Q550" s="5">
        <f t="shared" si="80"/>
        <v>9</v>
      </c>
      <c r="R550" s="5">
        <f t="shared" si="81"/>
        <v>9</v>
      </c>
      <c r="S550" s="5">
        <f t="shared" si="82"/>
        <v>1</v>
      </c>
      <c r="T550" s="5">
        <f t="shared" si="83"/>
        <v>0</v>
      </c>
      <c r="U550" s="5">
        <f t="shared" si="84"/>
        <v>1</v>
      </c>
      <c r="V550" s="5">
        <f t="shared" si="85"/>
        <v>0</v>
      </c>
      <c r="W550" s="5">
        <f t="shared" si="86"/>
        <v>0</v>
      </c>
      <c r="X550" s="5">
        <f t="shared" si="87"/>
        <v>9</v>
      </c>
      <c r="Y550" s="5">
        <f t="shared" si="88"/>
        <v>1</v>
      </c>
      <c r="Z550" s="5">
        <f t="shared" si="89"/>
        <v>1</v>
      </c>
      <c r="AA550" s="5">
        <f t="shared" si="90"/>
        <v>1</v>
      </c>
      <c r="AB550" s="5">
        <f t="shared" si="91"/>
        <v>0</v>
      </c>
      <c r="AC550" s="5">
        <f t="shared" si="92"/>
        <v>0</v>
      </c>
      <c r="AD550" s="5">
        <f t="shared" si="93"/>
        <v>1</v>
      </c>
      <c r="AE550" s="5">
        <f t="shared" si="94"/>
        <v>0</v>
      </c>
      <c r="AF550" s="5">
        <f t="shared" si="95"/>
        <v>1</v>
      </c>
      <c r="AG550" s="5">
        <f t="shared" si="96"/>
        <v>9</v>
      </c>
      <c r="AH550" s="5">
        <f t="shared" si="97"/>
        <v>1</v>
      </c>
      <c r="AI550" s="5">
        <f t="shared" si="98"/>
        <v>1</v>
      </c>
      <c r="AJ550" s="5">
        <f t="shared" si="99"/>
        <v>1</v>
      </c>
      <c r="AK550" s="5">
        <f t="shared" si="100"/>
        <v>0</v>
      </c>
      <c r="AL550" s="5">
        <f t="shared" si="101"/>
        <v>1</v>
      </c>
      <c r="AM550" s="5">
        <f t="shared" si="102"/>
        <v>0</v>
      </c>
      <c r="AN550" s="5">
        <f t="shared" si="103"/>
        <v>0</v>
      </c>
      <c r="AO550" s="5">
        <f t="shared" si="104"/>
        <v>1</v>
      </c>
    </row>
    <row r="551" spans="1:41" ht="12.75" customHeight="1" x14ac:dyDescent="0.2">
      <c r="A551" s="9">
        <v>2021</v>
      </c>
      <c r="B551" s="9">
        <v>1127925</v>
      </c>
      <c r="C551" s="9" t="s">
        <v>958</v>
      </c>
      <c r="D551" s="9" t="s">
        <v>1028</v>
      </c>
      <c r="E551" s="9" t="s">
        <v>2042</v>
      </c>
      <c r="F551" s="9" t="s">
        <v>2043</v>
      </c>
      <c r="G551" s="5">
        <f t="shared" si="70"/>
        <v>1</v>
      </c>
      <c r="H551" s="5">
        <f t="shared" si="71"/>
        <v>0</v>
      </c>
      <c r="I551" s="5">
        <f t="shared" si="72"/>
        <v>1</v>
      </c>
      <c r="J551" s="5">
        <f t="shared" si="73"/>
        <v>1</v>
      </c>
      <c r="K551" s="5">
        <f t="shared" si="74"/>
        <v>1</v>
      </c>
      <c r="L551" s="5">
        <f t="shared" si="75"/>
        <v>1</v>
      </c>
      <c r="M551" s="5">
        <f t="shared" si="76"/>
        <v>1</v>
      </c>
      <c r="N551" s="5">
        <f t="shared" si="77"/>
        <v>0</v>
      </c>
      <c r="O551" s="5">
        <f t="shared" si="78"/>
        <v>9</v>
      </c>
      <c r="P551" s="5">
        <f t="shared" si="79"/>
        <v>0</v>
      </c>
      <c r="Q551" s="5">
        <f t="shared" si="80"/>
        <v>0</v>
      </c>
      <c r="R551" s="5">
        <f t="shared" si="81"/>
        <v>0</v>
      </c>
      <c r="S551" s="5">
        <f t="shared" si="82"/>
        <v>1</v>
      </c>
      <c r="T551" s="5">
        <f t="shared" si="83"/>
        <v>1</v>
      </c>
      <c r="U551" s="5">
        <f t="shared" si="84"/>
        <v>0</v>
      </c>
      <c r="V551" s="5">
        <f t="shared" si="85"/>
        <v>0</v>
      </c>
      <c r="W551" s="5">
        <f t="shared" si="86"/>
        <v>9</v>
      </c>
      <c r="X551" s="5">
        <f t="shared" si="87"/>
        <v>9</v>
      </c>
      <c r="Y551" s="5">
        <f t="shared" si="88"/>
        <v>1</v>
      </c>
      <c r="Z551" s="5">
        <f t="shared" si="89"/>
        <v>1</v>
      </c>
      <c r="AA551" s="5">
        <f t="shared" si="90"/>
        <v>9</v>
      </c>
      <c r="AB551" s="5">
        <f t="shared" si="91"/>
        <v>1</v>
      </c>
      <c r="AC551" s="5">
        <f t="shared" si="92"/>
        <v>1</v>
      </c>
      <c r="AD551" s="5">
        <f t="shared" si="93"/>
        <v>0</v>
      </c>
      <c r="AE551" s="5">
        <f t="shared" si="94"/>
        <v>1</v>
      </c>
      <c r="AF551" s="5">
        <f t="shared" si="95"/>
        <v>1</v>
      </c>
      <c r="AG551" s="5">
        <f t="shared" si="96"/>
        <v>9</v>
      </c>
      <c r="AH551" s="5">
        <f t="shared" si="97"/>
        <v>1</v>
      </c>
      <c r="AI551" s="5">
        <f t="shared" si="98"/>
        <v>0</v>
      </c>
      <c r="AJ551" s="5">
        <f t="shared" si="99"/>
        <v>0</v>
      </c>
      <c r="AK551" s="5">
        <f t="shared" si="100"/>
        <v>1</v>
      </c>
      <c r="AL551" s="5">
        <f t="shared" si="101"/>
        <v>1</v>
      </c>
      <c r="AM551" s="5">
        <f t="shared" si="102"/>
        <v>8</v>
      </c>
      <c r="AN551" s="5">
        <f t="shared" si="103"/>
        <v>0</v>
      </c>
      <c r="AO551" s="5">
        <f t="shared" si="104"/>
        <v>1</v>
      </c>
    </row>
    <row r="552" spans="1:41" ht="12.75" customHeight="1" x14ac:dyDescent="0.2">
      <c r="A552" s="9">
        <v>2021</v>
      </c>
      <c r="B552" s="9">
        <v>1179970</v>
      </c>
      <c r="C552" s="9" t="s">
        <v>958</v>
      </c>
      <c r="D552" s="9" t="s">
        <v>963</v>
      </c>
      <c r="E552" s="9" t="s">
        <v>2044</v>
      </c>
      <c r="F552" s="9" t="s">
        <v>2045</v>
      </c>
      <c r="G552" s="5">
        <f t="shared" si="70"/>
        <v>0</v>
      </c>
      <c r="H552" s="5">
        <f t="shared" si="71"/>
        <v>0</v>
      </c>
      <c r="I552" s="5">
        <f t="shared" si="72"/>
        <v>1</v>
      </c>
      <c r="J552" s="5">
        <f t="shared" si="73"/>
        <v>1</v>
      </c>
      <c r="K552" s="5">
        <f t="shared" si="74"/>
        <v>1</v>
      </c>
      <c r="L552" s="5">
        <f t="shared" si="75"/>
        <v>1</v>
      </c>
      <c r="M552" s="5">
        <f t="shared" si="76"/>
        <v>1</v>
      </c>
      <c r="N552" s="5">
        <f t="shared" si="77"/>
        <v>1</v>
      </c>
      <c r="O552" s="5">
        <f t="shared" si="78"/>
        <v>1</v>
      </c>
      <c r="P552" s="5">
        <f t="shared" si="79"/>
        <v>1</v>
      </c>
      <c r="Q552" s="5">
        <f t="shared" si="80"/>
        <v>1</v>
      </c>
      <c r="R552" s="5">
        <f t="shared" si="81"/>
        <v>1</v>
      </c>
      <c r="S552" s="5">
        <f t="shared" si="82"/>
        <v>1</v>
      </c>
      <c r="T552" s="5">
        <f t="shared" si="83"/>
        <v>0</v>
      </c>
      <c r="U552" s="5">
        <f t="shared" si="84"/>
        <v>0</v>
      </c>
      <c r="V552" s="5">
        <f t="shared" si="85"/>
        <v>1</v>
      </c>
      <c r="W552" s="5">
        <f t="shared" si="86"/>
        <v>0</v>
      </c>
      <c r="X552" s="5">
        <f t="shared" si="87"/>
        <v>0</v>
      </c>
      <c r="Y552" s="5">
        <f t="shared" si="88"/>
        <v>9</v>
      </c>
      <c r="Z552" s="5">
        <f t="shared" si="89"/>
        <v>1</v>
      </c>
      <c r="AA552" s="5">
        <f t="shared" si="90"/>
        <v>0</v>
      </c>
      <c r="AB552" s="5">
        <f t="shared" si="91"/>
        <v>9</v>
      </c>
      <c r="AC552" s="5">
        <f t="shared" si="92"/>
        <v>1</v>
      </c>
      <c r="AD552" s="5">
        <f t="shared" si="93"/>
        <v>0</v>
      </c>
      <c r="AE552" s="5">
        <f t="shared" si="94"/>
        <v>1</v>
      </c>
      <c r="AF552" s="5">
        <f t="shared" si="95"/>
        <v>1</v>
      </c>
      <c r="AG552" s="5">
        <f t="shared" si="96"/>
        <v>0</v>
      </c>
      <c r="AH552" s="5">
        <f t="shared" si="97"/>
        <v>1</v>
      </c>
      <c r="AI552" s="5">
        <f t="shared" si="98"/>
        <v>1</v>
      </c>
      <c r="AJ552" s="5">
        <f t="shared" si="99"/>
        <v>0</v>
      </c>
      <c r="AK552" s="5">
        <f t="shared" si="100"/>
        <v>0</v>
      </c>
      <c r="AL552" s="5">
        <f t="shared" si="101"/>
        <v>1</v>
      </c>
      <c r="AM552" s="5">
        <f t="shared" si="102"/>
        <v>1</v>
      </c>
      <c r="AN552" s="5">
        <f t="shared" si="103"/>
        <v>1</v>
      </c>
      <c r="AO552" s="5">
        <f t="shared" si="104"/>
        <v>0</v>
      </c>
    </row>
    <row r="553" spans="1:41" ht="12.75" customHeight="1" x14ac:dyDescent="0.2">
      <c r="A553" s="9">
        <v>2021</v>
      </c>
      <c r="B553" s="9">
        <v>1308687</v>
      </c>
      <c r="C553" s="9" t="s">
        <v>958</v>
      </c>
      <c r="D553" s="9" t="s">
        <v>977</v>
      </c>
      <c r="E553" s="9" t="s">
        <v>2046</v>
      </c>
      <c r="F553" s="9" t="s">
        <v>2047</v>
      </c>
      <c r="G553" s="5">
        <f t="shared" si="70"/>
        <v>0</v>
      </c>
      <c r="H553" s="5">
        <f t="shared" si="71"/>
        <v>0</v>
      </c>
      <c r="I553" s="5">
        <f t="shared" si="72"/>
        <v>0</v>
      </c>
      <c r="J553" s="5">
        <f t="shared" si="73"/>
        <v>0</v>
      </c>
      <c r="K553" s="5">
        <f t="shared" si="74"/>
        <v>1</v>
      </c>
      <c r="L553" s="5">
        <f t="shared" si="75"/>
        <v>0</v>
      </c>
      <c r="M553" s="5">
        <f t="shared" si="76"/>
        <v>0</v>
      </c>
      <c r="N553" s="5">
        <f t="shared" si="77"/>
        <v>0</v>
      </c>
      <c r="O553" s="5">
        <f t="shared" si="78"/>
        <v>9</v>
      </c>
      <c r="P553" s="5">
        <f t="shared" si="79"/>
        <v>1</v>
      </c>
      <c r="Q553" s="5">
        <f t="shared" si="80"/>
        <v>1</v>
      </c>
      <c r="R553" s="5">
        <f t="shared" si="81"/>
        <v>9</v>
      </c>
      <c r="S553" s="5">
        <f t="shared" si="82"/>
        <v>1</v>
      </c>
      <c r="T553" s="5">
        <f t="shared" si="83"/>
        <v>0</v>
      </c>
      <c r="U553" s="5">
        <f t="shared" si="84"/>
        <v>1</v>
      </c>
      <c r="V553" s="5">
        <f t="shared" si="85"/>
        <v>9</v>
      </c>
      <c r="W553" s="5">
        <f t="shared" si="86"/>
        <v>9</v>
      </c>
      <c r="X553" s="5">
        <f t="shared" si="87"/>
        <v>0</v>
      </c>
      <c r="Y553" s="5">
        <f t="shared" si="88"/>
        <v>0</v>
      </c>
      <c r="Z553" s="5">
        <f t="shared" si="89"/>
        <v>0</v>
      </c>
      <c r="AA553" s="5">
        <f t="shared" si="90"/>
        <v>0</v>
      </c>
      <c r="AB553" s="5">
        <f t="shared" si="91"/>
        <v>9</v>
      </c>
      <c r="AC553" s="5">
        <f t="shared" si="92"/>
        <v>1</v>
      </c>
      <c r="AD553" s="5">
        <f t="shared" si="93"/>
        <v>9</v>
      </c>
      <c r="AE553" s="5">
        <f t="shared" si="94"/>
        <v>1</v>
      </c>
      <c r="AF553" s="5">
        <f t="shared" si="95"/>
        <v>1</v>
      </c>
      <c r="AG553" s="5">
        <f t="shared" si="96"/>
        <v>1</v>
      </c>
      <c r="AH553" s="5">
        <f t="shared" si="97"/>
        <v>1</v>
      </c>
      <c r="AI553" s="5">
        <f t="shared" si="98"/>
        <v>9</v>
      </c>
      <c r="AJ553" s="5">
        <f t="shared" si="99"/>
        <v>1</v>
      </c>
      <c r="AK553" s="5">
        <f t="shared" si="100"/>
        <v>0</v>
      </c>
      <c r="AL553" s="5">
        <f t="shared" si="101"/>
        <v>1</v>
      </c>
      <c r="AM553" s="5">
        <f t="shared" si="102"/>
        <v>1</v>
      </c>
      <c r="AN553" s="5">
        <f t="shared" si="103"/>
        <v>1</v>
      </c>
      <c r="AO553" s="5">
        <f t="shared" si="104"/>
        <v>1</v>
      </c>
    </row>
    <row r="554" spans="1:41" ht="12.75" customHeight="1" x14ac:dyDescent="0.2">
      <c r="A554" s="9">
        <v>2021</v>
      </c>
      <c r="B554" s="9">
        <v>1365444</v>
      </c>
      <c r="C554" s="9" t="s">
        <v>958</v>
      </c>
      <c r="D554" s="9" t="s">
        <v>963</v>
      </c>
      <c r="E554" s="9" t="s">
        <v>2048</v>
      </c>
      <c r="F554" s="9" t="s">
        <v>2049</v>
      </c>
      <c r="G554" s="5">
        <f t="shared" si="70"/>
        <v>0</v>
      </c>
      <c r="H554" s="5">
        <f t="shared" si="71"/>
        <v>0</v>
      </c>
      <c r="I554" s="5">
        <f t="shared" si="72"/>
        <v>1</v>
      </c>
      <c r="J554" s="5">
        <f t="shared" si="73"/>
        <v>0</v>
      </c>
      <c r="K554" s="5">
        <f t="shared" si="74"/>
        <v>1</v>
      </c>
      <c r="L554" s="5">
        <f t="shared" si="75"/>
        <v>0</v>
      </c>
      <c r="M554" s="5">
        <f t="shared" si="76"/>
        <v>1</v>
      </c>
      <c r="N554" s="5">
        <f t="shared" si="77"/>
        <v>0</v>
      </c>
      <c r="O554" s="5">
        <f t="shared" si="78"/>
        <v>1</v>
      </c>
      <c r="P554" s="5">
        <f t="shared" si="79"/>
        <v>1</v>
      </c>
      <c r="Q554" s="5">
        <f t="shared" si="80"/>
        <v>1</v>
      </c>
      <c r="R554" s="5">
        <f t="shared" si="81"/>
        <v>1</v>
      </c>
      <c r="S554" s="5">
        <f t="shared" si="82"/>
        <v>1</v>
      </c>
      <c r="T554" s="5">
        <f t="shared" si="83"/>
        <v>1</v>
      </c>
      <c r="U554" s="5">
        <f t="shared" si="84"/>
        <v>1</v>
      </c>
      <c r="V554" s="5">
        <f t="shared" si="85"/>
        <v>1</v>
      </c>
      <c r="W554" s="5">
        <f t="shared" si="86"/>
        <v>0</v>
      </c>
      <c r="X554" s="5">
        <f t="shared" si="87"/>
        <v>1</v>
      </c>
      <c r="Y554" s="5">
        <f t="shared" si="88"/>
        <v>9</v>
      </c>
      <c r="Z554" s="5">
        <f t="shared" si="89"/>
        <v>0</v>
      </c>
      <c r="AA554" s="5">
        <f t="shared" si="90"/>
        <v>0</v>
      </c>
      <c r="AB554" s="5">
        <f t="shared" si="91"/>
        <v>9</v>
      </c>
      <c r="AC554" s="5">
        <f t="shared" si="92"/>
        <v>1</v>
      </c>
      <c r="AD554" s="5">
        <f t="shared" si="93"/>
        <v>1</v>
      </c>
      <c r="AE554" s="5">
        <f t="shared" si="94"/>
        <v>1</v>
      </c>
      <c r="AF554" s="5">
        <f t="shared" si="95"/>
        <v>1</v>
      </c>
      <c r="AG554" s="5">
        <f t="shared" si="96"/>
        <v>1</v>
      </c>
      <c r="AH554" s="5">
        <f t="shared" si="97"/>
        <v>1</v>
      </c>
      <c r="AI554" s="5">
        <f t="shared" si="98"/>
        <v>1</v>
      </c>
      <c r="AJ554" s="5">
        <f t="shared" si="99"/>
        <v>0</v>
      </c>
      <c r="AK554" s="5">
        <f t="shared" si="100"/>
        <v>0</v>
      </c>
      <c r="AL554" s="5">
        <f t="shared" si="101"/>
        <v>0</v>
      </c>
      <c r="AM554" s="5">
        <f t="shared" si="102"/>
        <v>0</v>
      </c>
      <c r="AN554" s="5">
        <f t="shared" si="103"/>
        <v>0</v>
      </c>
      <c r="AO554" s="5">
        <f t="shared" si="104"/>
        <v>1</v>
      </c>
    </row>
    <row r="555" spans="1:41" ht="12.75" customHeight="1" x14ac:dyDescent="0.2">
      <c r="A555" s="9">
        <v>2021</v>
      </c>
      <c r="B555" s="9">
        <v>122845</v>
      </c>
      <c r="C555" s="9" t="s">
        <v>958</v>
      </c>
      <c r="D555" s="9" t="s">
        <v>1028</v>
      </c>
      <c r="E555" s="9" t="s">
        <v>2050</v>
      </c>
      <c r="F555" s="9" t="s">
        <v>2051</v>
      </c>
      <c r="G555" s="5">
        <f t="shared" si="70"/>
        <v>1</v>
      </c>
      <c r="H555" s="5">
        <f t="shared" si="71"/>
        <v>1</v>
      </c>
      <c r="I555" s="5">
        <f t="shared" si="72"/>
        <v>1</v>
      </c>
      <c r="J555" s="5">
        <f t="shared" si="73"/>
        <v>0</v>
      </c>
      <c r="K555" s="5">
        <f t="shared" si="74"/>
        <v>1</v>
      </c>
      <c r="L555" s="5">
        <f t="shared" si="75"/>
        <v>1</v>
      </c>
      <c r="M555" s="5">
        <f t="shared" si="76"/>
        <v>0</v>
      </c>
      <c r="N555" s="5">
        <f t="shared" si="77"/>
        <v>1</v>
      </c>
      <c r="O555" s="5">
        <f t="shared" si="78"/>
        <v>9</v>
      </c>
      <c r="P555" s="5">
        <f t="shared" si="79"/>
        <v>1</v>
      </c>
      <c r="Q555" s="5">
        <f t="shared" si="80"/>
        <v>0</v>
      </c>
      <c r="R555" s="5">
        <f t="shared" si="81"/>
        <v>0</v>
      </c>
      <c r="S555" s="5">
        <f t="shared" si="82"/>
        <v>0</v>
      </c>
      <c r="T555" s="5">
        <f t="shared" si="83"/>
        <v>1</v>
      </c>
      <c r="U555" s="5" t="str">
        <f t="shared" si="84"/>
        <v>M</v>
      </c>
      <c r="V555" s="5">
        <f t="shared" si="85"/>
        <v>1</v>
      </c>
      <c r="W555" s="5">
        <f t="shared" si="86"/>
        <v>9</v>
      </c>
      <c r="X555" s="5">
        <f t="shared" si="87"/>
        <v>9</v>
      </c>
      <c r="Y555" s="5">
        <f t="shared" si="88"/>
        <v>1</v>
      </c>
      <c r="Z555" s="5">
        <f t="shared" si="89"/>
        <v>1</v>
      </c>
      <c r="AA555" s="5">
        <f t="shared" si="90"/>
        <v>9</v>
      </c>
      <c r="AB555" s="5">
        <f t="shared" si="91"/>
        <v>0</v>
      </c>
      <c r="AC555" s="5">
        <f t="shared" si="92"/>
        <v>1</v>
      </c>
      <c r="AD555" s="5">
        <f t="shared" si="93"/>
        <v>1</v>
      </c>
      <c r="AE555" s="5">
        <f t="shared" si="94"/>
        <v>1</v>
      </c>
      <c r="AF555" s="5">
        <f t="shared" si="95"/>
        <v>1</v>
      </c>
      <c r="AG555" s="5">
        <f t="shared" si="96"/>
        <v>9</v>
      </c>
      <c r="AH555" s="5">
        <f t="shared" si="97"/>
        <v>1</v>
      </c>
      <c r="AI555" s="5">
        <f t="shared" si="98"/>
        <v>1</v>
      </c>
      <c r="AJ555" s="5">
        <f t="shared" si="99"/>
        <v>0</v>
      </c>
      <c r="AK555" s="5">
        <f t="shared" si="100"/>
        <v>0</v>
      </c>
      <c r="AL555" s="5">
        <f t="shared" si="101"/>
        <v>1</v>
      </c>
      <c r="AM555" s="5">
        <f t="shared" si="102"/>
        <v>8</v>
      </c>
      <c r="AN555" s="5">
        <f t="shared" si="103"/>
        <v>1</v>
      </c>
      <c r="AO555" s="5">
        <f t="shared" si="104"/>
        <v>0</v>
      </c>
    </row>
    <row r="556" spans="1:41" ht="12.75" customHeight="1" x14ac:dyDescent="0.2">
      <c r="A556" s="9">
        <v>2021</v>
      </c>
      <c r="B556" s="9">
        <v>123336</v>
      </c>
      <c r="C556" s="9" t="s">
        <v>958</v>
      </c>
      <c r="D556" s="9" t="s">
        <v>962</v>
      </c>
      <c r="E556" s="9" t="s">
        <v>2052</v>
      </c>
      <c r="F556" s="9" t="s">
        <v>2053</v>
      </c>
      <c r="G556" s="5">
        <f t="shared" si="70"/>
        <v>0</v>
      </c>
      <c r="H556" s="5">
        <f t="shared" si="71"/>
        <v>0</v>
      </c>
      <c r="I556" s="5">
        <f t="shared" si="72"/>
        <v>1</v>
      </c>
      <c r="J556" s="5">
        <f t="shared" si="73"/>
        <v>0</v>
      </c>
      <c r="K556" s="5">
        <f t="shared" si="74"/>
        <v>1</v>
      </c>
      <c r="L556" s="5">
        <f t="shared" si="75"/>
        <v>1</v>
      </c>
      <c r="M556" s="5">
        <f t="shared" si="76"/>
        <v>1</v>
      </c>
      <c r="N556" s="5">
        <f t="shared" si="77"/>
        <v>0</v>
      </c>
      <c r="O556" s="5">
        <f t="shared" si="78"/>
        <v>1</v>
      </c>
      <c r="P556" s="5">
        <f t="shared" si="79"/>
        <v>1</v>
      </c>
      <c r="Q556" s="5">
        <f t="shared" si="80"/>
        <v>1</v>
      </c>
      <c r="R556" s="5">
        <f t="shared" si="81"/>
        <v>9</v>
      </c>
      <c r="S556" s="5">
        <f t="shared" si="82"/>
        <v>1</v>
      </c>
      <c r="T556" s="5">
        <f t="shared" si="83"/>
        <v>0</v>
      </c>
      <c r="U556" s="5">
        <f t="shared" si="84"/>
        <v>1</v>
      </c>
      <c r="V556" s="5">
        <f t="shared" si="85"/>
        <v>1</v>
      </c>
      <c r="W556" s="5">
        <f t="shared" si="86"/>
        <v>9</v>
      </c>
      <c r="X556" s="5">
        <f t="shared" si="87"/>
        <v>0</v>
      </c>
      <c r="Y556" s="5">
        <f t="shared" si="88"/>
        <v>0</v>
      </c>
      <c r="Z556" s="5">
        <f t="shared" si="89"/>
        <v>0</v>
      </c>
      <c r="AA556" s="5">
        <f t="shared" si="90"/>
        <v>9</v>
      </c>
      <c r="AB556" s="5">
        <f t="shared" si="91"/>
        <v>0</v>
      </c>
      <c r="AC556" s="5">
        <f t="shared" si="92"/>
        <v>1</v>
      </c>
      <c r="AD556" s="5">
        <f t="shared" si="93"/>
        <v>0</v>
      </c>
      <c r="AE556" s="5">
        <f t="shared" si="94"/>
        <v>9</v>
      </c>
      <c r="AF556" s="5">
        <f t="shared" si="95"/>
        <v>9</v>
      </c>
      <c r="AG556" s="5">
        <f t="shared" si="96"/>
        <v>0</v>
      </c>
      <c r="AH556" s="5">
        <f t="shared" si="97"/>
        <v>1</v>
      </c>
      <c r="AI556" s="5">
        <f t="shared" si="98"/>
        <v>1</v>
      </c>
      <c r="AJ556" s="5">
        <f t="shared" si="99"/>
        <v>1</v>
      </c>
      <c r="AK556" s="5">
        <f t="shared" si="100"/>
        <v>1</v>
      </c>
      <c r="AL556" s="5">
        <f t="shared" si="101"/>
        <v>1</v>
      </c>
      <c r="AM556" s="5">
        <f t="shared" si="102"/>
        <v>1</v>
      </c>
      <c r="AN556" s="5">
        <f t="shared" si="103"/>
        <v>1</v>
      </c>
      <c r="AO556" s="5">
        <f t="shared" si="104"/>
        <v>1</v>
      </c>
    </row>
    <row r="557" spans="1:41" ht="12.75" customHeight="1" x14ac:dyDescent="0.2">
      <c r="A557" s="9">
        <v>2021</v>
      </c>
      <c r="B557" s="9">
        <v>1117076</v>
      </c>
      <c r="C557" s="9" t="s">
        <v>958</v>
      </c>
      <c r="D557" s="9" t="s">
        <v>1003</v>
      </c>
      <c r="E557" s="9" t="s">
        <v>2054</v>
      </c>
      <c r="F557" s="9" t="s">
        <v>2055</v>
      </c>
      <c r="G557" s="5">
        <f t="shared" si="70"/>
        <v>0</v>
      </c>
      <c r="H557" s="5">
        <f t="shared" si="71"/>
        <v>1</v>
      </c>
      <c r="I557" s="5">
        <f t="shared" si="72"/>
        <v>0</v>
      </c>
      <c r="J557" s="5">
        <f t="shared" si="73"/>
        <v>1</v>
      </c>
      <c r="K557" s="5">
        <f t="shared" si="74"/>
        <v>1</v>
      </c>
      <c r="L557" s="5">
        <f t="shared" si="75"/>
        <v>0</v>
      </c>
      <c r="M557" s="5">
        <f t="shared" si="76"/>
        <v>1</v>
      </c>
      <c r="N557" s="5">
        <f t="shared" si="77"/>
        <v>0</v>
      </c>
      <c r="O557" s="5">
        <f t="shared" si="78"/>
        <v>9</v>
      </c>
      <c r="P557" s="5">
        <f t="shared" si="79"/>
        <v>9</v>
      </c>
      <c r="Q557" s="5">
        <f t="shared" si="80"/>
        <v>1</v>
      </c>
      <c r="R557" s="5">
        <f t="shared" si="81"/>
        <v>1</v>
      </c>
      <c r="S557" s="5">
        <f t="shared" si="82"/>
        <v>9</v>
      </c>
      <c r="T557" s="5">
        <f t="shared" si="83"/>
        <v>9</v>
      </c>
      <c r="U557" s="5">
        <f t="shared" si="84"/>
        <v>0</v>
      </c>
      <c r="V557" s="5">
        <f t="shared" si="85"/>
        <v>9</v>
      </c>
      <c r="W557" s="5">
        <f t="shared" si="86"/>
        <v>0</v>
      </c>
      <c r="X557" s="5">
        <f t="shared" si="87"/>
        <v>9</v>
      </c>
      <c r="Y557" s="5">
        <f t="shared" si="88"/>
        <v>0</v>
      </c>
      <c r="Z557" s="5">
        <f t="shared" si="89"/>
        <v>1</v>
      </c>
      <c r="AA557" s="5">
        <f t="shared" si="90"/>
        <v>9</v>
      </c>
      <c r="AB557" s="5">
        <f t="shared" si="91"/>
        <v>0</v>
      </c>
      <c r="AC557" s="5">
        <f t="shared" si="92"/>
        <v>0</v>
      </c>
      <c r="AD557" s="5">
        <f t="shared" si="93"/>
        <v>1</v>
      </c>
      <c r="AE557" s="5">
        <f t="shared" si="94"/>
        <v>1</v>
      </c>
      <c r="AF557" s="5">
        <f t="shared" si="95"/>
        <v>1</v>
      </c>
      <c r="AG557" s="5">
        <f t="shared" si="96"/>
        <v>0</v>
      </c>
      <c r="AH557" s="5">
        <f t="shared" si="97"/>
        <v>1</v>
      </c>
      <c r="AI557" s="5">
        <f t="shared" si="98"/>
        <v>0</v>
      </c>
      <c r="AJ557" s="5">
        <f t="shared" si="99"/>
        <v>1</v>
      </c>
      <c r="AK557" s="5">
        <f t="shared" si="100"/>
        <v>1</v>
      </c>
      <c r="AL557" s="5">
        <f t="shared" si="101"/>
        <v>1</v>
      </c>
      <c r="AM557" s="5">
        <f t="shared" si="102"/>
        <v>0</v>
      </c>
      <c r="AN557" s="5">
        <f t="shared" si="103"/>
        <v>1</v>
      </c>
      <c r="AO557" s="5">
        <f t="shared" si="104"/>
        <v>1</v>
      </c>
    </row>
    <row r="558" spans="1:41" ht="12.75" customHeight="1" x14ac:dyDescent="0.2">
      <c r="A558" s="9">
        <v>2021</v>
      </c>
      <c r="B558" s="9">
        <v>1179970</v>
      </c>
      <c r="C558" s="9" t="s">
        <v>958</v>
      </c>
      <c r="D558" s="9" t="s">
        <v>963</v>
      </c>
      <c r="E558" s="9" t="s">
        <v>2056</v>
      </c>
      <c r="F558" s="9" t="s">
        <v>2057</v>
      </c>
      <c r="G558" s="5">
        <f t="shared" si="70"/>
        <v>1</v>
      </c>
      <c r="H558" s="5">
        <f t="shared" si="71"/>
        <v>0</v>
      </c>
      <c r="I558" s="5">
        <f t="shared" si="72"/>
        <v>1</v>
      </c>
      <c r="J558" s="5">
        <f t="shared" si="73"/>
        <v>0</v>
      </c>
      <c r="K558" s="5">
        <f t="shared" si="74"/>
        <v>1</v>
      </c>
      <c r="L558" s="5">
        <f t="shared" si="75"/>
        <v>1</v>
      </c>
      <c r="M558" s="5">
        <f t="shared" si="76"/>
        <v>0</v>
      </c>
      <c r="N558" s="5">
        <f t="shared" si="77"/>
        <v>0</v>
      </c>
      <c r="O558" s="5">
        <f t="shared" si="78"/>
        <v>1</v>
      </c>
      <c r="P558" s="5">
        <f t="shared" si="79"/>
        <v>1</v>
      </c>
      <c r="Q558" s="5">
        <f t="shared" si="80"/>
        <v>1</v>
      </c>
      <c r="R558" s="5">
        <f t="shared" si="81"/>
        <v>1</v>
      </c>
      <c r="S558" s="5">
        <f t="shared" si="82"/>
        <v>1</v>
      </c>
      <c r="T558" s="5">
        <f t="shared" si="83"/>
        <v>0</v>
      </c>
      <c r="U558" s="5">
        <f t="shared" si="84"/>
        <v>0</v>
      </c>
      <c r="V558" s="5">
        <f t="shared" si="85"/>
        <v>1</v>
      </c>
      <c r="W558" s="5">
        <f t="shared" si="86"/>
        <v>1</v>
      </c>
      <c r="X558" s="5">
        <f t="shared" si="87"/>
        <v>0</v>
      </c>
      <c r="Y558" s="5">
        <f t="shared" si="88"/>
        <v>9</v>
      </c>
      <c r="Z558" s="5">
        <f t="shared" si="89"/>
        <v>1</v>
      </c>
      <c r="AA558" s="5">
        <f t="shared" si="90"/>
        <v>1</v>
      </c>
      <c r="AB558" s="5">
        <f t="shared" si="91"/>
        <v>9</v>
      </c>
      <c r="AC558" s="5">
        <f t="shared" si="92"/>
        <v>1</v>
      </c>
      <c r="AD558" s="5">
        <f t="shared" si="93"/>
        <v>0</v>
      </c>
      <c r="AE558" s="5">
        <f t="shared" si="94"/>
        <v>0</v>
      </c>
      <c r="AF558" s="5">
        <f t="shared" si="95"/>
        <v>1</v>
      </c>
      <c r="AG558" s="5">
        <f t="shared" si="96"/>
        <v>1</v>
      </c>
      <c r="AH558" s="5">
        <f t="shared" si="97"/>
        <v>0</v>
      </c>
      <c r="AI558" s="5">
        <f t="shared" si="98"/>
        <v>1</v>
      </c>
      <c r="AJ558" s="5">
        <f t="shared" si="99"/>
        <v>0</v>
      </c>
      <c r="AK558" s="5">
        <f t="shared" si="100"/>
        <v>0</v>
      </c>
      <c r="AL558" s="5">
        <f t="shared" si="101"/>
        <v>1</v>
      </c>
      <c r="AM558" s="5">
        <f t="shared" si="102"/>
        <v>0</v>
      </c>
      <c r="AN558" s="5">
        <f t="shared" si="103"/>
        <v>0</v>
      </c>
      <c r="AO558" s="5">
        <f t="shared" si="104"/>
        <v>1</v>
      </c>
    </row>
    <row r="559" spans="1:41" ht="12.75" customHeight="1" x14ac:dyDescent="0.2">
      <c r="A559" s="9">
        <v>2021</v>
      </c>
      <c r="B559" s="9">
        <v>1179970</v>
      </c>
      <c r="C559" s="9" t="s">
        <v>958</v>
      </c>
      <c r="D559" s="9" t="s">
        <v>963</v>
      </c>
      <c r="E559" s="9" t="s">
        <v>2058</v>
      </c>
      <c r="F559" s="9" t="s">
        <v>2059</v>
      </c>
      <c r="G559" s="5">
        <f t="shared" si="70"/>
        <v>0</v>
      </c>
      <c r="H559" s="5">
        <f t="shared" si="71"/>
        <v>1</v>
      </c>
      <c r="I559" s="5">
        <f t="shared" si="72"/>
        <v>1</v>
      </c>
      <c r="J559" s="5">
        <f t="shared" si="73"/>
        <v>1</v>
      </c>
      <c r="K559" s="5">
        <f t="shared" si="74"/>
        <v>1</v>
      </c>
      <c r="L559" s="5">
        <f t="shared" si="75"/>
        <v>1</v>
      </c>
      <c r="M559" s="5">
        <f t="shared" si="76"/>
        <v>0</v>
      </c>
      <c r="N559" s="5">
        <f t="shared" si="77"/>
        <v>1</v>
      </c>
      <c r="O559" s="5">
        <f t="shared" si="78"/>
        <v>1</v>
      </c>
      <c r="P559" s="5">
        <f t="shared" si="79"/>
        <v>0</v>
      </c>
      <c r="Q559" s="5">
        <f t="shared" si="80"/>
        <v>1</v>
      </c>
      <c r="R559" s="5">
        <f t="shared" si="81"/>
        <v>1</v>
      </c>
      <c r="S559" s="5">
        <f t="shared" si="82"/>
        <v>1</v>
      </c>
      <c r="T559" s="5">
        <f t="shared" si="83"/>
        <v>1</v>
      </c>
      <c r="U559" s="5">
        <f t="shared" si="84"/>
        <v>1</v>
      </c>
      <c r="V559" s="5">
        <f t="shared" si="85"/>
        <v>1</v>
      </c>
      <c r="W559" s="5">
        <f t="shared" si="86"/>
        <v>0</v>
      </c>
      <c r="X559" s="5">
        <f t="shared" si="87"/>
        <v>0</v>
      </c>
      <c r="Y559" s="5">
        <f t="shared" si="88"/>
        <v>9</v>
      </c>
      <c r="Z559" s="5">
        <f t="shared" si="89"/>
        <v>1</v>
      </c>
      <c r="AA559" s="5">
        <f t="shared" si="90"/>
        <v>0</v>
      </c>
      <c r="AB559" s="5">
        <f t="shared" si="91"/>
        <v>9</v>
      </c>
      <c r="AC559" s="5">
        <f t="shared" si="92"/>
        <v>1</v>
      </c>
      <c r="AD559" s="5">
        <f t="shared" si="93"/>
        <v>0</v>
      </c>
      <c r="AE559" s="5">
        <f t="shared" si="94"/>
        <v>1</v>
      </c>
      <c r="AF559" s="5">
        <f t="shared" si="95"/>
        <v>1</v>
      </c>
      <c r="AG559" s="5">
        <f t="shared" si="96"/>
        <v>1</v>
      </c>
      <c r="AH559" s="5">
        <f t="shared" si="97"/>
        <v>0</v>
      </c>
      <c r="AI559" s="5">
        <f t="shared" si="98"/>
        <v>1</v>
      </c>
      <c r="AJ559" s="5">
        <f t="shared" si="99"/>
        <v>0</v>
      </c>
      <c r="AK559" s="5">
        <f t="shared" si="100"/>
        <v>0</v>
      </c>
      <c r="AL559" s="5">
        <f t="shared" si="101"/>
        <v>0</v>
      </c>
      <c r="AM559" s="5">
        <f t="shared" si="102"/>
        <v>1</v>
      </c>
      <c r="AN559" s="5">
        <f t="shared" si="103"/>
        <v>0</v>
      </c>
      <c r="AO559" s="5">
        <f t="shared" si="104"/>
        <v>1</v>
      </c>
    </row>
    <row r="560" spans="1:41" ht="12.75" customHeight="1" x14ac:dyDescent="0.2">
      <c r="A560" s="9">
        <v>2021</v>
      </c>
      <c r="B560" s="9">
        <v>122845</v>
      </c>
      <c r="C560" s="9" t="s">
        <v>958</v>
      </c>
      <c r="D560" s="9" t="s">
        <v>1028</v>
      </c>
      <c r="E560" s="9" t="s">
        <v>2060</v>
      </c>
      <c r="F560" s="9" t="s">
        <v>2061</v>
      </c>
      <c r="G560" s="5">
        <f t="shared" si="70"/>
        <v>0</v>
      </c>
      <c r="H560" s="5">
        <f t="shared" si="71"/>
        <v>0</v>
      </c>
      <c r="I560" s="5">
        <f t="shared" si="72"/>
        <v>1</v>
      </c>
      <c r="J560" s="5">
        <f t="shared" si="73"/>
        <v>1</v>
      </c>
      <c r="K560" s="5">
        <f t="shared" si="74"/>
        <v>1</v>
      </c>
      <c r="L560" s="5">
        <f t="shared" si="75"/>
        <v>0</v>
      </c>
      <c r="M560" s="5">
        <f t="shared" si="76"/>
        <v>1</v>
      </c>
      <c r="N560" s="5">
        <f t="shared" si="77"/>
        <v>0</v>
      </c>
      <c r="O560" s="5">
        <f t="shared" si="78"/>
        <v>9</v>
      </c>
      <c r="P560" s="5">
        <f t="shared" si="79"/>
        <v>1</v>
      </c>
      <c r="Q560" s="5">
        <f t="shared" si="80"/>
        <v>1</v>
      </c>
      <c r="R560" s="5">
        <f t="shared" si="81"/>
        <v>0</v>
      </c>
      <c r="S560" s="5">
        <f t="shared" si="82"/>
        <v>0</v>
      </c>
      <c r="T560" s="5">
        <f t="shared" si="83"/>
        <v>1</v>
      </c>
      <c r="U560" s="5">
        <f t="shared" si="84"/>
        <v>1</v>
      </c>
      <c r="V560" s="5">
        <f t="shared" si="85"/>
        <v>0</v>
      </c>
      <c r="W560" s="5">
        <f t="shared" si="86"/>
        <v>9</v>
      </c>
      <c r="X560" s="5">
        <f t="shared" si="87"/>
        <v>9</v>
      </c>
      <c r="Y560" s="5">
        <f t="shared" si="88"/>
        <v>1</v>
      </c>
      <c r="Z560" s="5">
        <f t="shared" si="89"/>
        <v>1</v>
      </c>
      <c r="AA560" s="5">
        <f t="shared" si="90"/>
        <v>9</v>
      </c>
      <c r="AB560" s="5">
        <f t="shared" si="91"/>
        <v>1</v>
      </c>
      <c r="AC560" s="5">
        <f t="shared" si="92"/>
        <v>1</v>
      </c>
      <c r="AD560" s="5">
        <f t="shared" si="93"/>
        <v>1</v>
      </c>
      <c r="AE560" s="5">
        <f t="shared" si="94"/>
        <v>1</v>
      </c>
      <c r="AF560" s="5">
        <f t="shared" si="95"/>
        <v>0</v>
      </c>
      <c r="AG560" s="5">
        <f t="shared" si="96"/>
        <v>9</v>
      </c>
      <c r="AH560" s="5">
        <f t="shared" si="97"/>
        <v>0</v>
      </c>
      <c r="AI560" s="5">
        <f t="shared" si="98"/>
        <v>1</v>
      </c>
      <c r="AJ560" s="5">
        <f t="shared" si="99"/>
        <v>0</v>
      </c>
      <c r="AK560" s="5">
        <f t="shared" si="100"/>
        <v>1</v>
      </c>
      <c r="AL560" s="5">
        <f t="shared" si="101"/>
        <v>1</v>
      </c>
      <c r="AM560" s="5">
        <f t="shared" si="102"/>
        <v>8</v>
      </c>
      <c r="AN560" s="5">
        <f t="shared" si="103"/>
        <v>0</v>
      </c>
      <c r="AO560" s="5">
        <f t="shared" si="104"/>
        <v>1</v>
      </c>
    </row>
    <row r="561" spans="1:41" ht="12.75" customHeight="1" x14ac:dyDescent="0.2">
      <c r="A561" s="9">
        <v>2021</v>
      </c>
      <c r="B561" s="9">
        <v>1127927</v>
      </c>
      <c r="C561" s="9" t="s">
        <v>958</v>
      </c>
      <c r="D561" s="9" t="s">
        <v>1003</v>
      </c>
      <c r="E561" s="9" t="s">
        <v>2062</v>
      </c>
      <c r="F561" s="9" t="s">
        <v>2063</v>
      </c>
      <c r="G561" s="5">
        <f t="shared" si="70"/>
        <v>1</v>
      </c>
      <c r="H561" s="5">
        <f t="shared" si="71"/>
        <v>0</v>
      </c>
      <c r="I561" s="5" t="str">
        <f t="shared" si="72"/>
        <v>B</v>
      </c>
      <c r="J561" s="5">
        <f t="shared" si="73"/>
        <v>1</v>
      </c>
      <c r="K561" s="5">
        <f t="shared" si="74"/>
        <v>1</v>
      </c>
      <c r="L561" s="5">
        <f t="shared" si="75"/>
        <v>1</v>
      </c>
      <c r="M561" s="5">
        <f t="shared" si="76"/>
        <v>0</v>
      </c>
      <c r="N561" s="5">
        <f t="shared" si="77"/>
        <v>0</v>
      </c>
      <c r="O561" s="5">
        <f t="shared" si="78"/>
        <v>9</v>
      </c>
      <c r="P561" s="5">
        <f t="shared" si="79"/>
        <v>9</v>
      </c>
      <c r="Q561" s="5">
        <f t="shared" si="80"/>
        <v>0</v>
      </c>
      <c r="R561" s="5">
        <f t="shared" si="81"/>
        <v>1</v>
      </c>
      <c r="S561" s="5">
        <f t="shared" si="82"/>
        <v>9</v>
      </c>
      <c r="T561" s="5">
        <f t="shared" si="83"/>
        <v>9</v>
      </c>
      <c r="U561" s="5">
        <f t="shared" si="84"/>
        <v>0</v>
      </c>
      <c r="V561" s="5">
        <f t="shared" si="85"/>
        <v>9</v>
      </c>
      <c r="W561" s="5">
        <f t="shared" si="86"/>
        <v>1</v>
      </c>
      <c r="X561" s="5">
        <f t="shared" si="87"/>
        <v>9</v>
      </c>
      <c r="Y561" s="5">
        <f t="shared" si="88"/>
        <v>1</v>
      </c>
      <c r="Z561" s="5">
        <f t="shared" si="89"/>
        <v>0</v>
      </c>
      <c r="AA561" s="5">
        <f t="shared" si="90"/>
        <v>9</v>
      </c>
      <c r="AB561" s="5">
        <f t="shared" si="91"/>
        <v>1</v>
      </c>
      <c r="AC561" s="5">
        <f t="shared" si="92"/>
        <v>0</v>
      </c>
      <c r="AD561" s="5">
        <f t="shared" si="93"/>
        <v>0</v>
      </c>
      <c r="AE561" s="5">
        <f t="shared" si="94"/>
        <v>0</v>
      </c>
      <c r="AF561" s="5">
        <f t="shared" si="95"/>
        <v>1</v>
      </c>
      <c r="AG561" s="5">
        <f t="shared" si="96"/>
        <v>1</v>
      </c>
      <c r="AH561" s="5">
        <f t="shared" si="97"/>
        <v>1</v>
      </c>
      <c r="AI561" s="5">
        <f t="shared" si="98"/>
        <v>0</v>
      </c>
      <c r="AJ561" s="5">
        <f t="shared" si="99"/>
        <v>1</v>
      </c>
      <c r="AK561" s="5">
        <f t="shared" si="100"/>
        <v>1</v>
      </c>
      <c r="AL561" s="5">
        <f t="shared" si="101"/>
        <v>1</v>
      </c>
      <c r="AM561" s="5">
        <f t="shared" si="102"/>
        <v>0</v>
      </c>
      <c r="AN561" s="5">
        <f t="shared" si="103"/>
        <v>1</v>
      </c>
      <c r="AO561" s="5">
        <f t="shared" si="104"/>
        <v>1</v>
      </c>
    </row>
    <row r="562" spans="1:41" ht="12.75" customHeight="1" x14ac:dyDescent="0.2">
      <c r="A562" s="9">
        <v>2021</v>
      </c>
      <c r="B562" s="9">
        <v>1319230</v>
      </c>
      <c r="C562" s="9" t="s">
        <v>958</v>
      </c>
      <c r="D562" s="9" t="s">
        <v>980</v>
      </c>
      <c r="E562" s="9" t="s">
        <v>1480</v>
      </c>
      <c r="F562" s="9" t="s">
        <v>2064</v>
      </c>
      <c r="G562" s="5">
        <f t="shared" si="70"/>
        <v>1</v>
      </c>
      <c r="H562" s="5">
        <f t="shared" si="71"/>
        <v>0</v>
      </c>
      <c r="I562" s="5">
        <f t="shared" si="72"/>
        <v>0</v>
      </c>
      <c r="J562" s="5">
        <f t="shared" si="73"/>
        <v>0</v>
      </c>
      <c r="K562" s="5">
        <f t="shared" si="74"/>
        <v>1</v>
      </c>
      <c r="L562" s="5">
        <f t="shared" si="75"/>
        <v>1</v>
      </c>
      <c r="M562" s="5">
        <f t="shared" si="76"/>
        <v>1</v>
      </c>
      <c r="N562" s="5">
        <f t="shared" si="77"/>
        <v>0</v>
      </c>
      <c r="O562" s="5">
        <f t="shared" si="78"/>
        <v>0</v>
      </c>
      <c r="P562" s="5">
        <f t="shared" si="79"/>
        <v>1</v>
      </c>
      <c r="Q562" s="5">
        <f t="shared" si="80"/>
        <v>9</v>
      </c>
      <c r="R562" s="5">
        <f t="shared" si="81"/>
        <v>9</v>
      </c>
      <c r="S562" s="5">
        <f t="shared" si="82"/>
        <v>1</v>
      </c>
      <c r="T562" s="5">
        <f t="shared" si="83"/>
        <v>1</v>
      </c>
      <c r="U562" s="5">
        <f t="shared" si="84"/>
        <v>1</v>
      </c>
      <c r="V562" s="5">
        <f t="shared" si="85"/>
        <v>1</v>
      </c>
      <c r="W562" s="5">
        <f t="shared" si="86"/>
        <v>0</v>
      </c>
      <c r="X562" s="5">
        <f t="shared" si="87"/>
        <v>9</v>
      </c>
      <c r="Y562" s="5">
        <f t="shared" si="88"/>
        <v>0</v>
      </c>
      <c r="Z562" s="5">
        <f t="shared" si="89"/>
        <v>1</v>
      </c>
      <c r="AA562" s="5">
        <f t="shared" si="90"/>
        <v>1</v>
      </c>
      <c r="AB562" s="5">
        <f t="shared" si="91"/>
        <v>0</v>
      </c>
      <c r="AC562" s="5">
        <f t="shared" si="92"/>
        <v>0</v>
      </c>
      <c r="AD562" s="5">
        <f t="shared" si="93"/>
        <v>1</v>
      </c>
      <c r="AE562" s="5">
        <f t="shared" si="94"/>
        <v>0</v>
      </c>
      <c r="AF562" s="5">
        <f t="shared" si="95"/>
        <v>1</v>
      </c>
      <c r="AG562" s="5">
        <f t="shared" si="96"/>
        <v>9</v>
      </c>
      <c r="AH562" s="5">
        <f t="shared" si="97"/>
        <v>1</v>
      </c>
      <c r="AI562" s="5">
        <f t="shared" si="98"/>
        <v>0</v>
      </c>
      <c r="AJ562" s="5">
        <f t="shared" si="99"/>
        <v>1</v>
      </c>
      <c r="AK562" s="5">
        <f t="shared" si="100"/>
        <v>1</v>
      </c>
      <c r="AL562" s="5">
        <f t="shared" si="101"/>
        <v>1</v>
      </c>
      <c r="AM562" s="5">
        <f t="shared" si="102"/>
        <v>1</v>
      </c>
      <c r="AN562" s="5">
        <f t="shared" si="103"/>
        <v>0</v>
      </c>
      <c r="AO562" s="5">
        <f t="shared" si="104"/>
        <v>0</v>
      </c>
    </row>
    <row r="563" spans="1:41" ht="12.75" customHeight="1" x14ac:dyDescent="0.2">
      <c r="A563" s="9">
        <v>2021</v>
      </c>
      <c r="B563" s="9">
        <v>1179970</v>
      </c>
      <c r="C563" s="9" t="s">
        <v>958</v>
      </c>
      <c r="D563" s="9" t="s">
        <v>963</v>
      </c>
      <c r="E563" s="9" t="s">
        <v>2065</v>
      </c>
      <c r="F563" s="9" t="s">
        <v>2066</v>
      </c>
      <c r="G563" s="5">
        <f t="shared" si="70"/>
        <v>0</v>
      </c>
      <c r="H563" s="5">
        <f t="shared" si="71"/>
        <v>0</v>
      </c>
      <c r="I563" s="5">
        <f t="shared" si="72"/>
        <v>1</v>
      </c>
      <c r="J563" s="5">
        <f t="shared" si="73"/>
        <v>0</v>
      </c>
      <c r="K563" s="5">
        <f t="shared" si="74"/>
        <v>1</v>
      </c>
      <c r="L563" s="5">
        <f t="shared" si="75"/>
        <v>0</v>
      </c>
      <c r="M563" s="5">
        <f t="shared" si="76"/>
        <v>1</v>
      </c>
      <c r="N563" s="5">
        <f t="shared" si="77"/>
        <v>0</v>
      </c>
      <c r="O563" s="5">
        <f t="shared" si="78"/>
        <v>1</v>
      </c>
      <c r="P563" s="5">
        <f t="shared" si="79"/>
        <v>0</v>
      </c>
      <c r="Q563" s="5">
        <f t="shared" si="80"/>
        <v>1</v>
      </c>
      <c r="R563" s="5">
        <f t="shared" si="81"/>
        <v>1</v>
      </c>
      <c r="S563" s="5">
        <f t="shared" si="82"/>
        <v>0</v>
      </c>
      <c r="T563" s="5">
        <f t="shared" si="83"/>
        <v>1</v>
      </c>
      <c r="U563" s="5">
        <f t="shared" si="84"/>
        <v>1</v>
      </c>
      <c r="V563" s="5">
        <f t="shared" si="85"/>
        <v>1</v>
      </c>
      <c r="W563" s="5">
        <f t="shared" si="86"/>
        <v>1</v>
      </c>
      <c r="X563" s="5">
        <f t="shared" si="87"/>
        <v>1</v>
      </c>
      <c r="Y563" s="5">
        <f t="shared" si="88"/>
        <v>9</v>
      </c>
      <c r="Z563" s="5">
        <f t="shared" si="89"/>
        <v>1</v>
      </c>
      <c r="AA563" s="5">
        <f t="shared" si="90"/>
        <v>0</v>
      </c>
      <c r="AB563" s="5">
        <f t="shared" si="91"/>
        <v>9</v>
      </c>
      <c r="AC563" s="5">
        <f t="shared" si="92"/>
        <v>1</v>
      </c>
      <c r="AD563" s="5">
        <f t="shared" si="93"/>
        <v>1</v>
      </c>
      <c r="AE563" s="5">
        <f t="shared" si="94"/>
        <v>0</v>
      </c>
      <c r="AF563" s="5">
        <f t="shared" si="95"/>
        <v>1</v>
      </c>
      <c r="AG563" s="5">
        <f t="shared" si="96"/>
        <v>1</v>
      </c>
      <c r="AH563" s="5">
        <f t="shared" si="97"/>
        <v>0</v>
      </c>
      <c r="AI563" s="5">
        <f t="shared" si="98"/>
        <v>1</v>
      </c>
      <c r="AJ563" s="5">
        <f t="shared" si="99"/>
        <v>1</v>
      </c>
      <c r="AK563" s="5">
        <f t="shared" si="100"/>
        <v>0</v>
      </c>
      <c r="AL563" s="5">
        <f t="shared" si="101"/>
        <v>1</v>
      </c>
      <c r="AM563" s="5">
        <f t="shared" si="102"/>
        <v>1</v>
      </c>
      <c r="AN563" s="5">
        <f t="shared" si="103"/>
        <v>1</v>
      </c>
      <c r="AO563" s="5">
        <f t="shared" si="104"/>
        <v>0</v>
      </c>
    </row>
    <row r="564" spans="1:41" ht="12.75" customHeight="1" x14ac:dyDescent="0.2">
      <c r="A564" s="9">
        <v>2021</v>
      </c>
      <c r="B564" s="9">
        <v>122845</v>
      </c>
      <c r="C564" s="9" t="s">
        <v>958</v>
      </c>
      <c r="D564" s="9" t="s">
        <v>1028</v>
      </c>
      <c r="E564" s="9" t="s">
        <v>2067</v>
      </c>
      <c r="F564" s="9" t="s">
        <v>2068</v>
      </c>
      <c r="G564" s="5">
        <f t="shared" si="70"/>
        <v>1</v>
      </c>
      <c r="H564" s="5">
        <f t="shared" si="71"/>
        <v>0</v>
      </c>
      <c r="I564" s="5">
        <f t="shared" si="72"/>
        <v>1</v>
      </c>
      <c r="J564" s="5">
        <f t="shared" si="73"/>
        <v>1</v>
      </c>
      <c r="K564" s="5">
        <f t="shared" si="74"/>
        <v>1</v>
      </c>
      <c r="L564" s="5">
        <f t="shared" si="75"/>
        <v>0</v>
      </c>
      <c r="M564" s="5">
        <f t="shared" si="76"/>
        <v>1</v>
      </c>
      <c r="N564" s="5">
        <f t="shared" si="77"/>
        <v>0</v>
      </c>
      <c r="O564" s="5">
        <f t="shared" si="78"/>
        <v>9</v>
      </c>
      <c r="P564" s="5">
        <f t="shared" si="79"/>
        <v>1</v>
      </c>
      <c r="Q564" s="5">
        <f t="shared" si="80"/>
        <v>1</v>
      </c>
      <c r="R564" s="5">
        <f t="shared" si="81"/>
        <v>0</v>
      </c>
      <c r="S564" s="5">
        <f t="shared" si="82"/>
        <v>1</v>
      </c>
      <c r="T564" s="5">
        <f t="shared" si="83"/>
        <v>1</v>
      </c>
      <c r="U564" s="5">
        <f t="shared" si="84"/>
        <v>1</v>
      </c>
      <c r="V564" s="5">
        <f t="shared" si="85"/>
        <v>0</v>
      </c>
      <c r="W564" s="5">
        <f t="shared" si="86"/>
        <v>9</v>
      </c>
      <c r="X564" s="5">
        <f t="shared" si="87"/>
        <v>9</v>
      </c>
      <c r="Y564" s="5">
        <f t="shared" si="88"/>
        <v>1</v>
      </c>
      <c r="Z564" s="5">
        <f t="shared" si="89"/>
        <v>0</v>
      </c>
      <c r="AA564" s="5">
        <f t="shared" si="90"/>
        <v>9</v>
      </c>
      <c r="AB564" s="5">
        <f t="shared" si="91"/>
        <v>0</v>
      </c>
      <c r="AC564" s="5">
        <f t="shared" si="92"/>
        <v>1</v>
      </c>
      <c r="AD564" s="5">
        <f t="shared" si="93"/>
        <v>1</v>
      </c>
      <c r="AE564" s="5">
        <f t="shared" si="94"/>
        <v>1</v>
      </c>
      <c r="AF564" s="5">
        <f t="shared" si="95"/>
        <v>1</v>
      </c>
      <c r="AG564" s="5">
        <f t="shared" si="96"/>
        <v>9</v>
      </c>
      <c r="AH564" s="5">
        <f t="shared" si="97"/>
        <v>1</v>
      </c>
      <c r="AI564" s="5">
        <f t="shared" si="98"/>
        <v>0</v>
      </c>
      <c r="AJ564" s="5">
        <f t="shared" si="99"/>
        <v>0</v>
      </c>
      <c r="AK564" s="5">
        <f t="shared" si="100"/>
        <v>0</v>
      </c>
      <c r="AL564" s="5">
        <f t="shared" si="101"/>
        <v>1</v>
      </c>
      <c r="AM564" s="5">
        <f t="shared" si="102"/>
        <v>8</v>
      </c>
      <c r="AN564" s="5">
        <f t="shared" si="103"/>
        <v>1</v>
      </c>
      <c r="AO564" s="5">
        <f t="shared" si="104"/>
        <v>1</v>
      </c>
    </row>
    <row r="565" spans="1:41" ht="12.75" customHeight="1" x14ac:dyDescent="0.2">
      <c r="A565" s="9">
        <v>2021</v>
      </c>
      <c r="B565" s="9">
        <v>1308687</v>
      </c>
      <c r="C565" s="9" t="s">
        <v>958</v>
      </c>
      <c r="D565" s="9" t="s">
        <v>977</v>
      </c>
      <c r="E565" s="9" t="s">
        <v>2069</v>
      </c>
      <c r="F565" s="9" t="s">
        <v>2070</v>
      </c>
      <c r="G565" s="5">
        <f t="shared" si="70"/>
        <v>1</v>
      </c>
      <c r="H565" s="5">
        <f t="shared" si="71"/>
        <v>0</v>
      </c>
      <c r="I565" s="5">
        <f t="shared" si="72"/>
        <v>0</v>
      </c>
      <c r="J565" s="5">
        <f t="shared" si="73"/>
        <v>0</v>
      </c>
      <c r="K565" s="5">
        <f t="shared" si="74"/>
        <v>0</v>
      </c>
      <c r="L565" s="5">
        <f t="shared" si="75"/>
        <v>0</v>
      </c>
      <c r="M565" s="5">
        <f t="shared" si="76"/>
        <v>1</v>
      </c>
      <c r="N565" s="5">
        <f t="shared" si="77"/>
        <v>0</v>
      </c>
      <c r="O565" s="5">
        <f t="shared" si="78"/>
        <v>9</v>
      </c>
      <c r="P565" s="5">
        <f t="shared" si="79"/>
        <v>1</v>
      </c>
      <c r="Q565" s="5">
        <f t="shared" si="80"/>
        <v>0</v>
      </c>
      <c r="R565" s="5">
        <f t="shared" si="81"/>
        <v>9</v>
      </c>
      <c r="S565" s="5">
        <f t="shared" si="82"/>
        <v>1</v>
      </c>
      <c r="T565" s="5">
        <f t="shared" si="83"/>
        <v>1</v>
      </c>
      <c r="U565" s="5">
        <f t="shared" si="84"/>
        <v>1</v>
      </c>
      <c r="V565" s="5">
        <f t="shared" si="85"/>
        <v>9</v>
      </c>
      <c r="W565" s="5">
        <f t="shared" si="86"/>
        <v>9</v>
      </c>
      <c r="X565" s="5">
        <f t="shared" si="87"/>
        <v>0</v>
      </c>
      <c r="Y565" s="5">
        <f t="shared" si="88"/>
        <v>1</v>
      </c>
      <c r="Z565" s="5">
        <f t="shared" si="89"/>
        <v>0</v>
      </c>
      <c r="AA565" s="5">
        <f t="shared" si="90"/>
        <v>1</v>
      </c>
      <c r="AB565" s="5">
        <f t="shared" si="91"/>
        <v>9</v>
      </c>
      <c r="AC565" s="5">
        <f t="shared" si="92"/>
        <v>1</v>
      </c>
      <c r="AD565" s="5">
        <f t="shared" si="93"/>
        <v>9</v>
      </c>
      <c r="AE565" s="5">
        <f t="shared" si="94"/>
        <v>0</v>
      </c>
      <c r="AF565" s="5">
        <f t="shared" si="95"/>
        <v>0</v>
      </c>
      <c r="AG565" s="5">
        <f t="shared" si="96"/>
        <v>1</v>
      </c>
      <c r="AH565" s="5">
        <f t="shared" si="97"/>
        <v>1</v>
      </c>
      <c r="AI565" s="5">
        <f t="shared" si="98"/>
        <v>9</v>
      </c>
      <c r="AJ565" s="5">
        <f t="shared" si="99"/>
        <v>1</v>
      </c>
      <c r="AK565" s="5">
        <f t="shared" si="100"/>
        <v>1</v>
      </c>
      <c r="AL565" s="5">
        <f t="shared" si="101"/>
        <v>1</v>
      </c>
      <c r="AM565" s="5">
        <f t="shared" si="102"/>
        <v>1</v>
      </c>
      <c r="AN565" s="5">
        <f t="shared" si="103"/>
        <v>1</v>
      </c>
      <c r="AO565" s="5">
        <f t="shared" si="104"/>
        <v>1</v>
      </c>
    </row>
    <row r="566" spans="1:41" ht="12.75" customHeight="1" x14ac:dyDescent="0.2">
      <c r="A566" s="9">
        <v>2021</v>
      </c>
      <c r="B566" s="9">
        <v>108730</v>
      </c>
      <c r="C566" s="9" t="s">
        <v>958</v>
      </c>
      <c r="D566" s="9" t="s">
        <v>991</v>
      </c>
      <c r="E566" s="9" t="s">
        <v>2071</v>
      </c>
      <c r="F566" s="9" t="s">
        <v>2072</v>
      </c>
      <c r="G566" s="5">
        <f t="shared" si="70"/>
        <v>1</v>
      </c>
      <c r="H566" s="5">
        <f t="shared" si="71"/>
        <v>0</v>
      </c>
      <c r="I566" s="5">
        <f t="shared" si="72"/>
        <v>1</v>
      </c>
      <c r="J566" s="5">
        <f t="shared" si="73"/>
        <v>0</v>
      </c>
      <c r="K566" s="5">
        <f t="shared" si="74"/>
        <v>1</v>
      </c>
      <c r="L566" s="5">
        <f t="shared" si="75"/>
        <v>0</v>
      </c>
      <c r="M566" s="5">
        <f t="shared" si="76"/>
        <v>1</v>
      </c>
      <c r="N566" s="5">
        <f t="shared" si="77"/>
        <v>0</v>
      </c>
      <c r="O566" s="5">
        <f t="shared" si="78"/>
        <v>9</v>
      </c>
      <c r="P566" s="5">
        <f t="shared" si="79"/>
        <v>1</v>
      </c>
      <c r="Q566" s="5">
        <f t="shared" si="80"/>
        <v>1</v>
      </c>
      <c r="R566" s="5">
        <f t="shared" si="81"/>
        <v>1</v>
      </c>
      <c r="S566" s="5">
        <f t="shared" si="82"/>
        <v>9</v>
      </c>
      <c r="T566" s="5">
        <f t="shared" si="83"/>
        <v>0</v>
      </c>
      <c r="U566" s="5">
        <f t="shared" si="84"/>
        <v>1</v>
      </c>
      <c r="V566" s="5">
        <f t="shared" si="85"/>
        <v>0</v>
      </c>
      <c r="W566" s="5">
        <f t="shared" si="86"/>
        <v>1</v>
      </c>
      <c r="X566" s="5">
        <f t="shared" si="87"/>
        <v>1</v>
      </c>
      <c r="Y566" s="5">
        <f t="shared" si="88"/>
        <v>1</v>
      </c>
      <c r="Z566" s="5">
        <f t="shared" si="89"/>
        <v>0</v>
      </c>
      <c r="AA566" s="5">
        <f t="shared" si="90"/>
        <v>1</v>
      </c>
      <c r="AB566" s="5">
        <f t="shared" si="91"/>
        <v>1</v>
      </c>
      <c r="AC566" s="5">
        <f t="shared" si="92"/>
        <v>1</v>
      </c>
      <c r="AD566" s="5">
        <f t="shared" si="93"/>
        <v>1</v>
      </c>
      <c r="AE566" s="5">
        <f t="shared" si="94"/>
        <v>1</v>
      </c>
      <c r="AF566" s="5">
        <f t="shared" si="95"/>
        <v>1</v>
      </c>
      <c r="AG566" s="5">
        <f t="shared" si="96"/>
        <v>0</v>
      </c>
      <c r="AH566" s="5">
        <f t="shared" si="97"/>
        <v>0</v>
      </c>
      <c r="AI566" s="5">
        <f t="shared" si="98"/>
        <v>0</v>
      </c>
      <c r="AJ566" s="5">
        <f t="shared" si="99"/>
        <v>9</v>
      </c>
      <c r="AK566" s="5">
        <f t="shared" si="100"/>
        <v>1</v>
      </c>
      <c r="AL566" s="5">
        <f t="shared" si="101"/>
        <v>1</v>
      </c>
      <c r="AM566" s="5">
        <f t="shared" si="102"/>
        <v>1</v>
      </c>
      <c r="AN566" s="5">
        <f t="shared" si="103"/>
        <v>1</v>
      </c>
      <c r="AO566" s="5">
        <f t="shared" si="104"/>
        <v>0</v>
      </c>
    </row>
    <row r="567" spans="1:41" ht="12.75" customHeight="1" x14ac:dyDescent="0.2">
      <c r="A567" s="9">
        <v>2021</v>
      </c>
      <c r="B567" s="9">
        <v>108730</v>
      </c>
      <c r="C567" s="9" t="s">
        <v>958</v>
      </c>
      <c r="D567" s="9" t="s">
        <v>991</v>
      </c>
      <c r="E567" s="9" t="s">
        <v>2073</v>
      </c>
      <c r="F567" s="9" t="s">
        <v>2074</v>
      </c>
      <c r="G567" s="5">
        <f t="shared" si="70"/>
        <v>0</v>
      </c>
      <c r="H567" s="5">
        <f t="shared" si="71"/>
        <v>1</v>
      </c>
      <c r="I567" s="5">
        <f t="shared" si="72"/>
        <v>0</v>
      </c>
      <c r="J567" s="5">
        <f t="shared" si="73"/>
        <v>0</v>
      </c>
      <c r="K567" s="5">
        <f t="shared" si="74"/>
        <v>0</v>
      </c>
      <c r="L567" s="5">
        <f t="shared" si="75"/>
        <v>0</v>
      </c>
      <c r="M567" s="5">
        <f t="shared" si="76"/>
        <v>1</v>
      </c>
      <c r="N567" s="5">
        <f t="shared" si="77"/>
        <v>0</v>
      </c>
      <c r="O567" s="5">
        <f t="shared" si="78"/>
        <v>9</v>
      </c>
      <c r="P567" s="5">
        <f t="shared" si="79"/>
        <v>1</v>
      </c>
      <c r="Q567" s="5">
        <f t="shared" si="80"/>
        <v>0</v>
      </c>
      <c r="R567" s="5">
        <f t="shared" si="81"/>
        <v>0</v>
      </c>
      <c r="S567" s="5">
        <f t="shared" si="82"/>
        <v>9</v>
      </c>
      <c r="T567" s="5">
        <f t="shared" si="83"/>
        <v>1</v>
      </c>
      <c r="U567" s="5">
        <f t="shared" si="84"/>
        <v>1</v>
      </c>
      <c r="V567" s="5">
        <f t="shared" si="85"/>
        <v>1</v>
      </c>
      <c r="W567" s="5">
        <f t="shared" si="86"/>
        <v>1</v>
      </c>
      <c r="X567" s="5">
        <f t="shared" si="87"/>
        <v>1</v>
      </c>
      <c r="Y567" s="5">
        <f t="shared" si="88"/>
        <v>1</v>
      </c>
      <c r="Z567" s="5">
        <f t="shared" si="89"/>
        <v>0</v>
      </c>
      <c r="AA567" s="5">
        <f t="shared" si="90"/>
        <v>1</v>
      </c>
      <c r="AB567" s="5">
        <f t="shared" si="91"/>
        <v>1</v>
      </c>
      <c r="AC567" s="5">
        <f t="shared" si="92"/>
        <v>1</v>
      </c>
      <c r="AD567" s="5">
        <f t="shared" si="93"/>
        <v>1</v>
      </c>
      <c r="AE567" s="5">
        <f t="shared" si="94"/>
        <v>1</v>
      </c>
      <c r="AF567" s="5">
        <f t="shared" si="95"/>
        <v>1</v>
      </c>
      <c r="AG567" s="5">
        <f t="shared" si="96"/>
        <v>0</v>
      </c>
      <c r="AH567" s="5">
        <f t="shared" si="97"/>
        <v>1</v>
      </c>
      <c r="AI567" s="5">
        <f t="shared" si="98"/>
        <v>0</v>
      </c>
      <c r="AJ567" s="5">
        <f t="shared" si="99"/>
        <v>9</v>
      </c>
      <c r="AK567" s="5">
        <f t="shared" si="100"/>
        <v>0</v>
      </c>
      <c r="AL567" s="5">
        <f t="shared" si="101"/>
        <v>1</v>
      </c>
      <c r="AM567" s="5">
        <f t="shared" si="102"/>
        <v>0</v>
      </c>
      <c r="AN567" s="5">
        <f t="shared" si="103"/>
        <v>1</v>
      </c>
      <c r="AO567" s="5">
        <f t="shared" si="104"/>
        <v>1</v>
      </c>
    </row>
    <row r="568" spans="1:41" ht="12.75" customHeight="1" x14ac:dyDescent="0.2">
      <c r="A568" s="9">
        <v>2021</v>
      </c>
      <c r="B568" s="9">
        <v>1127926</v>
      </c>
      <c r="C568" s="9" t="s">
        <v>958</v>
      </c>
      <c r="D568" s="9" t="s">
        <v>963</v>
      </c>
      <c r="E568" s="9" t="s">
        <v>2075</v>
      </c>
      <c r="F568" s="9" t="s">
        <v>2076</v>
      </c>
      <c r="G568" s="5">
        <f t="shared" si="70"/>
        <v>1</v>
      </c>
      <c r="H568" s="5">
        <f t="shared" si="71"/>
        <v>1</v>
      </c>
      <c r="I568" s="5">
        <f t="shared" si="72"/>
        <v>1</v>
      </c>
      <c r="J568" s="5">
        <f t="shared" si="73"/>
        <v>0</v>
      </c>
      <c r="K568" s="5">
        <f t="shared" si="74"/>
        <v>1</v>
      </c>
      <c r="L568" s="5">
        <f t="shared" si="75"/>
        <v>0</v>
      </c>
      <c r="M568" s="5">
        <f t="shared" si="76"/>
        <v>1</v>
      </c>
      <c r="N568" s="5">
        <f t="shared" si="77"/>
        <v>0</v>
      </c>
      <c r="O568" s="5">
        <f t="shared" si="78"/>
        <v>1</v>
      </c>
      <c r="P568" s="5">
        <f t="shared" si="79"/>
        <v>0</v>
      </c>
      <c r="Q568" s="5">
        <f t="shared" si="80"/>
        <v>0</v>
      </c>
      <c r="R568" s="5">
        <f t="shared" si="81"/>
        <v>1</v>
      </c>
      <c r="S568" s="5">
        <f t="shared" si="82"/>
        <v>1</v>
      </c>
      <c r="T568" s="5">
        <f t="shared" si="83"/>
        <v>0</v>
      </c>
      <c r="U568" s="5">
        <f t="shared" si="84"/>
        <v>0</v>
      </c>
      <c r="V568" s="5">
        <f t="shared" si="85"/>
        <v>1</v>
      </c>
      <c r="W568" s="5">
        <f t="shared" si="86"/>
        <v>1</v>
      </c>
      <c r="X568" s="5">
        <f t="shared" si="87"/>
        <v>0</v>
      </c>
      <c r="Y568" s="5">
        <f t="shared" si="88"/>
        <v>9</v>
      </c>
      <c r="Z568" s="5">
        <f t="shared" si="89"/>
        <v>1</v>
      </c>
      <c r="AA568" s="5">
        <f t="shared" si="90"/>
        <v>0</v>
      </c>
      <c r="AB568" s="5">
        <f t="shared" si="91"/>
        <v>9</v>
      </c>
      <c r="AC568" s="5">
        <f t="shared" si="92"/>
        <v>0</v>
      </c>
      <c r="AD568" s="5">
        <f t="shared" si="93"/>
        <v>1</v>
      </c>
      <c r="AE568" s="5">
        <f t="shared" si="94"/>
        <v>1</v>
      </c>
      <c r="AF568" s="5">
        <f t="shared" si="95"/>
        <v>0</v>
      </c>
      <c r="AG568" s="5">
        <f t="shared" si="96"/>
        <v>1</v>
      </c>
      <c r="AH568" s="5">
        <f t="shared" si="97"/>
        <v>0</v>
      </c>
      <c r="AI568" s="5">
        <f t="shared" si="98"/>
        <v>1</v>
      </c>
      <c r="AJ568" s="5">
        <f t="shared" si="99"/>
        <v>0</v>
      </c>
      <c r="AK568" s="5">
        <f t="shared" si="100"/>
        <v>1</v>
      </c>
      <c r="AL568" s="5">
        <f t="shared" si="101"/>
        <v>0</v>
      </c>
      <c r="AM568" s="5">
        <f t="shared" si="102"/>
        <v>1</v>
      </c>
      <c r="AN568" s="5">
        <f t="shared" si="103"/>
        <v>1</v>
      </c>
      <c r="AO568" s="5">
        <f t="shared" si="104"/>
        <v>1</v>
      </c>
    </row>
    <row r="569" spans="1:41" ht="12.75" customHeight="1" x14ac:dyDescent="0.2">
      <c r="A569" s="9">
        <v>2021</v>
      </c>
      <c r="B569" s="9">
        <v>108730</v>
      </c>
      <c r="C569" s="9" t="s">
        <v>958</v>
      </c>
      <c r="D569" s="9" t="s">
        <v>991</v>
      </c>
      <c r="E569" s="9" t="s">
        <v>2077</v>
      </c>
      <c r="F569" s="9" t="s">
        <v>2078</v>
      </c>
      <c r="G569" s="5">
        <f t="shared" si="70"/>
        <v>0</v>
      </c>
      <c r="H569" s="5">
        <f t="shared" si="71"/>
        <v>0</v>
      </c>
      <c r="I569" s="5">
        <f t="shared" si="72"/>
        <v>1</v>
      </c>
      <c r="J569" s="5">
        <f t="shared" si="73"/>
        <v>1</v>
      </c>
      <c r="K569" s="5">
        <f t="shared" si="74"/>
        <v>1</v>
      </c>
      <c r="L569" s="5">
        <f t="shared" si="75"/>
        <v>1</v>
      </c>
      <c r="M569" s="5">
        <f t="shared" si="76"/>
        <v>1</v>
      </c>
      <c r="N569" s="5">
        <f t="shared" si="77"/>
        <v>0</v>
      </c>
      <c r="O569" s="5">
        <f t="shared" si="78"/>
        <v>9</v>
      </c>
      <c r="P569" s="5">
        <f t="shared" si="79"/>
        <v>0</v>
      </c>
      <c r="Q569" s="5">
        <f t="shared" si="80"/>
        <v>0</v>
      </c>
      <c r="R569" s="5">
        <f t="shared" si="81"/>
        <v>1</v>
      </c>
      <c r="S569" s="5">
        <f t="shared" si="82"/>
        <v>9</v>
      </c>
      <c r="T569" s="5">
        <f t="shared" si="83"/>
        <v>1</v>
      </c>
      <c r="U569" s="5">
        <f t="shared" si="84"/>
        <v>0</v>
      </c>
      <c r="V569" s="5">
        <f t="shared" si="85"/>
        <v>0</v>
      </c>
      <c r="W569" s="5">
        <f t="shared" si="86"/>
        <v>1</v>
      </c>
      <c r="X569" s="5">
        <f t="shared" si="87"/>
        <v>1</v>
      </c>
      <c r="Y569" s="5">
        <f t="shared" si="88"/>
        <v>1</v>
      </c>
      <c r="Z569" s="5">
        <f t="shared" si="89"/>
        <v>1</v>
      </c>
      <c r="AA569" s="5">
        <f t="shared" si="90"/>
        <v>1</v>
      </c>
      <c r="AB569" s="5">
        <f t="shared" si="91"/>
        <v>1</v>
      </c>
      <c r="AC569" s="5">
        <f t="shared" si="92"/>
        <v>1</v>
      </c>
      <c r="AD569" s="5">
        <f t="shared" si="93"/>
        <v>1</v>
      </c>
      <c r="AE569" s="5">
        <f t="shared" si="94"/>
        <v>1</v>
      </c>
      <c r="AF569" s="5">
        <f t="shared" si="95"/>
        <v>1</v>
      </c>
      <c r="AG569" s="5">
        <f t="shared" si="96"/>
        <v>0</v>
      </c>
      <c r="AH569" s="5">
        <f t="shared" si="97"/>
        <v>1</v>
      </c>
      <c r="AI569" s="5">
        <f t="shared" si="98"/>
        <v>0</v>
      </c>
      <c r="AJ569" s="5">
        <f t="shared" si="99"/>
        <v>9</v>
      </c>
      <c r="AK569" s="5">
        <f t="shared" si="100"/>
        <v>1</v>
      </c>
      <c r="AL569" s="5">
        <f t="shared" si="101"/>
        <v>0</v>
      </c>
      <c r="AM569" s="5">
        <f t="shared" si="102"/>
        <v>1</v>
      </c>
      <c r="AN569" s="5">
        <f t="shared" si="103"/>
        <v>0</v>
      </c>
      <c r="AO569" s="5">
        <f t="shared" si="104"/>
        <v>1</v>
      </c>
    </row>
    <row r="570" spans="1:41" ht="12.75" customHeight="1" x14ac:dyDescent="0.2">
      <c r="A570" s="9">
        <v>2021</v>
      </c>
      <c r="B570" s="9">
        <v>1179970</v>
      </c>
      <c r="C570" s="9" t="s">
        <v>958</v>
      </c>
      <c r="D570" s="9" t="s">
        <v>963</v>
      </c>
      <c r="E570" s="9" t="s">
        <v>2079</v>
      </c>
      <c r="F570" s="9" t="s">
        <v>2080</v>
      </c>
      <c r="G570" s="5">
        <f t="shared" si="70"/>
        <v>0</v>
      </c>
      <c r="H570" s="5">
        <f t="shared" si="71"/>
        <v>0</v>
      </c>
      <c r="I570" s="5">
        <f t="shared" si="72"/>
        <v>1</v>
      </c>
      <c r="J570" s="5">
        <f t="shared" si="73"/>
        <v>0</v>
      </c>
      <c r="K570" s="5">
        <f t="shared" si="74"/>
        <v>1</v>
      </c>
      <c r="L570" s="5">
        <f t="shared" si="75"/>
        <v>1</v>
      </c>
      <c r="M570" s="5">
        <f t="shared" si="76"/>
        <v>1</v>
      </c>
      <c r="N570" s="5">
        <f t="shared" si="77"/>
        <v>0</v>
      </c>
      <c r="O570" s="5">
        <f t="shared" si="78"/>
        <v>0</v>
      </c>
      <c r="P570" s="5">
        <f t="shared" si="79"/>
        <v>1</v>
      </c>
      <c r="Q570" s="5">
        <f t="shared" si="80"/>
        <v>0</v>
      </c>
      <c r="R570" s="5">
        <f t="shared" si="81"/>
        <v>1</v>
      </c>
      <c r="S570" s="5">
        <f t="shared" si="82"/>
        <v>1</v>
      </c>
      <c r="T570" s="5">
        <f t="shared" si="83"/>
        <v>0</v>
      </c>
      <c r="U570" s="5">
        <f t="shared" si="84"/>
        <v>1</v>
      </c>
      <c r="V570" s="5">
        <f t="shared" si="85"/>
        <v>1</v>
      </c>
      <c r="W570" s="5">
        <f t="shared" si="86"/>
        <v>1</v>
      </c>
      <c r="X570" s="5">
        <f t="shared" si="87"/>
        <v>0</v>
      </c>
      <c r="Y570" s="5">
        <f t="shared" si="88"/>
        <v>9</v>
      </c>
      <c r="Z570" s="5">
        <f t="shared" si="89"/>
        <v>1</v>
      </c>
      <c r="AA570" s="5">
        <f t="shared" si="90"/>
        <v>0</v>
      </c>
      <c r="AB570" s="5">
        <f t="shared" si="91"/>
        <v>9</v>
      </c>
      <c r="AC570" s="5">
        <f t="shared" si="92"/>
        <v>1</v>
      </c>
      <c r="AD570" s="5">
        <f t="shared" si="93"/>
        <v>0</v>
      </c>
      <c r="AE570" s="5">
        <f t="shared" si="94"/>
        <v>1</v>
      </c>
      <c r="AF570" s="5">
        <f t="shared" si="95"/>
        <v>1</v>
      </c>
      <c r="AG570" s="5">
        <f t="shared" si="96"/>
        <v>1</v>
      </c>
      <c r="AH570" s="5">
        <f t="shared" si="97"/>
        <v>0</v>
      </c>
      <c r="AI570" s="5">
        <f t="shared" si="98"/>
        <v>1</v>
      </c>
      <c r="AJ570" s="5">
        <f t="shared" si="99"/>
        <v>1</v>
      </c>
      <c r="AK570" s="5">
        <f t="shared" si="100"/>
        <v>1</v>
      </c>
      <c r="AL570" s="5">
        <f t="shared" si="101"/>
        <v>1</v>
      </c>
      <c r="AM570" s="5">
        <f t="shared" si="102"/>
        <v>1</v>
      </c>
      <c r="AN570" s="5">
        <f t="shared" si="103"/>
        <v>0</v>
      </c>
      <c r="AO570" s="5">
        <f t="shared" si="104"/>
        <v>1</v>
      </c>
    </row>
    <row r="571" spans="1:41" ht="12.75" customHeight="1" x14ac:dyDescent="0.2">
      <c r="A571" s="9">
        <v>2021</v>
      </c>
      <c r="B571" s="9">
        <v>1179970</v>
      </c>
      <c r="C571" s="9" t="s">
        <v>958</v>
      </c>
      <c r="D571" s="9" t="s">
        <v>963</v>
      </c>
      <c r="E571" s="9" t="s">
        <v>2081</v>
      </c>
      <c r="F571" s="9" t="s">
        <v>2082</v>
      </c>
      <c r="G571" s="5">
        <f t="shared" si="70"/>
        <v>0</v>
      </c>
      <c r="H571" s="5">
        <f t="shared" si="71"/>
        <v>0</v>
      </c>
      <c r="I571" s="5">
        <f t="shared" si="72"/>
        <v>0</v>
      </c>
      <c r="J571" s="5">
        <f t="shared" si="73"/>
        <v>0</v>
      </c>
      <c r="K571" s="5">
        <f t="shared" si="74"/>
        <v>1</v>
      </c>
      <c r="L571" s="5">
        <f t="shared" si="75"/>
        <v>0</v>
      </c>
      <c r="M571" s="5">
        <f t="shared" si="76"/>
        <v>1</v>
      </c>
      <c r="N571" s="5">
        <f t="shared" si="77"/>
        <v>0</v>
      </c>
      <c r="O571" s="5">
        <f t="shared" si="78"/>
        <v>1</v>
      </c>
      <c r="P571" s="5">
        <f t="shared" si="79"/>
        <v>1</v>
      </c>
      <c r="Q571" s="5">
        <f t="shared" si="80"/>
        <v>1</v>
      </c>
      <c r="R571" s="5">
        <f t="shared" si="81"/>
        <v>1</v>
      </c>
      <c r="S571" s="5">
        <f t="shared" si="82"/>
        <v>1</v>
      </c>
      <c r="T571" s="5">
        <f t="shared" si="83"/>
        <v>0</v>
      </c>
      <c r="U571" s="5">
        <f t="shared" si="84"/>
        <v>1</v>
      </c>
      <c r="V571" s="5">
        <f t="shared" si="85"/>
        <v>1</v>
      </c>
      <c r="W571" s="5">
        <f t="shared" si="86"/>
        <v>1</v>
      </c>
      <c r="X571" s="5">
        <f t="shared" si="87"/>
        <v>1</v>
      </c>
      <c r="Y571" s="5">
        <f t="shared" si="88"/>
        <v>9</v>
      </c>
      <c r="Z571" s="5">
        <f t="shared" si="89"/>
        <v>0</v>
      </c>
      <c r="AA571" s="5">
        <f t="shared" si="90"/>
        <v>0</v>
      </c>
      <c r="AB571" s="5">
        <f t="shared" si="91"/>
        <v>9</v>
      </c>
      <c r="AC571" s="5">
        <f t="shared" si="92"/>
        <v>1</v>
      </c>
      <c r="AD571" s="5">
        <f t="shared" si="93"/>
        <v>1</v>
      </c>
      <c r="AE571" s="5">
        <f t="shared" si="94"/>
        <v>1</v>
      </c>
      <c r="AF571" s="5">
        <f t="shared" si="95"/>
        <v>1</v>
      </c>
      <c r="AG571" s="5">
        <f t="shared" si="96"/>
        <v>1</v>
      </c>
      <c r="AH571" s="5">
        <f t="shared" si="97"/>
        <v>1</v>
      </c>
      <c r="AI571" s="5">
        <f t="shared" si="98"/>
        <v>0</v>
      </c>
      <c r="AJ571" s="5">
        <f t="shared" si="99"/>
        <v>1</v>
      </c>
      <c r="AK571" s="5">
        <f t="shared" si="100"/>
        <v>0</v>
      </c>
      <c r="AL571" s="5">
        <f t="shared" si="101"/>
        <v>0</v>
      </c>
      <c r="AM571" s="5">
        <f t="shared" si="102"/>
        <v>1</v>
      </c>
      <c r="AN571" s="5">
        <f t="shared" si="103"/>
        <v>0</v>
      </c>
      <c r="AO571" s="5">
        <f t="shared" si="104"/>
        <v>0</v>
      </c>
    </row>
    <row r="572" spans="1:41" ht="12.75" customHeight="1" x14ac:dyDescent="0.2">
      <c r="A572" s="9">
        <v>2021</v>
      </c>
      <c r="B572" s="9">
        <v>1179970</v>
      </c>
      <c r="C572" s="9" t="s">
        <v>958</v>
      </c>
      <c r="D572" s="9" t="s">
        <v>963</v>
      </c>
      <c r="E572" s="9" t="s">
        <v>2083</v>
      </c>
      <c r="F572" s="9" t="s">
        <v>2084</v>
      </c>
      <c r="G572" s="5">
        <f t="shared" si="70"/>
        <v>1</v>
      </c>
      <c r="H572" s="5">
        <f t="shared" si="71"/>
        <v>0</v>
      </c>
      <c r="I572" s="5">
        <f t="shared" si="72"/>
        <v>1</v>
      </c>
      <c r="J572" s="5">
        <f t="shared" si="73"/>
        <v>0</v>
      </c>
      <c r="K572" s="5">
        <f t="shared" si="74"/>
        <v>1</v>
      </c>
      <c r="L572" s="5">
        <f t="shared" si="75"/>
        <v>0</v>
      </c>
      <c r="M572" s="5">
        <f t="shared" si="76"/>
        <v>1</v>
      </c>
      <c r="N572" s="5">
        <f t="shared" si="77"/>
        <v>0</v>
      </c>
      <c r="O572" s="5">
        <f t="shared" si="78"/>
        <v>1</v>
      </c>
      <c r="P572" s="5">
        <f t="shared" si="79"/>
        <v>0</v>
      </c>
      <c r="Q572" s="5">
        <f t="shared" si="80"/>
        <v>1</v>
      </c>
      <c r="R572" s="5">
        <f t="shared" si="81"/>
        <v>1</v>
      </c>
      <c r="S572" s="5">
        <f t="shared" si="82"/>
        <v>0</v>
      </c>
      <c r="T572" s="5">
        <f t="shared" si="83"/>
        <v>0</v>
      </c>
      <c r="U572" s="5">
        <f t="shared" si="84"/>
        <v>0</v>
      </c>
      <c r="V572" s="5">
        <f t="shared" si="85"/>
        <v>1</v>
      </c>
      <c r="W572" s="5">
        <f t="shared" si="86"/>
        <v>1</v>
      </c>
      <c r="X572" s="5">
        <f t="shared" si="87"/>
        <v>1</v>
      </c>
      <c r="Y572" s="5">
        <f t="shared" si="88"/>
        <v>9</v>
      </c>
      <c r="Z572" s="5">
        <f t="shared" si="89"/>
        <v>1</v>
      </c>
      <c r="AA572" s="5">
        <f t="shared" si="90"/>
        <v>0</v>
      </c>
      <c r="AB572" s="5">
        <f t="shared" si="91"/>
        <v>9</v>
      </c>
      <c r="AC572" s="5">
        <f t="shared" si="92"/>
        <v>1</v>
      </c>
      <c r="AD572" s="5">
        <f t="shared" si="93"/>
        <v>0</v>
      </c>
      <c r="AE572" s="5">
        <f t="shared" si="94"/>
        <v>0</v>
      </c>
      <c r="AF572" s="5">
        <f t="shared" si="95"/>
        <v>1</v>
      </c>
      <c r="AG572" s="5">
        <f t="shared" si="96"/>
        <v>1</v>
      </c>
      <c r="AH572" s="5">
        <f t="shared" si="97"/>
        <v>1</v>
      </c>
      <c r="AI572" s="5">
        <f t="shared" si="98"/>
        <v>1</v>
      </c>
      <c r="AJ572" s="5">
        <f t="shared" si="99"/>
        <v>0</v>
      </c>
      <c r="AK572" s="5">
        <f t="shared" si="100"/>
        <v>1</v>
      </c>
      <c r="AL572" s="5">
        <f t="shared" si="101"/>
        <v>0</v>
      </c>
      <c r="AM572" s="5">
        <f t="shared" si="102"/>
        <v>0</v>
      </c>
      <c r="AN572" s="5">
        <f t="shared" si="103"/>
        <v>1</v>
      </c>
      <c r="AO572" s="5">
        <f t="shared" si="104"/>
        <v>1</v>
      </c>
    </row>
    <row r="573" spans="1:41" ht="12.75" customHeight="1" x14ac:dyDescent="0.2">
      <c r="A573" s="9">
        <v>2021</v>
      </c>
      <c r="B573" s="9">
        <v>1179970</v>
      </c>
      <c r="C573" s="9" t="s">
        <v>958</v>
      </c>
      <c r="D573" s="9" t="s">
        <v>963</v>
      </c>
      <c r="E573" s="9" t="s">
        <v>1232</v>
      </c>
      <c r="F573" s="9" t="s">
        <v>2085</v>
      </c>
      <c r="G573" s="5">
        <f t="shared" si="70"/>
        <v>1</v>
      </c>
      <c r="H573" s="5">
        <f t="shared" si="71"/>
        <v>1</v>
      </c>
      <c r="I573" s="5">
        <f t="shared" si="72"/>
        <v>1</v>
      </c>
      <c r="J573" s="5">
        <f t="shared" si="73"/>
        <v>1</v>
      </c>
      <c r="K573" s="5">
        <f t="shared" si="74"/>
        <v>1</v>
      </c>
      <c r="L573" s="5">
        <f t="shared" si="75"/>
        <v>0</v>
      </c>
      <c r="M573" s="5">
        <f t="shared" si="76"/>
        <v>1</v>
      </c>
      <c r="N573" s="5">
        <f t="shared" si="77"/>
        <v>0</v>
      </c>
      <c r="O573" s="5">
        <f t="shared" si="78"/>
        <v>1</v>
      </c>
      <c r="P573" s="5">
        <f t="shared" si="79"/>
        <v>1</v>
      </c>
      <c r="Q573" s="5">
        <f t="shared" si="80"/>
        <v>0</v>
      </c>
      <c r="R573" s="5">
        <f t="shared" si="81"/>
        <v>1</v>
      </c>
      <c r="S573" s="5">
        <f t="shared" si="82"/>
        <v>1</v>
      </c>
      <c r="T573" s="5">
        <f t="shared" si="83"/>
        <v>0</v>
      </c>
      <c r="U573" s="5">
        <f t="shared" si="84"/>
        <v>0</v>
      </c>
      <c r="V573" s="5">
        <f t="shared" si="85"/>
        <v>0</v>
      </c>
      <c r="W573" s="5">
        <f t="shared" si="86"/>
        <v>1</v>
      </c>
      <c r="X573" s="5">
        <f t="shared" si="87"/>
        <v>0</v>
      </c>
      <c r="Y573" s="5">
        <f t="shared" si="88"/>
        <v>9</v>
      </c>
      <c r="Z573" s="5">
        <f t="shared" si="89"/>
        <v>1</v>
      </c>
      <c r="AA573" s="5">
        <f t="shared" si="90"/>
        <v>0</v>
      </c>
      <c r="AB573" s="5">
        <f t="shared" si="91"/>
        <v>9</v>
      </c>
      <c r="AC573" s="5">
        <f t="shared" si="92"/>
        <v>0</v>
      </c>
      <c r="AD573" s="5">
        <f t="shared" si="93"/>
        <v>1</v>
      </c>
      <c r="AE573" s="5">
        <f t="shared" si="94"/>
        <v>1</v>
      </c>
      <c r="AF573" s="5">
        <f t="shared" si="95"/>
        <v>1</v>
      </c>
      <c r="AG573" s="5">
        <f t="shared" si="96"/>
        <v>1</v>
      </c>
      <c r="AH573" s="5">
        <f t="shared" si="97"/>
        <v>1</v>
      </c>
      <c r="AI573" s="5">
        <f t="shared" si="98"/>
        <v>1</v>
      </c>
      <c r="AJ573" s="5">
        <f t="shared" si="99"/>
        <v>1</v>
      </c>
      <c r="AK573" s="5">
        <f t="shared" si="100"/>
        <v>1</v>
      </c>
      <c r="AL573" s="5">
        <f t="shared" si="101"/>
        <v>0</v>
      </c>
      <c r="AM573" s="5">
        <f t="shared" si="102"/>
        <v>0</v>
      </c>
      <c r="AN573" s="5">
        <f t="shared" si="103"/>
        <v>1</v>
      </c>
      <c r="AO573" s="5">
        <f t="shared" si="104"/>
        <v>1</v>
      </c>
    </row>
    <row r="574" spans="1:41" ht="12.75" customHeight="1" x14ac:dyDescent="0.2">
      <c r="A574" s="9">
        <v>2021</v>
      </c>
      <c r="B574" s="9">
        <v>1179970</v>
      </c>
      <c r="C574" s="9" t="s">
        <v>958</v>
      </c>
      <c r="D574" s="9" t="s">
        <v>963</v>
      </c>
      <c r="E574" s="9" t="s">
        <v>2086</v>
      </c>
      <c r="F574" s="9" t="s">
        <v>2087</v>
      </c>
      <c r="G574" s="5">
        <f t="shared" si="70"/>
        <v>1</v>
      </c>
      <c r="H574" s="5">
        <f t="shared" si="71"/>
        <v>0</v>
      </c>
      <c r="I574" s="5">
        <f t="shared" si="72"/>
        <v>1</v>
      </c>
      <c r="J574" s="5">
        <f t="shared" si="73"/>
        <v>1</v>
      </c>
      <c r="K574" s="5">
        <f t="shared" si="74"/>
        <v>1</v>
      </c>
      <c r="L574" s="5">
        <f t="shared" si="75"/>
        <v>0</v>
      </c>
      <c r="M574" s="5">
        <f t="shared" si="76"/>
        <v>0</v>
      </c>
      <c r="N574" s="5">
        <f t="shared" si="77"/>
        <v>0</v>
      </c>
      <c r="O574" s="5">
        <f t="shared" si="78"/>
        <v>1</v>
      </c>
      <c r="P574" s="5">
        <f t="shared" si="79"/>
        <v>0</v>
      </c>
      <c r="Q574" s="5">
        <f t="shared" si="80"/>
        <v>1</v>
      </c>
      <c r="R574" s="5">
        <f t="shared" si="81"/>
        <v>1</v>
      </c>
      <c r="S574" s="5">
        <f t="shared" si="82"/>
        <v>1</v>
      </c>
      <c r="T574" s="5">
        <f t="shared" si="83"/>
        <v>1</v>
      </c>
      <c r="U574" s="5">
        <f t="shared" si="84"/>
        <v>1</v>
      </c>
      <c r="V574" s="5">
        <f t="shared" si="85"/>
        <v>1</v>
      </c>
      <c r="W574" s="5">
        <f t="shared" si="86"/>
        <v>0</v>
      </c>
      <c r="X574" s="5">
        <f t="shared" si="87"/>
        <v>0</v>
      </c>
      <c r="Y574" s="5">
        <f t="shared" si="88"/>
        <v>9</v>
      </c>
      <c r="Z574" s="5">
        <f t="shared" si="89"/>
        <v>1</v>
      </c>
      <c r="AA574" s="5">
        <f t="shared" si="90"/>
        <v>0</v>
      </c>
      <c r="AB574" s="5">
        <f t="shared" si="91"/>
        <v>9</v>
      </c>
      <c r="AC574" s="5">
        <f t="shared" si="92"/>
        <v>1</v>
      </c>
      <c r="AD574" s="5">
        <f t="shared" si="93"/>
        <v>0</v>
      </c>
      <c r="AE574" s="5">
        <f t="shared" si="94"/>
        <v>1</v>
      </c>
      <c r="AF574" s="5">
        <f t="shared" si="95"/>
        <v>1</v>
      </c>
      <c r="AG574" s="5">
        <f t="shared" si="96"/>
        <v>1</v>
      </c>
      <c r="AH574" s="5">
        <f t="shared" si="97"/>
        <v>1</v>
      </c>
      <c r="AI574" s="5">
        <f t="shared" si="98"/>
        <v>1</v>
      </c>
      <c r="AJ574" s="5">
        <f t="shared" si="99"/>
        <v>0</v>
      </c>
      <c r="AK574" s="5">
        <f t="shared" si="100"/>
        <v>0</v>
      </c>
      <c r="AL574" s="5">
        <f t="shared" si="101"/>
        <v>0</v>
      </c>
      <c r="AM574" s="5">
        <f t="shared" si="102"/>
        <v>1</v>
      </c>
      <c r="AN574" s="5">
        <f t="shared" si="103"/>
        <v>1</v>
      </c>
      <c r="AO574" s="5">
        <f t="shared" si="104"/>
        <v>0</v>
      </c>
    </row>
    <row r="575" spans="1:41" ht="12.75" customHeight="1" x14ac:dyDescent="0.2">
      <c r="A575" s="9">
        <v>2021</v>
      </c>
      <c r="B575" s="9">
        <v>108730</v>
      </c>
      <c r="C575" s="9" t="s">
        <v>958</v>
      </c>
      <c r="D575" s="9" t="s">
        <v>991</v>
      </c>
      <c r="E575" s="9" t="s">
        <v>2088</v>
      </c>
      <c r="F575" s="9" t="s">
        <v>2089</v>
      </c>
      <c r="G575" s="5">
        <f t="shared" si="70"/>
        <v>1</v>
      </c>
      <c r="H575" s="5">
        <f t="shared" si="71"/>
        <v>0</v>
      </c>
      <c r="I575" s="5">
        <f t="shared" si="72"/>
        <v>1</v>
      </c>
      <c r="J575" s="5">
        <f t="shared" si="73"/>
        <v>1</v>
      </c>
      <c r="K575" s="5">
        <f t="shared" si="74"/>
        <v>0</v>
      </c>
      <c r="L575" s="5">
        <f t="shared" si="75"/>
        <v>0</v>
      </c>
      <c r="M575" s="5">
        <f t="shared" si="76"/>
        <v>1</v>
      </c>
      <c r="N575" s="5">
        <f t="shared" si="77"/>
        <v>0</v>
      </c>
      <c r="O575" s="5">
        <f t="shared" si="78"/>
        <v>9</v>
      </c>
      <c r="P575" s="5">
        <f t="shared" si="79"/>
        <v>1</v>
      </c>
      <c r="Q575" s="5">
        <f t="shared" si="80"/>
        <v>1</v>
      </c>
      <c r="R575" s="5">
        <f t="shared" si="81"/>
        <v>0</v>
      </c>
      <c r="S575" s="5">
        <f t="shared" si="82"/>
        <v>9</v>
      </c>
      <c r="T575" s="5">
        <f t="shared" si="83"/>
        <v>1</v>
      </c>
      <c r="U575" s="5">
        <f t="shared" si="84"/>
        <v>1</v>
      </c>
      <c r="V575" s="5">
        <f t="shared" si="85"/>
        <v>0</v>
      </c>
      <c r="W575" s="5">
        <f t="shared" si="86"/>
        <v>1</v>
      </c>
      <c r="X575" s="5">
        <f t="shared" si="87"/>
        <v>1</v>
      </c>
      <c r="Y575" s="5">
        <f t="shared" si="88"/>
        <v>0</v>
      </c>
      <c r="Z575" s="5">
        <f t="shared" si="89"/>
        <v>1</v>
      </c>
      <c r="AA575" s="5">
        <f t="shared" si="90"/>
        <v>1</v>
      </c>
      <c r="AB575" s="5">
        <f t="shared" si="91"/>
        <v>1</v>
      </c>
      <c r="AC575" s="5">
        <f t="shared" si="92"/>
        <v>1</v>
      </c>
      <c r="AD575" s="5">
        <f t="shared" si="93"/>
        <v>0</v>
      </c>
      <c r="AE575" s="5">
        <f t="shared" si="94"/>
        <v>1</v>
      </c>
      <c r="AF575" s="5">
        <f t="shared" si="95"/>
        <v>1</v>
      </c>
      <c r="AG575" s="5">
        <f t="shared" si="96"/>
        <v>0</v>
      </c>
      <c r="AH575" s="5">
        <f t="shared" si="97"/>
        <v>0</v>
      </c>
      <c r="AI575" s="5">
        <f t="shared" si="98"/>
        <v>1</v>
      </c>
      <c r="AJ575" s="5">
        <f t="shared" si="99"/>
        <v>9</v>
      </c>
      <c r="AK575" s="5">
        <f t="shared" si="100"/>
        <v>0</v>
      </c>
      <c r="AL575" s="5">
        <f t="shared" si="101"/>
        <v>1</v>
      </c>
      <c r="AM575" s="5">
        <f t="shared" si="102"/>
        <v>0</v>
      </c>
      <c r="AN575" s="5">
        <f t="shared" si="103"/>
        <v>0</v>
      </c>
      <c r="AO575" s="5">
        <f t="shared" si="104"/>
        <v>1</v>
      </c>
    </row>
    <row r="576" spans="1:41" ht="12.75" customHeight="1" x14ac:dyDescent="0.2">
      <c r="A576" s="9">
        <v>2021</v>
      </c>
      <c r="B576" s="9">
        <v>1103909</v>
      </c>
      <c r="C576" s="9" t="s">
        <v>958</v>
      </c>
      <c r="D576" s="9" t="s">
        <v>1061</v>
      </c>
      <c r="E576" s="9" t="s">
        <v>2090</v>
      </c>
      <c r="F576" s="9" t="s">
        <v>2091</v>
      </c>
      <c r="G576" s="5">
        <f t="shared" si="70"/>
        <v>1</v>
      </c>
      <c r="H576" s="5">
        <f t="shared" si="71"/>
        <v>0</v>
      </c>
      <c r="I576" s="5">
        <f t="shared" si="72"/>
        <v>1</v>
      </c>
      <c r="J576" s="5">
        <f t="shared" si="73"/>
        <v>0</v>
      </c>
      <c r="K576" s="5">
        <f t="shared" si="74"/>
        <v>1</v>
      </c>
      <c r="L576" s="5">
        <f t="shared" si="75"/>
        <v>1</v>
      </c>
      <c r="M576" s="5">
        <f t="shared" si="76"/>
        <v>0</v>
      </c>
      <c r="N576" s="5">
        <f t="shared" si="77"/>
        <v>0</v>
      </c>
      <c r="O576" s="5">
        <f t="shared" si="78"/>
        <v>1</v>
      </c>
      <c r="P576" s="5">
        <f t="shared" si="79"/>
        <v>0</v>
      </c>
      <c r="Q576" s="5">
        <f t="shared" si="80"/>
        <v>1</v>
      </c>
      <c r="R576" s="5">
        <f t="shared" si="81"/>
        <v>1</v>
      </c>
      <c r="S576" s="5">
        <f t="shared" si="82"/>
        <v>9</v>
      </c>
      <c r="T576" s="5">
        <f t="shared" si="83"/>
        <v>1</v>
      </c>
      <c r="U576" s="5">
        <f t="shared" si="84"/>
        <v>0</v>
      </c>
      <c r="V576" s="5">
        <f t="shared" si="85"/>
        <v>0</v>
      </c>
      <c r="W576" s="5">
        <f t="shared" si="86"/>
        <v>1</v>
      </c>
      <c r="X576" s="5">
        <f t="shared" si="87"/>
        <v>1</v>
      </c>
      <c r="Y576" s="5">
        <f t="shared" si="88"/>
        <v>9</v>
      </c>
      <c r="Z576" s="5">
        <f t="shared" si="89"/>
        <v>0</v>
      </c>
      <c r="AA576" s="5">
        <f t="shared" si="90"/>
        <v>9</v>
      </c>
      <c r="AB576" s="5">
        <f t="shared" si="91"/>
        <v>9</v>
      </c>
      <c r="AC576" s="5">
        <f t="shared" si="92"/>
        <v>9</v>
      </c>
      <c r="AD576" s="5">
        <f t="shared" si="93"/>
        <v>9</v>
      </c>
      <c r="AE576" s="5">
        <f t="shared" si="94"/>
        <v>0</v>
      </c>
      <c r="AF576" s="5">
        <f t="shared" si="95"/>
        <v>9</v>
      </c>
      <c r="AG576" s="5">
        <f t="shared" si="96"/>
        <v>1</v>
      </c>
      <c r="AH576" s="5">
        <f t="shared" si="97"/>
        <v>1</v>
      </c>
      <c r="AI576" s="5">
        <f t="shared" si="98"/>
        <v>1</v>
      </c>
      <c r="AJ576" s="5">
        <f t="shared" si="99"/>
        <v>1</v>
      </c>
      <c r="AK576" s="5">
        <f t="shared" si="100"/>
        <v>0</v>
      </c>
      <c r="AL576" s="5">
        <f t="shared" si="101"/>
        <v>1</v>
      </c>
      <c r="AM576" s="5">
        <f t="shared" si="102"/>
        <v>1</v>
      </c>
      <c r="AN576" s="5">
        <f t="shared" si="103"/>
        <v>1</v>
      </c>
      <c r="AO576" s="5">
        <f t="shared" si="104"/>
        <v>0</v>
      </c>
    </row>
    <row r="577" spans="1:41" ht="12.75" customHeight="1" x14ac:dyDescent="0.2">
      <c r="A577" s="9">
        <v>2021</v>
      </c>
      <c r="B577" s="9">
        <v>1127926</v>
      </c>
      <c r="C577" s="9" t="s">
        <v>958</v>
      </c>
      <c r="D577" s="9" t="s">
        <v>963</v>
      </c>
      <c r="E577" s="9" t="s">
        <v>2092</v>
      </c>
      <c r="F577" s="9" t="s">
        <v>2093</v>
      </c>
      <c r="G577" s="5">
        <f t="shared" si="70"/>
        <v>0</v>
      </c>
      <c r="H577" s="5">
        <f t="shared" si="71"/>
        <v>1</v>
      </c>
      <c r="I577" s="5">
        <f t="shared" si="72"/>
        <v>0</v>
      </c>
      <c r="J577" s="5">
        <f t="shared" si="73"/>
        <v>0</v>
      </c>
      <c r="K577" s="5">
        <f t="shared" si="74"/>
        <v>1</v>
      </c>
      <c r="L577" s="5">
        <f t="shared" si="75"/>
        <v>1</v>
      </c>
      <c r="M577" s="5">
        <f t="shared" si="76"/>
        <v>1</v>
      </c>
      <c r="N577" s="5">
        <f t="shared" si="77"/>
        <v>0</v>
      </c>
      <c r="O577" s="5">
        <f t="shared" si="78"/>
        <v>1</v>
      </c>
      <c r="P577" s="5">
        <f t="shared" si="79"/>
        <v>1</v>
      </c>
      <c r="Q577" s="5">
        <f t="shared" si="80"/>
        <v>0</v>
      </c>
      <c r="R577" s="5">
        <f t="shared" si="81"/>
        <v>1</v>
      </c>
      <c r="S577" s="5">
        <f t="shared" si="82"/>
        <v>0</v>
      </c>
      <c r="T577" s="5">
        <f t="shared" si="83"/>
        <v>0</v>
      </c>
      <c r="U577" s="5">
        <f t="shared" si="84"/>
        <v>0</v>
      </c>
      <c r="V577" s="5">
        <f t="shared" si="85"/>
        <v>1</v>
      </c>
      <c r="W577" s="5">
        <f t="shared" si="86"/>
        <v>0</v>
      </c>
      <c r="X577" s="5">
        <f t="shared" si="87"/>
        <v>0</v>
      </c>
      <c r="Y577" s="5">
        <f t="shared" si="88"/>
        <v>9</v>
      </c>
      <c r="Z577" s="5">
        <f t="shared" si="89"/>
        <v>1</v>
      </c>
      <c r="AA577" s="5">
        <f t="shared" si="90"/>
        <v>0</v>
      </c>
      <c r="AB577" s="5">
        <f t="shared" si="91"/>
        <v>9</v>
      </c>
      <c r="AC577" s="5">
        <f t="shared" si="92"/>
        <v>1</v>
      </c>
      <c r="AD577" s="5">
        <f t="shared" si="93"/>
        <v>1</v>
      </c>
      <c r="AE577" s="5">
        <f t="shared" si="94"/>
        <v>1</v>
      </c>
      <c r="AF577" s="5">
        <f t="shared" si="95"/>
        <v>1</v>
      </c>
      <c r="AG577" s="5">
        <f t="shared" si="96"/>
        <v>1</v>
      </c>
      <c r="AH577" s="5">
        <f t="shared" si="97"/>
        <v>1</v>
      </c>
      <c r="AI577" s="5">
        <f t="shared" si="98"/>
        <v>1</v>
      </c>
      <c r="AJ577" s="5">
        <f t="shared" si="99"/>
        <v>1</v>
      </c>
      <c r="AK577" s="5">
        <f t="shared" si="100"/>
        <v>1</v>
      </c>
      <c r="AL577" s="5">
        <f t="shared" si="101"/>
        <v>1</v>
      </c>
      <c r="AM577" s="5">
        <f t="shared" si="102"/>
        <v>1</v>
      </c>
      <c r="AN577" s="5">
        <f t="shared" si="103"/>
        <v>1</v>
      </c>
      <c r="AO577" s="5">
        <f t="shared" si="104"/>
        <v>0</v>
      </c>
    </row>
    <row r="578" spans="1:41" ht="12.75" customHeight="1" x14ac:dyDescent="0.2">
      <c r="A578" s="9">
        <v>2021</v>
      </c>
      <c r="B578" s="9">
        <v>1127925</v>
      </c>
      <c r="C578" s="9" t="s">
        <v>958</v>
      </c>
      <c r="D578" s="9" t="s">
        <v>1028</v>
      </c>
      <c r="E578" s="9" t="s">
        <v>2094</v>
      </c>
      <c r="F578" s="9" t="s">
        <v>2095</v>
      </c>
      <c r="G578" s="5">
        <f t="shared" si="70"/>
        <v>0</v>
      </c>
      <c r="H578" s="5">
        <f t="shared" si="71"/>
        <v>0</v>
      </c>
      <c r="I578" s="5">
        <f t="shared" si="72"/>
        <v>0</v>
      </c>
      <c r="J578" s="5">
        <f t="shared" si="73"/>
        <v>1</v>
      </c>
      <c r="K578" s="5">
        <f t="shared" si="74"/>
        <v>1</v>
      </c>
      <c r="L578" s="5">
        <f t="shared" si="75"/>
        <v>1</v>
      </c>
      <c r="M578" s="5">
        <f t="shared" si="76"/>
        <v>1</v>
      </c>
      <c r="N578" s="5">
        <f t="shared" si="77"/>
        <v>1</v>
      </c>
      <c r="O578" s="5">
        <f t="shared" si="78"/>
        <v>9</v>
      </c>
      <c r="P578" s="5">
        <f t="shared" si="79"/>
        <v>0</v>
      </c>
      <c r="Q578" s="5">
        <f t="shared" si="80"/>
        <v>1</v>
      </c>
      <c r="R578" s="5">
        <f t="shared" si="81"/>
        <v>0</v>
      </c>
      <c r="S578" s="5">
        <f t="shared" si="82"/>
        <v>1</v>
      </c>
      <c r="T578" s="5">
        <f t="shared" si="83"/>
        <v>1</v>
      </c>
      <c r="U578" s="5">
        <f t="shared" si="84"/>
        <v>1</v>
      </c>
      <c r="V578" s="5">
        <f t="shared" si="85"/>
        <v>1</v>
      </c>
      <c r="W578" s="5">
        <f t="shared" si="86"/>
        <v>9</v>
      </c>
      <c r="X578" s="5">
        <f t="shared" si="87"/>
        <v>9</v>
      </c>
      <c r="Y578" s="5">
        <f t="shared" si="88"/>
        <v>1</v>
      </c>
      <c r="Z578" s="5">
        <f t="shared" si="89"/>
        <v>0</v>
      </c>
      <c r="AA578" s="5">
        <f t="shared" si="90"/>
        <v>9</v>
      </c>
      <c r="AB578" s="5">
        <f t="shared" si="91"/>
        <v>1</v>
      </c>
      <c r="AC578" s="5">
        <f t="shared" si="92"/>
        <v>1</v>
      </c>
      <c r="AD578" s="5">
        <f t="shared" si="93"/>
        <v>1</v>
      </c>
      <c r="AE578" s="5">
        <f t="shared" si="94"/>
        <v>1</v>
      </c>
      <c r="AF578" s="5">
        <f t="shared" si="95"/>
        <v>1</v>
      </c>
      <c r="AG578" s="5">
        <f t="shared" si="96"/>
        <v>9</v>
      </c>
      <c r="AH578" s="5">
        <f t="shared" si="97"/>
        <v>1</v>
      </c>
      <c r="AI578" s="5">
        <f t="shared" si="98"/>
        <v>0</v>
      </c>
      <c r="AJ578" s="5">
        <f t="shared" si="99"/>
        <v>0</v>
      </c>
      <c r="AK578" s="5">
        <f t="shared" si="100"/>
        <v>0</v>
      </c>
      <c r="AL578" s="5">
        <f t="shared" si="101"/>
        <v>1</v>
      </c>
      <c r="AM578" s="5">
        <f t="shared" si="102"/>
        <v>8</v>
      </c>
      <c r="AN578" s="5">
        <f t="shared" si="103"/>
        <v>0</v>
      </c>
      <c r="AO578" s="5">
        <f t="shared" si="104"/>
        <v>0</v>
      </c>
    </row>
    <row r="579" spans="1:41" ht="12.75" customHeight="1" x14ac:dyDescent="0.2">
      <c r="A579" s="9">
        <v>2021</v>
      </c>
      <c r="B579" s="9">
        <v>1308687</v>
      </c>
      <c r="C579" s="9" t="s">
        <v>958</v>
      </c>
      <c r="D579" s="9" t="s">
        <v>977</v>
      </c>
      <c r="E579" s="9" t="s">
        <v>1562</v>
      </c>
      <c r="F579" s="9" t="s">
        <v>2096</v>
      </c>
      <c r="G579" s="5">
        <f t="shared" si="70"/>
        <v>1</v>
      </c>
      <c r="H579" s="5">
        <f t="shared" si="71"/>
        <v>0</v>
      </c>
      <c r="I579" s="5">
        <f t="shared" si="72"/>
        <v>0</v>
      </c>
      <c r="J579" s="5">
        <f t="shared" si="73"/>
        <v>0</v>
      </c>
      <c r="K579" s="5">
        <f t="shared" si="74"/>
        <v>0</v>
      </c>
      <c r="L579" s="5">
        <f t="shared" si="75"/>
        <v>1</v>
      </c>
      <c r="M579" s="5">
        <f t="shared" si="76"/>
        <v>1</v>
      </c>
      <c r="N579" s="5">
        <f t="shared" si="77"/>
        <v>0</v>
      </c>
      <c r="O579" s="5">
        <f t="shared" si="78"/>
        <v>9</v>
      </c>
      <c r="P579" s="5">
        <f t="shared" si="79"/>
        <v>1</v>
      </c>
      <c r="Q579" s="5">
        <f t="shared" si="80"/>
        <v>0</v>
      </c>
      <c r="R579" s="5">
        <f t="shared" si="81"/>
        <v>9</v>
      </c>
      <c r="S579" s="5">
        <f t="shared" si="82"/>
        <v>1</v>
      </c>
      <c r="T579" s="5">
        <f t="shared" si="83"/>
        <v>0</v>
      </c>
      <c r="U579" s="5">
        <f t="shared" si="84"/>
        <v>0</v>
      </c>
      <c r="V579" s="5">
        <f t="shared" si="85"/>
        <v>9</v>
      </c>
      <c r="W579" s="5">
        <f t="shared" si="86"/>
        <v>9</v>
      </c>
      <c r="X579" s="5">
        <f t="shared" si="87"/>
        <v>0</v>
      </c>
      <c r="Y579" s="5">
        <f t="shared" si="88"/>
        <v>1</v>
      </c>
      <c r="Z579" s="5">
        <f t="shared" si="89"/>
        <v>1</v>
      </c>
      <c r="AA579" s="5">
        <f t="shared" si="90"/>
        <v>1</v>
      </c>
      <c r="AB579" s="5">
        <f t="shared" si="91"/>
        <v>9</v>
      </c>
      <c r="AC579" s="5">
        <f t="shared" si="92"/>
        <v>1</v>
      </c>
      <c r="AD579" s="5">
        <f t="shared" si="93"/>
        <v>9</v>
      </c>
      <c r="AE579" s="5">
        <f t="shared" si="94"/>
        <v>1</v>
      </c>
      <c r="AF579" s="5">
        <f t="shared" si="95"/>
        <v>1</v>
      </c>
      <c r="AG579" s="5">
        <f t="shared" si="96"/>
        <v>0</v>
      </c>
      <c r="AH579" s="5">
        <f t="shared" si="97"/>
        <v>1</v>
      </c>
      <c r="AI579" s="5">
        <f t="shared" si="98"/>
        <v>9</v>
      </c>
      <c r="AJ579" s="5">
        <f t="shared" si="99"/>
        <v>1</v>
      </c>
      <c r="AK579" s="5">
        <f t="shared" si="100"/>
        <v>0</v>
      </c>
      <c r="AL579" s="5">
        <f t="shared" si="101"/>
        <v>1</v>
      </c>
      <c r="AM579" s="5">
        <f t="shared" si="102"/>
        <v>1</v>
      </c>
      <c r="AN579" s="5">
        <f t="shared" si="103"/>
        <v>0</v>
      </c>
      <c r="AO579" s="5">
        <f t="shared" si="104"/>
        <v>1</v>
      </c>
    </row>
    <row r="580" spans="1:41" ht="12.75" customHeight="1" x14ac:dyDescent="0.2">
      <c r="A580" s="9">
        <v>2021</v>
      </c>
      <c r="B580" s="9">
        <v>1103657</v>
      </c>
      <c r="C580" s="9" t="s">
        <v>958</v>
      </c>
      <c r="D580" s="9" t="s">
        <v>991</v>
      </c>
      <c r="E580" s="9" t="s">
        <v>2097</v>
      </c>
      <c r="F580" s="9" t="s">
        <v>2098</v>
      </c>
      <c r="G580" s="5">
        <f t="shared" si="70"/>
        <v>0</v>
      </c>
      <c r="H580" s="5">
        <f t="shared" si="71"/>
        <v>1</v>
      </c>
      <c r="I580" s="5">
        <f t="shared" si="72"/>
        <v>1</v>
      </c>
      <c r="J580" s="5">
        <f t="shared" si="73"/>
        <v>0</v>
      </c>
      <c r="K580" s="5">
        <f t="shared" si="74"/>
        <v>0</v>
      </c>
      <c r="L580" s="5">
        <f t="shared" si="75"/>
        <v>1</v>
      </c>
      <c r="M580" s="5">
        <f t="shared" si="76"/>
        <v>1</v>
      </c>
      <c r="N580" s="5">
        <f t="shared" si="77"/>
        <v>0</v>
      </c>
      <c r="O580" s="5">
        <f t="shared" si="78"/>
        <v>9</v>
      </c>
      <c r="P580" s="5">
        <f t="shared" si="79"/>
        <v>0</v>
      </c>
      <c r="Q580" s="5">
        <f t="shared" si="80"/>
        <v>1</v>
      </c>
      <c r="R580" s="5">
        <f t="shared" si="81"/>
        <v>1</v>
      </c>
      <c r="S580" s="5">
        <f t="shared" si="82"/>
        <v>9</v>
      </c>
      <c r="T580" s="5">
        <f t="shared" si="83"/>
        <v>1</v>
      </c>
      <c r="U580" s="5">
        <f t="shared" si="84"/>
        <v>1</v>
      </c>
      <c r="V580" s="5">
        <f t="shared" si="85"/>
        <v>1</v>
      </c>
      <c r="W580" s="5">
        <f t="shared" si="86"/>
        <v>1</v>
      </c>
      <c r="X580" s="5">
        <f t="shared" si="87"/>
        <v>1</v>
      </c>
      <c r="Y580" s="5">
        <f t="shared" si="88"/>
        <v>1</v>
      </c>
      <c r="Z580" s="5">
        <f t="shared" si="89"/>
        <v>1</v>
      </c>
      <c r="AA580" s="5">
        <f t="shared" si="90"/>
        <v>1</v>
      </c>
      <c r="AB580" s="5">
        <f t="shared" si="91"/>
        <v>1</v>
      </c>
      <c r="AC580" s="5">
        <f t="shared" si="92"/>
        <v>1</v>
      </c>
      <c r="AD580" s="5">
        <f t="shared" si="93"/>
        <v>0</v>
      </c>
      <c r="AE580" s="5">
        <f t="shared" si="94"/>
        <v>1</v>
      </c>
      <c r="AF580" s="5">
        <f t="shared" si="95"/>
        <v>1</v>
      </c>
      <c r="AG580" s="5">
        <f t="shared" si="96"/>
        <v>0</v>
      </c>
      <c r="AH580" s="5">
        <f t="shared" si="97"/>
        <v>0</v>
      </c>
      <c r="AI580" s="5">
        <f t="shared" si="98"/>
        <v>0</v>
      </c>
      <c r="AJ580" s="5">
        <f t="shared" si="99"/>
        <v>9</v>
      </c>
      <c r="AK580" s="5">
        <f t="shared" si="100"/>
        <v>0</v>
      </c>
      <c r="AL580" s="5">
        <f t="shared" si="101"/>
        <v>0</v>
      </c>
      <c r="AM580" s="5">
        <f t="shared" si="102"/>
        <v>0</v>
      </c>
      <c r="AN580" s="5">
        <f t="shared" si="103"/>
        <v>0</v>
      </c>
      <c r="AO580" s="5">
        <f t="shared" si="104"/>
        <v>1</v>
      </c>
    </row>
    <row r="581" spans="1:41" ht="12.75" customHeight="1" x14ac:dyDescent="0.2">
      <c r="A581" s="9">
        <v>2021</v>
      </c>
      <c r="B581" s="9">
        <v>122845</v>
      </c>
      <c r="C581" s="9" t="s">
        <v>958</v>
      </c>
      <c r="D581" s="9" t="s">
        <v>1028</v>
      </c>
      <c r="E581" s="9" t="s">
        <v>2099</v>
      </c>
      <c r="F581" s="9" t="s">
        <v>2100</v>
      </c>
      <c r="G581" s="5">
        <f t="shared" si="70"/>
        <v>0</v>
      </c>
      <c r="H581" s="5">
        <f t="shared" si="71"/>
        <v>1</v>
      </c>
      <c r="I581" s="5">
        <f t="shared" si="72"/>
        <v>0</v>
      </c>
      <c r="J581" s="5">
        <f t="shared" si="73"/>
        <v>0</v>
      </c>
      <c r="K581" s="5">
        <f t="shared" si="74"/>
        <v>1</v>
      </c>
      <c r="L581" s="5">
        <f t="shared" si="75"/>
        <v>1</v>
      </c>
      <c r="M581" s="5">
        <f t="shared" si="76"/>
        <v>1</v>
      </c>
      <c r="N581" s="5">
        <f t="shared" si="77"/>
        <v>0</v>
      </c>
      <c r="O581" s="5">
        <f t="shared" si="78"/>
        <v>9</v>
      </c>
      <c r="P581" s="5">
        <f t="shared" si="79"/>
        <v>1</v>
      </c>
      <c r="Q581" s="5">
        <f t="shared" si="80"/>
        <v>1</v>
      </c>
      <c r="R581" s="5">
        <f t="shared" si="81"/>
        <v>1</v>
      </c>
      <c r="S581" s="5">
        <f t="shared" si="82"/>
        <v>1</v>
      </c>
      <c r="T581" s="5">
        <f t="shared" si="83"/>
        <v>1</v>
      </c>
      <c r="U581" s="5">
        <f t="shared" si="84"/>
        <v>1</v>
      </c>
      <c r="V581" s="5">
        <f t="shared" si="85"/>
        <v>1</v>
      </c>
      <c r="W581" s="5">
        <f t="shared" si="86"/>
        <v>9</v>
      </c>
      <c r="X581" s="5">
        <f t="shared" si="87"/>
        <v>9</v>
      </c>
      <c r="Y581" s="5">
        <f t="shared" si="88"/>
        <v>1</v>
      </c>
      <c r="Z581" s="5">
        <f t="shared" si="89"/>
        <v>1</v>
      </c>
      <c r="AA581" s="5">
        <f t="shared" si="90"/>
        <v>9</v>
      </c>
      <c r="AB581" s="5">
        <f t="shared" si="91"/>
        <v>0</v>
      </c>
      <c r="AC581" s="5">
        <f t="shared" si="92"/>
        <v>1</v>
      </c>
      <c r="AD581" s="5">
        <f t="shared" si="93"/>
        <v>0</v>
      </c>
      <c r="AE581" s="5">
        <f t="shared" si="94"/>
        <v>1</v>
      </c>
      <c r="AF581" s="5">
        <f t="shared" si="95"/>
        <v>1</v>
      </c>
      <c r="AG581" s="5">
        <f t="shared" si="96"/>
        <v>9</v>
      </c>
      <c r="AH581" s="5">
        <f t="shared" si="97"/>
        <v>1</v>
      </c>
      <c r="AI581" s="5">
        <f t="shared" si="98"/>
        <v>0</v>
      </c>
      <c r="AJ581" s="5">
        <f t="shared" si="99"/>
        <v>0</v>
      </c>
      <c r="AK581" s="5">
        <f t="shared" si="100"/>
        <v>0</v>
      </c>
      <c r="AL581" s="5">
        <f t="shared" si="101"/>
        <v>1</v>
      </c>
      <c r="AM581" s="5">
        <f t="shared" si="102"/>
        <v>8</v>
      </c>
      <c r="AN581" s="5">
        <f t="shared" si="103"/>
        <v>0</v>
      </c>
      <c r="AO581" s="5">
        <f t="shared" si="104"/>
        <v>1</v>
      </c>
    </row>
    <row r="582" spans="1:41" ht="12.75" customHeight="1" x14ac:dyDescent="0.2">
      <c r="A582" s="9">
        <v>2021</v>
      </c>
      <c r="B582" s="9">
        <v>1179970</v>
      </c>
      <c r="C582" s="9" t="s">
        <v>958</v>
      </c>
      <c r="D582" s="9" t="s">
        <v>963</v>
      </c>
      <c r="E582" s="9" t="s">
        <v>2101</v>
      </c>
      <c r="F582" s="9" t="s">
        <v>2102</v>
      </c>
      <c r="G582" s="5">
        <f t="shared" si="70"/>
        <v>0</v>
      </c>
      <c r="H582" s="5">
        <f t="shared" si="71"/>
        <v>0</v>
      </c>
      <c r="I582" s="5">
        <f t="shared" si="72"/>
        <v>1</v>
      </c>
      <c r="J582" s="5">
        <f t="shared" si="73"/>
        <v>0</v>
      </c>
      <c r="K582" s="5">
        <f t="shared" si="74"/>
        <v>1</v>
      </c>
      <c r="L582" s="5">
        <f t="shared" si="75"/>
        <v>0</v>
      </c>
      <c r="M582" s="5">
        <f t="shared" si="76"/>
        <v>1</v>
      </c>
      <c r="N582" s="5">
        <f t="shared" si="77"/>
        <v>0</v>
      </c>
      <c r="O582" s="5">
        <f t="shared" si="78"/>
        <v>1</v>
      </c>
      <c r="P582" s="5">
        <f t="shared" si="79"/>
        <v>0</v>
      </c>
      <c r="Q582" s="5">
        <f t="shared" si="80"/>
        <v>0</v>
      </c>
      <c r="R582" s="5">
        <f t="shared" si="81"/>
        <v>1</v>
      </c>
      <c r="S582" s="5">
        <f t="shared" si="82"/>
        <v>1</v>
      </c>
      <c r="T582" s="5">
        <f t="shared" si="83"/>
        <v>0</v>
      </c>
      <c r="U582" s="5">
        <f t="shared" si="84"/>
        <v>1</v>
      </c>
      <c r="V582" s="5">
        <f t="shared" si="85"/>
        <v>1</v>
      </c>
      <c r="W582" s="5">
        <f t="shared" si="86"/>
        <v>0</v>
      </c>
      <c r="X582" s="5">
        <f t="shared" si="87"/>
        <v>1</v>
      </c>
      <c r="Y582" s="5">
        <f t="shared" si="88"/>
        <v>9</v>
      </c>
      <c r="Z582" s="5">
        <f t="shared" si="89"/>
        <v>1</v>
      </c>
      <c r="AA582" s="5">
        <f t="shared" si="90"/>
        <v>0</v>
      </c>
      <c r="AB582" s="5">
        <f t="shared" si="91"/>
        <v>9</v>
      </c>
      <c r="AC582" s="5">
        <f t="shared" si="92"/>
        <v>1</v>
      </c>
      <c r="AD582" s="5">
        <f t="shared" si="93"/>
        <v>0</v>
      </c>
      <c r="AE582" s="5">
        <f t="shared" si="94"/>
        <v>1</v>
      </c>
      <c r="AF582" s="5">
        <f t="shared" si="95"/>
        <v>1</v>
      </c>
      <c r="AG582" s="5">
        <f t="shared" si="96"/>
        <v>1</v>
      </c>
      <c r="AH582" s="5">
        <f t="shared" si="97"/>
        <v>1</v>
      </c>
      <c r="AI582" s="5">
        <f t="shared" si="98"/>
        <v>1</v>
      </c>
      <c r="AJ582" s="5">
        <f t="shared" si="99"/>
        <v>1</v>
      </c>
      <c r="AK582" s="5">
        <f t="shared" si="100"/>
        <v>1</v>
      </c>
      <c r="AL582" s="5">
        <f t="shared" si="101"/>
        <v>1</v>
      </c>
      <c r="AM582" s="5">
        <f t="shared" si="102"/>
        <v>0</v>
      </c>
      <c r="AN582" s="5">
        <f t="shared" si="103"/>
        <v>1</v>
      </c>
      <c r="AO582" s="5">
        <f t="shared" si="104"/>
        <v>0</v>
      </c>
    </row>
    <row r="583" spans="1:41" ht="12.75" customHeight="1" x14ac:dyDescent="0.2">
      <c r="A583" s="9">
        <v>2021</v>
      </c>
      <c r="B583" s="9">
        <v>1179970</v>
      </c>
      <c r="C583" s="9" t="s">
        <v>958</v>
      </c>
      <c r="D583" s="9" t="s">
        <v>963</v>
      </c>
      <c r="E583" s="9" t="s">
        <v>2103</v>
      </c>
      <c r="F583" s="9" t="s">
        <v>2104</v>
      </c>
      <c r="G583" s="5">
        <f t="shared" si="70"/>
        <v>0</v>
      </c>
      <c r="H583" s="5">
        <f t="shared" si="71"/>
        <v>0</v>
      </c>
      <c r="I583" s="5">
        <f t="shared" si="72"/>
        <v>0</v>
      </c>
      <c r="J583" s="5">
        <f t="shared" si="73"/>
        <v>0</v>
      </c>
      <c r="K583" s="5">
        <f t="shared" si="74"/>
        <v>1</v>
      </c>
      <c r="L583" s="5">
        <f t="shared" si="75"/>
        <v>1</v>
      </c>
      <c r="M583" s="5">
        <f t="shared" si="76"/>
        <v>1</v>
      </c>
      <c r="N583" s="5">
        <f t="shared" si="77"/>
        <v>0</v>
      </c>
      <c r="O583" s="5">
        <f t="shared" si="78"/>
        <v>1</v>
      </c>
      <c r="P583" s="5">
        <f t="shared" si="79"/>
        <v>0</v>
      </c>
      <c r="Q583" s="5">
        <f t="shared" si="80"/>
        <v>1</v>
      </c>
      <c r="R583" s="5">
        <f t="shared" si="81"/>
        <v>1</v>
      </c>
      <c r="S583" s="5">
        <f t="shared" si="82"/>
        <v>0</v>
      </c>
      <c r="T583" s="5">
        <f t="shared" si="83"/>
        <v>1</v>
      </c>
      <c r="U583" s="5">
        <f t="shared" si="84"/>
        <v>0</v>
      </c>
      <c r="V583" s="5">
        <f t="shared" si="85"/>
        <v>1</v>
      </c>
      <c r="W583" s="5">
        <f t="shared" si="86"/>
        <v>1</v>
      </c>
      <c r="X583" s="5">
        <f t="shared" si="87"/>
        <v>1</v>
      </c>
      <c r="Y583" s="5">
        <f t="shared" si="88"/>
        <v>9</v>
      </c>
      <c r="Z583" s="5">
        <f t="shared" si="89"/>
        <v>1</v>
      </c>
      <c r="AA583" s="5">
        <f t="shared" si="90"/>
        <v>0</v>
      </c>
      <c r="AB583" s="5">
        <f t="shared" si="91"/>
        <v>9</v>
      </c>
      <c r="AC583" s="5">
        <f t="shared" si="92"/>
        <v>1</v>
      </c>
      <c r="AD583" s="5">
        <f t="shared" si="93"/>
        <v>1</v>
      </c>
      <c r="AE583" s="5">
        <f t="shared" si="94"/>
        <v>1</v>
      </c>
      <c r="AF583" s="5">
        <f t="shared" si="95"/>
        <v>1</v>
      </c>
      <c r="AG583" s="5">
        <f t="shared" si="96"/>
        <v>1</v>
      </c>
      <c r="AH583" s="5">
        <f t="shared" si="97"/>
        <v>1</v>
      </c>
      <c r="AI583" s="5">
        <f t="shared" si="98"/>
        <v>1</v>
      </c>
      <c r="AJ583" s="5">
        <f t="shared" si="99"/>
        <v>1</v>
      </c>
      <c r="AK583" s="5">
        <f t="shared" si="100"/>
        <v>0</v>
      </c>
      <c r="AL583" s="5">
        <f t="shared" si="101"/>
        <v>1</v>
      </c>
      <c r="AM583" s="5">
        <f t="shared" si="102"/>
        <v>0</v>
      </c>
      <c r="AN583" s="5">
        <f t="shared" si="103"/>
        <v>1</v>
      </c>
      <c r="AO583" s="5">
        <f t="shared" si="104"/>
        <v>1</v>
      </c>
    </row>
    <row r="584" spans="1:41" ht="12.75" customHeight="1" x14ac:dyDescent="0.2">
      <c r="A584" s="9">
        <v>2021</v>
      </c>
      <c r="B584" s="9">
        <v>108730</v>
      </c>
      <c r="C584" s="9" t="s">
        <v>958</v>
      </c>
      <c r="D584" s="9" t="s">
        <v>991</v>
      </c>
      <c r="E584" s="9" t="s">
        <v>2105</v>
      </c>
      <c r="F584" s="9" t="s">
        <v>2106</v>
      </c>
      <c r="G584" s="5">
        <f t="shared" si="70"/>
        <v>0</v>
      </c>
      <c r="H584" s="5">
        <f t="shared" si="71"/>
        <v>0</v>
      </c>
      <c r="I584" s="5">
        <f t="shared" si="72"/>
        <v>1</v>
      </c>
      <c r="J584" s="5">
        <f t="shared" si="73"/>
        <v>0</v>
      </c>
      <c r="K584" s="5">
        <f t="shared" si="74"/>
        <v>1</v>
      </c>
      <c r="L584" s="5">
        <f t="shared" si="75"/>
        <v>1</v>
      </c>
      <c r="M584" s="5">
        <f t="shared" si="76"/>
        <v>1</v>
      </c>
      <c r="N584" s="5">
        <f t="shared" si="77"/>
        <v>0</v>
      </c>
      <c r="O584" s="5">
        <f t="shared" si="78"/>
        <v>9</v>
      </c>
      <c r="P584" s="5">
        <f t="shared" si="79"/>
        <v>1</v>
      </c>
      <c r="Q584" s="5">
        <f t="shared" si="80"/>
        <v>1</v>
      </c>
      <c r="R584" s="5">
        <f t="shared" si="81"/>
        <v>0</v>
      </c>
      <c r="S584" s="5">
        <f t="shared" si="82"/>
        <v>9</v>
      </c>
      <c r="T584" s="5">
        <f t="shared" si="83"/>
        <v>1</v>
      </c>
      <c r="U584" s="5">
        <f t="shared" si="84"/>
        <v>0</v>
      </c>
      <c r="V584" s="5">
        <f t="shared" si="85"/>
        <v>1</v>
      </c>
      <c r="W584" s="5">
        <f t="shared" si="86"/>
        <v>1</v>
      </c>
      <c r="X584" s="5">
        <f t="shared" si="87"/>
        <v>1</v>
      </c>
      <c r="Y584" s="5">
        <f t="shared" si="88"/>
        <v>1</v>
      </c>
      <c r="Z584" s="5">
        <f t="shared" si="89"/>
        <v>1</v>
      </c>
      <c r="AA584" s="5">
        <f t="shared" si="90"/>
        <v>1</v>
      </c>
      <c r="AB584" s="5">
        <f t="shared" si="91"/>
        <v>1</v>
      </c>
      <c r="AC584" s="5">
        <f t="shared" si="92"/>
        <v>1</v>
      </c>
      <c r="AD584" s="5">
        <f t="shared" si="93"/>
        <v>0</v>
      </c>
      <c r="AE584" s="5">
        <f t="shared" si="94"/>
        <v>1</v>
      </c>
      <c r="AF584" s="5">
        <f t="shared" si="95"/>
        <v>1</v>
      </c>
      <c r="AG584" s="5">
        <f t="shared" si="96"/>
        <v>0</v>
      </c>
      <c r="AH584" s="5">
        <f t="shared" si="97"/>
        <v>1</v>
      </c>
      <c r="AI584" s="5">
        <f t="shared" si="98"/>
        <v>1</v>
      </c>
      <c r="AJ584" s="5">
        <f t="shared" si="99"/>
        <v>9</v>
      </c>
      <c r="AK584" s="5">
        <f t="shared" si="100"/>
        <v>0</v>
      </c>
      <c r="AL584" s="5">
        <f t="shared" si="101"/>
        <v>0</v>
      </c>
      <c r="AM584" s="5">
        <f t="shared" si="102"/>
        <v>1</v>
      </c>
      <c r="AN584" s="5">
        <f t="shared" si="103"/>
        <v>1</v>
      </c>
      <c r="AO584" s="5">
        <f t="shared" si="104"/>
        <v>1</v>
      </c>
    </row>
    <row r="585" spans="1:41" ht="12.75" customHeight="1" x14ac:dyDescent="0.2">
      <c r="A585" s="9">
        <v>2021</v>
      </c>
      <c r="B585" s="9">
        <v>1103909</v>
      </c>
      <c r="C585" s="9" t="s">
        <v>958</v>
      </c>
      <c r="D585" s="9" t="s">
        <v>1061</v>
      </c>
      <c r="E585" s="9" t="s">
        <v>2107</v>
      </c>
      <c r="F585" s="9" t="s">
        <v>2108</v>
      </c>
      <c r="G585" s="5">
        <f t="shared" si="70"/>
        <v>0</v>
      </c>
      <c r="H585" s="5">
        <f t="shared" si="71"/>
        <v>0</v>
      </c>
      <c r="I585" s="5">
        <f t="shared" si="72"/>
        <v>1</v>
      </c>
      <c r="J585" s="5">
        <f t="shared" si="73"/>
        <v>1</v>
      </c>
      <c r="K585" s="5">
        <f t="shared" si="74"/>
        <v>1</v>
      </c>
      <c r="L585" s="5">
        <f t="shared" si="75"/>
        <v>1</v>
      </c>
      <c r="M585" s="5">
        <f t="shared" si="76"/>
        <v>1</v>
      </c>
      <c r="N585" s="5">
        <f t="shared" si="77"/>
        <v>0</v>
      </c>
      <c r="O585" s="5">
        <f t="shared" si="78"/>
        <v>0</v>
      </c>
      <c r="P585" s="5">
        <f t="shared" si="79"/>
        <v>0</v>
      </c>
      <c r="Q585" s="5">
        <f t="shared" si="80"/>
        <v>1</v>
      </c>
      <c r="R585" s="5">
        <f t="shared" si="81"/>
        <v>1</v>
      </c>
      <c r="S585" s="5">
        <f t="shared" si="82"/>
        <v>9</v>
      </c>
      <c r="T585" s="5">
        <f t="shared" si="83"/>
        <v>1</v>
      </c>
      <c r="U585" s="5">
        <f t="shared" si="84"/>
        <v>0</v>
      </c>
      <c r="V585" s="5">
        <f t="shared" si="85"/>
        <v>1</v>
      </c>
      <c r="W585" s="5">
        <f t="shared" si="86"/>
        <v>1</v>
      </c>
      <c r="X585" s="5">
        <f t="shared" si="87"/>
        <v>1</v>
      </c>
      <c r="Y585" s="5">
        <f t="shared" si="88"/>
        <v>9</v>
      </c>
      <c r="Z585" s="5">
        <f t="shared" si="89"/>
        <v>1</v>
      </c>
      <c r="AA585" s="5">
        <f t="shared" si="90"/>
        <v>9</v>
      </c>
      <c r="AB585" s="5">
        <f t="shared" si="91"/>
        <v>9</v>
      </c>
      <c r="AC585" s="5">
        <f t="shared" si="92"/>
        <v>9</v>
      </c>
      <c r="AD585" s="5">
        <f t="shared" si="93"/>
        <v>9</v>
      </c>
      <c r="AE585" s="5">
        <f t="shared" si="94"/>
        <v>1</v>
      </c>
      <c r="AF585" s="5">
        <f t="shared" si="95"/>
        <v>9</v>
      </c>
      <c r="AG585" s="5">
        <f t="shared" si="96"/>
        <v>0</v>
      </c>
      <c r="AH585" s="5">
        <f t="shared" si="97"/>
        <v>1</v>
      </c>
      <c r="AI585" s="5">
        <f t="shared" si="98"/>
        <v>0</v>
      </c>
      <c r="AJ585" s="5">
        <f t="shared" si="99"/>
        <v>0</v>
      </c>
      <c r="AK585" s="5">
        <f t="shared" si="100"/>
        <v>0</v>
      </c>
      <c r="AL585" s="5">
        <f t="shared" si="101"/>
        <v>1</v>
      </c>
      <c r="AM585" s="5">
        <f t="shared" si="102"/>
        <v>1</v>
      </c>
      <c r="AN585" s="5">
        <f t="shared" si="103"/>
        <v>1</v>
      </c>
      <c r="AO585" s="5">
        <f t="shared" si="104"/>
        <v>0</v>
      </c>
    </row>
    <row r="586" spans="1:41" ht="12.75" customHeight="1" x14ac:dyDescent="0.2">
      <c r="A586" s="9">
        <v>2021</v>
      </c>
      <c r="B586" s="9">
        <v>1308687</v>
      </c>
      <c r="C586" s="9" t="s">
        <v>958</v>
      </c>
      <c r="D586" s="9" t="s">
        <v>977</v>
      </c>
      <c r="E586" s="9" t="s">
        <v>2109</v>
      </c>
      <c r="F586" s="9" t="s">
        <v>2110</v>
      </c>
      <c r="G586" s="5">
        <f t="shared" si="70"/>
        <v>1</v>
      </c>
      <c r="H586" s="5">
        <f t="shared" si="71"/>
        <v>1</v>
      </c>
      <c r="I586" s="5">
        <f t="shared" si="72"/>
        <v>1</v>
      </c>
      <c r="J586" s="5">
        <f t="shared" si="73"/>
        <v>0</v>
      </c>
      <c r="K586" s="5">
        <f t="shared" si="74"/>
        <v>1</v>
      </c>
      <c r="L586" s="5">
        <f t="shared" si="75"/>
        <v>1</v>
      </c>
      <c r="M586" s="5">
        <f t="shared" si="76"/>
        <v>1</v>
      </c>
      <c r="N586" s="5">
        <f t="shared" si="77"/>
        <v>0</v>
      </c>
      <c r="O586" s="5">
        <f t="shared" si="78"/>
        <v>9</v>
      </c>
      <c r="P586" s="5">
        <f t="shared" si="79"/>
        <v>1</v>
      </c>
      <c r="Q586" s="5">
        <f t="shared" si="80"/>
        <v>1</v>
      </c>
      <c r="R586" s="5">
        <f t="shared" si="81"/>
        <v>9</v>
      </c>
      <c r="S586" s="5">
        <f t="shared" si="82"/>
        <v>0</v>
      </c>
      <c r="T586" s="5">
        <f t="shared" si="83"/>
        <v>0</v>
      </c>
      <c r="U586" s="5">
        <f t="shared" si="84"/>
        <v>1</v>
      </c>
      <c r="V586" s="5">
        <f t="shared" si="85"/>
        <v>9</v>
      </c>
      <c r="W586" s="5">
        <f t="shared" si="86"/>
        <v>9</v>
      </c>
      <c r="X586" s="5">
        <f t="shared" si="87"/>
        <v>0</v>
      </c>
      <c r="Y586" s="5">
        <f t="shared" si="88"/>
        <v>0</v>
      </c>
      <c r="Z586" s="5">
        <f t="shared" si="89"/>
        <v>1</v>
      </c>
      <c r="AA586" s="5">
        <f t="shared" si="90"/>
        <v>0</v>
      </c>
      <c r="AB586" s="5">
        <f t="shared" si="91"/>
        <v>9</v>
      </c>
      <c r="AC586" s="5">
        <f t="shared" si="92"/>
        <v>1</v>
      </c>
      <c r="AD586" s="5">
        <f t="shared" si="93"/>
        <v>9</v>
      </c>
      <c r="AE586" s="5">
        <f t="shared" si="94"/>
        <v>1</v>
      </c>
      <c r="AF586" s="5">
        <f t="shared" si="95"/>
        <v>0</v>
      </c>
      <c r="AG586" s="5">
        <f t="shared" si="96"/>
        <v>1</v>
      </c>
      <c r="AH586" s="5">
        <f t="shared" si="97"/>
        <v>1</v>
      </c>
      <c r="AI586" s="5">
        <f t="shared" si="98"/>
        <v>9</v>
      </c>
      <c r="AJ586" s="5">
        <f t="shared" si="99"/>
        <v>1</v>
      </c>
      <c r="AK586" s="5">
        <f t="shared" si="100"/>
        <v>1</v>
      </c>
      <c r="AL586" s="5">
        <f t="shared" si="101"/>
        <v>1</v>
      </c>
      <c r="AM586" s="5">
        <f t="shared" si="102"/>
        <v>1</v>
      </c>
      <c r="AN586" s="5">
        <f t="shared" si="103"/>
        <v>0</v>
      </c>
      <c r="AO586" s="5">
        <f t="shared" si="104"/>
        <v>1</v>
      </c>
    </row>
    <row r="587" spans="1:41" ht="12.75" customHeight="1" x14ac:dyDescent="0.2">
      <c r="A587" s="9">
        <v>2021</v>
      </c>
      <c r="B587" s="9">
        <v>1127927</v>
      </c>
      <c r="C587" s="9" t="s">
        <v>958</v>
      </c>
      <c r="D587" s="9" t="s">
        <v>1003</v>
      </c>
      <c r="E587" s="9" t="s">
        <v>2111</v>
      </c>
      <c r="F587" s="9" t="s">
        <v>2112</v>
      </c>
      <c r="G587" s="5">
        <f t="shared" si="70"/>
        <v>1</v>
      </c>
      <c r="H587" s="5">
        <f t="shared" si="71"/>
        <v>0</v>
      </c>
      <c r="I587" s="5">
        <f t="shared" si="72"/>
        <v>1</v>
      </c>
      <c r="J587" s="5">
        <f t="shared" si="73"/>
        <v>1</v>
      </c>
      <c r="K587" s="5">
        <f t="shared" si="74"/>
        <v>0</v>
      </c>
      <c r="L587" s="5">
        <f t="shared" si="75"/>
        <v>1</v>
      </c>
      <c r="M587" s="5">
        <f t="shared" si="76"/>
        <v>1</v>
      </c>
      <c r="N587" s="5">
        <f t="shared" si="77"/>
        <v>1</v>
      </c>
      <c r="O587" s="5">
        <f t="shared" si="78"/>
        <v>9</v>
      </c>
      <c r="P587" s="5">
        <f t="shared" si="79"/>
        <v>9</v>
      </c>
      <c r="Q587" s="5">
        <f t="shared" si="80"/>
        <v>1</v>
      </c>
      <c r="R587" s="5">
        <f t="shared" si="81"/>
        <v>0</v>
      </c>
      <c r="S587" s="5">
        <f t="shared" si="82"/>
        <v>9</v>
      </c>
      <c r="T587" s="5">
        <f t="shared" si="83"/>
        <v>9</v>
      </c>
      <c r="U587" s="5">
        <f t="shared" si="84"/>
        <v>0</v>
      </c>
      <c r="V587" s="5">
        <f t="shared" si="85"/>
        <v>9</v>
      </c>
      <c r="W587" s="5">
        <f t="shared" si="86"/>
        <v>1</v>
      </c>
      <c r="X587" s="5">
        <f t="shared" si="87"/>
        <v>9</v>
      </c>
      <c r="Y587" s="5">
        <f t="shared" si="88"/>
        <v>1</v>
      </c>
      <c r="Z587" s="5">
        <f t="shared" si="89"/>
        <v>1</v>
      </c>
      <c r="AA587" s="5">
        <f t="shared" si="90"/>
        <v>9</v>
      </c>
      <c r="AB587" s="5">
        <f t="shared" si="91"/>
        <v>0</v>
      </c>
      <c r="AC587" s="5">
        <f t="shared" si="92"/>
        <v>0</v>
      </c>
      <c r="AD587" s="5">
        <f t="shared" si="93"/>
        <v>1</v>
      </c>
      <c r="AE587" s="5">
        <f t="shared" si="94"/>
        <v>1</v>
      </c>
      <c r="AF587" s="5">
        <f t="shared" si="95"/>
        <v>0</v>
      </c>
      <c r="AG587" s="5">
        <f t="shared" si="96"/>
        <v>1</v>
      </c>
      <c r="AH587" s="5">
        <f t="shared" si="97"/>
        <v>1</v>
      </c>
      <c r="AI587" s="5">
        <f t="shared" si="98"/>
        <v>0</v>
      </c>
      <c r="AJ587" s="5">
        <f t="shared" si="99"/>
        <v>1</v>
      </c>
      <c r="AK587" s="5">
        <f t="shared" si="100"/>
        <v>0</v>
      </c>
      <c r="AL587" s="5">
        <f t="shared" si="101"/>
        <v>0</v>
      </c>
      <c r="AM587" s="5">
        <f t="shared" si="102"/>
        <v>1</v>
      </c>
      <c r="AN587" s="5">
        <f t="shared" si="103"/>
        <v>1</v>
      </c>
      <c r="AO587" s="5">
        <f t="shared" si="104"/>
        <v>1</v>
      </c>
    </row>
    <row r="588" spans="1:41" ht="12.75" customHeight="1" x14ac:dyDescent="0.2">
      <c r="A588" s="9">
        <v>2021</v>
      </c>
      <c r="B588" s="9">
        <v>122845</v>
      </c>
      <c r="C588" s="9" t="s">
        <v>958</v>
      </c>
      <c r="D588" s="9" t="s">
        <v>1028</v>
      </c>
      <c r="E588" s="9" t="s">
        <v>2113</v>
      </c>
      <c r="F588" s="9" t="s">
        <v>2114</v>
      </c>
      <c r="G588" s="5">
        <f t="shared" si="70"/>
        <v>0</v>
      </c>
      <c r="H588" s="5">
        <f t="shared" si="71"/>
        <v>1</v>
      </c>
      <c r="I588" s="5">
        <f t="shared" si="72"/>
        <v>1</v>
      </c>
      <c r="J588" s="5">
        <f t="shared" si="73"/>
        <v>0</v>
      </c>
      <c r="K588" s="5">
        <f t="shared" si="74"/>
        <v>1</v>
      </c>
      <c r="L588" s="5">
        <f t="shared" si="75"/>
        <v>0</v>
      </c>
      <c r="M588" s="5">
        <f t="shared" si="76"/>
        <v>1</v>
      </c>
      <c r="N588" s="5">
        <f t="shared" si="77"/>
        <v>0</v>
      </c>
      <c r="O588" s="5">
        <f t="shared" si="78"/>
        <v>9</v>
      </c>
      <c r="P588" s="5">
        <f t="shared" si="79"/>
        <v>1</v>
      </c>
      <c r="Q588" s="5">
        <f t="shared" si="80"/>
        <v>1</v>
      </c>
      <c r="R588" s="5">
        <f t="shared" si="81"/>
        <v>0</v>
      </c>
      <c r="S588" s="5">
        <f t="shared" si="82"/>
        <v>1</v>
      </c>
      <c r="T588" s="5">
        <f t="shared" si="83"/>
        <v>1</v>
      </c>
      <c r="U588" s="5">
        <f t="shared" si="84"/>
        <v>1</v>
      </c>
      <c r="V588" s="5">
        <f t="shared" si="85"/>
        <v>0</v>
      </c>
      <c r="W588" s="5">
        <f t="shared" si="86"/>
        <v>9</v>
      </c>
      <c r="X588" s="5">
        <f t="shared" si="87"/>
        <v>9</v>
      </c>
      <c r="Y588" s="5">
        <f t="shared" si="88"/>
        <v>1</v>
      </c>
      <c r="Z588" s="5">
        <f t="shared" si="89"/>
        <v>0</v>
      </c>
      <c r="AA588" s="5">
        <f t="shared" si="90"/>
        <v>9</v>
      </c>
      <c r="AB588" s="5">
        <f t="shared" si="91"/>
        <v>0</v>
      </c>
      <c r="AC588" s="5">
        <f t="shared" si="92"/>
        <v>1</v>
      </c>
      <c r="AD588" s="5">
        <f t="shared" si="93"/>
        <v>0</v>
      </c>
      <c r="AE588" s="5">
        <f t="shared" si="94"/>
        <v>1</v>
      </c>
      <c r="AF588" s="5">
        <f t="shared" si="95"/>
        <v>1</v>
      </c>
      <c r="AG588" s="5">
        <f t="shared" si="96"/>
        <v>9</v>
      </c>
      <c r="AH588" s="5">
        <f t="shared" si="97"/>
        <v>1</v>
      </c>
      <c r="AI588" s="5">
        <f t="shared" si="98"/>
        <v>1</v>
      </c>
      <c r="AJ588" s="5">
        <f t="shared" si="99"/>
        <v>0</v>
      </c>
      <c r="AK588" s="5">
        <f t="shared" si="100"/>
        <v>1</v>
      </c>
      <c r="AL588" s="5">
        <f t="shared" si="101"/>
        <v>1</v>
      </c>
      <c r="AM588" s="5">
        <f t="shared" si="102"/>
        <v>8</v>
      </c>
      <c r="AN588" s="5">
        <f t="shared" si="103"/>
        <v>1</v>
      </c>
      <c r="AO588" s="5">
        <f t="shared" si="104"/>
        <v>0</v>
      </c>
    </row>
    <row r="589" spans="1:41" ht="12.75" customHeight="1" x14ac:dyDescent="0.2">
      <c r="A589" s="9">
        <v>2021</v>
      </c>
      <c r="B589" s="9">
        <v>1103909</v>
      </c>
      <c r="C589" s="9" t="s">
        <v>958</v>
      </c>
      <c r="D589" s="9" t="s">
        <v>1061</v>
      </c>
      <c r="E589" s="9" t="s">
        <v>1446</v>
      </c>
      <c r="F589" s="9" t="s">
        <v>2115</v>
      </c>
      <c r="G589" s="5">
        <f t="shared" si="70"/>
        <v>1</v>
      </c>
      <c r="H589" s="5">
        <f t="shared" si="71"/>
        <v>0</v>
      </c>
      <c r="I589" s="5">
        <f t="shared" si="72"/>
        <v>1</v>
      </c>
      <c r="J589" s="5">
        <f t="shared" si="73"/>
        <v>0</v>
      </c>
      <c r="K589" s="5">
        <f t="shared" si="74"/>
        <v>1</v>
      </c>
      <c r="L589" s="5">
        <f t="shared" si="75"/>
        <v>1</v>
      </c>
      <c r="M589" s="5">
        <f t="shared" si="76"/>
        <v>1</v>
      </c>
      <c r="N589" s="5">
        <f t="shared" si="77"/>
        <v>0</v>
      </c>
      <c r="O589" s="5">
        <f t="shared" si="78"/>
        <v>0</v>
      </c>
      <c r="P589" s="5">
        <f t="shared" si="79"/>
        <v>1</v>
      </c>
      <c r="Q589" s="5">
        <f t="shared" si="80"/>
        <v>1</v>
      </c>
      <c r="R589" s="5">
        <f t="shared" si="81"/>
        <v>1</v>
      </c>
      <c r="S589" s="5">
        <f t="shared" si="82"/>
        <v>9</v>
      </c>
      <c r="T589" s="5">
        <f t="shared" si="83"/>
        <v>0</v>
      </c>
      <c r="U589" s="5">
        <f t="shared" si="84"/>
        <v>1</v>
      </c>
      <c r="V589" s="5">
        <f t="shared" si="85"/>
        <v>0</v>
      </c>
      <c r="W589" s="5">
        <f t="shared" si="86"/>
        <v>0</v>
      </c>
      <c r="X589" s="5">
        <f t="shared" si="87"/>
        <v>1</v>
      </c>
      <c r="Y589" s="5">
        <f t="shared" si="88"/>
        <v>9</v>
      </c>
      <c r="Z589" s="5">
        <f t="shared" si="89"/>
        <v>1</v>
      </c>
      <c r="AA589" s="5">
        <f t="shared" si="90"/>
        <v>9</v>
      </c>
      <c r="AB589" s="5">
        <f t="shared" si="91"/>
        <v>9</v>
      </c>
      <c r="AC589" s="5">
        <f t="shared" si="92"/>
        <v>9</v>
      </c>
      <c r="AD589" s="5">
        <f t="shared" si="93"/>
        <v>9</v>
      </c>
      <c r="AE589" s="5">
        <f t="shared" si="94"/>
        <v>1</v>
      </c>
      <c r="AF589" s="5">
        <f t="shared" si="95"/>
        <v>9</v>
      </c>
      <c r="AG589" s="5">
        <f t="shared" si="96"/>
        <v>1</v>
      </c>
      <c r="AH589" s="5">
        <f t="shared" si="97"/>
        <v>0</v>
      </c>
      <c r="AI589" s="5">
        <f t="shared" si="98"/>
        <v>1</v>
      </c>
      <c r="AJ589" s="5">
        <f t="shared" si="99"/>
        <v>1</v>
      </c>
      <c r="AK589" s="5">
        <f t="shared" si="100"/>
        <v>1</v>
      </c>
      <c r="AL589" s="5">
        <f t="shared" si="101"/>
        <v>1</v>
      </c>
      <c r="AM589" s="5">
        <f t="shared" si="102"/>
        <v>0</v>
      </c>
      <c r="AN589" s="5">
        <f t="shared" si="103"/>
        <v>1</v>
      </c>
      <c r="AO589" s="5">
        <f t="shared" si="104"/>
        <v>1</v>
      </c>
    </row>
    <row r="590" spans="1:41" ht="12.75" customHeight="1" x14ac:dyDescent="0.2">
      <c r="A590" s="9">
        <v>2021</v>
      </c>
      <c r="B590" s="9">
        <v>1308687</v>
      </c>
      <c r="C590" s="9" t="s">
        <v>958</v>
      </c>
      <c r="D590" s="9" t="s">
        <v>977</v>
      </c>
      <c r="E590" s="9" t="s">
        <v>2116</v>
      </c>
      <c r="F590" s="9" t="s">
        <v>2117</v>
      </c>
      <c r="G590" s="5">
        <f t="shared" si="70"/>
        <v>1</v>
      </c>
      <c r="H590" s="5">
        <f t="shared" si="71"/>
        <v>0</v>
      </c>
      <c r="I590" s="5">
        <f t="shared" si="72"/>
        <v>1</v>
      </c>
      <c r="J590" s="5">
        <f t="shared" si="73"/>
        <v>1</v>
      </c>
      <c r="K590" s="5">
        <f t="shared" si="74"/>
        <v>1</v>
      </c>
      <c r="L590" s="5">
        <f t="shared" si="75"/>
        <v>1</v>
      </c>
      <c r="M590" s="5">
        <f t="shared" si="76"/>
        <v>1</v>
      </c>
      <c r="N590" s="5">
        <f t="shared" si="77"/>
        <v>0</v>
      </c>
      <c r="O590" s="5">
        <f t="shared" si="78"/>
        <v>9</v>
      </c>
      <c r="P590" s="5">
        <f t="shared" si="79"/>
        <v>1</v>
      </c>
      <c r="Q590" s="5">
        <f t="shared" si="80"/>
        <v>1</v>
      </c>
      <c r="R590" s="5">
        <f t="shared" si="81"/>
        <v>9</v>
      </c>
      <c r="S590" s="5">
        <f t="shared" si="82"/>
        <v>1</v>
      </c>
      <c r="T590" s="5">
        <f t="shared" si="83"/>
        <v>0</v>
      </c>
      <c r="U590" s="5">
        <f t="shared" si="84"/>
        <v>1</v>
      </c>
      <c r="V590" s="5">
        <f t="shared" si="85"/>
        <v>9</v>
      </c>
      <c r="W590" s="5">
        <f t="shared" si="86"/>
        <v>9</v>
      </c>
      <c r="X590" s="5">
        <f t="shared" si="87"/>
        <v>0</v>
      </c>
      <c r="Y590" s="5">
        <f t="shared" si="88"/>
        <v>0</v>
      </c>
      <c r="Z590" s="5">
        <f t="shared" si="89"/>
        <v>0</v>
      </c>
      <c r="AA590" s="5">
        <f t="shared" si="90"/>
        <v>1</v>
      </c>
      <c r="AB590" s="5">
        <f t="shared" si="91"/>
        <v>9</v>
      </c>
      <c r="AC590" s="5">
        <f t="shared" si="92"/>
        <v>1</v>
      </c>
      <c r="AD590" s="5">
        <f t="shared" si="93"/>
        <v>9</v>
      </c>
      <c r="AE590" s="5">
        <f t="shared" si="94"/>
        <v>0</v>
      </c>
      <c r="AF590" s="5">
        <f t="shared" si="95"/>
        <v>0</v>
      </c>
      <c r="AG590" s="5">
        <f t="shared" si="96"/>
        <v>1</v>
      </c>
      <c r="AH590" s="5">
        <f t="shared" si="97"/>
        <v>1</v>
      </c>
      <c r="AI590" s="5">
        <f t="shared" si="98"/>
        <v>9</v>
      </c>
      <c r="AJ590" s="5">
        <f t="shared" si="99"/>
        <v>0</v>
      </c>
      <c r="AK590" s="5">
        <f t="shared" si="100"/>
        <v>1</v>
      </c>
      <c r="AL590" s="5">
        <f t="shared" si="101"/>
        <v>1</v>
      </c>
      <c r="AM590" s="5">
        <f t="shared" si="102"/>
        <v>1</v>
      </c>
      <c r="AN590" s="5">
        <f t="shared" si="103"/>
        <v>1</v>
      </c>
      <c r="AO590" s="5">
        <f t="shared" si="104"/>
        <v>1</v>
      </c>
    </row>
    <row r="591" spans="1:41" ht="12.75" customHeight="1" x14ac:dyDescent="0.2">
      <c r="A591" s="9">
        <v>2021</v>
      </c>
      <c r="B591" s="9">
        <v>122845</v>
      </c>
      <c r="C591" s="9" t="s">
        <v>958</v>
      </c>
      <c r="D591" s="9" t="s">
        <v>1028</v>
      </c>
      <c r="E591" s="9" t="s">
        <v>2118</v>
      </c>
      <c r="F591" s="9" t="s">
        <v>2119</v>
      </c>
      <c r="G591" s="5">
        <f t="shared" si="70"/>
        <v>1</v>
      </c>
      <c r="H591" s="5">
        <f t="shared" si="71"/>
        <v>0</v>
      </c>
      <c r="I591" s="5">
        <f t="shared" si="72"/>
        <v>1</v>
      </c>
      <c r="J591" s="5">
        <f t="shared" si="73"/>
        <v>0</v>
      </c>
      <c r="K591" s="5">
        <f t="shared" si="74"/>
        <v>0</v>
      </c>
      <c r="L591" s="5">
        <f t="shared" si="75"/>
        <v>1</v>
      </c>
      <c r="M591" s="5">
        <f t="shared" si="76"/>
        <v>1</v>
      </c>
      <c r="N591" s="5">
        <f t="shared" si="77"/>
        <v>1</v>
      </c>
      <c r="O591" s="5">
        <f t="shared" si="78"/>
        <v>9</v>
      </c>
      <c r="P591" s="5">
        <f t="shared" si="79"/>
        <v>1</v>
      </c>
      <c r="Q591" s="5">
        <f t="shared" si="80"/>
        <v>1</v>
      </c>
      <c r="R591" s="5">
        <f t="shared" si="81"/>
        <v>1</v>
      </c>
      <c r="S591" s="5">
        <f t="shared" si="82"/>
        <v>0</v>
      </c>
      <c r="T591" s="5">
        <f t="shared" si="83"/>
        <v>1</v>
      </c>
      <c r="U591" s="5">
        <f t="shared" si="84"/>
        <v>0</v>
      </c>
      <c r="V591" s="5">
        <f t="shared" si="85"/>
        <v>0</v>
      </c>
      <c r="W591" s="5">
        <f t="shared" si="86"/>
        <v>9</v>
      </c>
      <c r="X591" s="5">
        <f t="shared" si="87"/>
        <v>9</v>
      </c>
      <c r="Y591" s="5">
        <f t="shared" si="88"/>
        <v>1</v>
      </c>
      <c r="Z591" s="5">
        <f t="shared" si="89"/>
        <v>1</v>
      </c>
      <c r="AA591" s="5">
        <f t="shared" si="90"/>
        <v>9</v>
      </c>
      <c r="AB591" s="5">
        <f t="shared" si="91"/>
        <v>1</v>
      </c>
      <c r="AC591" s="5">
        <f t="shared" si="92"/>
        <v>1</v>
      </c>
      <c r="AD591" s="5">
        <f t="shared" si="93"/>
        <v>0</v>
      </c>
      <c r="AE591" s="5">
        <f t="shared" si="94"/>
        <v>1</v>
      </c>
      <c r="AF591" s="5">
        <f t="shared" si="95"/>
        <v>1</v>
      </c>
      <c r="AG591" s="5">
        <f t="shared" si="96"/>
        <v>9</v>
      </c>
      <c r="AH591" s="5">
        <f t="shared" si="97"/>
        <v>1</v>
      </c>
      <c r="AI591" s="5">
        <f t="shared" si="98"/>
        <v>0</v>
      </c>
      <c r="AJ591" s="5">
        <f t="shared" si="99"/>
        <v>0</v>
      </c>
      <c r="AK591" s="5">
        <f t="shared" si="100"/>
        <v>0</v>
      </c>
      <c r="AL591" s="5">
        <f t="shared" si="101"/>
        <v>1</v>
      </c>
      <c r="AM591" s="5">
        <f t="shared" si="102"/>
        <v>8</v>
      </c>
      <c r="AN591" s="5">
        <f t="shared" si="103"/>
        <v>1</v>
      </c>
      <c r="AO591" s="5">
        <f t="shared" si="104"/>
        <v>1</v>
      </c>
    </row>
    <row r="592" spans="1:41" ht="12.75" customHeight="1" x14ac:dyDescent="0.2">
      <c r="A592" s="9">
        <v>2021</v>
      </c>
      <c r="B592" s="9">
        <v>1127926</v>
      </c>
      <c r="C592" s="9" t="s">
        <v>958</v>
      </c>
      <c r="D592" s="9" t="s">
        <v>963</v>
      </c>
      <c r="E592" s="9" t="s">
        <v>2120</v>
      </c>
      <c r="F592" s="9" t="s">
        <v>2121</v>
      </c>
      <c r="G592" s="5">
        <f t="shared" si="70"/>
        <v>0</v>
      </c>
      <c r="H592" s="5">
        <f t="shared" si="71"/>
        <v>1</v>
      </c>
      <c r="I592" s="5">
        <f t="shared" si="72"/>
        <v>1</v>
      </c>
      <c r="J592" s="5">
        <f t="shared" si="73"/>
        <v>0</v>
      </c>
      <c r="K592" s="5">
        <f t="shared" si="74"/>
        <v>1</v>
      </c>
      <c r="L592" s="5">
        <f t="shared" si="75"/>
        <v>1</v>
      </c>
      <c r="M592" s="5">
        <f t="shared" si="76"/>
        <v>0</v>
      </c>
      <c r="N592" s="5">
        <f t="shared" si="77"/>
        <v>1</v>
      </c>
      <c r="O592" s="5">
        <f t="shared" si="78"/>
        <v>1</v>
      </c>
      <c r="P592" s="5">
        <f t="shared" si="79"/>
        <v>0</v>
      </c>
      <c r="Q592" s="5">
        <f t="shared" si="80"/>
        <v>1</v>
      </c>
      <c r="R592" s="5">
        <f t="shared" si="81"/>
        <v>1</v>
      </c>
      <c r="S592" s="5">
        <f t="shared" si="82"/>
        <v>1</v>
      </c>
      <c r="T592" s="5">
        <f t="shared" si="83"/>
        <v>1</v>
      </c>
      <c r="U592" s="5">
        <f t="shared" si="84"/>
        <v>0</v>
      </c>
      <c r="V592" s="5">
        <f t="shared" si="85"/>
        <v>1</v>
      </c>
      <c r="W592" s="5">
        <f t="shared" si="86"/>
        <v>0</v>
      </c>
      <c r="X592" s="5">
        <f t="shared" si="87"/>
        <v>0</v>
      </c>
      <c r="Y592" s="5">
        <f t="shared" si="88"/>
        <v>9</v>
      </c>
      <c r="Z592" s="5">
        <f t="shared" si="89"/>
        <v>0</v>
      </c>
      <c r="AA592" s="5">
        <f t="shared" si="90"/>
        <v>0</v>
      </c>
      <c r="AB592" s="5">
        <f t="shared" si="91"/>
        <v>9</v>
      </c>
      <c r="AC592" s="5">
        <f t="shared" si="92"/>
        <v>1</v>
      </c>
      <c r="AD592" s="5">
        <f t="shared" si="93"/>
        <v>0</v>
      </c>
      <c r="AE592" s="5">
        <f t="shared" si="94"/>
        <v>0</v>
      </c>
      <c r="AF592" s="5">
        <f t="shared" si="95"/>
        <v>1</v>
      </c>
      <c r="AG592" s="5">
        <f t="shared" si="96"/>
        <v>1</v>
      </c>
      <c r="AH592" s="5">
        <f t="shared" si="97"/>
        <v>0</v>
      </c>
      <c r="AI592" s="5">
        <f t="shared" si="98"/>
        <v>1</v>
      </c>
      <c r="AJ592" s="5">
        <f t="shared" si="99"/>
        <v>1</v>
      </c>
      <c r="AK592" s="5">
        <f t="shared" si="100"/>
        <v>0</v>
      </c>
      <c r="AL592" s="5">
        <f t="shared" si="101"/>
        <v>1</v>
      </c>
      <c r="AM592" s="5">
        <f t="shared" si="102"/>
        <v>0</v>
      </c>
      <c r="AN592" s="5">
        <f t="shared" si="103"/>
        <v>1</v>
      </c>
      <c r="AO592" s="5">
        <f t="shared" si="104"/>
        <v>1</v>
      </c>
    </row>
    <row r="593" spans="1:41" ht="12.75" customHeight="1" x14ac:dyDescent="0.2">
      <c r="A593" s="9">
        <v>2021</v>
      </c>
      <c r="B593" s="9">
        <v>1270538</v>
      </c>
      <c r="C593" s="9" t="s">
        <v>958</v>
      </c>
      <c r="D593" s="9" t="s">
        <v>1028</v>
      </c>
      <c r="E593" s="9" t="s">
        <v>2122</v>
      </c>
      <c r="F593" s="9" t="s">
        <v>2123</v>
      </c>
      <c r="G593" s="5">
        <f t="shared" si="70"/>
        <v>0</v>
      </c>
      <c r="H593" s="5">
        <f t="shared" si="71"/>
        <v>0</v>
      </c>
      <c r="I593" s="5">
        <f t="shared" si="72"/>
        <v>0</v>
      </c>
      <c r="J593" s="5">
        <f t="shared" si="73"/>
        <v>0</v>
      </c>
      <c r="K593" s="5">
        <f t="shared" si="74"/>
        <v>1</v>
      </c>
      <c r="L593" s="5">
        <f t="shared" si="75"/>
        <v>1</v>
      </c>
      <c r="M593" s="5">
        <f t="shared" si="76"/>
        <v>0</v>
      </c>
      <c r="N593" s="5">
        <f t="shared" si="77"/>
        <v>1</v>
      </c>
      <c r="O593" s="5">
        <f t="shared" si="78"/>
        <v>9</v>
      </c>
      <c r="P593" s="5">
        <f t="shared" si="79"/>
        <v>1</v>
      </c>
      <c r="Q593" s="5">
        <f t="shared" si="80"/>
        <v>1</v>
      </c>
      <c r="R593" s="5">
        <f t="shared" si="81"/>
        <v>1</v>
      </c>
      <c r="S593" s="5">
        <f t="shared" si="82"/>
        <v>0</v>
      </c>
      <c r="T593" s="5">
        <f t="shared" si="83"/>
        <v>1</v>
      </c>
      <c r="U593" s="5">
        <f t="shared" si="84"/>
        <v>1</v>
      </c>
      <c r="V593" s="5">
        <f t="shared" si="85"/>
        <v>1</v>
      </c>
      <c r="W593" s="5">
        <f t="shared" si="86"/>
        <v>9</v>
      </c>
      <c r="X593" s="5">
        <f t="shared" si="87"/>
        <v>9</v>
      </c>
      <c r="Y593" s="5">
        <f t="shared" si="88"/>
        <v>1</v>
      </c>
      <c r="Z593" s="5">
        <f t="shared" si="89"/>
        <v>1</v>
      </c>
      <c r="AA593" s="5">
        <f t="shared" si="90"/>
        <v>9</v>
      </c>
      <c r="AB593" s="5">
        <f t="shared" si="91"/>
        <v>1</v>
      </c>
      <c r="AC593" s="5">
        <f t="shared" si="92"/>
        <v>1</v>
      </c>
      <c r="AD593" s="5">
        <f t="shared" si="93"/>
        <v>1</v>
      </c>
      <c r="AE593" s="5">
        <f t="shared" si="94"/>
        <v>1</v>
      </c>
      <c r="AF593" s="5">
        <f t="shared" si="95"/>
        <v>0</v>
      </c>
      <c r="AG593" s="5">
        <f t="shared" si="96"/>
        <v>9</v>
      </c>
      <c r="AH593" s="5">
        <f t="shared" si="97"/>
        <v>1</v>
      </c>
      <c r="AI593" s="5">
        <f t="shared" si="98"/>
        <v>1</v>
      </c>
      <c r="AJ593" s="5">
        <f t="shared" si="99"/>
        <v>0</v>
      </c>
      <c r="AK593" s="5">
        <f t="shared" si="100"/>
        <v>0</v>
      </c>
      <c r="AL593" s="5">
        <f t="shared" si="101"/>
        <v>1</v>
      </c>
      <c r="AM593" s="5">
        <f t="shared" si="102"/>
        <v>8</v>
      </c>
      <c r="AN593" s="5">
        <f t="shared" si="103"/>
        <v>1</v>
      </c>
      <c r="AO593" s="5">
        <f t="shared" si="104"/>
        <v>0</v>
      </c>
    </row>
    <row r="594" spans="1:41" ht="12.75" customHeight="1" x14ac:dyDescent="0.2">
      <c r="A594" s="9">
        <v>2021</v>
      </c>
      <c r="B594" s="9">
        <v>1179970</v>
      </c>
      <c r="C594" s="9" t="s">
        <v>958</v>
      </c>
      <c r="D594" s="9" t="s">
        <v>963</v>
      </c>
      <c r="E594" s="9" t="s">
        <v>2124</v>
      </c>
      <c r="F594" s="9" t="s">
        <v>2125</v>
      </c>
      <c r="G594" s="5">
        <f t="shared" si="70"/>
        <v>0</v>
      </c>
      <c r="H594" s="5">
        <f t="shared" si="71"/>
        <v>1</v>
      </c>
      <c r="I594" s="5">
        <f t="shared" si="72"/>
        <v>0</v>
      </c>
      <c r="J594" s="5">
        <f t="shared" si="73"/>
        <v>1</v>
      </c>
      <c r="K594" s="5">
        <f t="shared" si="74"/>
        <v>1</v>
      </c>
      <c r="L594" s="5">
        <f t="shared" si="75"/>
        <v>1</v>
      </c>
      <c r="M594" s="5">
        <f t="shared" si="76"/>
        <v>1</v>
      </c>
      <c r="N594" s="5">
        <f t="shared" si="77"/>
        <v>0</v>
      </c>
      <c r="O594" s="5">
        <f t="shared" si="78"/>
        <v>1</v>
      </c>
      <c r="P594" s="5">
        <f t="shared" si="79"/>
        <v>1</v>
      </c>
      <c r="Q594" s="5">
        <f t="shared" si="80"/>
        <v>1</v>
      </c>
      <c r="R594" s="5">
        <f t="shared" si="81"/>
        <v>1</v>
      </c>
      <c r="S594" s="5">
        <f t="shared" si="82"/>
        <v>0</v>
      </c>
      <c r="T594" s="5">
        <f t="shared" si="83"/>
        <v>1</v>
      </c>
      <c r="U594" s="5">
        <f t="shared" si="84"/>
        <v>0</v>
      </c>
      <c r="V594" s="5">
        <f t="shared" si="85"/>
        <v>0</v>
      </c>
      <c r="W594" s="5">
        <f t="shared" si="86"/>
        <v>1</v>
      </c>
      <c r="X594" s="5">
        <f t="shared" si="87"/>
        <v>0</v>
      </c>
      <c r="Y594" s="5">
        <f t="shared" si="88"/>
        <v>9</v>
      </c>
      <c r="Z594" s="5">
        <f t="shared" si="89"/>
        <v>1</v>
      </c>
      <c r="AA594" s="5">
        <f t="shared" si="90"/>
        <v>0</v>
      </c>
      <c r="AB594" s="5">
        <f t="shared" si="91"/>
        <v>9</v>
      </c>
      <c r="AC594" s="5">
        <f t="shared" si="92"/>
        <v>0</v>
      </c>
      <c r="AD594" s="5">
        <f t="shared" si="93"/>
        <v>1</v>
      </c>
      <c r="AE594" s="5">
        <f t="shared" si="94"/>
        <v>1</v>
      </c>
      <c r="AF594" s="5">
        <f t="shared" si="95"/>
        <v>0</v>
      </c>
      <c r="AG594" s="5">
        <f t="shared" si="96"/>
        <v>1</v>
      </c>
      <c r="AH594" s="5">
        <f t="shared" si="97"/>
        <v>1</v>
      </c>
      <c r="AI594" s="5">
        <f t="shared" si="98"/>
        <v>1</v>
      </c>
      <c r="AJ594" s="5">
        <f t="shared" si="99"/>
        <v>0</v>
      </c>
      <c r="AK594" s="5">
        <f t="shared" si="100"/>
        <v>1</v>
      </c>
      <c r="AL594" s="5">
        <f t="shared" si="101"/>
        <v>1</v>
      </c>
      <c r="AM594" s="5">
        <f t="shared" si="102"/>
        <v>0</v>
      </c>
      <c r="AN594" s="5">
        <f t="shared" si="103"/>
        <v>1</v>
      </c>
      <c r="AO594" s="5">
        <f t="shared" si="104"/>
        <v>1</v>
      </c>
    </row>
    <row r="595" spans="1:41" ht="12.75" customHeight="1" x14ac:dyDescent="0.2">
      <c r="A595" s="9">
        <v>2021</v>
      </c>
      <c r="B595" s="9">
        <v>1179970</v>
      </c>
      <c r="C595" s="9" t="s">
        <v>958</v>
      </c>
      <c r="D595" s="9" t="s">
        <v>963</v>
      </c>
      <c r="E595" s="9" t="s">
        <v>2031</v>
      </c>
      <c r="F595" s="9" t="s">
        <v>2126</v>
      </c>
      <c r="G595" s="5">
        <f t="shared" si="70"/>
        <v>1</v>
      </c>
      <c r="H595" s="5">
        <f t="shared" si="71"/>
        <v>1</v>
      </c>
      <c r="I595" s="5">
        <f t="shared" si="72"/>
        <v>1</v>
      </c>
      <c r="J595" s="5">
        <f t="shared" si="73"/>
        <v>0</v>
      </c>
      <c r="K595" s="5">
        <f t="shared" si="74"/>
        <v>1</v>
      </c>
      <c r="L595" s="5">
        <f t="shared" si="75"/>
        <v>1</v>
      </c>
      <c r="M595" s="5">
        <f t="shared" si="76"/>
        <v>1</v>
      </c>
      <c r="N595" s="5">
        <f t="shared" si="77"/>
        <v>0</v>
      </c>
      <c r="O595" s="5">
        <f t="shared" si="78"/>
        <v>1</v>
      </c>
      <c r="P595" s="5">
        <f t="shared" si="79"/>
        <v>1</v>
      </c>
      <c r="Q595" s="5">
        <f t="shared" si="80"/>
        <v>1</v>
      </c>
      <c r="R595" s="5">
        <f t="shared" si="81"/>
        <v>1</v>
      </c>
      <c r="S595" s="5">
        <f t="shared" si="82"/>
        <v>1</v>
      </c>
      <c r="T595" s="5">
        <f t="shared" si="83"/>
        <v>1</v>
      </c>
      <c r="U595" s="5">
        <f t="shared" si="84"/>
        <v>0</v>
      </c>
      <c r="V595" s="5">
        <f t="shared" si="85"/>
        <v>1</v>
      </c>
      <c r="W595" s="5">
        <f t="shared" si="86"/>
        <v>1</v>
      </c>
      <c r="X595" s="5">
        <f t="shared" si="87"/>
        <v>0</v>
      </c>
      <c r="Y595" s="5">
        <f t="shared" si="88"/>
        <v>9</v>
      </c>
      <c r="Z595" s="5">
        <f t="shared" si="89"/>
        <v>1</v>
      </c>
      <c r="AA595" s="5">
        <f t="shared" si="90"/>
        <v>0</v>
      </c>
      <c r="AB595" s="5">
        <f t="shared" si="91"/>
        <v>9</v>
      </c>
      <c r="AC595" s="5">
        <f t="shared" si="92"/>
        <v>1</v>
      </c>
      <c r="AD595" s="5">
        <f t="shared" si="93"/>
        <v>1</v>
      </c>
      <c r="AE595" s="5">
        <f t="shared" si="94"/>
        <v>1</v>
      </c>
      <c r="AF595" s="5">
        <f t="shared" si="95"/>
        <v>1</v>
      </c>
      <c r="AG595" s="5">
        <f t="shared" si="96"/>
        <v>1</v>
      </c>
      <c r="AH595" s="5">
        <f t="shared" si="97"/>
        <v>0</v>
      </c>
      <c r="AI595" s="5">
        <f t="shared" si="98"/>
        <v>1</v>
      </c>
      <c r="AJ595" s="5">
        <f t="shared" si="99"/>
        <v>0</v>
      </c>
      <c r="AK595" s="5">
        <f t="shared" si="100"/>
        <v>0</v>
      </c>
      <c r="AL595" s="5">
        <f t="shared" si="101"/>
        <v>1</v>
      </c>
      <c r="AM595" s="5">
        <f t="shared" si="102"/>
        <v>1</v>
      </c>
      <c r="AN595" s="5">
        <f t="shared" si="103"/>
        <v>1</v>
      </c>
      <c r="AO595" s="5">
        <f t="shared" si="104"/>
        <v>1</v>
      </c>
    </row>
    <row r="596" spans="1:41" ht="12.75" customHeight="1" x14ac:dyDescent="0.2">
      <c r="A596" s="9">
        <v>2021</v>
      </c>
      <c r="B596" s="9">
        <v>1319230</v>
      </c>
      <c r="C596" s="9" t="s">
        <v>958</v>
      </c>
      <c r="D596" s="9" t="s">
        <v>980</v>
      </c>
      <c r="E596" s="9" t="s">
        <v>1564</v>
      </c>
      <c r="F596" s="9" t="s">
        <v>2127</v>
      </c>
      <c r="G596" s="5">
        <f t="shared" si="70"/>
        <v>1</v>
      </c>
      <c r="H596" s="5">
        <f t="shared" si="71"/>
        <v>0</v>
      </c>
      <c r="I596" s="5">
        <f t="shared" si="72"/>
        <v>1</v>
      </c>
      <c r="J596" s="5">
        <f t="shared" si="73"/>
        <v>0</v>
      </c>
      <c r="K596" s="5">
        <f t="shared" si="74"/>
        <v>0</v>
      </c>
      <c r="L596" s="5">
        <f t="shared" si="75"/>
        <v>0</v>
      </c>
      <c r="M596" s="5">
        <f t="shared" si="76"/>
        <v>1</v>
      </c>
      <c r="N596" s="5">
        <f t="shared" si="77"/>
        <v>0</v>
      </c>
      <c r="O596" s="5">
        <f t="shared" si="78"/>
        <v>0</v>
      </c>
      <c r="P596" s="5">
        <f t="shared" si="79"/>
        <v>1</v>
      </c>
      <c r="Q596" s="5">
        <f t="shared" si="80"/>
        <v>9</v>
      </c>
      <c r="R596" s="5">
        <f t="shared" si="81"/>
        <v>9</v>
      </c>
      <c r="S596" s="5">
        <f t="shared" si="82"/>
        <v>0</v>
      </c>
      <c r="T596" s="5">
        <f t="shared" si="83"/>
        <v>1</v>
      </c>
      <c r="U596" s="5">
        <f t="shared" si="84"/>
        <v>1</v>
      </c>
      <c r="V596" s="5">
        <f t="shared" si="85"/>
        <v>1</v>
      </c>
      <c r="W596" s="5">
        <f t="shared" si="86"/>
        <v>0</v>
      </c>
      <c r="X596" s="5">
        <f t="shared" si="87"/>
        <v>9</v>
      </c>
      <c r="Y596" s="5">
        <f t="shared" si="88"/>
        <v>0</v>
      </c>
      <c r="Z596" s="5">
        <f t="shared" si="89"/>
        <v>1</v>
      </c>
      <c r="AA596" s="5">
        <f t="shared" si="90"/>
        <v>1</v>
      </c>
      <c r="AB596" s="5">
        <f t="shared" si="91"/>
        <v>1</v>
      </c>
      <c r="AC596" s="5">
        <f t="shared" si="92"/>
        <v>1</v>
      </c>
      <c r="AD596" s="5">
        <f t="shared" si="93"/>
        <v>1</v>
      </c>
      <c r="AE596" s="5">
        <f t="shared" si="94"/>
        <v>1</v>
      </c>
      <c r="AF596" s="5">
        <f t="shared" si="95"/>
        <v>1</v>
      </c>
      <c r="AG596" s="5">
        <f t="shared" si="96"/>
        <v>9</v>
      </c>
      <c r="AH596" s="5">
        <f t="shared" si="97"/>
        <v>1</v>
      </c>
      <c r="AI596" s="5">
        <f t="shared" si="98"/>
        <v>1</v>
      </c>
      <c r="AJ596" s="5">
        <f t="shared" si="99"/>
        <v>1</v>
      </c>
      <c r="AK596" s="5">
        <f t="shared" si="100"/>
        <v>0</v>
      </c>
      <c r="AL596" s="5">
        <f t="shared" si="101"/>
        <v>1</v>
      </c>
      <c r="AM596" s="5">
        <f t="shared" si="102"/>
        <v>1</v>
      </c>
      <c r="AN596" s="5">
        <f t="shared" si="103"/>
        <v>1</v>
      </c>
      <c r="AO596" s="5">
        <f t="shared" si="104"/>
        <v>1</v>
      </c>
    </row>
    <row r="597" spans="1:41" ht="12.75" customHeight="1" x14ac:dyDescent="0.2">
      <c r="A597" s="9">
        <v>2021</v>
      </c>
      <c r="B597" s="9">
        <v>122845</v>
      </c>
      <c r="C597" s="9" t="s">
        <v>958</v>
      </c>
      <c r="D597" s="9" t="s">
        <v>1028</v>
      </c>
      <c r="E597" s="9" t="s">
        <v>2128</v>
      </c>
      <c r="F597" s="9" t="s">
        <v>2129</v>
      </c>
      <c r="G597" s="5">
        <f t="shared" si="70"/>
        <v>1</v>
      </c>
      <c r="H597" s="5">
        <f t="shared" si="71"/>
        <v>0</v>
      </c>
      <c r="I597" s="5">
        <f t="shared" si="72"/>
        <v>1</v>
      </c>
      <c r="J597" s="5">
        <f t="shared" si="73"/>
        <v>1</v>
      </c>
      <c r="K597" s="5">
        <f t="shared" si="74"/>
        <v>0</v>
      </c>
      <c r="L597" s="5">
        <f t="shared" si="75"/>
        <v>1</v>
      </c>
      <c r="M597" s="5">
        <f t="shared" si="76"/>
        <v>1</v>
      </c>
      <c r="N597" s="5">
        <f t="shared" si="77"/>
        <v>0</v>
      </c>
      <c r="O597" s="5">
        <f t="shared" si="78"/>
        <v>9</v>
      </c>
      <c r="P597" s="5">
        <f t="shared" si="79"/>
        <v>1</v>
      </c>
      <c r="Q597" s="5">
        <f t="shared" si="80"/>
        <v>1</v>
      </c>
      <c r="R597" s="5">
        <f t="shared" si="81"/>
        <v>1</v>
      </c>
      <c r="S597" s="5">
        <f t="shared" si="82"/>
        <v>1</v>
      </c>
      <c r="T597" s="5">
        <f t="shared" si="83"/>
        <v>1</v>
      </c>
      <c r="U597" s="5">
        <f t="shared" si="84"/>
        <v>1</v>
      </c>
      <c r="V597" s="5">
        <f t="shared" si="85"/>
        <v>1</v>
      </c>
      <c r="W597" s="5">
        <f t="shared" si="86"/>
        <v>9</v>
      </c>
      <c r="X597" s="5">
        <f t="shared" si="87"/>
        <v>9</v>
      </c>
      <c r="Y597" s="5">
        <f t="shared" si="88"/>
        <v>1</v>
      </c>
      <c r="Z597" s="5">
        <f t="shared" si="89"/>
        <v>0</v>
      </c>
      <c r="AA597" s="5">
        <f t="shared" si="90"/>
        <v>9</v>
      </c>
      <c r="AB597" s="5">
        <f t="shared" si="91"/>
        <v>1</v>
      </c>
      <c r="AC597" s="5">
        <f t="shared" si="92"/>
        <v>1</v>
      </c>
      <c r="AD597" s="5">
        <f t="shared" si="93"/>
        <v>0</v>
      </c>
      <c r="AE597" s="5">
        <f t="shared" si="94"/>
        <v>1</v>
      </c>
      <c r="AF597" s="5">
        <f t="shared" si="95"/>
        <v>1</v>
      </c>
      <c r="AG597" s="5">
        <f t="shared" si="96"/>
        <v>9</v>
      </c>
      <c r="AH597" s="5">
        <f t="shared" si="97"/>
        <v>1</v>
      </c>
      <c r="AI597" s="5">
        <f t="shared" si="98"/>
        <v>1</v>
      </c>
      <c r="AJ597" s="5">
        <f t="shared" si="99"/>
        <v>0</v>
      </c>
      <c r="AK597" s="5">
        <f t="shared" si="100"/>
        <v>0</v>
      </c>
      <c r="AL597" s="5">
        <f t="shared" si="101"/>
        <v>1</v>
      </c>
      <c r="AM597" s="5">
        <f t="shared" si="102"/>
        <v>8</v>
      </c>
      <c r="AN597" s="5">
        <f t="shared" si="103"/>
        <v>0</v>
      </c>
      <c r="AO597" s="5">
        <f t="shared" si="104"/>
        <v>1</v>
      </c>
    </row>
    <row r="598" spans="1:41" ht="12.75" customHeight="1" x14ac:dyDescent="0.2">
      <c r="A598" s="9">
        <v>2021</v>
      </c>
      <c r="B598" s="9">
        <v>108730</v>
      </c>
      <c r="C598" s="9" t="s">
        <v>958</v>
      </c>
      <c r="D598" s="9" t="s">
        <v>991</v>
      </c>
      <c r="E598" s="9" t="s">
        <v>2130</v>
      </c>
      <c r="F598" s="9" t="s">
        <v>2131</v>
      </c>
      <c r="G598" s="5">
        <f t="shared" si="70"/>
        <v>0</v>
      </c>
      <c r="H598" s="5">
        <f t="shared" si="71"/>
        <v>0</v>
      </c>
      <c r="I598" s="5">
        <f t="shared" si="72"/>
        <v>0</v>
      </c>
      <c r="J598" s="5">
        <f t="shared" si="73"/>
        <v>1</v>
      </c>
      <c r="K598" s="5">
        <f t="shared" si="74"/>
        <v>1</v>
      </c>
      <c r="L598" s="5">
        <f t="shared" si="75"/>
        <v>1</v>
      </c>
      <c r="M598" s="5">
        <f t="shared" si="76"/>
        <v>1</v>
      </c>
      <c r="N598" s="5">
        <f t="shared" si="77"/>
        <v>0</v>
      </c>
      <c r="O598" s="5">
        <f t="shared" si="78"/>
        <v>9</v>
      </c>
      <c r="P598" s="5">
        <f t="shared" si="79"/>
        <v>0</v>
      </c>
      <c r="Q598" s="5">
        <f t="shared" si="80"/>
        <v>1</v>
      </c>
      <c r="R598" s="5">
        <f t="shared" si="81"/>
        <v>1</v>
      </c>
      <c r="S598" s="5">
        <f t="shared" si="82"/>
        <v>9</v>
      </c>
      <c r="T598" s="5">
        <f t="shared" si="83"/>
        <v>1</v>
      </c>
      <c r="U598" s="5">
        <f t="shared" si="84"/>
        <v>1</v>
      </c>
      <c r="V598" s="5">
        <f t="shared" si="85"/>
        <v>1</v>
      </c>
      <c r="W598" s="5">
        <f t="shared" si="86"/>
        <v>1</v>
      </c>
      <c r="X598" s="5">
        <f t="shared" si="87"/>
        <v>1</v>
      </c>
      <c r="Y598" s="5">
        <f t="shared" si="88"/>
        <v>1</v>
      </c>
      <c r="Z598" s="5">
        <f t="shared" si="89"/>
        <v>0</v>
      </c>
      <c r="AA598" s="5">
        <f t="shared" si="90"/>
        <v>1</v>
      </c>
      <c r="AB598" s="5">
        <f t="shared" si="91"/>
        <v>1</v>
      </c>
      <c r="AC598" s="5">
        <f t="shared" si="92"/>
        <v>1</v>
      </c>
      <c r="AD598" s="5">
        <f t="shared" si="93"/>
        <v>0</v>
      </c>
      <c r="AE598" s="5">
        <f t="shared" si="94"/>
        <v>1</v>
      </c>
      <c r="AF598" s="5">
        <f t="shared" si="95"/>
        <v>1</v>
      </c>
      <c r="AG598" s="5">
        <f t="shared" si="96"/>
        <v>0</v>
      </c>
      <c r="AH598" s="5">
        <f t="shared" si="97"/>
        <v>1</v>
      </c>
      <c r="AI598" s="5">
        <f t="shared" si="98"/>
        <v>0</v>
      </c>
      <c r="AJ598" s="5">
        <f t="shared" si="99"/>
        <v>9</v>
      </c>
      <c r="AK598" s="5">
        <f t="shared" si="100"/>
        <v>1</v>
      </c>
      <c r="AL598" s="5">
        <f t="shared" si="101"/>
        <v>1</v>
      </c>
      <c r="AM598" s="5">
        <f t="shared" si="102"/>
        <v>1</v>
      </c>
      <c r="AN598" s="5">
        <f t="shared" si="103"/>
        <v>0</v>
      </c>
      <c r="AO598" s="5">
        <f t="shared" si="104"/>
        <v>1</v>
      </c>
    </row>
    <row r="599" spans="1:41" ht="12.75" customHeight="1" x14ac:dyDescent="0.2">
      <c r="A599" s="9">
        <v>2021</v>
      </c>
      <c r="B599" s="9">
        <v>1127926</v>
      </c>
      <c r="C599" s="9" t="s">
        <v>958</v>
      </c>
      <c r="D599" s="9" t="s">
        <v>963</v>
      </c>
      <c r="E599" s="9" t="s">
        <v>2132</v>
      </c>
      <c r="F599" s="9" t="s">
        <v>2133</v>
      </c>
      <c r="G599" s="5">
        <f t="shared" si="70"/>
        <v>1</v>
      </c>
      <c r="H599" s="5">
        <f t="shared" si="71"/>
        <v>0</v>
      </c>
      <c r="I599" s="5">
        <f t="shared" si="72"/>
        <v>1</v>
      </c>
      <c r="J599" s="5">
        <f t="shared" si="73"/>
        <v>1</v>
      </c>
      <c r="K599" s="5">
        <f t="shared" si="74"/>
        <v>1</v>
      </c>
      <c r="L599" s="5">
        <f t="shared" si="75"/>
        <v>1</v>
      </c>
      <c r="M599" s="5">
        <f t="shared" si="76"/>
        <v>1</v>
      </c>
      <c r="N599" s="5">
        <f t="shared" si="77"/>
        <v>1</v>
      </c>
      <c r="O599" s="5">
        <f t="shared" si="78"/>
        <v>1</v>
      </c>
      <c r="P599" s="5">
        <f t="shared" si="79"/>
        <v>1</v>
      </c>
      <c r="Q599" s="5">
        <f t="shared" si="80"/>
        <v>1</v>
      </c>
      <c r="R599" s="5">
        <f t="shared" si="81"/>
        <v>1</v>
      </c>
      <c r="S599" s="5">
        <f t="shared" si="82"/>
        <v>1</v>
      </c>
      <c r="T599" s="5">
        <f t="shared" si="83"/>
        <v>1</v>
      </c>
      <c r="U599" s="5">
        <f t="shared" si="84"/>
        <v>0</v>
      </c>
      <c r="V599" s="5">
        <f t="shared" si="85"/>
        <v>0</v>
      </c>
      <c r="W599" s="5">
        <f t="shared" si="86"/>
        <v>0</v>
      </c>
      <c r="X599" s="5">
        <f t="shared" si="87"/>
        <v>1</v>
      </c>
      <c r="Y599" s="5">
        <f t="shared" si="88"/>
        <v>9</v>
      </c>
      <c r="Z599" s="5">
        <f t="shared" si="89"/>
        <v>0</v>
      </c>
      <c r="AA599" s="5">
        <f t="shared" si="90"/>
        <v>1</v>
      </c>
      <c r="AB599" s="5">
        <f t="shared" si="91"/>
        <v>9</v>
      </c>
      <c r="AC599" s="5">
        <f t="shared" si="92"/>
        <v>0</v>
      </c>
      <c r="AD599" s="5">
        <f t="shared" si="93"/>
        <v>0</v>
      </c>
      <c r="AE599" s="5">
        <f t="shared" si="94"/>
        <v>1</v>
      </c>
      <c r="AF599" s="5">
        <f t="shared" si="95"/>
        <v>1</v>
      </c>
      <c r="AG599" s="5">
        <f t="shared" si="96"/>
        <v>1</v>
      </c>
      <c r="AH599" s="5">
        <f t="shared" si="97"/>
        <v>0</v>
      </c>
      <c r="AI599" s="5">
        <f t="shared" si="98"/>
        <v>1</v>
      </c>
      <c r="AJ599" s="5">
        <f t="shared" si="99"/>
        <v>1</v>
      </c>
      <c r="AK599" s="5">
        <f t="shared" si="100"/>
        <v>0</v>
      </c>
      <c r="AL599" s="5">
        <f t="shared" si="101"/>
        <v>1</v>
      </c>
      <c r="AM599" s="5">
        <f t="shared" si="102"/>
        <v>1</v>
      </c>
      <c r="AN599" s="5">
        <f t="shared" si="103"/>
        <v>1</v>
      </c>
      <c r="AO599" s="5">
        <f t="shared" si="104"/>
        <v>1</v>
      </c>
    </row>
    <row r="600" spans="1:41" ht="12.75" customHeight="1" x14ac:dyDescent="0.2">
      <c r="A600" s="9">
        <v>2021</v>
      </c>
      <c r="B600" s="9">
        <v>1179970</v>
      </c>
      <c r="C600" s="9" t="s">
        <v>958</v>
      </c>
      <c r="D600" s="9" t="s">
        <v>963</v>
      </c>
      <c r="E600" s="9" t="s">
        <v>2134</v>
      </c>
      <c r="F600" s="9" t="s">
        <v>2135</v>
      </c>
      <c r="G600" s="5">
        <f t="shared" si="70"/>
        <v>0</v>
      </c>
      <c r="H600" s="5">
        <f t="shared" si="71"/>
        <v>0</v>
      </c>
      <c r="I600" s="5">
        <f t="shared" si="72"/>
        <v>0</v>
      </c>
      <c r="J600" s="5">
        <f t="shared" si="73"/>
        <v>0</v>
      </c>
      <c r="K600" s="5">
        <f t="shared" si="74"/>
        <v>1</v>
      </c>
      <c r="L600" s="5">
        <f t="shared" si="75"/>
        <v>0</v>
      </c>
      <c r="M600" s="5">
        <f t="shared" si="76"/>
        <v>1</v>
      </c>
      <c r="N600" s="5">
        <f t="shared" si="77"/>
        <v>0</v>
      </c>
      <c r="O600" s="5">
        <f t="shared" si="78"/>
        <v>1</v>
      </c>
      <c r="P600" s="5">
        <f t="shared" si="79"/>
        <v>0</v>
      </c>
      <c r="Q600" s="5">
        <f t="shared" si="80"/>
        <v>0</v>
      </c>
      <c r="R600" s="5">
        <f t="shared" si="81"/>
        <v>1</v>
      </c>
      <c r="S600" s="5">
        <f t="shared" si="82"/>
        <v>1</v>
      </c>
      <c r="T600" s="5">
        <f t="shared" si="83"/>
        <v>1</v>
      </c>
      <c r="U600" s="5">
        <f t="shared" si="84"/>
        <v>1</v>
      </c>
      <c r="V600" s="5">
        <f t="shared" si="85"/>
        <v>1</v>
      </c>
      <c r="W600" s="5">
        <f t="shared" si="86"/>
        <v>1</v>
      </c>
      <c r="X600" s="5">
        <f t="shared" si="87"/>
        <v>1</v>
      </c>
      <c r="Y600" s="5">
        <f t="shared" si="88"/>
        <v>9</v>
      </c>
      <c r="Z600" s="5">
        <f t="shared" si="89"/>
        <v>1</v>
      </c>
      <c r="AA600" s="5">
        <f t="shared" si="90"/>
        <v>0</v>
      </c>
      <c r="AB600" s="5">
        <f t="shared" si="91"/>
        <v>9</v>
      </c>
      <c r="AC600" s="5">
        <f t="shared" si="92"/>
        <v>1</v>
      </c>
      <c r="AD600" s="5">
        <f t="shared" si="93"/>
        <v>1</v>
      </c>
      <c r="AE600" s="5">
        <f t="shared" si="94"/>
        <v>0</v>
      </c>
      <c r="AF600" s="5">
        <f t="shared" si="95"/>
        <v>1</v>
      </c>
      <c r="AG600" s="5">
        <f t="shared" si="96"/>
        <v>1</v>
      </c>
      <c r="AH600" s="5">
        <f t="shared" si="97"/>
        <v>1</v>
      </c>
      <c r="AI600" s="5">
        <f t="shared" si="98"/>
        <v>1</v>
      </c>
      <c r="AJ600" s="5">
        <f t="shared" si="99"/>
        <v>1</v>
      </c>
      <c r="AK600" s="5">
        <f t="shared" si="100"/>
        <v>1</v>
      </c>
      <c r="AL600" s="5">
        <f t="shared" si="101"/>
        <v>1</v>
      </c>
      <c r="AM600" s="5">
        <f t="shared" si="102"/>
        <v>1</v>
      </c>
      <c r="AN600" s="5">
        <f t="shared" si="103"/>
        <v>1</v>
      </c>
      <c r="AO600" s="5">
        <f t="shared" si="104"/>
        <v>0</v>
      </c>
    </row>
    <row r="601" spans="1:41" ht="12.75" customHeight="1" x14ac:dyDescent="0.2">
      <c r="A601" s="9">
        <v>2021</v>
      </c>
      <c r="B601" s="9">
        <v>1127925</v>
      </c>
      <c r="C601" s="9" t="s">
        <v>958</v>
      </c>
      <c r="D601" s="9" t="s">
        <v>1028</v>
      </c>
      <c r="E601" s="9" t="s">
        <v>2136</v>
      </c>
      <c r="F601" s="9" t="s">
        <v>2137</v>
      </c>
      <c r="G601" s="5">
        <f t="shared" si="70"/>
        <v>0</v>
      </c>
      <c r="H601" s="5">
        <f t="shared" si="71"/>
        <v>0</v>
      </c>
      <c r="I601" s="5">
        <f t="shared" si="72"/>
        <v>0</v>
      </c>
      <c r="J601" s="5">
        <f t="shared" si="73"/>
        <v>0</v>
      </c>
      <c r="K601" s="5">
        <f t="shared" si="74"/>
        <v>1</v>
      </c>
      <c r="L601" s="5">
        <f t="shared" si="75"/>
        <v>1</v>
      </c>
      <c r="M601" s="5">
        <f t="shared" si="76"/>
        <v>1</v>
      </c>
      <c r="N601" s="5">
        <f t="shared" si="77"/>
        <v>0</v>
      </c>
      <c r="O601" s="5">
        <f t="shared" si="78"/>
        <v>9</v>
      </c>
      <c r="P601" s="5">
        <f t="shared" si="79"/>
        <v>1</v>
      </c>
      <c r="Q601" s="5">
        <f t="shared" si="80"/>
        <v>0</v>
      </c>
      <c r="R601" s="5">
        <f t="shared" si="81"/>
        <v>1</v>
      </c>
      <c r="S601" s="5">
        <f t="shared" si="82"/>
        <v>1</v>
      </c>
      <c r="T601" s="5">
        <f t="shared" si="83"/>
        <v>1</v>
      </c>
      <c r="U601" s="5">
        <f t="shared" si="84"/>
        <v>1</v>
      </c>
      <c r="V601" s="5">
        <f t="shared" si="85"/>
        <v>0</v>
      </c>
      <c r="W601" s="5">
        <f t="shared" si="86"/>
        <v>9</v>
      </c>
      <c r="X601" s="5">
        <f t="shared" si="87"/>
        <v>9</v>
      </c>
      <c r="Y601" s="5">
        <f t="shared" si="88"/>
        <v>1</v>
      </c>
      <c r="Z601" s="5">
        <f t="shared" si="89"/>
        <v>1</v>
      </c>
      <c r="AA601" s="5">
        <f t="shared" si="90"/>
        <v>9</v>
      </c>
      <c r="AB601" s="5">
        <f t="shared" si="91"/>
        <v>1</v>
      </c>
      <c r="AC601" s="5">
        <f t="shared" si="92"/>
        <v>1</v>
      </c>
      <c r="AD601" s="5">
        <f t="shared" si="93"/>
        <v>1</v>
      </c>
      <c r="AE601" s="5">
        <f t="shared" si="94"/>
        <v>1</v>
      </c>
      <c r="AF601" s="5">
        <f t="shared" si="95"/>
        <v>1</v>
      </c>
      <c r="AG601" s="5">
        <f t="shared" si="96"/>
        <v>9</v>
      </c>
      <c r="AH601" s="5">
        <f t="shared" si="97"/>
        <v>1</v>
      </c>
      <c r="AI601" s="5">
        <f t="shared" si="98"/>
        <v>1</v>
      </c>
      <c r="AJ601" s="5">
        <f t="shared" si="99"/>
        <v>1</v>
      </c>
      <c r="AK601" s="5">
        <f t="shared" si="100"/>
        <v>0</v>
      </c>
      <c r="AL601" s="5">
        <f t="shared" si="101"/>
        <v>1</v>
      </c>
      <c r="AM601" s="5">
        <f t="shared" si="102"/>
        <v>8</v>
      </c>
      <c r="AN601" s="5">
        <f t="shared" si="103"/>
        <v>0</v>
      </c>
      <c r="AO601" s="5">
        <f t="shared" si="104"/>
        <v>1</v>
      </c>
    </row>
    <row r="602" spans="1:41" ht="12.75" customHeight="1" x14ac:dyDescent="0.2">
      <c r="A602" s="9">
        <v>2021</v>
      </c>
      <c r="B602" s="9">
        <v>123336</v>
      </c>
      <c r="C602" s="9" t="s">
        <v>958</v>
      </c>
      <c r="D602" s="9" t="s">
        <v>962</v>
      </c>
      <c r="E602" s="9" t="s">
        <v>1949</v>
      </c>
      <c r="F602" s="9" t="s">
        <v>2138</v>
      </c>
      <c r="G602" s="5">
        <f t="shared" si="70"/>
        <v>0</v>
      </c>
      <c r="H602" s="5">
        <f t="shared" si="71"/>
        <v>0</v>
      </c>
      <c r="I602" s="5">
        <f t="shared" si="72"/>
        <v>1</v>
      </c>
      <c r="J602" s="5">
        <f t="shared" si="73"/>
        <v>1</v>
      </c>
      <c r="K602" s="5">
        <f t="shared" si="74"/>
        <v>1</v>
      </c>
      <c r="L602" s="5">
        <f t="shared" si="75"/>
        <v>1</v>
      </c>
      <c r="M602" s="5">
        <f t="shared" si="76"/>
        <v>1</v>
      </c>
      <c r="N602" s="5">
        <f t="shared" si="77"/>
        <v>1</v>
      </c>
      <c r="O602" s="5">
        <f t="shared" si="78"/>
        <v>1</v>
      </c>
      <c r="P602" s="5">
        <f t="shared" si="79"/>
        <v>0</v>
      </c>
      <c r="Q602" s="5">
        <f t="shared" si="80"/>
        <v>1</v>
      </c>
      <c r="R602" s="5">
        <f t="shared" si="81"/>
        <v>9</v>
      </c>
      <c r="S602" s="5">
        <f t="shared" si="82"/>
        <v>0</v>
      </c>
      <c r="T602" s="5">
        <f t="shared" si="83"/>
        <v>1</v>
      </c>
      <c r="U602" s="5">
        <f t="shared" si="84"/>
        <v>1</v>
      </c>
      <c r="V602" s="5">
        <f t="shared" si="85"/>
        <v>0</v>
      </c>
      <c r="W602" s="5">
        <f t="shared" si="86"/>
        <v>9</v>
      </c>
      <c r="X602" s="5">
        <f t="shared" si="87"/>
        <v>1</v>
      </c>
      <c r="Y602" s="5">
        <f t="shared" si="88"/>
        <v>0</v>
      </c>
      <c r="Z602" s="5">
        <f t="shared" si="89"/>
        <v>0</v>
      </c>
      <c r="AA602" s="5">
        <f t="shared" si="90"/>
        <v>9</v>
      </c>
      <c r="AB602" s="5">
        <f t="shared" si="91"/>
        <v>0</v>
      </c>
      <c r="AC602" s="5">
        <f t="shared" si="92"/>
        <v>1</v>
      </c>
      <c r="AD602" s="5">
        <f t="shared" si="93"/>
        <v>1</v>
      </c>
      <c r="AE602" s="5">
        <f t="shared" si="94"/>
        <v>9</v>
      </c>
      <c r="AF602" s="5">
        <f t="shared" si="95"/>
        <v>9</v>
      </c>
      <c r="AG602" s="5">
        <f t="shared" si="96"/>
        <v>1</v>
      </c>
      <c r="AH602" s="5">
        <f t="shared" si="97"/>
        <v>1</v>
      </c>
      <c r="AI602" s="5">
        <f t="shared" si="98"/>
        <v>1</v>
      </c>
      <c r="AJ602" s="5">
        <f t="shared" si="99"/>
        <v>1</v>
      </c>
      <c r="AK602" s="5">
        <f t="shared" si="100"/>
        <v>1</v>
      </c>
      <c r="AL602" s="5">
        <f t="shared" si="101"/>
        <v>1</v>
      </c>
      <c r="AM602" s="5">
        <f t="shared" si="102"/>
        <v>1</v>
      </c>
      <c r="AN602" s="5">
        <f t="shared" si="103"/>
        <v>1</v>
      </c>
      <c r="AO602" s="5">
        <f t="shared" si="104"/>
        <v>0</v>
      </c>
    </row>
    <row r="603" spans="1:41" ht="12.75" customHeight="1" x14ac:dyDescent="0.2">
      <c r="A603" s="9">
        <v>2021</v>
      </c>
      <c r="B603" s="9">
        <v>1127926</v>
      </c>
      <c r="C603" s="9" t="s">
        <v>958</v>
      </c>
      <c r="D603" s="9" t="s">
        <v>963</v>
      </c>
      <c r="E603" s="9" t="s">
        <v>2139</v>
      </c>
      <c r="F603" s="9" t="s">
        <v>2140</v>
      </c>
      <c r="G603" s="5">
        <f t="shared" si="70"/>
        <v>1</v>
      </c>
      <c r="H603" s="5">
        <f t="shared" si="71"/>
        <v>1</v>
      </c>
      <c r="I603" s="5">
        <f t="shared" si="72"/>
        <v>1</v>
      </c>
      <c r="J603" s="5">
        <f t="shared" si="73"/>
        <v>0</v>
      </c>
      <c r="K603" s="5">
        <f t="shared" si="74"/>
        <v>0</v>
      </c>
      <c r="L603" s="5">
        <f t="shared" si="75"/>
        <v>0</v>
      </c>
      <c r="M603" s="5">
        <f t="shared" si="76"/>
        <v>1</v>
      </c>
      <c r="N603" s="5">
        <f t="shared" si="77"/>
        <v>0</v>
      </c>
      <c r="O603" s="5">
        <f t="shared" si="78"/>
        <v>1</v>
      </c>
      <c r="P603" s="5">
        <f t="shared" si="79"/>
        <v>0</v>
      </c>
      <c r="Q603" s="5">
        <f t="shared" si="80"/>
        <v>1</v>
      </c>
      <c r="R603" s="5">
        <f t="shared" si="81"/>
        <v>1</v>
      </c>
      <c r="S603" s="5">
        <f t="shared" si="82"/>
        <v>1</v>
      </c>
      <c r="T603" s="5">
        <f t="shared" si="83"/>
        <v>1</v>
      </c>
      <c r="U603" s="5">
        <f t="shared" si="84"/>
        <v>0</v>
      </c>
      <c r="V603" s="5">
        <f t="shared" si="85"/>
        <v>1</v>
      </c>
      <c r="W603" s="5">
        <f t="shared" si="86"/>
        <v>0</v>
      </c>
      <c r="X603" s="5">
        <f t="shared" si="87"/>
        <v>1</v>
      </c>
      <c r="Y603" s="5">
        <f t="shared" si="88"/>
        <v>9</v>
      </c>
      <c r="Z603" s="5">
        <f t="shared" si="89"/>
        <v>1</v>
      </c>
      <c r="AA603" s="5">
        <f t="shared" si="90"/>
        <v>0</v>
      </c>
      <c r="AB603" s="5">
        <f t="shared" si="91"/>
        <v>9</v>
      </c>
      <c r="AC603" s="5">
        <f t="shared" si="92"/>
        <v>1</v>
      </c>
      <c r="AD603" s="5">
        <f t="shared" si="93"/>
        <v>1</v>
      </c>
      <c r="AE603" s="5">
        <f t="shared" si="94"/>
        <v>1</v>
      </c>
      <c r="AF603" s="5">
        <f t="shared" si="95"/>
        <v>1</v>
      </c>
      <c r="AG603" s="5">
        <f t="shared" si="96"/>
        <v>1</v>
      </c>
      <c r="AH603" s="5">
        <f t="shared" si="97"/>
        <v>0</v>
      </c>
      <c r="AI603" s="5">
        <f t="shared" si="98"/>
        <v>1</v>
      </c>
      <c r="AJ603" s="5">
        <f t="shared" si="99"/>
        <v>1</v>
      </c>
      <c r="AK603" s="5">
        <f t="shared" si="100"/>
        <v>1</v>
      </c>
      <c r="AL603" s="5">
        <f t="shared" si="101"/>
        <v>1</v>
      </c>
      <c r="AM603" s="5">
        <f t="shared" si="102"/>
        <v>0</v>
      </c>
      <c r="AN603" s="5">
        <f t="shared" si="103"/>
        <v>1</v>
      </c>
      <c r="AO603" s="5">
        <f t="shared" si="104"/>
        <v>1</v>
      </c>
    </row>
    <row r="604" spans="1:41" ht="12.75" customHeight="1" x14ac:dyDescent="0.2">
      <c r="A604" s="9">
        <v>2021</v>
      </c>
      <c r="B604" s="9">
        <v>1179970</v>
      </c>
      <c r="C604" s="9" t="s">
        <v>958</v>
      </c>
      <c r="D604" s="9" t="s">
        <v>963</v>
      </c>
      <c r="E604" s="9" t="s">
        <v>2141</v>
      </c>
      <c r="F604" s="9" t="s">
        <v>2142</v>
      </c>
      <c r="G604" s="5">
        <f t="shared" si="70"/>
        <v>0</v>
      </c>
      <c r="H604" s="5">
        <f t="shared" si="71"/>
        <v>0</v>
      </c>
      <c r="I604" s="5">
        <f t="shared" si="72"/>
        <v>1</v>
      </c>
      <c r="J604" s="5">
        <f t="shared" si="73"/>
        <v>1</v>
      </c>
      <c r="K604" s="5">
        <f t="shared" si="74"/>
        <v>1</v>
      </c>
      <c r="L604" s="5">
        <f t="shared" si="75"/>
        <v>1</v>
      </c>
      <c r="M604" s="5">
        <f t="shared" si="76"/>
        <v>1</v>
      </c>
      <c r="N604" s="5">
        <f t="shared" si="77"/>
        <v>0</v>
      </c>
      <c r="O604" s="5">
        <f t="shared" si="78"/>
        <v>1</v>
      </c>
      <c r="P604" s="5">
        <f t="shared" si="79"/>
        <v>1</v>
      </c>
      <c r="Q604" s="5">
        <f t="shared" si="80"/>
        <v>0</v>
      </c>
      <c r="R604" s="5">
        <f t="shared" si="81"/>
        <v>1</v>
      </c>
      <c r="S604" s="5">
        <f t="shared" si="82"/>
        <v>1</v>
      </c>
      <c r="T604" s="5">
        <f t="shared" si="83"/>
        <v>0</v>
      </c>
      <c r="U604" s="5">
        <f t="shared" si="84"/>
        <v>0</v>
      </c>
      <c r="V604" s="5">
        <f t="shared" si="85"/>
        <v>1</v>
      </c>
      <c r="W604" s="5">
        <f t="shared" si="86"/>
        <v>1</v>
      </c>
      <c r="X604" s="5">
        <f t="shared" si="87"/>
        <v>0</v>
      </c>
      <c r="Y604" s="5">
        <f t="shared" si="88"/>
        <v>9</v>
      </c>
      <c r="Z604" s="5">
        <f t="shared" si="89"/>
        <v>1</v>
      </c>
      <c r="AA604" s="5">
        <f t="shared" si="90"/>
        <v>0</v>
      </c>
      <c r="AB604" s="5">
        <f t="shared" si="91"/>
        <v>9</v>
      </c>
      <c r="AC604" s="5">
        <f t="shared" si="92"/>
        <v>1</v>
      </c>
      <c r="AD604" s="5">
        <f t="shared" si="93"/>
        <v>1</v>
      </c>
      <c r="AE604" s="5">
        <f t="shared" si="94"/>
        <v>1</v>
      </c>
      <c r="AF604" s="5">
        <f t="shared" si="95"/>
        <v>1</v>
      </c>
      <c r="AG604" s="5">
        <f t="shared" si="96"/>
        <v>1</v>
      </c>
      <c r="AH604" s="5">
        <f t="shared" si="97"/>
        <v>0</v>
      </c>
      <c r="AI604" s="5">
        <f t="shared" si="98"/>
        <v>1</v>
      </c>
      <c r="AJ604" s="5">
        <f t="shared" si="99"/>
        <v>0</v>
      </c>
      <c r="AK604" s="5">
        <f t="shared" si="100"/>
        <v>0</v>
      </c>
      <c r="AL604" s="5">
        <f t="shared" si="101"/>
        <v>1</v>
      </c>
      <c r="AM604" s="5">
        <f t="shared" si="102"/>
        <v>1</v>
      </c>
      <c r="AN604" s="5">
        <f t="shared" si="103"/>
        <v>1</v>
      </c>
      <c r="AO604" s="5">
        <f t="shared" si="104"/>
        <v>1</v>
      </c>
    </row>
    <row r="605" spans="1:41" ht="12.75" customHeight="1" x14ac:dyDescent="0.2">
      <c r="A605" s="9">
        <v>2021</v>
      </c>
      <c r="B605" s="9">
        <v>1127925</v>
      </c>
      <c r="C605" s="9" t="s">
        <v>958</v>
      </c>
      <c r="D605" s="9" t="s">
        <v>1028</v>
      </c>
      <c r="E605" s="9" t="s">
        <v>2143</v>
      </c>
      <c r="F605" s="9" t="s">
        <v>2144</v>
      </c>
      <c r="G605" s="5">
        <f t="shared" si="70"/>
        <v>1</v>
      </c>
      <c r="H605" s="5">
        <f t="shared" si="71"/>
        <v>1</v>
      </c>
      <c r="I605" s="5">
        <f t="shared" si="72"/>
        <v>1</v>
      </c>
      <c r="J605" s="5">
        <f t="shared" si="73"/>
        <v>1</v>
      </c>
      <c r="K605" s="5">
        <f t="shared" si="74"/>
        <v>1</v>
      </c>
      <c r="L605" s="5">
        <f t="shared" si="75"/>
        <v>1</v>
      </c>
      <c r="M605" s="5">
        <f t="shared" si="76"/>
        <v>1</v>
      </c>
      <c r="N605" s="5">
        <f t="shared" si="77"/>
        <v>0</v>
      </c>
      <c r="O605" s="5">
        <f t="shared" si="78"/>
        <v>9</v>
      </c>
      <c r="P605" s="5">
        <f t="shared" si="79"/>
        <v>1</v>
      </c>
      <c r="Q605" s="5">
        <f t="shared" si="80"/>
        <v>1</v>
      </c>
      <c r="R605" s="5">
        <f t="shared" si="81"/>
        <v>0</v>
      </c>
      <c r="S605" s="5">
        <f t="shared" si="82"/>
        <v>0</v>
      </c>
      <c r="T605" s="5">
        <f t="shared" si="83"/>
        <v>1</v>
      </c>
      <c r="U605" s="5">
        <f t="shared" si="84"/>
        <v>1</v>
      </c>
      <c r="V605" s="5">
        <f t="shared" si="85"/>
        <v>1</v>
      </c>
      <c r="W605" s="5">
        <f t="shared" si="86"/>
        <v>9</v>
      </c>
      <c r="X605" s="5">
        <f t="shared" si="87"/>
        <v>9</v>
      </c>
      <c r="Y605" s="5">
        <f t="shared" si="88"/>
        <v>1</v>
      </c>
      <c r="Z605" s="5">
        <f t="shared" si="89"/>
        <v>1</v>
      </c>
      <c r="AA605" s="5">
        <f t="shared" si="90"/>
        <v>9</v>
      </c>
      <c r="AB605" s="5">
        <f t="shared" si="91"/>
        <v>1</v>
      </c>
      <c r="AC605" s="5">
        <f t="shared" si="92"/>
        <v>1</v>
      </c>
      <c r="AD605" s="5">
        <f t="shared" si="93"/>
        <v>1</v>
      </c>
      <c r="AE605" s="5">
        <f t="shared" si="94"/>
        <v>1</v>
      </c>
      <c r="AF605" s="5">
        <f t="shared" si="95"/>
        <v>1</v>
      </c>
      <c r="AG605" s="5">
        <f t="shared" si="96"/>
        <v>9</v>
      </c>
      <c r="AH605" s="5">
        <f t="shared" si="97"/>
        <v>0</v>
      </c>
      <c r="AI605" s="5">
        <f t="shared" si="98"/>
        <v>1</v>
      </c>
      <c r="AJ605" s="5">
        <f t="shared" si="99"/>
        <v>0</v>
      </c>
      <c r="AK605" s="5">
        <f t="shared" si="100"/>
        <v>0</v>
      </c>
      <c r="AL605" s="5">
        <f t="shared" si="101"/>
        <v>1</v>
      </c>
      <c r="AM605" s="5">
        <f t="shared" si="102"/>
        <v>8</v>
      </c>
      <c r="AN605" s="5">
        <f t="shared" si="103"/>
        <v>0</v>
      </c>
      <c r="AO605" s="5">
        <f t="shared" si="104"/>
        <v>1</v>
      </c>
    </row>
    <row r="606" spans="1:41" ht="12.75" customHeight="1" x14ac:dyDescent="0.2">
      <c r="A606" s="9">
        <v>2021</v>
      </c>
      <c r="B606" s="9">
        <v>1127926</v>
      </c>
      <c r="C606" s="9" t="s">
        <v>958</v>
      </c>
      <c r="D606" s="9" t="s">
        <v>963</v>
      </c>
      <c r="E606" s="9" t="s">
        <v>2145</v>
      </c>
      <c r="F606" s="9" t="s">
        <v>2146</v>
      </c>
      <c r="G606" s="5">
        <f t="shared" si="70"/>
        <v>1</v>
      </c>
      <c r="H606" s="5">
        <f t="shared" si="71"/>
        <v>0</v>
      </c>
      <c r="I606" s="5">
        <f t="shared" si="72"/>
        <v>1</v>
      </c>
      <c r="J606" s="5">
        <f t="shared" si="73"/>
        <v>1</v>
      </c>
      <c r="K606" s="5">
        <f t="shared" si="74"/>
        <v>0</v>
      </c>
      <c r="L606" s="5">
        <f t="shared" si="75"/>
        <v>1</v>
      </c>
      <c r="M606" s="5">
        <f t="shared" si="76"/>
        <v>1</v>
      </c>
      <c r="N606" s="5">
        <f t="shared" si="77"/>
        <v>0</v>
      </c>
      <c r="O606" s="5">
        <f t="shared" si="78"/>
        <v>1</v>
      </c>
      <c r="P606" s="5">
        <f t="shared" si="79"/>
        <v>1</v>
      </c>
      <c r="Q606" s="5">
        <f t="shared" si="80"/>
        <v>1</v>
      </c>
      <c r="R606" s="5">
        <f t="shared" si="81"/>
        <v>0</v>
      </c>
      <c r="S606" s="5">
        <f t="shared" si="82"/>
        <v>1</v>
      </c>
      <c r="T606" s="5">
        <f t="shared" si="83"/>
        <v>1</v>
      </c>
      <c r="U606" s="5">
        <f t="shared" si="84"/>
        <v>0</v>
      </c>
      <c r="V606" s="5">
        <f t="shared" si="85"/>
        <v>1</v>
      </c>
      <c r="W606" s="5">
        <f t="shared" si="86"/>
        <v>1</v>
      </c>
      <c r="X606" s="5">
        <f t="shared" si="87"/>
        <v>1</v>
      </c>
      <c r="Y606" s="5">
        <f t="shared" si="88"/>
        <v>9</v>
      </c>
      <c r="Z606" s="5">
        <f t="shared" si="89"/>
        <v>0</v>
      </c>
      <c r="AA606" s="5">
        <f t="shared" si="90"/>
        <v>0</v>
      </c>
      <c r="AB606" s="5">
        <f t="shared" si="91"/>
        <v>9</v>
      </c>
      <c r="AC606" s="5">
        <f t="shared" si="92"/>
        <v>0</v>
      </c>
      <c r="AD606" s="5">
        <f t="shared" si="93"/>
        <v>1</v>
      </c>
      <c r="AE606" s="5">
        <f t="shared" si="94"/>
        <v>1</v>
      </c>
      <c r="AF606" s="5">
        <f t="shared" si="95"/>
        <v>1</v>
      </c>
      <c r="AG606" s="5">
        <f t="shared" si="96"/>
        <v>1</v>
      </c>
      <c r="AH606" s="5">
        <f t="shared" si="97"/>
        <v>1</v>
      </c>
      <c r="AI606" s="5">
        <f t="shared" si="98"/>
        <v>1</v>
      </c>
      <c r="AJ606" s="5">
        <f t="shared" si="99"/>
        <v>0</v>
      </c>
      <c r="AK606" s="5">
        <f t="shared" si="100"/>
        <v>1</v>
      </c>
      <c r="AL606" s="5">
        <f t="shared" si="101"/>
        <v>1</v>
      </c>
      <c r="AM606" s="5">
        <f t="shared" si="102"/>
        <v>1</v>
      </c>
      <c r="AN606" s="5">
        <f t="shared" si="103"/>
        <v>1</v>
      </c>
      <c r="AO606" s="5">
        <f t="shared" si="104"/>
        <v>1</v>
      </c>
    </row>
    <row r="607" spans="1:41" ht="12.75" customHeight="1" x14ac:dyDescent="0.2">
      <c r="A607" s="9">
        <v>2021</v>
      </c>
      <c r="B607" s="9">
        <v>1308687</v>
      </c>
      <c r="C607" s="9" t="s">
        <v>958</v>
      </c>
      <c r="D607" s="9" t="s">
        <v>977</v>
      </c>
      <c r="E607" s="9" t="s">
        <v>1510</v>
      </c>
      <c r="F607" s="9" t="s">
        <v>2147</v>
      </c>
      <c r="G607" s="5">
        <f t="shared" si="70"/>
        <v>1</v>
      </c>
      <c r="H607" s="5">
        <f t="shared" si="71"/>
        <v>0</v>
      </c>
      <c r="I607" s="5">
        <f t="shared" si="72"/>
        <v>1</v>
      </c>
      <c r="J607" s="5">
        <f t="shared" si="73"/>
        <v>0</v>
      </c>
      <c r="K607" s="5">
        <f t="shared" si="74"/>
        <v>1</v>
      </c>
      <c r="L607" s="5">
        <f t="shared" si="75"/>
        <v>1</v>
      </c>
      <c r="M607" s="5">
        <f t="shared" si="76"/>
        <v>1</v>
      </c>
      <c r="N607" s="5">
        <f t="shared" si="77"/>
        <v>0</v>
      </c>
      <c r="O607" s="5">
        <f t="shared" si="78"/>
        <v>9</v>
      </c>
      <c r="P607" s="5">
        <f t="shared" si="79"/>
        <v>1</v>
      </c>
      <c r="Q607" s="5">
        <f t="shared" si="80"/>
        <v>0</v>
      </c>
      <c r="R607" s="5">
        <f t="shared" si="81"/>
        <v>9</v>
      </c>
      <c r="S607" s="5">
        <f t="shared" si="82"/>
        <v>0</v>
      </c>
      <c r="T607" s="5">
        <f t="shared" si="83"/>
        <v>0</v>
      </c>
      <c r="U607" s="5">
        <f t="shared" si="84"/>
        <v>1</v>
      </c>
      <c r="V607" s="5">
        <f t="shared" si="85"/>
        <v>9</v>
      </c>
      <c r="W607" s="5">
        <f t="shared" si="86"/>
        <v>9</v>
      </c>
      <c r="X607" s="5">
        <f t="shared" si="87"/>
        <v>0</v>
      </c>
      <c r="Y607" s="5">
        <f t="shared" si="88"/>
        <v>1</v>
      </c>
      <c r="Z607" s="5">
        <f t="shared" si="89"/>
        <v>1</v>
      </c>
      <c r="AA607" s="5">
        <f t="shared" si="90"/>
        <v>1</v>
      </c>
      <c r="AB607" s="5">
        <f t="shared" si="91"/>
        <v>9</v>
      </c>
      <c r="AC607" s="5">
        <f t="shared" si="92"/>
        <v>1</v>
      </c>
      <c r="AD607" s="5">
        <f t="shared" si="93"/>
        <v>9</v>
      </c>
      <c r="AE607" s="5">
        <f t="shared" si="94"/>
        <v>1</v>
      </c>
      <c r="AF607" s="5">
        <f t="shared" si="95"/>
        <v>1</v>
      </c>
      <c r="AG607" s="5">
        <f t="shared" si="96"/>
        <v>1</v>
      </c>
      <c r="AH607" s="5">
        <f t="shared" si="97"/>
        <v>1</v>
      </c>
      <c r="AI607" s="5">
        <f t="shared" si="98"/>
        <v>9</v>
      </c>
      <c r="AJ607" s="5">
        <f t="shared" si="99"/>
        <v>0</v>
      </c>
      <c r="AK607" s="5">
        <f t="shared" si="100"/>
        <v>1</v>
      </c>
      <c r="AL607" s="5">
        <f t="shared" si="101"/>
        <v>1</v>
      </c>
      <c r="AM607" s="5">
        <f t="shared" si="102"/>
        <v>1</v>
      </c>
      <c r="AN607" s="5">
        <f t="shared" si="103"/>
        <v>0</v>
      </c>
      <c r="AO607" s="5">
        <f t="shared" si="104"/>
        <v>1</v>
      </c>
    </row>
    <row r="608" spans="1:41" ht="12.75" customHeight="1" x14ac:dyDescent="0.2">
      <c r="A608" s="9">
        <v>2021</v>
      </c>
      <c r="B608" s="9">
        <v>1127926</v>
      </c>
      <c r="C608" s="9" t="s">
        <v>958</v>
      </c>
      <c r="D608" s="9" t="s">
        <v>963</v>
      </c>
      <c r="E608" s="9" t="s">
        <v>2148</v>
      </c>
      <c r="F608" s="9" t="s">
        <v>2149</v>
      </c>
      <c r="G608" s="5">
        <f t="shared" si="70"/>
        <v>1</v>
      </c>
      <c r="H608" s="5">
        <f t="shared" si="71"/>
        <v>1</v>
      </c>
      <c r="I608" s="5">
        <f t="shared" si="72"/>
        <v>1</v>
      </c>
      <c r="J608" s="5">
        <f t="shared" si="73"/>
        <v>0</v>
      </c>
      <c r="K608" s="5">
        <f t="shared" si="74"/>
        <v>1</v>
      </c>
      <c r="L608" s="5">
        <f t="shared" si="75"/>
        <v>1</v>
      </c>
      <c r="M608" s="5">
        <f t="shared" si="76"/>
        <v>1</v>
      </c>
      <c r="N608" s="5">
        <f t="shared" si="77"/>
        <v>1</v>
      </c>
      <c r="O608" s="5">
        <f t="shared" si="78"/>
        <v>1</v>
      </c>
      <c r="P608" s="5">
        <f t="shared" si="79"/>
        <v>1</v>
      </c>
      <c r="Q608" s="5">
        <f t="shared" si="80"/>
        <v>1</v>
      </c>
      <c r="R608" s="5">
        <f t="shared" si="81"/>
        <v>1</v>
      </c>
      <c r="S608" s="5">
        <f t="shared" si="82"/>
        <v>1</v>
      </c>
      <c r="T608" s="5">
        <f t="shared" si="83"/>
        <v>1</v>
      </c>
      <c r="U608" s="5">
        <f t="shared" si="84"/>
        <v>0</v>
      </c>
      <c r="V608" s="5">
        <f t="shared" si="85"/>
        <v>1</v>
      </c>
      <c r="W608" s="5">
        <f t="shared" si="86"/>
        <v>0</v>
      </c>
      <c r="X608" s="5">
        <f t="shared" si="87"/>
        <v>0</v>
      </c>
      <c r="Y608" s="5">
        <f t="shared" si="88"/>
        <v>9</v>
      </c>
      <c r="Z608" s="5">
        <f t="shared" si="89"/>
        <v>1</v>
      </c>
      <c r="AA608" s="5">
        <f t="shared" si="90"/>
        <v>0</v>
      </c>
      <c r="AB608" s="5">
        <f t="shared" si="91"/>
        <v>9</v>
      </c>
      <c r="AC608" s="5">
        <f t="shared" si="92"/>
        <v>1</v>
      </c>
      <c r="AD608" s="5">
        <f t="shared" si="93"/>
        <v>0</v>
      </c>
      <c r="AE608" s="5">
        <f t="shared" si="94"/>
        <v>1</v>
      </c>
      <c r="AF608" s="5">
        <f t="shared" si="95"/>
        <v>1</v>
      </c>
      <c r="AG608" s="5">
        <f t="shared" si="96"/>
        <v>1</v>
      </c>
      <c r="AH608" s="5">
        <f t="shared" si="97"/>
        <v>1</v>
      </c>
      <c r="AI608" s="5">
        <f t="shared" si="98"/>
        <v>0</v>
      </c>
      <c r="AJ608" s="5">
        <f t="shared" si="99"/>
        <v>1</v>
      </c>
      <c r="AK608" s="5">
        <f t="shared" si="100"/>
        <v>1</v>
      </c>
      <c r="AL608" s="5">
        <f t="shared" si="101"/>
        <v>1</v>
      </c>
      <c r="AM608" s="5">
        <f t="shared" si="102"/>
        <v>1</v>
      </c>
      <c r="AN608" s="5">
        <f t="shared" si="103"/>
        <v>1</v>
      </c>
      <c r="AO608" s="5">
        <f t="shared" si="104"/>
        <v>0</v>
      </c>
    </row>
    <row r="609" spans="1:41" ht="12.75" customHeight="1" x14ac:dyDescent="0.2">
      <c r="A609" s="9">
        <v>2021</v>
      </c>
      <c r="B609" s="9">
        <v>1127926</v>
      </c>
      <c r="C609" s="9" t="s">
        <v>958</v>
      </c>
      <c r="D609" s="9" t="s">
        <v>963</v>
      </c>
      <c r="E609" s="9" t="s">
        <v>2048</v>
      </c>
      <c r="F609" s="9" t="s">
        <v>2150</v>
      </c>
      <c r="G609" s="5">
        <f t="shared" si="70"/>
        <v>0</v>
      </c>
      <c r="H609" s="5">
        <f t="shared" si="71"/>
        <v>0</v>
      </c>
      <c r="I609" s="5">
        <f t="shared" si="72"/>
        <v>1</v>
      </c>
      <c r="J609" s="5">
        <f t="shared" si="73"/>
        <v>0</v>
      </c>
      <c r="K609" s="5">
        <f t="shared" si="74"/>
        <v>1</v>
      </c>
      <c r="L609" s="5">
        <f t="shared" si="75"/>
        <v>0</v>
      </c>
      <c r="M609" s="5">
        <f t="shared" si="76"/>
        <v>1</v>
      </c>
      <c r="N609" s="5">
        <f t="shared" si="77"/>
        <v>0</v>
      </c>
      <c r="O609" s="5">
        <f t="shared" si="78"/>
        <v>1</v>
      </c>
      <c r="P609" s="5">
        <f t="shared" si="79"/>
        <v>1</v>
      </c>
      <c r="Q609" s="5">
        <f t="shared" si="80"/>
        <v>1</v>
      </c>
      <c r="R609" s="5">
        <f t="shared" si="81"/>
        <v>1</v>
      </c>
      <c r="S609" s="5">
        <f t="shared" si="82"/>
        <v>0</v>
      </c>
      <c r="T609" s="5">
        <f t="shared" si="83"/>
        <v>1</v>
      </c>
      <c r="U609" s="5">
        <f t="shared" si="84"/>
        <v>0</v>
      </c>
      <c r="V609" s="5">
        <f t="shared" si="85"/>
        <v>1</v>
      </c>
      <c r="W609" s="5">
        <f t="shared" si="86"/>
        <v>0</v>
      </c>
      <c r="X609" s="5">
        <f t="shared" si="87"/>
        <v>1</v>
      </c>
      <c r="Y609" s="5">
        <f t="shared" si="88"/>
        <v>9</v>
      </c>
      <c r="Z609" s="5">
        <f t="shared" si="89"/>
        <v>0</v>
      </c>
      <c r="AA609" s="5">
        <f t="shared" si="90"/>
        <v>0</v>
      </c>
      <c r="AB609" s="5">
        <f t="shared" si="91"/>
        <v>9</v>
      </c>
      <c r="AC609" s="5">
        <f t="shared" si="92"/>
        <v>1</v>
      </c>
      <c r="AD609" s="5">
        <f t="shared" si="93"/>
        <v>1</v>
      </c>
      <c r="AE609" s="5">
        <f t="shared" si="94"/>
        <v>1</v>
      </c>
      <c r="AF609" s="5">
        <f t="shared" si="95"/>
        <v>1</v>
      </c>
      <c r="AG609" s="5">
        <f t="shared" si="96"/>
        <v>1</v>
      </c>
      <c r="AH609" s="5">
        <f t="shared" si="97"/>
        <v>1</v>
      </c>
      <c r="AI609" s="5">
        <f t="shared" si="98"/>
        <v>1</v>
      </c>
      <c r="AJ609" s="5">
        <f t="shared" si="99"/>
        <v>0</v>
      </c>
      <c r="AK609" s="5">
        <f t="shared" si="100"/>
        <v>1</v>
      </c>
      <c r="AL609" s="5">
        <f t="shared" si="101"/>
        <v>1</v>
      </c>
      <c r="AM609" s="5">
        <f t="shared" si="102"/>
        <v>1</v>
      </c>
      <c r="AN609" s="5">
        <f t="shared" si="103"/>
        <v>1</v>
      </c>
      <c r="AO609" s="5">
        <f t="shared" si="104"/>
        <v>1</v>
      </c>
    </row>
    <row r="610" spans="1:41" ht="12.75" customHeight="1" x14ac:dyDescent="0.2">
      <c r="A610" s="9">
        <v>2021</v>
      </c>
      <c r="B610" s="9">
        <v>1365444</v>
      </c>
      <c r="C610" s="9" t="s">
        <v>958</v>
      </c>
      <c r="D610" s="9" t="s">
        <v>963</v>
      </c>
      <c r="E610" s="9" t="s">
        <v>2151</v>
      </c>
      <c r="F610" s="9" t="s">
        <v>2152</v>
      </c>
      <c r="G610" s="5">
        <f t="shared" si="70"/>
        <v>0</v>
      </c>
      <c r="H610" s="5">
        <f t="shared" si="71"/>
        <v>0</v>
      </c>
      <c r="I610" s="5">
        <f t="shared" si="72"/>
        <v>0</v>
      </c>
      <c r="J610" s="5">
        <f t="shared" si="73"/>
        <v>0</v>
      </c>
      <c r="K610" s="5">
        <f t="shared" si="74"/>
        <v>1</v>
      </c>
      <c r="L610" s="5">
        <f t="shared" si="75"/>
        <v>0</v>
      </c>
      <c r="M610" s="5">
        <f t="shared" si="76"/>
        <v>1</v>
      </c>
      <c r="N610" s="5">
        <f t="shared" si="77"/>
        <v>0</v>
      </c>
      <c r="O610" s="5">
        <f t="shared" si="78"/>
        <v>1</v>
      </c>
      <c r="P610" s="5">
        <f t="shared" si="79"/>
        <v>1</v>
      </c>
      <c r="Q610" s="5">
        <f t="shared" si="80"/>
        <v>1</v>
      </c>
      <c r="R610" s="5">
        <f t="shared" si="81"/>
        <v>1</v>
      </c>
      <c r="S610" s="5">
        <f t="shared" si="82"/>
        <v>1</v>
      </c>
      <c r="T610" s="5">
        <f t="shared" si="83"/>
        <v>0</v>
      </c>
      <c r="U610" s="5">
        <f t="shared" si="84"/>
        <v>0</v>
      </c>
      <c r="V610" s="5">
        <f t="shared" si="85"/>
        <v>1</v>
      </c>
      <c r="W610" s="5">
        <f t="shared" si="86"/>
        <v>0</v>
      </c>
      <c r="X610" s="5">
        <f t="shared" si="87"/>
        <v>1</v>
      </c>
      <c r="Y610" s="5">
        <f t="shared" si="88"/>
        <v>9</v>
      </c>
      <c r="Z610" s="5">
        <f t="shared" si="89"/>
        <v>1</v>
      </c>
      <c r="AA610" s="5">
        <f t="shared" si="90"/>
        <v>0</v>
      </c>
      <c r="AB610" s="5">
        <f t="shared" si="91"/>
        <v>9</v>
      </c>
      <c r="AC610" s="5">
        <f t="shared" si="92"/>
        <v>1</v>
      </c>
      <c r="AD610" s="5">
        <f t="shared" si="93"/>
        <v>1</v>
      </c>
      <c r="AE610" s="5">
        <f t="shared" si="94"/>
        <v>1</v>
      </c>
      <c r="AF610" s="5">
        <f t="shared" si="95"/>
        <v>1</v>
      </c>
      <c r="AG610" s="5">
        <f t="shared" si="96"/>
        <v>1</v>
      </c>
      <c r="AH610" s="5">
        <f t="shared" si="97"/>
        <v>1</v>
      </c>
      <c r="AI610" s="5">
        <f t="shared" si="98"/>
        <v>0</v>
      </c>
      <c r="AJ610" s="5">
        <f t="shared" si="99"/>
        <v>1</v>
      </c>
      <c r="AK610" s="5">
        <f t="shared" si="100"/>
        <v>1</v>
      </c>
      <c r="AL610" s="5">
        <f t="shared" si="101"/>
        <v>0</v>
      </c>
      <c r="AM610" s="5">
        <f t="shared" si="102"/>
        <v>1</v>
      </c>
      <c r="AN610" s="5">
        <f t="shared" si="103"/>
        <v>1</v>
      </c>
      <c r="AO610" s="5">
        <f t="shared" si="104"/>
        <v>1</v>
      </c>
    </row>
    <row r="611" spans="1:41" ht="12.75" customHeight="1" x14ac:dyDescent="0.2">
      <c r="A611" s="9">
        <v>2021</v>
      </c>
      <c r="B611" s="9">
        <v>122845</v>
      </c>
      <c r="C611" s="9" t="s">
        <v>958</v>
      </c>
      <c r="D611" s="9" t="s">
        <v>1028</v>
      </c>
      <c r="E611" s="9" t="s">
        <v>2153</v>
      </c>
      <c r="F611" s="9" t="s">
        <v>2154</v>
      </c>
      <c r="G611" s="5">
        <f t="shared" si="70"/>
        <v>1</v>
      </c>
      <c r="H611" s="5">
        <f t="shared" si="71"/>
        <v>1</v>
      </c>
      <c r="I611" s="5">
        <f t="shared" si="72"/>
        <v>0</v>
      </c>
      <c r="J611" s="5">
        <f t="shared" si="73"/>
        <v>1</v>
      </c>
      <c r="K611" s="5">
        <f t="shared" si="74"/>
        <v>1</v>
      </c>
      <c r="L611" s="5">
        <f t="shared" si="75"/>
        <v>1</v>
      </c>
      <c r="M611" s="5">
        <f t="shared" si="76"/>
        <v>1</v>
      </c>
      <c r="N611" s="5">
        <f t="shared" si="77"/>
        <v>0</v>
      </c>
      <c r="O611" s="5">
        <f t="shared" si="78"/>
        <v>9</v>
      </c>
      <c r="P611" s="5">
        <f t="shared" si="79"/>
        <v>0</v>
      </c>
      <c r="Q611" s="5">
        <f t="shared" si="80"/>
        <v>1</v>
      </c>
      <c r="R611" s="5">
        <f t="shared" si="81"/>
        <v>1</v>
      </c>
      <c r="S611" s="5">
        <f t="shared" si="82"/>
        <v>1</v>
      </c>
      <c r="T611" s="5">
        <f t="shared" si="83"/>
        <v>1</v>
      </c>
      <c r="U611" s="5">
        <f t="shared" si="84"/>
        <v>1</v>
      </c>
      <c r="V611" s="5">
        <f t="shared" si="85"/>
        <v>1</v>
      </c>
      <c r="W611" s="5">
        <f t="shared" si="86"/>
        <v>9</v>
      </c>
      <c r="X611" s="5">
        <f t="shared" si="87"/>
        <v>9</v>
      </c>
      <c r="Y611" s="5">
        <f t="shared" si="88"/>
        <v>1</v>
      </c>
      <c r="Z611" s="5">
        <f t="shared" si="89"/>
        <v>1</v>
      </c>
      <c r="AA611" s="5">
        <f t="shared" si="90"/>
        <v>9</v>
      </c>
      <c r="AB611" s="5">
        <f t="shared" si="91"/>
        <v>1</v>
      </c>
      <c r="AC611" s="5">
        <f t="shared" si="92"/>
        <v>1</v>
      </c>
      <c r="AD611" s="5">
        <f t="shared" si="93"/>
        <v>0</v>
      </c>
      <c r="AE611" s="5">
        <f t="shared" si="94"/>
        <v>1</v>
      </c>
      <c r="AF611" s="5">
        <f t="shared" si="95"/>
        <v>1</v>
      </c>
      <c r="AG611" s="5">
        <f t="shared" si="96"/>
        <v>9</v>
      </c>
      <c r="AH611" s="5">
        <f t="shared" si="97"/>
        <v>0</v>
      </c>
      <c r="AI611" s="5">
        <f t="shared" si="98"/>
        <v>1</v>
      </c>
      <c r="AJ611" s="5">
        <f t="shared" si="99"/>
        <v>0</v>
      </c>
      <c r="AK611" s="5">
        <f t="shared" si="100"/>
        <v>0</v>
      </c>
      <c r="AL611" s="5">
        <f t="shared" si="101"/>
        <v>1</v>
      </c>
      <c r="AM611" s="5">
        <f t="shared" si="102"/>
        <v>8</v>
      </c>
      <c r="AN611" s="5">
        <f t="shared" si="103"/>
        <v>1</v>
      </c>
      <c r="AO611" s="5">
        <f t="shared" si="104"/>
        <v>0</v>
      </c>
    </row>
    <row r="612" spans="1:41" ht="12.75" customHeight="1" x14ac:dyDescent="0.2">
      <c r="A612" s="9">
        <v>2021</v>
      </c>
      <c r="B612" s="9">
        <v>1103909</v>
      </c>
      <c r="C612" s="9" t="s">
        <v>958</v>
      </c>
      <c r="D612" s="9" t="s">
        <v>1061</v>
      </c>
      <c r="E612" s="9" t="s">
        <v>2155</v>
      </c>
      <c r="F612" s="9" t="s">
        <v>2156</v>
      </c>
      <c r="G612" s="5">
        <f t="shared" si="70"/>
        <v>1</v>
      </c>
      <c r="H612" s="5">
        <f t="shared" si="71"/>
        <v>0</v>
      </c>
      <c r="I612" s="5">
        <f t="shared" si="72"/>
        <v>1</v>
      </c>
      <c r="J612" s="5">
        <f t="shared" si="73"/>
        <v>1</v>
      </c>
      <c r="K612" s="5">
        <f t="shared" si="74"/>
        <v>1</v>
      </c>
      <c r="L612" s="5">
        <f t="shared" si="75"/>
        <v>1</v>
      </c>
      <c r="M612" s="5">
        <f t="shared" si="76"/>
        <v>0</v>
      </c>
      <c r="N612" s="5">
        <f t="shared" si="77"/>
        <v>0</v>
      </c>
      <c r="O612" s="5">
        <f t="shared" si="78"/>
        <v>0</v>
      </c>
      <c r="P612" s="5">
        <f t="shared" si="79"/>
        <v>1</v>
      </c>
      <c r="Q612" s="5">
        <f t="shared" si="80"/>
        <v>1</v>
      </c>
      <c r="R612" s="5">
        <f t="shared" si="81"/>
        <v>0</v>
      </c>
      <c r="S612" s="5">
        <f t="shared" si="82"/>
        <v>9</v>
      </c>
      <c r="T612" s="5">
        <f t="shared" si="83"/>
        <v>1</v>
      </c>
      <c r="U612" s="5">
        <f t="shared" si="84"/>
        <v>1</v>
      </c>
      <c r="V612" s="5">
        <f t="shared" si="85"/>
        <v>0</v>
      </c>
      <c r="W612" s="5">
        <f t="shared" si="86"/>
        <v>1</v>
      </c>
      <c r="X612" s="5">
        <f t="shared" si="87"/>
        <v>1</v>
      </c>
      <c r="Y612" s="5">
        <f t="shared" si="88"/>
        <v>9</v>
      </c>
      <c r="Z612" s="5">
        <f t="shared" si="89"/>
        <v>1</v>
      </c>
      <c r="AA612" s="5">
        <f t="shared" si="90"/>
        <v>9</v>
      </c>
      <c r="AB612" s="5">
        <f t="shared" si="91"/>
        <v>9</v>
      </c>
      <c r="AC612" s="5">
        <f t="shared" si="92"/>
        <v>9</v>
      </c>
      <c r="AD612" s="5">
        <f t="shared" si="93"/>
        <v>9</v>
      </c>
      <c r="AE612" s="5">
        <f t="shared" si="94"/>
        <v>1</v>
      </c>
      <c r="AF612" s="5">
        <f t="shared" si="95"/>
        <v>9</v>
      </c>
      <c r="AG612" s="5">
        <f t="shared" si="96"/>
        <v>1</v>
      </c>
      <c r="AH612" s="5">
        <f t="shared" si="97"/>
        <v>0</v>
      </c>
      <c r="AI612" s="5">
        <f t="shared" si="98"/>
        <v>1</v>
      </c>
      <c r="AJ612" s="5">
        <f t="shared" si="99"/>
        <v>1</v>
      </c>
      <c r="AK612" s="5">
        <f t="shared" si="100"/>
        <v>0</v>
      </c>
      <c r="AL612" s="5">
        <f t="shared" si="101"/>
        <v>1</v>
      </c>
      <c r="AM612" s="5">
        <f t="shared" si="102"/>
        <v>1</v>
      </c>
      <c r="AN612" s="5">
        <f t="shared" si="103"/>
        <v>1</v>
      </c>
      <c r="AO612" s="5">
        <f t="shared" si="104"/>
        <v>1</v>
      </c>
    </row>
    <row r="613" spans="1:41" ht="12.75" customHeight="1" x14ac:dyDescent="0.2">
      <c r="A613" s="9">
        <v>2021</v>
      </c>
      <c r="B613" s="9">
        <v>1179970</v>
      </c>
      <c r="C613" s="9" t="s">
        <v>958</v>
      </c>
      <c r="D613" s="9" t="s">
        <v>963</v>
      </c>
      <c r="E613" s="9" t="s">
        <v>2157</v>
      </c>
      <c r="F613" s="9" t="s">
        <v>2158</v>
      </c>
      <c r="G613" s="5">
        <f t="shared" si="70"/>
        <v>1</v>
      </c>
      <c r="H613" s="5">
        <f t="shared" si="71"/>
        <v>1</v>
      </c>
      <c r="I613" s="5">
        <f t="shared" si="72"/>
        <v>1</v>
      </c>
      <c r="J613" s="5">
        <f t="shared" si="73"/>
        <v>1</v>
      </c>
      <c r="K613" s="5">
        <f t="shared" si="74"/>
        <v>1</v>
      </c>
      <c r="L613" s="5">
        <f t="shared" si="75"/>
        <v>1</v>
      </c>
      <c r="M613" s="5">
        <f t="shared" si="76"/>
        <v>1</v>
      </c>
      <c r="N613" s="5">
        <f t="shared" si="77"/>
        <v>0</v>
      </c>
      <c r="O613" s="5">
        <f t="shared" si="78"/>
        <v>1</v>
      </c>
      <c r="P613" s="5">
        <f t="shared" si="79"/>
        <v>1</v>
      </c>
      <c r="Q613" s="5">
        <f t="shared" si="80"/>
        <v>0</v>
      </c>
      <c r="R613" s="5">
        <f t="shared" si="81"/>
        <v>1</v>
      </c>
      <c r="S613" s="5">
        <f t="shared" si="82"/>
        <v>1</v>
      </c>
      <c r="T613" s="5">
        <f t="shared" si="83"/>
        <v>0</v>
      </c>
      <c r="U613" s="5">
        <f t="shared" si="84"/>
        <v>1</v>
      </c>
      <c r="V613" s="5">
        <f t="shared" si="85"/>
        <v>1</v>
      </c>
      <c r="W613" s="5">
        <f t="shared" si="86"/>
        <v>0</v>
      </c>
      <c r="X613" s="5">
        <f t="shared" si="87"/>
        <v>1</v>
      </c>
      <c r="Y613" s="5">
        <f t="shared" si="88"/>
        <v>9</v>
      </c>
      <c r="Z613" s="5">
        <f t="shared" si="89"/>
        <v>0</v>
      </c>
      <c r="AA613" s="5">
        <f t="shared" si="90"/>
        <v>1</v>
      </c>
      <c r="AB613" s="5">
        <f t="shared" si="91"/>
        <v>9</v>
      </c>
      <c r="AC613" s="5">
        <f t="shared" si="92"/>
        <v>0</v>
      </c>
      <c r="AD613" s="5">
        <f t="shared" si="93"/>
        <v>0</v>
      </c>
      <c r="AE613" s="5">
        <f t="shared" si="94"/>
        <v>1</v>
      </c>
      <c r="AF613" s="5">
        <f t="shared" si="95"/>
        <v>1</v>
      </c>
      <c r="AG613" s="5">
        <f t="shared" si="96"/>
        <v>1</v>
      </c>
      <c r="AH613" s="5">
        <f t="shared" si="97"/>
        <v>1</v>
      </c>
      <c r="AI613" s="5">
        <f t="shared" si="98"/>
        <v>1</v>
      </c>
      <c r="AJ613" s="5">
        <f t="shared" si="99"/>
        <v>0</v>
      </c>
      <c r="AK613" s="5">
        <f t="shared" si="100"/>
        <v>1</v>
      </c>
      <c r="AL613" s="5">
        <f t="shared" si="101"/>
        <v>1</v>
      </c>
      <c r="AM613" s="5">
        <f t="shared" si="102"/>
        <v>1</v>
      </c>
      <c r="AN613" s="5">
        <f t="shared" si="103"/>
        <v>1</v>
      </c>
      <c r="AO613" s="5">
        <f t="shared" si="104"/>
        <v>1</v>
      </c>
    </row>
    <row r="614" spans="1:41" ht="12.75" customHeight="1" x14ac:dyDescent="0.2">
      <c r="A614" s="9">
        <v>2021</v>
      </c>
      <c r="B614" s="9">
        <v>1103692</v>
      </c>
      <c r="C614" s="9" t="s">
        <v>958</v>
      </c>
      <c r="D614" s="9" t="s">
        <v>1061</v>
      </c>
      <c r="E614" s="9" t="s">
        <v>2071</v>
      </c>
      <c r="F614" s="9" t="s">
        <v>2159</v>
      </c>
      <c r="G614" s="5">
        <f t="shared" si="70"/>
        <v>1</v>
      </c>
      <c r="H614" s="5">
        <f t="shared" si="71"/>
        <v>0</v>
      </c>
      <c r="I614" s="5">
        <f t="shared" si="72"/>
        <v>1</v>
      </c>
      <c r="J614" s="5">
        <f t="shared" si="73"/>
        <v>0</v>
      </c>
      <c r="K614" s="5">
        <f t="shared" si="74"/>
        <v>1</v>
      </c>
      <c r="L614" s="5">
        <f t="shared" si="75"/>
        <v>0</v>
      </c>
      <c r="M614" s="5">
        <f t="shared" si="76"/>
        <v>1</v>
      </c>
      <c r="N614" s="5">
        <f t="shared" si="77"/>
        <v>0</v>
      </c>
      <c r="O614" s="5">
        <f t="shared" si="78"/>
        <v>0</v>
      </c>
      <c r="P614" s="5">
        <f t="shared" si="79"/>
        <v>1</v>
      </c>
      <c r="Q614" s="5">
        <f t="shared" si="80"/>
        <v>1</v>
      </c>
      <c r="R614" s="5">
        <f t="shared" si="81"/>
        <v>1</v>
      </c>
      <c r="S614" s="5">
        <f t="shared" si="82"/>
        <v>9</v>
      </c>
      <c r="T614" s="5">
        <f t="shared" si="83"/>
        <v>1</v>
      </c>
      <c r="U614" s="5">
        <f t="shared" si="84"/>
        <v>1</v>
      </c>
      <c r="V614" s="5">
        <f t="shared" si="85"/>
        <v>1</v>
      </c>
      <c r="W614" s="5">
        <f t="shared" si="86"/>
        <v>1</v>
      </c>
      <c r="X614" s="5">
        <f t="shared" si="87"/>
        <v>1</v>
      </c>
      <c r="Y614" s="5">
        <f t="shared" si="88"/>
        <v>9</v>
      </c>
      <c r="Z614" s="5">
        <f t="shared" si="89"/>
        <v>0</v>
      </c>
      <c r="AA614" s="5">
        <f t="shared" si="90"/>
        <v>9</v>
      </c>
      <c r="AB614" s="5">
        <f t="shared" si="91"/>
        <v>9</v>
      </c>
      <c r="AC614" s="5">
        <f t="shared" si="92"/>
        <v>9</v>
      </c>
      <c r="AD614" s="5">
        <f t="shared" si="93"/>
        <v>9</v>
      </c>
      <c r="AE614" s="5">
        <f t="shared" si="94"/>
        <v>1</v>
      </c>
      <c r="AF614" s="5">
        <f t="shared" si="95"/>
        <v>9</v>
      </c>
      <c r="AG614" s="5">
        <f t="shared" si="96"/>
        <v>1</v>
      </c>
      <c r="AH614" s="5">
        <f t="shared" si="97"/>
        <v>1</v>
      </c>
      <c r="AI614" s="5">
        <f t="shared" si="98"/>
        <v>0</v>
      </c>
      <c r="AJ614" s="5">
        <f t="shared" si="99"/>
        <v>0</v>
      </c>
      <c r="AK614" s="5">
        <f t="shared" si="100"/>
        <v>1</v>
      </c>
      <c r="AL614" s="5">
        <f t="shared" si="101"/>
        <v>1</v>
      </c>
      <c r="AM614" s="5">
        <f t="shared" si="102"/>
        <v>0</v>
      </c>
      <c r="AN614" s="5">
        <f t="shared" si="103"/>
        <v>1</v>
      </c>
      <c r="AO614" s="5">
        <f t="shared" si="104"/>
        <v>1</v>
      </c>
    </row>
    <row r="615" spans="1:41" ht="12.75" customHeight="1" x14ac:dyDescent="0.2">
      <c r="A615" s="9">
        <v>2021</v>
      </c>
      <c r="B615" s="9">
        <v>1179970</v>
      </c>
      <c r="C615" s="9" t="s">
        <v>958</v>
      </c>
      <c r="D615" s="9" t="s">
        <v>963</v>
      </c>
      <c r="E615" s="9" t="s">
        <v>2160</v>
      </c>
      <c r="F615" s="9" t="s">
        <v>2161</v>
      </c>
      <c r="G615" s="5">
        <f t="shared" si="70"/>
        <v>1</v>
      </c>
      <c r="H615" s="5">
        <f t="shared" si="71"/>
        <v>0</v>
      </c>
      <c r="I615" s="5">
        <f t="shared" si="72"/>
        <v>1</v>
      </c>
      <c r="J615" s="5">
        <f t="shared" si="73"/>
        <v>1</v>
      </c>
      <c r="K615" s="5">
        <f t="shared" si="74"/>
        <v>1</v>
      </c>
      <c r="L615" s="5">
        <f t="shared" si="75"/>
        <v>1</v>
      </c>
      <c r="M615" s="5">
        <f t="shared" si="76"/>
        <v>1</v>
      </c>
      <c r="N615" s="5">
        <f t="shared" si="77"/>
        <v>0</v>
      </c>
      <c r="O615" s="5">
        <f t="shared" si="78"/>
        <v>1</v>
      </c>
      <c r="P615" s="5">
        <f t="shared" si="79"/>
        <v>0</v>
      </c>
      <c r="Q615" s="5">
        <f t="shared" si="80"/>
        <v>0</v>
      </c>
      <c r="R615" s="5">
        <f t="shared" si="81"/>
        <v>1</v>
      </c>
      <c r="S615" s="5">
        <f t="shared" si="82"/>
        <v>1</v>
      </c>
      <c r="T615" s="5">
        <f t="shared" si="83"/>
        <v>1</v>
      </c>
      <c r="U615" s="5">
        <f t="shared" si="84"/>
        <v>1</v>
      </c>
      <c r="V615" s="5">
        <f t="shared" si="85"/>
        <v>1</v>
      </c>
      <c r="W615" s="5">
        <f t="shared" si="86"/>
        <v>1</v>
      </c>
      <c r="X615" s="5">
        <f t="shared" si="87"/>
        <v>1</v>
      </c>
      <c r="Y615" s="5">
        <f t="shared" si="88"/>
        <v>9</v>
      </c>
      <c r="Z615" s="5">
        <f t="shared" si="89"/>
        <v>1</v>
      </c>
      <c r="AA615" s="5">
        <f t="shared" si="90"/>
        <v>0</v>
      </c>
      <c r="AB615" s="5">
        <f t="shared" si="91"/>
        <v>9</v>
      </c>
      <c r="AC615" s="5">
        <f t="shared" si="92"/>
        <v>1</v>
      </c>
      <c r="AD615" s="5">
        <f t="shared" si="93"/>
        <v>1</v>
      </c>
      <c r="AE615" s="5">
        <f t="shared" si="94"/>
        <v>1</v>
      </c>
      <c r="AF615" s="5">
        <f t="shared" si="95"/>
        <v>1</v>
      </c>
      <c r="AG615" s="5">
        <f t="shared" si="96"/>
        <v>1</v>
      </c>
      <c r="AH615" s="5">
        <f t="shared" si="97"/>
        <v>0</v>
      </c>
      <c r="AI615" s="5">
        <f t="shared" si="98"/>
        <v>1</v>
      </c>
      <c r="AJ615" s="5">
        <f t="shared" si="99"/>
        <v>1</v>
      </c>
      <c r="AK615" s="5">
        <f t="shared" si="100"/>
        <v>1</v>
      </c>
      <c r="AL615" s="5">
        <f t="shared" si="101"/>
        <v>0</v>
      </c>
      <c r="AM615" s="5">
        <f t="shared" si="102"/>
        <v>1</v>
      </c>
      <c r="AN615" s="5">
        <f t="shared" si="103"/>
        <v>1</v>
      </c>
      <c r="AO615" s="5">
        <f t="shared" si="104"/>
        <v>0</v>
      </c>
    </row>
    <row r="616" spans="1:41" ht="12.75" customHeight="1" x14ac:dyDescent="0.2">
      <c r="A616" s="9">
        <v>2021</v>
      </c>
      <c r="B616" s="9">
        <v>1127924</v>
      </c>
      <c r="C616" s="9" t="s">
        <v>958</v>
      </c>
      <c r="D616" s="9" t="s">
        <v>959</v>
      </c>
      <c r="E616" s="9" t="s">
        <v>2162</v>
      </c>
      <c r="F616" s="9" t="s">
        <v>2163</v>
      </c>
      <c r="G616" s="5">
        <f t="shared" si="70"/>
        <v>1</v>
      </c>
      <c r="H616" s="5">
        <f t="shared" si="71"/>
        <v>0</v>
      </c>
      <c r="I616" s="5">
        <f t="shared" si="72"/>
        <v>1</v>
      </c>
      <c r="J616" s="5">
        <f t="shared" si="73"/>
        <v>1</v>
      </c>
      <c r="K616" s="5">
        <f t="shared" si="74"/>
        <v>0</v>
      </c>
      <c r="L616" s="5">
        <f t="shared" si="75"/>
        <v>1</v>
      </c>
      <c r="M616" s="5">
        <f t="shared" si="76"/>
        <v>1</v>
      </c>
      <c r="N616" s="5">
        <f t="shared" si="77"/>
        <v>0</v>
      </c>
      <c r="O616" s="5">
        <f t="shared" si="78"/>
        <v>9</v>
      </c>
      <c r="P616" s="5">
        <f t="shared" si="79"/>
        <v>1</v>
      </c>
      <c r="Q616" s="5">
        <f t="shared" si="80"/>
        <v>1</v>
      </c>
      <c r="R616" s="5">
        <f t="shared" si="81"/>
        <v>1</v>
      </c>
      <c r="S616" s="5">
        <f t="shared" si="82"/>
        <v>0</v>
      </c>
      <c r="T616" s="5">
        <f t="shared" si="83"/>
        <v>1</v>
      </c>
      <c r="U616" s="5">
        <f t="shared" si="84"/>
        <v>0</v>
      </c>
      <c r="V616" s="5">
        <f t="shared" si="85"/>
        <v>1</v>
      </c>
      <c r="W616" s="5">
        <f t="shared" si="86"/>
        <v>1</v>
      </c>
      <c r="X616" s="5">
        <f t="shared" si="87"/>
        <v>1</v>
      </c>
      <c r="Y616" s="5">
        <f t="shared" si="88"/>
        <v>0</v>
      </c>
      <c r="Z616" s="5">
        <f t="shared" si="89"/>
        <v>0</v>
      </c>
      <c r="AA616" s="5">
        <f t="shared" si="90"/>
        <v>0</v>
      </c>
      <c r="AB616" s="5">
        <f t="shared" si="91"/>
        <v>9</v>
      </c>
      <c r="AC616" s="5">
        <f t="shared" si="92"/>
        <v>1</v>
      </c>
      <c r="AD616" s="5">
        <f t="shared" si="93"/>
        <v>9</v>
      </c>
      <c r="AE616" s="5">
        <f t="shared" si="94"/>
        <v>9</v>
      </c>
      <c r="AF616" s="5">
        <f t="shared" si="95"/>
        <v>1</v>
      </c>
      <c r="AG616" s="5">
        <f t="shared" si="96"/>
        <v>1</v>
      </c>
      <c r="AH616" s="5">
        <f t="shared" si="97"/>
        <v>0</v>
      </c>
      <c r="AI616" s="5">
        <f t="shared" si="98"/>
        <v>1</v>
      </c>
      <c r="AJ616" s="5">
        <f t="shared" si="99"/>
        <v>1</v>
      </c>
      <c r="AK616" s="5">
        <f t="shared" si="100"/>
        <v>1</v>
      </c>
      <c r="AL616" s="5">
        <f t="shared" si="101"/>
        <v>1</v>
      </c>
      <c r="AM616" s="5">
        <f t="shared" si="102"/>
        <v>1</v>
      </c>
      <c r="AN616" s="5">
        <f t="shared" si="103"/>
        <v>1</v>
      </c>
      <c r="AO616" s="5">
        <f t="shared" si="104"/>
        <v>1</v>
      </c>
    </row>
    <row r="617" spans="1:41" ht="12.75" customHeight="1" x14ac:dyDescent="0.2">
      <c r="A617" s="9">
        <v>2021</v>
      </c>
      <c r="B617" s="9">
        <v>1179970</v>
      </c>
      <c r="C617" s="9" t="s">
        <v>958</v>
      </c>
      <c r="D617" s="9" t="s">
        <v>963</v>
      </c>
      <c r="E617" s="9" t="s">
        <v>2164</v>
      </c>
      <c r="F617" s="9" t="s">
        <v>2165</v>
      </c>
      <c r="G617" s="5">
        <f t="shared" si="70"/>
        <v>0</v>
      </c>
      <c r="H617" s="5">
        <f t="shared" si="71"/>
        <v>0</v>
      </c>
      <c r="I617" s="5">
        <f t="shared" si="72"/>
        <v>0</v>
      </c>
      <c r="J617" s="5">
        <f t="shared" si="73"/>
        <v>0</v>
      </c>
      <c r="K617" s="5">
        <f t="shared" si="74"/>
        <v>1</v>
      </c>
      <c r="L617" s="5">
        <f t="shared" si="75"/>
        <v>0</v>
      </c>
      <c r="M617" s="5">
        <f t="shared" si="76"/>
        <v>1</v>
      </c>
      <c r="N617" s="5">
        <f t="shared" si="77"/>
        <v>1</v>
      </c>
      <c r="O617" s="5">
        <f t="shared" si="78"/>
        <v>1</v>
      </c>
      <c r="P617" s="5">
        <f t="shared" si="79"/>
        <v>1</v>
      </c>
      <c r="Q617" s="5">
        <f t="shared" si="80"/>
        <v>1</v>
      </c>
      <c r="R617" s="5">
        <f t="shared" si="81"/>
        <v>1</v>
      </c>
      <c r="S617" s="5">
        <f t="shared" si="82"/>
        <v>1</v>
      </c>
      <c r="T617" s="5">
        <f t="shared" si="83"/>
        <v>1</v>
      </c>
      <c r="U617" s="5">
        <f t="shared" si="84"/>
        <v>1</v>
      </c>
      <c r="V617" s="5">
        <f t="shared" si="85"/>
        <v>1</v>
      </c>
      <c r="W617" s="5">
        <f t="shared" si="86"/>
        <v>0</v>
      </c>
      <c r="X617" s="5">
        <f t="shared" si="87"/>
        <v>0</v>
      </c>
      <c r="Y617" s="5">
        <f t="shared" si="88"/>
        <v>9</v>
      </c>
      <c r="Z617" s="5">
        <f t="shared" si="89"/>
        <v>0</v>
      </c>
      <c r="AA617" s="5">
        <f t="shared" si="90"/>
        <v>0</v>
      </c>
      <c r="AB617" s="5">
        <f t="shared" si="91"/>
        <v>9</v>
      </c>
      <c r="AC617" s="5">
        <f t="shared" si="92"/>
        <v>1</v>
      </c>
      <c r="AD617" s="5">
        <f t="shared" si="93"/>
        <v>1</v>
      </c>
      <c r="AE617" s="5">
        <f t="shared" si="94"/>
        <v>1</v>
      </c>
      <c r="AF617" s="5">
        <f t="shared" si="95"/>
        <v>1</v>
      </c>
      <c r="AG617" s="5">
        <f t="shared" si="96"/>
        <v>1</v>
      </c>
      <c r="AH617" s="5">
        <f t="shared" si="97"/>
        <v>0</v>
      </c>
      <c r="AI617" s="5">
        <f t="shared" si="98"/>
        <v>1</v>
      </c>
      <c r="AJ617" s="5">
        <f t="shared" si="99"/>
        <v>1</v>
      </c>
      <c r="AK617" s="5">
        <f t="shared" si="100"/>
        <v>1</v>
      </c>
      <c r="AL617" s="5">
        <f t="shared" si="101"/>
        <v>1</v>
      </c>
      <c r="AM617" s="5">
        <f t="shared" si="102"/>
        <v>1</v>
      </c>
      <c r="AN617" s="5">
        <f t="shared" si="103"/>
        <v>0</v>
      </c>
      <c r="AO617" s="5">
        <f t="shared" si="104"/>
        <v>1</v>
      </c>
    </row>
    <row r="618" spans="1:41" ht="12.75" customHeight="1" x14ac:dyDescent="0.2">
      <c r="A618" s="9">
        <v>2021</v>
      </c>
      <c r="B618" s="9">
        <v>1179970</v>
      </c>
      <c r="C618" s="9" t="s">
        <v>958</v>
      </c>
      <c r="D618" s="9" t="s">
        <v>963</v>
      </c>
      <c r="E618" s="9" t="s">
        <v>2166</v>
      </c>
      <c r="F618" s="9" t="s">
        <v>2167</v>
      </c>
      <c r="G618" s="5">
        <f t="shared" si="70"/>
        <v>0</v>
      </c>
      <c r="H618" s="5">
        <f t="shared" si="71"/>
        <v>0</v>
      </c>
      <c r="I618" s="5">
        <f t="shared" si="72"/>
        <v>0</v>
      </c>
      <c r="J618" s="5">
        <f t="shared" si="73"/>
        <v>0</v>
      </c>
      <c r="K618" s="5">
        <f t="shared" si="74"/>
        <v>1</v>
      </c>
      <c r="L618" s="5">
        <f t="shared" si="75"/>
        <v>1</v>
      </c>
      <c r="M618" s="5">
        <f t="shared" si="76"/>
        <v>1</v>
      </c>
      <c r="N618" s="5">
        <f t="shared" si="77"/>
        <v>1</v>
      </c>
      <c r="O618" s="5">
        <f t="shared" si="78"/>
        <v>1</v>
      </c>
      <c r="P618" s="5">
        <f t="shared" si="79"/>
        <v>1</v>
      </c>
      <c r="Q618" s="5">
        <f t="shared" si="80"/>
        <v>1</v>
      </c>
      <c r="R618" s="5">
        <f t="shared" si="81"/>
        <v>1</v>
      </c>
      <c r="S618" s="5">
        <f t="shared" si="82"/>
        <v>0</v>
      </c>
      <c r="T618" s="5">
        <f t="shared" si="83"/>
        <v>1</v>
      </c>
      <c r="U618" s="5">
        <f t="shared" si="84"/>
        <v>1</v>
      </c>
      <c r="V618" s="5">
        <f t="shared" si="85"/>
        <v>1</v>
      </c>
      <c r="W618" s="5">
        <f t="shared" si="86"/>
        <v>1</v>
      </c>
      <c r="X618" s="5">
        <f t="shared" si="87"/>
        <v>0</v>
      </c>
      <c r="Y618" s="5">
        <f t="shared" si="88"/>
        <v>9</v>
      </c>
      <c r="Z618" s="5">
        <f t="shared" si="89"/>
        <v>1</v>
      </c>
      <c r="AA618" s="5">
        <f t="shared" si="90"/>
        <v>0</v>
      </c>
      <c r="AB618" s="5">
        <f t="shared" si="91"/>
        <v>9</v>
      </c>
      <c r="AC618" s="5">
        <f t="shared" si="92"/>
        <v>1</v>
      </c>
      <c r="AD618" s="5">
        <f t="shared" si="93"/>
        <v>1</v>
      </c>
      <c r="AE618" s="5">
        <f t="shared" si="94"/>
        <v>0</v>
      </c>
      <c r="AF618" s="5">
        <f t="shared" si="95"/>
        <v>1</v>
      </c>
      <c r="AG618" s="5">
        <f t="shared" si="96"/>
        <v>1</v>
      </c>
      <c r="AH618" s="5">
        <f t="shared" si="97"/>
        <v>1</v>
      </c>
      <c r="AI618" s="5">
        <f t="shared" si="98"/>
        <v>1</v>
      </c>
      <c r="AJ618" s="5">
        <f t="shared" si="99"/>
        <v>0</v>
      </c>
      <c r="AK618" s="5">
        <f t="shared" si="100"/>
        <v>1</v>
      </c>
      <c r="AL618" s="5">
        <f t="shared" si="101"/>
        <v>1</v>
      </c>
      <c r="AM618" s="5">
        <f t="shared" si="102"/>
        <v>1</v>
      </c>
      <c r="AN618" s="5">
        <f t="shared" si="103"/>
        <v>0</v>
      </c>
      <c r="AO618" s="5">
        <f t="shared" si="104"/>
        <v>0</v>
      </c>
    </row>
    <row r="619" spans="1:41" ht="12.75" customHeight="1" x14ac:dyDescent="0.2">
      <c r="A619" s="9">
        <v>2021</v>
      </c>
      <c r="B619" s="9">
        <v>1127927</v>
      </c>
      <c r="C619" s="9" t="s">
        <v>958</v>
      </c>
      <c r="D619" s="9" t="s">
        <v>1003</v>
      </c>
      <c r="E619" s="9" t="s">
        <v>2168</v>
      </c>
      <c r="F619" s="9" t="s">
        <v>2169</v>
      </c>
      <c r="G619" s="5">
        <f t="shared" si="70"/>
        <v>1</v>
      </c>
      <c r="H619" s="5">
        <f t="shared" si="71"/>
        <v>0</v>
      </c>
      <c r="I619" s="5">
        <f t="shared" si="72"/>
        <v>1</v>
      </c>
      <c r="J619" s="5">
        <f t="shared" si="73"/>
        <v>0</v>
      </c>
      <c r="K619" s="5">
        <f t="shared" si="74"/>
        <v>1</v>
      </c>
      <c r="L619" s="5">
        <f t="shared" si="75"/>
        <v>1</v>
      </c>
      <c r="M619" s="5">
        <f t="shared" si="76"/>
        <v>1</v>
      </c>
      <c r="N619" s="5">
        <f t="shared" si="77"/>
        <v>1</v>
      </c>
      <c r="O619" s="5">
        <f t="shared" si="78"/>
        <v>9</v>
      </c>
      <c r="P619" s="5">
        <f t="shared" si="79"/>
        <v>9</v>
      </c>
      <c r="Q619" s="5">
        <f t="shared" si="80"/>
        <v>0</v>
      </c>
      <c r="R619" s="5">
        <f t="shared" si="81"/>
        <v>1</v>
      </c>
      <c r="S619" s="5">
        <f t="shared" si="82"/>
        <v>9</v>
      </c>
      <c r="T619" s="5">
        <f t="shared" si="83"/>
        <v>9</v>
      </c>
      <c r="U619" s="5">
        <f t="shared" si="84"/>
        <v>1</v>
      </c>
      <c r="V619" s="5">
        <f t="shared" si="85"/>
        <v>9</v>
      </c>
      <c r="W619" s="5">
        <f t="shared" si="86"/>
        <v>0</v>
      </c>
      <c r="X619" s="5">
        <f t="shared" si="87"/>
        <v>9</v>
      </c>
      <c r="Y619" s="5">
        <f t="shared" si="88"/>
        <v>1</v>
      </c>
      <c r="Z619" s="5">
        <f t="shared" si="89"/>
        <v>0</v>
      </c>
      <c r="AA619" s="5">
        <f t="shared" si="90"/>
        <v>9</v>
      </c>
      <c r="AB619" s="5">
        <f t="shared" si="91"/>
        <v>0</v>
      </c>
      <c r="AC619" s="5">
        <f t="shared" si="92"/>
        <v>1</v>
      </c>
      <c r="AD619" s="5">
        <f t="shared" si="93"/>
        <v>0</v>
      </c>
      <c r="AE619" s="5">
        <f t="shared" si="94"/>
        <v>1</v>
      </c>
      <c r="AF619" s="5">
        <f t="shared" si="95"/>
        <v>1</v>
      </c>
      <c r="AG619" s="5">
        <f t="shared" si="96"/>
        <v>1</v>
      </c>
      <c r="AH619" s="5">
        <f t="shared" si="97"/>
        <v>1</v>
      </c>
      <c r="AI619" s="5">
        <f t="shared" si="98"/>
        <v>0</v>
      </c>
      <c r="AJ619" s="5">
        <f t="shared" si="99"/>
        <v>1</v>
      </c>
      <c r="AK619" s="5">
        <f t="shared" si="100"/>
        <v>1</v>
      </c>
      <c r="AL619" s="5">
        <f t="shared" si="101"/>
        <v>1</v>
      </c>
      <c r="AM619" s="5">
        <f t="shared" si="102"/>
        <v>1</v>
      </c>
      <c r="AN619" s="5">
        <f t="shared" si="103"/>
        <v>1</v>
      </c>
      <c r="AO619" s="5">
        <f t="shared" si="104"/>
        <v>1</v>
      </c>
    </row>
    <row r="620" spans="1:41" ht="12.75" customHeight="1" x14ac:dyDescent="0.2">
      <c r="A620" s="9">
        <v>2021</v>
      </c>
      <c r="B620" s="9">
        <v>108730</v>
      </c>
      <c r="C620" s="9" t="s">
        <v>958</v>
      </c>
      <c r="D620" s="9" t="s">
        <v>991</v>
      </c>
      <c r="E620" s="9" t="s">
        <v>1895</v>
      </c>
      <c r="F620" s="9" t="s">
        <v>2170</v>
      </c>
      <c r="G620" s="5">
        <f t="shared" si="70"/>
        <v>1</v>
      </c>
      <c r="H620" s="5">
        <f t="shared" si="71"/>
        <v>0</v>
      </c>
      <c r="I620" s="5">
        <f t="shared" si="72"/>
        <v>1</v>
      </c>
      <c r="J620" s="5">
        <f t="shared" si="73"/>
        <v>0</v>
      </c>
      <c r="K620" s="5">
        <f t="shared" si="74"/>
        <v>1</v>
      </c>
      <c r="L620" s="5">
        <f t="shared" si="75"/>
        <v>0</v>
      </c>
      <c r="M620" s="5">
        <f t="shared" si="76"/>
        <v>1</v>
      </c>
      <c r="N620" s="5">
        <f t="shared" si="77"/>
        <v>0</v>
      </c>
      <c r="O620" s="5">
        <f t="shared" si="78"/>
        <v>9</v>
      </c>
      <c r="P620" s="5">
        <f t="shared" si="79"/>
        <v>1</v>
      </c>
      <c r="Q620" s="5">
        <f t="shared" si="80"/>
        <v>1</v>
      </c>
      <c r="R620" s="5">
        <f t="shared" si="81"/>
        <v>0</v>
      </c>
      <c r="S620" s="5">
        <f t="shared" si="82"/>
        <v>9</v>
      </c>
      <c r="T620" s="5">
        <f t="shared" si="83"/>
        <v>1</v>
      </c>
      <c r="U620" s="5">
        <f t="shared" si="84"/>
        <v>1</v>
      </c>
      <c r="V620" s="5">
        <f t="shared" si="85"/>
        <v>1</v>
      </c>
      <c r="W620" s="5">
        <f t="shared" si="86"/>
        <v>1</v>
      </c>
      <c r="X620" s="5">
        <f t="shared" si="87"/>
        <v>1</v>
      </c>
      <c r="Y620" s="5">
        <f t="shared" si="88"/>
        <v>1</v>
      </c>
      <c r="Z620" s="5">
        <f t="shared" si="89"/>
        <v>0</v>
      </c>
      <c r="AA620" s="5">
        <f t="shared" si="90"/>
        <v>1</v>
      </c>
      <c r="AB620" s="5">
        <f t="shared" si="91"/>
        <v>1</v>
      </c>
      <c r="AC620" s="5">
        <f t="shared" si="92"/>
        <v>0</v>
      </c>
      <c r="AD620" s="5">
        <f t="shared" si="93"/>
        <v>1</v>
      </c>
      <c r="AE620" s="5">
        <f t="shared" si="94"/>
        <v>1</v>
      </c>
      <c r="AF620" s="5">
        <f t="shared" si="95"/>
        <v>1</v>
      </c>
      <c r="AG620" s="5">
        <f t="shared" si="96"/>
        <v>0</v>
      </c>
      <c r="AH620" s="5">
        <f t="shared" si="97"/>
        <v>1</v>
      </c>
      <c r="AI620" s="5">
        <f t="shared" si="98"/>
        <v>1</v>
      </c>
      <c r="AJ620" s="5">
        <f t="shared" si="99"/>
        <v>9</v>
      </c>
      <c r="AK620" s="5">
        <f t="shared" si="100"/>
        <v>0</v>
      </c>
      <c r="AL620" s="5">
        <f t="shared" si="101"/>
        <v>1</v>
      </c>
      <c r="AM620" s="5">
        <f t="shared" si="102"/>
        <v>0</v>
      </c>
      <c r="AN620" s="5">
        <f t="shared" si="103"/>
        <v>1</v>
      </c>
      <c r="AO620" s="5">
        <f t="shared" si="104"/>
        <v>1</v>
      </c>
    </row>
    <row r="621" spans="1:41" ht="12.75" customHeight="1" x14ac:dyDescent="0.2">
      <c r="A621" s="9">
        <v>2021</v>
      </c>
      <c r="B621" s="9">
        <v>1127926</v>
      </c>
      <c r="C621" s="9" t="s">
        <v>958</v>
      </c>
      <c r="D621" s="9" t="s">
        <v>963</v>
      </c>
      <c r="E621" s="9" t="s">
        <v>2171</v>
      </c>
      <c r="F621" s="9" t="s">
        <v>2172</v>
      </c>
      <c r="G621" s="5">
        <f t="shared" si="70"/>
        <v>1</v>
      </c>
      <c r="H621" s="5">
        <f t="shared" si="71"/>
        <v>0</v>
      </c>
      <c r="I621" s="5">
        <f t="shared" si="72"/>
        <v>1</v>
      </c>
      <c r="J621" s="5">
        <f t="shared" si="73"/>
        <v>0</v>
      </c>
      <c r="K621" s="5">
        <f t="shared" si="74"/>
        <v>0</v>
      </c>
      <c r="L621" s="5">
        <f t="shared" si="75"/>
        <v>1</v>
      </c>
      <c r="M621" s="5">
        <f t="shared" si="76"/>
        <v>1</v>
      </c>
      <c r="N621" s="5">
        <f t="shared" si="77"/>
        <v>0</v>
      </c>
      <c r="O621" s="5">
        <f t="shared" si="78"/>
        <v>1</v>
      </c>
      <c r="P621" s="5">
        <f t="shared" si="79"/>
        <v>1</v>
      </c>
      <c r="Q621" s="5">
        <f t="shared" si="80"/>
        <v>1</v>
      </c>
      <c r="R621" s="5">
        <f t="shared" si="81"/>
        <v>0</v>
      </c>
      <c r="S621" s="5">
        <f t="shared" si="82"/>
        <v>1</v>
      </c>
      <c r="T621" s="5">
        <f t="shared" si="83"/>
        <v>1</v>
      </c>
      <c r="U621" s="5">
        <f t="shared" si="84"/>
        <v>1</v>
      </c>
      <c r="V621" s="5">
        <f t="shared" si="85"/>
        <v>1</v>
      </c>
      <c r="W621" s="5">
        <f t="shared" si="86"/>
        <v>1</v>
      </c>
      <c r="X621" s="5">
        <f t="shared" si="87"/>
        <v>0</v>
      </c>
      <c r="Y621" s="5">
        <f t="shared" si="88"/>
        <v>9</v>
      </c>
      <c r="Z621" s="5">
        <f t="shared" si="89"/>
        <v>0</v>
      </c>
      <c r="AA621" s="5">
        <f t="shared" si="90"/>
        <v>1</v>
      </c>
      <c r="AB621" s="5">
        <f t="shared" si="91"/>
        <v>9</v>
      </c>
      <c r="AC621" s="5">
        <f t="shared" si="92"/>
        <v>0</v>
      </c>
      <c r="AD621" s="5">
        <f t="shared" si="93"/>
        <v>1</v>
      </c>
      <c r="AE621" s="5">
        <f t="shared" si="94"/>
        <v>1</v>
      </c>
      <c r="AF621" s="5">
        <f t="shared" si="95"/>
        <v>0</v>
      </c>
      <c r="AG621" s="5">
        <f t="shared" si="96"/>
        <v>1</v>
      </c>
      <c r="AH621" s="5">
        <f t="shared" si="97"/>
        <v>1</v>
      </c>
      <c r="AI621" s="5">
        <f t="shared" si="98"/>
        <v>1</v>
      </c>
      <c r="AJ621" s="5">
        <f t="shared" si="99"/>
        <v>1</v>
      </c>
      <c r="AK621" s="5">
        <f t="shared" si="100"/>
        <v>1</v>
      </c>
      <c r="AL621" s="5">
        <f t="shared" si="101"/>
        <v>1</v>
      </c>
      <c r="AM621" s="5">
        <f t="shared" si="102"/>
        <v>1</v>
      </c>
      <c r="AN621" s="5">
        <f t="shared" si="103"/>
        <v>0</v>
      </c>
      <c r="AO621" s="5">
        <f t="shared" si="104"/>
        <v>1</v>
      </c>
    </row>
    <row r="622" spans="1:41" ht="12.75" customHeight="1" x14ac:dyDescent="0.2">
      <c r="A622" s="9">
        <v>2021</v>
      </c>
      <c r="B622" s="9">
        <v>1179970</v>
      </c>
      <c r="C622" s="9" t="s">
        <v>958</v>
      </c>
      <c r="D622" s="9" t="s">
        <v>963</v>
      </c>
      <c r="E622" s="9" t="s">
        <v>2173</v>
      </c>
      <c r="F622" s="9" t="s">
        <v>2174</v>
      </c>
      <c r="G622" s="5">
        <f t="shared" si="70"/>
        <v>1</v>
      </c>
      <c r="H622" s="5">
        <f t="shared" si="71"/>
        <v>0</v>
      </c>
      <c r="I622" s="5">
        <f t="shared" si="72"/>
        <v>1</v>
      </c>
      <c r="J622" s="5">
        <f t="shared" si="73"/>
        <v>1</v>
      </c>
      <c r="K622" s="5">
        <f t="shared" si="74"/>
        <v>0</v>
      </c>
      <c r="L622" s="5">
        <f t="shared" si="75"/>
        <v>1</v>
      </c>
      <c r="M622" s="5">
        <f t="shared" si="76"/>
        <v>0</v>
      </c>
      <c r="N622" s="5">
        <f t="shared" si="77"/>
        <v>0</v>
      </c>
      <c r="O622" s="5">
        <f t="shared" si="78"/>
        <v>1</v>
      </c>
      <c r="P622" s="5">
        <f t="shared" si="79"/>
        <v>1</v>
      </c>
      <c r="Q622" s="5">
        <f t="shared" si="80"/>
        <v>1</v>
      </c>
      <c r="R622" s="5">
        <f t="shared" si="81"/>
        <v>1</v>
      </c>
      <c r="S622" s="5">
        <f t="shared" si="82"/>
        <v>1</v>
      </c>
      <c r="T622" s="5">
        <f t="shared" si="83"/>
        <v>0</v>
      </c>
      <c r="U622" s="5">
        <f t="shared" si="84"/>
        <v>1</v>
      </c>
      <c r="V622" s="5">
        <f t="shared" si="85"/>
        <v>1</v>
      </c>
      <c r="W622" s="5">
        <f t="shared" si="86"/>
        <v>1</v>
      </c>
      <c r="X622" s="5">
        <f t="shared" si="87"/>
        <v>1</v>
      </c>
      <c r="Y622" s="5">
        <f t="shared" si="88"/>
        <v>9</v>
      </c>
      <c r="Z622" s="5">
        <f t="shared" si="89"/>
        <v>1</v>
      </c>
      <c r="AA622" s="5">
        <f t="shared" si="90"/>
        <v>0</v>
      </c>
      <c r="AB622" s="5">
        <f t="shared" si="91"/>
        <v>9</v>
      </c>
      <c r="AC622" s="5">
        <f t="shared" si="92"/>
        <v>1</v>
      </c>
      <c r="AD622" s="5">
        <f t="shared" si="93"/>
        <v>1</v>
      </c>
      <c r="AE622" s="5">
        <f t="shared" si="94"/>
        <v>1</v>
      </c>
      <c r="AF622" s="5">
        <f t="shared" si="95"/>
        <v>1</v>
      </c>
      <c r="AG622" s="5">
        <f t="shared" si="96"/>
        <v>1</v>
      </c>
      <c r="AH622" s="5">
        <f t="shared" si="97"/>
        <v>0</v>
      </c>
      <c r="AI622" s="5">
        <f t="shared" si="98"/>
        <v>0</v>
      </c>
      <c r="AJ622" s="5">
        <f t="shared" si="99"/>
        <v>0</v>
      </c>
      <c r="AK622" s="5">
        <f t="shared" si="100"/>
        <v>1</v>
      </c>
      <c r="AL622" s="5">
        <f t="shared" si="101"/>
        <v>1</v>
      </c>
      <c r="AM622" s="5">
        <f t="shared" si="102"/>
        <v>1</v>
      </c>
      <c r="AN622" s="5">
        <f t="shared" si="103"/>
        <v>1</v>
      </c>
      <c r="AO622" s="5">
        <f t="shared" si="104"/>
        <v>1</v>
      </c>
    </row>
    <row r="623" spans="1:41" ht="12.75" customHeight="1" x14ac:dyDescent="0.2">
      <c r="A623" s="9">
        <v>2021</v>
      </c>
      <c r="B623" s="9">
        <v>108730</v>
      </c>
      <c r="C623" s="9" t="s">
        <v>958</v>
      </c>
      <c r="D623" s="9" t="s">
        <v>991</v>
      </c>
      <c r="E623" s="9" t="s">
        <v>2175</v>
      </c>
      <c r="F623" s="9" t="s">
        <v>2176</v>
      </c>
      <c r="G623" s="5">
        <f t="shared" si="70"/>
        <v>1</v>
      </c>
      <c r="H623" s="5">
        <f t="shared" si="71"/>
        <v>0</v>
      </c>
      <c r="I623" s="5">
        <f t="shared" si="72"/>
        <v>0</v>
      </c>
      <c r="J623" s="5">
        <f t="shared" si="73"/>
        <v>0</v>
      </c>
      <c r="K623" s="5">
        <f t="shared" si="74"/>
        <v>1</v>
      </c>
      <c r="L623" s="5">
        <f t="shared" si="75"/>
        <v>1</v>
      </c>
      <c r="M623" s="5">
        <f t="shared" si="76"/>
        <v>1</v>
      </c>
      <c r="N623" s="5">
        <f t="shared" si="77"/>
        <v>0</v>
      </c>
      <c r="O623" s="5">
        <f t="shared" si="78"/>
        <v>9</v>
      </c>
      <c r="P623" s="5">
        <f t="shared" si="79"/>
        <v>1</v>
      </c>
      <c r="Q623" s="5">
        <f t="shared" si="80"/>
        <v>1</v>
      </c>
      <c r="R623" s="5">
        <f t="shared" si="81"/>
        <v>1</v>
      </c>
      <c r="S623" s="5">
        <f t="shared" si="82"/>
        <v>9</v>
      </c>
      <c r="T623" s="5">
        <f t="shared" si="83"/>
        <v>1</v>
      </c>
      <c r="U623" s="5">
        <f t="shared" si="84"/>
        <v>0</v>
      </c>
      <c r="V623" s="5">
        <f t="shared" si="85"/>
        <v>1</v>
      </c>
      <c r="W623" s="5">
        <f t="shared" si="86"/>
        <v>1</v>
      </c>
      <c r="X623" s="5">
        <f t="shared" si="87"/>
        <v>1</v>
      </c>
      <c r="Y623" s="5">
        <f t="shared" si="88"/>
        <v>0</v>
      </c>
      <c r="Z623" s="5">
        <f t="shared" si="89"/>
        <v>0</v>
      </c>
      <c r="AA623" s="5">
        <f t="shared" si="90"/>
        <v>1</v>
      </c>
      <c r="AB623" s="5">
        <f t="shared" si="91"/>
        <v>1</v>
      </c>
      <c r="AC623" s="5">
        <f t="shared" si="92"/>
        <v>1</v>
      </c>
      <c r="AD623" s="5">
        <f t="shared" si="93"/>
        <v>1</v>
      </c>
      <c r="AE623" s="5">
        <f t="shared" si="94"/>
        <v>1</v>
      </c>
      <c r="AF623" s="5">
        <f t="shared" si="95"/>
        <v>1</v>
      </c>
      <c r="AG623" s="5">
        <f t="shared" si="96"/>
        <v>0</v>
      </c>
      <c r="AH623" s="5">
        <f t="shared" si="97"/>
        <v>1</v>
      </c>
      <c r="AI623" s="5">
        <f t="shared" si="98"/>
        <v>0</v>
      </c>
      <c r="AJ623" s="5">
        <f t="shared" si="99"/>
        <v>9</v>
      </c>
      <c r="AK623" s="5">
        <f t="shared" si="100"/>
        <v>1</v>
      </c>
      <c r="AL623" s="5">
        <f t="shared" si="101"/>
        <v>1</v>
      </c>
      <c r="AM623" s="5">
        <f t="shared" si="102"/>
        <v>1</v>
      </c>
      <c r="AN623" s="5">
        <f t="shared" si="103"/>
        <v>1</v>
      </c>
      <c r="AO623" s="5">
        <f t="shared" si="104"/>
        <v>1</v>
      </c>
    </row>
    <row r="624" spans="1:41" ht="12.75" customHeight="1" x14ac:dyDescent="0.2">
      <c r="A624" s="9">
        <v>2021</v>
      </c>
      <c r="B624" s="9">
        <v>108730</v>
      </c>
      <c r="C624" s="9" t="s">
        <v>958</v>
      </c>
      <c r="D624" s="9" t="s">
        <v>991</v>
      </c>
      <c r="E624" s="9" t="s">
        <v>1909</v>
      </c>
      <c r="F624" s="9" t="s">
        <v>2177</v>
      </c>
      <c r="G624" s="5">
        <f t="shared" si="70"/>
        <v>1</v>
      </c>
      <c r="H624" s="5">
        <f t="shared" si="71"/>
        <v>0</v>
      </c>
      <c r="I624" s="5">
        <f t="shared" si="72"/>
        <v>1</v>
      </c>
      <c r="J624" s="5">
        <f t="shared" si="73"/>
        <v>0</v>
      </c>
      <c r="K624" s="5">
        <f t="shared" si="74"/>
        <v>1</v>
      </c>
      <c r="L624" s="5">
        <f t="shared" si="75"/>
        <v>1</v>
      </c>
      <c r="M624" s="5">
        <f t="shared" si="76"/>
        <v>1</v>
      </c>
      <c r="N624" s="5">
        <f t="shared" si="77"/>
        <v>0</v>
      </c>
      <c r="O624" s="5">
        <f t="shared" si="78"/>
        <v>9</v>
      </c>
      <c r="P624" s="5">
        <f t="shared" si="79"/>
        <v>1</v>
      </c>
      <c r="Q624" s="5">
        <f t="shared" si="80"/>
        <v>0</v>
      </c>
      <c r="R624" s="5">
        <f t="shared" si="81"/>
        <v>1</v>
      </c>
      <c r="S624" s="5">
        <f t="shared" si="82"/>
        <v>9</v>
      </c>
      <c r="T624" s="5">
        <f t="shared" si="83"/>
        <v>1</v>
      </c>
      <c r="U624" s="5">
        <f t="shared" si="84"/>
        <v>0</v>
      </c>
      <c r="V624" s="5">
        <f t="shared" si="85"/>
        <v>0</v>
      </c>
      <c r="W624" s="5">
        <f t="shared" si="86"/>
        <v>0</v>
      </c>
      <c r="X624" s="5">
        <f t="shared" si="87"/>
        <v>1</v>
      </c>
      <c r="Y624" s="5">
        <f t="shared" si="88"/>
        <v>1</v>
      </c>
      <c r="Z624" s="5">
        <f t="shared" si="89"/>
        <v>1</v>
      </c>
      <c r="AA624" s="5">
        <f t="shared" si="90"/>
        <v>1</v>
      </c>
      <c r="AB624" s="5">
        <f t="shared" si="91"/>
        <v>1</v>
      </c>
      <c r="AC624" s="5">
        <f t="shared" si="92"/>
        <v>1</v>
      </c>
      <c r="AD624" s="5">
        <f t="shared" si="93"/>
        <v>1</v>
      </c>
      <c r="AE624" s="5">
        <f t="shared" si="94"/>
        <v>1</v>
      </c>
      <c r="AF624" s="5">
        <f t="shared" si="95"/>
        <v>1</v>
      </c>
      <c r="AG624" s="5">
        <f t="shared" si="96"/>
        <v>0</v>
      </c>
      <c r="AH624" s="5">
        <f t="shared" si="97"/>
        <v>0</v>
      </c>
      <c r="AI624" s="5">
        <f t="shared" si="98"/>
        <v>1</v>
      </c>
      <c r="AJ624" s="5">
        <f t="shared" si="99"/>
        <v>9</v>
      </c>
      <c r="AK624" s="5">
        <f t="shared" si="100"/>
        <v>1</v>
      </c>
      <c r="AL624" s="5">
        <f t="shared" si="101"/>
        <v>1</v>
      </c>
      <c r="AM624" s="5">
        <f t="shared" si="102"/>
        <v>1</v>
      </c>
      <c r="AN624" s="5">
        <f t="shared" si="103"/>
        <v>1</v>
      </c>
      <c r="AO624" s="5">
        <f t="shared" si="104"/>
        <v>1</v>
      </c>
    </row>
    <row r="625" spans="1:41" ht="12.75" customHeight="1" x14ac:dyDescent="0.2">
      <c r="A625" s="9">
        <v>2021</v>
      </c>
      <c r="B625" s="9">
        <v>108730</v>
      </c>
      <c r="C625" s="9" t="s">
        <v>958</v>
      </c>
      <c r="D625" s="9" t="s">
        <v>991</v>
      </c>
      <c r="E625" s="9" t="s">
        <v>2178</v>
      </c>
      <c r="F625" s="9" t="s">
        <v>2179</v>
      </c>
      <c r="G625" s="5">
        <f t="shared" si="70"/>
        <v>0</v>
      </c>
      <c r="H625" s="5">
        <f t="shared" si="71"/>
        <v>1</v>
      </c>
      <c r="I625" s="5">
        <f t="shared" si="72"/>
        <v>1</v>
      </c>
      <c r="J625" s="5">
        <f t="shared" si="73"/>
        <v>1</v>
      </c>
      <c r="K625" s="5">
        <f t="shared" si="74"/>
        <v>0</v>
      </c>
      <c r="L625" s="5">
        <f t="shared" si="75"/>
        <v>0</v>
      </c>
      <c r="M625" s="5">
        <f t="shared" si="76"/>
        <v>1</v>
      </c>
      <c r="N625" s="5">
        <f t="shared" si="77"/>
        <v>0</v>
      </c>
      <c r="O625" s="5">
        <f t="shared" si="78"/>
        <v>9</v>
      </c>
      <c r="P625" s="5">
        <f t="shared" si="79"/>
        <v>1</v>
      </c>
      <c r="Q625" s="5">
        <f t="shared" si="80"/>
        <v>1</v>
      </c>
      <c r="R625" s="5">
        <f t="shared" si="81"/>
        <v>0</v>
      </c>
      <c r="S625" s="5">
        <f t="shared" si="82"/>
        <v>9</v>
      </c>
      <c r="T625" s="5">
        <f t="shared" si="83"/>
        <v>0</v>
      </c>
      <c r="U625" s="5">
        <f t="shared" si="84"/>
        <v>0</v>
      </c>
      <c r="V625" s="5">
        <f t="shared" si="85"/>
        <v>1</v>
      </c>
      <c r="W625" s="5">
        <f t="shared" si="86"/>
        <v>1</v>
      </c>
      <c r="X625" s="5">
        <f t="shared" si="87"/>
        <v>1</v>
      </c>
      <c r="Y625" s="5">
        <f t="shared" si="88"/>
        <v>1</v>
      </c>
      <c r="Z625" s="5">
        <f t="shared" si="89"/>
        <v>1</v>
      </c>
      <c r="AA625" s="5">
        <f t="shared" si="90"/>
        <v>1</v>
      </c>
      <c r="AB625" s="5">
        <f t="shared" si="91"/>
        <v>1</v>
      </c>
      <c r="AC625" s="5">
        <f t="shared" si="92"/>
        <v>1</v>
      </c>
      <c r="AD625" s="5">
        <f t="shared" si="93"/>
        <v>1</v>
      </c>
      <c r="AE625" s="5">
        <f t="shared" si="94"/>
        <v>1</v>
      </c>
      <c r="AF625" s="5">
        <f t="shared" si="95"/>
        <v>1</v>
      </c>
      <c r="AG625" s="5">
        <f t="shared" si="96"/>
        <v>0</v>
      </c>
      <c r="AH625" s="5">
        <f t="shared" si="97"/>
        <v>1</v>
      </c>
      <c r="AI625" s="5">
        <f t="shared" si="98"/>
        <v>1</v>
      </c>
      <c r="AJ625" s="5">
        <f t="shared" si="99"/>
        <v>9</v>
      </c>
      <c r="AK625" s="5">
        <f t="shared" si="100"/>
        <v>0</v>
      </c>
      <c r="AL625" s="5">
        <f t="shared" si="101"/>
        <v>1</v>
      </c>
      <c r="AM625" s="5">
        <f t="shared" si="102"/>
        <v>1</v>
      </c>
      <c r="AN625" s="5">
        <f t="shared" si="103"/>
        <v>1</v>
      </c>
      <c r="AO625" s="5">
        <f t="shared" si="104"/>
        <v>1</v>
      </c>
    </row>
    <row r="626" spans="1:41" ht="12.75" customHeight="1" x14ac:dyDescent="0.2">
      <c r="A626" s="9">
        <v>2021</v>
      </c>
      <c r="B626" s="9">
        <v>1127926</v>
      </c>
      <c r="C626" s="9" t="s">
        <v>958</v>
      </c>
      <c r="D626" s="9" t="s">
        <v>963</v>
      </c>
      <c r="E626" s="9" t="s">
        <v>2052</v>
      </c>
      <c r="F626" s="9" t="s">
        <v>2180</v>
      </c>
      <c r="G626" s="5">
        <f t="shared" si="70"/>
        <v>0</v>
      </c>
      <c r="H626" s="5">
        <f t="shared" si="71"/>
        <v>0</v>
      </c>
      <c r="I626" s="5">
        <f t="shared" si="72"/>
        <v>1</v>
      </c>
      <c r="J626" s="5">
        <f t="shared" si="73"/>
        <v>0</v>
      </c>
      <c r="K626" s="5">
        <f t="shared" si="74"/>
        <v>1</v>
      </c>
      <c r="L626" s="5">
        <f t="shared" si="75"/>
        <v>1</v>
      </c>
      <c r="M626" s="5">
        <f t="shared" si="76"/>
        <v>1</v>
      </c>
      <c r="N626" s="5">
        <f t="shared" si="77"/>
        <v>0</v>
      </c>
      <c r="O626" s="5">
        <f t="shared" si="78"/>
        <v>1</v>
      </c>
      <c r="P626" s="5">
        <f t="shared" si="79"/>
        <v>0</v>
      </c>
      <c r="Q626" s="5">
        <f t="shared" si="80"/>
        <v>1</v>
      </c>
      <c r="R626" s="5">
        <f t="shared" si="81"/>
        <v>1</v>
      </c>
      <c r="S626" s="5">
        <f t="shared" si="82"/>
        <v>0</v>
      </c>
      <c r="T626" s="5">
        <f t="shared" si="83"/>
        <v>0</v>
      </c>
      <c r="U626" s="5">
        <f t="shared" si="84"/>
        <v>0</v>
      </c>
      <c r="V626" s="5">
        <f t="shared" si="85"/>
        <v>1</v>
      </c>
      <c r="W626" s="5">
        <f t="shared" si="86"/>
        <v>1</v>
      </c>
      <c r="X626" s="5">
        <f t="shared" si="87"/>
        <v>1</v>
      </c>
      <c r="Y626" s="5">
        <f t="shared" si="88"/>
        <v>9</v>
      </c>
      <c r="Z626" s="5">
        <f t="shared" si="89"/>
        <v>1</v>
      </c>
      <c r="AA626" s="5">
        <f t="shared" si="90"/>
        <v>1</v>
      </c>
      <c r="AB626" s="5">
        <f t="shared" si="91"/>
        <v>9</v>
      </c>
      <c r="AC626" s="5">
        <f t="shared" si="92"/>
        <v>1</v>
      </c>
      <c r="AD626" s="5">
        <f t="shared" si="93"/>
        <v>0</v>
      </c>
      <c r="AE626" s="5">
        <f t="shared" si="94"/>
        <v>1</v>
      </c>
      <c r="AF626" s="5">
        <f t="shared" si="95"/>
        <v>1</v>
      </c>
      <c r="AG626" s="5">
        <f t="shared" si="96"/>
        <v>1</v>
      </c>
      <c r="AH626" s="5">
        <f t="shared" si="97"/>
        <v>1</v>
      </c>
      <c r="AI626" s="5">
        <f t="shared" si="98"/>
        <v>1</v>
      </c>
      <c r="AJ626" s="5">
        <f t="shared" si="99"/>
        <v>1</v>
      </c>
      <c r="AK626" s="5">
        <f t="shared" si="100"/>
        <v>1</v>
      </c>
      <c r="AL626" s="5">
        <f t="shared" si="101"/>
        <v>1</v>
      </c>
      <c r="AM626" s="5">
        <f t="shared" si="102"/>
        <v>1</v>
      </c>
      <c r="AN626" s="5">
        <f t="shared" si="103"/>
        <v>0</v>
      </c>
      <c r="AO626" s="5">
        <f t="shared" si="104"/>
        <v>1</v>
      </c>
    </row>
    <row r="627" spans="1:41" ht="12.75" customHeight="1" x14ac:dyDescent="0.2">
      <c r="A627" s="9">
        <v>2021</v>
      </c>
      <c r="B627" s="9">
        <v>1365444</v>
      </c>
      <c r="C627" s="9" t="s">
        <v>958</v>
      </c>
      <c r="D627" s="9" t="s">
        <v>963</v>
      </c>
      <c r="E627" s="9" t="s">
        <v>2031</v>
      </c>
      <c r="F627" s="9" t="s">
        <v>2181</v>
      </c>
      <c r="G627" s="5">
        <f t="shared" si="70"/>
        <v>1</v>
      </c>
      <c r="H627" s="5">
        <f t="shared" si="71"/>
        <v>1</v>
      </c>
      <c r="I627" s="5">
        <f t="shared" si="72"/>
        <v>1</v>
      </c>
      <c r="J627" s="5">
        <f t="shared" si="73"/>
        <v>0</v>
      </c>
      <c r="K627" s="5">
        <f t="shared" si="74"/>
        <v>1</v>
      </c>
      <c r="L627" s="5">
        <f t="shared" si="75"/>
        <v>1</v>
      </c>
      <c r="M627" s="5">
        <f t="shared" si="76"/>
        <v>1</v>
      </c>
      <c r="N627" s="5">
        <f t="shared" si="77"/>
        <v>0</v>
      </c>
      <c r="O627" s="5">
        <f t="shared" si="78"/>
        <v>1</v>
      </c>
      <c r="P627" s="5">
        <f t="shared" si="79"/>
        <v>0</v>
      </c>
      <c r="Q627" s="5">
        <f t="shared" si="80"/>
        <v>1</v>
      </c>
      <c r="R627" s="5">
        <f t="shared" si="81"/>
        <v>1</v>
      </c>
      <c r="S627" s="5">
        <f t="shared" si="82"/>
        <v>0</v>
      </c>
      <c r="T627" s="5">
        <f t="shared" si="83"/>
        <v>1</v>
      </c>
      <c r="U627" s="5">
        <f t="shared" si="84"/>
        <v>1</v>
      </c>
      <c r="V627" s="5">
        <f t="shared" si="85"/>
        <v>0</v>
      </c>
      <c r="W627" s="5">
        <f t="shared" si="86"/>
        <v>0</v>
      </c>
      <c r="X627" s="5">
        <f t="shared" si="87"/>
        <v>1</v>
      </c>
      <c r="Y627" s="5">
        <f t="shared" si="88"/>
        <v>9</v>
      </c>
      <c r="Z627" s="5">
        <f t="shared" si="89"/>
        <v>1</v>
      </c>
      <c r="AA627" s="5">
        <f t="shared" si="90"/>
        <v>0</v>
      </c>
      <c r="AB627" s="5">
        <f t="shared" si="91"/>
        <v>9</v>
      </c>
      <c r="AC627" s="5">
        <f t="shared" si="92"/>
        <v>1</v>
      </c>
      <c r="AD627" s="5">
        <f t="shared" si="93"/>
        <v>0</v>
      </c>
      <c r="AE627" s="5">
        <f t="shared" si="94"/>
        <v>1</v>
      </c>
      <c r="AF627" s="5">
        <f t="shared" si="95"/>
        <v>1</v>
      </c>
      <c r="AG627" s="5">
        <f t="shared" si="96"/>
        <v>1</v>
      </c>
      <c r="AH627" s="5">
        <f t="shared" si="97"/>
        <v>1</v>
      </c>
      <c r="AI627" s="5">
        <f t="shared" si="98"/>
        <v>1</v>
      </c>
      <c r="AJ627" s="5">
        <f t="shared" si="99"/>
        <v>0</v>
      </c>
      <c r="AK627" s="5">
        <f t="shared" si="100"/>
        <v>1</v>
      </c>
      <c r="AL627" s="5">
        <f t="shared" si="101"/>
        <v>1</v>
      </c>
      <c r="AM627" s="5">
        <f t="shared" si="102"/>
        <v>1</v>
      </c>
      <c r="AN627" s="5">
        <f t="shared" si="103"/>
        <v>1</v>
      </c>
      <c r="AO627" s="5">
        <f t="shared" si="104"/>
        <v>1</v>
      </c>
    </row>
    <row r="628" spans="1:41" ht="12.75" customHeight="1" x14ac:dyDescent="0.2">
      <c r="A628" s="9">
        <v>2021</v>
      </c>
      <c r="B628" s="9">
        <v>108730</v>
      </c>
      <c r="C628" s="9" t="s">
        <v>958</v>
      </c>
      <c r="D628" s="9" t="s">
        <v>991</v>
      </c>
      <c r="E628" s="9" t="s">
        <v>2002</v>
      </c>
      <c r="F628" s="9" t="s">
        <v>2182</v>
      </c>
      <c r="G628" s="5">
        <f t="shared" si="70"/>
        <v>1</v>
      </c>
      <c r="H628" s="5">
        <f t="shared" si="71"/>
        <v>1</v>
      </c>
      <c r="I628" s="5">
        <f t="shared" si="72"/>
        <v>1</v>
      </c>
      <c r="J628" s="5">
        <f t="shared" si="73"/>
        <v>0</v>
      </c>
      <c r="K628" s="5">
        <f t="shared" si="74"/>
        <v>0</v>
      </c>
      <c r="L628" s="5">
        <f t="shared" si="75"/>
        <v>1</v>
      </c>
      <c r="M628" s="5">
        <f t="shared" si="76"/>
        <v>1</v>
      </c>
      <c r="N628" s="5">
        <f t="shared" si="77"/>
        <v>1</v>
      </c>
      <c r="O628" s="5" t="str">
        <f t="shared" si="78"/>
        <v>B</v>
      </c>
      <c r="P628" s="5">
        <f t="shared" si="79"/>
        <v>0</v>
      </c>
      <c r="Q628" s="5">
        <f t="shared" si="80"/>
        <v>0</v>
      </c>
      <c r="R628" s="5">
        <f t="shared" si="81"/>
        <v>0</v>
      </c>
      <c r="S628" s="5">
        <f t="shared" si="82"/>
        <v>9</v>
      </c>
      <c r="T628" s="5">
        <f t="shared" si="83"/>
        <v>1</v>
      </c>
      <c r="U628" s="5">
        <f t="shared" si="84"/>
        <v>0</v>
      </c>
      <c r="V628" s="5">
        <f t="shared" si="85"/>
        <v>1</v>
      </c>
      <c r="W628" s="5">
        <f t="shared" si="86"/>
        <v>1</v>
      </c>
      <c r="X628" s="5">
        <f t="shared" si="87"/>
        <v>1</v>
      </c>
      <c r="Y628" s="5">
        <f t="shared" si="88"/>
        <v>1</v>
      </c>
      <c r="Z628" s="5">
        <f t="shared" si="89"/>
        <v>1</v>
      </c>
      <c r="AA628" s="5">
        <f t="shared" si="90"/>
        <v>1</v>
      </c>
      <c r="AB628" s="5">
        <f t="shared" si="91"/>
        <v>1</v>
      </c>
      <c r="AC628" s="5">
        <f t="shared" si="92"/>
        <v>1</v>
      </c>
      <c r="AD628" s="5">
        <f t="shared" si="93"/>
        <v>1</v>
      </c>
      <c r="AE628" s="5">
        <f t="shared" si="94"/>
        <v>1</v>
      </c>
      <c r="AF628" s="5">
        <f t="shared" si="95"/>
        <v>0</v>
      </c>
      <c r="AG628" s="5">
        <f t="shared" si="96"/>
        <v>1</v>
      </c>
      <c r="AH628" s="5">
        <f t="shared" si="97"/>
        <v>1</v>
      </c>
      <c r="AI628" s="5">
        <f t="shared" si="98"/>
        <v>0</v>
      </c>
      <c r="AJ628" s="5">
        <f t="shared" si="99"/>
        <v>9</v>
      </c>
      <c r="AK628" s="5">
        <f t="shared" si="100"/>
        <v>1</v>
      </c>
      <c r="AL628" s="5">
        <f t="shared" si="101"/>
        <v>1</v>
      </c>
      <c r="AM628" s="5">
        <f t="shared" si="102"/>
        <v>1</v>
      </c>
      <c r="AN628" s="5">
        <f t="shared" si="103"/>
        <v>1</v>
      </c>
      <c r="AO628" s="5">
        <f t="shared" si="104"/>
        <v>1</v>
      </c>
    </row>
    <row r="629" spans="1:41" ht="12.75" customHeight="1" x14ac:dyDescent="0.2">
      <c r="A629" s="9">
        <v>2021</v>
      </c>
      <c r="B629" s="9">
        <v>108730</v>
      </c>
      <c r="C629" s="9" t="s">
        <v>958</v>
      </c>
      <c r="D629" s="9" t="s">
        <v>991</v>
      </c>
      <c r="E629" s="9" t="s">
        <v>2183</v>
      </c>
      <c r="F629" s="9" t="s">
        <v>2184</v>
      </c>
      <c r="G629" s="5">
        <f t="shared" si="70"/>
        <v>1</v>
      </c>
      <c r="H629" s="5">
        <f t="shared" si="71"/>
        <v>0</v>
      </c>
      <c r="I629" s="5">
        <f t="shared" si="72"/>
        <v>1</v>
      </c>
      <c r="J629" s="5">
        <f t="shared" si="73"/>
        <v>1</v>
      </c>
      <c r="K629" s="5">
        <f t="shared" si="74"/>
        <v>1</v>
      </c>
      <c r="L629" s="5">
        <f t="shared" si="75"/>
        <v>1</v>
      </c>
      <c r="M629" s="5">
        <f t="shared" si="76"/>
        <v>0</v>
      </c>
      <c r="N629" s="5">
        <f t="shared" si="77"/>
        <v>1</v>
      </c>
      <c r="O629" s="5">
        <f t="shared" si="78"/>
        <v>9</v>
      </c>
      <c r="P629" s="5">
        <f t="shared" si="79"/>
        <v>1</v>
      </c>
      <c r="Q629" s="5">
        <f t="shared" si="80"/>
        <v>1</v>
      </c>
      <c r="R629" s="5">
        <f t="shared" si="81"/>
        <v>0</v>
      </c>
      <c r="S629" s="5">
        <f t="shared" si="82"/>
        <v>9</v>
      </c>
      <c r="T629" s="5">
        <f t="shared" si="83"/>
        <v>1</v>
      </c>
      <c r="U629" s="5">
        <f t="shared" si="84"/>
        <v>0</v>
      </c>
      <c r="V629" s="5">
        <f t="shared" si="85"/>
        <v>1</v>
      </c>
      <c r="W629" s="5">
        <f t="shared" si="86"/>
        <v>1</v>
      </c>
      <c r="X629" s="5">
        <f t="shared" si="87"/>
        <v>1</v>
      </c>
      <c r="Y629" s="5">
        <f t="shared" si="88"/>
        <v>0</v>
      </c>
      <c r="Z629" s="5">
        <f t="shared" si="89"/>
        <v>1</v>
      </c>
      <c r="AA629" s="5">
        <f t="shared" si="90"/>
        <v>1</v>
      </c>
      <c r="AB629" s="5">
        <f t="shared" si="91"/>
        <v>1</v>
      </c>
      <c r="AC629" s="5">
        <f t="shared" si="92"/>
        <v>1</v>
      </c>
      <c r="AD629" s="5">
        <f t="shared" si="93"/>
        <v>1</v>
      </c>
      <c r="AE629" s="5">
        <f t="shared" si="94"/>
        <v>1</v>
      </c>
      <c r="AF629" s="5">
        <f t="shared" si="95"/>
        <v>1</v>
      </c>
      <c r="AG629" s="5">
        <f t="shared" si="96"/>
        <v>1</v>
      </c>
      <c r="AH629" s="5">
        <f t="shared" si="97"/>
        <v>0</v>
      </c>
      <c r="AI629" s="5">
        <f t="shared" si="98"/>
        <v>0</v>
      </c>
      <c r="AJ629" s="5">
        <f t="shared" si="99"/>
        <v>9</v>
      </c>
      <c r="AK629" s="5">
        <f t="shared" si="100"/>
        <v>1</v>
      </c>
      <c r="AL629" s="5">
        <f t="shared" si="101"/>
        <v>1</v>
      </c>
      <c r="AM629" s="5">
        <f t="shared" si="102"/>
        <v>0</v>
      </c>
      <c r="AN629" s="5">
        <f t="shared" si="103"/>
        <v>1</v>
      </c>
      <c r="AO629" s="5">
        <f t="shared" si="104"/>
        <v>1</v>
      </c>
    </row>
    <row r="630" spans="1:41" ht="12.75" customHeight="1" x14ac:dyDescent="0.2">
      <c r="A630" s="9">
        <v>2021</v>
      </c>
      <c r="B630" s="9">
        <v>1179970</v>
      </c>
      <c r="C630" s="9" t="s">
        <v>958</v>
      </c>
      <c r="D630" s="9" t="s">
        <v>963</v>
      </c>
      <c r="E630" s="9" t="s">
        <v>2185</v>
      </c>
      <c r="F630" s="9" t="s">
        <v>2186</v>
      </c>
      <c r="G630" s="5">
        <f t="shared" si="70"/>
        <v>1</v>
      </c>
      <c r="H630" s="5">
        <f t="shared" si="71"/>
        <v>0</v>
      </c>
      <c r="I630" s="5">
        <f t="shared" si="72"/>
        <v>1</v>
      </c>
      <c r="J630" s="5">
        <f t="shared" si="73"/>
        <v>1</v>
      </c>
      <c r="K630" s="5">
        <f t="shared" si="74"/>
        <v>1</v>
      </c>
      <c r="L630" s="5">
        <f t="shared" si="75"/>
        <v>1</v>
      </c>
      <c r="M630" s="5">
        <f t="shared" si="76"/>
        <v>0</v>
      </c>
      <c r="N630" s="5">
        <f t="shared" si="77"/>
        <v>0</v>
      </c>
      <c r="O630" s="5">
        <f t="shared" si="78"/>
        <v>1</v>
      </c>
      <c r="P630" s="5">
        <f t="shared" si="79"/>
        <v>1</v>
      </c>
      <c r="Q630" s="5">
        <f t="shared" si="80"/>
        <v>1</v>
      </c>
      <c r="R630" s="5">
        <f t="shared" si="81"/>
        <v>1</v>
      </c>
      <c r="S630" s="5">
        <f t="shared" si="82"/>
        <v>1</v>
      </c>
      <c r="T630" s="5">
        <f t="shared" si="83"/>
        <v>1</v>
      </c>
      <c r="U630" s="5">
        <f t="shared" si="84"/>
        <v>0</v>
      </c>
      <c r="V630" s="5">
        <f t="shared" si="85"/>
        <v>1</v>
      </c>
      <c r="W630" s="5">
        <f t="shared" si="86"/>
        <v>0</v>
      </c>
      <c r="X630" s="5">
        <f t="shared" si="87"/>
        <v>0</v>
      </c>
      <c r="Y630" s="5">
        <f t="shared" si="88"/>
        <v>9</v>
      </c>
      <c r="Z630" s="5">
        <f t="shared" si="89"/>
        <v>1</v>
      </c>
      <c r="AA630" s="5">
        <f t="shared" si="90"/>
        <v>1</v>
      </c>
      <c r="AB630" s="5">
        <f t="shared" si="91"/>
        <v>9</v>
      </c>
      <c r="AC630" s="5">
        <f t="shared" si="92"/>
        <v>1</v>
      </c>
      <c r="AD630" s="5">
        <f t="shared" si="93"/>
        <v>1</v>
      </c>
      <c r="AE630" s="5">
        <f t="shared" si="94"/>
        <v>0</v>
      </c>
      <c r="AF630" s="5">
        <f t="shared" si="95"/>
        <v>1</v>
      </c>
      <c r="AG630" s="5">
        <f t="shared" si="96"/>
        <v>1</v>
      </c>
      <c r="AH630" s="5">
        <f t="shared" si="97"/>
        <v>1</v>
      </c>
      <c r="AI630" s="5">
        <f t="shared" si="98"/>
        <v>1</v>
      </c>
      <c r="AJ630" s="5">
        <f t="shared" si="99"/>
        <v>0</v>
      </c>
      <c r="AK630" s="5">
        <f t="shared" si="100"/>
        <v>0</v>
      </c>
      <c r="AL630" s="5">
        <f t="shared" si="101"/>
        <v>1</v>
      </c>
      <c r="AM630" s="5">
        <f t="shared" si="102"/>
        <v>1</v>
      </c>
      <c r="AN630" s="5">
        <f t="shared" si="103"/>
        <v>1</v>
      </c>
      <c r="AO630" s="5">
        <f t="shared" si="104"/>
        <v>1</v>
      </c>
    </row>
    <row r="631" spans="1:41" ht="12.75" customHeight="1" x14ac:dyDescent="0.2">
      <c r="A631" s="9">
        <v>2021</v>
      </c>
      <c r="B631" s="9">
        <v>1179970</v>
      </c>
      <c r="C631" s="9" t="s">
        <v>958</v>
      </c>
      <c r="D631" s="9" t="s">
        <v>963</v>
      </c>
      <c r="E631" s="9" t="s">
        <v>2187</v>
      </c>
      <c r="F631" s="9" t="s">
        <v>2188</v>
      </c>
      <c r="G631" s="5">
        <f t="shared" si="70"/>
        <v>1</v>
      </c>
      <c r="H631" s="5">
        <f t="shared" si="71"/>
        <v>0</v>
      </c>
      <c r="I631" s="5">
        <f t="shared" si="72"/>
        <v>0</v>
      </c>
      <c r="J631" s="5">
        <f t="shared" si="73"/>
        <v>1</v>
      </c>
      <c r="K631" s="5">
        <f t="shared" si="74"/>
        <v>1</v>
      </c>
      <c r="L631" s="5">
        <f t="shared" si="75"/>
        <v>0</v>
      </c>
      <c r="M631" s="5">
        <f t="shared" si="76"/>
        <v>0</v>
      </c>
      <c r="N631" s="5">
        <f t="shared" si="77"/>
        <v>0</v>
      </c>
      <c r="O631" s="5">
        <f t="shared" si="78"/>
        <v>0</v>
      </c>
      <c r="P631" s="5">
        <f t="shared" si="79"/>
        <v>1</v>
      </c>
      <c r="Q631" s="5">
        <f t="shared" si="80"/>
        <v>1</v>
      </c>
      <c r="R631" s="5">
        <f t="shared" si="81"/>
        <v>1</v>
      </c>
      <c r="S631" s="5">
        <f t="shared" si="82"/>
        <v>1</v>
      </c>
      <c r="T631" s="5">
        <f t="shared" si="83"/>
        <v>1</v>
      </c>
      <c r="U631" s="5">
        <f t="shared" si="84"/>
        <v>1</v>
      </c>
      <c r="V631" s="5">
        <f t="shared" si="85"/>
        <v>1</v>
      </c>
      <c r="W631" s="5">
        <f t="shared" si="86"/>
        <v>0</v>
      </c>
      <c r="X631" s="5">
        <f t="shared" si="87"/>
        <v>0</v>
      </c>
      <c r="Y631" s="5">
        <f t="shared" si="88"/>
        <v>9</v>
      </c>
      <c r="Z631" s="5">
        <f t="shared" si="89"/>
        <v>1</v>
      </c>
      <c r="AA631" s="5">
        <f t="shared" si="90"/>
        <v>0</v>
      </c>
      <c r="AB631" s="5">
        <f t="shared" si="91"/>
        <v>9</v>
      </c>
      <c r="AC631" s="5">
        <f t="shared" si="92"/>
        <v>1</v>
      </c>
      <c r="AD631" s="5">
        <f t="shared" si="93"/>
        <v>1</v>
      </c>
      <c r="AE631" s="5">
        <f t="shared" si="94"/>
        <v>1</v>
      </c>
      <c r="AF631" s="5">
        <f t="shared" si="95"/>
        <v>1</v>
      </c>
      <c r="AG631" s="5">
        <f t="shared" si="96"/>
        <v>1</v>
      </c>
      <c r="AH631" s="5">
        <f t="shared" si="97"/>
        <v>1</v>
      </c>
      <c r="AI631" s="5">
        <f t="shared" si="98"/>
        <v>1</v>
      </c>
      <c r="AJ631" s="5">
        <f t="shared" si="99"/>
        <v>1</v>
      </c>
      <c r="AK631" s="5">
        <f t="shared" si="100"/>
        <v>1</v>
      </c>
      <c r="AL631" s="5">
        <f t="shared" si="101"/>
        <v>1</v>
      </c>
      <c r="AM631" s="5">
        <f t="shared" si="102"/>
        <v>1</v>
      </c>
      <c r="AN631" s="5">
        <f t="shared" si="103"/>
        <v>1</v>
      </c>
      <c r="AO631" s="5">
        <f t="shared" si="104"/>
        <v>1</v>
      </c>
    </row>
    <row r="632" spans="1:41" ht="12.75" customHeight="1" x14ac:dyDescent="0.2">
      <c r="A632" s="9">
        <v>2021</v>
      </c>
      <c r="B632" s="9">
        <v>1127926</v>
      </c>
      <c r="C632" s="9" t="s">
        <v>958</v>
      </c>
      <c r="D632" s="9" t="s">
        <v>963</v>
      </c>
      <c r="E632" s="9" t="s">
        <v>2189</v>
      </c>
      <c r="F632" s="9" t="s">
        <v>2190</v>
      </c>
      <c r="G632" s="5">
        <f t="shared" si="70"/>
        <v>0</v>
      </c>
      <c r="H632" s="5">
        <f t="shared" si="71"/>
        <v>0</v>
      </c>
      <c r="I632" s="5">
        <f t="shared" si="72"/>
        <v>0</v>
      </c>
      <c r="J632" s="5">
        <f t="shared" si="73"/>
        <v>1</v>
      </c>
      <c r="K632" s="5">
        <f t="shared" si="74"/>
        <v>0</v>
      </c>
      <c r="L632" s="5">
        <f t="shared" si="75"/>
        <v>1</v>
      </c>
      <c r="M632" s="5">
        <f t="shared" si="76"/>
        <v>1</v>
      </c>
      <c r="N632" s="5">
        <f t="shared" si="77"/>
        <v>0</v>
      </c>
      <c r="O632" s="5">
        <f t="shared" si="78"/>
        <v>1</v>
      </c>
      <c r="P632" s="5">
        <f t="shared" si="79"/>
        <v>0</v>
      </c>
      <c r="Q632" s="5">
        <f t="shared" si="80"/>
        <v>1</v>
      </c>
      <c r="R632" s="5">
        <f t="shared" si="81"/>
        <v>1</v>
      </c>
      <c r="S632" s="5">
        <f t="shared" si="82"/>
        <v>1</v>
      </c>
      <c r="T632" s="5">
        <f t="shared" si="83"/>
        <v>1</v>
      </c>
      <c r="U632" s="5">
        <f t="shared" si="84"/>
        <v>1</v>
      </c>
      <c r="V632" s="5">
        <f t="shared" si="85"/>
        <v>1</v>
      </c>
      <c r="W632" s="5">
        <f t="shared" si="86"/>
        <v>1</v>
      </c>
      <c r="X632" s="5">
        <f t="shared" si="87"/>
        <v>1</v>
      </c>
      <c r="Y632" s="5">
        <f t="shared" si="88"/>
        <v>9</v>
      </c>
      <c r="Z632" s="5">
        <f t="shared" si="89"/>
        <v>1</v>
      </c>
      <c r="AA632" s="5">
        <f t="shared" si="90"/>
        <v>1</v>
      </c>
      <c r="AB632" s="5">
        <f t="shared" si="91"/>
        <v>9</v>
      </c>
      <c r="AC632" s="5">
        <f t="shared" si="92"/>
        <v>1</v>
      </c>
      <c r="AD632" s="5">
        <f t="shared" si="93"/>
        <v>1</v>
      </c>
      <c r="AE632" s="5">
        <f t="shared" si="94"/>
        <v>1</v>
      </c>
      <c r="AF632" s="5">
        <f t="shared" si="95"/>
        <v>1</v>
      </c>
      <c r="AG632" s="5">
        <f t="shared" si="96"/>
        <v>1</v>
      </c>
      <c r="AH632" s="5">
        <f t="shared" si="97"/>
        <v>0</v>
      </c>
      <c r="AI632" s="5">
        <f t="shared" si="98"/>
        <v>1</v>
      </c>
      <c r="AJ632" s="5">
        <f t="shared" si="99"/>
        <v>1</v>
      </c>
      <c r="AK632" s="5">
        <f t="shared" si="100"/>
        <v>0</v>
      </c>
      <c r="AL632" s="5">
        <f t="shared" si="101"/>
        <v>1</v>
      </c>
      <c r="AM632" s="5">
        <f t="shared" si="102"/>
        <v>1</v>
      </c>
      <c r="AN632" s="5">
        <f t="shared" si="103"/>
        <v>0</v>
      </c>
      <c r="AO632" s="5">
        <f t="shared" si="104"/>
        <v>1</v>
      </c>
    </row>
    <row r="633" spans="1:41" ht="12.75" customHeight="1" x14ac:dyDescent="0.2">
      <c r="A633" s="9">
        <v>2021</v>
      </c>
      <c r="B633" s="9">
        <v>1103657</v>
      </c>
      <c r="C633" s="9" t="s">
        <v>958</v>
      </c>
      <c r="D633" s="9" t="s">
        <v>991</v>
      </c>
      <c r="E633" s="9" t="s">
        <v>2191</v>
      </c>
      <c r="F633" s="9" t="s">
        <v>2192</v>
      </c>
      <c r="G633" s="5">
        <f t="shared" si="70"/>
        <v>0</v>
      </c>
      <c r="H633" s="5">
        <f t="shared" si="71"/>
        <v>0</v>
      </c>
      <c r="I633" s="5">
        <f t="shared" si="72"/>
        <v>0</v>
      </c>
      <c r="J633" s="5">
        <f t="shared" si="73"/>
        <v>1</v>
      </c>
      <c r="K633" s="5">
        <f t="shared" si="74"/>
        <v>1</v>
      </c>
      <c r="L633" s="5">
        <f t="shared" si="75"/>
        <v>1</v>
      </c>
      <c r="M633" s="5">
        <f t="shared" si="76"/>
        <v>0</v>
      </c>
      <c r="N633" s="5">
        <f t="shared" si="77"/>
        <v>1</v>
      </c>
      <c r="O633" s="5">
        <f t="shared" si="78"/>
        <v>9</v>
      </c>
      <c r="P633" s="5">
        <f t="shared" si="79"/>
        <v>1</v>
      </c>
      <c r="Q633" s="5">
        <f t="shared" si="80"/>
        <v>1</v>
      </c>
      <c r="R633" s="5">
        <f t="shared" si="81"/>
        <v>1</v>
      </c>
      <c r="S633" s="5">
        <f t="shared" si="82"/>
        <v>9</v>
      </c>
      <c r="T633" s="5">
        <f t="shared" si="83"/>
        <v>1</v>
      </c>
      <c r="U633" s="5">
        <f t="shared" si="84"/>
        <v>1</v>
      </c>
      <c r="V633" s="5">
        <f t="shared" si="85"/>
        <v>1</v>
      </c>
      <c r="W633" s="5">
        <f t="shared" si="86"/>
        <v>1</v>
      </c>
      <c r="X633" s="5">
        <f t="shared" si="87"/>
        <v>1</v>
      </c>
      <c r="Y633" s="5">
        <f t="shared" si="88"/>
        <v>1</v>
      </c>
      <c r="Z633" s="5">
        <f t="shared" si="89"/>
        <v>0</v>
      </c>
      <c r="AA633" s="5">
        <f t="shared" si="90"/>
        <v>1</v>
      </c>
      <c r="AB633" s="5">
        <f t="shared" si="91"/>
        <v>1</v>
      </c>
      <c r="AC633" s="5">
        <f t="shared" si="92"/>
        <v>1</v>
      </c>
      <c r="AD633" s="5">
        <f t="shared" si="93"/>
        <v>1</v>
      </c>
      <c r="AE633" s="5">
        <f t="shared" si="94"/>
        <v>1</v>
      </c>
      <c r="AF633" s="5">
        <f t="shared" si="95"/>
        <v>1</v>
      </c>
      <c r="AG633" s="5">
        <f t="shared" si="96"/>
        <v>1</v>
      </c>
      <c r="AH633" s="5">
        <f t="shared" si="97"/>
        <v>0</v>
      </c>
      <c r="AI633" s="5">
        <f t="shared" si="98"/>
        <v>0</v>
      </c>
      <c r="AJ633" s="5">
        <f t="shared" si="99"/>
        <v>9</v>
      </c>
      <c r="AK633" s="5">
        <f t="shared" si="100"/>
        <v>1</v>
      </c>
      <c r="AL633" s="5">
        <f t="shared" si="101"/>
        <v>1</v>
      </c>
      <c r="AM633" s="5">
        <f t="shared" si="102"/>
        <v>1</v>
      </c>
      <c r="AN633" s="5">
        <f t="shared" si="103"/>
        <v>1</v>
      </c>
      <c r="AO633" s="5">
        <f t="shared" si="104"/>
        <v>0</v>
      </c>
    </row>
    <row r="634" spans="1:41" ht="12.75" customHeight="1" x14ac:dyDescent="0.2">
      <c r="A634" s="9">
        <v>2021</v>
      </c>
      <c r="B634" s="9">
        <v>1319230</v>
      </c>
      <c r="C634" s="9" t="s">
        <v>958</v>
      </c>
      <c r="D634" s="9" t="s">
        <v>980</v>
      </c>
      <c r="E634" s="9" t="s">
        <v>1662</v>
      </c>
      <c r="F634" s="9" t="s">
        <v>2193</v>
      </c>
      <c r="G634" s="5">
        <f t="shared" si="70"/>
        <v>0</v>
      </c>
      <c r="H634" s="5">
        <f t="shared" si="71"/>
        <v>0</v>
      </c>
      <c r="I634" s="5">
        <f t="shared" si="72"/>
        <v>1</v>
      </c>
      <c r="J634" s="5">
        <f t="shared" si="73"/>
        <v>0</v>
      </c>
      <c r="K634" s="5">
        <f t="shared" si="74"/>
        <v>1</v>
      </c>
      <c r="L634" s="5">
        <f t="shared" si="75"/>
        <v>1</v>
      </c>
      <c r="M634" s="5">
        <f t="shared" si="76"/>
        <v>1</v>
      </c>
      <c r="N634" s="5">
        <f t="shared" si="77"/>
        <v>0</v>
      </c>
      <c r="O634" s="5">
        <f t="shared" si="78"/>
        <v>1</v>
      </c>
      <c r="P634" s="5">
        <f t="shared" si="79"/>
        <v>0</v>
      </c>
      <c r="Q634" s="5">
        <f t="shared" si="80"/>
        <v>9</v>
      </c>
      <c r="R634" s="5">
        <f t="shared" si="81"/>
        <v>9</v>
      </c>
      <c r="S634" s="5">
        <f t="shared" si="82"/>
        <v>1</v>
      </c>
      <c r="T634" s="5">
        <f t="shared" si="83"/>
        <v>1</v>
      </c>
      <c r="U634" s="5">
        <f t="shared" si="84"/>
        <v>0</v>
      </c>
      <c r="V634" s="5">
        <f t="shared" si="85"/>
        <v>1</v>
      </c>
      <c r="W634" s="5">
        <f t="shared" si="86"/>
        <v>1</v>
      </c>
      <c r="X634" s="5">
        <f t="shared" si="87"/>
        <v>9</v>
      </c>
      <c r="Y634" s="5">
        <f t="shared" si="88"/>
        <v>1</v>
      </c>
      <c r="Z634" s="5">
        <f t="shared" si="89"/>
        <v>0</v>
      </c>
      <c r="AA634" s="5">
        <f t="shared" si="90"/>
        <v>1</v>
      </c>
      <c r="AB634" s="5">
        <f t="shared" si="91"/>
        <v>1</v>
      </c>
      <c r="AC634" s="5">
        <f t="shared" si="92"/>
        <v>1</v>
      </c>
      <c r="AD634" s="5">
        <f t="shared" si="93"/>
        <v>1</v>
      </c>
      <c r="AE634" s="5">
        <f t="shared" si="94"/>
        <v>0</v>
      </c>
      <c r="AF634" s="5">
        <f t="shared" si="95"/>
        <v>0</v>
      </c>
      <c r="AG634" s="5">
        <f t="shared" si="96"/>
        <v>9</v>
      </c>
      <c r="AH634" s="5">
        <f t="shared" si="97"/>
        <v>1</v>
      </c>
      <c r="AI634" s="5">
        <f t="shared" si="98"/>
        <v>1</v>
      </c>
      <c r="AJ634" s="5">
        <f t="shared" si="99"/>
        <v>1</v>
      </c>
      <c r="AK634" s="5">
        <f t="shared" si="100"/>
        <v>1</v>
      </c>
      <c r="AL634" s="5">
        <f t="shared" si="101"/>
        <v>1</v>
      </c>
      <c r="AM634" s="5">
        <f t="shared" si="102"/>
        <v>1</v>
      </c>
      <c r="AN634" s="5">
        <f t="shared" si="103"/>
        <v>1</v>
      </c>
      <c r="AO634" s="5">
        <f t="shared" si="104"/>
        <v>1</v>
      </c>
    </row>
    <row r="635" spans="1:41" ht="12.75" customHeight="1" x14ac:dyDescent="0.2">
      <c r="A635" s="9">
        <v>2021</v>
      </c>
      <c r="B635" s="9">
        <v>1179970</v>
      </c>
      <c r="C635" s="9" t="s">
        <v>958</v>
      </c>
      <c r="D635" s="9" t="s">
        <v>963</v>
      </c>
      <c r="E635" s="9" t="s">
        <v>1887</v>
      </c>
      <c r="F635" s="9" t="s">
        <v>2194</v>
      </c>
      <c r="G635" s="5">
        <f t="shared" si="70"/>
        <v>1</v>
      </c>
      <c r="H635" s="5">
        <f t="shared" si="71"/>
        <v>0</v>
      </c>
      <c r="I635" s="5">
        <f t="shared" si="72"/>
        <v>1</v>
      </c>
      <c r="J635" s="5">
        <f t="shared" si="73"/>
        <v>0</v>
      </c>
      <c r="K635" s="5">
        <f t="shared" si="74"/>
        <v>1</v>
      </c>
      <c r="L635" s="5">
        <f t="shared" si="75"/>
        <v>1</v>
      </c>
      <c r="M635" s="5">
        <f t="shared" si="76"/>
        <v>1</v>
      </c>
      <c r="N635" s="5">
        <f t="shared" si="77"/>
        <v>0</v>
      </c>
      <c r="O635" s="5">
        <f t="shared" si="78"/>
        <v>1</v>
      </c>
      <c r="P635" s="5">
        <f t="shared" si="79"/>
        <v>0</v>
      </c>
      <c r="Q635" s="5">
        <f t="shared" si="80"/>
        <v>1</v>
      </c>
      <c r="R635" s="5">
        <f t="shared" si="81"/>
        <v>1</v>
      </c>
      <c r="S635" s="5">
        <f t="shared" si="82"/>
        <v>1</v>
      </c>
      <c r="T635" s="5">
        <f t="shared" si="83"/>
        <v>0</v>
      </c>
      <c r="U635" s="5">
        <f t="shared" si="84"/>
        <v>0</v>
      </c>
      <c r="V635" s="5">
        <f t="shared" si="85"/>
        <v>1</v>
      </c>
      <c r="W635" s="5">
        <f t="shared" si="86"/>
        <v>1</v>
      </c>
      <c r="X635" s="5">
        <f t="shared" si="87"/>
        <v>1</v>
      </c>
      <c r="Y635" s="5">
        <f t="shared" si="88"/>
        <v>9</v>
      </c>
      <c r="Z635" s="5">
        <f t="shared" si="89"/>
        <v>0</v>
      </c>
      <c r="AA635" s="5">
        <f t="shared" si="90"/>
        <v>1</v>
      </c>
      <c r="AB635" s="5">
        <f t="shared" si="91"/>
        <v>9</v>
      </c>
      <c r="AC635" s="5">
        <f t="shared" si="92"/>
        <v>1</v>
      </c>
      <c r="AD635" s="5">
        <f t="shared" si="93"/>
        <v>1</v>
      </c>
      <c r="AE635" s="5">
        <f t="shared" si="94"/>
        <v>1</v>
      </c>
      <c r="AF635" s="5">
        <f t="shared" si="95"/>
        <v>1</v>
      </c>
      <c r="AG635" s="5">
        <f t="shared" si="96"/>
        <v>1</v>
      </c>
      <c r="AH635" s="5">
        <f t="shared" si="97"/>
        <v>1</v>
      </c>
      <c r="AI635" s="5">
        <f t="shared" si="98"/>
        <v>1</v>
      </c>
      <c r="AJ635" s="5">
        <f t="shared" si="99"/>
        <v>1</v>
      </c>
      <c r="AK635" s="5">
        <f t="shared" si="100"/>
        <v>1</v>
      </c>
      <c r="AL635" s="5">
        <f t="shared" si="101"/>
        <v>0</v>
      </c>
      <c r="AM635" s="5">
        <f t="shared" si="102"/>
        <v>0</v>
      </c>
      <c r="AN635" s="5">
        <f t="shared" si="103"/>
        <v>1</v>
      </c>
      <c r="AO635" s="5">
        <f t="shared" si="104"/>
        <v>1</v>
      </c>
    </row>
    <row r="636" spans="1:41" ht="12.75" customHeight="1" x14ac:dyDescent="0.2">
      <c r="A636" s="9">
        <v>2021</v>
      </c>
      <c r="B636" s="9">
        <v>1308687</v>
      </c>
      <c r="C636" s="9" t="s">
        <v>958</v>
      </c>
      <c r="D636" s="9" t="s">
        <v>977</v>
      </c>
      <c r="E636" s="9" t="s">
        <v>1887</v>
      </c>
      <c r="F636" s="9" t="s">
        <v>2195</v>
      </c>
      <c r="G636" s="5">
        <f t="shared" si="70"/>
        <v>1</v>
      </c>
      <c r="H636" s="5">
        <f t="shared" si="71"/>
        <v>0</v>
      </c>
      <c r="I636" s="5">
        <f t="shared" si="72"/>
        <v>1</v>
      </c>
      <c r="J636" s="5">
        <f t="shared" si="73"/>
        <v>0</v>
      </c>
      <c r="K636" s="5">
        <f t="shared" si="74"/>
        <v>1</v>
      </c>
      <c r="L636" s="5">
        <f t="shared" si="75"/>
        <v>1</v>
      </c>
      <c r="M636" s="5">
        <f t="shared" si="76"/>
        <v>1</v>
      </c>
      <c r="N636" s="5">
        <f t="shared" si="77"/>
        <v>0</v>
      </c>
      <c r="O636" s="5">
        <f t="shared" si="78"/>
        <v>9</v>
      </c>
      <c r="P636" s="5">
        <f t="shared" si="79"/>
        <v>1</v>
      </c>
      <c r="Q636" s="5">
        <f t="shared" si="80"/>
        <v>1</v>
      </c>
      <c r="R636" s="5">
        <f t="shared" si="81"/>
        <v>9</v>
      </c>
      <c r="S636" s="5">
        <f t="shared" si="82"/>
        <v>1</v>
      </c>
      <c r="T636" s="5">
        <f t="shared" si="83"/>
        <v>0</v>
      </c>
      <c r="U636" s="5">
        <f t="shared" si="84"/>
        <v>1</v>
      </c>
      <c r="V636" s="5">
        <f t="shared" si="85"/>
        <v>9</v>
      </c>
      <c r="W636" s="5">
        <f t="shared" si="86"/>
        <v>9</v>
      </c>
      <c r="X636" s="5">
        <f t="shared" si="87"/>
        <v>1</v>
      </c>
      <c r="Y636" s="5">
        <f t="shared" si="88"/>
        <v>1</v>
      </c>
      <c r="Z636" s="5">
        <f t="shared" si="89"/>
        <v>1</v>
      </c>
      <c r="AA636" s="5">
        <f t="shared" si="90"/>
        <v>1</v>
      </c>
      <c r="AB636" s="5">
        <f t="shared" si="91"/>
        <v>9</v>
      </c>
      <c r="AC636" s="5">
        <f t="shared" si="92"/>
        <v>1</v>
      </c>
      <c r="AD636" s="5">
        <f t="shared" si="93"/>
        <v>9</v>
      </c>
      <c r="AE636" s="5">
        <f t="shared" si="94"/>
        <v>1</v>
      </c>
      <c r="AF636" s="5">
        <f t="shared" si="95"/>
        <v>1</v>
      </c>
      <c r="AG636" s="5">
        <f t="shared" si="96"/>
        <v>1</v>
      </c>
      <c r="AH636" s="5">
        <f t="shared" si="97"/>
        <v>1</v>
      </c>
      <c r="AI636" s="5">
        <f t="shared" si="98"/>
        <v>9</v>
      </c>
      <c r="AJ636" s="5">
        <f t="shared" si="99"/>
        <v>0</v>
      </c>
      <c r="AK636" s="5">
        <f t="shared" si="100"/>
        <v>1</v>
      </c>
      <c r="AL636" s="5">
        <f t="shared" si="101"/>
        <v>1</v>
      </c>
      <c r="AM636" s="5">
        <f t="shared" si="102"/>
        <v>1</v>
      </c>
      <c r="AN636" s="5">
        <f t="shared" si="103"/>
        <v>1</v>
      </c>
      <c r="AO636" s="5">
        <f t="shared" si="104"/>
        <v>1</v>
      </c>
    </row>
    <row r="637" spans="1:41" ht="12.75" customHeight="1" x14ac:dyDescent="0.2">
      <c r="A637" s="9">
        <v>2021</v>
      </c>
      <c r="B637" s="9">
        <v>122845</v>
      </c>
      <c r="C637" s="9" t="s">
        <v>958</v>
      </c>
      <c r="D637" s="9" t="s">
        <v>1028</v>
      </c>
      <c r="E637" s="9" t="s">
        <v>2196</v>
      </c>
      <c r="F637" s="9" t="s">
        <v>2197</v>
      </c>
      <c r="G637" s="5">
        <f t="shared" si="70"/>
        <v>1</v>
      </c>
      <c r="H637" s="5">
        <f t="shared" si="71"/>
        <v>1</v>
      </c>
      <c r="I637" s="5">
        <f t="shared" si="72"/>
        <v>1</v>
      </c>
      <c r="J637" s="5">
        <f t="shared" si="73"/>
        <v>1</v>
      </c>
      <c r="K637" s="5">
        <f t="shared" si="74"/>
        <v>1</v>
      </c>
      <c r="L637" s="5">
        <f t="shared" si="75"/>
        <v>1</v>
      </c>
      <c r="M637" s="5">
        <f t="shared" si="76"/>
        <v>0</v>
      </c>
      <c r="N637" s="5">
        <f t="shared" si="77"/>
        <v>0</v>
      </c>
      <c r="O637" s="5">
        <f t="shared" si="78"/>
        <v>9</v>
      </c>
      <c r="P637" s="5">
        <f t="shared" si="79"/>
        <v>0</v>
      </c>
      <c r="Q637" s="5">
        <f t="shared" si="80"/>
        <v>1</v>
      </c>
      <c r="R637" s="5">
        <f t="shared" si="81"/>
        <v>1</v>
      </c>
      <c r="S637" s="5">
        <f t="shared" si="82"/>
        <v>1</v>
      </c>
      <c r="T637" s="5">
        <f t="shared" si="83"/>
        <v>1</v>
      </c>
      <c r="U637" s="5">
        <f t="shared" si="84"/>
        <v>1</v>
      </c>
      <c r="V637" s="5">
        <f t="shared" si="85"/>
        <v>1</v>
      </c>
      <c r="W637" s="5">
        <f t="shared" si="86"/>
        <v>9</v>
      </c>
      <c r="X637" s="5">
        <f t="shared" si="87"/>
        <v>9</v>
      </c>
      <c r="Y637" s="5">
        <f t="shared" si="88"/>
        <v>1</v>
      </c>
      <c r="Z637" s="5">
        <f t="shared" si="89"/>
        <v>1</v>
      </c>
      <c r="AA637" s="5">
        <f t="shared" si="90"/>
        <v>9</v>
      </c>
      <c r="AB637" s="5">
        <f t="shared" si="91"/>
        <v>1</v>
      </c>
      <c r="AC637" s="5">
        <f t="shared" si="92"/>
        <v>1</v>
      </c>
      <c r="AD637" s="5">
        <f t="shared" si="93"/>
        <v>1</v>
      </c>
      <c r="AE637" s="5">
        <f t="shared" si="94"/>
        <v>1</v>
      </c>
      <c r="AF637" s="5">
        <f t="shared" si="95"/>
        <v>1</v>
      </c>
      <c r="AG637" s="5">
        <f t="shared" si="96"/>
        <v>9</v>
      </c>
      <c r="AH637" s="5">
        <f t="shared" si="97"/>
        <v>1</v>
      </c>
      <c r="AI637" s="5">
        <f t="shared" si="98"/>
        <v>0</v>
      </c>
      <c r="AJ637" s="5">
        <f t="shared" si="99"/>
        <v>1</v>
      </c>
      <c r="AK637" s="5">
        <f t="shared" si="100"/>
        <v>1</v>
      </c>
      <c r="AL637" s="5">
        <f t="shared" si="101"/>
        <v>1</v>
      </c>
      <c r="AM637" s="5">
        <f t="shared" si="102"/>
        <v>8</v>
      </c>
      <c r="AN637" s="5">
        <f t="shared" si="103"/>
        <v>1</v>
      </c>
      <c r="AO637" s="5">
        <f t="shared" si="104"/>
        <v>1</v>
      </c>
    </row>
    <row r="638" spans="1:41" ht="12.75" customHeight="1" x14ac:dyDescent="0.2">
      <c r="A638" s="9">
        <v>2021</v>
      </c>
      <c r="B638" s="9">
        <v>1179970</v>
      </c>
      <c r="C638" s="9" t="s">
        <v>958</v>
      </c>
      <c r="D638" s="9" t="s">
        <v>963</v>
      </c>
      <c r="E638" s="9" t="s">
        <v>2160</v>
      </c>
      <c r="F638" s="9" t="s">
        <v>2198</v>
      </c>
      <c r="G638" s="5">
        <f t="shared" si="70"/>
        <v>1</v>
      </c>
      <c r="H638" s="5">
        <f t="shared" si="71"/>
        <v>0</v>
      </c>
      <c r="I638" s="5">
        <f t="shared" si="72"/>
        <v>1</v>
      </c>
      <c r="J638" s="5">
        <f t="shared" si="73"/>
        <v>1</v>
      </c>
      <c r="K638" s="5">
        <f t="shared" si="74"/>
        <v>1</v>
      </c>
      <c r="L638" s="5">
        <f t="shared" si="75"/>
        <v>1</v>
      </c>
      <c r="M638" s="5">
        <f t="shared" si="76"/>
        <v>1</v>
      </c>
      <c r="N638" s="5">
        <f t="shared" si="77"/>
        <v>0</v>
      </c>
      <c r="O638" s="5">
        <f t="shared" si="78"/>
        <v>1</v>
      </c>
      <c r="P638" s="5">
        <f t="shared" si="79"/>
        <v>1</v>
      </c>
      <c r="Q638" s="5">
        <f t="shared" si="80"/>
        <v>1</v>
      </c>
      <c r="R638" s="5">
        <f t="shared" si="81"/>
        <v>1</v>
      </c>
      <c r="S638" s="5">
        <f t="shared" si="82"/>
        <v>1</v>
      </c>
      <c r="T638" s="5">
        <f t="shared" si="83"/>
        <v>0</v>
      </c>
      <c r="U638" s="5">
        <f t="shared" si="84"/>
        <v>1</v>
      </c>
      <c r="V638" s="5">
        <f t="shared" si="85"/>
        <v>1</v>
      </c>
      <c r="W638" s="5">
        <f t="shared" si="86"/>
        <v>1</v>
      </c>
      <c r="X638" s="5">
        <f t="shared" si="87"/>
        <v>1</v>
      </c>
      <c r="Y638" s="5">
        <f t="shared" si="88"/>
        <v>9</v>
      </c>
      <c r="Z638" s="5">
        <f t="shared" si="89"/>
        <v>1</v>
      </c>
      <c r="AA638" s="5">
        <f t="shared" si="90"/>
        <v>0</v>
      </c>
      <c r="AB638" s="5">
        <f t="shared" si="91"/>
        <v>9</v>
      </c>
      <c r="AC638" s="5">
        <f t="shared" si="92"/>
        <v>1</v>
      </c>
      <c r="AD638" s="5">
        <f t="shared" si="93"/>
        <v>1</v>
      </c>
      <c r="AE638" s="5">
        <f t="shared" si="94"/>
        <v>0</v>
      </c>
      <c r="AF638" s="5">
        <f t="shared" si="95"/>
        <v>1</v>
      </c>
      <c r="AG638" s="5">
        <f t="shared" si="96"/>
        <v>1</v>
      </c>
      <c r="AH638" s="5">
        <f t="shared" si="97"/>
        <v>1</v>
      </c>
      <c r="AI638" s="5">
        <f t="shared" si="98"/>
        <v>1</v>
      </c>
      <c r="AJ638" s="5">
        <f t="shared" si="99"/>
        <v>0</v>
      </c>
      <c r="AK638" s="5">
        <f t="shared" si="100"/>
        <v>1</v>
      </c>
      <c r="AL638" s="5">
        <f t="shared" si="101"/>
        <v>1</v>
      </c>
      <c r="AM638" s="5">
        <f t="shared" si="102"/>
        <v>1</v>
      </c>
      <c r="AN638" s="5">
        <f t="shared" si="103"/>
        <v>1</v>
      </c>
      <c r="AO638" s="5">
        <f t="shared" si="104"/>
        <v>1</v>
      </c>
    </row>
    <row r="639" spans="1:41" ht="12.75" customHeight="1" x14ac:dyDescent="0.2">
      <c r="A639" s="9">
        <v>2021</v>
      </c>
      <c r="B639" s="9">
        <v>1179970</v>
      </c>
      <c r="C639" s="9" t="s">
        <v>958</v>
      </c>
      <c r="D639" s="9" t="s">
        <v>963</v>
      </c>
      <c r="E639" s="9" t="s">
        <v>2008</v>
      </c>
      <c r="F639" s="9" t="s">
        <v>2199</v>
      </c>
      <c r="G639" s="5">
        <f t="shared" si="70"/>
        <v>1</v>
      </c>
      <c r="H639" s="5">
        <f t="shared" si="71"/>
        <v>0</v>
      </c>
      <c r="I639" s="5">
        <f t="shared" si="72"/>
        <v>1</v>
      </c>
      <c r="J639" s="5">
        <f t="shared" si="73"/>
        <v>1</v>
      </c>
      <c r="K639" s="5">
        <f t="shared" si="74"/>
        <v>0</v>
      </c>
      <c r="L639" s="5">
        <f t="shared" si="75"/>
        <v>1</v>
      </c>
      <c r="M639" s="5">
        <f t="shared" si="76"/>
        <v>1</v>
      </c>
      <c r="N639" s="5">
        <f t="shared" si="77"/>
        <v>0</v>
      </c>
      <c r="O639" s="5">
        <f t="shared" si="78"/>
        <v>1</v>
      </c>
      <c r="P639" s="5">
        <f t="shared" si="79"/>
        <v>1</v>
      </c>
      <c r="Q639" s="5">
        <f t="shared" si="80"/>
        <v>1</v>
      </c>
      <c r="R639" s="5">
        <f t="shared" si="81"/>
        <v>1</v>
      </c>
      <c r="S639" s="5">
        <f t="shared" si="82"/>
        <v>0</v>
      </c>
      <c r="T639" s="5">
        <f t="shared" si="83"/>
        <v>1</v>
      </c>
      <c r="U639" s="5">
        <f t="shared" si="84"/>
        <v>1</v>
      </c>
      <c r="V639" s="5">
        <f t="shared" si="85"/>
        <v>1</v>
      </c>
      <c r="W639" s="5">
        <f t="shared" si="86"/>
        <v>1</v>
      </c>
      <c r="X639" s="5">
        <f t="shared" si="87"/>
        <v>0</v>
      </c>
      <c r="Y639" s="5">
        <f t="shared" si="88"/>
        <v>9</v>
      </c>
      <c r="Z639" s="5">
        <f t="shared" si="89"/>
        <v>1</v>
      </c>
      <c r="AA639" s="5">
        <f t="shared" si="90"/>
        <v>1</v>
      </c>
      <c r="AB639" s="5">
        <f t="shared" si="91"/>
        <v>9</v>
      </c>
      <c r="AC639" s="5">
        <f t="shared" si="92"/>
        <v>1</v>
      </c>
      <c r="AD639" s="5">
        <f t="shared" si="93"/>
        <v>1</v>
      </c>
      <c r="AE639" s="5">
        <f t="shared" si="94"/>
        <v>1</v>
      </c>
      <c r="AF639" s="5">
        <f t="shared" si="95"/>
        <v>1</v>
      </c>
      <c r="AG639" s="5">
        <f t="shared" si="96"/>
        <v>1</v>
      </c>
      <c r="AH639" s="5">
        <f t="shared" si="97"/>
        <v>1</v>
      </c>
      <c r="AI639" s="5">
        <f t="shared" si="98"/>
        <v>1</v>
      </c>
      <c r="AJ639" s="5">
        <f t="shared" si="99"/>
        <v>1</v>
      </c>
      <c r="AK639" s="5">
        <f t="shared" si="100"/>
        <v>1</v>
      </c>
      <c r="AL639" s="5">
        <f t="shared" si="101"/>
        <v>0</v>
      </c>
      <c r="AM639" s="5">
        <f t="shared" si="102"/>
        <v>1</v>
      </c>
      <c r="AN639" s="5">
        <f t="shared" si="103"/>
        <v>1</v>
      </c>
      <c r="AO639" s="5">
        <f t="shared" si="104"/>
        <v>1</v>
      </c>
    </row>
    <row r="640" spans="1:41" ht="12.75" customHeight="1" x14ac:dyDescent="0.2">
      <c r="A640" s="9">
        <v>2021</v>
      </c>
      <c r="B640" s="9">
        <v>108730</v>
      </c>
      <c r="C640" s="9" t="s">
        <v>958</v>
      </c>
      <c r="D640" s="9" t="s">
        <v>991</v>
      </c>
      <c r="E640" s="9" t="s">
        <v>958</v>
      </c>
      <c r="F640" s="9" t="s">
        <v>2200</v>
      </c>
      <c r="G640" s="5">
        <f t="shared" si="70"/>
        <v>1</v>
      </c>
      <c r="H640" s="5">
        <f t="shared" si="71"/>
        <v>1</v>
      </c>
      <c r="I640" s="5">
        <f t="shared" si="72"/>
        <v>1</v>
      </c>
      <c r="J640" s="5">
        <f t="shared" si="73"/>
        <v>1</v>
      </c>
      <c r="K640" s="5">
        <f t="shared" si="74"/>
        <v>1</v>
      </c>
      <c r="L640" s="5">
        <f t="shared" si="75"/>
        <v>1</v>
      </c>
      <c r="M640" s="5">
        <f t="shared" si="76"/>
        <v>1</v>
      </c>
      <c r="N640" s="5">
        <f t="shared" si="77"/>
        <v>1</v>
      </c>
      <c r="O640" s="5">
        <f t="shared" si="78"/>
        <v>9</v>
      </c>
      <c r="P640" s="5">
        <f t="shared" si="79"/>
        <v>1</v>
      </c>
      <c r="Q640" s="5">
        <f t="shared" si="80"/>
        <v>1</v>
      </c>
      <c r="R640" s="5">
        <f t="shared" si="81"/>
        <v>1</v>
      </c>
      <c r="S640" s="5">
        <f t="shared" si="82"/>
        <v>9</v>
      </c>
      <c r="T640" s="5">
        <f t="shared" si="83"/>
        <v>1</v>
      </c>
      <c r="U640" s="5">
        <f t="shared" si="84"/>
        <v>1</v>
      </c>
      <c r="V640" s="5">
        <f t="shared" si="85"/>
        <v>1</v>
      </c>
      <c r="W640" s="5">
        <f t="shared" si="86"/>
        <v>0</v>
      </c>
      <c r="X640" s="5">
        <f t="shared" si="87"/>
        <v>1</v>
      </c>
      <c r="Y640" s="5">
        <f t="shared" si="88"/>
        <v>1</v>
      </c>
      <c r="Z640" s="5">
        <f t="shared" si="89"/>
        <v>0</v>
      </c>
      <c r="AA640" s="5">
        <f t="shared" si="90"/>
        <v>1</v>
      </c>
      <c r="AB640" s="5">
        <f t="shared" si="91"/>
        <v>1</v>
      </c>
      <c r="AC640" s="5">
        <f t="shared" si="92"/>
        <v>1</v>
      </c>
      <c r="AD640" s="5">
        <f t="shared" si="93"/>
        <v>1</v>
      </c>
      <c r="AE640" s="5">
        <f t="shared" si="94"/>
        <v>1</v>
      </c>
      <c r="AF640" s="5">
        <f t="shared" si="95"/>
        <v>1</v>
      </c>
      <c r="AG640" s="5">
        <f t="shared" si="96"/>
        <v>1</v>
      </c>
      <c r="AH640" s="5">
        <f t="shared" si="97"/>
        <v>1</v>
      </c>
      <c r="AI640" s="5">
        <f t="shared" si="98"/>
        <v>1</v>
      </c>
      <c r="AJ640" s="5">
        <f t="shared" si="99"/>
        <v>9</v>
      </c>
      <c r="AK640" s="5">
        <f t="shared" si="100"/>
        <v>1</v>
      </c>
      <c r="AL640" s="5">
        <f t="shared" si="101"/>
        <v>1</v>
      </c>
      <c r="AM640" s="5">
        <f t="shared" si="102"/>
        <v>1</v>
      </c>
      <c r="AN640" s="5">
        <f t="shared" si="103"/>
        <v>1</v>
      </c>
      <c r="AO640" s="5">
        <f t="shared" si="104"/>
        <v>1</v>
      </c>
    </row>
    <row r="641" spans="1:41" ht="12.75" customHeight="1" x14ac:dyDescent="0.2">
      <c r="A641" s="9">
        <v>2021</v>
      </c>
      <c r="B641" s="9">
        <v>1127925</v>
      </c>
      <c r="C641" s="9" t="s">
        <v>958</v>
      </c>
      <c r="D641" s="9" t="s">
        <v>1028</v>
      </c>
      <c r="G641" s="5" t="str">
        <f t="shared" si="70"/>
        <v/>
      </c>
      <c r="H641" s="5" t="str">
        <f t="shared" si="71"/>
        <v/>
      </c>
      <c r="I641" s="5" t="str">
        <f t="shared" si="72"/>
        <v/>
      </c>
      <c r="J641" s="5" t="str">
        <f t="shared" si="73"/>
        <v/>
      </c>
      <c r="K641" s="5" t="str">
        <f t="shared" si="74"/>
        <v/>
      </c>
      <c r="L641" s="5" t="str">
        <f t="shared" si="75"/>
        <v/>
      </c>
      <c r="M641" s="5" t="str">
        <f t="shared" si="76"/>
        <v/>
      </c>
      <c r="N641" s="5" t="str">
        <f t="shared" si="77"/>
        <v/>
      </c>
      <c r="O641" s="5" t="str">
        <f t="shared" si="78"/>
        <v/>
      </c>
      <c r="P641" s="5" t="str">
        <f t="shared" si="79"/>
        <v/>
      </c>
      <c r="Q641" s="5" t="str">
        <f t="shared" si="80"/>
        <v/>
      </c>
      <c r="R641" s="5" t="str">
        <f t="shared" si="81"/>
        <v/>
      </c>
      <c r="S641" s="5" t="str">
        <f t="shared" si="82"/>
        <v/>
      </c>
      <c r="T641" s="5" t="str">
        <f t="shared" si="83"/>
        <v/>
      </c>
      <c r="U641" s="5" t="str">
        <f t="shared" si="84"/>
        <v/>
      </c>
      <c r="V641" s="5" t="str">
        <f t="shared" si="85"/>
        <v/>
      </c>
      <c r="W641" s="5" t="str">
        <f t="shared" si="86"/>
        <v/>
      </c>
      <c r="X641" s="5" t="str">
        <f t="shared" si="87"/>
        <v/>
      </c>
      <c r="Y641" s="5" t="str">
        <f t="shared" si="88"/>
        <v/>
      </c>
      <c r="Z641" s="5" t="str">
        <f t="shared" si="89"/>
        <v/>
      </c>
      <c r="AA641" s="5" t="str">
        <f t="shared" si="90"/>
        <v/>
      </c>
      <c r="AB641" s="5" t="str">
        <f t="shared" si="91"/>
        <v/>
      </c>
      <c r="AC641" s="5" t="str">
        <f t="shared" si="92"/>
        <v/>
      </c>
      <c r="AD641" s="5" t="str">
        <f t="shared" si="93"/>
        <v/>
      </c>
      <c r="AE641" s="5" t="str">
        <f t="shared" si="94"/>
        <v/>
      </c>
      <c r="AF641" s="5" t="str">
        <f t="shared" si="95"/>
        <v/>
      </c>
      <c r="AG641" s="5" t="str">
        <f t="shared" si="96"/>
        <v/>
      </c>
      <c r="AH641" s="5" t="str">
        <f t="shared" si="97"/>
        <v/>
      </c>
      <c r="AI641" s="5" t="str">
        <f t="shared" si="98"/>
        <v/>
      </c>
      <c r="AJ641" s="5" t="str">
        <f t="shared" si="99"/>
        <v/>
      </c>
      <c r="AK641" s="5" t="str">
        <f t="shared" si="100"/>
        <v/>
      </c>
      <c r="AL641" s="5" t="str">
        <f t="shared" si="101"/>
        <v/>
      </c>
      <c r="AM641" s="5" t="str">
        <f t="shared" si="102"/>
        <v/>
      </c>
      <c r="AN641" s="5" t="str">
        <f t="shared" si="103"/>
        <v/>
      </c>
      <c r="AO641" s="5" t="str">
        <f t="shared" si="104"/>
        <v/>
      </c>
    </row>
    <row r="642" spans="1:41" ht="12.75" customHeight="1" x14ac:dyDescent="0.2">
      <c r="A642" s="9">
        <v>2021</v>
      </c>
      <c r="B642" s="9">
        <v>1319230</v>
      </c>
      <c r="C642" s="9" t="s">
        <v>958</v>
      </c>
      <c r="D642" s="9" t="s">
        <v>980</v>
      </c>
      <c r="G642" s="5" t="str">
        <f t="shared" si="70"/>
        <v/>
      </c>
      <c r="H642" s="5" t="str">
        <f t="shared" si="71"/>
        <v/>
      </c>
      <c r="I642" s="5" t="str">
        <f t="shared" si="72"/>
        <v/>
      </c>
      <c r="J642" s="5" t="str">
        <f t="shared" si="73"/>
        <v/>
      </c>
      <c r="K642" s="5" t="str">
        <f t="shared" si="74"/>
        <v/>
      </c>
      <c r="L642" s="5" t="str">
        <f t="shared" si="75"/>
        <v/>
      </c>
      <c r="M642" s="5" t="str">
        <f t="shared" si="76"/>
        <v/>
      </c>
      <c r="N642" s="5" t="str">
        <f t="shared" si="77"/>
        <v/>
      </c>
      <c r="O642" s="5" t="str">
        <f t="shared" si="78"/>
        <v/>
      </c>
      <c r="P642" s="5" t="str">
        <f t="shared" si="79"/>
        <v/>
      </c>
      <c r="Q642" s="5" t="str">
        <f t="shared" si="80"/>
        <v/>
      </c>
      <c r="R642" s="5" t="str">
        <f t="shared" si="81"/>
        <v/>
      </c>
      <c r="S642" s="5" t="str">
        <f t="shared" si="82"/>
        <v/>
      </c>
      <c r="T642" s="5" t="str">
        <f t="shared" si="83"/>
        <v/>
      </c>
      <c r="U642" s="5" t="str">
        <f t="shared" si="84"/>
        <v/>
      </c>
      <c r="V642" s="5" t="str">
        <f t="shared" si="85"/>
        <v/>
      </c>
      <c r="W642" s="5" t="str">
        <f t="shared" si="86"/>
        <v/>
      </c>
      <c r="X642" s="5" t="str">
        <f t="shared" si="87"/>
        <v/>
      </c>
      <c r="Y642" s="5" t="str">
        <f t="shared" si="88"/>
        <v/>
      </c>
      <c r="Z642" s="5" t="str">
        <f t="shared" si="89"/>
        <v/>
      </c>
      <c r="AA642" s="5" t="str">
        <f t="shared" si="90"/>
        <v/>
      </c>
      <c r="AB642" s="5" t="str">
        <f t="shared" si="91"/>
        <v/>
      </c>
      <c r="AC642" s="5" t="str">
        <f t="shared" si="92"/>
        <v/>
      </c>
      <c r="AD642" s="5" t="str">
        <f t="shared" si="93"/>
        <v/>
      </c>
      <c r="AE642" s="5" t="str">
        <f t="shared" si="94"/>
        <v/>
      </c>
      <c r="AF642" s="5" t="str">
        <f t="shared" si="95"/>
        <v/>
      </c>
      <c r="AG642" s="5" t="str">
        <f t="shared" si="96"/>
        <v/>
      </c>
      <c r="AH642" s="5" t="str">
        <f t="shared" si="97"/>
        <v/>
      </c>
      <c r="AI642" s="5" t="str">
        <f t="shared" si="98"/>
        <v/>
      </c>
      <c r="AJ642" s="5" t="str">
        <f t="shared" si="99"/>
        <v/>
      </c>
      <c r="AK642" s="5" t="str">
        <f t="shared" si="100"/>
        <v/>
      </c>
      <c r="AL642" s="5" t="str">
        <f t="shared" si="101"/>
        <v/>
      </c>
      <c r="AM642" s="5" t="str">
        <f t="shared" si="102"/>
        <v/>
      </c>
      <c r="AN642" s="5" t="str">
        <f t="shared" si="103"/>
        <v/>
      </c>
      <c r="AO642" s="5" t="str">
        <f t="shared" si="104"/>
        <v/>
      </c>
    </row>
    <row r="643" spans="1:41" ht="12.75" customHeight="1" x14ac:dyDescent="0.2">
      <c r="A643" s="9">
        <v>2021</v>
      </c>
      <c r="B643" s="9">
        <v>1319230</v>
      </c>
      <c r="C643" s="9" t="s">
        <v>958</v>
      </c>
      <c r="D643" s="9" t="s">
        <v>980</v>
      </c>
      <c r="G643" s="5" t="str">
        <f t="shared" si="70"/>
        <v/>
      </c>
      <c r="H643" s="5" t="str">
        <f t="shared" si="71"/>
        <v/>
      </c>
      <c r="I643" s="5" t="str">
        <f t="shared" si="72"/>
        <v/>
      </c>
      <c r="J643" s="5" t="str">
        <f t="shared" si="73"/>
        <v/>
      </c>
      <c r="K643" s="5" t="str">
        <f t="shared" si="74"/>
        <v/>
      </c>
      <c r="L643" s="5" t="str">
        <f t="shared" si="75"/>
        <v/>
      </c>
      <c r="M643" s="5" t="str">
        <f t="shared" si="76"/>
        <v/>
      </c>
      <c r="N643" s="5" t="str">
        <f t="shared" si="77"/>
        <v/>
      </c>
      <c r="O643" s="5" t="str">
        <f t="shared" si="78"/>
        <v/>
      </c>
      <c r="P643" s="5" t="str">
        <f t="shared" si="79"/>
        <v/>
      </c>
      <c r="Q643" s="5" t="str">
        <f t="shared" si="80"/>
        <v/>
      </c>
      <c r="R643" s="5" t="str">
        <f t="shared" si="81"/>
        <v/>
      </c>
      <c r="S643" s="5" t="str">
        <f t="shared" si="82"/>
        <v/>
      </c>
      <c r="T643" s="5" t="str">
        <f t="shared" si="83"/>
        <v/>
      </c>
      <c r="U643" s="5" t="str">
        <f t="shared" si="84"/>
        <v/>
      </c>
      <c r="V643" s="5" t="str">
        <f t="shared" si="85"/>
        <v/>
      </c>
      <c r="W643" s="5" t="str">
        <f t="shared" si="86"/>
        <v/>
      </c>
      <c r="X643" s="5" t="str">
        <f t="shared" si="87"/>
        <v/>
      </c>
      <c r="Y643" s="5" t="str">
        <f t="shared" si="88"/>
        <v/>
      </c>
      <c r="Z643" s="5" t="str">
        <f t="shared" si="89"/>
        <v/>
      </c>
      <c r="AA643" s="5" t="str">
        <f t="shared" si="90"/>
        <v/>
      </c>
      <c r="AB643" s="5" t="str">
        <f t="shared" si="91"/>
        <v/>
      </c>
      <c r="AC643" s="5" t="str">
        <f t="shared" si="92"/>
        <v/>
      </c>
      <c r="AD643" s="5" t="str">
        <f t="shared" si="93"/>
        <v/>
      </c>
      <c r="AE643" s="5" t="str">
        <f t="shared" si="94"/>
        <v/>
      </c>
      <c r="AF643" s="5" t="str">
        <f t="shared" si="95"/>
        <v/>
      </c>
      <c r="AG643" s="5" t="str">
        <f t="shared" si="96"/>
        <v/>
      </c>
      <c r="AH643" s="5" t="str">
        <f t="shared" si="97"/>
        <v/>
      </c>
      <c r="AI643" s="5" t="str">
        <f t="shared" si="98"/>
        <v/>
      </c>
      <c r="AJ643" s="5" t="str">
        <f t="shared" si="99"/>
        <v/>
      </c>
      <c r="AK643" s="5" t="str">
        <f t="shared" si="100"/>
        <v/>
      </c>
      <c r="AL643" s="5" t="str">
        <f t="shared" si="101"/>
        <v/>
      </c>
      <c r="AM643" s="5" t="str">
        <f t="shared" si="102"/>
        <v/>
      </c>
      <c r="AN643" s="5" t="str">
        <f t="shared" si="103"/>
        <v/>
      </c>
      <c r="AO643" s="5" t="str">
        <f t="shared" si="104"/>
        <v/>
      </c>
    </row>
    <row r="644" spans="1:41" ht="12.75" customHeight="1" x14ac:dyDescent="0.2">
      <c r="A644" s="9">
        <v>2021</v>
      </c>
      <c r="B644" s="9">
        <v>1319230</v>
      </c>
      <c r="C644" s="9" t="s">
        <v>958</v>
      </c>
      <c r="D644" s="9" t="s">
        <v>980</v>
      </c>
      <c r="G644" s="5" t="str">
        <f t="shared" si="70"/>
        <v/>
      </c>
      <c r="H644" s="5" t="str">
        <f t="shared" si="71"/>
        <v/>
      </c>
      <c r="I644" s="5" t="str">
        <f t="shared" si="72"/>
        <v/>
      </c>
      <c r="J644" s="5" t="str">
        <f t="shared" si="73"/>
        <v/>
      </c>
      <c r="K644" s="5" t="str">
        <f t="shared" si="74"/>
        <v/>
      </c>
      <c r="L644" s="5" t="str">
        <f t="shared" si="75"/>
        <v/>
      </c>
      <c r="M644" s="5" t="str">
        <f t="shared" si="76"/>
        <v/>
      </c>
      <c r="N644" s="5" t="str">
        <f t="shared" si="77"/>
        <v/>
      </c>
      <c r="O644" s="5" t="str">
        <f t="shared" si="78"/>
        <v/>
      </c>
      <c r="P644" s="5" t="str">
        <f t="shared" si="79"/>
        <v/>
      </c>
      <c r="Q644" s="5" t="str">
        <f t="shared" si="80"/>
        <v/>
      </c>
      <c r="R644" s="5" t="str">
        <f t="shared" si="81"/>
        <v/>
      </c>
      <c r="S644" s="5" t="str">
        <f t="shared" si="82"/>
        <v/>
      </c>
      <c r="T644" s="5" t="str">
        <f t="shared" si="83"/>
        <v/>
      </c>
      <c r="U644" s="5" t="str">
        <f t="shared" si="84"/>
        <v/>
      </c>
      <c r="V644" s="5" t="str">
        <f t="shared" si="85"/>
        <v/>
      </c>
      <c r="W644" s="5" t="str">
        <f t="shared" si="86"/>
        <v/>
      </c>
      <c r="X644" s="5" t="str">
        <f t="shared" si="87"/>
        <v/>
      </c>
      <c r="Y644" s="5" t="str">
        <f t="shared" si="88"/>
        <v/>
      </c>
      <c r="Z644" s="5" t="str">
        <f t="shared" si="89"/>
        <v/>
      </c>
      <c r="AA644" s="5" t="str">
        <f t="shared" si="90"/>
        <v/>
      </c>
      <c r="AB644" s="5" t="str">
        <f t="shared" si="91"/>
        <v/>
      </c>
      <c r="AC644" s="5" t="str">
        <f t="shared" si="92"/>
        <v/>
      </c>
      <c r="AD644" s="5" t="str">
        <f t="shared" si="93"/>
        <v/>
      </c>
      <c r="AE644" s="5" t="str">
        <f t="shared" si="94"/>
        <v/>
      </c>
      <c r="AF644" s="5" t="str">
        <f t="shared" si="95"/>
        <v/>
      </c>
      <c r="AG644" s="5" t="str">
        <f t="shared" si="96"/>
        <v/>
      </c>
      <c r="AH644" s="5" t="str">
        <f t="shared" si="97"/>
        <v/>
      </c>
      <c r="AI644" s="5" t="str">
        <f t="shared" si="98"/>
        <v/>
      </c>
      <c r="AJ644" s="5" t="str">
        <f t="shared" si="99"/>
        <v/>
      </c>
      <c r="AK644" s="5" t="str">
        <f t="shared" si="100"/>
        <v/>
      </c>
      <c r="AL644" s="5" t="str">
        <f t="shared" si="101"/>
        <v/>
      </c>
      <c r="AM644" s="5" t="str">
        <f t="shared" si="102"/>
        <v/>
      </c>
      <c r="AN644" s="5" t="str">
        <f t="shared" si="103"/>
        <v/>
      </c>
      <c r="AO644" s="5" t="str">
        <f t="shared" si="104"/>
        <v/>
      </c>
    </row>
    <row r="645" spans="1:41" ht="12.75" customHeight="1" x14ac:dyDescent="0.2">
      <c r="A645" s="9">
        <v>2021</v>
      </c>
      <c r="B645" s="9">
        <v>1319230</v>
      </c>
      <c r="C645" s="9" t="s">
        <v>958</v>
      </c>
      <c r="D645" s="9" t="s">
        <v>980</v>
      </c>
      <c r="G645" s="5" t="str">
        <f t="shared" si="70"/>
        <v/>
      </c>
      <c r="H645" s="5" t="str">
        <f t="shared" si="71"/>
        <v/>
      </c>
      <c r="I645" s="5" t="str">
        <f t="shared" si="72"/>
        <v/>
      </c>
      <c r="J645" s="5" t="str">
        <f t="shared" si="73"/>
        <v/>
      </c>
      <c r="K645" s="5" t="str">
        <f t="shared" si="74"/>
        <v/>
      </c>
      <c r="L645" s="5" t="str">
        <f t="shared" si="75"/>
        <v/>
      </c>
      <c r="M645" s="5" t="str">
        <f t="shared" si="76"/>
        <v/>
      </c>
      <c r="N645" s="5" t="str">
        <f t="shared" si="77"/>
        <v/>
      </c>
      <c r="O645" s="5" t="str">
        <f t="shared" si="78"/>
        <v/>
      </c>
      <c r="P645" s="5" t="str">
        <f t="shared" si="79"/>
        <v/>
      </c>
      <c r="Q645" s="5" t="str">
        <f t="shared" si="80"/>
        <v/>
      </c>
      <c r="R645" s="5" t="str">
        <f t="shared" si="81"/>
        <v/>
      </c>
      <c r="S645" s="5" t="str">
        <f t="shared" si="82"/>
        <v/>
      </c>
      <c r="T645" s="5" t="str">
        <f t="shared" si="83"/>
        <v/>
      </c>
      <c r="U645" s="5" t="str">
        <f t="shared" si="84"/>
        <v/>
      </c>
      <c r="V645" s="5" t="str">
        <f t="shared" si="85"/>
        <v/>
      </c>
      <c r="W645" s="5" t="str">
        <f t="shared" si="86"/>
        <v/>
      </c>
      <c r="X645" s="5" t="str">
        <f t="shared" si="87"/>
        <v/>
      </c>
      <c r="Y645" s="5" t="str">
        <f t="shared" si="88"/>
        <v/>
      </c>
      <c r="Z645" s="5" t="str">
        <f t="shared" si="89"/>
        <v/>
      </c>
      <c r="AA645" s="5" t="str">
        <f t="shared" si="90"/>
        <v/>
      </c>
      <c r="AB645" s="5" t="str">
        <f t="shared" si="91"/>
        <v/>
      </c>
      <c r="AC645" s="5" t="str">
        <f t="shared" si="92"/>
        <v/>
      </c>
      <c r="AD645" s="5" t="str">
        <f t="shared" si="93"/>
        <v/>
      </c>
      <c r="AE645" s="5" t="str">
        <f t="shared" si="94"/>
        <v/>
      </c>
      <c r="AF645" s="5" t="str">
        <f t="shared" si="95"/>
        <v/>
      </c>
      <c r="AG645" s="5" t="str">
        <f t="shared" si="96"/>
        <v/>
      </c>
      <c r="AH645" s="5" t="str">
        <f t="shared" si="97"/>
        <v/>
      </c>
      <c r="AI645" s="5" t="str">
        <f t="shared" si="98"/>
        <v/>
      </c>
      <c r="AJ645" s="5" t="str">
        <f t="shared" si="99"/>
        <v/>
      </c>
      <c r="AK645" s="5" t="str">
        <f t="shared" si="100"/>
        <v/>
      </c>
      <c r="AL645" s="5" t="str">
        <f t="shared" si="101"/>
        <v/>
      </c>
      <c r="AM645" s="5" t="str">
        <f t="shared" si="102"/>
        <v/>
      </c>
      <c r="AN645" s="5" t="str">
        <f t="shared" si="103"/>
        <v/>
      </c>
      <c r="AO645" s="5" t="str">
        <f t="shared" si="104"/>
        <v/>
      </c>
    </row>
    <row r="646" spans="1:41" ht="12.75" customHeight="1" x14ac:dyDescent="0.2">
      <c r="A646" s="9">
        <v>2021</v>
      </c>
      <c r="B646" s="9">
        <v>1127927</v>
      </c>
      <c r="C646" s="9" t="s">
        <v>958</v>
      </c>
      <c r="D646" s="9" t="s">
        <v>1003</v>
      </c>
      <c r="G646" s="5" t="str">
        <f t="shared" si="70"/>
        <v/>
      </c>
      <c r="H646" s="5" t="str">
        <f t="shared" si="71"/>
        <v/>
      </c>
      <c r="I646" s="5" t="str">
        <f t="shared" si="72"/>
        <v/>
      </c>
      <c r="J646" s="5" t="str">
        <f t="shared" si="73"/>
        <v/>
      </c>
      <c r="K646" s="5" t="str">
        <f t="shared" si="74"/>
        <v/>
      </c>
      <c r="L646" s="5" t="str">
        <f t="shared" si="75"/>
        <v/>
      </c>
      <c r="M646" s="5" t="str">
        <f t="shared" si="76"/>
        <v/>
      </c>
      <c r="N646" s="5" t="str">
        <f t="shared" si="77"/>
        <v/>
      </c>
      <c r="O646" s="5" t="str">
        <f t="shared" si="78"/>
        <v/>
      </c>
      <c r="P646" s="5" t="str">
        <f t="shared" si="79"/>
        <v/>
      </c>
      <c r="Q646" s="5" t="str">
        <f t="shared" si="80"/>
        <v/>
      </c>
      <c r="R646" s="5" t="str">
        <f t="shared" si="81"/>
        <v/>
      </c>
      <c r="S646" s="5" t="str">
        <f t="shared" si="82"/>
        <v/>
      </c>
      <c r="T646" s="5" t="str">
        <f t="shared" si="83"/>
        <v/>
      </c>
      <c r="U646" s="5" t="str">
        <f t="shared" si="84"/>
        <v/>
      </c>
      <c r="V646" s="5" t="str">
        <f t="shared" si="85"/>
        <v/>
      </c>
      <c r="W646" s="5" t="str">
        <f t="shared" si="86"/>
        <v/>
      </c>
      <c r="X646" s="5" t="str">
        <f t="shared" si="87"/>
        <v/>
      </c>
      <c r="Y646" s="5" t="str">
        <f t="shared" si="88"/>
        <v/>
      </c>
      <c r="Z646" s="5" t="str">
        <f t="shared" si="89"/>
        <v/>
      </c>
      <c r="AA646" s="5" t="str">
        <f t="shared" si="90"/>
        <v/>
      </c>
      <c r="AB646" s="5" t="str">
        <f t="shared" si="91"/>
        <v/>
      </c>
      <c r="AC646" s="5" t="str">
        <f t="shared" si="92"/>
        <v/>
      </c>
      <c r="AD646" s="5" t="str">
        <f t="shared" si="93"/>
        <v/>
      </c>
      <c r="AE646" s="5" t="str">
        <f t="shared" si="94"/>
        <v/>
      </c>
      <c r="AF646" s="5" t="str">
        <f t="shared" si="95"/>
        <v/>
      </c>
      <c r="AG646" s="5" t="str">
        <f t="shared" si="96"/>
        <v/>
      </c>
      <c r="AH646" s="5" t="str">
        <f t="shared" si="97"/>
        <v/>
      </c>
      <c r="AI646" s="5" t="str">
        <f t="shared" si="98"/>
        <v/>
      </c>
      <c r="AJ646" s="5" t="str">
        <f t="shared" si="99"/>
        <v/>
      </c>
      <c r="AK646" s="5" t="str">
        <f t="shared" si="100"/>
        <v/>
      </c>
      <c r="AL646" s="5" t="str">
        <f t="shared" si="101"/>
        <v/>
      </c>
      <c r="AM646" s="5" t="str">
        <f t="shared" si="102"/>
        <v/>
      </c>
      <c r="AN646" s="5" t="str">
        <f t="shared" si="103"/>
        <v/>
      </c>
      <c r="AO646" s="5" t="str">
        <f t="shared" si="104"/>
        <v/>
      </c>
    </row>
    <row r="647" spans="1:41" ht="12.75" customHeight="1" x14ac:dyDescent="0.2">
      <c r="A647" s="9">
        <v>2021</v>
      </c>
      <c r="B647" s="9">
        <v>1103909</v>
      </c>
      <c r="C647" s="9" t="s">
        <v>958</v>
      </c>
      <c r="D647" s="9" t="s">
        <v>1061</v>
      </c>
      <c r="G647" s="5" t="str">
        <f t="shared" si="70"/>
        <v/>
      </c>
      <c r="H647" s="5" t="str">
        <f t="shared" si="71"/>
        <v/>
      </c>
      <c r="I647" s="5" t="str">
        <f t="shared" si="72"/>
        <v/>
      </c>
      <c r="J647" s="5" t="str">
        <f t="shared" si="73"/>
        <v/>
      </c>
      <c r="K647" s="5" t="str">
        <f t="shared" si="74"/>
        <v/>
      </c>
      <c r="L647" s="5" t="str">
        <f t="shared" si="75"/>
        <v/>
      </c>
      <c r="M647" s="5" t="str">
        <f t="shared" si="76"/>
        <v/>
      </c>
      <c r="N647" s="5" t="str">
        <f t="shared" si="77"/>
        <v/>
      </c>
      <c r="O647" s="5" t="str">
        <f t="shared" si="78"/>
        <v/>
      </c>
      <c r="P647" s="5" t="str">
        <f t="shared" si="79"/>
        <v/>
      </c>
      <c r="Q647" s="5" t="str">
        <f t="shared" si="80"/>
        <v/>
      </c>
      <c r="R647" s="5" t="str">
        <f t="shared" si="81"/>
        <v/>
      </c>
      <c r="S647" s="5" t="str">
        <f t="shared" si="82"/>
        <v/>
      </c>
      <c r="T647" s="5" t="str">
        <f t="shared" si="83"/>
        <v/>
      </c>
      <c r="U647" s="5" t="str">
        <f t="shared" si="84"/>
        <v/>
      </c>
      <c r="V647" s="5" t="str">
        <f t="shared" si="85"/>
        <v/>
      </c>
      <c r="W647" s="5" t="str">
        <f t="shared" si="86"/>
        <v/>
      </c>
      <c r="X647" s="5" t="str">
        <f t="shared" si="87"/>
        <v/>
      </c>
      <c r="Y647" s="5" t="str">
        <f t="shared" si="88"/>
        <v/>
      </c>
      <c r="Z647" s="5" t="str">
        <f t="shared" si="89"/>
        <v/>
      </c>
      <c r="AA647" s="5" t="str">
        <f t="shared" si="90"/>
        <v/>
      </c>
      <c r="AB647" s="5" t="str">
        <f t="shared" si="91"/>
        <v/>
      </c>
      <c r="AC647" s="5" t="str">
        <f t="shared" si="92"/>
        <v/>
      </c>
      <c r="AD647" s="5" t="str">
        <f t="shared" si="93"/>
        <v/>
      </c>
      <c r="AE647" s="5" t="str">
        <f t="shared" si="94"/>
        <v/>
      </c>
      <c r="AF647" s="5" t="str">
        <f t="shared" si="95"/>
        <v/>
      </c>
      <c r="AG647" s="5" t="str">
        <f t="shared" si="96"/>
        <v/>
      </c>
      <c r="AH647" s="5" t="str">
        <f t="shared" si="97"/>
        <v/>
      </c>
      <c r="AI647" s="5" t="str">
        <f t="shared" si="98"/>
        <v/>
      </c>
      <c r="AJ647" s="5" t="str">
        <f t="shared" si="99"/>
        <v/>
      </c>
      <c r="AK647" s="5" t="str">
        <f t="shared" si="100"/>
        <v/>
      </c>
      <c r="AL647" s="5" t="str">
        <f t="shared" si="101"/>
        <v/>
      </c>
      <c r="AM647" s="5" t="str">
        <f t="shared" si="102"/>
        <v/>
      </c>
      <c r="AN647" s="5" t="str">
        <f t="shared" si="103"/>
        <v/>
      </c>
      <c r="AO647" s="5" t="str">
        <f t="shared" si="104"/>
        <v/>
      </c>
    </row>
    <row r="648" spans="1:41" ht="12.75" customHeight="1" x14ac:dyDescent="0.2">
      <c r="A648" s="9">
        <v>2021</v>
      </c>
      <c r="B648" s="9">
        <v>1103909</v>
      </c>
      <c r="C648" s="9" t="s">
        <v>958</v>
      </c>
      <c r="D648" s="9" t="s">
        <v>1061</v>
      </c>
      <c r="G648" s="5" t="str">
        <f t="shared" si="70"/>
        <v/>
      </c>
      <c r="H648" s="5" t="str">
        <f t="shared" si="71"/>
        <v/>
      </c>
      <c r="I648" s="5" t="str">
        <f t="shared" si="72"/>
        <v/>
      </c>
      <c r="J648" s="5" t="str">
        <f t="shared" si="73"/>
        <v/>
      </c>
      <c r="K648" s="5" t="str">
        <f t="shared" si="74"/>
        <v/>
      </c>
      <c r="L648" s="5" t="str">
        <f t="shared" si="75"/>
        <v/>
      </c>
      <c r="M648" s="5" t="str">
        <f t="shared" si="76"/>
        <v/>
      </c>
      <c r="N648" s="5" t="str">
        <f t="shared" si="77"/>
        <v/>
      </c>
      <c r="O648" s="5" t="str">
        <f t="shared" si="78"/>
        <v/>
      </c>
      <c r="P648" s="5" t="str">
        <f t="shared" si="79"/>
        <v/>
      </c>
      <c r="Q648" s="5" t="str">
        <f t="shared" si="80"/>
        <v/>
      </c>
      <c r="R648" s="5" t="str">
        <f t="shared" si="81"/>
        <v/>
      </c>
      <c r="S648" s="5" t="str">
        <f t="shared" si="82"/>
        <v/>
      </c>
      <c r="T648" s="5" t="str">
        <f t="shared" si="83"/>
        <v/>
      </c>
      <c r="U648" s="5" t="str">
        <f t="shared" si="84"/>
        <v/>
      </c>
      <c r="V648" s="5" t="str">
        <f t="shared" si="85"/>
        <v/>
      </c>
      <c r="W648" s="5" t="str">
        <f t="shared" si="86"/>
        <v/>
      </c>
      <c r="X648" s="5" t="str">
        <f t="shared" si="87"/>
        <v/>
      </c>
      <c r="Y648" s="5" t="str">
        <f t="shared" si="88"/>
        <v/>
      </c>
      <c r="Z648" s="5" t="str">
        <f t="shared" si="89"/>
        <v/>
      </c>
      <c r="AA648" s="5" t="str">
        <f t="shared" si="90"/>
        <v/>
      </c>
      <c r="AB648" s="5" t="str">
        <f t="shared" si="91"/>
        <v/>
      </c>
      <c r="AC648" s="5" t="str">
        <f t="shared" si="92"/>
        <v/>
      </c>
      <c r="AD648" s="5" t="str">
        <f t="shared" si="93"/>
        <v/>
      </c>
      <c r="AE648" s="5" t="str">
        <f t="shared" si="94"/>
        <v/>
      </c>
      <c r="AF648" s="5" t="str">
        <f t="shared" si="95"/>
        <v/>
      </c>
      <c r="AG648" s="5" t="str">
        <f t="shared" si="96"/>
        <v/>
      </c>
      <c r="AH648" s="5" t="str">
        <f t="shared" si="97"/>
        <v/>
      </c>
      <c r="AI648" s="5" t="str">
        <f t="shared" si="98"/>
        <v/>
      </c>
      <c r="AJ648" s="5" t="str">
        <f t="shared" si="99"/>
        <v/>
      </c>
      <c r="AK648" s="5" t="str">
        <f t="shared" si="100"/>
        <v/>
      </c>
      <c r="AL648" s="5" t="str">
        <f t="shared" si="101"/>
        <v/>
      </c>
      <c r="AM648" s="5" t="str">
        <f t="shared" si="102"/>
        <v/>
      </c>
      <c r="AN648" s="5" t="str">
        <f t="shared" si="103"/>
        <v/>
      </c>
      <c r="AO648" s="5" t="str">
        <f t="shared" si="104"/>
        <v/>
      </c>
    </row>
    <row r="649" spans="1:41" ht="12.75" customHeight="1" x14ac:dyDescent="0.2">
      <c r="A649" s="9">
        <v>2021</v>
      </c>
      <c r="B649" s="9">
        <v>1103909</v>
      </c>
      <c r="C649" s="9" t="s">
        <v>958</v>
      </c>
      <c r="D649" s="9" t="s">
        <v>1061</v>
      </c>
      <c r="G649" s="5" t="str">
        <f t="shared" si="70"/>
        <v/>
      </c>
      <c r="H649" s="5" t="str">
        <f t="shared" si="71"/>
        <v/>
      </c>
      <c r="I649" s="5" t="str">
        <f t="shared" si="72"/>
        <v/>
      </c>
      <c r="J649" s="5" t="str">
        <f t="shared" si="73"/>
        <v/>
      </c>
      <c r="K649" s="5" t="str">
        <f t="shared" si="74"/>
        <v/>
      </c>
      <c r="L649" s="5" t="str">
        <f t="shared" si="75"/>
        <v/>
      </c>
      <c r="M649" s="5" t="str">
        <f t="shared" si="76"/>
        <v/>
      </c>
      <c r="N649" s="5" t="str">
        <f t="shared" si="77"/>
        <v/>
      </c>
      <c r="O649" s="5" t="str">
        <f t="shared" si="78"/>
        <v/>
      </c>
      <c r="P649" s="5" t="str">
        <f t="shared" si="79"/>
        <v/>
      </c>
      <c r="Q649" s="5" t="str">
        <f t="shared" si="80"/>
        <v/>
      </c>
      <c r="R649" s="5" t="str">
        <f t="shared" si="81"/>
        <v/>
      </c>
      <c r="S649" s="5" t="str">
        <f t="shared" si="82"/>
        <v/>
      </c>
      <c r="T649" s="5" t="str">
        <f t="shared" si="83"/>
        <v/>
      </c>
      <c r="U649" s="5" t="str">
        <f t="shared" si="84"/>
        <v/>
      </c>
      <c r="V649" s="5" t="str">
        <f t="shared" si="85"/>
        <v/>
      </c>
      <c r="W649" s="5" t="str">
        <f t="shared" si="86"/>
        <v/>
      </c>
      <c r="X649" s="5" t="str">
        <f t="shared" si="87"/>
        <v/>
      </c>
      <c r="Y649" s="5" t="str">
        <f t="shared" si="88"/>
        <v/>
      </c>
      <c r="Z649" s="5" t="str">
        <f t="shared" si="89"/>
        <v/>
      </c>
      <c r="AA649" s="5" t="str">
        <f t="shared" si="90"/>
        <v/>
      </c>
      <c r="AB649" s="5" t="str">
        <f t="shared" si="91"/>
        <v/>
      </c>
      <c r="AC649" s="5" t="str">
        <f t="shared" si="92"/>
        <v/>
      </c>
      <c r="AD649" s="5" t="str">
        <f t="shared" si="93"/>
        <v/>
      </c>
      <c r="AE649" s="5" t="str">
        <f t="shared" si="94"/>
        <v/>
      </c>
      <c r="AF649" s="5" t="str">
        <f t="shared" si="95"/>
        <v/>
      </c>
      <c r="AG649" s="5" t="str">
        <f t="shared" si="96"/>
        <v/>
      </c>
      <c r="AH649" s="5" t="str">
        <f t="shared" si="97"/>
        <v/>
      </c>
      <c r="AI649" s="5" t="str">
        <f t="shared" si="98"/>
        <v/>
      </c>
      <c r="AJ649" s="5" t="str">
        <f t="shared" si="99"/>
        <v/>
      </c>
      <c r="AK649" s="5" t="str">
        <f t="shared" si="100"/>
        <v/>
      </c>
      <c r="AL649" s="5" t="str">
        <f t="shared" si="101"/>
        <v/>
      </c>
      <c r="AM649" s="5" t="str">
        <f t="shared" si="102"/>
        <v/>
      </c>
      <c r="AN649" s="5" t="str">
        <f t="shared" si="103"/>
        <v/>
      </c>
      <c r="AO649" s="5" t="str">
        <f t="shared" si="104"/>
        <v/>
      </c>
    </row>
    <row r="650" spans="1:41" ht="12.75" customHeight="1" x14ac:dyDescent="0.2">
      <c r="A650" s="9">
        <v>2021</v>
      </c>
      <c r="B650" s="9">
        <v>1103909</v>
      </c>
      <c r="C650" s="9" t="s">
        <v>958</v>
      </c>
      <c r="D650" s="9" t="s">
        <v>1061</v>
      </c>
      <c r="G650" s="5" t="str">
        <f t="shared" si="70"/>
        <v/>
      </c>
      <c r="H650" s="5" t="str">
        <f t="shared" si="71"/>
        <v/>
      </c>
      <c r="I650" s="5" t="str">
        <f t="shared" si="72"/>
        <v/>
      </c>
      <c r="J650" s="5" t="str">
        <f t="shared" si="73"/>
        <v/>
      </c>
      <c r="K650" s="5" t="str">
        <f t="shared" si="74"/>
        <v/>
      </c>
      <c r="L650" s="5" t="str">
        <f t="shared" si="75"/>
        <v/>
      </c>
      <c r="M650" s="5" t="str">
        <f t="shared" si="76"/>
        <v/>
      </c>
      <c r="N650" s="5" t="str">
        <f t="shared" si="77"/>
        <v/>
      </c>
      <c r="O650" s="5" t="str">
        <f t="shared" si="78"/>
        <v/>
      </c>
      <c r="P650" s="5" t="str">
        <f t="shared" si="79"/>
        <v/>
      </c>
      <c r="Q650" s="5" t="str">
        <f t="shared" si="80"/>
        <v/>
      </c>
      <c r="R650" s="5" t="str">
        <f t="shared" si="81"/>
        <v/>
      </c>
      <c r="S650" s="5" t="str">
        <f t="shared" si="82"/>
        <v/>
      </c>
      <c r="T650" s="5" t="str">
        <f t="shared" si="83"/>
        <v/>
      </c>
      <c r="U650" s="5" t="str">
        <f t="shared" si="84"/>
        <v/>
      </c>
      <c r="V650" s="5" t="str">
        <f t="shared" si="85"/>
        <v/>
      </c>
      <c r="W650" s="5" t="str">
        <f t="shared" si="86"/>
        <v/>
      </c>
      <c r="X650" s="5" t="str">
        <f t="shared" si="87"/>
        <v/>
      </c>
      <c r="Y650" s="5" t="str">
        <f t="shared" si="88"/>
        <v/>
      </c>
      <c r="Z650" s="5" t="str">
        <f t="shared" si="89"/>
        <v/>
      </c>
      <c r="AA650" s="5" t="str">
        <f t="shared" si="90"/>
        <v/>
      </c>
      <c r="AB650" s="5" t="str">
        <f t="shared" si="91"/>
        <v/>
      </c>
      <c r="AC650" s="5" t="str">
        <f t="shared" si="92"/>
        <v/>
      </c>
      <c r="AD650" s="5" t="str">
        <f t="shared" si="93"/>
        <v/>
      </c>
      <c r="AE650" s="5" t="str">
        <f t="shared" si="94"/>
        <v/>
      </c>
      <c r="AF650" s="5" t="str">
        <f t="shared" si="95"/>
        <v/>
      </c>
      <c r="AG650" s="5" t="str">
        <f t="shared" si="96"/>
        <v/>
      </c>
      <c r="AH650" s="5" t="str">
        <f t="shared" si="97"/>
        <v/>
      </c>
      <c r="AI650" s="5" t="str">
        <f t="shared" si="98"/>
        <v/>
      </c>
      <c r="AJ650" s="5" t="str">
        <f t="shared" si="99"/>
        <v/>
      </c>
      <c r="AK650" s="5" t="str">
        <f t="shared" si="100"/>
        <v/>
      </c>
      <c r="AL650" s="5" t="str">
        <f t="shared" si="101"/>
        <v/>
      </c>
      <c r="AM650" s="5" t="str">
        <f t="shared" si="102"/>
        <v/>
      </c>
      <c r="AN650" s="5" t="str">
        <f t="shared" si="103"/>
        <v/>
      </c>
      <c r="AO650" s="5" t="str">
        <f t="shared" si="104"/>
        <v/>
      </c>
    </row>
    <row r="651" spans="1:41" ht="12.75" customHeight="1" x14ac:dyDescent="0.2">
      <c r="A651" s="9">
        <v>2021</v>
      </c>
      <c r="B651" s="9">
        <v>1127924</v>
      </c>
      <c r="C651" s="9" t="s">
        <v>958</v>
      </c>
      <c r="D651" s="9" t="s">
        <v>959</v>
      </c>
      <c r="G651" s="5" t="str">
        <f t="shared" si="70"/>
        <v/>
      </c>
      <c r="H651" s="5" t="str">
        <f t="shared" si="71"/>
        <v/>
      </c>
      <c r="I651" s="5" t="str">
        <f t="shared" si="72"/>
        <v/>
      </c>
      <c r="J651" s="5" t="str">
        <f t="shared" si="73"/>
        <v/>
      </c>
      <c r="K651" s="5" t="str">
        <f t="shared" si="74"/>
        <v/>
      </c>
      <c r="L651" s="5" t="str">
        <f t="shared" si="75"/>
        <v/>
      </c>
      <c r="M651" s="5" t="str">
        <f t="shared" si="76"/>
        <v/>
      </c>
      <c r="N651" s="5" t="str">
        <f t="shared" si="77"/>
        <v/>
      </c>
      <c r="O651" s="5" t="str">
        <f t="shared" si="78"/>
        <v/>
      </c>
      <c r="P651" s="5" t="str">
        <f t="shared" si="79"/>
        <v/>
      </c>
      <c r="Q651" s="5" t="str">
        <f t="shared" si="80"/>
        <v/>
      </c>
      <c r="R651" s="5" t="str">
        <f t="shared" si="81"/>
        <v/>
      </c>
      <c r="S651" s="5" t="str">
        <f t="shared" si="82"/>
        <v/>
      </c>
      <c r="T651" s="5" t="str">
        <f t="shared" si="83"/>
        <v/>
      </c>
      <c r="U651" s="5" t="str">
        <f t="shared" si="84"/>
        <v/>
      </c>
      <c r="V651" s="5" t="str">
        <f t="shared" si="85"/>
        <v/>
      </c>
      <c r="W651" s="5" t="str">
        <f t="shared" si="86"/>
        <v/>
      </c>
      <c r="X651" s="5" t="str">
        <f t="shared" si="87"/>
        <v/>
      </c>
      <c r="Y651" s="5" t="str">
        <f t="shared" si="88"/>
        <v/>
      </c>
      <c r="Z651" s="5" t="str">
        <f t="shared" si="89"/>
        <v/>
      </c>
      <c r="AA651" s="5" t="str">
        <f t="shared" si="90"/>
        <v/>
      </c>
      <c r="AB651" s="5" t="str">
        <f t="shared" si="91"/>
        <v/>
      </c>
      <c r="AC651" s="5" t="str">
        <f t="shared" si="92"/>
        <v/>
      </c>
      <c r="AD651" s="5" t="str">
        <f t="shared" si="93"/>
        <v/>
      </c>
      <c r="AE651" s="5" t="str">
        <f t="shared" si="94"/>
        <v/>
      </c>
      <c r="AF651" s="5" t="str">
        <f t="shared" si="95"/>
        <v/>
      </c>
      <c r="AG651" s="5" t="str">
        <f t="shared" si="96"/>
        <v/>
      </c>
      <c r="AH651" s="5" t="str">
        <f t="shared" si="97"/>
        <v/>
      </c>
      <c r="AI651" s="5" t="str">
        <f t="shared" si="98"/>
        <v/>
      </c>
      <c r="AJ651" s="5" t="str">
        <f t="shared" si="99"/>
        <v/>
      </c>
      <c r="AK651" s="5" t="str">
        <f t="shared" si="100"/>
        <v/>
      </c>
      <c r="AL651" s="5" t="str">
        <f t="shared" si="101"/>
        <v/>
      </c>
      <c r="AM651" s="5" t="str">
        <f t="shared" si="102"/>
        <v/>
      </c>
      <c r="AN651" s="5" t="str">
        <f t="shared" si="103"/>
        <v/>
      </c>
      <c r="AO651" s="5" t="str">
        <f t="shared" si="104"/>
        <v/>
      </c>
    </row>
    <row r="652" spans="1:41" ht="12.75" customHeight="1" x14ac:dyDescent="0.2">
      <c r="A652" s="9">
        <v>2021</v>
      </c>
      <c r="B652" s="9">
        <v>1127924</v>
      </c>
      <c r="C652" s="9" t="s">
        <v>958</v>
      </c>
      <c r="D652" s="9" t="s">
        <v>959</v>
      </c>
      <c r="G652" s="5" t="str">
        <f t="shared" si="70"/>
        <v/>
      </c>
      <c r="H652" s="5" t="str">
        <f t="shared" si="71"/>
        <v/>
      </c>
      <c r="I652" s="5" t="str">
        <f t="shared" si="72"/>
        <v/>
      </c>
      <c r="J652" s="5" t="str">
        <f t="shared" si="73"/>
        <v/>
      </c>
      <c r="K652" s="5" t="str">
        <f t="shared" si="74"/>
        <v/>
      </c>
      <c r="L652" s="5" t="str">
        <f t="shared" si="75"/>
        <v/>
      </c>
      <c r="M652" s="5" t="str">
        <f t="shared" si="76"/>
        <v/>
      </c>
      <c r="N652" s="5" t="str">
        <f t="shared" si="77"/>
        <v/>
      </c>
      <c r="O652" s="5" t="str">
        <f t="shared" si="78"/>
        <v/>
      </c>
      <c r="P652" s="5" t="str">
        <f t="shared" si="79"/>
        <v/>
      </c>
      <c r="Q652" s="5" t="str">
        <f t="shared" si="80"/>
        <v/>
      </c>
      <c r="R652" s="5" t="str">
        <f t="shared" si="81"/>
        <v/>
      </c>
      <c r="S652" s="5" t="str">
        <f t="shared" si="82"/>
        <v/>
      </c>
      <c r="T652" s="5" t="str">
        <f t="shared" si="83"/>
        <v/>
      </c>
      <c r="U652" s="5" t="str">
        <f t="shared" si="84"/>
        <v/>
      </c>
      <c r="V652" s="5" t="str">
        <f t="shared" si="85"/>
        <v/>
      </c>
      <c r="W652" s="5" t="str">
        <f t="shared" si="86"/>
        <v/>
      </c>
      <c r="X652" s="5" t="str">
        <f t="shared" si="87"/>
        <v/>
      </c>
      <c r="Y652" s="5" t="str">
        <f t="shared" si="88"/>
        <v/>
      </c>
      <c r="Z652" s="5" t="str">
        <f t="shared" si="89"/>
        <v/>
      </c>
      <c r="AA652" s="5" t="str">
        <f t="shared" si="90"/>
        <v/>
      </c>
      <c r="AB652" s="5" t="str">
        <f t="shared" si="91"/>
        <v/>
      </c>
      <c r="AC652" s="5" t="str">
        <f t="shared" si="92"/>
        <v/>
      </c>
      <c r="AD652" s="5" t="str">
        <f t="shared" si="93"/>
        <v/>
      </c>
      <c r="AE652" s="5" t="str">
        <f t="shared" si="94"/>
        <v/>
      </c>
      <c r="AF652" s="5" t="str">
        <f t="shared" si="95"/>
        <v/>
      </c>
      <c r="AG652" s="5" t="str">
        <f t="shared" si="96"/>
        <v/>
      </c>
      <c r="AH652" s="5" t="str">
        <f t="shared" si="97"/>
        <v/>
      </c>
      <c r="AI652" s="5" t="str">
        <f t="shared" si="98"/>
        <v/>
      </c>
      <c r="AJ652" s="5" t="str">
        <f t="shared" si="99"/>
        <v/>
      </c>
      <c r="AK652" s="5" t="str">
        <f t="shared" si="100"/>
        <v/>
      </c>
      <c r="AL652" s="5" t="str">
        <f t="shared" si="101"/>
        <v/>
      </c>
      <c r="AM652" s="5" t="str">
        <f t="shared" si="102"/>
        <v/>
      </c>
      <c r="AN652" s="5" t="str">
        <f t="shared" si="103"/>
        <v/>
      </c>
      <c r="AO652" s="5" t="str">
        <f t="shared" si="104"/>
        <v/>
      </c>
    </row>
    <row r="653" spans="1:41" ht="12.75" customHeight="1" x14ac:dyDescent="0.2">
      <c r="A653" s="9">
        <v>2021</v>
      </c>
      <c r="B653" s="9">
        <v>1127924</v>
      </c>
      <c r="C653" s="9" t="s">
        <v>958</v>
      </c>
      <c r="D653" s="9" t="s">
        <v>959</v>
      </c>
      <c r="G653" s="5" t="str">
        <f t="shared" si="70"/>
        <v/>
      </c>
      <c r="H653" s="5" t="str">
        <f t="shared" si="71"/>
        <v/>
      </c>
      <c r="I653" s="5" t="str">
        <f t="shared" si="72"/>
        <v/>
      </c>
      <c r="J653" s="5" t="str">
        <f t="shared" si="73"/>
        <v/>
      </c>
      <c r="K653" s="5" t="str">
        <f t="shared" si="74"/>
        <v/>
      </c>
      <c r="L653" s="5" t="str">
        <f t="shared" si="75"/>
        <v/>
      </c>
      <c r="M653" s="5" t="str">
        <f t="shared" si="76"/>
        <v/>
      </c>
      <c r="N653" s="5" t="str">
        <f t="shared" si="77"/>
        <v/>
      </c>
      <c r="O653" s="5" t="str">
        <f t="shared" si="78"/>
        <v/>
      </c>
      <c r="P653" s="5" t="str">
        <f t="shared" si="79"/>
        <v/>
      </c>
      <c r="Q653" s="5" t="str">
        <f t="shared" si="80"/>
        <v/>
      </c>
      <c r="R653" s="5" t="str">
        <f t="shared" si="81"/>
        <v/>
      </c>
      <c r="S653" s="5" t="str">
        <f t="shared" si="82"/>
        <v/>
      </c>
      <c r="T653" s="5" t="str">
        <f t="shared" si="83"/>
        <v/>
      </c>
      <c r="U653" s="5" t="str">
        <f t="shared" si="84"/>
        <v/>
      </c>
      <c r="V653" s="5" t="str">
        <f t="shared" si="85"/>
        <v/>
      </c>
      <c r="W653" s="5" t="str">
        <f t="shared" si="86"/>
        <v/>
      </c>
      <c r="X653" s="5" t="str">
        <f t="shared" si="87"/>
        <v/>
      </c>
      <c r="Y653" s="5" t="str">
        <f t="shared" si="88"/>
        <v/>
      </c>
      <c r="Z653" s="5" t="str">
        <f t="shared" si="89"/>
        <v/>
      </c>
      <c r="AA653" s="5" t="str">
        <f t="shared" si="90"/>
        <v/>
      </c>
      <c r="AB653" s="5" t="str">
        <f t="shared" si="91"/>
        <v/>
      </c>
      <c r="AC653" s="5" t="str">
        <f t="shared" si="92"/>
        <v/>
      </c>
      <c r="AD653" s="5" t="str">
        <f t="shared" si="93"/>
        <v/>
      </c>
      <c r="AE653" s="5" t="str">
        <f t="shared" si="94"/>
        <v/>
      </c>
      <c r="AF653" s="5" t="str">
        <f t="shared" si="95"/>
        <v/>
      </c>
      <c r="AG653" s="5" t="str">
        <f t="shared" si="96"/>
        <v/>
      </c>
      <c r="AH653" s="5" t="str">
        <f t="shared" si="97"/>
        <v/>
      </c>
      <c r="AI653" s="5" t="str">
        <f t="shared" si="98"/>
        <v/>
      </c>
      <c r="AJ653" s="5" t="str">
        <f t="shared" si="99"/>
        <v/>
      </c>
      <c r="AK653" s="5" t="str">
        <f t="shared" si="100"/>
        <v/>
      </c>
      <c r="AL653" s="5" t="str">
        <f t="shared" si="101"/>
        <v/>
      </c>
      <c r="AM653" s="5" t="str">
        <f t="shared" si="102"/>
        <v/>
      </c>
      <c r="AN653" s="5" t="str">
        <f t="shared" si="103"/>
        <v/>
      </c>
      <c r="AO653" s="5" t="str">
        <f t="shared" si="104"/>
        <v/>
      </c>
    </row>
    <row r="654" spans="1:41" ht="12.75" customHeight="1" x14ac:dyDescent="0.2">
      <c r="A654" s="9">
        <v>2021</v>
      </c>
      <c r="B654" s="9">
        <v>1103832</v>
      </c>
      <c r="C654" s="9" t="s">
        <v>958</v>
      </c>
      <c r="D654" s="9" t="s">
        <v>994</v>
      </c>
      <c r="G654" s="5" t="str">
        <f t="shared" si="70"/>
        <v/>
      </c>
      <c r="H654" s="5" t="str">
        <f t="shared" si="71"/>
        <v/>
      </c>
      <c r="I654" s="5" t="str">
        <f t="shared" si="72"/>
        <v/>
      </c>
      <c r="J654" s="5" t="str">
        <f t="shared" si="73"/>
        <v/>
      </c>
      <c r="K654" s="5" t="str">
        <f t="shared" si="74"/>
        <v/>
      </c>
      <c r="L654" s="5" t="str">
        <f t="shared" si="75"/>
        <v/>
      </c>
      <c r="M654" s="5" t="str">
        <f t="shared" si="76"/>
        <v/>
      </c>
      <c r="N654" s="5" t="str">
        <f t="shared" si="77"/>
        <v/>
      </c>
      <c r="O654" s="5" t="str">
        <f t="shared" si="78"/>
        <v/>
      </c>
      <c r="P654" s="5" t="str">
        <f t="shared" si="79"/>
        <v/>
      </c>
      <c r="Q654" s="5" t="str">
        <f t="shared" si="80"/>
        <v/>
      </c>
      <c r="R654" s="5" t="str">
        <f t="shared" si="81"/>
        <v/>
      </c>
      <c r="S654" s="5" t="str">
        <f t="shared" si="82"/>
        <v/>
      </c>
      <c r="T654" s="5" t="str">
        <f t="shared" si="83"/>
        <v/>
      </c>
      <c r="U654" s="5" t="str">
        <f t="shared" si="84"/>
        <v/>
      </c>
      <c r="V654" s="5" t="str">
        <f t="shared" si="85"/>
        <v/>
      </c>
      <c r="W654" s="5" t="str">
        <f t="shared" si="86"/>
        <v/>
      </c>
      <c r="X654" s="5" t="str">
        <f t="shared" si="87"/>
        <v/>
      </c>
      <c r="Y654" s="5" t="str">
        <f t="shared" si="88"/>
        <v/>
      </c>
      <c r="Z654" s="5" t="str">
        <f t="shared" si="89"/>
        <v/>
      </c>
      <c r="AA654" s="5" t="str">
        <f t="shared" si="90"/>
        <v/>
      </c>
      <c r="AB654" s="5" t="str">
        <f t="shared" si="91"/>
        <v/>
      </c>
      <c r="AC654" s="5" t="str">
        <f t="shared" si="92"/>
        <v/>
      </c>
      <c r="AD654" s="5" t="str">
        <f t="shared" si="93"/>
        <v/>
      </c>
      <c r="AE654" s="5" t="str">
        <f t="shared" si="94"/>
        <v/>
      </c>
      <c r="AF654" s="5" t="str">
        <f t="shared" si="95"/>
        <v/>
      </c>
      <c r="AG654" s="5" t="str">
        <f t="shared" si="96"/>
        <v/>
      </c>
      <c r="AH654" s="5" t="str">
        <f t="shared" si="97"/>
        <v/>
      </c>
      <c r="AI654" s="5" t="str">
        <f t="shared" si="98"/>
        <v/>
      </c>
      <c r="AJ654" s="5" t="str">
        <f t="shared" si="99"/>
        <v/>
      </c>
      <c r="AK654" s="5" t="str">
        <f t="shared" si="100"/>
        <v/>
      </c>
      <c r="AL654" s="5" t="str">
        <f t="shared" si="101"/>
        <v/>
      </c>
      <c r="AM654" s="5" t="str">
        <f t="shared" si="102"/>
        <v/>
      </c>
      <c r="AN654" s="5" t="str">
        <f t="shared" si="103"/>
        <v/>
      </c>
      <c r="AO654" s="5" t="str">
        <f t="shared" si="104"/>
        <v/>
      </c>
    </row>
    <row r="655" spans="1:41" ht="12.75" customHeight="1" x14ac:dyDescent="0.2">
      <c r="A655" s="9">
        <v>2021</v>
      </c>
      <c r="B655" s="9">
        <v>1103692</v>
      </c>
      <c r="C655" s="9" t="s">
        <v>958</v>
      </c>
      <c r="D655" s="9" t="s">
        <v>1061</v>
      </c>
      <c r="G655" s="5" t="str">
        <f t="shared" si="70"/>
        <v/>
      </c>
      <c r="H655" s="5" t="str">
        <f t="shared" si="71"/>
        <v/>
      </c>
      <c r="I655" s="5" t="str">
        <f t="shared" si="72"/>
        <v/>
      </c>
      <c r="J655" s="5" t="str">
        <f t="shared" si="73"/>
        <v/>
      </c>
      <c r="K655" s="5" t="str">
        <f t="shared" si="74"/>
        <v/>
      </c>
      <c r="L655" s="5" t="str">
        <f t="shared" si="75"/>
        <v/>
      </c>
      <c r="M655" s="5" t="str">
        <f t="shared" si="76"/>
        <v/>
      </c>
      <c r="N655" s="5" t="str">
        <f t="shared" si="77"/>
        <v/>
      </c>
      <c r="O655" s="5" t="str">
        <f t="shared" si="78"/>
        <v/>
      </c>
      <c r="P655" s="5" t="str">
        <f t="shared" si="79"/>
        <v/>
      </c>
      <c r="Q655" s="5" t="str">
        <f t="shared" si="80"/>
        <v/>
      </c>
      <c r="R655" s="5" t="str">
        <f t="shared" si="81"/>
        <v/>
      </c>
      <c r="S655" s="5" t="str">
        <f t="shared" si="82"/>
        <v/>
      </c>
      <c r="T655" s="5" t="str">
        <f t="shared" si="83"/>
        <v/>
      </c>
      <c r="U655" s="5" t="str">
        <f t="shared" si="84"/>
        <v/>
      </c>
      <c r="V655" s="5" t="str">
        <f t="shared" si="85"/>
        <v/>
      </c>
      <c r="W655" s="5" t="str">
        <f t="shared" si="86"/>
        <v/>
      </c>
      <c r="X655" s="5" t="str">
        <f t="shared" si="87"/>
        <v/>
      </c>
      <c r="Y655" s="5" t="str">
        <f t="shared" si="88"/>
        <v/>
      </c>
      <c r="Z655" s="5" t="str">
        <f t="shared" si="89"/>
        <v/>
      </c>
      <c r="AA655" s="5" t="str">
        <f t="shared" si="90"/>
        <v/>
      </c>
      <c r="AB655" s="5" t="str">
        <f t="shared" si="91"/>
        <v/>
      </c>
      <c r="AC655" s="5" t="str">
        <f t="shared" si="92"/>
        <v/>
      </c>
      <c r="AD655" s="5" t="str">
        <f t="shared" si="93"/>
        <v/>
      </c>
      <c r="AE655" s="5" t="str">
        <f t="shared" si="94"/>
        <v/>
      </c>
      <c r="AF655" s="5" t="str">
        <f t="shared" si="95"/>
        <v/>
      </c>
      <c r="AG655" s="5" t="str">
        <f t="shared" si="96"/>
        <v/>
      </c>
      <c r="AH655" s="5" t="str">
        <f t="shared" si="97"/>
        <v/>
      </c>
      <c r="AI655" s="5" t="str">
        <f t="shared" si="98"/>
        <v/>
      </c>
      <c r="AJ655" s="5" t="str">
        <f t="shared" si="99"/>
        <v/>
      </c>
      <c r="AK655" s="5" t="str">
        <f t="shared" si="100"/>
        <v/>
      </c>
      <c r="AL655" s="5" t="str">
        <f t="shared" si="101"/>
        <v/>
      </c>
      <c r="AM655" s="5" t="str">
        <f t="shared" si="102"/>
        <v/>
      </c>
      <c r="AN655" s="5" t="str">
        <f t="shared" si="103"/>
        <v/>
      </c>
      <c r="AO655" s="5" t="str">
        <f t="shared" si="104"/>
        <v/>
      </c>
    </row>
    <row r="656" spans="1:41" ht="12.75" customHeight="1" x14ac:dyDescent="0.2">
      <c r="A656" s="9">
        <v>2021</v>
      </c>
      <c r="B656" s="9">
        <v>1103692</v>
      </c>
      <c r="C656" s="9" t="s">
        <v>958</v>
      </c>
      <c r="D656" s="9" t="s">
        <v>1061</v>
      </c>
      <c r="G656" s="5" t="str">
        <f t="shared" si="70"/>
        <v/>
      </c>
      <c r="H656" s="5" t="str">
        <f t="shared" si="71"/>
        <v/>
      </c>
      <c r="I656" s="5" t="str">
        <f t="shared" si="72"/>
        <v/>
      </c>
      <c r="J656" s="5" t="str">
        <f t="shared" si="73"/>
        <v/>
      </c>
      <c r="K656" s="5" t="str">
        <f t="shared" si="74"/>
        <v/>
      </c>
      <c r="L656" s="5" t="str">
        <f t="shared" si="75"/>
        <v/>
      </c>
      <c r="M656" s="5" t="str">
        <f t="shared" si="76"/>
        <v/>
      </c>
      <c r="N656" s="5" t="str">
        <f t="shared" si="77"/>
        <v/>
      </c>
      <c r="O656" s="5" t="str">
        <f t="shared" si="78"/>
        <v/>
      </c>
      <c r="P656" s="5" t="str">
        <f t="shared" si="79"/>
        <v/>
      </c>
      <c r="Q656" s="5" t="str">
        <f t="shared" si="80"/>
        <v/>
      </c>
      <c r="R656" s="5" t="str">
        <f t="shared" si="81"/>
        <v/>
      </c>
      <c r="S656" s="5" t="str">
        <f t="shared" si="82"/>
        <v/>
      </c>
      <c r="T656" s="5" t="str">
        <f t="shared" si="83"/>
        <v/>
      </c>
      <c r="U656" s="5" t="str">
        <f t="shared" si="84"/>
        <v/>
      </c>
      <c r="V656" s="5" t="str">
        <f t="shared" si="85"/>
        <v/>
      </c>
      <c r="W656" s="5" t="str">
        <f t="shared" si="86"/>
        <v/>
      </c>
      <c r="X656" s="5" t="str">
        <f t="shared" si="87"/>
        <v/>
      </c>
      <c r="Y656" s="5" t="str">
        <f t="shared" si="88"/>
        <v/>
      </c>
      <c r="Z656" s="5" t="str">
        <f t="shared" si="89"/>
        <v/>
      </c>
      <c r="AA656" s="5" t="str">
        <f t="shared" si="90"/>
        <v/>
      </c>
      <c r="AB656" s="5" t="str">
        <f t="shared" si="91"/>
        <v/>
      </c>
      <c r="AC656" s="5" t="str">
        <f t="shared" si="92"/>
        <v/>
      </c>
      <c r="AD656" s="5" t="str">
        <f t="shared" si="93"/>
        <v/>
      </c>
      <c r="AE656" s="5" t="str">
        <f t="shared" si="94"/>
        <v/>
      </c>
      <c r="AF656" s="5" t="str">
        <f t="shared" si="95"/>
        <v/>
      </c>
      <c r="AG656" s="5" t="str">
        <f t="shared" si="96"/>
        <v/>
      </c>
      <c r="AH656" s="5" t="str">
        <f t="shared" si="97"/>
        <v/>
      </c>
      <c r="AI656" s="5" t="str">
        <f t="shared" si="98"/>
        <v/>
      </c>
      <c r="AJ656" s="5" t="str">
        <f t="shared" si="99"/>
        <v/>
      </c>
      <c r="AK656" s="5" t="str">
        <f t="shared" si="100"/>
        <v/>
      </c>
      <c r="AL656" s="5" t="str">
        <f t="shared" si="101"/>
        <v/>
      </c>
      <c r="AM656" s="5" t="str">
        <f t="shared" si="102"/>
        <v/>
      </c>
      <c r="AN656" s="5" t="str">
        <f t="shared" si="103"/>
        <v/>
      </c>
      <c r="AO656" s="5" t="str">
        <f t="shared" si="104"/>
        <v/>
      </c>
    </row>
    <row r="657" spans="1:41" ht="12.75" customHeight="1" x14ac:dyDescent="0.2">
      <c r="A657" s="9">
        <v>2021</v>
      </c>
      <c r="B657" s="9">
        <v>1103692</v>
      </c>
      <c r="C657" s="9" t="s">
        <v>958</v>
      </c>
      <c r="D657" s="9" t="s">
        <v>1061</v>
      </c>
      <c r="G657" s="5" t="str">
        <f t="shared" si="70"/>
        <v/>
      </c>
      <c r="H657" s="5" t="str">
        <f t="shared" si="71"/>
        <v/>
      </c>
      <c r="I657" s="5" t="str">
        <f t="shared" si="72"/>
        <v/>
      </c>
      <c r="J657" s="5" t="str">
        <f t="shared" si="73"/>
        <v/>
      </c>
      <c r="K657" s="5" t="str">
        <f t="shared" si="74"/>
        <v/>
      </c>
      <c r="L657" s="5" t="str">
        <f t="shared" si="75"/>
        <v/>
      </c>
      <c r="M657" s="5" t="str">
        <f t="shared" si="76"/>
        <v/>
      </c>
      <c r="N657" s="5" t="str">
        <f t="shared" si="77"/>
        <v/>
      </c>
      <c r="O657" s="5" t="str">
        <f t="shared" si="78"/>
        <v/>
      </c>
      <c r="P657" s="5" t="str">
        <f t="shared" si="79"/>
        <v/>
      </c>
      <c r="Q657" s="5" t="str">
        <f t="shared" si="80"/>
        <v/>
      </c>
      <c r="R657" s="5" t="str">
        <f t="shared" si="81"/>
        <v/>
      </c>
      <c r="S657" s="5" t="str">
        <f t="shared" si="82"/>
        <v/>
      </c>
      <c r="T657" s="5" t="str">
        <f t="shared" si="83"/>
        <v/>
      </c>
      <c r="U657" s="5" t="str">
        <f t="shared" si="84"/>
        <v/>
      </c>
      <c r="V657" s="5" t="str">
        <f t="shared" si="85"/>
        <v/>
      </c>
      <c r="W657" s="5" t="str">
        <f t="shared" si="86"/>
        <v/>
      </c>
      <c r="X657" s="5" t="str">
        <f t="shared" si="87"/>
        <v/>
      </c>
      <c r="Y657" s="5" t="str">
        <f t="shared" si="88"/>
        <v/>
      </c>
      <c r="Z657" s="5" t="str">
        <f t="shared" si="89"/>
        <v/>
      </c>
      <c r="AA657" s="5" t="str">
        <f t="shared" si="90"/>
        <v/>
      </c>
      <c r="AB657" s="5" t="str">
        <f t="shared" si="91"/>
        <v/>
      </c>
      <c r="AC657" s="5" t="str">
        <f t="shared" si="92"/>
        <v/>
      </c>
      <c r="AD657" s="5" t="str">
        <f t="shared" si="93"/>
        <v/>
      </c>
      <c r="AE657" s="5" t="str">
        <f t="shared" si="94"/>
        <v/>
      </c>
      <c r="AF657" s="5" t="str">
        <f t="shared" si="95"/>
        <v/>
      </c>
      <c r="AG657" s="5" t="str">
        <f t="shared" si="96"/>
        <v/>
      </c>
      <c r="AH657" s="5" t="str">
        <f t="shared" si="97"/>
        <v/>
      </c>
      <c r="AI657" s="5" t="str">
        <f t="shared" si="98"/>
        <v/>
      </c>
      <c r="AJ657" s="5" t="str">
        <f t="shared" si="99"/>
        <v/>
      </c>
      <c r="AK657" s="5" t="str">
        <f t="shared" si="100"/>
        <v/>
      </c>
      <c r="AL657" s="5" t="str">
        <f t="shared" si="101"/>
        <v/>
      </c>
      <c r="AM657" s="5" t="str">
        <f t="shared" si="102"/>
        <v/>
      </c>
      <c r="AN657" s="5" t="str">
        <f t="shared" si="103"/>
        <v/>
      </c>
      <c r="AO657" s="5" t="str">
        <f t="shared" si="104"/>
        <v/>
      </c>
    </row>
    <row r="658" spans="1:41" ht="12.75" customHeight="1" x14ac:dyDescent="0.2">
      <c r="A658" s="9">
        <v>2021</v>
      </c>
      <c r="B658" s="9">
        <v>1103832</v>
      </c>
      <c r="C658" s="9" t="s">
        <v>958</v>
      </c>
      <c r="D658" s="9" t="s">
        <v>994</v>
      </c>
      <c r="G658" s="5" t="str">
        <f t="shared" si="70"/>
        <v/>
      </c>
      <c r="H658" s="5" t="str">
        <f t="shared" si="71"/>
        <v/>
      </c>
      <c r="I658" s="5" t="str">
        <f t="shared" si="72"/>
        <v/>
      </c>
      <c r="J658" s="5" t="str">
        <f t="shared" si="73"/>
        <v/>
      </c>
      <c r="K658" s="5" t="str">
        <f t="shared" si="74"/>
        <v/>
      </c>
      <c r="L658" s="5" t="str">
        <f t="shared" si="75"/>
        <v/>
      </c>
      <c r="M658" s="5" t="str">
        <f t="shared" si="76"/>
        <v/>
      </c>
      <c r="N658" s="5" t="str">
        <f t="shared" si="77"/>
        <v/>
      </c>
      <c r="O658" s="5" t="str">
        <f t="shared" si="78"/>
        <v/>
      </c>
      <c r="P658" s="5" t="str">
        <f t="shared" si="79"/>
        <v/>
      </c>
      <c r="Q658" s="5" t="str">
        <f t="shared" si="80"/>
        <v/>
      </c>
      <c r="R658" s="5" t="str">
        <f t="shared" si="81"/>
        <v/>
      </c>
      <c r="S658" s="5" t="str">
        <f t="shared" si="82"/>
        <v/>
      </c>
      <c r="T658" s="5" t="str">
        <f t="shared" si="83"/>
        <v/>
      </c>
      <c r="U658" s="5" t="str">
        <f t="shared" si="84"/>
        <v/>
      </c>
      <c r="V658" s="5" t="str">
        <f t="shared" si="85"/>
        <v/>
      </c>
      <c r="W658" s="5" t="str">
        <f t="shared" si="86"/>
        <v/>
      </c>
      <c r="X658" s="5" t="str">
        <f t="shared" si="87"/>
        <v/>
      </c>
      <c r="Y658" s="5" t="str">
        <f t="shared" si="88"/>
        <v/>
      </c>
      <c r="Z658" s="5" t="str">
        <f t="shared" si="89"/>
        <v/>
      </c>
      <c r="AA658" s="5" t="str">
        <f t="shared" si="90"/>
        <v/>
      </c>
      <c r="AB658" s="5" t="str">
        <f t="shared" si="91"/>
        <v/>
      </c>
      <c r="AC658" s="5" t="str">
        <f t="shared" si="92"/>
        <v/>
      </c>
      <c r="AD658" s="5" t="str">
        <f t="shared" si="93"/>
        <v/>
      </c>
      <c r="AE658" s="5" t="str">
        <f t="shared" si="94"/>
        <v/>
      </c>
      <c r="AF658" s="5" t="str">
        <f t="shared" si="95"/>
        <v/>
      </c>
      <c r="AG658" s="5" t="str">
        <f t="shared" si="96"/>
        <v/>
      </c>
      <c r="AH658" s="5" t="str">
        <f t="shared" si="97"/>
        <v/>
      </c>
      <c r="AI658" s="5" t="str">
        <f t="shared" si="98"/>
        <v/>
      </c>
      <c r="AJ658" s="5" t="str">
        <f t="shared" si="99"/>
        <v/>
      </c>
      <c r="AK658" s="5" t="str">
        <f t="shared" si="100"/>
        <v/>
      </c>
      <c r="AL658" s="5" t="str">
        <f t="shared" si="101"/>
        <v/>
      </c>
      <c r="AM658" s="5" t="str">
        <f t="shared" si="102"/>
        <v/>
      </c>
      <c r="AN658" s="5" t="str">
        <f t="shared" si="103"/>
        <v/>
      </c>
      <c r="AO658" s="5" t="str">
        <f t="shared" si="104"/>
        <v/>
      </c>
    </row>
    <row r="659" spans="1:41" ht="12.75" customHeight="1" x14ac:dyDescent="0.2">
      <c r="A659" s="9">
        <v>2021</v>
      </c>
      <c r="B659" s="9">
        <v>1103692</v>
      </c>
      <c r="C659" s="9" t="s">
        <v>958</v>
      </c>
      <c r="D659" s="9" t="s">
        <v>1061</v>
      </c>
      <c r="G659" s="5" t="str">
        <f t="shared" si="70"/>
        <v/>
      </c>
      <c r="H659" s="5" t="str">
        <f t="shared" si="71"/>
        <v/>
      </c>
      <c r="I659" s="5" t="str">
        <f t="shared" si="72"/>
        <v/>
      </c>
      <c r="J659" s="5" t="str">
        <f t="shared" si="73"/>
        <v/>
      </c>
      <c r="K659" s="5" t="str">
        <f t="shared" si="74"/>
        <v/>
      </c>
      <c r="L659" s="5" t="str">
        <f t="shared" si="75"/>
        <v/>
      </c>
      <c r="M659" s="5" t="str">
        <f t="shared" si="76"/>
        <v/>
      </c>
      <c r="N659" s="5" t="str">
        <f t="shared" si="77"/>
        <v/>
      </c>
      <c r="O659" s="5" t="str">
        <f t="shared" si="78"/>
        <v/>
      </c>
      <c r="P659" s="5" t="str">
        <f t="shared" si="79"/>
        <v/>
      </c>
      <c r="Q659" s="5" t="str">
        <f t="shared" si="80"/>
        <v/>
      </c>
      <c r="R659" s="5" t="str">
        <f t="shared" si="81"/>
        <v/>
      </c>
      <c r="S659" s="5" t="str">
        <f t="shared" si="82"/>
        <v/>
      </c>
      <c r="T659" s="5" t="str">
        <f t="shared" si="83"/>
        <v/>
      </c>
      <c r="U659" s="5" t="str">
        <f t="shared" si="84"/>
        <v/>
      </c>
      <c r="V659" s="5" t="str">
        <f t="shared" si="85"/>
        <v/>
      </c>
      <c r="W659" s="5" t="str">
        <f t="shared" si="86"/>
        <v/>
      </c>
      <c r="X659" s="5" t="str">
        <f t="shared" si="87"/>
        <v/>
      </c>
      <c r="Y659" s="5" t="str">
        <f t="shared" si="88"/>
        <v/>
      </c>
      <c r="Z659" s="5" t="str">
        <f t="shared" si="89"/>
        <v/>
      </c>
      <c r="AA659" s="5" t="str">
        <f t="shared" si="90"/>
        <v/>
      </c>
      <c r="AB659" s="5" t="str">
        <f t="shared" si="91"/>
        <v/>
      </c>
      <c r="AC659" s="5" t="str">
        <f t="shared" si="92"/>
        <v/>
      </c>
      <c r="AD659" s="5" t="str">
        <f t="shared" si="93"/>
        <v/>
      </c>
      <c r="AE659" s="5" t="str">
        <f t="shared" si="94"/>
        <v/>
      </c>
      <c r="AF659" s="5" t="str">
        <f t="shared" si="95"/>
        <v/>
      </c>
      <c r="AG659" s="5" t="str">
        <f t="shared" si="96"/>
        <v/>
      </c>
      <c r="AH659" s="5" t="str">
        <f t="shared" si="97"/>
        <v/>
      </c>
      <c r="AI659" s="5" t="str">
        <f t="shared" si="98"/>
        <v/>
      </c>
      <c r="AJ659" s="5" t="str">
        <f t="shared" si="99"/>
        <v/>
      </c>
      <c r="AK659" s="5" t="str">
        <f t="shared" si="100"/>
        <v/>
      </c>
      <c r="AL659" s="5" t="str">
        <f t="shared" si="101"/>
        <v/>
      </c>
      <c r="AM659" s="5" t="str">
        <f t="shared" si="102"/>
        <v/>
      </c>
      <c r="AN659" s="5" t="str">
        <f t="shared" si="103"/>
        <v/>
      </c>
      <c r="AO659" s="5" t="str">
        <f t="shared" si="104"/>
        <v/>
      </c>
    </row>
    <row r="660" spans="1:41" ht="12.75" customHeight="1" x14ac:dyDescent="0.2">
      <c r="A660" s="9">
        <v>2021</v>
      </c>
      <c r="B660" s="9">
        <v>1127926</v>
      </c>
      <c r="C660" s="9" t="s">
        <v>958</v>
      </c>
      <c r="D660" s="9" t="s">
        <v>963</v>
      </c>
      <c r="G660" s="5" t="str">
        <f t="shared" si="70"/>
        <v/>
      </c>
      <c r="H660" s="5" t="str">
        <f t="shared" si="71"/>
        <v/>
      </c>
      <c r="I660" s="5" t="str">
        <f t="shared" si="72"/>
        <v/>
      </c>
      <c r="J660" s="5" t="str">
        <f t="shared" si="73"/>
        <v/>
      </c>
      <c r="K660" s="5" t="str">
        <f t="shared" si="74"/>
        <v/>
      </c>
      <c r="L660" s="5" t="str">
        <f t="shared" si="75"/>
        <v/>
      </c>
      <c r="M660" s="5" t="str">
        <f t="shared" si="76"/>
        <v/>
      </c>
      <c r="N660" s="5" t="str">
        <f t="shared" si="77"/>
        <v/>
      </c>
      <c r="O660" s="5" t="str">
        <f t="shared" si="78"/>
        <v/>
      </c>
      <c r="P660" s="5" t="str">
        <f t="shared" si="79"/>
        <v/>
      </c>
      <c r="Q660" s="5" t="str">
        <f t="shared" si="80"/>
        <v/>
      </c>
      <c r="R660" s="5" t="str">
        <f t="shared" si="81"/>
        <v/>
      </c>
      <c r="S660" s="5" t="str">
        <f t="shared" si="82"/>
        <v/>
      </c>
      <c r="T660" s="5" t="str">
        <f t="shared" si="83"/>
        <v/>
      </c>
      <c r="U660" s="5" t="str">
        <f t="shared" si="84"/>
        <v/>
      </c>
      <c r="V660" s="5" t="str">
        <f t="shared" si="85"/>
        <v/>
      </c>
      <c r="W660" s="5" t="str">
        <f t="shared" si="86"/>
        <v/>
      </c>
      <c r="X660" s="5" t="str">
        <f t="shared" si="87"/>
        <v/>
      </c>
      <c r="Y660" s="5" t="str">
        <f t="shared" si="88"/>
        <v/>
      </c>
      <c r="Z660" s="5" t="str">
        <f t="shared" si="89"/>
        <v/>
      </c>
      <c r="AA660" s="5" t="str">
        <f t="shared" si="90"/>
        <v/>
      </c>
      <c r="AB660" s="5" t="str">
        <f t="shared" si="91"/>
        <v/>
      </c>
      <c r="AC660" s="5" t="str">
        <f t="shared" si="92"/>
        <v/>
      </c>
      <c r="AD660" s="5" t="str">
        <f t="shared" si="93"/>
        <v/>
      </c>
      <c r="AE660" s="5" t="str">
        <f t="shared" si="94"/>
        <v/>
      </c>
      <c r="AF660" s="5" t="str">
        <f t="shared" si="95"/>
        <v/>
      </c>
      <c r="AG660" s="5" t="str">
        <f t="shared" si="96"/>
        <v/>
      </c>
      <c r="AH660" s="5" t="str">
        <f t="shared" si="97"/>
        <v/>
      </c>
      <c r="AI660" s="5" t="str">
        <f t="shared" si="98"/>
        <v/>
      </c>
      <c r="AJ660" s="5" t="str">
        <f t="shared" si="99"/>
        <v/>
      </c>
      <c r="AK660" s="5" t="str">
        <f t="shared" si="100"/>
        <v/>
      </c>
      <c r="AL660" s="5" t="str">
        <f t="shared" si="101"/>
        <v/>
      </c>
      <c r="AM660" s="5" t="str">
        <f t="shared" si="102"/>
        <v/>
      </c>
      <c r="AN660" s="5" t="str">
        <f t="shared" si="103"/>
        <v/>
      </c>
      <c r="AO660" s="5" t="str">
        <f t="shared" si="104"/>
        <v/>
      </c>
    </row>
    <row r="661" spans="1:41" ht="12.75" customHeight="1" x14ac:dyDescent="0.2">
      <c r="A661" s="9">
        <v>2021</v>
      </c>
      <c r="B661" s="9">
        <v>1127926</v>
      </c>
      <c r="C661" s="9" t="s">
        <v>958</v>
      </c>
      <c r="D661" s="9" t="s">
        <v>963</v>
      </c>
      <c r="G661" s="5" t="str">
        <f t="shared" si="70"/>
        <v/>
      </c>
      <c r="H661" s="5" t="str">
        <f t="shared" si="71"/>
        <v/>
      </c>
      <c r="I661" s="5" t="str">
        <f t="shared" si="72"/>
        <v/>
      </c>
      <c r="J661" s="5" t="str">
        <f t="shared" si="73"/>
        <v/>
      </c>
      <c r="K661" s="5" t="str">
        <f t="shared" si="74"/>
        <v/>
      </c>
      <c r="L661" s="5" t="str">
        <f t="shared" si="75"/>
        <v/>
      </c>
      <c r="M661" s="5" t="str">
        <f t="shared" si="76"/>
        <v/>
      </c>
      <c r="N661" s="5" t="str">
        <f t="shared" si="77"/>
        <v/>
      </c>
      <c r="O661" s="5" t="str">
        <f t="shared" si="78"/>
        <v/>
      </c>
      <c r="P661" s="5" t="str">
        <f t="shared" si="79"/>
        <v/>
      </c>
      <c r="Q661" s="5" t="str">
        <f t="shared" si="80"/>
        <v/>
      </c>
      <c r="R661" s="5" t="str">
        <f t="shared" si="81"/>
        <v/>
      </c>
      <c r="S661" s="5" t="str">
        <f t="shared" si="82"/>
        <v/>
      </c>
      <c r="T661" s="5" t="str">
        <f t="shared" si="83"/>
        <v/>
      </c>
      <c r="U661" s="5" t="str">
        <f t="shared" si="84"/>
        <v/>
      </c>
      <c r="V661" s="5" t="str">
        <f t="shared" si="85"/>
        <v/>
      </c>
      <c r="W661" s="5" t="str">
        <f t="shared" si="86"/>
        <v/>
      </c>
      <c r="X661" s="5" t="str">
        <f t="shared" si="87"/>
        <v/>
      </c>
      <c r="Y661" s="5" t="str">
        <f t="shared" si="88"/>
        <v/>
      </c>
      <c r="Z661" s="5" t="str">
        <f t="shared" si="89"/>
        <v/>
      </c>
      <c r="AA661" s="5" t="str">
        <f t="shared" si="90"/>
        <v/>
      </c>
      <c r="AB661" s="5" t="str">
        <f t="shared" si="91"/>
        <v/>
      </c>
      <c r="AC661" s="5" t="str">
        <f t="shared" si="92"/>
        <v/>
      </c>
      <c r="AD661" s="5" t="str">
        <f t="shared" si="93"/>
        <v/>
      </c>
      <c r="AE661" s="5" t="str">
        <f t="shared" si="94"/>
        <v/>
      </c>
      <c r="AF661" s="5" t="str">
        <f t="shared" si="95"/>
        <v/>
      </c>
      <c r="AG661" s="5" t="str">
        <f t="shared" si="96"/>
        <v/>
      </c>
      <c r="AH661" s="5" t="str">
        <f t="shared" si="97"/>
        <v/>
      </c>
      <c r="AI661" s="5" t="str">
        <f t="shared" si="98"/>
        <v/>
      </c>
      <c r="AJ661" s="5" t="str">
        <f t="shared" si="99"/>
        <v/>
      </c>
      <c r="AK661" s="5" t="str">
        <f t="shared" si="100"/>
        <v/>
      </c>
      <c r="AL661" s="5" t="str">
        <f t="shared" si="101"/>
        <v/>
      </c>
      <c r="AM661" s="5" t="str">
        <f t="shared" si="102"/>
        <v/>
      </c>
      <c r="AN661" s="5" t="str">
        <f t="shared" si="103"/>
        <v/>
      </c>
      <c r="AO661" s="5" t="str">
        <f t="shared" si="104"/>
        <v/>
      </c>
    </row>
    <row r="662" spans="1:41" ht="12.75" customHeight="1" x14ac:dyDescent="0.2">
      <c r="A662" s="9">
        <v>2021</v>
      </c>
      <c r="B662" s="9">
        <v>1127926</v>
      </c>
      <c r="C662" s="9" t="s">
        <v>958</v>
      </c>
      <c r="D662" s="9" t="s">
        <v>963</v>
      </c>
      <c r="G662" s="5" t="str">
        <f t="shared" si="70"/>
        <v/>
      </c>
      <c r="H662" s="5" t="str">
        <f t="shared" si="71"/>
        <v/>
      </c>
      <c r="I662" s="5" t="str">
        <f t="shared" si="72"/>
        <v/>
      </c>
      <c r="J662" s="5" t="str">
        <f t="shared" si="73"/>
        <v/>
      </c>
      <c r="K662" s="5" t="str">
        <f t="shared" si="74"/>
        <v/>
      </c>
      <c r="L662" s="5" t="str">
        <f t="shared" si="75"/>
        <v/>
      </c>
      <c r="M662" s="5" t="str">
        <f t="shared" si="76"/>
        <v/>
      </c>
      <c r="N662" s="5" t="str">
        <f t="shared" si="77"/>
        <v/>
      </c>
      <c r="O662" s="5" t="str">
        <f t="shared" si="78"/>
        <v/>
      </c>
      <c r="P662" s="5" t="str">
        <f t="shared" si="79"/>
        <v/>
      </c>
      <c r="Q662" s="5" t="str">
        <f t="shared" si="80"/>
        <v/>
      </c>
      <c r="R662" s="5" t="str">
        <f t="shared" si="81"/>
        <v/>
      </c>
      <c r="S662" s="5" t="str">
        <f t="shared" si="82"/>
        <v/>
      </c>
      <c r="T662" s="5" t="str">
        <f t="shared" si="83"/>
        <v/>
      </c>
      <c r="U662" s="5" t="str">
        <f t="shared" si="84"/>
        <v/>
      </c>
      <c r="V662" s="5" t="str">
        <f t="shared" si="85"/>
        <v/>
      </c>
      <c r="W662" s="5" t="str">
        <f t="shared" si="86"/>
        <v/>
      </c>
      <c r="X662" s="5" t="str">
        <f t="shared" si="87"/>
        <v/>
      </c>
      <c r="Y662" s="5" t="str">
        <f t="shared" si="88"/>
        <v/>
      </c>
      <c r="Z662" s="5" t="str">
        <f t="shared" si="89"/>
        <v/>
      </c>
      <c r="AA662" s="5" t="str">
        <f t="shared" si="90"/>
        <v/>
      </c>
      <c r="AB662" s="5" t="str">
        <f t="shared" si="91"/>
        <v/>
      </c>
      <c r="AC662" s="5" t="str">
        <f t="shared" si="92"/>
        <v/>
      </c>
      <c r="AD662" s="5" t="str">
        <f t="shared" si="93"/>
        <v/>
      </c>
      <c r="AE662" s="5" t="str">
        <f t="shared" si="94"/>
        <v/>
      </c>
      <c r="AF662" s="5" t="str">
        <f t="shared" si="95"/>
        <v/>
      </c>
      <c r="AG662" s="5" t="str">
        <f t="shared" si="96"/>
        <v/>
      </c>
      <c r="AH662" s="5" t="str">
        <f t="shared" si="97"/>
        <v/>
      </c>
      <c r="AI662" s="5" t="str">
        <f t="shared" si="98"/>
        <v/>
      </c>
      <c r="AJ662" s="5" t="str">
        <f t="shared" si="99"/>
        <v/>
      </c>
      <c r="AK662" s="5" t="str">
        <f t="shared" si="100"/>
        <v/>
      </c>
      <c r="AL662" s="5" t="str">
        <f t="shared" si="101"/>
        <v/>
      </c>
      <c r="AM662" s="5" t="str">
        <f t="shared" si="102"/>
        <v/>
      </c>
      <c r="AN662" s="5" t="str">
        <f t="shared" si="103"/>
        <v/>
      </c>
      <c r="AO662" s="5" t="str">
        <f t="shared" si="104"/>
        <v/>
      </c>
    </row>
    <row r="663" spans="1:41" ht="12.75" customHeight="1" x14ac:dyDescent="0.2">
      <c r="A663" s="9">
        <v>2021</v>
      </c>
      <c r="B663" s="9">
        <v>1308687</v>
      </c>
      <c r="C663" s="9" t="s">
        <v>958</v>
      </c>
      <c r="D663" s="9" t="s">
        <v>977</v>
      </c>
      <c r="G663" s="5" t="str">
        <f t="shared" si="70"/>
        <v/>
      </c>
      <c r="H663" s="5" t="str">
        <f t="shared" si="71"/>
        <v/>
      </c>
      <c r="I663" s="5" t="str">
        <f t="shared" si="72"/>
        <v/>
      </c>
      <c r="J663" s="5" t="str">
        <f t="shared" si="73"/>
        <v/>
      </c>
      <c r="K663" s="5" t="str">
        <f t="shared" si="74"/>
        <v/>
      </c>
      <c r="L663" s="5" t="str">
        <f t="shared" si="75"/>
        <v/>
      </c>
      <c r="M663" s="5" t="str">
        <f t="shared" si="76"/>
        <v/>
      </c>
      <c r="N663" s="5" t="str">
        <f t="shared" si="77"/>
        <v/>
      </c>
      <c r="O663" s="5" t="str">
        <f t="shared" si="78"/>
        <v/>
      </c>
      <c r="P663" s="5" t="str">
        <f t="shared" si="79"/>
        <v/>
      </c>
      <c r="Q663" s="5" t="str">
        <f t="shared" si="80"/>
        <v/>
      </c>
      <c r="R663" s="5" t="str">
        <f t="shared" si="81"/>
        <v/>
      </c>
      <c r="S663" s="5" t="str">
        <f t="shared" si="82"/>
        <v/>
      </c>
      <c r="T663" s="5" t="str">
        <f t="shared" si="83"/>
        <v/>
      </c>
      <c r="U663" s="5" t="str">
        <f t="shared" si="84"/>
        <v/>
      </c>
      <c r="V663" s="5" t="str">
        <f t="shared" si="85"/>
        <v/>
      </c>
      <c r="W663" s="5" t="str">
        <f t="shared" si="86"/>
        <v/>
      </c>
      <c r="X663" s="5" t="str">
        <f t="shared" si="87"/>
        <v/>
      </c>
      <c r="Y663" s="5" t="str">
        <f t="shared" si="88"/>
        <v/>
      </c>
      <c r="Z663" s="5" t="str">
        <f t="shared" si="89"/>
        <v/>
      </c>
      <c r="AA663" s="5" t="str">
        <f t="shared" si="90"/>
        <v/>
      </c>
      <c r="AB663" s="5" t="str">
        <f t="shared" si="91"/>
        <v/>
      </c>
      <c r="AC663" s="5" t="str">
        <f t="shared" si="92"/>
        <v/>
      </c>
      <c r="AD663" s="5" t="str">
        <f t="shared" si="93"/>
        <v/>
      </c>
      <c r="AE663" s="5" t="str">
        <f t="shared" si="94"/>
        <v/>
      </c>
      <c r="AF663" s="5" t="str">
        <f t="shared" si="95"/>
        <v/>
      </c>
      <c r="AG663" s="5" t="str">
        <f t="shared" si="96"/>
        <v/>
      </c>
      <c r="AH663" s="5" t="str">
        <f t="shared" si="97"/>
        <v/>
      </c>
      <c r="AI663" s="5" t="str">
        <f t="shared" si="98"/>
        <v/>
      </c>
      <c r="AJ663" s="5" t="str">
        <f t="shared" si="99"/>
        <v/>
      </c>
      <c r="AK663" s="5" t="str">
        <f t="shared" si="100"/>
        <v/>
      </c>
      <c r="AL663" s="5" t="str">
        <f t="shared" si="101"/>
        <v/>
      </c>
      <c r="AM663" s="5" t="str">
        <f t="shared" si="102"/>
        <v/>
      </c>
      <c r="AN663" s="5" t="str">
        <f t="shared" si="103"/>
        <v/>
      </c>
      <c r="AO663" s="5" t="str">
        <f t="shared" si="104"/>
        <v/>
      </c>
    </row>
    <row r="664" spans="1:41" ht="12.75" customHeight="1" x14ac:dyDescent="0.2">
      <c r="A664" s="9">
        <v>2021</v>
      </c>
      <c r="B664" s="9">
        <v>1365444</v>
      </c>
      <c r="C664" s="9" t="s">
        <v>958</v>
      </c>
      <c r="D664" s="9" t="s">
        <v>963</v>
      </c>
      <c r="G664" s="5" t="str">
        <f t="shared" si="70"/>
        <v/>
      </c>
      <c r="H664" s="5" t="str">
        <f t="shared" si="71"/>
        <v/>
      </c>
      <c r="I664" s="5" t="str">
        <f t="shared" si="72"/>
        <v/>
      </c>
      <c r="J664" s="5" t="str">
        <f t="shared" si="73"/>
        <v/>
      </c>
      <c r="K664" s="5" t="str">
        <f t="shared" si="74"/>
        <v/>
      </c>
      <c r="L664" s="5" t="str">
        <f t="shared" si="75"/>
        <v/>
      </c>
      <c r="M664" s="5" t="str">
        <f t="shared" si="76"/>
        <v/>
      </c>
      <c r="N664" s="5" t="str">
        <f t="shared" si="77"/>
        <v/>
      </c>
      <c r="O664" s="5" t="str">
        <f t="shared" si="78"/>
        <v/>
      </c>
      <c r="P664" s="5" t="str">
        <f t="shared" si="79"/>
        <v/>
      </c>
      <c r="Q664" s="5" t="str">
        <f t="shared" si="80"/>
        <v/>
      </c>
      <c r="R664" s="5" t="str">
        <f t="shared" si="81"/>
        <v/>
      </c>
      <c r="S664" s="5" t="str">
        <f t="shared" si="82"/>
        <v/>
      </c>
      <c r="T664" s="5" t="str">
        <f t="shared" si="83"/>
        <v/>
      </c>
      <c r="U664" s="5" t="str">
        <f t="shared" si="84"/>
        <v/>
      </c>
      <c r="V664" s="5" t="str">
        <f t="shared" si="85"/>
        <v/>
      </c>
      <c r="W664" s="5" t="str">
        <f t="shared" si="86"/>
        <v/>
      </c>
      <c r="X664" s="5" t="str">
        <f t="shared" si="87"/>
        <v/>
      </c>
      <c r="Y664" s="5" t="str">
        <f t="shared" si="88"/>
        <v/>
      </c>
      <c r="Z664" s="5" t="str">
        <f t="shared" si="89"/>
        <v/>
      </c>
      <c r="AA664" s="5" t="str">
        <f t="shared" si="90"/>
        <v/>
      </c>
      <c r="AB664" s="5" t="str">
        <f t="shared" si="91"/>
        <v/>
      </c>
      <c r="AC664" s="5" t="str">
        <f t="shared" si="92"/>
        <v/>
      </c>
      <c r="AD664" s="5" t="str">
        <f t="shared" si="93"/>
        <v/>
      </c>
      <c r="AE664" s="5" t="str">
        <f t="shared" si="94"/>
        <v/>
      </c>
      <c r="AF664" s="5" t="str">
        <f t="shared" si="95"/>
        <v/>
      </c>
      <c r="AG664" s="5" t="str">
        <f t="shared" si="96"/>
        <v/>
      </c>
      <c r="AH664" s="5" t="str">
        <f t="shared" si="97"/>
        <v/>
      </c>
      <c r="AI664" s="5" t="str">
        <f t="shared" si="98"/>
        <v/>
      </c>
      <c r="AJ664" s="5" t="str">
        <f t="shared" si="99"/>
        <v/>
      </c>
      <c r="AK664" s="5" t="str">
        <f t="shared" si="100"/>
        <v/>
      </c>
      <c r="AL664" s="5" t="str">
        <f t="shared" si="101"/>
        <v/>
      </c>
      <c r="AM664" s="5" t="str">
        <f t="shared" si="102"/>
        <v/>
      </c>
      <c r="AN664" s="5" t="str">
        <f t="shared" si="103"/>
        <v/>
      </c>
      <c r="AO664" s="5" t="str">
        <f t="shared" si="104"/>
        <v/>
      </c>
    </row>
    <row r="665" spans="1:41" ht="12.75" customHeight="1" x14ac:dyDescent="0.2">
      <c r="A665" s="9">
        <v>2021</v>
      </c>
      <c r="B665" s="9">
        <v>1365444</v>
      </c>
      <c r="C665" s="9" t="s">
        <v>958</v>
      </c>
      <c r="D665" s="9" t="s">
        <v>963</v>
      </c>
      <c r="G665" s="5" t="str">
        <f t="shared" si="70"/>
        <v/>
      </c>
      <c r="H665" s="5" t="str">
        <f t="shared" si="71"/>
        <v/>
      </c>
      <c r="I665" s="5" t="str">
        <f t="shared" si="72"/>
        <v/>
      </c>
      <c r="J665" s="5" t="str">
        <f t="shared" si="73"/>
        <v/>
      </c>
      <c r="K665" s="5" t="str">
        <f t="shared" si="74"/>
        <v/>
      </c>
      <c r="L665" s="5" t="str">
        <f t="shared" si="75"/>
        <v/>
      </c>
      <c r="M665" s="5" t="str">
        <f t="shared" si="76"/>
        <v/>
      </c>
      <c r="N665" s="5" t="str">
        <f t="shared" si="77"/>
        <v/>
      </c>
      <c r="O665" s="5" t="str">
        <f t="shared" si="78"/>
        <v/>
      </c>
      <c r="P665" s="5" t="str">
        <f t="shared" si="79"/>
        <v/>
      </c>
      <c r="Q665" s="5" t="str">
        <f t="shared" si="80"/>
        <v/>
      </c>
      <c r="R665" s="5" t="str">
        <f t="shared" si="81"/>
        <v/>
      </c>
      <c r="S665" s="5" t="str">
        <f t="shared" si="82"/>
        <v/>
      </c>
      <c r="T665" s="5" t="str">
        <f t="shared" si="83"/>
        <v/>
      </c>
      <c r="U665" s="5" t="str">
        <f t="shared" si="84"/>
        <v/>
      </c>
      <c r="V665" s="5" t="str">
        <f t="shared" si="85"/>
        <v/>
      </c>
      <c r="W665" s="5" t="str">
        <f t="shared" si="86"/>
        <v/>
      </c>
      <c r="X665" s="5" t="str">
        <f t="shared" si="87"/>
        <v/>
      </c>
      <c r="Y665" s="5" t="str">
        <f t="shared" si="88"/>
        <v/>
      </c>
      <c r="Z665" s="5" t="str">
        <f t="shared" si="89"/>
        <v/>
      </c>
      <c r="AA665" s="5" t="str">
        <f t="shared" si="90"/>
        <v/>
      </c>
      <c r="AB665" s="5" t="str">
        <f t="shared" si="91"/>
        <v/>
      </c>
      <c r="AC665" s="5" t="str">
        <f t="shared" si="92"/>
        <v/>
      </c>
      <c r="AD665" s="5" t="str">
        <f t="shared" si="93"/>
        <v/>
      </c>
      <c r="AE665" s="5" t="str">
        <f t="shared" si="94"/>
        <v/>
      </c>
      <c r="AF665" s="5" t="str">
        <f t="shared" si="95"/>
        <v/>
      </c>
      <c r="AG665" s="5" t="str">
        <f t="shared" si="96"/>
        <v/>
      </c>
      <c r="AH665" s="5" t="str">
        <f t="shared" si="97"/>
        <v/>
      </c>
      <c r="AI665" s="5" t="str">
        <f t="shared" si="98"/>
        <v/>
      </c>
      <c r="AJ665" s="5" t="str">
        <f t="shared" si="99"/>
        <v/>
      </c>
      <c r="AK665" s="5" t="str">
        <f t="shared" si="100"/>
        <v/>
      </c>
      <c r="AL665" s="5" t="str">
        <f t="shared" si="101"/>
        <v/>
      </c>
      <c r="AM665" s="5" t="str">
        <f t="shared" si="102"/>
        <v/>
      </c>
      <c r="AN665" s="5" t="str">
        <f t="shared" si="103"/>
        <v/>
      </c>
      <c r="AO665" s="5" t="str">
        <f t="shared" si="104"/>
        <v/>
      </c>
    </row>
    <row r="666" spans="1:41" ht="12.75" customHeight="1" x14ac:dyDescent="0.2">
      <c r="A666" s="9">
        <v>2021</v>
      </c>
      <c r="B666" s="9">
        <v>1179970</v>
      </c>
      <c r="C666" s="9" t="s">
        <v>958</v>
      </c>
      <c r="D666" s="9" t="s">
        <v>963</v>
      </c>
      <c r="G666" s="5" t="str">
        <f t="shared" si="70"/>
        <v/>
      </c>
      <c r="H666" s="5" t="str">
        <f t="shared" si="71"/>
        <v/>
      </c>
      <c r="I666" s="5" t="str">
        <f t="shared" si="72"/>
        <v/>
      </c>
      <c r="J666" s="5" t="str">
        <f t="shared" si="73"/>
        <v/>
      </c>
      <c r="K666" s="5" t="str">
        <f t="shared" si="74"/>
        <v/>
      </c>
      <c r="L666" s="5" t="str">
        <f t="shared" si="75"/>
        <v/>
      </c>
      <c r="M666" s="5" t="str">
        <f t="shared" si="76"/>
        <v/>
      </c>
      <c r="N666" s="5" t="str">
        <f t="shared" si="77"/>
        <v/>
      </c>
      <c r="O666" s="5" t="str">
        <f t="shared" si="78"/>
        <v/>
      </c>
      <c r="P666" s="5" t="str">
        <f t="shared" si="79"/>
        <v/>
      </c>
      <c r="Q666" s="5" t="str">
        <f t="shared" si="80"/>
        <v/>
      </c>
      <c r="R666" s="5" t="str">
        <f t="shared" si="81"/>
        <v/>
      </c>
      <c r="S666" s="5" t="str">
        <f t="shared" si="82"/>
        <v/>
      </c>
      <c r="T666" s="5" t="str">
        <f t="shared" si="83"/>
        <v/>
      </c>
      <c r="U666" s="5" t="str">
        <f t="shared" si="84"/>
        <v/>
      </c>
      <c r="V666" s="5" t="str">
        <f t="shared" si="85"/>
        <v/>
      </c>
      <c r="W666" s="5" t="str">
        <f t="shared" si="86"/>
        <v/>
      </c>
      <c r="X666" s="5" t="str">
        <f t="shared" si="87"/>
        <v/>
      </c>
      <c r="Y666" s="5" t="str">
        <f t="shared" si="88"/>
        <v/>
      </c>
      <c r="Z666" s="5" t="str">
        <f t="shared" si="89"/>
        <v/>
      </c>
      <c r="AA666" s="5" t="str">
        <f t="shared" si="90"/>
        <v/>
      </c>
      <c r="AB666" s="5" t="str">
        <f t="shared" si="91"/>
        <v/>
      </c>
      <c r="AC666" s="5" t="str">
        <f t="shared" si="92"/>
        <v/>
      </c>
      <c r="AD666" s="5" t="str">
        <f t="shared" si="93"/>
        <v/>
      </c>
      <c r="AE666" s="5" t="str">
        <f t="shared" si="94"/>
        <v/>
      </c>
      <c r="AF666" s="5" t="str">
        <f t="shared" si="95"/>
        <v/>
      </c>
      <c r="AG666" s="5" t="str">
        <f t="shared" si="96"/>
        <v/>
      </c>
      <c r="AH666" s="5" t="str">
        <f t="shared" si="97"/>
        <v/>
      </c>
      <c r="AI666" s="5" t="str">
        <f t="shared" si="98"/>
        <v/>
      </c>
      <c r="AJ666" s="5" t="str">
        <f t="shared" si="99"/>
        <v/>
      </c>
      <c r="AK666" s="5" t="str">
        <f t="shared" si="100"/>
        <v/>
      </c>
      <c r="AL666" s="5" t="str">
        <f t="shared" si="101"/>
        <v/>
      </c>
      <c r="AM666" s="5" t="str">
        <f t="shared" si="102"/>
        <v/>
      </c>
      <c r="AN666" s="5" t="str">
        <f t="shared" si="103"/>
        <v/>
      </c>
      <c r="AO666" s="5" t="str">
        <f t="shared" si="104"/>
        <v/>
      </c>
    </row>
    <row r="667" spans="1:41" ht="12.75" customHeight="1" x14ac:dyDescent="0.2">
      <c r="A667" s="9">
        <v>2021</v>
      </c>
      <c r="B667" s="9">
        <v>1179970</v>
      </c>
      <c r="C667" s="9" t="s">
        <v>958</v>
      </c>
      <c r="D667" s="9" t="s">
        <v>963</v>
      </c>
      <c r="G667" s="5" t="str">
        <f t="shared" si="70"/>
        <v/>
      </c>
      <c r="H667" s="5" t="str">
        <f t="shared" si="71"/>
        <v/>
      </c>
      <c r="I667" s="5" t="str">
        <f t="shared" si="72"/>
        <v/>
      </c>
      <c r="J667" s="5" t="str">
        <f t="shared" si="73"/>
        <v/>
      </c>
      <c r="K667" s="5" t="str">
        <f t="shared" si="74"/>
        <v/>
      </c>
      <c r="L667" s="5" t="str">
        <f t="shared" si="75"/>
        <v/>
      </c>
      <c r="M667" s="5" t="str">
        <f t="shared" si="76"/>
        <v/>
      </c>
      <c r="N667" s="5" t="str">
        <f t="shared" si="77"/>
        <v/>
      </c>
      <c r="O667" s="5" t="str">
        <f t="shared" si="78"/>
        <v/>
      </c>
      <c r="P667" s="5" t="str">
        <f t="shared" si="79"/>
        <v/>
      </c>
      <c r="Q667" s="5" t="str">
        <f t="shared" si="80"/>
        <v/>
      </c>
      <c r="R667" s="5" t="str">
        <f t="shared" si="81"/>
        <v/>
      </c>
      <c r="S667" s="5" t="str">
        <f t="shared" si="82"/>
        <v/>
      </c>
      <c r="T667" s="5" t="str">
        <f t="shared" si="83"/>
        <v/>
      </c>
      <c r="U667" s="5" t="str">
        <f t="shared" si="84"/>
        <v/>
      </c>
      <c r="V667" s="5" t="str">
        <f t="shared" si="85"/>
        <v/>
      </c>
      <c r="W667" s="5" t="str">
        <f t="shared" si="86"/>
        <v/>
      </c>
      <c r="X667" s="5" t="str">
        <f t="shared" si="87"/>
        <v/>
      </c>
      <c r="Y667" s="5" t="str">
        <f t="shared" si="88"/>
        <v/>
      </c>
      <c r="Z667" s="5" t="str">
        <f t="shared" si="89"/>
        <v/>
      </c>
      <c r="AA667" s="5" t="str">
        <f t="shared" si="90"/>
        <v/>
      </c>
      <c r="AB667" s="5" t="str">
        <f t="shared" si="91"/>
        <v/>
      </c>
      <c r="AC667" s="5" t="str">
        <f t="shared" si="92"/>
        <v/>
      </c>
      <c r="AD667" s="5" t="str">
        <f t="shared" si="93"/>
        <v/>
      </c>
      <c r="AE667" s="5" t="str">
        <f t="shared" si="94"/>
        <v/>
      </c>
      <c r="AF667" s="5" t="str">
        <f t="shared" si="95"/>
        <v/>
      </c>
      <c r="AG667" s="5" t="str">
        <f t="shared" si="96"/>
        <v/>
      </c>
      <c r="AH667" s="5" t="str">
        <f t="shared" si="97"/>
        <v/>
      </c>
      <c r="AI667" s="5" t="str">
        <f t="shared" si="98"/>
        <v/>
      </c>
      <c r="AJ667" s="5" t="str">
        <f t="shared" si="99"/>
        <v/>
      </c>
      <c r="AK667" s="5" t="str">
        <f t="shared" si="100"/>
        <v/>
      </c>
      <c r="AL667" s="5" t="str">
        <f t="shared" si="101"/>
        <v/>
      </c>
      <c r="AM667" s="5" t="str">
        <f t="shared" si="102"/>
        <v/>
      </c>
      <c r="AN667" s="5" t="str">
        <f t="shared" si="103"/>
        <v/>
      </c>
      <c r="AO667" s="5" t="str">
        <f t="shared" si="104"/>
        <v/>
      </c>
    </row>
    <row r="668" spans="1:41" ht="12.75" customHeight="1" x14ac:dyDescent="0.2">
      <c r="A668" s="9">
        <v>2021</v>
      </c>
      <c r="B668" s="9">
        <v>1179970</v>
      </c>
      <c r="C668" s="9" t="s">
        <v>958</v>
      </c>
      <c r="D668" s="9" t="s">
        <v>963</v>
      </c>
      <c r="G668" s="5" t="str">
        <f t="shared" si="70"/>
        <v/>
      </c>
      <c r="H668" s="5" t="str">
        <f t="shared" si="71"/>
        <v/>
      </c>
      <c r="I668" s="5" t="str">
        <f t="shared" si="72"/>
        <v/>
      </c>
      <c r="J668" s="5" t="str">
        <f t="shared" si="73"/>
        <v/>
      </c>
      <c r="K668" s="5" t="str">
        <f t="shared" si="74"/>
        <v/>
      </c>
      <c r="L668" s="5" t="str">
        <f t="shared" si="75"/>
        <v/>
      </c>
      <c r="M668" s="5" t="str">
        <f t="shared" si="76"/>
        <v/>
      </c>
      <c r="N668" s="5" t="str">
        <f t="shared" si="77"/>
        <v/>
      </c>
      <c r="O668" s="5" t="str">
        <f t="shared" si="78"/>
        <v/>
      </c>
      <c r="P668" s="5" t="str">
        <f t="shared" si="79"/>
        <v/>
      </c>
      <c r="Q668" s="5" t="str">
        <f t="shared" si="80"/>
        <v/>
      </c>
      <c r="R668" s="5" t="str">
        <f t="shared" si="81"/>
        <v/>
      </c>
      <c r="S668" s="5" t="str">
        <f t="shared" si="82"/>
        <v/>
      </c>
      <c r="T668" s="5" t="str">
        <f t="shared" si="83"/>
        <v/>
      </c>
      <c r="U668" s="5" t="str">
        <f t="shared" si="84"/>
        <v/>
      </c>
      <c r="V668" s="5" t="str">
        <f t="shared" si="85"/>
        <v/>
      </c>
      <c r="W668" s="5" t="str">
        <f t="shared" si="86"/>
        <v/>
      </c>
      <c r="X668" s="5" t="str">
        <f t="shared" si="87"/>
        <v/>
      </c>
      <c r="Y668" s="5" t="str">
        <f t="shared" si="88"/>
        <v/>
      </c>
      <c r="Z668" s="5" t="str">
        <f t="shared" si="89"/>
        <v/>
      </c>
      <c r="AA668" s="5" t="str">
        <f t="shared" si="90"/>
        <v/>
      </c>
      <c r="AB668" s="5" t="str">
        <f t="shared" si="91"/>
        <v/>
      </c>
      <c r="AC668" s="5" t="str">
        <f t="shared" si="92"/>
        <v/>
      </c>
      <c r="AD668" s="5" t="str">
        <f t="shared" si="93"/>
        <v/>
      </c>
      <c r="AE668" s="5" t="str">
        <f t="shared" si="94"/>
        <v/>
      </c>
      <c r="AF668" s="5" t="str">
        <f t="shared" si="95"/>
        <v/>
      </c>
      <c r="AG668" s="5" t="str">
        <f t="shared" si="96"/>
        <v/>
      </c>
      <c r="AH668" s="5" t="str">
        <f t="shared" si="97"/>
        <v/>
      </c>
      <c r="AI668" s="5" t="str">
        <f t="shared" si="98"/>
        <v/>
      </c>
      <c r="AJ668" s="5" t="str">
        <f t="shared" si="99"/>
        <v/>
      </c>
      <c r="AK668" s="5" t="str">
        <f t="shared" si="100"/>
        <v/>
      </c>
      <c r="AL668" s="5" t="str">
        <f t="shared" si="101"/>
        <v/>
      </c>
      <c r="AM668" s="5" t="str">
        <f t="shared" si="102"/>
        <v/>
      </c>
      <c r="AN668" s="5" t="str">
        <f t="shared" si="103"/>
        <v/>
      </c>
      <c r="AO668" s="5" t="str">
        <f t="shared" si="104"/>
        <v/>
      </c>
    </row>
    <row r="669" spans="1:41" ht="12.75" customHeight="1" x14ac:dyDescent="0.2">
      <c r="A669" s="9">
        <v>2021</v>
      </c>
      <c r="B669" s="9">
        <v>1179970</v>
      </c>
      <c r="C669" s="9" t="s">
        <v>958</v>
      </c>
      <c r="D669" s="9" t="s">
        <v>963</v>
      </c>
      <c r="G669" s="5" t="str">
        <f t="shared" si="70"/>
        <v/>
      </c>
      <c r="H669" s="5" t="str">
        <f t="shared" si="71"/>
        <v/>
      </c>
      <c r="I669" s="5" t="str">
        <f t="shared" si="72"/>
        <v/>
      </c>
      <c r="J669" s="5" t="str">
        <f t="shared" si="73"/>
        <v/>
      </c>
      <c r="K669" s="5" t="str">
        <f t="shared" si="74"/>
        <v/>
      </c>
      <c r="L669" s="5" t="str">
        <f t="shared" si="75"/>
        <v/>
      </c>
      <c r="M669" s="5" t="str">
        <f t="shared" si="76"/>
        <v/>
      </c>
      <c r="N669" s="5" t="str">
        <f t="shared" si="77"/>
        <v/>
      </c>
      <c r="O669" s="5" t="str">
        <f t="shared" si="78"/>
        <v/>
      </c>
      <c r="P669" s="5" t="str">
        <f t="shared" si="79"/>
        <v/>
      </c>
      <c r="Q669" s="5" t="str">
        <f t="shared" si="80"/>
        <v/>
      </c>
      <c r="R669" s="5" t="str">
        <f t="shared" si="81"/>
        <v/>
      </c>
      <c r="S669" s="5" t="str">
        <f t="shared" si="82"/>
        <v/>
      </c>
      <c r="T669" s="5" t="str">
        <f t="shared" si="83"/>
        <v/>
      </c>
      <c r="U669" s="5" t="str">
        <f t="shared" si="84"/>
        <v/>
      </c>
      <c r="V669" s="5" t="str">
        <f t="shared" si="85"/>
        <v/>
      </c>
      <c r="W669" s="5" t="str">
        <f t="shared" si="86"/>
        <v/>
      </c>
      <c r="X669" s="5" t="str">
        <f t="shared" si="87"/>
        <v/>
      </c>
      <c r="Y669" s="5" t="str">
        <f t="shared" si="88"/>
        <v/>
      </c>
      <c r="Z669" s="5" t="str">
        <f t="shared" si="89"/>
        <v/>
      </c>
      <c r="AA669" s="5" t="str">
        <f t="shared" si="90"/>
        <v/>
      </c>
      <c r="AB669" s="5" t="str">
        <f t="shared" si="91"/>
        <v/>
      </c>
      <c r="AC669" s="5" t="str">
        <f t="shared" si="92"/>
        <v/>
      </c>
      <c r="AD669" s="5" t="str">
        <f t="shared" si="93"/>
        <v/>
      </c>
      <c r="AE669" s="5" t="str">
        <f t="shared" si="94"/>
        <v/>
      </c>
      <c r="AF669" s="5" t="str">
        <f t="shared" si="95"/>
        <v/>
      </c>
      <c r="AG669" s="5" t="str">
        <f t="shared" si="96"/>
        <v/>
      </c>
      <c r="AH669" s="5" t="str">
        <f t="shared" si="97"/>
        <v/>
      </c>
      <c r="AI669" s="5" t="str">
        <f t="shared" si="98"/>
        <v/>
      </c>
      <c r="AJ669" s="5" t="str">
        <f t="shared" si="99"/>
        <v/>
      </c>
      <c r="AK669" s="5" t="str">
        <f t="shared" si="100"/>
        <v/>
      </c>
      <c r="AL669" s="5" t="str">
        <f t="shared" si="101"/>
        <v/>
      </c>
      <c r="AM669" s="5" t="str">
        <f t="shared" si="102"/>
        <v/>
      </c>
      <c r="AN669" s="5" t="str">
        <f t="shared" si="103"/>
        <v/>
      </c>
      <c r="AO669" s="5" t="str">
        <f t="shared" si="104"/>
        <v/>
      </c>
    </row>
    <row r="670" spans="1:41" ht="12.75" customHeight="1" x14ac:dyDescent="0.2">
      <c r="A670" s="9">
        <v>2021</v>
      </c>
      <c r="B670" s="9">
        <v>1179970</v>
      </c>
      <c r="C670" s="9" t="s">
        <v>958</v>
      </c>
      <c r="D670" s="9" t="s">
        <v>963</v>
      </c>
      <c r="G670" s="5" t="str">
        <f t="shared" si="70"/>
        <v/>
      </c>
      <c r="H670" s="5" t="str">
        <f t="shared" si="71"/>
        <v/>
      </c>
      <c r="I670" s="5" t="str">
        <f t="shared" si="72"/>
        <v/>
      </c>
      <c r="J670" s="5" t="str">
        <f t="shared" si="73"/>
        <v/>
      </c>
      <c r="K670" s="5" t="str">
        <f t="shared" si="74"/>
        <v/>
      </c>
      <c r="L670" s="5" t="str">
        <f t="shared" si="75"/>
        <v/>
      </c>
      <c r="M670" s="5" t="str">
        <f t="shared" si="76"/>
        <v/>
      </c>
      <c r="N670" s="5" t="str">
        <f t="shared" si="77"/>
        <v/>
      </c>
      <c r="O670" s="5" t="str">
        <f t="shared" si="78"/>
        <v/>
      </c>
      <c r="P670" s="5" t="str">
        <f t="shared" si="79"/>
        <v/>
      </c>
      <c r="Q670" s="5" t="str">
        <f t="shared" si="80"/>
        <v/>
      </c>
      <c r="R670" s="5" t="str">
        <f t="shared" si="81"/>
        <v/>
      </c>
      <c r="S670" s="5" t="str">
        <f t="shared" si="82"/>
        <v/>
      </c>
      <c r="T670" s="5" t="str">
        <f t="shared" si="83"/>
        <v/>
      </c>
      <c r="U670" s="5" t="str">
        <f t="shared" si="84"/>
        <v/>
      </c>
      <c r="V670" s="5" t="str">
        <f t="shared" si="85"/>
        <v/>
      </c>
      <c r="W670" s="5" t="str">
        <f t="shared" si="86"/>
        <v/>
      </c>
      <c r="X670" s="5" t="str">
        <f t="shared" si="87"/>
        <v/>
      </c>
      <c r="Y670" s="5" t="str">
        <f t="shared" si="88"/>
        <v/>
      </c>
      <c r="Z670" s="5" t="str">
        <f t="shared" si="89"/>
        <v/>
      </c>
      <c r="AA670" s="5" t="str">
        <f t="shared" si="90"/>
        <v/>
      </c>
      <c r="AB670" s="5" t="str">
        <f t="shared" si="91"/>
        <v/>
      </c>
      <c r="AC670" s="5" t="str">
        <f t="shared" si="92"/>
        <v/>
      </c>
      <c r="AD670" s="5" t="str">
        <f t="shared" si="93"/>
        <v/>
      </c>
      <c r="AE670" s="5" t="str">
        <f t="shared" si="94"/>
        <v/>
      </c>
      <c r="AF670" s="5" t="str">
        <f t="shared" si="95"/>
        <v/>
      </c>
      <c r="AG670" s="5" t="str">
        <f t="shared" si="96"/>
        <v/>
      </c>
      <c r="AH670" s="5" t="str">
        <f t="shared" si="97"/>
        <v/>
      </c>
      <c r="AI670" s="5" t="str">
        <f t="shared" si="98"/>
        <v/>
      </c>
      <c r="AJ670" s="5" t="str">
        <f t="shared" si="99"/>
        <v/>
      </c>
      <c r="AK670" s="5" t="str">
        <f t="shared" si="100"/>
        <v/>
      </c>
      <c r="AL670" s="5" t="str">
        <f t="shared" si="101"/>
        <v/>
      </c>
      <c r="AM670" s="5" t="str">
        <f t="shared" si="102"/>
        <v/>
      </c>
      <c r="AN670" s="5" t="str">
        <f t="shared" si="103"/>
        <v/>
      </c>
      <c r="AO670" s="5" t="str">
        <f t="shared" si="104"/>
        <v/>
      </c>
    </row>
    <row r="671" spans="1:41" ht="12.75" customHeight="1" x14ac:dyDescent="0.2">
      <c r="A671" s="9">
        <v>2021</v>
      </c>
      <c r="B671" s="9">
        <v>1179970</v>
      </c>
      <c r="C671" s="9" t="s">
        <v>958</v>
      </c>
      <c r="D671" s="9" t="s">
        <v>963</v>
      </c>
      <c r="G671" s="5" t="str">
        <f t="shared" si="70"/>
        <v/>
      </c>
      <c r="H671" s="5" t="str">
        <f t="shared" si="71"/>
        <v/>
      </c>
      <c r="I671" s="5" t="str">
        <f t="shared" si="72"/>
        <v/>
      </c>
      <c r="J671" s="5" t="str">
        <f t="shared" si="73"/>
        <v/>
      </c>
      <c r="K671" s="5" t="str">
        <f t="shared" si="74"/>
        <v/>
      </c>
      <c r="L671" s="5" t="str">
        <f t="shared" si="75"/>
        <v/>
      </c>
      <c r="M671" s="5" t="str">
        <f t="shared" si="76"/>
        <v/>
      </c>
      <c r="N671" s="5" t="str">
        <f t="shared" si="77"/>
        <v/>
      </c>
      <c r="O671" s="5" t="str">
        <f t="shared" si="78"/>
        <v/>
      </c>
      <c r="P671" s="5" t="str">
        <f t="shared" si="79"/>
        <v/>
      </c>
      <c r="Q671" s="5" t="str">
        <f t="shared" si="80"/>
        <v/>
      </c>
      <c r="R671" s="5" t="str">
        <f t="shared" si="81"/>
        <v/>
      </c>
      <c r="S671" s="5" t="str">
        <f t="shared" si="82"/>
        <v/>
      </c>
      <c r="T671" s="5" t="str">
        <f t="shared" si="83"/>
        <v/>
      </c>
      <c r="U671" s="5" t="str">
        <f t="shared" si="84"/>
        <v/>
      </c>
      <c r="V671" s="5" t="str">
        <f t="shared" si="85"/>
        <v/>
      </c>
      <c r="W671" s="5" t="str">
        <f t="shared" si="86"/>
        <v/>
      </c>
      <c r="X671" s="5" t="str">
        <f t="shared" si="87"/>
        <v/>
      </c>
      <c r="Y671" s="5" t="str">
        <f t="shared" si="88"/>
        <v/>
      </c>
      <c r="Z671" s="5" t="str">
        <f t="shared" si="89"/>
        <v/>
      </c>
      <c r="AA671" s="5" t="str">
        <f t="shared" si="90"/>
        <v/>
      </c>
      <c r="AB671" s="5" t="str">
        <f t="shared" si="91"/>
        <v/>
      </c>
      <c r="AC671" s="5" t="str">
        <f t="shared" si="92"/>
        <v/>
      </c>
      <c r="AD671" s="5" t="str">
        <f t="shared" si="93"/>
        <v/>
      </c>
      <c r="AE671" s="5" t="str">
        <f t="shared" si="94"/>
        <v/>
      </c>
      <c r="AF671" s="5" t="str">
        <f t="shared" si="95"/>
        <v/>
      </c>
      <c r="AG671" s="5" t="str">
        <f t="shared" si="96"/>
        <v/>
      </c>
      <c r="AH671" s="5" t="str">
        <f t="shared" si="97"/>
        <v/>
      </c>
      <c r="AI671" s="5" t="str">
        <f t="shared" si="98"/>
        <v/>
      </c>
      <c r="AJ671" s="5" t="str">
        <f t="shared" si="99"/>
        <v/>
      </c>
      <c r="AK671" s="5" t="str">
        <f t="shared" si="100"/>
        <v/>
      </c>
      <c r="AL671" s="5" t="str">
        <f t="shared" si="101"/>
        <v/>
      </c>
      <c r="AM671" s="5" t="str">
        <f t="shared" si="102"/>
        <v/>
      </c>
      <c r="AN671" s="5" t="str">
        <f t="shared" si="103"/>
        <v/>
      </c>
      <c r="AO671" s="5" t="str">
        <f t="shared" si="104"/>
        <v/>
      </c>
    </row>
    <row r="672" spans="1:41" ht="12.75" customHeight="1" x14ac:dyDescent="0.2">
      <c r="A672" s="9">
        <v>2021</v>
      </c>
      <c r="B672" s="9">
        <v>1179970</v>
      </c>
      <c r="C672" s="9" t="s">
        <v>958</v>
      </c>
      <c r="D672" s="9" t="s">
        <v>963</v>
      </c>
      <c r="G672" s="5" t="str">
        <f t="shared" si="70"/>
        <v/>
      </c>
      <c r="H672" s="5" t="str">
        <f t="shared" si="71"/>
        <v/>
      </c>
      <c r="I672" s="5" t="str">
        <f t="shared" si="72"/>
        <v/>
      </c>
      <c r="J672" s="5" t="str">
        <f t="shared" si="73"/>
        <v/>
      </c>
      <c r="K672" s="5" t="str">
        <f t="shared" si="74"/>
        <v/>
      </c>
      <c r="L672" s="5" t="str">
        <f t="shared" si="75"/>
        <v/>
      </c>
      <c r="M672" s="5" t="str">
        <f t="shared" si="76"/>
        <v/>
      </c>
      <c r="N672" s="5" t="str">
        <f t="shared" si="77"/>
        <v/>
      </c>
      <c r="O672" s="5" t="str">
        <f t="shared" si="78"/>
        <v/>
      </c>
      <c r="P672" s="5" t="str">
        <f t="shared" si="79"/>
        <v/>
      </c>
      <c r="Q672" s="5" t="str">
        <f t="shared" si="80"/>
        <v/>
      </c>
      <c r="R672" s="5" t="str">
        <f t="shared" si="81"/>
        <v/>
      </c>
      <c r="S672" s="5" t="str">
        <f t="shared" si="82"/>
        <v/>
      </c>
      <c r="T672" s="5" t="str">
        <f t="shared" si="83"/>
        <v/>
      </c>
      <c r="U672" s="5" t="str">
        <f t="shared" si="84"/>
        <v/>
      </c>
      <c r="V672" s="5" t="str">
        <f t="shared" si="85"/>
        <v/>
      </c>
      <c r="W672" s="5" t="str">
        <f t="shared" si="86"/>
        <v/>
      </c>
      <c r="X672" s="5" t="str">
        <f t="shared" si="87"/>
        <v/>
      </c>
      <c r="Y672" s="5" t="str">
        <f t="shared" si="88"/>
        <v/>
      </c>
      <c r="Z672" s="5" t="str">
        <f t="shared" si="89"/>
        <v/>
      </c>
      <c r="AA672" s="5" t="str">
        <f t="shared" si="90"/>
        <v/>
      </c>
      <c r="AB672" s="5" t="str">
        <f t="shared" si="91"/>
        <v/>
      </c>
      <c r="AC672" s="5" t="str">
        <f t="shared" si="92"/>
        <v/>
      </c>
      <c r="AD672" s="5" t="str">
        <f t="shared" si="93"/>
        <v/>
      </c>
      <c r="AE672" s="5" t="str">
        <f t="shared" si="94"/>
        <v/>
      </c>
      <c r="AF672" s="5" t="str">
        <f t="shared" si="95"/>
        <v/>
      </c>
      <c r="AG672" s="5" t="str">
        <f t="shared" si="96"/>
        <v/>
      </c>
      <c r="AH672" s="5" t="str">
        <f t="shared" si="97"/>
        <v/>
      </c>
      <c r="AI672" s="5" t="str">
        <f t="shared" si="98"/>
        <v/>
      </c>
      <c r="AJ672" s="5" t="str">
        <f t="shared" si="99"/>
        <v/>
      </c>
      <c r="AK672" s="5" t="str">
        <f t="shared" si="100"/>
        <v/>
      </c>
      <c r="AL672" s="5" t="str">
        <f t="shared" si="101"/>
        <v/>
      </c>
      <c r="AM672" s="5" t="str">
        <f t="shared" si="102"/>
        <v/>
      </c>
      <c r="AN672" s="5" t="str">
        <f t="shared" si="103"/>
        <v/>
      </c>
      <c r="AO672" s="5" t="str">
        <f t="shared" si="104"/>
        <v/>
      </c>
    </row>
    <row r="673" spans="1:41" ht="12.75" customHeight="1" x14ac:dyDescent="0.2">
      <c r="A673" s="9">
        <v>2021</v>
      </c>
      <c r="B673" s="9">
        <v>1179970</v>
      </c>
      <c r="C673" s="9" t="s">
        <v>958</v>
      </c>
      <c r="D673" s="9" t="s">
        <v>963</v>
      </c>
      <c r="G673" s="5" t="str">
        <f t="shared" si="70"/>
        <v/>
      </c>
      <c r="H673" s="5" t="str">
        <f t="shared" si="71"/>
        <v/>
      </c>
      <c r="I673" s="5" t="str">
        <f t="shared" si="72"/>
        <v/>
      </c>
      <c r="J673" s="5" t="str">
        <f t="shared" si="73"/>
        <v/>
      </c>
      <c r="K673" s="5" t="str">
        <f t="shared" si="74"/>
        <v/>
      </c>
      <c r="L673" s="5" t="str">
        <f t="shared" si="75"/>
        <v/>
      </c>
      <c r="M673" s="5" t="str">
        <f t="shared" si="76"/>
        <v/>
      </c>
      <c r="N673" s="5" t="str">
        <f t="shared" si="77"/>
        <v/>
      </c>
      <c r="O673" s="5" t="str">
        <f t="shared" si="78"/>
        <v/>
      </c>
      <c r="P673" s="5" t="str">
        <f t="shared" si="79"/>
        <v/>
      </c>
      <c r="Q673" s="5" t="str">
        <f t="shared" si="80"/>
        <v/>
      </c>
      <c r="R673" s="5" t="str">
        <f t="shared" si="81"/>
        <v/>
      </c>
      <c r="S673" s="5" t="str">
        <f t="shared" si="82"/>
        <v/>
      </c>
      <c r="T673" s="5" t="str">
        <f t="shared" si="83"/>
        <v/>
      </c>
      <c r="U673" s="5" t="str">
        <f t="shared" si="84"/>
        <v/>
      </c>
      <c r="V673" s="5" t="str">
        <f t="shared" si="85"/>
        <v/>
      </c>
      <c r="W673" s="5" t="str">
        <f t="shared" si="86"/>
        <v/>
      </c>
      <c r="X673" s="5" t="str">
        <f t="shared" si="87"/>
        <v/>
      </c>
      <c r="Y673" s="5" t="str">
        <f t="shared" si="88"/>
        <v/>
      </c>
      <c r="Z673" s="5" t="str">
        <f t="shared" si="89"/>
        <v/>
      </c>
      <c r="AA673" s="5" t="str">
        <f t="shared" si="90"/>
        <v/>
      </c>
      <c r="AB673" s="5" t="str">
        <f t="shared" si="91"/>
        <v/>
      </c>
      <c r="AC673" s="5" t="str">
        <f t="shared" si="92"/>
        <v/>
      </c>
      <c r="AD673" s="5" t="str">
        <f t="shared" si="93"/>
        <v/>
      </c>
      <c r="AE673" s="5" t="str">
        <f t="shared" si="94"/>
        <v/>
      </c>
      <c r="AF673" s="5" t="str">
        <f t="shared" si="95"/>
        <v/>
      </c>
      <c r="AG673" s="5" t="str">
        <f t="shared" si="96"/>
        <v/>
      </c>
      <c r="AH673" s="5" t="str">
        <f t="shared" si="97"/>
        <v/>
      </c>
      <c r="AI673" s="5" t="str">
        <f t="shared" si="98"/>
        <v/>
      </c>
      <c r="AJ673" s="5" t="str">
        <f t="shared" si="99"/>
        <v/>
      </c>
      <c r="AK673" s="5" t="str">
        <f t="shared" si="100"/>
        <v/>
      </c>
      <c r="AL673" s="5" t="str">
        <f t="shared" si="101"/>
        <v/>
      </c>
      <c r="AM673" s="5" t="str">
        <f t="shared" si="102"/>
        <v/>
      </c>
      <c r="AN673" s="5" t="str">
        <f t="shared" si="103"/>
        <v/>
      </c>
      <c r="AO673" s="5" t="str">
        <f t="shared" si="104"/>
        <v/>
      </c>
    </row>
    <row r="674" spans="1:41" ht="12.75" customHeight="1" x14ac:dyDescent="0.2">
      <c r="A674" s="9">
        <v>2021</v>
      </c>
      <c r="B674" s="9">
        <v>1179970</v>
      </c>
      <c r="C674" s="9" t="s">
        <v>958</v>
      </c>
      <c r="D674" s="9" t="s">
        <v>963</v>
      </c>
      <c r="G674" s="5" t="str">
        <f t="shared" si="70"/>
        <v/>
      </c>
      <c r="H674" s="5" t="str">
        <f t="shared" si="71"/>
        <v/>
      </c>
      <c r="I674" s="5" t="str">
        <f t="shared" si="72"/>
        <v/>
      </c>
      <c r="J674" s="5" t="str">
        <f t="shared" si="73"/>
        <v/>
      </c>
      <c r="K674" s="5" t="str">
        <f t="shared" si="74"/>
        <v/>
      </c>
      <c r="L674" s="5" t="str">
        <f t="shared" si="75"/>
        <v/>
      </c>
      <c r="M674" s="5" t="str">
        <f t="shared" si="76"/>
        <v/>
      </c>
      <c r="N674" s="5" t="str">
        <f t="shared" si="77"/>
        <v/>
      </c>
      <c r="O674" s="5" t="str">
        <f t="shared" si="78"/>
        <v/>
      </c>
      <c r="P674" s="5" t="str">
        <f t="shared" si="79"/>
        <v/>
      </c>
      <c r="Q674" s="5" t="str">
        <f t="shared" si="80"/>
        <v/>
      </c>
      <c r="R674" s="5" t="str">
        <f t="shared" si="81"/>
        <v/>
      </c>
      <c r="S674" s="5" t="str">
        <f t="shared" si="82"/>
        <v/>
      </c>
      <c r="T674" s="5" t="str">
        <f t="shared" si="83"/>
        <v/>
      </c>
      <c r="U674" s="5" t="str">
        <f t="shared" si="84"/>
        <v/>
      </c>
      <c r="V674" s="5" t="str">
        <f t="shared" si="85"/>
        <v/>
      </c>
      <c r="W674" s="5" t="str">
        <f t="shared" si="86"/>
        <v/>
      </c>
      <c r="X674" s="5" t="str">
        <f t="shared" si="87"/>
        <v/>
      </c>
      <c r="Y674" s="5" t="str">
        <f t="shared" si="88"/>
        <v/>
      </c>
      <c r="Z674" s="5" t="str">
        <f t="shared" si="89"/>
        <v/>
      </c>
      <c r="AA674" s="5" t="str">
        <f t="shared" si="90"/>
        <v/>
      </c>
      <c r="AB674" s="5" t="str">
        <f t="shared" si="91"/>
        <v/>
      </c>
      <c r="AC674" s="5" t="str">
        <f t="shared" si="92"/>
        <v/>
      </c>
      <c r="AD674" s="5" t="str">
        <f t="shared" si="93"/>
        <v/>
      </c>
      <c r="AE674" s="5" t="str">
        <f t="shared" si="94"/>
        <v/>
      </c>
      <c r="AF674" s="5" t="str">
        <f t="shared" si="95"/>
        <v/>
      </c>
      <c r="AG674" s="5" t="str">
        <f t="shared" si="96"/>
        <v/>
      </c>
      <c r="AH674" s="5" t="str">
        <f t="shared" si="97"/>
        <v/>
      </c>
      <c r="AI674" s="5" t="str">
        <f t="shared" si="98"/>
        <v/>
      </c>
      <c r="AJ674" s="5" t="str">
        <f t="shared" si="99"/>
        <v/>
      </c>
      <c r="AK674" s="5" t="str">
        <f t="shared" si="100"/>
        <v/>
      </c>
      <c r="AL674" s="5" t="str">
        <f t="shared" si="101"/>
        <v/>
      </c>
      <c r="AM674" s="5" t="str">
        <f t="shared" si="102"/>
        <v/>
      </c>
      <c r="AN674" s="5" t="str">
        <f t="shared" si="103"/>
        <v/>
      </c>
      <c r="AO674" s="5" t="str">
        <f t="shared" si="104"/>
        <v/>
      </c>
    </row>
    <row r="675" spans="1:41" ht="12.75" customHeight="1" x14ac:dyDescent="0.2">
      <c r="A675" s="9">
        <v>2021</v>
      </c>
      <c r="B675" s="9">
        <v>122845</v>
      </c>
      <c r="C675" s="9" t="s">
        <v>958</v>
      </c>
      <c r="D675" s="9" t="s">
        <v>1028</v>
      </c>
      <c r="G675" s="5" t="str">
        <f t="shared" si="70"/>
        <v/>
      </c>
      <c r="H675" s="5" t="str">
        <f t="shared" si="71"/>
        <v/>
      </c>
      <c r="I675" s="5" t="str">
        <f t="shared" si="72"/>
        <v/>
      </c>
      <c r="J675" s="5" t="str">
        <f t="shared" si="73"/>
        <v/>
      </c>
      <c r="K675" s="5" t="str">
        <f t="shared" si="74"/>
        <v/>
      </c>
      <c r="L675" s="5" t="str">
        <f t="shared" si="75"/>
        <v/>
      </c>
      <c r="M675" s="5" t="str">
        <f t="shared" si="76"/>
        <v/>
      </c>
      <c r="N675" s="5" t="str">
        <f t="shared" si="77"/>
        <v/>
      </c>
      <c r="O675" s="5" t="str">
        <f t="shared" si="78"/>
        <v/>
      </c>
      <c r="P675" s="5" t="str">
        <f t="shared" si="79"/>
        <v/>
      </c>
      <c r="Q675" s="5" t="str">
        <f t="shared" si="80"/>
        <v/>
      </c>
      <c r="R675" s="5" t="str">
        <f t="shared" si="81"/>
        <v/>
      </c>
      <c r="S675" s="5" t="str">
        <f t="shared" si="82"/>
        <v/>
      </c>
      <c r="T675" s="5" t="str">
        <f t="shared" si="83"/>
        <v/>
      </c>
      <c r="U675" s="5" t="str">
        <f t="shared" si="84"/>
        <v/>
      </c>
      <c r="V675" s="5" t="str">
        <f t="shared" si="85"/>
        <v/>
      </c>
      <c r="W675" s="5" t="str">
        <f t="shared" si="86"/>
        <v/>
      </c>
      <c r="X675" s="5" t="str">
        <f t="shared" si="87"/>
        <v/>
      </c>
      <c r="Y675" s="5" t="str">
        <f t="shared" si="88"/>
        <v/>
      </c>
      <c r="Z675" s="5" t="str">
        <f t="shared" si="89"/>
        <v/>
      </c>
      <c r="AA675" s="5" t="str">
        <f t="shared" si="90"/>
        <v/>
      </c>
      <c r="AB675" s="5" t="str">
        <f t="shared" si="91"/>
        <v/>
      </c>
      <c r="AC675" s="5" t="str">
        <f t="shared" si="92"/>
        <v/>
      </c>
      <c r="AD675" s="5" t="str">
        <f t="shared" si="93"/>
        <v/>
      </c>
      <c r="AE675" s="5" t="str">
        <f t="shared" si="94"/>
        <v/>
      </c>
      <c r="AF675" s="5" t="str">
        <f t="shared" si="95"/>
        <v/>
      </c>
      <c r="AG675" s="5" t="str">
        <f t="shared" si="96"/>
        <v/>
      </c>
      <c r="AH675" s="5" t="str">
        <f t="shared" si="97"/>
        <v/>
      </c>
      <c r="AI675" s="5" t="str">
        <f t="shared" si="98"/>
        <v/>
      </c>
      <c r="AJ675" s="5" t="str">
        <f t="shared" si="99"/>
        <v/>
      </c>
      <c r="AK675" s="5" t="str">
        <f t="shared" si="100"/>
        <v/>
      </c>
      <c r="AL675" s="5" t="str">
        <f t="shared" si="101"/>
        <v/>
      </c>
      <c r="AM675" s="5" t="str">
        <f t="shared" si="102"/>
        <v/>
      </c>
      <c r="AN675" s="5" t="str">
        <f t="shared" si="103"/>
        <v/>
      </c>
      <c r="AO675" s="5" t="str">
        <f t="shared" si="104"/>
        <v/>
      </c>
    </row>
    <row r="676" spans="1:41" ht="12.75" customHeight="1" x14ac:dyDescent="0.2">
      <c r="A676" s="9">
        <v>2021</v>
      </c>
      <c r="B676" s="9">
        <v>122845</v>
      </c>
      <c r="C676" s="9" t="s">
        <v>958</v>
      </c>
      <c r="D676" s="9" t="s">
        <v>1028</v>
      </c>
      <c r="G676" s="5" t="str">
        <f t="shared" si="70"/>
        <v/>
      </c>
      <c r="H676" s="5" t="str">
        <f t="shared" si="71"/>
        <v/>
      </c>
      <c r="I676" s="5" t="str">
        <f t="shared" si="72"/>
        <v/>
      </c>
      <c r="J676" s="5" t="str">
        <f t="shared" si="73"/>
        <v/>
      </c>
      <c r="K676" s="5" t="str">
        <f t="shared" si="74"/>
        <v/>
      </c>
      <c r="L676" s="5" t="str">
        <f t="shared" si="75"/>
        <v/>
      </c>
      <c r="M676" s="5" t="str">
        <f t="shared" si="76"/>
        <v/>
      </c>
      <c r="N676" s="5" t="str">
        <f t="shared" si="77"/>
        <v/>
      </c>
      <c r="O676" s="5" t="str">
        <f t="shared" si="78"/>
        <v/>
      </c>
      <c r="P676" s="5" t="str">
        <f t="shared" si="79"/>
        <v/>
      </c>
      <c r="Q676" s="5" t="str">
        <f t="shared" si="80"/>
        <v/>
      </c>
      <c r="R676" s="5" t="str">
        <f t="shared" si="81"/>
        <v/>
      </c>
      <c r="S676" s="5" t="str">
        <f t="shared" si="82"/>
        <v/>
      </c>
      <c r="T676" s="5" t="str">
        <f t="shared" si="83"/>
        <v/>
      </c>
      <c r="U676" s="5" t="str">
        <f t="shared" si="84"/>
        <v/>
      </c>
      <c r="V676" s="5" t="str">
        <f t="shared" si="85"/>
        <v/>
      </c>
      <c r="W676" s="5" t="str">
        <f t="shared" si="86"/>
        <v/>
      </c>
      <c r="X676" s="5" t="str">
        <f t="shared" si="87"/>
        <v/>
      </c>
      <c r="Y676" s="5" t="str">
        <f t="shared" si="88"/>
        <v/>
      </c>
      <c r="Z676" s="5" t="str">
        <f t="shared" si="89"/>
        <v/>
      </c>
      <c r="AA676" s="5" t="str">
        <f t="shared" si="90"/>
        <v/>
      </c>
      <c r="AB676" s="5" t="str">
        <f t="shared" si="91"/>
        <v/>
      </c>
      <c r="AC676" s="5" t="str">
        <f t="shared" si="92"/>
        <v/>
      </c>
      <c r="AD676" s="5" t="str">
        <f t="shared" si="93"/>
        <v/>
      </c>
      <c r="AE676" s="5" t="str">
        <f t="shared" si="94"/>
        <v/>
      </c>
      <c r="AF676" s="5" t="str">
        <f t="shared" si="95"/>
        <v/>
      </c>
      <c r="AG676" s="5" t="str">
        <f t="shared" si="96"/>
        <v/>
      </c>
      <c r="AH676" s="5" t="str">
        <f t="shared" si="97"/>
        <v/>
      </c>
      <c r="AI676" s="5" t="str">
        <f t="shared" si="98"/>
        <v/>
      </c>
      <c r="AJ676" s="5" t="str">
        <f t="shared" si="99"/>
        <v/>
      </c>
      <c r="AK676" s="5" t="str">
        <f t="shared" si="100"/>
        <v/>
      </c>
      <c r="AL676" s="5" t="str">
        <f t="shared" si="101"/>
        <v/>
      </c>
      <c r="AM676" s="5" t="str">
        <f t="shared" si="102"/>
        <v/>
      </c>
      <c r="AN676" s="5" t="str">
        <f t="shared" si="103"/>
        <v/>
      </c>
      <c r="AO676" s="5" t="str">
        <f t="shared" si="104"/>
        <v/>
      </c>
    </row>
    <row r="677" spans="1:41" ht="12.75" customHeight="1" x14ac:dyDescent="0.2">
      <c r="A677" s="9">
        <v>2021</v>
      </c>
      <c r="B677" s="9">
        <v>122845</v>
      </c>
      <c r="C677" s="9" t="s">
        <v>958</v>
      </c>
      <c r="D677" s="9" t="s">
        <v>1028</v>
      </c>
      <c r="G677" s="5" t="str">
        <f t="shared" si="70"/>
        <v/>
      </c>
      <c r="H677" s="5" t="str">
        <f t="shared" si="71"/>
        <v/>
      </c>
      <c r="I677" s="5" t="str">
        <f t="shared" si="72"/>
        <v/>
      </c>
      <c r="J677" s="5" t="str">
        <f t="shared" si="73"/>
        <v/>
      </c>
      <c r="K677" s="5" t="str">
        <f t="shared" si="74"/>
        <v/>
      </c>
      <c r="L677" s="5" t="str">
        <f t="shared" si="75"/>
        <v/>
      </c>
      <c r="M677" s="5" t="str">
        <f t="shared" si="76"/>
        <v/>
      </c>
      <c r="N677" s="5" t="str">
        <f t="shared" si="77"/>
        <v/>
      </c>
      <c r="O677" s="5" t="str">
        <f t="shared" si="78"/>
        <v/>
      </c>
      <c r="P677" s="5" t="str">
        <f t="shared" si="79"/>
        <v/>
      </c>
      <c r="Q677" s="5" t="str">
        <f t="shared" si="80"/>
        <v/>
      </c>
      <c r="R677" s="5" t="str">
        <f t="shared" si="81"/>
        <v/>
      </c>
      <c r="S677" s="5" t="str">
        <f t="shared" si="82"/>
        <v/>
      </c>
      <c r="T677" s="5" t="str">
        <f t="shared" si="83"/>
        <v/>
      </c>
      <c r="U677" s="5" t="str">
        <f t="shared" si="84"/>
        <v/>
      </c>
      <c r="V677" s="5" t="str">
        <f t="shared" si="85"/>
        <v/>
      </c>
      <c r="W677" s="5" t="str">
        <f t="shared" si="86"/>
        <v/>
      </c>
      <c r="X677" s="5" t="str">
        <f t="shared" si="87"/>
        <v/>
      </c>
      <c r="Y677" s="5" t="str">
        <f t="shared" si="88"/>
        <v/>
      </c>
      <c r="Z677" s="5" t="str">
        <f t="shared" si="89"/>
        <v/>
      </c>
      <c r="AA677" s="5" t="str">
        <f t="shared" si="90"/>
        <v/>
      </c>
      <c r="AB677" s="5" t="str">
        <f t="shared" si="91"/>
        <v/>
      </c>
      <c r="AC677" s="5" t="str">
        <f t="shared" si="92"/>
        <v/>
      </c>
      <c r="AD677" s="5" t="str">
        <f t="shared" si="93"/>
        <v/>
      </c>
      <c r="AE677" s="5" t="str">
        <f t="shared" si="94"/>
        <v/>
      </c>
      <c r="AF677" s="5" t="str">
        <f t="shared" si="95"/>
        <v/>
      </c>
      <c r="AG677" s="5" t="str">
        <f t="shared" si="96"/>
        <v/>
      </c>
      <c r="AH677" s="5" t="str">
        <f t="shared" si="97"/>
        <v/>
      </c>
      <c r="AI677" s="5" t="str">
        <f t="shared" si="98"/>
        <v/>
      </c>
      <c r="AJ677" s="5" t="str">
        <f t="shared" si="99"/>
        <v/>
      </c>
      <c r="AK677" s="5" t="str">
        <f t="shared" si="100"/>
        <v/>
      </c>
      <c r="AL677" s="5" t="str">
        <f t="shared" si="101"/>
        <v/>
      </c>
      <c r="AM677" s="5" t="str">
        <f t="shared" si="102"/>
        <v/>
      </c>
      <c r="AN677" s="5" t="str">
        <f t="shared" si="103"/>
        <v/>
      </c>
      <c r="AO677" s="5" t="str">
        <f t="shared" si="104"/>
        <v/>
      </c>
    </row>
    <row r="678" spans="1:41" ht="12.75" customHeight="1" x14ac:dyDescent="0.2">
      <c r="A678" s="9">
        <v>2021</v>
      </c>
      <c r="B678" s="9">
        <v>108730</v>
      </c>
      <c r="C678" s="9" t="s">
        <v>958</v>
      </c>
      <c r="D678" s="9" t="s">
        <v>991</v>
      </c>
      <c r="G678" s="5" t="str">
        <f t="shared" si="70"/>
        <v/>
      </c>
      <c r="H678" s="5" t="str">
        <f t="shared" si="71"/>
        <v/>
      </c>
      <c r="I678" s="5" t="str">
        <f t="shared" si="72"/>
        <v/>
      </c>
      <c r="J678" s="5" t="str">
        <f t="shared" si="73"/>
        <v/>
      </c>
      <c r="K678" s="5" t="str">
        <f t="shared" si="74"/>
        <v/>
      </c>
      <c r="L678" s="5" t="str">
        <f t="shared" si="75"/>
        <v/>
      </c>
      <c r="M678" s="5" t="str">
        <f t="shared" si="76"/>
        <v/>
      </c>
      <c r="N678" s="5" t="str">
        <f t="shared" si="77"/>
        <v/>
      </c>
      <c r="O678" s="5" t="str">
        <f t="shared" si="78"/>
        <v/>
      </c>
      <c r="P678" s="5" t="str">
        <f t="shared" si="79"/>
        <v/>
      </c>
      <c r="Q678" s="5" t="str">
        <f t="shared" si="80"/>
        <v/>
      </c>
      <c r="R678" s="5" t="str">
        <f t="shared" si="81"/>
        <v/>
      </c>
      <c r="S678" s="5" t="str">
        <f t="shared" si="82"/>
        <v/>
      </c>
      <c r="T678" s="5" t="str">
        <f t="shared" si="83"/>
        <v/>
      </c>
      <c r="U678" s="5" t="str">
        <f t="shared" si="84"/>
        <v/>
      </c>
      <c r="V678" s="5" t="str">
        <f t="shared" si="85"/>
        <v/>
      </c>
      <c r="W678" s="5" t="str">
        <f t="shared" si="86"/>
        <v/>
      </c>
      <c r="X678" s="5" t="str">
        <f t="shared" si="87"/>
        <v/>
      </c>
      <c r="Y678" s="5" t="str">
        <f t="shared" si="88"/>
        <v/>
      </c>
      <c r="Z678" s="5" t="str">
        <f t="shared" si="89"/>
        <v/>
      </c>
      <c r="AA678" s="5" t="str">
        <f t="shared" si="90"/>
        <v/>
      </c>
      <c r="AB678" s="5" t="str">
        <f t="shared" si="91"/>
        <v/>
      </c>
      <c r="AC678" s="5" t="str">
        <f t="shared" si="92"/>
        <v/>
      </c>
      <c r="AD678" s="5" t="str">
        <f t="shared" si="93"/>
        <v/>
      </c>
      <c r="AE678" s="5" t="str">
        <f t="shared" si="94"/>
        <v/>
      </c>
      <c r="AF678" s="5" t="str">
        <f t="shared" si="95"/>
        <v/>
      </c>
      <c r="AG678" s="5" t="str">
        <f t="shared" si="96"/>
        <v/>
      </c>
      <c r="AH678" s="5" t="str">
        <f t="shared" si="97"/>
        <v/>
      </c>
      <c r="AI678" s="5" t="str">
        <f t="shared" si="98"/>
        <v/>
      </c>
      <c r="AJ678" s="5" t="str">
        <f t="shared" si="99"/>
        <v/>
      </c>
      <c r="AK678" s="5" t="str">
        <f t="shared" si="100"/>
        <v/>
      </c>
      <c r="AL678" s="5" t="str">
        <f t="shared" si="101"/>
        <v/>
      </c>
      <c r="AM678" s="5" t="str">
        <f t="shared" si="102"/>
        <v/>
      </c>
      <c r="AN678" s="5" t="str">
        <f t="shared" si="103"/>
        <v/>
      </c>
      <c r="AO678" s="5" t="str">
        <f t="shared" si="104"/>
        <v/>
      </c>
    </row>
    <row r="679" spans="1:41" ht="12.75" customHeight="1" x14ac:dyDescent="0.2">
      <c r="A679" s="9">
        <v>2021</v>
      </c>
      <c r="B679" s="9">
        <v>108730</v>
      </c>
      <c r="C679" s="9" t="s">
        <v>958</v>
      </c>
      <c r="D679" s="9" t="s">
        <v>991</v>
      </c>
      <c r="G679" s="5" t="str">
        <f t="shared" si="70"/>
        <v/>
      </c>
      <c r="H679" s="5" t="str">
        <f t="shared" si="71"/>
        <v/>
      </c>
      <c r="I679" s="5" t="str">
        <f t="shared" si="72"/>
        <v/>
      </c>
      <c r="J679" s="5" t="str">
        <f t="shared" si="73"/>
        <v/>
      </c>
      <c r="K679" s="5" t="str">
        <f t="shared" si="74"/>
        <v/>
      </c>
      <c r="L679" s="5" t="str">
        <f t="shared" si="75"/>
        <v/>
      </c>
      <c r="M679" s="5" t="str">
        <f t="shared" si="76"/>
        <v/>
      </c>
      <c r="N679" s="5" t="str">
        <f t="shared" si="77"/>
        <v/>
      </c>
      <c r="O679" s="5" t="str">
        <f t="shared" si="78"/>
        <v/>
      </c>
      <c r="P679" s="5" t="str">
        <f t="shared" si="79"/>
        <v/>
      </c>
      <c r="Q679" s="5" t="str">
        <f t="shared" si="80"/>
        <v/>
      </c>
      <c r="R679" s="5" t="str">
        <f t="shared" si="81"/>
        <v/>
      </c>
      <c r="S679" s="5" t="str">
        <f t="shared" si="82"/>
        <v/>
      </c>
      <c r="T679" s="5" t="str">
        <f t="shared" si="83"/>
        <v/>
      </c>
      <c r="U679" s="5" t="str">
        <f t="shared" si="84"/>
        <v/>
      </c>
      <c r="V679" s="5" t="str">
        <f t="shared" si="85"/>
        <v/>
      </c>
      <c r="W679" s="5" t="str">
        <f t="shared" si="86"/>
        <v/>
      </c>
      <c r="X679" s="5" t="str">
        <f t="shared" si="87"/>
        <v/>
      </c>
      <c r="Y679" s="5" t="str">
        <f t="shared" si="88"/>
        <v/>
      </c>
      <c r="Z679" s="5" t="str">
        <f t="shared" si="89"/>
        <v/>
      </c>
      <c r="AA679" s="5" t="str">
        <f t="shared" si="90"/>
        <v/>
      </c>
      <c r="AB679" s="5" t="str">
        <f t="shared" si="91"/>
        <v/>
      </c>
      <c r="AC679" s="5" t="str">
        <f t="shared" si="92"/>
        <v/>
      </c>
      <c r="AD679" s="5" t="str">
        <f t="shared" si="93"/>
        <v/>
      </c>
      <c r="AE679" s="5" t="str">
        <f t="shared" si="94"/>
        <v/>
      </c>
      <c r="AF679" s="5" t="str">
        <f t="shared" si="95"/>
        <v/>
      </c>
      <c r="AG679" s="5" t="str">
        <f t="shared" si="96"/>
        <v/>
      </c>
      <c r="AH679" s="5" t="str">
        <f t="shared" si="97"/>
        <v/>
      </c>
      <c r="AI679" s="5" t="str">
        <f t="shared" si="98"/>
        <v/>
      </c>
      <c r="AJ679" s="5" t="str">
        <f t="shared" si="99"/>
        <v/>
      </c>
      <c r="AK679" s="5" t="str">
        <f t="shared" si="100"/>
        <v/>
      </c>
      <c r="AL679" s="5" t="str">
        <f t="shared" si="101"/>
        <v/>
      </c>
      <c r="AM679" s="5" t="str">
        <f t="shared" si="102"/>
        <v/>
      </c>
      <c r="AN679" s="5" t="str">
        <f t="shared" si="103"/>
        <v/>
      </c>
      <c r="AO679" s="5" t="str">
        <f t="shared" si="104"/>
        <v/>
      </c>
    </row>
    <row r="680" spans="1:41" ht="12.75" customHeight="1" x14ac:dyDescent="0.2">
      <c r="A680" s="9">
        <v>2021</v>
      </c>
      <c r="B680" s="9">
        <v>108730</v>
      </c>
      <c r="C680" s="9" t="s">
        <v>958</v>
      </c>
      <c r="D680" s="9" t="s">
        <v>991</v>
      </c>
      <c r="G680" s="5" t="str">
        <f t="shared" si="70"/>
        <v/>
      </c>
      <c r="H680" s="5" t="str">
        <f t="shared" si="71"/>
        <v/>
      </c>
      <c r="I680" s="5" t="str">
        <f t="shared" si="72"/>
        <v/>
      </c>
      <c r="J680" s="5" t="str">
        <f t="shared" si="73"/>
        <v/>
      </c>
      <c r="K680" s="5" t="str">
        <f t="shared" si="74"/>
        <v/>
      </c>
      <c r="L680" s="5" t="str">
        <f t="shared" si="75"/>
        <v/>
      </c>
      <c r="M680" s="5" t="str">
        <f t="shared" si="76"/>
        <v/>
      </c>
      <c r="N680" s="5" t="str">
        <f t="shared" si="77"/>
        <v/>
      </c>
      <c r="O680" s="5" t="str">
        <f t="shared" si="78"/>
        <v/>
      </c>
      <c r="P680" s="5" t="str">
        <f t="shared" si="79"/>
        <v/>
      </c>
      <c r="Q680" s="5" t="str">
        <f t="shared" si="80"/>
        <v/>
      </c>
      <c r="R680" s="5" t="str">
        <f t="shared" si="81"/>
        <v/>
      </c>
      <c r="S680" s="5" t="str">
        <f t="shared" si="82"/>
        <v/>
      </c>
      <c r="T680" s="5" t="str">
        <f t="shared" si="83"/>
        <v/>
      </c>
      <c r="U680" s="5" t="str">
        <f t="shared" si="84"/>
        <v/>
      </c>
      <c r="V680" s="5" t="str">
        <f t="shared" si="85"/>
        <v/>
      </c>
      <c r="W680" s="5" t="str">
        <f t="shared" si="86"/>
        <v/>
      </c>
      <c r="X680" s="5" t="str">
        <f t="shared" si="87"/>
        <v/>
      </c>
      <c r="Y680" s="5" t="str">
        <f t="shared" si="88"/>
        <v/>
      </c>
      <c r="Z680" s="5" t="str">
        <f t="shared" si="89"/>
        <v/>
      </c>
      <c r="AA680" s="5" t="str">
        <f t="shared" si="90"/>
        <v/>
      </c>
      <c r="AB680" s="5" t="str">
        <f t="shared" si="91"/>
        <v/>
      </c>
      <c r="AC680" s="5" t="str">
        <f t="shared" si="92"/>
        <v/>
      </c>
      <c r="AD680" s="5" t="str">
        <f t="shared" si="93"/>
        <v/>
      </c>
      <c r="AE680" s="5" t="str">
        <f t="shared" si="94"/>
        <v/>
      </c>
      <c r="AF680" s="5" t="str">
        <f t="shared" si="95"/>
        <v/>
      </c>
      <c r="AG680" s="5" t="str">
        <f t="shared" si="96"/>
        <v/>
      </c>
      <c r="AH680" s="5" t="str">
        <f t="shared" si="97"/>
        <v/>
      </c>
      <c r="AI680" s="5" t="str">
        <f t="shared" si="98"/>
        <v/>
      </c>
      <c r="AJ680" s="5" t="str">
        <f t="shared" si="99"/>
        <v/>
      </c>
      <c r="AK680" s="5" t="str">
        <f t="shared" si="100"/>
        <v/>
      </c>
      <c r="AL680" s="5" t="str">
        <f t="shared" si="101"/>
        <v/>
      </c>
      <c r="AM680" s="5" t="str">
        <f t="shared" si="102"/>
        <v/>
      </c>
      <c r="AN680" s="5" t="str">
        <f t="shared" si="103"/>
        <v/>
      </c>
      <c r="AO680" s="5" t="str">
        <f t="shared" si="104"/>
        <v/>
      </c>
    </row>
    <row r="681" spans="1:41" ht="12.75" customHeight="1" x14ac:dyDescent="0.2">
      <c r="A681" s="9">
        <v>2021</v>
      </c>
      <c r="B681" s="9">
        <v>108730</v>
      </c>
      <c r="C681" s="9" t="s">
        <v>958</v>
      </c>
      <c r="D681" s="9" t="s">
        <v>991</v>
      </c>
      <c r="G681" s="5" t="str">
        <f t="shared" si="70"/>
        <v/>
      </c>
      <c r="H681" s="5" t="str">
        <f t="shared" si="71"/>
        <v/>
      </c>
      <c r="I681" s="5" t="str">
        <f t="shared" si="72"/>
        <v/>
      </c>
      <c r="J681" s="5" t="str">
        <f t="shared" si="73"/>
        <v/>
      </c>
      <c r="K681" s="5" t="str">
        <f t="shared" si="74"/>
        <v/>
      </c>
      <c r="L681" s="5" t="str">
        <f t="shared" si="75"/>
        <v/>
      </c>
      <c r="M681" s="5" t="str">
        <f t="shared" si="76"/>
        <v/>
      </c>
      <c r="N681" s="5" t="str">
        <f t="shared" si="77"/>
        <v/>
      </c>
      <c r="O681" s="5" t="str">
        <f t="shared" si="78"/>
        <v/>
      </c>
      <c r="P681" s="5" t="str">
        <f t="shared" si="79"/>
        <v/>
      </c>
      <c r="Q681" s="5" t="str">
        <f t="shared" si="80"/>
        <v/>
      </c>
      <c r="R681" s="5" t="str">
        <f t="shared" si="81"/>
        <v/>
      </c>
      <c r="S681" s="5" t="str">
        <f t="shared" si="82"/>
        <v/>
      </c>
      <c r="T681" s="5" t="str">
        <f t="shared" si="83"/>
        <v/>
      </c>
      <c r="U681" s="5" t="str">
        <f t="shared" si="84"/>
        <v/>
      </c>
      <c r="V681" s="5" t="str">
        <f t="shared" si="85"/>
        <v/>
      </c>
      <c r="W681" s="5" t="str">
        <f t="shared" si="86"/>
        <v/>
      </c>
      <c r="X681" s="5" t="str">
        <f t="shared" si="87"/>
        <v/>
      </c>
      <c r="Y681" s="5" t="str">
        <f t="shared" si="88"/>
        <v/>
      </c>
      <c r="Z681" s="5" t="str">
        <f t="shared" si="89"/>
        <v/>
      </c>
      <c r="AA681" s="5" t="str">
        <f t="shared" si="90"/>
        <v/>
      </c>
      <c r="AB681" s="5" t="str">
        <f t="shared" si="91"/>
        <v/>
      </c>
      <c r="AC681" s="5" t="str">
        <f t="shared" si="92"/>
        <v/>
      </c>
      <c r="AD681" s="5" t="str">
        <f t="shared" si="93"/>
        <v/>
      </c>
      <c r="AE681" s="5" t="str">
        <f t="shared" si="94"/>
        <v/>
      </c>
      <c r="AF681" s="5" t="str">
        <f t="shared" si="95"/>
        <v/>
      </c>
      <c r="AG681" s="5" t="str">
        <f t="shared" si="96"/>
        <v/>
      </c>
      <c r="AH681" s="5" t="str">
        <f t="shared" si="97"/>
        <v/>
      </c>
      <c r="AI681" s="5" t="str">
        <f t="shared" si="98"/>
        <v/>
      </c>
      <c r="AJ681" s="5" t="str">
        <f t="shared" si="99"/>
        <v/>
      </c>
      <c r="AK681" s="5" t="str">
        <f t="shared" si="100"/>
        <v/>
      </c>
      <c r="AL681" s="5" t="str">
        <f t="shared" si="101"/>
        <v/>
      </c>
      <c r="AM681" s="5" t="str">
        <f t="shared" si="102"/>
        <v/>
      </c>
      <c r="AN681" s="5" t="str">
        <f t="shared" si="103"/>
        <v/>
      </c>
      <c r="AO681" s="5" t="str">
        <f t="shared" si="104"/>
        <v/>
      </c>
    </row>
    <row r="682" spans="1:41" ht="12.75" customHeight="1" x14ac:dyDescent="0.2">
      <c r="A682" s="9">
        <v>2021</v>
      </c>
      <c r="B682" s="9">
        <v>108730</v>
      </c>
      <c r="C682" s="9" t="s">
        <v>958</v>
      </c>
      <c r="D682" s="9" t="s">
        <v>991</v>
      </c>
      <c r="G682" s="5" t="str">
        <f t="shared" si="70"/>
        <v/>
      </c>
      <c r="H682" s="5" t="str">
        <f t="shared" si="71"/>
        <v/>
      </c>
      <c r="I682" s="5" t="str">
        <f t="shared" si="72"/>
        <v/>
      </c>
      <c r="J682" s="5" t="str">
        <f t="shared" si="73"/>
        <v/>
      </c>
      <c r="K682" s="5" t="str">
        <f t="shared" si="74"/>
        <v/>
      </c>
      <c r="L682" s="5" t="str">
        <f t="shared" si="75"/>
        <v/>
      </c>
      <c r="M682" s="5" t="str">
        <f t="shared" si="76"/>
        <v/>
      </c>
      <c r="N682" s="5" t="str">
        <f t="shared" si="77"/>
        <v/>
      </c>
      <c r="O682" s="5" t="str">
        <f t="shared" si="78"/>
        <v/>
      </c>
      <c r="P682" s="5" t="str">
        <f t="shared" si="79"/>
        <v/>
      </c>
      <c r="Q682" s="5" t="str">
        <f t="shared" si="80"/>
        <v/>
      </c>
      <c r="R682" s="5" t="str">
        <f t="shared" si="81"/>
        <v/>
      </c>
      <c r="S682" s="5" t="str">
        <f t="shared" si="82"/>
        <v/>
      </c>
      <c r="T682" s="5" t="str">
        <f t="shared" si="83"/>
        <v/>
      </c>
      <c r="U682" s="5" t="str">
        <f t="shared" si="84"/>
        <v/>
      </c>
      <c r="V682" s="5" t="str">
        <f t="shared" si="85"/>
        <v/>
      </c>
      <c r="W682" s="5" t="str">
        <f t="shared" si="86"/>
        <v/>
      </c>
      <c r="X682" s="5" t="str">
        <f t="shared" si="87"/>
        <v/>
      </c>
      <c r="Y682" s="5" t="str">
        <f t="shared" si="88"/>
        <v/>
      </c>
      <c r="Z682" s="5" t="str">
        <f t="shared" si="89"/>
        <v/>
      </c>
      <c r="AA682" s="5" t="str">
        <f t="shared" si="90"/>
        <v/>
      </c>
      <c r="AB682" s="5" t="str">
        <f t="shared" si="91"/>
        <v/>
      </c>
      <c r="AC682" s="5" t="str">
        <f t="shared" si="92"/>
        <v/>
      </c>
      <c r="AD682" s="5" t="str">
        <f t="shared" si="93"/>
        <v/>
      </c>
      <c r="AE682" s="5" t="str">
        <f t="shared" si="94"/>
        <v/>
      </c>
      <c r="AF682" s="5" t="str">
        <f t="shared" si="95"/>
        <v/>
      </c>
      <c r="AG682" s="5" t="str">
        <f t="shared" si="96"/>
        <v/>
      </c>
      <c r="AH682" s="5" t="str">
        <f t="shared" si="97"/>
        <v/>
      </c>
      <c r="AI682" s="5" t="str">
        <f t="shared" si="98"/>
        <v/>
      </c>
      <c r="AJ682" s="5" t="str">
        <f t="shared" si="99"/>
        <v/>
      </c>
      <c r="AK682" s="5" t="str">
        <f t="shared" si="100"/>
        <v/>
      </c>
      <c r="AL682" s="5" t="str">
        <f t="shared" si="101"/>
        <v/>
      </c>
      <c r="AM682" s="5" t="str">
        <f t="shared" si="102"/>
        <v/>
      </c>
      <c r="AN682" s="5" t="str">
        <f t="shared" si="103"/>
        <v/>
      </c>
      <c r="AO682" s="5" t="str">
        <f t="shared" si="104"/>
        <v/>
      </c>
    </row>
    <row r="683" spans="1:41" ht="12.75" customHeight="1" x14ac:dyDescent="0.2">
      <c r="A683" s="9">
        <v>2021</v>
      </c>
      <c r="B683" s="9">
        <v>122845</v>
      </c>
      <c r="C683" s="9" t="s">
        <v>958</v>
      </c>
      <c r="D683" s="9" t="s">
        <v>1028</v>
      </c>
      <c r="G683" s="5" t="str">
        <f t="shared" si="70"/>
        <v/>
      </c>
      <c r="H683" s="5" t="str">
        <f t="shared" si="71"/>
        <v/>
      </c>
      <c r="I683" s="5" t="str">
        <f t="shared" si="72"/>
        <v/>
      </c>
      <c r="J683" s="5" t="str">
        <f t="shared" si="73"/>
        <v/>
      </c>
      <c r="K683" s="5" t="str">
        <f t="shared" si="74"/>
        <v/>
      </c>
      <c r="L683" s="5" t="str">
        <f t="shared" si="75"/>
        <v/>
      </c>
      <c r="M683" s="5" t="str">
        <f t="shared" si="76"/>
        <v/>
      </c>
      <c r="N683" s="5" t="str">
        <f t="shared" si="77"/>
        <v/>
      </c>
      <c r="O683" s="5" t="str">
        <f t="shared" si="78"/>
        <v/>
      </c>
      <c r="P683" s="5" t="str">
        <f t="shared" si="79"/>
        <v/>
      </c>
      <c r="Q683" s="5" t="str">
        <f t="shared" si="80"/>
        <v/>
      </c>
      <c r="R683" s="5" t="str">
        <f t="shared" si="81"/>
        <v/>
      </c>
      <c r="S683" s="5" t="str">
        <f t="shared" si="82"/>
        <v/>
      </c>
      <c r="T683" s="5" t="str">
        <f t="shared" si="83"/>
        <v/>
      </c>
      <c r="U683" s="5" t="str">
        <f t="shared" si="84"/>
        <v/>
      </c>
      <c r="V683" s="5" t="str">
        <f t="shared" si="85"/>
        <v/>
      </c>
      <c r="W683" s="5" t="str">
        <f t="shared" si="86"/>
        <v/>
      </c>
      <c r="X683" s="5" t="str">
        <f t="shared" si="87"/>
        <v/>
      </c>
      <c r="Y683" s="5" t="str">
        <f t="shared" si="88"/>
        <v/>
      </c>
      <c r="Z683" s="5" t="str">
        <f t="shared" si="89"/>
        <v/>
      </c>
      <c r="AA683" s="5" t="str">
        <f t="shared" si="90"/>
        <v/>
      </c>
      <c r="AB683" s="5" t="str">
        <f t="shared" si="91"/>
        <v/>
      </c>
      <c r="AC683" s="5" t="str">
        <f t="shared" si="92"/>
        <v/>
      </c>
      <c r="AD683" s="5" t="str">
        <f t="shared" si="93"/>
        <v/>
      </c>
      <c r="AE683" s="5" t="str">
        <f t="shared" si="94"/>
        <v/>
      </c>
      <c r="AF683" s="5" t="str">
        <f t="shared" si="95"/>
        <v/>
      </c>
      <c r="AG683" s="5" t="str">
        <f t="shared" si="96"/>
        <v/>
      </c>
      <c r="AH683" s="5" t="str">
        <f t="shared" si="97"/>
        <v/>
      </c>
      <c r="AI683" s="5" t="str">
        <f t="shared" si="98"/>
        <v/>
      </c>
      <c r="AJ683" s="5" t="str">
        <f t="shared" si="99"/>
        <v/>
      </c>
      <c r="AK683" s="5" t="str">
        <f t="shared" si="100"/>
        <v/>
      </c>
      <c r="AL683" s="5" t="str">
        <f t="shared" si="101"/>
        <v/>
      </c>
      <c r="AM683" s="5" t="str">
        <f t="shared" si="102"/>
        <v/>
      </c>
      <c r="AN683" s="5" t="str">
        <f t="shared" si="103"/>
        <v/>
      </c>
      <c r="AO683" s="5" t="str">
        <f t="shared" si="104"/>
        <v/>
      </c>
    </row>
    <row r="684" spans="1:41" ht="12.75" customHeight="1" x14ac:dyDescent="0.2">
      <c r="A684" s="9">
        <v>2021</v>
      </c>
      <c r="B684" s="9">
        <v>122845</v>
      </c>
      <c r="C684" s="9" t="s">
        <v>958</v>
      </c>
      <c r="D684" s="9" t="s">
        <v>1028</v>
      </c>
      <c r="G684" s="5" t="str">
        <f t="shared" si="70"/>
        <v/>
      </c>
      <c r="H684" s="5" t="str">
        <f t="shared" si="71"/>
        <v/>
      </c>
      <c r="I684" s="5" t="str">
        <f t="shared" si="72"/>
        <v/>
      </c>
      <c r="J684" s="5" t="str">
        <f t="shared" si="73"/>
        <v/>
      </c>
      <c r="K684" s="5" t="str">
        <f t="shared" si="74"/>
        <v/>
      </c>
      <c r="L684" s="5" t="str">
        <f t="shared" si="75"/>
        <v/>
      </c>
      <c r="M684" s="5" t="str">
        <f t="shared" si="76"/>
        <v/>
      </c>
      <c r="N684" s="5" t="str">
        <f t="shared" si="77"/>
        <v/>
      </c>
      <c r="O684" s="5" t="str">
        <f t="shared" si="78"/>
        <v/>
      </c>
      <c r="P684" s="5" t="str">
        <f t="shared" si="79"/>
        <v/>
      </c>
      <c r="Q684" s="5" t="str">
        <f t="shared" si="80"/>
        <v/>
      </c>
      <c r="R684" s="5" t="str">
        <f t="shared" si="81"/>
        <v/>
      </c>
      <c r="S684" s="5" t="str">
        <f t="shared" si="82"/>
        <v/>
      </c>
      <c r="T684" s="5" t="str">
        <f t="shared" si="83"/>
        <v/>
      </c>
      <c r="U684" s="5" t="str">
        <f t="shared" si="84"/>
        <v/>
      </c>
      <c r="V684" s="5" t="str">
        <f t="shared" si="85"/>
        <v/>
      </c>
      <c r="W684" s="5" t="str">
        <f t="shared" si="86"/>
        <v/>
      </c>
      <c r="X684" s="5" t="str">
        <f t="shared" si="87"/>
        <v/>
      </c>
      <c r="Y684" s="5" t="str">
        <f t="shared" si="88"/>
        <v/>
      </c>
      <c r="Z684" s="5" t="str">
        <f t="shared" si="89"/>
        <v/>
      </c>
      <c r="AA684" s="5" t="str">
        <f t="shared" si="90"/>
        <v/>
      </c>
      <c r="AB684" s="5" t="str">
        <f t="shared" si="91"/>
        <v/>
      </c>
      <c r="AC684" s="5" t="str">
        <f t="shared" si="92"/>
        <v/>
      </c>
      <c r="AD684" s="5" t="str">
        <f t="shared" si="93"/>
        <v/>
      </c>
      <c r="AE684" s="5" t="str">
        <f t="shared" si="94"/>
        <v/>
      </c>
      <c r="AF684" s="5" t="str">
        <f t="shared" si="95"/>
        <v/>
      </c>
      <c r="AG684" s="5" t="str">
        <f t="shared" si="96"/>
        <v/>
      </c>
      <c r="AH684" s="5" t="str">
        <f t="shared" si="97"/>
        <v/>
      </c>
      <c r="AI684" s="5" t="str">
        <f t="shared" si="98"/>
        <v/>
      </c>
      <c r="AJ684" s="5" t="str">
        <f t="shared" si="99"/>
        <v/>
      </c>
      <c r="AK684" s="5" t="str">
        <f t="shared" si="100"/>
        <v/>
      </c>
      <c r="AL684" s="5" t="str">
        <f t="shared" si="101"/>
        <v/>
      </c>
      <c r="AM684" s="5" t="str">
        <f t="shared" si="102"/>
        <v/>
      </c>
      <c r="AN684" s="5" t="str">
        <f t="shared" si="103"/>
        <v/>
      </c>
      <c r="AO684" s="5" t="str">
        <f t="shared" si="104"/>
        <v/>
      </c>
    </row>
    <row r="685" spans="1:41" ht="12.75" customHeight="1" x14ac:dyDescent="0.2">
      <c r="A685" s="9">
        <v>2021</v>
      </c>
      <c r="B685" s="9">
        <v>122845</v>
      </c>
      <c r="C685" s="9" t="s">
        <v>958</v>
      </c>
      <c r="D685" s="9" t="s">
        <v>1028</v>
      </c>
      <c r="G685" s="5" t="str">
        <f t="shared" si="70"/>
        <v/>
      </c>
      <c r="H685" s="5" t="str">
        <f t="shared" si="71"/>
        <v/>
      </c>
      <c r="I685" s="5" t="str">
        <f t="shared" si="72"/>
        <v/>
      </c>
      <c r="J685" s="5" t="str">
        <f t="shared" si="73"/>
        <v/>
      </c>
      <c r="K685" s="5" t="str">
        <f t="shared" si="74"/>
        <v/>
      </c>
      <c r="L685" s="5" t="str">
        <f t="shared" si="75"/>
        <v/>
      </c>
      <c r="M685" s="5" t="str">
        <f t="shared" si="76"/>
        <v/>
      </c>
      <c r="N685" s="5" t="str">
        <f t="shared" si="77"/>
        <v/>
      </c>
      <c r="O685" s="5" t="str">
        <f t="shared" si="78"/>
        <v/>
      </c>
      <c r="P685" s="5" t="str">
        <f t="shared" si="79"/>
        <v/>
      </c>
      <c r="Q685" s="5" t="str">
        <f t="shared" si="80"/>
        <v/>
      </c>
      <c r="R685" s="5" t="str">
        <f t="shared" si="81"/>
        <v/>
      </c>
      <c r="S685" s="5" t="str">
        <f t="shared" si="82"/>
        <v/>
      </c>
      <c r="T685" s="5" t="str">
        <f t="shared" si="83"/>
        <v/>
      </c>
      <c r="U685" s="5" t="str">
        <f t="shared" si="84"/>
        <v/>
      </c>
      <c r="V685" s="5" t="str">
        <f t="shared" si="85"/>
        <v/>
      </c>
      <c r="W685" s="5" t="str">
        <f t="shared" si="86"/>
        <v/>
      </c>
      <c r="X685" s="5" t="str">
        <f t="shared" si="87"/>
        <v/>
      </c>
      <c r="Y685" s="5" t="str">
        <f t="shared" si="88"/>
        <v/>
      </c>
      <c r="Z685" s="5" t="str">
        <f t="shared" si="89"/>
        <v/>
      </c>
      <c r="AA685" s="5" t="str">
        <f t="shared" si="90"/>
        <v/>
      </c>
      <c r="AB685" s="5" t="str">
        <f t="shared" si="91"/>
        <v/>
      </c>
      <c r="AC685" s="5" t="str">
        <f t="shared" si="92"/>
        <v/>
      </c>
      <c r="AD685" s="5" t="str">
        <f t="shared" si="93"/>
        <v/>
      </c>
      <c r="AE685" s="5" t="str">
        <f t="shared" si="94"/>
        <v/>
      </c>
      <c r="AF685" s="5" t="str">
        <f t="shared" si="95"/>
        <v/>
      </c>
      <c r="AG685" s="5" t="str">
        <f t="shared" si="96"/>
        <v/>
      </c>
      <c r="AH685" s="5" t="str">
        <f t="shared" si="97"/>
        <v/>
      </c>
      <c r="AI685" s="5" t="str">
        <f t="shared" si="98"/>
        <v/>
      </c>
      <c r="AJ685" s="5" t="str">
        <f t="shared" si="99"/>
        <v/>
      </c>
      <c r="AK685" s="5" t="str">
        <f t="shared" si="100"/>
        <v/>
      </c>
      <c r="AL685" s="5" t="str">
        <f t="shared" si="101"/>
        <v/>
      </c>
      <c r="AM685" s="5" t="str">
        <f t="shared" si="102"/>
        <v/>
      </c>
      <c r="AN685" s="5" t="str">
        <f t="shared" si="103"/>
        <v/>
      </c>
      <c r="AO685" s="5" t="str">
        <f t="shared" si="104"/>
        <v/>
      </c>
    </row>
    <row r="686" spans="1:41" ht="12.75" customHeight="1" x14ac:dyDescent="0.2">
      <c r="A686" s="9">
        <v>2021</v>
      </c>
      <c r="B686" s="9">
        <v>1179970</v>
      </c>
      <c r="C686" s="9" t="s">
        <v>958</v>
      </c>
      <c r="D686" s="9" t="s">
        <v>963</v>
      </c>
      <c r="G686" s="5" t="str">
        <f t="shared" si="70"/>
        <v/>
      </c>
      <c r="H686" s="5" t="str">
        <f t="shared" si="71"/>
        <v/>
      </c>
      <c r="I686" s="5" t="str">
        <f t="shared" si="72"/>
        <v/>
      </c>
      <c r="J686" s="5" t="str">
        <f t="shared" si="73"/>
        <v/>
      </c>
      <c r="K686" s="5" t="str">
        <f t="shared" si="74"/>
        <v/>
      </c>
      <c r="L686" s="5" t="str">
        <f t="shared" si="75"/>
        <v/>
      </c>
      <c r="M686" s="5" t="str">
        <f t="shared" si="76"/>
        <v/>
      </c>
      <c r="N686" s="5" t="str">
        <f t="shared" si="77"/>
        <v/>
      </c>
      <c r="O686" s="5" t="str">
        <f t="shared" si="78"/>
        <v/>
      </c>
      <c r="P686" s="5" t="str">
        <f t="shared" si="79"/>
        <v/>
      </c>
      <c r="Q686" s="5" t="str">
        <f t="shared" si="80"/>
        <v/>
      </c>
      <c r="R686" s="5" t="str">
        <f t="shared" si="81"/>
        <v/>
      </c>
      <c r="S686" s="5" t="str">
        <f t="shared" si="82"/>
        <v/>
      </c>
      <c r="T686" s="5" t="str">
        <f t="shared" si="83"/>
        <v/>
      </c>
      <c r="U686" s="5" t="str">
        <f t="shared" si="84"/>
        <v/>
      </c>
      <c r="V686" s="5" t="str">
        <f t="shared" si="85"/>
        <v/>
      </c>
      <c r="W686" s="5" t="str">
        <f t="shared" si="86"/>
        <v/>
      </c>
      <c r="X686" s="5" t="str">
        <f t="shared" si="87"/>
        <v/>
      </c>
      <c r="Y686" s="5" t="str">
        <f t="shared" si="88"/>
        <v/>
      </c>
      <c r="Z686" s="5" t="str">
        <f t="shared" si="89"/>
        <v/>
      </c>
      <c r="AA686" s="5" t="str">
        <f t="shared" si="90"/>
        <v/>
      </c>
      <c r="AB686" s="5" t="str">
        <f t="shared" si="91"/>
        <v/>
      </c>
      <c r="AC686" s="5" t="str">
        <f t="shared" si="92"/>
        <v/>
      </c>
      <c r="AD686" s="5" t="str">
        <f t="shared" si="93"/>
        <v/>
      </c>
      <c r="AE686" s="5" t="str">
        <f t="shared" si="94"/>
        <v/>
      </c>
      <c r="AF686" s="5" t="str">
        <f t="shared" si="95"/>
        <v/>
      </c>
      <c r="AG686" s="5" t="str">
        <f t="shared" si="96"/>
        <v/>
      </c>
      <c r="AH686" s="5" t="str">
        <f t="shared" si="97"/>
        <v/>
      </c>
      <c r="AI686" s="5" t="str">
        <f t="shared" si="98"/>
        <v/>
      </c>
      <c r="AJ686" s="5" t="str">
        <f t="shared" si="99"/>
        <v/>
      </c>
      <c r="AK686" s="5" t="str">
        <f t="shared" si="100"/>
        <v/>
      </c>
      <c r="AL686" s="5" t="str">
        <f t="shared" si="101"/>
        <v/>
      </c>
      <c r="AM686" s="5" t="str">
        <f t="shared" si="102"/>
        <v/>
      </c>
      <c r="AN686" s="5" t="str">
        <f t="shared" si="103"/>
        <v/>
      </c>
      <c r="AO686" s="5" t="str">
        <f t="shared" si="104"/>
        <v/>
      </c>
    </row>
    <row r="687" spans="1:41" ht="12.75" customHeight="1" x14ac:dyDescent="0.2">
      <c r="A687" s="9">
        <v>2021</v>
      </c>
      <c r="B687" s="9">
        <v>122845</v>
      </c>
      <c r="C687" s="9" t="s">
        <v>958</v>
      </c>
      <c r="D687" s="9" t="s">
        <v>1028</v>
      </c>
      <c r="G687" s="5" t="str">
        <f t="shared" si="70"/>
        <v/>
      </c>
      <c r="H687" s="5" t="str">
        <f t="shared" si="71"/>
        <v/>
      </c>
      <c r="I687" s="5" t="str">
        <f t="shared" si="72"/>
        <v/>
      </c>
      <c r="J687" s="5" t="str">
        <f t="shared" si="73"/>
        <v/>
      </c>
      <c r="K687" s="5" t="str">
        <f t="shared" si="74"/>
        <v/>
      </c>
      <c r="L687" s="5" t="str">
        <f t="shared" si="75"/>
        <v/>
      </c>
      <c r="M687" s="5" t="str">
        <f t="shared" si="76"/>
        <v/>
      </c>
      <c r="N687" s="5" t="str">
        <f t="shared" si="77"/>
        <v/>
      </c>
      <c r="O687" s="5" t="str">
        <f t="shared" si="78"/>
        <v/>
      </c>
      <c r="P687" s="5" t="str">
        <f t="shared" si="79"/>
        <v/>
      </c>
      <c r="Q687" s="5" t="str">
        <f t="shared" si="80"/>
        <v/>
      </c>
      <c r="R687" s="5" t="str">
        <f t="shared" si="81"/>
        <v/>
      </c>
      <c r="S687" s="5" t="str">
        <f t="shared" si="82"/>
        <v/>
      </c>
      <c r="T687" s="5" t="str">
        <f t="shared" si="83"/>
        <v/>
      </c>
      <c r="U687" s="5" t="str">
        <f t="shared" si="84"/>
        <v/>
      </c>
      <c r="V687" s="5" t="str">
        <f t="shared" si="85"/>
        <v/>
      </c>
      <c r="W687" s="5" t="str">
        <f t="shared" si="86"/>
        <v/>
      </c>
      <c r="X687" s="5" t="str">
        <f t="shared" si="87"/>
        <v/>
      </c>
      <c r="Y687" s="5" t="str">
        <f t="shared" si="88"/>
        <v/>
      </c>
      <c r="Z687" s="5" t="str">
        <f t="shared" si="89"/>
        <v/>
      </c>
      <c r="AA687" s="5" t="str">
        <f t="shared" si="90"/>
        <v/>
      </c>
      <c r="AB687" s="5" t="str">
        <f t="shared" si="91"/>
        <v/>
      </c>
      <c r="AC687" s="5" t="str">
        <f t="shared" si="92"/>
        <v/>
      </c>
      <c r="AD687" s="5" t="str">
        <f t="shared" si="93"/>
        <v/>
      </c>
      <c r="AE687" s="5" t="str">
        <f t="shared" si="94"/>
        <v/>
      </c>
      <c r="AF687" s="5" t="str">
        <f t="shared" si="95"/>
        <v/>
      </c>
      <c r="AG687" s="5" t="str">
        <f t="shared" si="96"/>
        <v/>
      </c>
      <c r="AH687" s="5" t="str">
        <f t="shared" si="97"/>
        <v/>
      </c>
      <c r="AI687" s="5" t="str">
        <f t="shared" si="98"/>
        <v/>
      </c>
      <c r="AJ687" s="5" t="str">
        <f t="shared" si="99"/>
        <v/>
      </c>
      <c r="AK687" s="5" t="str">
        <f t="shared" si="100"/>
        <v/>
      </c>
      <c r="AL687" s="5" t="str">
        <f t="shared" si="101"/>
        <v/>
      </c>
      <c r="AM687" s="5" t="str">
        <f t="shared" si="102"/>
        <v/>
      </c>
      <c r="AN687" s="5" t="str">
        <f t="shared" si="103"/>
        <v/>
      </c>
      <c r="AO687" s="5" t="str">
        <f t="shared" si="104"/>
        <v/>
      </c>
    </row>
    <row r="688" spans="1:41" ht="12.75" customHeight="1" x14ac:dyDescent="0.2">
      <c r="A688" s="9">
        <v>2021</v>
      </c>
      <c r="B688" s="9">
        <v>122845</v>
      </c>
      <c r="C688" s="9" t="s">
        <v>958</v>
      </c>
      <c r="D688" s="9" t="s">
        <v>1028</v>
      </c>
      <c r="G688" s="5" t="str">
        <f t="shared" si="70"/>
        <v/>
      </c>
      <c r="H688" s="5" t="str">
        <f t="shared" si="71"/>
        <v/>
      </c>
      <c r="I688" s="5" t="str">
        <f t="shared" si="72"/>
        <v/>
      </c>
      <c r="J688" s="5" t="str">
        <f t="shared" si="73"/>
        <v/>
      </c>
      <c r="K688" s="5" t="str">
        <f t="shared" si="74"/>
        <v/>
      </c>
      <c r="L688" s="5" t="str">
        <f t="shared" si="75"/>
        <v/>
      </c>
      <c r="M688" s="5" t="str">
        <f t="shared" si="76"/>
        <v/>
      </c>
      <c r="N688" s="5" t="str">
        <f t="shared" si="77"/>
        <v/>
      </c>
      <c r="O688" s="5" t="str">
        <f t="shared" si="78"/>
        <v/>
      </c>
      <c r="P688" s="5" t="str">
        <f t="shared" si="79"/>
        <v/>
      </c>
      <c r="Q688" s="5" t="str">
        <f t="shared" si="80"/>
        <v/>
      </c>
      <c r="R688" s="5" t="str">
        <f t="shared" si="81"/>
        <v/>
      </c>
      <c r="S688" s="5" t="str">
        <f t="shared" si="82"/>
        <v/>
      </c>
      <c r="T688" s="5" t="str">
        <f t="shared" si="83"/>
        <v/>
      </c>
      <c r="U688" s="5" t="str">
        <f t="shared" si="84"/>
        <v/>
      </c>
      <c r="V688" s="5" t="str">
        <f t="shared" si="85"/>
        <v/>
      </c>
      <c r="W688" s="5" t="str">
        <f t="shared" si="86"/>
        <v/>
      </c>
      <c r="X688" s="5" t="str">
        <f t="shared" si="87"/>
        <v/>
      </c>
      <c r="Y688" s="5" t="str">
        <f t="shared" si="88"/>
        <v/>
      </c>
      <c r="Z688" s="5" t="str">
        <f t="shared" si="89"/>
        <v/>
      </c>
      <c r="AA688" s="5" t="str">
        <f t="shared" si="90"/>
        <v/>
      </c>
      <c r="AB688" s="5" t="str">
        <f t="shared" si="91"/>
        <v/>
      </c>
      <c r="AC688" s="5" t="str">
        <f t="shared" si="92"/>
        <v/>
      </c>
      <c r="AD688" s="5" t="str">
        <f t="shared" si="93"/>
        <v/>
      </c>
      <c r="AE688" s="5" t="str">
        <f t="shared" si="94"/>
        <v/>
      </c>
      <c r="AF688" s="5" t="str">
        <f t="shared" si="95"/>
        <v/>
      </c>
      <c r="AG688" s="5" t="str">
        <f t="shared" si="96"/>
        <v/>
      </c>
      <c r="AH688" s="5" t="str">
        <f t="shared" si="97"/>
        <v/>
      </c>
      <c r="AI688" s="5" t="str">
        <f t="shared" si="98"/>
        <v/>
      </c>
      <c r="AJ688" s="5" t="str">
        <f t="shared" si="99"/>
        <v/>
      </c>
      <c r="AK688" s="5" t="str">
        <f t="shared" si="100"/>
        <v/>
      </c>
      <c r="AL688" s="5" t="str">
        <f t="shared" si="101"/>
        <v/>
      </c>
      <c r="AM688" s="5" t="str">
        <f t="shared" si="102"/>
        <v/>
      </c>
      <c r="AN688" s="5" t="str">
        <f t="shared" si="103"/>
        <v/>
      </c>
      <c r="AO688" s="5" t="str">
        <f t="shared" si="104"/>
        <v/>
      </c>
    </row>
    <row r="689" spans="1:41" ht="12.75" customHeight="1" x14ac:dyDescent="0.2">
      <c r="A689" s="9">
        <v>2021</v>
      </c>
      <c r="B689" s="9">
        <v>1308687</v>
      </c>
      <c r="C689" s="9" t="s">
        <v>958</v>
      </c>
      <c r="D689" s="9" t="s">
        <v>977</v>
      </c>
      <c r="G689" s="5" t="str">
        <f t="shared" si="70"/>
        <v/>
      </c>
      <c r="H689" s="5" t="str">
        <f t="shared" si="71"/>
        <v/>
      </c>
      <c r="I689" s="5" t="str">
        <f t="shared" si="72"/>
        <v/>
      </c>
      <c r="J689" s="5" t="str">
        <f t="shared" si="73"/>
        <v/>
      </c>
      <c r="K689" s="5" t="str">
        <f t="shared" si="74"/>
        <v/>
      </c>
      <c r="L689" s="5" t="str">
        <f t="shared" si="75"/>
        <v/>
      </c>
      <c r="M689" s="5" t="str">
        <f t="shared" si="76"/>
        <v/>
      </c>
      <c r="N689" s="5" t="str">
        <f t="shared" si="77"/>
        <v/>
      </c>
      <c r="O689" s="5" t="str">
        <f t="shared" si="78"/>
        <v/>
      </c>
      <c r="P689" s="5" t="str">
        <f t="shared" si="79"/>
        <v/>
      </c>
      <c r="Q689" s="5" t="str">
        <f t="shared" si="80"/>
        <v/>
      </c>
      <c r="R689" s="5" t="str">
        <f t="shared" si="81"/>
        <v/>
      </c>
      <c r="S689" s="5" t="str">
        <f t="shared" si="82"/>
        <v/>
      </c>
      <c r="T689" s="5" t="str">
        <f t="shared" si="83"/>
        <v/>
      </c>
      <c r="U689" s="5" t="str">
        <f t="shared" si="84"/>
        <v/>
      </c>
      <c r="V689" s="5" t="str">
        <f t="shared" si="85"/>
        <v/>
      </c>
      <c r="W689" s="5" t="str">
        <f t="shared" si="86"/>
        <v/>
      </c>
      <c r="X689" s="5" t="str">
        <f t="shared" si="87"/>
        <v/>
      </c>
      <c r="Y689" s="5" t="str">
        <f t="shared" si="88"/>
        <v/>
      </c>
      <c r="Z689" s="5" t="str">
        <f t="shared" si="89"/>
        <v/>
      </c>
      <c r="AA689" s="5" t="str">
        <f t="shared" si="90"/>
        <v/>
      </c>
      <c r="AB689" s="5" t="str">
        <f t="shared" si="91"/>
        <v/>
      </c>
      <c r="AC689" s="5" t="str">
        <f t="shared" si="92"/>
        <v/>
      </c>
      <c r="AD689" s="5" t="str">
        <f t="shared" si="93"/>
        <v/>
      </c>
      <c r="AE689" s="5" t="str">
        <f t="shared" si="94"/>
        <v/>
      </c>
      <c r="AF689" s="5" t="str">
        <f t="shared" si="95"/>
        <v/>
      </c>
      <c r="AG689" s="5" t="str">
        <f t="shared" si="96"/>
        <v/>
      </c>
      <c r="AH689" s="5" t="str">
        <f t="shared" si="97"/>
        <v/>
      </c>
      <c r="AI689" s="5" t="str">
        <f t="shared" si="98"/>
        <v/>
      </c>
      <c r="AJ689" s="5" t="str">
        <f t="shared" si="99"/>
        <v/>
      </c>
      <c r="AK689" s="5" t="str">
        <f t="shared" si="100"/>
        <v/>
      </c>
      <c r="AL689" s="5" t="str">
        <f t="shared" si="101"/>
        <v/>
      </c>
      <c r="AM689" s="5" t="str">
        <f t="shared" si="102"/>
        <v/>
      </c>
      <c r="AN689" s="5" t="str">
        <f t="shared" si="103"/>
        <v/>
      </c>
      <c r="AO689" s="5" t="str">
        <f t="shared" si="104"/>
        <v/>
      </c>
    </row>
    <row r="690" spans="1:41" ht="12.75" customHeight="1" x14ac:dyDescent="0.2">
      <c r="A690" s="9">
        <v>2021</v>
      </c>
      <c r="B690" s="9">
        <v>122845</v>
      </c>
      <c r="C690" s="9" t="s">
        <v>958</v>
      </c>
      <c r="D690" s="9" t="s">
        <v>1028</v>
      </c>
      <c r="G690" s="5" t="str">
        <f t="shared" si="70"/>
        <v/>
      </c>
      <c r="H690" s="5" t="str">
        <f t="shared" si="71"/>
        <v/>
      </c>
      <c r="I690" s="5" t="str">
        <f t="shared" si="72"/>
        <v/>
      </c>
      <c r="J690" s="5" t="str">
        <f t="shared" si="73"/>
        <v/>
      </c>
      <c r="K690" s="5" t="str">
        <f t="shared" si="74"/>
        <v/>
      </c>
      <c r="L690" s="5" t="str">
        <f t="shared" si="75"/>
        <v/>
      </c>
      <c r="M690" s="5" t="str">
        <f t="shared" si="76"/>
        <v/>
      </c>
      <c r="N690" s="5" t="str">
        <f t="shared" si="77"/>
        <v/>
      </c>
      <c r="O690" s="5" t="str">
        <f t="shared" si="78"/>
        <v/>
      </c>
      <c r="P690" s="5" t="str">
        <f t="shared" si="79"/>
        <v/>
      </c>
      <c r="Q690" s="5" t="str">
        <f t="shared" si="80"/>
        <v/>
      </c>
      <c r="R690" s="5" t="str">
        <f t="shared" si="81"/>
        <v/>
      </c>
      <c r="S690" s="5" t="str">
        <f t="shared" si="82"/>
        <v/>
      </c>
      <c r="T690" s="5" t="str">
        <f t="shared" si="83"/>
        <v/>
      </c>
      <c r="U690" s="5" t="str">
        <f t="shared" si="84"/>
        <v/>
      </c>
      <c r="V690" s="5" t="str">
        <f t="shared" si="85"/>
        <v/>
      </c>
      <c r="W690" s="5" t="str">
        <f t="shared" si="86"/>
        <v/>
      </c>
      <c r="X690" s="5" t="str">
        <f t="shared" si="87"/>
        <v/>
      </c>
      <c r="Y690" s="5" t="str">
        <f t="shared" si="88"/>
        <v/>
      </c>
      <c r="Z690" s="5" t="str">
        <f t="shared" si="89"/>
        <v/>
      </c>
      <c r="AA690" s="5" t="str">
        <f t="shared" si="90"/>
        <v/>
      </c>
      <c r="AB690" s="5" t="str">
        <f t="shared" si="91"/>
        <v/>
      </c>
      <c r="AC690" s="5" t="str">
        <f t="shared" si="92"/>
        <v/>
      </c>
      <c r="AD690" s="5" t="str">
        <f t="shared" si="93"/>
        <v/>
      </c>
      <c r="AE690" s="5" t="str">
        <f t="shared" si="94"/>
        <v/>
      </c>
      <c r="AF690" s="5" t="str">
        <f t="shared" si="95"/>
        <v/>
      </c>
      <c r="AG690" s="5" t="str">
        <f t="shared" si="96"/>
        <v/>
      </c>
      <c r="AH690" s="5" t="str">
        <f t="shared" si="97"/>
        <v/>
      </c>
      <c r="AI690" s="5" t="str">
        <f t="shared" si="98"/>
        <v/>
      </c>
      <c r="AJ690" s="5" t="str">
        <f t="shared" si="99"/>
        <v/>
      </c>
      <c r="AK690" s="5" t="str">
        <f t="shared" si="100"/>
        <v/>
      </c>
      <c r="AL690" s="5" t="str">
        <f t="shared" si="101"/>
        <v/>
      </c>
      <c r="AM690" s="5" t="str">
        <f t="shared" si="102"/>
        <v/>
      </c>
      <c r="AN690" s="5" t="str">
        <f t="shared" si="103"/>
        <v/>
      </c>
      <c r="AO690" s="5" t="str">
        <f t="shared" si="104"/>
        <v/>
      </c>
    </row>
    <row r="691" spans="1:41" ht="12.75" customHeight="1" x14ac:dyDescent="0.2">
      <c r="A691" s="9">
        <v>2021</v>
      </c>
      <c r="B691" s="9">
        <v>122845</v>
      </c>
      <c r="C691" s="9" t="s">
        <v>958</v>
      </c>
      <c r="D691" s="9" t="s">
        <v>1028</v>
      </c>
      <c r="G691" s="5" t="str">
        <f t="shared" si="70"/>
        <v/>
      </c>
      <c r="H691" s="5" t="str">
        <f t="shared" si="71"/>
        <v/>
      </c>
      <c r="I691" s="5" t="str">
        <f t="shared" si="72"/>
        <v/>
      </c>
      <c r="J691" s="5" t="str">
        <f t="shared" si="73"/>
        <v/>
      </c>
      <c r="K691" s="5" t="str">
        <f t="shared" si="74"/>
        <v/>
      </c>
      <c r="L691" s="5" t="str">
        <f t="shared" si="75"/>
        <v/>
      </c>
      <c r="M691" s="5" t="str">
        <f t="shared" si="76"/>
        <v/>
      </c>
      <c r="N691" s="5" t="str">
        <f t="shared" si="77"/>
        <v/>
      </c>
      <c r="O691" s="5" t="str">
        <f t="shared" si="78"/>
        <v/>
      </c>
      <c r="P691" s="5" t="str">
        <f t="shared" si="79"/>
        <v/>
      </c>
      <c r="Q691" s="5" t="str">
        <f t="shared" si="80"/>
        <v/>
      </c>
      <c r="R691" s="5" t="str">
        <f t="shared" si="81"/>
        <v/>
      </c>
      <c r="S691" s="5" t="str">
        <f t="shared" si="82"/>
        <v/>
      </c>
      <c r="T691" s="5" t="str">
        <f t="shared" si="83"/>
        <v/>
      </c>
      <c r="U691" s="5" t="str">
        <f t="shared" si="84"/>
        <v/>
      </c>
      <c r="V691" s="5" t="str">
        <f t="shared" si="85"/>
        <v/>
      </c>
      <c r="W691" s="5" t="str">
        <f t="shared" si="86"/>
        <v/>
      </c>
      <c r="X691" s="5" t="str">
        <f t="shared" si="87"/>
        <v/>
      </c>
      <c r="Y691" s="5" t="str">
        <f t="shared" si="88"/>
        <v/>
      </c>
      <c r="Z691" s="5" t="str">
        <f t="shared" si="89"/>
        <v/>
      </c>
      <c r="AA691" s="5" t="str">
        <f t="shared" si="90"/>
        <v/>
      </c>
      <c r="AB691" s="5" t="str">
        <f t="shared" si="91"/>
        <v/>
      </c>
      <c r="AC691" s="5" t="str">
        <f t="shared" si="92"/>
        <v/>
      </c>
      <c r="AD691" s="5" t="str">
        <f t="shared" si="93"/>
        <v/>
      </c>
      <c r="AE691" s="5" t="str">
        <f t="shared" si="94"/>
        <v/>
      </c>
      <c r="AF691" s="5" t="str">
        <f t="shared" si="95"/>
        <v/>
      </c>
      <c r="AG691" s="5" t="str">
        <f t="shared" si="96"/>
        <v/>
      </c>
      <c r="AH691" s="5" t="str">
        <f t="shared" si="97"/>
        <v/>
      </c>
      <c r="AI691" s="5" t="str">
        <f t="shared" si="98"/>
        <v/>
      </c>
      <c r="AJ691" s="5" t="str">
        <f t="shared" si="99"/>
        <v/>
      </c>
      <c r="AK691" s="5" t="str">
        <f t="shared" si="100"/>
        <v/>
      </c>
      <c r="AL691" s="5" t="str">
        <f t="shared" si="101"/>
        <v/>
      </c>
      <c r="AM691" s="5" t="str">
        <f t="shared" si="102"/>
        <v/>
      </c>
      <c r="AN691" s="5" t="str">
        <f t="shared" si="103"/>
        <v/>
      </c>
      <c r="AO691" s="5" t="str">
        <f t="shared" si="104"/>
        <v/>
      </c>
    </row>
    <row r="692" spans="1:41" ht="12.75" customHeight="1" x14ac:dyDescent="0.2">
      <c r="A692" s="9">
        <v>2021</v>
      </c>
      <c r="B692" s="9">
        <v>122845</v>
      </c>
      <c r="C692" s="9" t="s">
        <v>958</v>
      </c>
      <c r="D692" s="9" t="s">
        <v>1028</v>
      </c>
      <c r="G692" s="5" t="str">
        <f t="shared" si="70"/>
        <v/>
      </c>
      <c r="H692" s="5" t="str">
        <f t="shared" si="71"/>
        <v/>
      </c>
      <c r="I692" s="5" t="str">
        <f t="shared" si="72"/>
        <v/>
      </c>
      <c r="J692" s="5" t="str">
        <f t="shared" si="73"/>
        <v/>
      </c>
      <c r="K692" s="5" t="str">
        <f t="shared" si="74"/>
        <v/>
      </c>
      <c r="L692" s="5" t="str">
        <f t="shared" si="75"/>
        <v/>
      </c>
      <c r="M692" s="5" t="str">
        <f t="shared" si="76"/>
        <v/>
      </c>
      <c r="N692" s="5" t="str">
        <f t="shared" si="77"/>
        <v/>
      </c>
      <c r="O692" s="5" t="str">
        <f t="shared" si="78"/>
        <v/>
      </c>
      <c r="P692" s="5" t="str">
        <f t="shared" si="79"/>
        <v/>
      </c>
      <c r="Q692" s="5" t="str">
        <f t="shared" si="80"/>
        <v/>
      </c>
      <c r="R692" s="5" t="str">
        <f t="shared" si="81"/>
        <v/>
      </c>
      <c r="S692" s="5" t="str">
        <f t="shared" si="82"/>
        <v/>
      </c>
      <c r="T692" s="5" t="str">
        <f t="shared" si="83"/>
        <v/>
      </c>
      <c r="U692" s="5" t="str">
        <f t="shared" si="84"/>
        <v/>
      </c>
      <c r="V692" s="5" t="str">
        <f t="shared" si="85"/>
        <v/>
      </c>
      <c r="W692" s="5" t="str">
        <f t="shared" si="86"/>
        <v/>
      </c>
      <c r="X692" s="5" t="str">
        <f t="shared" si="87"/>
        <v/>
      </c>
      <c r="Y692" s="5" t="str">
        <f t="shared" si="88"/>
        <v/>
      </c>
      <c r="Z692" s="5" t="str">
        <f t="shared" si="89"/>
        <v/>
      </c>
      <c r="AA692" s="5" t="str">
        <f t="shared" si="90"/>
        <v/>
      </c>
      <c r="AB692" s="5" t="str">
        <f t="shared" si="91"/>
        <v/>
      </c>
      <c r="AC692" s="5" t="str">
        <f t="shared" si="92"/>
        <v/>
      </c>
      <c r="AD692" s="5" t="str">
        <f t="shared" si="93"/>
        <v/>
      </c>
      <c r="AE692" s="5" t="str">
        <f t="shared" si="94"/>
        <v/>
      </c>
      <c r="AF692" s="5" t="str">
        <f t="shared" si="95"/>
        <v/>
      </c>
      <c r="AG692" s="5" t="str">
        <f t="shared" si="96"/>
        <v/>
      </c>
      <c r="AH692" s="5" t="str">
        <f t="shared" si="97"/>
        <v/>
      </c>
      <c r="AI692" s="5" t="str">
        <f t="shared" si="98"/>
        <v/>
      </c>
      <c r="AJ692" s="5" t="str">
        <f t="shared" si="99"/>
        <v/>
      </c>
      <c r="AK692" s="5" t="str">
        <f t="shared" si="100"/>
        <v/>
      </c>
      <c r="AL692" s="5" t="str">
        <f t="shared" si="101"/>
        <v/>
      </c>
      <c r="AM692" s="5" t="str">
        <f t="shared" si="102"/>
        <v/>
      </c>
      <c r="AN692" s="5" t="str">
        <f t="shared" si="103"/>
        <v/>
      </c>
      <c r="AO692" s="5" t="str">
        <f t="shared" si="104"/>
        <v/>
      </c>
    </row>
    <row r="693" spans="1:41" ht="12.75" customHeight="1" x14ac:dyDescent="0.2">
      <c r="A693" s="9">
        <v>2021</v>
      </c>
      <c r="B693" s="9">
        <v>122845</v>
      </c>
      <c r="C693" s="9" t="s">
        <v>958</v>
      </c>
      <c r="D693" s="9" t="s">
        <v>1028</v>
      </c>
      <c r="G693" s="5" t="str">
        <f t="shared" si="70"/>
        <v/>
      </c>
      <c r="H693" s="5" t="str">
        <f t="shared" si="71"/>
        <v/>
      </c>
      <c r="I693" s="5" t="str">
        <f t="shared" si="72"/>
        <v/>
      </c>
      <c r="J693" s="5" t="str">
        <f t="shared" si="73"/>
        <v/>
      </c>
      <c r="K693" s="5" t="str">
        <f t="shared" si="74"/>
        <v/>
      </c>
      <c r="L693" s="5" t="str">
        <f t="shared" si="75"/>
        <v/>
      </c>
      <c r="M693" s="5" t="str">
        <f t="shared" si="76"/>
        <v/>
      </c>
      <c r="N693" s="5" t="str">
        <f t="shared" si="77"/>
        <v/>
      </c>
      <c r="O693" s="5" t="str">
        <f t="shared" si="78"/>
        <v/>
      </c>
      <c r="P693" s="5" t="str">
        <f t="shared" si="79"/>
        <v/>
      </c>
      <c r="Q693" s="5" t="str">
        <f t="shared" si="80"/>
        <v/>
      </c>
      <c r="R693" s="5" t="str">
        <f t="shared" si="81"/>
        <v/>
      </c>
      <c r="S693" s="5" t="str">
        <f t="shared" si="82"/>
        <v/>
      </c>
      <c r="T693" s="5" t="str">
        <f t="shared" si="83"/>
        <v/>
      </c>
      <c r="U693" s="5" t="str">
        <f t="shared" si="84"/>
        <v/>
      </c>
      <c r="V693" s="5" t="str">
        <f t="shared" si="85"/>
        <v/>
      </c>
      <c r="W693" s="5" t="str">
        <f t="shared" si="86"/>
        <v/>
      </c>
      <c r="X693" s="5" t="str">
        <f t="shared" si="87"/>
        <v/>
      </c>
      <c r="Y693" s="5" t="str">
        <f t="shared" si="88"/>
        <v/>
      </c>
      <c r="Z693" s="5" t="str">
        <f t="shared" si="89"/>
        <v/>
      </c>
      <c r="AA693" s="5" t="str">
        <f t="shared" si="90"/>
        <v/>
      </c>
      <c r="AB693" s="5" t="str">
        <f t="shared" si="91"/>
        <v/>
      </c>
      <c r="AC693" s="5" t="str">
        <f t="shared" si="92"/>
        <v/>
      </c>
      <c r="AD693" s="5" t="str">
        <f t="shared" si="93"/>
        <v/>
      </c>
      <c r="AE693" s="5" t="str">
        <f t="shared" si="94"/>
        <v/>
      </c>
      <c r="AF693" s="5" t="str">
        <f t="shared" si="95"/>
        <v/>
      </c>
      <c r="AG693" s="5" t="str">
        <f t="shared" si="96"/>
        <v/>
      </c>
      <c r="AH693" s="5" t="str">
        <f t="shared" si="97"/>
        <v/>
      </c>
      <c r="AI693" s="5" t="str">
        <f t="shared" si="98"/>
        <v/>
      </c>
      <c r="AJ693" s="5" t="str">
        <f t="shared" si="99"/>
        <v/>
      </c>
      <c r="AK693" s="5" t="str">
        <f t="shared" si="100"/>
        <v/>
      </c>
      <c r="AL693" s="5" t="str">
        <f t="shared" si="101"/>
        <v/>
      </c>
      <c r="AM693" s="5" t="str">
        <f t="shared" si="102"/>
        <v/>
      </c>
      <c r="AN693" s="5" t="str">
        <f t="shared" si="103"/>
        <v/>
      </c>
      <c r="AO693" s="5" t="str">
        <f t="shared" si="104"/>
        <v/>
      </c>
    </row>
    <row r="694" spans="1:41" ht="12.75" customHeight="1" x14ac:dyDescent="0.2">
      <c r="A694" s="9">
        <v>2021</v>
      </c>
      <c r="B694" s="9">
        <v>122845</v>
      </c>
      <c r="C694" s="9" t="s">
        <v>958</v>
      </c>
      <c r="D694" s="9" t="s">
        <v>1028</v>
      </c>
      <c r="G694" s="5" t="str">
        <f t="shared" si="70"/>
        <v/>
      </c>
      <c r="H694" s="5" t="str">
        <f t="shared" si="71"/>
        <v/>
      </c>
      <c r="I694" s="5" t="str">
        <f t="shared" si="72"/>
        <v/>
      </c>
      <c r="J694" s="5" t="str">
        <f t="shared" si="73"/>
        <v/>
      </c>
      <c r="K694" s="5" t="str">
        <f t="shared" si="74"/>
        <v/>
      </c>
      <c r="L694" s="5" t="str">
        <f t="shared" si="75"/>
        <v/>
      </c>
      <c r="M694" s="5" t="str">
        <f t="shared" si="76"/>
        <v/>
      </c>
      <c r="N694" s="5" t="str">
        <f t="shared" si="77"/>
        <v/>
      </c>
      <c r="O694" s="5" t="str">
        <f t="shared" si="78"/>
        <v/>
      </c>
      <c r="P694" s="5" t="str">
        <f t="shared" si="79"/>
        <v/>
      </c>
      <c r="Q694" s="5" t="str">
        <f t="shared" si="80"/>
        <v/>
      </c>
      <c r="R694" s="5" t="str">
        <f t="shared" si="81"/>
        <v/>
      </c>
      <c r="S694" s="5" t="str">
        <f t="shared" si="82"/>
        <v/>
      </c>
      <c r="T694" s="5" t="str">
        <f t="shared" si="83"/>
        <v/>
      </c>
      <c r="U694" s="5" t="str">
        <f t="shared" si="84"/>
        <v/>
      </c>
      <c r="V694" s="5" t="str">
        <f t="shared" si="85"/>
        <v/>
      </c>
      <c r="W694" s="5" t="str">
        <f t="shared" si="86"/>
        <v/>
      </c>
      <c r="X694" s="5" t="str">
        <f t="shared" si="87"/>
        <v/>
      </c>
      <c r="Y694" s="5" t="str">
        <f t="shared" si="88"/>
        <v/>
      </c>
      <c r="Z694" s="5" t="str">
        <f t="shared" si="89"/>
        <v/>
      </c>
      <c r="AA694" s="5" t="str">
        <f t="shared" si="90"/>
        <v/>
      </c>
      <c r="AB694" s="5" t="str">
        <f t="shared" si="91"/>
        <v/>
      </c>
      <c r="AC694" s="5" t="str">
        <f t="shared" si="92"/>
        <v/>
      </c>
      <c r="AD694" s="5" t="str">
        <f t="shared" si="93"/>
        <v/>
      </c>
      <c r="AE694" s="5" t="str">
        <f t="shared" si="94"/>
        <v/>
      </c>
      <c r="AF694" s="5" t="str">
        <f t="shared" si="95"/>
        <v/>
      </c>
      <c r="AG694" s="5" t="str">
        <f t="shared" si="96"/>
        <v/>
      </c>
      <c r="AH694" s="5" t="str">
        <f t="shared" si="97"/>
        <v/>
      </c>
      <c r="AI694" s="5" t="str">
        <f t="shared" si="98"/>
        <v/>
      </c>
      <c r="AJ694" s="5" t="str">
        <f t="shared" si="99"/>
        <v/>
      </c>
      <c r="AK694" s="5" t="str">
        <f t="shared" si="100"/>
        <v/>
      </c>
      <c r="AL694" s="5" t="str">
        <f t="shared" si="101"/>
        <v/>
      </c>
      <c r="AM694" s="5" t="str">
        <f t="shared" si="102"/>
        <v/>
      </c>
      <c r="AN694" s="5" t="str">
        <f t="shared" si="103"/>
        <v/>
      </c>
      <c r="AO694" s="5" t="str">
        <f t="shared" si="104"/>
        <v/>
      </c>
    </row>
    <row r="695" spans="1:41" ht="12.75" customHeight="1" x14ac:dyDescent="0.2">
      <c r="A695" s="9">
        <v>2021</v>
      </c>
      <c r="B695" s="9">
        <v>150129</v>
      </c>
      <c r="C695" s="9" t="s">
        <v>958</v>
      </c>
      <c r="D695" s="9" t="s">
        <v>994</v>
      </c>
      <c r="G695" s="5" t="str">
        <f t="shared" si="70"/>
        <v/>
      </c>
      <c r="H695" s="5" t="str">
        <f t="shared" si="71"/>
        <v/>
      </c>
      <c r="I695" s="5" t="str">
        <f t="shared" si="72"/>
        <v/>
      </c>
      <c r="J695" s="5" t="str">
        <f t="shared" si="73"/>
        <v/>
      </c>
      <c r="K695" s="5" t="str">
        <f t="shared" si="74"/>
        <v/>
      </c>
      <c r="L695" s="5" t="str">
        <f t="shared" si="75"/>
        <v/>
      </c>
      <c r="M695" s="5" t="str">
        <f t="shared" si="76"/>
        <v/>
      </c>
      <c r="N695" s="5" t="str">
        <f t="shared" si="77"/>
        <v/>
      </c>
      <c r="O695" s="5" t="str">
        <f t="shared" si="78"/>
        <v/>
      </c>
      <c r="P695" s="5" t="str">
        <f t="shared" si="79"/>
        <v/>
      </c>
      <c r="Q695" s="5" t="str">
        <f t="shared" si="80"/>
        <v/>
      </c>
      <c r="R695" s="5" t="str">
        <f t="shared" si="81"/>
        <v/>
      </c>
      <c r="S695" s="5" t="str">
        <f t="shared" si="82"/>
        <v/>
      </c>
      <c r="T695" s="5" t="str">
        <f t="shared" si="83"/>
        <v/>
      </c>
      <c r="U695" s="5" t="str">
        <f t="shared" si="84"/>
        <v/>
      </c>
      <c r="V695" s="5" t="str">
        <f t="shared" si="85"/>
        <v/>
      </c>
      <c r="W695" s="5" t="str">
        <f t="shared" si="86"/>
        <v/>
      </c>
      <c r="X695" s="5" t="str">
        <f t="shared" si="87"/>
        <v/>
      </c>
      <c r="Y695" s="5" t="str">
        <f t="shared" si="88"/>
        <v/>
      </c>
      <c r="Z695" s="5" t="str">
        <f t="shared" si="89"/>
        <v/>
      </c>
      <c r="AA695" s="5" t="str">
        <f t="shared" si="90"/>
        <v/>
      </c>
      <c r="AB695" s="5" t="str">
        <f t="shared" si="91"/>
        <v/>
      </c>
      <c r="AC695" s="5" t="str">
        <f t="shared" si="92"/>
        <v/>
      </c>
      <c r="AD695" s="5" t="str">
        <f t="shared" si="93"/>
        <v/>
      </c>
      <c r="AE695" s="5" t="str">
        <f t="shared" si="94"/>
        <v/>
      </c>
      <c r="AF695" s="5" t="str">
        <f t="shared" si="95"/>
        <v/>
      </c>
      <c r="AG695" s="5" t="str">
        <f t="shared" si="96"/>
        <v/>
      </c>
      <c r="AH695" s="5" t="str">
        <f t="shared" si="97"/>
        <v/>
      </c>
      <c r="AI695" s="5" t="str">
        <f t="shared" si="98"/>
        <v/>
      </c>
      <c r="AJ695" s="5" t="str">
        <f t="shared" si="99"/>
        <v/>
      </c>
      <c r="AK695" s="5" t="str">
        <f t="shared" si="100"/>
        <v/>
      </c>
      <c r="AL695" s="5" t="str">
        <f t="shared" si="101"/>
        <v/>
      </c>
      <c r="AM695" s="5" t="str">
        <f t="shared" si="102"/>
        <v/>
      </c>
      <c r="AN695" s="5" t="str">
        <f t="shared" si="103"/>
        <v/>
      </c>
      <c r="AO695" s="5" t="str">
        <f t="shared" si="104"/>
        <v/>
      </c>
    </row>
    <row r="696" spans="1:41" ht="12.75" customHeight="1" x14ac:dyDescent="0.2">
      <c r="A696" s="9">
        <v>2021</v>
      </c>
      <c r="B696" s="9">
        <v>150129</v>
      </c>
      <c r="C696" s="9" t="s">
        <v>958</v>
      </c>
      <c r="D696" s="9" t="s">
        <v>994</v>
      </c>
      <c r="G696" s="5" t="str">
        <f t="shared" si="70"/>
        <v/>
      </c>
      <c r="H696" s="5" t="str">
        <f t="shared" si="71"/>
        <v/>
      </c>
      <c r="I696" s="5" t="str">
        <f t="shared" si="72"/>
        <v/>
      </c>
      <c r="J696" s="5" t="str">
        <f t="shared" si="73"/>
        <v/>
      </c>
      <c r="K696" s="5" t="str">
        <f t="shared" si="74"/>
        <v/>
      </c>
      <c r="L696" s="5" t="str">
        <f t="shared" si="75"/>
        <v/>
      </c>
      <c r="M696" s="5" t="str">
        <f t="shared" si="76"/>
        <v/>
      </c>
      <c r="N696" s="5" t="str">
        <f t="shared" si="77"/>
        <v/>
      </c>
      <c r="O696" s="5" t="str">
        <f t="shared" si="78"/>
        <v/>
      </c>
      <c r="P696" s="5" t="str">
        <f t="shared" si="79"/>
        <v/>
      </c>
      <c r="Q696" s="5" t="str">
        <f t="shared" si="80"/>
        <v/>
      </c>
      <c r="R696" s="5" t="str">
        <f t="shared" si="81"/>
        <v/>
      </c>
      <c r="S696" s="5" t="str">
        <f t="shared" si="82"/>
        <v/>
      </c>
      <c r="T696" s="5" t="str">
        <f t="shared" si="83"/>
        <v/>
      </c>
      <c r="U696" s="5" t="str">
        <f t="shared" si="84"/>
        <v/>
      </c>
      <c r="V696" s="5" t="str">
        <f t="shared" si="85"/>
        <v/>
      </c>
      <c r="W696" s="5" t="str">
        <f t="shared" si="86"/>
        <v/>
      </c>
      <c r="X696" s="5" t="str">
        <f t="shared" si="87"/>
        <v/>
      </c>
      <c r="Y696" s="5" t="str">
        <f t="shared" si="88"/>
        <v/>
      </c>
      <c r="Z696" s="5" t="str">
        <f t="shared" si="89"/>
        <v/>
      </c>
      <c r="AA696" s="5" t="str">
        <f t="shared" si="90"/>
        <v/>
      </c>
      <c r="AB696" s="5" t="str">
        <f t="shared" si="91"/>
        <v/>
      </c>
      <c r="AC696" s="5" t="str">
        <f t="shared" si="92"/>
        <v/>
      </c>
      <c r="AD696" s="5" t="str">
        <f t="shared" si="93"/>
        <v/>
      </c>
      <c r="AE696" s="5" t="str">
        <f t="shared" si="94"/>
        <v/>
      </c>
      <c r="AF696" s="5" t="str">
        <f t="shared" si="95"/>
        <v/>
      </c>
      <c r="AG696" s="5" t="str">
        <f t="shared" si="96"/>
        <v/>
      </c>
      <c r="AH696" s="5" t="str">
        <f t="shared" si="97"/>
        <v/>
      </c>
      <c r="AI696" s="5" t="str">
        <f t="shared" si="98"/>
        <v/>
      </c>
      <c r="AJ696" s="5" t="str">
        <f t="shared" si="99"/>
        <v/>
      </c>
      <c r="AK696" s="5" t="str">
        <f t="shared" si="100"/>
        <v/>
      </c>
      <c r="AL696" s="5" t="str">
        <f t="shared" si="101"/>
        <v/>
      </c>
      <c r="AM696" s="5" t="str">
        <f t="shared" si="102"/>
        <v/>
      </c>
      <c r="AN696" s="5" t="str">
        <f t="shared" si="103"/>
        <v/>
      </c>
      <c r="AO696" s="5" t="str">
        <f t="shared" si="104"/>
        <v/>
      </c>
    </row>
    <row r="697" spans="1:41" ht="12.75" customHeight="1" x14ac:dyDescent="0.2">
      <c r="A697" s="9">
        <v>2021</v>
      </c>
      <c r="B697" s="9">
        <v>150129</v>
      </c>
      <c r="C697" s="9" t="s">
        <v>958</v>
      </c>
      <c r="D697" s="9" t="s">
        <v>994</v>
      </c>
      <c r="G697" s="5" t="str">
        <f t="shared" si="70"/>
        <v/>
      </c>
      <c r="H697" s="5" t="str">
        <f t="shared" si="71"/>
        <v/>
      </c>
      <c r="I697" s="5" t="str">
        <f t="shared" si="72"/>
        <v/>
      </c>
      <c r="J697" s="5" t="str">
        <f t="shared" si="73"/>
        <v/>
      </c>
      <c r="K697" s="5" t="str">
        <f t="shared" si="74"/>
        <v/>
      </c>
      <c r="L697" s="5" t="str">
        <f t="shared" si="75"/>
        <v/>
      </c>
      <c r="M697" s="5" t="str">
        <f t="shared" si="76"/>
        <v/>
      </c>
      <c r="N697" s="5" t="str">
        <f t="shared" si="77"/>
        <v/>
      </c>
      <c r="O697" s="5" t="str">
        <f t="shared" si="78"/>
        <v/>
      </c>
      <c r="P697" s="5" t="str">
        <f t="shared" si="79"/>
        <v/>
      </c>
      <c r="Q697" s="5" t="str">
        <f t="shared" si="80"/>
        <v/>
      </c>
      <c r="R697" s="5" t="str">
        <f t="shared" si="81"/>
        <v/>
      </c>
      <c r="S697" s="5" t="str">
        <f t="shared" si="82"/>
        <v/>
      </c>
      <c r="T697" s="5" t="str">
        <f t="shared" si="83"/>
        <v/>
      </c>
      <c r="U697" s="5" t="str">
        <f t="shared" si="84"/>
        <v/>
      </c>
      <c r="V697" s="5" t="str">
        <f t="shared" si="85"/>
        <v/>
      </c>
      <c r="W697" s="5" t="str">
        <f t="shared" si="86"/>
        <v/>
      </c>
      <c r="X697" s="5" t="str">
        <f t="shared" si="87"/>
        <v/>
      </c>
      <c r="Y697" s="5" t="str">
        <f t="shared" si="88"/>
        <v/>
      </c>
      <c r="Z697" s="5" t="str">
        <f t="shared" si="89"/>
        <v/>
      </c>
      <c r="AA697" s="5" t="str">
        <f t="shared" si="90"/>
        <v/>
      </c>
      <c r="AB697" s="5" t="str">
        <f t="shared" si="91"/>
        <v/>
      </c>
      <c r="AC697" s="5" t="str">
        <f t="shared" si="92"/>
        <v/>
      </c>
      <c r="AD697" s="5" t="str">
        <f t="shared" si="93"/>
        <v/>
      </c>
      <c r="AE697" s="5" t="str">
        <f t="shared" si="94"/>
        <v/>
      </c>
      <c r="AF697" s="5" t="str">
        <f t="shared" si="95"/>
        <v/>
      </c>
      <c r="AG697" s="5" t="str">
        <f t="shared" si="96"/>
        <v/>
      </c>
      <c r="AH697" s="5" t="str">
        <f t="shared" si="97"/>
        <v/>
      </c>
      <c r="AI697" s="5" t="str">
        <f t="shared" si="98"/>
        <v/>
      </c>
      <c r="AJ697" s="5" t="str">
        <f t="shared" si="99"/>
        <v/>
      </c>
      <c r="AK697" s="5" t="str">
        <f t="shared" si="100"/>
        <v/>
      </c>
      <c r="AL697" s="5" t="str">
        <f t="shared" si="101"/>
        <v/>
      </c>
      <c r="AM697" s="5" t="str">
        <f t="shared" si="102"/>
        <v/>
      </c>
      <c r="AN697" s="5" t="str">
        <f t="shared" si="103"/>
        <v/>
      </c>
      <c r="AO697" s="5" t="str">
        <f t="shared" si="104"/>
        <v/>
      </c>
    </row>
    <row r="698" spans="1:41" ht="12.75" customHeight="1" x14ac:dyDescent="0.2">
      <c r="A698" s="9">
        <v>2021</v>
      </c>
      <c r="B698" s="9">
        <v>150129</v>
      </c>
      <c r="C698" s="9" t="s">
        <v>958</v>
      </c>
      <c r="D698" s="9" t="s">
        <v>994</v>
      </c>
      <c r="G698" s="5" t="str">
        <f t="shared" si="70"/>
        <v/>
      </c>
      <c r="H698" s="5" t="str">
        <f t="shared" si="71"/>
        <v/>
      </c>
      <c r="I698" s="5" t="str">
        <f t="shared" si="72"/>
        <v/>
      </c>
      <c r="J698" s="5" t="str">
        <f t="shared" si="73"/>
        <v/>
      </c>
      <c r="K698" s="5" t="str">
        <f t="shared" si="74"/>
        <v/>
      </c>
      <c r="L698" s="5" t="str">
        <f t="shared" si="75"/>
        <v/>
      </c>
      <c r="M698" s="5" t="str">
        <f t="shared" si="76"/>
        <v/>
      </c>
      <c r="N698" s="5" t="str">
        <f t="shared" si="77"/>
        <v/>
      </c>
      <c r="O698" s="5" t="str">
        <f t="shared" si="78"/>
        <v/>
      </c>
      <c r="P698" s="5" t="str">
        <f t="shared" si="79"/>
        <v/>
      </c>
      <c r="Q698" s="5" t="str">
        <f t="shared" si="80"/>
        <v/>
      </c>
      <c r="R698" s="5" t="str">
        <f t="shared" si="81"/>
        <v/>
      </c>
      <c r="S698" s="5" t="str">
        <f t="shared" si="82"/>
        <v/>
      </c>
      <c r="T698" s="5" t="str">
        <f t="shared" si="83"/>
        <v/>
      </c>
      <c r="U698" s="5" t="str">
        <f t="shared" si="84"/>
        <v/>
      </c>
      <c r="V698" s="5" t="str">
        <f t="shared" si="85"/>
        <v/>
      </c>
      <c r="W698" s="5" t="str">
        <f t="shared" si="86"/>
        <v/>
      </c>
      <c r="X698" s="5" t="str">
        <f t="shared" si="87"/>
        <v/>
      </c>
      <c r="Y698" s="5" t="str">
        <f t="shared" si="88"/>
        <v/>
      </c>
      <c r="Z698" s="5" t="str">
        <f t="shared" si="89"/>
        <v/>
      </c>
      <c r="AA698" s="5" t="str">
        <f t="shared" si="90"/>
        <v/>
      </c>
      <c r="AB698" s="5" t="str">
        <f t="shared" si="91"/>
        <v/>
      </c>
      <c r="AC698" s="5" t="str">
        <f t="shared" si="92"/>
        <v/>
      </c>
      <c r="AD698" s="5" t="str">
        <f t="shared" si="93"/>
        <v/>
      </c>
      <c r="AE698" s="5" t="str">
        <f t="shared" si="94"/>
        <v/>
      </c>
      <c r="AF698" s="5" t="str">
        <f t="shared" si="95"/>
        <v/>
      </c>
      <c r="AG698" s="5" t="str">
        <f t="shared" si="96"/>
        <v/>
      </c>
      <c r="AH698" s="5" t="str">
        <f t="shared" si="97"/>
        <v/>
      </c>
      <c r="AI698" s="5" t="str">
        <f t="shared" si="98"/>
        <v/>
      </c>
      <c r="AJ698" s="5" t="str">
        <f t="shared" si="99"/>
        <v/>
      </c>
      <c r="AK698" s="5" t="str">
        <f t="shared" si="100"/>
        <v/>
      </c>
      <c r="AL698" s="5" t="str">
        <f t="shared" si="101"/>
        <v/>
      </c>
      <c r="AM698" s="5" t="str">
        <f t="shared" si="102"/>
        <v/>
      </c>
      <c r="AN698" s="5" t="str">
        <f t="shared" si="103"/>
        <v/>
      </c>
      <c r="AO698" s="5" t="str">
        <f t="shared" si="104"/>
        <v/>
      </c>
    </row>
    <row r="699" spans="1:41" ht="12.75" customHeight="1" x14ac:dyDescent="0.2">
      <c r="A699" s="9">
        <v>2021</v>
      </c>
      <c r="B699" s="9">
        <v>150129</v>
      </c>
      <c r="C699" s="9" t="s">
        <v>958</v>
      </c>
      <c r="D699" s="9" t="s">
        <v>994</v>
      </c>
      <c r="G699" s="5" t="str">
        <f t="shared" si="70"/>
        <v/>
      </c>
      <c r="H699" s="5" t="str">
        <f t="shared" si="71"/>
        <v/>
      </c>
      <c r="I699" s="5" t="str">
        <f t="shared" si="72"/>
        <v/>
      </c>
      <c r="J699" s="5" t="str">
        <f t="shared" si="73"/>
        <v/>
      </c>
      <c r="K699" s="5" t="str">
        <f t="shared" si="74"/>
        <v/>
      </c>
      <c r="L699" s="5" t="str">
        <f t="shared" si="75"/>
        <v/>
      </c>
      <c r="M699" s="5" t="str">
        <f t="shared" si="76"/>
        <v/>
      </c>
      <c r="N699" s="5" t="str">
        <f t="shared" si="77"/>
        <v/>
      </c>
      <c r="O699" s="5" t="str">
        <f t="shared" si="78"/>
        <v/>
      </c>
      <c r="P699" s="5" t="str">
        <f t="shared" si="79"/>
        <v/>
      </c>
      <c r="Q699" s="5" t="str">
        <f t="shared" si="80"/>
        <v/>
      </c>
      <c r="R699" s="5" t="str">
        <f t="shared" si="81"/>
        <v/>
      </c>
      <c r="S699" s="5" t="str">
        <f t="shared" si="82"/>
        <v/>
      </c>
      <c r="T699" s="5" t="str">
        <f t="shared" si="83"/>
        <v/>
      </c>
      <c r="U699" s="5" t="str">
        <f t="shared" si="84"/>
        <v/>
      </c>
      <c r="V699" s="5" t="str">
        <f t="shared" si="85"/>
        <v/>
      </c>
      <c r="W699" s="5" t="str">
        <f t="shared" si="86"/>
        <v/>
      </c>
      <c r="X699" s="5" t="str">
        <f t="shared" si="87"/>
        <v/>
      </c>
      <c r="Y699" s="5" t="str">
        <f t="shared" si="88"/>
        <v/>
      </c>
      <c r="Z699" s="5" t="str">
        <f t="shared" si="89"/>
        <v/>
      </c>
      <c r="AA699" s="5" t="str">
        <f t="shared" si="90"/>
        <v/>
      </c>
      <c r="AB699" s="5" t="str">
        <f t="shared" si="91"/>
        <v/>
      </c>
      <c r="AC699" s="5" t="str">
        <f t="shared" si="92"/>
        <v/>
      </c>
      <c r="AD699" s="5" t="str">
        <f t="shared" si="93"/>
        <v/>
      </c>
      <c r="AE699" s="5" t="str">
        <f t="shared" si="94"/>
        <v/>
      </c>
      <c r="AF699" s="5" t="str">
        <f t="shared" si="95"/>
        <v/>
      </c>
      <c r="AG699" s="5" t="str">
        <f t="shared" si="96"/>
        <v/>
      </c>
      <c r="AH699" s="5" t="str">
        <f t="shared" si="97"/>
        <v/>
      </c>
      <c r="AI699" s="5" t="str">
        <f t="shared" si="98"/>
        <v/>
      </c>
      <c r="AJ699" s="5" t="str">
        <f t="shared" si="99"/>
        <v/>
      </c>
      <c r="AK699" s="5" t="str">
        <f t="shared" si="100"/>
        <v/>
      </c>
      <c r="AL699" s="5" t="str">
        <f t="shared" si="101"/>
        <v/>
      </c>
      <c r="AM699" s="5" t="str">
        <f t="shared" si="102"/>
        <v/>
      </c>
      <c r="AN699" s="5" t="str">
        <f t="shared" si="103"/>
        <v/>
      </c>
      <c r="AO699" s="5" t="str">
        <f t="shared" si="104"/>
        <v/>
      </c>
    </row>
    <row r="700" spans="1:41" ht="12.75" customHeight="1" x14ac:dyDescent="0.2">
      <c r="A700" s="9">
        <v>2021</v>
      </c>
      <c r="B700" s="9">
        <v>150129</v>
      </c>
      <c r="C700" s="9" t="s">
        <v>958</v>
      </c>
      <c r="D700" s="9" t="s">
        <v>994</v>
      </c>
      <c r="G700" s="5" t="str">
        <f t="shared" si="70"/>
        <v/>
      </c>
      <c r="H700" s="5" t="str">
        <f t="shared" si="71"/>
        <v/>
      </c>
      <c r="I700" s="5" t="str">
        <f t="shared" si="72"/>
        <v/>
      </c>
      <c r="J700" s="5" t="str">
        <f t="shared" si="73"/>
        <v/>
      </c>
      <c r="K700" s="5" t="str">
        <f t="shared" si="74"/>
        <v/>
      </c>
      <c r="L700" s="5" t="str">
        <f t="shared" si="75"/>
        <v/>
      </c>
      <c r="M700" s="5" t="str">
        <f t="shared" si="76"/>
        <v/>
      </c>
      <c r="N700" s="5" t="str">
        <f t="shared" si="77"/>
        <v/>
      </c>
      <c r="O700" s="5" t="str">
        <f t="shared" si="78"/>
        <v/>
      </c>
      <c r="P700" s="5" t="str">
        <f t="shared" si="79"/>
        <v/>
      </c>
      <c r="Q700" s="5" t="str">
        <f t="shared" si="80"/>
        <v/>
      </c>
      <c r="R700" s="5" t="str">
        <f t="shared" si="81"/>
        <v/>
      </c>
      <c r="S700" s="5" t="str">
        <f t="shared" si="82"/>
        <v/>
      </c>
      <c r="T700" s="5" t="str">
        <f t="shared" si="83"/>
        <v/>
      </c>
      <c r="U700" s="5" t="str">
        <f t="shared" si="84"/>
        <v/>
      </c>
      <c r="V700" s="5" t="str">
        <f t="shared" si="85"/>
        <v/>
      </c>
      <c r="W700" s="5" t="str">
        <f t="shared" si="86"/>
        <v/>
      </c>
      <c r="X700" s="5" t="str">
        <f t="shared" si="87"/>
        <v/>
      </c>
      <c r="Y700" s="5" t="str">
        <f t="shared" si="88"/>
        <v/>
      </c>
      <c r="Z700" s="5" t="str">
        <f t="shared" si="89"/>
        <v/>
      </c>
      <c r="AA700" s="5" t="str">
        <f t="shared" si="90"/>
        <v/>
      </c>
      <c r="AB700" s="5" t="str">
        <f t="shared" si="91"/>
        <v/>
      </c>
      <c r="AC700" s="5" t="str">
        <f t="shared" si="92"/>
        <v/>
      </c>
      <c r="AD700" s="5" t="str">
        <f t="shared" si="93"/>
        <v/>
      </c>
      <c r="AE700" s="5" t="str">
        <f t="shared" si="94"/>
        <v/>
      </c>
      <c r="AF700" s="5" t="str">
        <f t="shared" si="95"/>
        <v/>
      </c>
      <c r="AG700" s="5" t="str">
        <f t="shared" si="96"/>
        <v/>
      </c>
      <c r="AH700" s="5" t="str">
        <f t="shared" si="97"/>
        <v/>
      </c>
      <c r="AI700" s="5" t="str">
        <f t="shared" si="98"/>
        <v/>
      </c>
      <c r="AJ700" s="5" t="str">
        <f t="shared" si="99"/>
        <v/>
      </c>
      <c r="AK700" s="5" t="str">
        <f t="shared" si="100"/>
        <v/>
      </c>
      <c r="AL700" s="5" t="str">
        <f t="shared" si="101"/>
        <v/>
      </c>
      <c r="AM700" s="5" t="str">
        <f t="shared" si="102"/>
        <v/>
      </c>
      <c r="AN700" s="5" t="str">
        <f t="shared" si="103"/>
        <v/>
      </c>
      <c r="AO700" s="5" t="str">
        <f t="shared" si="104"/>
        <v/>
      </c>
    </row>
    <row r="701" spans="1:41" ht="12.75" customHeight="1" x14ac:dyDescent="0.2">
      <c r="A701" s="9">
        <v>2021</v>
      </c>
      <c r="B701" s="9">
        <v>150129</v>
      </c>
      <c r="C701" s="9" t="s">
        <v>958</v>
      </c>
      <c r="D701" s="9" t="s">
        <v>994</v>
      </c>
      <c r="G701" s="5" t="str">
        <f t="shared" si="70"/>
        <v/>
      </c>
      <c r="H701" s="5" t="str">
        <f t="shared" si="71"/>
        <v/>
      </c>
      <c r="I701" s="5" t="str">
        <f t="shared" si="72"/>
        <v/>
      </c>
      <c r="J701" s="5" t="str">
        <f t="shared" si="73"/>
        <v/>
      </c>
      <c r="K701" s="5" t="str">
        <f t="shared" si="74"/>
        <v/>
      </c>
      <c r="L701" s="5" t="str">
        <f t="shared" si="75"/>
        <v/>
      </c>
      <c r="M701" s="5" t="str">
        <f t="shared" si="76"/>
        <v/>
      </c>
      <c r="N701" s="5" t="str">
        <f t="shared" si="77"/>
        <v/>
      </c>
      <c r="O701" s="5" t="str">
        <f t="shared" si="78"/>
        <v/>
      </c>
      <c r="P701" s="5" t="str">
        <f t="shared" si="79"/>
        <v/>
      </c>
      <c r="Q701" s="5" t="str">
        <f t="shared" si="80"/>
        <v/>
      </c>
      <c r="R701" s="5" t="str">
        <f t="shared" si="81"/>
        <v/>
      </c>
      <c r="S701" s="5" t="str">
        <f t="shared" si="82"/>
        <v/>
      </c>
      <c r="T701" s="5" t="str">
        <f t="shared" si="83"/>
        <v/>
      </c>
      <c r="U701" s="5" t="str">
        <f t="shared" si="84"/>
        <v/>
      </c>
      <c r="V701" s="5" t="str">
        <f t="shared" si="85"/>
        <v/>
      </c>
      <c r="W701" s="5" t="str">
        <f t="shared" si="86"/>
        <v/>
      </c>
      <c r="X701" s="5" t="str">
        <f t="shared" si="87"/>
        <v/>
      </c>
      <c r="Y701" s="5" t="str">
        <f t="shared" si="88"/>
        <v/>
      </c>
      <c r="Z701" s="5" t="str">
        <f t="shared" si="89"/>
        <v/>
      </c>
      <c r="AA701" s="5" t="str">
        <f t="shared" si="90"/>
        <v/>
      </c>
      <c r="AB701" s="5" t="str">
        <f t="shared" si="91"/>
        <v/>
      </c>
      <c r="AC701" s="5" t="str">
        <f t="shared" si="92"/>
        <v/>
      </c>
      <c r="AD701" s="5" t="str">
        <f t="shared" si="93"/>
        <v/>
      </c>
      <c r="AE701" s="5" t="str">
        <f t="shared" si="94"/>
        <v/>
      </c>
      <c r="AF701" s="5" t="str">
        <f t="shared" si="95"/>
        <v/>
      </c>
      <c r="AG701" s="5" t="str">
        <f t="shared" si="96"/>
        <v/>
      </c>
      <c r="AH701" s="5" t="str">
        <f t="shared" si="97"/>
        <v/>
      </c>
      <c r="AI701" s="5" t="str">
        <f t="shared" si="98"/>
        <v/>
      </c>
      <c r="AJ701" s="5" t="str">
        <f t="shared" si="99"/>
        <v/>
      </c>
      <c r="AK701" s="5" t="str">
        <f t="shared" si="100"/>
        <v/>
      </c>
      <c r="AL701" s="5" t="str">
        <f t="shared" si="101"/>
        <v/>
      </c>
      <c r="AM701" s="5" t="str">
        <f t="shared" si="102"/>
        <v/>
      </c>
      <c r="AN701" s="5" t="str">
        <f t="shared" si="103"/>
        <v/>
      </c>
      <c r="AO701" s="5" t="str">
        <f t="shared" si="104"/>
        <v/>
      </c>
    </row>
    <row r="702" spans="1:41" ht="12.75" customHeight="1" x14ac:dyDescent="0.2">
      <c r="A702" s="9">
        <v>2021</v>
      </c>
      <c r="B702" s="9">
        <v>150129</v>
      </c>
      <c r="C702" s="9" t="s">
        <v>958</v>
      </c>
      <c r="D702" s="9" t="s">
        <v>994</v>
      </c>
      <c r="G702" s="5" t="str">
        <f t="shared" si="70"/>
        <v/>
      </c>
      <c r="H702" s="5" t="str">
        <f t="shared" si="71"/>
        <v/>
      </c>
      <c r="I702" s="5" t="str">
        <f t="shared" si="72"/>
        <v/>
      </c>
      <c r="J702" s="5" t="str">
        <f t="shared" si="73"/>
        <v/>
      </c>
      <c r="K702" s="5" t="str">
        <f t="shared" si="74"/>
        <v/>
      </c>
      <c r="L702" s="5" t="str">
        <f t="shared" si="75"/>
        <v/>
      </c>
      <c r="M702" s="5" t="str">
        <f t="shared" si="76"/>
        <v/>
      </c>
      <c r="N702" s="5" t="str">
        <f t="shared" si="77"/>
        <v/>
      </c>
      <c r="O702" s="5" t="str">
        <f t="shared" si="78"/>
        <v/>
      </c>
      <c r="P702" s="5" t="str">
        <f t="shared" si="79"/>
        <v/>
      </c>
      <c r="Q702" s="5" t="str">
        <f t="shared" si="80"/>
        <v/>
      </c>
      <c r="R702" s="5" t="str">
        <f t="shared" si="81"/>
        <v/>
      </c>
      <c r="S702" s="5" t="str">
        <f t="shared" si="82"/>
        <v/>
      </c>
      <c r="T702" s="5" t="str">
        <f t="shared" si="83"/>
        <v/>
      </c>
      <c r="U702" s="5" t="str">
        <f t="shared" si="84"/>
        <v/>
      </c>
      <c r="V702" s="5" t="str">
        <f t="shared" si="85"/>
        <v/>
      </c>
      <c r="W702" s="5" t="str">
        <f t="shared" si="86"/>
        <v/>
      </c>
      <c r="X702" s="5" t="str">
        <f t="shared" si="87"/>
        <v/>
      </c>
      <c r="Y702" s="5" t="str">
        <f t="shared" si="88"/>
        <v/>
      </c>
      <c r="Z702" s="5" t="str">
        <f t="shared" si="89"/>
        <v/>
      </c>
      <c r="AA702" s="5" t="str">
        <f t="shared" si="90"/>
        <v/>
      </c>
      <c r="AB702" s="5" t="str">
        <f t="shared" si="91"/>
        <v/>
      </c>
      <c r="AC702" s="5" t="str">
        <f t="shared" si="92"/>
        <v/>
      </c>
      <c r="AD702" s="5" t="str">
        <f t="shared" si="93"/>
        <v/>
      </c>
      <c r="AE702" s="5" t="str">
        <f t="shared" si="94"/>
        <v/>
      </c>
      <c r="AF702" s="5" t="str">
        <f t="shared" si="95"/>
        <v/>
      </c>
      <c r="AG702" s="5" t="str">
        <f t="shared" si="96"/>
        <v/>
      </c>
      <c r="AH702" s="5" t="str">
        <f t="shared" si="97"/>
        <v/>
      </c>
      <c r="AI702" s="5" t="str">
        <f t="shared" si="98"/>
        <v/>
      </c>
      <c r="AJ702" s="5" t="str">
        <f t="shared" si="99"/>
        <v/>
      </c>
      <c r="AK702" s="5" t="str">
        <f t="shared" si="100"/>
        <v/>
      </c>
      <c r="AL702" s="5" t="str">
        <f t="shared" si="101"/>
        <v/>
      </c>
      <c r="AM702" s="5" t="str">
        <f t="shared" si="102"/>
        <v/>
      </c>
      <c r="AN702" s="5" t="str">
        <f t="shared" si="103"/>
        <v/>
      </c>
      <c r="AO702" s="5" t="str">
        <f t="shared" si="104"/>
        <v/>
      </c>
    </row>
    <row r="703" spans="1:41" ht="12.75" customHeight="1" x14ac:dyDescent="0.2">
      <c r="A703" s="9">
        <v>2021</v>
      </c>
      <c r="B703" s="9">
        <v>1270538</v>
      </c>
      <c r="C703" s="9" t="s">
        <v>958</v>
      </c>
      <c r="D703" s="9" t="s">
        <v>1028</v>
      </c>
      <c r="G703" s="5" t="str">
        <f t="shared" si="70"/>
        <v/>
      </c>
      <c r="H703" s="5" t="str">
        <f t="shared" si="71"/>
        <v/>
      </c>
      <c r="I703" s="5" t="str">
        <f t="shared" si="72"/>
        <v/>
      </c>
      <c r="J703" s="5" t="str">
        <f t="shared" si="73"/>
        <v/>
      </c>
      <c r="K703" s="5" t="str">
        <f t="shared" si="74"/>
        <v/>
      </c>
      <c r="L703" s="5" t="str">
        <f t="shared" si="75"/>
        <v/>
      </c>
      <c r="M703" s="5" t="str">
        <f t="shared" si="76"/>
        <v/>
      </c>
      <c r="N703" s="5" t="str">
        <f t="shared" si="77"/>
        <v/>
      </c>
      <c r="O703" s="5" t="str">
        <f t="shared" si="78"/>
        <v/>
      </c>
      <c r="P703" s="5" t="str">
        <f t="shared" si="79"/>
        <v/>
      </c>
      <c r="Q703" s="5" t="str">
        <f t="shared" si="80"/>
        <v/>
      </c>
      <c r="R703" s="5" t="str">
        <f t="shared" si="81"/>
        <v/>
      </c>
      <c r="S703" s="5" t="str">
        <f t="shared" si="82"/>
        <v/>
      </c>
      <c r="T703" s="5" t="str">
        <f t="shared" si="83"/>
        <v/>
      </c>
      <c r="U703" s="5" t="str">
        <f t="shared" si="84"/>
        <v/>
      </c>
      <c r="V703" s="5" t="str">
        <f t="shared" si="85"/>
        <v/>
      </c>
      <c r="W703" s="5" t="str">
        <f t="shared" si="86"/>
        <v/>
      </c>
      <c r="X703" s="5" t="str">
        <f t="shared" si="87"/>
        <v/>
      </c>
      <c r="Y703" s="5" t="str">
        <f t="shared" si="88"/>
        <v/>
      </c>
      <c r="Z703" s="5" t="str">
        <f t="shared" si="89"/>
        <v/>
      </c>
      <c r="AA703" s="5" t="str">
        <f t="shared" si="90"/>
        <v/>
      </c>
      <c r="AB703" s="5" t="str">
        <f t="shared" si="91"/>
        <v/>
      </c>
      <c r="AC703" s="5" t="str">
        <f t="shared" si="92"/>
        <v/>
      </c>
      <c r="AD703" s="5" t="str">
        <f t="shared" si="93"/>
        <v/>
      </c>
      <c r="AE703" s="5" t="str">
        <f t="shared" si="94"/>
        <v/>
      </c>
      <c r="AF703" s="5" t="str">
        <f t="shared" si="95"/>
        <v/>
      </c>
      <c r="AG703" s="5" t="str">
        <f t="shared" si="96"/>
        <v/>
      </c>
      <c r="AH703" s="5" t="str">
        <f t="shared" si="97"/>
        <v/>
      </c>
      <c r="AI703" s="5" t="str">
        <f t="shared" si="98"/>
        <v/>
      </c>
      <c r="AJ703" s="5" t="str">
        <f t="shared" si="99"/>
        <v/>
      </c>
      <c r="AK703" s="5" t="str">
        <f t="shared" si="100"/>
        <v/>
      </c>
      <c r="AL703" s="5" t="str">
        <f t="shared" si="101"/>
        <v/>
      </c>
      <c r="AM703" s="5" t="str">
        <f t="shared" si="102"/>
        <v/>
      </c>
      <c r="AN703" s="5" t="str">
        <f t="shared" si="103"/>
        <v/>
      </c>
      <c r="AO703" s="5" t="str">
        <f t="shared" si="104"/>
        <v/>
      </c>
    </row>
    <row r="704" spans="1:41" ht="12.75" customHeight="1" x14ac:dyDescent="0.2">
      <c r="A704" s="9">
        <v>2021</v>
      </c>
      <c r="B704" s="9">
        <v>1308687</v>
      </c>
      <c r="C704" s="9" t="s">
        <v>958</v>
      </c>
      <c r="D704" s="9" t="s">
        <v>977</v>
      </c>
      <c r="G704" s="5" t="str">
        <f t="shared" si="70"/>
        <v/>
      </c>
      <c r="H704" s="5" t="str">
        <f t="shared" si="71"/>
        <v/>
      </c>
      <c r="I704" s="5" t="str">
        <f t="shared" si="72"/>
        <v/>
      </c>
      <c r="J704" s="5" t="str">
        <f t="shared" si="73"/>
        <v/>
      </c>
      <c r="K704" s="5" t="str">
        <f t="shared" si="74"/>
        <v/>
      </c>
      <c r="L704" s="5" t="str">
        <f t="shared" si="75"/>
        <v/>
      </c>
      <c r="M704" s="5" t="str">
        <f t="shared" si="76"/>
        <v/>
      </c>
      <c r="N704" s="5" t="str">
        <f t="shared" si="77"/>
        <v/>
      </c>
      <c r="O704" s="5" t="str">
        <f t="shared" si="78"/>
        <v/>
      </c>
      <c r="P704" s="5" t="str">
        <f t="shared" si="79"/>
        <v/>
      </c>
      <c r="Q704" s="5" t="str">
        <f t="shared" si="80"/>
        <v/>
      </c>
      <c r="R704" s="5" t="str">
        <f t="shared" si="81"/>
        <v/>
      </c>
      <c r="S704" s="5" t="str">
        <f t="shared" si="82"/>
        <v/>
      </c>
      <c r="T704" s="5" t="str">
        <f t="shared" si="83"/>
        <v/>
      </c>
      <c r="U704" s="5" t="str">
        <f t="shared" si="84"/>
        <v/>
      </c>
      <c r="V704" s="5" t="str">
        <f t="shared" si="85"/>
        <v/>
      </c>
      <c r="W704" s="5" t="str">
        <f t="shared" si="86"/>
        <v/>
      </c>
      <c r="X704" s="5" t="str">
        <f t="shared" si="87"/>
        <v/>
      </c>
      <c r="Y704" s="5" t="str">
        <f t="shared" si="88"/>
        <v/>
      </c>
      <c r="Z704" s="5" t="str">
        <f t="shared" si="89"/>
        <v/>
      </c>
      <c r="AA704" s="5" t="str">
        <f t="shared" si="90"/>
        <v/>
      </c>
      <c r="AB704" s="5" t="str">
        <f t="shared" si="91"/>
        <v/>
      </c>
      <c r="AC704" s="5" t="str">
        <f t="shared" si="92"/>
        <v/>
      </c>
      <c r="AD704" s="5" t="str">
        <f t="shared" si="93"/>
        <v/>
      </c>
      <c r="AE704" s="5" t="str">
        <f t="shared" si="94"/>
        <v/>
      </c>
      <c r="AF704" s="5" t="str">
        <f t="shared" si="95"/>
        <v/>
      </c>
      <c r="AG704" s="5" t="str">
        <f t="shared" si="96"/>
        <v/>
      </c>
      <c r="AH704" s="5" t="str">
        <f t="shared" si="97"/>
        <v/>
      </c>
      <c r="AI704" s="5" t="str">
        <f t="shared" si="98"/>
        <v/>
      </c>
      <c r="AJ704" s="5" t="str">
        <f t="shared" si="99"/>
        <v/>
      </c>
      <c r="AK704" s="5" t="str">
        <f t="shared" si="100"/>
        <v/>
      </c>
      <c r="AL704" s="5" t="str">
        <f t="shared" si="101"/>
        <v/>
      </c>
      <c r="AM704" s="5" t="str">
        <f t="shared" si="102"/>
        <v/>
      </c>
      <c r="AN704" s="5" t="str">
        <f t="shared" si="103"/>
        <v/>
      </c>
      <c r="AO704" s="5" t="str">
        <f t="shared" si="104"/>
        <v/>
      </c>
    </row>
    <row r="705" spans="1:41" ht="12.75" customHeight="1" x14ac:dyDescent="0.2">
      <c r="A705" s="9">
        <v>2021</v>
      </c>
      <c r="B705" s="9">
        <v>1103832</v>
      </c>
      <c r="C705" s="9" t="s">
        <v>958</v>
      </c>
      <c r="D705" s="9" t="s">
        <v>994</v>
      </c>
      <c r="G705" s="5" t="str">
        <f t="shared" si="70"/>
        <v/>
      </c>
      <c r="H705" s="5" t="str">
        <f t="shared" si="71"/>
        <v/>
      </c>
      <c r="I705" s="5" t="str">
        <f t="shared" si="72"/>
        <v/>
      </c>
      <c r="J705" s="5" t="str">
        <f t="shared" si="73"/>
        <v/>
      </c>
      <c r="K705" s="5" t="str">
        <f t="shared" si="74"/>
        <v/>
      </c>
      <c r="L705" s="5" t="str">
        <f t="shared" si="75"/>
        <v/>
      </c>
      <c r="M705" s="5" t="str">
        <f t="shared" si="76"/>
        <v/>
      </c>
      <c r="N705" s="5" t="str">
        <f t="shared" si="77"/>
        <v/>
      </c>
      <c r="O705" s="5" t="str">
        <f t="shared" si="78"/>
        <v/>
      </c>
      <c r="P705" s="5" t="str">
        <f t="shared" si="79"/>
        <v/>
      </c>
      <c r="Q705" s="5" t="str">
        <f t="shared" si="80"/>
        <v/>
      </c>
      <c r="R705" s="5" t="str">
        <f t="shared" si="81"/>
        <v/>
      </c>
      <c r="S705" s="5" t="str">
        <f t="shared" si="82"/>
        <v/>
      </c>
      <c r="T705" s="5" t="str">
        <f t="shared" si="83"/>
        <v/>
      </c>
      <c r="U705" s="5" t="str">
        <f t="shared" si="84"/>
        <v/>
      </c>
      <c r="V705" s="5" t="str">
        <f t="shared" si="85"/>
        <v/>
      </c>
      <c r="W705" s="5" t="str">
        <f t="shared" si="86"/>
        <v/>
      </c>
      <c r="X705" s="5" t="str">
        <f t="shared" si="87"/>
        <v/>
      </c>
      <c r="Y705" s="5" t="str">
        <f t="shared" si="88"/>
        <v/>
      </c>
      <c r="Z705" s="5" t="str">
        <f t="shared" si="89"/>
        <v/>
      </c>
      <c r="AA705" s="5" t="str">
        <f t="shared" si="90"/>
        <v/>
      </c>
      <c r="AB705" s="5" t="str">
        <f t="shared" si="91"/>
        <v/>
      </c>
      <c r="AC705" s="5" t="str">
        <f t="shared" si="92"/>
        <v/>
      </c>
      <c r="AD705" s="5" t="str">
        <f t="shared" si="93"/>
        <v/>
      </c>
      <c r="AE705" s="5" t="str">
        <f t="shared" si="94"/>
        <v/>
      </c>
      <c r="AF705" s="5" t="str">
        <f t="shared" si="95"/>
        <v/>
      </c>
      <c r="AG705" s="5" t="str">
        <f t="shared" si="96"/>
        <v/>
      </c>
      <c r="AH705" s="5" t="str">
        <f t="shared" si="97"/>
        <v/>
      </c>
      <c r="AI705" s="5" t="str">
        <f t="shared" si="98"/>
        <v/>
      </c>
      <c r="AJ705" s="5" t="str">
        <f t="shared" si="99"/>
        <v/>
      </c>
      <c r="AK705" s="5" t="str">
        <f t="shared" si="100"/>
        <v/>
      </c>
      <c r="AL705" s="5" t="str">
        <f t="shared" si="101"/>
        <v/>
      </c>
      <c r="AM705" s="5" t="str">
        <f t="shared" si="102"/>
        <v/>
      </c>
      <c r="AN705" s="5" t="str">
        <f t="shared" si="103"/>
        <v/>
      </c>
      <c r="AO705" s="5" t="str">
        <f t="shared" si="104"/>
        <v/>
      </c>
    </row>
    <row r="706" spans="1:41" ht="12.75" customHeight="1" x14ac:dyDescent="0.2">
      <c r="A706" s="9">
        <v>2021</v>
      </c>
      <c r="B706" s="9">
        <v>123336</v>
      </c>
      <c r="C706" s="9" t="s">
        <v>958</v>
      </c>
      <c r="D706" s="9" t="s">
        <v>962</v>
      </c>
      <c r="G706" s="5" t="str">
        <f t="shared" si="70"/>
        <v/>
      </c>
      <c r="H706" s="5" t="str">
        <f t="shared" si="71"/>
        <v/>
      </c>
      <c r="I706" s="5" t="str">
        <f t="shared" si="72"/>
        <v/>
      </c>
      <c r="J706" s="5" t="str">
        <f t="shared" si="73"/>
        <v/>
      </c>
      <c r="K706" s="5" t="str">
        <f t="shared" si="74"/>
        <v/>
      </c>
      <c r="L706" s="5" t="str">
        <f t="shared" si="75"/>
        <v/>
      </c>
      <c r="M706" s="5" t="str">
        <f t="shared" si="76"/>
        <v/>
      </c>
      <c r="N706" s="5" t="str">
        <f t="shared" si="77"/>
        <v/>
      </c>
      <c r="O706" s="5" t="str">
        <f t="shared" si="78"/>
        <v/>
      </c>
      <c r="P706" s="5" t="str">
        <f t="shared" si="79"/>
        <v/>
      </c>
      <c r="Q706" s="5" t="str">
        <f t="shared" si="80"/>
        <v/>
      </c>
      <c r="R706" s="5" t="str">
        <f t="shared" si="81"/>
        <v/>
      </c>
      <c r="S706" s="5" t="str">
        <f t="shared" si="82"/>
        <v/>
      </c>
      <c r="T706" s="5" t="str">
        <f t="shared" si="83"/>
        <v/>
      </c>
      <c r="U706" s="5" t="str">
        <f t="shared" si="84"/>
        <v/>
      </c>
      <c r="V706" s="5" t="str">
        <f t="shared" si="85"/>
        <v/>
      </c>
      <c r="W706" s="5" t="str">
        <f t="shared" si="86"/>
        <v/>
      </c>
      <c r="X706" s="5" t="str">
        <f t="shared" si="87"/>
        <v/>
      </c>
      <c r="Y706" s="5" t="str">
        <f t="shared" si="88"/>
        <v/>
      </c>
      <c r="Z706" s="5" t="str">
        <f t="shared" si="89"/>
        <v/>
      </c>
      <c r="AA706" s="5" t="str">
        <f t="shared" si="90"/>
        <v/>
      </c>
      <c r="AB706" s="5" t="str">
        <f t="shared" si="91"/>
        <v/>
      </c>
      <c r="AC706" s="5" t="str">
        <f t="shared" si="92"/>
        <v/>
      </c>
      <c r="AD706" s="5" t="str">
        <f t="shared" si="93"/>
        <v/>
      </c>
      <c r="AE706" s="5" t="str">
        <f t="shared" si="94"/>
        <v/>
      </c>
      <c r="AF706" s="5" t="str">
        <f t="shared" si="95"/>
        <v/>
      </c>
      <c r="AG706" s="5" t="str">
        <f t="shared" si="96"/>
        <v/>
      </c>
      <c r="AH706" s="5" t="str">
        <f t="shared" si="97"/>
        <v/>
      </c>
      <c r="AI706" s="5" t="str">
        <f t="shared" si="98"/>
        <v/>
      </c>
      <c r="AJ706" s="5" t="str">
        <f t="shared" si="99"/>
        <v/>
      </c>
      <c r="AK706" s="5" t="str">
        <f t="shared" si="100"/>
        <v/>
      </c>
      <c r="AL706" s="5" t="str">
        <f t="shared" si="101"/>
        <v/>
      </c>
      <c r="AM706" s="5" t="str">
        <f t="shared" si="102"/>
        <v/>
      </c>
      <c r="AN706" s="5" t="str">
        <f t="shared" si="103"/>
        <v/>
      </c>
      <c r="AO706" s="5" t="str">
        <f t="shared" si="104"/>
        <v/>
      </c>
    </row>
    <row r="707" spans="1:41" ht="12.75" customHeight="1" x14ac:dyDescent="0.2">
      <c r="A707" s="9">
        <v>2021</v>
      </c>
      <c r="B707" s="9">
        <v>123336</v>
      </c>
      <c r="C707" s="9" t="s">
        <v>958</v>
      </c>
      <c r="D707" s="9" t="s">
        <v>962</v>
      </c>
      <c r="G707" s="5" t="str">
        <f t="shared" si="70"/>
        <v/>
      </c>
      <c r="H707" s="5" t="str">
        <f t="shared" si="71"/>
        <v/>
      </c>
      <c r="I707" s="5" t="str">
        <f t="shared" si="72"/>
        <v/>
      </c>
      <c r="J707" s="5" t="str">
        <f t="shared" si="73"/>
        <v/>
      </c>
      <c r="K707" s="5" t="str">
        <f t="shared" si="74"/>
        <v/>
      </c>
      <c r="L707" s="5" t="str">
        <f t="shared" si="75"/>
        <v/>
      </c>
      <c r="M707" s="5" t="str">
        <f t="shared" si="76"/>
        <v/>
      </c>
      <c r="N707" s="5" t="str">
        <f t="shared" si="77"/>
        <v/>
      </c>
      <c r="O707" s="5" t="str">
        <f t="shared" si="78"/>
        <v/>
      </c>
      <c r="P707" s="5" t="str">
        <f t="shared" si="79"/>
        <v/>
      </c>
      <c r="Q707" s="5" t="str">
        <f t="shared" si="80"/>
        <v/>
      </c>
      <c r="R707" s="5" t="str">
        <f t="shared" si="81"/>
        <v/>
      </c>
      <c r="S707" s="5" t="str">
        <f t="shared" si="82"/>
        <v/>
      </c>
      <c r="T707" s="5" t="str">
        <f t="shared" si="83"/>
        <v/>
      </c>
      <c r="U707" s="5" t="str">
        <f t="shared" si="84"/>
        <v/>
      </c>
      <c r="V707" s="5" t="str">
        <f t="shared" si="85"/>
        <v/>
      </c>
      <c r="W707" s="5" t="str">
        <f t="shared" si="86"/>
        <v/>
      </c>
      <c r="X707" s="5" t="str">
        <f t="shared" si="87"/>
        <v/>
      </c>
      <c r="Y707" s="5" t="str">
        <f t="shared" si="88"/>
        <v/>
      </c>
      <c r="Z707" s="5" t="str">
        <f t="shared" si="89"/>
        <v/>
      </c>
      <c r="AA707" s="5" t="str">
        <f t="shared" si="90"/>
        <v/>
      </c>
      <c r="AB707" s="5" t="str">
        <f t="shared" si="91"/>
        <v/>
      </c>
      <c r="AC707" s="5" t="str">
        <f t="shared" si="92"/>
        <v/>
      </c>
      <c r="AD707" s="5" t="str">
        <f t="shared" si="93"/>
        <v/>
      </c>
      <c r="AE707" s="5" t="str">
        <f t="shared" si="94"/>
        <v/>
      </c>
      <c r="AF707" s="5" t="str">
        <f t="shared" si="95"/>
        <v/>
      </c>
      <c r="AG707" s="5" t="str">
        <f t="shared" si="96"/>
        <v/>
      </c>
      <c r="AH707" s="5" t="str">
        <f t="shared" si="97"/>
        <v/>
      </c>
      <c r="AI707" s="5" t="str">
        <f t="shared" si="98"/>
        <v/>
      </c>
      <c r="AJ707" s="5" t="str">
        <f t="shared" si="99"/>
        <v/>
      </c>
      <c r="AK707" s="5" t="str">
        <f t="shared" si="100"/>
        <v/>
      </c>
      <c r="AL707" s="5" t="str">
        <f t="shared" si="101"/>
        <v/>
      </c>
      <c r="AM707" s="5" t="str">
        <f t="shared" si="102"/>
        <v/>
      </c>
      <c r="AN707" s="5" t="str">
        <f t="shared" si="103"/>
        <v/>
      </c>
      <c r="AO707" s="5" t="str">
        <f t="shared" si="104"/>
        <v/>
      </c>
    </row>
    <row r="708" spans="1:41" ht="12.75" customHeight="1" x14ac:dyDescent="0.2">
      <c r="A708" s="9">
        <v>2021</v>
      </c>
      <c r="B708" s="9">
        <v>123336</v>
      </c>
      <c r="C708" s="9" t="s">
        <v>958</v>
      </c>
      <c r="D708" s="9" t="s">
        <v>962</v>
      </c>
      <c r="G708" s="5" t="str">
        <f t="shared" si="70"/>
        <v/>
      </c>
      <c r="H708" s="5" t="str">
        <f t="shared" si="71"/>
        <v/>
      </c>
      <c r="I708" s="5" t="str">
        <f t="shared" si="72"/>
        <v/>
      </c>
      <c r="J708" s="5" t="str">
        <f t="shared" si="73"/>
        <v/>
      </c>
      <c r="K708" s="5" t="str">
        <f t="shared" si="74"/>
        <v/>
      </c>
      <c r="L708" s="5" t="str">
        <f t="shared" si="75"/>
        <v/>
      </c>
      <c r="M708" s="5" t="str">
        <f t="shared" si="76"/>
        <v/>
      </c>
      <c r="N708" s="5" t="str">
        <f t="shared" si="77"/>
        <v/>
      </c>
      <c r="O708" s="5" t="str">
        <f t="shared" si="78"/>
        <v/>
      </c>
      <c r="P708" s="5" t="str">
        <f t="shared" si="79"/>
        <v/>
      </c>
      <c r="Q708" s="5" t="str">
        <f t="shared" si="80"/>
        <v/>
      </c>
      <c r="R708" s="5" t="str">
        <f t="shared" si="81"/>
        <v/>
      </c>
      <c r="S708" s="5" t="str">
        <f t="shared" si="82"/>
        <v/>
      </c>
      <c r="T708" s="5" t="str">
        <f t="shared" si="83"/>
        <v/>
      </c>
      <c r="U708" s="5" t="str">
        <f t="shared" si="84"/>
        <v/>
      </c>
      <c r="V708" s="5" t="str">
        <f t="shared" si="85"/>
        <v/>
      </c>
      <c r="W708" s="5" t="str">
        <f t="shared" si="86"/>
        <v/>
      </c>
      <c r="X708" s="5" t="str">
        <f t="shared" si="87"/>
        <v/>
      </c>
      <c r="Y708" s="5" t="str">
        <f t="shared" si="88"/>
        <v/>
      </c>
      <c r="Z708" s="5" t="str">
        <f t="shared" si="89"/>
        <v/>
      </c>
      <c r="AA708" s="5" t="str">
        <f t="shared" si="90"/>
        <v/>
      </c>
      <c r="AB708" s="5" t="str">
        <f t="shared" si="91"/>
        <v/>
      </c>
      <c r="AC708" s="5" t="str">
        <f t="shared" si="92"/>
        <v/>
      </c>
      <c r="AD708" s="5" t="str">
        <f t="shared" si="93"/>
        <v/>
      </c>
      <c r="AE708" s="5" t="str">
        <f t="shared" si="94"/>
        <v/>
      </c>
      <c r="AF708" s="5" t="str">
        <f t="shared" si="95"/>
        <v/>
      </c>
      <c r="AG708" s="5" t="str">
        <f t="shared" si="96"/>
        <v/>
      </c>
      <c r="AH708" s="5" t="str">
        <f t="shared" si="97"/>
        <v/>
      </c>
      <c r="AI708" s="5" t="str">
        <f t="shared" si="98"/>
        <v/>
      </c>
      <c r="AJ708" s="5" t="str">
        <f t="shared" si="99"/>
        <v/>
      </c>
      <c r="AK708" s="5" t="str">
        <f t="shared" si="100"/>
        <v/>
      </c>
      <c r="AL708" s="5" t="str">
        <f t="shared" si="101"/>
        <v/>
      </c>
      <c r="AM708" s="5" t="str">
        <f t="shared" si="102"/>
        <v/>
      </c>
      <c r="AN708" s="5" t="str">
        <f t="shared" si="103"/>
        <v/>
      </c>
      <c r="AO708" s="5" t="str">
        <f t="shared" si="104"/>
        <v/>
      </c>
    </row>
    <row r="709" spans="1:41" ht="12.75" customHeight="1" x14ac:dyDescent="0.2">
      <c r="A709" s="9">
        <v>2021</v>
      </c>
      <c r="B709" s="9">
        <v>123336</v>
      </c>
      <c r="C709" s="9" t="s">
        <v>958</v>
      </c>
      <c r="D709" s="9" t="s">
        <v>962</v>
      </c>
      <c r="G709" s="5" t="str">
        <f t="shared" si="70"/>
        <v/>
      </c>
      <c r="H709" s="5" t="str">
        <f t="shared" si="71"/>
        <v/>
      </c>
      <c r="I709" s="5" t="str">
        <f t="shared" si="72"/>
        <v/>
      </c>
      <c r="J709" s="5" t="str">
        <f t="shared" si="73"/>
        <v/>
      </c>
      <c r="K709" s="5" t="str">
        <f t="shared" si="74"/>
        <v/>
      </c>
      <c r="L709" s="5" t="str">
        <f t="shared" si="75"/>
        <v/>
      </c>
      <c r="M709" s="5" t="str">
        <f t="shared" si="76"/>
        <v/>
      </c>
      <c r="N709" s="5" t="str">
        <f t="shared" si="77"/>
        <v/>
      </c>
      <c r="O709" s="5" t="str">
        <f t="shared" si="78"/>
        <v/>
      </c>
      <c r="P709" s="5" t="str">
        <f t="shared" si="79"/>
        <v/>
      </c>
      <c r="Q709" s="5" t="str">
        <f t="shared" si="80"/>
        <v/>
      </c>
      <c r="R709" s="5" t="str">
        <f t="shared" si="81"/>
        <v/>
      </c>
      <c r="S709" s="5" t="str">
        <f t="shared" si="82"/>
        <v/>
      </c>
      <c r="T709" s="5" t="str">
        <f t="shared" si="83"/>
        <v/>
      </c>
      <c r="U709" s="5" t="str">
        <f t="shared" si="84"/>
        <v/>
      </c>
      <c r="V709" s="5" t="str">
        <f t="shared" si="85"/>
        <v/>
      </c>
      <c r="W709" s="5" t="str">
        <f t="shared" si="86"/>
        <v/>
      </c>
      <c r="X709" s="5" t="str">
        <f t="shared" si="87"/>
        <v/>
      </c>
      <c r="Y709" s="5" t="str">
        <f t="shared" si="88"/>
        <v/>
      </c>
      <c r="Z709" s="5" t="str">
        <f t="shared" si="89"/>
        <v/>
      </c>
      <c r="AA709" s="5" t="str">
        <f t="shared" si="90"/>
        <v/>
      </c>
      <c r="AB709" s="5" t="str">
        <f t="shared" si="91"/>
        <v/>
      </c>
      <c r="AC709" s="5" t="str">
        <f t="shared" si="92"/>
        <v/>
      </c>
      <c r="AD709" s="5" t="str">
        <f t="shared" si="93"/>
        <v/>
      </c>
      <c r="AE709" s="5" t="str">
        <f t="shared" si="94"/>
        <v/>
      </c>
      <c r="AF709" s="5" t="str">
        <f t="shared" si="95"/>
        <v/>
      </c>
      <c r="AG709" s="5" t="str">
        <f t="shared" si="96"/>
        <v/>
      </c>
      <c r="AH709" s="5" t="str">
        <f t="shared" si="97"/>
        <v/>
      </c>
      <c r="AI709" s="5" t="str">
        <f t="shared" si="98"/>
        <v/>
      </c>
      <c r="AJ709" s="5" t="str">
        <f t="shared" si="99"/>
        <v/>
      </c>
      <c r="AK709" s="5" t="str">
        <f t="shared" si="100"/>
        <v/>
      </c>
      <c r="AL709" s="5" t="str">
        <f t="shared" si="101"/>
        <v/>
      </c>
      <c r="AM709" s="5" t="str">
        <f t="shared" si="102"/>
        <v/>
      </c>
      <c r="AN709" s="5" t="str">
        <f t="shared" si="103"/>
        <v/>
      </c>
      <c r="AO709" s="5" t="str">
        <f t="shared" si="104"/>
        <v/>
      </c>
    </row>
    <row r="710" spans="1:41" ht="12.75" customHeight="1" x14ac:dyDescent="0.2">
      <c r="A710" s="9">
        <v>2021</v>
      </c>
      <c r="B710" s="9">
        <v>123336</v>
      </c>
      <c r="C710" s="9" t="s">
        <v>958</v>
      </c>
      <c r="D710" s="9" t="s">
        <v>962</v>
      </c>
      <c r="G710" s="5" t="str">
        <f t="shared" si="70"/>
        <v/>
      </c>
      <c r="H710" s="5" t="str">
        <f t="shared" si="71"/>
        <v/>
      </c>
      <c r="I710" s="5" t="str">
        <f t="shared" si="72"/>
        <v/>
      </c>
      <c r="J710" s="5" t="str">
        <f t="shared" si="73"/>
        <v/>
      </c>
      <c r="K710" s="5" t="str">
        <f t="shared" si="74"/>
        <v/>
      </c>
      <c r="L710" s="5" t="str">
        <f t="shared" si="75"/>
        <v/>
      </c>
      <c r="M710" s="5" t="str">
        <f t="shared" si="76"/>
        <v/>
      </c>
      <c r="N710" s="5" t="str">
        <f t="shared" si="77"/>
        <v/>
      </c>
      <c r="O710" s="5" t="str">
        <f t="shared" si="78"/>
        <v/>
      </c>
      <c r="P710" s="5" t="str">
        <f t="shared" si="79"/>
        <v/>
      </c>
      <c r="Q710" s="5" t="str">
        <f t="shared" si="80"/>
        <v/>
      </c>
      <c r="R710" s="5" t="str">
        <f t="shared" si="81"/>
        <v/>
      </c>
      <c r="S710" s="5" t="str">
        <f t="shared" si="82"/>
        <v/>
      </c>
      <c r="T710" s="5" t="str">
        <f t="shared" si="83"/>
        <v/>
      </c>
      <c r="U710" s="5" t="str">
        <f t="shared" si="84"/>
        <v/>
      </c>
      <c r="V710" s="5" t="str">
        <f t="shared" si="85"/>
        <v/>
      </c>
      <c r="W710" s="5" t="str">
        <f t="shared" si="86"/>
        <v/>
      </c>
      <c r="X710" s="5" t="str">
        <f t="shared" si="87"/>
        <v/>
      </c>
      <c r="Y710" s="5" t="str">
        <f t="shared" si="88"/>
        <v/>
      </c>
      <c r="Z710" s="5" t="str">
        <f t="shared" si="89"/>
        <v/>
      </c>
      <c r="AA710" s="5" t="str">
        <f t="shared" si="90"/>
        <v/>
      </c>
      <c r="AB710" s="5" t="str">
        <f t="shared" si="91"/>
        <v/>
      </c>
      <c r="AC710" s="5" t="str">
        <f t="shared" si="92"/>
        <v/>
      </c>
      <c r="AD710" s="5" t="str">
        <f t="shared" si="93"/>
        <v/>
      </c>
      <c r="AE710" s="5" t="str">
        <f t="shared" si="94"/>
        <v/>
      </c>
      <c r="AF710" s="5" t="str">
        <f t="shared" si="95"/>
        <v/>
      </c>
      <c r="AG710" s="5" t="str">
        <f t="shared" si="96"/>
        <v/>
      </c>
      <c r="AH710" s="5" t="str">
        <f t="shared" si="97"/>
        <v/>
      </c>
      <c r="AI710" s="5" t="str">
        <f t="shared" si="98"/>
        <v/>
      </c>
      <c r="AJ710" s="5" t="str">
        <f t="shared" si="99"/>
        <v/>
      </c>
      <c r="AK710" s="5" t="str">
        <f t="shared" si="100"/>
        <v/>
      </c>
      <c r="AL710" s="5" t="str">
        <f t="shared" si="101"/>
        <v/>
      </c>
      <c r="AM710" s="5" t="str">
        <f t="shared" si="102"/>
        <v/>
      </c>
      <c r="AN710" s="5" t="str">
        <f t="shared" si="103"/>
        <v/>
      </c>
      <c r="AO710" s="5" t="str">
        <f t="shared" si="104"/>
        <v/>
      </c>
    </row>
    <row r="711" spans="1:41" ht="12.75" customHeight="1" x14ac:dyDescent="0.2">
      <c r="A711" s="9">
        <v>2021</v>
      </c>
      <c r="B711" s="9">
        <v>123336</v>
      </c>
      <c r="C711" s="9" t="s">
        <v>958</v>
      </c>
      <c r="D711" s="9" t="s">
        <v>962</v>
      </c>
      <c r="G711" s="5" t="str">
        <f t="shared" si="70"/>
        <v/>
      </c>
      <c r="H711" s="5" t="str">
        <f t="shared" si="71"/>
        <v/>
      </c>
      <c r="I711" s="5" t="str">
        <f t="shared" si="72"/>
        <v/>
      </c>
      <c r="J711" s="5" t="str">
        <f t="shared" si="73"/>
        <v/>
      </c>
      <c r="K711" s="5" t="str">
        <f t="shared" si="74"/>
        <v/>
      </c>
      <c r="L711" s="5" t="str">
        <f t="shared" si="75"/>
        <v/>
      </c>
      <c r="M711" s="5" t="str">
        <f t="shared" si="76"/>
        <v/>
      </c>
      <c r="N711" s="5" t="str">
        <f t="shared" si="77"/>
        <v/>
      </c>
      <c r="O711" s="5" t="str">
        <f t="shared" si="78"/>
        <v/>
      </c>
      <c r="P711" s="5" t="str">
        <f t="shared" si="79"/>
        <v/>
      </c>
      <c r="Q711" s="5" t="str">
        <f t="shared" si="80"/>
        <v/>
      </c>
      <c r="R711" s="5" t="str">
        <f t="shared" si="81"/>
        <v/>
      </c>
      <c r="S711" s="5" t="str">
        <f t="shared" si="82"/>
        <v/>
      </c>
      <c r="T711" s="5" t="str">
        <f t="shared" si="83"/>
        <v/>
      </c>
      <c r="U711" s="5" t="str">
        <f t="shared" si="84"/>
        <v/>
      </c>
      <c r="V711" s="5" t="str">
        <f t="shared" si="85"/>
        <v/>
      </c>
      <c r="W711" s="5" t="str">
        <f t="shared" si="86"/>
        <v/>
      </c>
      <c r="X711" s="5" t="str">
        <f t="shared" si="87"/>
        <v/>
      </c>
      <c r="Y711" s="5" t="str">
        <f t="shared" si="88"/>
        <v/>
      </c>
      <c r="Z711" s="5" t="str">
        <f t="shared" si="89"/>
        <v/>
      </c>
      <c r="AA711" s="5" t="str">
        <f t="shared" si="90"/>
        <v/>
      </c>
      <c r="AB711" s="5" t="str">
        <f t="shared" si="91"/>
        <v/>
      </c>
      <c r="AC711" s="5" t="str">
        <f t="shared" si="92"/>
        <v/>
      </c>
      <c r="AD711" s="5" t="str">
        <f t="shared" si="93"/>
        <v/>
      </c>
      <c r="AE711" s="5" t="str">
        <f t="shared" si="94"/>
        <v/>
      </c>
      <c r="AF711" s="5" t="str">
        <f t="shared" si="95"/>
        <v/>
      </c>
      <c r="AG711" s="5" t="str">
        <f t="shared" si="96"/>
        <v/>
      </c>
      <c r="AH711" s="5" t="str">
        <f t="shared" si="97"/>
        <v/>
      </c>
      <c r="AI711" s="5" t="str">
        <f t="shared" si="98"/>
        <v/>
      </c>
      <c r="AJ711" s="5" t="str">
        <f t="shared" si="99"/>
        <v/>
      </c>
      <c r="AK711" s="5" t="str">
        <f t="shared" si="100"/>
        <v/>
      </c>
      <c r="AL711" s="5" t="str">
        <f t="shared" si="101"/>
        <v/>
      </c>
      <c r="AM711" s="5" t="str">
        <f t="shared" si="102"/>
        <v/>
      </c>
      <c r="AN711" s="5" t="str">
        <f t="shared" si="103"/>
        <v/>
      </c>
      <c r="AO711" s="5" t="str">
        <f t="shared" si="104"/>
        <v/>
      </c>
    </row>
    <row r="712" spans="1:41" ht="12.75" customHeight="1" x14ac:dyDescent="0.2">
      <c r="A712" s="9">
        <v>2021</v>
      </c>
      <c r="B712" s="9">
        <v>123336</v>
      </c>
      <c r="C712" s="9" t="s">
        <v>958</v>
      </c>
      <c r="D712" s="9" t="s">
        <v>962</v>
      </c>
      <c r="G712" s="5" t="str">
        <f t="shared" si="70"/>
        <v/>
      </c>
      <c r="H712" s="5" t="str">
        <f t="shared" si="71"/>
        <v/>
      </c>
      <c r="I712" s="5" t="str">
        <f t="shared" si="72"/>
        <v/>
      </c>
      <c r="J712" s="5" t="str">
        <f t="shared" si="73"/>
        <v/>
      </c>
      <c r="K712" s="5" t="str">
        <f t="shared" si="74"/>
        <v/>
      </c>
      <c r="L712" s="5" t="str">
        <f t="shared" si="75"/>
        <v/>
      </c>
      <c r="M712" s="5" t="str">
        <f t="shared" si="76"/>
        <v/>
      </c>
      <c r="N712" s="5" t="str">
        <f t="shared" si="77"/>
        <v/>
      </c>
      <c r="O712" s="5" t="str">
        <f t="shared" si="78"/>
        <v/>
      </c>
      <c r="P712" s="5" t="str">
        <f t="shared" si="79"/>
        <v/>
      </c>
      <c r="Q712" s="5" t="str">
        <f t="shared" si="80"/>
        <v/>
      </c>
      <c r="R712" s="5" t="str">
        <f t="shared" si="81"/>
        <v/>
      </c>
      <c r="S712" s="5" t="str">
        <f t="shared" si="82"/>
        <v/>
      </c>
      <c r="T712" s="5" t="str">
        <f t="shared" si="83"/>
        <v/>
      </c>
      <c r="U712" s="5" t="str">
        <f t="shared" si="84"/>
        <v/>
      </c>
      <c r="V712" s="5" t="str">
        <f t="shared" si="85"/>
        <v/>
      </c>
      <c r="W712" s="5" t="str">
        <f t="shared" si="86"/>
        <v/>
      </c>
      <c r="X712" s="5" t="str">
        <f t="shared" si="87"/>
        <v/>
      </c>
      <c r="Y712" s="5" t="str">
        <f t="shared" si="88"/>
        <v/>
      </c>
      <c r="Z712" s="5" t="str">
        <f t="shared" si="89"/>
        <v/>
      </c>
      <c r="AA712" s="5" t="str">
        <f t="shared" si="90"/>
        <v/>
      </c>
      <c r="AB712" s="5" t="str">
        <f t="shared" si="91"/>
        <v/>
      </c>
      <c r="AC712" s="5" t="str">
        <f t="shared" si="92"/>
        <v/>
      </c>
      <c r="AD712" s="5" t="str">
        <f t="shared" si="93"/>
        <v/>
      </c>
      <c r="AE712" s="5" t="str">
        <f t="shared" si="94"/>
        <v/>
      </c>
      <c r="AF712" s="5" t="str">
        <f t="shared" si="95"/>
        <v/>
      </c>
      <c r="AG712" s="5" t="str">
        <f t="shared" si="96"/>
        <v/>
      </c>
      <c r="AH712" s="5" t="str">
        <f t="shared" si="97"/>
        <v/>
      </c>
      <c r="AI712" s="5" t="str">
        <f t="shared" si="98"/>
        <v/>
      </c>
      <c r="AJ712" s="5" t="str">
        <f t="shared" si="99"/>
        <v/>
      </c>
      <c r="AK712" s="5" t="str">
        <f t="shared" si="100"/>
        <v/>
      </c>
      <c r="AL712" s="5" t="str">
        <f t="shared" si="101"/>
        <v/>
      </c>
      <c r="AM712" s="5" t="str">
        <f t="shared" si="102"/>
        <v/>
      </c>
      <c r="AN712" s="5" t="str">
        <f t="shared" si="103"/>
        <v/>
      </c>
      <c r="AO712" s="5" t="str">
        <f t="shared" si="104"/>
        <v/>
      </c>
    </row>
    <row r="713" spans="1:41" ht="12.75" customHeight="1" x14ac:dyDescent="0.2">
      <c r="A713" s="9">
        <v>2021</v>
      </c>
      <c r="B713" s="9">
        <v>123336</v>
      </c>
      <c r="C713" s="9" t="s">
        <v>958</v>
      </c>
      <c r="D713" s="9" t="s">
        <v>962</v>
      </c>
      <c r="G713" s="5" t="str">
        <f t="shared" si="70"/>
        <v/>
      </c>
      <c r="H713" s="5" t="str">
        <f t="shared" si="71"/>
        <v/>
      </c>
      <c r="I713" s="5" t="str">
        <f t="shared" si="72"/>
        <v/>
      </c>
      <c r="J713" s="5" t="str">
        <f t="shared" si="73"/>
        <v/>
      </c>
      <c r="K713" s="5" t="str">
        <f t="shared" si="74"/>
        <v/>
      </c>
      <c r="L713" s="5" t="str">
        <f t="shared" si="75"/>
        <v/>
      </c>
      <c r="M713" s="5" t="str">
        <f t="shared" si="76"/>
        <v/>
      </c>
      <c r="N713" s="5" t="str">
        <f t="shared" si="77"/>
        <v/>
      </c>
      <c r="O713" s="5" t="str">
        <f t="shared" si="78"/>
        <v/>
      </c>
      <c r="P713" s="5" t="str">
        <f t="shared" si="79"/>
        <v/>
      </c>
      <c r="Q713" s="5" t="str">
        <f t="shared" si="80"/>
        <v/>
      </c>
      <c r="R713" s="5" t="str">
        <f t="shared" si="81"/>
        <v/>
      </c>
      <c r="S713" s="5" t="str">
        <f t="shared" si="82"/>
        <v/>
      </c>
      <c r="T713" s="5" t="str">
        <f t="shared" si="83"/>
        <v/>
      </c>
      <c r="U713" s="5" t="str">
        <f t="shared" si="84"/>
        <v/>
      </c>
      <c r="V713" s="5" t="str">
        <f t="shared" si="85"/>
        <v/>
      </c>
      <c r="W713" s="5" t="str">
        <f t="shared" si="86"/>
        <v/>
      </c>
      <c r="X713" s="5" t="str">
        <f t="shared" si="87"/>
        <v/>
      </c>
      <c r="Y713" s="5" t="str">
        <f t="shared" si="88"/>
        <v/>
      </c>
      <c r="Z713" s="5" t="str">
        <f t="shared" si="89"/>
        <v/>
      </c>
      <c r="AA713" s="5" t="str">
        <f t="shared" si="90"/>
        <v/>
      </c>
      <c r="AB713" s="5" t="str">
        <f t="shared" si="91"/>
        <v/>
      </c>
      <c r="AC713" s="5" t="str">
        <f t="shared" si="92"/>
        <v/>
      </c>
      <c r="AD713" s="5" t="str">
        <f t="shared" si="93"/>
        <v/>
      </c>
      <c r="AE713" s="5" t="str">
        <f t="shared" si="94"/>
        <v/>
      </c>
      <c r="AF713" s="5" t="str">
        <f t="shared" si="95"/>
        <v/>
      </c>
      <c r="AG713" s="5" t="str">
        <f t="shared" si="96"/>
        <v/>
      </c>
      <c r="AH713" s="5" t="str">
        <f t="shared" si="97"/>
        <v/>
      </c>
      <c r="AI713" s="5" t="str">
        <f t="shared" si="98"/>
        <v/>
      </c>
      <c r="AJ713" s="5" t="str">
        <f t="shared" si="99"/>
        <v/>
      </c>
      <c r="AK713" s="5" t="str">
        <f t="shared" si="100"/>
        <v/>
      </c>
      <c r="AL713" s="5" t="str">
        <f t="shared" si="101"/>
        <v/>
      </c>
      <c r="AM713" s="5" t="str">
        <f t="shared" si="102"/>
        <v/>
      </c>
      <c r="AN713" s="5" t="str">
        <f t="shared" si="103"/>
        <v/>
      </c>
      <c r="AO713" s="5" t="str">
        <f t="shared" si="104"/>
        <v/>
      </c>
    </row>
    <row r="714" spans="1:41" ht="12.75" customHeight="1" x14ac:dyDescent="0.2">
      <c r="A714" s="9">
        <v>2021</v>
      </c>
      <c r="B714" s="9">
        <v>123336</v>
      </c>
      <c r="C714" s="9" t="s">
        <v>958</v>
      </c>
      <c r="D714" s="9" t="s">
        <v>962</v>
      </c>
      <c r="G714" s="5" t="str">
        <f t="shared" si="70"/>
        <v/>
      </c>
      <c r="H714" s="5" t="str">
        <f t="shared" si="71"/>
        <v/>
      </c>
      <c r="I714" s="5" t="str">
        <f t="shared" si="72"/>
        <v/>
      </c>
      <c r="J714" s="5" t="str">
        <f t="shared" si="73"/>
        <v/>
      </c>
      <c r="K714" s="5" t="str">
        <f t="shared" si="74"/>
        <v/>
      </c>
      <c r="L714" s="5" t="str">
        <f t="shared" si="75"/>
        <v/>
      </c>
      <c r="M714" s="5" t="str">
        <f t="shared" si="76"/>
        <v/>
      </c>
      <c r="N714" s="5" t="str">
        <f t="shared" si="77"/>
        <v/>
      </c>
      <c r="O714" s="5" t="str">
        <f t="shared" si="78"/>
        <v/>
      </c>
      <c r="P714" s="5" t="str">
        <f t="shared" si="79"/>
        <v/>
      </c>
      <c r="Q714" s="5" t="str">
        <f t="shared" si="80"/>
        <v/>
      </c>
      <c r="R714" s="5" t="str">
        <f t="shared" si="81"/>
        <v/>
      </c>
      <c r="S714" s="5" t="str">
        <f t="shared" si="82"/>
        <v/>
      </c>
      <c r="T714" s="5" t="str">
        <f t="shared" si="83"/>
        <v/>
      </c>
      <c r="U714" s="5" t="str">
        <f t="shared" si="84"/>
        <v/>
      </c>
      <c r="V714" s="5" t="str">
        <f t="shared" si="85"/>
        <v/>
      </c>
      <c r="W714" s="5" t="str">
        <f t="shared" si="86"/>
        <v/>
      </c>
      <c r="X714" s="5" t="str">
        <f t="shared" si="87"/>
        <v/>
      </c>
      <c r="Y714" s="5" t="str">
        <f t="shared" si="88"/>
        <v/>
      </c>
      <c r="Z714" s="5" t="str">
        <f t="shared" si="89"/>
        <v/>
      </c>
      <c r="AA714" s="5" t="str">
        <f t="shared" si="90"/>
        <v/>
      </c>
      <c r="AB714" s="5" t="str">
        <f t="shared" si="91"/>
        <v/>
      </c>
      <c r="AC714" s="5" t="str">
        <f t="shared" si="92"/>
        <v/>
      </c>
      <c r="AD714" s="5" t="str">
        <f t="shared" si="93"/>
        <v/>
      </c>
      <c r="AE714" s="5" t="str">
        <f t="shared" si="94"/>
        <v/>
      </c>
      <c r="AF714" s="5" t="str">
        <f t="shared" si="95"/>
        <v/>
      </c>
      <c r="AG714" s="5" t="str">
        <f t="shared" si="96"/>
        <v/>
      </c>
      <c r="AH714" s="5" t="str">
        <f t="shared" si="97"/>
        <v/>
      </c>
      <c r="AI714" s="5" t="str">
        <f t="shared" si="98"/>
        <v/>
      </c>
      <c r="AJ714" s="5" t="str">
        <f t="shared" si="99"/>
        <v/>
      </c>
      <c r="AK714" s="5" t="str">
        <f t="shared" si="100"/>
        <v/>
      </c>
      <c r="AL714" s="5" t="str">
        <f t="shared" si="101"/>
        <v/>
      </c>
      <c r="AM714" s="5" t="str">
        <f t="shared" si="102"/>
        <v/>
      </c>
      <c r="AN714" s="5" t="str">
        <f t="shared" si="103"/>
        <v/>
      </c>
      <c r="AO714" s="5" t="str">
        <f t="shared" si="104"/>
        <v/>
      </c>
    </row>
    <row r="715" spans="1:41" ht="12.75" customHeight="1" x14ac:dyDescent="0.2">
      <c r="A715" s="9">
        <v>2021</v>
      </c>
      <c r="B715" s="9">
        <v>123336</v>
      </c>
      <c r="C715" s="9" t="s">
        <v>958</v>
      </c>
      <c r="D715" s="9" t="s">
        <v>962</v>
      </c>
      <c r="G715" s="5" t="str">
        <f t="shared" si="70"/>
        <v/>
      </c>
      <c r="H715" s="5" t="str">
        <f t="shared" si="71"/>
        <v/>
      </c>
      <c r="I715" s="5" t="str">
        <f t="shared" si="72"/>
        <v/>
      </c>
      <c r="J715" s="5" t="str">
        <f t="shared" si="73"/>
        <v/>
      </c>
      <c r="K715" s="5" t="str">
        <f t="shared" si="74"/>
        <v/>
      </c>
      <c r="L715" s="5" t="str">
        <f t="shared" si="75"/>
        <v/>
      </c>
      <c r="M715" s="5" t="str">
        <f t="shared" si="76"/>
        <v/>
      </c>
      <c r="N715" s="5" t="str">
        <f t="shared" si="77"/>
        <v/>
      </c>
      <c r="O715" s="5" t="str">
        <f t="shared" si="78"/>
        <v/>
      </c>
      <c r="P715" s="5" t="str">
        <f t="shared" si="79"/>
        <v/>
      </c>
      <c r="Q715" s="5" t="str">
        <f t="shared" si="80"/>
        <v/>
      </c>
      <c r="R715" s="5" t="str">
        <f t="shared" si="81"/>
        <v/>
      </c>
      <c r="S715" s="5" t="str">
        <f t="shared" si="82"/>
        <v/>
      </c>
      <c r="T715" s="5" t="str">
        <f t="shared" si="83"/>
        <v/>
      </c>
      <c r="U715" s="5" t="str">
        <f t="shared" si="84"/>
        <v/>
      </c>
      <c r="V715" s="5" t="str">
        <f t="shared" si="85"/>
        <v/>
      </c>
      <c r="W715" s="5" t="str">
        <f t="shared" si="86"/>
        <v/>
      </c>
      <c r="X715" s="5" t="str">
        <f t="shared" si="87"/>
        <v/>
      </c>
      <c r="Y715" s="5" t="str">
        <f t="shared" si="88"/>
        <v/>
      </c>
      <c r="Z715" s="5" t="str">
        <f t="shared" si="89"/>
        <v/>
      </c>
      <c r="AA715" s="5" t="str">
        <f t="shared" si="90"/>
        <v/>
      </c>
      <c r="AB715" s="5" t="str">
        <f t="shared" si="91"/>
        <v/>
      </c>
      <c r="AC715" s="5" t="str">
        <f t="shared" si="92"/>
        <v/>
      </c>
      <c r="AD715" s="5" t="str">
        <f t="shared" si="93"/>
        <v/>
      </c>
      <c r="AE715" s="5" t="str">
        <f t="shared" si="94"/>
        <v/>
      </c>
      <c r="AF715" s="5" t="str">
        <f t="shared" si="95"/>
        <v/>
      </c>
      <c r="AG715" s="5" t="str">
        <f t="shared" si="96"/>
        <v/>
      </c>
      <c r="AH715" s="5" t="str">
        <f t="shared" si="97"/>
        <v/>
      </c>
      <c r="AI715" s="5" t="str">
        <f t="shared" si="98"/>
        <v/>
      </c>
      <c r="AJ715" s="5" t="str">
        <f t="shared" si="99"/>
        <v/>
      </c>
      <c r="AK715" s="5" t="str">
        <f t="shared" si="100"/>
        <v/>
      </c>
      <c r="AL715" s="5" t="str">
        <f t="shared" si="101"/>
        <v/>
      </c>
      <c r="AM715" s="5" t="str">
        <f t="shared" si="102"/>
        <v/>
      </c>
      <c r="AN715" s="5" t="str">
        <f t="shared" si="103"/>
        <v/>
      </c>
      <c r="AO715" s="5" t="str">
        <f t="shared" si="104"/>
        <v/>
      </c>
    </row>
    <row r="716" spans="1:41" ht="12.75" customHeight="1" x14ac:dyDescent="0.2">
      <c r="A716" s="9">
        <v>2021</v>
      </c>
      <c r="B716" s="9">
        <v>123336</v>
      </c>
      <c r="C716" s="9" t="s">
        <v>958</v>
      </c>
      <c r="D716" s="9" t="s">
        <v>962</v>
      </c>
      <c r="G716" s="5" t="str">
        <f t="shared" si="70"/>
        <v/>
      </c>
      <c r="H716" s="5" t="str">
        <f t="shared" si="71"/>
        <v/>
      </c>
      <c r="I716" s="5" t="str">
        <f t="shared" si="72"/>
        <v/>
      </c>
      <c r="J716" s="5" t="str">
        <f t="shared" si="73"/>
        <v/>
      </c>
      <c r="K716" s="5" t="str">
        <f t="shared" si="74"/>
        <v/>
      </c>
      <c r="L716" s="5" t="str">
        <f t="shared" si="75"/>
        <v/>
      </c>
      <c r="M716" s="5" t="str">
        <f t="shared" si="76"/>
        <v/>
      </c>
      <c r="N716" s="5" t="str">
        <f t="shared" si="77"/>
        <v/>
      </c>
      <c r="O716" s="5" t="str">
        <f t="shared" si="78"/>
        <v/>
      </c>
      <c r="P716" s="5" t="str">
        <f t="shared" si="79"/>
        <v/>
      </c>
      <c r="Q716" s="5" t="str">
        <f t="shared" si="80"/>
        <v/>
      </c>
      <c r="R716" s="5" t="str">
        <f t="shared" si="81"/>
        <v/>
      </c>
      <c r="S716" s="5" t="str">
        <f t="shared" si="82"/>
        <v/>
      </c>
      <c r="T716" s="5" t="str">
        <f t="shared" si="83"/>
        <v/>
      </c>
      <c r="U716" s="5" t="str">
        <f t="shared" si="84"/>
        <v/>
      </c>
      <c r="V716" s="5" t="str">
        <f t="shared" si="85"/>
        <v/>
      </c>
      <c r="W716" s="5" t="str">
        <f t="shared" si="86"/>
        <v/>
      </c>
      <c r="X716" s="5" t="str">
        <f t="shared" si="87"/>
        <v/>
      </c>
      <c r="Y716" s="5" t="str">
        <f t="shared" si="88"/>
        <v/>
      </c>
      <c r="Z716" s="5" t="str">
        <f t="shared" si="89"/>
        <v/>
      </c>
      <c r="AA716" s="5" t="str">
        <f t="shared" si="90"/>
        <v/>
      </c>
      <c r="AB716" s="5" t="str">
        <f t="shared" si="91"/>
        <v/>
      </c>
      <c r="AC716" s="5" t="str">
        <f t="shared" si="92"/>
        <v/>
      </c>
      <c r="AD716" s="5" t="str">
        <f t="shared" si="93"/>
        <v/>
      </c>
      <c r="AE716" s="5" t="str">
        <f t="shared" si="94"/>
        <v/>
      </c>
      <c r="AF716" s="5" t="str">
        <f t="shared" si="95"/>
        <v/>
      </c>
      <c r="AG716" s="5" t="str">
        <f t="shared" si="96"/>
        <v/>
      </c>
      <c r="AH716" s="5" t="str">
        <f t="shared" si="97"/>
        <v/>
      </c>
      <c r="AI716" s="5" t="str">
        <f t="shared" si="98"/>
        <v/>
      </c>
      <c r="AJ716" s="5" t="str">
        <f t="shared" si="99"/>
        <v/>
      </c>
      <c r="AK716" s="5" t="str">
        <f t="shared" si="100"/>
        <v/>
      </c>
      <c r="AL716" s="5" t="str">
        <f t="shared" si="101"/>
        <v/>
      </c>
      <c r="AM716" s="5" t="str">
        <f t="shared" si="102"/>
        <v/>
      </c>
      <c r="AN716" s="5" t="str">
        <f t="shared" si="103"/>
        <v/>
      </c>
      <c r="AO716" s="5" t="str">
        <f t="shared" si="104"/>
        <v/>
      </c>
    </row>
    <row r="717" spans="1:41" ht="12.75" customHeight="1" x14ac:dyDescent="0.2">
      <c r="A717" s="9">
        <v>2021</v>
      </c>
      <c r="B717" s="9">
        <v>123336</v>
      </c>
      <c r="C717" s="9" t="s">
        <v>958</v>
      </c>
      <c r="D717" s="9" t="s">
        <v>962</v>
      </c>
      <c r="G717" s="5" t="str">
        <f t="shared" si="70"/>
        <v/>
      </c>
      <c r="H717" s="5" t="str">
        <f t="shared" si="71"/>
        <v/>
      </c>
      <c r="I717" s="5" t="str">
        <f t="shared" si="72"/>
        <v/>
      </c>
      <c r="J717" s="5" t="str">
        <f t="shared" si="73"/>
        <v/>
      </c>
      <c r="K717" s="5" t="str">
        <f t="shared" si="74"/>
        <v/>
      </c>
      <c r="L717" s="5" t="str">
        <f t="shared" si="75"/>
        <v/>
      </c>
      <c r="M717" s="5" t="str">
        <f t="shared" si="76"/>
        <v/>
      </c>
      <c r="N717" s="5" t="str">
        <f t="shared" si="77"/>
        <v/>
      </c>
      <c r="O717" s="5" t="str">
        <f t="shared" si="78"/>
        <v/>
      </c>
      <c r="P717" s="5" t="str">
        <f t="shared" si="79"/>
        <v/>
      </c>
      <c r="Q717" s="5" t="str">
        <f t="shared" si="80"/>
        <v/>
      </c>
      <c r="R717" s="5" t="str">
        <f t="shared" si="81"/>
        <v/>
      </c>
      <c r="S717" s="5" t="str">
        <f t="shared" si="82"/>
        <v/>
      </c>
      <c r="T717" s="5" t="str">
        <f t="shared" si="83"/>
        <v/>
      </c>
      <c r="U717" s="5" t="str">
        <f t="shared" si="84"/>
        <v/>
      </c>
      <c r="V717" s="5" t="str">
        <f t="shared" si="85"/>
        <v/>
      </c>
      <c r="W717" s="5" t="str">
        <f t="shared" si="86"/>
        <v/>
      </c>
      <c r="X717" s="5" t="str">
        <f t="shared" si="87"/>
        <v/>
      </c>
      <c r="Y717" s="5" t="str">
        <f t="shared" si="88"/>
        <v/>
      </c>
      <c r="Z717" s="5" t="str">
        <f t="shared" si="89"/>
        <v/>
      </c>
      <c r="AA717" s="5" t="str">
        <f t="shared" si="90"/>
        <v/>
      </c>
      <c r="AB717" s="5" t="str">
        <f t="shared" si="91"/>
        <v/>
      </c>
      <c r="AC717" s="5" t="str">
        <f t="shared" si="92"/>
        <v/>
      </c>
      <c r="AD717" s="5" t="str">
        <f t="shared" si="93"/>
        <v/>
      </c>
      <c r="AE717" s="5" t="str">
        <f t="shared" si="94"/>
        <v/>
      </c>
      <c r="AF717" s="5" t="str">
        <f t="shared" si="95"/>
        <v/>
      </c>
      <c r="AG717" s="5" t="str">
        <f t="shared" si="96"/>
        <v/>
      </c>
      <c r="AH717" s="5" t="str">
        <f t="shared" si="97"/>
        <v/>
      </c>
      <c r="AI717" s="5" t="str">
        <f t="shared" si="98"/>
        <v/>
      </c>
      <c r="AJ717" s="5" t="str">
        <f t="shared" si="99"/>
        <v/>
      </c>
      <c r="AK717" s="5" t="str">
        <f t="shared" si="100"/>
        <v/>
      </c>
      <c r="AL717" s="5" t="str">
        <f t="shared" si="101"/>
        <v/>
      </c>
      <c r="AM717" s="5" t="str">
        <f t="shared" si="102"/>
        <v/>
      </c>
      <c r="AN717" s="5" t="str">
        <f t="shared" si="103"/>
        <v/>
      </c>
      <c r="AO717" s="5" t="str">
        <f t="shared" si="104"/>
        <v/>
      </c>
    </row>
    <row r="718" spans="1:41" ht="12.75" customHeight="1" x14ac:dyDescent="0.2">
      <c r="A718" s="9">
        <v>2021</v>
      </c>
      <c r="B718" s="9">
        <v>123336</v>
      </c>
      <c r="C718" s="9" t="s">
        <v>958</v>
      </c>
      <c r="D718" s="9" t="s">
        <v>962</v>
      </c>
      <c r="G718" s="5" t="str">
        <f t="shared" si="70"/>
        <v/>
      </c>
      <c r="H718" s="5" t="str">
        <f t="shared" si="71"/>
        <v/>
      </c>
      <c r="I718" s="5" t="str">
        <f t="shared" si="72"/>
        <v/>
      </c>
      <c r="J718" s="5" t="str">
        <f t="shared" si="73"/>
        <v/>
      </c>
      <c r="K718" s="5" t="str">
        <f t="shared" si="74"/>
        <v/>
      </c>
      <c r="L718" s="5" t="str">
        <f t="shared" si="75"/>
        <v/>
      </c>
      <c r="M718" s="5" t="str">
        <f t="shared" si="76"/>
        <v/>
      </c>
      <c r="N718" s="5" t="str">
        <f t="shared" si="77"/>
        <v/>
      </c>
      <c r="O718" s="5" t="str">
        <f t="shared" si="78"/>
        <v/>
      </c>
      <c r="P718" s="5" t="str">
        <f t="shared" si="79"/>
        <v/>
      </c>
      <c r="Q718" s="5" t="str">
        <f t="shared" si="80"/>
        <v/>
      </c>
      <c r="R718" s="5" t="str">
        <f t="shared" si="81"/>
        <v/>
      </c>
      <c r="S718" s="5" t="str">
        <f t="shared" si="82"/>
        <v/>
      </c>
      <c r="T718" s="5" t="str">
        <f t="shared" si="83"/>
        <v/>
      </c>
      <c r="U718" s="5" t="str">
        <f t="shared" si="84"/>
        <v/>
      </c>
      <c r="V718" s="5" t="str">
        <f t="shared" si="85"/>
        <v/>
      </c>
      <c r="W718" s="5" t="str">
        <f t="shared" si="86"/>
        <v/>
      </c>
      <c r="X718" s="5" t="str">
        <f t="shared" si="87"/>
        <v/>
      </c>
      <c r="Y718" s="5" t="str">
        <f t="shared" si="88"/>
        <v/>
      </c>
      <c r="Z718" s="5" t="str">
        <f t="shared" si="89"/>
        <v/>
      </c>
      <c r="AA718" s="5" t="str">
        <f t="shared" si="90"/>
        <v/>
      </c>
      <c r="AB718" s="5" t="str">
        <f t="shared" si="91"/>
        <v/>
      </c>
      <c r="AC718" s="5" t="str">
        <f t="shared" si="92"/>
        <v/>
      </c>
      <c r="AD718" s="5" t="str">
        <f t="shared" si="93"/>
        <v/>
      </c>
      <c r="AE718" s="5" t="str">
        <f t="shared" si="94"/>
        <v/>
      </c>
      <c r="AF718" s="5" t="str">
        <f t="shared" si="95"/>
        <v/>
      </c>
      <c r="AG718" s="5" t="str">
        <f t="shared" si="96"/>
        <v/>
      </c>
      <c r="AH718" s="5" t="str">
        <f t="shared" si="97"/>
        <v/>
      </c>
      <c r="AI718" s="5" t="str">
        <f t="shared" si="98"/>
        <v/>
      </c>
      <c r="AJ718" s="5" t="str">
        <f t="shared" si="99"/>
        <v/>
      </c>
      <c r="AK718" s="5" t="str">
        <f t="shared" si="100"/>
        <v/>
      </c>
      <c r="AL718" s="5" t="str">
        <f t="shared" si="101"/>
        <v/>
      </c>
      <c r="AM718" s="5" t="str">
        <f t="shared" si="102"/>
        <v/>
      </c>
      <c r="AN718" s="5" t="str">
        <f t="shared" si="103"/>
        <v/>
      </c>
      <c r="AO718" s="5" t="str">
        <f t="shared" si="104"/>
        <v/>
      </c>
    </row>
    <row r="719" spans="1:41" ht="12.75" customHeight="1" x14ac:dyDescent="0.2">
      <c r="A719" s="9">
        <v>2021</v>
      </c>
      <c r="B719" s="9">
        <v>123336</v>
      </c>
      <c r="C719" s="9" t="s">
        <v>958</v>
      </c>
      <c r="D719" s="9" t="s">
        <v>962</v>
      </c>
      <c r="G719" s="5" t="str">
        <f t="shared" si="70"/>
        <v/>
      </c>
      <c r="H719" s="5" t="str">
        <f t="shared" si="71"/>
        <v/>
      </c>
      <c r="I719" s="5" t="str">
        <f t="shared" si="72"/>
        <v/>
      </c>
      <c r="J719" s="5" t="str">
        <f t="shared" si="73"/>
        <v/>
      </c>
      <c r="K719" s="5" t="str">
        <f t="shared" si="74"/>
        <v/>
      </c>
      <c r="L719" s="5" t="str">
        <f t="shared" si="75"/>
        <v/>
      </c>
      <c r="M719" s="5" t="str">
        <f t="shared" si="76"/>
        <v/>
      </c>
      <c r="N719" s="5" t="str">
        <f t="shared" si="77"/>
        <v/>
      </c>
      <c r="O719" s="5" t="str">
        <f t="shared" si="78"/>
        <v/>
      </c>
      <c r="P719" s="5" t="str">
        <f t="shared" si="79"/>
        <v/>
      </c>
      <c r="Q719" s="5" t="str">
        <f t="shared" si="80"/>
        <v/>
      </c>
      <c r="R719" s="5" t="str">
        <f t="shared" si="81"/>
        <v/>
      </c>
      <c r="S719" s="5" t="str">
        <f t="shared" si="82"/>
        <v/>
      </c>
      <c r="T719" s="5" t="str">
        <f t="shared" si="83"/>
        <v/>
      </c>
      <c r="U719" s="5" t="str">
        <f t="shared" si="84"/>
        <v/>
      </c>
      <c r="V719" s="5" t="str">
        <f t="shared" si="85"/>
        <v/>
      </c>
      <c r="W719" s="5" t="str">
        <f t="shared" si="86"/>
        <v/>
      </c>
      <c r="X719" s="5" t="str">
        <f t="shared" si="87"/>
        <v/>
      </c>
      <c r="Y719" s="5" t="str">
        <f t="shared" si="88"/>
        <v/>
      </c>
      <c r="Z719" s="5" t="str">
        <f t="shared" si="89"/>
        <v/>
      </c>
      <c r="AA719" s="5" t="str">
        <f t="shared" si="90"/>
        <v/>
      </c>
      <c r="AB719" s="5" t="str">
        <f t="shared" si="91"/>
        <v/>
      </c>
      <c r="AC719" s="5" t="str">
        <f t="shared" si="92"/>
        <v/>
      </c>
      <c r="AD719" s="5" t="str">
        <f t="shared" si="93"/>
        <v/>
      </c>
      <c r="AE719" s="5" t="str">
        <f t="shared" si="94"/>
        <v/>
      </c>
      <c r="AF719" s="5" t="str">
        <f t="shared" si="95"/>
        <v/>
      </c>
      <c r="AG719" s="5" t="str">
        <f t="shared" si="96"/>
        <v/>
      </c>
      <c r="AH719" s="5" t="str">
        <f t="shared" si="97"/>
        <v/>
      </c>
      <c r="AI719" s="5" t="str">
        <f t="shared" si="98"/>
        <v/>
      </c>
      <c r="AJ719" s="5" t="str">
        <f t="shared" si="99"/>
        <v/>
      </c>
      <c r="AK719" s="5" t="str">
        <f t="shared" si="100"/>
        <v/>
      </c>
      <c r="AL719" s="5" t="str">
        <f t="shared" si="101"/>
        <v/>
      </c>
      <c r="AM719" s="5" t="str">
        <f t="shared" si="102"/>
        <v/>
      </c>
      <c r="AN719" s="5" t="str">
        <f t="shared" si="103"/>
        <v/>
      </c>
      <c r="AO719" s="5" t="str">
        <f t="shared" si="104"/>
        <v/>
      </c>
    </row>
    <row r="720" spans="1:41" ht="12.75" customHeight="1" x14ac:dyDescent="0.2">
      <c r="A720" s="9">
        <v>2021</v>
      </c>
      <c r="B720" s="9">
        <v>123336</v>
      </c>
      <c r="C720" s="9" t="s">
        <v>958</v>
      </c>
      <c r="D720" s="9" t="s">
        <v>962</v>
      </c>
      <c r="G720" s="5" t="str">
        <f t="shared" si="70"/>
        <v/>
      </c>
      <c r="H720" s="5" t="str">
        <f t="shared" si="71"/>
        <v/>
      </c>
      <c r="I720" s="5" t="str">
        <f t="shared" si="72"/>
        <v/>
      </c>
      <c r="J720" s="5" t="str">
        <f t="shared" si="73"/>
        <v/>
      </c>
      <c r="K720" s="5" t="str">
        <f t="shared" si="74"/>
        <v/>
      </c>
      <c r="L720" s="5" t="str">
        <f t="shared" si="75"/>
        <v/>
      </c>
      <c r="M720" s="5" t="str">
        <f t="shared" si="76"/>
        <v/>
      </c>
      <c r="N720" s="5" t="str">
        <f t="shared" si="77"/>
        <v/>
      </c>
      <c r="O720" s="5" t="str">
        <f t="shared" si="78"/>
        <v/>
      </c>
      <c r="P720" s="5" t="str">
        <f t="shared" si="79"/>
        <v/>
      </c>
      <c r="Q720" s="5" t="str">
        <f t="shared" si="80"/>
        <v/>
      </c>
      <c r="R720" s="5" t="str">
        <f t="shared" si="81"/>
        <v/>
      </c>
      <c r="S720" s="5" t="str">
        <f t="shared" si="82"/>
        <v/>
      </c>
      <c r="T720" s="5" t="str">
        <f t="shared" si="83"/>
        <v/>
      </c>
      <c r="U720" s="5" t="str">
        <f t="shared" si="84"/>
        <v/>
      </c>
      <c r="V720" s="5" t="str">
        <f t="shared" si="85"/>
        <v/>
      </c>
      <c r="W720" s="5" t="str">
        <f t="shared" si="86"/>
        <v/>
      </c>
      <c r="X720" s="5" t="str">
        <f t="shared" si="87"/>
        <v/>
      </c>
      <c r="Y720" s="5" t="str">
        <f t="shared" si="88"/>
        <v/>
      </c>
      <c r="Z720" s="5" t="str">
        <f t="shared" si="89"/>
        <v/>
      </c>
      <c r="AA720" s="5" t="str">
        <f t="shared" si="90"/>
        <v/>
      </c>
      <c r="AB720" s="5" t="str">
        <f t="shared" si="91"/>
        <v/>
      </c>
      <c r="AC720" s="5" t="str">
        <f t="shared" si="92"/>
        <v/>
      </c>
      <c r="AD720" s="5" t="str">
        <f t="shared" si="93"/>
        <v/>
      </c>
      <c r="AE720" s="5" t="str">
        <f t="shared" si="94"/>
        <v/>
      </c>
      <c r="AF720" s="5" t="str">
        <f t="shared" si="95"/>
        <v/>
      </c>
      <c r="AG720" s="5" t="str">
        <f t="shared" si="96"/>
        <v/>
      </c>
      <c r="AH720" s="5" t="str">
        <f t="shared" si="97"/>
        <v/>
      </c>
      <c r="AI720" s="5" t="str">
        <f t="shared" si="98"/>
        <v/>
      </c>
      <c r="AJ720" s="5" t="str">
        <f t="shared" si="99"/>
        <v/>
      </c>
      <c r="AK720" s="5" t="str">
        <f t="shared" si="100"/>
        <v/>
      </c>
      <c r="AL720" s="5" t="str">
        <f t="shared" si="101"/>
        <v/>
      </c>
      <c r="AM720" s="5" t="str">
        <f t="shared" si="102"/>
        <v/>
      </c>
      <c r="AN720" s="5" t="str">
        <f t="shared" si="103"/>
        <v/>
      </c>
      <c r="AO720" s="5" t="str">
        <f t="shared" si="104"/>
        <v/>
      </c>
    </row>
    <row r="721" spans="1:41" ht="12.75" customHeight="1" x14ac:dyDescent="0.2">
      <c r="A721" s="9">
        <v>2021</v>
      </c>
      <c r="B721" s="9">
        <v>123336</v>
      </c>
      <c r="C721" s="9" t="s">
        <v>958</v>
      </c>
      <c r="D721" s="9" t="s">
        <v>962</v>
      </c>
      <c r="G721" s="5" t="str">
        <f t="shared" si="70"/>
        <v/>
      </c>
      <c r="H721" s="5" t="str">
        <f t="shared" si="71"/>
        <v/>
      </c>
      <c r="I721" s="5" t="str">
        <f t="shared" si="72"/>
        <v/>
      </c>
      <c r="J721" s="5" t="str">
        <f t="shared" si="73"/>
        <v/>
      </c>
      <c r="K721" s="5" t="str">
        <f t="shared" si="74"/>
        <v/>
      </c>
      <c r="L721" s="5" t="str">
        <f t="shared" si="75"/>
        <v/>
      </c>
      <c r="M721" s="5" t="str">
        <f t="shared" si="76"/>
        <v/>
      </c>
      <c r="N721" s="5" t="str">
        <f t="shared" si="77"/>
        <v/>
      </c>
      <c r="O721" s="5" t="str">
        <f t="shared" si="78"/>
        <v/>
      </c>
      <c r="P721" s="5" t="str">
        <f t="shared" si="79"/>
        <v/>
      </c>
      <c r="Q721" s="5" t="str">
        <f t="shared" si="80"/>
        <v/>
      </c>
      <c r="R721" s="5" t="str">
        <f t="shared" si="81"/>
        <v/>
      </c>
      <c r="S721" s="5" t="str">
        <f t="shared" si="82"/>
        <v/>
      </c>
      <c r="T721" s="5" t="str">
        <f t="shared" si="83"/>
        <v/>
      </c>
      <c r="U721" s="5" t="str">
        <f t="shared" si="84"/>
        <v/>
      </c>
      <c r="V721" s="5" t="str">
        <f t="shared" si="85"/>
        <v/>
      </c>
      <c r="W721" s="5" t="str">
        <f t="shared" si="86"/>
        <v/>
      </c>
      <c r="X721" s="5" t="str">
        <f t="shared" si="87"/>
        <v/>
      </c>
      <c r="Y721" s="5" t="str">
        <f t="shared" si="88"/>
        <v/>
      </c>
      <c r="Z721" s="5" t="str">
        <f t="shared" si="89"/>
        <v/>
      </c>
      <c r="AA721" s="5" t="str">
        <f t="shared" si="90"/>
        <v/>
      </c>
      <c r="AB721" s="5" t="str">
        <f t="shared" si="91"/>
        <v/>
      </c>
      <c r="AC721" s="5" t="str">
        <f t="shared" si="92"/>
        <v/>
      </c>
      <c r="AD721" s="5" t="str">
        <f t="shared" si="93"/>
        <v/>
      </c>
      <c r="AE721" s="5" t="str">
        <f t="shared" si="94"/>
        <v/>
      </c>
      <c r="AF721" s="5" t="str">
        <f t="shared" si="95"/>
        <v/>
      </c>
      <c r="AG721" s="5" t="str">
        <f t="shared" si="96"/>
        <v/>
      </c>
      <c r="AH721" s="5" t="str">
        <f t="shared" si="97"/>
        <v/>
      </c>
      <c r="AI721" s="5" t="str">
        <f t="shared" si="98"/>
        <v/>
      </c>
      <c r="AJ721" s="5" t="str">
        <f t="shared" si="99"/>
        <v/>
      </c>
      <c r="AK721" s="5" t="str">
        <f t="shared" si="100"/>
        <v/>
      </c>
      <c r="AL721" s="5" t="str">
        <f t="shared" si="101"/>
        <v/>
      </c>
      <c r="AM721" s="5" t="str">
        <f t="shared" si="102"/>
        <v/>
      </c>
      <c r="AN721" s="5" t="str">
        <f t="shared" si="103"/>
        <v/>
      </c>
      <c r="AO721" s="5" t="str">
        <f t="shared" si="104"/>
        <v/>
      </c>
    </row>
    <row r="722" spans="1:41" ht="12.75" customHeight="1" x14ac:dyDescent="0.2">
      <c r="A722" s="9">
        <v>2021</v>
      </c>
      <c r="B722" s="9">
        <v>123336</v>
      </c>
      <c r="C722" s="9" t="s">
        <v>958</v>
      </c>
      <c r="D722" s="9" t="s">
        <v>962</v>
      </c>
      <c r="G722" s="5" t="str">
        <f t="shared" si="70"/>
        <v/>
      </c>
      <c r="H722" s="5" t="str">
        <f t="shared" si="71"/>
        <v/>
      </c>
      <c r="I722" s="5" t="str">
        <f t="shared" si="72"/>
        <v/>
      </c>
      <c r="J722" s="5" t="str">
        <f t="shared" si="73"/>
        <v/>
      </c>
      <c r="K722" s="5" t="str">
        <f t="shared" si="74"/>
        <v/>
      </c>
      <c r="L722" s="5" t="str">
        <f t="shared" si="75"/>
        <v/>
      </c>
      <c r="M722" s="5" t="str">
        <f t="shared" si="76"/>
        <v/>
      </c>
      <c r="N722" s="5" t="str">
        <f t="shared" si="77"/>
        <v/>
      </c>
      <c r="O722" s="5" t="str">
        <f t="shared" si="78"/>
        <v/>
      </c>
      <c r="P722" s="5" t="str">
        <f t="shared" si="79"/>
        <v/>
      </c>
      <c r="Q722" s="5" t="str">
        <f t="shared" si="80"/>
        <v/>
      </c>
      <c r="R722" s="5" t="str">
        <f t="shared" si="81"/>
        <v/>
      </c>
      <c r="S722" s="5" t="str">
        <f t="shared" si="82"/>
        <v/>
      </c>
      <c r="T722" s="5" t="str">
        <f t="shared" si="83"/>
        <v/>
      </c>
      <c r="U722" s="5" t="str">
        <f t="shared" si="84"/>
        <v/>
      </c>
      <c r="V722" s="5" t="str">
        <f t="shared" si="85"/>
        <v/>
      </c>
      <c r="W722" s="5" t="str">
        <f t="shared" si="86"/>
        <v/>
      </c>
      <c r="X722" s="5" t="str">
        <f t="shared" si="87"/>
        <v/>
      </c>
      <c r="Y722" s="5" t="str">
        <f t="shared" si="88"/>
        <v/>
      </c>
      <c r="Z722" s="5" t="str">
        <f t="shared" si="89"/>
        <v/>
      </c>
      <c r="AA722" s="5" t="str">
        <f t="shared" si="90"/>
        <v/>
      </c>
      <c r="AB722" s="5" t="str">
        <f t="shared" si="91"/>
        <v/>
      </c>
      <c r="AC722" s="5" t="str">
        <f t="shared" si="92"/>
        <v/>
      </c>
      <c r="AD722" s="5" t="str">
        <f t="shared" si="93"/>
        <v/>
      </c>
      <c r="AE722" s="5" t="str">
        <f t="shared" si="94"/>
        <v/>
      </c>
      <c r="AF722" s="5" t="str">
        <f t="shared" si="95"/>
        <v/>
      </c>
      <c r="AG722" s="5" t="str">
        <f t="shared" si="96"/>
        <v/>
      </c>
      <c r="AH722" s="5" t="str">
        <f t="shared" si="97"/>
        <v/>
      </c>
      <c r="AI722" s="5" t="str">
        <f t="shared" si="98"/>
        <v/>
      </c>
      <c r="AJ722" s="5" t="str">
        <f t="shared" si="99"/>
        <v/>
      </c>
      <c r="AK722" s="5" t="str">
        <f t="shared" si="100"/>
        <v/>
      </c>
      <c r="AL722" s="5" t="str">
        <f t="shared" si="101"/>
        <v/>
      </c>
      <c r="AM722" s="5" t="str">
        <f t="shared" si="102"/>
        <v/>
      </c>
      <c r="AN722" s="5" t="str">
        <f t="shared" si="103"/>
        <v/>
      </c>
      <c r="AO722" s="5" t="str">
        <f t="shared" si="104"/>
        <v/>
      </c>
    </row>
    <row r="723" spans="1:41" ht="12.75" customHeight="1" x14ac:dyDescent="0.2">
      <c r="A723" s="9">
        <v>2021</v>
      </c>
      <c r="B723" s="9">
        <v>123336</v>
      </c>
      <c r="C723" s="9" t="s">
        <v>958</v>
      </c>
      <c r="D723" s="9" t="s">
        <v>962</v>
      </c>
      <c r="G723" s="5" t="str">
        <f t="shared" si="70"/>
        <v/>
      </c>
      <c r="H723" s="5" t="str">
        <f t="shared" si="71"/>
        <v/>
      </c>
      <c r="I723" s="5" t="str">
        <f t="shared" si="72"/>
        <v/>
      </c>
      <c r="J723" s="5" t="str">
        <f t="shared" si="73"/>
        <v/>
      </c>
      <c r="K723" s="5" t="str">
        <f t="shared" si="74"/>
        <v/>
      </c>
      <c r="L723" s="5" t="str">
        <f t="shared" si="75"/>
        <v/>
      </c>
      <c r="M723" s="5" t="str">
        <f t="shared" si="76"/>
        <v/>
      </c>
      <c r="N723" s="5" t="str">
        <f t="shared" si="77"/>
        <v/>
      </c>
      <c r="O723" s="5" t="str">
        <f t="shared" si="78"/>
        <v/>
      </c>
      <c r="P723" s="5" t="str">
        <f t="shared" si="79"/>
        <v/>
      </c>
      <c r="Q723" s="5" t="str">
        <f t="shared" si="80"/>
        <v/>
      </c>
      <c r="R723" s="5" t="str">
        <f t="shared" si="81"/>
        <v/>
      </c>
      <c r="S723" s="5" t="str">
        <f t="shared" si="82"/>
        <v/>
      </c>
      <c r="T723" s="5" t="str">
        <f t="shared" si="83"/>
        <v/>
      </c>
      <c r="U723" s="5" t="str">
        <f t="shared" si="84"/>
        <v/>
      </c>
      <c r="V723" s="5" t="str">
        <f t="shared" si="85"/>
        <v/>
      </c>
      <c r="W723" s="5" t="str">
        <f t="shared" si="86"/>
        <v/>
      </c>
      <c r="X723" s="5" t="str">
        <f t="shared" si="87"/>
        <v/>
      </c>
      <c r="Y723" s="5" t="str">
        <f t="shared" si="88"/>
        <v/>
      </c>
      <c r="Z723" s="5" t="str">
        <f t="shared" si="89"/>
        <v/>
      </c>
      <c r="AA723" s="5" t="str">
        <f t="shared" si="90"/>
        <v/>
      </c>
      <c r="AB723" s="5"/>
      <c r="AC723" s="5" t="str">
        <f t="shared" si="92"/>
        <v/>
      </c>
      <c r="AD723" s="5" t="str">
        <f t="shared" si="93"/>
        <v/>
      </c>
      <c r="AE723" s="5" t="str">
        <f t="shared" si="94"/>
        <v/>
      </c>
      <c r="AF723" s="5" t="str">
        <f t="shared" si="95"/>
        <v/>
      </c>
      <c r="AG723" s="5" t="str">
        <f t="shared" si="96"/>
        <v/>
      </c>
      <c r="AH723" s="5" t="str">
        <f t="shared" si="97"/>
        <v/>
      </c>
      <c r="AI723" s="5" t="str">
        <f t="shared" si="98"/>
        <v/>
      </c>
      <c r="AJ723" s="5" t="str">
        <f t="shared" si="99"/>
        <v/>
      </c>
      <c r="AK723" s="5" t="str">
        <f t="shared" si="100"/>
        <v/>
      </c>
      <c r="AL723" s="5" t="str">
        <f t="shared" si="101"/>
        <v/>
      </c>
      <c r="AM723" s="5" t="str">
        <f t="shared" si="102"/>
        <v/>
      </c>
      <c r="AN723" s="5" t="str">
        <f t="shared" si="103"/>
        <v/>
      </c>
      <c r="AO723" s="5" t="str">
        <f t="shared" si="104"/>
        <v/>
      </c>
    </row>
    <row r="724" spans="1:41" ht="12.75" customHeight="1" x14ac:dyDescent="0.2"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</row>
    <row r="725" spans="1:41" ht="12.75" customHeight="1" x14ac:dyDescent="0.2"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</row>
    <row r="726" spans="1:41" ht="12.75" customHeight="1" x14ac:dyDescent="0.2"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</row>
    <row r="727" spans="1:41" ht="12.75" customHeight="1" x14ac:dyDescent="0.2"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</row>
    <row r="728" spans="1:41" ht="12.75" customHeight="1" x14ac:dyDescent="0.2"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</row>
    <row r="729" spans="1:41" ht="12.75" customHeight="1" x14ac:dyDescent="0.2"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</row>
    <row r="730" spans="1:41" ht="12.75" customHeight="1" x14ac:dyDescent="0.2"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</row>
    <row r="731" spans="1:41" ht="12.75" customHeight="1" x14ac:dyDescent="0.2"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</row>
    <row r="732" spans="1:41" ht="12.75" customHeight="1" x14ac:dyDescent="0.2"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</row>
    <row r="733" spans="1:41" ht="12.75" customHeight="1" x14ac:dyDescent="0.2"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</row>
    <row r="734" spans="1:41" ht="12.75" customHeight="1" x14ac:dyDescent="0.2"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</row>
    <row r="735" spans="1:41" ht="12.75" customHeight="1" x14ac:dyDescent="0.2"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</row>
    <row r="736" spans="1:41" ht="12.75" customHeight="1" x14ac:dyDescent="0.2"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</row>
    <row r="737" spans="7:41" ht="12.75" customHeight="1" x14ac:dyDescent="0.2"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</row>
    <row r="738" spans="7:41" ht="12.75" customHeight="1" x14ac:dyDescent="0.2"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</row>
    <row r="739" spans="7:41" ht="12.75" customHeight="1" x14ac:dyDescent="0.2"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</row>
    <row r="740" spans="7:41" ht="12.75" customHeight="1" x14ac:dyDescent="0.2"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</row>
    <row r="741" spans="7:41" ht="12.75" customHeight="1" x14ac:dyDescent="0.2"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</row>
    <row r="742" spans="7:41" ht="12.75" customHeight="1" x14ac:dyDescent="0.2"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</row>
    <row r="743" spans="7:41" ht="12.75" customHeight="1" x14ac:dyDescent="0.2"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</row>
    <row r="744" spans="7:41" ht="12.75" customHeight="1" x14ac:dyDescent="0.2"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</row>
    <row r="745" spans="7:41" ht="12.75" customHeight="1" x14ac:dyDescent="0.2"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</row>
    <row r="746" spans="7:41" ht="12.75" customHeight="1" x14ac:dyDescent="0.2"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</row>
    <row r="747" spans="7:41" ht="12.75" customHeight="1" x14ac:dyDescent="0.2"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</row>
    <row r="748" spans="7:41" ht="12.75" customHeight="1" x14ac:dyDescent="0.2"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</row>
    <row r="749" spans="7:41" ht="12.75" customHeight="1" x14ac:dyDescent="0.2"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</row>
    <row r="750" spans="7:41" ht="12.75" customHeight="1" x14ac:dyDescent="0.2"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</row>
    <row r="751" spans="7:41" ht="12.75" customHeight="1" x14ac:dyDescent="0.2"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</row>
    <row r="752" spans="7:41" ht="12.75" customHeight="1" x14ac:dyDescent="0.2"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</row>
    <row r="753" spans="7:41" ht="12.75" customHeight="1" x14ac:dyDescent="0.2"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</row>
    <row r="754" spans="7:41" ht="12.75" customHeight="1" x14ac:dyDescent="0.2"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</row>
    <row r="755" spans="7:41" ht="12.75" customHeight="1" x14ac:dyDescent="0.2"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</row>
    <row r="756" spans="7:41" ht="12.75" customHeight="1" x14ac:dyDescent="0.2"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</row>
    <row r="757" spans="7:41" ht="12.75" customHeight="1" x14ac:dyDescent="0.2"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</row>
    <row r="758" spans="7:41" ht="12.75" customHeight="1" x14ac:dyDescent="0.2"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</row>
    <row r="759" spans="7:41" ht="12.75" customHeight="1" x14ac:dyDescent="0.2"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</row>
    <row r="760" spans="7:41" ht="12.75" customHeight="1" x14ac:dyDescent="0.2"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</row>
    <row r="761" spans="7:41" ht="12.75" customHeight="1" x14ac:dyDescent="0.2"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</row>
    <row r="762" spans="7:41" ht="12.75" customHeight="1" x14ac:dyDescent="0.2"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</row>
    <row r="763" spans="7:41" ht="12.75" customHeight="1" x14ac:dyDescent="0.2"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</row>
    <row r="764" spans="7:41" ht="12.75" customHeight="1" x14ac:dyDescent="0.2"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</row>
    <row r="765" spans="7:41" ht="12.75" customHeight="1" x14ac:dyDescent="0.2"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</row>
    <row r="766" spans="7:41" ht="12.75" customHeight="1" x14ac:dyDescent="0.2"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</row>
    <row r="767" spans="7:41" ht="12.75" customHeight="1" x14ac:dyDescent="0.2"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</row>
    <row r="768" spans="7:41" ht="12.75" customHeight="1" x14ac:dyDescent="0.2"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</row>
    <row r="769" spans="7:41" ht="12.75" customHeight="1" x14ac:dyDescent="0.2"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</row>
    <row r="770" spans="7:41" ht="12.75" customHeight="1" x14ac:dyDescent="0.2"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</row>
    <row r="771" spans="7:41" ht="12.75" customHeight="1" x14ac:dyDescent="0.2"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</row>
    <row r="772" spans="7:41" ht="12.75" customHeight="1" x14ac:dyDescent="0.2"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</row>
    <row r="773" spans="7:41" ht="12.75" customHeight="1" x14ac:dyDescent="0.2"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</row>
    <row r="774" spans="7:41" ht="12.75" customHeight="1" x14ac:dyDescent="0.2"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</row>
    <row r="775" spans="7:41" ht="12.75" customHeight="1" x14ac:dyDescent="0.2"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</row>
    <row r="776" spans="7:41" ht="12.75" customHeight="1" x14ac:dyDescent="0.2"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</row>
    <row r="777" spans="7:41" ht="12.75" customHeight="1" x14ac:dyDescent="0.2"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</row>
    <row r="778" spans="7:41" ht="12.75" customHeight="1" x14ac:dyDescent="0.2"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</row>
    <row r="779" spans="7:41" ht="12.75" customHeight="1" x14ac:dyDescent="0.2"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</row>
    <row r="780" spans="7:41" ht="12.75" customHeight="1" x14ac:dyDescent="0.2"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</row>
    <row r="781" spans="7:41" ht="12.75" customHeight="1" x14ac:dyDescent="0.2"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</row>
    <row r="782" spans="7:41" ht="12.75" customHeight="1" x14ac:dyDescent="0.2"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</row>
    <row r="783" spans="7:41" ht="12.75" customHeight="1" x14ac:dyDescent="0.2"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</row>
    <row r="784" spans="7:41" ht="12.75" customHeight="1" x14ac:dyDescent="0.2"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</row>
    <row r="785" spans="7:41" ht="12.75" customHeight="1" x14ac:dyDescent="0.2"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</row>
    <row r="786" spans="7:41" ht="12.75" customHeight="1" x14ac:dyDescent="0.2"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</row>
    <row r="787" spans="7:41" ht="12.75" customHeight="1" x14ac:dyDescent="0.2"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</row>
    <row r="788" spans="7:41" ht="12.75" customHeight="1" x14ac:dyDescent="0.2"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</row>
    <row r="789" spans="7:41" ht="12.75" customHeight="1" x14ac:dyDescent="0.2"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</row>
    <row r="790" spans="7:41" ht="12.75" customHeight="1" x14ac:dyDescent="0.2"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</row>
    <row r="791" spans="7:41" ht="12.75" customHeight="1" x14ac:dyDescent="0.2"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</row>
    <row r="792" spans="7:41" ht="12.75" customHeight="1" x14ac:dyDescent="0.2"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</row>
    <row r="793" spans="7:41" ht="12.75" customHeight="1" x14ac:dyDescent="0.2"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</row>
    <row r="794" spans="7:41" ht="12.75" customHeight="1" x14ac:dyDescent="0.2"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</row>
    <row r="795" spans="7:41" ht="12.75" customHeight="1" x14ac:dyDescent="0.2"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</row>
    <row r="796" spans="7:41" ht="12.75" customHeight="1" x14ac:dyDescent="0.2"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</row>
    <row r="797" spans="7:41" ht="12.75" customHeight="1" x14ac:dyDescent="0.2"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</row>
    <row r="798" spans="7:41" ht="12.75" customHeight="1" x14ac:dyDescent="0.2"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</row>
    <row r="799" spans="7:41" ht="12.75" customHeight="1" x14ac:dyDescent="0.2"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</row>
    <row r="800" spans="7:41" ht="12.75" customHeight="1" x14ac:dyDescent="0.2"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</row>
    <row r="801" spans="7:41" ht="12.75" customHeight="1" x14ac:dyDescent="0.2"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</row>
    <row r="802" spans="7:41" ht="12.75" customHeight="1" x14ac:dyDescent="0.2"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</row>
    <row r="803" spans="7:41" ht="12.75" customHeight="1" x14ac:dyDescent="0.2"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</row>
    <row r="804" spans="7:41" ht="12.75" customHeight="1" x14ac:dyDescent="0.2"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</row>
    <row r="805" spans="7:41" ht="12.75" customHeight="1" x14ac:dyDescent="0.2"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</row>
    <row r="806" spans="7:41" ht="12.75" customHeight="1" x14ac:dyDescent="0.2"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</row>
    <row r="807" spans="7:41" ht="12.75" customHeight="1" x14ac:dyDescent="0.2"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</row>
    <row r="808" spans="7:41" ht="12.75" customHeight="1" x14ac:dyDescent="0.2"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</row>
    <row r="809" spans="7:41" ht="12.75" customHeight="1" x14ac:dyDescent="0.2"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</row>
    <row r="810" spans="7:41" ht="12.75" customHeight="1" x14ac:dyDescent="0.2"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</row>
    <row r="811" spans="7:41" ht="12.75" customHeight="1" x14ac:dyDescent="0.2"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</row>
    <row r="812" spans="7:41" ht="12.75" customHeight="1" x14ac:dyDescent="0.2"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</row>
    <row r="813" spans="7:41" ht="12.75" customHeight="1" x14ac:dyDescent="0.2"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</row>
    <row r="814" spans="7:41" ht="12.75" customHeight="1" x14ac:dyDescent="0.2"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</row>
    <row r="815" spans="7:41" ht="12.75" customHeight="1" x14ac:dyDescent="0.2"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</row>
    <row r="816" spans="7:41" ht="12.75" customHeight="1" x14ac:dyDescent="0.2"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</row>
    <row r="817" spans="7:41" ht="12.75" customHeight="1" x14ac:dyDescent="0.2"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</row>
    <row r="818" spans="7:41" ht="12.75" customHeight="1" x14ac:dyDescent="0.2"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</row>
    <row r="819" spans="7:41" ht="12.75" customHeight="1" x14ac:dyDescent="0.2"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</row>
    <row r="820" spans="7:41" ht="12.75" customHeight="1" x14ac:dyDescent="0.2"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</row>
    <row r="821" spans="7:41" ht="12.75" customHeight="1" x14ac:dyDescent="0.2"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</row>
    <row r="822" spans="7:41" ht="12.75" customHeight="1" x14ac:dyDescent="0.2"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</row>
    <row r="823" spans="7:41" ht="12.75" customHeight="1" x14ac:dyDescent="0.2"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</row>
    <row r="824" spans="7:41" ht="12.75" customHeight="1" x14ac:dyDescent="0.2"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</row>
    <row r="825" spans="7:41" ht="12.75" customHeight="1" x14ac:dyDescent="0.2"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</row>
    <row r="826" spans="7:41" ht="12.75" customHeight="1" x14ac:dyDescent="0.2"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</row>
    <row r="827" spans="7:41" ht="12.75" customHeight="1" x14ac:dyDescent="0.2"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</row>
    <row r="828" spans="7:41" ht="12.75" customHeight="1" x14ac:dyDescent="0.2"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</row>
    <row r="829" spans="7:41" ht="12.75" customHeight="1" x14ac:dyDescent="0.2"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</row>
    <row r="830" spans="7:41" ht="12.75" customHeight="1" x14ac:dyDescent="0.2"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</row>
    <row r="831" spans="7:41" ht="12.75" customHeight="1" x14ac:dyDescent="0.2"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</row>
    <row r="832" spans="7:41" ht="12.75" customHeight="1" x14ac:dyDescent="0.2"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</row>
    <row r="833" spans="7:41" ht="12.75" customHeight="1" x14ac:dyDescent="0.2"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</row>
    <row r="834" spans="7:41" ht="12.75" customHeight="1" x14ac:dyDescent="0.2"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</row>
    <row r="835" spans="7:41" ht="12.75" customHeight="1" x14ac:dyDescent="0.2"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</row>
    <row r="836" spans="7:41" ht="12.75" customHeight="1" x14ac:dyDescent="0.2"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</row>
    <row r="837" spans="7:41" ht="12.75" customHeight="1" x14ac:dyDescent="0.2"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</row>
    <row r="838" spans="7:41" ht="12.75" customHeight="1" x14ac:dyDescent="0.2"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</row>
    <row r="839" spans="7:41" ht="12.75" customHeight="1" x14ac:dyDescent="0.2"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</row>
    <row r="840" spans="7:41" ht="12.75" customHeight="1" x14ac:dyDescent="0.2"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</row>
    <row r="841" spans="7:41" ht="12.75" customHeight="1" x14ac:dyDescent="0.2"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</row>
    <row r="842" spans="7:41" ht="12.75" customHeight="1" x14ac:dyDescent="0.2"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</row>
    <row r="843" spans="7:41" ht="12.75" customHeight="1" x14ac:dyDescent="0.2"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</row>
    <row r="844" spans="7:41" ht="12.75" customHeight="1" x14ac:dyDescent="0.2"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</row>
    <row r="845" spans="7:41" ht="12.75" customHeight="1" x14ac:dyDescent="0.2"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</row>
    <row r="846" spans="7:41" ht="12.75" customHeight="1" x14ac:dyDescent="0.2"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</row>
    <row r="847" spans="7:41" ht="12.75" customHeight="1" x14ac:dyDescent="0.2"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</row>
    <row r="848" spans="7:41" ht="12.75" customHeight="1" x14ac:dyDescent="0.2"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</row>
    <row r="849" spans="7:41" ht="12.75" customHeight="1" x14ac:dyDescent="0.2"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</row>
    <row r="850" spans="7:41" ht="12.75" customHeight="1" x14ac:dyDescent="0.2"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</row>
    <row r="851" spans="7:41" ht="12.75" customHeight="1" x14ac:dyDescent="0.2"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</row>
    <row r="852" spans="7:41" ht="12.75" customHeight="1" x14ac:dyDescent="0.2"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</row>
    <row r="853" spans="7:41" ht="12.75" customHeight="1" x14ac:dyDescent="0.2"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</row>
    <row r="854" spans="7:41" ht="12.75" customHeight="1" x14ac:dyDescent="0.2"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</row>
    <row r="855" spans="7:41" ht="12.75" customHeight="1" x14ac:dyDescent="0.2"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</row>
    <row r="856" spans="7:41" ht="12.75" customHeight="1" x14ac:dyDescent="0.2"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</row>
    <row r="857" spans="7:41" ht="12.75" customHeight="1" x14ac:dyDescent="0.2"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</row>
    <row r="858" spans="7:41" ht="12.75" customHeight="1" x14ac:dyDescent="0.2"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</row>
    <row r="859" spans="7:41" ht="12.75" customHeight="1" x14ac:dyDescent="0.2"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</row>
    <row r="860" spans="7:41" ht="12.75" customHeight="1" x14ac:dyDescent="0.2"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</row>
    <row r="861" spans="7:41" ht="12.75" customHeight="1" x14ac:dyDescent="0.2"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</row>
    <row r="862" spans="7:41" ht="12.75" customHeight="1" x14ac:dyDescent="0.2"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</row>
    <row r="863" spans="7:41" ht="12.75" customHeight="1" x14ac:dyDescent="0.2"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</row>
    <row r="864" spans="7:41" ht="12.75" customHeight="1" x14ac:dyDescent="0.2"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</row>
    <row r="865" spans="7:41" ht="12.75" customHeight="1" x14ac:dyDescent="0.2"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</row>
    <row r="866" spans="7:41" ht="12.75" customHeight="1" x14ac:dyDescent="0.2"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</row>
    <row r="867" spans="7:41" ht="12.75" customHeight="1" x14ac:dyDescent="0.2"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</row>
    <row r="868" spans="7:41" ht="12.75" customHeight="1" x14ac:dyDescent="0.2"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</row>
    <row r="869" spans="7:41" ht="12.75" customHeight="1" x14ac:dyDescent="0.2"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</row>
    <row r="870" spans="7:41" ht="12.75" customHeight="1" x14ac:dyDescent="0.2"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</row>
    <row r="871" spans="7:41" ht="12.75" customHeight="1" x14ac:dyDescent="0.2"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</row>
    <row r="872" spans="7:41" ht="12.75" customHeight="1" x14ac:dyDescent="0.2"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</row>
    <row r="873" spans="7:41" ht="12.75" customHeight="1" x14ac:dyDescent="0.2"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</row>
    <row r="874" spans="7:41" ht="12.75" customHeight="1" x14ac:dyDescent="0.2"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</row>
    <row r="875" spans="7:41" ht="12.75" customHeight="1" x14ac:dyDescent="0.2"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</row>
    <row r="876" spans="7:41" ht="12.75" customHeight="1" x14ac:dyDescent="0.2"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</row>
    <row r="877" spans="7:41" ht="12.75" customHeight="1" x14ac:dyDescent="0.2"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</row>
    <row r="878" spans="7:41" ht="12.75" customHeight="1" x14ac:dyDescent="0.2"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</row>
    <row r="879" spans="7:41" ht="12.75" customHeight="1" x14ac:dyDescent="0.2"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</row>
    <row r="880" spans="7:41" ht="12.75" customHeight="1" x14ac:dyDescent="0.2"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</row>
    <row r="881" spans="7:41" ht="12.75" customHeight="1" x14ac:dyDescent="0.2"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</row>
    <row r="882" spans="7:41" ht="12.75" customHeight="1" x14ac:dyDescent="0.2"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</row>
    <row r="883" spans="7:41" ht="12.75" customHeight="1" x14ac:dyDescent="0.2"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</row>
    <row r="884" spans="7:41" ht="12.75" customHeight="1" x14ac:dyDescent="0.2"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</row>
    <row r="885" spans="7:41" ht="12.75" customHeight="1" x14ac:dyDescent="0.2"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</row>
    <row r="886" spans="7:41" ht="12.75" customHeight="1" x14ac:dyDescent="0.2"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</row>
    <row r="887" spans="7:41" ht="12.75" customHeight="1" x14ac:dyDescent="0.2"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</row>
    <row r="888" spans="7:41" ht="12.75" customHeight="1" x14ac:dyDescent="0.2"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</row>
    <row r="889" spans="7:41" ht="12.75" customHeight="1" x14ac:dyDescent="0.2"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</row>
    <row r="890" spans="7:41" ht="12.75" customHeight="1" x14ac:dyDescent="0.2"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</row>
    <row r="891" spans="7:41" ht="12.75" customHeight="1" x14ac:dyDescent="0.2"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</row>
    <row r="892" spans="7:41" ht="12.75" customHeight="1" x14ac:dyDescent="0.2"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</row>
    <row r="893" spans="7:41" ht="12.75" customHeight="1" x14ac:dyDescent="0.2"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</row>
    <row r="894" spans="7:41" ht="12.75" customHeight="1" x14ac:dyDescent="0.2"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</row>
    <row r="895" spans="7:41" ht="12.75" customHeight="1" x14ac:dyDescent="0.2"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</row>
    <row r="896" spans="7:41" ht="12.75" customHeight="1" x14ac:dyDescent="0.2"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</row>
    <row r="897" spans="7:41" ht="12.75" customHeight="1" x14ac:dyDescent="0.2"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</row>
    <row r="898" spans="7:41" ht="12.75" customHeight="1" x14ac:dyDescent="0.2"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</row>
    <row r="899" spans="7:41" ht="12.75" customHeight="1" x14ac:dyDescent="0.2"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</row>
    <row r="900" spans="7:41" ht="12.75" customHeight="1" x14ac:dyDescent="0.2"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</row>
    <row r="901" spans="7:41" ht="12.75" customHeight="1" x14ac:dyDescent="0.2"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</row>
    <row r="902" spans="7:41" ht="12.75" customHeight="1" x14ac:dyDescent="0.2"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</row>
    <row r="903" spans="7:41" ht="12.75" customHeight="1" x14ac:dyDescent="0.2"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</row>
    <row r="904" spans="7:41" ht="12.75" customHeight="1" x14ac:dyDescent="0.2"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</row>
    <row r="905" spans="7:41" ht="12.75" customHeight="1" x14ac:dyDescent="0.2"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</row>
    <row r="906" spans="7:41" ht="12.75" customHeight="1" x14ac:dyDescent="0.2"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</row>
    <row r="907" spans="7:41" ht="12.75" customHeight="1" x14ac:dyDescent="0.2"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</row>
    <row r="908" spans="7:41" ht="12.75" customHeight="1" x14ac:dyDescent="0.2"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</row>
    <row r="909" spans="7:41" ht="12.75" customHeight="1" x14ac:dyDescent="0.2"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</row>
    <row r="910" spans="7:41" ht="12.75" customHeight="1" x14ac:dyDescent="0.2"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</row>
    <row r="911" spans="7:41" ht="12.75" customHeight="1" x14ac:dyDescent="0.2"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</row>
    <row r="912" spans="7:41" ht="12.75" customHeight="1" x14ac:dyDescent="0.2"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</row>
    <row r="913" spans="7:41" ht="12.75" customHeight="1" x14ac:dyDescent="0.2"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</row>
    <row r="914" spans="7:41" ht="12.75" customHeight="1" x14ac:dyDescent="0.2"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</row>
    <row r="915" spans="7:41" ht="12.75" customHeight="1" x14ac:dyDescent="0.2"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</row>
    <row r="916" spans="7:41" ht="12.75" customHeight="1" x14ac:dyDescent="0.2"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</row>
    <row r="917" spans="7:41" ht="12.75" customHeight="1" x14ac:dyDescent="0.2"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</row>
    <row r="918" spans="7:41" ht="12.75" customHeight="1" x14ac:dyDescent="0.2"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</row>
    <row r="919" spans="7:41" ht="12.75" customHeight="1" x14ac:dyDescent="0.2"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</row>
    <row r="920" spans="7:41" ht="12.75" customHeight="1" x14ac:dyDescent="0.2"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</row>
    <row r="921" spans="7:41" ht="12.75" customHeight="1" x14ac:dyDescent="0.2"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</row>
    <row r="922" spans="7:41" ht="12.75" customHeight="1" x14ac:dyDescent="0.2"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</row>
    <row r="923" spans="7:41" ht="12.75" customHeight="1" x14ac:dyDescent="0.2"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</row>
    <row r="924" spans="7:41" ht="12.75" customHeight="1" x14ac:dyDescent="0.2"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</row>
    <row r="925" spans="7:41" ht="12.75" customHeight="1" x14ac:dyDescent="0.2"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</row>
    <row r="926" spans="7:41" ht="12.75" customHeight="1" x14ac:dyDescent="0.2"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</row>
    <row r="927" spans="7:41" ht="12.75" customHeight="1" x14ac:dyDescent="0.2"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</row>
    <row r="928" spans="7:41" ht="12.75" customHeight="1" x14ac:dyDescent="0.2"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</row>
    <row r="929" spans="7:41" ht="12.75" customHeight="1" x14ac:dyDescent="0.2"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</row>
    <row r="930" spans="7:41" ht="12.75" customHeight="1" x14ac:dyDescent="0.2"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</row>
    <row r="931" spans="7:41" ht="12.75" customHeight="1" x14ac:dyDescent="0.2"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</row>
    <row r="932" spans="7:41" ht="12.75" customHeight="1" x14ac:dyDescent="0.2"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</row>
    <row r="933" spans="7:41" ht="12.75" customHeight="1" x14ac:dyDescent="0.2"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</row>
    <row r="934" spans="7:41" ht="12.75" customHeight="1" x14ac:dyDescent="0.2"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</row>
    <row r="935" spans="7:41" ht="12.75" customHeight="1" x14ac:dyDescent="0.2"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</row>
    <row r="936" spans="7:41" ht="12.75" customHeight="1" x14ac:dyDescent="0.2"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</row>
    <row r="937" spans="7:41" ht="12.75" customHeight="1" x14ac:dyDescent="0.2"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</row>
    <row r="938" spans="7:41" ht="12.75" customHeight="1" x14ac:dyDescent="0.2"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</row>
    <row r="939" spans="7:41" ht="12.75" customHeight="1" x14ac:dyDescent="0.2"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</row>
    <row r="940" spans="7:41" ht="12.75" customHeight="1" x14ac:dyDescent="0.2"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</row>
    <row r="941" spans="7:41" ht="12.75" customHeight="1" x14ac:dyDescent="0.2"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</row>
    <row r="942" spans="7:41" ht="12.75" customHeight="1" x14ac:dyDescent="0.2"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</row>
    <row r="943" spans="7:41" ht="12.75" customHeight="1" x14ac:dyDescent="0.2"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</row>
    <row r="944" spans="7:41" ht="12.75" customHeight="1" x14ac:dyDescent="0.2"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</row>
    <row r="945" spans="7:41" ht="12.75" customHeight="1" x14ac:dyDescent="0.2"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</row>
    <row r="946" spans="7:41" ht="12.75" customHeight="1" x14ac:dyDescent="0.2"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</row>
    <row r="947" spans="7:41" ht="12.75" customHeight="1" x14ac:dyDescent="0.2"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</row>
    <row r="948" spans="7:41" ht="12.75" customHeight="1" x14ac:dyDescent="0.2"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</row>
    <row r="949" spans="7:41" ht="12.75" customHeight="1" x14ac:dyDescent="0.2"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</row>
    <row r="950" spans="7:41" ht="12.75" customHeight="1" x14ac:dyDescent="0.2"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</row>
    <row r="951" spans="7:41" ht="12.75" customHeight="1" x14ac:dyDescent="0.2"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</row>
    <row r="952" spans="7:41" ht="12.75" customHeight="1" x14ac:dyDescent="0.2"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</row>
    <row r="953" spans="7:41" ht="12.75" customHeight="1" x14ac:dyDescent="0.2"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</row>
    <row r="954" spans="7:41" ht="12.75" customHeight="1" x14ac:dyDescent="0.2"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</row>
    <row r="955" spans="7:41" ht="12.75" customHeight="1" x14ac:dyDescent="0.2"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</row>
    <row r="956" spans="7:41" ht="12.75" customHeight="1" x14ac:dyDescent="0.2"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</row>
    <row r="957" spans="7:41" ht="12.75" customHeight="1" x14ac:dyDescent="0.2"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</row>
    <row r="958" spans="7:41" ht="12.75" customHeight="1" x14ac:dyDescent="0.2"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</row>
    <row r="959" spans="7:41" ht="12.75" customHeight="1" x14ac:dyDescent="0.2"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</row>
    <row r="960" spans="7:41" ht="12.75" customHeight="1" x14ac:dyDescent="0.2"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</row>
    <row r="961" spans="7:41" ht="12.75" customHeight="1" x14ac:dyDescent="0.2"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</row>
    <row r="962" spans="7:41" ht="12.75" customHeight="1" x14ac:dyDescent="0.2"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</row>
    <row r="963" spans="7:41" ht="12.75" customHeight="1" x14ac:dyDescent="0.2"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</row>
    <row r="964" spans="7:41" ht="12.75" customHeight="1" x14ac:dyDescent="0.2"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</row>
    <row r="965" spans="7:41" ht="12.75" customHeight="1" x14ac:dyDescent="0.2"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</row>
    <row r="966" spans="7:41" ht="12.75" customHeight="1" x14ac:dyDescent="0.2"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</row>
    <row r="967" spans="7:41" ht="12.75" customHeight="1" x14ac:dyDescent="0.2"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</row>
    <row r="968" spans="7:41" ht="12.75" customHeight="1" x14ac:dyDescent="0.2"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</row>
    <row r="969" spans="7:41" ht="12.75" customHeight="1" x14ac:dyDescent="0.2"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</row>
    <row r="970" spans="7:41" ht="12.75" customHeight="1" x14ac:dyDescent="0.2"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</row>
    <row r="971" spans="7:41" ht="12.75" customHeight="1" x14ac:dyDescent="0.2"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</row>
    <row r="972" spans="7:41" ht="12.75" customHeight="1" x14ac:dyDescent="0.2"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</row>
    <row r="973" spans="7:41" ht="12.75" customHeight="1" x14ac:dyDescent="0.2"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</row>
    <row r="974" spans="7:41" ht="12.75" customHeight="1" x14ac:dyDescent="0.2"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</row>
    <row r="975" spans="7:41" ht="12.75" customHeight="1" x14ac:dyDescent="0.2"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</row>
    <row r="976" spans="7:41" ht="12.75" customHeight="1" x14ac:dyDescent="0.2"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</row>
    <row r="977" spans="7:41" ht="12.75" customHeight="1" x14ac:dyDescent="0.2"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</row>
    <row r="978" spans="7:41" ht="12.75" customHeight="1" x14ac:dyDescent="0.2"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</row>
    <row r="979" spans="7:41" ht="12.75" customHeight="1" x14ac:dyDescent="0.2"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</row>
    <row r="980" spans="7:41" ht="12.75" customHeight="1" x14ac:dyDescent="0.2"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</row>
    <row r="981" spans="7:41" ht="12.75" customHeight="1" x14ac:dyDescent="0.2"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</row>
    <row r="982" spans="7:41" ht="12.75" customHeight="1" x14ac:dyDescent="0.2"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</row>
    <row r="983" spans="7:41" ht="12.75" customHeight="1" x14ac:dyDescent="0.2"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</row>
    <row r="984" spans="7:41" ht="12.75" customHeight="1" x14ac:dyDescent="0.2"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</row>
    <row r="985" spans="7:41" ht="12.75" customHeight="1" x14ac:dyDescent="0.2"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</row>
    <row r="986" spans="7:41" ht="12.75" customHeight="1" x14ac:dyDescent="0.2"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</row>
    <row r="987" spans="7:41" ht="12.75" customHeight="1" x14ac:dyDescent="0.2"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</row>
    <row r="988" spans="7:41" ht="12.75" customHeight="1" x14ac:dyDescent="0.2"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</row>
    <row r="989" spans="7:41" ht="12.75" customHeight="1" x14ac:dyDescent="0.2"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</row>
    <row r="990" spans="7:41" ht="12.75" customHeight="1" x14ac:dyDescent="0.2"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</row>
    <row r="991" spans="7:41" ht="12.75" customHeight="1" x14ac:dyDescent="0.2"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</row>
    <row r="992" spans="7:41" ht="12.75" customHeight="1" x14ac:dyDescent="0.2"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</row>
    <row r="993" spans="7:41" ht="12.75" customHeight="1" x14ac:dyDescent="0.2"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</row>
    <row r="994" spans="7:41" ht="12.75" customHeight="1" x14ac:dyDescent="0.2"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</row>
    <row r="995" spans="7:41" ht="12.75" customHeight="1" x14ac:dyDescent="0.2"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</row>
    <row r="996" spans="7:41" ht="12.75" customHeight="1" x14ac:dyDescent="0.2"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</row>
    <row r="997" spans="7:41" ht="12.75" customHeight="1" x14ac:dyDescent="0.2"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</row>
    <row r="998" spans="7:41" ht="12.75" customHeight="1" x14ac:dyDescent="0.2"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</row>
    <row r="999" spans="7:41" ht="12.75" customHeight="1" x14ac:dyDescent="0.2"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</row>
    <row r="1000" spans="7:41" ht="12.75" customHeight="1" x14ac:dyDescent="0.2"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R1000"/>
  <sheetViews>
    <sheetView workbookViewId="0"/>
  </sheetViews>
  <sheetFormatPr defaultColWidth="12.5703125" defaultRowHeight="15" customHeight="1" x14ac:dyDescent="0.2"/>
  <cols>
    <col min="1" max="44" width="11.42578125" customWidth="1"/>
  </cols>
  <sheetData>
    <row r="1" spans="1:44" ht="12.75" customHeight="1" x14ac:dyDescent="0.2">
      <c r="A1" s="9" t="s">
        <v>20</v>
      </c>
      <c r="B1" s="9" t="s">
        <v>74</v>
      </c>
      <c r="C1" s="9" t="s">
        <v>640</v>
      </c>
      <c r="D1" s="9" t="s">
        <v>650</v>
      </c>
      <c r="E1" s="9" t="s">
        <v>652</v>
      </c>
      <c r="F1" s="9" t="s">
        <v>654</v>
      </c>
      <c r="G1" s="9" t="s">
        <v>656</v>
      </c>
      <c r="H1" s="9" t="s">
        <v>658</v>
      </c>
      <c r="I1" s="9" t="s">
        <v>660</v>
      </c>
      <c r="J1" s="9" t="s">
        <v>662</v>
      </c>
      <c r="K1" s="9" t="s">
        <v>664</v>
      </c>
      <c r="L1" s="9" t="s">
        <v>666</v>
      </c>
      <c r="M1" s="9" t="s">
        <v>668</v>
      </c>
      <c r="N1" s="9" t="s">
        <v>670</v>
      </c>
      <c r="O1" s="9" t="s">
        <v>672</v>
      </c>
      <c r="P1" s="9" t="s">
        <v>674</v>
      </c>
      <c r="Q1" s="9" t="s">
        <v>676</v>
      </c>
      <c r="R1" s="9" t="s">
        <v>678</v>
      </c>
      <c r="S1" s="9" t="s">
        <v>680</v>
      </c>
      <c r="T1" s="9" t="s">
        <v>682</v>
      </c>
      <c r="U1" s="9" t="s">
        <v>684</v>
      </c>
      <c r="V1" s="9" t="s">
        <v>686</v>
      </c>
      <c r="W1" s="9" t="s">
        <v>688</v>
      </c>
      <c r="X1" s="9" t="s">
        <v>690</v>
      </c>
      <c r="Y1" s="9" t="s">
        <v>692</v>
      </c>
      <c r="Z1" s="9" t="s">
        <v>694</v>
      </c>
      <c r="AA1" s="9" t="s">
        <v>696</v>
      </c>
      <c r="AB1" s="9" t="s">
        <v>698</v>
      </c>
      <c r="AC1" s="9" t="s">
        <v>700</v>
      </c>
      <c r="AD1" s="9" t="s">
        <v>702</v>
      </c>
      <c r="AE1" s="9" t="s">
        <v>704</v>
      </c>
      <c r="AF1" s="9" t="s">
        <v>706</v>
      </c>
      <c r="AG1" s="9" t="s">
        <v>708</v>
      </c>
      <c r="AH1" s="9" t="s">
        <v>710</v>
      </c>
      <c r="AI1" s="9" t="s">
        <v>712</v>
      </c>
      <c r="AJ1" s="9" t="s">
        <v>714</v>
      </c>
      <c r="AK1" s="9" t="s">
        <v>716</v>
      </c>
      <c r="AL1" s="9" t="s">
        <v>718</v>
      </c>
      <c r="AM1" s="9" t="s">
        <v>720</v>
      </c>
      <c r="AN1" s="9" t="s">
        <v>722</v>
      </c>
      <c r="AO1" s="9" t="s">
        <v>724</v>
      </c>
      <c r="AP1" s="9" t="s">
        <v>726</v>
      </c>
      <c r="AQ1" s="9" t="s">
        <v>728</v>
      </c>
      <c r="AR1" s="9" t="s">
        <v>730</v>
      </c>
    </row>
    <row r="2" spans="1:44" ht="12.75" customHeight="1" x14ac:dyDescent="0.2">
      <c r="A2" s="9">
        <v>2021</v>
      </c>
      <c r="B2" s="9">
        <v>1179970</v>
      </c>
      <c r="C2" s="9">
        <v>1</v>
      </c>
      <c r="D2" s="9">
        <v>1</v>
      </c>
      <c r="E2" s="9">
        <v>1</v>
      </c>
      <c r="F2" s="9">
        <v>8</v>
      </c>
      <c r="G2" s="9">
        <v>1</v>
      </c>
      <c r="H2" s="9">
        <v>6</v>
      </c>
      <c r="I2" s="9">
        <v>2</v>
      </c>
      <c r="J2" s="9">
        <v>4</v>
      </c>
      <c r="K2" s="9">
        <v>6</v>
      </c>
      <c r="L2" s="9">
        <v>5</v>
      </c>
      <c r="M2" s="9">
        <v>5</v>
      </c>
      <c r="N2" s="9">
        <v>5</v>
      </c>
      <c r="O2" s="9">
        <v>5</v>
      </c>
      <c r="P2" s="9">
        <v>5</v>
      </c>
      <c r="Q2" s="9">
        <v>5</v>
      </c>
      <c r="R2" s="9">
        <v>4</v>
      </c>
      <c r="S2" s="9">
        <v>5</v>
      </c>
      <c r="T2" s="9">
        <v>4</v>
      </c>
      <c r="U2" s="9">
        <v>4</v>
      </c>
      <c r="V2" s="9">
        <v>4</v>
      </c>
      <c r="W2" s="9">
        <v>4</v>
      </c>
      <c r="X2" s="9">
        <v>4</v>
      </c>
      <c r="Y2" s="9">
        <v>4</v>
      </c>
      <c r="Z2" s="9">
        <v>4</v>
      </c>
      <c r="AA2" s="9">
        <v>3</v>
      </c>
      <c r="AB2" s="9">
        <v>3</v>
      </c>
      <c r="AC2" s="9">
        <v>3</v>
      </c>
      <c r="AD2" s="9">
        <v>4</v>
      </c>
      <c r="AE2" s="9">
        <v>3</v>
      </c>
      <c r="AF2" s="9">
        <v>3</v>
      </c>
      <c r="AG2" s="9">
        <v>3</v>
      </c>
      <c r="AH2" s="9">
        <v>3</v>
      </c>
      <c r="AI2" s="9">
        <v>3</v>
      </c>
      <c r="AJ2" s="9">
        <v>4</v>
      </c>
      <c r="AK2" s="9">
        <v>3</v>
      </c>
      <c r="AL2" s="9">
        <v>4</v>
      </c>
      <c r="AM2" s="9">
        <v>4</v>
      </c>
      <c r="AN2" s="9">
        <v>4</v>
      </c>
      <c r="AO2" s="9">
        <v>6</v>
      </c>
      <c r="AP2" s="9">
        <v>6</v>
      </c>
      <c r="AQ2" s="9">
        <v>6</v>
      </c>
      <c r="AR2" s="9">
        <v>6</v>
      </c>
    </row>
    <row r="3" spans="1:44" ht="12.75" customHeight="1" x14ac:dyDescent="0.2">
      <c r="A3" s="9">
        <v>2021</v>
      </c>
      <c r="B3" s="9">
        <v>1179970</v>
      </c>
      <c r="C3" s="9">
        <v>1</v>
      </c>
      <c r="D3" s="9">
        <v>1</v>
      </c>
      <c r="E3" s="9">
        <v>1</v>
      </c>
      <c r="F3" s="9">
        <v>1</v>
      </c>
      <c r="G3" s="9">
        <v>1</v>
      </c>
      <c r="H3" s="9">
        <v>1</v>
      </c>
      <c r="I3" s="9">
        <v>1</v>
      </c>
      <c r="J3" s="9">
        <v>1</v>
      </c>
      <c r="K3" s="9">
        <v>1</v>
      </c>
      <c r="L3" s="9">
        <v>1</v>
      </c>
      <c r="M3" s="9">
        <v>1</v>
      </c>
      <c r="N3" s="9">
        <v>1</v>
      </c>
      <c r="O3" s="9">
        <v>1</v>
      </c>
      <c r="P3" s="9">
        <v>1</v>
      </c>
      <c r="Q3" s="9">
        <v>1</v>
      </c>
      <c r="R3" s="9">
        <v>1</v>
      </c>
      <c r="S3" s="9">
        <v>1</v>
      </c>
      <c r="T3" s="9">
        <v>1</v>
      </c>
      <c r="U3" s="9">
        <v>1</v>
      </c>
      <c r="V3" s="9">
        <v>1</v>
      </c>
      <c r="W3" s="9">
        <v>1</v>
      </c>
      <c r="X3" s="9">
        <v>1</v>
      </c>
      <c r="Y3" s="9">
        <v>1</v>
      </c>
      <c r="Z3" s="9">
        <v>1</v>
      </c>
      <c r="AA3" s="9">
        <v>1</v>
      </c>
      <c r="AB3" s="9">
        <v>1</v>
      </c>
      <c r="AC3" s="9">
        <v>1</v>
      </c>
      <c r="AD3" s="9">
        <v>1</v>
      </c>
      <c r="AE3" s="9">
        <v>1</v>
      </c>
      <c r="AF3" s="9">
        <v>1</v>
      </c>
      <c r="AG3" s="9">
        <v>1</v>
      </c>
      <c r="AH3" s="9">
        <v>1</v>
      </c>
      <c r="AI3" s="9">
        <v>1</v>
      </c>
      <c r="AJ3" s="9">
        <v>1</v>
      </c>
      <c r="AK3" s="9">
        <v>1</v>
      </c>
      <c r="AL3" s="9">
        <v>1</v>
      </c>
      <c r="AM3" s="9">
        <v>1</v>
      </c>
      <c r="AN3" s="9">
        <v>1</v>
      </c>
      <c r="AO3" s="9">
        <v>1</v>
      </c>
      <c r="AP3" s="9">
        <v>1</v>
      </c>
      <c r="AQ3" s="9">
        <v>1</v>
      </c>
      <c r="AR3" s="9">
        <v>1</v>
      </c>
    </row>
    <row r="4" spans="1:44" ht="12.75" customHeight="1" x14ac:dyDescent="0.2">
      <c r="A4" s="9">
        <v>2021</v>
      </c>
      <c r="B4" s="9">
        <v>1179970</v>
      </c>
      <c r="C4" s="9">
        <v>1</v>
      </c>
      <c r="D4" s="9">
        <v>6</v>
      </c>
      <c r="E4" s="9">
        <v>1</v>
      </c>
      <c r="F4" s="9">
        <v>3</v>
      </c>
      <c r="G4" s="9">
        <v>5</v>
      </c>
      <c r="H4" s="9">
        <v>4</v>
      </c>
      <c r="I4" s="9">
        <v>4</v>
      </c>
      <c r="J4" s="9">
        <v>2</v>
      </c>
      <c r="K4" s="9">
        <v>5</v>
      </c>
      <c r="L4" s="9">
        <v>5</v>
      </c>
      <c r="M4" s="9">
        <v>5</v>
      </c>
      <c r="N4" s="9">
        <v>3</v>
      </c>
      <c r="O4" s="9">
        <v>4</v>
      </c>
      <c r="P4" s="9">
        <v>4</v>
      </c>
      <c r="Q4" s="9">
        <v>5</v>
      </c>
      <c r="R4" s="9">
        <v>5</v>
      </c>
      <c r="S4" s="9">
        <v>1</v>
      </c>
      <c r="T4" s="9">
        <v>8</v>
      </c>
      <c r="U4" s="9">
        <v>6</v>
      </c>
      <c r="V4" s="9">
        <v>5</v>
      </c>
      <c r="W4" s="9">
        <v>5</v>
      </c>
      <c r="X4" s="9">
        <v>1</v>
      </c>
      <c r="Y4" s="9">
        <v>4</v>
      </c>
      <c r="Z4" s="9">
        <v>1</v>
      </c>
      <c r="AA4" s="9">
        <v>5</v>
      </c>
      <c r="AB4" s="9">
        <v>8</v>
      </c>
      <c r="AC4" s="9">
        <v>8</v>
      </c>
      <c r="AD4" s="9">
        <v>6</v>
      </c>
      <c r="AE4" s="9">
        <v>5</v>
      </c>
      <c r="AF4" s="9">
        <v>1</v>
      </c>
      <c r="AG4" s="9">
        <v>6</v>
      </c>
      <c r="AH4" s="9">
        <v>6</v>
      </c>
      <c r="AI4" s="9">
        <v>6</v>
      </c>
      <c r="AJ4" s="9">
        <v>6</v>
      </c>
      <c r="AK4" s="9">
        <v>6</v>
      </c>
      <c r="AL4" s="9">
        <v>6</v>
      </c>
      <c r="AM4" s="9">
        <v>6</v>
      </c>
      <c r="AN4" s="9">
        <v>6</v>
      </c>
      <c r="AO4" s="9">
        <v>6</v>
      </c>
      <c r="AP4" s="9">
        <v>4</v>
      </c>
      <c r="AQ4" s="9">
        <v>5</v>
      </c>
      <c r="AR4" s="9">
        <v>6</v>
      </c>
    </row>
    <row r="5" spans="1:44" ht="12.75" customHeight="1" x14ac:dyDescent="0.2">
      <c r="A5" s="9">
        <v>2021</v>
      </c>
      <c r="B5" s="9">
        <v>1127926</v>
      </c>
      <c r="C5" s="9">
        <v>2</v>
      </c>
      <c r="D5" s="9">
        <v>1</v>
      </c>
      <c r="E5" s="9">
        <v>2</v>
      </c>
      <c r="F5" s="9">
        <v>3</v>
      </c>
      <c r="G5" s="9">
        <v>3</v>
      </c>
      <c r="H5" s="9">
        <v>3</v>
      </c>
      <c r="I5" s="9">
        <v>1</v>
      </c>
      <c r="J5" s="9">
        <v>2</v>
      </c>
      <c r="K5" s="9">
        <v>2</v>
      </c>
      <c r="L5" s="9">
        <v>2</v>
      </c>
      <c r="M5" s="9">
        <v>1</v>
      </c>
      <c r="N5" s="9">
        <v>2</v>
      </c>
      <c r="O5" s="9">
        <v>1</v>
      </c>
      <c r="P5" s="9">
        <v>1</v>
      </c>
      <c r="Q5" s="9">
        <v>4</v>
      </c>
      <c r="R5" s="9">
        <v>3</v>
      </c>
      <c r="S5" s="9">
        <v>2</v>
      </c>
      <c r="T5" s="9">
        <v>2</v>
      </c>
      <c r="U5" s="9">
        <v>2</v>
      </c>
      <c r="V5" s="9">
        <v>2</v>
      </c>
      <c r="W5" s="9">
        <v>2</v>
      </c>
      <c r="X5" s="9">
        <v>3</v>
      </c>
      <c r="Y5" s="9">
        <v>3</v>
      </c>
      <c r="Z5" s="9">
        <v>3</v>
      </c>
      <c r="AA5" s="9">
        <v>3</v>
      </c>
      <c r="AB5" s="9">
        <v>3</v>
      </c>
      <c r="AC5" s="9">
        <v>3</v>
      </c>
      <c r="AD5" s="9">
        <v>3</v>
      </c>
      <c r="AE5" s="9">
        <v>2</v>
      </c>
      <c r="AF5" s="9">
        <v>3</v>
      </c>
      <c r="AG5" s="9">
        <v>3</v>
      </c>
      <c r="AH5" s="9">
        <v>2</v>
      </c>
      <c r="AI5" s="9">
        <v>2</v>
      </c>
      <c r="AJ5" s="9">
        <v>2</v>
      </c>
      <c r="AK5" s="9">
        <v>2</v>
      </c>
      <c r="AL5" s="9">
        <v>3</v>
      </c>
      <c r="AM5" s="9">
        <v>1</v>
      </c>
      <c r="AN5" s="9">
        <v>1</v>
      </c>
      <c r="AO5" s="9">
        <v>1</v>
      </c>
      <c r="AP5" s="9">
        <v>1</v>
      </c>
      <c r="AQ5" s="9">
        <v>2</v>
      </c>
      <c r="AR5" s="9">
        <v>1</v>
      </c>
    </row>
    <row r="6" spans="1:44" ht="12.75" customHeight="1" x14ac:dyDescent="0.2">
      <c r="A6" s="9">
        <v>2021</v>
      </c>
      <c r="B6" s="9">
        <v>108730</v>
      </c>
      <c r="C6" s="9">
        <v>2</v>
      </c>
      <c r="D6" s="9">
        <v>2</v>
      </c>
      <c r="E6" s="9">
        <v>2</v>
      </c>
      <c r="F6" s="9">
        <v>2</v>
      </c>
      <c r="G6" s="9">
        <v>2</v>
      </c>
      <c r="H6" s="9">
        <v>1</v>
      </c>
      <c r="I6" s="9">
        <v>2</v>
      </c>
      <c r="J6" s="9">
        <v>2</v>
      </c>
      <c r="K6" s="9">
        <v>2</v>
      </c>
      <c r="L6" s="9">
        <v>2</v>
      </c>
      <c r="M6" s="9">
        <v>1</v>
      </c>
      <c r="N6" s="9">
        <v>1</v>
      </c>
      <c r="O6" s="9">
        <v>1</v>
      </c>
      <c r="P6" s="9">
        <v>1</v>
      </c>
      <c r="Q6" s="9">
        <v>3</v>
      </c>
      <c r="R6" s="9">
        <v>2</v>
      </c>
      <c r="S6" s="9">
        <v>4</v>
      </c>
      <c r="T6" s="9">
        <v>4</v>
      </c>
      <c r="U6" s="9">
        <v>4</v>
      </c>
      <c r="V6" s="9">
        <v>4</v>
      </c>
      <c r="W6" s="9">
        <v>2</v>
      </c>
      <c r="X6" s="9">
        <v>2</v>
      </c>
      <c r="Y6" s="9">
        <v>2</v>
      </c>
      <c r="Z6" s="9">
        <v>2</v>
      </c>
      <c r="AA6" s="9">
        <v>2</v>
      </c>
      <c r="AB6" s="9">
        <v>1</v>
      </c>
      <c r="AC6" s="9">
        <v>1</v>
      </c>
      <c r="AD6" s="9">
        <v>3</v>
      </c>
      <c r="AE6" s="9">
        <v>1</v>
      </c>
      <c r="AF6" s="9">
        <v>1</v>
      </c>
      <c r="AG6" s="9">
        <v>3</v>
      </c>
      <c r="AH6" s="9">
        <v>3</v>
      </c>
      <c r="AI6" s="9">
        <v>3</v>
      </c>
      <c r="AJ6" s="9">
        <v>2</v>
      </c>
      <c r="AK6" s="9">
        <v>1</v>
      </c>
      <c r="AL6" s="9">
        <v>1</v>
      </c>
      <c r="AM6" s="9">
        <v>1</v>
      </c>
      <c r="AN6" s="9">
        <v>4</v>
      </c>
      <c r="AO6" s="9">
        <v>2</v>
      </c>
      <c r="AP6" s="9">
        <v>2</v>
      </c>
      <c r="AQ6" s="9">
        <v>2</v>
      </c>
      <c r="AR6" s="9">
        <v>4</v>
      </c>
    </row>
    <row r="7" spans="1:44" ht="12.75" customHeight="1" x14ac:dyDescent="0.2">
      <c r="A7" s="9">
        <v>2021</v>
      </c>
      <c r="B7" s="9">
        <v>1308687</v>
      </c>
      <c r="C7" s="9">
        <v>3</v>
      </c>
      <c r="D7" s="9">
        <v>3</v>
      </c>
      <c r="E7" s="9">
        <v>3</v>
      </c>
      <c r="F7" s="9">
        <v>3</v>
      </c>
      <c r="G7" s="9">
        <v>3</v>
      </c>
      <c r="H7" s="9">
        <v>4</v>
      </c>
      <c r="I7" s="9">
        <v>2</v>
      </c>
      <c r="J7" s="9">
        <v>2</v>
      </c>
      <c r="K7" s="9">
        <v>3</v>
      </c>
      <c r="L7" s="9">
        <v>3</v>
      </c>
      <c r="M7" s="9">
        <v>3</v>
      </c>
      <c r="N7" s="9">
        <v>4</v>
      </c>
      <c r="O7" s="9">
        <v>5</v>
      </c>
      <c r="P7" s="9">
        <v>4</v>
      </c>
      <c r="Q7" s="9">
        <v>4</v>
      </c>
      <c r="R7" s="9">
        <v>4</v>
      </c>
      <c r="S7" s="9">
        <v>3</v>
      </c>
      <c r="T7" s="9">
        <v>3</v>
      </c>
      <c r="U7" s="9">
        <v>4</v>
      </c>
      <c r="V7" s="9">
        <v>3</v>
      </c>
      <c r="W7" s="9">
        <v>3</v>
      </c>
      <c r="X7" s="9">
        <v>3</v>
      </c>
      <c r="Y7" s="9">
        <v>4</v>
      </c>
      <c r="Z7" s="9">
        <v>3</v>
      </c>
      <c r="AA7" s="9">
        <v>5</v>
      </c>
      <c r="AB7" s="9">
        <v>5</v>
      </c>
      <c r="AC7" s="9">
        <v>8</v>
      </c>
      <c r="AD7" s="9">
        <v>3</v>
      </c>
      <c r="AE7" s="9">
        <v>4</v>
      </c>
      <c r="AF7" s="9">
        <v>3</v>
      </c>
      <c r="AG7" s="9">
        <v>3</v>
      </c>
      <c r="AH7" s="9">
        <v>5</v>
      </c>
      <c r="AI7" s="9">
        <v>5</v>
      </c>
      <c r="AJ7" s="9">
        <v>4</v>
      </c>
      <c r="AK7" s="9">
        <v>5</v>
      </c>
      <c r="AL7" s="9">
        <v>4</v>
      </c>
      <c r="AM7" s="9">
        <v>4</v>
      </c>
      <c r="AN7" s="9">
        <v>4</v>
      </c>
      <c r="AO7" s="9">
        <v>3</v>
      </c>
      <c r="AP7" s="9">
        <v>3</v>
      </c>
      <c r="AQ7" s="9">
        <v>4</v>
      </c>
      <c r="AR7" s="9">
        <v>4</v>
      </c>
    </row>
    <row r="8" spans="1:44" ht="12.75" customHeight="1" x14ac:dyDescent="0.2">
      <c r="A8" s="9">
        <v>2021</v>
      </c>
      <c r="B8" s="9">
        <v>1179970</v>
      </c>
      <c r="C8" s="9">
        <v>3</v>
      </c>
      <c r="D8" s="9">
        <v>7</v>
      </c>
      <c r="E8" s="9">
        <v>3</v>
      </c>
      <c r="F8" s="9">
        <v>2</v>
      </c>
      <c r="G8" s="9">
        <v>3</v>
      </c>
      <c r="H8" s="9">
        <v>4</v>
      </c>
      <c r="I8" s="9">
        <v>4</v>
      </c>
      <c r="J8" s="9">
        <v>3</v>
      </c>
      <c r="K8" s="9">
        <v>4</v>
      </c>
      <c r="L8" s="9">
        <v>3</v>
      </c>
      <c r="M8" s="9">
        <v>1</v>
      </c>
      <c r="N8" s="9">
        <v>2</v>
      </c>
      <c r="O8" s="9">
        <v>2</v>
      </c>
      <c r="P8" s="9">
        <v>4</v>
      </c>
      <c r="Q8" s="9">
        <v>5</v>
      </c>
      <c r="R8" s="9">
        <v>4</v>
      </c>
      <c r="S8" s="9">
        <v>1</v>
      </c>
      <c r="T8" s="9">
        <v>1</v>
      </c>
      <c r="U8" s="9">
        <v>1</v>
      </c>
      <c r="V8" s="9">
        <v>1</v>
      </c>
      <c r="W8" s="9">
        <v>2</v>
      </c>
      <c r="X8" s="9">
        <v>2</v>
      </c>
      <c r="Y8" s="9">
        <v>3</v>
      </c>
      <c r="Z8" s="9">
        <v>2</v>
      </c>
      <c r="AA8" s="9">
        <v>5</v>
      </c>
      <c r="AB8" s="9">
        <v>1</v>
      </c>
      <c r="AC8" s="9">
        <v>1</v>
      </c>
      <c r="AD8" s="9">
        <v>1</v>
      </c>
      <c r="AE8" s="9">
        <v>3</v>
      </c>
      <c r="AF8" s="9">
        <v>8</v>
      </c>
      <c r="AG8" s="9">
        <v>4</v>
      </c>
      <c r="AH8" s="9">
        <v>5</v>
      </c>
      <c r="AI8" s="9">
        <v>3</v>
      </c>
      <c r="AJ8" s="9">
        <v>6</v>
      </c>
      <c r="AK8" s="9">
        <v>8</v>
      </c>
      <c r="AL8" s="9">
        <v>8</v>
      </c>
      <c r="AM8" s="9">
        <v>7</v>
      </c>
      <c r="AN8" s="9">
        <v>8</v>
      </c>
      <c r="AO8" s="9">
        <v>4</v>
      </c>
      <c r="AP8" s="9">
        <v>8</v>
      </c>
      <c r="AQ8" s="9">
        <v>8</v>
      </c>
      <c r="AR8" s="9">
        <v>8</v>
      </c>
    </row>
    <row r="9" spans="1:44" ht="12.75" customHeight="1" x14ac:dyDescent="0.2">
      <c r="A9" s="9">
        <v>2021</v>
      </c>
      <c r="B9" s="9">
        <v>123336</v>
      </c>
      <c r="C9" s="9">
        <v>3</v>
      </c>
      <c r="D9" s="9">
        <v>3</v>
      </c>
      <c r="E9" s="9">
        <v>3</v>
      </c>
      <c r="F9" s="9">
        <v>3</v>
      </c>
      <c r="G9" s="9">
        <v>3</v>
      </c>
      <c r="H9" s="9">
        <v>3</v>
      </c>
      <c r="I9" s="9">
        <v>3</v>
      </c>
      <c r="J9" s="9">
        <v>3</v>
      </c>
      <c r="K9" s="9">
        <v>3</v>
      </c>
      <c r="L9" s="9">
        <v>3</v>
      </c>
      <c r="M9" s="9">
        <v>3</v>
      </c>
      <c r="N9" s="9">
        <v>3</v>
      </c>
      <c r="O9" s="9">
        <v>3</v>
      </c>
      <c r="P9" s="9">
        <v>3</v>
      </c>
      <c r="Q9" s="9">
        <v>3</v>
      </c>
      <c r="R9" s="9">
        <v>3</v>
      </c>
      <c r="S9" s="9">
        <v>3</v>
      </c>
      <c r="T9" s="9">
        <v>3</v>
      </c>
      <c r="U9" s="9">
        <v>3</v>
      </c>
      <c r="V9" s="9">
        <v>3</v>
      </c>
      <c r="W9" s="9">
        <v>3</v>
      </c>
      <c r="X9" s="9">
        <v>3</v>
      </c>
      <c r="Y9" s="9">
        <v>3</v>
      </c>
      <c r="Z9" s="9">
        <v>3</v>
      </c>
      <c r="AA9" s="9">
        <v>3</v>
      </c>
      <c r="AB9" s="9">
        <v>3</v>
      </c>
      <c r="AC9" s="9">
        <v>3</v>
      </c>
      <c r="AD9" s="9">
        <v>3</v>
      </c>
      <c r="AE9" s="9">
        <v>3</v>
      </c>
      <c r="AF9" s="9">
        <v>3</v>
      </c>
      <c r="AG9" s="9">
        <v>3</v>
      </c>
      <c r="AH9" s="9">
        <v>3</v>
      </c>
      <c r="AI9" s="9">
        <v>3</v>
      </c>
      <c r="AJ9" s="9">
        <v>3</v>
      </c>
      <c r="AK9" s="9">
        <v>3</v>
      </c>
      <c r="AL9" s="9">
        <v>3</v>
      </c>
      <c r="AM9" s="9">
        <v>3</v>
      </c>
      <c r="AN9" s="9">
        <v>3</v>
      </c>
      <c r="AO9" s="9">
        <v>3</v>
      </c>
      <c r="AP9" s="9">
        <v>3</v>
      </c>
      <c r="AQ9" s="9">
        <v>3</v>
      </c>
      <c r="AR9" s="9">
        <v>3</v>
      </c>
    </row>
    <row r="10" spans="1:44" ht="12.75" customHeight="1" x14ac:dyDescent="0.2">
      <c r="A10" s="9">
        <v>2021</v>
      </c>
      <c r="B10" s="9">
        <v>123336</v>
      </c>
      <c r="C10" s="9">
        <v>3</v>
      </c>
      <c r="D10" s="9">
        <v>3</v>
      </c>
      <c r="E10" s="9">
        <v>3</v>
      </c>
      <c r="F10" s="9">
        <v>3</v>
      </c>
      <c r="G10" s="9">
        <v>3</v>
      </c>
      <c r="H10" s="9">
        <v>3</v>
      </c>
      <c r="I10" s="9">
        <v>3</v>
      </c>
      <c r="J10" s="9">
        <v>3</v>
      </c>
      <c r="K10" s="9">
        <v>3</v>
      </c>
      <c r="L10" s="9">
        <v>3</v>
      </c>
      <c r="M10" s="9">
        <v>3</v>
      </c>
      <c r="N10" s="9">
        <v>3</v>
      </c>
      <c r="O10" s="9">
        <v>3</v>
      </c>
      <c r="P10" s="9">
        <v>3</v>
      </c>
      <c r="Q10" s="9">
        <v>3</v>
      </c>
      <c r="R10" s="9">
        <v>3</v>
      </c>
      <c r="S10" s="9">
        <v>3</v>
      </c>
      <c r="T10" s="9">
        <v>3</v>
      </c>
      <c r="U10" s="9">
        <v>3</v>
      </c>
      <c r="V10" s="9">
        <v>3</v>
      </c>
      <c r="W10" s="9">
        <v>3</v>
      </c>
      <c r="X10" s="9">
        <v>3</v>
      </c>
      <c r="Y10" s="9">
        <v>3</v>
      </c>
      <c r="Z10" s="9">
        <v>3</v>
      </c>
      <c r="AA10" s="9">
        <v>3</v>
      </c>
      <c r="AB10" s="9">
        <v>3</v>
      </c>
      <c r="AC10" s="9">
        <v>3</v>
      </c>
      <c r="AD10" s="9">
        <v>3</v>
      </c>
      <c r="AE10" s="9">
        <v>3</v>
      </c>
      <c r="AF10" s="9">
        <v>3</v>
      </c>
      <c r="AG10" s="9">
        <v>3</v>
      </c>
      <c r="AH10" s="9">
        <v>3</v>
      </c>
      <c r="AI10" s="9">
        <v>3</v>
      </c>
      <c r="AJ10" s="9">
        <v>3</v>
      </c>
      <c r="AK10" s="9">
        <v>3</v>
      </c>
      <c r="AL10" s="9">
        <v>3</v>
      </c>
      <c r="AM10" s="9">
        <v>3</v>
      </c>
      <c r="AN10" s="9">
        <v>3</v>
      </c>
      <c r="AO10" s="9">
        <v>3</v>
      </c>
      <c r="AP10" s="9">
        <v>3</v>
      </c>
      <c r="AQ10" s="9">
        <v>3</v>
      </c>
      <c r="AR10" s="9">
        <v>3</v>
      </c>
    </row>
    <row r="11" spans="1:44" ht="12.75" customHeight="1" x14ac:dyDescent="0.2">
      <c r="A11" s="9">
        <v>2021</v>
      </c>
      <c r="B11" s="9">
        <v>1103832</v>
      </c>
      <c r="C11" s="9">
        <v>3</v>
      </c>
      <c r="D11" s="9">
        <v>4</v>
      </c>
      <c r="E11" s="9">
        <v>2</v>
      </c>
      <c r="F11" s="9">
        <v>3</v>
      </c>
      <c r="G11" s="9">
        <v>3</v>
      </c>
      <c r="H11" s="9">
        <v>2</v>
      </c>
      <c r="I11" s="9">
        <v>2</v>
      </c>
      <c r="J11" s="9">
        <v>1</v>
      </c>
      <c r="K11" s="9">
        <v>1</v>
      </c>
      <c r="L11" s="9">
        <v>6</v>
      </c>
      <c r="M11" s="9">
        <v>6</v>
      </c>
      <c r="N11" s="9">
        <v>4</v>
      </c>
      <c r="O11" s="9">
        <v>3</v>
      </c>
      <c r="P11" s="9">
        <v>5</v>
      </c>
      <c r="Q11" s="9">
        <v>3</v>
      </c>
      <c r="R11" s="9">
        <v>2</v>
      </c>
      <c r="S11" s="9">
        <v>4</v>
      </c>
      <c r="T11" s="9">
        <v>3</v>
      </c>
      <c r="U11" s="9">
        <v>6</v>
      </c>
      <c r="V11" s="9">
        <v>7</v>
      </c>
      <c r="W11" s="9">
        <v>7</v>
      </c>
      <c r="X11" s="9">
        <v>6</v>
      </c>
      <c r="Y11" s="9">
        <v>1</v>
      </c>
      <c r="Z11" s="9">
        <v>8</v>
      </c>
      <c r="AA11" s="9">
        <v>8</v>
      </c>
      <c r="AB11" s="9">
        <v>8</v>
      </c>
      <c r="AC11" s="9">
        <v>8</v>
      </c>
      <c r="AD11" s="9">
        <v>6</v>
      </c>
      <c r="AE11" s="9">
        <v>6</v>
      </c>
      <c r="AF11" s="9">
        <v>6</v>
      </c>
      <c r="AG11" s="9">
        <v>5</v>
      </c>
      <c r="AH11" s="9">
        <v>6</v>
      </c>
      <c r="AI11" s="9">
        <v>5</v>
      </c>
      <c r="AJ11" s="9">
        <v>1</v>
      </c>
      <c r="AK11" s="9">
        <v>5</v>
      </c>
      <c r="AL11" s="9">
        <v>2</v>
      </c>
      <c r="AM11" s="9">
        <v>6</v>
      </c>
      <c r="AN11" s="9">
        <v>6</v>
      </c>
      <c r="AO11" s="9">
        <v>7</v>
      </c>
      <c r="AP11" s="9">
        <v>3</v>
      </c>
      <c r="AQ11" s="9">
        <v>5</v>
      </c>
      <c r="AR11" s="9">
        <v>6</v>
      </c>
    </row>
    <row r="12" spans="1:44" ht="12.75" customHeight="1" x14ac:dyDescent="0.2">
      <c r="A12" s="9">
        <v>2021</v>
      </c>
      <c r="B12" s="9">
        <v>123336</v>
      </c>
      <c r="C12" s="9">
        <v>3</v>
      </c>
      <c r="D12" s="9">
        <v>4</v>
      </c>
      <c r="E12" s="9">
        <v>3</v>
      </c>
      <c r="F12" s="9">
        <v>3</v>
      </c>
      <c r="G12" s="9">
        <v>4</v>
      </c>
      <c r="H12" s="9">
        <v>4</v>
      </c>
      <c r="I12" s="9">
        <v>3</v>
      </c>
      <c r="J12" s="9">
        <v>4</v>
      </c>
      <c r="K12" s="9">
        <v>3</v>
      </c>
      <c r="L12" s="9">
        <v>3</v>
      </c>
      <c r="M12" s="9">
        <v>1</v>
      </c>
      <c r="N12" s="9">
        <v>3</v>
      </c>
      <c r="O12" s="9">
        <v>3</v>
      </c>
      <c r="P12" s="9">
        <v>3</v>
      </c>
      <c r="Q12" s="9">
        <v>8</v>
      </c>
      <c r="R12" s="9">
        <v>3</v>
      </c>
      <c r="S12" s="9">
        <v>8</v>
      </c>
      <c r="T12" s="9">
        <v>8</v>
      </c>
      <c r="U12" s="9">
        <v>8</v>
      </c>
      <c r="V12" s="9">
        <v>8</v>
      </c>
      <c r="W12" s="9">
        <v>1</v>
      </c>
      <c r="X12" s="9">
        <v>3</v>
      </c>
      <c r="Y12" s="9">
        <v>3</v>
      </c>
      <c r="Z12" s="9">
        <v>4</v>
      </c>
      <c r="AA12" s="9">
        <v>3</v>
      </c>
      <c r="AB12" s="9">
        <v>8</v>
      </c>
      <c r="AC12" s="9">
        <v>8</v>
      </c>
      <c r="AD12" s="9">
        <v>3</v>
      </c>
      <c r="AE12" s="9">
        <v>3</v>
      </c>
      <c r="AF12" s="9">
        <v>1</v>
      </c>
      <c r="AG12" s="9">
        <v>3</v>
      </c>
      <c r="AH12" s="9">
        <v>4</v>
      </c>
      <c r="AI12" s="9">
        <v>4</v>
      </c>
      <c r="AJ12" s="9">
        <v>3</v>
      </c>
      <c r="AK12" s="9">
        <v>8</v>
      </c>
      <c r="AL12" s="9">
        <v>8</v>
      </c>
      <c r="AM12" s="9">
        <v>8</v>
      </c>
      <c r="AN12" s="9">
        <v>8</v>
      </c>
      <c r="AO12" s="9">
        <v>3</v>
      </c>
      <c r="AP12" s="9">
        <v>3</v>
      </c>
      <c r="AQ12" s="9">
        <v>8</v>
      </c>
      <c r="AR12" s="9">
        <v>8</v>
      </c>
    </row>
    <row r="13" spans="1:44" ht="12.75" customHeight="1" x14ac:dyDescent="0.2">
      <c r="A13" s="9">
        <v>2021</v>
      </c>
      <c r="B13" s="9">
        <v>123336</v>
      </c>
      <c r="C13" s="9">
        <v>3</v>
      </c>
      <c r="D13" s="9">
        <v>2</v>
      </c>
      <c r="E13" s="9">
        <v>2</v>
      </c>
      <c r="F13" s="9">
        <v>2</v>
      </c>
      <c r="G13" s="9">
        <v>2</v>
      </c>
      <c r="H13" s="9">
        <v>4</v>
      </c>
      <c r="I13" s="9">
        <v>2</v>
      </c>
      <c r="J13" s="9">
        <v>2</v>
      </c>
      <c r="K13" s="9">
        <v>3</v>
      </c>
      <c r="L13" s="9">
        <v>2</v>
      </c>
      <c r="M13" s="9">
        <v>2</v>
      </c>
      <c r="N13" s="9">
        <v>2</v>
      </c>
      <c r="O13" s="9">
        <v>2</v>
      </c>
      <c r="P13" s="9">
        <v>2</v>
      </c>
      <c r="Q13" s="9">
        <v>1</v>
      </c>
      <c r="R13" s="9">
        <v>3</v>
      </c>
      <c r="S13" s="9">
        <v>2</v>
      </c>
      <c r="T13" s="9">
        <v>1</v>
      </c>
      <c r="U13" s="9">
        <v>2</v>
      </c>
      <c r="V13" s="9">
        <v>2</v>
      </c>
      <c r="W13" s="9">
        <v>2</v>
      </c>
      <c r="X13" s="9">
        <v>1</v>
      </c>
      <c r="Y13" s="9">
        <v>1</v>
      </c>
      <c r="Z13" s="9">
        <v>1</v>
      </c>
      <c r="AA13" s="9">
        <v>7</v>
      </c>
      <c r="AB13" s="9">
        <v>1</v>
      </c>
      <c r="AC13" s="9">
        <v>1</v>
      </c>
      <c r="AD13" s="9">
        <v>7</v>
      </c>
      <c r="AE13" s="9">
        <v>2</v>
      </c>
      <c r="AF13" s="9">
        <v>2</v>
      </c>
      <c r="AG13" s="9">
        <v>1</v>
      </c>
      <c r="AH13" s="9">
        <v>1</v>
      </c>
      <c r="AI13" s="9">
        <v>1</v>
      </c>
      <c r="AJ13" s="9">
        <v>6</v>
      </c>
      <c r="AK13" s="9">
        <v>2</v>
      </c>
      <c r="AL13" s="9">
        <v>2</v>
      </c>
      <c r="AM13" s="9">
        <v>2</v>
      </c>
      <c r="AN13" s="9">
        <v>2</v>
      </c>
      <c r="AO13" s="9">
        <v>1</v>
      </c>
      <c r="AP13" s="9">
        <v>2</v>
      </c>
      <c r="AQ13" s="9">
        <v>1</v>
      </c>
      <c r="AR13" s="9">
        <v>7</v>
      </c>
    </row>
    <row r="14" spans="1:44" ht="12.75" customHeight="1" x14ac:dyDescent="0.2">
      <c r="A14" s="9">
        <v>2021</v>
      </c>
      <c r="B14" s="9">
        <v>1103909</v>
      </c>
      <c r="C14" s="9">
        <v>3</v>
      </c>
      <c r="D14" s="9">
        <v>3</v>
      </c>
      <c r="E14" s="9">
        <v>3</v>
      </c>
      <c r="F14" s="9">
        <v>3</v>
      </c>
      <c r="G14" s="9">
        <v>3</v>
      </c>
      <c r="H14" s="9">
        <v>3</v>
      </c>
      <c r="I14" s="9">
        <v>3</v>
      </c>
      <c r="J14" s="9">
        <v>3</v>
      </c>
      <c r="K14" s="9">
        <v>3</v>
      </c>
      <c r="L14" s="9">
        <v>3</v>
      </c>
      <c r="M14" s="9">
        <v>3</v>
      </c>
      <c r="N14" s="9">
        <v>3</v>
      </c>
      <c r="O14" s="9">
        <v>3</v>
      </c>
      <c r="P14" s="9">
        <v>3</v>
      </c>
      <c r="Q14" s="9">
        <v>3</v>
      </c>
      <c r="R14" s="9">
        <v>5</v>
      </c>
      <c r="S14" s="9">
        <v>1</v>
      </c>
      <c r="T14" s="9">
        <v>1</v>
      </c>
      <c r="U14" s="9">
        <v>1</v>
      </c>
      <c r="V14" s="9">
        <v>1</v>
      </c>
      <c r="W14" s="9">
        <v>1</v>
      </c>
      <c r="X14" s="9">
        <v>1</v>
      </c>
      <c r="Y14" s="9">
        <v>1</v>
      </c>
      <c r="Z14" s="9">
        <v>1</v>
      </c>
      <c r="AA14" s="9">
        <v>1</v>
      </c>
      <c r="AB14" s="9">
        <v>1</v>
      </c>
      <c r="AC14" s="9">
        <v>1</v>
      </c>
      <c r="AD14" s="9">
        <v>4</v>
      </c>
      <c r="AE14" s="9">
        <v>3</v>
      </c>
      <c r="AF14" s="9">
        <v>3</v>
      </c>
      <c r="AG14" s="9">
        <v>5</v>
      </c>
      <c r="AH14" s="9">
        <v>3</v>
      </c>
      <c r="AI14" s="9">
        <v>3</v>
      </c>
      <c r="AJ14" s="9">
        <v>3</v>
      </c>
      <c r="AK14" s="9">
        <v>7</v>
      </c>
      <c r="AL14" s="9">
        <v>5</v>
      </c>
      <c r="AM14" s="9">
        <v>5</v>
      </c>
      <c r="AN14" s="9">
        <v>5</v>
      </c>
      <c r="AO14" s="9">
        <v>1</v>
      </c>
      <c r="AP14" s="9">
        <v>3</v>
      </c>
      <c r="AQ14" s="9">
        <v>3</v>
      </c>
      <c r="AR14" s="9">
        <v>4</v>
      </c>
    </row>
    <row r="15" spans="1:44" ht="12.75" customHeight="1" x14ac:dyDescent="0.2">
      <c r="A15" s="9">
        <v>2021</v>
      </c>
      <c r="B15" s="9">
        <v>1308687</v>
      </c>
      <c r="C15" s="9">
        <v>3</v>
      </c>
      <c r="D15" s="9">
        <v>3</v>
      </c>
      <c r="E15" s="9">
        <v>3</v>
      </c>
      <c r="F15" s="9">
        <v>3</v>
      </c>
      <c r="G15" s="9">
        <v>3</v>
      </c>
      <c r="H15" s="9">
        <v>1</v>
      </c>
      <c r="I15" s="9">
        <v>2</v>
      </c>
      <c r="J15" s="9">
        <v>2</v>
      </c>
      <c r="K15" s="9">
        <v>2</v>
      </c>
      <c r="L15" s="9">
        <v>2</v>
      </c>
      <c r="M15" s="9">
        <v>1</v>
      </c>
      <c r="N15" s="9">
        <v>2</v>
      </c>
      <c r="O15" s="9">
        <v>3</v>
      </c>
      <c r="P15" s="9">
        <v>1</v>
      </c>
      <c r="Q15" s="9">
        <v>2</v>
      </c>
      <c r="R15" s="9">
        <v>3</v>
      </c>
      <c r="S15" s="9">
        <v>1</v>
      </c>
      <c r="T15" s="9">
        <v>1</v>
      </c>
      <c r="U15" s="9">
        <v>1</v>
      </c>
      <c r="V15" s="9">
        <v>2</v>
      </c>
      <c r="W15" s="9">
        <v>1</v>
      </c>
      <c r="X15" s="9">
        <v>2</v>
      </c>
      <c r="Y15" s="9">
        <v>2</v>
      </c>
      <c r="Z15" s="9">
        <v>2</v>
      </c>
      <c r="AA15" s="9">
        <v>2</v>
      </c>
      <c r="AB15" s="9">
        <v>2</v>
      </c>
      <c r="AC15" s="9">
        <v>2</v>
      </c>
      <c r="AD15" s="9">
        <v>2</v>
      </c>
      <c r="AE15" s="9">
        <v>2</v>
      </c>
      <c r="AF15" s="9">
        <v>2</v>
      </c>
      <c r="AG15" s="9">
        <v>3</v>
      </c>
      <c r="AH15" s="9">
        <v>3</v>
      </c>
      <c r="AI15" s="9">
        <v>1</v>
      </c>
      <c r="AJ15" s="9">
        <v>1</v>
      </c>
      <c r="AK15" s="9">
        <v>3</v>
      </c>
      <c r="AL15" s="9">
        <v>3</v>
      </c>
      <c r="AM15" s="9">
        <v>3</v>
      </c>
      <c r="AN15" s="9">
        <v>3</v>
      </c>
      <c r="AO15" s="9">
        <v>3</v>
      </c>
      <c r="AP15" s="9">
        <v>3</v>
      </c>
      <c r="AQ15" s="9">
        <v>1</v>
      </c>
      <c r="AR15" s="9">
        <v>2</v>
      </c>
    </row>
    <row r="16" spans="1:44" ht="12.75" customHeight="1" x14ac:dyDescent="0.2">
      <c r="A16" s="9">
        <v>2021</v>
      </c>
      <c r="B16" s="9">
        <v>123336</v>
      </c>
      <c r="C16" s="9">
        <v>3</v>
      </c>
      <c r="D16" s="9">
        <v>3</v>
      </c>
      <c r="E16" s="9">
        <v>6</v>
      </c>
      <c r="F16" s="9">
        <v>5</v>
      </c>
      <c r="G16" s="9">
        <v>4</v>
      </c>
      <c r="H16" s="9">
        <v>6</v>
      </c>
      <c r="I16" s="9">
        <v>5</v>
      </c>
      <c r="J16" s="9">
        <v>6</v>
      </c>
      <c r="K16" s="9">
        <v>5</v>
      </c>
      <c r="L16" s="9">
        <v>5</v>
      </c>
      <c r="M16" s="9">
        <v>1</v>
      </c>
      <c r="N16" s="9">
        <v>1</v>
      </c>
      <c r="O16" s="9">
        <v>2</v>
      </c>
      <c r="P16" s="9">
        <v>6</v>
      </c>
      <c r="Q16" s="9">
        <v>4</v>
      </c>
      <c r="R16" s="9">
        <v>6</v>
      </c>
      <c r="S16" s="9">
        <v>8</v>
      </c>
      <c r="T16" s="9">
        <v>8</v>
      </c>
      <c r="U16" s="9">
        <v>4</v>
      </c>
      <c r="V16" s="9">
        <v>1</v>
      </c>
      <c r="W16" s="9">
        <v>3</v>
      </c>
      <c r="X16" s="9">
        <v>1</v>
      </c>
      <c r="Y16" s="9">
        <v>4</v>
      </c>
      <c r="Z16" s="9">
        <v>4</v>
      </c>
      <c r="AA16" s="9">
        <v>4</v>
      </c>
      <c r="AB16" s="9">
        <v>8</v>
      </c>
      <c r="AC16" s="9">
        <v>8</v>
      </c>
      <c r="AD16" s="9">
        <v>8</v>
      </c>
      <c r="AE16" s="9">
        <v>1</v>
      </c>
      <c r="AF16" s="9">
        <v>3</v>
      </c>
      <c r="AG16" s="9">
        <v>2</v>
      </c>
      <c r="AH16" s="9">
        <v>6</v>
      </c>
      <c r="AI16" s="9">
        <v>6</v>
      </c>
      <c r="AJ16" s="9">
        <v>6</v>
      </c>
      <c r="AK16" s="9">
        <v>8</v>
      </c>
      <c r="AL16" s="9">
        <v>8</v>
      </c>
      <c r="AM16" s="9">
        <v>8</v>
      </c>
      <c r="AN16" s="9">
        <v>8</v>
      </c>
      <c r="AO16" s="9">
        <v>6</v>
      </c>
      <c r="AP16" s="9">
        <v>4</v>
      </c>
      <c r="AQ16" s="9">
        <v>3</v>
      </c>
      <c r="AR16" s="9">
        <v>8</v>
      </c>
    </row>
    <row r="17" spans="1:44" ht="12.75" customHeight="1" x14ac:dyDescent="0.2">
      <c r="A17" s="9">
        <v>2021</v>
      </c>
      <c r="B17" s="9">
        <v>1179970</v>
      </c>
      <c r="C17" s="9">
        <v>3</v>
      </c>
      <c r="D17" s="9">
        <v>4</v>
      </c>
      <c r="E17" s="9">
        <v>4</v>
      </c>
      <c r="F17" s="9">
        <v>3</v>
      </c>
      <c r="G17" s="9">
        <v>4</v>
      </c>
      <c r="H17" s="9">
        <v>4</v>
      </c>
      <c r="I17" s="9">
        <v>4</v>
      </c>
      <c r="J17" s="9">
        <v>5</v>
      </c>
      <c r="K17" s="9">
        <v>5</v>
      </c>
      <c r="L17" s="9">
        <v>5</v>
      </c>
      <c r="M17" s="9">
        <v>4</v>
      </c>
      <c r="N17" s="9">
        <v>5</v>
      </c>
      <c r="O17" s="9">
        <v>4</v>
      </c>
      <c r="P17" s="9">
        <v>5</v>
      </c>
      <c r="Q17" s="9">
        <v>4</v>
      </c>
      <c r="R17" s="9">
        <v>5</v>
      </c>
      <c r="S17" s="9">
        <v>5</v>
      </c>
      <c r="T17" s="9">
        <v>8</v>
      </c>
      <c r="U17" s="9">
        <v>8</v>
      </c>
      <c r="V17" s="9">
        <v>8</v>
      </c>
      <c r="W17" s="9">
        <v>4</v>
      </c>
      <c r="X17" s="9">
        <v>5</v>
      </c>
      <c r="Y17" s="9">
        <v>4</v>
      </c>
      <c r="Z17" s="9">
        <v>3</v>
      </c>
      <c r="AA17" s="9">
        <v>4</v>
      </c>
      <c r="AB17" s="9">
        <v>4</v>
      </c>
      <c r="AC17" s="9">
        <v>3</v>
      </c>
      <c r="AD17" s="9">
        <v>5</v>
      </c>
      <c r="AE17" s="9">
        <v>4</v>
      </c>
      <c r="AF17" s="9">
        <v>5</v>
      </c>
      <c r="AG17" s="9">
        <v>5</v>
      </c>
      <c r="AH17" s="9">
        <v>5</v>
      </c>
      <c r="AI17" s="9">
        <v>5</v>
      </c>
      <c r="AJ17" s="9">
        <v>3</v>
      </c>
      <c r="AK17" s="9">
        <v>4</v>
      </c>
      <c r="AL17" s="9">
        <v>3</v>
      </c>
      <c r="AM17" s="9">
        <v>4</v>
      </c>
      <c r="AN17" s="9">
        <v>4</v>
      </c>
      <c r="AO17" s="9">
        <v>4</v>
      </c>
      <c r="AP17" s="9">
        <v>4</v>
      </c>
      <c r="AQ17" s="9">
        <v>5</v>
      </c>
      <c r="AR17" s="9">
        <v>4</v>
      </c>
    </row>
    <row r="18" spans="1:44" ht="12.75" customHeight="1" x14ac:dyDescent="0.2">
      <c r="A18" s="9">
        <v>2021</v>
      </c>
      <c r="B18" s="9">
        <v>1308687</v>
      </c>
      <c r="C18" s="9">
        <v>3</v>
      </c>
      <c r="D18" s="9">
        <v>6</v>
      </c>
      <c r="E18" s="9">
        <v>5</v>
      </c>
      <c r="F18" s="9">
        <v>6</v>
      </c>
      <c r="G18" s="9">
        <v>6</v>
      </c>
      <c r="H18" s="9">
        <v>6</v>
      </c>
      <c r="I18" s="9">
        <v>6</v>
      </c>
      <c r="J18" s="9">
        <v>6</v>
      </c>
      <c r="K18" s="9">
        <v>6</v>
      </c>
      <c r="L18" s="9">
        <v>6</v>
      </c>
      <c r="M18" s="9">
        <v>5</v>
      </c>
      <c r="N18" s="9">
        <v>5</v>
      </c>
      <c r="O18" s="9">
        <v>4</v>
      </c>
      <c r="P18" s="9">
        <v>4</v>
      </c>
      <c r="Q18" s="9">
        <v>6</v>
      </c>
      <c r="R18" s="9">
        <v>5</v>
      </c>
      <c r="S18" s="9">
        <v>5</v>
      </c>
      <c r="T18" s="9">
        <v>6</v>
      </c>
      <c r="U18" s="9">
        <v>6</v>
      </c>
      <c r="V18" s="9">
        <v>5</v>
      </c>
      <c r="W18" s="9">
        <v>4</v>
      </c>
      <c r="X18" s="9">
        <v>3</v>
      </c>
      <c r="Y18" s="9">
        <v>5</v>
      </c>
      <c r="Z18" s="9">
        <v>6</v>
      </c>
      <c r="AA18" s="9">
        <v>8</v>
      </c>
      <c r="AB18" s="9">
        <v>7</v>
      </c>
      <c r="AC18" s="9">
        <v>7</v>
      </c>
      <c r="AD18" s="9">
        <v>5</v>
      </c>
      <c r="AE18" s="9">
        <v>5</v>
      </c>
      <c r="AF18" s="9">
        <v>3</v>
      </c>
      <c r="AG18" s="9">
        <v>4</v>
      </c>
      <c r="AH18" s="9">
        <v>5</v>
      </c>
      <c r="AI18" s="9">
        <v>7</v>
      </c>
      <c r="AJ18" s="9">
        <v>7</v>
      </c>
      <c r="AK18" s="9">
        <v>6</v>
      </c>
      <c r="AL18" s="9">
        <v>6</v>
      </c>
      <c r="AM18" s="9">
        <v>5</v>
      </c>
      <c r="AN18" s="9">
        <v>5</v>
      </c>
      <c r="AO18" s="9">
        <v>6</v>
      </c>
      <c r="AP18" s="9">
        <v>6</v>
      </c>
      <c r="AQ18" s="9">
        <v>6</v>
      </c>
      <c r="AR18" s="9">
        <v>5</v>
      </c>
    </row>
    <row r="19" spans="1:44" ht="12.75" customHeight="1" x14ac:dyDescent="0.2">
      <c r="A19" s="9">
        <v>2021</v>
      </c>
      <c r="B19" s="9">
        <v>1103657</v>
      </c>
      <c r="C19" s="9">
        <v>3</v>
      </c>
      <c r="D19" s="9">
        <v>3</v>
      </c>
      <c r="E19" s="9">
        <v>4</v>
      </c>
      <c r="F19" s="9">
        <v>3</v>
      </c>
      <c r="G19" s="9">
        <v>3</v>
      </c>
      <c r="H19" s="9">
        <v>5</v>
      </c>
      <c r="I19" s="9">
        <v>4</v>
      </c>
      <c r="J19" s="9">
        <v>4</v>
      </c>
      <c r="K19" s="9">
        <v>3</v>
      </c>
      <c r="L19" s="9">
        <v>3</v>
      </c>
      <c r="M19" s="9">
        <v>3</v>
      </c>
      <c r="N19" s="9">
        <v>3</v>
      </c>
      <c r="O19" s="9">
        <v>3</v>
      </c>
      <c r="P19" s="9">
        <v>2</v>
      </c>
      <c r="Q19" s="9">
        <v>6</v>
      </c>
      <c r="R19" s="9">
        <v>5</v>
      </c>
      <c r="S19" s="9">
        <v>3</v>
      </c>
      <c r="T19" s="9">
        <v>3</v>
      </c>
      <c r="U19" s="9">
        <v>5</v>
      </c>
      <c r="V19" s="9">
        <v>3</v>
      </c>
      <c r="W19" s="9">
        <v>3</v>
      </c>
      <c r="X19" s="9">
        <v>3</v>
      </c>
      <c r="Y19" s="9">
        <v>4</v>
      </c>
      <c r="Z19" s="9">
        <v>5</v>
      </c>
      <c r="AA19" s="9">
        <v>5</v>
      </c>
      <c r="AB19" s="9">
        <v>8</v>
      </c>
      <c r="AC19" s="9">
        <v>8</v>
      </c>
      <c r="AD19" s="9">
        <v>5</v>
      </c>
      <c r="AE19" s="9">
        <v>4</v>
      </c>
      <c r="AF19" s="9">
        <v>4</v>
      </c>
      <c r="AG19" s="9">
        <v>4</v>
      </c>
      <c r="AH19" s="9">
        <v>7</v>
      </c>
      <c r="AI19" s="9">
        <v>5</v>
      </c>
      <c r="AJ19" s="9">
        <v>3</v>
      </c>
      <c r="AK19" s="9">
        <v>5</v>
      </c>
      <c r="AL19" s="9">
        <v>5</v>
      </c>
      <c r="AM19" s="9">
        <v>5</v>
      </c>
      <c r="AN19" s="9">
        <v>5</v>
      </c>
      <c r="AO19" s="9">
        <v>5</v>
      </c>
      <c r="AP19" s="9">
        <v>4</v>
      </c>
      <c r="AQ19" s="9">
        <v>3</v>
      </c>
      <c r="AR19" s="9">
        <v>6</v>
      </c>
    </row>
    <row r="20" spans="1:44" ht="12.75" customHeight="1" x14ac:dyDescent="0.2">
      <c r="A20" s="9">
        <v>2021</v>
      </c>
      <c r="B20" s="9">
        <v>1127925</v>
      </c>
      <c r="C20" s="9">
        <v>3</v>
      </c>
      <c r="D20" s="9">
        <v>2</v>
      </c>
      <c r="E20" s="9">
        <v>4</v>
      </c>
      <c r="F20" s="9">
        <v>3</v>
      </c>
      <c r="G20" s="9">
        <v>6</v>
      </c>
      <c r="H20" s="9">
        <v>3</v>
      </c>
      <c r="I20" s="9">
        <v>5</v>
      </c>
      <c r="J20" s="9">
        <v>2</v>
      </c>
      <c r="K20" s="9">
        <v>6</v>
      </c>
      <c r="L20" s="9">
        <v>4</v>
      </c>
      <c r="M20" s="9">
        <v>4</v>
      </c>
      <c r="N20" s="9">
        <v>3</v>
      </c>
      <c r="O20" s="9">
        <v>3</v>
      </c>
      <c r="P20" s="9">
        <v>6</v>
      </c>
      <c r="Q20" s="9">
        <v>6</v>
      </c>
      <c r="R20" s="9">
        <v>6</v>
      </c>
      <c r="S20" s="9">
        <v>5</v>
      </c>
      <c r="T20" s="9">
        <v>5</v>
      </c>
      <c r="U20" s="9">
        <v>3</v>
      </c>
      <c r="V20" s="9">
        <v>3</v>
      </c>
      <c r="W20" s="9">
        <v>4</v>
      </c>
      <c r="X20" s="9">
        <v>2</v>
      </c>
      <c r="Y20" s="9">
        <v>2</v>
      </c>
      <c r="Z20" s="9">
        <v>6</v>
      </c>
      <c r="AA20" s="9">
        <v>5</v>
      </c>
      <c r="AB20" s="9">
        <v>4</v>
      </c>
      <c r="AC20" s="9">
        <v>1</v>
      </c>
      <c r="AD20" s="9">
        <v>5</v>
      </c>
      <c r="AE20" s="9">
        <v>4</v>
      </c>
      <c r="AF20" s="9">
        <v>6</v>
      </c>
      <c r="AG20" s="9">
        <v>6</v>
      </c>
      <c r="AH20" s="9">
        <v>5</v>
      </c>
      <c r="AI20" s="9">
        <v>6</v>
      </c>
      <c r="AJ20" s="9">
        <v>6</v>
      </c>
      <c r="AK20" s="9">
        <v>4</v>
      </c>
      <c r="AL20" s="9">
        <v>3</v>
      </c>
      <c r="AM20" s="9">
        <v>3</v>
      </c>
      <c r="AN20" s="9">
        <v>7</v>
      </c>
      <c r="AO20" s="9">
        <v>5</v>
      </c>
      <c r="AP20" s="9">
        <v>6</v>
      </c>
      <c r="AQ20" s="9">
        <v>1</v>
      </c>
      <c r="AR20" s="9">
        <v>6</v>
      </c>
    </row>
    <row r="21" spans="1:44" ht="12.75" customHeight="1" x14ac:dyDescent="0.2">
      <c r="A21" s="9">
        <v>2021</v>
      </c>
      <c r="B21" s="9">
        <v>122845</v>
      </c>
      <c r="C21" s="9">
        <v>3</v>
      </c>
      <c r="D21" s="9">
        <v>2</v>
      </c>
      <c r="E21" s="9">
        <v>5</v>
      </c>
      <c r="F21" s="9">
        <v>4</v>
      </c>
      <c r="G21" s="9">
        <v>5</v>
      </c>
      <c r="H21" s="9">
        <v>4</v>
      </c>
      <c r="I21" s="9">
        <v>5</v>
      </c>
      <c r="J21" s="9">
        <v>5</v>
      </c>
      <c r="K21" s="9">
        <v>6</v>
      </c>
      <c r="L21" s="9">
        <v>5</v>
      </c>
      <c r="M21" s="9">
        <v>3</v>
      </c>
      <c r="N21" s="9">
        <v>3</v>
      </c>
      <c r="O21" s="9">
        <v>1</v>
      </c>
      <c r="P21" s="9">
        <v>3</v>
      </c>
      <c r="Q21" s="9">
        <v>3</v>
      </c>
      <c r="R21" s="9">
        <v>5</v>
      </c>
      <c r="S21" s="9">
        <v>3</v>
      </c>
      <c r="T21" s="9">
        <v>5</v>
      </c>
      <c r="U21" s="9">
        <v>1</v>
      </c>
      <c r="V21" s="9">
        <v>3</v>
      </c>
      <c r="W21" s="9">
        <v>4</v>
      </c>
      <c r="X21" s="9">
        <v>4</v>
      </c>
      <c r="Y21" s="9">
        <v>3</v>
      </c>
      <c r="Z21" s="9">
        <v>4</v>
      </c>
      <c r="AA21" s="9">
        <v>8</v>
      </c>
      <c r="AB21" s="9">
        <v>1</v>
      </c>
      <c r="AC21" s="9">
        <v>1</v>
      </c>
      <c r="AD21" s="9">
        <v>7</v>
      </c>
      <c r="AE21" s="9">
        <v>4</v>
      </c>
      <c r="AF21" s="9">
        <v>5</v>
      </c>
      <c r="AG21" s="9">
        <v>5</v>
      </c>
      <c r="AH21" s="9">
        <v>5</v>
      </c>
      <c r="AI21" s="9">
        <v>3</v>
      </c>
      <c r="AJ21" s="9">
        <v>3</v>
      </c>
      <c r="AK21" s="9">
        <v>5</v>
      </c>
      <c r="AL21" s="9">
        <v>4</v>
      </c>
      <c r="AM21" s="9">
        <v>5</v>
      </c>
      <c r="AN21" s="9">
        <v>5</v>
      </c>
      <c r="AO21" s="9">
        <v>4</v>
      </c>
      <c r="AP21" s="9">
        <v>4</v>
      </c>
      <c r="AQ21" s="9">
        <v>5</v>
      </c>
      <c r="AR21" s="9">
        <v>6</v>
      </c>
    </row>
    <row r="22" spans="1:44" ht="12.75" customHeight="1" x14ac:dyDescent="0.2">
      <c r="A22" s="9">
        <v>2021</v>
      </c>
      <c r="B22" s="9">
        <v>122845</v>
      </c>
      <c r="C22" s="9">
        <v>3</v>
      </c>
      <c r="D22" s="9">
        <v>3</v>
      </c>
      <c r="E22" s="9">
        <v>3</v>
      </c>
      <c r="F22" s="9">
        <v>3</v>
      </c>
      <c r="G22" s="9">
        <v>4</v>
      </c>
      <c r="H22" s="9">
        <v>4</v>
      </c>
      <c r="I22" s="9">
        <v>4</v>
      </c>
      <c r="J22" s="9">
        <v>4</v>
      </c>
      <c r="K22" s="9">
        <v>4</v>
      </c>
      <c r="L22" s="9">
        <v>4</v>
      </c>
      <c r="M22" s="9">
        <v>2</v>
      </c>
      <c r="N22" s="9">
        <v>2</v>
      </c>
      <c r="O22" s="9">
        <v>1</v>
      </c>
      <c r="P22" s="9">
        <v>3</v>
      </c>
      <c r="Q22" s="9">
        <v>3</v>
      </c>
      <c r="R22" s="9">
        <v>3</v>
      </c>
      <c r="S22" s="9">
        <v>2</v>
      </c>
      <c r="T22" s="9">
        <v>3</v>
      </c>
      <c r="U22" s="9">
        <v>3</v>
      </c>
      <c r="V22" s="9">
        <v>3</v>
      </c>
      <c r="W22" s="9">
        <v>3</v>
      </c>
      <c r="X22" s="9">
        <v>3</v>
      </c>
      <c r="Y22" s="9">
        <v>3</v>
      </c>
      <c r="Z22" s="9">
        <v>2</v>
      </c>
      <c r="AA22" s="9">
        <v>2</v>
      </c>
      <c r="AB22" s="9">
        <v>1</v>
      </c>
      <c r="AC22" s="9">
        <v>1</v>
      </c>
      <c r="AD22" s="9">
        <v>4</v>
      </c>
      <c r="AE22" s="9">
        <v>3</v>
      </c>
      <c r="AF22" s="9">
        <v>4</v>
      </c>
      <c r="AG22" s="9">
        <v>4</v>
      </c>
      <c r="AH22" s="9">
        <v>5</v>
      </c>
      <c r="AI22" s="9">
        <v>4</v>
      </c>
      <c r="AJ22" s="9">
        <v>4</v>
      </c>
      <c r="AK22" s="9">
        <v>5</v>
      </c>
      <c r="AL22" s="9">
        <v>4</v>
      </c>
      <c r="AM22" s="9">
        <v>3</v>
      </c>
      <c r="AN22" s="9">
        <v>7</v>
      </c>
      <c r="AO22" s="9">
        <v>7</v>
      </c>
      <c r="AP22" s="9">
        <v>4</v>
      </c>
      <c r="AQ22" s="9">
        <v>4</v>
      </c>
      <c r="AR22" s="9">
        <v>4</v>
      </c>
    </row>
    <row r="23" spans="1:44" ht="12.75" customHeight="1" x14ac:dyDescent="0.2">
      <c r="A23" s="9">
        <v>2021</v>
      </c>
      <c r="B23" s="9">
        <v>123336</v>
      </c>
      <c r="C23" s="9">
        <v>4</v>
      </c>
      <c r="D23" s="9">
        <v>3</v>
      </c>
      <c r="E23" s="9">
        <v>4</v>
      </c>
      <c r="F23" s="9">
        <v>4</v>
      </c>
      <c r="G23" s="9">
        <v>3</v>
      </c>
      <c r="H23" s="9">
        <v>5</v>
      </c>
      <c r="I23" s="9">
        <v>4</v>
      </c>
      <c r="J23" s="9">
        <v>5</v>
      </c>
      <c r="K23" s="9">
        <v>4</v>
      </c>
      <c r="L23" s="9">
        <v>5</v>
      </c>
      <c r="M23" s="9">
        <v>5</v>
      </c>
      <c r="N23" s="9">
        <v>5</v>
      </c>
      <c r="O23" s="9">
        <v>5</v>
      </c>
      <c r="P23" s="9">
        <v>5</v>
      </c>
      <c r="Q23" s="9">
        <v>5</v>
      </c>
      <c r="R23" s="9">
        <v>5</v>
      </c>
      <c r="S23" s="9">
        <v>5</v>
      </c>
      <c r="T23" s="9">
        <v>5</v>
      </c>
      <c r="U23" s="9">
        <v>5</v>
      </c>
      <c r="V23" s="9">
        <v>5</v>
      </c>
      <c r="W23" s="9">
        <v>5</v>
      </c>
      <c r="X23" s="9">
        <v>5</v>
      </c>
      <c r="Y23" s="9">
        <v>5</v>
      </c>
      <c r="Z23" s="9">
        <v>5</v>
      </c>
      <c r="AA23" s="9">
        <v>5</v>
      </c>
      <c r="AB23" s="9">
        <v>5</v>
      </c>
      <c r="AC23" s="9">
        <v>5</v>
      </c>
      <c r="AD23" s="9">
        <v>5</v>
      </c>
      <c r="AE23" s="9">
        <v>5</v>
      </c>
      <c r="AF23" s="9">
        <v>5</v>
      </c>
      <c r="AG23" s="9">
        <v>5</v>
      </c>
      <c r="AH23" s="9">
        <v>5</v>
      </c>
      <c r="AI23" s="9">
        <v>5</v>
      </c>
      <c r="AJ23" s="9">
        <v>5</v>
      </c>
      <c r="AK23" s="9">
        <v>5</v>
      </c>
      <c r="AL23" s="9">
        <v>5</v>
      </c>
      <c r="AM23" s="9">
        <v>5</v>
      </c>
      <c r="AN23" s="9">
        <v>5</v>
      </c>
      <c r="AO23" s="9">
        <v>5</v>
      </c>
      <c r="AP23" s="9">
        <v>5</v>
      </c>
      <c r="AQ23" s="9">
        <v>5</v>
      </c>
      <c r="AR23" s="9">
        <v>5</v>
      </c>
    </row>
    <row r="24" spans="1:44" ht="12.75" customHeight="1" x14ac:dyDescent="0.2">
      <c r="A24" s="9">
        <v>2021</v>
      </c>
      <c r="B24" s="9">
        <v>1103832</v>
      </c>
      <c r="C24" s="9">
        <v>4</v>
      </c>
      <c r="D24" s="9">
        <v>4</v>
      </c>
      <c r="E24" s="9">
        <v>5</v>
      </c>
      <c r="F24" s="9">
        <v>4</v>
      </c>
      <c r="G24" s="9">
        <v>5</v>
      </c>
      <c r="H24" s="9">
        <v>6</v>
      </c>
      <c r="I24" s="9">
        <v>6</v>
      </c>
      <c r="J24" s="9">
        <v>6</v>
      </c>
      <c r="K24" s="9">
        <v>5</v>
      </c>
      <c r="L24" s="9">
        <v>5</v>
      </c>
      <c r="M24" s="9">
        <v>5</v>
      </c>
      <c r="N24" s="9">
        <v>5</v>
      </c>
      <c r="O24" s="9">
        <v>6</v>
      </c>
      <c r="P24" s="9">
        <v>6</v>
      </c>
      <c r="Q24" s="9">
        <v>6</v>
      </c>
      <c r="R24" s="9">
        <v>5</v>
      </c>
      <c r="S24" s="9">
        <v>5</v>
      </c>
      <c r="T24" s="9">
        <v>5</v>
      </c>
      <c r="U24" s="9">
        <v>3</v>
      </c>
      <c r="V24" s="9">
        <v>6</v>
      </c>
      <c r="W24" s="9">
        <v>5</v>
      </c>
      <c r="X24" s="9">
        <v>5</v>
      </c>
      <c r="Y24" s="9">
        <v>4</v>
      </c>
      <c r="Z24" s="9">
        <v>5</v>
      </c>
      <c r="AA24" s="9">
        <v>5</v>
      </c>
      <c r="AB24" s="9">
        <v>5</v>
      </c>
      <c r="AC24" s="9">
        <v>5</v>
      </c>
      <c r="AD24" s="9">
        <v>6</v>
      </c>
      <c r="AE24" s="9">
        <v>3</v>
      </c>
      <c r="AF24" s="9">
        <v>3</v>
      </c>
      <c r="AG24" s="9">
        <v>3</v>
      </c>
      <c r="AH24" s="9">
        <v>6</v>
      </c>
      <c r="AI24" s="9">
        <v>4</v>
      </c>
      <c r="AJ24" s="9">
        <v>2</v>
      </c>
      <c r="AK24" s="9">
        <v>4</v>
      </c>
      <c r="AL24" s="9">
        <v>2</v>
      </c>
      <c r="AM24" s="9">
        <v>5</v>
      </c>
      <c r="AN24" s="9">
        <v>5</v>
      </c>
      <c r="AO24" s="9">
        <v>4</v>
      </c>
      <c r="AP24" s="9">
        <v>5</v>
      </c>
      <c r="AQ24" s="9">
        <v>4</v>
      </c>
      <c r="AR24" s="9">
        <v>4</v>
      </c>
    </row>
    <row r="25" spans="1:44" ht="12.75" customHeight="1" x14ac:dyDescent="0.2">
      <c r="A25" s="9">
        <v>2021</v>
      </c>
      <c r="B25" s="9">
        <v>123336</v>
      </c>
      <c r="C25" s="9">
        <v>4</v>
      </c>
      <c r="D25" s="9">
        <v>3</v>
      </c>
      <c r="E25" s="9">
        <v>4</v>
      </c>
      <c r="F25" s="9">
        <v>4</v>
      </c>
      <c r="G25" s="9">
        <v>4</v>
      </c>
      <c r="H25" s="9">
        <v>4</v>
      </c>
      <c r="I25" s="9">
        <v>4</v>
      </c>
      <c r="J25" s="9">
        <v>4</v>
      </c>
      <c r="K25" s="9">
        <v>4</v>
      </c>
      <c r="L25" s="9">
        <v>4</v>
      </c>
      <c r="M25" s="9">
        <v>4</v>
      </c>
      <c r="N25" s="9">
        <v>4</v>
      </c>
      <c r="O25" s="9">
        <v>4</v>
      </c>
      <c r="P25" s="9">
        <v>4</v>
      </c>
      <c r="Q25" s="9">
        <v>4</v>
      </c>
      <c r="R25" s="9">
        <v>4</v>
      </c>
      <c r="S25" s="9">
        <v>4</v>
      </c>
      <c r="T25" s="9">
        <v>4</v>
      </c>
      <c r="U25" s="9">
        <v>4</v>
      </c>
      <c r="V25" s="9">
        <v>4</v>
      </c>
      <c r="W25" s="9">
        <v>4</v>
      </c>
      <c r="X25" s="9">
        <v>4</v>
      </c>
      <c r="Y25" s="9">
        <v>3</v>
      </c>
      <c r="Z25" s="9">
        <v>3</v>
      </c>
      <c r="AA25" s="9">
        <v>3</v>
      </c>
      <c r="AB25" s="9">
        <v>7</v>
      </c>
      <c r="AC25" s="9">
        <v>7</v>
      </c>
      <c r="AD25" s="9">
        <v>7</v>
      </c>
      <c r="AE25" s="9">
        <v>4</v>
      </c>
      <c r="AF25" s="9">
        <v>3</v>
      </c>
      <c r="AG25" s="9">
        <v>4</v>
      </c>
      <c r="AH25" s="9">
        <v>4</v>
      </c>
      <c r="AI25" s="9">
        <v>4</v>
      </c>
      <c r="AJ25" s="9">
        <v>4</v>
      </c>
      <c r="AK25" s="9">
        <v>4</v>
      </c>
      <c r="AL25" s="9">
        <v>4</v>
      </c>
      <c r="AM25" s="9">
        <v>7</v>
      </c>
      <c r="AN25" s="9">
        <v>4</v>
      </c>
      <c r="AO25" s="9">
        <v>4</v>
      </c>
      <c r="AP25" s="9">
        <v>4</v>
      </c>
      <c r="AQ25" s="9">
        <v>4</v>
      </c>
      <c r="AR25" s="9">
        <v>4</v>
      </c>
    </row>
    <row r="26" spans="1:44" ht="12.75" customHeight="1" x14ac:dyDescent="0.2">
      <c r="A26" s="9">
        <v>2021</v>
      </c>
      <c r="B26" s="9">
        <v>123336</v>
      </c>
      <c r="C26" s="9">
        <v>4</v>
      </c>
      <c r="D26" s="9">
        <v>5</v>
      </c>
      <c r="E26" s="9">
        <v>5</v>
      </c>
      <c r="F26" s="9">
        <v>5</v>
      </c>
      <c r="G26" s="9">
        <v>5</v>
      </c>
      <c r="H26" s="9">
        <v>5</v>
      </c>
      <c r="I26" s="9">
        <v>5</v>
      </c>
      <c r="J26" s="9">
        <v>5</v>
      </c>
      <c r="K26" s="9">
        <v>5</v>
      </c>
      <c r="L26" s="9">
        <v>5</v>
      </c>
      <c r="M26" s="9">
        <v>5</v>
      </c>
      <c r="N26" s="9">
        <v>5</v>
      </c>
      <c r="O26" s="9">
        <v>4</v>
      </c>
      <c r="P26" s="9">
        <v>4</v>
      </c>
      <c r="Q26" s="9">
        <v>4</v>
      </c>
      <c r="R26" s="9">
        <v>6</v>
      </c>
      <c r="S26" s="9">
        <v>5</v>
      </c>
      <c r="T26" s="9">
        <v>5</v>
      </c>
      <c r="U26" s="9">
        <v>5</v>
      </c>
      <c r="V26" s="9">
        <v>5</v>
      </c>
      <c r="W26" s="9">
        <v>5</v>
      </c>
      <c r="X26" s="9">
        <v>4</v>
      </c>
      <c r="Y26" s="9">
        <v>4</v>
      </c>
      <c r="Z26" s="9">
        <v>5</v>
      </c>
      <c r="AA26" s="9">
        <v>5</v>
      </c>
      <c r="AB26" s="9">
        <v>3</v>
      </c>
      <c r="AC26" s="9">
        <v>2</v>
      </c>
      <c r="AD26" s="9">
        <v>4</v>
      </c>
      <c r="AE26" s="9">
        <v>5</v>
      </c>
      <c r="AF26" s="9">
        <v>6</v>
      </c>
      <c r="AG26" s="9">
        <v>6</v>
      </c>
      <c r="AH26" s="9">
        <v>6</v>
      </c>
      <c r="AI26" s="9">
        <v>3</v>
      </c>
      <c r="AJ26" s="9">
        <v>6</v>
      </c>
      <c r="AK26" s="9">
        <v>4</v>
      </c>
      <c r="AL26" s="9">
        <v>3</v>
      </c>
      <c r="AM26" s="9">
        <v>3</v>
      </c>
      <c r="AN26" s="9">
        <v>3</v>
      </c>
      <c r="AO26" s="9">
        <v>4</v>
      </c>
      <c r="AP26" s="9">
        <v>5</v>
      </c>
      <c r="AQ26" s="9">
        <v>5</v>
      </c>
      <c r="AR26" s="9">
        <v>4</v>
      </c>
    </row>
    <row r="27" spans="1:44" ht="12.75" customHeight="1" x14ac:dyDescent="0.2">
      <c r="A27" s="9">
        <v>2021</v>
      </c>
      <c r="B27" s="9">
        <v>123336</v>
      </c>
      <c r="C27" s="9">
        <v>4</v>
      </c>
      <c r="D27" s="9">
        <v>4</v>
      </c>
      <c r="E27" s="9">
        <v>4</v>
      </c>
      <c r="F27" s="9">
        <v>4</v>
      </c>
      <c r="G27" s="9">
        <v>4</v>
      </c>
      <c r="H27" s="9">
        <v>4</v>
      </c>
      <c r="I27" s="9">
        <v>4</v>
      </c>
      <c r="J27" s="9">
        <v>4</v>
      </c>
      <c r="K27" s="9">
        <v>4</v>
      </c>
      <c r="L27" s="9">
        <v>4</v>
      </c>
      <c r="M27" s="9">
        <v>4</v>
      </c>
      <c r="N27" s="9">
        <v>4</v>
      </c>
      <c r="O27" s="9">
        <v>4</v>
      </c>
      <c r="P27" s="9">
        <v>4</v>
      </c>
      <c r="Q27" s="9">
        <v>4</v>
      </c>
      <c r="R27" s="9">
        <v>4</v>
      </c>
      <c r="S27" s="9">
        <v>4</v>
      </c>
      <c r="T27" s="9">
        <v>4</v>
      </c>
      <c r="U27" s="9">
        <v>4</v>
      </c>
      <c r="V27" s="9">
        <v>4</v>
      </c>
      <c r="W27" s="9">
        <v>4</v>
      </c>
      <c r="X27" s="9">
        <v>4</v>
      </c>
      <c r="Y27" s="9">
        <v>4</v>
      </c>
      <c r="Z27" s="9">
        <v>4</v>
      </c>
      <c r="AA27" s="9">
        <v>4</v>
      </c>
      <c r="AB27" s="9">
        <v>4</v>
      </c>
      <c r="AC27" s="9">
        <v>4</v>
      </c>
      <c r="AD27" s="9">
        <v>4</v>
      </c>
      <c r="AE27" s="9">
        <v>4</v>
      </c>
      <c r="AF27" s="9">
        <v>4</v>
      </c>
      <c r="AG27" s="9">
        <v>4</v>
      </c>
      <c r="AH27" s="9">
        <v>4</v>
      </c>
      <c r="AI27" s="9">
        <v>4</v>
      </c>
      <c r="AJ27" s="9">
        <v>4</v>
      </c>
      <c r="AK27" s="9">
        <v>4</v>
      </c>
      <c r="AL27" s="9">
        <v>4</v>
      </c>
      <c r="AM27" s="9">
        <v>4</v>
      </c>
      <c r="AN27" s="9">
        <v>4</v>
      </c>
      <c r="AO27" s="9">
        <v>4</v>
      </c>
      <c r="AP27" s="9">
        <v>4</v>
      </c>
      <c r="AQ27" s="9">
        <v>4</v>
      </c>
      <c r="AR27" s="9">
        <v>4</v>
      </c>
    </row>
    <row r="28" spans="1:44" ht="12.75" customHeight="1" x14ac:dyDescent="0.2">
      <c r="A28" s="9">
        <v>2021</v>
      </c>
      <c r="B28" s="9">
        <v>122845</v>
      </c>
      <c r="C28" s="9">
        <v>4</v>
      </c>
      <c r="D28" s="9">
        <v>3</v>
      </c>
      <c r="E28" s="9">
        <v>4</v>
      </c>
      <c r="F28" s="9">
        <v>4</v>
      </c>
      <c r="G28" s="9">
        <v>3</v>
      </c>
      <c r="H28" s="9">
        <v>6</v>
      </c>
      <c r="I28" s="9">
        <v>4</v>
      </c>
      <c r="J28" s="9">
        <v>6</v>
      </c>
      <c r="K28" s="9">
        <v>5</v>
      </c>
      <c r="L28" s="9">
        <v>5</v>
      </c>
      <c r="M28" s="9">
        <v>6</v>
      </c>
      <c r="N28" s="9">
        <v>6</v>
      </c>
      <c r="O28" s="9">
        <v>3</v>
      </c>
      <c r="P28" s="9">
        <v>4</v>
      </c>
      <c r="Q28" s="9">
        <v>6</v>
      </c>
      <c r="R28" s="9">
        <v>6</v>
      </c>
      <c r="S28" s="9">
        <v>6</v>
      </c>
      <c r="T28" s="9">
        <v>6</v>
      </c>
      <c r="U28" s="9">
        <v>6</v>
      </c>
      <c r="V28" s="9">
        <v>7</v>
      </c>
      <c r="W28" s="9">
        <v>4</v>
      </c>
      <c r="X28" s="9">
        <v>2</v>
      </c>
      <c r="Y28" s="9">
        <v>2</v>
      </c>
      <c r="Z28" s="9">
        <v>6</v>
      </c>
      <c r="AA28" s="9">
        <v>1</v>
      </c>
      <c r="AB28" s="9">
        <v>4</v>
      </c>
      <c r="AC28" s="9">
        <v>1</v>
      </c>
      <c r="AD28" s="9">
        <v>6</v>
      </c>
      <c r="AE28" s="9">
        <v>5</v>
      </c>
      <c r="AF28" s="9">
        <v>6</v>
      </c>
      <c r="AG28" s="9">
        <v>4</v>
      </c>
      <c r="AH28" s="9">
        <v>6</v>
      </c>
      <c r="AI28" s="9">
        <v>6</v>
      </c>
      <c r="AJ28" s="9">
        <v>6</v>
      </c>
      <c r="AK28" s="9">
        <v>6</v>
      </c>
      <c r="AL28" s="9">
        <v>6</v>
      </c>
      <c r="AM28" s="9">
        <v>6</v>
      </c>
      <c r="AN28" s="9">
        <v>6</v>
      </c>
      <c r="AO28" s="9">
        <v>7</v>
      </c>
      <c r="AP28" s="9">
        <v>6</v>
      </c>
      <c r="AQ28" s="9">
        <v>6</v>
      </c>
      <c r="AR28" s="9">
        <v>6</v>
      </c>
    </row>
    <row r="29" spans="1:44" ht="12.75" customHeight="1" x14ac:dyDescent="0.2">
      <c r="A29" s="9">
        <v>2021</v>
      </c>
      <c r="B29" s="9">
        <v>123336</v>
      </c>
      <c r="C29" s="9">
        <v>4</v>
      </c>
      <c r="D29" s="9">
        <v>4</v>
      </c>
      <c r="E29" s="9">
        <v>4</v>
      </c>
      <c r="F29" s="9">
        <v>4</v>
      </c>
      <c r="G29" s="9">
        <v>5</v>
      </c>
      <c r="H29" s="9">
        <v>4</v>
      </c>
      <c r="I29" s="9">
        <v>5</v>
      </c>
      <c r="J29" s="9">
        <v>4</v>
      </c>
      <c r="K29" s="9">
        <v>5</v>
      </c>
      <c r="L29" s="9">
        <v>4</v>
      </c>
      <c r="M29" s="9">
        <v>5</v>
      </c>
      <c r="N29" s="9">
        <v>5</v>
      </c>
      <c r="O29" s="9">
        <v>4</v>
      </c>
      <c r="P29" s="9">
        <v>5</v>
      </c>
      <c r="Q29" s="9">
        <v>4</v>
      </c>
      <c r="R29" s="9">
        <v>5</v>
      </c>
      <c r="S29" s="9">
        <v>5</v>
      </c>
      <c r="T29" s="9">
        <v>5</v>
      </c>
      <c r="U29" s="9">
        <v>5</v>
      </c>
      <c r="V29" s="9">
        <v>4</v>
      </c>
      <c r="W29" s="9">
        <v>4</v>
      </c>
      <c r="X29" s="9">
        <v>4</v>
      </c>
      <c r="Y29" s="9">
        <v>4</v>
      </c>
      <c r="Z29" s="9">
        <v>4</v>
      </c>
      <c r="AA29" s="9">
        <v>5</v>
      </c>
      <c r="AB29" s="9">
        <v>4</v>
      </c>
      <c r="AC29" s="9">
        <v>4</v>
      </c>
      <c r="AD29" s="9">
        <v>4</v>
      </c>
      <c r="AE29" s="9">
        <v>5</v>
      </c>
      <c r="AF29" s="9">
        <v>5</v>
      </c>
      <c r="AG29" s="9">
        <v>5</v>
      </c>
      <c r="AH29" s="9">
        <v>4</v>
      </c>
      <c r="AI29" s="9">
        <v>4</v>
      </c>
      <c r="AJ29" s="9">
        <v>4</v>
      </c>
      <c r="AK29" s="9">
        <v>5</v>
      </c>
      <c r="AL29" s="9">
        <v>5</v>
      </c>
      <c r="AM29" s="9">
        <v>5</v>
      </c>
      <c r="AN29" s="9">
        <v>5</v>
      </c>
      <c r="AO29" s="9">
        <v>5</v>
      </c>
      <c r="AP29" s="9">
        <v>5</v>
      </c>
      <c r="AQ29" s="9">
        <v>4</v>
      </c>
      <c r="AR29" s="9">
        <v>4</v>
      </c>
    </row>
    <row r="30" spans="1:44" ht="12.75" customHeight="1" x14ac:dyDescent="0.2">
      <c r="A30" s="9">
        <v>2021</v>
      </c>
      <c r="B30" s="9">
        <v>150129</v>
      </c>
      <c r="C30" s="9">
        <v>4</v>
      </c>
      <c r="D30" s="9">
        <v>4</v>
      </c>
      <c r="E30" s="9">
        <v>4</v>
      </c>
      <c r="F30" s="9">
        <v>3</v>
      </c>
      <c r="G30" s="9">
        <v>5</v>
      </c>
      <c r="H30" s="9">
        <v>5</v>
      </c>
      <c r="I30" s="9">
        <v>5</v>
      </c>
      <c r="J30" s="9">
        <v>5</v>
      </c>
      <c r="K30" s="9">
        <v>5</v>
      </c>
      <c r="L30" s="9">
        <v>4</v>
      </c>
      <c r="M30" s="9">
        <v>5</v>
      </c>
      <c r="N30" s="9">
        <v>5</v>
      </c>
      <c r="O30" s="9">
        <v>6</v>
      </c>
      <c r="P30" s="9">
        <v>4</v>
      </c>
      <c r="Q30" s="9">
        <v>6</v>
      </c>
      <c r="R30" s="9">
        <v>5</v>
      </c>
      <c r="S30" s="9">
        <v>6</v>
      </c>
      <c r="T30" s="9">
        <v>6</v>
      </c>
      <c r="U30" s="9">
        <v>6</v>
      </c>
      <c r="V30" s="9">
        <v>6</v>
      </c>
      <c r="W30" s="9">
        <v>5</v>
      </c>
      <c r="X30" s="9">
        <v>5</v>
      </c>
      <c r="Y30" s="9">
        <v>5</v>
      </c>
      <c r="Z30" s="9">
        <v>6</v>
      </c>
      <c r="AA30" s="9">
        <v>4</v>
      </c>
      <c r="AB30" s="9">
        <v>2</v>
      </c>
      <c r="AC30" s="9">
        <v>1</v>
      </c>
      <c r="AD30" s="9">
        <v>6</v>
      </c>
      <c r="AE30" s="9">
        <v>6</v>
      </c>
      <c r="AF30" s="9">
        <v>6</v>
      </c>
      <c r="AG30" s="9">
        <v>4</v>
      </c>
      <c r="AH30" s="9">
        <v>6</v>
      </c>
      <c r="AI30" s="9">
        <v>4</v>
      </c>
      <c r="AJ30" s="9">
        <v>5</v>
      </c>
      <c r="AK30" s="9">
        <v>6</v>
      </c>
      <c r="AL30" s="9">
        <v>6</v>
      </c>
      <c r="AM30" s="9">
        <v>6</v>
      </c>
      <c r="AN30" s="9">
        <v>6</v>
      </c>
      <c r="AO30" s="9">
        <v>1</v>
      </c>
      <c r="AP30" s="9">
        <v>5</v>
      </c>
      <c r="AQ30" s="9">
        <v>4</v>
      </c>
      <c r="AR30" s="9">
        <v>6</v>
      </c>
    </row>
    <row r="31" spans="1:44" ht="12.75" customHeight="1" x14ac:dyDescent="0.2">
      <c r="A31" s="9">
        <v>2021</v>
      </c>
      <c r="B31" s="9">
        <v>123336</v>
      </c>
      <c r="C31" s="9">
        <v>4</v>
      </c>
      <c r="D31" s="9">
        <v>6</v>
      </c>
      <c r="E31" s="9">
        <v>5</v>
      </c>
      <c r="F31" s="9">
        <v>6</v>
      </c>
      <c r="G31" s="9">
        <v>5</v>
      </c>
      <c r="H31" s="9">
        <v>5</v>
      </c>
      <c r="I31" s="9">
        <v>5</v>
      </c>
      <c r="J31" s="9">
        <v>5</v>
      </c>
      <c r="K31" s="9">
        <v>5</v>
      </c>
      <c r="L31" s="9">
        <v>5</v>
      </c>
      <c r="M31" s="9">
        <v>4</v>
      </c>
      <c r="N31" s="9">
        <v>5</v>
      </c>
      <c r="O31" s="9">
        <v>5</v>
      </c>
      <c r="P31" s="9">
        <v>4</v>
      </c>
      <c r="Q31" s="9">
        <v>4</v>
      </c>
      <c r="R31" s="9">
        <v>5</v>
      </c>
      <c r="S31" s="9">
        <v>2</v>
      </c>
      <c r="T31" s="9">
        <v>2</v>
      </c>
      <c r="U31" s="9">
        <v>2</v>
      </c>
      <c r="V31" s="9">
        <v>7</v>
      </c>
      <c r="W31" s="9">
        <v>1</v>
      </c>
      <c r="X31" s="9">
        <v>1</v>
      </c>
      <c r="Y31" s="9">
        <v>4</v>
      </c>
      <c r="Z31" s="9">
        <v>6</v>
      </c>
      <c r="AA31" s="9">
        <v>5</v>
      </c>
      <c r="AB31" s="9">
        <v>2</v>
      </c>
      <c r="AC31" s="9">
        <v>2</v>
      </c>
      <c r="AD31" s="9">
        <v>4</v>
      </c>
      <c r="AE31" s="9">
        <v>4</v>
      </c>
      <c r="AF31" s="9">
        <v>3</v>
      </c>
      <c r="AG31" s="9">
        <v>4</v>
      </c>
      <c r="AH31" s="9">
        <v>8</v>
      </c>
      <c r="AI31" s="9">
        <v>7</v>
      </c>
      <c r="AJ31" s="9">
        <v>5</v>
      </c>
      <c r="AK31" s="9">
        <v>8</v>
      </c>
      <c r="AL31" s="9">
        <v>8</v>
      </c>
      <c r="AM31" s="9">
        <v>8</v>
      </c>
      <c r="AN31" s="9">
        <v>5</v>
      </c>
      <c r="AO31" s="9">
        <v>6</v>
      </c>
      <c r="AP31" s="9">
        <v>8</v>
      </c>
      <c r="AQ31" s="9">
        <v>1</v>
      </c>
      <c r="AR31" s="9">
        <v>8</v>
      </c>
    </row>
    <row r="32" spans="1:44" ht="12.75" customHeight="1" x14ac:dyDescent="0.2">
      <c r="A32" s="9">
        <v>2021</v>
      </c>
      <c r="B32" s="9">
        <v>1319230</v>
      </c>
      <c r="C32" s="9">
        <v>4</v>
      </c>
      <c r="D32" s="9">
        <v>4</v>
      </c>
      <c r="E32" s="9">
        <v>6</v>
      </c>
      <c r="F32" s="9">
        <v>4</v>
      </c>
      <c r="G32" s="9">
        <v>6</v>
      </c>
      <c r="H32" s="9">
        <v>6</v>
      </c>
      <c r="I32" s="9">
        <v>6</v>
      </c>
      <c r="J32" s="9">
        <v>6</v>
      </c>
      <c r="K32" s="9">
        <v>6</v>
      </c>
      <c r="L32" s="9">
        <v>6</v>
      </c>
      <c r="M32" s="9">
        <v>4</v>
      </c>
      <c r="N32" s="9">
        <v>4</v>
      </c>
      <c r="O32" s="9">
        <v>4</v>
      </c>
      <c r="P32" s="9">
        <v>4</v>
      </c>
      <c r="Q32" s="9">
        <v>6</v>
      </c>
      <c r="R32" s="9">
        <v>6</v>
      </c>
      <c r="S32" s="9">
        <v>4</v>
      </c>
      <c r="T32" s="9">
        <v>4</v>
      </c>
      <c r="U32" s="9">
        <v>4</v>
      </c>
      <c r="V32" s="9">
        <v>4</v>
      </c>
      <c r="W32" s="9">
        <v>4</v>
      </c>
      <c r="X32" s="9">
        <v>3</v>
      </c>
      <c r="Y32" s="9">
        <v>4</v>
      </c>
      <c r="Z32" s="9">
        <v>6</v>
      </c>
      <c r="AA32" s="9">
        <v>4</v>
      </c>
      <c r="AB32" s="9">
        <v>3</v>
      </c>
      <c r="AC32" s="9">
        <v>1</v>
      </c>
      <c r="AD32" s="9">
        <v>4</v>
      </c>
      <c r="AE32" s="9">
        <v>4</v>
      </c>
      <c r="AF32" s="9">
        <v>5</v>
      </c>
      <c r="AG32" s="9">
        <v>4</v>
      </c>
      <c r="AH32" s="9">
        <v>5</v>
      </c>
      <c r="AI32" s="9">
        <v>4</v>
      </c>
      <c r="AJ32" s="9">
        <v>2</v>
      </c>
      <c r="AK32" s="9">
        <v>3</v>
      </c>
      <c r="AL32" s="9">
        <v>5</v>
      </c>
      <c r="AM32" s="9">
        <v>5</v>
      </c>
      <c r="AN32" s="9">
        <v>4</v>
      </c>
      <c r="AO32" s="9">
        <v>4</v>
      </c>
      <c r="AP32" s="9">
        <v>6</v>
      </c>
      <c r="AQ32" s="9">
        <v>5</v>
      </c>
      <c r="AR32" s="9">
        <v>2</v>
      </c>
    </row>
    <row r="33" spans="1:44" ht="12.75" customHeight="1" x14ac:dyDescent="0.2">
      <c r="A33" s="9">
        <v>2021</v>
      </c>
      <c r="B33" s="9">
        <v>1179970</v>
      </c>
      <c r="C33" s="9">
        <v>4</v>
      </c>
      <c r="D33" s="9">
        <v>6</v>
      </c>
      <c r="E33" s="9">
        <v>6</v>
      </c>
      <c r="F33" s="9">
        <v>6</v>
      </c>
      <c r="G33" s="9">
        <v>5</v>
      </c>
      <c r="H33" s="9">
        <v>5</v>
      </c>
      <c r="I33" s="9">
        <v>5</v>
      </c>
      <c r="J33" s="9">
        <v>5</v>
      </c>
      <c r="K33" s="9">
        <v>5</v>
      </c>
      <c r="L33" s="9">
        <v>4</v>
      </c>
      <c r="M33" s="9">
        <v>4</v>
      </c>
      <c r="N33" s="9">
        <v>5</v>
      </c>
      <c r="O33" s="9">
        <v>4</v>
      </c>
      <c r="P33" s="9">
        <v>4</v>
      </c>
      <c r="Q33" s="9">
        <v>5</v>
      </c>
      <c r="R33" s="9">
        <v>5</v>
      </c>
      <c r="S33" s="9">
        <v>5</v>
      </c>
      <c r="T33" s="9">
        <v>4</v>
      </c>
      <c r="U33" s="9">
        <v>4</v>
      </c>
      <c r="V33" s="9">
        <v>4</v>
      </c>
      <c r="W33" s="9">
        <v>5</v>
      </c>
      <c r="X33" s="9">
        <v>4</v>
      </c>
      <c r="Y33" s="9">
        <v>5</v>
      </c>
      <c r="Z33" s="9">
        <v>5</v>
      </c>
      <c r="AA33" s="9">
        <v>5</v>
      </c>
      <c r="AB33" s="9">
        <v>8</v>
      </c>
      <c r="AC33" s="9">
        <v>8</v>
      </c>
      <c r="AD33" s="9">
        <v>5</v>
      </c>
      <c r="AE33" s="9">
        <v>2</v>
      </c>
      <c r="AF33" s="9">
        <v>2</v>
      </c>
      <c r="AG33" s="9">
        <v>3</v>
      </c>
      <c r="AH33" s="9">
        <v>3</v>
      </c>
      <c r="AI33" s="9">
        <v>2</v>
      </c>
      <c r="AJ33" s="9">
        <v>2</v>
      </c>
      <c r="AK33" s="9">
        <v>4</v>
      </c>
      <c r="AL33" s="9">
        <v>3</v>
      </c>
      <c r="AM33" s="9">
        <v>3</v>
      </c>
      <c r="AN33" s="9">
        <v>2</v>
      </c>
      <c r="AO33" s="9">
        <v>6</v>
      </c>
      <c r="AP33" s="9">
        <v>6</v>
      </c>
      <c r="AQ33" s="9">
        <v>1</v>
      </c>
      <c r="AR33" s="9">
        <v>6</v>
      </c>
    </row>
    <row r="34" spans="1:44" ht="12.75" customHeight="1" x14ac:dyDescent="0.2">
      <c r="A34" s="9">
        <v>2021</v>
      </c>
      <c r="B34" s="9">
        <v>1103832</v>
      </c>
      <c r="C34" s="9">
        <v>4</v>
      </c>
      <c r="D34" s="9">
        <v>4</v>
      </c>
      <c r="E34" s="9">
        <v>4</v>
      </c>
      <c r="F34" s="9">
        <v>5</v>
      </c>
      <c r="G34" s="9">
        <v>5</v>
      </c>
      <c r="H34" s="9">
        <v>6</v>
      </c>
      <c r="I34" s="9">
        <v>5</v>
      </c>
      <c r="J34" s="9">
        <v>4</v>
      </c>
      <c r="K34" s="9">
        <v>5</v>
      </c>
      <c r="L34" s="9">
        <v>6</v>
      </c>
      <c r="M34" s="9">
        <v>6</v>
      </c>
      <c r="N34" s="9">
        <v>6</v>
      </c>
      <c r="O34" s="9">
        <v>6</v>
      </c>
      <c r="P34" s="9">
        <v>5</v>
      </c>
      <c r="Q34" s="9">
        <v>5</v>
      </c>
      <c r="R34" s="9">
        <v>6</v>
      </c>
      <c r="S34" s="9">
        <v>6</v>
      </c>
      <c r="T34" s="9">
        <v>6</v>
      </c>
      <c r="U34" s="9">
        <v>6</v>
      </c>
      <c r="V34" s="9">
        <v>5</v>
      </c>
      <c r="W34" s="9">
        <v>6</v>
      </c>
      <c r="X34" s="9">
        <v>6</v>
      </c>
      <c r="Y34" s="9">
        <v>6</v>
      </c>
      <c r="Z34" s="9">
        <v>7</v>
      </c>
      <c r="AA34" s="9">
        <v>7</v>
      </c>
      <c r="AB34" s="9">
        <v>7</v>
      </c>
      <c r="AC34" s="9">
        <v>7</v>
      </c>
      <c r="AD34" s="9">
        <v>5</v>
      </c>
      <c r="AE34" s="9">
        <v>6</v>
      </c>
      <c r="AF34" s="9">
        <v>6</v>
      </c>
      <c r="AG34" s="9">
        <v>6</v>
      </c>
      <c r="AH34" s="9">
        <v>6</v>
      </c>
      <c r="AI34" s="9">
        <v>5</v>
      </c>
      <c r="AJ34" s="9">
        <v>6</v>
      </c>
      <c r="AK34" s="9">
        <v>6</v>
      </c>
      <c r="AL34" s="9">
        <v>6</v>
      </c>
      <c r="AM34" s="9">
        <v>6</v>
      </c>
      <c r="AN34" s="9">
        <v>6</v>
      </c>
      <c r="AO34" s="9">
        <v>5</v>
      </c>
      <c r="AP34" s="9">
        <v>5</v>
      </c>
      <c r="AQ34" s="9">
        <v>6</v>
      </c>
      <c r="AR34" s="9">
        <v>6</v>
      </c>
    </row>
    <row r="35" spans="1:44" ht="12.75" customHeight="1" x14ac:dyDescent="0.2">
      <c r="A35" s="9">
        <v>2021</v>
      </c>
      <c r="B35" s="9">
        <v>123336</v>
      </c>
      <c r="C35" s="9">
        <v>4</v>
      </c>
      <c r="D35" s="9">
        <v>4</v>
      </c>
      <c r="E35" s="9">
        <v>5</v>
      </c>
      <c r="F35" s="9">
        <v>5</v>
      </c>
      <c r="G35" s="9">
        <v>5</v>
      </c>
      <c r="H35" s="9">
        <v>5</v>
      </c>
      <c r="I35" s="9">
        <v>5</v>
      </c>
      <c r="J35" s="9">
        <v>5</v>
      </c>
      <c r="K35" s="9">
        <v>5</v>
      </c>
      <c r="L35" s="9">
        <v>5</v>
      </c>
      <c r="M35" s="9">
        <v>4</v>
      </c>
      <c r="N35" s="9">
        <v>4</v>
      </c>
      <c r="O35" s="9">
        <v>4</v>
      </c>
      <c r="P35" s="9">
        <v>4</v>
      </c>
      <c r="Q35" s="9">
        <v>4</v>
      </c>
      <c r="R35" s="9">
        <v>5</v>
      </c>
      <c r="S35" s="9">
        <v>3</v>
      </c>
      <c r="T35" s="9">
        <v>3</v>
      </c>
      <c r="U35" s="9">
        <v>3</v>
      </c>
      <c r="V35" s="9">
        <v>4</v>
      </c>
      <c r="W35" s="9">
        <v>4</v>
      </c>
      <c r="X35" s="9">
        <v>4</v>
      </c>
      <c r="Y35" s="9">
        <v>4</v>
      </c>
      <c r="Z35" s="9">
        <v>5</v>
      </c>
      <c r="AA35" s="9">
        <v>5</v>
      </c>
      <c r="AB35" s="9">
        <v>8</v>
      </c>
      <c r="AC35" s="9">
        <v>8</v>
      </c>
      <c r="AD35" s="9">
        <v>4</v>
      </c>
      <c r="AE35" s="9">
        <v>4</v>
      </c>
      <c r="AF35" s="9">
        <v>4</v>
      </c>
      <c r="AG35" s="9">
        <v>4</v>
      </c>
      <c r="AH35" s="9">
        <v>4</v>
      </c>
      <c r="AI35" s="9">
        <v>4</v>
      </c>
      <c r="AJ35" s="9">
        <v>5</v>
      </c>
      <c r="AK35" s="9">
        <v>5</v>
      </c>
      <c r="AL35" s="9">
        <v>4</v>
      </c>
      <c r="AM35" s="9">
        <v>4</v>
      </c>
      <c r="AN35" s="9">
        <v>4</v>
      </c>
      <c r="AO35" s="9">
        <v>4</v>
      </c>
      <c r="AP35" s="9">
        <v>4</v>
      </c>
      <c r="AQ35" s="9">
        <v>4</v>
      </c>
      <c r="AR35" s="9">
        <v>4</v>
      </c>
    </row>
    <row r="36" spans="1:44" ht="12.75" customHeight="1" x14ac:dyDescent="0.2">
      <c r="A36" s="9">
        <v>2021</v>
      </c>
      <c r="B36" s="9">
        <v>1179970</v>
      </c>
      <c r="C36" s="9">
        <v>4</v>
      </c>
      <c r="D36" s="9">
        <v>6</v>
      </c>
      <c r="E36" s="9">
        <v>4</v>
      </c>
      <c r="F36" s="9">
        <v>5</v>
      </c>
      <c r="G36" s="9">
        <v>5</v>
      </c>
      <c r="H36" s="9">
        <v>6</v>
      </c>
      <c r="I36" s="9">
        <v>6</v>
      </c>
      <c r="J36" s="9">
        <v>6</v>
      </c>
      <c r="K36" s="9">
        <v>6</v>
      </c>
      <c r="L36" s="9">
        <v>6</v>
      </c>
      <c r="M36" s="9">
        <v>4</v>
      </c>
      <c r="N36" s="9">
        <v>4</v>
      </c>
      <c r="O36" s="9">
        <v>4</v>
      </c>
      <c r="P36" s="9">
        <v>4</v>
      </c>
      <c r="Q36" s="9">
        <v>5</v>
      </c>
      <c r="R36" s="9">
        <v>6</v>
      </c>
      <c r="S36" s="9">
        <v>1</v>
      </c>
      <c r="T36" s="9">
        <v>1</v>
      </c>
      <c r="U36" s="9">
        <v>5</v>
      </c>
      <c r="V36" s="9">
        <v>4</v>
      </c>
      <c r="W36" s="9">
        <v>4</v>
      </c>
      <c r="X36" s="9">
        <v>4</v>
      </c>
      <c r="Y36" s="9">
        <v>4</v>
      </c>
      <c r="Z36" s="9">
        <v>3</v>
      </c>
      <c r="AA36" s="9">
        <v>5</v>
      </c>
      <c r="AB36" s="9">
        <v>1</v>
      </c>
      <c r="AC36" s="9">
        <v>1</v>
      </c>
      <c r="AD36" s="9">
        <v>3</v>
      </c>
      <c r="AE36" s="9">
        <v>4</v>
      </c>
      <c r="AF36" s="9">
        <v>3</v>
      </c>
      <c r="AG36" s="9">
        <v>4</v>
      </c>
      <c r="AH36" s="9">
        <v>5</v>
      </c>
      <c r="AI36" s="9">
        <v>5</v>
      </c>
      <c r="AJ36" s="9">
        <v>4</v>
      </c>
      <c r="AK36" s="9">
        <v>4</v>
      </c>
      <c r="AL36" s="9">
        <v>4</v>
      </c>
      <c r="AM36" s="9">
        <v>6</v>
      </c>
      <c r="AN36" s="9">
        <v>4</v>
      </c>
      <c r="AO36" s="9">
        <v>4</v>
      </c>
      <c r="AP36" s="9">
        <v>6</v>
      </c>
      <c r="AQ36" s="9">
        <v>4</v>
      </c>
      <c r="AR36" s="9">
        <v>6</v>
      </c>
    </row>
    <row r="37" spans="1:44" ht="12.75" customHeight="1" x14ac:dyDescent="0.2">
      <c r="A37" s="9">
        <v>2021</v>
      </c>
      <c r="B37" s="9">
        <v>1179970</v>
      </c>
      <c r="C37" s="9">
        <v>4</v>
      </c>
      <c r="D37" s="9">
        <v>2</v>
      </c>
      <c r="E37" s="9">
        <v>5</v>
      </c>
      <c r="F37" s="9">
        <v>6</v>
      </c>
      <c r="G37" s="9">
        <v>5</v>
      </c>
      <c r="H37" s="9">
        <v>6</v>
      </c>
      <c r="I37" s="9">
        <v>6</v>
      </c>
      <c r="J37" s="9">
        <v>6</v>
      </c>
      <c r="K37" s="9">
        <v>5</v>
      </c>
      <c r="L37" s="9">
        <v>4</v>
      </c>
      <c r="M37" s="9">
        <v>3</v>
      </c>
      <c r="N37" s="9">
        <v>3</v>
      </c>
      <c r="O37" s="9">
        <v>4</v>
      </c>
      <c r="P37" s="9">
        <v>6</v>
      </c>
      <c r="Q37" s="9">
        <v>6</v>
      </c>
      <c r="R37" s="9">
        <v>6</v>
      </c>
      <c r="S37" s="9">
        <v>7</v>
      </c>
      <c r="T37" s="9">
        <v>7</v>
      </c>
      <c r="U37" s="9">
        <v>2</v>
      </c>
      <c r="V37" s="9">
        <v>1</v>
      </c>
      <c r="W37" s="9">
        <v>2</v>
      </c>
      <c r="X37" s="9">
        <v>2</v>
      </c>
      <c r="Y37" s="9">
        <v>5</v>
      </c>
      <c r="Z37" s="9">
        <v>5</v>
      </c>
      <c r="AA37" s="9">
        <v>5</v>
      </c>
      <c r="AB37" s="9">
        <v>1</v>
      </c>
      <c r="AC37" s="9">
        <v>1</v>
      </c>
      <c r="AD37" s="9">
        <v>6</v>
      </c>
      <c r="AE37" s="9">
        <v>5</v>
      </c>
      <c r="AF37" s="9">
        <v>3</v>
      </c>
      <c r="AG37" s="9">
        <v>5</v>
      </c>
      <c r="AH37" s="9">
        <v>6</v>
      </c>
      <c r="AI37" s="9">
        <v>4</v>
      </c>
      <c r="AJ37" s="9">
        <v>6</v>
      </c>
      <c r="AK37" s="9">
        <v>6</v>
      </c>
      <c r="AL37" s="9">
        <v>8</v>
      </c>
      <c r="AM37" s="9">
        <v>8</v>
      </c>
      <c r="AN37" s="9">
        <v>8</v>
      </c>
      <c r="AO37" s="9">
        <v>5</v>
      </c>
      <c r="AP37" s="9">
        <v>5</v>
      </c>
      <c r="AQ37" s="9">
        <v>2</v>
      </c>
      <c r="AR37" s="9">
        <v>6</v>
      </c>
    </row>
    <row r="38" spans="1:44" ht="12.75" customHeight="1" x14ac:dyDescent="0.2">
      <c r="A38" s="9">
        <v>2021</v>
      </c>
      <c r="B38" s="9">
        <v>150129</v>
      </c>
      <c r="C38" s="9">
        <v>4</v>
      </c>
      <c r="D38" s="9">
        <v>5</v>
      </c>
      <c r="E38" s="9">
        <v>3</v>
      </c>
      <c r="F38" s="9">
        <v>3</v>
      </c>
      <c r="G38" s="9">
        <v>3</v>
      </c>
      <c r="H38" s="9">
        <v>3</v>
      </c>
      <c r="I38" s="9">
        <v>3</v>
      </c>
      <c r="J38" s="9">
        <v>5</v>
      </c>
      <c r="K38" s="9">
        <v>4</v>
      </c>
      <c r="L38" s="9">
        <v>7</v>
      </c>
      <c r="M38" s="9">
        <v>8</v>
      </c>
      <c r="N38" s="9">
        <v>4</v>
      </c>
      <c r="O38" s="9">
        <v>3</v>
      </c>
      <c r="P38" s="9">
        <v>7</v>
      </c>
      <c r="Q38" s="9">
        <v>8</v>
      </c>
      <c r="R38" s="9">
        <v>6</v>
      </c>
      <c r="S38" s="9">
        <v>8</v>
      </c>
      <c r="T38" s="9">
        <v>1</v>
      </c>
      <c r="U38" s="9">
        <v>1</v>
      </c>
      <c r="V38" s="9">
        <v>8</v>
      </c>
      <c r="W38" s="9">
        <v>5</v>
      </c>
      <c r="X38" s="9">
        <v>6</v>
      </c>
      <c r="Y38" s="9">
        <v>5</v>
      </c>
      <c r="Z38" s="9">
        <v>8</v>
      </c>
      <c r="AA38" s="9">
        <v>7</v>
      </c>
      <c r="AB38" s="9">
        <v>8</v>
      </c>
      <c r="AC38" s="9">
        <v>8</v>
      </c>
      <c r="AD38" s="9">
        <v>6</v>
      </c>
      <c r="AE38" s="9">
        <v>7</v>
      </c>
      <c r="AF38" s="9">
        <v>1</v>
      </c>
      <c r="AG38" s="9">
        <v>4</v>
      </c>
      <c r="AH38" s="9">
        <v>6</v>
      </c>
      <c r="AI38" s="9">
        <v>6</v>
      </c>
      <c r="AJ38" s="9">
        <v>6</v>
      </c>
      <c r="AK38" s="9">
        <v>6</v>
      </c>
      <c r="AL38" s="9">
        <v>6</v>
      </c>
      <c r="AM38" s="9">
        <v>6</v>
      </c>
      <c r="AN38" s="9">
        <v>6</v>
      </c>
      <c r="AO38" s="9">
        <v>7</v>
      </c>
      <c r="AP38" s="9">
        <v>4</v>
      </c>
      <c r="AQ38" s="9">
        <v>4</v>
      </c>
      <c r="AR38" s="9">
        <v>6</v>
      </c>
    </row>
    <row r="39" spans="1:44" ht="12.75" customHeight="1" x14ac:dyDescent="0.2">
      <c r="A39" s="9">
        <v>2021</v>
      </c>
      <c r="B39" s="9">
        <v>1179970</v>
      </c>
      <c r="C39" s="9">
        <v>4</v>
      </c>
      <c r="D39" s="9">
        <v>4</v>
      </c>
      <c r="E39" s="9">
        <v>6</v>
      </c>
      <c r="F39" s="9">
        <v>5</v>
      </c>
      <c r="G39" s="9">
        <v>5</v>
      </c>
      <c r="H39" s="9">
        <v>5</v>
      </c>
      <c r="I39" s="9">
        <v>5</v>
      </c>
      <c r="J39" s="9">
        <v>5</v>
      </c>
      <c r="K39" s="9">
        <v>4</v>
      </c>
      <c r="L39" s="9">
        <v>5</v>
      </c>
      <c r="M39" s="9">
        <v>5</v>
      </c>
      <c r="N39" s="9">
        <v>5</v>
      </c>
      <c r="O39" s="9">
        <v>6</v>
      </c>
      <c r="P39" s="9">
        <v>4</v>
      </c>
      <c r="Q39" s="9">
        <v>5</v>
      </c>
      <c r="R39" s="9">
        <v>5</v>
      </c>
      <c r="S39" s="9">
        <v>5</v>
      </c>
      <c r="T39" s="9">
        <v>4</v>
      </c>
      <c r="U39" s="9">
        <v>4</v>
      </c>
      <c r="V39" s="9">
        <v>5</v>
      </c>
      <c r="W39" s="9">
        <v>4</v>
      </c>
      <c r="X39" s="9">
        <v>4</v>
      </c>
      <c r="Y39" s="9">
        <v>5</v>
      </c>
      <c r="Z39" s="9">
        <v>4</v>
      </c>
      <c r="AA39" s="9">
        <v>5</v>
      </c>
      <c r="AB39" s="9">
        <v>7</v>
      </c>
      <c r="AC39" s="9">
        <v>8</v>
      </c>
      <c r="AD39" s="9">
        <v>4</v>
      </c>
      <c r="AE39" s="9">
        <v>4</v>
      </c>
      <c r="AF39" s="9">
        <v>5</v>
      </c>
      <c r="AG39" s="9">
        <v>6</v>
      </c>
      <c r="AH39" s="9">
        <v>6</v>
      </c>
      <c r="AI39" s="9">
        <v>7</v>
      </c>
      <c r="AJ39" s="9">
        <v>6</v>
      </c>
      <c r="AK39" s="9">
        <v>7</v>
      </c>
      <c r="AL39" s="9">
        <v>7</v>
      </c>
      <c r="AM39" s="9">
        <v>7</v>
      </c>
      <c r="AN39" s="9">
        <v>6</v>
      </c>
      <c r="AO39" s="9">
        <v>6</v>
      </c>
      <c r="AP39" s="9">
        <v>5</v>
      </c>
      <c r="AQ39" s="9">
        <v>4</v>
      </c>
      <c r="AR39" s="9">
        <v>7</v>
      </c>
    </row>
    <row r="40" spans="1:44" ht="12.75" customHeight="1" x14ac:dyDescent="0.2">
      <c r="A40" s="9">
        <v>2021</v>
      </c>
      <c r="B40" s="9">
        <v>1127925</v>
      </c>
      <c r="C40" s="9">
        <v>4</v>
      </c>
      <c r="D40" s="9">
        <v>4</v>
      </c>
      <c r="E40" s="9">
        <v>7</v>
      </c>
      <c r="F40" s="9">
        <v>4</v>
      </c>
      <c r="G40" s="9">
        <v>3</v>
      </c>
      <c r="H40" s="9">
        <v>5</v>
      </c>
      <c r="I40" s="9">
        <v>4</v>
      </c>
      <c r="J40" s="9">
        <v>8</v>
      </c>
      <c r="K40" s="9">
        <v>8</v>
      </c>
      <c r="L40" s="9">
        <v>1</v>
      </c>
      <c r="M40" s="9">
        <v>4</v>
      </c>
      <c r="N40" s="9">
        <v>4</v>
      </c>
      <c r="O40" s="9">
        <v>4</v>
      </c>
      <c r="P40" s="9">
        <v>4</v>
      </c>
      <c r="Q40" s="9">
        <v>2</v>
      </c>
      <c r="R40" s="9">
        <v>3</v>
      </c>
      <c r="S40" s="9">
        <v>4</v>
      </c>
      <c r="T40" s="9">
        <v>4</v>
      </c>
      <c r="U40" s="9">
        <v>4</v>
      </c>
      <c r="V40" s="9">
        <v>4</v>
      </c>
      <c r="W40" s="9">
        <v>5</v>
      </c>
      <c r="X40" s="9">
        <v>6</v>
      </c>
      <c r="Y40" s="9">
        <v>1</v>
      </c>
      <c r="Z40" s="9">
        <v>4</v>
      </c>
      <c r="AA40" s="9">
        <v>2</v>
      </c>
      <c r="AB40" s="9">
        <v>1</v>
      </c>
      <c r="AC40" s="9">
        <v>1</v>
      </c>
      <c r="AD40" s="9">
        <v>3</v>
      </c>
      <c r="AE40" s="9">
        <v>2</v>
      </c>
      <c r="AF40" s="9">
        <v>6</v>
      </c>
      <c r="AG40" s="9">
        <v>5</v>
      </c>
      <c r="AH40" s="9">
        <v>6</v>
      </c>
      <c r="AI40" s="9">
        <v>6</v>
      </c>
      <c r="AJ40" s="9">
        <v>6</v>
      </c>
      <c r="AK40" s="9">
        <v>6</v>
      </c>
      <c r="AL40" s="9">
        <v>6</v>
      </c>
      <c r="AM40" s="9">
        <v>6</v>
      </c>
      <c r="AN40" s="9">
        <v>3</v>
      </c>
      <c r="AO40" s="9">
        <v>1</v>
      </c>
      <c r="AP40" s="9">
        <v>8</v>
      </c>
      <c r="AQ40" s="9">
        <v>8</v>
      </c>
      <c r="AR40" s="9">
        <v>6</v>
      </c>
    </row>
    <row r="41" spans="1:44" ht="12.75" customHeight="1" x14ac:dyDescent="0.2">
      <c r="A41" s="9">
        <v>2021</v>
      </c>
      <c r="B41" s="9">
        <v>123336</v>
      </c>
      <c r="C41" s="9">
        <v>4</v>
      </c>
      <c r="D41" s="9">
        <v>4</v>
      </c>
      <c r="E41" s="9">
        <v>4</v>
      </c>
      <c r="F41" s="9">
        <v>4</v>
      </c>
      <c r="G41" s="9">
        <v>5</v>
      </c>
      <c r="H41" s="9">
        <v>5</v>
      </c>
      <c r="I41" s="9">
        <v>5</v>
      </c>
      <c r="J41" s="9">
        <v>4</v>
      </c>
      <c r="K41" s="9">
        <v>5</v>
      </c>
      <c r="L41" s="9">
        <v>6</v>
      </c>
      <c r="M41" s="9">
        <v>4</v>
      </c>
      <c r="N41" s="9">
        <v>4</v>
      </c>
      <c r="O41" s="9">
        <v>4</v>
      </c>
      <c r="P41" s="9">
        <v>4</v>
      </c>
      <c r="Q41" s="9">
        <v>5</v>
      </c>
      <c r="R41" s="9">
        <v>3</v>
      </c>
      <c r="S41" s="9">
        <v>4</v>
      </c>
      <c r="T41" s="9">
        <v>7</v>
      </c>
      <c r="U41" s="9">
        <v>3</v>
      </c>
      <c r="V41" s="9">
        <v>7</v>
      </c>
      <c r="W41" s="9">
        <v>4</v>
      </c>
      <c r="X41" s="9">
        <v>4</v>
      </c>
      <c r="Y41" s="9">
        <v>4</v>
      </c>
      <c r="Z41" s="9">
        <v>5</v>
      </c>
      <c r="AA41" s="9">
        <v>4</v>
      </c>
      <c r="AB41" s="9">
        <v>3</v>
      </c>
      <c r="AC41" s="9">
        <v>8</v>
      </c>
      <c r="AD41" s="9">
        <v>4</v>
      </c>
      <c r="AE41" s="9">
        <v>4</v>
      </c>
      <c r="AF41" s="9">
        <v>7</v>
      </c>
      <c r="AG41" s="9">
        <v>4</v>
      </c>
      <c r="AH41" s="9">
        <v>4</v>
      </c>
      <c r="AI41" s="9">
        <v>4</v>
      </c>
      <c r="AJ41" s="9">
        <v>3</v>
      </c>
      <c r="AK41" s="9">
        <v>4</v>
      </c>
      <c r="AL41" s="9">
        <v>4</v>
      </c>
      <c r="AM41" s="9">
        <v>7</v>
      </c>
      <c r="AN41" s="9">
        <v>7</v>
      </c>
      <c r="AO41" s="9">
        <v>7</v>
      </c>
      <c r="AP41" s="9">
        <v>4</v>
      </c>
      <c r="AQ41" s="9">
        <v>7</v>
      </c>
      <c r="AR41" s="9">
        <v>4</v>
      </c>
    </row>
    <row r="42" spans="1:44" ht="12.75" customHeight="1" x14ac:dyDescent="0.2">
      <c r="A42" s="9">
        <v>2021</v>
      </c>
      <c r="B42" s="9">
        <v>1319230</v>
      </c>
      <c r="C42" s="9">
        <v>4</v>
      </c>
      <c r="D42" s="9">
        <v>5</v>
      </c>
      <c r="E42" s="9">
        <v>6</v>
      </c>
      <c r="F42" s="9">
        <v>5</v>
      </c>
      <c r="G42" s="9">
        <v>6</v>
      </c>
      <c r="H42" s="9">
        <v>6</v>
      </c>
      <c r="I42" s="9">
        <v>6</v>
      </c>
      <c r="J42" s="9">
        <v>6</v>
      </c>
      <c r="K42" s="9">
        <v>6</v>
      </c>
      <c r="L42" s="9">
        <v>6</v>
      </c>
      <c r="M42" s="9">
        <v>6</v>
      </c>
      <c r="N42" s="9">
        <v>6</v>
      </c>
      <c r="O42" s="9">
        <v>6</v>
      </c>
      <c r="P42" s="9">
        <v>6</v>
      </c>
      <c r="Q42" s="9">
        <v>6</v>
      </c>
      <c r="R42" s="9">
        <v>6</v>
      </c>
      <c r="S42" s="9">
        <v>6</v>
      </c>
      <c r="T42" s="9">
        <v>6</v>
      </c>
      <c r="U42" s="9">
        <v>6</v>
      </c>
      <c r="V42" s="9">
        <v>6</v>
      </c>
      <c r="W42" s="9">
        <v>6</v>
      </c>
      <c r="X42" s="9">
        <v>6</v>
      </c>
      <c r="Y42" s="9">
        <v>6</v>
      </c>
      <c r="Z42" s="9">
        <v>6</v>
      </c>
      <c r="AA42" s="9">
        <v>6</v>
      </c>
      <c r="AB42" s="9">
        <v>6</v>
      </c>
      <c r="AC42" s="9">
        <v>6</v>
      </c>
      <c r="AD42" s="9">
        <v>6</v>
      </c>
      <c r="AE42" s="9">
        <v>6</v>
      </c>
      <c r="AF42" s="9">
        <v>6</v>
      </c>
      <c r="AG42" s="9">
        <v>6</v>
      </c>
      <c r="AH42" s="9">
        <v>6</v>
      </c>
      <c r="AI42" s="9">
        <v>6</v>
      </c>
      <c r="AJ42" s="9">
        <v>1</v>
      </c>
      <c r="AK42" s="9">
        <v>2</v>
      </c>
      <c r="AL42" s="9">
        <v>6</v>
      </c>
      <c r="AM42" s="9">
        <v>6</v>
      </c>
      <c r="AN42" s="9">
        <v>6</v>
      </c>
      <c r="AO42" s="9">
        <v>6</v>
      </c>
      <c r="AP42" s="9">
        <v>6</v>
      </c>
      <c r="AQ42" s="9">
        <v>6</v>
      </c>
      <c r="AR42" s="9">
        <v>6</v>
      </c>
    </row>
    <row r="43" spans="1:44" ht="12.75" customHeight="1" x14ac:dyDescent="0.2">
      <c r="A43" s="9">
        <v>2021</v>
      </c>
      <c r="B43" s="9">
        <v>1127925</v>
      </c>
      <c r="C43" s="9">
        <v>4</v>
      </c>
      <c r="D43" s="9">
        <v>5</v>
      </c>
      <c r="E43" s="9">
        <v>5</v>
      </c>
      <c r="F43" s="9">
        <v>5</v>
      </c>
      <c r="G43" s="9">
        <v>5</v>
      </c>
      <c r="H43" s="9">
        <v>5</v>
      </c>
      <c r="I43" s="9">
        <v>5</v>
      </c>
      <c r="J43" s="9">
        <v>5</v>
      </c>
      <c r="K43" s="9">
        <v>5</v>
      </c>
      <c r="L43" s="9">
        <v>5</v>
      </c>
      <c r="M43" s="9">
        <v>5</v>
      </c>
      <c r="N43" s="9">
        <v>5</v>
      </c>
      <c r="O43" s="9">
        <v>5</v>
      </c>
      <c r="P43" s="9">
        <v>5</v>
      </c>
      <c r="Q43" s="9">
        <v>6</v>
      </c>
      <c r="R43" s="9">
        <v>5</v>
      </c>
      <c r="S43" s="9">
        <v>4</v>
      </c>
      <c r="T43" s="9">
        <v>6</v>
      </c>
      <c r="U43" s="9">
        <v>6</v>
      </c>
      <c r="V43" s="9">
        <v>5</v>
      </c>
      <c r="W43" s="9">
        <v>5</v>
      </c>
      <c r="X43" s="9">
        <v>5</v>
      </c>
      <c r="Y43" s="9">
        <v>5</v>
      </c>
      <c r="Z43" s="9">
        <v>5</v>
      </c>
      <c r="AA43" s="9">
        <v>5</v>
      </c>
      <c r="AB43" s="9">
        <v>5</v>
      </c>
      <c r="AC43" s="9">
        <v>4</v>
      </c>
      <c r="AD43" s="9">
        <v>5</v>
      </c>
      <c r="AE43" s="9">
        <v>5</v>
      </c>
      <c r="AF43" s="9">
        <v>6</v>
      </c>
      <c r="AG43" s="9">
        <v>6</v>
      </c>
      <c r="AH43" s="9">
        <v>6</v>
      </c>
      <c r="AI43" s="9">
        <v>6</v>
      </c>
      <c r="AJ43" s="9">
        <v>6</v>
      </c>
      <c r="AK43" s="9">
        <v>6</v>
      </c>
      <c r="AL43" s="9">
        <v>6</v>
      </c>
      <c r="AM43" s="9">
        <v>6</v>
      </c>
      <c r="AN43" s="9">
        <v>6</v>
      </c>
      <c r="AO43" s="9">
        <v>6</v>
      </c>
      <c r="AP43" s="9">
        <v>6</v>
      </c>
      <c r="AQ43" s="9">
        <v>6</v>
      </c>
      <c r="AR43" s="9">
        <v>6</v>
      </c>
    </row>
    <row r="44" spans="1:44" ht="12.75" customHeight="1" x14ac:dyDescent="0.2">
      <c r="A44" s="9">
        <v>2021</v>
      </c>
      <c r="B44" s="9">
        <v>123336</v>
      </c>
      <c r="C44" s="9">
        <v>4</v>
      </c>
      <c r="D44" s="9">
        <v>4</v>
      </c>
      <c r="E44" s="9">
        <v>4</v>
      </c>
      <c r="F44" s="9">
        <v>4</v>
      </c>
      <c r="G44" s="9">
        <v>4</v>
      </c>
      <c r="H44" s="9">
        <v>4</v>
      </c>
      <c r="I44" s="9">
        <v>4</v>
      </c>
      <c r="J44" s="9">
        <v>4</v>
      </c>
      <c r="K44" s="9">
        <v>4</v>
      </c>
      <c r="L44" s="9">
        <v>4</v>
      </c>
      <c r="M44" s="9">
        <v>4</v>
      </c>
      <c r="N44" s="9">
        <v>4</v>
      </c>
      <c r="O44" s="9">
        <v>4</v>
      </c>
      <c r="P44" s="9">
        <v>4</v>
      </c>
      <c r="Q44" s="9">
        <v>4</v>
      </c>
      <c r="R44" s="9">
        <v>4</v>
      </c>
      <c r="S44" s="9">
        <v>4</v>
      </c>
      <c r="T44" s="9">
        <v>4</v>
      </c>
      <c r="U44" s="9">
        <v>4</v>
      </c>
      <c r="V44" s="9">
        <v>4</v>
      </c>
      <c r="W44" s="9">
        <v>4</v>
      </c>
      <c r="X44" s="9">
        <v>4</v>
      </c>
      <c r="Y44" s="9">
        <v>4</v>
      </c>
      <c r="Z44" s="9">
        <v>4</v>
      </c>
      <c r="AA44" s="9">
        <v>4</v>
      </c>
      <c r="AB44" s="9">
        <v>4</v>
      </c>
      <c r="AC44" s="9">
        <v>4</v>
      </c>
      <c r="AD44" s="9">
        <v>4</v>
      </c>
      <c r="AE44" s="9">
        <v>4</v>
      </c>
      <c r="AF44" s="9">
        <v>4</v>
      </c>
      <c r="AG44" s="9">
        <v>4</v>
      </c>
      <c r="AH44" s="9">
        <v>4</v>
      </c>
      <c r="AI44" s="9">
        <v>4</v>
      </c>
      <c r="AJ44" s="9">
        <v>4</v>
      </c>
      <c r="AK44" s="9">
        <v>4</v>
      </c>
      <c r="AL44" s="9">
        <v>4</v>
      </c>
      <c r="AM44" s="9">
        <v>4</v>
      </c>
      <c r="AN44" s="9">
        <v>4</v>
      </c>
      <c r="AO44" s="9">
        <v>4</v>
      </c>
      <c r="AP44" s="9">
        <v>4</v>
      </c>
      <c r="AQ44" s="9">
        <v>4</v>
      </c>
      <c r="AR44" s="9">
        <v>4</v>
      </c>
    </row>
    <row r="45" spans="1:44" ht="12.75" customHeight="1" x14ac:dyDescent="0.2">
      <c r="A45" s="9">
        <v>2021</v>
      </c>
      <c r="B45" s="9">
        <v>123336</v>
      </c>
      <c r="C45" s="9">
        <v>4</v>
      </c>
      <c r="D45" s="9">
        <v>8</v>
      </c>
      <c r="E45" s="9">
        <v>4</v>
      </c>
      <c r="F45" s="9">
        <v>6</v>
      </c>
      <c r="G45" s="9">
        <v>6</v>
      </c>
      <c r="H45" s="9">
        <v>6</v>
      </c>
      <c r="I45" s="9">
        <v>6</v>
      </c>
      <c r="J45" s="9">
        <v>6</v>
      </c>
      <c r="K45" s="9">
        <v>6</v>
      </c>
      <c r="L45" s="9">
        <v>6</v>
      </c>
      <c r="M45" s="9">
        <v>6</v>
      </c>
      <c r="N45" s="9">
        <v>6</v>
      </c>
      <c r="O45" s="9">
        <v>4</v>
      </c>
      <c r="P45" s="9">
        <v>6</v>
      </c>
      <c r="Q45" s="9">
        <v>6</v>
      </c>
      <c r="R45" s="9">
        <v>6</v>
      </c>
      <c r="S45" s="9">
        <v>6</v>
      </c>
      <c r="T45" s="9">
        <v>8</v>
      </c>
      <c r="U45" s="9">
        <v>4</v>
      </c>
      <c r="V45" s="9">
        <v>8</v>
      </c>
      <c r="W45" s="9">
        <v>6</v>
      </c>
      <c r="X45" s="9">
        <v>5</v>
      </c>
      <c r="Y45" s="9">
        <v>6</v>
      </c>
      <c r="Z45" s="9">
        <v>5</v>
      </c>
      <c r="AA45" s="9">
        <v>6</v>
      </c>
      <c r="AB45" s="9">
        <v>8</v>
      </c>
      <c r="AC45" s="9">
        <v>8</v>
      </c>
      <c r="AD45" s="9">
        <v>4</v>
      </c>
      <c r="AE45" s="9">
        <v>6</v>
      </c>
      <c r="AF45" s="9">
        <v>8</v>
      </c>
      <c r="AG45" s="9">
        <v>6</v>
      </c>
      <c r="AH45" s="9">
        <v>6</v>
      </c>
      <c r="AI45" s="9">
        <v>6</v>
      </c>
      <c r="AJ45" s="9">
        <v>6</v>
      </c>
      <c r="AK45" s="9">
        <v>8</v>
      </c>
      <c r="AL45" s="9">
        <v>6</v>
      </c>
      <c r="AM45" s="9">
        <v>6</v>
      </c>
      <c r="AN45" s="9">
        <v>8</v>
      </c>
      <c r="AO45" s="9">
        <v>6</v>
      </c>
      <c r="AP45" s="9">
        <v>6</v>
      </c>
      <c r="AQ45" s="9">
        <v>6</v>
      </c>
      <c r="AR45" s="9">
        <v>8</v>
      </c>
    </row>
    <row r="46" spans="1:44" ht="12.75" customHeight="1" x14ac:dyDescent="0.2">
      <c r="A46" s="9">
        <v>2021</v>
      </c>
      <c r="B46" s="9">
        <v>1103832</v>
      </c>
      <c r="C46" s="9">
        <v>4</v>
      </c>
      <c r="D46" s="9">
        <v>4</v>
      </c>
      <c r="E46" s="9">
        <v>4</v>
      </c>
      <c r="F46" s="9">
        <v>5</v>
      </c>
      <c r="G46" s="9">
        <v>3</v>
      </c>
      <c r="H46" s="9">
        <v>5</v>
      </c>
      <c r="I46" s="9">
        <v>3</v>
      </c>
      <c r="J46" s="9">
        <v>3</v>
      </c>
      <c r="K46" s="9">
        <v>5</v>
      </c>
      <c r="L46" s="9">
        <v>3</v>
      </c>
      <c r="M46" s="9">
        <v>4</v>
      </c>
      <c r="N46" s="9">
        <v>4</v>
      </c>
      <c r="O46" s="9">
        <v>5</v>
      </c>
      <c r="P46" s="9">
        <v>4</v>
      </c>
      <c r="Q46" s="9">
        <v>6</v>
      </c>
      <c r="R46" s="9">
        <v>6</v>
      </c>
      <c r="S46" s="9">
        <v>6</v>
      </c>
      <c r="T46" s="9">
        <v>7</v>
      </c>
      <c r="U46" s="9">
        <v>5</v>
      </c>
      <c r="V46" s="9">
        <v>4</v>
      </c>
      <c r="W46" s="9">
        <v>4</v>
      </c>
      <c r="X46" s="9">
        <v>4</v>
      </c>
      <c r="Y46" s="9">
        <v>4</v>
      </c>
      <c r="Z46" s="9">
        <v>4</v>
      </c>
      <c r="AA46" s="9">
        <v>4</v>
      </c>
      <c r="AB46" s="9">
        <v>4</v>
      </c>
      <c r="AC46" s="9">
        <v>5</v>
      </c>
      <c r="AD46" s="9">
        <v>4</v>
      </c>
      <c r="AE46" s="9">
        <v>3</v>
      </c>
      <c r="AF46" s="9">
        <v>5</v>
      </c>
      <c r="AG46" s="9">
        <v>2</v>
      </c>
      <c r="AH46" s="9">
        <v>4</v>
      </c>
      <c r="AI46" s="9">
        <v>4</v>
      </c>
      <c r="AJ46" s="9">
        <v>4</v>
      </c>
      <c r="AK46" s="9">
        <v>4</v>
      </c>
      <c r="AL46" s="9">
        <v>4</v>
      </c>
      <c r="AM46" s="9">
        <v>4</v>
      </c>
      <c r="AN46" s="9">
        <v>4</v>
      </c>
      <c r="AO46" s="9">
        <v>4</v>
      </c>
      <c r="AP46" s="9">
        <v>4</v>
      </c>
      <c r="AQ46" s="9">
        <v>4</v>
      </c>
      <c r="AR46" s="9">
        <v>4</v>
      </c>
    </row>
    <row r="47" spans="1:44" ht="12.75" customHeight="1" x14ac:dyDescent="0.2">
      <c r="A47" s="9">
        <v>2021</v>
      </c>
      <c r="B47" s="9">
        <v>1179970</v>
      </c>
      <c r="C47" s="9">
        <v>4</v>
      </c>
      <c r="D47" s="9">
        <v>4</v>
      </c>
      <c r="E47" s="9">
        <v>1</v>
      </c>
      <c r="F47" s="9">
        <v>1</v>
      </c>
      <c r="G47" s="9">
        <v>1</v>
      </c>
      <c r="H47" s="9">
        <v>1</v>
      </c>
      <c r="I47" s="9">
        <v>1</v>
      </c>
      <c r="J47" s="9">
        <v>1</v>
      </c>
      <c r="K47" s="9">
        <v>3</v>
      </c>
      <c r="L47" s="9">
        <v>2</v>
      </c>
      <c r="M47" s="9">
        <v>1</v>
      </c>
      <c r="N47" s="9">
        <v>2</v>
      </c>
      <c r="O47" s="9">
        <v>4</v>
      </c>
      <c r="P47" s="9">
        <v>1</v>
      </c>
      <c r="Q47" s="9">
        <v>1</v>
      </c>
      <c r="R47" s="9">
        <v>2</v>
      </c>
      <c r="S47" s="9">
        <v>1</v>
      </c>
      <c r="T47" s="9">
        <v>1</v>
      </c>
      <c r="U47" s="9">
        <v>1</v>
      </c>
      <c r="V47" s="9">
        <v>1</v>
      </c>
      <c r="W47" s="9">
        <v>1</v>
      </c>
      <c r="X47" s="9">
        <v>1</v>
      </c>
      <c r="Y47" s="9">
        <v>1</v>
      </c>
      <c r="Z47" s="9">
        <v>1</v>
      </c>
      <c r="AA47" s="9">
        <v>1</v>
      </c>
      <c r="AB47" s="9">
        <v>1</v>
      </c>
      <c r="AC47" s="9">
        <v>1</v>
      </c>
      <c r="AD47" s="9">
        <v>1</v>
      </c>
      <c r="AE47" s="9">
        <v>1</v>
      </c>
      <c r="AF47" s="9">
        <v>1</v>
      </c>
      <c r="AG47" s="9">
        <v>2</v>
      </c>
      <c r="AH47" s="9">
        <v>2</v>
      </c>
      <c r="AI47" s="9">
        <v>1</v>
      </c>
      <c r="AJ47" s="9">
        <v>1</v>
      </c>
      <c r="AK47" s="9">
        <v>1</v>
      </c>
      <c r="AL47" s="9">
        <v>1</v>
      </c>
      <c r="AM47" s="9">
        <v>1</v>
      </c>
      <c r="AN47" s="9">
        <v>1</v>
      </c>
      <c r="AO47" s="9">
        <v>2</v>
      </c>
      <c r="AP47" s="9">
        <v>1</v>
      </c>
      <c r="AQ47" s="9">
        <v>1</v>
      </c>
      <c r="AR47" s="9">
        <v>1</v>
      </c>
    </row>
    <row r="48" spans="1:44" ht="12.75" customHeight="1" x14ac:dyDescent="0.2">
      <c r="A48" s="9">
        <v>2021</v>
      </c>
      <c r="B48" s="9">
        <v>1127925</v>
      </c>
      <c r="C48" s="9">
        <v>4</v>
      </c>
      <c r="D48" s="9">
        <v>6</v>
      </c>
      <c r="E48" s="9">
        <v>6</v>
      </c>
      <c r="F48" s="9">
        <v>5</v>
      </c>
      <c r="G48" s="9">
        <v>5</v>
      </c>
      <c r="H48" s="9">
        <v>5</v>
      </c>
      <c r="I48" s="9">
        <v>6</v>
      </c>
      <c r="J48" s="9">
        <v>6</v>
      </c>
      <c r="K48" s="9">
        <v>6</v>
      </c>
      <c r="L48" s="9">
        <v>6</v>
      </c>
      <c r="M48" s="9">
        <v>6</v>
      </c>
      <c r="N48" s="9">
        <v>4</v>
      </c>
      <c r="O48" s="9">
        <v>5</v>
      </c>
      <c r="P48" s="9">
        <v>4</v>
      </c>
      <c r="Q48" s="9">
        <v>5</v>
      </c>
      <c r="R48" s="9">
        <v>6</v>
      </c>
      <c r="S48" s="9">
        <v>5</v>
      </c>
      <c r="T48" s="9">
        <v>4</v>
      </c>
      <c r="U48" s="9">
        <v>5</v>
      </c>
      <c r="V48" s="9">
        <v>5</v>
      </c>
      <c r="W48" s="9">
        <v>6</v>
      </c>
      <c r="X48" s="9">
        <v>5</v>
      </c>
      <c r="Y48" s="9">
        <v>6</v>
      </c>
      <c r="Z48" s="9">
        <v>4</v>
      </c>
      <c r="AA48" s="9">
        <v>6</v>
      </c>
      <c r="AB48" s="9">
        <v>4</v>
      </c>
      <c r="AC48" s="9">
        <v>4</v>
      </c>
      <c r="AD48" s="9">
        <v>6</v>
      </c>
      <c r="AE48" s="9">
        <v>6</v>
      </c>
      <c r="AF48" s="9">
        <v>6</v>
      </c>
      <c r="AG48" s="9">
        <v>6</v>
      </c>
      <c r="AH48" s="9">
        <v>6</v>
      </c>
      <c r="AI48" s="9">
        <v>6</v>
      </c>
      <c r="AJ48" s="9">
        <v>6</v>
      </c>
      <c r="AK48" s="9">
        <v>6</v>
      </c>
      <c r="AL48" s="9">
        <v>6</v>
      </c>
      <c r="AM48" s="9">
        <v>6</v>
      </c>
      <c r="AN48" s="9">
        <v>6</v>
      </c>
      <c r="AO48" s="9">
        <v>6</v>
      </c>
      <c r="AP48" s="9">
        <v>6</v>
      </c>
      <c r="AQ48" s="9">
        <v>6</v>
      </c>
      <c r="AR48" s="9">
        <v>6</v>
      </c>
    </row>
    <row r="49" spans="1:44" ht="12.75" customHeight="1" x14ac:dyDescent="0.2">
      <c r="A49" s="9">
        <v>2021</v>
      </c>
      <c r="B49" s="9">
        <v>122845</v>
      </c>
      <c r="C49" s="9">
        <v>4</v>
      </c>
      <c r="D49" s="9">
        <v>5</v>
      </c>
      <c r="E49" s="9">
        <v>3</v>
      </c>
      <c r="F49" s="9">
        <v>6</v>
      </c>
      <c r="G49" s="9">
        <v>6</v>
      </c>
      <c r="H49" s="9">
        <v>6</v>
      </c>
      <c r="I49" s="9">
        <v>6</v>
      </c>
      <c r="J49" s="9">
        <v>6</v>
      </c>
      <c r="K49" s="9">
        <v>6</v>
      </c>
      <c r="L49" s="9">
        <v>6</v>
      </c>
      <c r="M49" s="9">
        <v>6</v>
      </c>
      <c r="N49" s="9">
        <v>6</v>
      </c>
      <c r="O49" s="9">
        <v>6</v>
      </c>
      <c r="P49" s="9">
        <v>5</v>
      </c>
      <c r="Q49" s="9">
        <v>3</v>
      </c>
      <c r="R49" s="9">
        <v>5</v>
      </c>
      <c r="S49" s="9">
        <v>6</v>
      </c>
      <c r="T49" s="9">
        <v>6</v>
      </c>
      <c r="U49" s="9">
        <v>6</v>
      </c>
      <c r="V49" s="9">
        <v>6</v>
      </c>
      <c r="W49" s="9">
        <v>6</v>
      </c>
      <c r="X49" s="9">
        <v>5</v>
      </c>
      <c r="Y49" s="9">
        <v>5</v>
      </c>
      <c r="Z49" s="9">
        <v>6</v>
      </c>
      <c r="AA49" s="9">
        <v>2</v>
      </c>
      <c r="AB49" s="9">
        <v>5</v>
      </c>
      <c r="AC49" s="9">
        <v>1</v>
      </c>
      <c r="AD49" s="9">
        <v>6</v>
      </c>
      <c r="AE49" s="9">
        <v>4</v>
      </c>
      <c r="AF49" s="9">
        <v>4</v>
      </c>
      <c r="AG49" s="9">
        <v>4</v>
      </c>
      <c r="AH49" s="9">
        <v>5</v>
      </c>
      <c r="AI49" s="9">
        <v>6</v>
      </c>
      <c r="AJ49" s="9">
        <v>6</v>
      </c>
      <c r="AK49" s="9">
        <v>6</v>
      </c>
      <c r="AL49" s="9">
        <v>6</v>
      </c>
      <c r="AM49" s="9">
        <v>6</v>
      </c>
      <c r="AN49" s="9">
        <v>6</v>
      </c>
      <c r="AO49" s="9">
        <v>6</v>
      </c>
      <c r="AP49" s="9">
        <v>6</v>
      </c>
      <c r="AQ49" s="9">
        <v>6</v>
      </c>
      <c r="AR49" s="9">
        <v>6</v>
      </c>
    </row>
    <row r="50" spans="1:44" ht="12.75" customHeight="1" x14ac:dyDescent="0.2">
      <c r="A50" s="9">
        <v>2021</v>
      </c>
      <c r="B50" s="9">
        <v>1308687</v>
      </c>
      <c r="C50" s="9">
        <v>4</v>
      </c>
      <c r="D50" s="9">
        <v>4</v>
      </c>
      <c r="E50" s="9">
        <v>4</v>
      </c>
      <c r="F50" s="9">
        <v>4</v>
      </c>
      <c r="G50" s="9">
        <v>4</v>
      </c>
      <c r="H50" s="9">
        <v>3</v>
      </c>
      <c r="I50" s="9">
        <v>5</v>
      </c>
      <c r="J50" s="9">
        <v>8</v>
      </c>
      <c r="K50" s="9">
        <v>5</v>
      </c>
      <c r="L50" s="9">
        <v>5</v>
      </c>
      <c r="M50" s="9">
        <v>5</v>
      </c>
      <c r="N50" s="9">
        <v>5</v>
      </c>
      <c r="O50" s="9">
        <v>5</v>
      </c>
      <c r="P50" s="9">
        <v>5</v>
      </c>
      <c r="Q50" s="9">
        <v>5</v>
      </c>
      <c r="R50" s="9">
        <v>5</v>
      </c>
      <c r="S50" s="9">
        <v>5</v>
      </c>
      <c r="T50" s="9">
        <v>5</v>
      </c>
      <c r="U50" s="9">
        <v>5</v>
      </c>
      <c r="V50" s="9">
        <v>5</v>
      </c>
      <c r="W50" s="9">
        <v>4</v>
      </c>
      <c r="X50" s="9">
        <v>5</v>
      </c>
      <c r="Y50" s="9">
        <v>5</v>
      </c>
      <c r="Z50" s="9">
        <v>5</v>
      </c>
      <c r="AA50" s="9">
        <v>5</v>
      </c>
      <c r="AB50" s="9">
        <v>5</v>
      </c>
      <c r="AC50" s="9">
        <v>5</v>
      </c>
      <c r="AD50" s="9">
        <v>5</v>
      </c>
      <c r="AE50" s="9">
        <v>5</v>
      </c>
      <c r="AF50" s="9">
        <v>5</v>
      </c>
      <c r="AG50" s="9">
        <v>5</v>
      </c>
      <c r="AH50" s="9">
        <v>5</v>
      </c>
      <c r="AI50" s="9">
        <v>5</v>
      </c>
      <c r="AJ50" s="9">
        <v>5</v>
      </c>
      <c r="AK50" s="9">
        <v>5</v>
      </c>
      <c r="AL50" s="9">
        <v>5</v>
      </c>
      <c r="AM50" s="9">
        <v>5</v>
      </c>
      <c r="AN50" s="9">
        <v>5</v>
      </c>
      <c r="AO50" s="9">
        <v>5</v>
      </c>
      <c r="AP50" s="9">
        <v>5</v>
      </c>
      <c r="AQ50" s="9">
        <v>5</v>
      </c>
      <c r="AR50" s="9">
        <v>5</v>
      </c>
    </row>
    <row r="51" spans="1:44" ht="12.75" customHeight="1" x14ac:dyDescent="0.2">
      <c r="A51" s="9">
        <v>2021</v>
      </c>
      <c r="B51" s="9">
        <v>123336</v>
      </c>
      <c r="C51" s="9">
        <v>4</v>
      </c>
      <c r="D51" s="9">
        <v>5</v>
      </c>
      <c r="E51" s="9">
        <v>4</v>
      </c>
      <c r="F51" s="9">
        <v>6</v>
      </c>
      <c r="G51" s="9">
        <v>5</v>
      </c>
      <c r="H51" s="9">
        <v>5</v>
      </c>
      <c r="I51" s="9">
        <v>5</v>
      </c>
      <c r="J51" s="9">
        <v>5</v>
      </c>
      <c r="K51" s="9">
        <v>5</v>
      </c>
      <c r="L51" s="9">
        <v>5</v>
      </c>
      <c r="M51" s="9">
        <v>3</v>
      </c>
      <c r="N51" s="9">
        <v>4</v>
      </c>
      <c r="O51" s="9">
        <v>3</v>
      </c>
      <c r="P51" s="9">
        <v>3</v>
      </c>
      <c r="Q51" s="9">
        <v>2</v>
      </c>
      <c r="R51" s="9">
        <v>5</v>
      </c>
      <c r="S51" s="9">
        <v>1</v>
      </c>
      <c r="T51" s="9">
        <v>1</v>
      </c>
      <c r="U51" s="9">
        <v>2</v>
      </c>
      <c r="V51" s="9">
        <v>3</v>
      </c>
      <c r="W51" s="9">
        <v>5</v>
      </c>
      <c r="X51" s="9">
        <v>5</v>
      </c>
      <c r="Y51" s="9">
        <v>6</v>
      </c>
      <c r="Z51" s="9">
        <v>5</v>
      </c>
      <c r="AA51" s="9">
        <v>5</v>
      </c>
      <c r="AB51" s="9">
        <v>1</v>
      </c>
      <c r="AC51" s="9">
        <v>1</v>
      </c>
      <c r="AD51" s="9">
        <v>3</v>
      </c>
      <c r="AE51" s="9">
        <v>5</v>
      </c>
      <c r="AF51" s="9">
        <v>3</v>
      </c>
      <c r="AG51" s="9">
        <v>6</v>
      </c>
      <c r="AH51" s="9">
        <v>5</v>
      </c>
      <c r="AI51" s="9">
        <v>5</v>
      </c>
      <c r="AJ51" s="9">
        <v>3</v>
      </c>
      <c r="AK51" s="9">
        <v>4</v>
      </c>
      <c r="AL51" s="9">
        <v>5</v>
      </c>
      <c r="AM51" s="9">
        <v>5</v>
      </c>
      <c r="AN51" s="9">
        <v>4</v>
      </c>
      <c r="AO51" s="9">
        <v>5</v>
      </c>
      <c r="AP51" s="9">
        <v>5</v>
      </c>
      <c r="AQ51" s="9">
        <v>1</v>
      </c>
      <c r="AR51" s="9">
        <v>8</v>
      </c>
    </row>
    <row r="52" spans="1:44" ht="12.75" customHeight="1" x14ac:dyDescent="0.2">
      <c r="A52" s="9">
        <v>2021</v>
      </c>
      <c r="B52" s="9">
        <v>1270538</v>
      </c>
      <c r="C52" s="9">
        <v>4</v>
      </c>
      <c r="D52" s="9">
        <v>4</v>
      </c>
      <c r="E52" s="9">
        <v>5</v>
      </c>
      <c r="F52" s="9">
        <v>3</v>
      </c>
      <c r="G52" s="9">
        <v>3</v>
      </c>
      <c r="H52" s="9">
        <v>5</v>
      </c>
      <c r="I52" s="9">
        <v>2</v>
      </c>
      <c r="J52" s="9">
        <v>4</v>
      </c>
      <c r="K52" s="9">
        <v>1</v>
      </c>
      <c r="L52" s="9">
        <v>6</v>
      </c>
      <c r="M52" s="9">
        <v>3</v>
      </c>
      <c r="N52" s="9">
        <v>4</v>
      </c>
      <c r="O52" s="9">
        <v>1</v>
      </c>
      <c r="P52" s="9">
        <v>1</v>
      </c>
      <c r="Q52" s="9">
        <v>1</v>
      </c>
      <c r="R52" s="9">
        <v>6</v>
      </c>
      <c r="S52" s="9">
        <v>4</v>
      </c>
      <c r="T52" s="9">
        <v>4</v>
      </c>
      <c r="U52" s="9">
        <v>4</v>
      </c>
      <c r="V52" s="9">
        <v>2</v>
      </c>
      <c r="W52" s="9">
        <v>5</v>
      </c>
      <c r="X52" s="9">
        <v>5</v>
      </c>
      <c r="Y52" s="9">
        <v>2</v>
      </c>
      <c r="Z52" s="9">
        <v>6</v>
      </c>
      <c r="AA52" s="9">
        <v>1</v>
      </c>
      <c r="AB52" s="9">
        <v>1</v>
      </c>
      <c r="AC52" s="9">
        <v>1</v>
      </c>
      <c r="AD52" s="9">
        <v>4</v>
      </c>
      <c r="AE52" s="9">
        <v>4</v>
      </c>
      <c r="AF52" s="9">
        <v>5</v>
      </c>
      <c r="AG52" s="9">
        <v>4</v>
      </c>
      <c r="AH52" s="9">
        <v>5</v>
      </c>
      <c r="AI52" s="9">
        <v>3</v>
      </c>
      <c r="AJ52" s="9">
        <v>4</v>
      </c>
      <c r="AK52" s="9">
        <v>4</v>
      </c>
      <c r="AL52" s="9">
        <v>4</v>
      </c>
      <c r="AM52" s="9">
        <v>5</v>
      </c>
      <c r="AN52" s="9">
        <v>4</v>
      </c>
      <c r="AO52" s="9">
        <v>3</v>
      </c>
      <c r="AP52" s="9">
        <v>8</v>
      </c>
      <c r="AQ52" s="9">
        <v>8</v>
      </c>
      <c r="AR52" s="9">
        <v>3</v>
      </c>
    </row>
    <row r="53" spans="1:44" ht="12.75" customHeight="1" x14ac:dyDescent="0.2">
      <c r="A53" s="9">
        <v>2021</v>
      </c>
      <c r="B53" s="9">
        <v>122845</v>
      </c>
      <c r="C53" s="9">
        <v>4</v>
      </c>
      <c r="D53" s="9">
        <v>6</v>
      </c>
      <c r="E53" s="9">
        <v>6</v>
      </c>
      <c r="F53" s="9">
        <v>3</v>
      </c>
      <c r="G53" s="9">
        <v>5</v>
      </c>
      <c r="H53" s="9">
        <v>6</v>
      </c>
      <c r="I53" s="9">
        <v>6</v>
      </c>
      <c r="J53" s="9">
        <v>4</v>
      </c>
      <c r="K53" s="9">
        <v>6</v>
      </c>
      <c r="L53" s="9">
        <v>6</v>
      </c>
      <c r="M53" s="9">
        <v>5</v>
      </c>
      <c r="N53" s="9">
        <v>5</v>
      </c>
      <c r="O53" s="9">
        <v>6</v>
      </c>
      <c r="P53" s="9">
        <v>7</v>
      </c>
      <c r="Q53" s="9">
        <v>6</v>
      </c>
      <c r="R53" s="9">
        <v>6</v>
      </c>
      <c r="S53" s="9">
        <v>6</v>
      </c>
      <c r="T53" s="9">
        <v>6</v>
      </c>
      <c r="U53" s="9">
        <v>6</v>
      </c>
      <c r="V53" s="9">
        <v>7</v>
      </c>
      <c r="W53" s="9">
        <v>6</v>
      </c>
      <c r="X53" s="9">
        <v>5</v>
      </c>
      <c r="Y53" s="9">
        <v>5</v>
      </c>
      <c r="Z53" s="9">
        <v>6</v>
      </c>
      <c r="AA53" s="9">
        <v>5</v>
      </c>
      <c r="AB53" s="9">
        <v>7</v>
      </c>
      <c r="AC53" s="9">
        <v>7</v>
      </c>
      <c r="AD53" s="9">
        <v>6</v>
      </c>
      <c r="AE53" s="9">
        <v>6</v>
      </c>
      <c r="AF53" s="9">
        <v>6</v>
      </c>
      <c r="AG53" s="9">
        <v>6</v>
      </c>
      <c r="AH53" s="9">
        <v>6</v>
      </c>
      <c r="AI53" s="9">
        <v>6</v>
      </c>
      <c r="AJ53" s="9">
        <v>6</v>
      </c>
      <c r="AK53" s="9">
        <v>5</v>
      </c>
      <c r="AL53" s="9">
        <v>4</v>
      </c>
      <c r="AM53" s="9">
        <v>5</v>
      </c>
      <c r="AN53" s="9">
        <v>5</v>
      </c>
      <c r="AO53" s="9">
        <v>5</v>
      </c>
      <c r="AP53" s="9">
        <v>6</v>
      </c>
      <c r="AQ53" s="9">
        <v>7</v>
      </c>
      <c r="AR53" s="9">
        <v>6</v>
      </c>
    </row>
    <row r="54" spans="1:44" ht="12.75" customHeight="1" x14ac:dyDescent="0.2">
      <c r="A54" s="9">
        <v>2021</v>
      </c>
      <c r="B54" s="9">
        <v>1127925</v>
      </c>
      <c r="C54" s="9">
        <v>4</v>
      </c>
      <c r="D54" s="9">
        <v>4</v>
      </c>
      <c r="E54" s="9">
        <v>4</v>
      </c>
      <c r="F54" s="9">
        <v>4</v>
      </c>
      <c r="G54" s="9">
        <v>4</v>
      </c>
      <c r="H54" s="9">
        <v>3</v>
      </c>
      <c r="I54" s="9">
        <v>4</v>
      </c>
      <c r="J54" s="9">
        <v>4</v>
      </c>
      <c r="K54" s="9">
        <v>4</v>
      </c>
      <c r="L54" s="9">
        <v>3</v>
      </c>
      <c r="M54" s="9">
        <v>5</v>
      </c>
      <c r="N54" s="9">
        <v>3</v>
      </c>
      <c r="O54" s="9">
        <v>3</v>
      </c>
      <c r="P54" s="9">
        <v>3</v>
      </c>
      <c r="Q54" s="9">
        <v>3</v>
      </c>
      <c r="R54" s="9">
        <v>3</v>
      </c>
      <c r="S54" s="9">
        <v>3</v>
      </c>
      <c r="T54" s="9">
        <v>5</v>
      </c>
      <c r="U54" s="9">
        <v>2</v>
      </c>
      <c r="V54" s="9">
        <v>2</v>
      </c>
      <c r="W54" s="9">
        <v>5</v>
      </c>
      <c r="X54" s="9">
        <v>5</v>
      </c>
      <c r="Y54" s="9">
        <v>3</v>
      </c>
      <c r="Z54" s="9">
        <v>6</v>
      </c>
      <c r="AA54" s="9">
        <v>2</v>
      </c>
      <c r="AB54" s="9">
        <v>1</v>
      </c>
      <c r="AC54" s="9">
        <v>1</v>
      </c>
      <c r="AD54" s="9">
        <v>6</v>
      </c>
      <c r="AE54" s="9">
        <v>5</v>
      </c>
      <c r="AF54" s="9">
        <v>6</v>
      </c>
      <c r="AG54" s="9">
        <v>6</v>
      </c>
      <c r="AH54" s="9">
        <v>6</v>
      </c>
      <c r="AI54" s="9">
        <v>4</v>
      </c>
      <c r="AJ54" s="9">
        <v>6</v>
      </c>
      <c r="AK54" s="9">
        <v>6</v>
      </c>
      <c r="AL54" s="9">
        <v>5</v>
      </c>
      <c r="AM54" s="9">
        <v>5</v>
      </c>
      <c r="AN54" s="9">
        <v>7</v>
      </c>
      <c r="AO54" s="9">
        <v>7</v>
      </c>
      <c r="AP54" s="9">
        <v>7</v>
      </c>
      <c r="AQ54" s="9">
        <v>7</v>
      </c>
      <c r="AR54" s="9">
        <v>6</v>
      </c>
    </row>
    <row r="55" spans="1:44" ht="12.75" customHeight="1" x14ac:dyDescent="0.2">
      <c r="A55" s="9">
        <v>2021</v>
      </c>
      <c r="B55" s="9">
        <v>1179970</v>
      </c>
      <c r="C55" s="9">
        <v>4</v>
      </c>
      <c r="D55" s="9">
        <v>6</v>
      </c>
      <c r="E55" s="9">
        <v>5</v>
      </c>
      <c r="F55" s="9">
        <v>6</v>
      </c>
      <c r="G55" s="9">
        <v>6</v>
      </c>
      <c r="H55" s="9">
        <v>5</v>
      </c>
      <c r="I55" s="9">
        <v>6</v>
      </c>
      <c r="J55" s="9">
        <v>6</v>
      </c>
      <c r="K55" s="9">
        <v>6</v>
      </c>
      <c r="L55" s="9">
        <v>6</v>
      </c>
      <c r="M55" s="9">
        <v>5</v>
      </c>
      <c r="N55" s="9">
        <v>5</v>
      </c>
      <c r="O55" s="9">
        <v>6</v>
      </c>
      <c r="P55" s="9">
        <v>6</v>
      </c>
      <c r="Q55" s="9">
        <v>6</v>
      </c>
      <c r="R55" s="9">
        <v>6</v>
      </c>
      <c r="S55" s="9">
        <v>5</v>
      </c>
      <c r="T55" s="9">
        <v>5</v>
      </c>
      <c r="U55" s="9">
        <v>4</v>
      </c>
      <c r="V55" s="9">
        <v>4</v>
      </c>
      <c r="W55" s="9">
        <v>5</v>
      </c>
      <c r="X55" s="9">
        <v>5</v>
      </c>
      <c r="Y55" s="9">
        <v>6</v>
      </c>
      <c r="Z55" s="9">
        <v>5</v>
      </c>
      <c r="AA55" s="9">
        <v>6</v>
      </c>
      <c r="AB55" s="9">
        <v>5</v>
      </c>
      <c r="AC55" s="9">
        <v>1</v>
      </c>
      <c r="AD55" s="9">
        <v>5</v>
      </c>
      <c r="AE55" s="9">
        <v>5</v>
      </c>
      <c r="AF55" s="9">
        <v>6</v>
      </c>
      <c r="AG55" s="9">
        <v>5</v>
      </c>
      <c r="AH55" s="9">
        <v>5</v>
      </c>
      <c r="AI55" s="9">
        <v>6</v>
      </c>
      <c r="AJ55" s="9">
        <v>6</v>
      </c>
      <c r="AK55" s="9">
        <v>6</v>
      </c>
      <c r="AL55" s="9">
        <v>6</v>
      </c>
      <c r="AM55" s="9">
        <v>6</v>
      </c>
      <c r="AN55" s="9">
        <v>3</v>
      </c>
      <c r="AO55" s="9">
        <v>5</v>
      </c>
      <c r="AP55" s="9">
        <v>6</v>
      </c>
      <c r="AQ55" s="9">
        <v>4</v>
      </c>
      <c r="AR55" s="9">
        <v>4</v>
      </c>
    </row>
    <row r="56" spans="1:44" ht="12.75" customHeight="1" x14ac:dyDescent="0.2">
      <c r="A56" s="9">
        <v>2021</v>
      </c>
      <c r="B56" s="9">
        <v>123336</v>
      </c>
      <c r="C56" s="9">
        <v>4</v>
      </c>
      <c r="D56" s="9">
        <v>3</v>
      </c>
      <c r="E56" s="9">
        <v>4</v>
      </c>
      <c r="F56" s="9">
        <v>5</v>
      </c>
      <c r="G56" s="9">
        <v>6</v>
      </c>
      <c r="H56" s="9">
        <v>6</v>
      </c>
      <c r="I56" s="9">
        <v>6</v>
      </c>
      <c r="J56" s="9">
        <v>6</v>
      </c>
      <c r="K56" s="9">
        <v>6</v>
      </c>
      <c r="L56" s="9">
        <v>6</v>
      </c>
      <c r="M56" s="9">
        <v>4</v>
      </c>
      <c r="N56" s="9">
        <v>3</v>
      </c>
      <c r="O56" s="9">
        <v>4</v>
      </c>
      <c r="P56" s="9">
        <v>5</v>
      </c>
      <c r="Q56" s="9">
        <v>6</v>
      </c>
      <c r="R56" s="9">
        <v>6</v>
      </c>
      <c r="S56" s="9">
        <v>6</v>
      </c>
      <c r="T56" s="9">
        <v>3</v>
      </c>
      <c r="U56" s="9">
        <v>3</v>
      </c>
      <c r="V56" s="9">
        <v>7</v>
      </c>
      <c r="W56" s="9">
        <v>3</v>
      </c>
      <c r="X56" s="9">
        <v>4</v>
      </c>
      <c r="Y56" s="9">
        <v>4</v>
      </c>
      <c r="Z56" s="9">
        <v>5</v>
      </c>
      <c r="AA56" s="9">
        <v>5</v>
      </c>
      <c r="AB56" s="9">
        <v>7</v>
      </c>
      <c r="AC56" s="9">
        <v>7</v>
      </c>
      <c r="AD56" s="9">
        <v>7</v>
      </c>
      <c r="AE56" s="9">
        <v>5</v>
      </c>
      <c r="AF56" s="9">
        <v>2</v>
      </c>
      <c r="AG56" s="9">
        <v>3</v>
      </c>
      <c r="AH56" s="9">
        <v>4</v>
      </c>
      <c r="AI56" s="9">
        <v>1</v>
      </c>
      <c r="AJ56" s="9">
        <v>5</v>
      </c>
      <c r="AK56" s="9">
        <v>3</v>
      </c>
      <c r="AL56" s="9">
        <v>3</v>
      </c>
      <c r="AM56" s="9">
        <v>3</v>
      </c>
      <c r="AN56" s="9">
        <v>5</v>
      </c>
      <c r="AO56" s="9">
        <v>5</v>
      </c>
      <c r="AP56" s="9">
        <v>6</v>
      </c>
      <c r="AQ56" s="9">
        <v>7</v>
      </c>
      <c r="AR56" s="9">
        <v>7</v>
      </c>
    </row>
    <row r="57" spans="1:44" ht="12.75" customHeight="1" x14ac:dyDescent="0.2">
      <c r="A57" s="9">
        <v>2021</v>
      </c>
      <c r="B57" s="9">
        <v>1127925</v>
      </c>
      <c r="C57" s="9">
        <v>4</v>
      </c>
      <c r="D57" s="9">
        <v>5</v>
      </c>
      <c r="E57" s="9">
        <v>4</v>
      </c>
      <c r="F57" s="9">
        <v>6</v>
      </c>
      <c r="G57" s="9">
        <v>6</v>
      </c>
      <c r="H57" s="9">
        <v>6</v>
      </c>
      <c r="I57" s="9">
        <v>6</v>
      </c>
      <c r="J57" s="9">
        <v>5</v>
      </c>
      <c r="K57" s="9">
        <v>6</v>
      </c>
      <c r="L57" s="9">
        <v>4</v>
      </c>
      <c r="M57" s="9">
        <v>5</v>
      </c>
      <c r="N57" s="9">
        <v>4</v>
      </c>
      <c r="O57" s="9">
        <v>4</v>
      </c>
      <c r="P57" s="9">
        <v>4</v>
      </c>
      <c r="Q57" s="9">
        <v>4</v>
      </c>
      <c r="R57" s="9">
        <v>5</v>
      </c>
      <c r="S57" s="9">
        <v>6</v>
      </c>
      <c r="T57" s="9">
        <v>6</v>
      </c>
      <c r="U57" s="9">
        <v>4</v>
      </c>
      <c r="V57" s="9">
        <v>3</v>
      </c>
      <c r="W57" s="9">
        <v>4</v>
      </c>
      <c r="X57" s="9">
        <v>5</v>
      </c>
      <c r="Y57" s="9">
        <v>4</v>
      </c>
      <c r="Z57" s="9">
        <v>7</v>
      </c>
      <c r="AA57" s="9">
        <v>4</v>
      </c>
      <c r="AB57" s="9">
        <v>7</v>
      </c>
      <c r="AC57" s="9">
        <v>1</v>
      </c>
      <c r="AD57" s="9">
        <v>6</v>
      </c>
      <c r="AE57" s="9">
        <v>5</v>
      </c>
      <c r="AF57" s="9">
        <v>4</v>
      </c>
      <c r="AG57" s="9">
        <v>4</v>
      </c>
      <c r="AH57" s="9">
        <v>6</v>
      </c>
      <c r="AI57" s="9">
        <v>5</v>
      </c>
      <c r="AJ57" s="9">
        <v>6</v>
      </c>
      <c r="AK57" s="9">
        <v>5</v>
      </c>
      <c r="AL57" s="9">
        <v>5</v>
      </c>
      <c r="AM57" s="9">
        <v>5</v>
      </c>
      <c r="AN57" s="9">
        <v>6</v>
      </c>
      <c r="AO57" s="9">
        <v>7</v>
      </c>
      <c r="AP57" s="9">
        <v>5</v>
      </c>
      <c r="AQ57" s="9">
        <v>6</v>
      </c>
      <c r="AR57" s="9">
        <v>6</v>
      </c>
    </row>
    <row r="58" spans="1:44" ht="12.75" customHeight="1" x14ac:dyDescent="0.2">
      <c r="A58" s="9">
        <v>2021</v>
      </c>
      <c r="B58" s="9">
        <v>1127926</v>
      </c>
      <c r="C58" s="9">
        <v>4</v>
      </c>
      <c r="D58" s="9">
        <v>5</v>
      </c>
      <c r="E58" s="9">
        <v>6</v>
      </c>
      <c r="F58" s="9">
        <v>6</v>
      </c>
      <c r="G58" s="9">
        <v>6</v>
      </c>
      <c r="H58" s="9">
        <v>6</v>
      </c>
      <c r="I58" s="9">
        <v>6</v>
      </c>
      <c r="J58" s="9">
        <v>6</v>
      </c>
      <c r="K58" s="9">
        <v>6</v>
      </c>
      <c r="L58" s="9">
        <v>6</v>
      </c>
      <c r="M58" s="9">
        <v>4</v>
      </c>
      <c r="N58" s="9">
        <v>5</v>
      </c>
      <c r="O58" s="9">
        <v>5</v>
      </c>
      <c r="P58" s="9">
        <v>4</v>
      </c>
      <c r="Q58" s="9">
        <v>5</v>
      </c>
      <c r="R58" s="9">
        <v>6</v>
      </c>
      <c r="S58" s="9">
        <v>6</v>
      </c>
      <c r="T58" s="9">
        <v>6</v>
      </c>
      <c r="U58" s="9">
        <v>5</v>
      </c>
      <c r="V58" s="9">
        <v>5</v>
      </c>
      <c r="W58" s="9">
        <v>6</v>
      </c>
      <c r="X58" s="9">
        <v>4</v>
      </c>
      <c r="Y58" s="9">
        <v>5</v>
      </c>
      <c r="Z58" s="9">
        <v>5</v>
      </c>
      <c r="AA58" s="9">
        <v>5</v>
      </c>
      <c r="AB58" s="9">
        <v>3</v>
      </c>
      <c r="AC58" s="9">
        <v>1</v>
      </c>
      <c r="AD58" s="9">
        <v>5</v>
      </c>
      <c r="AE58" s="9">
        <v>4</v>
      </c>
      <c r="AF58" s="9">
        <v>4</v>
      </c>
      <c r="AG58" s="9">
        <v>4</v>
      </c>
      <c r="AH58" s="9">
        <v>4</v>
      </c>
      <c r="AI58" s="9">
        <v>5</v>
      </c>
      <c r="AJ58" s="9">
        <v>4</v>
      </c>
      <c r="AK58" s="9">
        <v>2</v>
      </c>
      <c r="AL58" s="9">
        <v>1</v>
      </c>
      <c r="AM58" s="9">
        <v>2</v>
      </c>
      <c r="AN58" s="9">
        <v>3</v>
      </c>
      <c r="AO58" s="9">
        <v>3</v>
      </c>
      <c r="AP58" s="9">
        <v>5</v>
      </c>
      <c r="AQ58" s="9">
        <v>5</v>
      </c>
      <c r="AR58" s="9">
        <v>4</v>
      </c>
    </row>
    <row r="59" spans="1:44" ht="12.75" customHeight="1" x14ac:dyDescent="0.2">
      <c r="A59" s="9">
        <v>2021</v>
      </c>
      <c r="B59" s="9">
        <v>1127925</v>
      </c>
      <c r="C59" s="9">
        <v>4</v>
      </c>
      <c r="D59" s="9">
        <v>4</v>
      </c>
      <c r="E59" s="9">
        <v>3</v>
      </c>
      <c r="F59" s="9">
        <v>5</v>
      </c>
      <c r="G59" s="9">
        <v>5</v>
      </c>
      <c r="H59" s="9">
        <v>4</v>
      </c>
      <c r="I59" s="9">
        <v>6</v>
      </c>
      <c r="J59" s="9">
        <v>5</v>
      </c>
      <c r="K59" s="9">
        <v>5</v>
      </c>
      <c r="L59" s="9">
        <v>5</v>
      </c>
      <c r="M59" s="9">
        <v>3</v>
      </c>
      <c r="N59" s="9">
        <v>4</v>
      </c>
      <c r="O59" s="9">
        <v>7</v>
      </c>
      <c r="P59" s="9">
        <v>5</v>
      </c>
      <c r="Q59" s="9">
        <v>7</v>
      </c>
      <c r="R59" s="9">
        <v>4</v>
      </c>
      <c r="S59" s="9">
        <v>6</v>
      </c>
      <c r="T59" s="9">
        <v>6</v>
      </c>
      <c r="U59" s="9">
        <v>5</v>
      </c>
      <c r="V59" s="9">
        <v>1</v>
      </c>
      <c r="W59" s="9">
        <v>4</v>
      </c>
      <c r="X59" s="9">
        <v>3</v>
      </c>
      <c r="Y59" s="9">
        <v>2</v>
      </c>
      <c r="Z59" s="9">
        <v>6</v>
      </c>
      <c r="AA59" s="9">
        <v>7</v>
      </c>
      <c r="AB59" s="9">
        <v>3</v>
      </c>
      <c r="AC59" s="9">
        <v>1</v>
      </c>
      <c r="AD59" s="9">
        <v>3</v>
      </c>
      <c r="AE59" s="9">
        <v>4</v>
      </c>
      <c r="AF59" s="9">
        <v>4</v>
      </c>
      <c r="AG59" s="9">
        <v>4</v>
      </c>
      <c r="AH59" s="9">
        <v>6</v>
      </c>
      <c r="AI59" s="9">
        <v>6</v>
      </c>
      <c r="AJ59" s="9">
        <v>5</v>
      </c>
      <c r="AK59" s="9">
        <v>6</v>
      </c>
      <c r="AL59" s="9">
        <v>6</v>
      </c>
      <c r="AM59" s="9">
        <v>6</v>
      </c>
      <c r="AN59" s="9">
        <v>4</v>
      </c>
      <c r="AO59" s="9">
        <v>7</v>
      </c>
      <c r="AP59" s="9">
        <v>4</v>
      </c>
      <c r="AQ59" s="9">
        <v>4</v>
      </c>
      <c r="AR59" s="9">
        <v>6</v>
      </c>
    </row>
    <row r="60" spans="1:44" ht="12.75" customHeight="1" x14ac:dyDescent="0.2">
      <c r="A60" s="9">
        <v>2021</v>
      </c>
      <c r="B60" s="9">
        <v>150129</v>
      </c>
      <c r="C60" s="9">
        <v>4</v>
      </c>
      <c r="D60" s="9">
        <v>4</v>
      </c>
      <c r="E60" s="9">
        <v>6</v>
      </c>
      <c r="F60" s="9">
        <v>5</v>
      </c>
      <c r="G60" s="9">
        <v>6</v>
      </c>
      <c r="H60" s="9">
        <v>6</v>
      </c>
      <c r="I60" s="9">
        <v>4</v>
      </c>
      <c r="J60" s="9">
        <v>4</v>
      </c>
      <c r="K60" s="9">
        <v>4</v>
      </c>
      <c r="L60" s="9">
        <v>4</v>
      </c>
      <c r="M60" s="9">
        <v>3</v>
      </c>
      <c r="N60" s="9">
        <v>4</v>
      </c>
      <c r="O60" s="9">
        <v>3</v>
      </c>
      <c r="P60" s="9">
        <v>4</v>
      </c>
      <c r="Q60" s="9">
        <v>3</v>
      </c>
      <c r="R60" s="9">
        <v>4</v>
      </c>
      <c r="S60" s="9">
        <v>1</v>
      </c>
      <c r="T60" s="9">
        <v>1</v>
      </c>
      <c r="U60" s="9">
        <v>2</v>
      </c>
      <c r="V60" s="9">
        <v>3</v>
      </c>
      <c r="W60" s="9">
        <v>5</v>
      </c>
      <c r="X60" s="9">
        <v>4</v>
      </c>
      <c r="Y60" s="9">
        <v>4</v>
      </c>
      <c r="Z60" s="9">
        <v>8</v>
      </c>
      <c r="AA60" s="9">
        <v>4</v>
      </c>
      <c r="AB60" s="9">
        <v>2</v>
      </c>
      <c r="AC60" s="9">
        <v>1</v>
      </c>
      <c r="AD60" s="9">
        <v>4</v>
      </c>
      <c r="AE60" s="9">
        <v>4</v>
      </c>
      <c r="AF60" s="9">
        <v>2</v>
      </c>
      <c r="AG60" s="9">
        <v>5</v>
      </c>
      <c r="AH60" s="9">
        <v>6</v>
      </c>
      <c r="AI60" s="9">
        <v>4</v>
      </c>
      <c r="AJ60" s="9">
        <v>5</v>
      </c>
      <c r="AK60" s="9">
        <v>6</v>
      </c>
      <c r="AL60" s="9">
        <v>6</v>
      </c>
      <c r="AM60" s="9">
        <v>6</v>
      </c>
      <c r="AN60" s="9">
        <v>5</v>
      </c>
      <c r="AO60" s="9">
        <v>5</v>
      </c>
      <c r="AP60" s="9">
        <v>4</v>
      </c>
      <c r="AQ60" s="9">
        <v>4</v>
      </c>
      <c r="AR60" s="9">
        <v>6</v>
      </c>
    </row>
    <row r="61" spans="1:44" ht="12.75" customHeight="1" x14ac:dyDescent="0.2">
      <c r="A61" s="9">
        <v>2021</v>
      </c>
      <c r="B61" s="9">
        <v>1103909</v>
      </c>
      <c r="C61" s="9">
        <v>4</v>
      </c>
      <c r="D61" s="9">
        <v>4</v>
      </c>
      <c r="E61" s="9">
        <v>4</v>
      </c>
      <c r="F61" s="9">
        <v>4</v>
      </c>
      <c r="G61" s="9">
        <v>3</v>
      </c>
      <c r="H61" s="9">
        <v>5</v>
      </c>
      <c r="I61" s="9">
        <v>4</v>
      </c>
      <c r="J61" s="9">
        <v>4</v>
      </c>
      <c r="K61" s="9">
        <v>5</v>
      </c>
      <c r="L61" s="9">
        <v>5</v>
      </c>
      <c r="M61" s="9">
        <v>5</v>
      </c>
      <c r="N61" s="9">
        <v>5</v>
      </c>
      <c r="O61" s="9">
        <v>5</v>
      </c>
      <c r="P61" s="9">
        <v>5</v>
      </c>
      <c r="Q61" s="9">
        <v>5</v>
      </c>
      <c r="R61" s="9">
        <v>4</v>
      </c>
      <c r="S61" s="9">
        <v>5</v>
      </c>
      <c r="T61" s="9">
        <v>5</v>
      </c>
      <c r="U61" s="9">
        <v>4</v>
      </c>
      <c r="V61" s="9">
        <v>5</v>
      </c>
      <c r="W61" s="9">
        <v>5</v>
      </c>
      <c r="X61" s="9">
        <v>4</v>
      </c>
      <c r="Y61" s="9">
        <v>5</v>
      </c>
      <c r="Z61" s="9">
        <v>5</v>
      </c>
      <c r="AA61" s="9">
        <v>5</v>
      </c>
      <c r="AB61" s="9">
        <v>5</v>
      </c>
      <c r="AC61" s="9">
        <v>5</v>
      </c>
      <c r="AD61" s="9">
        <v>5</v>
      </c>
      <c r="AE61" s="9">
        <v>5</v>
      </c>
      <c r="AF61" s="9">
        <v>4</v>
      </c>
      <c r="AG61" s="9">
        <v>5</v>
      </c>
      <c r="AH61" s="9">
        <v>5</v>
      </c>
      <c r="AI61" s="9">
        <v>5</v>
      </c>
      <c r="AJ61" s="9">
        <v>5</v>
      </c>
      <c r="AK61" s="9">
        <v>6</v>
      </c>
      <c r="AL61" s="9">
        <v>5</v>
      </c>
      <c r="AM61" s="9">
        <v>5</v>
      </c>
      <c r="AN61" s="9">
        <v>5</v>
      </c>
      <c r="AO61" s="9">
        <v>4</v>
      </c>
      <c r="AP61" s="9">
        <v>3</v>
      </c>
      <c r="AQ61" s="9">
        <v>3</v>
      </c>
      <c r="AR61" s="9">
        <v>5</v>
      </c>
    </row>
    <row r="62" spans="1:44" ht="12.75" customHeight="1" x14ac:dyDescent="0.2">
      <c r="A62" s="9">
        <v>2021</v>
      </c>
      <c r="B62" s="9">
        <v>122845</v>
      </c>
      <c r="C62" s="9">
        <v>4</v>
      </c>
      <c r="D62" s="9">
        <v>5</v>
      </c>
      <c r="E62" s="9">
        <v>5</v>
      </c>
      <c r="F62" s="9">
        <v>5</v>
      </c>
      <c r="G62" s="9">
        <v>5</v>
      </c>
      <c r="H62" s="9">
        <v>5</v>
      </c>
      <c r="I62" s="9">
        <v>5</v>
      </c>
      <c r="J62" s="9">
        <v>5</v>
      </c>
      <c r="K62" s="9">
        <v>3</v>
      </c>
      <c r="L62" s="9">
        <v>5</v>
      </c>
      <c r="M62" s="9">
        <v>4</v>
      </c>
      <c r="N62" s="9">
        <v>4</v>
      </c>
      <c r="O62" s="9">
        <v>4</v>
      </c>
      <c r="P62" s="9">
        <v>5</v>
      </c>
      <c r="Q62" s="9">
        <v>4</v>
      </c>
      <c r="R62" s="9">
        <v>5</v>
      </c>
      <c r="S62" s="9">
        <v>7</v>
      </c>
      <c r="T62" s="9">
        <v>5</v>
      </c>
      <c r="U62" s="9">
        <v>7</v>
      </c>
      <c r="V62" s="9">
        <v>7</v>
      </c>
      <c r="W62" s="9">
        <v>5</v>
      </c>
      <c r="X62" s="9">
        <v>4</v>
      </c>
      <c r="Y62" s="9">
        <v>5</v>
      </c>
      <c r="Z62" s="9">
        <v>8</v>
      </c>
      <c r="AA62" s="9">
        <v>8</v>
      </c>
      <c r="AB62" s="9">
        <v>7</v>
      </c>
      <c r="AC62" s="9">
        <v>7</v>
      </c>
      <c r="AD62" s="9">
        <v>4</v>
      </c>
      <c r="AE62" s="9">
        <v>7</v>
      </c>
      <c r="AF62" s="9">
        <v>4</v>
      </c>
      <c r="AG62" s="9">
        <v>5</v>
      </c>
      <c r="AH62" s="9">
        <v>5</v>
      </c>
      <c r="AI62" s="9">
        <v>5</v>
      </c>
      <c r="AJ62" s="9">
        <v>4</v>
      </c>
      <c r="AK62" s="9">
        <v>5</v>
      </c>
      <c r="AL62" s="9">
        <v>4</v>
      </c>
      <c r="AM62" s="9">
        <v>4</v>
      </c>
      <c r="AN62" s="9">
        <v>5</v>
      </c>
      <c r="AO62" s="9">
        <v>7</v>
      </c>
      <c r="AP62" s="9">
        <v>5</v>
      </c>
      <c r="AQ62" s="9">
        <v>1</v>
      </c>
      <c r="AR62" s="9">
        <v>4</v>
      </c>
    </row>
    <row r="63" spans="1:44" ht="12.75" customHeight="1" x14ac:dyDescent="0.2">
      <c r="A63" s="9">
        <v>2021</v>
      </c>
      <c r="B63" s="9">
        <v>122845</v>
      </c>
      <c r="C63" s="9">
        <v>4</v>
      </c>
      <c r="D63" s="9">
        <v>5</v>
      </c>
      <c r="E63" s="9">
        <v>4</v>
      </c>
      <c r="F63" s="9">
        <v>5</v>
      </c>
      <c r="G63" s="9">
        <v>5</v>
      </c>
      <c r="H63" s="9">
        <v>5</v>
      </c>
      <c r="I63" s="9">
        <v>3</v>
      </c>
      <c r="J63" s="9">
        <v>4</v>
      </c>
      <c r="K63" s="9">
        <v>4</v>
      </c>
      <c r="L63" s="9">
        <v>4</v>
      </c>
      <c r="M63" s="9">
        <v>3</v>
      </c>
      <c r="N63" s="9">
        <v>5</v>
      </c>
      <c r="O63" s="9">
        <v>3</v>
      </c>
      <c r="P63" s="9">
        <v>6</v>
      </c>
      <c r="Q63" s="9">
        <v>7</v>
      </c>
      <c r="R63" s="9">
        <v>3</v>
      </c>
      <c r="S63" s="9">
        <v>5</v>
      </c>
      <c r="T63" s="9">
        <v>5</v>
      </c>
      <c r="U63" s="9">
        <v>5</v>
      </c>
      <c r="V63" s="9">
        <v>5</v>
      </c>
      <c r="W63" s="9">
        <v>4</v>
      </c>
      <c r="X63" s="9">
        <v>4</v>
      </c>
      <c r="Y63" s="9">
        <v>4</v>
      </c>
      <c r="Z63" s="9">
        <v>6</v>
      </c>
      <c r="AA63" s="9">
        <v>8</v>
      </c>
      <c r="AB63" s="9">
        <v>8</v>
      </c>
      <c r="AC63" s="9">
        <v>8</v>
      </c>
      <c r="AD63" s="9">
        <v>4</v>
      </c>
      <c r="AE63" s="9">
        <v>4</v>
      </c>
      <c r="AF63" s="9">
        <v>5</v>
      </c>
      <c r="AG63" s="9">
        <v>4</v>
      </c>
      <c r="AH63" s="9">
        <v>5</v>
      </c>
      <c r="AI63" s="9">
        <v>7</v>
      </c>
      <c r="AJ63" s="9">
        <v>5</v>
      </c>
      <c r="AK63" s="9">
        <v>5</v>
      </c>
      <c r="AL63" s="9">
        <v>4</v>
      </c>
      <c r="AM63" s="9">
        <v>5</v>
      </c>
      <c r="AN63" s="9">
        <v>5</v>
      </c>
      <c r="AO63" s="9">
        <v>5</v>
      </c>
      <c r="AP63" s="9">
        <v>5</v>
      </c>
      <c r="AQ63" s="9">
        <v>5</v>
      </c>
      <c r="AR63" s="9">
        <v>5</v>
      </c>
    </row>
    <row r="64" spans="1:44" ht="12.75" customHeight="1" x14ac:dyDescent="0.2">
      <c r="A64" s="9">
        <v>2021</v>
      </c>
      <c r="B64" s="9">
        <v>123336</v>
      </c>
      <c r="C64" s="9">
        <v>4</v>
      </c>
      <c r="D64" s="9">
        <v>4</v>
      </c>
      <c r="E64" s="9">
        <v>5</v>
      </c>
      <c r="F64" s="9">
        <v>4</v>
      </c>
      <c r="G64" s="9">
        <v>5</v>
      </c>
      <c r="H64" s="9">
        <v>5</v>
      </c>
      <c r="I64" s="9">
        <v>4</v>
      </c>
      <c r="J64" s="9">
        <v>4</v>
      </c>
      <c r="K64" s="9">
        <v>4</v>
      </c>
      <c r="L64" s="9">
        <v>4</v>
      </c>
      <c r="M64" s="9">
        <v>4</v>
      </c>
      <c r="N64" s="9">
        <v>4</v>
      </c>
      <c r="O64" s="9">
        <v>3</v>
      </c>
      <c r="P64" s="9">
        <v>4</v>
      </c>
      <c r="Q64" s="9">
        <v>3</v>
      </c>
      <c r="R64" s="9">
        <v>4</v>
      </c>
      <c r="S64" s="9">
        <v>3</v>
      </c>
      <c r="T64" s="9">
        <v>3</v>
      </c>
      <c r="U64" s="9">
        <v>2</v>
      </c>
      <c r="V64" s="9">
        <v>2</v>
      </c>
      <c r="W64" s="9">
        <v>3</v>
      </c>
      <c r="X64" s="9">
        <v>3</v>
      </c>
      <c r="Y64" s="9">
        <v>3</v>
      </c>
      <c r="Z64" s="9">
        <v>2</v>
      </c>
      <c r="AA64" s="9">
        <v>3</v>
      </c>
      <c r="AB64" s="9">
        <v>8</v>
      </c>
      <c r="AC64" s="9">
        <v>1</v>
      </c>
      <c r="AD64" s="9">
        <v>4</v>
      </c>
      <c r="AE64" s="9">
        <v>4</v>
      </c>
      <c r="AF64" s="9">
        <v>3</v>
      </c>
      <c r="AG64" s="9">
        <v>4</v>
      </c>
      <c r="AH64" s="9">
        <v>4</v>
      </c>
      <c r="AI64" s="9">
        <v>7</v>
      </c>
      <c r="AJ64" s="9">
        <v>4</v>
      </c>
      <c r="AK64" s="9">
        <v>2</v>
      </c>
      <c r="AL64" s="9">
        <v>4</v>
      </c>
      <c r="AM64" s="9">
        <v>4</v>
      </c>
      <c r="AN64" s="9">
        <v>3</v>
      </c>
      <c r="AO64" s="9">
        <v>4</v>
      </c>
      <c r="AP64" s="9">
        <v>2</v>
      </c>
      <c r="AQ64" s="9">
        <v>1</v>
      </c>
      <c r="AR64" s="9">
        <v>1</v>
      </c>
    </row>
    <row r="65" spans="1:44" ht="12.75" customHeight="1" x14ac:dyDescent="0.2">
      <c r="A65" s="9">
        <v>2021</v>
      </c>
      <c r="B65" s="9">
        <v>123336</v>
      </c>
      <c r="C65" s="9">
        <v>4</v>
      </c>
      <c r="D65" s="9">
        <v>4</v>
      </c>
      <c r="E65" s="9">
        <v>4</v>
      </c>
      <c r="F65" s="9">
        <v>5</v>
      </c>
      <c r="G65" s="9">
        <v>5</v>
      </c>
      <c r="H65" s="9">
        <v>5</v>
      </c>
      <c r="I65" s="9">
        <v>5</v>
      </c>
      <c r="J65" s="9">
        <v>5</v>
      </c>
      <c r="K65" s="9">
        <v>4</v>
      </c>
      <c r="L65" s="9">
        <v>4</v>
      </c>
      <c r="M65" s="9">
        <v>3</v>
      </c>
      <c r="N65" s="9">
        <v>4</v>
      </c>
      <c r="O65" s="9">
        <v>4</v>
      </c>
      <c r="P65" s="9">
        <v>4</v>
      </c>
      <c r="Q65" s="9">
        <v>2</v>
      </c>
      <c r="R65" s="9">
        <v>4</v>
      </c>
      <c r="S65" s="9">
        <v>7</v>
      </c>
      <c r="T65" s="9">
        <v>7</v>
      </c>
      <c r="U65" s="9">
        <v>7</v>
      </c>
      <c r="V65" s="9">
        <v>7</v>
      </c>
      <c r="W65" s="9">
        <v>4</v>
      </c>
      <c r="X65" s="9">
        <v>5</v>
      </c>
      <c r="Y65" s="9">
        <v>3</v>
      </c>
      <c r="Z65" s="9">
        <v>5</v>
      </c>
      <c r="AA65" s="9">
        <v>7</v>
      </c>
      <c r="AB65" s="9">
        <v>7</v>
      </c>
      <c r="AC65" s="9">
        <v>7</v>
      </c>
      <c r="AD65" s="9">
        <v>7</v>
      </c>
      <c r="AE65" s="9">
        <v>4</v>
      </c>
      <c r="AF65" s="9">
        <v>3</v>
      </c>
      <c r="AG65" s="9">
        <v>4</v>
      </c>
      <c r="AH65" s="9">
        <v>6</v>
      </c>
      <c r="AI65" s="9">
        <v>7</v>
      </c>
      <c r="AJ65" s="9">
        <v>5</v>
      </c>
      <c r="AK65" s="9">
        <v>5</v>
      </c>
      <c r="AL65" s="9">
        <v>4</v>
      </c>
      <c r="AM65" s="9">
        <v>5</v>
      </c>
      <c r="AN65" s="9">
        <v>7</v>
      </c>
      <c r="AO65" s="9">
        <v>5</v>
      </c>
      <c r="AP65" s="9">
        <v>5</v>
      </c>
      <c r="AQ65" s="9">
        <v>7</v>
      </c>
      <c r="AR65" s="9">
        <v>8</v>
      </c>
    </row>
    <row r="66" spans="1:44" ht="12.75" customHeight="1" x14ac:dyDescent="0.2">
      <c r="A66" s="9">
        <v>2021</v>
      </c>
      <c r="B66" s="9">
        <v>1127926</v>
      </c>
      <c r="C66" s="9">
        <v>4</v>
      </c>
      <c r="D66" s="9">
        <v>5</v>
      </c>
      <c r="E66" s="9">
        <v>5</v>
      </c>
      <c r="F66" s="9">
        <v>5</v>
      </c>
      <c r="G66" s="9">
        <v>4</v>
      </c>
      <c r="H66" s="9">
        <v>5</v>
      </c>
      <c r="I66" s="9">
        <v>4</v>
      </c>
      <c r="J66" s="9">
        <v>5</v>
      </c>
      <c r="K66" s="9">
        <v>6</v>
      </c>
      <c r="L66" s="9">
        <v>6</v>
      </c>
      <c r="M66" s="9">
        <v>4</v>
      </c>
      <c r="N66" s="9">
        <v>3</v>
      </c>
      <c r="O66" s="9">
        <v>2</v>
      </c>
      <c r="P66" s="9">
        <v>3</v>
      </c>
      <c r="Q66" s="9">
        <v>4</v>
      </c>
      <c r="R66" s="9">
        <v>5</v>
      </c>
      <c r="S66" s="9">
        <v>3</v>
      </c>
      <c r="T66" s="9">
        <v>2</v>
      </c>
      <c r="U66" s="9">
        <v>5</v>
      </c>
      <c r="V66" s="9">
        <v>5</v>
      </c>
      <c r="W66" s="9">
        <v>3</v>
      </c>
      <c r="X66" s="9">
        <v>3</v>
      </c>
      <c r="Y66" s="9">
        <v>5</v>
      </c>
      <c r="Z66" s="9">
        <v>5</v>
      </c>
      <c r="AA66" s="9">
        <v>5</v>
      </c>
      <c r="AB66" s="9">
        <v>2</v>
      </c>
      <c r="AC66" s="9">
        <v>2</v>
      </c>
      <c r="AD66" s="9">
        <v>5</v>
      </c>
      <c r="AE66" s="9">
        <v>3</v>
      </c>
      <c r="AF66" s="9">
        <v>2</v>
      </c>
      <c r="AG66" s="9">
        <v>5</v>
      </c>
      <c r="AH66" s="9">
        <v>3</v>
      </c>
      <c r="AI66" s="9">
        <v>3</v>
      </c>
      <c r="AJ66" s="9">
        <v>4</v>
      </c>
      <c r="AK66" s="9">
        <v>3</v>
      </c>
      <c r="AL66" s="9">
        <v>3</v>
      </c>
      <c r="AM66" s="9">
        <v>3</v>
      </c>
      <c r="AN66" s="9">
        <v>3</v>
      </c>
      <c r="AO66" s="9">
        <v>4</v>
      </c>
      <c r="AP66" s="9">
        <v>4</v>
      </c>
      <c r="AQ66" s="9">
        <v>4</v>
      </c>
      <c r="AR66" s="9">
        <v>2</v>
      </c>
    </row>
    <row r="67" spans="1:44" ht="12.75" customHeight="1" x14ac:dyDescent="0.2">
      <c r="A67" s="9">
        <v>2021</v>
      </c>
      <c r="B67" s="9">
        <v>123336</v>
      </c>
      <c r="C67" s="9">
        <v>4</v>
      </c>
      <c r="D67" s="9">
        <v>5</v>
      </c>
      <c r="E67" s="9">
        <v>6</v>
      </c>
      <c r="F67" s="9">
        <v>6</v>
      </c>
      <c r="G67" s="9">
        <v>6</v>
      </c>
      <c r="H67" s="9">
        <v>6</v>
      </c>
      <c r="I67" s="9">
        <v>6</v>
      </c>
      <c r="J67" s="9">
        <v>6</v>
      </c>
      <c r="K67" s="9">
        <v>6</v>
      </c>
      <c r="L67" s="9">
        <v>6</v>
      </c>
      <c r="M67" s="9">
        <v>6</v>
      </c>
      <c r="N67" s="9">
        <v>5</v>
      </c>
      <c r="O67" s="9">
        <v>5</v>
      </c>
      <c r="P67" s="9">
        <v>4</v>
      </c>
      <c r="Q67" s="9">
        <v>4</v>
      </c>
      <c r="R67" s="9">
        <v>6</v>
      </c>
      <c r="S67" s="9">
        <v>7</v>
      </c>
      <c r="T67" s="9">
        <v>5</v>
      </c>
      <c r="U67" s="9">
        <v>7</v>
      </c>
      <c r="V67" s="9">
        <v>7</v>
      </c>
      <c r="W67" s="9">
        <v>6</v>
      </c>
      <c r="X67" s="9">
        <v>7</v>
      </c>
      <c r="Y67" s="9">
        <v>5</v>
      </c>
      <c r="Z67" s="9">
        <v>6</v>
      </c>
      <c r="AA67" s="9">
        <v>8</v>
      </c>
      <c r="AB67" s="9">
        <v>7</v>
      </c>
      <c r="AC67" s="9">
        <v>7</v>
      </c>
      <c r="AD67" s="9">
        <v>4</v>
      </c>
      <c r="AE67" s="9">
        <v>5</v>
      </c>
      <c r="AF67" s="9">
        <v>5</v>
      </c>
      <c r="AG67" s="9">
        <v>5</v>
      </c>
      <c r="AH67" s="9">
        <v>6</v>
      </c>
      <c r="AI67" s="9">
        <v>4</v>
      </c>
      <c r="AJ67" s="9">
        <v>4</v>
      </c>
      <c r="AK67" s="9">
        <v>5</v>
      </c>
      <c r="AL67" s="9">
        <v>4</v>
      </c>
      <c r="AM67" s="9">
        <v>5</v>
      </c>
      <c r="AN67" s="9">
        <v>8</v>
      </c>
      <c r="AO67" s="9">
        <v>6</v>
      </c>
      <c r="AP67" s="9">
        <v>6</v>
      </c>
      <c r="AQ67" s="9">
        <v>1</v>
      </c>
      <c r="AR67" s="9">
        <v>8</v>
      </c>
    </row>
    <row r="68" spans="1:44" ht="12.75" customHeight="1" x14ac:dyDescent="0.2">
      <c r="A68" s="9">
        <v>2021</v>
      </c>
      <c r="B68" s="9">
        <v>122845</v>
      </c>
      <c r="C68" s="9">
        <v>4</v>
      </c>
      <c r="D68" s="9">
        <v>4</v>
      </c>
      <c r="E68" s="9">
        <v>3</v>
      </c>
      <c r="F68" s="9">
        <v>3</v>
      </c>
      <c r="G68" s="9">
        <v>3</v>
      </c>
      <c r="H68" s="9">
        <v>5</v>
      </c>
      <c r="I68" s="9">
        <v>5</v>
      </c>
      <c r="J68" s="9">
        <v>5</v>
      </c>
      <c r="K68" s="9">
        <v>4</v>
      </c>
      <c r="L68" s="9">
        <v>3</v>
      </c>
      <c r="M68" s="9">
        <v>4</v>
      </c>
      <c r="N68" s="9">
        <v>3</v>
      </c>
      <c r="O68" s="9">
        <v>3</v>
      </c>
      <c r="P68" s="9">
        <v>4</v>
      </c>
      <c r="Q68" s="9">
        <v>2</v>
      </c>
      <c r="R68" s="9">
        <v>3</v>
      </c>
      <c r="S68" s="9">
        <v>5</v>
      </c>
      <c r="T68" s="9">
        <v>5</v>
      </c>
      <c r="U68" s="9">
        <v>5</v>
      </c>
      <c r="V68" s="9">
        <v>7</v>
      </c>
      <c r="W68" s="9">
        <v>4</v>
      </c>
      <c r="X68" s="9">
        <v>2</v>
      </c>
      <c r="Y68" s="9">
        <v>3</v>
      </c>
      <c r="Z68" s="9">
        <v>6</v>
      </c>
      <c r="AA68" s="9">
        <v>4</v>
      </c>
      <c r="AB68" s="9">
        <v>4</v>
      </c>
      <c r="AC68" s="9">
        <v>1</v>
      </c>
      <c r="AD68" s="9">
        <v>5</v>
      </c>
      <c r="AE68" s="9">
        <v>4</v>
      </c>
      <c r="AF68" s="9">
        <v>5</v>
      </c>
      <c r="AG68" s="9">
        <v>4</v>
      </c>
      <c r="AH68" s="9">
        <v>6</v>
      </c>
      <c r="AI68" s="9">
        <v>2</v>
      </c>
      <c r="AJ68" s="9">
        <v>4</v>
      </c>
      <c r="AK68" s="9">
        <v>2</v>
      </c>
      <c r="AL68" s="9">
        <v>1</v>
      </c>
      <c r="AM68" s="9">
        <v>2</v>
      </c>
      <c r="AN68" s="9">
        <v>7</v>
      </c>
      <c r="AO68" s="9">
        <v>7</v>
      </c>
      <c r="AP68" s="9">
        <v>2</v>
      </c>
      <c r="AQ68" s="9">
        <v>5</v>
      </c>
      <c r="AR68" s="9">
        <v>6</v>
      </c>
    </row>
    <row r="69" spans="1:44" ht="12.75" customHeight="1" x14ac:dyDescent="0.2">
      <c r="A69" s="9">
        <v>2021</v>
      </c>
      <c r="B69" s="9">
        <v>1103657</v>
      </c>
      <c r="C69" s="9">
        <v>4</v>
      </c>
      <c r="D69" s="9">
        <v>4</v>
      </c>
      <c r="E69" s="9">
        <v>3</v>
      </c>
      <c r="F69" s="9">
        <v>3</v>
      </c>
      <c r="G69" s="9">
        <v>5</v>
      </c>
      <c r="H69" s="9">
        <v>6</v>
      </c>
      <c r="I69" s="9">
        <v>4</v>
      </c>
      <c r="J69" s="9">
        <v>4</v>
      </c>
      <c r="K69" s="9">
        <v>6</v>
      </c>
      <c r="L69" s="9">
        <v>5</v>
      </c>
      <c r="M69" s="9">
        <v>4</v>
      </c>
      <c r="N69" s="9">
        <v>4</v>
      </c>
      <c r="O69" s="9">
        <v>4</v>
      </c>
      <c r="P69" s="9">
        <v>4</v>
      </c>
      <c r="Q69" s="9">
        <v>5</v>
      </c>
      <c r="R69" s="9">
        <v>6</v>
      </c>
      <c r="S69" s="9">
        <v>6</v>
      </c>
      <c r="T69" s="9">
        <v>5</v>
      </c>
      <c r="U69" s="9">
        <v>6</v>
      </c>
      <c r="V69" s="9">
        <v>5</v>
      </c>
      <c r="W69" s="9">
        <v>4</v>
      </c>
      <c r="X69" s="9">
        <v>4</v>
      </c>
      <c r="Y69" s="9">
        <v>6</v>
      </c>
      <c r="Z69" s="9">
        <v>6</v>
      </c>
      <c r="AA69" s="9">
        <v>6</v>
      </c>
      <c r="AB69" s="9">
        <v>5</v>
      </c>
      <c r="AC69" s="9">
        <v>3</v>
      </c>
      <c r="AD69" s="9">
        <v>6</v>
      </c>
      <c r="AE69" s="9">
        <v>4</v>
      </c>
      <c r="AF69" s="9">
        <v>6</v>
      </c>
      <c r="AG69" s="9">
        <v>5</v>
      </c>
      <c r="AH69" s="9">
        <v>5</v>
      </c>
      <c r="AI69" s="9">
        <v>6</v>
      </c>
      <c r="AJ69" s="9">
        <v>6</v>
      </c>
      <c r="AK69" s="9">
        <v>6</v>
      </c>
      <c r="AL69" s="9">
        <v>5</v>
      </c>
      <c r="AM69" s="9">
        <v>5</v>
      </c>
      <c r="AN69" s="9">
        <v>6</v>
      </c>
      <c r="AO69" s="9">
        <v>6</v>
      </c>
      <c r="AP69" s="9">
        <v>4</v>
      </c>
      <c r="AQ69" s="9">
        <v>4</v>
      </c>
      <c r="AR69" s="9">
        <v>6</v>
      </c>
    </row>
    <row r="70" spans="1:44" ht="12.75" customHeight="1" x14ac:dyDescent="0.2">
      <c r="A70" s="9">
        <v>2021</v>
      </c>
      <c r="B70" s="9">
        <v>122845</v>
      </c>
      <c r="C70" s="9">
        <v>4</v>
      </c>
      <c r="D70" s="9">
        <v>4</v>
      </c>
      <c r="E70" s="9">
        <v>5</v>
      </c>
      <c r="F70" s="9">
        <v>6</v>
      </c>
      <c r="G70" s="9">
        <v>6</v>
      </c>
      <c r="H70" s="9">
        <v>5</v>
      </c>
      <c r="I70" s="9">
        <v>7</v>
      </c>
      <c r="J70" s="9">
        <v>6</v>
      </c>
      <c r="K70" s="9">
        <v>6</v>
      </c>
      <c r="L70" s="9">
        <v>6</v>
      </c>
      <c r="M70" s="9">
        <v>5</v>
      </c>
      <c r="N70" s="9">
        <v>5</v>
      </c>
      <c r="O70" s="9">
        <v>5</v>
      </c>
      <c r="P70" s="9">
        <v>5</v>
      </c>
      <c r="Q70" s="9">
        <v>4</v>
      </c>
      <c r="R70" s="9">
        <v>6</v>
      </c>
      <c r="S70" s="9">
        <v>3</v>
      </c>
      <c r="T70" s="9">
        <v>5</v>
      </c>
      <c r="U70" s="9">
        <v>4</v>
      </c>
      <c r="V70" s="9">
        <v>3</v>
      </c>
      <c r="W70" s="9">
        <v>6</v>
      </c>
      <c r="X70" s="9">
        <v>5</v>
      </c>
      <c r="Y70" s="9">
        <v>5</v>
      </c>
      <c r="Z70" s="9">
        <v>5</v>
      </c>
      <c r="AA70" s="9">
        <v>5</v>
      </c>
      <c r="AB70" s="9">
        <v>4</v>
      </c>
      <c r="AC70" s="9">
        <v>3</v>
      </c>
      <c r="AD70" s="9">
        <v>5</v>
      </c>
      <c r="AE70" s="9">
        <v>5</v>
      </c>
      <c r="AF70" s="9">
        <v>4</v>
      </c>
      <c r="AG70" s="9">
        <v>5</v>
      </c>
      <c r="AH70" s="9">
        <v>6</v>
      </c>
      <c r="AI70" s="9">
        <v>6</v>
      </c>
      <c r="AJ70" s="9">
        <v>5</v>
      </c>
      <c r="AK70" s="9">
        <v>5</v>
      </c>
      <c r="AL70" s="9">
        <v>5</v>
      </c>
      <c r="AM70" s="9">
        <v>5</v>
      </c>
      <c r="AN70" s="9">
        <v>6</v>
      </c>
      <c r="AO70" s="9">
        <v>3</v>
      </c>
      <c r="AP70" s="9">
        <v>5</v>
      </c>
      <c r="AQ70" s="9">
        <v>4</v>
      </c>
      <c r="AR70" s="9">
        <v>6</v>
      </c>
    </row>
    <row r="71" spans="1:44" ht="12.75" customHeight="1" x14ac:dyDescent="0.2">
      <c r="A71" s="9">
        <v>2021</v>
      </c>
      <c r="B71" s="9">
        <v>122845</v>
      </c>
      <c r="C71" s="9">
        <v>4</v>
      </c>
      <c r="D71" s="9">
        <v>4</v>
      </c>
      <c r="E71" s="9">
        <v>4</v>
      </c>
      <c r="F71" s="9">
        <v>4</v>
      </c>
      <c r="G71" s="9">
        <v>4</v>
      </c>
      <c r="H71" s="9">
        <v>4</v>
      </c>
      <c r="I71" s="9">
        <v>4</v>
      </c>
      <c r="J71" s="9">
        <v>4</v>
      </c>
      <c r="K71" s="9">
        <v>4</v>
      </c>
      <c r="L71" s="9">
        <v>4</v>
      </c>
      <c r="M71" s="9">
        <v>4</v>
      </c>
      <c r="N71" s="9">
        <v>4</v>
      </c>
      <c r="O71" s="9">
        <v>4</v>
      </c>
      <c r="P71" s="9">
        <v>4</v>
      </c>
      <c r="Q71" s="9">
        <v>4</v>
      </c>
      <c r="R71" s="9">
        <v>6</v>
      </c>
      <c r="S71" s="9">
        <v>2</v>
      </c>
      <c r="T71" s="9">
        <v>4</v>
      </c>
      <c r="U71" s="9">
        <v>3</v>
      </c>
      <c r="V71" s="9">
        <v>3</v>
      </c>
      <c r="W71" s="9">
        <v>4</v>
      </c>
      <c r="X71" s="9">
        <v>4</v>
      </c>
      <c r="Y71" s="9">
        <v>4</v>
      </c>
      <c r="Z71" s="9">
        <v>4</v>
      </c>
      <c r="AA71" s="9">
        <v>2</v>
      </c>
      <c r="AB71" s="9">
        <v>1</v>
      </c>
      <c r="AC71" s="9">
        <v>1</v>
      </c>
      <c r="AD71" s="9">
        <v>3</v>
      </c>
      <c r="AE71" s="9">
        <v>3</v>
      </c>
      <c r="AF71" s="9">
        <v>3</v>
      </c>
      <c r="AG71" s="9">
        <v>4</v>
      </c>
      <c r="AH71" s="9">
        <v>4</v>
      </c>
      <c r="AI71" s="9">
        <v>4</v>
      </c>
      <c r="AJ71" s="9">
        <v>4</v>
      </c>
      <c r="AK71" s="9">
        <v>4</v>
      </c>
      <c r="AL71" s="9">
        <v>4</v>
      </c>
      <c r="AM71" s="9">
        <v>4</v>
      </c>
      <c r="AN71" s="9">
        <v>4</v>
      </c>
      <c r="AO71" s="9">
        <v>4</v>
      </c>
      <c r="AP71" s="9">
        <v>4</v>
      </c>
      <c r="AQ71" s="9">
        <v>3</v>
      </c>
      <c r="AR71" s="9">
        <v>4</v>
      </c>
    </row>
    <row r="72" spans="1:44" ht="12.75" customHeight="1" x14ac:dyDescent="0.2">
      <c r="A72" s="9">
        <v>2021</v>
      </c>
      <c r="B72" s="9">
        <v>1127927</v>
      </c>
      <c r="C72" s="9">
        <v>4</v>
      </c>
      <c r="D72" s="9">
        <v>4</v>
      </c>
      <c r="E72" s="9">
        <v>4</v>
      </c>
      <c r="F72" s="9">
        <v>6</v>
      </c>
      <c r="G72" s="9">
        <v>6</v>
      </c>
      <c r="H72" s="9">
        <v>6</v>
      </c>
      <c r="I72" s="9">
        <v>4</v>
      </c>
      <c r="J72" s="9">
        <v>6</v>
      </c>
      <c r="K72" s="9">
        <v>5</v>
      </c>
      <c r="L72" s="9">
        <v>6</v>
      </c>
      <c r="M72" s="9">
        <v>5</v>
      </c>
      <c r="N72" s="9">
        <v>4</v>
      </c>
      <c r="O72" s="9">
        <v>5</v>
      </c>
      <c r="P72" s="9">
        <v>5</v>
      </c>
      <c r="Q72" s="9">
        <v>3</v>
      </c>
      <c r="R72" s="9">
        <v>5</v>
      </c>
      <c r="S72" s="9">
        <v>4</v>
      </c>
      <c r="T72" s="9">
        <v>6</v>
      </c>
      <c r="U72" s="9">
        <v>4</v>
      </c>
      <c r="V72" s="9">
        <v>5</v>
      </c>
      <c r="W72" s="9">
        <v>5</v>
      </c>
      <c r="X72" s="9">
        <v>5</v>
      </c>
      <c r="Y72" s="9">
        <v>5</v>
      </c>
      <c r="Z72" s="9">
        <v>4</v>
      </c>
      <c r="AA72" s="9">
        <v>6</v>
      </c>
      <c r="AB72" s="9">
        <v>5</v>
      </c>
      <c r="AC72" s="9">
        <v>5</v>
      </c>
      <c r="AD72" s="9">
        <v>5</v>
      </c>
      <c r="AE72" s="9">
        <v>5</v>
      </c>
      <c r="AF72" s="9">
        <v>5</v>
      </c>
      <c r="AG72" s="9">
        <v>5</v>
      </c>
      <c r="AH72" s="9">
        <v>5</v>
      </c>
      <c r="AI72" s="9">
        <v>5</v>
      </c>
      <c r="AJ72" s="9">
        <v>5</v>
      </c>
      <c r="AK72" s="9">
        <v>5</v>
      </c>
      <c r="AL72" s="9">
        <v>5</v>
      </c>
      <c r="AM72" s="9">
        <v>5</v>
      </c>
      <c r="AN72" s="9">
        <v>5</v>
      </c>
      <c r="AO72" s="9">
        <v>6</v>
      </c>
      <c r="AP72" s="9">
        <v>5</v>
      </c>
      <c r="AQ72" s="9">
        <v>5</v>
      </c>
      <c r="AR72" s="9">
        <v>5</v>
      </c>
    </row>
    <row r="73" spans="1:44" ht="12.75" customHeight="1" x14ac:dyDescent="0.2">
      <c r="A73" s="9">
        <v>2021</v>
      </c>
      <c r="B73" s="9">
        <v>1103657</v>
      </c>
      <c r="C73" s="9">
        <v>4</v>
      </c>
      <c r="D73" s="9">
        <v>4</v>
      </c>
      <c r="E73" s="9">
        <v>3</v>
      </c>
      <c r="F73" s="9">
        <v>3</v>
      </c>
      <c r="G73" s="9">
        <v>6</v>
      </c>
      <c r="H73" s="9">
        <v>6</v>
      </c>
      <c r="I73" s="9">
        <v>4</v>
      </c>
      <c r="J73" s="9">
        <v>4</v>
      </c>
      <c r="K73" s="9">
        <v>5</v>
      </c>
      <c r="L73" s="9">
        <v>5</v>
      </c>
      <c r="M73" s="9">
        <v>5</v>
      </c>
      <c r="N73" s="9">
        <v>3</v>
      </c>
      <c r="O73" s="9">
        <v>3</v>
      </c>
      <c r="P73" s="9">
        <v>3</v>
      </c>
      <c r="Q73" s="9">
        <v>5</v>
      </c>
      <c r="R73" s="9">
        <v>6</v>
      </c>
      <c r="S73" s="9">
        <v>6</v>
      </c>
      <c r="T73" s="9">
        <v>5</v>
      </c>
      <c r="U73" s="9">
        <v>6</v>
      </c>
      <c r="V73" s="9">
        <v>4</v>
      </c>
      <c r="W73" s="9">
        <v>4</v>
      </c>
      <c r="X73" s="9">
        <v>4</v>
      </c>
      <c r="Y73" s="9">
        <v>6</v>
      </c>
      <c r="Z73" s="9">
        <v>6</v>
      </c>
      <c r="AA73" s="9">
        <v>6</v>
      </c>
      <c r="AB73" s="9">
        <v>4</v>
      </c>
      <c r="AC73" s="9">
        <v>2</v>
      </c>
      <c r="AD73" s="9">
        <v>6</v>
      </c>
      <c r="AE73" s="9">
        <v>4</v>
      </c>
      <c r="AF73" s="9">
        <v>6</v>
      </c>
      <c r="AG73" s="9">
        <v>5</v>
      </c>
      <c r="AH73" s="9">
        <v>5</v>
      </c>
      <c r="AI73" s="9">
        <v>6</v>
      </c>
      <c r="AJ73" s="9">
        <v>6</v>
      </c>
      <c r="AK73" s="9">
        <v>6</v>
      </c>
      <c r="AL73" s="9">
        <v>4</v>
      </c>
      <c r="AM73" s="9">
        <v>4</v>
      </c>
      <c r="AN73" s="9">
        <v>6</v>
      </c>
      <c r="AO73" s="9">
        <v>6</v>
      </c>
      <c r="AP73" s="9">
        <v>4</v>
      </c>
      <c r="AQ73" s="9">
        <v>4</v>
      </c>
      <c r="AR73" s="9">
        <v>6</v>
      </c>
    </row>
    <row r="74" spans="1:44" ht="12.75" customHeight="1" x14ac:dyDescent="0.2">
      <c r="A74" s="9">
        <v>2021</v>
      </c>
      <c r="B74" s="9">
        <v>122845</v>
      </c>
      <c r="C74" s="9">
        <v>4</v>
      </c>
      <c r="D74" s="9">
        <v>4</v>
      </c>
      <c r="E74" s="9">
        <v>3</v>
      </c>
      <c r="F74" s="9">
        <v>3</v>
      </c>
      <c r="G74" s="9">
        <v>3</v>
      </c>
      <c r="H74" s="9">
        <v>6</v>
      </c>
      <c r="I74" s="9">
        <v>4</v>
      </c>
      <c r="J74" s="9">
        <v>4</v>
      </c>
      <c r="K74" s="9">
        <v>5</v>
      </c>
      <c r="L74" s="9">
        <v>3</v>
      </c>
      <c r="M74" s="9">
        <v>3</v>
      </c>
      <c r="N74" s="9">
        <v>4</v>
      </c>
      <c r="O74" s="9">
        <v>3</v>
      </c>
      <c r="P74" s="9">
        <v>3</v>
      </c>
      <c r="Q74" s="9">
        <v>2</v>
      </c>
      <c r="R74" s="9">
        <v>3</v>
      </c>
      <c r="S74" s="9">
        <v>6</v>
      </c>
      <c r="T74" s="9">
        <v>6</v>
      </c>
      <c r="U74" s="9">
        <v>3</v>
      </c>
      <c r="V74" s="9">
        <v>4</v>
      </c>
      <c r="W74" s="9">
        <v>4</v>
      </c>
      <c r="X74" s="9">
        <v>4</v>
      </c>
      <c r="Y74" s="9">
        <v>2</v>
      </c>
      <c r="Z74" s="9">
        <v>6</v>
      </c>
      <c r="AA74" s="9">
        <v>4</v>
      </c>
      <c r="AB74" s="9">
        <v>3</v>
      </c>
      <c r="AC74" s="9">
        <v>3</v>
      </c>
      <c r="AD74" s="9">
        <v>5</v>
      </c>
      <c r="AE74" s="9">
        <v>6</v>
      </c>
      <c r="AF74" s="9">
        <v>3</v>
      </c>
      <c r="AG74" s="9">
        <v>4</v>
      </c>
      <c r="AH74" s="9">
        <v>6</v>
      </c>
      <c r="AI74" s="9">
        <v>4</v>
      </c>
      <c r="AJ74" s="9">
        <v>4</v>
      </c>
      <c r="AK74" s="9">
        <v>4</v>
      </c>
      <c r="AL74" s="9">
        <v>4</v>
      </c>
      <c r="AM74" s="9">
        <v>4</v>
      </c>
      <c r="AN74" s="9">
        <v>6</v>
      </c>
      <c r="AO74" s="9">
        <v>3</v>
      </c>
      <c r="AP74" s="9">
        <v>3</v>
      </c>
      <c r="AQ74" s="9">
        <v>3</v>
      </c>
      <c r="AR74" s="9">
        <v>6</v>
      </c>
    </row>
    <row r="75" spans="1:44" ht="12.75" customHeight="1" x14ac:dyDescent="0.2">
      <c r="A75" s="9">
        <v>2021</v>
      </c>
      <c r="B75" s="9">
        <v>1127925</v>
      </c>
      <c r="C75" s="9">
        <v>4</v>
      </c>
      <c r="D75" s="9">
        <v>5</v>
      </c>
      <c r="E75" s="9">
        <v>6</v>
      </c>
      <c r="F75" s="9">
        <v>6</v>
      </c>
      <c r="G75" s="9">
        <v>3</v>
      </c>
      <c r="H75" s="9">
        <v>2</v>
      </c>
      <c r="I75" s="9">
        <v>2</v>
      </c>
      <c r="J75" s="9">
        <v>3</v>
      </c>
      <c r="K75" s="9">
        <v>6</v>
      </c>
      <c r="L75" s="9">
        <v>5</v>
      </c>
      <c r="M75" s="9">
        <v>6</v>
      </c>
      <c r="N75" s="9">
        <v>6</v>
      </c>
      <c r="O75" s="9">
        <v>6</v>
      </c>
      <c r="P75" s="9">
        <v>6</v>
      </c>
      <c r="Q75" s="9">
        <v>6</v>
      </c>
      <c r="R75" s="9">
        <v>6</v>
      </c>
      <c r="S75" s="9">
        <v>6</v>
      </c>
      <c r="T75" s="9">
        <v>6</v>
      </c>
      <c r="U75" s="9">
        <v>2</v>
      </c>
      <c r="V75" s="9">
        <v>7</v>
      </c>
      <c r="W75" s="9">
        <v>6</v>
      </c>
      <c r="X75" s="9">
        <v>6</v>
      </c>
      <c r="Y75" s="9">
        <v>6</v>
      </c>
      <c r="Z75" s="9">
        <v>6</v>
      </c>
      <c r="AA75" s="9">
        <v>8</v>
      </c>
      <c r="AB75" s="9">
        <v>6</v>
      </c>
      <c r="AC75" s="9">
        <v>7</v>
      </c>
      <c r="AD75" s="9">
        <v>6</v>
      </c>
      <c r="AE75" s="9">
        <v>6</v>
      </c>
      <c r="AF75" s="9">
        <v>6</v>
      </c>
      <c r="AG75" s="9">
        <v>6</v>
      </c>
      <c r="AH75" s="9">
        <v>6</v>
      </c>
      <c r="AI75" s="9">
        <v>6</v>
      </c>
      <c r="AJ75" s="9">
        <v>6</v>
      </c>
      <c r="AK75" s="9">
        <v>6</v>
      </c>
      <c r="AL75" s="9">
        <v>6</v>
      </c>
      <c r="AM75" s="9">
        <v>6</v>
      </c>
      <c r="AN75" s="9">
        <v>6</v>
      </c>
      <c r="AO75" s="9">
        <v>6</v>
      </c>
      <c r="AP75" s="9">
        <v>3</v>
      </c>
      <c r="AQ75" s="9">
        <v>6</v>
      </c>
      <c r="AR75" s="9">
        <v>6</v>
      </c>
    </row>
    <row r="76" spans="1:44" ht="12.75" customHeight="1" x14ac:dyDescent="0.2">
      <c r="A76" s="9">
        <v>2021</v>
      </c>
      <c r="B76" s="9">
        <v>1103692</v>
      </c>
      <c r="C76" s="9">
        <v>4</v>
      </c>
      <c r="D76" s="9">
        <v>4</v>
      </c>
      <c r="E76" s="9">
        <v>5</v>
      </c>
      <c r="F76" s="9">
        <v>5</v>
      </c>
      <c r="G76" s="9">
        <v>6</v>
      </c>
      <c r="H76" s="9">
        <v>6</v>
      </c>
      <c r="I76" s="9">
        <v>6</v>
      </c>
      <c r="J76" s="9">
        <v>6</v>
      </c>
      <c r="K76" s="9">
        <v>5</v>
      </c>
      <c r="L76" s="9">
        <v>4</v>
      </c>
      <c r="M76" s="9">
        <v>5</v>
      </c>
      <c r="N76" s="9">
        <v>6</v>
      </c>
      <c r="O76" s="9">
        <v>6</v>
      </c>
      <c r="P76" s="9">
        <v>4</v>
      </c>
      <c r="Q76" s="9">
        <v>4</v>
      </c>
      <c r="R76" s="9">
        <v>6</v>
      </c>
      <c r="S76" s="9">
        <v>1</v>
      </c>
      <c r="T76" s="9">
        <v>1</v>
      </c>
      <c r="U76" s="9">
        <v>1</v>
      </c>
      <c r="V76" s="9">
        <v>3</v>
      </c>
      <c r="W76" s="9">
        <v>3</v>
      </c>
      <c r="X76" s="9">
        <v>3</v>
      </c>
      <c r="Y76" s="9">
        <v>4</v>
      </c>
      <c r="Z76" s="9">
        <v>5</v>
      </c>
      <c r="AA76" s="9">
        <v>8</v>
      </c>
      <c r="AB76" s="9">
        <v>1</v>
      </c>
      <c r="AC76" s="9">
        <v>1</v>
      </c>
      <c r="AD76" s="9">
        <v>6</v>
      </c>
      <c r="AE76" s="9">
        <v>6</v>
      </c>
      <c r="AF76" s="9">
        <v>5</v>
      </c>
      <c r="AG76" s="9">
        <v>5</v>
      </c>
      <c r="AH76" s="9">
        <v>4</v>
      </c>
      <c r="AI76" s="9">
        <v>5</v>
      </c>
      <c r="AJ76" s="9">
        <v>3</v>
      </c>
      <c r="AK76" s="9">
        <v>6</v>
      </c>
      <c r="AL76" s="9">
        <v>4</v>
      </c>
      <c r="AM76" s="9">
        <v>4</v>
      </c>
      <c r="AN76" s="9">
        <v>5</v>
      </c>
      <c r="AO76" s="9">
        <v>1</v>
      </c>
      <c r="AP76" s="9">
        <v>5</v>
      </c>
      <c r="AQ76" s="9">
        <v>4</v>
      </c>
      <c r="AR76" s="9">
        <v>3</v>
      </c>
    </row>
    <row r="77" spans="1:44" ht="12.75" customHeight="1" x14ac:dyDescent="0.2">
      <c r="A77" s="9">
        <v>2021</v>
      </c>
      <c r="B77" s="9">
        <v>108730</v>
      </c>
      <c r="C77" s="9">
        <v>4</v>
      </c>
      <c r="D77" s="9">
        <v>5</v>
      </c>
      <c r="E77" s="9">
        <v>5</v>
      </c>
      <c r="F77" s="9">
        <v>5</v>
      </c>
      <c r="G77" s="9">
        <v>5</v>
      </c>
      <c r="H77" s="9">
        <v>3</v>
      </c>
      <c r="I77" s="9">
        <v>4</v>
      </c>
      <c r="J77" s="9">
        <v>5</v>
      </c>
      <c r="K77" s="9">
        <v>4</v>
      </c>
      <c r="L77" s="9">
        <v>4</v>
      </c>
      <c r="M77" s="9">
        <v>5</v>
      </c>
      <c r="N77" s="9">
        <v>4</v>
      </c>
      <c r="O77" s="9">
        <v>4</v>
      </c>
      <c r="P77" s="9">
        <v>2</v>
      </c>
      <c r="Q77" s="9">
        <v>2</v>
      </c>
      <c r="R77" s="9">
        <v>3</v>
      </c>
      <c r="S77" s="9">
        <v>5</v>
      </c>
      <c r="T77" s="9">
        <v>5</v>
      </c>
      <c r="U77" s="9">
        <v>5</v>
      </c>
      <c r="V77" s="9">
        <v>2</v>
      </c>
      <c r="W77" s="9">
        <v>3</v>
      </c>
      <c r="X77" s="9">
        <v>4</v>
      </c>
      <c r="Y77" s="9">
        <v>3</v>
      </c>
      <c r="Z77" s="9">
        <v>3</v>
      </c>
      <c r="AA77" s="9">
        <v>5</v>
      </c>
      <c r="AB77" s="9">
        <v>4</v>
      </c>
      <c r="AC77" s="9">
        <v>1</v>
      </c>
      <c r="AD77" s="9">
        <v>6</v>
      </c>
      <c r="AE77" s="9">
        <v>4</v>
      </c>
      <c r="AF77" s="9">
        <v>3</v>
      </c>
      <c r="AG77" s="9">
        <v>4</v>
      </c>
      <c r="AH77" s="9">
        <v>5</v>
      </c>
      <c r="AI77" s="9">
        <v>3</v>
      </c>
      <c r="AJ77" s="9">
        <v>2</v>
      </c>
      <c r="AK77" s="9">
        <v>4</v>
      </c>
      <c r="AL77" s="9">
        <v>4</v>
      </c>
      <c r="AM77" s="9">
        <v>4</v>
      </c>
      <c r="AN77" s="9">
        <v>5</v>
      </c>
      <c r="AO77" s="9">
        <v>3</v>
      </c>
      <c r="AP77" s="9">
        <v>5</v>
      </c>
      <c r="AQ77" s="9">
        <v>4</v>
      </c>
      <c r="AR77" s="9">
        <v>5</v>
      </c>
    </row>
    <row r="78" spans="1:44" ht="12.75" customHeight="1" x14ac:dyDescent="0.2">
      <c r="A78" s="9">
        <v>2021</v>
      </c>
      <c r="B78" s="9">
        <v>108730</v>
      </c>
      <c r="C78" s="9">
        <v>4</v>
      </c>
      <c r="D78" s="9">
        <v>4</v>
      </c>
      <c r="E78" s="9">
        <v>2</v>
      </c>
      <c r="F78" s="9">
        <v>4</v>
      </c>
      <c r="G78" s="9">
        <v>6</v>
      </c>
      <c r="H78" s="9">
        <v>3</v>
      </c>
      <c r="I78" s="9">
        <v>4</v>
      </c>
      <c r="J78" s="9">
        <v>5</v>
      </c>
      <c r="K78" s="9">
        <v>5</v>
      </c>
      <c r="L78" s="9">
        <v>3</v>
      </c>
      <c r="M78" s="9">
        <v>3</v>
      </c>
      <c r="N78" s="9">
        <v>4</v>
      </c>
      <c r="O78" s="9">
        <v>4</v>
      </c>
      <c r="P78" s="9">
        <v>6</v>
      </c>
      <c r="Q78" s="9">
        <v>4</v>
      </c>
      <c r="R78" s="9">
        <v>1</v>
      </c>
      <c r="S78" s="9">
        <v>6</v>
      </c>
      <c r="T78" s="9">
        <v>5</v>
      </c>
      <c r="U78" s="9">
        <v>6</v>
      </c>
      <c r="V78" s="9">
        <v>4</v>
      </c>
      <c r="W78" s="9">
        <v>7</v>
      </c>
      <c r="X78" s="9">
        <v>6</v>
      </c>
      <c r="Y78" s="9">
        <v>5</v>
      </c>
      <c r="Z78" s="9">
        <v>4</v>
      </c>
      <c r="AA78" s="9">
        <v>3</v>
      </c>
      <c r="AB78" s="9">
        <v>1</v>
      </c>
      <c r="AC78" s="9">
        <v>1</v>
      </c>
      <c r="AD78" s="9">
        <v>3</v>
      </c>
      <c r="AE78" s="9">
        <v>5</v>
      </c>
      <c r="AF78" s="9">
        <v>5</v>
      </c>
      <c r="AG78" s="9">
        <v>4</v>
      </c>
      <c r="AH78" s="9">
        <v>4</v>
      </c>
      <c r="AI78" s="9">
        <v>3</v>
      </c>
      <c r="AJ78" s="9">
        <v>3</v>
      </c>
      <c r="AK78" s="9">
        <v>2</v>
      </c>
      <c r="AL78" s="9">
        <v>1</v>
      </c>
      <c r="AM78" s="9">
        <v>6</v>
      </c>
      <c r="AN78" s="9">
        <v>3</v>
      </c>
      <c r="AO78" s="9">
        <v>1</v>
      </c>
      <c r="AP78" s="9">
        <v>4</v>
      </c>
      <c r="AQ78" s="9">
        <v>4</v>
      </c>
      <c r="AR78" s="9">
        <v>3</v>
      </c>
    </row>
    <row r="79" spans="1:44" ht="12.75" customHeight="1" x14ac:dyDescent="0.2">
      <c r="A79" s="9">
        <v>2021</v>
      </c>
      <c r="B79" s="9">
        <v>1179970</v>
      </c>
      <c r="C79" s="9">
        <v>4</v>
      </c>
      <c r="D79" s="9">
        <v>4</v>
      </c>
      <c r="E79" s="9">
        <v>4</v>
      </c>
      <c r="F79" s="9">
        <v>4</v>
      </c>
      <c r="G79" s="9">
        <v>4</v>
      </c>
      <c r="H79" s="9">
        <v>4</v>
      </c>
      <c r="I79" s="9">
        <v>4</v>
      </c>
      <c r="J79" s="9">
        <v>4</v>
      </c>
      <c r="K79" s="9">
        <v>4</v>
      </c>
      <c r="L79" s="9">
        <v>4</v>
      </c>
      <c r="M79" s="9">
        <v>4</v>
      </c>
      <c r="N79" s="9">
        <v>4</v>
      </c>
      <c r="O79" s="9">
        <v>4</v>
      </c>
      <c r="P79" s="9">
        <v>4</v>
      </c>
      <c r="Q79" s="9">
        <v>4</v>
      </c>
      <c r="R79" s="9">
        <v>4</v>
      </c>
      <c r="S79" s="9">
        <v>4</v>
      </c>
      <c r="T79" s="9">
        <v>4</v>
      </c>
      <c r="U79" s="9">
        <v>4</v>
      </c>
      <c r="V79" s="9">
        <v>4</v>
      </c>
      <c r="W79" s="9">
        <v>4</v>
      </c>
      <c r="X79" s="9">
        <v>4</v>
      </c>
      <c r="Y79" s="9">
        <v>4</v>
      </c>
      <c r="Z79" s="9">
        <v>4</v>
      </c>
      <c r="AA79" s="9">
        <v>4</v>
      </c>
      <c r="AB79" s="9">
        <v>4</v>
      </c>
      <c r="AC79" s="9">
        <v>4</v>
      </c>
      <c r="AD79" s="9">
        <v>4</v>
      </c>
      <c r="AE79" s="9">
        <v>4</v>
      </c>
      <c r="AF79" s="9">
        <v>4</v>
      </c>
      <c r="AG79" s="9">
        <v>4</v>
      </c>
      <c r="AH79" s="9">
        <v>4</v>
      </c>
      <c r="AI79" s="9">
        <v>4</v>
      </c>
      <c r="AJ79" s="9">
        <v>4</v>
      </c>
      <c r="AK79" s="9">
        <v>4</v>
      </c>
      <c r="AL79" s="9">
        <v>4</v>
      </c>
      <c r="AM79" s="9">
        <v>4</v>
      </c>
      <c r="AN79" s="9">
        <v>4</v>
      </c>
      <c r="AO79" s="9">
        <v>4</v>
      </c>
      <c r="AP79" s="9">
        <v>4</v>
      </c>
      <c r="AQ79" s="9">
        <v>8</v>
      </c>
      <c r="AR79" s="9">
        <v>8</v>
      </c>
    </row>
    <row r="80" spans="1:44" ht="12.75" customHeight="1" x14ac:dyDescent="0.2">
      <c r="A80" s="9">
        <v>2021</v>
      </c>
      <c r="B80" s="9">
        <v>123336</v>
      </c>
      <c r="C80" s="9">
        <v>5</v>
      </c>
      <c r="D80" s="9">
        <v>6</v>
      </c>
      <c r="E80" s="9">
        <v>4</v>
      </c>
      <c r="F80" s="9">
        <v>6</v>
      </c>
      <c r="G80" s="9">
        <v>6</v>
      </c>
      <c r="H80" s="9">
        <v>6</v>
      </c>
      <c r="I80" s="9">
        <v>6</v>
      </c>
      <c r="J80" s="9">
        <v>6</v>
      </c>
      <c r="K80" s="9">
        <v>6</v>
      </c>
      <c r="L80" s="9">
        <v>6</v>
      </c>
      <c r="M80" s="9">
        <v>6</v>
      </c>
      <c r="N80" s="9">
        <v>6</v>
      </c>
      <c r="O80" s="9">
        <v>6</v>
      </c>
      <c r="P80" s="9">
        <v>6</v>
      </c>
      <c r="Q80" s="9">
        <v>6</v>
      </c>
      <c r="R80" s="9">
        <v>6</v>
      </c>
      <c r="S80" s="9">
        <v>6</v>
      </c>
      <c r="T80" s="9">
        <v>6</v>
      </c>
      <c r="U80" s="9">
        <v>6</v>
      </c>
      <c r="V80" s="9">
        <v>6</v>
      </c>
      <c r="W80" s="9">
        <v>6</v>
      </c>
      <c r="X80" s="9">
        <v>6</v>
      </c>
      <c r="Y80" s="9">
        <v>6</v>
      </c>
      <c r="Z80" s="9">
        <v>6</v>
      </c>
      <c r="AA80" s="9">
        <v>6</v>
      </c>
      <c r="AB80" s="9">
        <v>6</v>
      </c>
      <c r="AC80" s="9">
        <v>6</v>
      </c>
      <c r="AD80" s="9">
        <v>6</v>
      </c>
      <c r="AE80" s="9">
        <v>6</v>
      </c>
      <c r="AF80" s="9">
        <v>6</v>
      </c>
      <c r="AG80" s="9">
        <v>6</v>
      </c>
      <c r="AH80" s="9">
        <v>6</v>
      </c>
      <c r="AI80" s="9">
        <v>6</v>
      </c>
      <c r="AJ80" s="9">
        <v>6</v>
      </c>
      <c r="AK80" s="9">
        <v>6</v>
      </c>
      <c r="AL80" s="9">
        <v>6</v>
      </c>
      <c r="AM80" s="9">
        <v>6</v>
      </c>
      <c r="AN80" s="9">
        <v>6</v>
      </c>
      <c r="AO80" s="9">
        <v>6</v>
      </c>
      <c r="AP80" s="9">
        <v>6</v>
      </c>
      <c r="AQ80" s="9">
        <v>4</v>
      </c>
      <c r="AR80" s="9">
        <v>5</v>
      </c>
    </row>
    <row r="81" spans="1:44" ht="12.75" customHeight="1" x14ac:dyDescent="0.2">
      <c r="A81" s="9">
        <v>2021</v>
      </c>
      <c r="B81" s="9">
        <v>1103832</v>
      </c>
      <c r="C81" s="9">
        <v>5</v>
      </c>
      <c r="D81" s="9">
        <v>5</v>
      </c>
      <c r="E81" s="9">
        <v>5</v>
      </c>
      <c r="F81" s="9">
        <v>5</v>
      </c>
      <c r="G81" s="9">
        <v>7</v>
      </c>
      <c r="H81" s="9">
        <v>5</v>
      </c>
      <c r="I81" s="9">
        <v>5</v>
      </c>
      <c r="J81" s="9">
        <v>5</v>
      </c>
      <c r="K81" s="9">
        <v>5</v>
      </c>
      <c r="L81" s="9">
        <v>5</v>
      </c>
      <c r="M81" s="9">
        <v>5</v>
      </c>
      <c r="N81" s="9">
        <v>5</v>
      </c>
      <c r="O81" s="9">
        <v>5</v>
      </c>
      <c r="P81" s="9">
        <v>7</v>
      </c>
      <c r="Q81" s="9">
        <v>5</v>
      </c>
      <c r="R81" s="9">
        <v>5</v>
      </c>
      <c r="S81" s="9">
        <v>3</v>
      </c>
      <c r="T81" s="9">
        <v>3</v>
      </c>
      <c r="U81" s="9">
        <v>3</v>
      </c>
      <c r="V81" s="9">
        <v>5</v>
      </c>
      <c r="W81" s="9">
        <v>5</v>
      </c>
      <c r="X81" s="9">
        <v>5</v>
      </c>
      <c r="Y81" s="9">
        <v>5</v>
      </c>
      <c r="Z81" s="9">
        <v>8</v>
      </c>
      <c r="AA81" s="9">
        <v>8</v>
      </c>
      <c r="AB81" s="9">
        <v>7</v>
      </c>
      <c r="AC81" s="9">
        <v>8</v>
      </c>
      <c r="AD81" s="9">
        <v>5</v>
      </c>
      <c r="AE81" s="9">
        <v>5</v>
      </c>
      <c r="AF81" s="9">
        <v>5</v>
      </c>
      <c r="AG81" s="9">
        <v>5</v>
      </c>
      <c r="AH81" s="9">
        <v>5</v>
      </c>
      <c r="AI81" s="9">
        <v>5</v>
      </c>
      <c r="AJ81" s="9">
        <v>5</v>
      </c>
      <c r="AK81" s="9">
        <v>5</v>
      </c>
      <c r="AL81" s="9">
        <v>5</v>
      </c>
      <c r="AM81" s="9">
        <v>5</v>
      </c>
      <c r="AN81" s="9">
        <v>5</v>
      </c>
      <c r="AO81" s="9">
        <v>5</v>
      </c>
      <c r="AP81" s="9">
        <v>5</v>
      </c>
      <c r="AQ81" s="9">
        <v>5</v>
      </c>
      <c r="AR81" s="9">
        <v>5</v>
      </c>
    </row>
    <row r="82" spans="1:44" ht="12.75" customHeight="1" x14ac:dyDescent="0.2">
      <c r="A82" s="9">
        <v>2021</v>
      </c>
      <c r="B82" s="9">
        <v>123336</v>
      </c>
      <c r="C82" s="9">
        <v>5</v>
      </c>
      <c r="D82" s="9">
        <v>5</v>
      </c>
      <c r="E82" s="9">
        <v>6</v>
      </c>
      <c r="F82" s="9">
        <v>5</v>
      </c>
      <c r="G82" s="9">
        <v>6</v>
      </c>
      <c r="H82" s="9">
        <v>6</v>
      </c>
      <c r="I82" s="9">
        <v>6</v>
      </c>
      <c r="J82" s="9">
        <v>6</v>
      </c>
      <c r="K82" s="9">
        <v>6</v>
      </c>
      <c r="L82" s="9">
        <v>6</v>
      </c>
      <c r="M82" s="9">
        <v>5</v>
      </c>
      <c r="N82" s="9">
        <v>6</v>
      </c>
      <c r="O82" s="9">
        <v>6</v>
      </c>
      <c r="P82" s="9">
        <v>6</v>
      </c>
      <c r="Q82" s="9">
        <v>6</v>
      </c>
      <c r="R82" s="9">
        <v>6</v>
      </c>
      <c r="S82" s="9">
        <v>6</v>
      </c>
      <c r="T82" s="9">
        <v>6</v>
      </c>
      <c r="U82" s="9">
        <v>6</v>
      </c>
      <c r="V82" s="9">
        <v>6</v>
      </c>
      <c r="W82" s="9">
        <v>6</v>
      </c>
      <c r="X82" s="9">
        <v>6</v>
      </c>
      <c r="Y82" s="9">
        <v>6</v>
      </c>
      <c r="Z82" s="9">
        <v>6</v>
      </c>
      <c r="AA82" s="9">
        <v>6</v>
      </c>
      <c r="AB82" s="9">
        <v>7</v>
      </c>
      <c r="AC82" s="9">
        <v>7</v>
      </c>
      <c r="AD82" s="9">
        <v>6</v>
      </c>
      <c r="AE82" s="9">
        <v>6</v>
      </c>
      <c r="AF82" s="9">
        <v>6</v>
      </c>
      <c r="AG82" s="9">
        <v>6</v>
      </c>
      <c r="AH82" s="9">
        <v>6</v>
      </c>
      <c r="AI82" s="9">
        <v>6</v>
      </c>
      <c r="AJ82" s="9">
        <v>7</v>
      </c>
      <c r="AK82" s="9">
        <v>6</v>
      </c>
      <c r="AL82" s="9">
        <v>6</v>
      </c>
      <c r="AM82" s="9">
        <v>5</v>
      </c>
      <c r="AN82" s="9">
        <v>5</v>
      </c>
      <c r="AO82" s="9">
        <v>6</v>
      </c>
      <c r="AP82" s="9">
        <v>6</v>
      </c>
      <c r="AQ82" s="9">
        <v>5</v>
      </c>
      <c r="AR82" s="9">
        <v>5</v>
      </c>
    </row>
    <row r="83" spans="1:44" ht="12.75" customHeight="1" x14ac:dyDescent="0.2">
      <c r="A83" s="9">
        <v>2021</v>
      </c>
      <c r="B83" s="9">
        <v>1308687</v>
      </c>
      <c r="C83" s="9">
        <v>5</v>
      </c>
      <c r="D83" s="9">
        <v>8</v>
      </c>
      <c r="E83" s="9">
        <v>6</v>
      </c>
      <c r="F83" s="9">
        <v>6</v>
      </c>
      <c r="G83" s="9">
        <v>6</v>
      </c>
      <c r="H83" s="9">
        <v>5</v>
      </c>
      <c r="I83" s="9">
        <v>4</v>
      </c>
      <c r="J83" s="9">
        <v>6</v>
      </c>
      <c r="K83" s="9">
        <v>5</v>
      </c>
      <c r="L83" s="9">
        <v>4</v>
      </c>
      <c r="M83" s="9">
        <v>5</v>
      </c>
      <c r="N83" s="9">
        <v>5</v>
      </c>
      <c r="O83" s="9">
        <v>5</v>
      </c>
      <c r="P83" s="9">
        <v>4</v>
      </c>
      <c r="Q83" s="9">
        <v>6</v>
      </c>
      <c r="R83" s="9">
        <v>6</v>
      </c>
      <c r="S83" s="9">
        <v>5</v>
      </c>
      <c r="T83" s="9">
        <v>7</v>
      </c>
      <c r="U83" s="9">
        <v>5</v>
      </c>
      <c r="V83" s="9">
        <v>6</v>
      </c>
      <c r="W83" s="9">
        <v>6</v>
      </c>
      <c r="X83" s="9">
        <v>4</v>
      </c>
      <c r="Y83" s="9">
        <v>5</v>
      </c>
      <c r="Z83" s="9">
        <v>5</v>
      </c>
      <c r="AA83" s="9">
        <v>8</v>
      </c>
      <c r="AB83" s="9">
        <v>7</v>
      </c>
      <c r="AC83" s="9">
        <v>7</v>
      </c>
      <c r="AD83" s="9">
        <v>6</v>
      </c>
      <c r="AE83" s="9">
        <v>6</v>
      </c>
      <c r="AF83" s="9">
        <v>6</v>
      </c>
      <c r="AG83" s="9">
        <v>6</v>
      </c>
      <c r="AH83" s="9">
        <v>6</v>
      </c>
      <c r="AI83" s="9">
        <v>6</v>
      </c>
      <c r="AJ83" s="9">
        <v>5</v>
      </c>
      <c r="AK83" s="9">
        <v>6</v>
      </c>
      <c r="AL83" s="9">
        <v>5</v>
      </c>
      <c r="AM83" s="9">
        <v>5</v>
      </c>
      <c r="AN83" s="9">
        <v>6</v>
      </c>
      <c r="AO83" s="9">
        <v>5</v>
      </c>
      <c r="AP83" s="9">
        <v>6</v>
      </c>
      <c r="AQ83" s="9">
        <v>6</v>
      </c>
      <c r="AR83" s="9">
        <v>6</v>
      </c>
    </row>
    <row r="84" spans="1:44" ht="12.75" customHeight="1" x14ac:dyDescent="0.2">
      <c r="A84" s="9">
        <v>2021</v>
      </c>
      <c r="B84" s="9">
        <v>123336</v>
      </c>
      <c r="C84" s="9">
        <v>5</v>
      </c>
      <c r="D84" s="9">
        <v>5</v>
      </c>
      <c r="E84" s="9">
        <v>5</v>
      </c>
      <c r="F84" s="9">
        <v>5</v>
      </c>
      <c r="G84" s="9">
        <v>5</v>
      </c>
      <c r="H84" s="9">
        <v>5</v>
      </c>
      <c r="I84" s="9">
        <v>5</v>
      </c>
      <c r="J84" s="9">
        <v>5</v>
      </c>
      <c r="K84" s="9">
        <v>5</v>
      </c>
      <c r="L84" s="9">
        <v>5</v>
      </c>
      <c r="M84" s="9">
        <v>5</v>
      </c>
      <c r="N84" s="9">
        <v>5</v>
      </c>
      <c r="O84" s="9">
        <v>5</v>
      </c>
      <c r="P84" s="9">
        <v>5</v>
      </c>
      <c r="Q84" s="9">
        <v>5</v>
      </c>
      <c r="R84" s="9">
        <v>5</v>
      </c>
      <c r="S84" s="9">
        <v>5</v>
      </c>
      <c r="T84" s="9">
        <v>5</v>
      </c>
      <c r="U84" s="9">
        <v>5</v>
      </c>
      <c r="V84" s="9">
        <v>5</v>
      </c>
      <c r="W84" s="9">
        <v>5</v>
      </c>
      <c r="X84" s="9">
        <v>5</v>
      </c>
      <c r="Y84" s="9">
        <v>5</v>
      </c>
      <c r="Z84" s="9">
        <v>5</v>
      </c>
      <c r="AA84" s="9">
        <v>5</v>
      </c>
      <c r="AB84" s="9">
        <v>5</v>
      </c>
      <c r="AC84" s="9">
        <v>5</v>
      </c>
      <c r="AD84" s="9">
        <v>5</v>
      </c>
      <c r="AE84" s="9">
        <v>5</v>
      </c>
      <c r="AF84" s="9">
        <v>5</v>
      </c>
      <c r="AG84" s="9">
        <v>5</v>
      </c>
      <c r="AH84" s="9">
        <v>5</v>
      </c>
      <c r="AI84" s="9">
        <v>5</v>
      </c>
      <c r="AJ84" s="9">
        <v>5</v>
      </c>
      <c r="AK84" s="9">
        <v>5</v>
      </c>
      <c r="AL84" s="9">
        <v>5</v>
      </c>
      <c r="AM84" s="9">
        <v>5</v>
      </c>
      <c r="AN84" s="9">
        <v>5</v>
      </c>
      <c r="AO84" s="9">
        <v>5</v>
      </c>
      <c r="AP84" s="9">
        <v>5</v>
      </c>
      <c r="AQ84" s="9">
        <v>5</v>
      </c>
      <c r="AR84" s="9">
        <v>5</v>
      </c>
    </row>
    <row r="85" spans="1:44" ht="12.75" customHeight="1" x14ac:dyDescent="0.2">
      <c r="A85" s="9">
        <v>2021</v>
      </c>
      <c r="B85" s="9">
        <v>123336</v>
      </c>
      <c r="C85" s="9">
        <v>5</v>
      </c>
      <c r="D85" s="9">
        <v>5</v>
      </c>
      <c r="E85" s="9">
        <v>5</v>
      </c>
      <c r="F85" s="9">
        <v>6</v>
      </c>
      <c r="G85" s="9">
        <v>6</v>
      </c>
      <c r="H85" s="9">
        <v>6</v>
      </c>
      <c r="I85" s="9">
        <v>5</v>
      </c>
      <c r="J85" s="9">
        <v>5</v>
      </c>
      <c r="K85" s="9">
        <v>5</v>
      </c>
      <c r="L85" s="9">
        <v>5</v>
      </c>
      <c r="M85" s="9">
        <v>6</v>
      </c>
      <c r="N85" s="9">
        <v>6</v>
      </c>
      <c r="O85" s="9">
        <v>5</v>
      </c>
      <c r="P85" s="9">
        <v>5</v>
      </c>
      <c r="Q85" s="9">
        <v>5</v>
      </c>
      <c r="R85" s="9">
        <v>5</v>
      </c>
      <c r="S85" s="9">
        <v>5</v>
      </c>
      <c r="T85" s="9">
        <v>6</v>
      </c>
      <c r="U85" s="9">
        <v>5</v>
      </c>
      <c r="V85" s="9">
        <v>6</v>
      </c>
      <c r="W85" s="9">
        <v>6</v>
      </c>
      <c r="X85" s="9">
        <v>5</v>
      </c>
      <c r="Y85" s="9">
        <v>6</v>
      </c>
      <c r="Z85" s="9">
        <v>5</v>
      </c>
      <c r="AA85" s="9">
        <v>5</v>
      </c>
      <c r="AB85" s="9">
        <v>5</v>
      </c>
      <c r="AC85" s="9">
        <v>6</v>
      </c>
      <c r="AD85" s="9">
        <v>5</v>
      </c>
      <c r="AE85" s="9">
        <v>6</v>
      </c>
      <c r="AF85" s="9">
        <v>6</v>
      </c>
      <c r="AG85" s="9">
        <v>6</v>
      </c>
      <c r="AH85" s="9">
        <v>5</v>
      </c>
      <c r="AI85" s="9">
        <v>6</v>
      </c>
      <c r="AJ85" s="9">
        <v>5</v>
      </c>
      <c r="AK85" s="9">
        <v>5</v>
      </c>
      <c r="AL85" s="9">
        <v>5</v>
      </c>
      <c r="AM85" s="9">
        <v>5</v>
      </c>
      <c r="AN85" s="9">
        <v>5</v>
      </c>
      <c r="AO85" s="9">
        <v>5</v>
      </c>
      <c r="AP85" s="9">
        <v>5</v>
      </c>
      <c r="AQ85" s="9">
        <v>5</v>
      </c>
      <c r="AR85" s="9">
        <v>5</v>
      </c>
    </row>
    <row r="86" spans="1:44" ht="12.75" customHeight="1" x14ac:dyDescent="0.2">
      <c r="A86" s="9">
        <v>2021</v>
      </c>
      <c r="B86" s="9">
        <v>1127927</v>
      </c>
      <c r="C86" s="9">
        <v>5</v>
      </c>
      <c r="D86" s="9">
        <v>5</v>
      </c>
      <c r="E86" s="9">
        <v>6</v>
      </c>
      <c r="F86" s="9">
        <v>6</v>
      </c>
      <c r="G86" s="9">
        <v>6</v>
      </c>
      <c r="H86" s="9">
        <v>6</v>
      </c>
      <c r="I86" s="9">
        <v>6</v>
      </c>
      <c r="J86" s="9">
        <v>6</v>
      </c>
      <c r="K86" s="9">
        <v>4</v>
      </c>
      <c r="L86" s="9">
        <v>5</v>
      </c>
      <c r="M86" s="9">
        <v>3</v>
      </c>
      <c r="N86" s="9">
        <v>3</v>
      </c>
      <c r="O86" s="9">
        <v>3</v>
      </c>
      <c r="P86" s="9">
        <v>6</v>
      </c>
      <c r="Q86" s="9">
        <v>1</v>
      </c>
      <c r="R86" s="9">
        <v>5</v>
      </c>
      <c r="S86" s="9">
        <v>2</v>
      </c>
      <c r="T86" s="9">
        <v>6</v>
      </c>
      <c r="U86" s="9">
        <v>1</v>
      </c>
      <c r="V86" s="9">
        <v>6</v>
      </c>
      <c r="W86" s="9">
        <v>6</v>
      </c>
      <c r="X86" s="9">
        <v>4</v>
      </c>
      <c r="Y86" s="9">
        <v>4</v>
      </c>
      <c r="Z86" s="9">
        <v>4</v>
      </c>
      <c r="AA86" s="9">
        <v>6</v>
      </c>
      <c r="AB86" s="9">
        <v>1</v>
      </c>
      <c r="AC86" s="9">
        <v>1</v>
      </c>
      <c r="AD86" s="9">
        <v>6</v>
      </c>
      <c r="AE86" s="9">
        <v>6</v>
      </c>
      <c r="AF86" s="9">
        <v>5</v>
      </c>
      <c r="AG86" s="9">
        <v>6</v>
      </c>
      <c r="AH86" s="9">
        <v>6</v>
      </c>
      <c r="AI86" s="9">
        <v>6</v>
      </c>
      <c r="AJ86" s="9">
        <v>6</v>
      </c>
      <c r="AK86" s="9">
        <v>6</v>
      </c>
      <c r="AL86" s="9">
        <v>6</v>
      </c>
      <c r="AM86" s="9">
        <v>6</v>
      </c>
      <c r="AN86" s="9">
        <v>6</v>
      </c>
      <c r="AO86" s="9">
        <v>6</v>
      </c>
      <c r="AP86" s="9">
        <v>4</v>
      </c>
      <c r="AQ86" s="9">
        <v>6</v>
      </c>
      <c r="AR86" s="9">
        <v>6</v>
      </c>
    </row>
    <row r="87" spans="1:44" ht="12.75" customHeight="1" x14ac:dyDescent="0.2">
      <c r="A87" s="9">
        <v>2021</v>
      </c>
      <c r="B87" s="9">
        <v>1117076</v>
      </c>
      <c r="C87" s="9">
        <v>5</v>
      </c>
      <c r="D87" s="9">
        <v>3</v>
      </c>
      <c r="E87" s="9">
        <v>4</v>
      </c>
      <c r="F87" s="9">
        <v>4</v>
      </c>
      <c r="G87" s="9">
        <v>4</v>
      </c>
      <c r="H87" s="9">
        <v>4</v>
      </c>
      <c r="I87" s="9">
        <v>4</v>
      </c>
      <c r="J87" s="9">
        <v>4</v>
      </c>
      <c r="K87" s="9">
        <v>4</v>
      </c>
      <c r="L87" s="9">
        <v>4</v>
      </c>
      <c r="M87" s="9">
        <v>4</v>
      </c>
      <c r="N87" s="9">
        <v>4</v>
      </c>
      <c r="O87" s="9">
        <v>4</v>
      </c>
      <c r="P87" s="9">
        <v>7</v>
      </c>
      <c r="Q87" s="9">
        <v>5</v>
      </c>
      <c r="R87" s="9">
        <v>4</v>
      </c>
      <c r="S87" s="9">
        <v>4</v>
      </c>
      <c r="T87" s="9">
        <v>4</v>
      </c>
      <c r="U87" s="9">
        <v>4</v>
      </c>
      <c r="V87" s="9">
        <v>4</v>
      </c>
      <c r="W87" s="9">
        <v>4</v>
      </c>
      <c r="X87" s="9">
        <v>4</v>
      </c>
      <c r="Y87" s="9">
        <v>5</v>
      </c>
      <c r="Z87" s="9">
        <v>7</v>
      </c>
      <c r="AA87" s="9">
        <v>8</v>
      </c>
      <c r="AB87" s="9">
        <v>5</v>
      </c>
      <c r="AC87" s="9">
        <v>4</v>
      </c>
      <c r="AD87" s="9">
        <v>4</v>
      </c>
      <c r="AE87" s="9">
        <v>4</v>
      </c>
      <c r="AF87" s="9">
        <v>4</v>
      </c>
      <c r="AG87" s="9">
        <v>6</v>
      </c>
      <c r="AH87" s="9">
        <v>5</v>
      </c>
      <c r="AI87" s="9">
        <v>5</v>
      </c>
      <c r="AJ87" s="9">
        <v>5</v>
      </c>
      <c r="AK87" s="9">
        <v>5</v>
      </c>
      <c r="AL87" s="9">
        <v>5</v>
      </c>
      <c r="AM87" s="9">
        <v>5</v>
      </c>
      <c r="AN87" s="9">
        <v>5</v>
      </c>
      <c r="AO87" s="9">
        <v>5</v>
      </c>
      <c r="AP87" s="9">
        <v>5</v>
      </c>
      <c r="AQ87" s="9">
        <v>5</v>
      </c>
      <c r="AR87" s="9">
        <v>5</v>
      </c>
    </row>
    <row r="88" spans="1:44" ht="12.75" customHeight="1" x14ac:dyDescent="0.2">
      <c r="A88" s="9">
        <v>2021</v>
      </c>
      <c r="B88" s="9">
        <v>1270538</v>
      </c>
      <c r="C88" s="9">
        <v>5</v>
      </c>
      <c r="D88" s="9">
        <v>7</v>
      </c>
      <c r="E88" s="9">
        <v>4</v>
      </c>
      <c r="F88" s="9">
        <v>5</v>
      </c>
      <c r="G88" s="9">
        <v>5</v>
      </c>
      <c r="H88" s="9">
        <v>2</v>
      </c>
      <c r="I88" s="9">
        <v>4</v>
      </c>
      <c r="J88" s="9">
        <v>3</v>
      </c>
      <c r="K88" s="9">
        <v>2</v>
      </c>
      <c r="L88" s="9">
        <v>5</v>
      </c>
      <c r="M88" s="9">
        <v>5</v>
      </c>
      <c r="N88" s="9">
        <v>5</v>
      </c>
      <c r="O88" s="9">
        <v>4</v>
      </c>
      <c r="P88" s="9">
        <v>4</v>
      </c>
      <c r="Q88" s="9">
        <v>4</v>
      </c>
      <c r="R88" s="9">
        <v>5</v>
      </c>
      <c r="S88" s="9">
        <v>4</v>
      </c>
      <c r="T88" s="9">
        <v>5</v>
      </c>
      <c r="U88" s="9">
        <v>5</v>
      </c>
      <c r="V88" s="9">
        <v>4</v>
      </c>
      <c r="W88" s="9">
        <v>4</v>
      </c>
      <c r="X88" s="9">
        <v>4</v>
      </c>
      <c r="Y88" s="9">
        <v>5</v>
      </c>
      <c r="Z88" s="9">
        <v>8</v>
      </c>
      <c r="AA88" s="9">
        <v>5</v>
      </c>
      <c r="AB88" s="9">
        <v>7</v>
      </c>
      <c r="AC88" s="9">
        <v>7</v>
      </c>
      <c r="AD88" s="9">
        <v>5</v>
      </c>
      <c r="AE88" s="9">
        <v>4</v>
      </c>
      <c r="AF88" s="9">
        <v>5</v>
      </c>
      <c r="AG88" s="9">
        <v>5</v>
      </c>
      <c r="AH88" s="9">
        <v>5</v>
      </c>
      <c r="AI88" s="9">
        <v>5</v>
      </c>
      <c r="AJ88" s="9">
        <v>5</v>
      </c>
      <c r="AK88" s="9">
        <v>5</v>
      </c>
      <c r="AL88" s="9">
        <v>5</v>
      </c>
      <c r="AM88" s="9">
        <v>5</v>
      </c>
      <c r="AN88" s="9">
        <v>5</v>
      </c>
      <c r="AO88" s="9">
        <v>5</v>
      </c>
      <c r="AP88" s="9">
        <v>5</v>
      </c>
      <c r="AQ88" s="9">
        <v>4</v>
      </c>
      <c r="AR88" s="9">
        <v>5</v>
      </c>
    </row>
    <row r="89" spans="1:44" ht="12.75" customHeight="1" x14ac:dyDescent="0.2">
      <c r="A89" s="9">
        <v>2021</v>
      </c>
      <c r="B89" s="9">
        <v>1117076</v>
      </c>
      <c r="C89" s="9">
        <v>5</v>
      </c>
      <c r="D89" s="9">
        <v>5</v>
      </c>
      <c r="E89" s="9">
        <v>5</v>
      </c>
      <c r="F89" s="9">
        <v>5</v>
      </c>
      <c r="G89" s="9">
        <v>5</v>
      </c>
      <c r="H89" s="9">
        <v>4</v>
      </c>
      <c r="I89" s="9">
        <v>5</v>
      </c>
      <c r="J89" s="9">
        <v>5</v>
      </c>
      <c r="K89" s="9">
        <v>5</v>
      </c>
      <c r="L89" s="9">
        <v>5</v>
      </c>
      <c r="M89" s="9">
        <v>6</v>
      </c>
      <c r="N89" s="9">
        <v>6</v>
      </c>
      <c r="O89" s="9">
        <v>6</v>
      </c>
      <c r="P89" s="9">
        <v>5</v>
      </c>
      <c r="Q89" s="9">
        <v>6</v>
      </c>
      <c r="R89" s="9">
        <v>6</v>
      </c>
      <c r="S89" s="9">
        <v>3</v>
      </c>
      <c r="T89" s="9">
        <v>3</v>
      </c>
      <c r="U89" s="9">
        <v>4</v>
      </c>
      <c r="V89" s="9">
        <v>4</v>
      </c>
      <c r="W89" s="9">
        <v>5</v>
      </c>
      <c r="X89" s="9">
        <v>6</v>
      </c>
      <c r="Y89" s="9">
        <v>5</v>
      </c>
      <c r="Z89" s="9">
        <v>6</v>
      </c>
      <c r="AA89" s="9">
        <v>6</v>
      </c>
      <c r="AB89" s="9">
        <v>1</v>
      </c>
      <c r="AC89" s="9">
        <v>1</v>
      </c>
      <c r="AD89" s="9">
        <v>6</v>
      </c>
      <c r="AE89" s="9">
        <v>6</v>
      </c>
      <c r="AF89" s="9">
        <v>6</v>
      </c>
      <c r="AG89" s="9">
        <v>6</v>
      </c>
      <c r="AH89" s="9">
        <v>6</v>
      </c>
      <c r="AI89" s="9">
        <v>6</v>
      </c>
      <c r="AJ89" s="9">
        <v>7</v>
      </c>
      <c r="AK89" s="9">
        <v>6</v>
      </c>
      <c r="AL89" s="9">
        <v>6</v>
      </c>
      <c r="AM89" s="9">
        <v>6</v>
      </c>
      <c r="AN89" s="9">
        <v>6</v>
      </c>
      <c r="AO89" s="9">
        <v>6</v>
      </c>
      <c r="AP89" s="9">
        <v>6</v>
      </c>
      <c r="AQ89" s="9">
        <v>6</v>
      </c>
      <c r="AR89" s="9">
        <v>6</v>
      </c>
    </row>
    <row r="90" spans="1:44" ht="12.75" customHeight="1" x14ac:dyDescent="0.2">
      <c r="A90" s="9">
        <v>2021</v>
      </c>
      <c r="B90" s="9">
        <v>1308687</v>
      </c>
      <c r="C90" s="9">
        <v>5</v>
      </c>
      <c r="D90" s="9">
        <v>6</v>
      </c>
      <c r="E90" s="9">
        <v>4</v>
      </c>
      <c r="F90" s="9">
        <v>5</v>
      </c>
      <c r="G90" s="9">
        <v>4</v>
      </c>
      <c r="H90" s="9">
        <v>5</v>
      </c>
      <c r="I90" s="9">
        <v>5</v>
      </c>
      <c r="J90" s="9">
        <v>4</v>
      </c>
      <c r="K90" s="9">
        <v>4</v>
      </c>
      <c r="L90" s="9">
        <v>4</v>
      </c>
      <c r="M90" s="9">
        <v>4</v>
      </c>
      <c r="N90" s="9">
        <v>4</v>
      </c>
      <c r="O90" s="9">
        <v>5</v>
      </c>
      <c r="P90" s="9">
        <v>5</v>
      </c>
      <c r="Q90" s="9">
        <v>5</v>
      </c>
      <c r="R90" s="9">
        <v>5</v>
      </c>
      <c r="S90" s="9">
        <v>6</v>
      </c>
      <c r="T90" s="9">
        <v>5</v>
      </c>
      <c r="U90" s="9">
        <v>6</v>
      </c>
      <c r="V90" s="9">
        <v>5</v>
      </c>
      <c r="W90" s="9">
        <v>6</v>
      </c>
      <c r="X90" s="9">
        <v>5</v>
      </c>
      <c r="Y90" s="9">
        <v>5</v>
      </c>
      <c r="Z90" s="9">
        <v>5</v>
      </c>
      <c r="AA90" s="9">
        <v>4</v>
      </c>
      <c r="AB90" s="9">
        <v>8</v>
      </c>
      <c r="AC90" s="9">
        <v>8</v>
      </c>
      <c r="AD90" s="9">
        <v>6</v>
      </c>
      <c r="AE90" s="9">
        <v>5</v>
      </c>
      <c r="AF90" s="9">
        <v>5</v>
      </c>
      <c r="AG90" s="9">
        <v>5</v>
      </c>
      <c r="AH90" s="9">
        <v>5</v>
      </c>
      <c r="AI90" s="9">
        <v>5</v>
      </c>
      <c r="AJ90" s="9">
        <v>5</v>
      </c>
      <c r="AK90" s="9">
        <v>6</v>
      </c>
      <c r="AL90" s="9">
        <v>5</v>
      </c>
      <c r="AM90" s="9">
        <v>5</v>
      </c>
      <c r="AN90" s="9">
        <v>5</v>
      </c>
      <c r="AO90" s="9">
        <v>6</v>
      </c>
      <c r="AP90" s="9">
        <v>5</v>
      </c>
      <c r="AQ90" s="9">
        <v>5</v>
      </c>
      <c r="AR90" s="9">
        <v>4</v>
      </c>
    </row>
    <row r="91" spans="1:44" ht="12.75" customHeight="1" x14ac:dyDescent="0.2">
      <c r="A91" s="9">
        <v>2021</v>
      </c>
      <c r="B91" s="9">
        <v>1127924</v>
      </c>
      <c r="C91" s="9">
        <v>5</v>
      </c>
      <c r="D91" s="9">
        <v>4</v>
      </c>
      <c r="E91" s="9">
        <v>6</v>
      </c>
      <c r="F91" s="9">
        <v>4</v>
      </c>
      <c r="G91" s="9">
        <v>6</v>
      </c>
      <c r="H91" s="9">
        <v>6</v>
      </c>
      <c r="I91" s="9">
        <v>5</v>
      </c>
      <c r="J91" s="9">
        <v>5</v>
      </c>
      <c r="K91" s="9">
        <v>6</v>
      </c>
      <c r="L91" s="9">
        <v>5</v>
      </c>
      <c r="M91" s="9">
        <v>4</v>
      </c>
      <c r="N91" s="9">
        <v>3</v>
      </c>
      <c r="O91" s="9">
        <v>3</v>
      </c>
      <c r="P91" s="9">
        <v>2</v>
      </c>
      <c r="Q91" s="9">
        <v>5</v>
      </c>
      <c r="R91" s="9">
        <v>6</v>
      </c>
      <c r="S91" s="9">
        <v>5</v>
      </c>
      <c r="T91" s="9">
        <v>4</v>
      </c>
      <c r="U91" s="9">
        <v>5</v>
      </c>
      <c r="V91" s="9">
        <v>4</v>
      </c>
      <c r="W91" s="9">
        <v>5</v>
      </c>
      <c r="X91" s="9">
        <v>3</v>
      </c>
      <c r="Y91" s="9">
        <v>5</v>
      </c>
      <c r="Z91" s="9">
        <v>4</v>
      </c>
      <c r="AA91" s="9">
        <v>8</v>
      </c>
      <c r="AB91" s="9">
        <v>5</v>
      </c>
      <c r="AC91" s="9">
        <v>1</v>
      </c>
      <c r="AD91" s="9">
        <v>5</v>
      </c>
      <c r="AE91" s="9">
        <v>5</v>
      </c>
      <c r="AF91" s="9">
        <v>6</v>
      </c>
      <c r="AG91" s="9">
        <v>5</v>
      </c>
      <c r="AH91" s="9">
        <v>6</v>
      </c>
      <c r="AI91" s="9">
        <v>6</v>
      </c>
      <c r="AJ91" s="9">
        <v>5</v>
      </c>
      <c r="AK91" s="9">
        <v>6</v>
      </c>
      <c r="AL91" s="9">
        <v>4</v>
      </c>
      <c r="AM91" s="9">
        <v>5</v>
      </c>
      <c r="AN91" s="9">
        <v>6</v>
      </c>
      <c r="AO91" s="9">
        <v>1</v>
      </c>
      <c r="AP91" s="9">
        <v>4</v>
      </c>
      <c r="AQ91" s="9">
        <v>2</v>
      </c>
      <c r="AR91" s="9">
        <v>6</v>
      </c>
    </row>
    <row r="92" spans="1:44" ht="12.75" customHeight="1" x14ac:dyDescent="0.2">
      <c r="A92" s="9">
        <v>2021</v>
      </c>
      <c r="B92" s="9">
        <v>1103909</v>
      </c>
      <c r="C92" s="9">
        <v>5</v>
      </c>
      <c r="D92" s="9">
        <v>5</v>
      </c>
      <c r="E92" s="9">
        <v>4</v>
      </c>
      <c r="F92" s="9">
        <v>2</v>
      </c>
      <c r="G92" s="9">
        <v>5</v>
      </c>
      <c r="H92" s="9">
        <v>3</v>
      </c>
      <c r="I92" s="9">
        <v>4</v>
      </c>
      <c r="J92" s="9">
        <v>6</v>
      </c>
      <c r="K92" s="9">
        <v>6</v>
      </c>
      <c r="L92" s="9">
        <v>4</v>
      </c>
      <c r="M92" s="9">
        <v>2</v>
      </c>
      <c r="N92" s="9">
        <v>3</v>
      </c>
      <c r="O92" s="9">
        <v>4</v>
      </c>
      <c r="P92" s="9">
        <v>6</v>
      </c>
      <c r="Q92" s="9">
        <v>8</v>
      </c>
      <c r="R92" s="9">
        <v>6</v>
      </c>
      <c r="S92" s="9">
        <v>3</v>
      </c>
      <c r="T92" s="9">
        <v>3</v>
      </c>
      <c r="U92" s="9">
        <v>1</v>
      </c>
      <c r="V92" s="9">
        <v>2</v>
      </c>
      <c r="W92" s="9">
        <v>5</v>
      </c>
      <c r="X92" s="9">
        <v>5</v>
      </c>
      <c r="Y92" s="9">
        <v>4</v>
      </c>
      <c r="Z92" s="9">
        <v>6</v>
      </c>
      <c r="AA92" s="9">
        <v>6</v>
      </c>
      <c r="AB92" s="9">
        <v>7</v>
      </c>
      <c r="AC92" s="9">
        <v>7</v>
      </c>
      <c r="AD92" s="9">
        <v>4</v>
      </c>
      <c r="AE92" s="9">
        <v>4</v>
      </c>
      <c r="AF92" s="9">
        <v>5</v>
      </c>
      <c r="AG92" s="9">
        <v>6</v>
      </c>
      <c r="AH92" s="9">
        <v>6</v>
      </c>
      <c r="AI92" s="9">
        <v>6</v>
      </c>
      <c r="AJ92" s="9">
        <v>6</v>
      </c>
      <c r="AK92" s="9">
        <v>6</v>
      </c>
      <c r="AL92" s="9">
        <v>6</v>
      </c>
      <c r="AM92" s="9">
        <v>6</v>
      </c>
      <c r="AN92" s="9">
        <v>6</v>
      </c>
      <c r="AO92" s="9">
        <v>6</v>
      </c>
      <c r="AP92" s="9">
        <v>4</v>
      </c>
      <c r="AQ92" s="9">
        <v>8</v>
      </c>
      <c r="AR92" s="9">
        <v>5</v>
      </c>
    </row>
    <row r="93" spans="1:44" ht="12.75" customHeight="1" x14ac:dyDescent="0.2">
      <c r="A93" s="9">
        <v>2021</v>
      </c>
      <c r="B93" s="9">
        <v>1127927</v>
      </c>
      <c r="C93" s="9">
        <v>5</v>
      </c>
      <c r="D93" s="9">
        <v>5</v>
      </c>
      <c r="E93" s="9">
        <v>5</v>
      </c>
      <c r="F93" s="9">
        <v>5</v>
      </c>
      <c r="G93" s="9">
        <v>5</v>
      </c>
      <c r="H93" s="9">
        <v>5</v>
      </c>
      <c r="I93" s="9">
        <v>5</v>
      </c>
      <c r="J93" s="9">
        <v>5</v>
      </c>
      <c r="K93" s="9">
        <v>5</v>
      </c>
      <c r="L93" s="9">
        <v>5</v>
      </c>
      <c r="M93" s="9">
        <v>5</v>
      </c>
      <c r="N93" s="9">
        <v>5</v>
      </c>
      <c r="O93" s="9">
        <v>5</v>
      </c>
      <c r="P93" s="9">
        <v>5</v>
      </c>
      <c r="Q93" s="9">
        <v>4</v>
      </c>
      <c r="R93" s="9">
        <v>5</v>
      </c>
      <c r="S93" s="9">
        <v>5</v>
      </c>
      <c r="T93" s="9">
        <v>5</v>
      </c>
      <c r="U93" s="9">
        <v>5</v>
      </c>
      <c r="V93" s="9">
        <v>5</v>
      </c>
      <c r="W93" s="9">
        <v>5</v>
      </c>
      <c r="X93" s="9">
        <v>5</v>
      </c>
      <c r="Y93" s="9">
        <v>5</v>
      </c>
      <c r="Z93" s="9">
        <v>5</v>
      </c>
      <c r="AA93" s="9">
        <v>5</v>
      </c>
      <c r="AB93" s="9">
        <v>5</v>
      </c>
      <c r="AC93" s="9">
        <v>5</v>
      </c>
      <c r="AD93" s="9">
        <v>5</v>
      </c>
      <c r="AE93" s="9">
        <v>5</v>
      </c>
      <c r="AF93" s="9">
        <v>5</v>
      </c>
      <c r="AG93" s="9">
        <v>5</v>
      </c>
      <c r="AH93" s="9">
        <v>5</v>
      </c>
      <c r="AI93" s="9">
        <v>5</v>
      </c>
      <c r="AJ93" s="9">
        <v>5</v>
      </c>
      <c r="AK93" s="9">
        <v>5</v>
      </c>
      <c r="AL93" s="9">
        <v>5</v>
      </c>
      <c r="AM93" s="9">
        <v>5</v>
      </c>
      <c r="AN93" s="9">
        <v>4</v>
      </c>
      <c r="AO93" s="9">
        <v>4</v>
      </c>
      <c r="AP93" s="9">
        <v>4</v>
      </c>
      <c r="AQ93" s="9">
        <v>4</v>
      </c>
      <c r="AR93" s="9">
        <v>3</v>
      </c>
    </row>
    <row r="94" spans="1:44" ht="12.75" customHeight="1" x14ac:dyDescent="0.2">
      <c r="A94" s="9">
        <v>2021</v>
      </c>
      <c r="B94" s="9">
        <v>1270538</v>
      </c>
      <c r="C94" s="9">
        <v>5</v>
      </c>
      <c r="D94" s="9">
        <v>6</v>
      </c>
      <c r="E94" s="9">
        <v>5</v>
      </c>
      <c r="F94" s="9">
        <v>5</v>
      </c>
      <c r="G94" s="9">
        <v>5</v>
      </c>
      <c r="H94" s="9">
        <v>6</v>
      </c>
      <c r="I94" s="9">
        <v>5</v>
      </c>
      <c r="J94" s="9">
        <v>5</v>
      </c>
      <c r="K94" s="9">
        <v>5</v>
      </c>
      <c r="L94" s="9">
        <v>6</v>
      </c>
      <c r="M94" s="9">
        <v>4</v>
      </c>
      <c r="N94" s="9">
        <v>5</v>
      </c>
      <c r="O94" s="9">
        <v>5</v>
      </c>
      <c r="P94" s="9">
        <v>5</v>
      </c>
      <c r="Q94" s="9">
        <v>4</v>
      </c>
      <c r="R94" s="9">
        <v>6</v>
      </c>
      <c r="S94" s="9">
        <v>5</v>
      </c>
      <c r="T94" s="9">
        <v>5</v>
      </c>
      <c r="U94" s="9">
        <v>5</v>
      </c>
      <c r="V94" s="9">
        <v>5</v>
      </c>
      <c r="W94" s="9">
        <v>5</v>
      </c>
      <c r="X94" s="9">
        <v>4</v>
      </c>
      <c r="Y94" s="9">
        <v>5</v>
      </c>
      <c r="Z94" s="9">
        <v>5</v>
      </c>
      <c r="AA94" s="9">
        <v>6</v>
      </c>
      <c r="AB94" s="9">
        <v>5</v>
      </c>
      <c r="AC94" s="9">
        <v>7</v>
      </c>
      <c r="AD94" s="9">
        <v>5</v>
      </c>
      <c r="AE94" s="9">
        <v>5</v>
      </c>
      <c r="AF94" s="9">
        <v>4</v>
      </c>
      <c r="AG94" s="9">
        <v>5</v>
      </c>
      <c r="AH94" s="9">
        <v>6</v>
      </c>
      <c r="AI94" s="9">
        <v>5</v>
      </c>
      <c r="AJ94" s="9">
        <v>6</v>
      </c>
      <c r="AK94" s="9">
        <v>6</v>
      </c>
      <c r="AL94" s="9">
        <v>5</v>
      </c>
      <c r="AM94" s="9">
        <v>6</v>
      </c>
      <c r="AN94" s="9">
        <v>5</v>
      </c>
      <c r="AO94" s="9">
        <v>4</v>
      </c>
      <c r="AP94" s="9">
        <v>5</v>
      </c>
      <c r="AQ94" s="9">
        <v>5</v>
      </c>
      <c r="AR94" s="9">
        <v>6</v>
      </c>
    </row>
    <row r="95" spans="1:44" ht="12.75" customHeight="1" x14ac:dyDescent="0.2">
      <c r="A95" s="9">
        <v>2021</v>
      </c>
      <c r="B95" s="9">
        <v>123336</v>
      </c>
      <c r="C95" s="9">
        <v>5</v>
      </c>
      <c r="D95" s="9">
        <v>5</v>
      </c>
      <c r="E95" s="9">
        <v>5</v>
      </c>
      <c r="F95" s="9">
        <v>5</v>
      </c>
      <c r="G95" s="9">
        <v>5</v>
      </c>
      <c r="H95" s="9">
        <v>5</v>
      </c>
      <c r="I95" s="9">
        <v>5</v>
      </c>
      <c r="J95" s="9">
        <v>5</v>
      </c>
      <c r="K95" s="9">
        <v>8</v>
      </c>
      <c r="L95" s="9">
        <v>5</v>
      </c>
      <c r="M95" s="9">
        <v>2</v>
      </c>
      <c r="N95" s="9">
        <v>5</v>
      </c>
      <c r="O95" s="9">
        <v>5</v>
      </c>
      <c r="P95" s="9">
        <v>1</v>
      </c>
      <c r="Q95" s="9">
        <v>7</v>
      </c>
      <c r="R95" s="9">
        <v>5</v>
      </c>
      <c r="S95" s="9">
        <v>3</v>
      </c>
      <c r="T95" s="9">
        <v>5</v>
      </c>
      <c r="U95" s="9">
        <v>7</v>
      </c>
      <c r="V95" s="9">
        <v>7</v>
      </c>
      <c r="W95" s="9">
        <v>7</v>
      </c>
      <c r="X95" s="9">
        <v>5</v>
      </c>
      <c r="Y95" s="9">
        <v>5</v>
      </c>
      <c r="Z95" s="9">
        <v>8</v>
      </c>
      <c r="AA95" s="9">
        <v>5</v>
      </c>
      <c r="AB95" s="9">
        <v>7</v>
      </c>
      <c r="AC95" s="9">
        <v>7</v>
      </c>
      <c r="AD95" s="9">
        <v>5</v>
      </c>
      <c r="AE95" s="9">
        <v>5</v>
      </c>
      <c r="AF95" s="9">
        <v>7</v>
      </c>
      <c r="AG95" s="9">
        <v>5</v>
      </c>
      <c r="AH95" s="9">
        <v>5</v>
      </c>
      <c r="AI95" s="9">
        <v>7</v>
      </c>
      <c r="AJ95" s="9">
        <v>5</v>
      </c>
      <c r="AK95" s="9">
        <v>7</v>
      </c>
      <c r="AL95" s="9">
        <v>7</v>
      </c>
      <c r="AM95" s="9">
        <v>7</v>
      </c>
      <c r="AN95" s="9">
        <v>7</v>
      </c>
      <c r="AO95" s="9">
        <v>5</v>
      </c>
      <c r="AP95" s="9">
        <v>7</v>
      </c>
      <c r="AQ95" s="9">
        <v>7</v>
      </c>
      <c r="AR95" s="9">
        <v>7</v>
      </c>
    </row>
    <row r="96" spans="1:44" ht="12.75" customHeight="1" x14ac:dyDescent="0.2">
      <c r="A96" s="9">
        <v>2021</v>
      </c>
      <c r="B96" s="9">
        <v>123336</v>
      </c>
      <c r="C96" s="9">
        <v>5</v>
      </c>
      <c r="D96" s="9">
        <v>5</v>
      </c>
      <c r="E96" s="9">
        <v>5</v>
      </c>
      <c r="F96" s="9">
        <v>5</v>
      </c>
      <c r="G96" s="9">
        <v>5</v>
      </c>
      <c r="H96" s="9">
        <v>6</v>
      </c>
      <c r="I96" s="9">
        <v>6</v>
      </c>
      <c r="J96" s="9">
        <v>6</v>
      </c>
      <c r="K96" s="9">
        <v>6</v>
      </c>
      <c r="L96" s="9">
        <v>6</v>
      </c>
      <c r="M96" s="9">
        <v>5</v>
      </c>
      <c r="N96" s="9">
        <v>5</v>
      </c>
      <c r="O96" s="9">
        <v>5</v>
      </c>
      <c r="P96" s="9">
        <v>5</v>
      </c>
      <c r="Q96" s="9">
        <v>6</v>
      </c>
      <c r="R96" s="9">
        <v>6</v>
      </c>
      <c r="S96" s="9">
        <v>6</v>
      </c>
      <c r="T96" s="9">
        <v>6</v>
      </c>
      <c r="U96" s="9">
        <v>6</v>
      </c>
      <c r="V96" s="9">
        <v>1</v>
      </c>
      <c r="W96" s="9">
        <v>5</v>
      </c>
      <c r="X96" s="9">
        <v>5</v>
      </c>
      <c r="Y96" s="9">
        <v>5</v>
      </c>
      <c r="Z96" s="9">
        <v>5</v>
      </c>
      <c r="AA96" s="9">
        <v>5</v>
      </c>
      <c r="AB96" s="9">
        <v>5</v>
      </c>
      <c r="AC96" s="9">
        <v>5</v>
      </c>
      <c r="AD96" s="9">
        <v>5</v>
      </c>
      <c r="AE96" s="9">
        <v>5</v>
      </c>
      <c r="AF96" s="9">
        <v>5</v>
      </c>
      <c r="AG96" s="9">
        <v>5</v>
      </c>
      <c r="AH96" s="9">
        <v>5</v>
      </c>
      <c r="AI96" s="9">
        <v>5</v>
      </c>
      <c r="AJ96" s="9">
        <v>5</v>
      </c>
      <c r="AK96" s="9">
        <v>5</v>
      </c>
      <c r="AL96" s="9">
        <v>5</v>
      </c>
      <c r="AM96" s="9">
        <v>5</v>
      </c>
      <c r="AN96" s="9">
        <v>5</v>
      </c>
      <c r="AO96" s="9">
        <v>6</v>
      </c>
      <c r="AP96" s="9">
        <v>6</v>
      </c>
      <c r="AQ96" s="9">
        <v>6</v>
      </c>
      <c r="AR96" s="9">
        <v>6</v>
      </c>
    </row>
    <row r="97" spans="1:44" ht="12.75" customHeight="1" x14ac:dyDescent="0.2">
      <c r="A97" s="9">
        <v>2021</v>
      </c>
      <c r="B97" s="9">
        <v>1127925</v>
      </c>
      <c r="C97" s="9">
        <v>5</v>
      </c>
      <c r="D97" s="9">
        <v>4</v>
      </c>
      <c r="E97" s="9">
        <v>4</v>
      </c>
      <c r="F97" s="9">
        <v>6</v>
      </c>
      <c r="G97" s="9">
        <v>5</v>
      </c>
      <c r="H97" s="9">
        <v>6</v>
      </c>
      <c r="I97" s="9">
        <v>5</v>
      </c>
      <c r="J97" s="9">
        <v>6</v>
      </c>
      <c r="K97" s="9">
        <v>4</v>
      </c>
      <c r="L97" s="9">
        <v>4</v>
      </c>
      <c r="M97" s="9">
        <v>5</v>
      </c>
      <c r="N97" s="9">
        <v>5</v>
      </c>
      <c r="O97" s="9">
        <v>4</v>
      </c>
      <c r="P97" s="9">
        <v>4</v>
      </c>
      <c r="Q97" s="9">
        <v>5</v>
      </c>
      <c r="R97" s="9">
        <v>6</v>
      </c>
      <c r="S97" s="9">
        <v>4</v>
      </c>
      <c r="T97" s="9">
        <v>6</v>
      </c>
      <c r="U97" s="9">
        <v>5</v>
      </c>
      <c r="V97" s="9">
        <v>5</v>
      </c>
      <c r="W97" s="9">
        <v>5</v>
      </c>
      <c r="X97" s="9">
        <v>4</v>
      </c>
      <c r="Y97" s="9">
        <v>5</v>
      </c>
      <c r="Z97" s="9">
        <v>7</v>
      </c>
      <c r="AA97" s="9">
        <v>7</v>
      </c>
      <c r="AB97" s="9">
        <v>2</v>
      </c>
      <c r="AC97" s="9">
        <v>2</v>
      </c>
      <c r="AD97" s="9">
        <v>6</v>
      </c>
      <c r="AE97" s="9">
        <v>5</v>
      </c>
      <c r="AF97" s="9">
        <v>6</v>
      </c>
      <c r="AG97" s="9">
        <v>5</v>
      </c>
      <c r="AH97" s="9">
        <v>6</v>
      </c>
      <c r="AI97" s="9">
        <v>7</v>
      </c>
      <c r="AJ97" s="9">
        <v>6</v>
      </c>
      <c r="AK97" s="9">
        <v>6</v>
      </c>
      <c r="AL97" s="9">
        <v>6</v>
      </c>
      <c r="AM97" s="9">
        <v>6</v>
      </c>
      <c r="AN97" s="9">
        <v>7</v>
      </c>
      <c r="AO97" s="9">
        <v>7</v>
      </c>
      <c r="AP97" s="9">
        <v>6</v>
      </c>
      <c r="AQ97" s="9">
        <v>5</v>
      </c>
      <c r="AR97" s="9">
        <v>6</v>
      </c>
    </row>
    <row r="98" spans="1:44" ht="12.75" customHeight="1" x14ac:dyDescent="0.2">
      <c r="A98" s="9">
        <v>2021</v>
      </c>
      <c r="B98" s="9">
        <v>123336</v>
      </c>
      <c r="C98" s="9">
        <v>5</v>
      </c>
      <c r="D98" s="9">
        <v>6</v>
      </c>
      <c r="E98" s="9">
        <v>6</v>
      </c>
      <c r="F98" s="9">
        <v>6</v>
      </c>
      <c r="G98" s="9">
        <v>6</v>
      </c>
      <c r="H98" s="9">
        <v>6</v>
      </c>
      <c r="I98" s="9">
        <v>6</v>
      </c>
      <c r="J98" s="9">
        <v>6</v>
      </c>
      <c r="K98" s="9">
        <v>6</v>
      </c>
      <c r="L98" s="9">
        <v>6</v>
      </c>
      <c r="M98" s="9">
        <v>6</v>
      </c>
      <c r="N98" s="9">
        <v>6</v>
      </c>
      <c r="O98" s="9">
        <v>6</v>
      </c>
      <c r="P98" s="9">
        <v>6</v>
      </c>
      <c r="Q98" s="9">
        <v>6</v>
      </c>
      <c r="R98" s="9">
        <v>6</v>
      </c>
      <c r="S98" s="9">
        <v>5</v>
      </c>
      <c r="T98" s="9">
        <v>5</v>
      </c>
      <c r="U98" s="9">
        <v>5</v>
      </c>
      <c r="V98" s="9">
        <v>4</v>
      </c>
      <c r="W98" s="9">
        <v>5</v>
      </c>
      <c r="X98" s="9">
        <v>6</v>
      </c>
      <c r="Y98" s="9">
        <v>6</v>
      </c>
      <c r="Z98" s="9">
        <v>6</v>
      </c>
      <c r="AA98" s="9">
        <v>6</v>
      </c>
      <c r="AB98" s="9">
        <v>6</v>
      </c>
      <c r="AC98" s="9">
        <v>6</v>
      </c>
      <c r="AD98" s="9">
        <v>6</v>
      </c>
      <c r="AE98" s="9">
        <v>6</v>
      </c>
      <c r="AF98" s="9">
        <v>6</v>
      </c>
      <c r="AG98" s="9">
        <v>6</v>
      </c>
      <c r="AH98" s="9">
        <v>6</v>
      </c>
      <c r="AI98" s="9">
        <v>6</v>
      </c>
      <c r="AJ98" s="9">
        <v>6</v>
      </c>
      <c r="AK98" s="9">
        <v>5</v>
      </c>
      <c r="AL98" s="9">
        <v>5</v>
      </c>
      <c r="AM98" s="9">
        <v>5</v>
      </c>
      <c r="AN98" s="9">
        <v>8</v>
      </c>
      <c r="AO98" s="9">
        <v>4</v>
      </c>
      <c r="AP98" s="9">
        <v>6</v>
      </c>
      <c r="AQ98" s="9">
        <v>5</v>
      </c>
      <c r="AR98" s="9">
        <v>8</v>
      </c>
    </row>
    <row r="99" spans="1:44" ht="12.75" customHeight="1" x14ac:dyDescent="0.2">
      <c r="A99" s="9">
        <v>2021</v>
      </c>
      <c r="B99" s="9">
        <v>123336</v>
      </c>
      <c r="C99" s="9">
        <v>5</v>
      </c>
      <c r="D99" s="9">
        <v>5</v>
      </c>
      <c r="E99" s="9">
        <v>6</v>
      </c>
      <c r="F99" s="9">
        <v>6</v>
      </c>
      <c r="G99" s="9">
        <v>6</v>
      </c>
      <c r="H99" s="9">
        <v>5</v>
      </c>
      <c r="I99" s="9">
        <v>6</v>
      </c>
      <c r="J99" s="9">
        <v>5</v>
      </c>
      <c r="K99" s="9">
        <v>5</v>
      </c>
      <c r="L99" s="9">
        <v>6</v>
      </c>
      <c r="M99" s="9">
        <v>6</v>
      </c>
      <c r="N99" s="9">
        <v>6</v>
      </c>
      <c r="O99" s="9">
        <v>6</v>
      </c>
      <c r="P99" s="9">
        <v>5</v>
      </c>
      <c r="Q99" s="9">
        <v>6</v>
      </c>
      <c r="R99" s="9">
        <v>6</v>
      </c>
      <c r="S99" s="9">
        <v>6</v>
      </c>
      <c r="T99" s="9">
        <v>6</v>
      </c>
      <c r="U99" s="9">
        <v>5</v>
      </c>
      <c r="V99" s="9">
        <v>5</v>
      </c>
      <c r="W99" s="9">
        <v>5</v>
      </c>
      <c r="X99" s="9">
        <v>5</v>
      </c>
      <c r="Y99" s="9">
        <v>6</v>
      </c>
      <c r="Z99" s="9">
        <v>6</v>
      </c>
      <c r="AA99" s="9">
        <v>6</v>
      </c>
      <c r="AB99" s="9">
        <v>7</v>
      </c>
      <c r="AC99" s="9">
        <v>7</v>
      </c>
      <c r="AD99" s="9">
        <v>5</v>
      </c>
      <c r="AE99" s="9">
        <v>5</v>
      </c>
      <c r="AF99" s="9">
        <v>3</v>
      </c>
      <c r="AG99" s="9">
        <v>4</v>
      </c>
      <c r="AH99" s="9">
        <v>5</v>
      </c>
      <c r="AI99" s="9">
        <v>2</v>
      </c>
      <c r="AJ99" s="9">
        <v>3</v>
      </c>
      <c r="AK99" s="9">
        <v>5</v>
      </c>
      <c r="AL99" s="9">
        <v>4</v>
      </c>
      <c r="AM99" s="9">
        <v>6</v>
      </c>
      <c r="AN99" s="9">
        <v>5</v>
      </c>
      <c r="AO99" s="9">
        <v>5</v>
      </c>
      <c r="AP99" s="9">
        <v>4</v>
      </c>
      <c r="AQ99" s="9">
        <v>7</v>
      </c>
      <c r="AR99" s="9">
        <v>6</v>
      </c>
    </row>
    <row r="100" spans="1:44" ht="12.75" customHeight="1" x14ac:dyDescent="0.2">
      <c r="A100" s="9">
        <v>2021</v>
      </c>
      <c r="B100" s="9">
        <v>150129</v>
      </c>
      <c r="C100" s="9">
        <v>5</v>
      </c>
      <c r="D100" s="9">
        <v>2</v>
      </c>
      <c r="E100" s="9">
        <v>4</v>
      </c>
      <c r="F100" s="9">
        <v>7</v>
      </c>
      <c r="G100" s="9">
        <v>5</v>
      </c>
      <c r="H100" s="9">
        <v>6</v>
      </c>
      <c r="I100" s="9">
        <v>5</v>
      </c>
      <c r="J100" s="9">
        <v>5</v>
      </c>
      <c r="K100" s="9">
        <v>6</v>
      </c>
      <c r="L100" s="9">
        <v>6</v>
      </c>
      <c r="M100" s="9">
        <v>6</v>
      </c>
      <c r="N100" s="9">
        <v>6</v>
      </c>
      <c r="O100" s="9">
        <v>4</v>
      </c>
      <c r="P100" s="9">
        <v>6</v>
      </c>
      <c r="Q100" s="9">
        <v>6</v>
      </c>
      <c r="R100" s="9">
        <v>6</v>
      </c>
      <c r="S100" s="9">
        <v>6</v>
      </c>
      <c r="T100" s="9">
        <v>6</v>
      </c>
      <c r="U100" s="9">
        <v>6</v>
      </c>
      <c r="V100" s="9">
        <v>6</v>
      </c>
      <c r="W100" s="9">
        <v>6</v>
      </c>
      <c r="X100" s="9">
        <v>5</v>
      </c>
      <c r="Y100" s="9">
        <v>5</v>
      </c>
      <c r="Z100" s="9">
        <v>5</v>
      </c>
      <c r="AA100" s="9">
        <v>6</v>
      </c>
      <c r="AB100" s="9">
        <v>7</v>
      </c>
      <c r="AC100" s="9">
        <v>7</v>
      </c>
      <c r="AD100" s="9">
        <v>7</v>
      </c>
      <c r="AE100" s="9">
        <v>6</v>
      </c>
      <c r="AF100" s="9">
        <v>6</v>
      </c>
      <c r="AG100" s="9">
        <v>6</v>
      </c>
      <c r="AH100" s="9">
        <v>6</v>
      </c>
      <c r="AI100" s="9">
        <v>5</v>
      </c>
      <c r="AJ100" s="9">
        <v>6</v>
      </c>
      <c r="AK100" s="9">
        <v>6</v>
      </c>
      <c r="AL100" s="9">
        <v>5</v>
      </c>
      <c r="AM100" s="9">
        <v>6</v>
      </c>
      <c r="AN100" s="9">
        <v>6</v>
      </c>
      <c r="AO100" s="9">
        <v>7</v>
      </c>
      <c r="AP100" s="9">
        <v>6</v>
      </c>
      <c r="AQ100" s="9">
        <v>5</v>
      </c>
      <c r="AR100" s="9">
        <v>6</v>
      </c>
    </row>
    <row r="101" spans="1:44" ht="12.75" customHeight="1" x14ac:dyDescent="0.2">
      <c r="A101" s="9">
        <v>2021</v>
      </c>
      <c r="B101" s="9">
        <v>1127924</v>
      </c>
      <c r="C101" s="9">
        <v>5</v>
      </c>
      <c r="D101" s="9">
        <v>4</v>
      </c>
      <c r="E101" s="9">
        <v>6</v>
      </c>
      <c r="F101" s="9">
        <v>4</v>
      </c>
      <c r="G101" s="9">
        <v>6</v>
      </c>
      <c r="H101" s="9">
        <v>6</v>
      </c>
      <c r="I101" s="9">
        <v>6</v>
      </c>
      <c r="J101" s="9">
        <v>4</v>
      </c>
      <c r="K101" s="9">
        <v>5</v>
      </c>
      <c r="L101" s="9">
        <v>6</v>
      </c>
      <c r="M101" s="9">
        <v>4</v>
      </c>
      <c r="N101" s="9">
        <v>4</v>
      </c>
      <c r="O101" s="9">
        <v>5</v>
      </c>
      <c r="P101" s="9">
        <v>2</v>
      </c>
      <c r="Q101" s="9">
        <v>5</v>
      </c>
      <c r="R101" s="9">
        <v>6</v>
      </c>
      <c r="S101" s="9">
        <v>6</v>
      </c>
      <c r="T101" s="9">
        <v>4</v>
      </c>
      <c r="U101" s="9">
        <v>5</v>
      </c>
      <c r="V101" s="9">
        <v>4</v>
      </c>
      <c r="W101" s="9">
        <v>5</v>
      </c>
      <c r="X101" s="9">
        <v>3</v>
      </c>
      <c r="Y101" s="9">
        <v>6</v>
      </c>
      <c r="Z101" s="9">
        <v>4</v>
      </c>
      <c r="AA101" s="9">
        <v>8</v>
      </c>
      <c r="AB101" s="9">
        <v>6</v>
      </c>
      <c r="AC101" s="9">
        <v>1</v>
      </c>
      <c r="AD101" s="9">
        <v>5</v>
      </c>
      <c r="AE101" s="9">
        <v>5</v>
      </c>
      <c r="AF101" s="9">
        <v>6</v>
      </c>
      <c r="AG101" s="9">
        <v>6</v>
      </c>
      <c r="AH101" s="9">
        <v>6</v>
      </c>
      <c r="AI101" s="9">
        <v>6</v>
      </c>
      <c r="AJ101" s="9">
        <v>5</v>
      </c>
      <c r="AK101" s="9">
        <v>6</v>
      </c>
      <c r="AL101" s="9">
        <v>4</v>
      </c>
      <c r="AM101" s="9">
        <v>6</v>
      </c>
      <c r="AN101" s="9">
        <v>6</v>
      </c>
      <c r="AO101" s="9">
        <v>1</v>
      </c>
      <c r="AP101" s="9">
        <v>5</v>
      </c>
      <c r="AQ101" s="9">
        <v>3</v>
      </c>
      <c r="AR101" s="9">
        <v>6</v>
      </c>
    </row>
    <row r="102" spans="1:44" ht="12.75" customHeight="1" x14ac:dyDescent="0.2">
      <c r="A102" s="9">
        <v>2021</v>
      </c>
      <c r="B102" s="9">
        <v>123336</v>
      </c>
      <c r="C102" s="9">
        <v>5</v>
      </c>
      <c r="D102" s="9">
        <v>6</v>
      </c>
      <c r="E102" s="9">
        <v>4</v>
      </c>
      <c r="F102" s="9">
        <v>5</v>
      </c>
      <c r="G102" s="9">
        <v>6</v>
      </c>
      <c r="H102" s="9">
        <v>6</v>
      </c>
      <c r="I102" s="9">
        <v>6</v>
      </c>
      <c r="J102" s="9">
        <v>5</v>
      </c>
      <c r="K102" s="9">
        <v>5</v>
      </c>
      <c r="L102" s="9">
        <v>5</v>
      </c>
      <c r="M102" s="9">
        <v>6</v>
      </c>
      <c r="N102" s="9">
        <v>4</v>
      </c>
      <c r="O102" s="9">
        <v>6</v>
      </c>
      <c r="P102" s="9">
        <v>6</v>
      </c>
      <c r="Q102" s="9">
        <v>5</v>
      </c>
      <c r="R102" s="9">
        <v>6</v>
      </c>
      <c r="S102" s="9">
        <v>6</v>
      </c>
      <c r="T102" s="9">
        <v>6</v>
      </c>
      <c r="U102" s="9">
        <v>6</v>
      </c>
      <c r="V102" s="9">
        <v>4</v>
      </c>
      <c r="W102" s="9">
        <v>5</v>
      </c>
      <c r="X102" s="9">
        <v>5</v>
      </c>
      <c r="Y102" s="9">
        <v>5</v>
      </c>
      <c r="Z102" s="9">
        <v>6</v>
      </c>
      <c r="AA102" s="9">
        <v>6</v>
      </c>
      <c r="AB102" s="9">
        <v>5</v>
      </c>
      <c r="AC102" s="9">
        <v>7</v>
      </c>
      <c r="AD102" s="9">
        <v>4</v>
      </c>
      <c r="AE102" s="9">
        <v>6</v>
      </c>
      <c r="AF102" s="9">
        <v>6</v>
      </c>
      <c r="AG102" s="9">
        <v>6</v>
      </c>
      <c r="AH102" s="9">
        <v>6</v>
      </c>
      <c r="AI102" s="9">
        <v>4</v>
      </c>
      <c r="AJ102" s="9">
        <v>4</v>
      </c>
      <c r="AK102" s="9">
        <v>6</v>
      </c>
      <c r="AL102" s="9">
        <v>6</v>
      </c>
      <c r="AM102" s="9">
        <v>5</v>
      </c>
      <c r="AN102" s="9">
        <v>6</v>
      </c>
      <c r="AO102" s="9">
        <v>6</v>
      </c>
      <c r="AP102" s="9">
        <v>6</v>
      </c>
      <c r="AQ102" s="9">
        <v>5</v>
      </c>
      <c r="AR102" s="9">
        <v>6</v>
      </c>
    </row>
    <row r="103" spans="1:44" ht="12.75" customHeight="1" x14ac:dyDescent="0.2">
      <c r="A103" s="9">
        <v>2021</v>
      </c>
      <c r="B103" s="9">
        <v>122845</v>
      </c>
      <c r="C103" s="9">
        <v>5</v>
      </c>
      <c r="D103" s="9">
        <v>4</v>
      </c>
      <c r="E103" s="9">
        <v>6</v>
      </c>
      <c r="F103" s="9">
        <v>5</v>
      </c>
      <c r="G103" s="9">
        <v>5</v>
      </c>
      <c r="H103" s="9">
        <v>6</v>
      </c>
      <c r="I103" s="9">
        <v>6</v>
      </c>
      <c r="J103" s="9">
        <v>6</v>
      </c>
      <c r="K103" s="9">
        <v>5</v>
      </c>
      <c r="L103" s="9">
        <v>6</v>
      </c>
      <c r="M103" s="9">
        <v>4</v>
      </c>
      <c r="N103" s="9">
        <v>6</v>
      </c>
      <c r="O103" s="9">
        <v>6</v>
      </c>
      <c r="P103" s="9">
        <v>5</v>
      </c>
      <c r="Q103" s="9">
        <v>4</v>
      </c>
      <c r="R103" s="9">
        <v>6</v>
      </c>
      <c r="S103" s="9">
        <v>6</v>
      </c>
      <c r="T103" s="9">
        <v>6</v>
      </c>
      <c r="U103" s="9">
        <v>7</v>
      </c>
      <c r="V103" s="9">
        <v>5</v>
      </c>
      <c r="W103" s="9">
        <v>6</v>
      </c>
      <c r="X103" s="9">
        <v>6</v>
      </c>
      <c r="Y103" s="9">
        <v>5</v>
      </c>
      <c r="Z103" s="9">
        <v>4</v>
      </c>
      <c r="AA103" s="9">
        <v>6</v>
      </c>
      <c r="AB103" s="9">
        <v>7</v>
      </c>
      <c r="AC103" s="9">
        <v>7</v>
      </c>
      <c r="AD103" s="9">
        <v>5</v>
      </c>
      <c r="AE103" s="9">
        <v>3</v>
      </c>
      <c r="AF103" s="9">
        <v>5</v>
      </c>
      <c r="AG103" s="9">
        <v>6</v>
      </c>
      <c r="AH103" s="9">
        <v>6</v>
      </c>
      <c r="AI103" s="9">
        <v>6</v>
      </c>
      <c r="AJ103" s="9">
        <v>6</v>
      </c>
      <c r="AK103" s="9">
        <v>6</v>
      </c>
      <c r="AL103" s="9">
        <v>6</v>
      </c>
      <c r="AM103" s="9">
        <v>6</v>
      </c>
      <c r="AN103" s="9">
        <v>6</v>
      </c>
      <c r="AO103" s="9">
        <v>7</v>
      </c>
      <c r="AP103" s="9">
        <v>6</v>
      </c>
      <c r="AQ103" s="9">
        <v>7</v>
      </c>
      <c r="AR103" s="9">
        <v>6</v>
      </c>
    </row>
    <row r="104" spans="1:44" ht="12.75" customHeight="1" x14ac:dyDescent="0.2">
      <c r="A104" s="9">
        <v>2021</v>
      </c>
      <c r="B104" s="9">
        <v>1117076</v>
      </c>
      <c r="C104" s="9">
        <v>5</v>
      </c>
      <c r="D104" s="9">
        <v>5</v>
      </c>
      <c r="E104" s="9">
        <v>3</v>
      </c>
      <c r="F104" s="9">
        <v>5</v>
      </c>
      <c r="G104" s="9">
        <v>4</v>
      </c>
      <c r="H104" s="9">
        <v>5</v>
      </c>
      <c r="I104" s="9">
        <v>4</v>
      </c>
      <c r="J104" s="9">
        <v>4</v>
      </c>
      <c r="K104" s="9">
        <v>4</v>
      </c>
      <c r="L104" s="9">
        <v>3</v>
      </c>
      <c r="M104" s="9">
        <v>4</v>
      </c>
      <c r="N104" s="9">
        <v>4</v>
      </c>
      <c r="O104" s="9">
        <v>4</v>
      </c>
      <c r="P104" s="9">
        <v>3</v>
      </c>
      <c r="Q104" s="9">
        <v>4</v>
      </c>
      <c r="R104" s="9">
        <v>6</v>
      </c>
      <c r="S104" s="9">
        <v>4</v>
      </c>
      <c r="T104" s="9">
        <v>4</v>
      </c>
      <c r="U104" s="9">
        <v>3</v>
      </c>
      <c r="V104" s="9">
        <v>3</v>
      </c>
      <c r="W104" s="9">
        <v>4</v>
      </c>
      <c r="X104" s="9">
        <v>4</v>
      </c>
      <c r="Y104" s="9">
        <v>4</v>
      </c>
      <c r="Z104" s="9">
        <v>5</v>
      </c>
      <c r="AA104" s="9">
        <v>5</v>
      </c>
      <c r="AB104" s="9">
        <v>1</v>
      </c>
      <c r="AC104" s="9">
        <v>1</v>
      </c>
      <c r="AD104" s="9">
        <v>3</v>
      </c>
      <c r="AE104" s="9">
        <v>3</v>
      </c>
      <c r="AF104" s="9">
        <v>4</v>
      </c>
      <c r="AG104" s="9">
        <v>6</v>
      </c>
      <c r="AH104" s="9">
        <v>5</v>
      </c>
      <c r="AI104" s="9">
        <v>5</v>
      </c>
      <c r="AJ104" s="9">
        <v>2</v>
      </c>
      <c r="AK104" s="9">
        <v>5</v>
      </c>
      <c r="AL104" s="9">
        <v>5</v>
      </c>
      <c r="AM104" s="9">
        <v>5</v>
      </c>
      <c r="AN104" s="9">
        <v>5</v>
      </c>
      <c r="AO104" s="9">
        <v>7</v>
      </c>
      <c r="AP104" s="9">
        <v>3</v>
      </c>
      <c r="AQ104" s="9">
        <v>5</v>
      </c>
      <c r="AR104" s="9">
        <v>5</v>
      </c>
    </row>
    <row r="105" spans="1:44" ht="12.75" customHeight="1" x14ac:dyDescent="0.2">
      <c r="A105" s="9">
        <v>2021</v>
      </c>
      <c r="B105" s="9">
        <v>1308687</v>
      </c>
      <c r="C105" s="9">
        <v>5</v>
      </c>
      <c r="D105" s="9">
        <v>6</v>
      </c>
      <c r="E105" s="9">
        <v>5</v>
      </c>
      <c r="F105" s="9">
        <v>6</v>
      </c>
      <c r="G105" s="9">
        <v>6</v>
      </c>
      <c r="H105" s="9">
        <v>6</v>
      </c>
      <c r="I105" s="9">
        <v>6</v>
      </c>
      <c r="J105" s="9">
        <v>5</v>
      </c>
      <c r="K105" s="9">
        <v>6</v>
      </c>
      <c r="L105" s="9">
        <v>5</v>
      </c>
      <c r="M105" s="9">
        <v>6</v>
      </c>
      <c r="N105" s="9">
        <v>6</v>
      </c>
      <c r="O105" s="9">
        <v>5</v>
      </c>
      <c r="P105" s="9">
        <v>5</v>
      </c>
      <c r="Q105" s="9">
        <v>6</v>
      </c>
      <c r="R105" s="9">
        <v>6</v>
      </c>
      <c r="S105" s="9">
        <v>5</v>
      </c>
      <c r="T105" s="9">
        <v>6</v>
      </c>
      <c r="U105" s="9">
        <v>6</v>
      </c>
      <c r="V105" s="9">
        <v>5</v>
      </c>
      <c r="W105" s="9">
        <v>6</v>
      </c>
      <c r="X105" s="9">
        <v>6</v>
      </c>
      <c r="Y105" s="9">
        <v>6</v>
      </c>
      <c r="Z105" s="9">
        <v>6</v>
      </c>
      <c r="AA105" s="9">
        <v>5</v>
      </c>
      <c r="AB105" s="9">
        <v>7</v>
      </c>
      <c r="AC105" s="9">
        <v>1</v>
      </c>
      <c r="AD105" s="9">
        <v>6</v>
      </c>
      <c r="AE105" s="9">
        <v>6</v>
      </c>
      <c r="AF105" s="9">
        <v>6</v>
      </c>
      <c r="AG105" s="9">
        <v>6</v>
      </c>
      <c r="AH105" s="9">
        <v>6</v>
      </c>
      <c r="AI105" s="9">
        <v>6</v>
      </c>
      <c r="AJ105" s="9">
        <v>6</v>
      </c>
      <c r="AK105" s="9">
        <v>6</v>
      </c>
      <c r="AL105" s="9">
        <v>6</v>
      </c>
      <c r="AM105" s="9">
        <v>6</v>
      </c>
      <c r="AN105" s="9">
        <v>6</v>
      </c>
      <c r="AO105" s="9">
        <v>5</v>
      </c>
      <c r="AP105" s="9">
        <v>6</v>
      </c>
      <c r="AQ105" s="9">
        <v>6</v>
      </c>
      <c r="AR105" s="9">
        <v>6</v>
      </c>
    </row>
    <row r="106" spans="1:44" ht="12.75" customHeight="1" x14ac:dyDescent="0.2">
      <c r="A106" s="9">
        <v>2021</v>
      </c>
      <c r="B106" s="9">
        <v>1308687</v>
      </c>
      <c r="C106" s="9">
        <v>5</v>
      </c>
      <c r="D106" s="9">
        <v>6</v>
      </c>
      <c r="E106" s="9">
        <v>6</v>
      </c>
      <c r="F106" s="9">
        <v>6</v>
      </c>
      <c r="G106" s="9">
        <v>6</v>
      </c>
      <c r="H106" s="9">
        <v>5</v>
      </c>
      <c r="I106" s="9">
        <v>6</v>
      </c>
      <c r="J106" s="9">
        <v>6</v>
      </c>
      <c r="K106" s="9">
        <v>5</v>
      </c>
      <c r="L106" s="9">
        <v>6</v>
      </c>
      <c r="M106" s="9">
        <v>5</v>
      </c>
      <c r="N106" s="9">
        <v>5</v>
      </c>
      <c r="O106" s="9">
        <v>5</v>
      </c>
      <c r="P106" s="9">
        <v>5</v>
      </c>
      <c r="Q106" s="9">
        <v>6</v>
      </c>
      <c r="R106" s="9">
        <v>6</v>
      </c>
      <c r="S106" s="9">
        <v>6</v>
      </c>
      <c r="T106" s="9">
        <v>6</v>
      </c>
      <c r="U106" s="9">
        <v>6</v>
      </c>
      <c r="V106" s="9">
        <v>6</v>
      </c>
      <c r="W106" s="9">
        <v>6</v>
      </c>
      <c r="X106" s="9">
        <v>6</v>
      </c>
      <c r="Y106" s="9">
        <v>6</v>
      </c>
      <c r="Z106" s="9">
        <v>6</v>
      </c>
      <c r="AA106" s="9">
        <v>6</v>
      </c>
      <c r="AB106" s="9">
        <v>5</v>
      </c>
      <c r="AC106" s="9">
        <v>8</v>
      </c>
      <c r="AD106" s="9">
        <v>6</v>
      </c>
      <c r="AE106" s="9">
        <v>6</v>
      </c>
      <c r="AF106" s="9">
        <v>6</v>
      </c>
      <c r="AG106" s="9">
        <v>5</v>
      </c>
      <c r="AH106" s="9">
        <v>6</v>
      </c>
      <c r="AI106" s="9">
        <v>6</v>
      </c>
      <c r="AJ106" s="9">
        <v>6</v>
      </c>
      <c r="AK106" s="9">
        <v>6</v>
      </c>
      <c r="AL106" s="9">
        <v>6</v>
      </c>
      <c r="AM106" s="9">
        <v>6</v>
      </c>
      <c r="AN106" s="9">
        <v>6</v>
      </c>
      <c r="AO106" s="9">
        <v>7</v>
      </c>
      <c r="AP106" s="9">
        <v>6</v>
      </c>
      <c r="AQ106" s="9">
        <v>6</v>
      </c>
      <c r="AR106" s="9">
        <v>5</v>
      </c>
    </row>
    <row r="107" spans="1:44" ht="12.75" customHeight="1" x14ac:dyDescent="0.2">
      <c r="A107" s="9">
        <v>2021</v>
      </c>
      <c r="B107" s="9">
        <v>123336</v>
      </c>
      <c r="C107" s="9">
        <v>5</v>
      </c>
      <c r="D107" s="9">
        <v>5</v>
      </c>
      <c r="E107" s="9">
        <v>5</v>
      </c>
      <c r="F107" s="9">
        <v>5</v>
      </c>
      <c r="G107" s="9">
        <v>5</v>
      </c>
      <c r="H107" s="9">
        <v>5</v>
      </c>
      <c r="I107" s="9">
        <v>5</v>
      </c>
      <c r="J107" s="9">
        <v>5</v>
      </c>
      <c r="K107" s="9">
        <v>5</v>
      </c>
      <c r="L107" s="9">
        <v>5</v>
      </c>
      <c r="M107" s="9">
        <v>5</v>
      </c>
      <c r="N107" s="9">
        <v>5</v>
      </c>
      <c r="O107" s="9">
        <v>5</v>
      </c>
      <c r="P107" s="9">
        <v>5</v>
      </c>
      <c r="Q107" s="9">
        <v>1</v>
      </c>
      <c r="R107" s="9">
        <v>5</v>
      </c>
      <c r="S107" s="9">
        <v>8</v>
      </c>
      <c r="T107" s="9">
        <v>8</v>
      </c>
      <c r="U107" s="9">
        <v>2</v>
      </c>
      <c r="V107" s="9">
        <v>2</v>
      </c>
      <c r="W107" s="9">
        <v>5</v>
      </c>
      <c r="X107" s="9">
        <v>4</v>
      </c>
      <c r="Y107" s="9">
        <v>5</v>
      </c>
      <c r="Z107" s="9">
        <v>5</v>
      </c>
      <c r="AA107" s="9">
        <v>5</v>
      </c>
      <c r="AB107" s="9">
        <v>8</v>
      </c>
      <c r="AC107" s="9">
        <v>8</v>
      </c>
      <c r="AD107" s="9">
        <v>6</v>
      </c>
      <c r="AE107" s="9">
        <v>5</v>
      </c>
      <c r="AF107" s="9">
        <v>8</v>
      </c>
      <c r="AG107" s="9">
        <v>4</v>
      </c>
      <c r="AH107" s="9">
        <v>6</v>
      </c>
      <c r="AI107" s="9">
        <v>1</v>
      </c>
      <c r="AJ107" s="9">
        <v>2</v>
      </c>
      <c r="AK107" s="9">
        <v>5</v>
      </c>
      <c r="AL107" s="9">
        <v>5</v>
      </c>
      <c r="AM107" s="9">
        <v>5</v>
      </c>
      <c r="AN107" s="9">
        <v>5</v>
      </c>
      <c r="AO107" s="9">
        <v>6</v>
      </c>
      <c r="AP107" s="9">
        <v>5</v>
      </c>
      <c r="AQ107" s="9">
        <v>2</v>
      </c>
      <c r="AR107" s="9">
        <v>4</v>
      </c>
    </row>
    <row r="108" spans="1:44" ht="12.75" customHeight="1" x14ac:dyDescent="0.2">
      <c r="A108" s="9">
        <v>2021</v>
      </c>
      <c r="B108" s="9">
        <v>123336</v>
      </c>
      <c r="C108" s="9">
        <v>5</v>
      </c>
      <c r="D108" s="9">
        <v>4</v>
      </c>
      <c r="E108" s="9">
        <v>5</v>
      </c>
      <c r="F108" s="9">
        <v>5</v>
      </c>
      <c r="G108" s="9">
        <v>5</v>
      </c>
      <c r="H108" s="9">
        <v>6</v>
      </c>
      <c r="I108" s="9">
        <v>5</v>
      </c>
      <c r="J108" s="9">
        <v>5</v>
      </c>
      <c r="K108" s="9">
        <v>5</v>
      </c>
      <c r="L108" s="9">
        <v>6</v>
      </c>
      <c r="M108" s="9">
        <v>4</v>
      </c>
      <c r="N108" s="9">
        <v>4</v>
      </c>
      <c r="O108" s="9">
        <v>4</v>
      </c>
      <c r="P108" s="9">
        <v>5</v>
      </c>
      <c r="Q108" s="9">
        <v>5</v>
      </c>
      <c r="R108" s="9">
        <v>6</v>
      </c>
      <c r="S108" s="9">
        <v>4</v>
      </c>
      <c r="T108" s="9">
        <v>4</v>
      </c>
      <c r="U108" s="9">
        <v>4</v>
      </c>
      <c r="V108" s="9">
        <v>3</v>
      </c>
      <c r="W108" s="9">
        <v>5</v>
      </c>
      <c r="X108" s="9">
        <v>5</v>
      </c>
      <c r="Y108" s="9">
        <v>5</v>
      </c>
      <c r="Z108" s="9">
        <v>5</v>
      </c>
      <c r="AA108" s="9">
        <v>6</v>
      </c>
      <c r="AB108" s="9">
        <v>1</v>
      </c>
      <c r="AC108" s="9">
        <v>1</v>
      </c>
      <c r="AD108" s="9">
        <v>2</v>
      </c>
      <c r="AE108" s="9">
        <v>5</v>
      </c>
      <c r="AF108" s="9">
        <v>4</v>
      </c>
      <c r="AG108" s="9">
        <v>6</v>
      </c>
      <c r="AH108" s="9">
        <v>5</v>
      </c>
      <c r="AI108" s="9">
        <v>3</v>
      </c>
      <c r="AJ108" s="9">
        <v>4</v>
      </c>
      <c r="AK108" s="9">
        <v>4</v>
      </c>
      <c r="AL108" s="9">
        <v>3</v>
      </c>
      <c r="AM108" s="9">
        <v>3</v>
      </c>
      <c r="AN108" s="9">
        <v>5</v>
      </c>
      <c r="AO108" s="9">
        <v>2</v>
      </c>
      <c r="AP108" s="9">
        <v>5</v>
      </c>
      <c r="AQ108" s="9">
        <v>2</v>
      </c>
      <c r="AR108" s="9">
        <v>3</v>
      </c>
    </row>
    <row r="109" spans="1:44" ht="12.75" customHeight="1" x14ac:dyDescent="0.2">
      <c r="A109" s="9">
        <v>2021</v>
      </c>
      <c r="B109" s="9">
        <v>1103832</v>
      </c>
      <c r="C109" s="9">
        <v>5</v>
      </c>
      <c r="D109" s="9">
        <v>5</v>
      </c>
      <c r="E109" s="9">
        <v>8</v>
      </c>
      <c r="F109" s="9">
        <v>4</v>
      </c>
      <c r="G109" s="9">
        <v>6</v>
      </c>
      <c r="H109" s="9">
        <v>6</v>
      </c>
      <c r="I109" s="9">
        <v>8</v>
      </c>
      <c r="J109" s="9">
        <v>8</v>
      </c>
      <c r="K109" s="9">
        <v>8</v>
      </c>
      <c r="L109" s="9">
        <v>5</v>
      </c>
      <c r="M109" s="9">
        <v>4</v>
      </c>
      <c r="N109" s="9">
        <v>5</v>
      </c>
      <c r="O109" s="9">
        <v>8</v>
      </c>
      <c r="P109" s="9">
        <v>8</v>
      </c>
      <c r="Q109" s="9">
        <v>3</v>
      </c>
      <c r="R109" s="9">
        <v>4</v>
      </c>
      <c r="S109" s="9">
        <v>7</v>
      </c>
      <c r="T109" s="9">
        <v>7</v>
      </c>
      <c r="U109" s="9">
        <v>6</v>
      </c>
      <c r="V109" s="9">
        <v>6</v>
      </c>
      <c r="W109" s="9">
        <v>4</v>
      </c>
      <c r="X109" s="9">
        <v>5</v>
      </c>
      <c r="Y109" s="9">
        <v>4</v>
      </c>
      <c r="Z109" s="9">
        <v>7</v>
      </c>
      <c r="AA109" s="9">
        <v>8</v>
      </c>
      <c r="AB109" s="9">
        <v>7</v>
      </c>
      <c r="AC109" s="9">
        <v>7</v>
      </c>
      <c r="AD109" s="9">
        <v>5</v>
      </c>
      <c r="AE109" s="9">
        <v>6</v>
      </c>
      <c r="AF109" s="9">
        <v>6</v>
      </c>
      <c r="AG109" s="9">
        <v>5</v>
      </c>
      <c r="AH109" s="9">
        <v>6</v>
      </c>
      <c r="AI109" s="9">
        <v>7</v>
      </c>
      <c r="AJ109" s="9">
        <v>7</v>
      </c>
      <c r="AK109" s="9">
        <v>6</v>
      </c>
      <c r="AL109" s="9">
        <v>6</v>
      </c>
      <c r="AM109" s="9">
        <v>6</v>
      </c>
      <c r="AN109" s="9">
        <v>6</v>
      </c>
      <c r="AO109" s="9">
        <v>7</v>
      </c>
      <c r="AP109" s="9">
        <v>6</v>
      </c>
      <c r="AQ109" s="9">
        <v>7</v>
      </c>
      <c r="AR109" s="9">
        <v>6</v>
      </c>
    </row>
    <row r="110" spans="1:44" ht="12.75" customHeight="1" x14ac:dyDescent="0.2">
      <c r="A110" s="9">
        <v>2021</v>
      </c>
      <c r="B110" s="9">
        <v>122845</v>
      </c>
      <c r="C110" s="9">
        <v>5</v>
      </c>
      <c r="D110" s="9">
        <v>6</v>
      </c>
      <c r="E110" s="9">
        <v>4</v>
      </c>
      <c r="F110" s="9">
        <v>5</v>
      </c>
      <c r="G110" s="9">
        <v>6</v>
      </c>
      <c r="H110" s="9">
        <v>6</v>
      </c>
      <c r="I110" s="9">
        <v>5</v>
      </c>
      <c r="J110" s="9">
        <v>6</v>
      </c>
      <c r="K110" s="9">
        <v>6</v>
      </c>
      <c r="L110" s="9">
        <v>6</v>
      </c>
      <c r="M110" s="9">
        <v>4</v>
      </c>
      <c r="N110" s="9">
        <v>5</v>
      </c>
      <c r="O110" s="9">
        <v>5</v>
      </c>
      <c r="P110" s="9">
        <v>5</v>
      </c>
      <c r="Q110" s="9">
        <v>5</v>
      </c>
      <c r="R110" s="9">
        <v>5</v>
      </c>
      <c r="S110" s="9">
        <v>6</v>
      </c>
      <c r="T110" s="9">
        <v>6</v>
      </c>
      <c r="U110" s="9">
        <v>6</v>
      </c>
      <c r="V110" s="9">
        <v>6</v>
      </c>
      <c r="W110" s="9">
        <v>6</v>
      </c>
      <c r="X110" s="9">
        <v>5</v>
      </c>
      <c r="Y110" s="9">
        <v>5</v>
      </c>
      <c r="Z110" s="9">
        <v>6</v>
      </c>
      <c r="AA110" s="9">
        <v>8</v>
      </c>
      <c r="AB110" s="9">
        <v>7</v>
      </c>
      <c r="AC110" s="9">
        <v>7</v>
      </c>
      <c r="AD110" s="9">
        <v>6</v>
      </c>
      <c r="AE110" s="9">
        <v>6</v>
      </c>
      <c r="AF110" s="9">
        <v>6</v>
      </c>
      <c r="AG110" s="9">
        <v>5</v>
      </c>
      <c r="AH110" s="9">
        <v>6</v>
      </c>
      <c r="AI110" s="9">
        <v>6</v>
      </c>
      <c r="AJ110" s="9">
        <v>6</v>
      </c>
      <c r="AK110" s="9">
        <v>5</v>
      </c>
      <c r="AL110" s="9">
        <v>5</v>
      </c>
      <c r="AM110" s="9">
        <v>6</v>
      </c>
      <c r="AN110" s="9">
        <v>6</v>
      </c>
      <c r="AO110" s="9">
        <v>7</v>
      </c>
      <c r="AP110" s="9">
        <v>6</v>
      </c>
      <c r="AQ110" s="9">
        <v>6</v>
      </c>
      <c r="AR110" s="9">
        <v>6</v>
      </c>
    </row>
    <row r="111" spans="1:44" ht="12.75" customHeight="1" x14ac:dyDescent="0.2">
      <c r="A111" s="9">
        <v>2021</v>
      </c>
      <c r="B111" s="9">
        <v>123336</v>
      </c>
      <c r="C111" s="9">
        <v>5</v>
      </c>
      <c r="D111" s="9">
        <v>5</v>
      </c>
      <c r="E111" s="9">
        <v>4</v>
      </c>
      <c r="F111" s="9">
        <v>4</v>
      </c>
      <c r="G111" s="9">
        <v>5</v>
      </c>
      <c r="H111" s="9">
        <v>4</v>
      </c>
      <c r="I111" s="9">
        <v>4</v>
      </c>
      <c r="J111" s="9">
        <v>4</v>
      </c>
      <c r="K111" s="9">
        <v>5</v>
      </c>
      <c r="L111" s="9">
        <v>4</v>
      </c>
      <c r="M111" s="9">
        <v>3</v>
      </c>
      <c r="N111" s="9">
        <v>3</v>
      </c>
      <c r="O111" s="9">
        <v>4</v>
      </c>
      <c r="P111" s="9">
        <v>3</v>
      </c>
      <c r="Q111" s="9">
        <v>3</v>
      </c>
      <c r="R111" s="9">
        <v>6</v>
      </c>
      <c r="S111" s="9">
        <v>3</v>
      </c>
      <c r="T111" s="9">
        <v>3</v>
      </c>
      <c r="U111" s="9">
        <v>3</v>
      </c>
      <c r="V111" s="9">
        <v>3</v>
      </c>
      <c r="W111" s="9">
        <v>4</v>
      </c>
      <c r="X111" s="9">
        <v>5</v>
      </c>
      <c r="Y111" s="9">
        <v>5</v>
      </c>
      <c r="Z111" s="9">
        <v>5</v>
      </c>
      <c r="AA111" s="9">
        <v>8</v>
      </c>
      <c r="AB111" s="9">
        <v>8</v>
      </c>
      <c r="AC111" s="9">
        <v>8</v>
      </c>
      <c r="AD111" s="9">
        <v>8</v>
      </c>
      <c r="AE111" s="9">
        <v>8</v>
      </c>
      <c r="AF111" s="9">
        <v>4</v>
      </c>
      <c r="AG111" s="9">
        <v>5</v>
      </c>
      <c r="AH111" s="9">
        <v>6</v>
      </c>
      <c r="AI111" s="9">
        <v>3</v>
      </c>
      <c r="AJ111" s="9">
        <v>5</v>
      </c>
      <c r="AK111" s="9">
        <v>4</v>
      </c>
      <c r="AL111" s="9">
        <v>8</v>
      </c>
      <c r="AM111" s="9">
        <v>8</v>
      </c>
      <c r="AN111" s="9">
        <v>4</v>
      </c>
      <c r="AO111" s="9">
        <v>5</v>
      </c>
      <c r="AP111" s="9">
        <v>5</v>
      </c>
      <c r="AQ111" s="9">
        <v>8</v>
      </c>
      <c r="AR111" s="9">
        <v>8</v>
      </c>
    </row>
    <row r="112" spans="1:44" ht="12.75" customHeight="1" x14ac:dyDescent="0.2">
      <c r="A112" s="9">
        <v>2021</v>
      </c>
      <c r="B112" s="9">
        <v>1179970</v>
      </c>
      <c r="C112" s="9">
        <v>5</v>
      </c>
      <c r="D112" s="9">
        <v>6</v>
      </c>
      <c r="E112" s="9">
        <v>6</v>
      </c>
      <c r="F112" s="9">
        <v>6</v>
      </c>
      <c r="G112" s="9">
        <v>6</v>
      </c>
      <c r="H112" s="9">
        <v>6</v>
      </c>
      <c r="I112" s="9">
        <v>6</v>
      </c>
      <c r="J112" s="9">
        <v>6</v>
      </c>
      <c r="K112" s="9">
        <v>6</v>
      </c>
      <c r="L112" s="9">
        <v>6</v>
      </c>
      <c r="M112" s="9">
        <v>6</v>
      </c>
      <c r="N112" s="9">
        <v>6</v>
      </c>
      <c r="O112" s="9">
        <v>6</v>
      </c>
      <c r="P112" s="9">
        <v>5</v>
      </c>
      <c r="Q112" s="9">
        <v>4</v>
      </c>
      <c r="R112" s="9">
        <v>6</v>
      </c>
      <c r="S112" s="9">
        <v>3</v>
      </c>
      <c r="T112" s="9">
        <v>8</v>
      </c>
      <c r="U112" s="9">
        <v>6</v>
      </c>
      <c r="V112" s="9">
        <v>6</v>
      </c>
      <c r="W112" s="9">
        <v>8</v>
      </c>
      <c r="X112" s="9">
        <v>8</v>
      </c>
      <c r="Y112" s="9">
        <v>6</v>
      </c>
      <c r="Z112" s="9">
        <v>6</v>
      </c>
      <c r="AA112" s="9">
        <v>6</v>
      </c>
      <c r="AB112" s="9">
        <v>7</v>
      </c>
      <c r="AC112" s="9">
        <v>7</v>
      </c>
      <c r="AD112" s="9">
        <v>6</v>
      </c>
      <c r="AE112" s="9">
        <v>6</v>
      </c>
      <c r="AF112" s="9">
        <v>3</v>
      </c>
      <c r="AG112" s="9">
        <v>6</v>
      </c>
      <c r="AH112" s="9">
        <v>6</v>
      </c>
      <c r="AI112" s="9">
        <v>7</v>
      </c>
      <c r="AJ112" s="9">
        <v>6</v>
      </c>
      <c r="AK112" s="9">
        <v>8</v>
      </c>
      <c r="AL112" s="9">
        <v>8</v>
      </c>
      <c r="AM112" s="9">
        <v>8</v>
      </c>
      <c r="AN112" s="9">
        <v>6</v>
      </c>
      <c r="AO112" s="9">
        <v>7</v>
      </c>
      <c r="AP112" s="9">
        <v>8</v>
      </c>
      <c r="AQ112" s="9">
        <v>6</v>
      </c>
      <c r="AR112" s="9">
        <v>6</v>
      </c>
    </row>
    <row r="113" spans="1:44" ht="12.75" customHeight="1" x14ac:dyDescent="0.2">
      <c r="A113" s="9">
        <v>2021</v>
      </c>
      <c r="B113" s="9">
        <v>123336</v>
      </c>
      <c r="C113" s="9">
        <v>5</v>
      </c>
      <c r="D113" s="9">
        <v>5</v>
      </c>
      <c r="E113" s="9">
        <v>5</v>
      </c>
      <c r="F113" s="9">
        <v>6</v>
      </c>
      <c r="G113" s="9">
        <v>5</v>
      </c>
      <c r="H113" s="9">
        <v>6</v>
      </c>
      <c r="I113" s="9">
        <v>5</v>
      </c>
      <c r="J113" s="9">
        <v>4</v>
      </c>
      <c r="K113" s="9">
        <v>6</v>
      </c>
      <c r="L113" s="9">
        <v>6</v>
      </c>
      <c r="M113" s="9">
        <v>1</v>
      </c>
      <c r="N113" s="9">
        <v>3</v>
      </c>
      <c r="O113" s="9">
        <v>4</v>
      </c>
      <c r="P113" s="9">
        <v>4</v>
      </c>
      <c r="Q113" s="9">
        <v>6</v>
      </c>
      <c r="R113" s="9">
        <v>6</v>
      </c>
      <c r="S113" s="9">
        <v>3</v>
      </c>
      <c r="T113" s="9">
        <v>2</v>
      </c>
      <c r="U113" s="9">
        <v>1</v>
      </c>
      <c r="V113" s="9">
        <v>1</v>
      </c>
      <c r="W113" s="9">
        <v>3</v>
      </c>
      <c r="X113" s="9">
        <v>3</v>
      </c>
      <c r="Y113" s="9">
        <v>4</v>
      </c>
      <c r="Z113" s="9">
        <v>4</v>
      </c>
      <c r="AA113" s="9">
        <v>4</v>
      </c>
      <c r="AB113" s="9">
        <v>4</v>
      </c>
      <c r="AC113" s="9">
        <v>1</v>
      </c>
      <c r="AD113" s="9">
        <v>5</v>
      </c>
      <c r="AE113" s="9">
        <v>4</v>
      </c>
      <c r="AF113" s="9">
        <v>2</v>
      </c>
      <c r="AG113" s="9">
        <v>3</v>
      </c>
      <c r="AH113" s="9">
        <v>6</v>
      </c>
      <c r="AI113" s="9">
        <v>6</v>
      </c>
      <c r="AJ113" s="9">
        <v>6</v>
      </c>
      <c r="AK113" s="9">
        <v>6</v>
      </c>
      <c r="AL113" s="9">
        <v>6</v>
      </c>
      <c r="AM113" s="9">
        <v>6</v>
      </c>
      <c r="AN113" s="9">
        <v>6</v>
      </c>
      <c r="AO113" s="9">
        <v>6</v>
      </c>
      <c r="AP113" s="9">
        <v>4</v>
      </c>
      <c r="AQ113" s="9">
        <v>2</v>
      </c>
      <c r="AR113" s="9">
        <v>6</v>
      </c>
    </row>
    <row r="114" spans="1:44" ht="12.75" customHeight="1" x14ac:dyDescent="0.2">
      <c r="A114" s="9">
        <v>2021</v>
      </c>
      <c r="B114" s="9">
        <v>1179970</v>
      </c>
      <c r="C114" s="9">
        <v>5</v>
      </c>
      <c r="D114" s="9">
        <v>5</v>
      </c>
      <c r="E114" s="9">
        <v>6</v>
      </c>
      <c r="F114" s="9">
        <v>6</v>
      </c>
      <c r="G114" s="9">
        <v>6</v>
      </c>
      <c r="H114" s="9">
        <v>6</v>
      </c>
      <c r="I114" s="9">
        <v>6</v>
      </c>
      <c r="J114" s="9">
        <v>6</v>
      </c>
      <c r="K114" s="9">
        <v>6</v>
      </c>
      <c r="L114" s="9">
        <v>6</v>
      </c>
      <c r="M114" s="9">
        <v>6</v>
      </c>
      <c r="N114" s="9">
        <v>6</v>
      </c>
      <c r="O114" s="9">
        <v>6</v>
      </c>
      <c r="P114" s="9">
        <v>6</v>
      </c>
      <c r="Q114" s="9">
        <v>5</v>
      </c>
      <c r="R114" s="9">
        <v>6</v>
      </c>
      <c r="S114" s="9">
        <v>6</v>
      </c>
      <c r="T114" s="9">
        <v>6</v>
      </c>
      <c r="U114" s="9">
        <v>6</v>
      </c>
      <c r="V114" s="9">
        <v>5</v>
      </c>
      <c r="W114" s="9">
        <v>6</v>
      </c>
      <c r="X114" s="9">
        <v>6</v>
      </c>
      <c r="Y114" s="9">
        <v>6</v>
      </c>
      <c r="Z114" s="9">
        <v>6</v>
      </c>
      <c r="AA114" s="9">
        <v>6</v>
      </c>
      <c r="AB114" s="9">
        <v>1</v>
      </c>
      <c r="AC114" s="9">
        <v>1</v>
      </c>
      <c r="AD114" s="9">
        <v>5</v>
      </c>
      <c r="AE114" s="9">
        <v>5</v>
      </c>
      <c r="AF114" s="9">
        <v>5</v>
      </c>
      <c r="AG114" s="9">
        <v>5</v>
      </c>
      <c r="AH114" s="9">
        <v>6</v>
      </c>
      <c r="AI114" s="9">
        <v>6</v>
      </c>
      <c r="AJ114" s="9">
        <v>6</v>
      </c>
      <c r="AK114" s="9">
        <v>6</v>
      </c>
      <c r="AL114" s="9">
        <v>6</v>
      </c>
      <c r="AM114" s="9">
        <v>6</v>
      </c>
      <c r="AN114" s="9">
        <v>6</v>
      </c>
      <c r="AO114" s="9">
        <v>6</v>
      </c>
      <c r="AP114" s="9">
        <v>6</v>
      </c>
      <c r="AQ114" s="9">
        <v>6</v>
      </c>
      <c r="AR114" s="9">
        <v>5</v>
      </c>
    </row>
    <row r="115" spans="1:44" ht="12.75" customHeight="1" x14ac:dyDescent="0.2">
      <c r="A115" s="9">
        <v>2021</v>
      </c>
      <c r="B115" s="9">
        <v>1179970</v>
      </c>
      <c r="C115" s="9">
        <v>5</v>
      </c>
      <c r="D115" s="9">
        <v>5</v>
      </c>
      <c r="E115" s="9">
        <v>5</v>
      </c>
      <c r="F115" s="9">
        <v>6</v>
      </c>
      <c r="G115" s="9">
        <v>6</v>
      </c>
      <c r="H115" s="9">
        <v>6</v>
      </c>
      <c r="I115" s="9">
        <v>6</v>
      </c>
      <c r="J115" s="9">
        <v>6</v>
      </c>
      <c r="K115" s="9">
        <v>6</v>
      </c>
      <c r="L115" s="9">
        <v>6</v>
      </c>
      <c r="M115" s="9">
        <v>5</v>
      </c>
      <c r="N115" s="9">
        <v>5</v>
      </c>
      <c r="O115" s="9">
        <v>6</v>
      </c>
      <c r="P115" s="9">
        <v>5</v>
      </c>
      <c r="Q115" s="9">
        <v>5</v>
      </c>
      <c r="R115" s="9">
        <v>6</v>
      </c>
      <c r="S115" s="9">
        <v>5</v>
      </c>
      <c r="T115" s="9">
        <v>5</v>
      </c>
      <c r="U115" s="9">
        <v>5</v>
      </c>
      <c r="V115" s="9">
        <v>4</v>
      </c>
      <c r="W115" s="9">
        <v>4</v>
      </c>
      <c r="X115" s="9">
        <v>4</v>
      </c>
      <c r="Y115" s="9">
        <v>6</v>
      </c>
      <c r="Z115" s="9">
        <v>5</v>
      </c>
      <c r="AA115" s="9">
        <v>5</v>
      </c>
      <c r="AB115" s="9">
        <v>8</v>
      </c>
      <c r="AC115" s="9">
        <v>8</v>
      </c>
      <c r="AD115" s="9">
        <v>4</v>
      </c>
      <c r="AE115" s="9">
        <v>5</v>
      </c>
      <c r="AF115" s="9">
        <v>5</v>
      </c>
      <c r="AG115" s="9">
        <v>5</v>
      </c>
      <c r="AH115" s="9">
        <v>6</v>
      </c>
      <c r="AI115" s="9">
        <v>4</v>
      </c>
      <c r="AJ115" s="9">
        <v>6</v>
      </c>
      <c r="AK115" s="9">
        <v>4</v>
      </c>
      <c r="AL115" s="9">
        <v>3</v>
      </c>
      <c r="AM115" s="9">
        <v>3</v>
      </c>
      <c r="AN115" s="9">
        <v>4</v>
      </c>
      <c r="AO115" s="9">
        <v>5</v>
      </c>
      <c r="AP115" s="9">
        <v>6</v>
      </c>
      <c r="AQ115" s="9">
        <v>5</v>
      </c>
      <c r="AR115" s="9">
        <v>4</v>
      </c>
    </row>
    <row r="116" spans="1:44" ht="12.75" customHeight="1" x14ac:dyDescent="0.2">
      <c r="A116" s="9">
        <v>2021</v>
      </c>
      <c r="B116" s="9">
        <v>123336</v>
      </c>
      <c r="C116" s="9">
        <v>5</v>
      </c>
      <c r="D116" s="9">
        <v>5</v>
      </c>
      <c r="E116" s="9">
        <v>5</v>
      </c>
      <c r="F116" s="9">
        <v>5</v>
      </c>
      <c r="G116" s="9">
        <v>5</v>
      </c>
      <c r="H116" s="9">
        <v>5</v>
      </c>
      <c r="I116" s="9">
        <v>5</v>
      </c>
      <c r="J116" s="9">
        <v>5</v>
      </c>
      <c r="K116" s="9">
        <v>5</v>
      </c>
      <c r="L116" s="9">
        <v>5</v>
      </c>
      <c r="M116" s="9">
        <v>5</v>
      </c>
      <c r="N116" s="9">
        <v>5</v>
      </c>
      <c r="O116" s="9">
        <v>5</v>
      </c>
      <c r="P116" s="9">
        <v>5</v>
      </c>
      <c r="Q116" s="9">
        <v>5</v>
      </c>
      <c r="R116" s="9">
        <v>5</v>
      </c>
      <c r="S116" s="9">
        <v>5</v>
      </c>
      <c r="T116" s="9">
        <v>5</v>
      </c>
      <c r="U116" s="9">
        <v>5</v>
      </c>
      <c r="V116" s="9">
        <v>5</v>
      </c>
      <c r="W116" s="9">
        <v>5</v>
      </c>
      <c r="X116" s="9">
        <v>5</v>
      </c>
      <c r="Y116" s="9">
        <v>5</v>
      </c>
      <c r="Z116" s="9">
        <v>5</v>
      </c>
      <c r="AA116" s="9">
        <v>5</v>
      </c>
      <c r="AB116" s="9">
        <v>5</v>
      </c>
      <c r="AC116" s="9">
        <v>5</v>
      </c>
      <c r="AD116" s="9">
        <v>5</v>
      </c>
      <c r="AE116" s="9">
        <v>5</v>
      </c>
      <c r="AF116" s="9">
        <v>5</v>
      </c>
      <c r="AG116" s="9">
        <v>5</v>
      </c>
      <c r="AH116" s="9">
        <v>5</v>
      </c>
      <c r="AI116" s="9">
        <v>5</v>
      </c>
      <c r="AJ116" s="9">
        <v>5</v>
      </c>
      <c r="AK116" s="9">
        <v>5</v>
      </c>
      <c r="AL116" s="9">
        <v>5</v>
      </c>
      <c r="AM116" s="9">
        <v>5</v>
      </c>
      <c r="AN116" s="9">
        <v>5</v>
      </c>
      <c r="AO116" s="9">
        <v>5</v>
      </c>
      <c r="AP116" s="9">
        <v>5</v>
      </c>
      <c r="AQ116" s="9">
        <v>5</v>
      </c>
      <c r="AR116" s="9">
        <v>5</v>
      </c>
    </row>
    <row r="117" spans="1:44" ht="12.75" customHeight="1" x14ac:dyDescent="0.2">
      <c r="A117" s="9">
        <v>2021</v>
      </c>
      <c r="B117" s="9">
        <v>123336</v>
      </c>
      <c r="C117" s="9">
        <v>5</v>
      </c>
      <c r="D117" s="9">
        <v>5</v>
      </c>
      <c r="E117" s="9">
        <v>6</v>
      </c>
      <c r="F117" s="9">
        <v>6</v>
      </c>
      <c r="G117" s="9">
        <v>6</v>
      </c>
      <c r="H117" s="9">
        <v>6</v>
      </c>
      <c r="I117" s="9">
        <v>6</v>
      </c>
      <c r="J117" s="9">
        <v>6</v>
      </c>
      <c r="K117" s="9">
        <v>6</v>
      </c>
      <c r="L117" s="9">
        <v>6</v>
      </c>
      <c r="M117" s="9">
        <v>5</v>
      </c>
      <c r="N117" s="9">
        <v>5</v>
      </c>
      <c r="O117" s="9">
        <v>6</v>
      </c>
      <c r="P117" s="9">
        <v>5</v>
      </c>
      <c r="Q117" s="9">
        <v>5</v>
      </c>
      <c r="R117" s="9">
        <v>6</v>
      </c>
      <c r="S117" s="9">
        <v>5</v>
      </c>
      <c r="T117" s="9">
        <v>6</v>
      </c>
      <c r="U117" s="9">
        <v>5</v>
      </c>
      <c r="V117" s="9">
        <v>7</v>
      </c>
      <c r="W117" s="9">
        <v>7</v>
      </c>
      <c r="X117" s="9">
        <v>4</v>
      </c>
      <c r="Y117" s="9">
        <v>5</v>
      </c>
      <c r="Z117" s="9">
        <v>6</v>
      </c>
      <c r="AA117" s="9">
        <v>5</v>
      </c>
      <c r="AB117" s="9">
        <v>8</v>
      </c>
      <c r="AC117" s="9">
        <v>8</v>
      </c>
      <c r="AD117" s="9">
        <v>5</v>
      </c>
      <c r="AE117" s="9">
        <v>5</v>
      </c>
      <c r="AF117" s="9">
        <v>5</v>
      </c>
      <c r="AG117" s="9">
        <v>5</v>
      </c>
      <c r="AH117" s="9">
        <v>5</v>
      </c>
      <c r="AI117" s="9">
        <v>7</v>
      </c>
      <c r="AJ117" s="9">
        <v>5</v>
      </c>
      <c r="AK117" s="9">
        <v>6</v>
      </c>
      <c r="AL117" s="9">
        <v>6</v>
      </c>
      <c r="AM117" s="9">
        <v>5</v>
      </c>
      <c r="AN117" s="9">
        <v>5</v>
      </c>
      <c r="AO117" s="9">
        <v>5</v>
      </c>
      <c r="AP117" s="9">
        <v>5</v>
      </c>
      <c r="AQ117" s="9">
        <v>7</v>
      </c>
      <c r="AR117" s="9">
        <v>6</v>
      </c>
    </row>
    <row r="118" spans="1:44" ht="12.75" customHeight="1" x14ac:dyDescent="0.2">
      <c r="A118" s="9">
        <v>2021</v>
      </c>
      <c r="B118" s="9">
        <v>1308687</v>
      </c>
      <c r="C118" s="9">
        <v>5</v>
      </c>
      <c r="D118" s="9">
        <v>5</v>
      </c>
      <c r="E118" s="9">
        <v>4</v>
      </c>
      <c r="F118" s="9">
        <v>5</v>
      </c>
      <c r="G118" s="9">
        <v>5</v>
      </c>
      <c r="H118" s="9">
        <v>5</v>
      </c>
      <c r="I118" s="9">
        <v>5</v>
      </c>
      <c r="J118" s="9">
        <v>5</v>
      </c>
      <c r="K118" s="9">
        <v>5</v>
      </c>
      <c r="L118" s="9">
        <v>5</v>
      </c>
      <c r="M118" s="9">
        <v>5</v>
      </c>
      <c r="N118" s="9">
        <v>5</v>
      </c>
      <c r="O118" s="9">
        <v>5</v>
      </c>
      <c r="P118" s="9">
        <v>5</v>
      </c>
      <c r="Q118" s="9">
        <v>5</v>
      </c>
      <c r="R118" s="9">
        <v>5</v>
      </c>
      <c r="S118" s="9">
        <v>5</v>
      </c>
      <c r="T118" s="9">
        <v>5</v>
      </c>
      <c r="U118" s="9">
        <v>5</v>
      </c>
      <c r="V118" s="9">
        <v>5</v>
      </c>
      <c r="W118" s="9">
        <v>5</v>
      </c>
      <c r="X118" s="9">
        <v>5</v>
      </c>
      <c r="Y118" s="9">
        <v>5</v>
      </c>
      <c r="Z118" s="9">
        <v>7</v>
      </c>
      <c r="AA118" s="9">
        <v>8</v>
      </c>
      <c r="AB118" s="9">
        <v>7</v>
      </c>
      <c r="AC118" s="9">
        <v>7</v>
      </c>
      <c r="AD118" s="9">
        <v>5</v>
      </c>
      <c r="AE118" s="9">
        <v>5</v>
      </c>
      <c r="AF118" s="9">
        <v>5</v>
      </c>
      <c r="AG118" s="9">
        <v>5</v>
      </c>
      <c r="AH118" s="9">
        <v>5</v>
      </c>
      <c r="AI118" s="9">
        <v>5</v>
      </c>
      <c r="AJ118" s="9">
        <v>5</v>
      </c>
      <c r="AK118" s="9">
        <v>5</v>
      </c>
      <c r="AL118" s="9">
        <v>5</v>
      </c>
      <c r="AM118" s="9">
        <v>5</v>
      </c>
      <c r="AN118" s="9">
        <v>5</v>
      </c>
      <c r="AO118" s="9">
        <v>5</v>
      </c>
      <c r="AP118" s="9">
        <v>5</v>
      </c>
      <c r="AQ118" s="9">
        <v>7</v>
      </c>
      <c r="AR118" s="9">
        <v>5</v>
      </c>
    </row>
    <row r="119" spans="1:44" ht="12.75" customHeight="1" x14ac:dyDescent="0.2">
      <c r="A119" s="9">
        <v>2021</v>
      </c>
      <c r="B119" s="9">
        <v>1127925</v>
      </c>
      <c r="C119" s="9">
        <v>5</v>
      </c>
      <c r="D119" s="9">
        <v>6</v>
      </c>
      <c r="E119" s="9">
        <v>4</v>
      </c>
      <c r="F119" s="9">
        <v>5</v>
      </c>
      <c r="G119" s="9">
        <v>2</v>
      </c>
      <c r="H119" s="9">
        <v>4</v>
      </c>
      <c r="I119" s="9">
        <v>7</v>
      </c>
      <c r="J119" s="9">
        <v>5</v>
      </c>
      <c r="K119" s="9">
        <v>6</v>
      </c>
      <c r="L119" s="9">
        <v>4</v>
      </c>
      <c r="M119" s="9">
        <v>4</v>
      </c>
      <c r="N119" s="9">
        <v>3</v>
      </c>
      <c r="O119" s="9">
        <v>3</v>
      </c>
      <c r="P119" s="9">
        <v>3</v>
      </c>
      <c r="Q119" s="9">
        <v>6</v>
      </c>
      <c r="R119" s="9">
        <v>6</v>
      </c>
      <c r="S119" s="9">
        <v>5</v>
      </c>
      <c r="T119" s="9">
        <v>6</v>
      </c>
      <c r="U119" s="9">
        <v>4</v>
      </c>
      <c r="V119" s="9">
        <v>7</v>
      </c>
      <c r="W119" s="9">
        <v>5</v>
      </c>
      <c r="X119" s="9">
        <v>3</v>
      </c>
      <c r="Y119" s="9">
        <v>2</v>
      </c>
      <c r="Z119" s="9">
        <v>5</v>
      </c>
      <c r="AA119" s="9">
        <v>4</v>
      </c>
      <c r="AB119" s="9">
        <v>8</v>
      </c>
      <c r="AC119" s="9">
        <v>8</v>
      </c>
      <c r="AD119" s="9">
        <v>6</v>
      </c>
      <c r="AE119" s="9">
        <v>5</v>
      </c>
      <c r="AF119" s="9">
        <v>4</v>
      </c>
      <c r="AG119" s="9">
        <v>6</v>
      </c>
      <c r="AH119" s="9">
        <v>6</v>
      </c>
      <c r="AI119" s="9">
        <v>5</v>
      </c>
      <c r="AJ119" s="9">
        <v>6</v>
      </c>
      <c r="AK119" s="9">
        <v>6</v>
      </c>
      <c r="AL119" s="9">
        <v>6</v>
      </c>
      <c r="AM119" s="9">
        <v>6</v>
      </c>
      <c r="AN119" s="9">
        <v>6</v>
      </c>
      <c r="AO119" s="9">
        <v>6</v>
      </c>
      <c r="AP119" s="9">
        <v>8</v>
      </c>
      <c r="AQ119" s="9">
        <v>8</v>
      </c>
      <c r="AR119" s="9">
        <v>5</v>
      </c>
    </row>
    <row r="120" spans="1:44" ht="12.75" customHeight="1" x14ac:dyDescent="0.2">
      <c r="A120" s="9">
        <v>2021</v>
      </c>
      <c r="B120" s="9">
        <v>1127924</v>
      </c>
      <c r="C120" s="9">
        <v>5</v>
      </c>
      <c r="D120" s="9">
        <v>6</v>
      </c>
      <c r="E120" s="9">
        <v>6</v>
      </c>
      <c r="F120" s="9">
        <v>5</v>
      </c>
      <c r="G120" s="9">
        <v>6</v>
      </c>
      <c r="H120" s="9">
        <v>4</v>
      </c>
      <c r="I120" s="9">
        <v>5</v>
      </c>
      <c r="J120" s="9">
        <v>6</v>
      </c>
      <c r="K120" s="9">
        <v>5</v>
      </c>
      <c r="L120" s="9">
        <v>5</v>
      </c>
      <c r="M120" s="9">
        <v>5</v>
      </c>
      <c r="N120" s="9">
        <v>5</v>
      </c>
      <c r="O120" s="9">
        <v>5</v>
      </c>
      <c r="P120" s="9">
        <v>7</v>
      </c>
      <c r="Q120" s="9">
        <v>6</v>
      </c>
      <c r="R120" s="9">
        <v>6</v>
      </c>
      <c r="S120" s="9">
        <v>6</v>
      </c>
      <c r="T120" s="9">
        <v>6</v>
      </c>
      <c r="U120" s="9">
        <v>5</v>
      </c>
      <c r="V120" s="9">
        <v>7</v>
      </c>
      <c r="W120" s="9">
        <v>5</v>
      </c>
      <c r="X120" s="9">
        <v>4</v>
      </c>
      <c r="Y120" s="9">
        <v>5</v>
      </c>
      <c r="Z120" s="9">
        <v>4</v>
      </c>
      <c r="AA120" s="9">
        <v>7</v>
      </c>
      <c r="AB120" s="9">
        <v>7</v>
      </c>
      <c r="AC120" s="9">
        <v>7</v>
      </c>
      <c r="AD120" s="9">
        <v>4</v>
      </c>
      <c r="AE120" s="9">
        <v>6</v>
      </c>
      <c r="AF120" s="9">
        <v>5</v>
      </c>
      <c r="AG120" s="9">
        <v>6</v>
      </c>
      <c r="AH120" s="9">
        <v>5</v>
      </c>
      <c r="AI120" s="9">
        <v>5</v>
      </c>
      <c r="AJ120" s="9">
        <v>7</v>
      </c>
      <c r="AK120" s="9">
        <v>6</v>
      </c>
      <c r="AL120" s="9">
        <v>6</v>
      </c>
      <c r="AM120" s="9">
        <v>7</v>
      </c>
      <c r="AN120" s="9">
        <v>6</v>
      </c>
      <c r="AO120" s="9">
        <v>7</v>
      </c>
      <c r="AP120" s="9">
        <v>5</v>
      </c>
      <c r="AQ120" s="9">
        <v>7</v>
      </c>
      <c r="AR120" s="9">
        <v>6</v>
      </c>
    </row>
    <row r="121" spans="1:44" ht="12.75" customHeight="1" x14ac:dyDescent="0.2">
      <c r="A121" s="9">
        <v>2021</v>
      </c>
      <c r="B121" s="9">
        <v>123336</v>
      </c>
      <c r="C121" s="9">
        <v>5</v>
      </c>
      <c r="D121" s="9">
        <v>5</v>
      </c>
      <c r="E121" s="9">
        <v>5</v>
      </c>
      <c r="F121" s="9">
        <v>5</v>
      </c>
      <c r="G121" s="9">
        <v>5</v>
      </c>
      <c r="H121" s="9">
        <v>5</v>
      </c>
      <c r="I121" s="9">
        <v>5</v>
      </c>
      <c r="J121" s="9">
        <v>5</v>
      </c>
      <c r="K121" s="9">
        <v>5</v>
      </c>
      <c r="L121" s="9">
        <v>5</v>
      </c>
      <c r="M121" s="9">
        <v>5</v>
      </c>
      <c r="N121" s="9">
        <v>5</v>
      </c>
      <c r="O121" s="9">
        <v>5</v>
      </c>
      <c r="P121" s="9">
        <v>5</v>
      </c>
      <c r="Q121" s="9">
        <v>5</v>
      </c>
      <c r="R121" s="9">
        <v>5</v>
      </c>
      <c r="S121" s="9">
        <v>5</v>
      </c>
      <c r="T121" s="9">
        <v>5</v>
      </c>
      <c r="U121" s="9">
        <v>5</v>
      </c>
      <c r="V121" s="9">
        <v>5</v>
      </c>
      <c r="W121" s="9">
        <v>5</v>
      </c>
      <c r="X121" s="9">
        <v>5</v>
      </c>
      <c r="Y121" s="9">
        <v>5</v>
      </c>
      <c r="Z121" s="9">
        <v>5</v>
      </c>
      <c r="AA121" s="9">
        <v>5</v>
      </c>
      <c r="AB121" s="9">
        <v>5</v>
      </c>
      <c r="AC121" s="9">
        <v>5</v>
      </c>
      <c r="AD121" s="9">
        <v>5</v>
      </c>
      <c r="AE121" s="9">
        <v>5</v>
      </c>
      <c r="AF121" s="9">
        <v>5</v>
      </c>
      <c r="AG121" s="9">
        <v>5</v>
      </c>
      <c r="AH121" s="9">
        <v>5</v>
      </c>
      <c r="AI121" s="9">
        <v>5</v>
      </c>
      <c r="AJ121" s="9">
        <v>5</v>
      </c>
      <c r="AK121" s="9">
        <v>5</v>
      </c>
      <c r="AL121" s="9">
        <v>5</v>
      </c>
      <c r="AM121" s="9">
        <v>5</v>
      </c>
      <c r="AN121" s="9">
        <v>5</v>
      </c>
      <c r="AO121" s="9">
        <v>5</v>
      </c>
      <c r="AP121" s="9">
        <v>5</v>
      </c>
      <c r="AQ121" s="9">
        <v>5</v>
      </c>
      <c r="AR121" s="9">
        <v>5</v>
      </c>
    </row>
    <row r="122" spans="1:44" ht="12.75" customHeight="1" x14ac:dyDescent="0.2">
      <c r="A122" s="9">
        <v>2021</v>
      </c>
      <c r="B122" s="9">
        <v>1127925</v>
      </c>
      <c r="C122" s="9">
        <v>5</v>
      </c>
      <c r="D122" s="9">
        <v>4</v>
      </c>
      <c r="E122" s="9">
        <v>6</v>
      </c>
      <c r="F122" s="9">
        <v>4</v>
      </c>
      <c r="G122" s="9">
        <v>6</v>
      </c>
      <c r="H122" s="9">
        <v>5</v>
      </c>
      <c r="I122" s="9">
        <v>4</v>
      </c>
      <c r="J122" s="9">
        <v>4</v>
      </c>
      <c r="K122" s="9">
        <v>4</v>
      </c>
      <c r="L122" s="9">
        <v>5</v>
      </c>
      <c r="M122" s="9">
        <v>6</v>
      </c>
      <c r="N122" s="9">
        <v>6</v>
      </c>
      <c r="O122" s="9">
        <v>6</v>
      </c>
      <c r="P122" s="9">
        <v>6</v>
      </c>
      <c r="Q122" s="9">
        <v>5</v>
      </c>
      <c r="R122" s="9">
        <v>5</v>
      </c>
      <c r="S122" s="9">
        <v>6</v>
      </c>
      <c r="T122" s="9">
        <v>6</v>
      </c>
      <c r="U122" s="9">
        <v>3</v>
      </c>
      <c r="V122" s="9">
        <v>7</v>
      </c>
      <c r="W122" s="9">
        <v>5</v>
      </c>
      <c r="X122" s="9">
        <v>5</v>
      </c>
      <c r="Y122" s="9">
        <v>4</v>
      </c>
      <c r="Z122" s="9">
        <v>7</v>
      </c>
      <c r="AA122" s="9">
        <v>7</v>
      </c>
      <c r="AB122" s="9">
        <v>4</v>
      </c>
      <c r="AC122" s="9">
        <v>8</v>
      </c>
      <c r="AD122" s="9">
        <v>7</v>
      </c>
      <c r="AE122" s="9">
        <v>7</v>
      </c>
      <c r="AF122" s="9">
        <v>6</v>
      </c>
      <c r="AG122" s="9">
        <v>6</v>
      </c>
      <c r="AH122" s="9">
        <v>6</v>
      </c>
      <c r="AI122" s="9">
        <v>6</v>
      </c>
      <c r="AJ122" s="9">
        <v>6</v>
      </c>
      <c r="AK122" s="9">
        <v>6</v>
      </c>
      <c r="AL122" s="9">
        <v>4</v>
      </c>
      <c r="AM122" s="9">
        <v>5</v>
      </c>
      <c r="AN122" s="9">
        <v>6</v>
      </c>
      <c r="AO122" s="9">
        <v>7</v>
      </c>
      <c r="AP122" s="9">
        <v>5</v>
      </c>
      <c r="AQ122" s="9">
        <v>6</v>
      </c>
      <c r="AR122" s="9">
        <v>6</v>
      </c>
    </row>
    <row r="123" spans="1:44" ht="12.75" customHeight="1" x14ac:dyDescent="0.2">
      <c r="A123" s="9">
        <v>2021</v>
      </c>
      <c r="B123" s="9">
        <v>123336</v>
      </c>
      <c r="C123" s="9">
        <v>5</v>
      </c>
      <c r="D123" s="9">
        <v>5</v>
      </c>
      <c r="E123" s="9">
        <v>5</v>
      </c>
      <c r="F123" s="9">
        <v>5</v>
      </c>
      <c r="G123" s="9">
        <v>5</v>
      </c>
      <c r="H123" s="9">
        <v>4</v>
      </c>
      <c r="I123" s="9">
        <v>4</v>
      </c>
      <c r="J123" s="9">
        <v>5</v>
      </c>
      <c r="K123" s="9">
        <v>5</v>
      </c>
      <c r="L123" s="9">
        <v>6</v>
      </c>
      <c r="M123" s="9">
        <v>6</v>
      </c>
      <c r="N123" s="9">
        <v>6</v>
      </c>
      <c r="O123" s="9">
        <v>5</v>
      </c>
      <c r="P123" s="9">
        <v>5</v>
      </c>
      <c r="Q123" s="9">
        <v>5</v>
      </c>
      <c r="R123" s="9">
        <v>4</v>
      </c>
      <c r="S123" s="9">
        <v>5</v>
      </c>
      <c r="T123" s="9">
        <v>6</v>
      </c>
      <c r="U123" s="9">
        <v>5</v>
      </c>
      <c r="V123" s="9">
        <v>5</v>
      </c>
      <c r="W123" s="9">
        <v>5</v>
      </c>
      <c r="X123" s="9">
        <v>5</v>
      </c>
      <c r="Y123" s="9">
        <v>5</v>
      </c>
      <c r="Z123" s="9">
        <v>6</v>
      </c>
      <c r="AA123" s="9">
        <v>5</v>
      </c>
      <c r="AB123" s="9">
        <v>4</v>
      </c>
      <c r="AC123" s="9">
        <v>4</v>
      </c>
      <c r="AD123" s="9">
        <v>4</v>
      </c>
      <c r="AE123" s="9">
        <v>5</v>
      </c>
      <c r="AF123" s="9">
        <v>6</v>
      </c>
      <c r="AG123" s="9">
        <v>5</v>
      </c>
      <c r="AH123" s="9">
        <v>5</v>
      </c>
      <c r="AI123" s="9">
        <v>4</v>
      </c>
      <c r="AJ123" s="9">
        <v>5</v>
      </c>
      <c r="AK123" s="9">
        <v>5</v>
      </c>
      <c r="AL123" s="9">
        <v>5</v>
      </c>
      <c r="AM123" s="9">
        <v>4</v>
      </c>
      <c r="AN123" s="9">
        <v>5</v>
      </c>
      <c r="AO123" s="9">
        <v>6</v>
      </c>
      <c r="AP123" s="9">
        <v>5</v>
      </c>
      <c r="AQ123" s="9">
        <v>4</v>
      </c>
      <c r="AR123" s="9">
        <v>5</v>
      </c>
    </row>
    <row r="124" spans="1:44" ht="12.75" customHeight="1" x14ac:dyDescent="0.2">
      <c r="A124" s="9">
        <v>2021</v>
      </c>
      <c r="B124" s="9">
        <v>1179970</v>
      </c>
      <c r="C124" s="9">
        <v>5</v>
      </c>
      <c r="D124" s="9">
        <v>5</v>
      </c>
      <c r="E124" s="9">
        <v>5</v>
      </c>
      <c r="F124" s="9">
        <v>5</v>
      </c>
      <c r="G124" s="9">
        <v>5</v>
      </c>
      <c r="H124" s="9">
        <v>5</v>
      </c>
      <c r="I124" s="9">
        <v>5</v>
      </c>
      <c r="J124" s="9">
        <v>5</v>
      </c>
      <c r="K124" s="9">
        <v>5</v>
      </c>
      <c r="L124" s="9">
        <v>5</v>
      </c>
      <c r="M124" s="9">
        <v>5</v>
      </c>
      <c r="N124" s="9">
        <v>5</v>
      </c>
      <c r="O124" s="9">
        <v>5</v>
      </c>
      <c r="P124" s="9">
        <v>5</v>
      </c>
      <c r="Q124" s="9">
        <v>5</v>
      </c>
      <c r="R124" s="9">
        <v>5</v>
      </c>
      <c r="S124" s="9">
        <v>5</v>
      </c>
      <c r="T124" s="9">
        <v>5</v>
      </c>
      <c r="U124" s="9">
        <v>5</v>
      </c>
      <c r="V124" s="9">
        <v>5</v>
      </c>
      <c r="W124" s="9">
        <v>5</v>
      </c>
      <c r="X124" s="9">
        <v>5</v>
      </c>
      <c r="Y124" s="9">
        <v>5</v>
      </c>
      <c r="Z124" s="9">
        <v>5</v>
      </c>
      <c r="AA124" s="9">
        <v>5</v>
      </c>
      <c r="AB124" s="9">
        <v>7</v>
      </c>
      <c r="AC124" s="9">
        <v>7</v>
      </c>
      <c r="AD124" s="9">
        <v>7</v>
      </c>
      <c r="AE124" s="9">
        <v>5</v>
      </c>
      <c r="AF124" s="9">
        <v>4</v>
      </c>
      <c r="AG124" s="9">
        <v>6</v>
      </c>
      <c r="AH124" s="9">
        <v>6</v>
      </c>
      <c r="AI124" s="9">
        <v>4</v>
      </c>
      <c r="AJ124" s="9">
        <v>4</v>
      </c>
      <c r="AK124" s="9">
        <v>5</v>
      </c>
      <c r="AL124" s="9">
        <v>4</v>
      </c>
      <c r="AM124" s="9">
        <v>4</v>
      </c>
      <c r="AN124" s="9">
        <v>3</v>
      </c>
      <c r="AO124" s="9">
        <v>6</v>
      </c>
      <c r="AP124" s="9">
        <v>6</v>
      </c>
      <c r="AQ124" s="9">
        <v>8</v>
      </c>
      <c r="AR124" s="9">
        <v>8</v>
      </c>
    </row>
    <row r="125" spans="1:44" ht="12.75" customHeight="1" x14ac:dyDescent="0.2">
      <c r="A125" s="9">
        <v>2021</v>
      </c>
      <c r="B125" s="9">
        <v>122845</v>
      </c>
      <c r="C125" s="9">
        <v>5</v>
      </c>
      <c r="D125" s="9">
        <v>6</v>
      </c>
      <c r="E125" s="9">
        <v>6</v>
      </c>
      <c r="F125" s="9">
        <v>5</v>
      </c>
      <c r="G125" s="9">
        <v>6</v>
      </c>
      <c r="H125" s="9">
        <v>6</v>
      </c>
      <c r="I125" s="9">
        <v>6</v>
      </c>
      <c r="J125" s="9">
        <v>6</v>
      </c>
      <c r="K125" s="9">
        <v>6</v>
      </c>
      <c r="L125" s="9">
        <v>6</v>
      </c>
      <c r="M125" s="9">
        <v>6</v>
      </c>
      <c r="N125" s="9">
        <v>6</v>
      </c>
      <c r="O125" s="9">
        <v>5</v>
      </c>
      <c r="P125" s="9">
        <v>6</v>
      </c>
      <c r="Q125" s="9">
        <v>7</v>
      </c>
      <c r="R125" s="9">
        <v>6</v>
      </c>
      <c r="S125" s="9">
        <v>5</v>
      </c>
      <c r="T125" s="9">
        <v>6</v>
      </c>
      <c r="U125" s="9">
        <v>6</v>
      </c>
      <c r="V125" s="9">
        <v>6</v>
      </c>
      <c r="W125" s="9">
        <v>6</v>
      </c>
      <c r="X125" s="9">
        <v>6</v>
      </c>
      <c r="Y125" s="9">
        <v>4</v>
      </c>
      <c r="Z125" s="9">
        <v>5</v>
      </c>
      <c r="AA125" s="9">
        <v>4</v>
      </c>
      <c r="AB125" s="9">
        <v>6</v>
      </c>
      <c r="AC125" s="9">
        <v>7</v>
      </c>
      <c r="AD125" s="9">
        <v>7</v>
      </c>
      <c r="AE125" s="9">
        <v>6</v>
      </c>
      <c r="AF125" s="9">
        <v>6</v>
      </c>
      <c r="AG125" s="9">
        <v>6</v>
      </c>
      <c r="AH125" s="9">
        <v>6</v>
      </c>
      <c r="AI125" s="9">
        <v>6</v>
      </c>
      <c r="AJ125" s="9">
        <v>6</v>
      </c>
      <c r="AK125" s="9">
        <v>6</v>
      </c>
      <c r="AL125" s="9">
        <v>6</v>
      </c>
      <c r="AM125" s="9">
        <v>6</v>
      </c>
      <c r="AN125" s="9">
        <v>6</v>
      </c>
      <c r="AO125" s="9">
        <v>7</v>
      </c>
      <c r="AP125" s="9">
        <v>5</v>
      </c>
      <c r="AQ125" s="9">
        <v>7</v>
      </c>
      <c r="AR125" s="9">
        <v>6</v>
      </c>
    </row>
    <row r="126" spans="1:44" ht="12.75" customHeight="1" x14ac:dyDescent="0.2">
      <c r="A126" s="9">
        <v>2021</v>
      </c>
      <c r="B126" s="9">
        <v>1179970</v>
      </c>
      <c r="C126" s="9">
        <v>5</v>
      </c>
      <c r="D126" s="9">
        <v>5</v>
      </c>
      <c r="E126" s="9">
        <v>6</v>
      </c>
      <c r="F126" s="9">
        <v>5</v>
      </c>
      <c r="G126" s="9">
        <v>6</v>
      </c>
      <c r="H126" s="9">
        <v>6</v>
      </c>
      <c r="I126" s="9">
        <v>5</v>
      </c>
      <c r="J126" s="9">
        <v>5</v>
      </c>
      <c r="K126" s="9">
        <v>5</v>
      </c>
      <c r="L126" s="9">
        <v>5</v>
      </c>
      <c r="M126" s="9">
        <v>5</v>
      </c>
      <c r="N126" s="9">
        <v>5</v>
      </c>
      <c r="O126" s="9">
        <v>5</v>
      </c>
      <c r="P126" s="9">
        <v>5</v>
      </c>
      <c r="Q126" s="9">
        <v>6</v>
      </c>
      <c r="R126" s="9">
        <v>5</v>
      </c>
      <c r="S126" s="9">
        <v>3</v>
      </c>
      <c r="T126" s="9">
        <v>3</v>
      </c>
      <c r="U126" s="9">
        <v>3</v>
      </c>
      <c r="V126" s="9">
        <v>3</v>
      </c>
      <c r="W126" s="9">
        <v>5</v>
      </c>
      <c r="X126" s="9">
        <v>5</v>
      </c>
      <c r="Y126" s="9">
        <v>5</v>
      </c>
      <c r="Z126" s="9">
        <v>5</v>
      </c>
      <c r="AA126" s="9">
        <v>5</v>
      </c>
      <c r="AB126" s="9">
        <v>5</v>
      </c>
      <c r="AC126" s="9">
        <v>4</v>
      </c>
      <c r="AD126" s="9">
        <v>5</v>
      </c>
      <c r="AE126" s="9">
        <v>4</v>
      </c>
      <c r="AF126" s="9">
        <v>6</v>
      </c>
      <c r="AG126" s="9">
        <v>5</v>
      </c>
      <c r="AH126" s="9">
        <v>5</v>
      </c>
      <c r="AI126" s="9">
        <v>5</v>
      </c>
      <c r="AJ126" s="9">
        <v>5</v>
      </c>
      <c r="AK126" s="9">
        <v>5</v>
      </c>
      <c r="AL126" s="9">
        <v>5</v>
      </c>
      <c r="AM126" s="9">
        <v>5</v>
      </c>
      <c r="AN126" s="9">
        <v>5</v>
      </c>
      <c r="AO126" s="9">
        <v>5</v>
      </c>
      <c r="AP126" s="9">
        <v>6</v>
      </c>
      <c r="AQ126" s="9">
        <v>4</v>
      </c>
      <c r="AR126" s="9">
        <v>8</v>
      </c>
    </row>
    <row r="127" spans="1:44" ht="12.75" customHeight="1" x14ac:dyDescent="0.2">
      <c r="A127" s="9">
        <v>2021</v>
      </c>
      <c r="B127" s="9">
        <v>123336</v>
      </c>
      <c r="C127" s="9">
        <v>5</v>
      </c>
      <c r="D127" s="9">
        <v>5</v>
      </c>
      <c r="E127" s="9">
        <v>5</v>
      </c>
      <c r="F127" s="9">
        <v>5</v>
      </c>
      <c r="G127" s="9">
        <v>5</v>
      </c>
      <c r="H127" s="9">
        <v>5</v>
      </c>
      <c r="I127" s="9">
        <v>5</v>
      </c>
      <c r="J127" s="9">
        <v>5</v>
      </c>
      <c r="K127" s="9">
        <v>6</v>
      </c>
      <c r="L127" s="9">
        <v>6</v>
      </c>
      <c r="M127" s="9">
        <v>5</v>
      </c>
      <c r="N127" s="9">
        <v>5</v>
      </c>
      <c r="O127" s="9">
        <v>5</v>
      </c>
      <c r="P127" s="9">
        <v>5</v>
      </c>
      <c r="Q127" s="9">
        <v>5</v>
      </c>
      <c r="R127" s="9">
        <v>5</v>
      </c>
      <c r="S127" s="9">
        <v>5</v>
      </c>
      <c r="T127" s="9">
        <v>2</v>
      </c>
      <c r="U127" s="9">
        <v>5</v>
      </c>
      <c r="V127" s="9">
        <v>2</v>
      </c>
      <c r="W127" s="9">
        <v>2</v>
      </c>
      <c r="X127" s="9">
        <v>4</v>
      </c>
      <c r="Y127" s="9">
        <v>4</v>
      </c>
      <c r="Z127" s="9">
        <v>4</v>
      </c>
      <c r="AA127" s="9">
        <v>8</v>
      </c>
      <c r="AB127" s="9">
        <v>1</v>
      </c>
      <c r="AC127" s="9">
        <v>1</v>
      </c>
      <c r="AD127" s="9">
        <v>1</v>
      </c>
      <c r="AE127" s="9">
        <v>4</v>
      </c>
      <c r="AF127" s="9">
        <v>2</v>
      </c>
      <c r="AG127" s="9">
        <v>3</v>
      </c>
      <c r="AH127" s="9">
        <v>6</v>
      </c>
      <c r="AI127" s="9">
        <v>4</v>
      </c>
      <c r="AJ127" s="9">
        <v>5</v>
      </c>
      <c r="AK127" s="9">
        <v>4</v>
      </c>
      <c r="AL127" s="9">
        <v>4</v>
      </c>
      <c r="AM127" s="9">
        <v>5</v>
      </c>
      <c r="AN127" s="9">
        <v>1</v>
      </c>
      <c r="AO127" s="9">
        <v>4</v>
      </c>
      <c r="AP127" s="9">
        <v>4</v>
      </c>
      <c r="AQ127" s="9">
        <v>4</v>
      </c>
      <c r="AR127" s="9">
        <v>1</v>
      </c>
    </row>
    <row r="128" spans="1:44" ht="12.75" customHeight="1" x14ac:dyDescent="0.2">
      <c r="A128" s="9">
        <v>2021</v>
      </c>
      <c r="B128" s="9">
        <v>123336</v>
      </c>
      <c r="C128" s="9">
        <v>5</v>
      </c>
      <c r="D128" s="9">
        <v>5</v>
      </c>
      <c r="E128" s="9">
        <v>5</v>
      </c>
      <c r="F128" s="9">
        <v>5</v>
      </c>
      <c r="G128" s="9">
        <v>5</v>
      </c>
      <c r="H128" s="9">
        <v>5</v>
      </c>
      <c r="I128" s="9">
        <v>5</v>
      </c>
      <c r="J128" s="9">
        <v>5</v>
      </c>
      <c r="K128" s="9">
        <v>5</v>
      </c>
      <c r="L128" s="9">
        <v>5</v>
      </c>
      <c r="M128" s="9">
        <v>5</v>
      </c>
      <c r="N128" s="9">
        <v>5</v>
      </c>
      <c r="O128" s="9">
        <v>5</v>
      </c>
      <c r="P128" s="9">
        <v>5</v>
      </c>
      <c r="Q128" s="9">
        <v>5</v>
      </c>
      <c r="R128" s="9">
        <v>5</v>
      </c>
      <c r="S128" s="9">
        <v>5</v>
      </c>
      <c r="T128" s="9">
        <v>5</v>
      </c>
      <c r="U128" s="9">
        <v>5</v>
      </c>
      <c r="V128" s="9">
        <v>5</v>
      </c>
      <c r="W128" s="9">
        <v>5</v>
      </c>
      <c r="X128" s="9">
        <v>5</v>
      </c>
      <c r="Y128" s="9">
        <v>5</v>
      </c>
      <c r="Z128" s="9">
        <v>5</v>
      </c>
      <c r="AA128" s="9">
        <v>5</v>
      </c>
      <c r="AB128" s="9">
        <v>5</v>
      </c>
      <c r="AC128" s="9">
        <v>1</v>
      </c>
      <c r="AD128" s="9">
        <v>3</v>
      </c>
      <c r="AE128" s="9">
        <v>4</v>
      </c>
      <c r="AF128" s="9">
        <v>5</v>
      </c>
      <c r="AG128" s="9">
        <v>5</v>
      </c>
      <c r="AH128" s="9">
        <v>5</v>
      </c>
      <c r="AI128" s="9">
        <v>5</v>
      </c>
      <c r="AJ128" s="9">
        <v>5</v>
      </c>
      <c r="AK128" s="9">
        <v>5</v>
      </c>
      <c r="AL128" s="9">
        <v>5</v>
      </c>
      <c r="AM128" s="9">
        <v>5</v>
      </c>
      <c r="AN128" s="9">
        <v>5</v>
      </c>
      <c r="AO128" s="9">
        <v>5</v>
      </c>
      <c r="AP128" s="9">
        <v>1</v>
      </c>
      <c r="AQ128" s="9">
        <v>1</v>
      </c>
      <c r="AR128" s="9">
        <v>1</v>
      </c>
    </row>
    <row r="129" spans="1:44" ht="12.75" customHeight="1" x14ac:dyDescent="0.2">
      <c r="A129" s="9">
        <v>2021</v>
      </c>
      <c r="B129" s="9">
        <v>1308687</v>
      </c>
      <c r="C129" s="9">
        <v>5</v>
      </c>
      <c r="D129" s="9">
        <v>5</v>
      </c>
      <c r="E129" s="9">
        <v>5</v>
      </c>
      <c r="F129" s="9">
        <v>5</v>
      </c>
      <c r="G129" s="9">
        <v>5</v>
      </c>
      <c r="H129" s="9">
        <v>5</v>
      </c>
      <c r="I129" s="9">
        <v>5</v>
      </c>
      <c r="J129" s="9">
        <v>5</v>
      </c>
      <c r="K129" s="9">
        <v>5</v>
      </c>
      <c r="L129" s="9">
        <v>5</v>
      </c>
      <c r="M129" s="9">
        <v>5</v>
      </c>
      <c r="N129" s="9">
        <v>5</v>
      </c>
      <c r="O129" s="9">
        <v>5</v>
      </c>
      <c r="P129" s="9">
        <v>5</v>
      </c>
      <c r="Q129" s="9">
        <v>5</v>
      </c>
      <c r="R129" s="9">
        <v>5</v>
      </c>
      <c r="S129" s="9">
        <v>5</v>
      </c>
      <c r="T129" s="9">
        <v>5</v>
      </c>
      <c r="U129" s="9">
        <v>5</v>
      </c>
      <c r="V129" s="9">
        <v>5</v>
      </c>
      <c r="W129" s="9">
        <v>5</v>
      </c>
      <c r="X129" s="9">
        <v>5</v>
      </c>
      <c r="Y129" s="9">
        <v>5</v>
      </c>
      <c r="Z129" s="9">
        <v>5</v>
      </c>
      <c r="AA129" s="9">
        <v>5</v>
      </c>
      <c r="AB129" s="9">
        <v>5</v>
      </c>
      <c r="AC129" s="9">
        <v>5</v>
      </c>
      <c r="AD129" s="9">
        <v>5</v>
      </c>
      <c r="AE129" s="9">
        <v>5</v>
      </c>
      <c r="AF129" s="9">
        <v>5</v>
      </c>
      <c r="AG129" s="9">
        <v>5</v>
      </c>
      <c r="AH129" s="9">
        <v>5</v>
      </c>
      <c r="AI129" s="9">
        <v>5</v>
      </c>
      <c r="AJ129" s="9">
        <v>5</v>
      </c>
      <c r="AK129" s="9">
        <v>5</v>
      </c>
      <c r="AL129" s="9">
        <v>5</v>
      </c>
      <c r="AM129" s="9">
        <v>5</v>
      </c>
      <c r="AN129" s="9">
        <v>5</v>
      </c>
      <c r="AO129" s="9">
        <v>5</v>
      </c>
      <c r="AP129" s="9">
        <v>5</v>
      </c>
      <c r="AQ129" s="9">
        <v>5</v>
      </c>
      <c r="AR129" s="9">
        <v>5</v>
      </c>
    </row>
    <row r="130" spans="1:44" ht="12.75" customHeight="1" x14ac:dyDescent="0.2">
      <c r="A130" s="9">
        <v>2021</v>
      </c>
      <c r="B130" s="9">
        <v>123336</v>
      </c>
      <c r="C130" s="9">
        <v>5</v>
      </c>
      <c r="D130" s="9">
        <v>6</v>
      </c>
      <c r="E130" s="9">
        <v>6</v>
      </c>
      <c r="F130" s="9">
        <v>6</v>
      </c>
      <c r="G130" s="9">
        <v>6</v>
      </c>
      <c r="H130" s="9">
        <v>6</v>
      </c>
      <c r="I130" s="9">
        <v>6</v>
      </c>
      <c r="J130" s="9">
        <v>6</v>
      </c>
      <c r="K130" s="9">
        <v>5</v>
      </c>
      <c r="L130" s="9">
        <v>5</v>
      </c>
      <c r="M130" s="9">
        <v>5</v>
      </c>
      <c r="N130" s="9">
        <v>5</v>
      </c>
      <c r="O130" s="9">
        <v>5</v>
      </c>
      <c r="P130" s="9">
        <v>6</v>
      </c>
      <c r="Q130" s="9">
        <v>6</v>
      </c>
      <c r="R130" s="9">
        <v>6</v>
      </c>
      <c r="S130" s="9">
        <v>5</v>
      </c>
      <c r="T130" s="9">
        <v>4</v>
      </c>
      <c r="U130" s="9">
        <v>6</v>
      </c>
      <c r="V130" s="9">
        <v>5</v>
      </c>
      <c r="W130" s="9">
        <v>6</v>
      </c>
      <c r="X130" s="9">
        <v>5</v>
      </c>
      <c r="Y130" s="9">
        <v>5</v>
      </c>
      <c r="Z130" s="9">
        <v>6</v>
      </c>
      <c r="AA130" s="9">
        <v>6</v>
      </c>
      <c r="AB130" s="9">
        <v>3</v>
      </c>
      <c r="AC130" s="9">
        <v>3</v>
      </c>
      <c r="AD130" s="9">
        <v>5</v>
      </c>
      <c r="AE130" s="9">
        <v>6</v>
      </c>
      <c r="AF130" s="9">
        <v>6</v>
      </c>
      <c r="AG130" s="9">
        <v>5</v>
      </c>
      <c r="AH130" s="9">
        <v>5</v>
      </c>
      <c r="AI130" s="9">
        <v>6</v>
      </c>
      <c r="AJ130" s="9">
        <v>6</v>
      </c>
      <c r="AK130" s="9">
        <v>5</v>
      </c>
      <c r="AL130" s="9">
        <v>5</v>
      </c>
      <c r="AM130" s="9">
        <v>5</v>
      </c>
      <c r="AN130" s="9">
        <v>6</v>
      </c>
      <c r="AO130" s="9">
        <v>6</v>
      </c>
      <c r="AP130" s="9">
        <v>6</v>
      </c>
      <c r="AQ130" s="9">
        <v>5</v>
      </c>
      <c r="AR130" s="9">
        <v>5</v>
      </c>
    </row>
    <row r="131" spans="1:44" ht="12.75" customHeight="1" x14ac:dyDescent="0.2">
      <c r="A131" s="9">
        <v>2021</v>
      </c>
      <c r="B131" s="9">
        <v>1127927</v>
      </c>
      <c r="C131" s="9">
        <v>5</v>
      </c>
      <c r="D131" s="9">
        <v>5</v>
      </c>
      <c r="E131" s="9">
        <v>5</v>
      </c>
      <c r="F131" s="9">
        <v>5</v>
      </c>
      <c r="G131" s="9">
        <v>5</v>
      </c>
      <c r="H131" s="9">
        <v>5</v>
      </c>
      <c r="I131" s="9">
        <v>5</v>
      </c>
      <c r="J131" s="9">
        <v>5</v>
      </c>
      <c r="K131" s="9">
        <v>5</v>
      </c>
      <c r="L131" s="9">
        <v>5</v>
      </c>
      <c r="M131" s="9">
        <v>5</v>
      </c>
      <c r="N131" s="9">
        <v>5</v>
      </c>
      <c r="O131" s="9">
        <v>5</v>
      </c>
      <c r="P131" s="9">
        <v>5</v>
      </c>
      <c r="Q131" s="9">
        <v>5</v>
      </c>
      <c r="R131" s="9">
        <v>5</v>
      </c>
      <c r="S131" s="9">
        <v>5</v>
      </c>
      <c r="T131" s="9">
        <v>5</v>
      </c>
      <c r="U131" s="9">
        <v>5</v>
      </c>
      <c r="V131" s="9">
        <v>5</v>
      </c>
      <c r="W131" s="9">
        <v>5</v>
      </c>
      <c r="X131" s="9">
        <v>5</v>
      </c>
      <c r="Y131" s="9">
        <v>5</v>
      </c>
      <c r="Z131" s="9">
        <v>5</v>
      </c>
      <c r="AA131" s="9">
        <v>5</v>
      </c>
      <c r="AB131" s="9">
        <v>5</v>
      </c>
      <c r="AC131" s="9">
        <v>5</v>
      </c>
      <c r="AD131" s="9">
        <v>5</v>
      </c>
      <c r="AE131" s="9">
        <v>5</v>
      </c>
      <c r="AF131" s="9">
        <v>5</v>
      </c>
      <c r="AG131" s="9">
        <v>5</v>
      </c>
      <c r="AH131" s="9">
        <v>5</v>
      </c>
      <c r="AI131" s="9">
        <v>5</v>
      </c>
      <c r="AJ131" s="9">
        <v>5</v>
      </c>
      <c r="AK131" s="9">
        <v>5</v>
      </c>
      <c r="AL131" s="9">
        <v>5</v>
      </c>
      <c r="AM131" s="9">
        <v>5</v>
      </c>
      <c r="AN131" s="9">
        <v>5</v>
      </c>
      <c r="AO131" s="9">
        <v>5</v>
      </c>
      <c r="AP131" s="9">
        <v>5</v>
      </c>
      <c r="AQ131" s="9">
        <v>5</v>
      </c>
      <c r="AR131" s="9">
        <v>5</v>
      </c>
    </row>
    <row r="132" spans="1:44" ht="12.75" customHeight="1" x14ac:dyDescent="0.2">
      <c r="A132" s="9">
        <v>2021</v>
      </c>
      <c r="B132" s="9">
        <v>108730</v>
      </c>
      <c r="C132" s="9">
        <v>5</v>
      </c>
      <c r="D132" s="9">
        <v>6</v>
      </c>
      <c r="E132" s="9">
        <v>5</v>
      </c>
      <c r="F132" s="9">
        <v>6</v>
      </c>
      <c r="G132" s="9">
        <v>6</v>
      </c>
      <c r="H132" s="9">
        <v>6</v>
      </c>
      <c r="I132" s="9">
        <v>5</v>
      </c>
      <c r="J132" s="9">
        <v>6</v>
      </c>
      <c r="K132" s="9">
        <v>6</v>
      </c>
      <c r="L132" s="9">
        <v>5</v>
      </c>
      <c r="M132" s="9">
        <v>6</v>
      </c>
      <c r="N132" s="9">
        <v>6</v>
      </c>
      <c r="O132" s="9">
        <v>6</v>
      </c>
      <c r="P132" s="9">
        <v>6</v>
      </c>
      <c r="Q132" s="9">
        <v>6</v>
      </c>
      <c r="R132" s="9">
        <v>5</v>
      </c>
      <c r="S132" s="9">
        <v>6</v>
      </c>
      <c r="T132" s="9">
        <v>6</v>
      </c>
      <c r="U132" s="9">
        <v>6</v>
      </c>
      <c r="V132" s="9">
        <v>6</v>
      </c>
      <c r="W132" s="9">
        <v>6</v>
      </c>
      <c r="X132" s="9">
        <v>6</v>
      </c>
      <c r="Y132" s="9">
        <v>1</v>
      </c>
      <c r="Z132" s="9">
        <v>6</v>
      </c>
      <c r="AA132" s="9">
        <v>6</v>
      </c>
      <c r="AB132" s="9">
        <v>6</v>
      </c>
      <c r="AC132" s="9">
        <v>3</v>
      </c>
      <c r="AD132" s="9">
        <v>6</v>
      </c>
      <c r="AE132" s="9">
        <v>6</v>
      </c>
      <c r="AF132" s="9">
        <v>6</v>
      </c>
      <c r="AG132" s="9">
        <v>6</v>
      </c>
      <c r="AH132" s="9">
        <v>6</v>
      </c>
      <c r="AI132" s="9">
        <v>6</v>
      </c>
      <c r="AJ132" s="9">
        <v>6</v>
      </c>
      <c r="AK132" s="9">
        <v>6</v>
      </c>
      <c r="AL132" s="9">
        <v>6</v>
      </c>
      <c r="AM132" s="9">
        <v>6</v>
      </c>
      <c r="AN132" s="9">
        <v>6</v>
      </c>
      <c r="AO132" s="9">
        <v>5</v>
      </c>
      <c r="AP132" s="9">
        <v>6</v>
      </c>
      <c r="AQ132" s="9">
        <v>6</v>
      </c>
      <c r="AR132" s="9">
        <v>6</v>
      </c>
    </row>
    <row r="133" spans="1:44" ht="12.75" customHeight="1" x14ac:dyDescent="0.2">
      <c r="A133" s="9">
        <v>2021</v>
      </c>
      <c r="B133" s="9">
        <v>150129</v>
      </c>
      <c r="C133" s="9">
        <v>5</v>
      </c>
      <c r="D133" s="9">
        <v>5</v>
      </c>
      <c r="E133" s="9">
        <v>3</v>
      </c>
      <c r="F133" s="9">
        <v>2</v>
      </c>
      <c r="G133" s="9">
        <v>4</v>
      </c>
      <c r="H133" s="9">
        <v>4</v>
      </c>
      <c r="I133" s="9">
        <v>5</v>
      </c>
      <c r="J133" s="9">
        <v>3</v>
      </c>
      <c r="K133" s="9">
        <v>4</v>
      </c>
      <c r="L133" s="9">
        <v>4</v>
      </c>
      <c r="M133" s="9">
        <v>2</v>
      </c>
      <c r="N133" s="9">
        <v>4</v>
      </c>
      <c r="O133" s="9">
        <v>4</v>
      </c>
      <c r="P133" s="9">
        <v>3</v>
      </c>
      <c r="Q133" s="9">
        <v>5</v>
      </c>
      <c r="R133" s="9">
        <v>4</v>
      </c>
      <c r="S133" s="9">
        <v>3</v>
      </c>
      <c r="T133" s="9">
        <v>3</v>
      </c>
      <c r="U133" s="9">
        <v>3</v>
      </c>
      <c r="V133" s="9">
        <v>2</v>
      </c>
      <c r="W133" s="9">
        <v>3</v>
      </c>
      <c r="X133" s="9">
        <v>3</v>
      </c>
      <c r="Y133" s="9">
        <v>4</v>
      </c>
      <c r="Z133" s="9">
        <v>4</v>
      </c>
      <c r="AA133" s="9">
        <v>5</v>
      </c>
      <c r="AB133" s="9">
        <v>3</v>
      </c>
      <c r="AC133" s="9">
        <v>1</v>
      </c>
      <c r="AD133" s="9">
        <v>4</v>
      </c>
      <c r="AE133" s="9">
        <v>4</v>
      </c>
      <c r="AF133" s="9">
        <v>4</v>
      </c>
      <c r="AG133" s="9">
        <v>4</v>
      </c>
      <c r="AH133" s="9">
        <v>4</v>
      </c>
      <c r="AI133" s="9">
        <v>4</v>
      </c>
      <c r="AJ133" s="9">
        <v>4</v>
      </c>
      <c r="AK133" s="9">
        <v>4</v>
      </c>
      <c r="AL133" s="9">
        <v>5</v>
      </c>
      <c r="AM133" s="9">
        <v>5</v>
      </c>
      <c r="AN133" s="9">
        <v>5</v>
      </c>
      <c r="AO133" s="9">
        <v>2</v>
      </c>
      <c r="AP133" s="9">
        <v>5</v>
      </c>
      <c r="AQ133" s="9">
        <v>5</v>
      </c>
      <c r="AR133" s="9">
        <v>5</v>
      </c>
    </row>
    <row r="134" spans="1:44" ht="12.75" customHeight="1" x14ac:dyDescent="0.2">
      <c r="A134" s="9">
        <v>2021</v>
      </c>
      <c r="B134" s="9">
        <v>1127926</v>
      </c>
      <c r="C134" s="9">
        <v>5</v>
      </c>
      <c r="D134" s="9">
        <v>6</v>
      </c>
      <c r="E134" s="9">
        <v>6</v>
      </c>
      <c r="F134" s="9">
        <v>6</v>
      </c>
      <c r="G134" s="9">
        <v>6</v>
      </c>
      <c r="H134" s="9">
        <v>6</v>
      </c>
      <c r="I134" s="9">
        <v>6</v>
      </c>
      <c r="J134" s="9">
        <v>6</v>
      </c>
      <c r="K134" s="9">
        <v>5</v>
      </c>
      <c r="L134" s="9">
        <v>6</v>
      </c>
      <c r="M134" s="9">
        <v>5</v>
      </c>
      <c r="N134" s="9">
        <v>5</v>
      </c>
      <c r="O134" s="9">
        <v>6</v>
      </c>
      <c r="P134" s="9">
        <v>5</v>
      </c>
      <c r="Q134" s="9">
        <v>5</v>
      </c>
      <c r="R134" s="9">
        <v>6</v>
      </c>
      <c r="S134" s="9">
        <v>4</v>
      </c>
      <c r="T134" s="9">
        <v>4</v>
      </c>
      <c r="U134" s="9">
        <v>5</v>
      </c>
      <c r="V134" s="9">
        <v>5</v>
      </c>
      <c r="W134" s="9">
        <v>5</v>
      </c>
      <c r="X134" s="9">
        <v>5</v>
      </c>
      <c r="Y134" s="9">
        <v>5</v>
      </c>
      <c r="Z134" s="9">
        <v>6</v>
      </c>
      <c r="AA134" s="9">
        <v>6</v>
      </c>
      <c r="AB134" s="9">
        <v>7</v>
      </c>
      <c r="AC134" s="9">
        <v>7</v>
      </c>
      <c r="AD134" s="9">
        <v>6</v>
      </c>
      <c r="AE134" s="9">
        <v>6</v>
      </c>
      <c r="AF134" s="9">
        <v>6</v>
      </c>
      <c r="AG134" s="9">
        <v>5</v>
      </c>
      <c r="AH134" s="9">
        <v>5</v>
      </c>
      <c r="AI134" s="9">
        <v>5</v>
      </c>
      <c r="AJ134" s="9">
        <v>6</v>
      </c>
      <c r="AK134" s="9">
        <v>5</v>
      </c>
      <c r="AL134" s="9">
        <v>5</v>
      </c>
      <c r="AM134" s="9">
        <v>5</v>
      </c>
      <c r="AN134" s="9">
        <v>6</v>
      </c>
      <c r="AO134" s="9">
        <v>6</v>
      </c>
      <c r="AP134" s="9">
        <v>6</v>
      </c>
      <c r="AQ134" s="9">
        <v>6</v>
      </c>
      <c r="AR134" s="9">
        <v>6</v>
      </c>
    </row>
    <row r="135" spans="1:44" ht="12.75" customHeight="1" x14ac:dyDescent="0.2">
      <c r="A135" s="9">
        <v>2021</v>
      </c>
      <c r="B135" s="9">
        <v>1308687</v>
      </c>
      <c r="C135" s="9">
        <v>5</v>
      </c>
      <c r="D135" s="9">
        <v>4</v>
      </c>
      <c r="E135" s="9">
        <v>5</v>
      </c>
      <c r="F135" s="9">
        <v>4</v>
      </c>
      <c r="G135" s="9">
        <v>5</v>
      </c>
      <c r="H135" s="9">
        <v>5</v>
      </c>
      <c r="I135" s="9">
        <v>5</v>
      </c>
      <c r="J135" s="9">
        <v>5</v>
      </c>
      <c r="K135" s="9">
        <v>5</v>
      </c>
      <c r="L135" s="9">
        <v>5</v>
      </c>
      <c r="M135" s="9">
        <v>3</v>
      </c>
      <c r="N135" s="9">
        <v>4</v>
      </c>
      <c r="O135" s="9">
        <v>5</v>
      </c>
      <c r="P135" s="9">
        <v>4</v>
      </c>
      <c r="Q135" s="9">
        <v>6</v>
      </c>
      <c r="R135" s="9">
        <v>4</v>
      </c>
      <c r="S135" s="9">
        <v>2</v>
      </c>
      <c r="T135" s="9">
        <v>1</v>
      </c>
      <c r="U135" s="9">
        <v>5</v>
      </c>
      <c r="V135" s="9">
        <v>5</v>
      </c>
      <c r="W135" s="9">
        <v>3</v>
      </c>
      <c r="X135" s="9">
        <v>3</v>
      </c>
      <c r="Y135" s="9">
        <v>4</v>
      </c>
      <c r="Z135" s="9">
        <v>5</v>
      </c>
      <c r="AA135" s="9">
        <v>8</v>
      </c>
      <c r="AB135" s="9">
        <v>1</v>
      </c>
      <c r="AC135" s="9">
        <v>1</v>
      </c>
      <c r="AD135" s="9">
        <v>6</v>
      </c>
      <c r="AE135" s="9">
        <v>5</v>
      </c>
      <c r="AF135" s="9">
        <v>6</v>
      </c>
      <c r="AG135" s="9">
        <v>5</v>
      </c>
      <c r="AH135" s="9">
        <v>5</v>
      </c>
      <c r="AI135" s="9">
        <v>5</v>
      </c>
      <c r="AJ135" s="9">
        <v>1</v>
      </c>
      <c r="AK135" s="9">
        <v>6</v>
      </c>
      <c r="AL135" s="9">
        <v>5</v>
      </c>
      <c r="AM135" s="9">
        <v>5</v>
      </c>
      <c r="AN135" s="9">
        <v>5</v>
      </c>
      <c r="AO135" s="9">
        <v>3</v>
      </c>
      <c r="AP135" s="9">
        <v>4</v>
      </c>
      <c r="AQ135" s="9">
        <v>4</v>
      </c>
      <c r="AR135" s="9">
        <v>4</v>
      </c>
    </row>
    <row r="136" spans="1:44" ht="12.75" customHeight="1" x14ac:dyDescent="0.2">
      <c r="A136" s="9">
        <v>2021</v>
      </c>
      <c r="B136" s="9">
        <v>1127924</v>
      </c>
      <c r="C136" s="9">
        <v>5</v>
      </c>
      <c r="D136" s="9">
        <v>4</v>
      </c>
      <c r="E136" s="9">
        <v>5</v>
      </c>
      <c r="F136" s="9">
        <v>3</v>
      </c>
      <c r="G136" s="9">
        <v>4</v>
      </c>
      <c r="H136" s="9">
        <v>5</v>
      </c>
      <c r="I136" s="9">
        <v>4</v>
      </c>
      <c r="J136" s="9">
        <v>4</v>
      </c>
      <c r="K136" s="9">
        <v>5</v>
      </c>
      <c r="L136" s="9">
        <v>5</v>
      </c>
      <c r="M136" s="9">
        <v>4</v>
      </c>
      <c r="N136" s="9">
        <v>4</v>
      </c>
      <c r="O136" s="9">
        <v>4</v>
      </c>
      <c r="P136" s="9">
        <v>2</v>
      </c>
      <c r="Q136" s="9">
        <v>5</v>
      </c>
      <c r="R136" s="9">
        <v>5</v>
      </c>
      <c r="S136" s="9">
        <v>6</v>
      </c>
      <c r="T136" s="9">
        <v>4</v>
      </c>
      <c r="U136" s="9">
        <v>6</v>
      </c>
      <c r="V136" s="9">
        <v>4</v>
      </c>
      <c r="W136" s="9">
        <v>5</v>
      </c>
      <c r="X136" s="9">
        <v>3</v>
      </c>
      <c r="Y136" s="9">
        <v>5</v>
      </c>
      <c r="Z136" s="9">
        <v>4</v>
      </c>
      <c r="AA136" s="9">
        <v>8</v>
      </c>
      <c r="AB136" s="9">
        <v>7</v>
      </c>
      <c r="AC136" s="9">
        <v>7</v>
      </c>
      <c r="AD136" s="9">
        <v>5</v>
      </c>
      <c r="AE136" s="9">
        <v>5</v>
      </c>
      <c r="AF136" s="9">
        <v>6</v>
      </c>
      <c r="AG136" s="9">
        <v>6</v>
      </c>
      <c r="AH136" s="9">
        <v>6</v>
      </c>
      <c r="AI136" s="9">
        <v>6</v>
      </c>
      <c r="AJ136" s="9">
        <v>5</v>
      </c>
      <c r="AK136" s="9">
        <v>6</v>
      </c>
      <c r="AL136" s="9">
        <v>4</v>
      </c>
      <c r="AM136" s="9">
        <v>4</v>
      </c>
      <c r="AN136" s="9">
        <v>6</v>
      </c>
      <c r="AO136" s="9">
        <v>1</v>
      </c>
      <c r="AP136" s="9">
        <v>4</v>
      </c>
      <c r="AQ136" s="9">
        <v>4</v>
      </c>
      <c r="AR136" s="9">
        <v>6</v>
      </c>
    </row>
    <row r="137" spans="1:44" ht="12.75" customHeight="1" x14ac:dyDescent="0.2">
      <c r="A137" s="9">
        <v>2021</v>
      </c>
      <c r="B137" s="9">
        <v>122845</v>
      </c>
      <c r="C137" s="9">
        <v>5</v>
      </c>
      <c r="D137" s="9">
        <v>2</v>
      </c>
      <c r="E137" s="9">
        <v>5</v>
      </c>
      <c r="F137" s="9">
        <v>5</v>
      </c>
      <c r="G137" s="9">
        <v>6</v>
      </c>
      <c r="H137" s="9">
        <v>5</v>
      </c>
      <c r="I137" s="9">
        <v>5</v>
      </c>
      <c r="J137" s="9">
        <v>6</v>
      </c>
      <c r="K137" s="9">
        <v>4</v>
      </c>
      <c r="L137" s="9">
        <v>4</v>
      </c>
      <c r="M137" s="9">
        <v>2</v>
      </c>
      <c r="N137" s="9">
        <v>4</v>
      </c>
      <c r="O137" s="9">
        <v>1</v>
      </c>
      <c r="P137" s="9">
        <v>3</v>
      </c>
      <c r="Q137" s="9">
        <v>2</v>
      </c>
      <c r="R137" s="9">
        <v>3</v>
      </c>
      <c r="S137" s="9">
        <v>4</v>
      </c>
      <c r="T137" s="9">
        <v>4</v>
      </c>
      <c r="U137" s="9">
        <v>4</v>
      </c>
      <c r="V137" s="9">
        <v>2</v>
      </c>
      <c r="W137" s="9">
        <v>3</v>
      </c>
      <c r="X137" s="9">
        <v>2</v>
      </c>
      <c r="Y137" s="9">
        <v>4</v>
      </c>
      <c r="Z137" s="9">
        <v>1</v>
      </c>
      <c r="AA137" s="9">
        <v>2</v>
      </c>
      <c r="AB137" s="9">
        <v>1</v>
      </c>
      <c r="AC137" s="9">
        <v>1</v>
      </c>
      <c r="AD137" s="9">
        <v>5</v>
      </c>
      <c r="AE137" s="9">
        <v>2</v>
      </c>
      <c r="AF137" s="9">
        <v>2</v>
      </c>
      <c r="AG137" s="9">
        <v>4</v>
      </c>
      <c r="AH137" s="9">
        <v>2</v>
      </c>
      <c r="AI137" s="9">
        <v>4</v>
      </c>
      <c r="AJ137" s="9">
        <v>4</v>
      </c>
      <c r="AK137" s="9">
        <v>6</v>
      </c>
      <c r="AL137" s="9">
        <v>6</v>
      </c>
      <c r="AM137" s="9">
        <v>6</v>
      </c>
      <c r="AN137" s="9">
        <v>4</v>
      </c>
      <c r="AO137" s="9">
        <v>2</v>
      </c>
      <c r="AP137" s="9">
        <v>4</v>
      </c>
      <c r="AQ137" s="9">
        <v>5</v>
      </c>
      <c r="AR137" s="9">
        <v>6</v>
      </c>
    </row>
    <row r="138" spans="1:44" ht="12.75" customHeight="1" x14ac:dyDescent="0.2">
      <c r="A138" s="9">
        <v>2021</v>
      </c>
      <c r="B138" s="9">
        <v>123336</v>
      </c>
      <c r="C138" s="9">
        <v>5</v>
      </c>
      <c r="D138" s="9">
        <v>4</v>
      </c>
      <c r="E138" s="9">
        <v>5</v>
      </c>
      <c r="F138" s="9">
        <v>6</v>
      </c>
      <c r="G138" s="9">
        <v>6</v>
      </c>
      <c r="H138" s="9">
        <v>6</v>
      </c>
      <c r="I138" s="9">
        <v>6</v>
      </c>
      <c r="J138" s="9">
        <v>6</v>
      </c>
      <c r="K138" s="9">
        <v>6</v>
      </c>
      <c r="L138" s="9">
        <v>5</v>
      </c>
      <c r="M138" s="9">
        <v>5</v>
      </c>
      <c r="N138" s="9">
        <v>5</v>
      </c>
      <c r="O138" s="9">
        <v>6</v>
      </c>
      <c r="P138" s="9">
        <v>5</v>
      </c>
      <c r="Q138" s="9">
        <v>4</v>
      </c>
      <c r="R138" s="9">
        <v>5</v>
      </c>
      <c r="S138" s="9">
        <v>8</v>
      </c>
      <c r="T138" s="9">
        <v>8</v>
      </c>
      <c r="U138" s="9">
        <v>7</v>
      </c>
      <c r="V138" s="9">
        <v>7</v>
      </c>
      <c r="W138" s="9">
        <v>5</v>
      </c>
      <c r="X138" s="9">
        <v>5</v>
      </c>
      <c r="Y138" s="9">
        <v>6</v>
      </c>
      <c r="Z138" s="9">
        <v>5</v>
      </c>
      <c r="AA138" s="9">
        <v>6</v>
      </c>
      <c r="AB138" s="9">
        <v>8</v>
      </c>
      <c r="AC138" s="9">
        <v>8</v>
      </c>
      <c r="AD138" s="9">
        <v>7</v>
      </c>
      <c r="AE138" s="9">
        <v>6</v>
      </c>
      <c r="AF138" s="9">
        <v>5</v>
      </c>
      <c r="AG138" s="9">
        <v>5</v>
      </c>
      <c r="AH138" s="9">
        <v>6</v>
      </c>
      <c r="AI138" s="9">
        <v>5</v>
      </c>
      <c r="AJ138" s="9">
        <v>5</v>
      </c>
      <c r="AK138" s="9">
        <v>6</v>
      </c>
      <c r="AL138" s="9">
        <v>6</v>
      </c>
      <c r="AM138" s="9">
        <v>6</v>
      </c>
      <c r="AN138" s="9">
        <v>6</v>
      </c>
      <c r="AO138" s="9">
        <v>6</v>
      </c>
      <c r="AP138" s="9">
        <v>6</v>
      </c>
      <c r="AQ138" s="9">
        <v>5</v>
      </c>
      <c r="AR138" s="9">
        <v>6</v>
      </c>
    </row>
    <row r="139" spans="1:44" ht="12.75" customHeight="1" x14ac:dyDescent="0.2">
      <c r="A139" s="9">
        <v>2021</v>
      </c>
      <c r="B139" s="9">
        <v>123336</v>
      </c>
      <c r="C139" s="9">
        <v>5</v>
      </c>
      <c r="D139" s="9">
        <v>4</v>
      </c>
      <c r="E139" s="9">
        <v>5</v>
      </c>
      <c r="F139" s="9">
        <v>5</v>
      </c>
      <c r="G139" s="9">
        <v>5</v>
      </c>
      <c r="H139" s="9">
        <v>6</v>
      </c>
      <c r="I139" s="9">
        <v>4</v>
      </c>
      <c r="J139" s="9">
        <v>5</v>
      </c>
      <c r="K139" s="9">
        <v>6</v>
      </c>
      <c r="L139" s="9">
        <v>5</v>
      </c>
      <c r="M139" s="9">
        <v>5</v>
      </c>
      <c r="N139" s="9">
        <v>6</v>
      </c>
      <c r="O139" s="9">
        <v>5</v>
      </c>
      <c r="P139" s="9">
        <v>5</v>
      </c>
      <c r="Q139" s="9">
        <v>5</v>
      </c>
      <c r="R139" s="9">
        <v>5</v>
      </c>
      <c r="S139" s="9">
        <v>5</v>
      </c>
      <c r="T139" s="9">
        <v>5</v>
      </c>
      <c r="U139" s="9">
        <v>4</v>
      </c>
      <c r="V139" s="9">
        <v>4</v>
      </c>
      <c r="W139" s="9">
        <v>5</v>
      </c>
      <c r="X139" s="9">
        <v>4</v>
      </c>
      <c r="Y139" s="9">
        <v>5</v>
      </c>
      <c r="Z139" s="9">
        <v>5</v>
      </c>
      <c r="AA139" s="9">
        <v>5</v>
      </c>
      <c r="AB139" s="9">
        <v>8</v>
      </c>
      <c r="AC139" s="9">
        <v>8</v>
      </c>
      <c r="AD139" s="9">
        <v>6</v>
      </c>
      <c r="AE139" s="9">
        <v>5</v>
      </c>
      <c r="AF139" s="9">
        <v>4</v>
      </c>
      <c r="AG139" s="9">
        <v>5</v>
      </c>
      <c r="AH139" s="9">
        <v>6</v>
      </c>
      <c r="AI139" s="9">
        <v>6</v>
      </c>
      <c r="AJ139" s="9">
        <v>6</v>
      </c>
      <c r="AK139" s="9">
        <v>6</v>
      </c>
      <c r="AL139" s="9">
        <v>6</v>
      </c>
      <c r="AM139" s="9">
        <v>6</v>
      </c>
      <c r="AN139" s="9">
        <v>8</v>
      </c>
      <c r="AO139" s="9">
        <v>7</v>
      </c>
      <c r="AP139" s="9">
        <v>5</v>
      </c>
      <c r="AQ139" s="9">
        <v>5</v>
      </c>
      <c r="AR139" s="9">
        <v>8</v>
      </c>
    </row>
    <row r="140" spans="1:44" ht="12.75" customHeight="1" x14ac:dyDescent="0.2">
      <c r="A140" s="9">
        <v>2021</v>
      </c>
      <c r="B140" s="9">
        <v>123336</v>
      </c>
      <c r="C140" s="9">
        <v>5</v>
      </c>
      <c r="D140" s="9">
        <v>6</v>
      </c>
      <c r="E140" s="9">
        <v>5</v>
      </c>
      <c r="F140" s="9">
        <v>5</v>
      </c>
      <c r="G140" s="9">
        <v>5</v>
      </c>
      <c r="H140" s="9">
        <v>6</v>
      </c>
      <c r="I140" s="9">
        <v>6</v>
      </c>
      <c r="J140" s="9">
        <v>6</v>
      </c>
      <c r="K140" s="9">
        <v>6</v>
      </c>
      <c r="L140" s="9">
        <v>6</v>
      </c>
      <c r="M140" s="9">
        <v>6</v>
      </c>
      <c r="N140" s="9">
        <v>6</v>
      </c>
      <c r="O140" s="9">
        <v>6</v>
      </c>
      <c r="P140" s="9">
        <v>6</v>
      </c>
      <c r="Q140" s="9">
        <v>6</v>
      </c>
      <c r="R140" s="9">
        <v>6</v>
      </c>
      <c r="S140" s="9">
        <v>6</v>
      </c>
      <c r="T140" s="9">
        <v>6</v>
      </c>
      <c r="U140" s="9">
        <v>5</v>
      </c>
      <c r="V140" s="9">
        <v>5</v>
      </c>
      <c r="W140" s="9">
        <v>6</v>
      </c>
      <c r="X140" s="9">
        <v>6</v>
      </c>
      <c r="Y140" s="9">
        <v>6</v>
      </c>
      <c r="Z140" s="9">
        <v>6</v>
      </c>
      <c r="AA140" s="9">
        <v>6</v>
      </c>
      <c r="AB140" s="9">
        <v>7</v>
      </c>
      <c r="AC140" s="9">
        <v>7</v>
      </c>
      <c r="AD140" s="9">
        <v>6</v>
      </c>
      <c r="AE140" s="9">
        <v>6</v>
      </c>
      <c r="AF140" s="9">
        <v>6</v>
      </c>
      <c r="AG140" s="9">
        <v>6</v>
      </c>
      <c r="AH140" s="9">
        <v>6</v>
      </c>
      <c r="AI140" s="9">
        <v>6</v>
      </c>
      <c r="AJ140" s="9">
        <v>6</v>
      </c>
      <c r="AK140" s="9">
        <v>3</v>
      </c>
      <c r="AL140" s="9">
        <v>3</v>
      </c>
      <c r="AM140" s="9">
        <v>3</v>
      </c>
      <c r="AN140" s="9">
        <v>6</v>
      </c>
      <c r="AO140" s="9">
        <v>6</v>
      </c>
      <c r="AP140" s="9">
        <v>6</v>
      </c>
      <c r="AQ140" s="9">
        <v>6</v>
      </c>
      <c r="AR140" s="9">
        <v>4</v>
      </c>
    </row>
    <row r="141" spans="1:44" ht="12.75" customHeight="1" x14ac:dyDescent="0.2">
      <c r="A141" s="9">
        <v>2021</v>
      </c>
      <c r="B141" s="9">
        <v>1308687</v>
      </c>
      <c r="C141" s="9">
        <v>5</v>
      </c>
      <c r="D141" s="9">
        <v>5</v>
      </c>
      <c r="E141" s="9">
        <v>5</v>
      </c>
      <c r="F141" s="9">
        <v>5</v>
      </c>
      <c r="G141" s="9">
        <v>5</v>
      </c>
      <c r="H141" s="9">
        <v>5</v>
      </c>
      <c r="I141" s="9">
        <v>5</v>
      </c>
      <c r="J141" s="9">
        <v>5</v>
      </c>
      <c r="K141" s="9">
        <v>5</v>
      </c>
      <c r="L141" s="9">
        <v>5</v>
      </c>
      <c r="M141" s="9">
        <v>5</v>
      </c>
      <c r="N141" s="9">
        <v>5</v>
      </c>
      <c r="O141" s="9">
        <v>5</v>
      </c>
      <c r="P141" s="9">
        <v>5</v>
      </c>
      <c r="Q141" s="9">
        <v>5</v>
      </c>
      <c r="R141" s="9">
        <v>5</v>
      </c>
      <c r="S141" s="9">
        <v>5</v>
      </c>
      <c r="T141" s="9">
        <v>5</v>
      </c>
      <c r="U141" s="9">
        <v>5</v>
      </c>
      <c r="V141" s="9">
        <v>5</v>
      </c>
      <c r="W141" s="9">
        <v>5</v>
      </c>
      <c r="X141" s="9">
        <v>5</v>
      </c>
      <c r="Y141" s="9">
        <v>5</v>
      </c>
      <c r="Z141" s="9">
        <v>5</v>
      </c>
      <c r="AA141" s="9">
        <v>5</v>
      </c>
      <c r="AB141" s="9">
        <v>5</v>
      </c>
      <c r="AC141" s="9">
        <v>5</v>
      </c>
      <c r="AD141" s="9">
        <v>5</v>
      </c>
      <c r="AE141" s="9">
        <v>5</v>
      </c>
      <c r="AF141" s="9">
        <v>5</v>
      </c>
      <c r="AG141" s="9">
        <v>5</v>
      </c>
      <c r="AH141" s="9">
        <v>5</v>
      </c>
      <c r="AI141" s="9">
        <v>5</v>
      </c>
      <c r="AJ141" s="9">
        <v>5</v>
      </c>
      <c r="AK141" s="9">
        <v>5</v>
      </c>
      <c r="AL141" s="9">
        <v>5</v>
      </c>
      <c r="AM141" s="9">
        <v>5</v>
      </c>
      <c r="AN141" s="9">
        <v>5</v>
      </c>
      <c r="AO141" s="9">
        <v>5</v>
      </c>
      <c r="AP141" s="9">
        <v>5</v>
      </c>
      <c r="AQ141" s="9">
        <v>5</v>
      </c>
      <c r="AR141" s="9">
        <v>5</v>
      </c>
    </row>
    <row r="142" spans="1:44" ht="12.75" customHeight="1" x14ac:dyDescent="0.2">
      <c r="A142" s="9">
        <v>2021</v>
      </c>
      <c r="B142" s="9">
        <v>122845</v>
      </c>
      <c r="C142" s="9">
        <v>5</v>
      </c>
      <c r="D142" s="9">
        <v>3</v>
      </c>
      <c r="E142" s="9">
        <v>6</v>
      </c>
      <c r="F142" s="9">
        <v>5</v>
      </c>
      <c r="G142" s="9">
        <v>4</v>
      </c>
      <c r="H142" s="9">
        <v>5</v>
      </c>
      <c r="I142" s="9">
        <v>6</v>
      </c>
      <c r="J142" s="9">
        <v>5</v>
      </c>
      <c r="K142" s="9">
        <v>5</v>
      </c>
      <c r="L142" s="9">
        <v>5</v>
      </c>
      <c r="M142" s="9">
        <v>2</v>
      </c>
      <c r="N142" s="9">
        <v>5</v>
      </c>
      <c r="O142" s="9">
        <v>6</v>
      </c>
      <c r="P142" s="9">
        <v>6</v>
      </c>
      <c r="Q142" s="9">
        <v>4</v>
      </c>
      <c r="R142" s="9">
        <v>2</v>
      </c>
      <c r="S142" s="9">
        <v>6</v>
      </c>
      <c r="T142" s="9">
        <v>6</v>
      </c>
      <c r="U142" s="9">
        <v>5</v>
      </c>
      <c r="V142" s="9">
        <v>5</v>
      </c>
      <c r="W142" s="9">
        <v>6</v>
      </c>
      <c r="X142" s="9">
        <v>4</v>
      </c>
      <c r="Y142" s="9">
        <v>4</v>
      </c>
      <c r="Z142" s="9">
        <v>5</v>
      </c>
      <c r="AA142" s="9">
        <v>8</v>
      </c>
      <c r="AB142" s="9">
        <v>1</v>
      </c>
      <c r="AC142" s="9">
        <v>1</v>
      </c>
      <c r="AD142" s="9">
        <v>6</v>
      </c>
      <c r="AE142" s="9">
        <v>5</v>
      </c>
      <c r="AF142" s="9">
        <v>5</v>
      </c>
      <c r="AG142" s="9">
        <v>5</v>
      </c>
      <c r="AH142" s="9">
        <v>6</v>
      </c>
      <c r="AI142" s="9">
        <v>5</v>
      </c>
      <c r="AJ142" s="9">
        <v>5</v>
      </c>
      <c r="AK142" s="9">
        <v>6</v>
      </c>
      <c r="AL142" s="9">
        <v>5</v>
      </c>
      <c r="AM142" s="9">
        <v>6</v>
      </c>
      <c r="AN142" s="9">
        <v>4</v>
      </c>
      <c r="AO142" s="9">
        <v>6</v>
      </c>
      <c r="AP142" s="9">
        <v>4</v>
      </c>
      <c r="AQ142" s="9">
        <v>6</v>
      </c>
      <c r="AR142" s="9">
        <v>6</v>
      </c>
    </row>
    <row r="143" spans="1:44" ht="12.75" customHeight="1" x14ac:dyDescent="0.2">
      <c r="A143" s="9">
        <v>2021</v>
      </c>
      <c r="B143" s="9">
        <v>122845</v>
      </c>
      <c r="C143" s="9">
        <v>5</v>
      </c>
      <c r="D143" s="9">
        <v>5</v>
      </c>
      <c r="E143" s="9">
        <v>5</v>
      </c>
      <c r="F143" s="9">
        <v>6</v>
      </c>
      <c r="G143" s="9">
        <v>6</v>
      </c>
      <c r="H143" s="9">
        <v>6</v>
      </c>
      <c r="I143" s="9">
        <v>4</v>
      </c>
      <c r="J143" s="9">
        <v>6</v>
      </c>
      <c r="K143" s="9">
        <v>6</v>
      </c>
      <c r="L143" s="9">
        <v>3</v>
      </c>
      <c r="M143" s="9">
        <v>3</v>
      </c>
      <c r="N143" s="9">
        <v>5</v>
      </c>
      <c r="O143" s="9">
        <v>5</v>
      </c>
      <c r="P143" s="9">
        <v>5</v>
      </c>
      <c r="Q143" s="9">
        <v>4</v>
      </c>
      <c r="R143" s="9">
        <v>6</v>
      </c>
      <c r="S143" s="9">
        <v>5</v>
      </c>
      <c r="T143" s="9">
        <v>6</v>
      </c>
      <c r="U143" s="9">
        <v>5</v>
      </c>
      <c r="V143" s="9">
        <v>6</v>
      </c>
      <c r="W143" s="9">
        <v>5</v>
      </c>
      <c r="X143" s="9">
        <v>4</v>
      </c>
      <c r="Y143" s="9">
        <v>4</v>
      </c>
      <c r="Z143" s="9">
        <v>6</v>
      </c>
      <c r="AA143" s="9">
        <v>5</v>
      </c>
      <c r="AB143" s="9">
        <v>6</v>
      </c>
      <c r="AC143" s="9">
        <v>2</v>
      </c>
      <c r="AD143" s="9">
        <v>6</v>
      </c>
      <c r="AE143" s="9">
        <v>4</v>
      </c>
      <c r="AF143" s="9">
        <v>5</v>
      </c>
      <c r="AG143" s="9">
        <v>6</v>
      </c>
      <c r="AH143" s="9">
        <v>6</v>
      </c>
      <c r="AI143" s="9">
        <v>5</v>
      </c>
      <c r="AJ143" s="9">
        <v>7</v>
      </c>
      <c r="AK143" s="9">
        <v>6</v>
      </c>
      <c r="AL143" s="9">
        <v>6</v>
      </c>
      <c r="AM143" s="9">
        <v>6</v>
      </c>
      <c r="AN143" s="9">
        <v>4</v>
      </c>
      <c r="AO143" s="9">
        <v>6</v>
      </c>
      <c r="AP143" s="9">
        <v>5</v>
      </c>
      <c r="AQ143" s="9">
        <v>6</v>
      </c>
      <c r="AR143" s="9">
        <v>6</v>
      </c>
    </row>
    <row r="144" spans="1:44" ht="12.75" customHeight="1" x14ac:dyDescent="0.2">
      <c r="A144" s="9">
        <v>2021</v>
      </c>
      <c r="B144" s="9">
        <v>1103909</v>
      </c>
      <c r="C144" s="9">
        <v>5</v>
      </c>
      <c r="D144" s="9">
        <v>4</v>
      </c>
      <c r="E144" s="9">
        <v>4</v>
      </c>
      <c r="F144" s="9">
        <v>4</v>
      </c>
      <c r="G144" s="9">
        <v>4</v>
      </c>
      <c r="H144" s="9">
        <v>4</v>
      </c>
      <c r="I144" s="9">
        <v>5</v>
      </c>
      <c r="J144" s="9">
        <v>5</v>
      </c>
      <c r="K144" s="9">
        <v>6</v>
      </c>
      <c r="L144" s="9">
        <v>5</v>
      </c>
      <c r="M144" s="9">
        <v>4</v>
      </c>
      <c r="N144" s="9">
        <v>4</v>
      </c>
      <c r="O144" s="9">
        <v>5</v>
      </c>
      <c r="P144" s="9">
        <v>4</v>
      </c>
      <c r="Q144" s="9">
        <v>2</v>
      </c>
      <c r="R144" s="9">
        <v>2</v>
      </c>
      <c r="S144" s="9">
        <v>4</v>
      </c>
      <c r="T144" s="9">
        <v>4</v>
      </c>
      <c r="U144" s="9">
        <v>4</v>
      </c>
      <c r="V144" s="9">
        <v>3</v>
      </c>
      <c r="W144" s="9">
        <v>5</v>
      </c>
      <c r="X144" s="9">
        <v>5</v>
      </c>
      <c r="Y144" s="9">
        <v>5</v>
      </c>
      <c r="Z144" s="9">
        <v>4</v>
      </c>
      <c r="AA144" s="9">
        <v>5</v>
      </c>
      <c r="AB144" s="9">
        <v>1</v>
      </c>
      <c r="AC144" s="9">
        <v>1</v>
      </c>
      <c r="AD144" s="9">
        <v>5</v>
      </c>
      <c r="AE144" s="9">
        <v>5</v>
      </c>
      <c r="AF144" s="9">
        <v>4</v>
      </c>
      <c r="AG144" s="9">
        <v>2</v>
      </c>
      <c r="AH144" s="9">
        <v>5</v>
      </c>
      <c r="AI144" s="9">
        <v>4</v>
      </c>
      <c r="AJ144" s="9">
        <v>5</v>
      </c>
      <c r="AK144" s="9">
        <v>6</v>
      </c>
      <c r="AL144" s="9">
        <v>6</v>
      </c>
      <c r="AM144" s="9">
        <v>5</v>
      </c>
      <c r="AN144" s="9">
        <v>5</v>
      </c>
      <c r="AO144" s="9">
        <v>2</v>
      </c>
      <c r="AP144" s="9">
        <v>3</v>
      </c>
      <c r="AQ144" s="9">
        <v>5</v>
      </c>
      <c r="AR144" s="9">
        <v>6</v>
      </c>
    </row>
    <row r="145" spans="1:44" ht="12.75" customHeight="1" x14ac:dyDescent="0.2">
      <c r="A145" s="9">
        <v>2021</v>
      </c>
      <c r="B145" s="9">
        <v>1308687</v>
      </c>
      <c r="C145" s="9">
        <v>5</v>
      </c>
      <c r="D145" s="9">
        <v>5</v>
      </c>
      <c r="E145" s="9">
        <v>4</v>
      </c>
      <c r="F145" s="9">
        <v>5</v>
      </c>
      <c r="G145" s="9">
        <v>5</v>
      </c>
      <c r="H145" s="9">
        <v>6</v>
      </c>
      <c r="I145" s="9">
        <v>5</v>
      </c>
      <c r="J145" s="9">
        <v>5</v>
      </c>
      <c r="K145" s="9">
        <v>5</v>
      </c>
      <c r="L145" s="9">
        <v>5</v>
      </c>
      <c r="M145" s="9">
        <v>3</v>
      </c>
      <c r="N145" s="9">
        <v>5</v>
      </c>
      <c r="O145" s="9">
        <v>4</v>
      </c>
      <c r="P145" s="9">
        <v>5</v>
      </c>
      <c r="Q145" s="9">
        <v>6</v>
      </c>
      <c r="R145" s="9">
        <v>5</v>
      </c>
      <c r="S145" s="9">
        <v>5</v>
      </c>
      <c r="T145" s="9">
        <v>5</v>
      </c>
      <c r="U145" s="9">
        <v>5</v>
      </c>
      <c r="V145" s="9">
        <v>5</v>
      </c>
      <c r="W145" s="9">
        <v>5</v>
      </c>
      <c r="X145" s="9">
        <v>5</v>
      </c>
      <c r="Y145" s="9">
        <v>5</v>
      </c>
      <c r="Z145" s="9">
        <v>6</v>
      </c>
      <c r="AA145" s="9">
        <v>7</v>
      </c>
      <c r="AB145" s="9">
        <v>5</v>
      </c>
      <c r="AC145" s="9">
        <v>7</v>
      </c>
      <c r="AD145" s="9">
        <v>6</v>
      </c>
      <c r="AE145" s="9">
        <v>5</v>
      </c>
      <c r="AF145" s="9">
        <v>5</v>
      </c>
      <c r="AG145" s="9">
        <v>3</v>
      </c>
      <c r="AH145" s="9">
        <v>5</v>
      </c>
      <c r="AI145" s="9">
        <v>5</v>
      </c>
      <c r="AJ145" s="9">
        <v>5</v>
      </c>
      <c r="AK145" s="9">
        <v>5</v>
      </c>
      <c r="AL145" s="9">
        <v>5</v>
      </c>
      <c r="AM145" s="9">
        <v>5</v>
      </c>
      <c r="AN145" s="9">
        <v>5</v>
      </c>
      <c r="AO145" s="9">
        <v>8</v>
      </c>
      <c r="AP145" s="9">
        <v>5</v>
      </c>
      <c r="AQ145" s="9">
        <v>5</v>
      </c>
      <c r="AR145" s="9">
        <v>3</v>
      </c>
    </row>
    <row r="146" spans="1:44" ht="12.75" customHeight="1" x14ac:dyDescent="0.2">
      <c r="A146" s="9">
        <v>2021</v>
      </c>
      <c r="B146" s="9">
        <v>123336</v>
      </c>
      <c r="C146" s="9">
        <v>5</v>
      </c>
      <c r="D146" s="9">
        <v>5</v>
      </c>
      <c r="E146" s="9">
        <v>5</v>
      </c>
      <c r="F146" s="9">
        <v>6</v>
      </c>
      <c r="G146" s="9">
        <v>6</v>
      </c>
      <c r="H146" s="9">
        <v>6</v>
      </c>
      <c r="I146" s="9">
        <v>6</v>
      </c>
      <c r="J146" s="9">
        <v>6</v>
      </c>
      <c r="K146" s="9">
        <v>6</v>
      </c>
      <c r="L146" s="9">
        <v>6</v>
      </c>
      <c r="M146" s="9">
        <v>5</v>
      </c>
      <c r="N146" s="9">
        <v>5</v>
      </c>
      <c r="O146" s="9">
        <v>6</v>
      </c>
      <c r="P146" s="9">
        <v>6</v>
      </c>
      <c r="Q146" s="9">
        <v>6</v>
      </c>
      <c r="R146" s="9">
        <v>6</v>
      </c>
      <c r="S146" s="9">
        <v>6</v>
      </c>
      <c r="T146" s="9">
        <v>6</v>
      </c>
      <c r="U146" s="9">
        <v>6</v>
      </c>
      <c r="V146" s="9">
        <v>6</v>
      </c>
      <c r="W146" s="9">
        <v>6</v>
      </c>
      <c r="X146" s="9">
        <v>6</v>
      </c>
      <c r="Y146" s="9">
        <v>6</v>
      </c>
      <c r="Z146" s="9">
        <v>6</v>
      </c>
      <c r="AA146" s="9">
        <v>6</v>
      </c>
      <c r="AB146" s="9">
        <v>7</v>
      </c>
      <c r="AC146" s="9">
        <v>7</v>
      </c>
      <c r="AD146" s="9">
        <v>6</v>
      </c>
      <c r="AE146" s="9">
        <v>6</v>
      </c>
      <c r="AF146" s="9">
        <v>4</v>
      </c>
      <c r="AG146" s="9">
        <v>5</v>
      </c>
      <c r="AH146" s="9">
        <v>6</v>
      </c>
      <c r="AI146" s="9">
        <v>6</v>
      </c>
      <c r="AJ146" s="9">
        <v>4</v>
      </c>
      <c r="AK146" s="9">
        <v>5</v>
      </c>
      <c r="AL146" s="9">
        <v>5</v>
      </c>
      <c r="AM146" s="9">
        <v>5</v>
      </c>
      <c r="AN146" s="9">
        <v>5</v>
      </c>
      <c r="AO146" s="9">
        <v>6</v>
      </c>
      <c r="AP146" s="9">
        <v>6</v>
      </c>
      <c r="AQ146" s="9">
        <v>5</v>
      </c>
      <c r="AR146" s="9">
        <v>7</v>
      </c>
    </row>
    <row r="147" spans="1:44" ht="12.75" customHeight="1" x14ac:dyDescent="0.2">
      <c r="A147" s="9">
        <v>2021</v>
      </c>
      <c r="B147" s="9">
        <v>1319230</v>
      </c>
      <c r="C147" s="9">
        <v>5</v>
      </c>
      <c r="D147" s="9">
        <v>5</v>
      </c>
      <c r="E147" s="9">
        <v>5</v>
      </c>
      <c r="F147" s="9">
        <v>4</v>
      </c>
      <c r="G147" s="9">
        <v>5</v>
      </c>
      <c r="H147" s="9">
        <v>5</v>
      </c>
      <c r="I147" s="9">
        <v>6</v>
      </c>
      <c r="J147" s="9">
        <v>6</v>
      </c>
      <c r="K147" s="9">
        <v>5</v>
      </c>
      <c r="L147" s="9">
        <v>5</v>
      </c>
      <c r="M147" s="9">
        <v>4</v>
      </c>
      <c r="N147" s="9">
        <v>5</v>
      </c>
      <c r="O147" s="9">
        <v>5</v>
      </c>
      <c r="P147" s="9">
        <v>6</v>
      </c>
      <c r="Q147" s="9">
        <v>5</v>
      </c>
      <c r="R147" s="9">
        <v>5</v>
      </c>
      <c r="S147" s="9">
        <v>5</v>
      </c>
      <c r="T147" s="9">
        <v>5</v>
      </c>
      <c r="U147" s="9">
        <v>6</v>
      </c>
      <c r="V147" s="9">
        <v>5</v>
      </c>
      <c r="W147" s="9">
        <v>5</v>
      </c>
      <c r="X147" s="9">
        <v>4</v>
      </c>
      <c r="Y147" s="9">
        <v>5</v>
      </c>
      <c r="Z147" s="9">
        <v>6</v>
      </c>
      <c r="AA147" s="9">
        <v>5</v>
      </c>
      <c r="AB147" s="9">
        <v>3</v>
      </c>
      <c r="AC147" s="9">
        <v>8</v>
      </c>
      <c r="AD147" s="9">
        <v>4</v>
      </c>
      <c r="AE147" s="9">
        <v>5</v>
      </c>
      <c r="AF147" s="9">
        <v>4</v>
      </c>
      <c r="AG147" s="9">
        <v>5</v>
      </c>
      <c r="AH147" s="9">
        <v>5</v>
      </c>
      <c r="AI147" s="9">
        <v>5</v>
      </c>
      <c r="AJ147" s="9">
        <v>4</v>
      </c>
      <c r="AK147" s="9">
        <v>4</v>
      </c>
      <c r="AL147" s="9">
        <v>4</v>
      </c>
      <c r="AM147" s="9">
        <v>4</v>
      </c>
      <c r="AN147" s="9">
        <v>5</v>
      </c>
      <c r="AO147" s="9">
        <v>5</v>
      </c>
      <c r="AP147" s="9">
        <v>5</v>
      </c>
      <c r="AQ147" s="9">
        <v>5</v>
      </c>
      <c r="AR147" s="9">
        <v>4</v>
      </c>
    </row>
    <row r="148" spans="1:44" ht="12.75" customHeight="1" x14ac:dyDescent="0.2">
      <c r="A148" s="9">
        <v>2021</v>
      </c>
      <c r="B148" s="9">
        <v>1308687</v>
      </c>
      <c r="C148" s="9">
        <v>5</v>
      </c>
      <c r="D148" s="9">
        <v>5</v>
      </c>
      <c r="E148" s="9">
        <v>5</v>
      </c>
      <c r="F148" s="9">
        <v>6</v>
      </c>
      <c r="G148" s="9">
        <v>6</v>
      </c>
      <c r="H148" s="9">
        <v>6</v>
      </c>
      <c r="I148" s="9">
        <v>6</v>
      </c>
      <c r="J148" s="9">
        <v>5</v>
      </c>
      <c r="K148" s="9">
        <v>6</v>
      </c>
      <c r="L148" s="9">
        <v>6</v>
      </c>
      <c r="M148" s="9">
        <v>5</v>
      </c>
      <c r="N148" s="9">
        <v>5</v>
      </c>
      <c r="O148" s="9">
        <v>4</v>
      </c>
      <c r="P148" s="9">
        <v>6</v>
      </c>
      <c r="Q148" s="9">
        <v>6</v>
      </c>
      <c r="R148" s="9">
        <v>6</v>
      </c>
      <c r="S148" s="9">
        <v>6</v>
      </c>
      <c r="T148" s="9">
        <v>6</v>
      </c>
      <c r="U148" s="9">
        <v>5</v>
      </c>
      <c r="V148" s="9">
        <v>6</v>
      </c>
      <c r="W148" s="9">
        <v>6</v>
      </c>
      <c r="X148" s="9">
        <v>5</v>
      </c>
      <c r="Y148" s="9">
        <v>5</v>
      </c>
      <c r="Z148" s="9">
        <v>6</v>
      </c>
      <c r="AA148" s="9">
        <v>6</v>
      </c>
      <c r="AB148" s="9">
        <v>7</v>
      </c>
      <c r="AC148" s="9">
        <v>7</v>
      </c>
      <c r="AD148" s="9">
        <v>5</v>
      </c>
      <c r="AE148" s="9">
        <v>5</v>
      </c>
      <c r="AF148" s="9">
        <v>5</v>
      </c>
      <c r="AG148" s="9">
        <v>5</v>
      </c>
      <c r="AH148" s="9">
        <v>6</v>
      </c>
      <c r="AI148" s="9">
        <v>6</v>
      </c>
      <c r="AJ148" s="9">
        <v>6</v>
      </c>
      <c r="AK148" s="9">
        <v>6</v>
      </c>
      <c r="AL148" s="9">
        <v>6</v>
      </c>
      <c r="AM148" s="9">
        <v>6</v>
      </c>
      <c r="AN148" s="9">
        <v>6</v>
      </c>
      <c r="AO148" s="9">
        <v>4</v>
      </c>
      <c r="AP148" s="9">
        <v>6</v>
      </c>
      <c r="AQ148" s="9">
        <v>6</v>
      </c>
      <c r="AR148" s="9">
        <v>6</v>
      </c>
    </row>
    <row r="149" spans="1:44" ht="12.75" customHeight="1" x14ac:dyDescent="0.2">
      <c r="A149" s="9">
        <v>2021</v>
      </c>
      <c r="B149" s="9">
        <v>1179970</v>
      </c>
      <c r="C149" s="9">
        <v>5</v>
      </c>
      <c r="D149" s="9">
        <v>4</v>
      </c>
      <c r="E149" s="9">
        <v>5</v>
      </c>
      <c r="F149" s="9">
        <v>5</v>
      </c>
      <c r="G149" s="9">
        <v>6</v>
      </c>
      <c r="H149" s="9">
        <v>6</v>
      </c>
      <c r="I149" s="9">
        <v>5</v>
      </c>
      <c r="J149" s="9">
        <v>5</v>
      </c>
      <c r="K149" s="9">
        <v>5</v>
      </c>
      <c r="L149" s="9">
        <v>4</v>
      </c>
      <c r="M149" s="9">
        <v>4</v>
      </c>
      <c r="N149" s="9">
        <v>4</v>
      </c>
      <c r="O149" s="9">
        <v>5</v>
      </c>
      <c r="P149" s="9">
        <v>4</v>
      </c>
      <c r="Q149" s="9">
        <v>5</v>
      </c>
      <c r="R149" s="9">
        <v>6</v>
      </c>
      <c r="S149" s="9">
        <v>7</v>
      </c>
      <c r="T149" s="9">
        <v>7</v>
      </c>
      <c r="U149" s="9">
        <v>7</v>
      </c>
      <c r="V149" s="9">
        <v>6</v>
      </c>
      <c r="W149" s="9">
        <v>7</v>
      </c>
      <c r="X149" s="9">
        <v>7</v>
      </c>
      <c r="Y149" s="9">
        <v>6</v>
      </c>
      <c r="Z149" s="9">
        <v>7</v>
      </c>
      <c r="AA149" s="9">
        <v>7</v>
      </c>
      <c r="AB149" s="9">
        <v>7</v>
      </c>
      <c r="AC149" s="9">
        <v>7</v>
      </c>
      <c r="AD149" s="9">
        <v>7</v>
      </c>
      <c r="AE149" s="9">
        <v>6</v>
      </c>
      <c r="AF149" s="9">
        <v>6</v>
      </c>
      <c r="AG149" s="9">
        <v>6</v>
      </c>
      <c r="AH149" s="9">
        <v>6</v>
      </c>
      <c r="AI149" s="9">
        <v>6</v>
      </c>
      <c r="AJ149" s="9">
        <v>6</v>
      </c>
      <c r="AK149" s="9">
        <v>7</v>
      </c>
      <c r="AL149" s="9">
        <v>7</v>
      </c>
      <c r="AM149" s="9">
        <v>7</v>
      </c>
      <c r="AN149" s="9">
        <v>6</v>
      </c>
      <c r="AO149" s="9">
        <v>6</v>
      </c>
      <c r="AP149" s="9">
        <v>6</v>
      </c>
      <c r="AQ149" s="9">
        <v>7</v>
      </c>
      <c r="AR149" s="9">
        <v>7</v>
      </c>
    </row>
    <row r="150" spans="1:44" ht="12.75" customHeight="1" x14ac:dyDescent="0.2">
      <c r="A150" s="9">
        <v>2021</v>
      </c>
      <c r="B150" s="9">
        <v>1179970</v>
      </c>
      <c r="C150" s="9">
        <v>5</v>
      </c>
      <c r="D150" s="9">
        <v>5</v>
      </c>
      <c r="E150" s="9">
        <v>6</v>
      </c>
      <c r="F150" s="9">
        <v>5</v>
      </c>
      <c r="G150" s="9">
        <v>5</v>
      </c>
      <c r="H150" s="9">
        <v>5</v>
      </c>
      <c r="I150" s="9">
        <v>5</v>
      </c>
      <c r="J150" s="9">
        <v>5</v>
      </c>
      <c r="K150" s="9">
        <v>5</v>
      </c>
      <c r="L150" s="9">
        <v>6</v>
      </c>
      <c r="M150" s="9">
        <v>5</v>
      </c>
      <c r="N150" s="9">
        <v>6</v>
      </c>
      <c r="O150" s="9">
        <v>5</v>
      </c>
      <c r="P150" s="9">
        <v>6</v>
      </c>
      <c r="Q150" s="9">
        <v>5</v>
      </c>
      <c r="R150" s="9">
        <v>5</v>
      </c>
      <c r="S150" s="9">
        <v>5</v>
      </c>
      <c r="T150" s="9">
        <v>6</v>
      </c>
      <c r="U150" s="9">
        <v>5</v>
      </c>
      <c r="V150" s="9">
        <v>4</v>
      </c>
      <c r="W150" s="9">
        <v>5</v>
      </c>
      <c r="X150" s="9">
        <v>5</v>
      </c>
      <c r="Y150" s="9">
        <v>5</v>
      </c>
      <c r="Z150" s="9">
        <v>5</v>
      </c>
      <c r="AA150" s="9">
        <v>6</v>
      </c>
      <c r="AB150" s="9">
        <v>5</v>
      </c>
      <c r="AC150" s="9">
        <v>6</v>
      </c>
      <c r="AD150" s="9">
        <v>5</v>
      </c>
      <c r="AE150" s="9">
        <v>5</v>
      </c>
      <c r="AF150" s="9">
        <v>6</v>
      </c>
      <c r="AG150" s="9">
        <v>5</v>
      </c>
      <c r="AH150" s="9">
        <v>5</v>
      </c>
      <c r="AI150" s="9">
        <v>6</v>
      </c>
      <c r="AJ150" s="9">
        <v>5</v>
      </c>
      <c r="AK150" s="9">
        <v>6</v>
      </c>
      <c r="AL150" s="9">
        <v>5</v>
      </c>
      <c r="AM150" s="9">
        <v>5</v>
      </c>
      <c r="AN150" s="9">
        <v>6</v>
      </c>
      <c r="AO150" s="9">
        <v>5</v>
      </c>
      <c r="AP150" s="9">
        <v>6</v>
      </c>
      <c r="AQ150" s="9">
        <v>5</v>
      </c>
      <c r="AR150" s="9">
        <v>6</v>
      </c>
    </row>
    <row r="151" spans="1:44" ht="12.75" customHeight="1" x14ac:dyDescent="0.2">
      <c r="A151" s="9">
        <v>2021</v>
      </c>
      <c r="B151" s="9">
        <v>123336</v>
      </c>
      <c r="C151" s="9">
        <v>5</v>
      </c>
      <c r="D151" s="9">
        <v>5</v>
      </c>
      <c r="E151" s="9">
        <v>5</v>
      </c>
      <c r="F151" s="9">
        <v>4</v>
      </c>
      <c r="G151" s="9">
        <v>5</v>
      </c>
      <c r="H151" s="9">
        <v>4</v>
      </c>
      <c r="I151" s="9">
        <v>6</v>
      </c>
      <c r="J151" s="9">
        <v>5</v>
      </c>
      <c r="K151" s="9">
        <v>5</v>
      </c>
      <c r="L151" s="9">
        <v>5</v>
      </c>
      <c r="M151" s="9">
        <v>6</v>
      </c>
      <c r="N151" s="9">
        <v>5</v>
      </c>
      <c r="O151" s="9">
        <v>5</v>
      </c>
      <c r="P151" s="9">
        <v>5</v>
      </c>
      <c r="Q151" s="9">
        <v>6</v>
      </c>
      <c r="R151" s="9">
        <v>5</v>
      </c>
      <c r="S151" s="9">
        <v>5</v>
      </c>
      <c r="T151" s="9">
        <v>5</v>
      </c>
      <c r="U151" s="9">
        <v>4</v>
      </c>
      <c r="V151" s="9">
        <v>4</v>
      </c>
      <c r="W151" s="9">
        <v>4</v>
      </c>
      <c r="X151" s="9">
        <v>5</v>
      </c>
      <c r="Y151" s="9">
        <v>4</v>
      </c>
      <c r="Z151" s="9">
        <v>5</v>
      </c>
      <c r="AA151" s="9">
        <v>5</v>
      </c>
      <c r="AB151" s="9">
        <v>8</v>
      </c>
      <c r="AC151" s="9">
        <v>8</v>
      </c>
      <c r="AD151" s="9">
        <v>5</v>
      </c>
      <c r="AE151" s="9">
        <v>5</v>
      </c>
      <c r="AF151" s="9">
        <v>5</v>
      </c>
      <c r="AG151" s="9">
        <v>4</v>
      </c>
      <c r="AH151" s="9">
        <v>4</v>
      </c>
      <c r="AI151" s="9">
        <v>5</v>
      </c>
      <c r="AJ151" s="9">
        <v>5</v>
      </c>
      <c r="AK151" s="9">
        <v>6</v>
      </c>
      <c r="AL151" s="9">
        <v>5</v>
      </c>
      <c r="AM151" s="9">
        <v>5</v>
      </c>
      <c r="AN151" s="9">
        <v>5</v>
      </c>
      <c r="AO151" s="9">
        <v>5</v>
      </c>
      <c r="AP151" s="9">
        <v>4</v>
      </c>
      <c r="AQ151" s="9">
        <v>5</v>
      </c>
      <c r="AR151" s="9">
        <v>6</v>
      </c>
    </row>
    <row r="152" spans="1:44" ht="12.75" customHeight="1" x14ac:dyDescent="0.2">
      <c r="A152" s="9">
        <v>2021</v>
      </c>
      <c r="B152" s="9">
        <v>1179970</v>
      </c>
      <c r="C152" s="9">
        <v>5</v>
      </c>
      <c r="D152" s="9">
        <v>5</v>
      </c>
      <c r="E152" s="9">
        <v>5</v>
      </c>
      <c r="F152" s="9">
        <v>5</v>
      </c>
      <c r="G152" s="9">
        <v>5</v>
      </c>
      <c r="H152" s="9">
        <v>5</v>
      </c>
      <c r="I152" s="9">
        <v>5</v>
      </c>
      <c r="J152" s="9">
        <v>5</v>
      </c>
      <c r="K152" s="9">
        <v>5</v>
      </c>
      <c r="L152" s="9">
        <v>5</v>
      </c>
      <c r="M152" s="9">
        <v>5</v>
      </c>
      <c r="N152" s="9">
        <v>5</v>
      </c>
      <c r="O152" s="9">
        <v>5</v>
      </c>
      <c r="P152" s="9">
        <v>7</v>
      </c>
      <c r="Q152" s="9">
        <v>5</v>
      </c>
      <c r="R152" s="9">
        <v>6</v>
      </c>
      <c r="S152" s="9">
        <v>1</v>
      </c>
      <c r="T152" s="9">
        <v>1</v>
      </c>
      <c r="U152" s="9">
        <v>1</v>
      </c>
      <c r="V152" s="9">
        <v>1</v>
      </c>
      <c r="W152" s="9">
        <v>3</v>
      </c>
      <c r="X152" s="9">
        <v>3</v>
      </c>
      <c r="Y152" s="9">
        <v>4</v>
      </c>
      <c r="Z152" s="9">
        <v>2</v>
      </c>
      <c r="AA152" s="9">
        <v>3</v>
      </c>
      <c r="AB152" s="9">
        <v>1</v>
      </c>
      <c r="AC152" s="9">
        <v>1</v>
      </c>
      <c r="AD152" s="9">
        <v>3</v>
      </c>
      <c r="AE152" s="9">
        <v>4</v>
      </c>
      <c r="AF152" s="9">
        <v>5</v>
      </c>
      <c r="AG152" s="9">
        <v>6</v>
      </c>
      <c r="AH152" s="9">
        <v>4</v>
      </c>
      <c r="AI152" s="9">
        <v>7</v>
      </c>
      <c r="AJ152" s="9">
        <v>7</v>
      </c>
      <c r="AK152" s="9">
        <v>8</v>
      </c>
      <c r="AL152" s="9">
        <v>8</v>
      </c>
      <c r="AM152" s="9">
        <v>8</v>
      </c>
      <c r="AN152" s="9">
        <v>7</v>
      </c>
      <c r="AO152" s="9">
        <v>5</v>
      </c>
      <c r="AP152" s="9">
        <v>8</v>
      </c>
      <c r="AQ152" s="9">
        <v>1</v>
      </c>
      <c r="AR152" s="9">
        <v>7</v>
      </c>
    </row>
    <row r="153" spans="1:44" ht="12.75" customHeight="1" x14ac:dyDescent="0.2">
      <c r="A153" s="9">
        <v>2021</v>
      </c>
      <c r="B153" s="9">
        <v>1308687</v>
      </c>
      <c r="C153" s="9">
        <v>5</v>
      </c>
      <c r="D153" s="9">
        <v>6</v>
      </c>
      <c r="E153" s="9">
        <v>6</v>
      </c>
      <c r="F153" s="9">
        <v>6</v>
      </c>
      <c r="G153" s="9">
        <v>6</v>
      </c>
      <c r="H153" s="9">
        <v>5</v>
      </c>
      <c r="I153" s="9">
        <v>5</v>
      </c>
      <c r="J153" s="9">
        <v>6</v>
      </c>
      <c r="K153" s="9">
        <v>6</v>
      </c>
      <c r="L153" s="9">
        <v>6</v>
      </c>
      <c r="M153" s="9">
        <v>6</v>
      </c>
      <c r="N153" s="9">
        <v>6</v>
      </c>
      <c r="O153" s="9">
        <v>6</v>
      </c>
      <c r="P153" s="9">
        <v>6</v>
      </c>
      <c r="Q153" s="9">
        <v>6</v>
      </c>
      <c r="R153" s="9">
        <v>6</v>
      </c>
      <c r="S153" s="9">
        <v>6</v>
      </c>
      <c r="T153" s="9">
        <v>6</v>
      </c>
      <c r="U153" s="9">
        <v>6</v>
      </c>
      <c r="V153" s="9">
        <v>6</v>
      </c>
      <c r="W153" s="9">
        <v>6</v>
      </c>
      <c r="X153" s="9">
        <v>6</v>
      </c>
      <c r="Y153" s="9">
        <v>6</v>
      </c>
      <c r="Z153" s="9">
        <v>6</v>
      </c>
      <c r="AA153" s="9">
        <v>6</v>
      </c>
      <c r="AB153" s="9">
        <v>6</v>
      </c>
      <c r="AC153" s="9">
        <v>6</v>
      </c>
      <c r="AD153" s="9">
        <v>6</v>
      </c>
      <c r="AE153" s="9">
        <v>6</v>
      </c>
      <c r="AF153" s="9">
        <v>6</v>
      </c>
      <c r="AG153" s="9">
        <v>6</v>
      </c>
      <c r="AH153" s="9">
        <v>6</v>
      </c>
      <c r="AI153" s="9">
        <v>6</v>
      </c>
      <c r="AJ153" s="9">
        <v>6</v>
      </c>
      <c r="AK153" s="9">
        <v>6</v>
      </c>
      <c r="AL153" s="9">
        <v>6</v>
      </c>
      <c r="AM153" s="9">
        <v>6</v>
      </c>
      <c r="AN153" s="9">
        <v>6</v>
      </c>
      <c r="AO153" s="9">
        <v>6</v>
      </c>
      <c r="AP153" s="9">
        <v>6</v>
      </c>
      <c r="AQ153" s="9">
        <v>6</v>
      </c>
      <c r="AR153" s="9">
        <v>6</v>
      </c>
    </row>
    <row r="154" spans="1:44" ht="12.75" customHeight="1" x14ac:dyDescent="0.2">
      <c r="A154" s="9">
        <v>2021</v>
      </c>
      <c r="B154" s="9">
        <v>1179970</v>
      </c>
      <c r="C154" s="9">
        <v>5</v>
      </c>
      <c r="D154" s="9">
        <v>5</v>
      </c>
      <c r="E154" s="9">
        <v>6</v>
      </c>
      <c r="F154" s="9">
        <v>5</v>
      </c>
      <c r="G154" s="9">
        <v>5</v>
      </c>
      <c r="H154" s="9">
        <v>3</v>
      </c>
      <c r="I154" s="9">
        <v>4</v>
      </c>
      <c r="J154" s="9">
        <v>5</v>
      </c>
      <c r="K154" s="9">
        <v>5</v>
      </c>
      <c r="L154" s="9">
        <v>4</v>
      </c>
      <c r="M154" s="9">
        <v>2</v>
      </c>
      <c r="N154" s="9">
        <v>4</v>
      </c>
      <c r="O154" s="9">
        <v>5</v>
      </c>
      <c r="P154" s="9">
        <v>4</v>
      </c>
      <c r="Q154" s="9">
        <v>3</v>
      </c>
      <c r="R154" s="9">
        <v>6</v>
      </c>
      <c r="S154" s="9">
        <v>1</v>
      </c>
      <c r="T154" s="9">
        <v>2</v>
      </c>
      <c r="U154" s="9">
        <v>1</v>
      </c>
      <c r="V154" s="9">
        <v>3</v>
      </c>
      <c r="W154" s="9">
        <v>2</v>
      </c>
      <c r="X154" s="9">
        <v>2</v>
      </c>
      <c r="Y154" s="9">
        <v>4</v>
      </c>
      <c r="Z154" s="9">
        <v>3</v>
      </c>
      <c r="AA154" s="9">
        <v>6</v>
      </c>
      <c r="AB154" s="9">
        <v>1</v>
      </c>
      <c r="AC154" s="9">
        <v>1</v>
      </c>
      <c r="AD154" s="9">
        <v>4</v>
      </c>
      <c r="AE154" s="9">
        <v>4</v>
      </c>
      <c r="AF154" s="9">
        <v>2</v>
      </c>
      <c r="AG154" s="9">
        <v>5</v>
      </c>
      <c r="AH154" s="9">
        <v>5</v>
      </c>
      <c r="AI154" s="9">
        <v>5</v>
      </c>
      <c r="AJ154" s="9">
        <v>1</v>
      </c>
      <c r="AK154" s="9">
        <v>3</v>
      </c>
      <c r="AL154" s="9">
        <v>3</v>
      </c>
      <c r="AM154" s="9">
        <v>3</v>
      </c>
      <c r="AN154" s="9">
        <v>4</v>
      </c>
      <c r="AO154" s="9">
        <v>6</v>
      </c>
      <c r="AP154" s="9">
        <v>5</v>
      </c>
      <c r="AQ154" s="9">
        <v>2</v>
      </c>
      <c r="AR154" s="9">
        <v>1</v>
      </c>
    </row>
    <row r="155" spans="1:44" ht="12.75" customHeight="1" x14ac:dyDescent="0.2">
      <c r="A155" s="9">
        <v>2021</v>
      </c>
      <c r="B155" s="9">
        <v>1179970</v>
      </c>
      <c r="C155" s="9">
        <v>5</v>
      </c>
      <c r="D155" s="9">
        <v>5</v>
      </c>
      <c r="E155" s="9">
        <v>6</v>
      </c>
      <c r="F155" s="9">
        <v>5</v>
      </c>
      <c r="G155" s="9">
        <v>5</v>
      </c>
      <c r="H155" s="9">
        <v>6</v>
      </c>
      <c r="I155" s="9">
        <v>4</v>
      </c>
      <c r="J155" s="9">
        <v>4</v>
      </c>
      <c r="K155" s="9">
        <v>4</v>
      </c>
      <c r="L155" s="9">
        <v>5</v>
      </c>
      <c r="M155" s="9">
        <v>5</v>
      </c>
      <c r="N155" s="9">
        <v>5</v>
      </c>
      <c r="O155" s="9">
        <v>5</v>
      </c>
      <c r="P155" s="9">
        <v>5</v>
      </c>
      <c r="Q155" s="9">
        <v>5</v>
      </c>
      <c r="R155" s="9">
        <v>6</v>
      </c>
      <c r="S155" s="9">
        <v>4</v>
      </c>
      <c r="T155" s="9">
        <v>4</v>
      </c>
      <c r="U155" s="9">
        <v>4</v>
      </c>
      <c r="V155" s="9">
        <v>3</v>
      </c>
      <c r="W155" s="9">
        <v>5</v>
      </c>
      <c r="X155" s="9">
        <v>4</v>
      </c>
      <c r="Y155" s="9">
        <v>5</v>
      </c>
      <c r="Z155" s="9">
        <v>5</v>
      </c>
      <c r="AA155" s="9">
        <v>5</v>
      </c>
      <c r="AB155" s="9">
        <v>3</v>
      </c>
      <c r="AC155" s="9">
        <v>7</v>
      </c>
      <c r="AD155" s="9">
        <v>7</v>
      </c>
      <c r="AE155" s="9">
        <v>5</v>
      </c>
      <c r="AF155" s="9">
        <v>4</v>
      </c>
      <c r="AG155" s="9">
        <v>5</v>
      </c>
      <c r="AH155" s="9">
        <v>6</v>
      </c>
      <c r="AI155" s="9">
        <v>5</v>
      </c>
      <c r="AJ155" s="9">
        <v>6</v>
      </c>
      <c r="AK155" s="9">
        <v>6</v>
      </c>
      <c r="AL155" s="9">
        <v>6</v>
      </c>
      <c r="AM155" s="9">
        <v>6</v>
      </c>
      <c r="AN155" s="9">
        <v>5</v>
      </c>
      <c r="AO155" s="9">
        <v>6</v>
      </c>
      <c r="AP155" s="9">
        <v>5</v>
      </c>
      <c r="AQ155" s="9">
        <v>7</v>
      </c>
      <c r="AR155" s="9">
        <v>7</v>
      </c>
    </row>
    <row r="156" spans="1:44" ht="12.75" customHeight="1" x14ac:dyDescent="0.2">
      <c r="A156" s="9">
        <v>2021</v>
      </c>
      <c r="B156" s="9">
        <v>122845</v>
      </c>
      <c r="C156" s="9">
        <v>5</v>
      </c>
      <c r="D156" s="9">
        <v>5</v>
      </c>
      <c r="E156" s="9">
        <v>5</v>
      </c>
      <c r="F156" s="9">
        <v>5</v>
      </c>
      <c r="G156" s="9">
        <v>5</v>
      </c>
      <c r="H156" s="9">
        <v>6</v>
      </c>
      <c r="I156" s="9">
        <v>5</v>
      </c>
      <c r="J156" s="9">
        <v>5</v>
      </c>
      <c r="K156" s="9">
        <v>4</v>
      </c>
      <c r="L156" s="9">
        <v>4</v>
      </c>
      <c r="M156" s="9">
        <v>5</v>
      </c>
      <c r="N156" s="9">
        <v>5</v>
      </c>
      <c r="O156" s="9">
        <v>5</v>
      </c>
      <c r="P156" s="9">
        <v>5</v>
      </c>
      <c r="Q156" s="9">
        <v>5</v>
      </c>
      <c r="R156" s="9">
        <v>5</v>
      </c>
      <c r="S156" s="9">
        <v>6</v>
      </c>
      <c r="T156" s="9">
        <v>6</v>
      </c>
      <c r="U156" s="9">
        <v>5</v>
      </c>
      <c r="V156" s="9">
        <v>7</v>
      </c>
      <c r="W156" s="9">
        <v>5</v>
      </c>
      <c r="X156" s="9">
        <v>4</v>
      </c>
      <c r="Y156" s="9">
        <v>4</v>
      </c>
      <c r="Z156" s="9">
        <v>4</v>
      </c>
      <c r="AA156" s="9">
        <v>5</v>
      </c>
      <c r="AB156" s="9">
        <v>2</v>
      </c>
      <c r="AC156" s="9">
        <v>2</v>
      </c>
      <c r="AD156" s="9">
        <v>4</v>
      </c>
      <c r="AE156" s="9">
        <v>5</v>
      </c>
      <c r="AF156" s="9">
        <v>5</v>
      </c>
      <c r="AG156" s="9">
        <v>4</v>
      </c>
      <c r="AH156" s="9">
        <v>5</v>
      </c>
      <c r="AI156" s="9">
        <v>5</v>
      </c>
      <c r="AJ156" s="9">
        <v>5</v>
      </c>
      <c r="AK156" s="9">
        <v>5</v>
      </c>
      <c r="AL156" s="9">
        <v>5</v>
      </c>
      <c r="AM156" s="9">
        <v>5</v>
      </c>
      <c r="AN156" s="9">
        <v>5</v>
      </c>
      <c r="AO156" s="9">
        <v>7</v>
      </c>
      <c r="AP156" s="9">
        <v>5</v>
      </c>
      <c r="AQ156" s="9">
        <v>5</v>
      </c>
      <c r="AR156" s="9">
        <v>6</v>
      </c>
    </row>
    <row r="157" spans="1:44" ht="12.75" customHeight="1" x14ac:dyDescent="0.2">
      <c r="A157" s="9">
        <v>2021</v>
      </c>
      <c r="B157" s="9">
        <v>122845</v>
      </c>
      <c r="C157" s="9">
        <v>5</v>
      </c>
      <c r="D157" s="9">
        <v>5</v>
      </c>
      <c r="E157" s="9">
        <v>7</v>
      </c>
      <c r="F157" s="9">
        <v>7</v>
      </c>
      <c r="G157" s="9">
        <v>5</v>
      </c>
      <c r="H157" s="9">
        <v>6</v>
      </c>
      <c r="I157" s="9">
        <v>8</v>
      </c>
      <c r="J157" s="9">
        <v>4</v>
      </c>
      <c r="K157" s="9">
        <v>8</v>
      </c>
      <c r="L157" s="9">
        <v>4</v>
      </c>
      <c r="M157" s="9">
        <v>6</v>
      </c>
      <c r="N157" s="9">
        <v>5</v>
      </c>
      <c r="O157" s="9">
        <v>7</v>
      </c>
      <c r="P157" s="9">
        <v>5</v>
      </c>
      <c r="Q157" s="9">
        <v>4</v>
      </c>
      <c r="R157" s="9">
        <v>5</v>
      </c>
      <c r="S157" s="9">
        <v>6</v>
      </c>
      <c r="T157" s="9">
        <v>6</v>
      </c>
      <c r="U157" s="9">
        <v>5</v>
      </c>
      <c r="V157" s="9">
        <v>7</v>
      </c>
      <c r="W157" s="9">
        <v>4</v>
      </c>
      <c r="X157" s="9">
        <v>4</v>
      </c>
      <c r="Y157" s="9">
        <v>5</v>
      </c>
      <c r="Z157" s="9">
        <v>6</v>
      </c>
      <c r="AA157" s="9">
        <v>8</v>
      </c>
      <c r="AB157" s="9">
        <v>7</v>
      </c>
      <c r="AC157" s="9">
        <v>7</v>
      </c>
      <c r="AD157" s="9">
        <v>5</v>
      </c>
      <c r="AE157" s="9">
        <v>7</v>
      </c>
      <c r="AF157" s="9">
        <v>5</v>
      </c>
      <c r="AG157" s="9">
        <v>5</v>
      </c>
      <c r="AH157" s="9">
        <v>6</v>
      </c>
      <c r="AI157" s="9">
        <v>7</v>
      </c>
      <c r="AJ157" s="9">
        <v>7</v>
      </c>
      <c r="AK157" s="9">
        <v>5</v>
      </c>
      <c r="AL157" s="9">
        <v>4</v>
      </c>
      <c r="AM157" s="9">
        <v>5</v>
      </c>
      <c r="AN157" s="9">
        <v>5</v>
      </c>
      <c r="AO157" s="9">
        <v>5</v>
      </c>
      <c r="AP157" s="9">
        <v>8</v>
      </c>
      <c r="AQ157" s="9">
        <v>5</v>
      </c>
      <c r="AR157" s="9">
        <v>5</v>
      </c>
    </row>
    <row r="158" spans="1:44" ht="12.75" customHeight="1" x14ac:dyDescent="0.2">
      <c r="A158" s="9">
        <v>2021</v>
      </c>
      <c r="B158" s="9">
        <v>123336</v>
      </c>
      <c r="C158" s="9">
        <v>5</v>
      </c>
      <c r="D158" s="9">
        <v>5</v>
      </c>
      <c r="E158" s="9">
        <v>6</v>
      </c>
      <c r="F158" s="9">
        <v>5</v>
      </c>
      <c r="G158" s="9">
        <v>6</v>
      </c>
      <c r="H158" s="9">
        <v>4</v>
      </c>
      <c r="I158" s="9">
        <v>5</v>
      </c>
      <c r="J158" s="9">
        <v>5</v>
      </c>
      <c r="K158" s="9">
        <v>4</v>
      </c>
      <c r="L158" s="9">
        <v>4</v>
      </c>
      <c r="M158" s="9">
        <v>4</v>
      </c>
      <c r="N158" s="9">
        <v>3</v>
      </c>
      <c r="O158" s="9">
        <v>5</v>
      </c>
      <c r="P158" s="9">
        <v>4</v>
      </c>
      <c r="Q158" s="9">
        <v>3</v>
      </c>
      <c r="R158" s="9">
        <v>6</v>
      </c>
      <c r="S158" s="9">
        <v>3</v>
      </c>
      <c r="T158" s="9">
        <v>3</v>
      </c>
      <c r="U158" s="9">
        <v>4</v>
      </c>
      <c r="V158" s="9">
        <v>4</v>
      </c>
      <c r="W158" s="9">
        <v>5</v>
      </c>
      <c r="X158" s="9">
        <v>4</v>
      </c>
      <c r="Y158" s="9">
        <v>5</v>
      </c>
      <c r="Z158" s="9">
        <v>4</v>
      </c>
      <c r="AA158" s="9">
        <v>5</v>
      </c>
      <c r="AB158" s="9">
        <v>4</v>
      </c>
      <c r="AC158" s="9">
        <v>5</v>
      </c>
      <c r="AD158" s="9">
        <v>4</v>
      </c>
      <c r="AE158" s="9">
        <v>5</v>
      </c>
      <c r="AF158" s="9">
        <v>4</v>
      </c>
      <c r="AG158" s="9">
        <v>5</v>
      </c>
      <c r="AH158" s="9">
        <v>5</v>
      </c>
      <c r="AI158" s="9">
        <v>4</v>
      </c>
      <c r="AJ158" s="9">
        <v>4</v>
      </c>
      <c r="AK158" s="9">
        <v>4</v>
      </c>
      <c r="AL158" s="9">
        <v>5</v>
      </c>
      <c r="AM158" s="9">
        <v>5</v>
      </c>
      <c r="AN158" s="9">
        <v>5</v>
      </c>
      <c r="AO158" s="9">
        <v>5</v>
      </c>
      <c r="AP158" s="9">
        <v>4</v>
      </c>
      <c r="AQ158" s="9">
        <v>5</v>
      </c>
      <c r="AR158" s="9">
        <v>4</v>
      </c>
    </row>
    <row r="159" spans="1:44" ht="12.75" customHeight="1" x14ac:dyDescent="0.2">
      <c r="A159" s="9">
        <v>2021</v>
      </c>
      <c r="B159" s="9">
        <v>1117076</v>
      </c>
      <c r="C159" s="9">
        <v>5</v>
      </c>
      <c r="D159" s="9">
        <v>5</v>
      </c>
      <c r="E159" s="9">
        <v>5</v>
      </c>
      <c r="F159" s="9">
        <v>6</v>
      </c>
      <c r="G159" s="9">
        <v>6</v>
      </c>
      <c r="H159" s="9">
        <v>6</v>
      </c>
      <c r="I159" s="9">
        <v>6</v>
      </c>
      <c r="J159" s="9">
        <v>6</v>
      </c>
      <c r="K159" s="9">
        <v>6</v>
      </c>
      <c r="L159" s="9">
        <v>6</v>
      </c>
      <c r="M159" s="9">
        <v>6</v>
      </c>
      <c r="N159" s="9">
        <v>6</v>
      </c>
      <c r="O159" s="9">
        <v>6</v>
      </c>
      <c r="P159" s="9">
        <v>5</v>
      </c>
      <c r="Q159" s="9">
        <v>6</v>
      </c>
      <c r="R159" s="9">
        <v>6</v>
      </c>
      <c r="S159" s="9">
        <v>6</v>
      </c>
      <c r="T159" s="9">
        <v>6</v>
      </c>
      <c r="U159" s="9">
        <v>6</v>
      </c>
      <c r="V159" s="9">
        <v>6</v>
      </c>
      <c r="W159" s="9">
        <v>6</v>
      </c>
      <c r="X159" s="9">
        <v>5</v>
      </c>
      <c r="Y159" s="9">
        <v>6</v>
      </c>
      <c r="Z159" s="9">
        <v>6</v>
      </c>
      <c r="AA159" s="9">
        <v>6</v>
      </c>
      <c r="AB159" s="9">
        <v>4</v>
      </c>
      <c r="AC159" s="9">
        <v>7</v>
      </c>
      <c r="AD159" s="9">
        <v>6</v>
      </c>
      <c r="AE159" s="9">
        <v>5</v>
      </c>
      <c r="AF159" s="9">
        <v>6</v>
      </c>
      <c r="AG159" s="9">
        <v>6</v>
      </c>
      <c r="AH159" s="9">
        <v>6</v>
      </c>
      <c r="AI159" s="9">
        <v>6</v>
      </c>
      <c r="AJ159" s="9">
        <v>7</v>
      </c>
      <c r="AK159" s="9">
        <v>6</v>
      </c>
      <c r="AL159" s="9">
        <v>6</v>
      </c>
      <c r="AM159" s="9">
        <v>6</v>
      </c>
      <c r="AN159" s="9">
        <v>6</v>
      </c>
      <c r="AO159" s="9">
        <v>4</v>
      </c>
      <c r="AP159" s="9">
        <v>6</v>
      </c>
      <c r="AQ159" s="9">
        <v>5</v>
      </c>
      <c r="AR159" s="9">
        <v>6</v>
      </c>
    </row>
    <row r="160" spans="1:44" ht="12.75" customHeight="1" x14ac:dyDescent="0.2">
      <c r="A160" s="9">
        <v>2021</v>
      </c>
      <c r="B160" s="9">
        <v>108730</v>
      </c>
      <c r="C160" s="9">
        <v>5</v>
      </c>
      <c r="D160" s="9">
        <v>5</v>
      </c>
      <c r="E160" s="9">
        <v>5</v>
      </c>
      <c r="F160" s="9">
        <v>6</v>
      </c>
      <c r="G160" s="9">
        <v>5</v>
      </c>
      <c r="H160" s="9">
        <v>6</v>
      </c>
      <c r="I160" s="9">
        <v>6</v>
      </c>
      <c r="J160" s="9">
        <v>3</v>
      </c>
      <c r="K160" s="9">
        <v>5</v>
      </c>
      <c r="L160" s="9">
        <v>5</v>
      </c>
      <c r="M160" s="9">
        <v>3</v>
      </c>
      <c r="N160" s="9">
        <v>4</v>
      </c>
      <c r="O160" s="9">
        <v>5</v>
      </c>
      <c r="P160" s="9">
        <v>6</v>
      </c>
      <c r="Q160" s="9">
        <v>5</v>
      </c>
      <c r="R160" s="9">
        <v>6</v>
      </c>
      <c r="S160" s="9">
        <v>5</v>
      </c>
      <c r="T160" s="9">
        <v>6</v>
      </c>
      <c r="U160" s="9">
        <v>5</v>
      </c>
      <c r="V160" s="9">
        <v>5</v>
      </c>
      <c r="W160" s="9">
        <v>5</v>
      </c>
      <c r="X160" s="9">
        <v>5</v>
      </c>
      <c r="Y160" s="9">
        <v>5</v>
      </c>
      <c r="Z160" s="9">
        <v>6</v>
      </c>
      <c r="AA160" s="9">
        <v>5</v>
      </c>
      <c r="AB160" s="9">
        <v>1</v>
      </c>
      <c r="AC160" s="9">
        <v>1</v>
      </c>
      <c r="AD160" s="9">
        <v>6</v>
      </c>
      <c r="AE160" s="9">
        <v>6</v>
      </c>
      <c r="AF160" s="9">
        <v>6</v>
      </c>
      <c r="AG160" s="9">
        <v>5</v>
      </c>
      <c r="AH160" s="9">
        <v>6</v>
      </c>
      <c r="AI160" s="9">
        <v>6</v>
      </c>
      <c r="AJ160" s="9">
        <v>5</v>
      </c>
      <c r="AK160" s="9">
        <v>5</v>
      </c>
      <c r="AL160" s="9">
        <v>5</v>
      </c>
      <c r="AM160" s="9">
        <v>6</v>
      </c>
      <c r="AN160" s="9">
        <v>6</v>
      </c>
      <c r="AO160" s="9">
        <v>6</v>
      </c>
      <c r="AP160" s="9">
        <v>6</v>
      </c>
      <c r="AQ160" s="9">
        <v>6</v>
      </c>
      <c r="AR160" s="9">
        <v>6</v>
      </c>
    </row>
    <row r="161" spans="1:44" ht="12.75" customHeight="1" x14ac:dyDescent="0.2">
      <c r="A161" s="9">
        <v>2021</v>
      </c>
      <c r="B161" s="9">
        <v>1127924</v>
      </c>
      <c r="C161" s="9">
        <v>5</v>
      </c>
      <c r="D161" s="9">
        <v>6</v>
      </c>
      <c r="E161" s="9">
        <v>6</v>
      </c>
      <c r="F161" s="9">
        <v>6</v>
      </c>
      <c r="G161" s="9">
        <v>5</v>
      </c>
      <c r="H161" s="9">
        <v>6</v>
      </c>
      <c r="I161" s="9">
        <v>5</v>
      </c>
      <c r="J161" s="9">
        <v>5</v>
      </c>
      <c r="K161" s="9">
        <v>5</v>
      </c>
      <c r="L161" s="9">
        <v>5</v>
      </c>
      <c r="M161" s="9">
        <v>5</v>
      </c>
      <c r="N161" s="9">
        <v>4</v>
      </c>
      <c r="O161" s="9">
        <v>4</v>
      </c>
      <c r="P161" s="9">
        <v>3</v>
      </c>
      <c r="Q161" s="9">
        <v>5</v>
      </c>
      <c r="R161" s="9">
        <v>6</v>
      </c>
      <c r="S161" s="9">
        <v>5</v>
      </c>
      <c r="T161" s="9">
        <v>6</v>
      </c>
      <c r="U161" s="9">
        <v>6</v>
      </c>
      <c r="V161" s="9">
        <v>4</v>
      </c>
      <c r="W161" s="9">
        <v>5</v>
      </c>
      <c r="X161" s="9">
        <v>4</v>
      </c>
      <c r="Y161" s="9">
        <v>5</v>
      </c>
      <c r="Z161" s="9">
        <v>3</v>
      </c>
      <c r="AA161" s="9">
        <v>8</v>
      </c>
      <c r="AB161" s="9">
        <v>6</v>
      </c>
      <c r="AC161" s="9">
        <v>1</v>
      </c>
      <c r="AD161" s="9">
        <v>5</v>
      </c>
      <c r="AE161" s="9">
        <v>5</v>
      </c>
      <c r="AF161" s="9">
        <v>6</v>
      </c>
      <c r="AG161" s="9">
        <v>6</v>
      </c>
      <c r="AH161" s="9">
        <v>6</v>
      </c>
      <c r="AI161" s="9">
        <v>5</v>
      </c>
      <c r="AJ161" s="9">
        <v>5</v>
      </c>
      <c r="AK161" s="9">
        <v>6</v>
      </c>
      <c r="AL161" s="9">
        <v>6</v>
      </c>
      <c r="AM161" s="9">
        <v>6</v>
      </c>
      <c r="AN161" s="9">
        <v>6</v>
      </c>
      <c r="AO161" s="9">
        <v>1</v>
      </c>
      <c r="AP161" s="9">
        <v>5</v>
      </c>
      <c r="AQ161" s="9">
        <v>5</v>
      </c>
      <c r="AR161" s="9">
        <v>5</v>
      </c>
    </row>
    <row r="162" spans="1:44" ht="12.75" customHeight="1" x14ac:dyDescent="0.2">
      <c r="A162" s="9">
        <v>2021</v>
      </c>
      <c r="B162" s="9">
        <v>123336</v>
      </c>
      <c r="C162" s="9">
        <v>5</v>
      </c>
      <c r="D162" s="9">
        <v>5</v>
      </c>
      <c r="E162" s="9">
        <v>4</v>
      </c>
      <c r="F162" s="9">
        <v>5</v>
      </c>
      <c r="G162" s="9">
        <v>5</v>
      </c>
      <c r="H162" s="9">
        <v>6</v>
      </c>
      <c r="I162" s="9">
        <v>6</v>
      </c>
      <c r="J162" s="9">
        <v>5</v>
      </c>
      <c r="K162" s="9">
        <v>5</v>
      </c>
      <c r="L162" s="9">
        <v>5</v>
      </c>
      <c r="M162" s="9">
        <v>5</v>
      </c>
      <c r="N162" s="9">
        <v>5</v>
      </c>
      <c r="O162" s="9">
        <v>5</v>
      </c>
      <c r="P162" s="9">
        <v>5</v>
      </c>
      <c r="Q162" s="9">
        <v>5</v>
      </c>
      <c r="R162" s="9">
        <v>6</v>
      </c>
      <c r="S162" s="9">
        <v>5</v>
      </c>
      <c r="T162" s="9">
        <v>5</v>
      </c>
      <c r="U162" s="9">
        <v>5</v>
      </c>
      <c r="V162" s="9">
        <v>6</v>
      </c>
      <c r="W162" s="9">
        <v>6</v>
      </c>
      <c r="X162" s="9">
        <v>5</v>
      </c>
      <c r="Y162" s="9">
        <v>5</v>
      </c>
      <c r="Z162" s="9">
        <v>4</v>
      </c>
      <c r="AA162" s="9">
        <v>8</v>
      </c>
      <c r="AB162" s="9">
        <v>8</v>
      </c>
      <c r="AC162" s="9">
        <v>8</v>
      </c>
      <c r="AD162" s="9">
        <v>8</v>
      </c>
      <c r="AE162" s="9">
        <v>5</v>
      </c>
      <c r="AF162" s="9">
        <v>5</v>
      </c>
      <c r="AG162" s="9">
        <v>5</v>
      </c>
      <c r="AH162" s="9">
        <v>5</v>
      </c>
      <c r="AI162" s="9">
        <v>5</v>
      </c>
      <c r="AJ162" s="9">
        <v>5</v>
      </c>
      <c r="AK162" s="9">
        <v>5</v>
      </c>
      <c r="AL162" s="9">
        <v>8</v>
      </c>
      <c r="AM162" s="9">
        <v>8</v>
      </c>
      <c r="AN162" s="9">
        <v>5</v>
      </c>
      <c r="AO162" s="9">
        <v>5</v>
      </c>
      <c r="AP162" s="9">
        <v>5</v>
      </c>
      <c r="AQ162" s="9">
        <v>1</v>
      </c>
      <c r="AR162" s="9">
        <v>8</v>
      </c>
    </row>
    <row r="163" spans="1:44" ht="12.75" customHeight="1" x14ac:dyDescent="0.2">
      <c r="A163" s="9">
        <v>2021</v>
      </c>
      <c r="B163" s="9">
        <v>150129</v>
      </c>
      <c r="C163" s="9">
        <v>5</v>
      </c>
      <c r="D163" s="9">
        <v>3</v>
      </c>
      <c r="E163" s="9">
        <v>4</v>
      </c>
      <c r="F163" s="9">
        <v>4</v>
      </c>
      <c r="G163" s="9">
        <v>5</v>
      </c>
      <c r="H163" s="9">
        <v>6</v>
      </c>
      <c r="I163" s="9">
        <v>6</v>
      </c>
      <c r="J163" s="9">
        <v>5</v>
      </c>
      <c r="K163" s="9">
        <v>5</v>
      </c>
      <c r="L163" s="9">
        <v>5</v>
      </c>
      <c r="M163" s="9">
        <v>4</v>
      </c>
      <c r="N163" s="9">
        <v>5</v>
      </c>
      <c r="O163" s="9">
        <v>4</v>
      </c>
      <c r="P163" s="9">
        <v>2</v>
      </c>
      <c r="Q163" s="9">
        <v>3</v>
      </c>
      <c r="R163" s="9">
        <v>5</v>
      </c>
      <c r="S163" s="9">
        <v>3</v>
      </c>
      <c r="T163" s="9">
        <v>3</v>
      </c>
      <c r="U163" s="9">
        <v>3</v>
      </c>
      <c r="V163" s="9">
        <v>3</v>
      </c>
      <c r="W163" s="9">
        <v>4</v>
      </c>
      <c r="X163" s="9">
        <v>4</v>
      </c>
      <c r="Y163" s="9">
        <v>4</v>
      </c>
      <c r="Z163" s="9">
        <v>8</v>
      </c>
      <c r="AA163" s="9">
        <v>4</v>
      </c>
      <c r="AB163" s="9">
        <v>2</v>
      </c>
      <c r="AC163" s="9">
        <v>1</v>
      </c>
      <c r="AD163" s="9">
        <v>4</v>
      </c>
      <c r="AE163" s="9">
        <v>5</v>
      </c>
      <c r="AF163" s="9">
        <v>4</v>
      </c>
      <c r="AG163" s="9">
        <v>5</v>
      </c>
      <c r="AH163" s="9">
        <v>6</v>
      </c>
      <c r="AI163" s="9">
        <v>4</v>
      </c>
      <c r="AJ163" s="9">
        <v>5</v>
      </c>
      <c r="AK163" s="9">
        <v>5</v>
      </c>
      <c r="AL163" s="9">
        <v>5</v>
      </c>
      <c r="AM163" s="9">
        <v>5</v>
      </c>
      <c r="AN163" s="9">
        <v>4</v>
      </c>
      <c r="AO163" s="9">
        <v>2</v>
      </c>
      <c r="AP163" s="9">
        <v>5</v>
      </c>
      <c r="AQ163" s="9">
        <v>5</v>
      </c>
      <c r="AR163" s="9">
        <v>6</v>
      </c>
    </row>
    <row r="164" spans="1:44" ht="12.75" customHeight="1" x14ac:dyDescent="0.2">
      <c r="A164" s="9">
        <v>2021</v>
      </c>
      <c r="B164" s="9">
        <v>1270538</v>
      </c>
      <c r="C164" s="9">
        <v>5</v>
      </c>
      <c r="D164" s="9">
        <v>5</v>
      </c>
      <c r="E164" s="9">
        <v>5</v>
      </c>
      <c r="F164" s="9">
        <v>5</v>
      </c>
      <c r="G164" s="9">
        <v>5</v>
      </c>
      <c r="H164" s="9">
        <v>5</v>
      </c>
      <c r="I164" s="9">
        <v>5</v>
      </c>
      <c r="J164" s="9">
        <v>5</v>
      </c>
      <c r="K164" s="9">
        <v>5</v>
      </c>
      <c r="L164" s="9">
        <v>5</v>
      </c>
      <c r="M164" s="9">
        <v>5</v>
      </c>
      <c r="N164" s="9">
        <v>4</v>
      </c>
      <c r="O164" s="9">
        <v>4</v>
      </c>
      <c r="P164" s="9">
        <v>5</v>
      </c>
      <c r="Q164" s="9">
        <v>5</v>
      </c>
      <c r="R164" s="9">
        <v>5</v>
      </c>
      <c r="S164" s="9">
        <v>4</v>
      </c>
      <c r="T164" s="9">
        <v>4</v>
      </c>
      <c r="U164" s="9">
        <v>4</v>
      </c>
      <c r="V164" s="9">
        <v>4</v>
      </c>
      <c r="W164" s="9">
        <v>5</v>
      </c>
      <c r="X164" s="9">
        <v>4</v>
      </c>
      <c r="Y164" s="9">
        <v>5</v>
      </c>
      <c r="Z164" s="9">
        <v>5</v>
      </c>
      <c r="AA164" s="9">
        <v>5</v>
      </c>
      <c r="AB164" s="9">
        <v>5</v>
      </c>
      <c r="AC164" s="9">
        <v>5</v>
      </c>
      <c r="AD164" s="9">
        <v>5</v>
      </c>
      <c r="AE164" s="9">
        <v>5</v>
      </c>
      <c r="AF164" s="9">
        <v>6</v>
      </c>
      <c r="AG164" s="9">
        <v>5</v>
      </c>
      <c r="AH164" s="9">
        <v>5</v>
      </c>
      <c r="AI164" s="9">
        <v>5</v>
      </c>
      <c r="AJ164" s="9">
        <v>5</v>
      </c>
      <c r="AK164" s="9">
        <v>5</v>
      </c>
      <c r="AL164" s="9">
        <v>5</v>
      </c>
      <c r="AM164" s="9">
        <v>4</v>
      </c>
      <c r="AN164" s="9">
        <v>3</v>
      </c>
      <c r="AO164" s="9">
        <v>5</v>
      </c>
      <c r="AP164" s="9">
        <v>5</v>
      </c>
      <c r="AQ164" s="9">
        <v>4</v>
      </c>
      <c r="AR164" s="9">
        <v>5</v>
      </c>
    </row>
    <row r="165" spans="1:44" ht="12.75" customHeight="1" x14ac:dyDescent="0.2">
      <c r="A165" s="9">
        <v>2021</v>
      </c>
      <c r="B165" s="9">
        <v>123336</v>
      </c>
      <c r="C165" s="9">
        <v>5</v>
      </c>
      <c r="D165" s="9">
        <v>5</v>
      </c>
      <c r="E165" s="9">
        <v>3</v>
      </c>
      <c r="F165" s="9">
        <v>3</v>
      </c>
      <c r="G165" s="9">
        <v>3</v>
      </c>
      <c r="H165" s="9">
        <v>4</v>
      </c>
      <c r="I165" s="9">
        <v>2</v>
      </c>
      <c r="J165" s="9">
        <v>2</v>
      </c>
      <c r="K165" s="9">
        <v>4</v>
      </c>
      <c r="L165" s="9">
        <v>5</v>
      </c>
      <c r="M165" s="9">
        <v>2</v>
      </c>
      <c r="N165" s="9">
        <v>3</v>
      </c>
      <c r="O165" s="9">
        <v>3</v>
      </c>
      <c r="P165" s="9">
        <v>3</v>
      </c>
      <c r="Q165" s="9">
        <v>1</v>
      </c>
      <c r="R165" s="9">
        <v>6</v>
      </c>
      <c r="S165" s="9">
        <v>2</v>
      </c>
      <c r="T165" s="9">
        <v>1</v>
      </c>
      <c r="U165" s="9">
        <v>2</v>
      </c>
      <c r="V165" s="9">
        <v>1</v>
      </c>
      <c r="W165" s="9">
        <v>5</v>
      </c>
      <c r="X165" s="9">
        <v>5</v>
      </c>
      <c r="Y165" s="9">
        <v>4</v>
      </c>
      <c r="Z165" s="9">
        <v>5</v>
      </c>
      <c r="AA165" s="9">
        <v>5</v>
      </c>
      <c r="AB165" s="9">
        <v>1</v>
      </c>
      <c r="AC165" s="9">
        <v>1</v>
      </c>
      <c r="AD165" s="9">
        <v>1</v>
      </c>
      <c r="AE165" s="9">
        <v>5</v>
      </c>
      <c r="AF165" s="9">
        <v>2</v>
      </c>
      <c r="AG165" s="9">
        <v>3</v>
      </c>
      <c r="AH165" s="9">
        <v>3</v>
      </c>
      <c r="AI165" s="9">
        <v>6</v>
      </c>
      <c r="AJ165" s="9">
        <v>6</v>
      </c>
      <c r="AK165" s="9">
        <v>6</v>
      </c>
      <c r="AL165" s="9">
        <v>6</v>
      </c>
      <c r="AM165" s="9">
        <v>8</v>
      </c>
      <c r="AN165" s="9">
        <v>8</v>
      </c>
      <c r="AO165" s="9">
        <v>5</v>
      </c>
      <c r="AP165" s="9">
        <v>3</v>
      </c>
      <c r="AQ165" s="9">
        <v>1</v>
      </c>
      <c r="AR165" s="9">
        <v>5</v>
      </c>
    </row>
    <row r="166" spans="1:44" ht="12.75" customHeight="1" x14ac:dyDescent="0.2">
      <c r="A166" s="9">
        <v>2021</v>
      </c>
      <c r="B166" s="9">
        <v>1179970</v>
      </c>
      <c r="C166" s="9">
        <v>5</v>
      </c>
      <c r="D166" s="9">
        <v>5</v>
      </c>
      <c r="E166" s="9">
        <v>5</v>
      </c>
      <c r="F166" s="9">
        <v>4</v>
      </c>
      <c r="G166" s="9">
        <v>5</v>
      </c>
      <c r="H166" s="9">
        <v>3</v>
      </c>
      <c r="I166" s="9">
        <v>6</v>
      </c>
      <c r="J166" s="9">
        <v>6</v>
      </c>
      <c r="K166" s="9">
        <v>6</v>
      </c>
      <c r="L166" s="9">
        <v>6</v>
      </c>
      <c r="M166" s="9">
        <v>3</v>
      </c>
      <c r="N166" s="9">
        <v>4</v>
      </c>
      <c r="O166" s="9">
        <v>5</v>
      </c>
      <c r="P166" s="9">
        <v>1</v>
      </c>
      <c r="Q166" s="9">
        <v>3</v>
      </c>
      <c r="R166" s="9">
        <v>6</v>
      </c>
      <c r="S166" s="9">
        <v>2</v>
      </c>
      <c r="T166" s="9">
        <v>1</v>
      </c>
      <c r="U166" s="9">
        <v>1</v>
      </c>
      <c r="V166" s="9">
        <v>5</v>
      </c>
      <c r="W166" s="9">
        <v>5</v>
      </c>
      <c r="X166" s="9">
        <v>5</v>
      </c>
      <c r="Y166" s="9">
        <v>6</v>
      </c>
      <c r="Z166" s="9">
        <v>5</v>
      </c>
      <c r="AA166" s="9">
        <v>5</v>
      </c>
      <c r="AB166" s="9">
        <v>1</v>
      </c>
      <c r="AC166" s="9">
        <v>1</v>
      </c>
      <c r="AD166" s="9">
        <v>5</v>
      </c>
      <c r="AE166" s="9">
        <v>6</v>
      </c>
      <c r="AF166" s="9">
        <v>3</v>
      </c>
      <c r="AG166" s="9">
        <v>6</v>
      </c>
      <c r="AH166" s="9">
        <v>6</v>
      </c>
      <c r="AI166" s="9">
        <v>5</v>
      </c>
      <c r="AJ166" s="9">
        <v>1</v>
      </c>
      <c r="AK166" s="9">
        <v>6</v>
      </c>
      <c r="AL166" s="9">
        <v>5</v>
      </c>
      <c r="AM166" s="9">
        <v>5</v>
      </c>
      <c r="AN166" s="9">
        <v>6</v>
      </c>
      <c r="AO166" s="9">
        <v>6</v>
      </c>
      <c r="AP166" s="9">
        <v>5</v>
      </c>
      <c r="AQ166" s="9">
        <v>5</v>
      </c>
      <c r="AR166" s="9">
        <v>5</v>
      </c>
    </row>
    <row r="167" spans="1:44" ht="12.75" customHeight="1" x14ac:dyDescent="0.2">
      <c r="A167" s="9">
        <v>2021</v>
      </c>
      <c r="B167" s="9">
        <v>1308687</v>
      </c>
      <c r="C167" s="9">
        <v>5</v>
      </c>
      <c r="D167" s="9">
        <v>6</v>
      </c>
      <c r="E167" s="9">
        <v>6</v>
      </c>
      <c r="F167" s="9">
        <v>6</v>
      </c>
      <c r="G167" s="9">
        <v>6</v>
      </c>
      <c r="H167" s="9">
        <v>6</v>
      </c>
      <c r="I167" s="9">
        <v>6</v>
      </c>
      <c r="J167" s="9">
        <v>6</v>
      </c>
      <c r="K167" s="9">
        <v>6</v>
      </c>
      <c r="L167" s="9">
        <v>6</v>
      </c>
      <c r="M167" s="9">
        <v>6</v>
      </c>
      <c r="N167" s="9">
        <v>6</v>
      </c>
      <c r="O167" s="9">
        <v>6</v>
      </c>
      <c r="P167" s="9">
        <v>5</v>
      </c>
      <c r="Q167" s="9">
        <v>6</v>
      </c>
      <c r="R167" s="9">
        <v>6</v>
      </c>
      <c r="S167" s="9">
        <v>6</v>
      </c>
      <c r="T167" s="9">
        <v>6</v>
      </c>
      <c r="U167" s="9">
        <v>6</v>
      </c>
      <c r="V167" s="9">
        <v>6</v>
      </c>
      <c r="W167" s="9">
        <v>6</v>
      </c>
      <c r="X167" s="9">
        <v>6</v>
      </c>
      <c r="Y167" s="9">
        <v>6</v>
      </c>
      <c r="Z167" s="9">
        <v>6</v>
      </c>
      <c r="AA167" s="9">
        <v>6</v>
      </c>
      <c r="AB167" s="9">
        <v>6</v>
      </c>
      <c r="AC167" s="9">
        <v>6</v>
      </c>
      <c r="AD167" s="9">
        <v>6</v>
      </c>
      <c r="AE167" s="9">
        <v>6</v>
      </c>
      <c r="AF167" s="9">
        <v>4</v>
      </c>
      <c r="AG167" s="9">
        <v>6</v>
      </c>
      <c r="AH167" s="9">
        <v>6</v>
      </c>
      <c r="AI167" s="9">
        <v>6</v>
      </c>
      <c r="AJ167" s="9">
        <v>6</v>
      </c>
      <c r="AK167" s="9">
        <v>6</v>
      </c>
      <c r="AL167" s="9">
        <v>6</v>
      </c>
      <c r="AM167" s="9">
        <v>6</v>
      </c>
      <c r="AN167" s="9">
        <v>6</v>
      </c>
      <c r="AO167" s="9">
        <v>6</v>
      </c>
      <c r="AP167" s="9">
        <v>6</v>
      </c>
      <c r="AQ167" s="9">
        <v>6</v>
      </c>
      <c r="AR167" s="9">
        <v>6</v>
      </c>
    </row>
    <row r="168" spans="1:44" ht="12.75" customHeight="1" x14ac:dyDescent="0.2">
      <c r="A168" s="9">
        <v>2021</v>
      </c>
      <c r="B168" s="9">
        <v>1365444</v>
      </c>
      <c r="C168" s="9">
        <v>5</v>
      </c>
      <c r="D168" s="9">
        <v>5</v>
      </c>
      <c r="E168" s="9">
        <v>5</v>
      </c>
      <c r="F168" s="9">
        <v>3</v>
      </c>
      <c r="G168" s="9">
        <v>5</v>
      </c>
      <c r="H168" s="9">
        <v>5</v>
      </c>
      <c r="I168" s="9">
        <v>5</v>
      </c>
      <c r="J168" s="9">
        <v>5</v>
      </c>
      <c r="K168" s="9">
        <v>5</v>
      </c>
      <c r="L168" s="9">
        <v>5</v>
      </c>
      <c r="M168" s="9">
        <v>3</v>
      </c>
      <c r="N168" s="9">
        <v>4</v>
      </c>
      <c r="O168" s="9">
        <v>5</v>
      </c>
      <c r="P168" s="9">
        <v>5</v>
      </c>
      <c r="Q168" s="9">
        <v>6</v>
      </c>
      <c r="R168" s="9">
        <v>6</v>
      </c>
      <c r="S168" s="9">
        <v>4</v>
      </c>
      <c r="T168" s="9">
        <v>4</v>
      </c>
      <c r="U168" s="9">
        <v>4</v>
      </c>
      <c r="V168" s="9">
        <v>5</v>
      </c>
      <c r="W168" s="9">
        <v>8</v>
      </c>
      <c r="X168" s="9">
        <v>8</v>
      </c>
      <c r="Y168" s="9">
        <v>5</v>
      </c>
      <c r="Z168" s="9">
        <v>6</v>
      </c>
      <c r="AA168" s="9">
        <v>5</v>
      </c>
      <c r="AB168" s="9">
        <v>5</v>
      </c>
      <c r="AC168" s="9">
        <v>8</v>
      </c>
      <c r="AD168" s="9">
        <v>7</v>
      </c>
      <c r="AE168" s="9">
        <v>5</v>
      </c>
      <c r="AF168" s="9">
        <v>3</v>
      </c>
      <c r="AG168" s="9">
        <v>5</v>
      </c>
      <c r="AH168" s="9">
        <v>5</v>
      </c>
      <c r="AI168" s="9">
        <v>7</v>
      </c>
      <c r="AJ168" s="9">
        <v>7</v>
      </c>
      <c r="AK168" s="9">
        <v>5</v>
      </c>
      <c r="AL168" s="9">
        <v>8</v>
      </c>
      <c r="AM168" s="9">
        <v>8</v>
      </c>
      <c r="AN168" s="9">
        <v>7</v>
      </c>
      <c r="AO168" s="9">
        <v>7</v>
      </c>
      <c r="AP168" s="9">
        <v>5</v>
      </c>
      <c r="AQ168" s="9">
        <v>5</v>
      </c>
      <c r="AR168" s="9">
        <v>5</v>
      </c>
    </row>
    <row r="169" spans="1:44" ht="12.75" customHeight="1" x14ac:dyDescent="0.2">
      <c r="A169" s="9">
        <v>2021</v>
      </c>
      <c r="B169" s="9">
        <v>1127927</v>
      </c>
      <c r="C169" s="9">
        <v>5</v>
      </c>
      <c r="D169" s="9">
        <v>3</v>
      </c>
      <c r="E169" s="9">
        <v>5</v>
      </c>
      <c r="F169" s="9">
        <v>2</v>
      </c>
      <c r="G169" s="9">
        <v>6</v>
      </c>
      <c r="H169" s="9">
        <v>6</v>
      </c>
      <c r="I169" s="9">
        <v>6</v>
      </c>
      <c r="J169" s="9">
        <v>4</v>
      </c>
      <c r="K169" s="9">
        <v>6</v>
      </c>
      <c r="L169" s="9">
        <v>4</v>
      </c>
      <c r="M169" s="9">
        <v>2</v>
      </c>
      <c r="N169" s="9">
        <v>2</v>
      </c>
      <c r="O169" s="9">
        <v>5</v>
      </c>
      <c r="P169" s="9">
        <v>5</v>
      </c>
      <c r="Q169" s="9">
        <v>2</v>
      </c>
      <c r="R169" s="9">
        <v>5</v>
      </c>
      <c r="S169" s="9">
        <v>6</v>
      </c>
      <c r="T169" s="9">
        <v>6</v>
      </c>
      <c r="U169" s="9">
        <v>6</v>
      </c>
      <c r="V169" s="9">
        <v>6</v>
      </c>
      <c r="W169" s="9">
        <v>2</v>
      </c>
      <c r="X169" s="9">
        <v>2</v>
      </c>
      <c r="Y169" s="9">
        <v>4</v>
      </c>
      <c r="Z169" s="9">
        <v>4</v>
      </c>
      <c r="AA169" s="9">
        <v>5</v>
      </c>
      <c r="AB169" s="9">
        <v>7</v>
      </c>
      <c r="AC169" s="9">
        <v>7</v>
      </c>
      <c r="AD169" s="9">
        <v>6</v>
      </c>
      <c r="AE169" s="9">
        <v>4</v>
      </c>
      <c r="AF169" s="9">
        <v>4</v>
      </c>
      <c r="AG169" s="9">
        <v>5</v>
      </c>
      <c r="AH169" s="9">
        <v>2</v>
      </c>
      <c r="AI169" s="9">
        <v>5</v>
      </c>
      <c r="AJ169" s="9">
        <v>6</v>
      </c>
      <c r="AK169" s="9">
        <v>6</v>
      </c>
      <c r="AL169" s="9">
        <v>5</v>
      </c>
      <c r="AM169" s="9">
        <v>4</v>
      </c>
      <c r="AN169" s="9">
        <v>6</v>
      </c>
      <c r="AO169" s="9">
        <v>7</v>
      </c>
      <c r="AP169" s="9">
        <v>6</v>
      </c>
      <c r="AQ169" s="9">
        <v>3</v>
      </c>
      <c r="AR169" s="9">
        <v>6</v>
      </c>
    </row>
    <row r="170" spans="1:44" ht="12.75" customHeight="1" x14ac:dyDescent="0.2">
      <c r="A170" s="9">
        <v>2021</v>
      </c>
      <c r="B170" s="9">
        <v>123336</v>
      </c>
      <c r="C170" s="9">
        <v>5</v>
      </c>
      <c r="D170" s="9">
        <v>5</v>
      </c>
      <c r="E170" s="9">
        <v>6</v>
      </c>
      <c r="F170" s="9">
        <v>6</v>
      </c>
      <c r="G170" s="9">
        <v>6</v>
      </c>
      <c r="H170" s="9">
        <v>6</v>
      </c>
      <c r="I170" s="9">
        <v>6</v>
      </c>
      <c r="J170" s="9">
        <v>5</v>
      </c>
      <c r="K170" s="9">
        <v>5</v>
      </c>
      <c r="L170" s="9">
        <v>5</v>
      </c>
      <c r="M170" s="9">
        <v>5</v>
      </c>
      <c r="N170" s="9">
        <v>5</v>
      </c>
      <c r="O170" s="9">
        <v>5</v>
      </c>
      <c r="P170" s="9">
        <v>5</v>
      </c>
      <c r="Q170" s="9">
        <v>5</v>
      </c>
      <c r="R170" s="9">
        <v>6</v>
      </c>
      <c r="S170" s="9">
        <v>5</v>
      </c>
      <c r="T170" s="9">
        <v>3</v>
      </c>
      <c r="U170" s="9">
        <v>4</v>
      </c>
      <c r="V170" s="9">
        <v>3</v>
      </c>
      <c r="W170" s="9">
        <v>5</v>
      </c>
      <c r="X170" s="9">
        <v>5</v>
      </c>
      <c r="Y170" s="9">
        <v>6</v>
      </c>
      <c r="Z170" s="9">
        <v>6</v>
      </c>
      <c r="AA170" s="9">
        <v>5</v>
      </c>
      <c r="AB170" s="9">
        <v>5</v>
      </c>
      <c r="AC170" s="9">
        <v>5</v>
      </c>
      <c r="AD170" s="9">
        <v>6</v>
      </c>
      <c r="AE170" s="9">
        <v>6</v>
      </c>
      <c r="AF170" s="9">
        <v>4</v>
      </c>
      <c r="AG170" s="9">
        <v>5</v>
      </c>
      <c r="AH170" s="9">
        <v>5</v>
      </c>
      <c r="AI170" s="9">
        <v>4</v>
      </c>
      <c r="AJ170" s="9">
        <v>4</v>
      </c>
      <c r="AK170" s="9">
        <v>4</v>
      </c>
      <c r="AL170" s="9">
        <v>5</v>
      </c>
      <c r="AM170" s="9">
        <v>5</v>
      </c>
      <c r="AN170" s="9">
        <v>5</v>
      </c>
      <c r="AO170" s="9">
        <v>6</v>
      </c>
      <c r="AP170" s="9">
        <v>6</v>
      </c>
      <c r="AQ170" s="9">
        <v>4</v>
      </c>
      <c r="AR170" s="9">
        <v>3</v>
      </c>
    </row>
    <row r="171" spans="1:44" ht="12.75" customHeight="1" x14ac:dyDescent="0.2">
      <c r="A171" s="9">
        <v>2021</v>
      </c>
      <c r="B171" s="9">
        <v>123336</v>
      </c>
      <c r="C171" s="9">
        <v>5</v>
      </c>
      <c r="D171" s="9">
        <v>5</v>
      </c>
      <c r="E171" s="9">
        <v>5</v>
      </c>
      <c r="F171" s="9">
        <v>5</v>
      </c>
      <c r="G171" s="9">
        <v>5</v>
      </c>
      <c r="H171" s="9">
        <v>5</v>
      </c>
      <c r="I171" s="9">
        <v>5</v>
      </c>
      <c r="J171" s="9">
        <v>5</v>
      </c>
      <c r="K171" s="9">
        <v>5</v>
      </c>
      <c r="L171" s="9">
        <v>5</v>
      </c>
      <c r="M171" s="9">
        <v>5</v>
      </c>
      <c r="N171" s="9">
        <v>5</v>
      </c>
      <c r="O171" s="9">
        <v>5</v>
      </c>
      <c r="P171" s="9">
        <v>5</v>
      </c>
      <c r="Q171" s="9">
        <v>5</v>
      </c>
      <c r="R171" s="9">
        <v>5</v>
      </c>
      <c r="S171" s="9">
        <v>5</v>
      </c>
      <c r="T171" s="9">
        <v>5</v>
      </c>
      <c r="U171" s="9">
        <v>5</v>
      </c>
      <c r="V171" s="9">
        <v>5</v>
      </c>
      <c r="W171" s="9">
        <v>5</v>
      </c>
      <c r="X171" s="9">
        <v>5</v>
      </c>
      <c r="Y171" s="9">
        <v>5</v>
      </c>
      <c r="Z171" s="9">
        <v>5</v>
      </c>
      <c r="AA171" s="9">
        <v>5</v>
      </c>
      <c r="AB171" s="9">
        <v>5</v>
      </c>
      <c r="AC171" s="9">
        <v>5</v>
      </c>
      <c r="AD171" s="9">
        <v>5</v>
      </c>
      <c r="AE171" s="9">
        <v>5</v>
      </c>
      <c r="AF171" s="9">
        <v>5</v>
      </c>
      <c r="AG171" s="9">
        <v>5</v>
      </c>
      <c r="AH171" s="9">
        <v>5</v>
      </c>
      <c r="AI171" s="9">
        <v>5</v>
      </c>
      <c r="AJ171" s="9">
        <v>5</v>
      </c>
      <c r="AK171" s="9">
        <v>5</v>
      </c>
      <c r="AL171" s="9">
        <v>5</v>
      </c>
      <c r="AM171" s="9">
        <v>5</v>
      </c>
      <c r="AN171" s="9">
        <v>5</v>
      </c>
      <c r="AO171" s="9">
        <v>5</v>
      </c>
      <c r="AP171" s="9">
        <v>5</v>
      </c>
      <c r="AQ171" s="9">
        <v>5</v>
      </c>
      <c r="AR171" s="9">
        <v>5</v>
      </c>
    </row>
    <row r="172" spans="1:44" ht="12.75" customHeight="1" x14ac:dyDescent="0.2">
      <c r="A172" s="9">
        <v>2021</v>
      </c>
      <c r="B172" s="9">
        <v>122845</v>
      </c>
      <c r="C172" s="9">
        <v>5</v>
      </c>
      <c r="D172" s="9">
        <v>6</v>
      </c>
      <c r="E172" s="9">
        <v>5</v>
      </c>
      <c r="F172" s="9">
        <v>4</v>
      </c>
      <c r="G172" s="9">
        <v>4</v>
      </c>
      <c r="H172" s="9">
        <v>4</v>
      </c>
      <c r="I172" s="9">
        <v>3</v>
      </c>
      <c r="J172" s="9">
        <v>4</v>
      </c>
      <c r="K172" s="9">
        <v>4</v>
      </c>
      <c r="L172" s="9">
        <v>4</v>
      </c>
      <c r="M172" s="9">
        <v>3</v>
      </c>
      <c r="N172" s="9">
        <v>3</v>
      </c>
      <c r="O172" s="9">
        <v>4</v>
      </c>
      <c r="P172" s="9">
        <v>4</v>
      </c>
      <c r="Q172" s="9">
        <v>2</v>
      </c>
      <c r="R172" s="9">
        <v>4</v>
      </c>
      <c r="S172" s="9">
        <v>4</v>
      </c>
      <c r="T172" s="9">
        <v>4</v>
      </c>
      <c r="U172" s="9">
        <v>3</v>
      </c>
      <c r="V172" s="9">
        <v>4</v>
      </c>
      <c r="W172" s="9">
        <v>4</v>
      </c>
      <c r="X172" s="9">
        <v>3</v>
      </c>
      <c r="Y172" s="9">
        <v>3</v>
      </c>
      <c r="Z172" s="9">
        <v>5</v>
      </c>
      <c r="AA172" s="9">
        <v>4</v>
      </c>
      <c r="AB172" s="9">
        <v>2</v>
      </c>
      <c r="AC172" s="9">
        <v>2</v>
      </c>
      <c r="AD172" s="9">
        <v>4</v>
      </c>
      <c r="AE172" s="9">
        <v>4</v>
      </c>
      <c r="AF172" s="9">
        <v>3</v>
      </c>
      <c r="AG172" s="9">
        <v>5</v>
      </c>
      <c r="AH172" s="9">
        <v>3</v>
      </c>
      <c r="AI172" s="9">
        <v>4</v>
      </c>
      <c r="AJ172" s="9">
        <v>4</v>
      </c>
      <c r="AK172" s="9">
        <v>6</v>
      </c>
      <c r="AL172" s="9">
        <v>5</v>
      </c>
      <c r="AM172" s="9">
        <v>5</v>
      </c>
      <c r="AN172" s="9">
        <v>4</v>
      </c>
      <c r="AO172" s="9">
        <v>4</v>
      </c>
      <c r="AP172" s="9">
        <v>3</v>
      </c>
      <c r="AQ172" s="9">
        <v>4</v>
      </c>
      <c r="AR172" s="9">
        <v>3</v>
      </c>
    </row>
    <row r="173" spans="1:44" ht="12.75" customHeight="1" x14ac:dyDescent="0.2">
      <c r="A173" s="9">
        <v>2021</v>
      </c>
      <c r="B173" s="9">
        <v>122845</v>
      </c>
      <c r="C173" s="9">
        <v>5</v>
      </c>
      <c r="D173" s="9">
        <v>6</v>
      </c>
      <c r="E173" s="9">
        <v>5</v>
      </c>
      <c r="F173" s="9">
        <v>5</v>
      </c>
      <c r="G173" s="9">
        <v>5</v>
      </c>
      <c r="H173" s="9">
        <v>5</v>
      </c>
      <c r="I173" s="9">
        <v>6</v>
      </c>
      <c r="J173" s="9">
        <v>5</v>
      </c>
      <c r="K173" s="9">
        <v>5</v>
      </c>
      <c r="L173" s="9">
        <v>5</v>
      </c>
      <c r="M173" s="9">
        <v>6</v>
      </c>
      <c r="N173" s="9">
        <v>4</v>
      </c>
      <c r="O173" s="9">
        <v>7</v>
      </c>
      <c r="P173" s="9">
        <v>4</v>
      </c>
      <c r="Q173" s="9">
        <v>3</v>
      </c>
      <c r="R173" s="9">
        <v>5</v>
      </c>
      <c r="S173" s="9">
        <v>4</v>
      </c>
      <c r="T173" s="9">
        <v>4</v>
      </c>
      <c r="U173" s="9">
        <v>4</v>
      </c>
      <c r="V173" s="9">
        <v>3</v>
      </c>
      <c r="W173" s="9">
        <v>4</v>
      </c>
      <c r="X173" s="9">
        <v>7</v>
      </c>
      <c r="Y173" s="9">
        <v>4</v>
      </c>
      <c r="Z173" s="9">
        <v>4</v>
      </c>
      <c r="AA173" s="9">
        <v>3</v>
      </c>
      <c r="AB173" s="9">
        <v>5</v>
      </c>
      <c r="AC173" s="9">
        <v>8</v>
      </c>
      <c r="AD173" s="9">
        <v>5</v>
      </c>
      <c r="AE173" s="9">
        <v>5</v>
      </c>
      <c r="AF173" s="9">
        <v>4</v>
      </c>
      <c r="AG173" s="9">
        <v>5</v>
      </c>
      <c r="AH173" s="9">
        <v>5</v>
      </c>
      <c r="AI173" s="9">
        <v>5</v>
      </c>
      <c r="AJ173" s="9">
        <v>5</v>
      </c>
      <c r="AK173" s="9">
        <v>4</v>
      </c>
      <c r="AL173" s="9">
        <v>5</v>
      </c>
      <c r="AM173" s="9">
        <v>4</v>
      </c>
      <c r="AN173" s="9">
        <v>5</v>
      </c>
      <c r="AO173" s="9">
        <v>3</v>
      </c>
      <c r="AP173" s="9">
        <v>6</v>
      </c>
      <c r="AQ173" s="9">
        <v>5</v>
      </c>
      <c r="AR173" s="9">
        <v>5</v>
      </c>
    </row>
    <row r="174" spans="1:44" ht="12.75" customHeight="1" x14ac:dyDescent="0.2">
      <c r="A174" s="9">
        <v>2021</v>
      </c>
      <c r="B174" s="9">
        <v>1127924</v>
      </c>
      <c r="C174" s="9">
        <v>5</v>
      </c>
      <c r="D174" s="9">
        <v>4</v>
      </c>
      <c r="E174" s="9">
        <v>6</v>
      </c>
      <c r="F174" s="9">
        <v>3</v>
      </c>
      <c r="G174" s="9">
        <v>6</v>
      </c>
      <c r="H174" s="9">
        <v>6</v>
      </c>
      <c r="I174" s="9">
        <v>5</v>
      </c>
      <c r="J174" s="9">
        <v>5</v>
      </c>
      <c r="K174" s="9">
        <v>3</v>
      </c>
      <c r="L174" s="9">
        <v>6</v>
      </c>
      <c r="M174" s="9">
        <v>4</v>
      </c>
      <c r="N174" s="9">
        <v>3</v>
      </c>
      <c r="O174" s="9">
        <v>5</v>
      </c>
      <c r="P174" s="9">
        <v>2</v>
      </c>
      <c r="Q174" s="9">
        <v>5</v>
      </c>
      <c r="R174" s="9">
        <v>6</v>
      </c>
      <c r="S174" s="9">
        <v>6</v>
      </c>
      <c r="T174" s="9">
        <v>5</v>
      </c>
      <c r="U174" s="9">
        <v>6</v>
      </c>
      <c r="V174" s="9">
        <v>4</v>
      </c>
      <c r="W174" s="9">
        <v>5</v>
      </c>
      <c r="X174" s="9">
        <v>4</v>
      </c>
      <c r="Y174" s="9">
        <v>5</v>
      </c>
      <c r="Z174" s="9">
        <v>3</v>
      </c>
      <c r="AA174" s="9">
        <v>8</v>
      </c>
      <c r="AB174" s="9">
        <v>5</v>
      </c>
      <c r="AC174" s="9">
        <v>1</v>
      </c>
      <c r="AD174" s="9">
        <v>5</v>
      </c>
      <c r="AE174" s="9">
        <v>5</v>
      </c>
      <c r="AF174" s="9">
        <v>6</v>
      </c>
      <c r="AG174" s="9">
        <v>6</v>
      </c>
      <c r="AH174" s="9">
        <v>5</v>
      </c>
      <c r="AI174" s="9">
        <v>5</v>
      </c>
      <c r="AJ174" s="9">
        <v>6</v>
      </c>
      <c r="AK174" s="9">
        <v>6</v>
      </c>
      <c r="AL174" s="9">
        <v>4</v>
      </c>
      <c r="AM174" s="9">
        <v>6</v>
      </c>
      <c r="AN174" s="9">
        <v>6</v>
      </c>
      <c r="AO174" s="9">
        <v>1</v>
      </c>
      <c r="AP174" s="9">
        <v>4</v>
      </c>
      <c r="AQ174" s="9">
        <v>3</v>
      </c>
      <c r="AR174" s="9">
        <v>6</v>
      </c>
    </row>
    <row r="175" spans="1:44" ht="12.75" customHeight="1" x14ac:dyDescent="0.2">
      <c r="A175" s="9">
        <v>2021</v>
      </c>
      <c r="B175" s="9">
        <v>1127924</v>
      </c>
      <c r="C175" s="9">
        <v>5</v>
      </c>
      <c r="D175" s="9">
        <v>5</v>
      </c>
      <c r="E175" s="9">
        <v>5</v>
      </c>
      <c r="F175" s="9">
        <v>6</v>
      </c>
      <c r="G175" s="9">
        <v>6</v>
      </c>
      <c r="H175" s="9">
        <v>6</v>
      </c>
      <c r="I175" s="9">
        <v>6</v>
      </c>
      <c r="J175" s="9">
        <v>6</v>
      </c>
      <c r="K175" s="9">
        <v>6</v>
      </c>
      <c r="L175" s="9">
        <v>6</v>
      </c>
      <c r="M175" s="9">
        <v>6</v>
      </c>
      <c r="N175" s="9">
        <v>6</v>
      </c>
      <c r="O175" s="9">
        <v>4</v>
      </c>
      <c r="P175" s="9">
        <v>5</v>
      </c>
      <c r="Q175" s="9">
        <v>5</v>
      </c>
      <c r="R175" s="9">
        <v>5</v>
      </c>
      <c r="S175" s="9">
        <v>5</v>
      </c>
      <c r="T175" s="9">
        <v>5</v>
      </c>
      <c r="U175" s="9">
        <v>5</v>
      </c>
      <c r="V175" s="9">
        <v>5</v>
      </c>
      <c r="W175" s="9">
        <v>5</v>
      </c>
      <c r="X175" s="9">
        <v>6</v>
      </c>
      <c r="Y175" s="9">
        <v>6</v>
      </c>
      <c r="Z175" s="9">
        <v>5</v>
      </c>
      <c r="AA175" s="9">
        <v>6</v>
      </c>
      <c r="AB175" s="9">
        <v>5</v>
      </c>
      <c r="AC175" s="9">
        <v>2</v>
      </c>
      <c r="AD175" s="9">
        <v>6</v>
      </c>
      <c r="AE175" s="9">
        <v>5</v>
      </c>
      <c r="AF175" s="9">
        <v>5</v>
      </c>
      <c r="AG175" s="9">
        <v>5</v>
      </c>
      <c r="AH175" s="9">
        <v>5</v>
      </c>
      <c r="AI175" s="9">
        <v>5</v>
      </c>
      <c r="AJ175" s="9">
        <v>3</v>
      </c>
      <c r="AK175" s="9">
        <v>5</v>
      </c>
      <c r="AL175" s="9">
        <v>5</v>
      </c>
      <c r="AM175" s="9">
        <v>5</v>
      </c>
      <c r="AN175" s="9">
        <v>5</v>
      </c>
      <c r="AO175" s="9">
        <v>5</v>
      </c>
      <c r="AP175" s="9">
        <v>6</v>
      </c>
      <c r="AQ175" s="9">
        <v>6</v>
      </c>
      <c r="AR175" s="9">
        <v>5</v>
      </c>
    </row>
    <row r="176" spans="1:44" ht="12.75" customHeight="1" x14ac:dyDescent="0.2">
      <c r="A176" s="9">
        <v>2021</v>
      </c>
      <c r="B176" s="9">
        <v>150129</v>
      </c>
      <c r="C176" s="9">
        <v>5</v>
      </c>
      <c r="D176" s="9">
        <v>4</v>
      </c>
      <c r="E176" s="9">
        <v>4</v>
      </c>
      <c r="F176" s="9">
        <v>4</v>
      </c>
      <c r="G176" s="9">
        <v>5</v>
      </c>
      <c r="H176" s="9">
        <v>5</v>
      </c>
      <c r="I176" s="9">
        <v>6</v>
      </c>
      <c r="J176" s="9">
        <v>4</v>
      </c>
      <c r="K176" s="9">
        <v>5</v>
      </c>
      <c r="L176" s="9">
        <v>5</v>
      </c>
      <c r="M176" s="9">
        <v>5</v>
      </c>
      <c r="N176" s="9">
        <v>4</v>
      </c>
      <c r="O176" s="9">
        <v>4</v>
      </c>
      <c r="P176" s="9">
        <v>4</v>
      </c>
      <c r="Q176" s="9">
        <v>6</v>
      </c>
      <c r="R176" s="9">
        <v>5</v>
      </c>
      <c r="S176" s="9">
        <v>2</v>
      </c>
      <c r="T176" s="9">
        <v>3</v>
      </c>
      <c r="U176" s="9">
        <v>5</v>
      </c>
      <c r="V176" s="9">
        <v>4</v>
      </c>
      <c r="W176" s="9">
        <v>5</v>
      </c>
      <c r="X176" s="9">
        <v>5</v>
      </c>
      <c r="Y176" s="9">
        <v>5</v>
      </c>
      <c r="Z176" s="9">
        <v>8</v>
      </c>
      <c r="AA176" s="9">
        <v>4</v>
      </c>
      <c r="AB176" s="9">
        <v>2</v>
      </c>
      <c r="AC176" s="9">
        <v>2</v>
      </c>
      <c r="AD176" s="9">
        <v>5</v>
      </c>
      <c r="AE176" s="9">
        <v>4</v>
      </c>
      <c r="AF176" s="9">
        <v>5</v>
      </c>
      <c r="AG176" s="9">
        <v>5</v>
      </c>
      <c r="AH176" s="9">
        <v>5</v>
      </c>
      <c r="AI176" s="9">
        <v>5</v>
      </c>
      <c r="AJ176" s="9">
        <v>5</v>
      </c>
      <c r="AK176" s="9">
        <v>5</v>
      </c>
      <c r="AL176" s="9">
        <v>5</v>
      </c>
      <c r="AM176" s="9">
        <v>5</v>
      </c>
      <c r="AN176" s="9">
        <v>5</v>
      </c>
      <c r="AO176" s="9">
        <v>5</v>
      </c>
      <c r="AP176" s="9">
        <v>5</v>
      </c>
      <c r="AQ176" s="9">
        <v>4</v>
      </c>
      <c r="AR176" s="9">
        <v>2</v>
      </c>
    </row>
    <row r="177" spans="1:44" ht="12.75" customHeight="1" x14ac:dyDescent="0.2">
      <c r="A177" s="9">
        <v>2021</v>
      </c>
      <c r="B177" s="9">
        <v>1127925</v>
      </c>
      <c r="C177" s="9">
        <v>5</v>
      </c>
      <c r="D177" s="9">
        <v>5</v>
      </c>
      <c r="E177" s="9">
        <v>5</v>
      </c>
      <c r="F177" s="9">
        <v>5</v>
      </c>
      <c r="G177" s="9">
        <v>5</v>
      </c>
      <c r="H177" s="9">
        <v>6</v>
      </c>
      <c r="I177" s="9">
        <v>5</v>
      </c>
      <c r="J177" s="9">
        <v>6</v>
      </c>
      <c r="K177" s="9">
        <v>6</v>
      </c>
      <c r="L177" s="9">
        <v>5</v>
      </c>
      <c r="M177" s="9">
        <v>5</v>
      </c>
      <c r="N177" s="9">
        <v>5</v>
      </c>
      <c r="O177" s="9">
        <v>6</v>
      </c>
      <c r="P177" s="9">
        <v>4</v>
      </c>
      <c r="Q177" s="9">
        <v>5</v>
      </c>
      <c r="R177" s="9">
        <v>6</v>
      </c>
      <c r="S177" s="9">
        <v>6</v>
      </c>
      <c r="T177" s="9">
        <v>6</v>
      </c>
      <c r="U177" s="9">
        <v>6</v>
      </c>
      <c r="V177" s="9">
        <v>4</v>
      </c>
      <c r="W177" s="9">
        <v>6</v>
      </c>
      <c r="X177" s="9">
        <v>6</v>
      </c>
      <c r="Y177" s="9">
        <v>5</v>
      </c>
      <c r="Z177" s="9">
        <v>5</v>
      </c>
      <c r="AA177" s="9">
        <v>8</v>
      </c>
      <c r="AB177" s="9">
        <v>5</v>
      </c>
      <c r="AC177" s="9">
        <v>7</v>
      </c>
      <c r="AD177" s="9">
        <v>6</v>
      </c>
      <c r="AE177" s="9">
        <v>6</v>
      </c>
      <c r="AF177" s="9">
        <v>5</v>
      </c>
      <c r="AG177" s="9">
        <v>6</v>
      </c>
      <c r="AH177" s="9">
        <v>6</v>
      </c>
      <c r="AI177" s="9">
        <v>6</v>
      </c>
      <c r="AJ177" s="9">
        <v>6</v>
      </c>
      <c r="AK177" s="9">
        <v>6</v>
      </c>
      <c r="AL177" s="9">
        <v>6</v>
      </c>
      <c r="AM177" s="9">
        <v>6</v>
      </c>
      <c r="AN177" s="9">
        <v>6</v>
      </c>
      <c r="AO177" s="9">
        <v>5</v>
      </c>
      <c r="AP177" s="9">
        <v>5</v>
      </c>
      <c r="AQ177" s="9">
        <v>5</v>
      </c>
      <c r="AR177" s="9">
        <v>6</v>
      </c>
    </row>
    <row r="178" spans="1:44" ht="12.75" customHeight="1" x14ac:dyDescent="0.2">
      <c r="A178" s="9">
        <v>2021</v>
      </c>
      <c r="B178" s="9">
        <v>1319230</v>
      </c>
      <c r="C178" s="9">
        <v>5</v>
      </c>
      <c r="D178" s="9">
        <v>5</v>
      </c>
      <c r="E178" s="9">
        <v>5</v>
      </c>
      <c r="F178" s="9">
        <v>5</v>
      </c>
      <c r="G178" s="9">
        <v>5</v>
      </c>
      <c r="H178" s="9">
        <v>5</v>
      </c>
      <c r="I178" s="9">
        <v>5</v>
      </c>
      <c r="J178" s="9">
        <v>5</v>
      </c>
      <c r="K178" s="9">
        <v>5</v>
      </c>
      <c r="L178" s="9">
        <v>5</v>
      </c>
      <c r="M178" s="9">
        <v>5</v>
      </c>
      <c r="N178" s="9">
        <v>5</v>
      </c>
      <c r="O178" s="9">
        <v>5</v>
      </c>
      <c r="P178" s="9">
        <v>5</v>
      </c>
      <c r="Q178" s="9">
        <v>6</v>
      </c>
      <c r="R178" s="9">
        <v>6</v>
      </c>
      <c r="S178" s="9">
        <v>5</v>
      </c>
      <c r="T178" s="9">
        <v>5</v>
      </c>
      <c r="U178" s="9">
        <v>5</v>
      </c>
      <c r="V178" s="9">
        <v>5</v>
      </c>
      <c r="W178" s="9">
        <v>5</v>
      </c>
      <c r="X178" s="9">
        <v>5</v>
      </c>
      <c r="Y178" s="9">
        <v>5</v>
      </c>
      <c r="Z178" s="9">
        <v>5</v>
      </c>
      <c r="AA178" s="9">
        <v>5</v>
      </c>
      <c r="AB178" s="9">
        <v>5</v>
      </c>
      <c r="AC178" s="9">
        <v>1</v>
      </c>
      <c r="AD178" s="9">
        <v>5</v>
      </c>
      <c r="AE178" s="9">
        <v>5</v>
      </c>
      <c r="AF178" s="9">
        <v>5</v>
      </c>
      <c r="AG178" s="9">
        <v>5</v>
      </c>
      <c r="AH178" s="9">
        <v>5</v>
      </c>
      <c r="AI178" s="9">
        <v>5</v>
      </c>
      <c r="AJ178" s="9">
        <v>5</v>
      </c>
      <c r="AK178" s="9">
        <v>5</v>
      </c>
      <c r="AL178" s="9">
        <v>5</v>
      </c>
      <c r="AM178" s="9">
        <v>5</v>
      </c>
      <c r="AN178" s="9">
        <v>5</v>
      </c>
      <c r="AO178" s="9">
        <v>5</v>
      </c>
      <c r="AP178" s="9">
        <v>5</v>
      </c>
      <c r="AQ178" s="9">
        <v>5</v>
      </c>
      <c r="AR178" s="9">
        <v>5</v>
      </c>
    </row>
    <row r="179" spans="1:44" ht="12.75" customHeight="1" x14ac:dyDescent="0.2">
      <c r="A179" s="9">
        <v>2021</v>
      </c>
      <c r="B179" s="9">
        <v>1308687</v>
      </c>
      <c r="C179" s="9">
        <v>5</v>
      </c>
      <c r="D179" s="9">
        <v>5</v>
      </c>
      <c r="E179" s="9">
        <v>6</v>
      </c>
      <c r="F179" s="9">
        <v>6</v>
      </c>
      <c r="G179" s="9">
        <v>6</v>
      </c>
      <c r="H179" s="9">
        <v>6</v>
      </c>
      <c r="I179" s="9">
        <v>6</v>
      </c>
      <c r="J179" s="9">
        <v>6</v>
      </c>
      <c r="K179" s="9">
        <v>5</v>
      </c>
      <c r="L179" s="9">
        <v>5</v>
      </c>
      <c r="M179" s="9">
        <v>5</v>
      </c>
      <c r="N179" s="9">
        <v>5</v>
      </c>
      <c r="O179" s="9">
        <v>6</v>
      </c>
      <c r="P179" s="9">
        <v>4</v>
      </c>
      <c r="Q179" s="9">
        <v>6</v>
      </c>
      <c r="R179" s="9">
        <v>5</v>
      </c>
      <c r="S179" s="9">
        <v>5</v>
      </c>
      <c r="T179" s="9">
        <v>5</v>
      </c>
      <c r="U179" s="9">
        <v>6</v>
      </c>
      <c r="V179" s="9">
        <v>5</v>
      </c>
      <c r="W179" s="9">
        <v>5</v>
      </c>
      <c r="X179" s="9">
        <v>5</v>
      </c>
      <c r="Y179" s="9">
        <v>6</v>
      </c>
      <c r="Z179" s="9">
        <v>6</v>
      </c>
      <c r="AA179" s="9">
        <v>4</v>
      </c>
      <c r="AB179" s="9">
        <v>6</v>
      </c>
      <c r="AC179" s="9">
        <v>7</v>
      </c>
      <c r="AD179" s="9">
        <v>5</v>
      </c>
      <c r="AE179" s="9">
        <v>5</v>
      </c>
      <c r="AF179" s="9">
        <v>5</v>
      </c>
      <c r="AG179" s="9">
        <v>6</v>
      </c>
      <c r="AH179" s="9">
        <v>6</v>
      </c>
      <c r="AI179" s="9">
        <v>5</v>
      </c>
      <c r="AJ179" s="9">
        <v>5</v>
      </c>
      <c r="AK179" s="9">
        <v>6</v>
      </c>
      <c r="AL179" s="9">
        <v>6</v>
      </c>
      <c r="AM179" s="9">
        <v>6</v>
      </c>
      <c r="AN179" s="9">
        <v>5</v>
      </c>
      <c r="AO179" s="9">
        <v>6</v>
      </c>
      <c r="AP179" s="9">
        <v>6</v>
      </c>
      <c r="AQ179" s="9">
        <v>6</v>
      </c>
      <c r="AR179" s="9">
        <v>6</v>
      </c>
    </row>
    <row r="180" spans="1:44" ht="12.75" customHeight="1" x14ac:dyDescent="0.2">
      <c r="A180" s="9">
        <v>2021</v>
      </c>
      <c r="B180" s="9">
        <v>1103909</v>
      </c>
      <c r="C180" s="9">
        <v>5</v>
      </c>
      <c r="D180" s="9">
        <v>5</v>
      </c>
      <c r="E180" s="9">
        <v>4</v>
      </c>
      <c r="F180" s="9">
        <v>4</v>
      </c>
      <c r="G180" s="9">
        <v>4</v>
      </c>
      <c r="H180" s="9">
        <v>4</v>
      </c>
      <c r="I180" s="9">
        <v>4</v>
      </c>
      <c r="J180" s="9">
        <v>5</v>
      </c>
      <c r="K180" s="9">
        <v>5</v>
      </c>
      <c r="L180" s="9">
        <v>5</v>
      </c>
      <c r="M180" s="9">
        <v>5</v>
      </c>
      <c r="N180" s="9">
        <v>5</v>
      </c>
      <c r="O180" s="9">
        <v>5</v>
      </c>
      <c r="P180" s="9">
        <v>5</v>
      </c>
      <c r="Q180" s="9">
        <v>5</v>
      </c>
      <c r="R180" s="9">
        <v>5</v>
      </c>
      <c r="S180" s="9">
        <v>5</v>
      </c>
      <c r="T180" s="9">
        <v>5</v>
      </c>
      <c r="U180" s="9">
        <v>5</v>
      </c>
      <c r="V180" s="9">
        <v>5</v>
      </c>
      <c r="W180" s="9">
        <v>5</v>
      </c>
      <c r="X180" s="9">
        <v>5</v>
      </c>
      <c r="Y180" s="9">
        <v>5</v>
      </c>
      <c r="Z180" s="9">
        <v>5</v>
      </c>
      <c r="AA180" s="9">
        <v>5</v>
      </c>
      <c r="AB180" s="9">
        <v>5</v>
      </c>
      <c r="AC180" s="9">
        <v>5</v>
      </c>
      <c r="AD180" s="9">
        <v>5</v>
      </c>
      <c r="AE180" s="9">
        <v>5</v>
      </c>
      <c r="AF180" s="9">
        <v>5</v>
      </c>
      <c r="AG180" s="9">
        <v>5</v>
      </c>
      <c r="AH180" s="9">
        <v>5</v>
      </c>
      <c r="AI180" s="9">
        <v>5</v>
      </c>
      <c r="AJ180" s="9">
        <v>5</v>
      </c>
      <c r="AK180" s="9">
        <v>6</v>
      </c>
      <c r="AL180" s="9">
        <v>6</v>
      </c>
      <c r="AM180" s="9">
        <v>6</v>
      </c>
      <c r="AN180" s="9">
        <v>5</v>
      </c>
      <c r="AO180" s="9">
        <v>6</v>
      </c>
      <c r="AP180" s="9">
        <v>6</v>
      </c>
      <c r="AQ180" s="9">
        <v>6</v>
      </c>
      <c r="AR180" s="9">
        <v>6</v>
      </c>
    </row>
    <row r="181" spans="1:44" ht="12.75" customHeight="1" x14ac:dyDescent="0.2">
      <c r="A181" s="9">
        <v>2021</v>
      </c>
      <c r="B181" s="9">
        <v>1179970</v>
      </c>
      <c r="C181" s="9">
        <v>5</v>
      </c>
      <c r="D181" s="9">
        <v>3</v>
      </c>
      <c r="E181" s="9">
        <v>5</v>
      </c>
      <c r="F181" s="9">
        <v>5</v>
      </c>
      <c r="G181" s="9">
        <v>6</v>
      </c>
      <c r="H181" s="9">
        <v>6</v>
      </c>
      <c r="I181" s="9">
        <v>6</v>
      </c>
      <c r="J181" s="9">
        <v>6</v>
      </c>
      <c r="K181" s="9">
        <v>6</v>
      </c>
      <c r="L181" s="9">
        <v>6</v>
      </c>
      <c r="M181" s="9">
        <v>6</v>
      </c>
      <c r="N181" s="9">
        <v>4</v>
      </c>
      <c r="O181" s="9">
        <v>4</v>
      </c>
      <c r="P181" s="9">
        <v>3</v>
      </c>
      <c r="Q181" s="9">
        <v>6</v>
      </c>
      <c r="R181" s="9">
        <v>6</v>
      </c>
      <c r="S181" s="9">
        <v>4</v>
      </c>
      <c r="T181" s="9">
        <v>4</v>
      </c>
      <c r="U181" s="9">
        <v>2</v>
      </c>
      <c r="V181" s="9">
        <v>1</v>
      </c>
      <c r="W181" s="9">
        <v>4</v>
      </c>
      <c r="X181" s="9">
        <v>4</v>
      </c>
      <c r="Y181" s="9">
        <v>5</v>
      </c>
      <c r="Z181" s="9">
        <v>6</v>
      </c>
      <c r="AA181" s="9">
        <v>6</v>
      </c>
      <c r="AB181" s="9">
        <v>1</v>
      </c>
      <c r="AC181" s="9">
        <v>1</v>
      </c>
      <c r="AD181" s="9">
        <v>6</v>
      </c>
      <c r="AE181" s="9">
        <v>5</v>
      </c>
      <c r="AF181" s="9">
        <v>3</v>
      </c>
      <c r="AG181" s="9">
        <v>6</v>
      </c>
      <c r="AH181" s="9">
        <v>6</v>
      </c>
      <c r="AI181" s="9">
        <v>5</v>
      </c>
      <c r="AJ181" s="9">
        <v>2</v>
      </c>
      <c r="AK181" s="9">
        <v>8</v>
      </c>
      <c r="AL181" s="9">
        <v>8</v>
      </c>
      <c r="AM181" s="9">
        <v>8</v>
      </c>
      <c r="AN181" s="9">
        <v>5</v>
      </c>
      <c r="AO181" s="9">
        <v>5</v>
      </c>
      <c r="AP181" s="9">
        <v>8</v>
      </c>
      <c r="AQ181" s="9">
        <v>8</v>
      </c>
      <c r="AR181" s="9">
        <v>8</v>
      </c>
    </row>
    <row r="182" spans="1:44" ht="12.75" customHeight="1" x14ac:dyDescent="0.2">
      <c r="A182" s="9">
        <v>2021</v>
      </c>
      <c r="B182" s="9">
        <v>1127926</v>
      </c>
      <c r="C182" s="9">
        <v>5</v>
      </c>
      <c r="D182" s="9">
        <v>4</v>
      </c>
      <c r="E182" s="9">
        <v>5</v>
      </c>
      <c r="F182" s="9">
        <v>4</v>
      </c>
      <c r="G182" s="9">
        <v>4</v>
      </c>
      <c r="H182" s="9">
        <v>5</v>
      </c>
      <c r="I182" s="9">
        <v>6</v>
      </c>
      <c r="J182" s="9">
        <v>6</v>
      </c>
      <c r="K182" s="9">
        <v>6</v>
      </c>
      <c r="L182" s="9">
        <v>6</v>
      </c>
      <c r="M182" s="9">
        <v>5</v>
      </c>
      <c r="N182" s="9">
        <v>5</v>
      </c>
      <c r="O182" s="9">
        <v>5</v>
      </c>
      <c r="P182" s="9">
        <v>4</v>
      </c>
      <c r="Q182" s="9">
        <v>6</v>
      </c>
      <c r="R182" s="9">
        <v>6</v>
      </c>
      <c r="S182" s="9">
        <v>5</v>
      </c>
      <c r="T182" s="9">
        <v>5</v>
      </c>
      <c r="U182" s="9">
        <v>6</v>
      </c>
      <c r="V182" s="9">
        <v>4</v>
      </c>
      <c r="W182" s="9">
        <v>4</v>
      </c>
      <c r="X182" s="9">
        <v>3</v>
      </c>
      <c r="Y182" s="9">
        <v>5</v>
      </c>
      <c r="Z182" s="9">
        <v>4</v>
      </c>
      <c r="AA182" s="9">
        <v>7</v>
      </c>
      <c r="AB182" s="9">
        <v>5</v>
      </c>
      <c r="AC182" s="9">
        <v>1</v>
      </c>
      <c r="AD182" s="9">
        <v>6</v>
      </c>
      <c r="AE182" s="9">
        <v>6</v>
      </c>
      <c r="AF182" s="9">
        <v>6</v>
      </c>
      <c r="AG182" s="9">
        <v>5</v>
      </c>
      <c r="AH182" s="9">
        <v>6</v>
      </c>
      <c r="AI182" s="9">
        <v>6</v>
      </c>
      <c r="AJ182" s="9">
        <v>5</v>
      </c>
      <c r="AK182" s="9">
        <v>5</v>
      </c>
      <c r="AL182" s="9">
        <v>8</v>
      </c>
      <c r="AM182" s="9">
        <v>8</v>
      </c>
      <c r="AN182" s="9">
        <v>6</v>
      </c>
      <c r="AO182" s="9">
        <v>6</v>
      </c>
      <c r="AP182" s="9">
        <v>6</v>
      </c>
      <c r="AQ182" s="9">
        <v>6</v>
      </c>
      <c r="AR182" s="9">
        <v>5</v>
      </c>
    </row>
    <row r="183" spans="1:44" ht="12.75" customHeight="1" x14ac:dyDescent="0.2">
      <c r="A183" s="9">
        <v>2021</v>
      </c>
      <c r="B183" s="9">
        <v>1127927</v>
      </c>
      <c r="C183" s="9">
        <v>5</v>
      </c>
      <c r="D183" s="9">
        <v>6</v>
      </c>
      <c r="E183" s="9">
        <v>5</v>
      </c>
      <c r="F183" s="9">
        <v>5</v>
      </c>
      <c r="G183" s="9">
        <v>5</v>
      </c>
      <c r="H183" s="9">
        <v>5</v>
      </c>
      <c r="I183" s="9">
        <v>5</v>
      </c>
      <c r="J183" s="9">
        <v>5</v>
      </c>
      <c r="K183" s="9">
        <v>5</v>
      </c>
      <c r="L183" s="9">
        <v>5</v>
      </c>
      <c r="M183" s="9">
        <v>5</v>
      </c>
      <c r="N183" s="9">
        <v>5</v>
      </c>
      <c r="O183" s="9">
        <v>5</v>
      </c>
      <c r="P183" s="9">
        <v>3</v>
      </c>
      <c r="Q183" s="9">
        <v>5</v>
      </c>
      <c r="R183" s="9">
        <v>5</v>
      </c>
      <c r="S183" s="9">
        <v>6</v>
      </c>
      <c r="T183" s="9">
        <v>6</v>
      </c>
      <c r="U183" s="9">
        <v>6</v>
      </c>
      <c r="V183" s="9">
        <v>6</v>
      </c>
      <c r="W183" s="9">
        <v>6</v>
      </c>
      <c r="X183" s="9">
        <v>6</v>
      </c>
      <c r="Y183" s="9">
        <v>5</v>
      </c>
      <c r="Z183" s="9">
        <v>6</v>
      </c>
      <c r="AA183" s="9">
        <v>6</v>
      </c>
      <c r="AB183" s="9">
        <v>5</v>
      </c>
      <c r="AC183" s="9">
        <v>5</v>
      </c>
      <c r="AD183" s="9">
        <v>6</v>
      </c>
      <c r="AE183" s="9">
        <v>5</v>
      </c>
      <c r="AF183" s="9">
        <v>6</v>
      </c>
      <c r="AG183" s="9">
        <v>5</v>
      </c>
      <c r="AH183" s="9">
        <v>6</v>
      </c>
      <c r="AI183" s="9">
        <v>5</v>
      </c>
      <c r="AJ183" s="9">
        <v>5</v>
      </c>
      <c r="AK183" s="9">
        <v>5</v>
      </c>
      <c r="AL183" s="9">
        <v>5</v>
      </c>
      <c r="AM183" s="9">
        <v>6</v>
      </c>
      <c r="AN183" s="9">
        <v>6</v>
      </c>
      <c r="AO183" s="9">
        <v>6</v>
      </c>
      <c r="AP183" s="9">
        <v>5</v>
      </c>
      <c r="AQ183" s="9">
        <v>5</v>
      </c>
      <c r="AR183" s="9">
        <v>4</v>
      </c>
    </row>
    <row r="184" spans="1:44" ht="12.75" customHeight="1" x14ac:dyDescent="0.2">
      <c r="A184" s="9">
        <v>2021</v>
      </c>
      <c r="B184" s="9">
        <v>1103692</v>
      </c>
      <c r="C184" s="9">
        <v>5</v>
      </c>
      <c r="D184" s="9">
        <v>5</v>
      </c>
      <c r="E184" s="9">
        <v>5</v>
      </c>
      <c r="F184" s="9">
        <v>5</v>
      </c>
      <c r="G184" s="9">
        <v>6</v>
      </c>
      <c r="H184" s="9">
        <v>5</v>
      </c>
      <c r="I184" s="9">
        <v>6</v>
      </c>
      <c r="J184" s="9">
        <v>6</v>
      </c>
      <c r="K184" s="9">
        <v>6</v>
      </c>
      <c r="L184" s="9">
        <v>6</v>
      </c>
      <c r="M184" s="9">
        <v>6</v>
      </c>
      <c r="N184" s="9">
        <v>6</v>
      </c>
      <c r="O184" s="9">
        <v>6</v>
      </c>
      <c r="P184" s="9">
        <v>5</v>
      </c>
      <c r="Q184" s="9">
        <v>6</v>
      </c>
      <c r="R184" s="9">
        <v>6</v>
      </c>
      <c r="S184" s="9">
        <v>4</v>
      </c>
      <c r="T184" s="9">
        <v>3</v>
      </c>
      <c r="U184" s="9">
        <v>4</v>
      </c>
      <c r="V184" s="9">
        <v>3</v>
      </c>
      <c r="W184" s="9">
        <v>5</v>
      </c>
      <c r="X184" s="9">
        <v>6</v>
      </c>
      <c r="Y184" s="9">
        <v>6</v>
      </c>
      <c r="Z184" s="9">
        <v>6</v>
      </c>
      <c r="AA184" s="9">
        <v>6</v>
      </c>
      <c r="AB184" s="9">
        <v>2</v>
      </c>
      <c r="AC184" s="9">
        <v>1</v>
      </c>
      <c r="AD184" s="9">
        <v>5</v>
      </c>
      <c r="AE184" s="9">
        <v>5</v>
      </c>
      <c r="AF184" s="9">
        <v>5</v>
      </c>
      <c r="AG184" s="9">
        <v>5</v>
      </c>
      <c r="AH184" s="9">
        <v>5</v>
      </c>
      <c r="AI184" s="9">
        <v>5</v>
      </c>
      <c r="AJ184" s="9">
        <v>5</v>
      </c>
      <c r="AK184" s="9">
        <v>5</v>
      </c>
      <c r="AL184" s="9">
        <v>5</v>
      </c>
      <c r="AM184" s="9">
        <v>5</v>
      </c>
      <c r="AN184" s="9">
        <v>5</v>
      </c>
      <c r="AO184" s="9">
        <v>5</v>
      </c>
      <c r="AP184" s="9">
        <v>5</v>
      </c>
      <c r="AQ184" s="9">
        <v>5</v>
      </c>
      <c r="AR184" s="9">
        <v>5</v>
      </c>
    </row>
    <row r="185" spans="1:44" ht="12.75" customHeight="1" x14ac:dyDescent="0.2">
      <c r="A185" s="9">
        <v>2021</v>
      </c>
      <c r="B185" s="9">
        <v>122845</v>
      </c>
      <c r="C185" s="9">
        <v>5</v>
      </c>
      <c r="D185" s="9">
        <v>2</v>
      </c>
      <c r="E185" s="9">
        <v>3</v>
      </c>
      <c r="F185" s="9">
        <v>3</v>
      </c>
      <c r="G185" s="9">
        <v>4</v>
      </c>
      <c r="H185" s="9">
        <v>3</v>
      </c>
      <c r="I185" s="9">
        <v>5</v>
      </c>
      <c r="J185" s="9">
        <v>4</v>
      </c>
      <c r="K185" s="9">
        <v>4</v>
      </c>
      <c r="L185" s="9">
        <v>5</v>
      </c>
      <c r="M185" s="9">
        <v>4</v>
      </c>
      <c r="N185" s="9">
        <v>3</v>
      </c>
      <c r="O185" s="9">
        <v>7</v>
      </c>
      <c r="P185" s="9">
        <v>7</v>
      </c>
      <c r="Q185" s="9">
        <v>4</v>
      </c>
      <c r="R185" s="9">
        <v>4</v>
      </c>
      <c r="S185" s="9">
        <v>2</v>
      </c>
      <c r="T185" s="9">
        <v>4</v>
      </c>
      <c r="U185" s="9">
        <v>1</v>
      </c>
      <c r="V185" s="9">
        <v>7</v>
      </c>
      <c r="W185" s="9">
        <v>3</v>
      </c>
      <c r="X185" s="9">
        <v>3</v>
      </c>
      <c r="Y185" s="9">
        <v>5</v>
      </c>
      <c r="Z185" s="9">
        <v>5</v>
      </c>
      <c r="AA185" s="9">
        <v>4</v>
      </c>
      <c r="AB185" s="9">
        <v>2</v>
      </c>
      <c r="AC185" s="9">
        <v>1</v>
      </c>
      <c r="AD185" s="9">
        <v>5</v>
      </c>
      <c r="AE185" s="9">
        <v>5</v>
      </c>
      <c r="AF185" s="9">
        <v>5</v>
      </c>
      <c r="AG185" s="9">
        <v>6</v>
      </c>
      <c r="AH185" s="9">
        <v>6</v>
      </c>
      <c r="AI185" s="9">
        <v>5</v>
      </c>
      <c r="AJ185" s="9">
        <v>4</v>
      </c>
      <c r="AK185" s="9">
        <v>4</v>
      </c>
      <c r="AL185" s="9">
        <v>2</v>
      </c>
      <c r="AM185" s="9">
        <v>2</v>
      </c>
      <c r="AN185" s="9">
        <v>7</v>
      </c>
      <c r="AO185" s="9">
        <v>7</v>
      </c>
      <c r="AP185" s="9">
        <v>5</v>
      </c>
      <c r="AQ185" s="9">
        <v>2</v>
      </c>
      <c r="AR185" s="9">
        <v>3</v>
      </c>
    </row>
    <row r="186" spans="1:44" ht="12.75" customHeight="1" x14ac:dyDescent="0.2">
      <c r="A186" s="9">
        <v>2021</v>
      </c>
      <c r="B186" s="9">
        <v>122845</v>
      </c>
      <c r="C186" s="9">
        <v>5</v>
      </c>
      <c r="D186" s="9">
        <v>4</v>
      </c>
      <c r="E186" s="9">
        <v>5</v>
      </c>
      <c r="F186" s="9">
        <v>5</v>
      </c>
      <c r="G186" s="9">
        <v>5</v>
      </c>
      <c r="H186" s="9">
        <v>6</v>
      </c>
      <c r="I186" s="9">
        <v>5</v>
      </c>
      <c r="J186" s="9">
        <v>5</v>
      </c>
      <c r="K186" s="9">
        <v>6</v>
      </c>
      <c r="L186" s="9">
        <v>6</v>
      </c>
      <c r="M186" s="9">
        <v>5</v>
      </c>
      <c r="N186" s="9">
        <v>4</v>
      </c>
      <c r="O186" s="9">
        <v>4</v>
      </c>
      <c r="P186" s="9">
        <v>5</v>
      </c>
      <c r="Q186" s="9">
        <v>5</v>
      </c>
      <c r="R186" s="9">
        <v>6</v>
      </c>
      <c r="S186" s="9">
        <v>5</v>
      </c>
      <c r="T186" s="9">
        <v>6</v>
      </c>
      <c r="U186" s="9">
        <v>5</v>
      </c>
      <c r="V186" s="9">
        <v>6</v>
      </c>
      <c r="W186" s="9">
        <v>6</v>
      </c>
      <c r="X186" s="9">
        <v>5</v>
      </c>
      <c r="Y186" s="9">
        <v>5</v>
      </c>
      <c r="Z186" s="9">
        <v>6</v>
      </c>
      <c r="AA186" s="9">
        <v>7</v>
      </c>
      <c r="AB186" s="9">
        <v>6</v>
      </c>
      <c r="AC186" s="9">
        <v>7</v>
      </c>
      <c r="AD186" s="9">
        <v>5</v>
      </c>
      <c r="AE186" s="9">
        <v>5</v>
      </c>
      <c r="AF186" s="9">
        <v>6</v>
      </c>
      <c r="AG186" s="9">
        <v>6</v>
      </c>
      <c r="AH186" s="9">
        <v>6</v>
      </c>
      <c r="AI186" s="9">
        <v>7</v>
      </c>
      <c r="AJ186" s="9">
        <v>7</v>
      </c>
      <c r="AK186" s="9">
        <v>4</v>
      </c>
      <c r="AL186" s="9">
        <v>4</v>
      </c>
      <c r="AM186" s="9">
        <v>6</v>
      </c>
      <c r="AN186" s="9">
        <v>7</v>
      </c>
      <c r="AO186" s="9">
        <v>4</v>
      </c>
      <c r="AP186" s="9">
        <v>5</v>
      </c>
      <c r="AQ186" s="9">
        <v>5</v>
      </c>
      <c r="AR186" s="9">
        <v>6</v>
      </c>
    </row>
    <row r="187" spans="1:44" ht="12.75" customHeight="1" x14ac:dyDescent="0.2">
      <c r="A187" s="9">
        <v>2021</v>
      </c>
      <c r="B187" s="9">
        <v>1179970</v>
      </c>
      <c r="C187" s="9">
        <v>5</v>
      </c>
      <c r="D187" s="9">
        <v>5</v>
      </c>
      <c r="E187" s="9">
        <v>5</v>
      </c>
      <c r="F187" s="9">
        <v>6</v>
      </c>
      <c r="G187" s="9">
        <v>6</v>
      </c>
      <c r="H187" s="9">
        <v>6</v>
      </c>
      <c r="I187" s="9">
        <v>6</v>
      </c>
      <c r="J187" s="9">
        <v>6</v>
      </c>
      <c r="K187" s="9">
        <v>6</v>
      </c>
      <c r="L187" s="9">
        <v>6</v>
      </c>
      <c r="M187" s="9">
        <v>3</v>
      </c>
      <c r="N187" s="9">
        <v>5</v>
      </c>
      <c r="O187" s="9">
        <v>5</v>
      </c>
      <c r="P187" s="9">
        <v>5</v>
      </c>
      <c r="Q187" s="9">
        <v>5</v>
      </c>
      <c r="R187" s="9">
        <v>6</v>
      </c>
      <c r="S187" s="9">
        <v>4</v>
      </c>
      <c r="T187" s="9">
        <v>4</v>
      </c>
      <c r="U187" s="9">
        <v>4</v>
      </c>
      <c r="V187" s="9">
        <v>4</v>
      </c>
      <c r="W187" s="9">
        <v>6</v>
      </c>
      <c r="X187" s="9">
        <v>5</v>
      </c>
      <c r="Y187" s="9">
        <v>6</v>
      </c>
      <c r="Z187" s="9">
        <v>6</v>
      </c>
      <c r="AA187" s="9">
        <v>6</v>
      </c>
      <c r="AB187" s="9">
        <v>5</v>
      </c>
      <c r="AC187" s="9">
        <v>8</v>
      </c>
      <c r="AD187" s="9">
        <v>3</v>
      </c>
      <c r="AE187" s="9">
        <v>5</v>
      </c>
      <c r="AF187" s="9">
        <v>4</v>
      </c>
      <c r="AG187" s="9">
        <v>5</v>
      </c>
      <c r="AH187" s="9">
        <v>6</v>
      </c>
      <c r="AI187" s="9">
        <v>2</v>
      </c>
      <c r="AJ187" s="9">
        <v>6</v>
      </c>
      <c r="AK187" s="9">
        <v>5</v>
      </c>
      <c r="AL187" s="9">
        <v>5</v>
      </c>
      <c r="AM187" s="9">
        <v>5</v>
      </c>
      <c r="AN187" s="9">
        <v>1</v>
      </c>
      <c r="AO187" s="9">
        <v>6</v>
      </c>
      <c r="AP187" s="9">
        <v>6</v>
      </c>
      <c r="AQ187" s="9">
        <v>6</v>
      </c>
      <c r="AR187" s="9">
        <v>3</v>
      </c>
    </row>
    <row r="188" spans="1:44" ht="12.75" customHeight="1" x14ac:dyDescent="0.2">
      <c r="A188" s="9">
        <v>2021</v>
      </c>
      <c r="B188" s="9">
        <v>1365444</v>
      </c>
      <c r="C188" s="9">
        <v>5</v>
      </c>
      <c r="D188" s="9">
        <v>5</v>
      </c>
      <c r="E188" s="9">
        <v>6</v>
      </c>
      <c r="F188" s="9">
        <v>7</v>
      </c>
      <c r="G188" s="9">
        <v>5</v>
      </c>
      <c r="H188" s="9">
        <v>4</v>
      </c>
      <c r="I188" s="9">
        <v>6</v>
      </c>
      <c r="J188" s="9">
        <v>6</v>
      </c>
      <c r="K188" s="9">
        <v>6</v>
      </c>
      <c r="L188" s="9">
        <v>6</v>
      </c>
      <c r="M188" s="9">
        <v>4</v>
      </c>
      <c r="N188" s="9">
        <v>4</v>
      </c>
      <c r="O188" s="9">
        <v>5</v>
      </c>
      <c r="P188" s="9">
        <v>7</v>
      </c>
      <c r="Q188" s="9">
        <v>6</v>
      </c>
      <c r="R188" s="9">
        <v>5</v>
      </c>
      <c r="S188" s="9">
        <v>5</v>
      </c>
      <c r="T188" s="9">
        <v>5</v>
      </c>
      <c r="U188" s="9">
        <v>6</v>
      </c>
      <c r="V188" s="9">
        <v>6</v>
      </c>
      <c r="W188" s="9">
        <v>5</v>
      </c>
      <c r="X188" s="9">
        <v>7</v>
      </c>
      <c r="Y188" s="9">
        <v>5</v>
      </c>
      <c r="Z188" s="9">
        <v>6</v>
      </c>
      <c r="AA188" s="9">
        <v>6</v>
      </c>
      <c r="AB188" s="9">
        <v>7</v>
      </c>
      <c r="AC188" s="9">
        <v>7</v>
      </c>
      <c r="AD188" s="9">
        <v>6</v>
      </c>
      <c r="AE188" s="9">
        <v>6</v>
      </c>
      <c r="AF188" s="9">
        <v>4</v>
      </c>
      <c r="AG188" s="9">
        <v>5</v>
      </c>
      <c r="AH188" s="9">
        <v>6</v>
      </c>
      <c r="AI188" s="9">
        <v>7</v>
      </c>
      <c r="AJ188" s="9">
        <v>7</v>
      </c>
      <c r="AK188" s="9">
        <v>5</v>
      </c>
      <c r="AL188" s="9">
        <v>7</v>
      </c>
      <c r="AM188" s="9">
        <v>7</v>
      </c>
      <c r="AN188" s="9">
        <v>5</v>
      </c>
      <c r="AO188" s="9">
        <v>6</v>
      </c>
      <c r="AP188" s="9">
        <v>4</v>
      </c>
      <c r="AQ188" s="9">
        <v>5</v>
      </c>
      <c r="AR188" s="9">
        <v>4</v>
      </c>
    </row>
    <row r="189" spans="1:44" ht="12.75" customHeight="1" x14ac:dyDescent="0.2">
      <c r="A189" s="9">
        <v>2021</v>
      </c>
      <c r="B189" s="9">
        <v>1179970</v>
      </c>
      <c r="C189" s="9">
        <v>5</v>
      </c>
      <c r="D189" s="9">
        <v>5</v>
      </c>
      <c r="E189" s="9">
        <v>5</v>
      </c>
      <c r="F189" s="9">
        <v>5</v>
      </c>
      <c r="G189" s="9">
        <v>5</v>
      </c>
      <c r="H189" s="9">
        <v>8</v>
      </c>
      <c r="I189" s="9">
        <v>6</v>
      </c>
      <c r="J189" s="9">
        <v>6</v>
      </c>
      <c r="K189" s="9">
        <v>6</v>
      </c>
      <c r="L189" s="9">
        <v>6</v>
      </c>
      <c r="M189" s="9">
        <v>4</v>
      </c>
      <c r="N189" s="9">
        <v>5</v>
      </c>
      <c r="O189" s="9">
        <v>5</v>
      </c>
      <c r="P189" s="9">
        <v>5</v>
      </c>
      <c r="Q189" s="9">
        <v>5</v>
      </c>
      <c r="R189" s="9">
        <v>6</v>
      </c>
      <c r="S189" s="9">
        <v>7</v>
      </c>
      <c r="T189" s="9">
        <v>7</v>
      </c>
      <c r="U189" s="9">
        <v>8</v>
      </c>
      <c r="V189" s="9">
        <v>7</v>
      </c>
      <c r="W189" s="9">
        <v>6</v>
      </c>
      <c r="X189" s="9">
        <v>6</v>
      </c>
      <c r="Y189" s="9">
        <v>5</v>
      </c>
      <c r="Z189" s="9">
        <v>5</v>
      </c>
      <c r="AA189" s="9">
        <v>6</v>
      </c>
      <c r="AB189" s="9">
        <v>8</v>
      </c>
      <c r="AC189" s="9">
        <v>8</v>
      </c>
      <c r="AD189" s="9">
        <v>6</v>
      </c>
      <c r="AE189" s="9">
        <v>6</v>
      </c>
      <c r="AF189" s="9">
        <v>4</v>
      </c>
      <c r="AG189" s="9">
        <v>6</v>
      </c>
      <c r="AH189" s="9">
        <v>5</v>
      </c>
      <c r="AI189" s="9">
        <v>7</v>
      </c>
      <c r="AJ189" s="9">
        <v>6</v>
      </c>
      <c r="AK189" s="9">
        <v>5</v>
      </c>
      <c r="AL189" s="9">
        <v>5</v>
      </c>
      <c r="AM189" s="9">
        <v>5</v>
      </c>
      <c r="AN189" s="9">
        <v>5</v>
      </c>
      <c r="AO189" s="9">
        <v>6</v>
      </c>
      <c r="AP189" s="9">
        <v>5</v>
      </c>
      <c r="AQ189" s="9">
        <v>8</v>
      </c>
      <c r="AR189" s="9">
        <v>5</v>
      </c>
    </row>
    <row r="190" spans="1:44" ht="12.75" customHeight="1" x14ac:dyDescent="0.2">
      <c r="A190" s="9">
        <v>2021</v>
      </c>
      <c r="B190" s="9">
        <v>1103909</v>
      </c>
      <c r="C190" s="9">
        <v>5</v>
      </c>
      <c r="D190" s="9">
        <v>5</v>
      </c>
      <c r="E190" s="9">
        <v>5</v>
      </c>
      <c r="F190" s="9">
        <v>5</v>
      </c>
      <c r="G190" s="9">
        <v>5</v>
      </c>
      <c r="H190" s="9">
        <v>6</v>
      </c>
      <c r="I190" s="9">
        <v>6</v>
      </c>
      <c r="J190" s="9">
        <v>6</v>
      </c>
      <c r="K190" s="9">
        <v>5</v>
      </c>
      <c r="L190" s="9">
        <v>5</v>
      </c>
      <c r="M190" s="9">
        <v>4</v>
      </c>
      <c r="N190" s="9">
        <v>5</v>
      </c>
      <c r="O190" s="9">
        <v>5</v>
      </c>
      <c r="P190" s="9">
        <v>4</v>
      </c>
      <c r="Q190" s="9">
        <v>4</v>
      </c>
      <c r="R190" s="9">
        <v>5</v>
      </c>
      <c r="S190" s="9">
        <v>6</v>
      </c>
      <c r="T190" s="9">
        <v>6</v>
      </c>
      <c r="U190" s="9">
        <v>6</v>
      </c>
      <c r="V190" s="9">
        <v>5</v>
      </c>
      <c r="W190" s="9">
        <v>4</v>
      </c>
      <c r="X190" s="9">
        <v>5</v>
      </c>
      <c r="Y190" s="9">
        <v>5</v>
      </c>
      <c r="Z190" s="9">
        <v>5</v>
      </c>
      <c r="AA190" s="9">
        <v>5</v>
      </c>
      <c r="AB190" s="9">
        <v>8</v>
      </c>
      <c r="AC190" s="9">
        <v>8</v>
      </c>
      <c r="AD190" s="9">
        <v>2</v>
      </c>
      <c r="AE190" s="9">
        <v>4</v>
      </c>
      <c r="AF190" s="9">
        <v>5</v>
      </c>
      <c r="AG190" s="9">
        <v>5</v>
      </c>
      <c r="AH190" s="9">
        <v>6</v>
      </c>
      <c r="AI190" s="9">
        <v>4</v>
      </c>
      <c r="AJ190" s="9">
        <v>5</v>
      </c>
      <c r="AK190" s="9">
        <v>6</v>
      </c>
      <c r="AL190" s="9">
        <v>6</v>
      </c>
      <c r="AM190" s="9">
        <v>6</v>
      </c>
      <c r="AN190" s="9">
        <v>5</v>
      </c>
      <c r="AO190" s="9">
        <v>7</v>
      </c>
      <c r="AP190" s="9">
        <v>5</v>
      </c>
      <c r="AQ190" s="9">
        <v>4</v>
      </c>
      <c r="AR190" s="9">
        <v>6</v>
      </c>
    </row>
    <row r="191" spans="1:44" ht="12.75" customHeight="1" x14ac:dyDescent="0.2">
      <c r="A191" s="9">
        <v>2021</v>
      </c>
      <c r="B191" s="9">
        <v>122845</v>
      </c>
      <c r="C191" s="9">
        <v>5</v>
      </c>
      <c r="D191" s="9">
        <v>6</v>
      </c>
      <c r="E191" s="9">
        <v>5</v>
      </c>
      <c r="F191" s="9">
        <v>5</v>
      </c>
      <c r="G191" s="9">
        <v>5</v>
      </c>
      <c r="H191" s="9">
        <v>5</v>
      </c>
      <c r="I191" s="9">
        <v>5</v>
      </c>
      <c r="J191" s="9">
        <v>5</v>
      </c>
      <c r="K191" s="9">
        <v>5</v>
      </c>
      <c r="L191" s="9">
        <v>5</v>
      </c>
      <c r="M191" s="9">
        <v>5</v>
      </c>
      <c r="N191" s="9">
        <v>6</v>
      </c>
      <c r="O191" s="9">
        <v>6</v>
      </c>
      <c r="P191" s="9">
        <v>5</v>
      </c>
      <c r="Q191" s="9">
        <v>6</v>
      </c>
      <c r="R191" s="9">
        <v>6</v>
      </c>
      <c r="S191" s="9">
        <v>6</v>
      </c>
      <c r="T191" s="9">
        <v>6</v>
      </c>
      <c r="U191" s="9">
        <v>6</v>
      </c>
      <c r="V191" s="9">
        <v>5</v>
      </c>
      <c r="W191" s="9">
        <v>6</v>
      </c>
      <c r="X191" s="9">
        <v>6</v>
      </c>
      <c r="Y191" s="9">
        <v>6</v>
      </c>
      <c r="Z191" s="9">
        <v>6</v>
      </c>
      <c r="AA191" s="9">
        <v>6</v>
      </c>
      <c r="AB191" s="9">
        <v>6</v>
      </c>
      <c r="AC191" s="9">
        <v>4</v>
      </c>
      <c r="AD191" s="9">
        <v>6</v>
      </c>
      <c r="AE191" s="9">
        <v>6</v>
      </c>
      <c r="AF191" s="9">
        <v>6</v>
      </c>
      <c r="AG191" s="9">
        <v>6</v>
      </c>
      <c r="AH191" s="9">
        <v>6</v>
      </c>
      <c r="AI191" s="9">
        <v>6</v>
      </c>
      <c r="AJ191" s="9">
        <v>6</v>
      </c>
      <c r="AK191" s="9">
        <v>5</v>
      </c>
      <c r="AL191" s="9">
        <v>6</v>
      </c>
      <c r="AM191" s="9">
        <v>6</v>
      </c>
      <c r="AN191" s="9">
        <v>6</v>
      </c>
      <c r="AO191" s="9">
        <v>5</v>
      </c>
      <c r="AP191" s="9">
        <v>6</v>
      </c>
      <c r="AQ191" s="9">
        <v>6</v>
      </c>
      <c r="AR191" s="9">
        <v>5</v>
      </c>
    </row>
    <row r="192" spans="1:44" ht="12.75" customHeight="1" x14ac:dyDescent="0.2">
      <c r="A192" s="9">
        <v>2021</v>
      </c>
      <c r="B192" s="9">
        <v>122845</v>
      </c>
      <c r="C192" s="9">
        <v>5</v>
      </c>
      <c r="D192" s="9">
        <v>3</v>
      </c>
      <c r="E192" s="9">
        <v>3</v>
      </c>
      <c r="F192" s="9">
        <v>4</v>
      </c>
      <c r="G192" s="9">
        <v>4</v>
      </c>
      <c r="H192" s="9">
        <v>6</v>
      </c>
      <c r="I192" s="9">
        <v>5</v>
      </c>
      <c r="J192" s="9">
        <v>4</v>
      </c>
      <c r="K192" s="9">
        <v>6</v>
      </c>
      <c r="L192" s="9">
        <v>5</v>
      </c>
      <c r="M192" s="9">
        <v>3</v>
      </c>
      <c r="N192" s="9">
        <v>3</v>
      </c>
      <c r="O192" s="9">
        <v>4</v>
      </c>
      <c r="P192" s="9">
        <v>4</v>
      </c>
      <c r="Q192" s="9">
        <v>2</v>
      </c>
      <c r="R192" s="9">
        <v>3</v>
      </c>
      <c r="S192" s="9">
        <v>6</v>
      </c>
      <c r="T192" s="9">
        <v>6</v>
      </c>
      <c r="U192" s="9">
        <v>4</v>
      </c>
      <c r="V192" s="9">
        <v>5</v>
      </c>
      <c r="W192" s="9">
        <v>5</v>
      </c>
      <c r="X192" s="9">
        <v>4</v>
      </c>
      <c r="Y192" s="9">
        <v>2</v>
      </c>
      <c r="Z192" s="9">
        <v>6</v>
      </c>
      <c r="AA192" s="9">
        <v>6</v>
      </c>
      <c r="AB192" s="9">
        <v>7</v>
      </c>
      <c r="AC192" s="9">
        <v>7</v>
      </c>
      <c r="AD192" s="9">
        <v>3</v>
      </c>
      <c r="AE192" s="9">
        <v>4</v>
      </c>
      <c r="AF192" s="9">
        <v>6</v>
      </c>
      <c r="AG192" s="9">
        <v>6</v>
      </c>
      <c r="AH192" s="9">
        <v>6</v>
      </c>
      <c r="AI192" s="9">
        <v>5</v>
      </c>
      <c r="AJ192" s="9">
        <v>6</v>
      </c>
      <c r="AK192" s="9">
        <v>5</v>
      </c>
      <c r="AL192" s="9">
        <v>5</v>
      </c>
      <c r="AM192" s="9">
        <v>5</v>
      </c>
      <c r="AN192" s="9">
        <v>5</v>
      </c>
      <c r="AO192" s="9">
        <v>7</v>
      </c>
      <c r="AP192" s="9">
        <v>5</v>
      </c>
      <c r="AQ192" s="9">
        <v>5</v>
      </c>
      <c r="AR192" s="9">
        <v>5</v>
      </c>
    </row>
    <row r="193" spans="1:44" ht="12.75" customHeight="1" x14ac:dyDescent="0.2">
      <c r="A193" s="9">
        <v>2021</v>
      </c>
      <c r="B193" s="9">
        <v>1270538</v>
      </c>
      <c r="C193" s="9">
        <v>5</v>
      </c>
      <c r="D193" s="9">
        <v>6</v>
      </c>
      <c r="E193" s="9">
        <v>5</v>
      </c>
      <c r="F193" s="9">
        <v>4</v>
      </c>
      <c r="G193" s="9">
        <v>6</v>
      </c>
      <c r="H193" s="9">
        <v>4</v>
      </c>
      <c r="I193" s="9">
        <v>6</v>
      </c>
      <c r="J193" s="9">
        <v>6</v>
      </c>
      <c r="K193" s="9">
        <v>6</v>
      </c>
      <c r="L193" s="9">
        <v>6</v>
      </c>
      <c r="M193" s="9">
        <v>6</v>
      </c>
      <c r="N193" s="9">
        <v>3</v>
      </c>
      <c r="O193" s="9">
        <v>3</v>
      </c>
      <c r="P193" s="9">
        <v>3</v>
      </c>
      <c r="Q193" s="9">
        <v>8</v>
      </c>
      <c r="R193" s="9">
        <v>6</v>
      </c>
      <c r="S193" s="9">
        <v>5</v>
      </c>
      <c r="T193" s="9">
        <v>2</v>
      </c>
      <c r="U193" s="9">
        <v>6</v>
      </c>
      <c r="V193" s="9">
        <v>4</v>
      </c>
      <c r="W193" s="9">
        <v>6</v>
      </c>
      <c r="X193" s="9">
        <v>4</v>
      </c>
      <c r="Y193" s="9">
        <v>6</v>
      </c>
      <c r="Z193" s="9">
        <v>3</v>
      </c>
      <c r="AA193" s="9">
        <v>6</v>
      </c>
      <c r="AB193" s="9">
        <v>8</v>
      </c>
      <c r="AC193" s="9">
        <v>8</v>
      </c>
      <c r="AD193" s="9">
        <v>5</v>
      </c>
      <c r="AE193" s="9">
        <v>7</v>
      </c>
      <c r="AF193" s="9">
        <v>4</v>
      </c>
      <c r="AG193" s="9">
        <v>3</v>
      </c>
      <c r="AH193" s="9">
        <v>4</v>
      </c>
      <c r="AI193" s="9">
        <v>2</v>
      </c>
      <c r="AJ193" s="9">
        <v>8</v>
      </c>
      <c r="AK193" s="9">
        <v>6</v>
      </c>
      <c r="AL193" s="9">
        <v>3</v>
      </c>
      <c r="AM193" s="9">
        <v>6</v>
      </c>
      <c r="AN193" s="9">
        <v>7</v>
      </c>
      <c r="AO193" s="9">
        <v>6</v>
      </c>
      <c r="AP193" s="9">
        <v>2</v>
      </c>
      <c r="AQ193" s="9">
        <v>3</v>
      </c>
      <c r="AR193" s="9">
        <v>4</v>
      </c>
    </row>
    <row r="194" spans="1:44" ht="12.75" customHeight="1" x14ac:dyDescent="0.2">
      <c r="A194" s="9">
        <v>2021</v>
      </c>
      <c r="B194" s="9">
        <v>1127925</v>
      </c>
      <c r="C194" s="9">
        <v>5</v>
      </c>
      <c r="D194" s="9">
        <v>6</v>
      </c>
      <c r="E194" s="9">
        <v>6</v>
      </c>
      <c r="F194" s="9">
        <v>6</v>
      </c>
      <c r="G194" s="9">
        <v>6</v>
      </c>
      <c r="H194" s="9">
        <v>6</v>
      </c>
      <c r="I194" s="9">
        <v>6</v>
      </c>
      <c r="J194" s="9">
        <v>6</v>
      </c>
      <c r="K194" s="9">
        <v>5</v>
      </c>
      <c r="L194" s="9">
        <v>6</v>
      </c>
      <c r="M194" s="9">
        <v>6</v>
      </c>
      <c r="N194" s="9">
        <v>6</v>
      </c>
      <c r="O194" s="9">
        <v>6</v>
      </c>
      <c r="P194" s="9">
        <v>6</v>
      </c>
      <c r="Q194" s="9">
        <v>6</v>
      </c>
      <c r="R194" s="9">
        <v>6</v>
      </c>
      <c r="S194" s="9">
        <v>6</v>
      </c>
      <c r="T194" s="9">
        <v>6</v>
      </c>
      <c r="U194" s="9">
        <v>6</v>
      </c>
      <c r="V194" s="9">
        <v>6</v>
      </c>
      <c r="W194" s="9">
        <v>5</v>
      </c>
      <c r="X194" s="9">
        <v>5</v>
      </c>
      <c r="Y194" s="9">
        <v>6</v>
      </c>
      <c r="Z194" s="9">
        <v>6</v>
      </c>
      <c r="AA194" s="9">
        <v>6</v>
      </c>
      <c r="AB194" s="9">
        <v>7</v>
      </c>
      <c r="AC194" s="9">
        <v>7</v>
      </c>
      <c r="AD194" s="9">
        <v>6</v>
      </c>
      <c r="AE194" s="9">
        <v>6</v>
      </c>
      <c r="AF194" s="9">
        <v>6</v>
      </c>
      <c r="AG194" s="9">
        <v>6</v>
      </c>
      <c r="AH194" s="9">
        <v>6</v>
      </c>
      <c r="AI194" s="9">
        <v>6</v>
      </c>
      <c r="AJ194" s="9">
        <v>7</v>
      </c>
      <c r="AK194" s="9">
        <v>7</v>
      </c>
      <c r="AL194" s="9">
        <v>6</v>
      </c>
      <c r="AM194" s="9">
        <v>6</v>
      </c>
      <c r="AN194" s="9">
        <v>6</v>
      </c>
      <c r="AO194" s="9">
        <v>7</v>
      </c>
      <c r="AP194" s="9">
        <v>8</v>
      </c>
      <c r="AQ194" s="9">
        <v>6</v>
      </c>
      <c r="AR194" s="9">
        <v>6</v>
      </c>
    </row>
    <row r="195" spans="1:44" ht="12.75" customHeight="1" x14ac:dyDescent="0.2">
      <c r="A195" s="9">
        <v>2021</v>
      </c>
      <c r="B195" s="9">
        <v>1319230</v>
      </c>
      <c r="C195" s="9">
        <v>5</v>
      </c>
      <c r="D195" s="9">
        <v>5</v>
      </c>
      <c r="E195" s="9">
        <v>5</v>
      </c>
      <c r="F195" s="9">
        <v>5</v>
      </c>
      <c r="G195" s="9">
        <v>6</v>
      </c>
      <c r="H195" s="9">
        <v>6</v>
      </c>
      <c r="I195" s="9">
        <v>6</v>
      </c>
      <c r="J195" s="9">
        <v>6</v>
      </c>
      <c r="K195" s="9">
        <v>6</v>
      </c>
      <c r="L195" s="9">
        <v>6</v>
      </c>
      <c r="M195" s="9">
        <v>6</v>
      </c>
      <c r="N195" s="9">
        <v>6</v>
      </c>
      <c r="O195" s="9">
        <v>6</v>
      </c>
      <c r="P195" s="9">
        <v>6</v>
      </c>
      <c r="Q195" s="9">
        <v>6</v>
      </c>
      <c r="R195" s="9">
        <v>6</v>
      </c>
      <c r="S195" s="9">
        <v>6</v>
      </c>
      <c r="T195" s="9">
        <v>6</v>
      </c>
      <c r="U195" s="9">
        <v>5</v>
      </c>
      <c r="V195" s="9">
        <v>5</v>
      </c>
      <c r="W195" s="9">
        <v>5</v>
      </c>
      <c r="X195" s="9">
        <v>5</v>
      </c>
      <c r="Y195" s="9">
        <v>5</v>
      </c>
      <c r="Z195" s="9">
        <v>6</v>
      </c>
      <c r="AA195" s="9">
        <v>6</v>
      </c>
      <c r="AB195" s="9">
        <v>6</v>
      </c>
      <c r="AC195" s="9">
        <v>6</v>
      </c>
      <c r="AD195" s="9">
        <v>6</v>
      </c>
      <c r="AE195" s="9">
        <v>6</v>
      </c>
      <c r="AF195" s="9">
        <v>6</v>
      </c>
      <c r="AG195" s="9">
        <v>5</v>
      </c>
      <c r="AH195" s="9">
        <v>6</v>
      </c>
      <c r="AI195" s="9">
        <v>6</v>
      </c>
      <c r="AJ195" s="9">
        <v>5</v>
      </c>
      <c r="AK195" s="9">
        <v>5</v>
      </c>
      <c r="AL195" s="9">
        <v>5</v>
      </c>
      <c r="AM195" s="9">
        <v>5</v>
      </c>
      <c r="AN195" s="9">
        <v>6</v>
      </c>
      <c r="AO195" s="9">
        <v>6</v>
      </c>
      <c r="AP195" s="9">
        <v>6</v>
      </c>
      <c r="AQ195" s="9">
        <v>6</v>
      </c>
      <c r="AR195" s="9">
        <v>6</v>
      </c>
    </row>
    <row r="196" spans="1:44" ht="12.75" customHeight="1" x14ac:dyDescent="0.2">
      <c r="A196" s="9">
        <v>2021</v>
      </c>
      <c r="B196" s="9">
        <v>1308687</v>
      </c>
      <c r="C196" s="9">
        <v>5</v>
      </c>
      <c r="D196" s="9">
        <v>5</v>
      </c>
      <c r="E196" s="9">
        <v>6</v>
      </c>
      <c r="F196" s="9">
        <v>5</v>
      </c>
      <c r="G196" s="9">
        <v>6</v>
      </c>
      <c r="H196" s="9">
        <v>6</v>
      </c>
      <c r="I196" s="9">
        <v>6</v>
      </c>
      <c r="J196" s="9">
        <v>6</v>
      </c>
      <c r="K196" s="9">
        <v>6</v>
      </c>
      <c r="L196" s="9">
        <v>6</v>
      </c>
      <c r="M196" s="9">
        <v>6</v>
      </c>
      <c r="N196" s="9">
        <v>6</v>
      </c>
      <c r="O196" s="9">
        <v>6</v>
      </c>
      <c r="P196" s="9">
        <v>6</v>
      </c>
      <c r="Q196" s="9">
        <v>6</v>
      </c>
      <c r="R196" s="9">
        <v>6</v>
      </c>
      <c r="S196" s="9">
        <v>6</v>
      </c>
      <c r="T196" s="9">
        <v>6</v>
      </c>
      <c r="U196" s="9">
        <v>6</v>
      </c>
      <c r="V196" s="9">
        <v>6</v>
      </c>
      <c r="W196" s="9">
        <v>5</v>
      </c>
      <c r="X196" s="9">
        <v>6</v>
      </c>
      <c r="Y196" s="9">
        <v>6</v>
      </c>
      <c r="Z196" s="9">
        <v>6</v>
      </c>
      <c r="AA196" s="9">
        <v>6</v>
      </c>
      <c r="AB196" s="9">
        <v>8</v>
      </c>
      <c r="AC196" s="9">
        <v>8</v>
      </c>
      <c r="AD196" s="9">
        <v>6</v>
      </c>
      <c r="AE196" s="9">
        <v>6</v>
      </c>
      <c r="AF196" s="9">
        <v>6</v>
      </c>
      <c r="AG196" s="9">
        <v>6</v>
      </c>
      <c r="AH196" s="9">
        <v>6</v>
      </c>
      <c r="AI196" s="9">
        <v>6</v>
      </c>
      <c r="AJ196" s="9">
        <v>7</v>
      </c>
      <c r="AK196" s="9">
        <v>6</v>
      </c>
      <c r="AL196" s="9">
        <v>6</v>
      </c>
      <c r="AM196" s="9">
        <v>6</v>
      </c>
      <c r="AN196" s="9">
        <v>6</v>
      </c>
      <c r="AO196" s="9">
        <v>6</v>
      </c>
      <c r="AP196" s="9">
        <v>6</v>
      </c>
      <c r="AQ196" s="9">
        <v>6</v>
      </c>
      <c r="AR196" s="9">
        <v>4</v>
      </c>
    </row>
    <row r="197" spans="1:44" ht="12.75" customHeight="1" x14ac:dyDescent="0.2">
      <c r="A197" s="9">
        <v>2021</v>
      </c>
      <c r="B197" s="9">
        <v>1127924</v>
      </c>
      <c r="C197" s="9">
        <v>5</v>
      </c>
      <c r="D197" s="9">
        <v>5</v>
      </c>
      <c r="E197" s="9">
        <v>5</v>
      </c>
      <c r="F197" s="9">
        <v>5</v>
      </c>
      <c r="G197" s="9">
        <v>5</v>
      </c>
      <c r="H197" s="9">
        <v>5</v>
      </c>
      <c r="I197" s="9">
        <v>5</v>
      </c>
      <c r="J197" s="9">
        <v>5</v>
      </c>
      <c r="K197" s="9">
        <v>5</v>
      </c>
      <c r="L197" s="9">
        <v>5</v>
      </c>
      <c r="M197" s="9">
        <v>5</v>
      </c>
      <c r="N197" s="9">
        <v>5</v>
      </c>
      <c r="O197" s="9">
        <v>5</v>
      </c>
      <c r="P197" s="9">
        <v>5</v>
      </c>
      <c r="Q197" s="9">
        <v>5</v>
      </c>
      <c r="R197" s="9">
        <v>5</v>
      </c>
      <c r="S197" s="9">
        <v>5</v>
      </c>
      <c r="T197" s="9">
        <v>5</v>
      </c>
      <c r="U197" s="9">
        <v>5</v>
      </c>
      <c r="V197" s="9">
        <v>5</v>
      </c>
      <c r="W197" s="9">
        <v>5</v>
      </c>
      <c r="X197" s="9">
        <v>5</v>
      </c>
      <c r="Y197" s="9">
        <v>5</v>
      </c>
      <c r="Z197" s="9">
        <v>5</v>
      </c>
      <c r="AA197" s="9">
        <v>5</v>
      </c>
      <c r="AB197" s="9">
        <v>5</v>
      </c>
      <c r="AC197" s="9">
        <v>5</v>
      </c>
      <c r="AD197" s="9">
        <v>5</v>
      </c>
      <c r="AE197" s="9">
        <v>5</v>
      </c>
      <c r="AF197" s="9">
        <v>5</v>
      </c>
      <c r="AG197" s="9">
        <v>5</v>
      </c>
      <c r="AH197" s="9">
        <v>5</v>
      </c>
      <c r="AI197" s="9">
        <v>5</v>
      </c>
      <c r="AJ197" s="9">
        <v>5</v>
      </c>
      <c r="AK197" s="9">
        <v>5</v>
      </c>
      <c r="AL197" s="9">
        <v>5</v>
      </c>
      <c r="AM197" s="9">
        <v>5</v>
      </c>
      <c r="AN197" s="9">
        <v>5</v>
      </c>
      <c r="AO197" s="9">
        <v>5</v>
      </c>
      <c r="AP197" s="9">
        <v>5</v>
      </c>
      <c r="AQ197" s="9">
        <v>5</v>
      </c>
      <c r="AR197" s="9">
        <v>5</v>
      </c>
    </row>
    <row r="198" spans="1:44" ht="12.75" customHeight="1" x14ac:dyDescent="0.2">
      <c r="A198" s="9">
        <v>2021</v>
      </c>
      <c r="B198" s="9">
        <v>122845</v>
      </c>
      <c r="C198" s="9">
        <v>5</v>
      </c>
      <c r="D198" s="9">
        <v>4</v>
      </c>
      <c r="E198" s="9">
        <v>5</v>
      </c>
      <c r="F198" s="9">
        <v>5</v>
      </c>
      <c r="G198" s="9">
        <v>6</v>
      </c>
      <c r="H198" s="9">
        <v>5</v>
      </c>
      <c r="I198" s="9">
        <v>6</v>
      </c>
      <c r="J198" s="9">
        <v>6</v>
      </c>
      <c r="K198" s="9">
        <v>6</v>
      </c>
      <c r="L198" s="9">
        <v>3</v>
      </c>
      <c r="M198" s="9">
        <v>4</v>
      </c>
      <c r="N198" s="9">
        <v>6</v>
      </c>
      <c r="O198" s="9">
        <v>6</v>
      </c>
      <c r="P198" s="9">
        <v>4</v>
      </c>
      <c r="Q198" s="9">
        <v>5</v>
      </c>
      <c r="R198" s="9">
        <v>6</v>
      </c>
      <c r="S198" s="9">
        <v>4</v>
      </c>
      <c r="T198" s="9">
        <v>6</v>
      </c>
      <c r="U198" s="9">
        <v>4</v>
      </c>
      <c r="V198" s="9">
        <v>4</v>
      </c>
      <c r="W198" s="9">
        <v>5</v>
      </c>
      <c r="X198" s="9">
        <v>5</v>
      </c>
      <c r="Y198" s="9">
        <v>5</v>
      </c>
      <c r="Z198" s="9">
        <v>6</v>
      </c>
      <c r="AA198" s="9">
        <v>6</v>
      </c>
      <c r="AB198" s="9">
        <v>5</v>
      </c>
      <c r="AC198" s="9">
        <v>5</v>
      </c>
      <c r="AD198" s="9">
        <v>5</v>
      </c>
      <c r="AE198" s="9">
        <v>4</v>
      </c>
      <c r="AF198" s="9">
        <v>5</v>
      </c>
      <c r="AG198" s="9">
        <v>5</v>
      </c>
      <c r="AH198" s="9">
        <v>5</v>
      </c>
      <c r="AI198" s="9">
        <v>5</v>
      </c>
      <c r="AJ198" s="9">
        <v>6</v>
      </c>
      <c r="AK198" s="9">
        <v>5</v>
      </c>
      <c r="AL198" s="9">
        <v>5</v>
      </c>
      <c r="AM198" s="9">
        <v>5</v>
      </c>
      <c r="AN198" s="9">
        <v>5</v>
      </c>
      <c r="AO198" s="9">
        <v>5</v>
      </c>
      <c r="AP198" s="9">
        <v>5</v>
      </c>
      <c r="AQ198" s="9">
        <v>6</v>
      </c>
      <c r="AR198" s="9">
        <v>6</v>
      </c>
    </row>
    <row r="199" spans="1:44" ht="12.75" customHeight="1" x14ac:dyDescent="0.2">
      <c r="A199" s="9">
        <v>2021</v>
      </c>
      <c r="B199" s="9">
        <v>123336</v>
      </c>
      <c r="C199" s="9">
        <v>5</v>
      </c>
      <c r="D199" s="9">
        <v>5</v>
      </c>
      <c r="E199" s="9">
        <v>6</v>
      </c>
      <c r="F199" s="9">
        <v>6</v>
      </c>
      <c r="G199" s="9">
        <v>6</v>
      </c>
      <c r="H199" s="9">
        <v>4</v>
      </c>
      <c r="I199" s="9">
        <v>4</v>
      </c>
      <c r="J199" s="9">
        <v>5</v>
      </c>
      <c r="K199" s="9">
        <v>3</v>
      </c>
      <c r="L199" s="9">
        <v>5</v>
      </c>
      <c r="M199" s="9">
        <v>5</v>
      </c>
      <c r="N199" s="9">
        <v>5</v>
      </c>
      <c r="O199" s="9">
        <v>5</v>
      </c>
      <c r="P199" s="9">
        <v>6</v>
      </c>
      <c r="Q199" s="9">
        <v>2</v>
      </c>
      <c r="R199" s="9">
        <v>5</v>
      </c>
      <c r="S199" s="9">
        <v>4</v>
      </c>
      <c r="T199" s="9">
        <v>4</v>
      </c>
      <c r="U199" s="9">
        <v>4</v>
      </c>
      <c r="V199" s="9">
        <v>4</v>
      </c>
      <c r="W199" s="9">
        <v>6</v>
      </c>
      <c r="X199" s="9">
        <v>5</v>
      </c>
      <c r="Y199" s="9">
        <v>5</v>
      </c>
      <c r="Z199" s="9">
        <v>6</v>
      </c>
      <c r="AA199" s="9">
        <v>6</v>
      </c>
      <c r="AB199" s="9">
        <v>1</v>
      </c>
      <c r="AC199" s="9">
        <v>1</v>
      </c>
      <c r="AD199" s="9">
        <v>5</v>
      </c>
      <c r="AE199" s="9">
        <v>6</v>
      </c>
      <c r="AF199" s="9">
        <v>5</v>
      </c>
      <c r="AG199" s="9">
        <v>6</v>
      </c>
      <c r="AH199" s="9">
        <v>6</v>
      </c>
      <c r="AI199" s="9">
        <v>7</v>
      </c>
      <c r="AJ199" s="9">
        <v>6</v>
      </c>
      <c r="AK199" s="9">
        <v>6</v>
      </c>
      <c r="AL199" s="9">
        <v>6</v>
      </c>
      <c r="AM199" s="9">
        <v>6</v>
      </c>
      <c r="AN199" s="9">
        <v>5</v>
      </c>
      <c r="AO199" s="9">
        <v>5</v>
      </c>
      <c r="AP199" s="9">
        <v>6</v>
      </c>
      <c r="AQ199" s="9">
        <v>7</v>
      </c>
      <c r="AR199" s="9">
        <v>6</v>
      </c>
    </row>
    <row r="200" spans="1:44" ht="12.75" customHeight="1" x14ac:dyDescent="0.2">
      <c r="A200" s="9">
        <v>2021</v>
      </c>
      <c r="B200" s="9">
        <v>108730</v>
      </c>
      <c r="C200" s="9">
        <v>5</v>
      </c>
      <c r="D200" s="9">
        <v>6</v>
      </c>
      <c r="E200" s="9">
        <v>6</v>
      </c>
      <c r="F200" s="9">
        <v>6</v>
      </c>
      <c r="G200" s="9">
        <v>6</v>
      </c>
      <c r="H200" s="9">
        <v>6</v>
      </c>
      <c r="I200" s="9">
        <v>5</v>
      </c>
      <c r="J200" s="9">
        <v>5</v>
      </c>
      <c r="K200" s="9">
        <v>5</v>
      </c>
      <c r="L200" s="9">
        <v>6</v>
      </c>
      <c r="M200" s="9">
        <v>4</v>
      </c>
      <c r="N200" s="9">
        <v>4</v>
      </c>
      <c r="O200" s="9">
        <v>4</v>
      </c>
      <c r="P200" s="9">
        <v>4</v>
      </c>
      <c r="Q200" s="9">
        <v>6</v>
      </c>
      <c r="R200" s="9">
        <v>6</v>
      </c>
      <c r="S200" s="9">
        <v>5</v>
      </c>
      <c r="T200" s="9">
        <v>5</v>
      </c>
      <c r="U200" s="9">
        <v>5</v>
      </c>
      <c r="V200" s="9">
        <v>3</v>
      </c>
      <c r="W200" s="9">
        <v>5</v>
      </c>
      <c r="X200" s="9">
        <v>5</v>
      </c>
      <c r="Y200" s="9">
        <v>5</v>
      </c>
      <c r="Z200" s="9">
        <v>5</v>
      </c>
      <c r="AA200" s="9">
        <v>5</v>
      </c>
      <c r="AB200" s="9">
        <v>3</v>
      </c>
      <c r="AC200" s="9">
        <v>8</v>
      </c>
      <c r="AD200" s="9">
        <v>4</v>
      </c>
      <c r="AE200" s="9">
        <v>4</v>
      </c>
      <c r="AF200" s="9">
        <v>3</v>
      </c>
      <c r="AG200" s="9">
        <v>6</v>
      </c>
      <c r="AH200" s="9">
        <v>6</v>
      </c>
      <c r="AI200" s="9">
        <v>6</v>
      </c>
      <c r="AJ200" s="9">
        <v>8</v>
      </c>
      <c r="AK200" s="9">
        <v>4</v>
      </c>
      <c r="AL200" s="9">
        <v>8</v>
      </c>
      <c r="AM200" s="9">
        <v>8</v>
      </c>
      <c r="AN200" s="9">
        <v>6</v>
      </c>
      <c r="AO200" s="9">
        <v>4</v>
      </c>
      <c r="AP200" s="9">
        <v>6</v>
      </c>
      <c r="AQ200" s="9">
        <v>6</v>
      </c>
      <c r="AR200" s="9">
        <v>6</v>
      </c>
    </row>
    <row r="201" spans="1:44" ht="12.75" customHeight="1" x14ac:dyDescent="0.2">
      <c r="A201" s="9">
        <v>2021</v>
      </c>
      <c r="B201" s="9">
        <v>108730</v>
      </c>
      <c r="C201" s="9">
        <v>5</v>
      </c>
      <c r="D201" s="9">
        <v>5</v>
      </c>
      <c r="E201" s="9">
        <v>4</v>
      </c>
      <c r="F201" s="9">
        <v>6</v>
      </c>
      <c r="G201" s="9">
        <v>5</v>
      </c>
      <c r="H201" s="9">
        <v>6</v>
      </c>
      <c r="I201" s="9">
        <v>6</v>
      </c>
      <c r="J201" s="9">
        <v>4</v>
      </c>
      <c r="K201" s="9">
        <v>5</v>
      </c>
      <c r="L201" s="9">
        <v>5</v>
      </c>
      <c r="M201" s="9">
        <v>5</v>
      </c>
      <c r="N201" s="9">
        <v>5</v>
      </c>
      <c r="O201" s="9">
        <v>6</v>
      </c>
      <c r="P201" s="9">
        <v>7</v>
      </c>
      <c r="Q201" s="9">
        <v>5</v>
      </c>
      <c r="R201" s="9">
        <v>5</v>
      </c>
      <c r="S201" s="9">
        <v>6</v>
      </c>
      <c r="T201" s="9">
        <v>6</v>
      </c>
      <c r="U201" s="9">
        <v>6</v>
      </c>
      <c r="V201" s="9">
        <v>7</v>
      </c>
      <c r="W201" s="9">
        <v>5</v>
      </c>
      <c r="X201" s="9">
        <v>6</v>
      </c>
      <c r="Y201" s="9">
        <v>5</v>
      </c>
      <c r="Z201" s="9">
        <v>6</v>
      </c>
      <c r="AA201" s="9">
        <v>6</v>
      </c>
      <c r="AB201" s="9">
        <v>4</v>
      </c>
      <c r="AC201" s="9">
        <v>5</v>
      </c>
      <c r="AD201" s="9">
        <v>5</v>
      </c>
      <c r="AE201" s="9">
        <v>5</v>
      </c>
      <c r="AF201" s="9">
        <v>4</v>
      </c>
      <c r="AG201" s="9">
        <v>6</v>
      </c>
      <c r="AH201" s="9">
        <v>6</v>
      </c>
      <c r="AI201" s="9">
        <v>4</v>
      </c>
      <c r="AJ201" s="9">
        <v>4</v>
      </c>
      <c r="AK201" s="9">
        <v>5</v>
      </c>
      <c r="AL201" s="9">
        <v>5</v>
      </c>
      <c r="AM201" s="9">
        <v>5</v>
      </c>
      <c r="AN201" s="9">
        <v>5</v>
      </c>
      <c r="AO201" s="9">
        <v>7</v>
      </c>
      <c r="AP201" s="9">
        <v>5</v>
      </c>
      <c r="AQ201" s="9">
        <v>5</v>
      </c>
      <c r="AR201" s="9">
        <v>6</v>
      </c>
    </row>
    <row r="202" spans="1:44" ht="12.75" customHeight="1" x14ac:dyDescent="0.2">
      <c r="A202" s="9">
        <v>2021</v>
      </c>
      <c r="B202" s="9">
        <v>122845</v>
      </c>
      <c r="C202" s="9">
        <v>5</v>
      </c>
      <c r="D202" s="9">
        <v>4</v>
      </c>
      <c r="E202" s="9">
        <v>5</v>
      </c>
      <c r="F202" s="9">
        <v>4</v>
      </c>
      <c r="G202" s="9">
        <v>5</v>
      </c>
      <c r="H202" s="9">
        <v>5</v>
      </c>
      <c r="I202" s="9">
        <v>5</v>
      </c>
      <c r="J202" s="9">
        <v>5</v>
      </c>
      <c r="K202" s="9">
        <v>4</v>
      </c>
      <c r="L202" s="9">
        <v>4</v>
      </c>
      <c r="M202" s="9">
        <v>4</v>
      </c>
      <c r="N202" s="9">
        <v>4</v>
      </c>
      <c r="O202" s="9">
        <v>3</v>
      </c>
      <c r="P202" s="9">
        <v>5</v>
      </c>
      <c r="Q202" s="9">
        <v>4</v>
      </c>
      <c r="R202" s="9">
        <v>5</v>
      </c>
      <c r="S202" s="9">
        <v>3</v>
      </c>
      <c r="T202" s="9">
        <v>4</v>
      </c>
      <c r="U202" s="9">
        <v>3</v>
      </c>
      <c r="V202" s="9">
        <v>4</v>
      </c>
      <c r="W202" s="9">
        <v>4</v>
      </c>
      <c r="X202" s="9">
        <v>4</v>
      </c>
      <c r="Y202" s="9">
        <v>4</v>
      </c>
      <c r="Z202" s="9">
        <v>3</v>
      </c>
      <c r="AA202" s="9">
        <v>4</v>
      </c>
      <c r="AB202" s="9">
        <v>5</v>
      </c>
      <c r="AC202" s="9">
        <v>5</v>
      </c>
      <c r="AD202" s="9">
        <v>4</v>
      </c>
      <c r="AE202" s="9">
        <v>4</v>
      </c>
      <c r="AF202" s="9">
        <v>4</v>
      </c>
      <c r="AG202" s="9">
        <v>4</v>
      </c>
      <c r="AH202" s="9">
        <v>4</v>
      </c>
      <c r="AI202" s="9">
        <v>4</v>
      </c>
      <c r="AJ202" s="9">
        <v>4</v>
      </c>
      <c r="AK202" s="9">
        <v>4</v>
      </c>
      <c r="AL202" s="9">
        <v>4</v>
      </c>
      <c r="AM202" s="9">
        <v>4</v>
      </c>
      <c r="AN202" s="9">
        <v>4</v>
      </c>
      <c r="AO202" s="9">
        <v>4</v>
      </c>
      <c r="AP202" s="9">
        <v>4</v>
      </c>
      <c r="AQ202" s="9">
        <v>4</v>
      </c>
      <c r="AR202" s="9">
        <v>4</v>
      </c>
    </row>
    <row r="203" spans="1:44" ht="12.75" customHeight="1" x14ac:dyDescent="0.2">
      <c r="A203" s="9">
        <v>2021</v>
      </c>
      <c r="B203" s="9">
        <v>1127925</v>
      </c>
      <c r="C203" s="9">
        <v>5</v>
      </c>
      <c r="D203" s="9">
        <v>6</v>
      </c>
      <c r="E203" s="9">
        <v>5</v>
      </c>
      <c r="F203" s="9">
        <v>5</v>
      </c>
      <c r="G203" s="9">
        <v>5</v>
      </c>
      <c r="H203" s="9">
        <v>6</v>
      </c>
      <c r="I203" s="9">
        <v>5</v>
      </c>
      <c r="J203" s="9">
        <v>6</v>
      </c>
      <c r="K203" s="9">
        <v>6</v>
      </c>
      <c r="L203" s="9">
        <v>6</v>
      </c>
      <c r="M203" s="9">
        <v>5</v>
      </c>
      <c r="N203" s="9">
        <v>6</v>
      </c>
      <c r="O203" s="9">
        <v>6</v>
      </c>
      <c r="P203" s="9">
        <v>6</v>
      </c>
      <c r="Q203" s="9">
        <v>6</v>
      </c>
      <c r="R203" s="9">
        <v>6</v>
      </c>
      <c r="S203" s="9">
        <v>6</v>
      </c>
      <c r="T203" s="9">
        <v>6</v>
      </c>
      <c r="U203" s="9">
        <v>6</v>
      </c>
      <c r="V203" s="9">
        <v>6</v>
      </c>
      <c r="W203" s="9">
        <v>6</v>
      </c>
      <c r="X203" s="9">
        <v>5</v>
      </c>
      <c r="Y203" s="9">
        <v>4</v>
      </c>
      <c r="Z203" s="9">
        <v>4</v>
      </c>
      <c r="AA203" s="9">
        <v>7</v>
      </c>
      <c r="AB203" s="9">
        <v>6</v>
      </c>
      <c r="AC203" s="9">
        <v>4</v>
      </c>
      <c r="AD203" s="9">
        <v>6</v>
      </c>
      <c r="AE203" s="9">
        <v>5</v>
      </c>
      <c r="AF203" s="9">
        <v>6</v>
      </c>
      <c r="AG203" s="9">
        <v>5</v>
      </c>
      <c r="AH203" s="9">
        <v>6</v>
      </c>
      <c r="AI203" s="9">
        <v>6</v>
      </c>
      <c r="AJ203" s="9">
        <v>6</v>
      </c>
      <c r="AK203" s="9">
        <v>6</v>
      </c>
      <c r="AL203" s="9">
        <v>5</v>
      </c>
      <c r="AM203" s="9">
        <v>6</v>
      </c>
      <c r="AN203" s="9">
        <v>6</v>
      </c>
      <c r="AO203" s="9">
        <v>5</v>
      </c>
      <c r="AP203" s="9">
        <v>5</v>
      </c>
      <c r="AQ203" s="9">
        <v>6</v>
      </c>
      <c r="AR203" s="9">
        <v>6</v>
      </c>
    </row>
    <row r="204" spans="1:44" ht="12.75" customHeight="1" x14ac:dyDescent="0.2">
      <c r="A204" s="9">
        <v>2021</v>
      </c>
      <c r="B204" s="9">
        <v>122845</v>
      </c>
      <c r="C204" s="9">
        <v>5</v>
      </c>
      <c r="D204" s="9">
        <v>6</v>
      </c>
      <c r="E204" s="9">
        <v>5</v>
      </c>
      <c r="F204" s="9">
        <v>6</v>
      </c>
      <c r="G204" s="9">
        <v>4</v>
      </c>
      <c r="H204" s="9">
        <v>5</v>
      </c>
      <c r="I204" s="9">
        <v>6</v>
      </c>
      <c r="J204" s="9">
        <v>5</v>
      </c>
      <c r="K204" s="9">
        <v>6</v>
      </c>
      <c r="L204" s="9">
        <v>5</v>
      </c>
      <c r="M204" s="9">
        <v>5</v>
      </c>
      <c r="N204" s="9">
        <v>5</v>
      </c>
      <c r="O204" s="9">
        <v>5</v>
      </c>
      <c r="P204" s="9">
        <v>5</v>
      </c>
      <c r="Q204" s="9">
        <v>5</v>
      </c>
      <c r="R204" s="9">
        <v>6</v>
      </c>
      <c r="S204" s="9">
        <v>4</v>
      </c>
      <c r="T204" s="9">
        <v>4</v>
      </c>
      <c r="U204" s="9">
        <v>4</v>
      </c>
      <c r="V204" s="9">
        <v>3</v>
      </c>
      <c r="W204" s="9">
        <v>5</v>
      </c>
      <c r="X204" s="9">
        <v>4</v>
      </c>
      <c r="Y204" s="9">
        <v>4</v>
      </c>
      <c r="Z204" s="9">
        <v>6</v>
      </c>
      <c r="AA204" s="9">
        <v>6</v>
      </c>
      <c r="AB204" s="9">
        <v>7</v>
      </c>
      <c r="AC204" s="9">
        <v>7</v>
      </c>
      <c r="AD204" s="9">
        <v>7</v>
      </c>
      <c r="AE204" s="9">
        <v>5</v>
      </c>
      <c r="AF204" s="9">
        <v>5</v>
      </c>
      <c r="AG204" s="9">
        <v>6</v>
      </c>
      <c r="AH204" s="9">
        <v>6</v>
      </c>
      <c r="AI204" s="9">
        <v>5</v>
      </c>
      <c r="AJ204" s="9">
        <v>5</v>
      </c>
      <c r="AK204" s="9">
        <v>5</v>
      </c>
      <c r="AL204" s="9">
        <v>5</v>
      </c>
      <c r="AM204" s="9">
        <v>6</v>
      </c>
      <c r="AN204" s="9">
        <v>7</v>
      </c>
      <c r="AO204" s="9">
        <v>7</v>
      </c>
      <c r="AP204" s="9">
        <v>5</v>
      </c>
      <c r="AQ204" s="9">
        <v>3</v>
      </c>
      <c r="AR204" s="9">
        <v>6</v>
      </c>
    </row>
    <row r="205" spans="1:44" ht="12.75" customHeight="1" x14ac:dyDescent="0.2">
      <c r="A205" s="9">
        <v>2021</v>
      </c>
      <c r="B205" s="9">
        <v>1270538</v>
      </c>
      <c r="C205" s="9">
        <v>5</v>
      </c>
      <c r="D205" s="9">
        <v>5</v>
      </c>
      <c r="E205" s="9">
        <v>3</v>
      </c>
      <c r="F205" s="9">
        <v>4</v>
      </c>
      <c r="G205" s="9">
        <v>5</v>
      </c>
      <c r="H205" s="9">
        <v>5</v>
      </c>
      <c r="I205" s="9">
        <v>5</v>
      </c>
      <c r="J205" s="9">
        <v>4</v>
      </c>
      <c r="K205" s="9">
        <v>5</v>
      </c>
      <c r="L205" s="9">
        <v>5</v>
      </c>
      <c r="M205" s="9">
        <v>4</v>
      </c>
      <c r="N205" s="9">
        <v>5</v>
      </c>
      <c r="O205" s="9">
        <v>4</v>
      </c>
      <c r="P205" s="9">
        <v>2</v>
      </c>
      <c r="Q205" s="9">
        <v>4</v>
      </c>
      <c r="R205" s="9">
        <v>6</v>
      </c>
      <c r="S205" s="9">
        <v>4</v>
      </c>
      <c r="T205" s="9">
        <v>2</v>
      </c>
      <c r="U205" s="9">
        <v>5</v>
      </c>
      <c r="V205" s="9">
        <v>4</v>
      </c>
      <c r="W205" s="9">
        <v>5</v>
      </c>
      <c r="X205" s="9">
        <v>3</v>
      </c>
      <c r="Y205" s="9">
        <v>5</v>
      </c>
      <c r="Z205" s="9">
        <v>6</v>
      </c>
      <c r="AA205" s="9">
        <v>5</v>
      </c>
      <c r="AB205" s="9">
        <v>3</v>
      </c>
      <c r="AC205" s="9">
        <v>1</v>
      </c>
      <c r="AD205" s="9">
        <v>5</v>
      </c>
      <c r="AE205" s="9">
        <v>5</v>
      </c>
      <c r="AF205" s="9">
        <v>4</v>
      </c>
      <c r="AG205" s="9">
        <v>5</v>
      </c>
      <c r="AH205" s="9">
        <v>5</v>
      </c>
      <c r="AI205" s="9">
        <v>5</v>
      </c>
      <c r="AJ205" s="9">
        <v>5</v>
      </c>
      <c r="AK205" s="9">
        <v>5</v>
      </c>
      <c r="AL205" s="9">
        <v>4</v>
      </c>
      <c r="AM205" s="9">
        <v>4</v>
      </c>
      <c r="AN205" s="9">
        <v>5</v>
      </c>
      <c r="AO205" s="9">
        <v>5</v>
      </c>
      <c r="AP205" s="9">
        <v>4</v>
      </c>
      <c r="AQ205" s="9">
        <v>1</v>
      </c>
      <c r="AR205" s="9">
        <v>4</v>
      </c>
    </row>
    <row r="206" spans="1:44" ht="12.75" customHeight="1" x14ac:dyDescent="0.2">
      <c r="A206" s="9">
        <v>2021</v>
      </c>
      <c r="B206" s="9">
        <v>1270538</v>
      </c>
      <c r="C206" s="9">
        <v>5</v>
      </c>
      <c r="D206" s="9">
        <v>5</v>
      </c>
      <c r="E206" s="9">
        <v>5</v>
      </c>
      <c r="F206" s="9">
        <v>5</v>
      </c>
      <c r="G206" s="9">
        <v>5</v>
      </c>
      <c r="H206" s="9">
        <v>5</v>
      </c>
      <c r="I206" s="9">
        <v>5</v>
      </c>
      <c r="J206" s="9">
        <v>5</v>
      </c>
      <c r="K206" s="9">
        <v>5</v>
      </c>
      <c r="L206" s="9">
        <v>5</v>
      </c>
      <c r="M206" s="9">
        <v>5</v>
      </c>
      <c r="N206" s="9">
        <v>5</v>
      </c>
      <c r="O206" s="9">
        <v>5</v>
      </c>
      <c r="P206" s="9">
        <v>5</v>
      </c>
      <c r="Q206" s="9">
        <v>5</v>
      </c>
      <c r="R206" s="9">
        <v>5</v>
      </c>
      <c r="S206" s="9">
        <v>5</v>
      </c>
      <c r="T206" s="9">
        <v>5</v>
      </c>
      <c r="U206" s="9">
        <v>5</v>
      </c>
      <c r="V206" s="9">
        <v>5</v>
      </c>
      <c r="W206" s="9">
        <v>5</v>
      </c>
      <c r="X206" s="9">
        <v>5</v>
      </c>
      <c r="Y206" s="9">
        <v>5</v>
      </c>
      <c r="Z206" s="9">
        <v>5</v>
      </c>
      <c r="AA206" s="9">
        <v>5</v>
      </c>
      <c r="AB206" s="9">
        <v>5</v>
      </c>
      <c r="AC206" s="9">
        <v>1</v>
      </c>
      <c r="AD206" s="9">
        <v>5</v>
      </c>
      <c r="AE206" s="9">
        <v>5</v>
      </c>
      <c r="AF206" s="9">
        <v>5</v>
      </c>
      <c r="AG206" s="9">
        <v>5</v>
      </c>
      <c r="AH206" s="9">
        <v>5</v>
      </c>
      <c r="AI206" s="9">
        <v>5</v>
      </c>
      <c r="AJ206" s="9">
        <v>5</v>
      </c>
      <c r="AK206" s="9">
        <v>5</v>
      </c>
      <c r="AL206" s="9">
        <v>5</v>
      </c>
      <c r="AM206" s="9">
        <v>5</v>
      </c>
      <c r="AN206" s="9">
        <v>5</v>
      </c>
      <c r="AO206" s="9">
        <v>5</v>
      </c>
      <c r="AP206" s="9">
        <v>5</v>
      </c>
      <c r="AQ206" s="9">
        <v>5</v>
      </c>
      <c r="AR206" s="9">
        <v>5</v>
      </c>
    </row>
    <row r="207" spans="1:44" ht="12.75" customHeight="1" x14ac:dyDescent="0.2">
      <c r="A207" s="9">
        <v>2021</v>
      </c>
      <c r="B207" s="9">
        <v>1103909</v>
      </c>
      <c r="C207" s="9">
        <v>5</v>
      </c>
      <c r="D207" s="9">
        <v>4</v>
      </c>
      <c r="E207" s="9">
        <v>4</v>
      </c>
      <c r="F207" s="9">
        <v>4</v>
      </c>
      <c r="G207" s="9">
        <v>4</v>
      </c>
      <c r="H207" s="9">
        <v>4</v>
      </c>
      <c r="I207" s="9">
        <v>5</v>
      </c>
      <c r="J207" s="9">
        <v>5</v>
      </c>
      <c r="K207" s="9">
        <v>5</v>
      </c>
      <c r="L207" s="9">
        <v>5</v>
      </c>
      <c r="M207" s="9">
        <v>6</v>
      </c>
      <c r="N207" s="9">
        <v>6</v>
      </c>
      <c r="O207" s="9">
        <v>6</v>
      </c>
      <c r="P207" s="9">
        <v>5</v>
      </c>
      <c r="Q207" s="9">
        <v>5</v>
      </c>
      <c r="R207" s="9">
        <v>5</v>
      </c>
      <c r="S207" s="9">
        <v>5</v>
      </c>
      <c r="T207" s="9">
        <v>4</v>
      </c>
      <c r="U207" s="9">
        <v>5</v>
      </c>
      <c r="V207" s="9">
        <v>5</v>
      </c>
      <c r="W207" s="9">
        <v>4</v>
      </c>
      <c r="X207" s="9">
        <v>5</v>
      </c>
      <c r="Y207" s="9">
        <v>6</v>
      </c>
      <c r="Z207" s="9">
        <v>6</v>
      </c>
      <c r="AA207" s="9">
        <v>5</v>
      </c>
      <c r="AB207" s="9">
        <v>1</v>
      </c>
      <c r="AC207" s="9">
        <v>2</v>
      </c>
      <c r="AD207" s="9">
        <v>6</v>
      </c>
      <c r="AE207" s="9">
        <v>5</v>
      </c>
      <c r="AF207" s="9">
        <v>5</v>
      </c>
      <c r="AG207" s="9">
        <v>5</v>
      </c>
      <c r="AH207" s="9">
        <v>5</v>
      </c>
      <c r="AI207" s="9">
        <v>6</v>
      </c>
      <c r="AJ207" s="9">
        <v>4</v>
      </c>
      <c r="AK207" s="9">
        <v>5</v>
      </c>
      <c r="AL207" s="9">
        <v>5</v>
      </c>
      <c r="AM207" s="9">
        <v>5</v>
      </c>
      <c r="AN207" s="9">
        <v>5</v>
      </c>
      <c r="AO207" s="9">
        <v>5</v>
      </c>
      <c r="AP207" s="9">
        <v>6</v>
      </c>
      <c r="AQ207" s="9">
        <v>5</v>
      </c>
      <c r="AR207" s="9">
        <v>6</v>
      </c>
    </row>
    <row r="208" spans="1:44" ht="12.75" customHeight="1" x14ac:dyDescent="0.2">
      <c r="A208" s="9">
        <v>2021</v>
      </c>
      <c r="B208" s="9">
        <v>122845</v>
      </c>
      <c r="C208" s="9">
        <v>5</v>
      </c>
      <c r="D208" s="9">
        <v>6</v>
      </c>
      <c r="E208" s="9">
        <v>6</v>
      </c>
      <c r="F208" s="9">
        <v>7</v>
      </c>
      <c r="G208" s="9">
        <v>6</v>
      </c>
      <c r="H208" s="9">
        <v>6</v>
      </c>
      <c r="I208" s="9">
        <v>5</v>
      </c>
      <c r="J208" s="9">
        <v>7</v>
      </c>
      <c r="K208" s="9">
        <v>6</v>
      </c>
      <c r="L208" s="9">
        <v>6</v>
      </c>
      <c r="M208" s="9">
        <v>7</v>
      </c>
      <c r="N208" s="9">
        <v>6</v>
      </c>
      <c r="O208" s="9">
        <v>6</v>
      </c>
      <c r="P208" s="9">
        <v>6</v>
      </c>
      <c r="Q208" s="9">
        <v>6</v>
      </c>
      <c r="R208" s="9">
        <v>6</v>
      </c>
      <c r="S208" s="9">
        <v>7</v>
      </c>
      <c r="T208" s="9">
        <v>6</v>
      </c>
      <c r="U208" s="9">
        <v>7</v>
      </c>
      <c r="V208" s="9">
        <v>7</v>
      </c>
      <c r="W208" s="9">
        <v>6</v>
      </c>
      <c r="X208" s="9">
        <v>6</v>
      </c>
      <c r="Y208" s="9">
        <v>5</v>
      </c>
      <c r="Z208" s="9">
        <v>6</v>
      </c>
      <c r="AA208" s="9">
        <v>6</v>
      </c>
      <c r="AB208" s="9">
        <v>7</v>
      </c>
      <c r="AC208" s="9">
        <v>7</v>
      </c>
      <c r="AD208" s="9">
        <v>6</v>
      </c>
      <c r="AE208" s="9">
        <v>6</v>
      </c>
      <c r="AF208" s="9">
        <v>6</v>
      </c>
      <c r="AG208" s="9">
        <v>6</v>
      </c>
      <c r="AH208" s="9">
        <v>6</v>
      </c>
      <c r="AI208" s="9">
        <v>6</v>
      </c>
      <c r="AJ208" s="9">
        <v>6</v>
      </c>
      <c r="AK208" s="9">
        <v>6</v>
      </c>
      <c r="AL208" s="9">
        <v>6</v>
      </c>
      <c r="AM208" s="9">
        <v>6</v>
      </c>
      <c r="AN208" s="9">
        <v>6</v>
      </c>
      <c r="AO208" s="9">
        <v>6</v>
      </c>
      <c r="AP208" s="9">
        <v>6</v>
      </c>
      <c r="AQ208" s="9">
        <v>7</v>
      </c>
      <c r="AR208" s="9">
        <v>6</v>
      </c>
    </row>
    <row r="209" spans="1:44" ht="12.75" customHeight="1" x14ac:dyDescent="0.2">
      <c r="A209" s="9">
        <v>2021</v>
      </c>
      <c r="B209" s="9">
        <v>1127924</v>
      </c>
      <c r="C209" s="9">
        <v>5</v>
      </c>
      <c r="D209" s="9">
        <v>6</v>
      </c>
      <c r="E209" s="9">
        <v>4</v>
      </c>
      <c r="F209" s="9">
        <v>4</v>
      </c>
      <c r="G209" s="9">
        <v>6</v>
      </c>
      <c r="H209" s="9">
        <v>6</v>
      </c>
      <c r="I209" s="9">
        <v>5</v>
      </c>
      <c r="J209" s="9">
        <v>4</v>
      </c>
      <c r="K209" s="9">
        <v>4</v>
      </c>
      <c r="L209" s="9">
        <v>5</v>
      </c>
      <c r="M209" s="9">
        <v>4</v>
      </c>
      <c r="N209" s="9">
        <v>4</v>
      </c>
      <c r="O209" s="9">
        <v>5</v>
      </c>
      <c r="P209" s="9">
        <v>2</v>
      </c>
      <c r="Q209" s="9">
        <v>5</v>
      </c>
      <c r="R209" s="9">
        <v>6</v>
      </c>
      <c r="S209" s="9">
        <v>6</v>
      </c>
      <c r="T209" s="9">
        <v>3</v>
      </c>
      <c r="U209" s="9">
        <v>6</v>
      </c>
      <c r="V209" s="9">
        <v>4</v>
      </c>
      <c r="W209" s="9">
        <v>5</v>
      </c>
      <c r="X209" s="9">
        <v>3</v>
      </c>
      <c r="Y209" s="9">
        <v>5</v>
      </c>
      <c r="Z209" s="9">
        <v>3</v>
      </c>
      <c r="AA209" s="9">
        <v>8</v>
      </c>
      <c r="AB209" s="9">
        <v>4</v>
      </c>
      <c r="AC209" s="9">
        <v>1</v>
      </c>
      <c r="AD209" s="9">
        <v>5</v>
      </c>
      <c r="AE209" s="9">
        <v>5</v>
      </c>
      <c r="AF209" s="9">
        <v>6</v>
      </c>
      <c r="AG209" s="9">
        <v>6</v>
      </c>
      <c r="AH209" s="9">
        <v>6</v>
      </c>
      <c r="AI209" s="9">
        <v>5</v>
      </c>
      <c r="AJ209" s="9">
        <v>5</v>
      </c>
      <c r="AK209" s="9">
        <v>6</v>
      </c>
      <c r="AL209" s="9">
        <v>4</v>
      </c>
      <c r="AM209" s="9">
        <v>6</v>
      </c>
      <c r="AN209" s="9">
        <v>6</v>
      </c>
      <c r="AO209" s="9">
        <v>3</v>
      </c>
      <c r="AP209" s="9">
        <v>5</v>
      </c>
      <c r="AQ209" s="9">
        <v>3</v>
      </c>
      <c r="AR209" s="9">
        <v>5</v>
      </c>
    </row>
    <row r="210" spans="1:44" ht="12.75" customHeight="1" x14ac:dyDescent="0.2">
      <c r="A210" s="9">
        <v>2021</v>
      </c>
      <c r="B210" s="9">
        <v>1117076</v>
      </c>
      <c r="C210" s="9">
        <v>5</v>
      </c>
      <c r="D210" s="9">
        <v>5</v>
      </c>
      <c r="E210" s="9">
        <v>5</v>
      </c>
      <c r="F210" s="9">
        <v>6</v>
      </c>
      <c r="G210" s="9">
        <v>5</v>
      </c>
      <c r="H210" s="9">
        <v>5</v>
      </c>
      <c r="I210" s="9">
        <v>6</v>
      </c>
      <c r="J210" s="9">
        <v>6</v>
      </c>
      <c r="K210" s="9">
        <v>5</v>
      </c>
      <c r="L210" s="9">
        <v>4</v>
      </c>
      <c r="M210" s="9">
        <v>4</v>
      </c>
      <c r="N210" s="9">
        <v>5</v>
      </c>
      <c r="O210" s="9">
        <v>3</v>
      </c>
      <c r="P210" s="9">
        <v>4</v>
      </c>
      <c r="Q210" s="9">
        <v>6</v>
      </c>
      <c r="R210" s="9">
        <v>6</v>
      </c>
      <c r="S210" s="9">
        <v>6</v>
      </c>
      <c r="T210" s="9">
        <v>6</v>
      </c>
      <c r="U210" s="9">
        <v>6</v>
      </c>
      <c r="V210" s="9">
        <v>7</v>
      </c>
      <c r="W210" s="9">
        <v>5</v>
      </c>
      <c r="X210" s="9">
        <v>5</v>
      </c>
      <c r="Y210" s="9">
        <v>5</v>
      </c>
      <c r="Z210" s="9">
        <v>6</v>
      </c>
      <c r="AA210" s="9">
        <v>5</v>
      </c>
      <c r="AB210" s="9">
        <v>7</v>
      </c>
      <c r="AC210" s="9">
        <v>7</v>
      </c>
      <c r="AD210" s="9">
        <v>4</v>
      </c>
      <c r="AE210" s="9">
        <v>5</v>
      </c>
      <c r="AF210" s="9">
        <v>4</v>
      </c>
      <c r="AG210" s="9">
        <v>6</v>
      </c>
      <c r="AH210" s="9">
        <v>4</v>
      </c>
      <c r="AI210" s="9">
        <v>6</v>
      </c>
      <c r="AJ210" s="9">
        <v>7</v>
      </c>
      <c r="AK210" s="9">
        <v>6</v>
      </c>
      <c r="AL210" s="9">
        <v>6</v>
      </c>
      <c r="AM210" s="9">
        <v>6</v>
      </c>
      <c r="AN210" s="9">
        <v>5</v>
      </c>
      <c r="AO210" s="9">
        <v>7</v>
      </c>
      <c r="AP210" s="9">
        <v>5</v>
      </c>
      <c r="AQ210" s="9">
        <v>6</v>
      </c>
      <c r="AR210" s="9">
        <v>6</v>
      </c>
    </row>
    <row r="211" spans="1:44" ht="12.75" customHeight="1" x14ac:dyDescent="0.2">
      <c r="A211" s="9">
        <v>2021</v>
      </c>
      <c r="B211" s="9">
        <v>108730</v>
      </c>
      <c r="C211" s="9">
        <v>5</v>
      </c>
      <c r="D211" s="9">
        <v>5</v>
      </c>
      <c r="E211" s="9">
        <v>5</v>
      </c>
      <c r="F211" s="9">
        <v>5</v>
      </c>
      <c r="G211" s="9">
        <v>5</v>
      </c>
      <c r="H211" s="9">
        <v>5</v>
      </c>
      <c r="I211" s="9">
        <v>5</v>
      </c>
      <c r="J211" s="9">
        <v>5</v>
      </c>
      <c r="K211" s="9">
        <v>5</v>
      </c>
      <c r="L211" s="9">
        <v>5</v>
      </c>
      <c r="M211" s="9">
        <v>5</v>
      </c>
      <c r="N211" s="9">
        <v>5</v>
      </c>
      <c r="O211" s="9">
        <v>5</v>
      </c>
      <c r="P211" s="9">
        <v>5</v>
      </c>
      <c r="Q211" s="9">
        <v>5</v>
      </c>
      <c r="R211" s="9">
        <v>5</v>
      </c>
      <c r="S211" s="9">
        <v>5</v>
      </c>
      <c r="T211" s="9">
        <v>5</v>
      </c>
      <c r="U211" s="9">
        <v>5</v>
      </c>
      <c r="V211" s="9">
        <v>5</v>
      </c>
      <c r="W211" s="9">
        <v>5</v>
      </c>
      <c r="X211" s="9">
        <v>5</v>
      </c>
      <c r="Y211" s="9">
        <v>5</v>
      </c>
      <c r="Z211" s="9">
        <v>5</v>
      </c>
      <c r="AA211" s="9">
        <v>5</v>
      </c>
      <c r="AB211" s="9">
        <v>5</v>
      </c>
      <c r="AC211" s="9">
        <v>5</v>
      </c>
      <c r="AD211" s="9">
        <v>5</v>
      </c>
      <c r="AE211" s="9">
        <v>5</v>
      </c>
      <c r="AF211" s="9">
        <v>5</v>
      </c>
      <c r="AG211" s="9">
        <v>5</v>
      </c>
      <c r="AH211" s="9">
        <v>5</v>
      </c>
      <c r="AI211" s="9">
        <v>5</v>
      </c>
      <c r="AJ211" s="9">
        <v>5</v>
      </c>
      <c r="AK211" s="9">
        <v>5</v>
      </c>
      <c r="AL211" s="9">
        <v>5</v>
      </c>
      <c r="AM211" s="9">
        <v>5</v>
      </c>
      <c r="AN211" s="9">
        <v>5</v>
      </c>
      <c r="AO211" s="9">
        <v>5</v>
      </c>
      <c r="AP211" s="9">
        <v>5</v>
      </c>
      <c r="AQ211" s="9">
        <v>5</v>
      </c>
      <c r="AR211" s="9">
        <v>5</v>
      </c>
    </row>
    <row r="212" spans="1:44" ht="12.75" customHeight="1" x14ac:dyDescent="0.2">
      <c r="A212" s="9">
        <v>2021</v>
      </c>
      <c r="B212" s="9">
        <v>1127925</v>
      </c>
      <c r="C212" s="9">
        <v>5</v>
      </c>
      <c r="D212" s="9">
        <v>5</v>
      </c>
      <c r="E212" s="9">
        <v>5</v>
      </c>
      <c r="F212" s="9">
        <v>4</v>
      </c>
      <c r="G212" s="9">
        <v>5</v>
      </c>
      <c r="H212" s="9">
        <v>5</v>
      </c>
      <c r="I212" s="9">
        <v>5</v>
      </c>
      <c r="J212" s="9">
        <v>4</v>
      </c>
      <c r="K212" s="9">
        <v>5</v>
      </c>
      <c r="L212" s="9">
        <v>5</v>
      </c>
      <c r="M212" s="9">
        <v>6</v>
      </c>
      <c r="N212" s="9">
        <v>5</v>
      </c>
      <c r="O212" s="9">
        <v>7</v>
      </c>
      <c r="P212" s="9">
        <v>5</v>
      </c>
      <c r="Q212" s="9">
        <v>6</v>
      </c>
      <c r="R212" s="9">
        <v>5</v>
      </c>
      <c r="S212" s="9">
        <v>6</v>
      </c>
      <c r="T212" s="9">
        <v>6</v>
      </c>
      <c r="U212" s="9">
        <v>5</v>
      </c>
      <c r="V212" s="9">
        <v>4</v>
      </c>
      <c r="W212" s="9">
        <v>5</v>
      </c>
      <c r="X212" s="9">
        <v>5</v>
      </c>
      <c r="Y212" s="9">
        <v>4</v>
      </c>
      <c r="Z212" s="9">
        <v>6</v>
      </c>
      <c r="AA212" s="9">
        <v>7</v>
      </c>
      <c r="AB212" s="9">
        <v>7</v>
      </c>
      <c r="AC212" s="9">
        <v>7</v>
      </c>
      <c r="AD212" s="9">
        <v>5</v>
      </c>
      <c r="AE212" s="9">
        <v>5</v>
      </c>
      <c r="AF212" s="9">
        <v>5</v>
      </c>
      <c r="AG212" s="9">
        <v>5</v>
      </c>
      <c r="AH212" s="9">
        <v>5</v>
      </c>
      <c r="AI212" s="9">
        <v>5</v>
      </c>
      <c r="AJ212" s="9">
        <v>5</v>
      </c>
      <c r="AK212" s="9">
        <v>5</v>
      </c>
      <c r="AL212" s="9">
        <v>5</v>
      </c>
      <c r="AM212" s="9">
        <v>5</v>
      </c>
      <c r="AN212" s="9">
        <v>7</v>
      </c>
      <c r="AO212" s="9">
        <v>7</v>
      </c>
      <c r="AP212" s="9">
        <v>5</v>
      </c>
      <c r="AQ212" s="9">
        <v>5</v>
      </c>
      <c r="AR212" s="9">
        <v>5</v>
      </c>
    </row>
    <row r="213" spans="1:44" ht="12.75" customHeight="1" x14ac:dyDescent="0.2">
      <c r="A213" s="9">
        <v>2021</v>
      </c>
      <c r="B213" s="9">
        <v>1179970</v>
      </c>
      <c r="C213" s="9">
        <v>5</v>
      </c>
      <c r="D213" s="9">
        <v>6</v>
      </c>
      <c r="E213" s="9">
        <v>5</v>
      </c>
      <c r="F213" s="9">
        <v>6</v>
      </c>
      <c r="G213" s="9">
        <v>6</v>
      </c>
      <c r="H213" s="9">
        <v>5</v>
      </c>
      <c r="I213" s="9">
        <v>6</v>
      </c>
      <c r="J213" s="9">
        <v>5</v>
      </c>
      <c r="K213" s="9">
        <v>5</v>
      </c>
      <c r="L213" s="9">
        <v>6</v>
      </c>
      <c r="M213" s="9">
        <v>6</v>
      </c>
      <c r="N213" s="9">
        <v>6</v>
      </c>
      <c r="O213" s="9">
        <v>5</v>
      </c>
      <c r="P213" s="9">
        <v>5</v>
      </c>
      <c r="Q213" s="9">
        <v>5</v>
      </c>
      <c r="R213" s="9">
        <v>6</v>
      </c>
      <c r="S213" s="9">
        <v>5</v>
      </c>
      <c r="T213" s="9">
        <v>6</v>
      </c>
      <c r="U213" s="9">
        <v>6</v>
      </c>
      <c r="V213" s="9">
        <v>5</v>
      </c>
      <c r="W213" s="9">
        <v>5</v>
      </c>
      <c r="X213" s="9">
        <v>5</v>
      </c>
      <c r="Y213" s="9">
        <v>6</v>
      </c>
      <c r="Z213" s="9">
        <v>5</v>
      </c>
      <c r="AA213" s="9">
        <v>5</v>
      </c>
      <c r="AB213" s="9">
        <v>5</v>
      </c>
      <c r="AC213" s="9">
        <v>6</v>
      </c>
      <c r="AD213" s="9">
        <v>5</v>
      </c>
      <c r="AE213" s="9">
        <v>5</v>
      </c>
      <c r="AF213" s="9">
        <v>5</v>
      </c>
      <c r="AG213" s="9">
        <v>5</v>
      </c>
      <c r="AH213" s="9">
        <v>6</v>
      </c>
      <c r="AI213" s="9">
        <v>6</v>
      </c>
      <c r="AJ213" s="9">
        <v>5</v>
      </c>
      <c r="AK213" s="9">
        <v>5</v>
      </c>
      <c r="AL213" s="9">
        <v>6</v>
      </c>
      <c r="AM213" s="9">
        <v>5</v>
      </c>
      <c r="AN213" s="9">
        <v>6</v>
      </c>
      <c r="AO213" s="9">
        <v>5</v>
      </c>
      <c r="AP213" s="9">
        <v>6</v>
      </c>
      <c r="AQ213" s="9">
        <v>6</v>
      </c>
      <c r="AR213" s="9">
        <v>5</v>
      </c>
    </row>
    <row r="214" spans="1:44" ht="12.75" customHeight="1" x14ac:dyDescent="0.2">
      <c r="A214" s="9">
        <v>2021</v>
      </c>
      <c r="B214" s="9">
        <v>122845</v>
      </c>
      <c r="C214" s="9">
        <v>5</v>
      </c>
      <c r="D214" s="9">
        <v>5</v>
      </c>
      <c r="E214" s="9">
        <v>4</v>
      </c>
      <c r="F214" s="9">
        <v>4</v>
      </c>
      <c r="G214" s="9">
        <v>6</v>
      </c>
      <c r="H214" s="9">
        <v>6</v>
      </c>
      <c r="I214" s="9">
        <v>5</v>
      </c>
      <c r="J214" s="9">
        <v>5</v>
      </c>
      <c r="K214" s="9">
        <v>4</v>
      </c>
      <c r="L214" s="9">
        <v>5</v>
      </c>
      <c r="M214" s="9">
        <v>4</v>
      </c>
      <c r="N214" s="9">
        <v>5</v>
      </c>
      <c r="O214" s="9">
        <v>5</v>
      </c>
      <c r="P214" s="9">
        <v>5</v>
      </c>
      <c r="Q214" s="9">
        <v>4</v>
      </c>
      <c r="R214" s="9">
        <v>6</v>
      </c>
      <c r="S214" s="9">
        <v>3</v>
      </c>
      <c r="T214" s="9">
        <v>4</v>
      </c>
      <c r="U214" s="9">
        <v>4</v>
      </c>
      <c r="V214" s="9">
        <v>4</v>
      </c>
      <c r="W214" s="9">
        <v>5</v>
      </c>
      <c r="X214" s="9">
        <v>5</v>
      </c>
      <c r="Y214" s="9">
        <v>4</v>
      </c>
      <c r="Z214" s="9">
        <v>5</v>
      </c>
      <c r="AA214" s="9">
        <v>7</v>
      </c>
      <c r="AB214" s="9">
        <v>5</v>
      </c>
      <c r="AC214" s="9">
        <v>1</v>
      </c>
      <c r="AD214" s="9">
        <v>6</v>
      </c>
      <c r="AE214" s="9">
        <v>5</v>
      </c>
      <c r="AF214" s="9">
        <v>4</v>
      </c>
      <c r="AG214" s="9">
        <v>6</v>
      </c>
      <c r="AH214" s="9">
        <v>5</v>
      </c>
      <c r="AI214" s="9">
        <v>5</v>
      </c>
      <c r="AJ214" s="9">
        <v>4</v>
      </c>
      <c r="AK214" s="9">
        <v>5</v>
      </c>
      <c r="AL214" s="9">
        <v>5</v>
      </c>
      <c r="AM214" s="9">
        <v>5</v>
      </c>
      <c r="AN214" s="9">
        <v>4</v>
      </c>
      <c r="AO214" s="9">
        <v>7</v>
      </c>
      <c r="AP214" s="9">
        <v>4</v>
      </c>
      <c r="AQ214" s="9">
        <v>5</v>
      </c>
      <c r="AR214" s="9">
        <v>5</v>
      </c>
    </row>
    <row r="215" spans="1:44" ht="12.75" customHeight="1" x14ac:dyDescent="0.2">
      <c r="A215" s="9">
        <v>2021</v>
      </c>
      <c r="B215" s="9">
        <v>1127924</v>
      </c>
      <c r="C215" s="9">
        <v>5</v>
      </c>
      <c r="D215" s="9">
        <v>5</v>
      </c>
      <c r="E215" s="9">
        <v>5</v>
      </c>
      <c r="F215" s="9">
        <v>5</v>
      </c>
      <c r="G215" s="9">
        <v>5</v>
      </c>
      <c r="H215" s="9">
        <v>5</v>
      </c>
      <c r="I215" s="9">
        <v>5</v>
      </c>
      <c r="J215" s="9">
        <v>5</v>
      </c>
      <c r="K215" s="9">
        <v>5</v>
      </c>
      <c r="L215" s="9">
        <v>5</v>
      </c>
      <c r="M215" s="9">
        <v>5</v>
      </c>
      <c r="N215" s="9">
        <v>5</v>
      </c>
      <c r="O215" s="9">
        <v>5</v>
      </c>
      <c r="P215" s="9">
        <v>5</v>
      </c>
      <c r="Q215" s="9">
        <v>5</v>
      </c>
      <c r="R215" s="9">
        <v>5</v>
      </c>
      <c r="S215" s="9">
        <v>5</v>
      </c>
      <c r="T215" s="9">
        <v>5</v>
      </c>
      <c r="U215" s="9">
        <v>5</v>
      </c>
      <c r="V215" s="9">
        <v>5</v>
      </c>
      <c r="W215" s="9">
        <v>5</v>
      </c>
      <c r="X215" s="9">
        <v>5</v>
      </c>
      <c r="Y215" s="9">
        <v>5</v>
      </c>
      <c r="Z215" s="9">
        <v>5</v>
      </c>
      <c r="AA215" s="9">
        <v>5</v>
      </c>
      <c r="AB215" s="9">
        <v>5</v>
      </c>
      <c r="AC215" s="9">
        <v>5</v>
      </c>
      <c r="AD215" s="9">
        <v>5</v>
      </c>
      <c r="AE215" s="9">
        <v>5</v>
      </c>
      <c r="AF215" s="9">
        <v>5</v>
      </c>
      <c r="AG215" s="9">
        <v>5</v>
      </c>
      <c r="AH215" s="9">
        <v>5</v>
      </c>
      <c r="AI215" s="9">
        <v>5</v>
      </c>
      <c r="AJ215" s="9">
        <v>5</v>
      </c>
      <c r="AK215" s="9">
        <v>5</v>
      </c>
      <c r="AL215" s="9">
        <v>5</v>
      </c>
      <c r="AM215" s="9">
        <v>5</v>
      </c>
      <c r="AN215" s="9">
        <v>5</v>
      </c>
      <c r="AO215" s="9">
        <v>5</v>
      </c>
      <c r="AP215" s="9">
        <v>5</v>
      </c>
      <c r="AQ215" s="9">
        <v>5</v>
      </c>
      <c r="AR215" s="9">
        <v>5</v>
      </c>
    </row>
    <row r="216" spans="1:44" ht="12.75" customHeight="1" x14ac:dyDescent="0.2">
      <c r="A216" s="9">
        <v>2021</v>
      </c>
      <c r="B216" s="9">
        <v>1127927</v>
      </c>
      <c r="C216" s="9">
        <v>5</v>
      </c>
      <c r="D216" s="9">
        <v>4</v>
      </c>
      <c r="E216" s="9">
        <v>5</v>
      </c>
      <c r="F216" s="9">
        <v>5</v>
      </c>
      <c r="G216" s="9">
        <v>6</v>
      </c>
      <c r="H216" s="9">
        <v>6</v>
      </c>
      <c r="I216" s="9">
        <v>6</v>
      </c>
      <c r="J216" s="9">
        <v>6</v>
      </c>
      <c r="K216" s="9">
        <v>6</v>
      </c>
      <c r="L216" s="9">
        <v>6</v>
      </c>
      <c r="M216" s="9">
        <v>5</v>
      </c>
      <c r="N216" s="9">
        <v>6</v>
      </c>
      <c r="O216" s="9">
        <v>5</v>
      </c>
      <c r="P216" s="9">
        <v>2</v>
      </c>
      <c r="Q216" s="9">
        <v>6</v>
      </c>
      <c r="R216" s="9">
        <v>6</v>
      </c>
      <c r="S216" s="9">
        <v>4</v>
      </c>
      <c r="T216" s="9">
        <v>5</v>
      </c>
      <c r="U216" s="9">
        <v>5</v>
      </c>
      <c r="V216" s="9">
        <v>5</v>
      </c>
      <c r="W216" s="9">
        <v>5</v>
      </c>
      <c r="X216" s="9">
        <v>5</v>
      </c>
      <c r="Y216" s="9">
        <v>6</v>
      </c>
      <c r="Z216" s="9">
        <v>6</v>
      </c>
      <c r="AA216" s="9">
        <v>1</v>
      </c>
      <c r="AB216" s="9">
        <v>1</v>
      </c>
      <c r="AC216" s="9">
        <v>1</v>
      </c>
      <c r="AD216" s="9">
        <v>6</v>
      </c>
      <c r="AE216" s="9">
        <v>6</v>
      </c>
      <c r="AF216" s="9">
        <v>5</v>
      </c>
      <c r="AG216" s="9">
        <v>6</v>
      </c>
      <c r="AH216" s="9">
        <v>6</v>
      </c>
      <c r="AI216" s="9">
        <v>5</v>
      </c>
      <c r="AJ216" s="9">
        <v>5</v>
      </c>
      <c r="AK216" s="9">
        <v>6</v>
      </c>
      <c r="AL216" s="9">
        <v>6</v>
      </c>
      <c r="AM216" s="9">
        <v>6</v>
      </c>
      <c r="AN216" s="9">
        <v>6</v>
      </c>
      <c r="AO216" s="9">
        <v>6</v>
      </c>
      <c r="AP216" s="9">
        <v>6</v>
      </c>
      <c r="AQ216" s="9">
        <v>6</v>
      </c>
      <c r="AR216" s="9">
        <v>6</v>
      </c>
    </row>
    <row r="217" spans="1:44" ht="12.75" customHeight="1" x14ac:dyDescent="0.2">
      <c r="A217" s="9">
        <v>2021</v>
      </c>
      <c r="B217" s="9">
        <v>1308687</v>
      </c>
      <c r="C217" s="9">
        <v>5</v>
      </c>
      <c r="D217" s="9">
        <v>5</v>
      </c>
      <c r="E217" s="9">
        <v>5</v>
      </c>
      <c r="F217" s="9">
        <v>6</v>
      </c>
      <c r="G217" s="9">
        <v>6</v>
      </c>
      <c r="H217" s="9">
        <v>5</v>
      </c>
      <c r="I217" s="9">
        <v>6</v>
      </c>
      <c r="J217" s="9">
        <v>6</v>
      </c>
      <c r="K217" s="9">
        <v>6</v>
      </c>
      <c r="L217" s="9">
        <v>6</v>
      </c>
      <c r="M217" s="9">
        <v>6</v>
      </c>
      <c r="N217" s="9">
        <v>6</v>
      </c>
      <c r="O217" s="9">
        <v>6</v>
      </c>
      <c r="P217" s="9">
        <v>4</v>
      </c>
      <c r="Q217" s="9">
        <v>4</v>
      </c>
      <c r="R217" s="9">
        <v>6</v>
      </c>
      <c r="S217" s="9">
        <v>5</v>
      </c>
      <c r="T217" s="9">
        <v>5</v>
      </c>
      <c r="U217" s="9">
        <v>5</v>
      </c>
      <c r="V217" s="9">
        <v>5</v>
      </c>
      <c r="W217" s="9">
        <v>6</v>
      </c>
      <c r="X217" s="9">
        <v>6</v>
      </c>
      <c r="Y217" s="9">
        <v>6</v>
      </c>
      <c r="Z217" s="9">
        <v>6</v>
      </c>
      <c r="AA217" s="9">
        <v>5</v>
      </c>
      <c r="AB217" s="9">
        <v>3</v>
      </c>
      <c r="AC217" s="9">
        <v>1</v>
      </c>
      <c r="AD217" s="9">
        <v>6</v>
      </c>
      <c r="AE217" s="9">
        <v>6</v>
      </c>
      <c r="AF217" s="9">
        <v>6</v>
      </c>
      <c r="AG217" s="9">
        <v>6</v>
      </c>
      <c r="AH217" s="9">
        <v>5</v>
      </c>
      <c r="AI217" s="9">
        <v>3</v>
      </c>
      <c r="AJ217" s="9">
        <v>6</v>
      </c>
      <c r="AK217" s="9">
        <v>6</v>
      </c>
      <c r="AL217" s="9">
        <v>6</v>
      </c>
      <c r="AM217" s="9">
        <v>6</v>
      </c>
      <c r="AN217" s="9">
        <v>5</v>
      </c>
      <c r="AO217" s="9">
        <v>4</v>
      </c>
      <c r="AP217" s="9">
        <v>6</v>
      </c>
      <c r="AQ217" s="9">
        <v>6</v>
      </c>
      <c r="AR217" s="9">
        <v>5</v>
      </c>
    </row>
    <row r="218" spans="1:44" ht="12.75" customHeight="1" x14ac:dyDescent="0.2">
      <c r="A218" s="9">
        <v>2021</v>
      </c>
      <c r="B218" s="9">
        <v>1127924</v>
      </c>
      <c r="C218" s="9">
        <v>5</v>
      </c>
      <c r="D218" s="9">
        <v>5</v>
      </c>
      <c r="E218" s="9">
        <v>5</v>
      </c>
      <c r="F218" s="9">
        <v>4</v>
      </c>
      <c r="G218" s="9">
        <v>5</v>
      </c>
      <c r="H218" s="9">
        <v>5</v>
      </c>
      <c r="I218" s="9">
        <v>6</v>
      </c>
      <c r="J218" s="9">
        <v>5</v>
      </c>
      <c r="K218" s="9">
        <v>5</v>
      </c>
      <c r="L218" s="9">
        <v>5</v>
      </c>
      <c r="M218" s="9">
        <v>6</v>
      </c>
      <c r="N218" s="9">
        <v>5</v>
      </c>
      <c r="O218" s="9">
        <v>5</v>
      </c>
      <c r="P218" s="9">
        <v>5</v>
      </c>
      <c r="Q218" s="9">
        <v>5</v>
      </c>
      <c r="R218" s="9">
        <v>6</v>
      </c>
      <c r="S218" s="9">
        <v>6</v>
      </c>
      <c r="T218" s="9">
        <v>6</v>
      </c>
      <c r="U218" s="9">
        <v>6</v>
      </c>
      <c r="V218" s="9">
        <v>6</v>
      </c>
      <c r="W218" s="9">
        <v>6</v>
      </c>
      <c r="X218" s="9">
        <v>5</v>
      </c>
      <c r="Y218" s="9">
        <v>5</v>
      </c>
      <c r="Z218" s="9">
        <v>4</v>
      </c>
      <c r="AA218" s="9">
        <v>6</v>
      </c>
      <c r="AB218" s="9">
        <v>3</v>
      </c>
      <c r="AC218" s="9">
        <v>3</v>
      </c>
      <c r="AD218" s="9">
        <v>4</v>
      </c>
      <c r="AE218" s="9">
        <v>5</v>
      </c>
      <c r="AF218" s="9">
        <v>5</v>
      </c>
      <c r="AG218" s="9">
        <v>5</v>
      </c>
      <c r="AH218" s="9">
        <v>5</v>
      </c>
      <c r="AI218" s="9">
        <v>6</v>
      </c>
      <c r="AJ218" s="9">
        <v>4</v>
      </c>
      <c r="AK218" s="9">
        <v>5</v>
      </c>
      <c r="AL218" s="9">
        <v>5</v>
      </c>
      <c r="AM218" s="9">
        <v>6</v>
      </c>
      <c r="AN218" s="9">
        <v>6</v>
      </c>
      <c r="AO218" s="9">
        <v>5</v>
      </c>
      <c r="AP218" s="9">
        <v>5</v>
      </c>
      <c r="AQ218" s="9">
        <v>5</v>
      </c>
      <c r="AR218" s="9">
        <v>6</v>
      </c>
    </row>
    <row r="219" spans="1:44" ht="12.75" customHeight="1" x14ac:dyDescent="0.2">
      <c r="A219" s="9">
        <v>2021</v>
      </c>
      <c r="B219" s="9">
        <v>1127926</v>
      </c>
      <c r="C219" s="9">
        <v>5</v>
      </c>
      <c r="D219" s="9">
        <v>6</v>
      </c>
      <c r="E219" s="9">
        <v>6</v>
      </c>
      <c r="F219" s="9">
        <v>5</v>
      </c>
      <c r="G219" s="9">
        <v>5</v>
      </c>
      <c r="H219" s="9">
        <v>5</v>
      </c>
      <c r="I219" s="9">
        <v>5</v>
      </c>
      <c r="J219" s="9">
        <v>5</v>
      </c>
      <c r="K219" s="9">
        <v>5</v>
      </c>
      <c r="L219" s="9">
        <v>4</v>
      </c>
      <c r="M219" s="9">
        <v>5</v>
      </c>
      <c r="N219" s="9">
        <v>5</v>
      </c>
      <c r="O219" s="9">
        <v>5</v>
      </c>
      <c r="P219" s="9">
        <v>4</v>
      </c>
      <c r="Q219" s="9">
        <v>5</v>
      </c>
      <c r="R219" s="9">
        <v>5</v>
      </c>
      <c r="S219" s="9">
        <v>4</v>
      </c>
      <c r="T219" s="9">
        <v>4</v>
      </c>
      <c r="U219" s="9">
        <v>4</v>
      </c>
      <c r="V219" s="9">
        <v>4</v>
      </c>
      <c r="W219" s="9">
        <v>5</v>
      </c>
      <c r="X219" s="9">
        <v>5</v>
      </c>
      <c r="Y219" s="9">
        <v>5</v>
      </c>
      <c r="Z219" s="9">
        <v>5</v>
      </c>
      <c r="AA219" s="9">
        <v>5</v>
      </c>
      <c r="AB219" s="9">
        <v>3</v>
      </c>
      <c r="AC219" s="9">
        <v>2</v>
      </c>
      <c r="AD219" s="9">
        <v>4</v>
      </c>
      <c r="AE219" s="9">
        <v>5</v>
      </c>
      <c r="AF219" s="9">
        <v>5</v>
      </c>
      <c r="AG219" s="9">
        <v>6</v>
      </c>
      <c r="AH219" s="9">
        <v>4</v>
      </c>
      <c r="AI219" s="9">
        <v>5</v>
      </c>
      <c r="AJ219" s="9">
        <v>4</v>
      </c>
      <c r="AK219" s="9">
        <v>4</v>
      </c>
      <c r="AL219" s="9">
        <v>4</v>
      </c>
      <c r="AM219" s="9">
        <v>4</v>
      </c>
      <c r="AN219" s="9">
        <v>4</v>
      </c>
      <c r="AO219" s="9">
        <v>3</v>
      </c>
      <c r="AP219" s="9">
        <v>5</v>
      </c>
      <c r="AQ219" s="9">
        <v>4</v>
      </c>
      <c r="AR219" s="9">
        <v>3</v>
      </c>
    </row>
    <row r="220" spans="1:44" ht="12.75" customHeight="1" x14ac:dyDescent="0.2">
      <c r="A220" s="9">
        <v>2021</v>
      </c>
      <c r="B220" s="9">
        <v>1179970</v>
      </c>
      <c r="C220" s="9">
        <v>5</v>
      </c>
      <c r="D220" s="9">
        <v>5</v>
      </c>
      <c r="E220" s="9">
        <v>6</v>
      </c>
      <c r="F220" s="9">
        <v>5</v>
      </c>
      <c r="G220" s="9">
        <v>6</v>
      </c>
      <c r="H220" s="9">
        <v>5</v>
      </c>
      <c r="I220" s="9">
        <v>6</v>
      </c>
      <c r="J220" s="9">
        <v>6</v>
      </c>
      <c r="K220" s="9">
        <v>6</v>
      </c>
      <c r="L220" s="9">
        <v>6</v>
      </c>
      <c r="M220" s="9">
        <v>4</v>
      </c>
      <c r="N220" s="9">
        <v>5</v>
      </c>
      <c r="O220" s="9">
        <v>6</v>
      </c>
      <c r="P220" s="9">
        <v>4</v>
      </c>
      <c r="Q220" s="9">
        <v>4</v>
      </c>
      <c r="R220" s="9">
        <v>6</v>
      </c>
      <c r="S220" s="9">
        <v>4</v>
      </c>
      <c r="T220" s="9">
        <v>4</v>
      </c>
      <c r="U220" s="9">
        <v>4</v>
      </c>
      <c r="V220" s="9">
        <v>3</v>
      </c>
      <c r="W220" s="9">
        <v>5</v>
      </c>
      <c r="X220" s="9">
        <v>4</v>
      </c>
      <c r="Y220" s="9">
        <v>5</v>
      </c>
      <c r="Z220" s="9">
        <v>5</v>
      </c>
      <c r="AA220" s="9">
        <v>5</v>
      </c>
      <c r="AB220" s="9">
        <v>3</v>
      </c>
      <c r="AC220" s="9">
        <v>3</v>
      </c>
      <c r="AD220" s="9">
        <v>5</v>
      </c>
      <c r="AE220" s="9">
        <v>5</v>
      </c>
      <c r="AF220" s="9">
        <v>4</v>
      </c>
      <c r="AG220" s="9">
        <v>6</v>
      </c>
      <c r="AH220" s="9">
        <v>6</v>
      </c>
      <c r="AI220" s="9">
        <v>5</v>
      </c>
      <c r="AJ220" s="9">
        <v>6</v>
      </c>
      <c r="AK220" s="9">
        <v>6</v>
      </c>
      <c r="AL220" s="9">
        <v>5</v>
      </c>
      <c r="AM220" s="9">
        <v>5</v>
      </c>
      <c r="AN220" s="9">
        <v>6</v>
      </c>
      <c r="AO220" s="9">
        <v>6</v>
      </c>
      <c r="AP220" s="9">
        <v>6</v>
      </c>
      <c r="AQ220" s="9">
        <v>4</v>
      </c>
      <c r="AR220" s="9">
        <v>5</v>
      </c>
    </row>
    <row r="221" spans="1:44" ht="12.75" customHeight="1" x14ac:dyDescent="0.2">
      <c r="A221" s="9">
        <v>2021</v>
      </c>
      <c r="B221" s="9">
        <v>108730</v>
      </c>
      <c r="C221" s="9">
        <v>5</v>
      </c>
      <c r="D221" s="9">
        <v>5</v>
      </c>
      <c r="E221" s="9">
        <v>5</v>
      </c>
      <c r="F221" s="9">
        <v>5</v>
      </c>
      <c r="G221" s="9">
        <v>5</v>
      </c>
      <c r="H221" s="9">
        <v>5</v>
      </c>
      <c r="I221" s="9">
        <v>5</v>
      </c>
      <c r="J221" s="9">
        <v>5</v>
      </c>
      <c r="K221" s="9">
        <v>5</v>
      </c>
      <c r="L221" s="9">
        <v>5</v>
      </c>
      <c r="M221" s="9">
        <v>5</v>
      </c>
      <c r="N221" s="9">
        <v>5</v>
      </c>
      <c r="O221" s="9">
        <v>5</v>
      </c>
      <c r="P221" s="9">
        <v>5</v>
      </c>
      <c r="Q221" s="9">
        <v>6</v>
      </c>
      <c r="R221" s="9">
        <v>6</v>
      </c>
      <c r="S221" s="9">
        <v>6</v>
      </c>
      <c r="T221" s="9">
        <v>6</v>
      </c>
      <c r="U221" s="9">
        <v>6</v>
      </c>
      <c r="V221" s="9">
        <v>6</v>
      </c>
      <c r="W221" s="9">
        <v>5</v>
      </c>
      <c r="X221" s="9">
        <v>5</v>
      </c>
      <c r="Y221" s="9">
        <v>5</v>
      </c>
      <c r="Z221" s="9">
        <v>5</v>
      </c>
      <c r="AA221" s="9">
        <v>5</v>
      </c>
      <c r="AB221" s="9">
        <v>5</v>
      </c>
      <c r="AC221" s="9">
        <v>7</v>
      </c>
      <c r="AD221" s="9">
        <v>6</v>
      </c>
      <c r="AE221" s="9">
        <v>5</v>
      </c>
      <c r="AF221" s="9">
        <v>5</v>
      </c>
      <c r="AG221" s="9">
        <v>5</v>
      </c>
      <c r="AH221" s="9">
        <v>5</v>
      </c>
      <c r="AI221" s="9">
        <v>5</v>
      </c>
      <c r="AJ221" s="9">
        <v>5</v>
      </c>
      <c r="AK221" s="9">
        <v>4</v>
      </c>
      <c r="AL221" s="9">
        <v>4</v>
      </c>
      <c r="AM221" s="9">
        <v>5</v>
      </c>
      <c r="AN221" s="9">
        <v>5</v>
      </c>
      <c r="AO221" s="9">
        <v>7</v>
      </c>
      <c r="AP221" s="9">
        <v>5</v>
      </c>
      <c r="AQ221" s="9">
        <v>6</v>
      </c>
      <c r="AR221" s="9">
        <v>5</v>
      </c>
    </row>
    <row r="222" spans="1:44" ht="12.75" customHeight="1" x14ac:dyDescent="0.2">
      <c r="A222" s="9">
        <v>2021</v>
      </c>
      <c r="B222" s="9">
        <v>122845</v>
      </c>
      <c r="C222" s="9">
        <v>5</v>
      </c>
      <c r="D222" s="9">
        <v>4</v>
      </c>
      <c r="E222" s="9">
        <v>5</v>
      </c>
      <c r="F222" s="9">
        <v>5</v>
      </c>
      <c r="G222" s="9">
        <v>5</v>
      </c>
      <c r="H222" s="9">
        <v>6</v>
      </c>
      <c r="I222" s="9">
        <v>6</v>
      </c>
      <c r="J222" s="9">
        <v>6</v>
      </c>
      <c r="K222" s="9">
        <v>5</v>
      </c>
      <c r="L222" s="9">
        <v>5</v>
      </c>
      <c r="M222" s="9">
        <v>5</v>
      </c>
      <c r="N222" s="9">
        <v>5</v>
      </c>
      <c r="O222" s="9">
        <v>5</v>
      </c>
      <c r="P222" s="9">
        <v>5</v>
      </c>
      <c r="Q222" s="9">
        <v>5</v>
      </c>
      <c r="R222" s="9">
        <v>6</v>
      </c>
      <c r="S222" s="9">
        <v>6</v>
      </c>
      <c r="T222" s="9">
        <v>6</v>
      </c>
      <c r="U222" s="9">
        <v>6</v>
      </c>
      <c r="V222" s="9">
        <v>6</v>
      </c>
      <c r="W222" s="9">
        <v>5</v>
      </c>
      <c r="X222" s="9">
        <v>5</v>
      </c>
      <c r="Y222" s="9">
        <v>5</v>
      </c>
      <c r="Z222" s="9">
        <v>6</v>
      </c>
      <c r="AA222" s="9">
        <v>6</v>
      </c>
      <c r="AB222" s="9">
        <v>5</v>
      </c>
      <c r="AC222" s="9">
        <v>2</v>
      </c>
      <c r="AD222" s="9">
        <v>6</v>
      </c>
      <c r="AE222" s="9">
        <v>5</v>
      </c>
      <c r="AF222" s="9">
        <v>5</v>
      </c>
      <c r="AG222" s="9">
        <v>5</v>
      </c>
      <c r="AH222" s="9">
        <v>5</v>
      </c>
      <c r="AI222" s="9">
        <v>6</v>
      </c>
      <c r="AJ222" s="9">
        <v>6</v>
      </c>
      <c r="AK222" s="9">
        <v>6</v>
      </c>
      <c r="AL222" s="9">
        <v>6</v>
      </c>
      <c r="AM222" s="9">
        <v>6</v>
      </c>
      <c r="AN222" s="9">
        <v>6</v>
      </c>
      <c r="AO222" s="9">
        <v>6</v>
      </c>
      <c r="AP222" s="9">
        <v>5</v>
      </c>
      <c r="AQ222" s="9">
        <v>5</v>
      </c>
      <c r="AR222" s="9">
        <v>6</v>
      </c>
    </row>
    <row r="223" spans="1:44" ht="12.75" customHeight="1" x14ac:dyDescent="0.2">
      <c r="A223" s="9">
        <v>2021</v>
      </c>
      <c r="B223" s="9">
        <v>1179970</v>
      </c>
      <c r="C223" s="9">
        <v>5</v>
      </c>
      <c r="D223" s="9">
        <v>5</v>
      </c>
      <c r="E223" s="9">
        <v>5</v>
      </c>
      <c r="F223" s="9">
        <v>4</v>
      </c>
      <c r="G223" s="9">
        <v>4</v>
      </c>
      <c r="H223" s="9">
        <v>5</v>
      </c>
      <c r="I223" s="9">
        <v>5</v>
      </c>
      <c r="J223" s="9">
        <v>5</v>
      </c>
      <c r="K223" s="9">
        <v>5</v>
      </c>
      <c r="L223" s="9">
        <v>8</v>
      </c>
      <c r="M223" s="9">
        <v>6</v>
      </c>
      <c r="N223" s="9">
        <v>5</v>
      </c>
      <c r="O223" s="9">
        <v>5</v>
      </c>
      <c r="P223" s="9">
        <v>5</v>
      </c>
      <c r="Q223" s="9">
        <v>6</v>
      </c>
      <c r="R223" s="9">
        <v>6</v>
      </c>
      <c r="S223" s="9">
        <v>8</v>
      </c>
      <c r="T223" s="9">
        <v>5</v>
      </c>
      <c r="U223" s="9">
        <v>8</v>
      </c>
      <c r="V223" s="9">
        <v>5</v>
      </c>
      <c r="W223" s="9">
        <v>5</v>
      </c>
      <c r="X223" s="9">
        <v>5</v>
      </c>
      <c r="Y223" s="9">
        <v>5</v>
      </c>
      <c r="Z223" s="9">
        <v>5</v>
      </c>
      <c r="AA223" s="9">
        <v>5</v>
      </c>
      <c r="AB223" s="9">
        <v>5</v>
      </c>
      <c r="AC223" s="9">
        <v>5</v>
      </c>
      <c r="AD223" s="9">
        <v>5</v>
      </c>
      <c r="AE223" s="9">
        <v>5</v>
      </c>
      <c r="AF223" s="9">
        <v>5</v>
      </c>
      <c r="AG223" s="9">
        <v>5</v>
      </c>
      <c r="AH223" s="9">
        <v>5</v>
      </c>
      <c r="AI223" s="9">
        <v>5</v>
      </c>
      <c r="AJ223" s="9">
        <v>5</v>
      </c>
      <c r="AK223" s="9">
        <v>5</v>
      </c>
      <c r="AL223" s="9">
        <v>5</v>
      </c>
      <c r="AM223" s="9">
        <v>5</v>
      </c>
      <c r="AN223" s="9">
        <v>5</v>
      </c>
      <c r="AO223" s="9">
        <v>5</v>
      </c>
      <c r="AP223" s="9">
        <v>5</v>
      </c>
      <c r="AQ223" s="9">
        <v>5</v>
      </c>
      <c r="AR223" s="9">
        <v>5</v>
      </c>
    </row>
    <row r="224" spans="1:44" ht="12.75" customHeight="1" x14ac:dyDescent="0.2">
      <c r="A224" s="9">
        <v>2021</v>
      </c>
      <c r="B224" s="9">
        <v>1179970</v>
      </c>
      <c r="C224" s="9">
        <v>5</v>
      </c>
      <c r="D224" s="9">
        <v>5</v>
      </c>
      <c r="E224" s="9">
        <v>3</v>
      </c>
      <c r="F224" s="9">
        <v>3</v>
      </c>
      <c r="G224" s="9">
        <v>4</v>
      </c>
      <c r="H224" s="9">
        <v>4</v>
      </c>
      <c r="I224" s="9">
        <v>4</v>
      </c>
      <c r="J224" s="9">
        <v>4</v>
      </c>
      <c r="K224" s="9">
        <v>4</v>
      </c>
      <c r="L224" s="9">
        <v>4</v>
      </c>
      <c r="M224" s="9">
        <v>3</v>
      </c>
      <c r="N224" s="9">
        <v>4</v>
      </c>
      <c r="O224" s="9">
        <v>3</v>
      </c>
      <c r="P224" s="9">
        <v>3</v>
      </c>
      <c r="Q224" s="9">
        <v>3</v>
      </c>
      <c r="R224" s="9">
        <v>6</v>
      </c>
      <c r="S224" s="9">
        <v>2</v>
      </c>
      <c r="T224" s="9">
        <v>2</v>
      </c>
      <c r="U224" s="9">
        <v>2</v>
      </c>
      <c r="V224" s="9">
        <v>2</v>
      </c>
      <c r="W224" s="9">
        <v>4</v>
      </c>
      <c r="X224" s="9">
        <v>3</v>
      </c>
      <c r="Y224" s="9">
        <v>3</v>
      </c>
      <c r="Z224" s="9">
        <v>4</v>
      </c>
      <c r="AA224" s="9">
        <v>4</v>
      </c>
      <c r="AB224" s="9">
        <v>8</v>
      </c>
      <c r="AC224" s="9">
        <v>8</v>
      </c>
      <c r="AD224" s="9">
        <v>6</v>
      </c>
      <c r="AE224" s="9">
        <v>5</v>
      </c>
      <c r="AF224" s="9">
        <v>3</v>
      </c>
      <c r="AG224" s="9">
        <v>5</v>
      </c>
      <c r="AH224" s="9">
        <v>5</v>
      </c>
      <c r="AI224" s="9">
        <v>4</v>
      </c>
      <c r="AJ224" s="9">
        <v>5</v>
      </c>
      <c r="AK224" s="9">
        <v>4</v>
      </c>
      <c r="AL224" s="9">
        <v>8</v>
      </c>
      <c r="AM224" s="9">
        <v>6</v>
      </c>
      <c r="AN224" s="9">
        <v>6</v>
      </c>
      <c r="AO224" s="9">
        <v>5</v>
      </c>
      <c r="AP224" s="9">
        <v>5</v>
      </c>
      <c r="AQ224" s="9">
        <v>5</v>
      </c>
      <c r="AR224" s="9">
        <v>5</v>
      </c>
    </row>
    <row r="225" spans="1:44" ht="12.75" customHeight="1" x14ac:dyDescent="0.2">
      <c r="A225" s="9">
        <v>2021</v>
      </c>
      <c r="B225" s="9">
        <v>123336</v>
      </c>
      <c r="C225" s="9">
        <v>5</v>
      </c>
      <c r="D225" s="9">
        <v>8</v>
      </c>
      <c r="E225" s="9">
        <v>6</v>
      </c>
      <c r="F225" s="9">
        <v>6</v>
      </c>
      <c r="G225" s="9">
        <v>6</v>
      </c>
      <c r="H225" s="9">
        <v>5</v>
      </c>
      <c r="I225" s="9">
        <v>6</v>
      </c>
      <c r="J225" s="9">
        <v>5</v>
      </c>
      <c r="K225" s="9">
        <v>6</v>
      </c>
      <c r="L225" s="9">
        <v>6</v>
      </c>
      <c r="M225" s="9">
        <v>5</v>
      </c>
      <c r="N225" s="9">
        <v>6</v>
      </c>
      <c r="O225" s="9">
        <v>6</v>
      </c>
      <c r="P225" s="9">
        <v>5</v>
      </c>
      <c r="Q225" s="9">
        <v>6</v>
      </c>
      <c r="R225" s="9">
        <v>6</v>
      </c>
      <c r="S225" s="9">
        <v>5</v>
      </c>
      <c r="T225" s="9">
        <v>3</v>
      </c>
      <c r="U225" s="9">
        <v>1</v>
      </c>
      <c r="V225" s="9">
        <v>1</v>
      </c>
      <c r="W225" s="9">
        <v>4</v>
      </c>
      <c r="X225" s="9">
        <v>4</v>
      </c>
      <c r="Y225" s="9">
        <v>6</v>
      </c>
      <c r="Z225" s="9">
        <v>5</v>
      </c>
      <c r="AA225" s="9">
        <v>5</v>
      </c>
      <c r="AB225" s="9">
        <v>1</v>
      </c>
      <c r="AC225" s="9">
        <v>1</v>
      </c>
      <c r="AD225" s="9">
        <v>3</v>
      </c>
      <c r="AE225" s="9">
        <v>5</v>
      </c>
      <c r="AF225" s="9">
        <v>5</v>
      </c>
      <c r="AG225" s="9">
        <v>6</v>
      </c>
      <c r="AH225" s="9">
        <v>6</v>
      </c>
      <c r="AI225" s="9">
        <v>6</v>
      </c>
      <c r="AJ225" s="9">
        <v>6</v>
      </c>
      <c r="AK225" s="9">
        <v>6</v>
      </c>
      <c r="AL225" s="9">
        <v>8</v>
      </c>
      <c r="AM225" s="9">
        <v>8</v>
      </c>
      <c r="AN225" s="9">
        <v>4</v>
      </c>
      <c r="AO225" s="9">
        <v>2</v>
      </c>
      <c r="AP225" s="9">
        <v>6</v>
      </c>
      <c r="AQ225" s="9">
        <v>4</v>
      </c>
      <c r="AR225" s="9">
        <v>8</v>
      </c>
    </row>
    <row r="226" spans="1:44" ht="12.75" customHeight="1" x14ac:dyDescent="0.2">
      <c r="A226" s="9">
        <v>2021</v>
      </c>
      <c r="B226" s="9">
        <v>1179970</v>
      </c>
      <c r="C226" s="9">
        <v>5</v>
      </c>
      <c r="D226" s="9">
        <v>5</v>
      </c>
      <c r="E226" s="9">
        <v>6</v>
      </c>
      <c r="F226" s="9">
        <v>6</v>
      </c>
      <c r="G226" s="9">
        <v>4</v>
      </c>
      <c r="H226" s="9">
        <v>6</v>
      </c>
      <c r="I226" s="9">
        <v>5</v>
      </c>
      <c r="J226" s="9">
        <v>5</v>
      </c>
      <c r="K226" s="9">
        <v>6</v>
      </c>
      <c r="L226" s="9">
        <v>5</v>
      </c>
      <c r="M226" s="9">
        <v>4</v>
      </c>
      <c r="N226" s="9">
        <v>4</v>
      </c>
      <c r="O226" s="9">
        <v>5</v>
      </c>
      <c r="P226" s="9">
        <v>4</v>
      </c>
      <c r="Q226" s="9">
        <v>5</v>
      </c>
      <c r="R226" s="9">
        <v>6</v>
      </c>
      <c r="S226" s="9">
        <v>8</v>
      </c>
      <c r="T226" s="9">
        <v>8</v>
      </c>
      <c r="U226" s="9">
        <v>8</v>
      </c>
      <c r="V226" s="9">
        <v>6</v>
      </c>
      <c r="W226" s="9">
        <v>5</v>
      </c>
      <c r="X226" s="9">
        <v>4</v>
      </c>
      <c r="Y226" s="9">
        <v>5</v>
      </c>
      <c r="Z226" s="9">
        <v>5</v>
      </c>
      <c r="AA226" s="9">
        <v>6</v>
      </c>
      <c r="AB226" s="9">
        <v>8</v>
      </c>
      <c r="AC226" s="9">
        <v>8</v>
      </c>
      <c r="AD226" s="9">
        <v>5</v>
      </c>
      <c r="AE226" s="9">
        <v>5</v>
      </c>
      <c r="AF226" s="9">
        <v>4</v>
      </c>
      <c r="AG226" s="9">
        <v>5</v>
      </c>
      <c r="AH226" s="9">
        <v>6</v>
      </c>
      <c r="AI226" s="9">
        <v>7</v>
      </c>
      <c r="AJ226" s="9">
        <v>5</v>
      </c>
      <c r="AK226" s="9">
        <v>8</v>
      </c>
      <c r="AL226" s="9">
        <v>8</v>
      </c>
      <c r="AM226" s="9">
        <v>8</v>
      </c>
      <c r="AN226" s="9">
        <v>8</v>
      </c>
      <c r="AO226" s="9">
        <v>5</v>
      </c>
      <c r="AP226" s="9">
        <v>8</v>
      </c>
      <c r="AQ226" s="9">
        <v>8</v>
      </c>
      <c r="AR226" s="9">
        <v>8</v>
      </c>
    </row>
    <row r="227" spans="1:44" ht="12.75" customHeight="1" x14ac:dyDescent="0.2">
      <c r="A227" s="9">
        <v>2021</v>
      </c>
      <c r="B227" s="9">
        <v>108730</v>
      </c>
      <c r="C227" s="9">
        <v>5</v>
      </c>
      <c r="D227" s="9">
        <v>5</v>
      </c>
      <c r="E227" s="9">
        <v>6</v>
      </c>
      <c r="F227" s="9">
        <v>4</v>
      </c>
      <c r="G227" s="9">
        <v>5</v>
      </c>
      <c r="H227" s="9">
        <v>5</v>
      </c>
      <c r="I227" s="9">
        <v>5</v>
      </c>
      <c r="J227" s="9">
        <v>4</v>
      </c>
      <c r="K227" s="9">
        <v>4</v>
      </c>
      <c r="L227" s="9">
        <v>5</v>
      </c>
      <c r="M227" s="9">
        <v>5</v>
      </c>
      <c r="N227" s="9">
        <v>4</v>
      </c>
      <c r="O227" s="9">
        <v>5</v>
      </c>
      <c r="P227" s="9">
        <v>5</v>
      </c>
      <c r="Q227" s="9">
        <v>6</v>
      </c>
      <c r="R227" s="9">
        <v>6</v>
      </c>
      <c r="S227" s="9">
        <v>6</v>
      </c>
      <c r="T227" s="9">
        <v>6</v>
      </c>
      <c r="U227" s="9">
        <v>6</v>
      </c>
      <c r="V227" s="9">
        <v>5</v>
      </c>
      <c r="W227" s="9">
        <v>4</v>
      </c>
      <c r="X227" s="9">
        <v>5</v>
      </c>
      <c r="Y227" s="9">
        <v>4</v>
      </c>
      <c r="Z227" s="9">
        <v>4</v>
      </c>
      <c r="AA227" s="9">
        <v>4</v>
      </c>
      <c r="AB227" s="9">
        <v>7</v>
      </c>
      <c r="AC227" s="9">
        <v>7</v>
      </c>
      <c r="AD227" s="9">
        <v>6</v>
      </c>
      <c r="AE227" s="9">
        <v>6</v>
      </c>
      <c r="AF227" s="9">
        <v>5</v>
      </c>
      <c r="AG227" s="9">
        <v>4</v>
      </c>
      <c r="AH227" s="9">
        <v>5</v>
      </c>
      <c r="AI227" s="9">
        <v>5</v>
      </c>
      <c r="AJ227" s="9">
        <v>3</v>
      </c>
      <c r="AK227" s="9">
        <v>6</v>
      </c>
      <c r="AL227" s="9">
        <v>6</v>
      </c>
      <c r="AM227" s="9">
        <v>6</v>
      </c>
      <c r="AN227" s="9">
        <v>6</v>
      </c>
      <c r="AO227" s="9">
        <v>6</v>
      </c>
      <c r="AP227" s="9">
        <v>5</v>
      </c>
      <c r="AQ227" s="9">
        <v>3</v>
      </c>
      <c r="AR227" s="9">
        <v>6</v>
      </c>
    </row>
    <row r="228" spans="1:44" ht="12.75" customHeight="1" x14ac:dyDescent="0.2">
      <c r="A228" s="9">
        <v>2021</v>
      </c>
      <c r="B228" s="9">
        <v>1179970</v>
      </c>
      <c r="C228" s="9">
        <v>5</v>
      </c>
      <c r="D228" s="9">
        <v>5</v>
      </c>
      <c r="E228" s="9">
        <v>5</v>
      </c>
      <c r="F228" s="9">
        <v>5</v>
      </c>
      <c r="G228" s="9">
        <v>5</v>
      </c>
      <c r="H228" s="9">
        <v>5</v>
      </c>
      <c r="I228" s="9">
        <v>5</v>
      </c>
      <c r="J228" s="9">
        <v>5</v>
      </c>
      <c r="K228" s="9">
        <v>5</v>
      </c>
      <c r="L228" s="9">
        <v>5</v>
      </c>
      <c r="M228" s="9">
        <v>4</v>
      </c>
      <c r="N228" s="9">
        <v>4</v>
      </c>
      <c r="O228" s="9">
        <v>5</v>
      </c>
      <c r="P228" s="9">
        <v>4</v>
      </c>
      <c r="Q228" s="9">
        <v>4</v>
      </c>
      <c r="R228" s="9">
        <v>5</v>
      </c>
      <c r="S228" s="9">
        <v>4</v>
      </c>
      <c r="T228" s="9">
        <v>3</v>
      </c>
      <c r="U228" s="9">
        <v>3</v>
      </c>
      <c r="V228" s="9">
        <v>2</v>
      </c>
      <c r="W228" s="9">
        <v>3</v>
      </c>
      <c r="X228" s="9">
        <v>5</v>
      </c>
      <c r="Y228" s="9">
        <v>4</v>
      </c>
      <c r="Z228" s="9">
        <v>4</v>
      </c>
      <c r="AA228" s="9">
        <v>4</v>
      </c>
      <c r="AB228" s="9">
        <v>1</v>
      </c>
      <c r="AC228" s="9">
        <v>1</v>
      </c>
      <c r="AD228" s="9">
        <v>3</v>
      </c>
      <c r="AE228" s="9">
        <v>4</v>
      </c>
      <c r="AF228" s="9">
        <v>3</v>
      </c>
      <c r="AG228" s="9">
        <v>3</v>
      </c>
      <c r="AH228" s="9">
        <v>5</v>
      </c>
      <c r="AI228" s="9">
        <v>4</v>
      </c>
      <c r="AJ228" s="9">
        <v>4</v>
      </c>
      <c r="AK228" s="9">
        <v>4</v>
      </c>
      <c r="AL228" s="9">
        <v>3</v>
      </c>
      <c r="AM228" s="9">
        <v>4</v>
      </c>
      <c r="AN228" s="9">
        <v>5</v>
      </c>
      <c r="AO228" s="9">
        <v>5</v>
      </c>
      <c r="AP228" s="9">
        <v>4</v>
      </c>
      <c r="AQ228" s="9">
        <v>1</v>
      </c>
      <c r="AR228" s="9">
        <v>2</v>
      </c>
    </row>
    <row r="229" spans="1:44" ht="12.75" customHeight="1" x14ac:dyDescent="0.2">
      <c r="A229" s="9">
        <v>2021</v>
      </c>
      <c r="B229" s="9">
        <v>1179970</v>
      </c>
      <c r="C229" s="9">
        <v>5</v>
      </c>
      <c r="D229" s="9">
        <v>5</v>
      </c>
      <c r="E229" s="9">
        <v>5</v>
      </c>
      <c r="F229" s="9">
        <v>5</v>
      </c>
      <c r="G229" s="9">
        <v>4</v>
      </c>
      <c r="H229" s="9">
        <v>5</v>
      </c>
      <c r="I229" s="9">
        <v>6</v>
      </c>
      <c r="J229" s="9">
        <v>5</v>
      </c>
      <c r="K229" s="9">
        <v>6</v>
      </c>
      <c r="L229" s="9">
        <v>5</v>
      </c>
      <c r="M229" s="9">
        <v>4</v>
      </c>
      <c r="N229" s="9">
        <v>5</v>
      </c>
      <c r="O229" s="9">
        <v>5</v>
      </c>
      <c r="P229" s="9">
        <v>4</v>
      </c>
      <c r="Q229" s="9">
        <v>5</v>
      </c>
      <c r="R229" s="9">
        <v>6</v>
      </c>
      <c r="S229" s="9">
        <v>3</v>
      </c>
      <c r="T229" s="9">
        <v>3</v>
      </c>
      <c r="U229" s="9">
        <v>3</v>
      </c>
      <c r="V229" s="9">
        <v>5</v>
      </c>
      <c r="W229" s="9">
        <v>5</v>
      </c>
      <c r="X229" s="9">
        <v>5</v>
      </c>
      <c r="Y229" s="9">
        <v>5</v>
      </c>
      <c r="Z229" s="9">
        <v>5</v>
      </c>
      <c r="AA229" s="9">
        <v>5</v>
      </c>
      <c r="AB229" s="9">
        <v>7</v>
      </c>
      <c r="AC229" s="9">
        <v>7</v>
      </c>
      <c r="AD229" s="9">
        <v>7</v>
      </c>
      <c r="AE229" s="9">
        <v>4</v>
      </c>
      <c r="AF229" s="9">
        <v>5</v>
      </c>
      <c r="AG229" s="9">
        <v>5</v>
      </c>
      <c r="AH229" s="9">
        <v>7</v>
      </c>
      <c r="AI229" s="9">
        <v>7</v>
      </c>
      <c r="AJ229" s="9">
        <v>6</v>
      </c>
      <c r="AK229" s="9">
        <v>4</v>
      </c>
      <c r="AL229" s="9">
        <v>8</v>
      </c>
      <c r="AM229" s="9">
        <v>8</v>
      </c>
      <c r="AN229" s="9">
        <v>8</v>
      </c>
      <c r="AO229" s="9">
        <v>5</v>
      </c>
      <c r="AP229" s="9">
        <v>6</v>
      </c>
      <c r="AQ229" s="9">
        <v>8</v>
      </c>
      <c r="AR229" s="9">
        <v>8</v>
      </c>
    </row>
    <row r="230" spans="1:44" ht="12.75" customHeight="1" x14ac:dyDescent="0.2">
      <c r="A230" s="9">
        <v>2021</v>
      </c>
      <c r="B230" s="9">
        <v>1179970</v>
      </c>
      <c r="C230" s="9">
        <v>5</v>
      </c>
      <c r="D230" s="9">
        <v>5</v>
      </c>
      <c r="E230" s="9">
        <v>4</v>
      </c>
      <c r="F230" s="9">
        <v>4</v>
      </c>
      <c r="G230" s="9">
        <v>5</v>
      </c>
      <c r="H230" s="9">
        <v>5</v>
      </c>
      <c r="I230" s="9">
        <v>5</v>
      </c>
      <c r="J230" s="9">
        <v>5</v>
      </c>
      <c r="K230" s="9">
        <v>5</v>
      </c>
      <c r="L230" s="9">
        <v>4</v>
      </c>
      <c r="M230" s="9">
        <v>3</v>
      </c>
      <c r="N230" s="9">
        <v>3</v>
      </c>
      <c r="O230" s="9">
        <v>5</v>
      </c>
      <c r="P230" s="9">
        <v>4</v>
      </c>
      <c r="Q230" s="9">
        <v>4</v>
      </c>
      <c r="R230" s="9">
        <v>6</v>
      </c>
      <c r="S230" s="9">
        <v>4</v>
      </c>
      <c r="T230" s="9">
        <v>3</v>
      </c>
      <c r="U230" s="9">
        <v>5</v>
      </c>
      <c r="V230" s="9">
        <v>5</v>
      </c>
      <c r="W230" s="9">
        <v>5</v>
      </c>
      <c r="X230" s="9">
        <v>4</v>
      </c>
      <c r="Y230" s="9">
        <v>5</v>
      </c>
      <c r="Z230" s="9">
        <v>5</v>
      </c>
      <c r="AA230" s="9">
        <v>4</v>
      </c>
      <c r="AB230" s="9">
        <v>3</v>
      </c>
      <c r="AC230" s="9">
        <v>8</v>
      </c>
      <c r="AD230" s="9">
        <v>5</v>
      </c>
      <c r="AE230" s="9">
        <v>5</v>
      </c>
      <c r="AF230" s="9">
        <v>5</v>
      </c>
      <c r="AG230" s="9">
        <v>5</v>
      </c>
      <c r="AH230" s="9">
        <v>5</v>
      </c>
      <c r="AI230" s="9">
        <v>5</v>
      </c>
      <c r="AJ230" s="9">
        <v>6</v>
      </c>
      <c r="AK230" s="9">
        <v>8</v>
      </c>
      <c r="AL230" s="9">
        <v>8</v>
      </c>
      <c r="AM230" s="9">
        <v>8</v>
      </c>
      <c r="AN230" s="9">
        <v>4</v>
      </c>
      <c r="AO230" s="9">
        <v>5</v>
      </c>
      <c r="AP230" s="9">
        <v>5</v>
      </c>
      <c r="AQ230" s="9">
        <v>3</v>
      </c>
      <c r="AR230" s="9">
        <v>8</v>
      </c>
    </row>
    <row r="231" spans="1:44" ht="12.75" customHeight="1" x14ac:dyDescent="0.2">
      <c r="A231" s="9">
        <v>2021</v>
      </c>
      <c r="B231" s="9">
        <v>1127925</v>
      </c>
      <c r="C231" s="9">
        <v>5</v>
      </c>
      <c r="D231" s="9">
        <v>4</v>
      </c>
      <c r="E231" s="9">
        <v>4</v>
      </c>
      <c r="F231" s="9">
        <v>4</v>
      </c>
      <c r="G231" s="9">
        <v>3</v>
      </c>
      <c r="H231" s="9">
        <v>4</v>
      </c>
      <c r="I231" s="9">
        <v>5</v>
      </c>
      <c r="J231" s="9">
        <v>4</v>
      </c>
      <c r="K231" s="9">
        <v>3</v>
      </c>
      <c r="L231" s="9">
        <v>5</v>
      </c>
      <c r="M231" s="9">
        <v>4</v>
      </c>
      <c r="N231" s="9">
        <v>3</v>
      </c>
      <c r="O231" s="9">
        <v>2</v>
      </c>
      <c r="P231" s="9">
        <v>3</v>
      </c>
      <c r="Q231" s="9">
        <v>2</v>
      </c>
      <c r="R231" s="9">
        <v>5</v>
      </c>
      <c r="S231" s="9">
        <v>5</v>
      </c>
      <c r="T231" s="9">
        <v>4</v>
      </c>
      <c r="U231" s="9">
        <v>2</v>
      </c>
      <c r="V231" s="9">
        <v>1</v>
      </c>
      <c r="W231" s="9">
        <v>2</v>
      </c>
      <c r="X231" s="9">
        <v>2</v>
      </c>
      <c r="Y231" s="9">
        <v>2</v>
      </c>
      <c r="Z231" s="9">
        <v>4</v>
      </c>
      <c r="AA231" s="9">
        <v>1</v>
      </c>
      <c r="AB231" s="9">
        <v>1</v>
      </c>
      <c r="AC231" s="9">
        <v>1</v>
      </c>
      <c r="AD231" s="9">
        <v>4</v>
      </c>
      <c r="AE231" s="9">
        <v>4</v>
      </c>
      <c r="AF231" s="9">
        <v>2</v>
      </c>
      <c r="AG231" s="9">
        <v>4</v>
      </c>
      <c r="AH231" s="9">
        <v>6</v>
      </c>
      <c r="AI231" s="9">
        <v>6</v>
      </c>
      <c r="AJ231" s="9">
        <v>5</v>
      </c>
      <c r="AK231" s="9">
        <v>6</v>
      </c>
      <c r="AL231" s="9">
        <v>6</v>
      </c>
      <c r="AM231" s="9">
        <v>6</v>
      </c>
      <c r="AN231" s="9">
        <v>3</v>
      </c>
      <c r="AO231" s="9">
        <v>7</v>
      </c>
      <c r="AP231" s="9">
        <v>1</v>
      </c>
      <c r="AQ231" s="9">
        <v>2</v>
      </c>
      <c r="AR231" s="9">
        <v>6</v>
      </c>
    </row>
    <row r="232" spans="1:44" ht="12.75" customHeight="1" x14ac:dyDescent="0.2">
      <c r="A232" s="9">
        <v>2021</v>
      </c>
      <c r="B232" s="9">
        <v>1103909</v>
      </c>
      <c r="C232" s="9">
        <v>5</v>
      </c>
      <c r="D232" s="9">
        <v>2</v>
      </c>
      <c r="E232" s="9">
        <v>3</v>
      </c>
      <c r="F232" s="9">
        <v>3</v>
      </c>
      <c r="G232" s="9">
        <v>4</v>
      </c>
      <c r="H232" s="9">
        <v>5</v>
      </c>
      <c r="I232" s="9">
        <v>4</v>
      </c>
      <c r="J232" s="9">
        <v>4</v>
      </c>
      <c r="K232" s="9">
        <v>4</v>
      </c>
      <c r="L232" s="9">
        <v>3</v>
      </c>
      <c r="M232" s="9">
        <v>6</v>
      </c>
      <c r="N232" s="9">
        <v>4</v>
      </c>
      <c r="O232" s="9">
        <v>7</v>
      </c>
      <c r="P232" s="9">
        <v>5</v>
      </c>
      <c r="Q232" s="9">
        <v>5</v>
      </c>
      <c r="R232" s="9">
        <v>4</v>
      </c>
      <c r="S232" s="9">
        <v>5</v>
      </c>
      <c r="T232" s="9">
        <v>3</v>
      </c>
      <c r="U232" s="9">
        <v>3</v>
      </c>
      <c r="V232" s="9">
        <v>4</v>
      </c>
      <c r="W232" s="9">
        <v>4</v>
      </c>
      <c r="X232" s="9">
        <v>4</v>
      </c>
      <c r="Y232" s="9">
        <v>5</v>
      </c>
      <c r="Z232" s="9">
        <v>4</v>
      </c>
      <c r="AA232" s="9">
        <v>5</v>
      </c>
      <c r="AB232" s="9">
        <v>1</v>
      </c>
      <c r="AC232" s="9">
        <v>1</v>
      </c>
      <c r="AD232" s="9">
        <v>6</v>
      </c>
      <c r="AE232" s="9">
        <v>6</v>
      </c>
      <c r="AF232" s="9">
        <v>6</v>
      </c>
      <c r="AG232" s="9">
        <v>5</v>
      </c>
      <c r="AH232" s="9">
        <v>4</v>
      </c>
      <c r="AI232" s="9">
        <v>4</v>
      </c>
      <c r="AJ232" s="9">
        <v>6</v>
      </c>
      <c r="AK232" s="9">
        <v>6</v>
      </c>
      <c r="AL232" s="9">
        <v>4</v>
      </c>
      <c r="AM232" s="9">
        <v>5</v>
      </c>
      <c r="AN232" s="9">
        <v>5</v>
      </c>
      <c r="AO232" s="9">
        <v>1</v>
      </c>
      <c r="AP232" s="9">
        <v>4</v>
      </c>
      <c r="AQ232" s="9">
        <v>6</v>
      </c>
      <c r="AR232" s="9">
        <v>6</v>
      </c>
    </row>
    <row r="233" spans="1:44" ht="12.75" customHeight="1" x14ac:dyDescent="0.2">
      <c r="A233" s="9">
        <v>2021</v>
      </c>
      <c r="B233" s="9">
        <v>1127927</v>
      </c>
      <c r="C233" s="9">
        <v>5</v>
      </c>
      <c r="D233" s="9">
        <v>4</v>
      </c>
      <c r="E233" s="9">
        <v>5</v>
      </c>
      <c r="F233" s="9">
        <v>6</v>
      </c>
      <c r="G233" s="9">
        <v>5</v>
      </c>
      <c r="H233" s="9">
        <v>3</v>
      </c>
      <c r="I233" s="9">
        <v>6</v>
      </c>
      <c r="J233" s="9">
        <v>6</v>
      </c>
      <c r="K233" s="9">
        <v>5</v>
      </c>
      <c r="L233" s="9">
        <v>5</v>
      </c>
      <c r="M233" s="9">
        <v>5</v>
      </c>
      <c r="N233" s="9">
        <v>4</v>
      </c>
      <c r="O233" s="9">
        <v>6</v>
      </c>
      <c r="P233" s="9">
        <v>3</v>
      </c>
      <c r="Q233" s="9">
        <v>6</v>
      </c>
      <c r="R233" s="9">
        <v>3</v>
      </c>
      <c r="S233" s="9">
        <v>6</v>
      </c>
      <c r="T233" s="9">
        <v>5</v>
      </c>
      <c r="U233" s="9">
        <v>6</v>
      </c>
      <c r="V233" s="9">
        <v>6</v>
      </c>
      <c r="W233" s="9">
        <v>6</v>
      </c>
      <c r="X233" s="9">
        <v>4</v>
      </c>
      <c r="Y233" s="9">
        <v>6</v>
      </c>
      <c r="Z233" s="9">
        <v>2</v>
      </c>
      <c r="AA233" s="9">
        <v>6</v>
      </c>
      <c r="AB233" s="9">
        <v>8</v>
      </c>
      <c r="AC233" s="9">
        <v>8</v>
      </c>
      <c r="AD233" s="9">
        <v>6</v>
      </c>
      <c r="AE233" s="9">
        <v>7</v>
      </c>
      <c r="AF233" s="9">
        <v>6</v>
      </c>
      <c r="AG233" s="9">
        <v>5</v>
      </c>
      <c r="AH233" s="9">
        <v>6</v>
      </c>
      <c r="AI233" s="9">
        <v>6</v>
      </c>
      <c r="AJ233" s="9">
        <v>6</v>
      </c>
      <c r="AK233" s="9">
        <v>5</v>
      </c>
      <c r="AL233" s="9">
        <v>7</v>
      </c>
      <c r="AM233" s="9">
        <v>7</v>
      </c>
      <c r="AN233" s="9">
        <v>5</v>
      </c>
      <c r="AO233" s="9">
        <v>6</v>
      </c>
      <c r="AP233" s="9">
        <v>6</v>
      </c>
      <c r="AQ233" s="9">
        <v>6</v>
      </c>
      <c r="AR233" s="9">
        <v>6</v>
      </c>
    </row>
    <row r="234" spans="1:44" ht="12.75" customHeight="1" x14ac:dyDescent="0.2">
      <c r="A234" s="9">
        <v>2021</v>
      </c>
      <c r="B234" s="9">
        <v>1103909</v>
      </c>
      <c r="C234" s="9">
        <v>5</v>
      </c>
      <c r="D234" s="9">
        <v>4</v>
      </c>
      <c r="E234" s="9">
        <v>2</v>
      </c>
      <c r="F234" s="9">
        <v>3</v>
      </c>
      <c r="G234" s="9">
        <v>6</v>
      </c>
      <c r="H234" s="9">
        <v>6</v>
      </c>
      <c r="I234" s="9">
        <v>4</v>
      </c>
      <c r="J234" s="9">
        <v>3</v>
      </c>
      <c r="K234" s="9">
        <v>5</v>
      </c>
      <c r="L234" s="9">
        <v>3</v>
      </c>
      <c r="M234" s="9">
        <v>5</v>
      </c>
      <c r="N234" s="9">
        <v>6</v>
      </c>
      <c r="O234" s="9">
        <v>4</v>
      </c>
      <c r="P234" s="9">
        <v>4</v>
      </c>
      <c r="Q234" s="9">
        <v>5</v>
      </c>
      <c r="R234" s="9">
        <v>3</v>
      </c>
      <c r="S234" s="9">
        <v>2</v>
      </c>
      <c r="T234" s="9">
        <v>6</v>
      </c>
      <c r="U234" s="9">
        <v>5</v>
      </c>
      <c r="V234" s="9">
        <v>4</v>
      </c>
      <c r="W234" s="9">
        <v>4</v>
      </c>
      <c r="X234" s="9">
        <v>2</v>
      </c>
      <c r="Y234" s="9">
        <v>6</v>
      </c>
      <c r="Z234" s="9">
        <v>6</v>
      </c>
      <c r="AA234" s="9">
        <v>4</v>
      </c>
      <c r="AB234" s="9">
        <v>1</v>
      </c>
      <c r="AC234" s="9">
        <v>1</v>
      </c>
      <c r="AD234" s="9">
        <v>6</v>
      </c>
      <c r="AE234" s="9">
        <v>6</v>
      </c>
      <c r="AF234" s="9">
        <v>6</v>
      </c>
      <c r="AG234" s="9">
        <v>3</v>
      </c>
      <c r="AH234" s="9">
        <v>5</v>
      </c>
      <c r="AI234" s="9">
        <v>6</v>
      </c>
      <c r="AJ234" s="9">
        <v>3</v>
      </c>
      <c r="AK234" s="9">
        <v>6</v>
      </c>
      <c r="AL234" s="9">
        <v>6</v>
      </c>
      <c r="AM234" s="9">
        <v>6</v>
      </c>
      <c r="AN234" s="9">
        <v>5</v>
      </c>
      <c r="AO234" s="9">
        <v>4</v>
      </c>
      <c r="AP234" s="9">
        <v>5</v>
      </c>
      <c r="AQ234" s="9">
        <v>2</v>
      </c>
      <c r="AR234" s="9">
        <v>6</v>
      </c>
    </row>
    <row r="235" spans="1:44" ht="12.75" customHeight="1" x14ac:dyDescent="0.2">
      <c r="A235" s="9">
        <v>2021</v>
      </c>
      <c r="B235" s="9">
        <v>1179970</v>
      </c>
      <c r="C235" s="9">
        <v>5</v>
      </c>
      <c r="D235" s="9">
        <v>5</v>
      </c>
      <c r="E235" s="9">
        <v>5</v>
      </c>
      <c r="F235" s="9">
        <v>5</v>
      </c>
      <c r="G235" s="9">
        <v>6</v>
      </c>
      <c r="H235" s="9">
        <v>6</v>
      </c>
      <c r="I235" s="9">
        <v>6</v>
      </c>
      <c r="J235" s="9">
        <v>6</v>
      </c>
      <c r="K235" s="9">
        <v>4</v>
      </c>
      <c r="L235" s="9">
        <v>5</v>
      </c>
      <c r="M235" s="9">
        <v>4</v>
      </c>
      <c r="N235" s="9">
        <v>4</v>
      </c>
      <c r="O235" s="9">
        <v>4</v>
      </c>
      <c r="P235" s="9">
        <v>4</v>
      </c>
      <c r="Q235" s="9">
        <v>6</v>
      </c>
      <c r="R235" s="9">
        <v>6</v>
      </c>
      <c r="S235" s="9">
        <v>7</v>
      </c>
      <c r="T235" s="9">
        <v>7</v>
      </c>
      <c r="U235" s="9">
        <v>5</v>
      </c>
      <c r="V235" s="9">
        <v>6</v>
      </c>
      <c r="W235" s="9">
        <v>5</v>
      </c>
      <c r="X235" s="9">
        <v>6</v>
      </c>
      <c r="Y235" s="9">
        <v>6</v>
      </c>
      <c r="Z235" s="9">
        <v>6</v>
      </c>
      <c r="AA235" s="9">
        <v>5</v>
      </c>
      <c r="AB235" s="9">
        <v>7</v>
      </c>
      <c r="AC235" s="9">
        <v>7</v>
      </c>
      <c r="AD235" s="9">
        <v>6</v>
      </c>
      <c r="AE235" s="9">
        <v>6</v>
      </c>
      <c r="AF235" s="9">
        <v>5</v>
      </c>
      <c r="AG235" s="9">
        <v>6</v>
      </c>
      <c r="AH235" s="9">
        <v>6</v>
      </c>
      <c r="AI235" s="9">
        <v>6</v>
      </c>
      <c r="AJ235" s="9">
        <v>6</v>
      </c>
      <c r="AK235" s="9">
        <v>6</v>
      </c>
      <c r="AL235" s="9">
        <v>6</v>
      </c>
      <c r="AM235" s="9">
        <v>6</v>
      </c>
      <c r="AN235" s="9">
        <v>7</v>
      </c>
      <c r="AO235" s="9">
        <v>6</v>
      </c>
      <c r="AP235" s="9">
        <v>6</v>
      </c>
      <c r="AQ235" s="9">
        <v>7</v>
      </c>
      <c r="AR235" s="9">
        <v>6</v>
      </c>
    </row>
    <row r="236" spans="1:44" ht="12.75" customHeight="1" x14ac:dyDescent="0.2">
      <c r="A236" s="9">
        <v>2021</v>
      </c>
      <c r="B236" s="9">
        <v>1179970</v>
      </c>
      <c r="C236" s="9">
        <v>5</v>
      </c>
      <c r="D236" s="9">
        <v>6</v>
      </c>
      <c r="E236" s="9">
        <v>6</v>
      </c>
      <c r="F236" s="9">
        <v>6</v>
      </c>
      <c r="G236" s="9">
        <v>6</v>
      </c>
      <c r="H236" s="9">
        <v>6</v>
      </c>
      <c r="I236" s="9">
        <v>6</v>
      </c>
      <c r="J236" s="9">
        <v>6</v>
      </c>
      <c r="K236" s="9">
        <v>6</v>
      </c>
      <c r="L236" s="9">
        <v>6</v>
      </c>
      <c r="M236" s="9">
        <v>4</v>
      </c>
      <c r="N236" s="9">
        <v>4</v>
      </c>
      <c r="O236" s="9">
        <v>5</v>
      </c>
      <c r="P236" s="9">
        <v>5</v>
      </c>
      <c r="Q236" s="9">
        <v>5</v>
      </c>
      <c r="R236" s="9">
        <v>6</v>
      </c>
      <c r="S236" s="9">
        <v>5</v>
      </c>
      <c r="T236" s="9">
        <v>5</v>
      </c>
      <c r="U236" s="9">
        <v>6</v>
      </c>
      <c r="V236" s="9">
        <v>6</v>
      </c>
      <c r="W236" s="9">
        <v>6</v>
      </c>
      <c r="X236" s="9">
        <v>4</v>
      </c>
      <c r="Y236" s="9">
        <v>6</v>
      </c>
      <c r="Z236" s="9">
        <v>5</v>
      </c>
      <c r="AA236" s="9">
        <v>5</v>
      </c>
      <c r="AB236" s="9">
        <v>2</v>
      </c>
      <c r="AC236" s="9">
        <v>2</v>
      </c>
      <c r="AD236" s="9">
        <v>6</v>
      </c>
      <c r="AE236" s="9">
        <v>5</v>
      </c>
      <c r="AF236" s="9">
        <v>4</v>
      </c>
      <c r="AG236" s="9">
        <v>6</v>
      </c>
      <c r="AH236" s="9">
        <v>6</v>
      </c>
      <c r="AI236" s="9">
        <v>5</v>
      </c>
      <c r="AJ236" s="9">
        <v>5</v>
      </c>
      <c r="AK236" s="9">
        <v>5</v>
      </c>
      <c r="AL236" s="9">
        <v>5</v>
      </c>
      <c r="AM236" s="9">
        <v>5</v>
      </c>
      <c r="AN236" s="9">
        <v>6</v>
      </c>
      <c r="AO236" s="9">
        <v>6</v>
      </c>
      <c r="AP236" s="9">
        <v>6</v>
      </c>
      <c r="AQ236" s="9">
        <v>6</v>
      </c>
      <c r="AR236" s="9">
        <v>5</v>
      </c>
    </row>
    <row r="237" spans="1:44" ht="12.75" customHeight="1" x14ac:dyDescent="0.2">
      <c r="A237" s="9">
        <v>2021</v>
      </c>
      <c r="B237" s="9">
        <v>1319230</v>
      </c>
      <c r="C237" s="9">
        <v>5</v>
      </c>
      <c r="D237" s="9">
        <v>6</v>
      </c>
      <c r="E237" s="9">
        <v>6</v>
      </c>
      <c r="F237" s="9">
        <v>6</v>
      </c>
      <c r="G237" s="9">
        <v>6</v>
      </c>
      <c r="H237" s="9">
        <v>6</v>
      </c>
      <c r="I237" s="9">
        <v>6</v>
      </c>
      <c r="J237" s="9">
        <v>6</v>
      </c>
      <c r="K237" s="9">
        <v>6</v>
      </c>
      <c r="L237" s="9">
        <v>6</v>
      </c>
      <c r="M237" s="9">
        <v>5</v>
      </c>
      <c r="N237" s="9">
        <v>5</v>
      </c>
      <c r="O237" s="9">
        <v>6</v>
      </c>
      <c r="P237" s="9">
        <v>4</v>
      </c>
      <c r="Q237" s="9">
        <v>6</v>
      </c>
      <c r="R237" s="9">
        <v>6</v>
      </c>
      <c r="S237" s="9">
        <v>6</v>
      </c>
      <c r="T237" s="9">
        <v>6</v>
      </c>
      <c r="U237" s="9">
        <v>6</v>
      </c>
      <c r="V237" s="9">
        <v>7</v>
      </c>
      <c r="W237" s="9">
        <v>6</v>
      </c>
      <c r="X237" s="9">
        <v>5</v>
      </c>
      <c r="Y237" s="9">
        <v>6</v>
      </c>
      <c r="Z237" s="9">
        <v>5</v>
      </c>
      <c r="AA237" s="9">
        <v>5</v>
      </c>
      <c r="AB237" s="9">
        <v>1</v>
      </c>
      <c r="AC237" s="9">
        <v>1</v>
      </c>
      <c r="AD237" s="9">
        <v>5</v>
      </c>
      <c r="AE237" s="9">
        <v>5</v>
      </c>
      <c r="AF237" s="9">
        <v>5</v>
      </c>
      <c r="AG237" s="9">
        <v>6</v>
      </c>
      <c r="AH237" s="9">
        <v>6</v>
      </c>
      <c r="AI237" s="9">
        <v>6</v>
      </c>
      <c r="AJ237" s="9">
        <v>5</v>
      </c>
      <c r="AK237" s="9">
        <v>5</v>
      </c>
      <c r="AL237" s="9">
        <v>5</v>
      </c>
      <c r="AM237" s="9">
        <v>5</v>
      </c>
      <c r="AN237" s="9">
        <v>6</v>
      </c>
      <c r="AO237" s="9">
        <v>7</v>
      </c>
      <c r="AP237" s="9">
        <v>6</v>
      </c>
      <c r="AQ237" s="9">
        <v>6</v>
      </c>
      <c r="AR237" s="9">
        <v>6</v>
      </c>
    </row>
    <row r="238" spans="1:44" ht="12.75" customHeight="1" x14ac:dyDescent="0.2">
      <c r="A238" s="9">
        <v>2021</v>
      </c>
      <c r="B238" s="9">
        <v>123336</v>
      </c>
      <c r="C238" s="9">
        <v>5</v>
      </c>
      <c r="D238" s="9">
        <v>5</v>
      </c>
      <c r="E238" s="9">
        <v>4</v>
      </c>
      <c r="F238" s="9">
        <v>6</v>
      </c>
      <c r="G238" s="9">
        <v>5</v>
      </c>
      <c r="H238" s="9">
        <v>5</v>
      </c>
      <c r="I238" s="9">
        <v>5</v>
      </c>
      <c r="J238" s="9">
        <v>5</v>
      </c>
      <c r="K238" s="9">
        <v>5</v>
      </c>
      <c r="L238" s="9">
        <v>4</v>
      </c>
      <c r="M238" s="9">
        <v>4</v>
      </c>
      <c r="N238" s="9">
        <v>5</v>
      </c>
      <c r="O238" s="9">
        <v>5</v>
      </c>
      <c r="P238" s="9">
        <v>6</v>
      </c>
      <c r="Q238" s="9">
        <v>6</v>
      </c>
      <c r="R238" s="9">
        <v>6</v>
      </c>
      <c r="S238" s="9">
        <v>4</v>
      </c>
      <c r="T238" s="9">
        <v>4</v>
      </c>
      <c r="U238" s="9">
        <v>6</v>
      </c>
      <c r="V238" s="9">
        <v>5</v>
      </c>
      <c r="W238" s="9">
        <v>5</v>
      </c>
      <c r="X238" s="9">
        <v>5</v>
      </c>
      <c r="Y238" s="9">
        <v>5</v>
      </c>
      <c r="Z238" s="9">
        <v>6</v>
      </c>
      <c r="AA238" s="9">
        <v>4</v>
      </c>
      <c r="AB238" s="9">
        <v>3</v>
      </c>
      <c r="AC238" s="9">
        <v>3</v>
      </c>
      <c r="AD238" s="9">
        <v>5</v>
      </c>
      <c r="AE238" s="9">
        <v>6</v>
      </c>
      <c r="AF238" s="9">
        <v>5</v>
      </c>
      <c r="AG238" s="9">
        <v>5</v>
      </c>
      <c r="AH238" s="9">
        <v>6</v>
      </c>
      <c r="AI238" s="9">
        <v>6</v>
      </c>
      <c r="AJ238" s="9">
        <v>6</v>
      </c>
      <c r="AK238" s="9">
        <v>6</v>
      </c>
      <c r="AL238" s="9">
        <v>6</v>
      </c>
      <c r="AM238" s="9">
        <v>6</v>
      </c>
      <c r="AN238" s="9">
        <v>5</v>
      </c>
      <c r="AO238" s="9">
        <v>5</v>
      </c>
      <c r="AP238" s="9">
        <v>6</v>
      </c>
      <c r="AQ238" s="9">
        <v>5</v>
      </c>
      <c r="AR238" s="9">
        <v>6</v>
      </c>
    </row>
    <row r="239" spans="1:44" ht="12.75" customHeight="1" x14ac:dyDescent="0.2">
      <c r="A239" s="9">
        <v>2021</v>
      </c>
      <c r="B239" s="9">
        <v>1127926</v>
      </c>
      <c r="C239" s="9">
        <v>5</v>
      </c>
      <c r="D239" s="9">
        <v>5</v>
      </c>
      <c r="E239" s="9">
        <v>5</v>
      </c>
      <c r="F239" s="9">
        <v>3</v>
      </c>
      <c r="G239" s="9">
        <v>5</v>
      </c>
      <c r="H239" s="9">
        <v>4</v>
      </c>
      <c r="I239" s="9">
        <v>6</v>
      </c>
      <c r="J239" s="9">
        <v>6</v>
      </c>
      <c r="K239" s="9">
        <v>6</v>
      </c>
      <c r="L239" s="9">
        <v>6</v>
      </c>
      <c r="M239" s="9">
        <v>4</v>
      </c>
      <c r="N239" s="9">
        <v>4</v>
      </c>
      <c r="O239" s="9">
        <v>4</v>
      </c>
      <c r="P239" s="9">
        <v>4</v>
      </c>
      <c r="Q239" s="9">
        <v>6</v>
      </c>
      <c r="R239" s="9">
        <v>6</v>
      </c>
      <c r="S239" s="9">
        <v>4</v>
      </c>
      <c r="T239" s="9">
        <v>5</v>
      </c>
      <c r="U239" s="9">
        <v>4</v>
      </c>
      <c r="V239" s="9">
        <v>6</v>
      </c>
      <c r="W239" s="9">
        <v>5</v>
      </c>
      <c r="X239" s="9">
        <v>4</v>
      </c>
      <c r="Y239" s="9">
        <v>6</v>
      </c>
      <c r="Z239" s="9">
        <v>5</v>
      </c>
      <c r="AA239" s="9">
        <v>5</v>
      </c>
      <c r="AB239" s="9">
        <v>5</v>
      </c>
      <c r="AC239" s="9">
        <v>1</v>
      </c>
      <c r="AD239" s="9">
        <v>6</v>
      </c>
      <c r="AE239" s="9">
        <v>6</v>
      </c>
      <c r="AF239" s="9">
        <v>5</v>
      </c>
      <c r="AG239" s="9">
        <v>6</v>
      </c>
      <c r="AH239" s="9">
        <v>5</v>
      </c>
      <c r="AI239" s="9">
        <v>6</v>
      </c>
      <c r="AJ239" s="9">
        <v>5</v>
      </c>
      <c r="AK239" s="9">
        <v>4</v>
      </c>
      <c r="AL239" s="9">
        <v>5</v>
      </c>
      <c r="AM239" s="9">
        <v>5</v>
      </c>
      <c r="AN239" s="9">
        <v>6</v>
      </c>
      <c r="AO239" s="9">
        <v>6</v>
      </c>
      <c r="AP239" s="9">
        <v>5</v>
      </c>
      <c r="AQ239" s="9">
        <v>6</v>
      </c>
      <c r="AR239" s="9">
        <v>6</v>
      </c>
    </row>
    <row r="240" spans="1:44" ht="12.75" customHeight="1" x14ac:dyDescent="0.2">
      <c r="A240" s="9">
        <v>2021</v>
      </c>
      <c r="B240" s="9">
        <v>108730</v>
      </c>
      <c r="C240" s="9">
        <v>5</v>
      </c>
      <c r="D240" s="9">
        <v>6</v>
      </c>
      <c r="E240" s="9">
        <v>5</v>
      </c>
      <c r="F240" s="9">
        <v>6</v>
      </c>
      <c r="G240" s="9">
        <v>6</v>
      </c>
      <c r="H240" s="9">
        <v>6</v>
      </c>
      <c r="I240" s="9">
        <v>4</v>
      </c>
      <c r="J240" s="9">
        <v>5</v>
      </c>
      <c r="K240" s="9">
        <v>6</v>
      </c>
      <c r="L240" s="9">
        <v>6</v>
      </c>
      <c r="M240" s="9">
        <v>6</v>
      </c>
      <c r="N240" s="9">
        <v>6</v>
      </c>
      <c r="O240" s="9">
        <v>5</v>
      </c>
      <c r="P240" s="9">
        <v>5</v>
      </c>
      <c r="Q240" s="9">
        <v>6</v>
      </c>
      <c r="R240" s="9">
        <v>5</v>
      </c>
      <c r="S240" s="9">
        <v>6</v>
      </c>
      <c r="T240" s="9">
        <v>6</v>
      </c>
      <c r="U240" s="9">
        <v>6</v>
      </c>
      <c r="V240" s="9">
        <v>6</v>
      </c>
      <c r="W240" s="9">
        <v>6</v>
      </c>
      <c r="X240" s="9">
        <v>6</v>
      </c>
      <c r="Y240" s="9">
        <v>6</v>
      </c>
      <c r="Z240" s="9">
        <v>6</v>
      </c>
      <c r="AA240" s="9">
        <v>6</v>
      </c>
      <c r="AB240" s="9">
        <v>7</v>
      </c>
      <c r="AC240" s="9">
        <v>7</v>
      </c>
      <c r="AD240" s="9">
        <v>6</v>
      </c>
      <c r="AE240" s="9">
        <v>6</v>
      </c>
      <c r="AF240" s="9">
        <v>6</v>
      </c>
      <c r="AG240" s="9">
        <v>6</v>
      </c>
      <c r="AH240" s="9">
        <v>6</v>
      </c>
      <c r="AI240" s="9">
        <v>5</v>
      </c>
      <c r="AJ240" s="9">
        <v>6</v>
      </c>
      <c r="AK240" s="9">
        <v>5</v>
      </c>
      <c r="AL240" s="9">
        <v>5</v>
      </c>
      <c r="AM240" s="9">
        <v>5</v>
      </c>
      <c r="AN240" s="9">
        <v>5</v>
      </c>
      <c r="AO240" s="9">
        <v>7</v>
      </c>
      <c r="AP240" s="9">
        <v>6</v>
      </c>
      <c r="AQ240" s="9">
        <v>6</v>
      </c>
      <c r="AR240" s="9">
        <v>6</v>
      </c>
    </row>
    <row r="241" spans="1:44" ht="12.75" customHeight="1" x14ac:dyDescent="0.2">
      <c r="A241" s="9">
        <v>2021</v>
      </c>
      <c r="B241" s="9">
        <v>1179970</v>
      </c>
      <c r="C241" s="9">
        <v>5</v>
      </c>
      <c r="D241" s="9">
        <v>6</v>
      </c>
      <c r="E241" s="9">
        <v>6</v>
      </c>
      <c r="F241" s="9">
        <v>5</v>
      </c>
      <c r="G241" s="9">
        <v>5</v>
      </c>
      <c r="H241" s="9">
        <v>5</v>
      </c>
      <c r="I241" s="9">
        <v>5</v>
      </c>
      <c r="J241" s="9">
        <v>5</v>
      </c>
      <c r="K241" s="9">
        <v>5</v>
      </c>
      <c r="L241" s="9">
        <v>6</v>
      </c>
      <c r="M241" s="9">
        <v>4</v>
      </c>
      <c r="N241" s="9">
        <v>5</v>
      </c>
      <c r="O241" s="9">
        <v>5</v>
      </c>
      <c r="P241" s="9">
        <v>5</v>
      </c>
      <c r="Q241" s="9">
        <v>7</v>
      </c>
      <c r="R241" s="9">
        <v>6</v>
      </c>
      <c r="S241" s="9">
        <v>4</v>
      </c>
      <c r="T241" s="9">
        <v>1</v>
      </c>
      <c r="U241" s="9">
        <v>2</v>
      </c>
      <c r="V241" s="9">
        <v>6</v>
      </c>
      <c r="W241" s="9">
        <v>6</v>
      </c>
      <c r="X241" s="9">
        <v>6</v>
      </c>
      <c r="Y241" s="9">
        <v>5</v>
      </c>
      <c r="Z241" s="9">
        <v>6</v>
      </c>
      <c r="AA241" s="9">
        <v>6</v>
      </c>
      <c r="AB241" s="9">
        <v>1</v>
      </c>
      <c r="AC241" s="9">
        <v>1</v>
      </c>
      <c r="AD241" s="9">
        <v>6</v>
      </c>
      <c r="AE241" s="9">
        <v>6</v>
      </c>
      <c r="AF241" s="9">
        <v>8</v>
      </c>
      <c r="AG241" s="9">
        <v>7</v>
      </c>
      <c r="AH241" s="9">
        <v>6</v>
      </c>
      <c r="AI241" s="9">
        <v>6</v>
      </c>
      <c r="AJ241" s="9">
        <v>7</v>
      </c>
      <c r="AK241" s="9">
        <v>8</v>
      </c>
      <c r="AL241" s="9">
        <v>8</v>
      </c>
      <c r="AM241" s="9">
        <v>8</v>
      </c>
      <c r="AN241" s="9">
        <v>7</v>
      </c>
      <c r="AO241" s="9">
        <v>6</v>
      </c>
      <c r="AP241" s="9">
        <v>7</v>
      </c>
      <c r="AQ241" s="9">
        <v>8</v>
      </c>
      <c r="AR241" s="9">
        <v>8</v>
      </c>
    </row>
    <row r="242" spans="1:44" ht="12.75" customHeight="1" x14ac:dyDescent="0.2">
      <c r="A242" s="9">
        <v>2021</v>
      </c>
      <c r="B242" s="9">
        <v>1319230</v>
      </c>
      <c r="C242" s="9">
        <v>5</v>
      </c>
      <c r="D242" s="9">
        <v>5</v>
      </c>
      <c r="E242" s="9">
        <v>3</v>
      </c>
      <c r="F242" s="9">
        <v>3</v>
      </c>
      <c r="G242" s="9">
        <v>6</v>
      </c>
      <c r="H242" s="9">
        <v>6</v>
      </c>
      <c r="I242" s="9">
        <v>6</v>
      </c>
      <c r="J242" s="9">
        <v>6</v>
      </c>
      <c r="K242" s="9">
        <v>6</v>
      </c>
      <c r="L242" s="9">
        <v>6</v>
      </c>
      <c r="M242" s="9">
        <v>6</v>
      </c>
      <c r="N242" s="9">
        <v>5</v>
      </c>
      <c r="O242" s="9">
        <v>6</v>
      </c>
      <c r="P242" s="9">
        <v>6</v>
      </c>
      <c r="Q242" s="9">
        <v>6</v>
      </c>
      <c r="R242" s="9">
        <v>6</v>
      </c>
      <c r="S242" s="9">
        <v>5</v>
      </c>
      <c r="T242" s="9">
        <v>5</v>
      </c>
      <c r="U242" s="9">
        <v>5</v>
      </c>
      <c r="V242" s="9">
        <v>6</v>
      </c>
      <c r="W242" s="9">
        <v>5</v>
      </c>
      <c r="X242" s="9">
        <v>5</v>
      </c>
      <c r="Y242" s="9">
        <v>5</v>
      </c>
      <c r="Z242" s="9">
        <v>6</v>
      </c>
      <c r="AA242" s="9">
        <v>5</v>
      </c>
      <c r="AB242" s="9">
        <v>2</v>
      </c>
      <c r="AC242" s="9">
        <v>2</v>
      </c>
      <c r="AD242" s="9">
        <v>5</v>
      </c>
      <c r="AE242" s="9">
        <v>5</v>
      </c>
      <c r="AF242" s="9">
        <v>5</v>
      </c>
      <c r="AG242" s="9">
        <v>5</v>
      </c>
      <c r="AH242" s="9">
        <v>5</v>
      </c>
      <c r="AI242" s="9">
        <v>6</v>
      </c>
      <c r="AJ242" s="9">
        <v>4</v>
      </c>
      <c r="AK242" s="9">
        <v>6</v>
      </c>
      <c r="AL242" s="9">
        <v>6</v>
      </c>
      <c r="AM242" s="9">
        <v>5</v>
      </c>
      <c r="AN242" s="9">
        <v>5</v>
      </c>
      <c r="AO242" s="9">
        <v>5</v>
      </c>
      <c r="AP242" s="9">
        <v>6</v>
      </c>
      <c r="AQ242" s="9">
        <v>5</v>
      </c>
      <c r="AR242" s="9">
        <v>6</v>
      </c>
    </row>
    <row r="243" spans="1:44" ht="12.75" customHeight="1" x14ac:dyDescent="0.2">
      <c r="A243" s="9">
        <v>2021</v>
      </c>
      <c r="B243" s="9">
        <v>1103909</v>
      </c>
      <c r="C243" s="9">
        <v>5</v>
      </c>
      <c r="D243" s="9">
        <v>5</v>
      </c>
      <c r="E243" s="9">
        <v>6</v>
      </c>
      <c r="F243" s="9">
        <v>6</v>
      </c>
      <c r="G243" s="9">
        <v>6</v>
      </c>
      <c r="H243" s="9">
        <v>6</v>
      </c>
      <c r="I243" s="9">
        <v>6</v>
      </c>
      <c r="J243" s="9">
        <v>6</v>
      </c>
      <c r="K243" s="9">
        <v>6</v>
      </c>
      <c r="L243" s="9">
        <v>6</v>
      </c>
      <c r="M243" s="9">
        <v>6</v>
      </c>
      <c r="N243" s="9">
        <v>6</v>
      </c>
      <c r="O243" s="9">
        <v>6</v>
      </c>
      <c r="P243" s="9">
        <v>5</v>
      </c>
      <c r="Q243" s="9">
        <v>6</v>
      </c>
      <c r="R243" s="9">
        <v>5</v>
      </c>
      <c r="S243" s="9">
        <v>6</v>
      </c>
      <c r="T243" s="9">
        <v>6</v>
      </c>
      <c r="U243" s="9">
        <v>5</v>
      </c>
      <c r="V243" s="9">
        <v>5</v>
      </c>
      <c r="W243" s="9">
        <v>5</v>
      </c>
      <c r="X243" s="9">
        <v>4</v>
      </c>
      <c r="Y243" s="9">
        <v>5</v>
      </c>
      <c r="Z243" s="9">
        <v>6</v>
      </c>
      <c r="AA243" s="9">
        <v>6</v>
      </c>
      <c r="AB243" s="9">
        <v>4</v>
      </c>
      <c r="AC243" s="9">
        <v>7</v>
      </c>
      <c r="AD243" s="9">
        <v>5</v>
      </c>
      <c r="AE243" s="9">
        <v>5</v>
      </c>
      <c r="AF243" s="9">
        <v>5</v>
      </c>
      <c r="AG243" s="9">
        <v>6</v>
      </c>
      <c r="AH243" s="9">
        <v>5</v>
      </c>
      <c r="AI243" s="9">
        <v>5</v>
      </c>
      <c r="AJ243" s="9">
        <v>5</v>
      </c>
      <c r="AK243" s="9">
        <v>6</v>
      </c>
      <c r="AL243" s="9">
        <v>5</v>
      </c>
      <c r="AM243" s="9">
        <v>5</v>
      </c>
      <c r="AN243" s="9">
        <v>5</v>
      </c>
      <c r="AO243" s="9">
        <v>7</v>
      </c>
      <c r="AP243" s="9">
        <v>5</v>
      </c>
      <c r="AQ243" s="9">
        <v>5</v>
      </c>
      <c r="AR243" s="9">
        <v>5</v>
      </c>
    </row>
    <row r="244" spans="1:44" ht="12.75" customHeight="1" x14ac:dyDescent="0.2">
      <c r="A244" s="9">
        <v>2021</v>
      </c>
      <c r="B244" s="9">
        <v>122845</v>
      </c>
      <c r="C244" s="9">
        <v>5</v>
      </c>
      <c r="D244" s="9">
        <v>6</v>
      </c>
      <c r="E244" s="9">
        <v>6</v>
      </c>
      <c r="F244" s="9">
        <v>6</v>
      </c>
      <c r="G244" s="9">
        <v>6</v>
      </c>
      <c r="H244" s="9">
        <v>6</v>
      </c>
      <c r="I244" s="9">
        <v>6</v>
      </c>
      <c r="J244" s="9">
        <v>6</v>
      </c>
      <c r="K244" s="9">
        <v>6</v>
      </c>
      <c r="L244" s="9">
        <v>6</v>
      </c>
      <c r="M244" s="9">
        <v>6</v>
      </c>
      <c r="N244" s="9">
        <v>4</v>
      </c>
      <c r="O244" s="9">
        <v>4</v>
      </c>
      <c r="P244" s="9">
        <v>6</v>
      </c>
      <c r="Q244" s="9">
        <v>5</v>
      </c>
      <c r="R244" s="9">
        <v>6</v>
      </c>
      <c r="S244" s="9">
        <v>5</v>
      </c>
      <c r="T244" s="9">
        <v>6</v>
      </c>
      <c r="U244" s="9">
        <v>4</v>
      </c>
      <c r="V244" s="9">
        <v>5</v>
      </c>
      <c r="W244" s="9">
        <v>6</v>
      </c>
      <c r="X244" s="9">
        <v>5</v>
      </c>
      <c r="Y244" s="9">
        <v>6</v>
      </c>
      <c r="Z244" s="9">
        <v>6</v>
      </c>
      <c r="AA244" s="9">
        <v>5</v>
      </c>
      <c r="AB244" s="9">
        <v>4</v>
      </c>
      <c r="AC244" s="9">
        <v>1</v>
      </c>
      <c r="AD244" s="9">
        <v>6</v>
      </c>
      <c r="AE244" s="9">
        <v>5</v>
      </c>
      <c r="AF244" s="9">
        <v>5</v>
      </c>
      <c r="AG244" s="9">
        <v>6</v>
      </c>
      <c r="AH244" s="9">
        <v>6</v>
      </c>
      <c r="AI244" s="9">
        <v>6</v>
      </c>
      <c r="AJ244" s="9">
        <v>5</v>
      </c>
      <c r="AK244" s="9">
        <v>5</v>
      </c>
      <c r="AL244" s="9">
        <v>5</v>
      </c>
      <c r="AM244" s="9">
        <v>5</v>
      </c>
      <c r="AN244" s="9">
        <v>5</v>
      </c>
      <c r="AO244" s="9">
        <v>7</v>
      </c>
      <c r="AP244" s="9">
        <v>6</v>
      </c>
      <c r="AQ244" s="9">
        <v>7</v>
      </c>
      <c r="AR244" s="9">
        <v>6</v>
      </c>
    </row>
    <row r="245" spans="1:44" ht="12.75" customHeight="1" x14ac:dyDescent="0.2">
      <c r="A245" s="9">
        <v>2021</v>
      </c>
      <c r="B245" s="9">
        <v>108730</v>
      </c>
      <c r="C245" s="9">
        <v>5</v>
      </c>
      <c r="D245" s="9">
        <v>5</v>
      </c>
      <c r="E245" s="9">
        <v>5</v>
      </c>
      <c r="F245" s="9">
        <v>6</v>
      </c>
      <c r="G245" s="9">
        <v>4</v>
      </c>
      <c r="H245" s="9">
        <v>5</v>
      </c>
      <c r="I245" s="9">
        <v>5</v>
      </c>
      <c r="J245" s="9">
        <v>5</v>
      </c>
      <c r="K245" s="9">
        <v>6</v>
      </c>
      <c r="L245" s="9">
        <v>5</v>
      </c>
      <c r="M245" s="9">
        <v>4</v>
      </c>
      <c r="N245" s="9">
        <v>4</v>
      </c>
      <c r="O245" s="9">
        <v>7</v>
      </c>
      <c r="P245" s="9">
        <v>7</v>
      </c>
      <c r="Q245" s="9">
        <v>5</v>
      </c>
      <c r="R245" s="9">
        <v>5</v>
      </c>
      <c r="S245" s="9">
        <v>6</v>
      </c>
      <c r="T245" s="9">
        <v>6</v>
      </c>
      <c r="U245" s="9">
        <v>6</v>
      </c>
      <c r="V245" s="9">
        <v>6</v>
      </c>
      <c r="W245" s="9">
        <v>6</v>
      </c>
      <c r="X245" s="9">
        <v>4</v>
      </c>
      <c r="Y245" s="9">
        <v>7</v>
      </c>
      <c r="Z245" s="9">
        <v>6</v>
      </c>
      <c r="AA245" s="9">
        <v>6</v>
      </c>
      <c r="AB245" s="9">
        <v>7</v>
      </c>
      <c r="AC245" s="9">
        <v>7</v>
      </c>
      <c r="AD245" s="9">
        <v>7</v>
      </c>
      <c r="AE245" s="9">
        <v>4</v>
      </c>
      <c r="AF245" s="9">
        <v>3</v>
      </c>
      <c r="AG245" s="9">
        <v>5</v>
      </c>
      <c r="AH245" s="9">
        <v>6</v>
      </c>
      <c r="AI245" s="9">
        <v>4</v>
      </c>
      <c r="AJ245" s="9">
        <v>4</v>
      </c>
      <c r="AK245" s="9">
        <v>5</v>
      </c>
      <c r="AL245" s="9">
        <v>4</v>
      </c>
      <c r="AM245" s="9">
        <v>4</v>
      </c>
      <c r="AN245" s="9">
        <v>4</v>
      </c>
      <c r="AO245" s="9">
        <v>6</v>
      </c>
      <c r="AP245" s="9">
        <v>5</v>
      </c>
      <c r="AQ245" s="9">
        <v>5</v>
      </c>
      <c r="AR245" s="9">
        <v>6</v>
      </c>
    </row>
    <row r="246" spans="1:44" ht="12.75" customHeight="1" x14ac:dyDescent="0.2">
      <c r="A246" s="9">
        <v>2021</v>
      </c>
      <c r="B246" s="9">
        <v>108730</v>
      </c>
      <c r="C246" s="9">
        <v>5</v>
      </c>
      <c r="D246" s="9">
        <v>5</v>
      </c>
      <c r="E246" s="9">
        <v>5</v>
      </c>
      <c r="F246" s="9">
        <v>6</v>
      </c>
      <c r="G246" s="9">
        <v>6</v>
      </c>
      <c r="H246" s="9">
        <v>6</v>
      </c>
      <c r="I246" s="9">
        <v>6</v>
      </c>
      <c r="J246" s="9">
        <v>6</v>
      </c>
      <c r="K246" s="9">
        <v>6</v>
      </c>
      <c r="L246" s="9">
        <v>5</v>
      </c>
      <c r="M246" s="9">
        <v>5</v>
      </c>
      <c r="N246" s="9">
        <v>4</v>
      </c>
      <c r="O246" s="9">
        <v>5</v>
      </c>
      <c r="P246" s="9">
        <v>5</v>
      </c>
      <c r="Q246" s="9">
        <v>6</v>
      </c>
      <c r="R246" s="9">
        <v>5</v>
      </c>
      <c r="S246" s="9">
        <v>6</v>
      </c>
      <c r="T246" s="9">
        <v>6</v>
      </c>
      <c r="U246" s="9">
        <v>5</v>
      </c>
      <c r="V246" s="9">
        <v>6</v>
      </c>
      <c r="W246" s="9">
        <v>5</v>
      </c>
      <c r="X246" s="9">
        <v>5</v>
      </c>
      <c r="Y246" s="9">
        <v>5</v>
      </c>
      <c r="Z246" s="9">
        <v>4</v>
      </c>
      <c r="AA246" s="9">
        <v>5</v>
      </c>
      <c r="AB246" s="9">
        <v>1</v>
      </c>
      <c r="AC246" s="9">
        <v>1</v>
      </c>
      <c r="AD246" s="9">
        <v>6</v>
      </c>
      <c r="AE246" s="9">
        <v>4</v>
      </c>
      <c r="AF246" s="9">
        <v>4</v>
      </c>
      <c r="AG246" s="9">
        <v>5</v>
      </c>
      <c r="AH246" s="9">
        <v>6</v>
      </c>
      <c r="AI246" s="9">
        <v>5</v>
      </c>
      <c r="AJ246" s="9">
        <v>6</v>
      </c>
      <c r="AK246" s="9">
        <v>3</v>
      </c>
      <c r="AL246" s="9">
        <v>5</v>
      </c>
      <c r="AM246" s="9">
        <v>5</v>
      </c>
      <c r="AN246" s="9">
        <v>6</v>
      </c>
      <c r="AO246" s="9">
        <v>5</v>
      </c>
      <c r="AP246" s="9">
        <v>5</v>
      </c>
      <c r="AQ246" s="9">
        <v>6</v>
      </c>
      <c r="AR246" s="9">
        <v>5</v>
      </c>
    </row>
    <row r="247" spans="1:44" ht="12.75" customHeight="1" x14ac:dyDescent="0.2">
      <c r="A247" s="9">
        <v>2021</v>
      </c>
      <c r="B247" s="9">
        <v>150129</v>
      </c>
      <c r="C247" s="9">
        <v>5</v>
      </c>
      <c r="D247" s="9">
        <v>5</v>
      </c>
      <c r="E247" s="9">
        <v>3</v>
      </c>
      <c r="F247" s="9">
        <v>5</v>
      </c>
      <c r="G247" s="9">
        <v>3</v>
      </c>
      <c r="H247" s="9">
        <v>3</v>
      </c>
      <c r="I247" s="9">
        <v>3</v>
      </c>
      <c r="J247" s="9">
        <v>3</v>
      </c>
      <c r="K247" s="9">
        <v>2</v>
      </c>
      <c r="L247" s="9">
        <v>4</v>
      </c>
      <c r="M247" s="9">
        <v>2</v>
      </c>
      <c r="N247" s="9">
        <v>3</v>
      </c>
      <c r="O247" s="9">
        <v>2</v>
      </c>
      <c r="P247" s="9">
        <v>2</v>
      </c>
      <c r="Q247" s="9">
        <v>3</v>
      </c>
      <c r="R247" s="9">
        <v>3</v>
      </c>
      <c r="S247" s="9">
        <v>4</v>
      </c>
      <c r="T247" s="9">
        <v>4</v>
      </c>
      <c r="U247" s="9">
        <v>4</v>
      </c>
      <c r="V247" s="9">
        <v>4</v>
      </c>
      <c r="W247" s="9">
        <v>3</v>
      </c>
      <c r="X247" s="9">
        <v>4</v>
      </c>
      <c r="Y247" s="9">
        <v>4</v>
      </c>
      <c r="Z247" s="9">
        <v>8</v>
      </c>
      <c r="AA247" s="9">
        <v>5</v>
      </c>
      <c r="AB247" s="9">
        <v>8</v>
      </c>
      <c r="AC247" s="9">
        <v>2</v>
      </c>
      <c r="AD247" s="9">
        <v>5</v>
      </c>
      <c r="AE247" s="9">
        <v>4</v>
      </c>
      <c r="AF247" s="9">
        <v>4</v>
      </c>
      <c r="AG247" s="9">
        <v>3</v>
      </c>
      <c r="AH247" s="9">
        <v>5</v>
      </c>
      <c r="AI247" s="9">
        <v>2</v>
      </c>
      <c r="AJ247" s="9">
        <v>3</v>
      </c>
      <c r="AK247" s="9">
        <v>5</v>
      </c>
      <c r="AL247" s="9">
        <v>5</v>
      </c>
      <c r="AM247" s="9">
        <v>5</v>
      </c>
      <c r="AN247" s="9">
        <v>5</v>
      </c>
      <c r="AO247" s="9">
        <v>5</v>
      </c>
      <c r="AP247" s="9">
        <v>2</v>
      </c>
      <c r="AQ247" s="9">
        <v>5</v>
      </c>
      <c r="AR247" s="9">
        <v>4</v>
      </c>
    </row>
    <row r="248" spans="1:44" ht="12.75" customHeight="1" x14ac:dyDescent="0.2">
      <c r="A248" s="9">
        <v>2021</v>
      </c>
      <c r="B248" s="9">
        <v>1270538</v>
      </c>
      <c r="C248" s="9">
        <v>5</v>
      </c>
      <c r="D248" s="9">
        <v>5</v>
      </c>
      <c r="E248" s="9">
        <v>5</v>
      </c>
      <c r="F248" s="9">
        <v>5</v>
      </c>
      <c r="G248" s="9">
        <v>6</v>
      </c>
      <c r="H248" s="9">
        <v>6</v>
      </c>
      <c r="I248" s="9">
        <v>6</v>
      </c>
      <c r="J248" s="9">
        <v>6</v>
      </c>
      <c r="K248" s="9">
        <v>5</v>
      </c>
      <c r="L248" s="9">
        <v>6</v>
      </c>
      <c r="M248" s="9">
        <v>5</v>
      </c>
      <c r="N248" s="9">
        <v>5</v>
      </c>
      <c r="O248" s="9">
        <v>5</v>
      </c>
      <c r="P248" s="9">
        <v>5</v>
      </c>
      <c r="Q248" s="9">
        <v>5</v>
      </c>
      <c r="R248" s="9">
        <v>5</v>
      </c>
      <c r="S248" s="9">
        <v>4</v>
      </c>
      <c r="T248" s="9">
        <v>4</v>
      </c>
      <c r="U248" s="9">
        <v>5</v>
      </c>
      <c r="V248" s="9">
        <v>5</v>
      </c>
      <c r="W248" s="9">
        <v>5</v>
      </c>
      <c r="X248" s="9">
        <v>6</v>
      </c>
      <c r="Y248" s="9">
        <v>6</v>
      </c>
      <c r="Z248" s="9">
        <v>8</v>
      </c>
      <c r="AA248" s="9">
        <v>8</v>
      </c>
      <c r="AB248" s="9">
        <v>3</v>
      </c>
      <c r="AC248" s="9">
        <v>3</v>
      </c>
      <c r="AD248" s="9">
        <v>5</v>
      </c>
      <c r="AE248" s="9">
        <v>5</v>
      </c>
      <c r="AF248" s="9">
        <v>5</v>
      </c>
      <c r="AG248" s="9">
        <v>6</v>
      </c>
      <c r="AH248" s="9">
        <v>6</v>
      </c>
      <c r="AI248" s="9">
        <v>6</v>
      </c>
      <c r="AJ248" s="9">
        <v>6</v>
      </c>
      <c r="AK248" s="9">
        <v>6</v>
      </c>
      <c r="AL248" s="9">
        <v>6</v>
      </c>
      <c r="AM248" s="9">
        <v>6</v>
      </c>
      <c r="AN248" s="9">
        <v>5</v>
      </c>
      <c r="AO248" s="9">
        <v>5</v>
      </c>
      <c r="AP248" s="9">
        <v>5</v>
      </c>
      <c r="AQ248" s="9">
        <v>5</v>
      </c>
      <c r="AR248" s="9">
        <v>5</v>
      </c>
    </row>
    <row r="249" spans="1:44" ht="12.75" customHeight="1" x14ac:dyDescent="0.2">
      <c r="A249" s="9">
        <v>2021</v>
      </c>
      <c r="B249" s="9">
        <v>123336</v>
      </c>
      <c r="C249" s="9">
        <v>5</v>
      </c>
      <c r="D249" s="9">
        <v>5</v>
      </c>
      <c r="E249" s="9">
        <v>5</v>
      </c>
      <c r="F249" s="9">
        <v>6</v>
      </c>
      <c r="G249" s="9">
        <v>5</v>
      </c>
      <c r="H249" s="9">
        <v>5</v>
      </c>
      <c r="I249" s="9">
        <v>5</v>
      </c>
      <c r="J249" s="9">
        <v>5</v>
      </c>
      <c r="K249" s="9">
        <v>6</v>
      </c>
      <c r="L249" s="9">
        <v>6</v>
      </c>
      <c r="M249" s="9">
        <v>5</v>
      </c>
      <c r="N249" s="9">
        <v>4</v>
      </c>
      <c r="O249" s="9">
        <v>5</v>
      </c>
      <c r="P249" s="9">
        <v>4</v>
      </c>
      <c r="Q249" s="9">
        <v>5</v>
      </c>
      <c r="R249" s="9">
        <v>6</v>
      </c>
      <c r="S249" s="9">
        <v>1</v>
      </c>
      <c r="T249" s="9">
        <v>1</v>
      </c>
      <c r="U249" s="9">
        <v>1</v>
      </c>
      <c r="V249" s="9">
        <v>2</v>
      </c>
      <c r="W249" s="9">
        <v>4</v>
      </c>
      <c r="X249" s="9">
        <v>5</v>
      </c>
      <c r="Y249" s="9">
        <v>5</v>
      </c>
      <c r="Z249" s="9">
        <v>6</v>
      </c>
      <c r="AA249" s="9">
        <v>1</v>
      </c>
      <c r="AB249" s="9">
        <v>1</v>
      </c>
      <c r="AC249" s="9">
        <v>1</v>
      </c>
      <c r="AD249" s="9">
        <v>1</v>
      </c>
      <c r="AE249" s="9">
        <v>6</v>
      </c>
      <c r="AF249" s="9">
        <v>3</v>
      </c>
      <c r="AG249" s="9">
        <v>6</v>
      </c>
      <c r="AH249" s="9">
        <v>6</v>
      </c>
      <c r="AI249" s="9">
        <v>6</v>
      </c>
      <c r="AJ249" s="9">
        <v>6</v>
      </c>
      <c r="AK249" s="9">
        <v>8</v>
      </c>
      <c r="AL249" s="9">
        <v>8</v>
      </c>
      <c r="AM249" s="9">
        <v>8</v>
      </c>
      <c r="AN249" s="9">
        <v>5</v>
      </c>
      <c r="AO249" s="9">
        <v>6</v>
      </c>
      <c r="AP249" s="9">
        <v>6</v>
      </c>
      <c r="AQ249" s="9">
        <v>1</v>
      </c>
      <c r="AR249" s="9">
        <v>4</v>
      </c>
    </row>
    <row r="250" spans="1:44" ht="12.75" customHeight="1" x14ac:dyDescent="0.2">
      <c r="A250" s="9">
        <v>2021</v>
      </c>
      <c r="B250" s="9">
        <v>123336</v>
      </c>
      <c r="C250" s="9">
        <v>5</v>
      </c>
      <c r="D250" s="9">
        <v>6</v>
      </c>
      <c r="E250" s="9">
        <v>6</v>
      </c>
      <c r="F250" s="9">
        <v>6</v>
      </c>
      <c r="G250" s="9">
        <v>6</v>
      </c>
      <c r="H250" s="9">
        <v>5</v>
      </c>
      <c r="I250" s="9">
        <v>6</v>
      </c>
      <c r="J250" s="9">
        <v>6</v>
      </c>
      <c r="K250" s="9">
        <v>5</v>
      </c>
      <c r="L250" s="9">
        <v>6</v>
      </c>
      <c r="M250" s="9">
        <v>4</v>
      </c>
      <c r="N250" s="9">
        <v>5</v>
      </c>
      <c r="O250" s="9">
        <v>4</v>
      </c>
      <c r="P250" s="9">
        <v>4</v>
      </c>
      <c r="Q250" s="9">
        <v>6</v>
      </c>
      <c r="R250" s="9">
        <v>6</v>
      </c>
      <c r="S250" s="9">
        <v>5</v>
      </c>
      <c r="T250" s="9">
        <v>4</v>
      </c>
      <c r="U250" s="9">
        <v>4</v>
      </c>
      <c r="V250" s="9">
        <v>3</v>
      </c>
      <c r="W250" s="9">
        <v>5</v>
      </c>
      <c r="X250" s="9">
        <v>5</v>
      </c>
      <c r="Y250" s="9">
        <v>6</v>
      </c>
      <c r="Z250" s="9">
        <v>6</v>
      </c>
      <c r="AA250" s="9">
        <v>6</v>
      </c>
      <c r="AB250" s="9">
        <v>4</v>
      </c>
      <c r="AC250" s="9">
        <v>1</v>
      </c>
      <c r="AD250" s="9">
        <v>6</v>
      </c>
      <c r="AE250" s="9">
        <v>5</v>
      </c>
      <c r="AF250" s="9">
        <v>5</v>
      </c>
      <c r="AG250" s="9">
        <v>5</v>
      </c>
      <c r="AH250" s="9">
        <v>5</v>
      </c>
      <c r="AI250" s="9">
        <v>4</v>
      </c>
      <c r="AJ250" s="9">
        <v>6</v>
      </c>
      <c r="AK250" s="9">
        <v>5</v>
      </c>
      <c r="AL250" s="9">
        <v>8</v>
      </c>
      <c r="AM250" s="9">
        <v>8</v>
      </c>
      <c r="AN250" s="9">
        <v>4</v>
      </c>
      <c r="AO250" s="9">
        <v>7</v>
      </c>
      <c r="AP250" s="9">
        <v>8</v>
      </c>
      <c r="AQ250" s="9">
        <v>3</v>
      </c>
      <c r="AR250" s="9">
        <v>8</v>
      </c>
    </row>
    <row r="251" spans="1:44" ht="12.75" customHeight="1" x14ac:dyDescent="0.2">
      <c r="A251" s="9">
        <v>2021</v>
      </c>
      <c r="B251" s="9">
        <v>1127924</v>
      </c>
      <c r="C251" s="9">
        <v>6</v>
      </c>
      <c r="D251" s="9">
        <v>6</v>
      </c>
      <c r="E251" s="9">
        <v>3</v>
      </c>
      <c r="F251" s="9">
        <v>4</v>
      </c>
      <c r="G251" s="9">
        <v>4</v>
      </c>
      <c r="H251" s="9">
        <v>4</v>
      </c>
      <c r="I251" s="9">
        <v>5</v>
      </c>
      <c r="J251" s="9">
        <v>5</v>
      </c>
      <c r="K251" s="9">
        <v>6</v>
      </c>
      <c r="L251" s="9">
        <v>6</v>
      </c>
      <c r="M251" s="9">
        <v>3</v>
      </c>
      <c r="N251" s="9">
        <v>3</v>
      </c>
      <c r="O251" s="9">
        <v>5</v>
      </c>
      <c r="P251" s="9">
        <v>5</v>
      </c>
      <c r="Q251" s="9">
        <v>5</v>
      </c>
      <c r="R251" s="9">
        <v>6</v>
      </c>
      <c r="S251" s="9">
        <v>6</v>
      </c>
      <c r="T251" s="9">
        <v>6</v>
      </c>
      <c r="U251" s="9">
        <v>6</v>
      </c>
      <c r="V251" s="9">
        <v>3</v>
      </c>
      <c r="W251" s="9">
        <v>4</v>
      </c>
      <c r="X251" s="9">
        <v>5</v>
      </c>
      <c r="Y251" s="9">
        <v>5</v>
      </c>
      <c r="Z251" s="9">
        <v>5</v>
      </c>
      <c r="AA251" s="9">
        <v>5</v>
      </c>
      <c r="AB251" s="9">
        <v>1</v>
      </c>
      <c r="AC251" s="9">
        <v>1</v>
      </c>
      <c r="AD251" s="9">
        <v>6</v>
      </c>
      <c r="AE251" s="9">
        <v>4</v>
      </c>
      <c r="AF251" s="9">
        <v>6</v>
      </c>
      <c r="AG251" s="9">
        <v>6</v>
      </c>
      <c r="AH251" s="9">
        <v>6</v>
      </c>
      <c r="AI251" s="9">
        <v>7</v>
      </c>
      <c r="AJ251" s="9">
        <v>2</v>
      </c>
      <c r="AK251" s="9">
        <v>4</v>
      </c>
      <c r="AL251" s="9">
        <v>4</v>
      </c>
      <c r="AM251" s="9">
        <v>6</v>
      </c>
      <c r="AN251" s="9">
        <v>5</v>
      </c>
      <c r="AO251" s="9">
        <v>6</v>
      </c>
      <c r="AP251" s="9">
        <v>4</v>
      </c>
      <c r="AQ251" s="9">
        <v>1</v>
      </c>
      <c r="AR251" s="9">
        <v>2</v>
      </c>
    </row>
    <row r="252" spans="1:44" ht="12.75" customHeight="1" x14ac:dyDescent="0.2">
      <c r="A252" s="9">
        <v>2021</v>
      </c>
      <c r="B252" s="9">
        <v>123336</v>
      </c>
      <c r="C252" s="9">
        <v>6</v>
      </c>
      <c r="D252" s="9">
        <v>6</v>
      </c>
      <c r="E252" s="9">
        <v>6</v>
      </c>
      <c r="F252" s="9">
        <v>6</v>
      </c>
      <c r="G252" s="9">
        <v>6</v>
      </c>
      <c r="H252" s="9">
        <v>6</v>
      </c>
      <c r="I252" s="9">
        <v>6</v>
      </c>
      <c r="J252" s="9">
        <v>6</v>
      </c>
      <c r="K252" s="9">
        <v>6</v>
      </c>
      <c r="L252" s="9">
        <v>6</v>
      </c>
      <c r="M252" s="9">
        <v>6</v>
      </c>
      <c r="N252" s="9">
        <v>6</v>
      </c>
      <c r="O252" s="9">
        <v>6</v>
      </c>
      <c r="P252" s="9">
        <v>6</v>
      </c>
      <c r="Q252" s="9">
        <v>6</v>
      </c>
      <c r="R252" s="9">
        <v>6</v>
      </c>
      <c r="S252" s="9">
        <v>6</v>
      </c>
      <c r="T252" s="9">
        <v>6</v>
      </c>
      <c r="U252" s="9">
        <v>6</v>
      </c>
      <c r="V252" s="9">
        <v>6</v>
      </c>
      <c r="W252" s="9">
        <v>6</v>
      </c>
      <c r="X252" s="9">
        <v>6</v>
      </c>
      <c r="Y252" s="9">
        <v>6</v>
      </c>
      <c r="Z252" s="9">
        <v>6</v>
      </c>
      <c r="AA252" s="9">
        <v>6</v>
      </c>
      <c r="AB252" s="9">
        <v>7</v>
      </c>
      <c r="AC252" s="9">
        <v>7</v>
      </c>
      <c r="AD252" s="9">
        <v>7</v>
      </c>
      <c r="AE252" s="9">
        <v>6</v>
      </c>
      <c r="AF252" s="9">
        <v>6</v>
      </c>
      <c r="AG252" s="9">
        <v>6</v>
      </c>
      <c r="AH252" s="9">
        <v>6</v>
      </c>
      <c r="AI252" s="9">
        <v>6</v>
      </c>
      <c r="AJ252" s="9">
        <v>6</v>
      </c>
      <c r="AK252" s="9">
        <v>6</v>
      </c>
      <c r="AL252" s="9">
        <v>6</v>
      </c>
      <c r="AM252" s="9">
        <v>6</v>
      </c>
      <c r="AN252" s="9">
        <v>6</v>
      </c>
      <c r="AO252" s="9">
        <v>6</v>
      </c>
      <c r="AP252" s="9">
        <v>6</v>
      </c>
      <c r="AQ252" s="9">
        <v>6</v>
      </c>
      <c r="AR252" s="9">
        <v>6</v>
      </c>
    </row>
    <row r="253" spans="1:44" ht="12.75" customHeight="1" x14ac:dyDescent="0.2">
      <c r="A253" s="9">
        <v>2021</v>
      </c>
      <c r="B253" s="9">
        <v>1179970</v>
      </c>
      <c r="C253" s="9">
        <v>6</v>
      </c>
      <c r="D253" s="9">
        <v>6</v>
      </c>
      <c r="E253" s="9">
        <v>6</v>
      </c>
      <c r="F253" s="9">
        <v>6</v>
      </c>
      <c r="G253" s="9">
        <v>6</v>
      </c>
      <c r="H253" s="9">
        <v>6</v>
      </c>
      <c r="I253" s="9">
        <v>6</v>
      </c>
      <c r="J253" s="9">
        <v>6</v>
      </c>
      <c r="K253" s="9">
        <v>6</v>
      </c>
      <c r="L253" s="9">
        <v>6</v>
      </c>
      <c r="M253" s="9">
        <v>6</v>
      </c>
      <c r="N253" s="9">
        <v>6</v>
      </c>
      <c r="O253" s="9">
        <v>6</v>
      </c>
      <c r="P253" s="9">
        <v>6</v>
      </c>
      <c r="Q253" s="9">
        <v>6</v>
      </c>
      <c r="R253" s="9">
        <v>6</v>
      </c>
      <c r="S253" s="9">
        <v>6</v>
      </c>
      <c r="T253" s="9">
        <v>6</v>
      </c>
      <c r="U253" s="9">
        <v>6</v>
      </c>
      <c r="V253" s="9">
        <v>6</v>
      </c>
      <c r="W253" s="9">
        <v>6</v>
      </c>
      <c r="X253" s="9">
        <v>6</v>
      </c>
      <c r="Y253" s="9">
        <v>6</v>
      </c>
      <c r="Z253" s="9">
        <v>6</v>
      </c>
      <c r="AA253" s="9">
        <v>6</v>
      </c>
      <c r="AB253" s="9">
        <v>6</v>
      </c>
      <c r="AC253" s="9">
        <v>6</v>
      </c>
      <c r="AD253" s="9">
        <v>6</v>
      </c>
      <c r="AE253" s="9">
        <v>6</v>
      </c>
      <c r="AF253" s="9">
        <v>6</v>
      </c>
      <c r="AG253" s="9">
        <v>6</v>
      </c>
      <c r="AH253" s="9">
        <v>6</v>
      </c>
      <c r="AI253" s="9">
        <v>6</v>
      </c>
      <c r="AJ253" s="9">
        <v>6</v>
      </c>
      <c r="AK253" s="9">
        <v>6</v>
      </c>
      <c r="AL253" s="9">
        <v>6</v>
      </c>
      <c r="AM253" s="9">
        <v>6</v>
      </c>
      <c r="AN253" s="9">
        <v>6</v>
      </c>
      <c r="AO253" s="9">
        <v>6</v>
      </c>
      <c r="AP253" s="9">
        <v>6</v>
      </c>
      <c r="AQ253" s="9">
        <v>6</v>
      </c>
      <c r="AR253" s="9">
        <v>6</v>
      </c>
    </row>
    <row r="254" spans="1:44" ht="12.75" customHeight="1" x14ac:dyDescent="0.2">
      <c r="A254" s="9">
        <v>2021</v>
      </c>
      <c r="B254" s="9">
        <v>123336</v>
      </c>
      <c r="C254" s="9">
        <v>6</v>
      </c>
      <c r="D254" s="9">
        <v>6</v>
      </c>
      <c r="E254" s="9">
        <v>6</v>
      </c>
      <c r="F254" s="9">
        <v>5</v>
      </c>
      <c r="G254" s="9">
        <v>6</v>
      </c>
      <c r="H254" s="9">
        <v>6</v>
      </c>
      <c r="I254" s="9">
        <v>6</v>
      </c>
      <c r="J254" s="9">
        <v>5</v>
      </c>
      <c r="K254" s="9">
        <v>5</v>
      </c>
      <c r="L254" s="9">
        <v>5</v>
      </c>
      <c r="M254" s="9">
        <v>5</v>
      </c>
      <c r="N254" s="9">
        <v>5</v>
      </c>
      <c r="O254" s="9">
        <v>5</v>
      </c>
      <c r="P254" s="9">
        <v>4</v>
      </c>
      <c r="Q254" s="9">
        <v>5</v>
      </c>
      <c r="R254" s="9">
        <v>6</v>
      </c>
      <c r="S254" s="9">
        <v>6</v>
      </c>
      <c r="T254" s="9">
        <v>5</v>
      </c>
      <c r="U254" s="9">
        <v>3</v>
      </c>
      <c r="V254" s="9">
        <v>5</v>
      </c>
      <c r="W254" s="9">
        <v>5</v>
      </c>
      <c r="X254" s="9">
        <v>5</v>
      </c>
      <c r="Y254" s="9">
        <v>5</v>
      </c>
      <c r="Z254" s="9">
        <v>5</v>
      </c>
      <c r="AA254" s="9">
        <v>5</v>
      </c>
      <c r="AB254" s="9">
        <v>3</v>
      </c>
      <c r="AC254" s="9">
        <v>3</v>
      </c>
      <c r="AD254" s="9">
        <v>4</v>
      </c>
      <c r="AE254" s="9">
        <v>5</v>
      </c>
      <c r="AF254" s="9">
        <v>4</v>
      </c>
      <c r="AG254" s="9">
        <v>5</v>
      </c>
      <c r="AH254" s="9">
        <v>6</v>
      </c>
      <c r="AI254" s="9">
        <v>4</v>
      </c>
      <c r="AJ254" s="9">
        <v>4</v>
      </c>
      <c r="AK254" s="9">
        <v>4</v>
      </c>
      <c r="AL254" s="9">
        <v>5</v>
      </c>
      <c r="AM254" s="9">
        <v>5</v>
      </c>
      <c r="AN254" s="9">
        <v>5</v>
      </c>
      <c r="AO254" s="9">
        <v>5</v>
      </c>
      <c r="AP254" s="9">
        <v>5</v>
      </c>
      <c r="AQ254" s="9">
        <v>5</v>
      </c>
      <c r="AR254" s="9">
        <v>5</v>
      </c>
    </row>
    <row r="255" spans="1:44" ht="12.75" customHeight="1" x14ac:dyDescent="0.2">
      <c r="A255" s="9">
        <v>2021</v>
      </c>
      <c r="B255" s="9">
        <v>123336</v>
      </c>
      <c r="C255" s="9">
        <v>6</v>
      </c>
      <c r="D255" s="9">
        <v>5</v>
      </c>
      <c r="E255" s="9">
        <v>6</v>
      </c>
      <c r="F255" s="9">
        <v>6</v>
      </c>
      <c r="G255" s="9">
        <v>6</v>
      </c>
      <c r="H255" s="9">
        <v>6</v>
      </c>
      <c r="I255" s="9">
        <v>6</v>
      </c>
      <c r="J255" s="9">
        <v>6</v>
      </c>
      <c r="K255" s="9">
        <v>6</v>
      </c>
      <c r="L255" s="9">
        <v>6</v>
      </c>
      <c r="M255" s="9">
        <v>6</v>
      </c>
      <c r="N255" s="9">
        <v>4</v>
      </c>
      <c r="O255" s="9">
        <v>4</v>
      </c>
      <c r="P255" s="9">
        <v>5</v>
      </c>
      <c r="Q255" s="9">
        <v>5</v>
      </c>
      <c r="R255" s="9">
        <v>6</v>
      </c>
      <c r="S255" s="9">
        <v>7</v>
      </c>
      <c r="T255" s="9">
        <v>4</v>
      </c>
      <c r="U255" s="9">
        <v>3</v>
      </c>
      <c r="V255" s="9">
        <v>3</v>
      </c>
      <c r="W255" s="9">
        <v>4</v>
      </c>
      <c r="X255" s="9">
        <v>3</v>
      </c>
      <c r="Y255" s="9">
        <v>4</v>
      </c>
      <c r="Z255" s="9">
        <v>6</v>
      </c>
      <c r="AA255" s="9">
        <v>5</v>
      </c>
      <c r="AB255" s="9">
        <v>8</v>
      </c>
      <c r="AC255" s="9">
        <v>8</v>
      </c>
      <c r="AD255" s="9">
        <v>3</v>
      </c>
      <c r="AE255" s="9">
        <v>3</v>
      </c>
      <c r="AF255" s="9">
        <v>3</v>
      </c>
      <c r="AG255" s="9">
        <v>3</v>
      </c>
      <c r="AH255" s="9">
        <v>3</v>
      </c>
      <c r="AI255" s="9">
        <v>7</v>
      </c>
      <c r="AJ255" s="9">
        <v>3</v>
      </c>
      <c r="AK255" s="9">
        <v>7</v>
      </c>
      <c r="AL255" s="9">
        <v>7</v>
      </c>
      <c r="AM255" s="9">
        <v>7</v>
      </c>
      <c r="AN255" s="9">
        <v>3</v>
      </c>
      <c r="AO255" s="9">
        <v>3</v>
      </c>
      <c r="AP255" s="9">
        <v>7</v>
      </c>
      <c r="AQ255" s="9">
        <v>7</v>
      </c>
      <c r="AR255" s="9">
        <v>7</v>
      </c>
    </row>
    <row r="256" spans="1:44" ht="12.75" customHeight="1" x14ac:dyDescent="0.2">
      <c r="A256" s="9">
        <v>2021</v>
      </c>
      <c r="B256" s="9">
        <v>123336</v>
      </c>
      <c r="C256" s="9">
        <v>6</v>
      </c>
      <c r="D256" s="9">
        <v>6</v>
      </c>
      <c r="E256" s="9">
        <v>6</v>
      </c>
      <c r="F256" s="9">
        <v>6</v>
      </c>
      <c r="G256" s="9">
        <v>6</v>
      </c>
      <c r="H256" s="9">
        <v>6</v>
      </c>
      <c r="I256" s="9">
        <v>6</v>
      </c>
      <c r="J256" s="9">
        <v>6</v>
      </c>
      <c r="K256" s="9">
        <v>6</v>
      </c>
      <c r="L256" s="9">
        <v>6</v>
      </c>
      <c r="M256" s="9">
        <v>6</v>
      </c>
      <c r="N256" s="9">
        <v>6</v>
      </c>
      <c r="O256" s="9">
        <v>6</v>
      </c>
      <c r="P256" s="9">
        <v>6</v>
      </c>
      <c r="Q256" s="9">
        <v>6</v>
      </c>
      <c r="R256" s="9">
        <v>6</v>
      </c>
      <c r="S256" s="9">
        <v>7</v>
      </c>
      <c r="T256" s="9">
        <v>7</v>
      </c>
      <c r="U256" s="9">
        <v>7</v>
      </c>
      <c r="V256" s="9">
        <v>7</v>
      </c>
      <c r="W256" s="9">
        <v>6</v>
      </c>
      <c r="X256" s="9">
        <v>6</v>
      </c>
      <c r="Y256" s="9">
        <v>6</v>
      </c>
      <c r="Z256" s="9">
        <v>6</v>
      </c>
      <c r="AA256" s="9">
        <v>6</v>
      </c>
      <c r="AB256" s="9">
        <v>7</v>
      </c>
      <c r="AC256" s="9">
        <v>7</v>
      </c>
      <c r="AD256" s="9">
        <v>6</v>
      </c>
      <c r="AE256" s="9">
        <v>6</v>
      </c>
      <c r="AF256" s="9">
        <v>6</v>
      </c>
      <c r="AG256" s="9">
        <v>6</v>
      </c>
      <c r="AH256" s="9">
        <v>6</v>
      </c>
      <c r="AI256" s="9">
        <v>6</v>
      </c>
      <c r="AJ256" s="9">
        <v>6</v>
      </c>
      <c r="AK256" s="9">
        <v>8</v>
      </c>
      <c r="AL256" s="9">
        <v>7</v>
      </c>
      <c r="AM256" s="9">
        <v>7</v>
      </c>
      <c r="AN256" s="9">
        <v>6</v>
      </c>
      <c r="AO256" s="9">
        <v>6</v>
      </c>
      <c r="AP256" s="9">
        <v>6</v>
      </c>
      <c r="AQ256" s="9">
        <v>6</v>
      </c>
      <c r="AR256" s="9">
        <v>8</v>
      </c>
    </row>
    <row r="257" spans="1:44" ht="12.75" customHeight="1" x14ac:dyDescent="0.2">
      <c r="A257" s="9">
        <v>2021</v>
      </c>
      <c r="B257" s="9">
        <v>1319230</v>
      </c>
      <c r="C257" s="9">
        <v>6</v>
      </c>
      <c r="D257" s="9">
        <v>6</v>
      </c>
      <c r="E257" s="9">
        <v>6</v>
      </c>
      <c r="F257" s="9">
        <v>6</v>
      </c>
      <c r="G257" s="9">
        <v>6</v>
      </c>
      <c r="H257" s="9">
        <v>6</v>
      </c>
      <c r="I257" s="9">
        <v>6</v>
      </c>
      <c r="J257" s="9">
        <v>6</v>
      </c>
      <c r="K257" s="9">
        <v>6</v>
      </c>
      <c r="L257" s="9">
        <v>6</v>
      </c>
      <c r="M257" s="9">
        <v>6</v>
      </c>
      <c r="N257" s="9">
        <v>7</v>
      </c>
      <c r="O257" s="9">
        <v>6</v>
      </c>
      <c r="P257" s="9">
        <v>6</v>
      </c>
      <c r="Q257" s="9">
        <v>6</v>
      </c>
      <c r="R257" s="9">
        <v>6</v>
      </c>
      <c r="S257" s="9">
        <v>6</v>
      </c>
      <c r="T257" s="9">
        <v>6</v>
      </c>
      <c r="U257" s="9">
        <v>6</v>
      </c>
      <c r="V257" s="9">
        <v>6</v>
      </c>
      <c r="W257" s="9">
        <v>6</v>
      </c>
      <c r="X257" s="9">
        <v>6</v>
      </c>
      <c r="Y257" s="9">
        <v>6</v>
      </c>
      <c r="Z257" s="9">
        <v>6</v>
      </c>
      <c r="AA257" s="9">
        <v>6</v>
      </c>
      <c r="AB257" s="9">
        <v>7</v>
      </c>
      <c r="AC257" s="9">
        <v>7</v>
      </c>
      <c r="AD257" s="9">
        <v>6</v>
      </c>
      <c r="AE257" s="9">
        <v>6</v>
      </c>
      <c r="AF257" s="9">
        <v>6</v>
      </c>
      <c r="AG257" s="9">
        <v>6</v>
      </c>
      <c r="AH257" s="9">
        <v>6</v>
      </c>
      <c r="AI257" s="9">
        <v>6</v>
      </c>
      <c r="AJ257" s="9">
        <v>6</v>
      </c>
      <c r="AK257" s="9">
        <v>6</v>
      </c>
      <c r="AL257" s="9">
        <v>6</v>
      </c>
      <c r="AM257" s="9">
        <v>6</v>
      </c>
      <c r="AN257" s="9">
        <v>6</v>
      </c>
      <c r="AO257" s="9">
        <v>6</v>
      </c>
      <c r="AP257" s="9">
        <v>6</v>
      </c>
      <c r="AQ257" s="9">
        <v>6</v>
      </c>
      <c r="AR257" s="9">
        <v>6</v>
      </c>
    </row>
    <row r="258" spans="1:44" ht="12.75" customHeight="1" x14ac:dyDescent="0.2">
      <c r="A258" s="9">
        <v>2021</v>
      </c>
      <c r="B258" s="9">
        <v>1179970</v>
      </c>
      <c r="C258" s="9">
        <v>6</v>
      </c>
      <c r="D258" s="9">
        <v>6</v>
      </c>
      <c r="E258" s="9">
        <v>5</v>
      </c>
      <c r="F258" s="9">
        <v>5</v>
      </c>
      <c r="G258" s="9">
        <v>6</v>
      </c>
      <c r="H258" s="9">
        <v>6</v>
      </c>
      <c r="I258" s="9">
        <v>5</v>
      </c>
      <c r="J258" s="9">
        <v>6</v>
      </c>
      <c r="K258" s="9">
        <v>5</v>
      </c>
      <c r="L258" s="9">
        <v>5</v>
      </c>
      <c r="M258" s="9">
        <v>5</v>
      </c>
      <c r="N258" s="9">
        <v>6</v>
      </c>
      <c r="O258" s="9">
        <v>6</v>
      </c>
      <c r="P258" s="9">
        <v>6</v>
      </c>
      <c r="Q258" s="9">
        <v>6</v>
      </c>
      <c r="R258" s="9">
        <v>6</v>
      </c>
      <c r="S258" s="9">
        <v>5</v>
      </c>
      <c r="T258" s="9">
        <v>5</v>
      </c>
      <c r="U258" s="9">
        <v>5</v>
      </c>
      <c r="V258" s="9">
        <v>5</v>
      </c>
      <c r="W258" s="9">
        <v>5</v>
      </c>
      <c r="X258" s="9">
        <v>5</v>
      </c>
      <c r="Y258" s="9">
        <v>5</v>
      </c>
      <c r="Z258" s="9">
        <v>5</v>
      </c>
      <c r="AA258" s="9">
        <v>6</v>
      </c>
      <c r="AB258" s="9">
        <v>4</v>
      </c>
      <c r="AC258" s="9">
        <v>4</v>
      </c>
      <c r="AD258" s="9">
        <v>6</v>
      </c>
      <c r="AE258" s="9">
        <v>5</v>
      </c>
      <c r="AF258" s="9">
        <v>5</v>
      </c>
      <c r="AG258" s="9">
        <v>6</v>
      </c>
      <c r="AH258" s="9">
        <v>6</v>
      </c>
      <c r="AI258" s="9">
        <v>5</v>
      </c>
      <c r="AJ258" s="9">
        <v>6</v>
      </c>
      <c r="AK258" s="9">
        <v>5</v>
      </c>
      <c r="AL258" s="9">
        <v>5</v>
      </c>
      <c r="AM258" s="9">
        <v>5</v>
      </c>
      <c r="AN258" s="9">
        <v>5</v>
      </c>
      <c r="AO258" s="9">
        <v>5</v>
      </c>
      <c r="AP258" s="9">
        <v>6</v>
      </c>
      <c r="AQ258" s="9">
        <v>5</v>
      </c>
      <c r="AR258" s="9">
        <v>5</v>
      </c>
    </row>
    <row r="259" spans="1:44" ht="12.75" customHeight="1" x14ac:dyDescent="0.2">
      <c r="A259" s="9">
        <v>2021</v>
      </c>
      <c r="B259" s="9">
        <v>123336</v>
      </c>
      <c r="C259" s="9">
        <v>6</v>
      </c>
      <c r="D259" s="9">
        <v>6</v>
      </c>
      <c r="E259" s="9">
        <v>6</v>
      </c>
      <c r="F259" s="9">
        <v>6</v>
      </c>
      <c r="G259" s="9">
        <v>6</v>
      </c>
      <c r="H259" s="9">
        <v>6</v>
      </c>
      <c r="I259" s="9">
        <v>6</v>
      </c>
      <c r="J259" s="9">
        <v>6</v>
      </c>
      <c r="K259" s="9">
        <v>6</v>
      </c>
      <c r="L259" s="9">
        <v>6</v>
      </c>
      <c r="M259" s="9">
        <v>6</v>
      </c>
      <c r="N259" s="9">
        <v>6</v>
      </c>
      <c r="O259" s="9">
        <v>6</v>
      </c>
      <c r="P259" s="9">
        <v>6</v>
      </c>
      <c r="Q259" s="9">
        <v>6</v>
      </c>
      <c r="R259" s="9">
        <v>6</v>
      </c>
      <c r="S259" s="9">
        <v>6</v>
      </c>
      <c r="T259" s="9">
        <v>6</v>
      </c>
      <c r="U259" s="9">
        <v>6</v>
      </c>
      <c r="V259" s="9">
        <v>6</v>
      </c>
      <c r="W259" s="9">
        <v>6</v>
      </c>
      <c r="X259" s="9">
        <v>6</v>
      </c>
      <c r="Y259" s="9">
        <v>6</v>
      </c>
      <c r="Z259" s="9">
        <v>6</v>
      </c>
      <c r="AA259" s="9">
        <v>6</v>
      </c>
      <c r="AB259" s="9">
        <v>6</v>
      </c>
      <c r="AC259" s="9">
        <v>6</v>
      </c>
      <c r="AD259" s="9">
        <v>6</v>
      </c>
      <c r="AE259" s="9">
        <v>6</v>
      </c>
      <c r="AF259" s="9">
        <v>6</v>
      </c>
      <c r="AG259" s="9">
        <v>6</v>
      </c>
      <c r="AH259" s="9">
        <v>6</v>
      </c>
      <c r="AI259" s="9">
        <v>6</v>
      </c>
      <c r="AJ259" s="9">
        <v>6</v>
      </c>
      <c r="AK259" s="9">
        <v>6</v>
      </c>
      <c r="AL259" s="9">
        <v>6</v>
      </c>
      <c r="AM259" s="9">
        <v>6</v>
      </c>
      <c r="AN259" s="9">
        <v>6</v>
      </c>
      <c r="AO259" s="9">
        <v>6</v>
      </c>
      <c r="AP259" s="9">
        <v>6</v>
      </c>
      <c r="AQ259" s="9">
        <v>6</v>
      </c>
      <c r="AR259" s="9">
        <v>6</v>
      </c>
    </row>
    <row r="260" spans="1:44" ht="12.75" customHeight="1" x14ac:dyDescent="0.2">
      <c r="A260" s="9">
        <v>2021</v>
      </c>
      <c r="B260" s="9">
        <v>1319230</v>
      </c>
      <c r="C260" s="9">
        <v>6</v>
      </c>
      <c r="D260" s="9">
        <v>6</v>
      </c>
      <c r="E260" s="9">
        <v>6</v>
      </c>
      <c r="F260" s="9">
        <v>6</v>
      </c>
      <c r="G260" s="9">
        <v>6</v>
      </c>
      <c r="H260" s="9">
        <v>6</v>
      </c>
      <c r="I260" s="9">
        <v>6</v>
      </c>
      <c r="J260" s="9">
        <v>6</v>
      </c>
      <c r="K260" s="9">
        <v>6</v>
      </c>
      <c r="L260" s="9">
        <v>6</v>
      </c>
      <c r="M260" s="9">
        <v>6</v>
      </c>
      <c r="N260" s="9">
        <v>6</v>
      </c>
      <c r="O260" s="9">
        <v>6</v>
      </c>
      <c r="P260" s="9">
        <v>6</v>
      </c>
      <c r="Q260" s="9">
        <v>6</v>
      </c>
      <c r="R260" s="9">
        <v>6</v>
      </c>
      <c r="S260" s="9">
        <v>5</v>
      </c>
      <c r="T260" s="9">
        <v>5</v>
      </c>
      <c r="U260" s="9">
        <v>6</v>
      </c>
      <c r="V260" s="9">
        <v>6</v>
      </c>
      <c r="W260" s="9">
        <v>6</v>
      </c>
      <c r="X260" s="9">
        <v>6</v>
      </c>
      <c r="Y260" s="9">
        <v>6</v>
      </c>
      <c r="Z260" s="9">
        <v>6</v>
      </c>
      <c r="AA260" s="9">
        <v>6</v>
      </c>
      <c r="AB260" s="9">
        <v>8</v>
      </c>
      <c r="AC260" s="9">
        <v>8</v>
      </c>
      <c r="AD260" s="9">
        <v>6</v>
      </c>
      <c r="AE260" s="9">
        <v>6</v>
      </c>
      <c r="AF260" s="9">
        <v>6</v>
      </c>
      <c r="AG260" s="9">
        <v>6</v>
      </c>
      <c r="AH260" s="9">
        <v>6</v>
      </c>
      <c r="AI260" s="9">
        <v>6</v>
      </c>
      <c r="AJ260" s="9">
        <v>4</v>
      </c>
      <c r="AK260" s="9">
        <v>6</v>
      </c>
      <c r="AL260" s="9">
        <v>6</v>
      </c>
      <c r="AM260" s="9">
        <v>6</v>
      </c>
      <c r="AN260" s="9">
        <v>6</v>
      </c>
      <c r="AO260" s="9">
        <v>6</v>
      </c>
      <c r="AP260" s="9">
        <v>6</v>
      </c>
      <c r="AQ260" s="9">
        <v>6</v>
      </c>
      <c r="AR260" s="9">
        <v>6</v>
      </c>
    </row>
    <row r="261" spans="1:44" ht="12.75" customHeight="1" x14ac:dyDescent="0.2">
      <c r="A261" s="9">
        <v>2021</v>
      </c>
      <c r="B261" s="9">
        <v>108730</v>
      </c>
      <c r="C261" s="9">
        <v>6</v>
      </c>
      <c r="D261" s="9">
        <v>6</v>
      </c>
      <c r="E261" s="9">
        <v>6</v>
      </c>
      <c r="F261" s="9">
        <v>5</v>
      </c>
      <c r="G261" s="9">
        <v>6</v>
      </c>
      <c r="H261" s="9">
        <v>6</v>
      </c>
      <c r="I261" s="9">
        <v>6</v>
      </c>
      <c r="J261" s="9">
        <v>6</v>
      </c>
      <c r="K261" s="9">
        <v>6</v>
      </c>
      <c r="L261" s="9">
        <v>6</v>
      </c>
      <c r="M261" s="9">
        <v>6</v>
      </c>
      <c r="N261" s="9">
        <v>6</v>
      </c>
      <c r="O261" s="9">
        <v>6</v>
      </c>
      <c r="P261" s="9">
        <v>6</v>
      </c>
      <c r="Q261" s="9">
        <v>6</v>
      </c>
      <c r="R261" s="9">
        <v>6</v>
      </c>
      <c r="S261" s="9">
        <v>6</v>
      </c>
      <c r="T261" s="9">
        <v>6</v>
      </c>
      <c r="U261" s="9">
        <v>6</v>
      </c>
      <c r="V261" s="9">
        <v>6</v>
      </c>
      <c r="W261" s="9">
        <v>6</v>
      </c>
      <c r="X261" s="9">
        <v>6</v>
      </c>
      <c r="Y261" s="9">
        <v>6</v>
      </c>
      <c r="Z261" s="9">
        <v>6</v>
      </c>
      <c r="AA261" s="9">
        <v>6</v>
      </c>
      <c r="AB261" s="9">
        <v>7</v>
      </c>
      <c r="AC261" s="9">
        <v>7</v>
      </c>
      <c r="AD261" s="9">
        <v>6</v>
      </c>
      <c r="AE261" s="9">
        <v>6</v>
      </c>
      <c r="AF261" s="9">
        <v>6</v>
      </c>
      <c r="AG261" s="9">
        <v>6</v>
      </c>
      <c r="AH261" s="9">
        <v>6</v>
      </c>
      <c r="AI261" s="9">
        <v>6</v>
      </c>
      <c r="AJ261" s="9">
        <v>6</v>
      </c>
      <c r="AK261" s="9">
        <v>5</v>
      </c>
      <c r="AL261" s="9">
        <v>5</v>
      </c>
      <c r="AM261" s="9">
        <v>5</v>
      </c>
      <c r="AN261" s="9">
        <v>5</v>
      </c>
      <c r="AO261" s="9">
        <v>7</v>
      </c>
      <c r="AP261" s="9">
        <v>6</v>
      </c>
      <c r="AQ261" s="9">
        <v>6</v>
      </c>
      <c r="AR261" s="9">
        <v>6</v>
      </c>
    </row>
    <row r="262" spans="1:44" ht="12.75" customHeight="1" x14ac:dyDescent="0.2">
      <c r="A262" s="9">
        <v>2021</v>
      </c>
      <c r="B262" s="9">
        <v>150129</v>
      </c>
      <c r="C262" s="9">
        <v>6</v>
      </c>
      <c r="D262" s="9">
        <v>6</v>
      </c>
      <c r="E262" s="9">
        <v>6</v>
      </c>
      <c r="F262" s="9">
        <v>6</v>
      </c>
      <c r="G262" s="9">
        <v>6</v>
      </c>
      <c r="H262" s="9">
        <v>6</v>
      </c>
      <c r="I262" s="9">
        <v>6</v>
      </c>
      <c r="J262" s="9">
        <v>6</v>
      </c>
      <c r="K262" s="9">
        <v>6</v>
      </c>
      <c r="L262" s="9">
        <v>6</v>
      </c>
      <c r="M262" s="9">
        <v>5</v>
      </c>
      <c r="N262" s="9">
        <v>6</v>
      </c>
      <c r="O262" s="9">
        <v>6</v>
      </c>
      <c r="P262" s="9">
        <v>6</v>
      </c>
      <c r="Q262" s="9">
        <v>6</v>
      </c>
      <c r="R262" s="9">
        <v>6</v>
      </c>
      <c r="S262" s="9">
        <v>6</v>
      </c>
      <c r="T262" s="9">
        <v>6</v>
      </c>
      <c r="U262" s="9">
        <v>6</v>
      </c>
      <c r="V262" s="9">
        <v>5</v>
      </c>
      <c r="W262" s="9">
        <v>6</v>
      </c>
      <c r="X262" s="9">
        <v>6</v>
      </c>
      <c r="Y262" s="9">
        <v>6</v>
      </c>
      <c r="Z262" s="9">
        <v>8</v>
      </c>
      <c r="AA262" s="9">
        <v>5</v>
      </c>
      <c r="AB262" s="9">
        <v>8</v>
      </c>
      <c r="AC262" s="9">
        <v>2</v>
      </c>
      <c r="AD262" s="9">
        <v>6</v>
      </c>
      <c r="AE262" s="9">
        <v>6</v>
      </c>
      <c r="AF262" s="9">
        <v>6</v>
      </c>
      <c r="AG262" s="9">
        <v>6</v>
      </c>
      <c r="AH262" s="9">
        <v>6</v>
      </c>
      <c r="AI262" s="9">
        <v>6</v>
      </c>
      <c r="AJ262" s="9">
        <v>6</v>
      </c>
      <c r="AK262" s="9">
        <v>6</v>
      </c>
      <c r="AL262" s="9">
        <v>6</v>
      </c>
      <c r="AM262" s="9">
        <v>6</v>
      </c>
      <c r="AN262" s="9">
        <v>6</v>
      </c>
      <c r="AO262" s="9">
        <v>6</v>
      </c>
      <c r="AP262" s="9">
        <v>6</v>
      </c>
      <c r="AQ262" s="9">
        <v>6</v>
      </c>
      <c r="AR262" s="9">
        <v>6</v>
      </c>
    </row>
    <row r="263" spans="1:44" ht="12.75" customHeight="1" x14ac:dyDescent="0.2">
      <c r="A263" s="9">
        <v>2021</v>
      </c>
      <c r="B263" s="9">
        <v>123336</v>
      </c>
      <c r="C263" s="9">
        <v>6</v>
      </c>
      <c r="D263" s="9">
        <v>6</v>
      </c>
      <c r="E263" s="9">
        <v>6</v>
      </c>
      <c r="F263" s="9">
        <v>6</v>
      </c>
      <c r="G263" s="9">
        <v>6</v>
      </c>
      <c r="H263" s="9">
        <v>6</v>
      </c>
      <c r="I263" s="9">
        <v>6</v>
      </c>
      <c r="J263" s="9">
        <v>5</v>
      </c>
      <c r="K263" s="9">
        <v>5</v>
      </c>
      <c r="L263" s="9">
        <v>5</v>
      </c>
      <c r="M263" s="9">
        <v>5</v>
      </c>
      <c r="N263" s="9">
        <v>5</v>
      </c>
      <c r="O263" s="9">
        <v>5</v>
      </c>
      <c r="P263" s="9">
        <v>5</v>
      </c>
      <c r="Q263" s="9">
        <v>4</v>
      </c>
      <c r="R263" s="9">
        <v>6</v>
      </c>
      <c r="S263" s="9">
        <v>2</v>
      </c>
      <c r="T263" s="9">
        <v>2</v>
      </c>
      <c r="U263" s="9">
        <v>2</v>
      </c>
      <c r="V263" s="9">
        <v>2</v>
      </c>
      <c r="W263" s="9">
        <v>3</v>
      </c>
      <c r="X263" s="9">
        <v>3</v>
      </c>
      <c r="Y263" s="9">
        <v>3</v>
      </c>
      <c r="Z263" s="9">
        <v>3</v>
      </c>
      <c r="AA263" s="9">
        <v>3</v>
      </c>
      <c r="AB263" s="9">
        <v>3</v>
      </c>
      <c r="AC263" s="9">
        <v>4</v>
      </c>
      <c r="AD263" s="9">
        <v>3</v>
      </c>
      <c r="AE263" s="9">
        <v>3</v>
      </c>
      <c r="AF263" s="9">
        <v>3</v>
      </c>
      <c r="AG263" s="9">
        <v>6</v>
      </c>
      <c r="AH263" s="9">
        <v>6</v>
      </c>
      <c r="AI263" s="9">
        <v>6</v>
      </c>
      <c r="AJ263" s="9">
        <v>6</v>
      </c>
      <c r="AK263" s="9">
        <v>5</v>
      </c>
      <c r="AL263" s="9">
        <v>5</v>
      </c>
      <c r="AM263" s="9">
        <v>5</v>
      </c>
      <c r="AN263" s="9">
        <v>4</v>
      </c>
      <c r="AO263" s="9">
        <v>4</v>
      </c>
      <c r="AP263" s="9">
        <v>4</v>
      </c>
      <c r="AQ263" s="9">
        <v>4</v>
      </c>
      <c r="AR263" s="9">
        <v>4</v>
      </c>
    </row>
    <row r="264" spans="1:44" ht="12.75" customHeight="1" x14ac:dyDescent="0.2">
      <c r="A264" s="9">
        <v>2021</v>
      </c>
      <c r="B264" s="9">
        <v>1103832</v>
      </c>
      <c r="C264" s="9">
        <v>6</v>
      </c>
      <c r="D264" s="9">
        <v>6</v>
      </c>
      <c r="E264" s="9">
        <v>6</v>
      </c>
      <c r="F264" s="9">
        <v>5</v>
      </c>
      <c r="G264" s="9">
        <v>6</v>
      </c>
      <c r="H264" s="9">
        <v>6</v>
      </c>
      <c r="I264" s="9">
        <v>6</v>
      </c>
      <c r="J264" s="9">
        <v>6</v>
      </c>
      <c r="K264" s="9">
        <v>6</v>
      </c>
      <c r="L264" s="9">
        <v>6</v>
      </c>
      <c r="M264" s="9">
        <v>6</v>
      </c>
      <c r="N264" s="9">
        <v>6</v>
      </c>
      <c r="O264" s="9">
        <v>6</v>
      </c>
      <c r="P264" s="9">
        <v>6</v>
      </c>
      <c r="Q264" s="9">
        <v>6</v>
      </c>
      <c r="R264" s="9">
        <v>6</v>
      </c>
      <c r="S264" s="9">
        <v>6</v>
      </c>
      <c r="T264" s="9">
        <v>6</v>
      </c>
      <c r="U264" s="9">
        <v>6</v>
      </c>
      <c r="V264" s="9">
        <v>6</v>
      </c>
      <c r="W264" s="9">
        <v>6</v>
      </c>
      <c r="X264" s="9">
        <v>6</v>
      </c>
      <c r="Y264" s="9">
        <v>6</v>
      </c>
      <c r="Z264" s="9">
        <v>6</v>
      </c>
      <c r="AA264" s="9">
        <v>6</v>
      </c>
      <c r="AB264" s="9">
        <v>6</v>
      </c>
      <c r="AC264" s="9">
        <v>6</v>
      </c>
      <c r="AD264" s="9">
        <v>6</v>
      </c>
      <c r="AE264" s="9">
        <v>6</v>
      </c>
      <c r="AF264" s="9">
        <v>6</v>
      </c>
      <c r="AG264" s="9">
        <v>6</v>
      </c>
      <c r="AH264" s="9">
        <v>6</v>
      </c>
      <c r="AI264" s="9">
        <v>6</v>
      </c>
      <c r="AJ264" s="9">
        <v>6</v>
      </c>
      <c r="AK264" s="9">
        <v>6</v>
      </c>
      <c r="AL264" s="9">
        <v>6</v>
      </c>
      <c r="AM264" s="9">
        <v>6</v>
      </c>
      <c r="AN264" s="9">
        <v>6</v>
      </c>
      <c r="AO264" s="9">
        <v>6</v>
      </c>
      <c r="AP264" s="9">
        <v>6</v>
      </c>
      <c r="AQ264" s="9">
        <v>6</v>
      </c>
      <c r="AR264" s="9">
        <v>6</v>
      </c>
    </row>
    <row r="265" spans="1:44" ht="12.75" customHeight="1" x14ac:dyDescent="0.2">
      <c r="A265" s="9">
        <v>2021</v>
      </c>
      <c r="B265" s="9">
        <v>1308687</v>
      </c>
      <c r="C265" s="9">
        <v>6</v>
      </c>
      <c r="D265" s="9">
        <v>6</v>
      </c>
      <c r="E265" s="9">
        <v>6</v>
      </c>
      <c r="F265" s="9">
        <v>6</v>
      </c>
      <c r="G265" s="9">
        <v>6</v>
      </c>
      <c r="H265" s="9">
        <v>6</v>
      </c>
      <c r="I265" s="9">
        <v>6</v>
      </c>
      <c r="J265" s="9">
        <v>6</v>
      </c>
      <c r="K265" s="9">
        <v>6</v>
      </c>
      <c r="L265" s="9">
        <v>6</v>
      </c>
      <c r="M265" s="9">
        <v>6</v>
      </c>
      <c r="N265" s="9">
        <v>6</v>
      </c>
      <c r="O265" s="9">
        <v>6</v>
      </c>
      <c r="P265" s="9">
        <v>6</v>
      </c>
      <c r="Q265" s="9">
        <v>6</v>
      </c>
      <c r="R265" s="9">
        <v>6</v>
      </c>
      <c r="S265" s="9">
        <v>5</v>
      </c>
      <c r="T265" s="9">
        <v>5</v>
      </c>
      <c r="U265" s="9">
        <v>6</v>
      </c>
      <c r="V265" s="9">
        <v>5</v>
      </c>
      <c r="W265" s="9">
        <v>6</v>
      </c>
      <c r="X265" s="9">
        <v>6</v>
      </c>
      <c r="Y265" s="9">
        <v>6</v>
      </c>
      <c r="Z265" s="9">
        <v>6</v>
      </c>
      <c r="AA265" s="9">
        <v>6</v>
      </c>
      <c r="AB265" s="9">
        <v>3</v>
      </c>
      <c r="AC265" s="9">
        <v>1</v>
      </c>
      <c r="AD265" s="9">
        <v>6</v>
      </c>
      <c r="AE265" s="9">
        <v>6</v>
      </c>
      <c r="AF265" s="9">
        <v>5</v>
      </c>
      <c r="AG265" s="9">
        <v>6</v>
      </c>
      <c r="AH265" s="9">
        <v>6</v>
      </c>
      <c r="AI265" s="9">
        <v>3</v>
      </c>
      <c r="AJ265" s="9">
        <v>4</v>
      </c>
      <c r="AK265" s="9">
        <v>6</v>
      </c>
      <c r="AL265" s="9">
        <v>5</v>
      </c>
      <c r="AM265" s="9">
        <v>6</v>
      </c>
      <c r="AN265" s="9">
        <v>6</v>
      </c>
      <c r="AO265" s="9">
        <v>6</v>
      </c>
      <c r="AP265" s="9">
        <v>6</v>
      </c>
      <c r="AQ265" s="9">
        <v>6</v>
      </c>
      <c r="AR265" s="9">
        <v>6</v>
      </c>
    </row>
    <row r="266" spans="1:44" ht="12.75" customHeight="1" x14ac:dyDescent="0.2">
      <c r="A266" s="9">
        <v>2021</v>
      </c>
      <c r="B266" s="9">
        <v>1127927</v>
      </c>
      <c r="C266" s="9">
        <v>6</v>
      </c>
      <c r="D266" s="9">
        <v>6</v>
      </c>
      <c r="E266" s="9">
        <v>6</v>
      </c>
      <c r="F266" s="9">
        <v>6</v>
      </c>
      <c r="G266" s="9">
        <v>6</v>
      </c>
      <c r="H266" s="9">
        <v>6</v>
      </c>
      <c r="I266" s="9">
        <v>6</v>
      </c>
      <c r="J266" s="9">
        <v>6</v>
      </c>
      <c r="K266" s="9">
        <v>5</v>
      </c>
      <c r="L266" s="9">
        <v>6</v>
      </c>
      <c r="M266" s="9">
        <v>6</v>
      </c>
      <c r="N266" s="9">
        <v>6</v>
      </c>
      <c r="O266" s="9">
        <v>5</v>
      </c>
      <c r="P266" s="9">
        <v>5</v>
      </c>
      <c r="Q266" s="9">
        <v>5</v>
      </c>
      <c r="R266" s="9">
        <v>4</v>
      </c>
      <c r="S266" s="9">
        <v>5</v>
      </c>
      <c r="T266" s="9">
        <v>6</v>
      </c>
      <c r="U266" s="9">
        <v>6</v>
      </c>
      <c r="V266" s="9">
        <v>5</v>
      </c>
      <c r="W266" s="9">
        <v>6</v>
      </c>
      <c r="X266" s="9">
        <v>6</v>
      </c>
      <c r="Y266" s="9">
        <v>6</v>
      </c>
      <c r="Z266" s="9">
        <v>6</v>
      </c>
      <c r="AA266" s="9">
        <v>5</v>
      </c>
      <c r="AB266" s="9">
        <v>4</v>
      </c>
      <c r="AC266" s="9">
        <v>5</v>
      </c>
      <c r="AD266" s="9">
        <v>5</v>
      </c>
      <c r="AE266" s="9">
        <v>4</v>
      </c>
      <c r="AF266" s="9">
        <v>6</v>
      </c>
      <c r="AG266" s="9">
        <v>6</v>
      </c>
      <c r="AH266" s="9">
        <v>5</v>
      </c>
      <c r="AI266" s="9">
        <v>5</v>
      </c>
      <c r="AJ266" s="9">
        <v>5</v>
      </c>
      <c r="AK266" s="9">
        <v>6</v>
      </c>
      <c r="AL266" s="9">
        <v>6</v>
      </c>
      <c r="AM266" s="9">
        <v>6</v>
      </c>
      <c r="AN266" s="9">
        <v>6</v>
      </c>
      <c r="AO266" s="9">
        <v>5</v>
      </c>
      <c r="AP266" s="9">
        <v>5</v>
      </c>
      <c r="AQ266" s="9">
        <v>6</v>
      </c>
      <c r="AR266" s="9">
        <v>5</v>
      </c>
    </row>
    <row r="267" spans="1:44" ht="12.75" customHeight="1" x14ac:dyDescent="0.2">
      <c r="A267" s="9">
        <v>2021</v>
      </c>
      <c r="B267" s="9">
        <v>123336</v>
      </c>
      <c r="C267" s="9">
        <v>6</v>
      </c>
      <c r="D267" s="9">
        <v>6</v>
      </c>
      <c r="E267" s="9">
        <v>6</v>
      </c>
      <c r="F267" s="9">
        <v>6</v>
      </c>
      <c r="G267" s="9">
        <v>6</v>
      </c>
      <c r="H267" s="9">
        <v>6</v>
      </c>
      <c r="I267" s="9">
        <v>6</v>
      </c>
      <c r="J267" s="9">
        <v>6</v>
      </c>
      <c r="K267" s="9">
        <v>6</v>
      </c>
      <c r="L267" s="9">
        <v>6</v>
      </c>
      <c r="M267" s="9">
        <v>6</v>
      </c>
      <c r="N267" s="9">
        <v>6</v>
      </c>
      <c r="O267" s="9">
        <v>6</v>
      </c>
      <c r="P267" s="9">
        <v>6</v>
      </c>
      <c r="Q267" s="9">
        <v>6</v>
      </c>
      <c r="R267" s="9">
        <v>6</v>
      </c>
      <c r="S267" s="9">
        <v>6</v>
      </c>
      <c r="T267" s="9">
        <v>6</v>
      </c>
      <c r="U267" s="9">
        <v>6</v>
      </c>
      <c r="V267" s="9">
        <v>6</v>
      </c>
      <c r="W267" s="9">
        <v>6</v>
      </c>
      <c r="X267" s="9">
        <v>6</v>
      </c>
      <c r="Y267" s="9">
        <v>6</v>
      </c>
      <c r="Z267" s="9">
        <v>6</v>
      </c>
      <c r="AA267" s="9">
        <v>6</v>
      </c>
      <c r="AB267" s="9">
        <v>8</v>
      </c>
      <c r="AC267" s="9">
        <v>8</v>
      </c>
      <c r="AD267" s="9">
        <v>7</v>
      </c>
      <c r="AE267" s="9">
        <v>6</v>
      </c>
      <c r="AF267" s="9">
        <v>6</v>
      </c>
      <c r="AG267" s="9">
        <v>6</v>
      </c>
      <c r="AH267" s="9">
        <v>6</v>
      </c>
      <c r="AI267" s="9">
        <v>7</v>
      </c>
      <c r="AJ267" s="9">
        <v>6</v>
      </c>
      <c r="AK267" s="9">
        <v>6</v>
      </c>
      <c r="AL267" s="9">
        <v>6</v>
      </c>
      <c r="AM267" s="9">
        <v>6</v>
      </c>
      <c r="AN267" s="9">
        <v>6</v>
      </c>
      <c r="AO267" s="9">
        <v>6</v>
      </c>
      <c r="AP267" s="9">
        <v>6</v>
      </c>
      <c r="AQ267" s="9">
        <v>6</v>
      </c>
      <c r="AR267" s="9">
        <v>6</v>
      </c>
    </row>
    <row r="268" spans="1:44" ht="12.75" customHeight="1" x14ac:dyDescent="0.2">
      <c r="A268" s="9">
        <v>2021</v>
      </c>
      <c r="B268" s="9">
        <v>123336</v>
      </c>
      <c r="C268" s="9">
        <v>6</v>
      </c>
      <c r="D268" s="9">
        <v>8</v>
      </c>
      <c r="E268" s="9">
        <v>6</v>
      </c>
      <c r="F268" s="9">
        <v>6</v>
      </c>
      <c r="G268" s="9">
        <v>6</v>
      </c>
      <c r="H268" s="9">
        <v>6</v>
      </c>
      <c r="I268" s="9">
        <v>6</v>
      </c>
      <c r="J268" s="9">
        <v>6</v>
      </c>
      <c r="K268" s="9">
        <v>6</v>
      </c>
      <c r="L268" s="9">
        <v>6</v>
      </c>
      <c r="M268" s="9">
        <v>5</v>
      </c>
      <c r="N268" s="9">
        <v>6</v>
      </c>
      <c r="O268" s="9">
        <v>6</v>
      </c>
      <c r="P268" s="9">
        <v>6</v>
      </c>
      <c r="Q268" s="9">
        <v>6</v>
      </c>
      <c r="R268" s="9">
        <v>6</v>
      </c>
      <c r="S268" s="9">
        <v>6</v>
      </c>
      <c r="T268" s="9">
        <v>7</v>
      </c>
      <c r="U268" s="9">
        <v>6</v>
      </c>
      <c r="V268" s="9">
        <v>7</v>
      </c>
      <c r="W268" s="9">
        <v>6</v>
      </c>
      <c r="X268" s="9">
        <v>6</v>
      </c>
      <c r="Y268" s="9">
        <v>6</v>
      </c>
      <c r="Z268" s="9">
        <v>6</v>
      </c>
      <c r="AA268" s="9">
        <v>6</v>
      </c>
      <c r="AB268" s="9">
        <v>8</v>
      </c>
      <c r="AC268" s="9">
        <v>8</v>
      </c>
      <c r="AD268" s="9">
        <v>7</v>
      </c>
      <c r="AE268" s="9">
        <v>6</v>
      </c>
      <c r="AF268" s="9">
        <v>6</v>
      </c>
      <c r="AG268" s="9">
        <v>5</v>
      </c>
      <c r="AH268" s="9">
        <v>8</v>
      </c>
      <c r="AI268" s="9">
        <v>6</v>
      </c>
      <c r="AJ268" s="9">
        <v>6</v>
      </c>
      <c r="AK268" s="9">
        <v>6</v>
      </c>
      <c r="AL268" s="9">
        <v>6</v>
      </c>
      <c r="AM268" s="9">
        <v>6</v>
      </c>
      <c r="AN268" s="9">
        <v>6</v>
      </c>
      <c r="AO268" s="9">
        <v>6</v>
      </c>
      <c r="AP268" s="9">
        <v>6</v>
      </c>
      <c r="AQ268" s="9">
        <v>6</v>
      </c>
      <c r="AR268" s="9">
        <v>8</v>
      </c>
    </row>
    <row r="269" spans="1:44" ht="12.75" customHeight="1" x14ac:dyDescent="0.2">
      <c r="A269" s="9">
        <v>2021</v>
      </c>
      <c r="B269" s="9">
        <v>150129</v>
      </c>
      <c r="C269" s="9">
        <v>6</v>
      </c>
      <c r="D269" s="9">
        <v>6</v>
      </c>
      <c r="E269" s="9">
        <v>6</v>
      </c>
      <c r="F269" s="9">
        <v>6</v>
      </c>
      <c r="G269" s="9">
        <v>6</v>
      </c>
      <c r="H269" s="9">
        <v>6</v>
      </c>
      <c r="I269" s="9">
        <v>6</v>
      </c>
      <c r="J269" s="9">
        <v>6</v>
      </c>
      <c r="K269" s="9">
        <v>6</v>
      </c>
      <c r="L269" s="9">
        <v>6</v>
      </c>
      <c r="M269" s="9">
        <v>6</v>
      </c>
      <c r="N269" s="9">
        <v>6</v>
      </c>
      <c r="O269" s="9">
        <v>6</v>
      </c>
      <c r="P269" s="9">
        <v>6</v>
      </c>
      <c r="Q269" s="9">
        <v>6</v>
      </c>
      <c r="R269" s="9">
        <v>6</v>
      </c>
      <c r="S269" s="9">
        <v>6</v>
      </c>
      <c r="T269" s="9">
        <v>6</v>
      </c>
      <c r="U269" s="9">
        <v>6</v>
      </c>
      <c r="V269" s="9">
        <v>6</v>
      </c>
      <c r="W269" s="9">
        <v>6</v>
      </c>
      <c r="X269" s="9">
        <v>6</v>
      </c>
      <c r="Y269" s="9">
        <v>6</v>
      </c>
      <c r="Z269" s="9">
        <v>7</v>
      </c>
      <c r="AA269" s="9">
        <v>6</v>
      </c>
      <c r="AB269" s="9">
        <v>6</v>
      </c>
      <c r="AC269" s="9">
        <v>7</v>
      </c>
      <c r="AD269" s="9">
        <v>6</v>
      </c>
      <c r="AE269" s="9">
        <v>6</v>
      </c>
      <c r="AF269" s="9">
        <v>6</v>
      </c>
      <c r="AG269" s="9">
        <v>6</v>
      </c>
      <c r="AH269" s="9">
        <v>6</v>
      </c>
      <c r="AI269" s="9">
        <v>6</v>
      </c>
      <c r="AJ269" s="9">
        <v>6</v>
      </c>
      <c r="AK269" s="9">
        <v>6</v>
      </c>
      <c r="AL269" s="9">
        <v>6</v>
      </c>
      <c r="AM269" s="9">
        <v>6</v>
      </c>
      <c r="AN269" s="9">
        <v>6</v>
      </c>
      <c r="AO269" s="9">
        <v>6</v>
      </c>
      <c r="AP269" s="9">
        <v>6</v>
      </c>
      <c r="AQ269" s="9">
        <v>6</v>
      </c>
      <c r="AR269" s="9">
        <v>6</v>
      </c>
    </row>
    <row r="270" spans="1:44" ht="12.75" customHeight="1" x14ac:dyDescent="0.2">
      <c r="A270" s="9">
        <v>2021</v>
      </c>
      <c r="B270" s="9">
        <v>123336</v>
      </c>
      <c r="C270" s="9">
        <v>6</v>
      </c>
      <c r="D270" s="9">
        <v>6</v>
      </c>
      <c r="E270" s="9">
        <v>6</v>
      </c>
      <c r="F270" s="9">
        <v>6</v>
      </c>
      <c r="G270" s="9">
        <v>6</v>
      </c>
      <c r="H270" s="9">
        <v>6</v>
      </c>
      <c r="I270" s="9">
        <v>6</v>
      </c>
      <c r="J270" s="9">
        <v>6</v>
      </c>
      <c r="K270" s="9">
        <v>6</v>
      </c>
      <c r="L270" s="9">
        <v>6</v>
      </c>
      <c r="M270" s="9">
        <v>6</v>
      </c>
      <c r="N270" s="9">
        <v>6</v>
      </c>
      <c r="O270" s="9">
        <v>6</v>
      </c>
      <c r="P270" s="9">
        <v>6</v>
      </c>
      <c r="Q270" s="9">
        <v>5</v>
      </c>
      <c r="R270" s="9">
        <v>6</v>
      </c>
      <c r="S270" s="9">
        <v>6</v>
      </c>
      <c r="T270" s="9">
        <v>6</v>
      </c>
      <c r="U270" s="9">
        <v>6</v>
      </c>
      <c r="V270" s="9">
        <v>6</v>
      </c>
      <c r="W270" s="9">
        <v>6</v>
      </c>
      <c r="X270" s="9">
        <v>6</v>
      </c>
      <c r="Y270" s="9">
        <v>6</v>
      </c>
      <c r="Z270" s="9">
        <v>6</v>
      </c>
      <c r="AA270" s="9">
        <v>6</v>
      </c>
      <c r="AB270" s="9">
        <v>6</v>
      </c>
      <c r="AC270" s="9">
        <v>8</v>
      </c>
      <c r="AD270" s="9">
        <v>6</v>
      </c>
      <c r="AE270" s="9">
        <v>6</v>
      </c>
      <c r="AF270" s="9">
        <v>6</v>
      </c>
      <c r="AG270" s="9">
        <v>6</v>
      </c>
      <c r="AH270" s="9">
        <v>6</v>
      </c>
      <c r="AI270" s="9">
        <v>6</v>
      </c>
      <c r="AJ270" s="9">
        <v>6</v>
      </c>
      <c r="AK270" s="9">
        <v>6</v>
      </c>
      <c r="AL270" s="9">
        <v>5</v>
      </c>
      <c r="AM270" s="9">
        <v>5</v>
      </c>
      <c r="AN270" s="9">
        <v>5</v>
      </c>
      <c r="AO270" s="9">
        <v>6</v>
      </c>
      <c r="AP270" s="9">
        <v>6</v>
      </c>
      <c r="AQ270" s="9">
        <v>6</v>
      </c>
      <c r="AR270" s="9">
        <v>6</v>
      </c>
    </row>
    <row r="271" spans="1:44" ht="12.75" customHeight="1" x14ac:dyDescent="0.2">
      <c r="A271" s="9">
        <v>2021</v>
      </c>
      <c r="B271" s="9">
        <v>123336</v>
      </c>
      <c r="C271" s="9">
        <v>6</v>
      </c>
      <c r="D271" s="9">
        <v>6</v>
      </c>
      <c r="E271" s="9">
        <v>6</v>
      </c>
      <c r="F271" s="9">
        <v>6</v>
      </c>
      <c r="G271" s="9">
        <v>6</v>
      </c>
      <c r="H271" s="9">
        <v>6</v>
      </c>
      <c r="I271" s="9">
        <v>6</v>
      </c>
      <c r="J271" s="9">
        <v>6</v>
      </c>
      <c r="K271" s="9">
        <v>6</v>
      </c>
      <c r="L271" s="9">
        <v>6</v>
      </c>
      <c r="M271" s="9">
        <v>4</v>
      </c>
      <c r="N271" s="9">
        <v>5</v>
      </c>
      <c r="O271" s="9">
        <v>5</v>
      </c>
      <c r="P271" s="9">
        <v>5</v>
      </c>
      <c r="Q271" s="9">
        <v>5</v>
      </c>
      <c r="R271" s="9">
        <v>6</v>
      </c>
      <c r="S271" s="9">
        <v>4</v>
      </c>
      <c r="T271" s="9">
        <v>4</v>
      </c>
      <c r="U271" s="9">
        <v>5</v>
      </c>
      <c r="V271" s="9">
        <v>4</v>
      </c>
      <c r="W271" s="9">
        <v>5</v>
      </c>
      <c r="X271" s="9">
        <v>5</v>
      </c>
      <c r="Y271" s="9">
        <v>5</v>
      </c>
      <c r="Z271" s="9">
        <v>5</v>
      </c>
      <c r="AA271" s="9">
        <v>6</v>
      </c>
      <c r="AB271" s="9">
        <v>1</v>
      </c>
      <c r="AC271" s="9">
        <v>1</v>
      </c>
      <c r="AD271" s="9">
        <v>6</v>
      </c>
      <c r="AE271" s="9">
        <v>5</v>
      </c>
      <c r="AF271" s="9">
        <v>3</v>
      </c>
      <c r="AG271" s="9">
        <v>5</v>
      </c>
      <c r="AH271" s="9">
        <v>6</v>
      </c>
      <c r="AI271" s="9">
        <v>6</v>
      </c>
      <c r="AJ271" s="9">
        <v>6</v>
      </c>
      <c r="AK271" s="9">
        <v>5</v>
      </c>
      <c r="AL271" s="9">
        <v>5</v>
      </c>
      <c r="AM271" s="9">
        <v>5</v>
      </c>
      <c r="AN271" s="9">
        <v>5</v>
      </c>
      <c r="AO271" s="9">
        <v>5</v>
      </c>
      <c r="AP271" s="9">
        <v>5</v>
      </c>
      <c r="AQ271" s="9">
        <v>4</v>
      </c>
      <c r="AR271" s="9">
        <v>1</v>
      </c>
    </row>
    <row r="272" spans="1:44" ht="12.75" customHeight="1" x14ac:dyDescent="0.2">
      <c r="A272" s="9">
        <v>2021</v>
      </c>
      <c r="B272" s="9">
        <v>123336</v>
      </c>
      <c r="C272" s="9">
        <v>6</v>
      </c>
      <c r="D272" s="9">
        <v>6</v>
      </c>
      <c r="E272" s="9">
        <v>6</v>
      </c>
      <c r="F272" s="9">
        <v>6</v>
      </c>
      <c r="G272" s="9">
        <v>6</v>
      </c>
      <c r="H272" s="9">
        <v>5</v>
      </c>
      <c r="I272" s="9">
        <v>6</v>
      </c>
      <c r="J272" s="9">
        <v>6</v>
      </c>
      <c r="K272" s="9">
        <v>6</v>
      </c>
      <c r="L272" s="9">
        <v>6</v>
      </c>
      <c r="M272" s="9">
        <v>6</v>
      </c>
      <c r="N272" s="9">
        <v>5</v>
      </c>
      <c r="O272" s="9">
        <v>6</v>
      </c>
      <c r="P272" s="9">
        <v>6</v>
      </c>
      <c r="Q272" s="9">
        <v>6</v>
      </c>
      <c r="R272" s="9">
        <v>6</v>
      </c>
      <c r="S272" s="9">
        <v>5</v>
      </c>
      <c r="T272" s="9">
        <v>6</v>
      </c>
      <c r="U272" s="9">
        <v>6</v>
      </c>
      <c r="V272" s="9">
        <v>6</v>
      </c>
      <c r="W272" s="9">
        <v>6</v>
      </c>
      <c r="X272" s="9">
        <v>6</v>
      </c>
      <c r="Y272" s="9">
        <v>6</v>
      </c>
      <c r="Z272" s="9">
        <v>6</v>
      </c>
      <c r="AA272" s="9">
        <v>6</v>
      </c>
      <c r="AB272" s="9">
        <v>6</v>
      </c>
      <c r="AC272" s="9">
        <v>6</v>
      </c>
      <c r="AD272" s="9">
        <v>5</v>
      </c>
      <c r="AE272" s="9">
        <v>5</v>
      </c>
      <c r="AF272" s="9">
        <v>6</v>
      </c>
      <c r="AG272" s="9">
        <v>5</v>
      </c>
      <c r="AH272" s="9">
        <v>6</v>
      </c>
      <c r="AI272" s="9">
        <v>5</v>
      </c>
      <c r="AJ272" s="9">
        <v>6</v>
      </c>
      <c r="AK272" s="9">
        <v>5</v>
      </c>
      <c r="AL272" s="9">
        <v>6</v>
      </c>
      <c r="AM272" s="9">
        <v>5</v>
      </c>
      <c r="AN272" s="9">
        <v>6</v>
      </c>
      <c r="AO272" s="9">
        <v>6</v>
      </c>
      <c r="AP272" s="9">
        <v>6</v>
      </c>
      <c r="AQ272" s="9">
        <v>6</v>
      </c>
      <c r="AR272" s="9">
        <v>6</v>
      </c>
    </row>
    <row r="273" spans="1:44" ht="12.75" customHeight="1" x14ac:dyDescent="0.2">
      <c r="A273" s="9">
        <v>2021</v>
      </c>
      <c r="B273" s="9">
        <v>123336</v>
      </c>
      <c r="C273" s="9">
        <v>6</v>
      </c>
      <c r="D273" s="9">
        <v>6</v>
      </c>
      <c r="E273" s="9">
        <v>6</v>
      </c>
      <c r="F273" s="9">
        <v>5</v>
      </c>
      <c r="G273" s="9">
        <v>6</v>
      </c>
      <c r="H273" s="9">
        <v>6</v>
      </c>
      <c r="I273" s="9">
        <v>6</v>
      </c>
      <c r="J273" s="9">
        <v>6</v>
      </c>
      <c r="K273" s="9">
        <v>6</v>
      </c>
      <c r="L273" s="9">
        <v>6</v>
      </c>
      <c r="M273" s="9">
        <v>6</v>
      </c>
      <c r="N273" s="9">
        <v>6</v>
      </c>
      <c r="O273" s="9">
        <v>6</v>
      </c>
      <c r="P273" s="9">
        <v>5</v>
      </c>
      <c r="Q273" s="9">
        <v>5</v>
      </c>
      <c r="R273" s="9">
        <v>6</v>
      </c>
      <c r="S273" s="9">
        <v>6</v>
      </c>
      <c r="T273" s="9">
        <v>8</v>
      </c>
      <c r="U273" s="9">
        <v>6</v>
      </c>
      <c r="V273" s="9">
        <v>8</v>
      </c>
      <c r="W273" s="9">
        <v>6</v>
      </c>
      <c r="X273" s="9">
        <v>6</v>
      </c>
      <c r="Y273" s="9">
        <v>6</v>
      </c>
      <c r="Z273" s="9">
        <v>6</v>
      </c>
      <c r="AA273" s="9">
        <v>6</v>
      </c>
      <c r="AB273" s="9">
        <v>8</v>
      </c>
      <c r="AC273" s="9">
        <v>8</v>
      </c>
      <c r="AD273" s="9">
        <v>6</v>
      </c>
      <c r="AE273" s="9">
        <v>5</v>
      </c>
      <c r="AF273" s="9">
        <v>6</v>
      </c>
      <c r="AG273" s="9">
        <v>5</v>
      </c>
      <c r="AH273" s="9">
        <v>6</v>
      </c>
      <c r="AI273" s="9">
        <v>6</v>
      </c>
      <c r="AJ273" s="9">
        <v>6</v>
      </c>
      <c r="AK273" s="9">
        <v>6</v>
      </c>
      <c r="AL273" s="9">
        <v>6</v>
      </c>
      <c r="AM273" s="9">
        <v>6</v>
      </c>
      <c r="AN273" s="9">
        <v>6</v>
      </c>
      <c r="AO273" s="9">
        <v>6</v>
      </c>
      <c r="AP273" s="9">
        <v>6</v>
      </c>
      <c r="AQ273" s="9">
        <v>6</v>
      </c>
      <c r="AR273" s="9">
        <v>6</v>
      </c>
    </row>
    <row r="274" spans="1:44" ht="12.75" customHeight="1" x14ac:dyDescent="0.2">
      <c r="A274" s="9">
        <v>2021</v>
      </c>
      <c r="B274" s="9">
        <v>1127925</v>
      </c>
      <c r="C274" s="9">
        <v>6</v>
      </c>
      <c r="D274" s="9">
        <v>6</v>
      </c>
      <c r="E274" s="9">
        <v>6</v>
      </c>
      <c r="F274" s="9">
        <v>6</v>
      </c>
      <c r="G274" s="9">
        <v>6</v>
      </c>
      <c r="H274" s="9">
        <v>6</v>
      </c>
      <c r="I274" s="9">
        <v>6</v>
      </c>
      <c r="J274" s="9">
        <v>6</v>
      </c>
      <c r="K274" s="9">
        <v>6</v>
      </c>
      <c r="L274" s="9">
        <v>6</v>
      </c>
      <c r="M274" s="9">
        <v>6</v>
      </c>
      <c r="N274" s="9">
        <v>6</v>
      </c>
      <c r="O274" s="9">
        <v>6</v>
      </c>
      <c r="P274" s="9">
        <v>6</v>
      </c>
      <c r="Q274" s="9">
        <v>6</v>
      </c>
      <c r="R274" s="9">
        <v>6</v>
      </c>
      <c r="S274" s="9">
        <v>6</v>
      </c>
      <c r="T274" s="9">
        <v>6</v>
      </c>
      <c r="U274" s="9">
        <v>6</v>
      </c>
      <c r="V274" s="9">
        <v>6</v>
      </c>
      <c r="W274" s="9">
        <v>6</v>
      </c>
      <c r="X274" s="9">
        <v>6</v>
      </c>
      <c r="Y274" s="9">
        <v>6</v>
      </c>
      <c r="Z274" s="9">
        <v>6</v>
      </c>
      <c r="AA274" s="9">
        <v>6</v>
      </c>
      <c r="AB274" s="9">
        <v>6</v>
      </c>
      <c r="AC274" s="9">
        <v>6</v>
      </c>
      <c r="AD274" s="9">
        <v>6</v>
      </c>
      <c r="AE274" s="9">
        <v>6</v>
      </c>
      <c r="AF274" s="9">
        <v>6</v>
      </c>
      <c r="AG274" s="9">
        <v>6</v>
      </c>
      <c r="AH274" s="9">
        <v>6</v>
      </c>
      <c r="AI274" s="9">
        <v>6</v>
      </c>
      <c r="AJ274" s="9">
        <v>6</v>
      </c>
      <c r="AK274" s="9">
        <v>6</v>
      </c>
      <c r="AL274" s="9">
        <v>6</v>
      </c>
      <c r="AM274" s="9">
        <v>6</v>
      </c>
      <c r="AN274" s="9">
        <v>6</v>
      </c>
      <c r="AO274" s="9">
        <v>6</v>
      </c>
      <c r="AP274" s="9">
        <v>6</v>
      </c>
      <c r="AQ274" s="9">
        <v>6</v>
      </c>
      <c r="AR274" s="9">
        <v>6</v>
      </c>
    </row>
    <row r="275" spans="1:44" ht="12.75" customHeight="1" x14ac:dyDescent="0.2">
      <c r="A275" s="9">
        <v>2021</v>
      </c>
      <c r="B275" s="9">
        <v>123336</v>
      </c>
      <c r="C275" s="9">
        <v>6</v>
      </c>
      <c r="D275" s="9">
        <v>6</v>
      </c>
      <c r="E275" s="9">
        <v>6</v>
      </c>
      <c r="F275" s="9">
        <v>6</v>
      </c>
      <c r="G275" s="9">
        <v>6</v>
      </c>
      <c r="H275" s="9">
        <v>4</v>
      </c>
      <c r="I275" s="9">
        <v>4</v>
      </c>
      <c r="J275" s="9">
        <v>4</v>
      </c>
      <c r="K275" s="9">
        <v>6</v>
      </c>
      <c r="L275" s="9">
        <v>6</v>
      </c>
      <c r="M275" s="9">
        <v>4</v>
      </c>
      <c r="N275" s="9">
        <v>4</v>
      </c>
      <c r="O275" s="9">
        <v>6</v>
      </c>
      <c r="P275" s="9">
        <v>6</v>
      </c>
      <c r="Q275" s="9">
        <v>4</v>
      </c>
      <c r="R275" s="9">
        <v>4</v>
      </c>
      <c r="S275" s="9">
        <v>8</v>
      </c>
      <c r="T275" s="9">
        <v>8</v>
      </c>
      <c r="U275" s="9">
        <v>8</v>
      </c>
      <c r="V275" s="9">
        <v>7</v>
      </c>
      <c r="W275" s="9">
        <v>4</v>
      </c>
      <c r="X275" s="9">
        <v>4</v>
      </c>
      <c r="Y275" s="9">
        <v>6</v>
      </c>
      <c r="Z275" s="9">
        <v>6</v>
      </c>
      <c r="AA275" s="9">
        <v>4</v>
      </c>
      <c r="AB275" s="9">
        <v>8</v>
      </c>
      <c r="AC275" s="9">
        <v>8</v>
      </c>
      <c r="AD275" s="9">
        <v>4</v>
      </c>
      <c r="AE275" s="9">
        <v>4</v>
      </c>
      <c r="AF275" s="9">
        <v>4</v>
      </c>
      <c r="AG275" s="9">
        <v>4</v>
      </c>
      <c r="AH275" s="9">
        <v>6</v>
      </c>
      <c r="AI275" s="9">
        <v>4</v>
      </c>
      <c r="AJ275" s="9">
        <v>6</v>
      </c>
      <c r="AK275" s="9">
        <v>6</v>
      </c>
      <c r="AL275" s="9">
        <v>3</v>
      </c>
      <c r="AM275" s="9">
        <v>3</v>
      </c>
      <c r="AN275" s="9">
        <v>4</v>
      </c>
      <c r="AO275" s="9">
        <v>6</v>
      </c>
      <c r="AP275" s="9">
        <v>4</v>
      </c>
      <c r="AQ275" s="9">
        <v>6</v>
      </c>
      <c r="AR275" s="9">
        <v>4</v>
      </c>
    </row>
    <row r="276" spans="1:44" ht="12.75" customHeight="1" x14ac:dyDescent="0.2">
      <c r="A276" s="9">
        <v>2021</v>
      </c>
      <c r="B276" s="9">
        <v>1365444</v>
      </c>
      <c r="C276" s="9">
        <v>6</v>
      </c>
      <c r="D276" s="9">
        <v>5</v>
      </c>
      <c r="E276" s="9">
        <v>5</v>
      </c>
      <c r="F276" s="9">
        <v>5</v>
      </c>
      <c r="G276" s="9">
        <v>6</v>
      </c>
      <c r="H276" s="9">
        <v>6</v>
      </c>
      <c r="I276" s="9">
        <v>5</v>
      </c>
      <c r="J276" s="9">
        <v>5</v>
      </c>
      <c r="K276" s="9">
        <v>5</v>
      </c>
      <c r="L276" s="9">
        <v>6</v>
      </c>
      <c r="M276" s="9">
        <v>6</v>
      </c>
      <c r="N276" s="9">
        <v>6</v>
      </c>
      <c r="O276" s="9">
        <v>6</v>
      </c>
      <c r="P276" s="9">
        <v>6</v>
      </c>
      <c r="Q276" s="9">
        <v>6</v>
      </c>
      <c r="R276" s="9">
        <v>6</v>
      </c>
      <c r="S276" s="9">
        <v>6</v>
      </c>
      <c r="T276" s="9">
        <v>6</v>
      </c>
      <c r="U276" s="9">
        <v>6</v>
      </c>
      <c r="V276" s="9">
        <v>6</v>
      </c>
      <c r="W276" s="9">
        <v>6</v>
      </c>
      <c r="X276" s="9">
        <v>6</v>
      </c>
      <c r="Y276" s="9">
        <v>5</v>
      </c>
      <c r="Z276" s="9">
        <v>5</v>
      </c>
      <c r="AA276" s="9">
        <v>5</v>
      </c>
      <c r="AB276" s="9">
        <v>5</v>
      </c>
      <c r="AC276" s="9">
        <v>5</v>
      </c>
      <c r="AD276" s="9">
        <v>6</v>
      </c>
      <c r="AE276" s="9">
        <v>6</v>
      </c>
      <c r="AF276" s="9">
        <v>5</v>
      </c>
      <c r="AG276" s="9">
        <v>5</v>
      </c>
      <c r="AH276" s="9">
        <v>6</v>
      </c>
      <c r="AI276" s="9">
        <v>6</v>
      </c>
      <c r="AJ276" s="9">
        <v>5</v>
      </c>
      <c r="AK276" s="9">
        <v>5</v>
      </c>
      <c r="AL276" s="9">
        <v>5</v>
      </c>
      <c r="AM276" s="9">
        <v>5</v>
      </c>
      <c r="AN276" s="9">
        <v>5</v>
      </c>
      <c r="AO276" s="9">
        <v>5</v>
      </c>
      <c r="AP276" s="9">
        <v>5</v>
      </c>
      <c r="AQ276" s="9">
        <v>6</v>
      </c>
      <c r="AR276" s="9">
        <v>6</v>
      </c>
    </row>
    <row r="277" spans="1:44" ht="12.75" customHeight="1" x14ac:dyDescent="0.2">
      <c r="A277" s="9">
        <v>2021</v>
      </c>
      <c r="B277" s="9">
        <v>108730</v>
      </c>
      <c r="C277" s="9">
        <v>6</v>
      </c>
      <c r="D277" s="9">
        <v>6</v>
      </c>
      <c r="E277" s="9">
        <v>6</v>
      </c>
      <c r="F277" s="9">
        <v>6</v>
      </c>
      <c r="G277" s="9">
        <v>6</v>
      </c>
      <c r="H277" s="9">
        <v>6</v>
      </c>
      <c r="I277" s="9">
        <v>6</v>
      </c>
      <c r="J277" s="9">
        <v>6</v>
      </c>
      <c r="K277" s="9">
        <v>6</v>
      </c>
      <c r="L277" s="9">
        <v>6</v>
      </c>
      <c r="M277" s="9">
        <v>6</v>
      </c>
      <c r="N277" s="9">
        <v>6</v>
      </c>
      <c r="O277" s="9">
        <v>6</v>
      </c>
      <c r="P277" s="9">
        <v>6</v>
      </c>
      <c r="Q277" s="9">
        <v>6</v>
      </c>
      <c r="R277" s="9">
        <v>6</v>
      </c>
      <c r="S277" s="9">
        <v>6</v>
      </c>
      <c r="T277" s="9">
        <v>6</v>
      </c>
      <c r="U277" s="9">
        <v>6</v>
      </c>
      <c r="V277" s="9">
        <v>6</v>
      </c>
      <c r="W277" s="9">
        <v>6</v>
      </c>
      <c r="X277" s="9">
        <v>6</v>
      </c>
      <c r="Y277" s="9">
        <v>6</v>
      </c>
      <c r="Z277" s="9">
        <v>6</v>
      </c>
      <c r="AA277" s="9">
        <v>6</v>
      </c>
      <c r="AB277" s="9">
        <v>7</v>
      </c>
      <c r="AC277" s="9">
        <v>7</v>
      </c>
      <c r="AD277" s="9">
        <v>6</v>
      </c>
      <c r="AE277" s="9">
        <v>4</v>
      </c>
      <c r="AF277" s="9">
        <v>4</v>
      </c>
      <c r="AG277" s="9">
        <v>4</v>
      </c>
      <c r="AH277" s="9">
        <v>6</v>
      </c>
      <c r="AI277" s="9">
        <v>3</v>
      </c>
      <c r="AJ277" s="9">
        <v>4</v>
      </c>
      <c r="AK277" s="9">
        <v>4</v>
      </c>
      <c r="AL277" s="9">
        <v>4</v>
      </c>
      <c r="AM277" s="9">
        <v>4</v>
      </c>
      <c r="AN277" s="9">
        <v>4</v>
      </c>
      <c r="AO277" s="9">
        <v>6</v>
      </c>
      <c r="AP277" s="9">
        <v>6</v>
      </c>
      <c r="AQ277" s="9">
        <v>6</v>
      </c>
      <c r="AR277" s="9">
        <v>4</v>
      </c>
    </row>
    <row r="278" spans="1:44" ht="12.75" customHeight="1" x14ac:dyDescent="0.2">
      <c r="A278" s="9">
        <v>2021</v>
      </c>
      <c r="B278" s="9">
        <v>1103692</v>
      </c>
      <c r="C278" s="9">
        <v>6</v>
      </c>
      <c r="D278" s="9">
        <v>6</v>
      </c>
      <c r="E278" s="9">
        <v>6</v>
      </c>
      <c r="F278" s="9">
        <v>6</v>
      </c>
      <c r="G278" s="9">
        <v>6</v>
      </c>
      <c r="H278" s="9">
        <v>6</v>
      </c>
      <c r="I278" s="9">
        <v>6</v>
      </c>
      <c r="J278" s="9">
        <v>6</v>
      </c>
      <c r="K278" s="9">
        <v>6</v>
      </c>
      <c r="L278" s="9">
        <v>6</v>
      </c>
      <c r="M278" s="9">
        <v>4</v>
      </c>
      <c r="N278" s="9">
        <v>5</v>
      </c>
      <c r="O278" s="9">
        <v>5</v>
      </c>
      <c r="P278" s="9">
        <v>6</v>
      </c>
      <c r="Q278" s="9">
        <v>6</v>
      </c>
      <c r="R278" s="9">
        <v>6</v>
      </c>
      <c r="S278" s="9">
        <v>5</v>
      </c>
      <c r="T278" s="9">
        <v>6</v>
      </c>
      <c r="U278" s="9">
        <v>6</v>
      </c>
      <c r="V278" s="9">
        <v>8</v>
      </c>
      <c r="W278" s="9">
        <v>6</v>
      </c>
      <c r="X278" s="9">
        <v>6</v>
      </c>
      <c r="Y278" s="9">
        <v>6</v>
      </c>
      <c r="Z278" s="9">
        <v>6</v>
      </c>
      <c r="AA278" s="9">
        <v>6</v>
      </c>
      <c r="AB278" s="9">
        <v>6</v>
      </c>
      <c r="AC278" s="9">
        <v>7</v>
      </c>
      <c r="AD278" s="9">
        <v>6</v>
      </c>
      <c r="AE278" s="9">
        <v>6</v>
      </c>
      <c r="AF278" s="9">
        <v>5</v>
      </c>
      <c r="AG278" s="9">
        <v>6</v>
      </c>
      <c r="AH278" s="9">
        <v>6</v>
      </c>
      <c r="AI278" s="9">
        <v>6</v>
      </c>
      <c r="AJ278" s="9">
        <v>7</v>
      </c>
      <c r="AK278" s="9">
        <v>6</v>
      </c>
      <c r="AL278" s="9">
        <v>6</v>
      </c>
      <c r="AM278" s="9">
        <v>6</v>
      </c>
      <c r="AN278" s="9">
        <v>6</v>
      </c>
      <c r="AO278" s="9">
        <v>7</v>
      </c>
      <c r="AP278" s="9">
        <v>6</v>
      </c>
      <c r="AQ278" s="9">
        <v>6</v>
      </c>
      <c r="AR278" s="9">
        <v>6</v>
      </c>
    </row>
    <row r="279" spans="1:44" ht="12.75" customHeight="1" x14ac:dyDescent="0.2">
      <c r="A279" s="9">
        <v>2021</v>
      </c>
      <c r="B279" s="9">
        <v>1179970</v>
      </c>
      <c r="C279" s="9">
        <v>6</v>
      </c>
      <c r="D279" s="9">
        <v>6</v>
      </c>
      <c r="E279" s="9">
        <v>6</v>
      </c>
      <c r="F279" s="9">
        <v>6</v>
      </c>
      <c r="G279" s="9">
        <v>6</v>
      </c>
      <c r="H279" s="9">
        <v>6</v>
      </c>
      <c r="I279" s="9">
        <v>6</v>
      </c>
      <c r="J279" s="9">
        <v>6</v>
      </c>
      <c r="K279" s="9">
        <v>6</v>
      </c>
      <c r="L279" s="9">
        <v>6</v>
      </c>
      <c r="M279" s="9">
        <v>6</v>
      </c>
      <c r="N279" s="9">
        <v>6</v>
      </c>
      <c r="O279" s="9">
        <v>6</v>
      </c>
      <c r="P279" s="9">
        <v>6</v>
      </c>
      <c r="Q279" s="9">
        <v>5</v>
      </c>
      <c r="R279" s="9">
        <v>6</v>
      </c>
      <c r="S279" s="9">
        <v>7</v>
      </c>
      <c r="T279" s="9">
        <v>7</v>
      </c>
      <c r="U279" s="9">
        <v>3</v>
      </c>
      <c r="V279" s="9">
        <v>7</v>
      </c>
      <c r="W279" s="9">
        <v>6</v>
      </c>
      <c r="X279" s="9">
        <v>6</v>
      </c>
      <c r="Y279" s="9">
        <v>6</v>
      </c>
      <c r="Z279" s="9">
        <v>6</v>
      </c>
      <c r="AA279" s="9">
        <v>6</v>
      </c>
      <c r="AB279" s="9">
        <v>1</v>
      </c>
      <c r="AC279" s="9">
        <v>1</v>
      </c>
      <c r="AD279" s="9">
        <v>6</v>
      </c>
      <c r="AE279" s="9">
        <v>6</v>
      </c>
      <c r="AF279" s="9">
        <v>3</v>
      </c>
      <c r="AG279" s="9">
        <v>6</v>
      </c>
      <c r="AH279" s="9">
        <v>6</v>
      </c>
      <c r="AI279" s="9">
        <v>4</v>
      </c>
      <c r="AJ279" s="9">
        <v>6</v>
      </c>
      <c r="AK279" s="9">
        <v>5</v>
      </c>
      <c r="AL279" s="9">
        <v>5</v>
      </c>
      <c r="AM279" s="9">
        <v>6</v>
      </c>
      <c r="AN279" s="9">
        <v>6</v>
      </c>
      <c r="AO279" s="9">
        <v>6</v>
      </c>
      <c r="AP279" s="9">
        <v>6</v>
      </c>
      <c r="AQ279" s="9">
        <v>5</v>
      </c>
      <c r="AR279" s="9">
        <v>8</v>
      </c>
    </row>
    <row r="280" spans="1:44" ht="12.75" customHeight="1" x14ac:dyDescent="0.2">
      <c r="A280" s="9">
        <v>2021</v>
      </c>
      <c r="B280" s="9">
        <v>123336</v>
      </c>
      <c r="C280" s="9">
        <v>6</v>
      </c>
      <c r="D280" s="9">
        <v>4</v>
      </c>
      <c r="E280" s="9">
        <v>5</v>
      </c>
      <c r="F280" s="9">
        <v>6</v>
      </c>
      <c r="G280" s="9">
        <v>6</v>
      </c>
      <c r="H280" s="9">
        <v>5</v>
      </c>
      <c r="I280" s="9">
        <v>6</v>
      </c>
      <c r="J280" s="9">
        <v>6</v>
      </c>
      <c r="K280" s="9">
        <v>6</v>
      </c>
      <c r="L280" s="9">
        <v>6</v>
      </c>
      <c r="M280" s="9">
        <v>5</v>
      </c>
      <c r="N280" s="9">
        <v>5</v>
      </c>
      <c r="O280" s="9">
        <v>6</v>
      </c>
      <c r="P280" s="9">
        <v>7</v>
      </c>
      <c r="Q280" s="9">
        <v>6</v>
      </c>
      <c r="R280" s="9">
        <v>6</v>
      </c>
      <c r="S280" s="9">
        <v>6</v>
      </c>
      <c r="T280" s="9">
        <v>8</v>
      </c>
      <c r="U280" s="9">
        <v>8</v>
      </c>
      <c r="V280" s="9">
        <v>8</v>
      </c>
      <c r="W280" s="9">
        <v>6</v>
      </c>
      <c r="X280" s="9">
        <v>6</v>
      </c>
      <c r="Y280" s="9">
        <v>6</v>
      </c>
      <c r="Z280" s="9">
        <v>6</v>
      </c>
      <c r="AA280" s="9">
        <v>8</v>
      </c>
      <c r="AB280" s="9">
        <v>8</v>
      </c>
      <c r="AC280" s="9">
        <v>8</v>
      </c>
      <c r="AD280" s="9">
        <v>6</v>
      </c>
      <c r="AE280" s="9">
        <v>6</v>
      </c>
      <c r="AF280" s="9">
        <v>6</v>
      </c>
      <c r="AG280" s="9">
        <v>6</v>
      </c>
      <c r="AH280" s="9">
        <v>6</v>
      </c>
      <c r="AI280" s="9">
        <v>6</v>
      </c>
      <c r="AJ280" s="9">
        <v>6</v>
      </c>
      <c r="AK280" s="9">
        <v>6</v>
      </c>
      <c r="AL280" s="9">
        <v>6</v>
      </c>
      <c r="AM280" s="9">
        <v>6</v>
      </c>
      <c r="AN280" s="9">
        <v>6</v>
      </c>
      <c r="AO280" s="9">
        <v>6</v>
      </c>
      <c r="AP280" s="9">
        <v>6</v>
      </c>
      <c r="AQ280" s="9">
        <v>6</v>
      </c>
      <c r="AR280" s="9">
        <v>8</v>
      </c>
    </row>
    <row r="281" spans="1:44" ht="12.75" customHeight="1" x14ac:dyDescent="0.2">
      <c r="A281" s="9">
        <v>2021</v>
      </c>
      <c r="B281" s="9">
        <v>123336</v>
      </c>
      <c r="C281" s="9">
        <v>6</v>
      </c>
      <c r="D281" s="9">
        <v>6</v>
      </c>
      <c r="E281" s="9">
        <v>6</v>
      </c>
      <c r="F281" s="9">
        <v>6</v>
      </c>
      <c r="G281" s="9">
        <v>6</v>
      </c>
      <c r="H281" s="9">
        <v>6</v>
      </c>
      <c r="I281" s="9">
        <v>6</v>
      </c>
      <c r="J281" s="9">
        <v>6</v>
      </c>
      <c r="K281" s="9">
        <v>6</v>
      </c>
      <c r="L281" s="9">
        <v>6</v>
      </c>
      <c r="M281" s="9">
        <v>6</v>
      </c>
      <c r="N281" s="9">
        <v>6</v>
      </c>
      <c r="O281" s="9">
        <v>6</v>
      </c>
      <c r="P281" s="9">
        <v>5</v>
      </c>
      <c r="Q281" s="9">
        <v>3</v>
      </c>
      <c r="R281" s="9">
        <v>6</v>
      </c>
      <c r="S281" s="9">
        <v>6</v>
      </c>
      <c r="T281" s="9">
        <v>6</v>
      </c>
      <c r="U281" s="9">
        <v>6</v>
      </c>
      <c r="V281" s="9">
        <v>6</v>
      </c>
      <c r="W281" s="9">
        <v>5</v>
      </c>
      <c r="X281" s="9">
        <v>5</v>
      </c>
      <c r="Y281" s="9">
        <v>5</v>
      </c>
      <c r="Z281" s="9">
        <v>5</v>
      </c>
      <c r="AA281" s="9">
        <v>5</v>
      </c>
      <c r="AB281" s="9">
        <v>5</v>
      </c>
      <c r="AC281" s="9">
        <v>5</v>
      </c>
      <c r="AD281" s="9">
        <v>5</v>
      </c>
      <c r="AE281" s="9">
        <v>5</v>
      </c>
      <c r="AF281" s="9">
        <v>5</v>
      </c>
      <c r="AG281" s="9">
        <v>5</v>
      </c>
      <c r="AH281" s="9">
        <v>5</v>
      </c>
      <c r="AI281" s="9">
        <v>5</v>
      </c>
      <c r="AJ281" s="9">
        <v>5</v>
      </c>
      <c r="AK281" s="9">
        <v>5</v>
      </c>
      <c r="AL281" s="9">
        <v>5</v>
      </c>
      <c r="AM281" s="9">
        <v>5</v>
      </c>
      <c r="AN281" s="9">
        <v>5</v>
      </c>
      <c r="AO281" s="9">
        <v>5</v>
      </c>
      <c r="AP281" s="9">
        <v>5</v>
      </c>
      <c r="AQ281" s="9">
        <v>5</v>
      </c>
      <c r="AR281" s="9">
        <v>5</v>
      </c>
    </row>
    <row r="282" spans="1:44" ht="12.75" customHeight="1" x14ac:dyDescent="0.2">
      <c r="A282" s="9">
        <v>2021</v>
      </c>
      <c r="B282" s="9">
        <v>123336</v>
      </c>
      <c r="C282" s="9">
        <v>6</v>
      </c>
      <c r="D282" s="9">
        <v>6</v>
      </c>
      <c r="E282" s="9">
        <v>6</v>
      </c>
      <c r="F282" s="9">
        <v>6</v>
      </c>
      <c r="G282" s="9">
        <v>6</v>
      </c>
      <c r="H282" s="9">
        <v>6</v>
      </c>
      <c r="I282" s="9">
        <v>6</v>
      </c>
      <c r="J282" s="9">
        <v>6</v>
      </c>
      <c r="K282" s="9">
        <v>6</v>
      </c>
      <c r="L282" s="9">
        <v>6</v>
      </c>
      <c r="M282" s="9">
        <v>6</v>
      </c>
      <c r="N282" s="9">
        <v>6</v>
      </c>
      <c r="O282" s="9">
        <v>6</v>
      </c>
      <c r="P282" s="9">
        <v>5</v>
      </c>
      <c r="Q282" s="9">
        <v>4</v>
      </c>
      <c r="R282" s="9">
        <v>6</v>
      </c>
      <c r="S282" s="9">
        <v>5</v>
      </c>
      <c r="T282" s="9">
        <v>3</v>
      </c>
      <c r="U282" s="9">
        <v>7</v>
      </c>
      <c r="V282" s="9">
        <v>1</v>
      </c>
      <c r="W282" s="9">
        <v>6</v>
      </c>
      <c r="X282" s="9">
        <v>6</v>
      </c>
      <c r="Y282" s="9">
        <v>6</v>
      </c>
      <c r="Z282" s="9">
        <v>6</v>
      </c>
      <c r="AA282" s="9">
        <v>6</v>
      </c>
      <c r="AB282" s="9">
        <v>8</v>
      </c>
      <c r="AC282" s="9">
        <v>8</v>
      </c>
      <c r="AD282" s="9">
        <v>6</v>
      </c>
      <c r="AE282" s="9">
        <v>6</v>
      </c>
      <c r="AF282" s="9">
        <v>1</v>
      </c>
      <c r="AG282" s="9">
        <v>3</v>
      </c>
      <c r="AH282" s="9">
        <v>6</v>
      </c>
      <c r="AI282" s="9">
        <v>7</v>
      </c>
      <c r="AJ282" s="9">
        <v>3</v>
      </c>
      <c r="AK282" s="9">
        <v>6</v>
      </c>
      <c r="AL282" s="9">
        <v>6</v>
      </c>
      <c r="AM282" s="9">
        <v>6</v>
      </c>
      <c r="AN282" s="9">
        <v>5</v>
      </c>
      <c r="AO282" s="9">
        <v>5</v>
      </c>
      <c r="AP282" s="9">
        <v>6</v>
      </c>
      <c r="AQ282" s="9">
        <v>7</v>
      </c>
      <c r="AR282" s="9">
        <v>1</v>
      </c>
    </row>
    <row r="283" spans="1:44" ht="12.75" customHeight="1" x14ac:dyDescent="0.2">
      <c r="A283" s="9">
        <v>2021</v>
      </c>
      <c r="B283" s="9">
        <v>1179970</v>
      </c>
      <c r="C283" s="9">
        <v>6</v>
      </c>
      <c r="D283" s="9">
        <v>6</v>
      </c>
      <c r="E283" s="9">
        <v>6</v>
      </c>
      <c r="F283" s="9">
        <v>6</v>
      </c>
      <c r="G283" s="9">
        <v>6</v>
      </c>
      <c r="H283" s="9">
        <v>6</v>
      </c>
      <c r="I283" s="9">
        <v>6</v>
      </c>
      <c r="J283" s="9">
        <v>6</v>
      </c>
      <c r="K283" s="9">
        <v>6</v>
      </c>
      <c r="L283" s="9">
        <v>6</v>
      </c>
      <c r="M283" s="9">
        <v>6</v>
      </c>
      <c r="N283" s="9">
        <v>6</v>
      </c>
      <c r="O283" s="9">
        <v>6</v>
      </c>
      <c r="P283" s="9">
        <v>6</v>
      </c>
      <c r="Q283" s="9">
        <v>7</v>
      </c>
      <c r="R283" s="9">
        <v>6</v>
      </c>
      <c r="S283" s="9">
        <v>1</v>
      </c>
      <c r="T283" s="9">
        <v>1</v>
      </c>
      <c r="U283" s="9">
        <v>7</v>
      </c>
      <c r="V283" s="9">
        <v>7</v>
      </c>
      <c r="W283" s="9">
        <v>6</v>
      </c>
      <c r="X283" s="9">
        <v>5</v>
      </c>
      <c r="Y283" s="9">
        <v>6</v>
      </c>
      <c r="Z283" s="9">
        <v>6</v>
      </c>
      <c r="AA283" s="9">
        <v>6</v>
      </c>
      <c r="AB283" s="9">
        <v>7</v>
      </c>
      <c r="AC283" s="9">
        <v>7</v>
      </c>
      <c r="AD283" s="9">
        <v>6</v>
      </c>
      <c r="AE283" s="9">
        <v>6</v>
      </c>
      <c r="AF283" s="9">
        <v>6</v>
      </c>
      <c r="AG283" s="9">
        <v>6</v>
      </c>
      <c r="AH283" s="9">
        <v>8</v>
      </c>
      <c r="AI283" s="9">
        <v>7</v>
      </c>
      <c r="AJ283" s="9">
        <v>8</v>
      </c>
      <c r="AK283" s="9">
        <v>8</v>
      </c>
      <c r="AL283" s="9">
        <v>8</v>
      </c>
      <c r="AM283" s="9">
        <v>8</v>
      </c>
      <c r="AN283" s="9">
        <v>6</v>
      </c>
      <c r="AO283" s="9">
        <v>6</v>
      </c>
      <c r="AP283" s="9">
        <v>6</v>
      </c>
      <c r="AQ283" s="9">
        <v>6</v>
      </c>
      <c r="AR283" s="9">
        <v>8</v>
      </c>
    </row>
    <row r="284" spans="1:44" ht="12.75" customHeight="1" x14ac:dyDescent="0.2">
      <c r="A284" s="9">
        <v>2021</v>
      </c>
      <c r="B284" s="9">
        <v>123336</v>
      </c>
      <c r="C284" s="9">
        <v>6</v>
      </c>
      <c r="D284" s="9">
        <v>5</v>
      </c>
      <c r="E284" s="9">
        <v>5</v>
      </c>
      <c r="F284" s="9">
        <v>5</v>
      </c>
      <c r="G284" s="9">
        <v>5</v>
      </c>
      <c r="H284" s="9">
        <v>6</v>
      </c>
      <c r="I284" s="9">
        <v>6</v>
      </c>
      <c r="J284" s="9">
        <v>5</v>
      </c>
      <c r="K284" s="9">
        <v>6</v>
      </c>
      <c r="L284" s="9">
        <v>5</v>
      </c>
      <c r="M284" s="9">
        <v>6</v>
      </c>
      <c r="N284" s="9">
        <v>6</v>
      </c>
      <c r="O284" s="9">
        <v>6</v>
      </c>
      <c r="P284" s="9">
        <v>6</v>
      </c>
      <c r="Q284" s="9">
        <v>5</v>
      </c>
      <c r="R284" s="9">
        <v>5</v>
      </c>
      <c r="S284" s="9">
        <v>3</v>
      </c>
      <c r="T284" s="9">
        <v>3</v>
      </c>
      <c r="U284" s="9">
        <v>5</v>
      </c>
      <c r="V284" s="9">
        <v>5</v>
      </c>
      <c r="W284" s="9">
        <v>5</v>
      </c>
      <c r="X284" s="9">
        <v>4</v>
      </c>
      <c r="Y284" s="9">
        <v>5</v>
      </c>
      <c r="Z284" s="9">
        <v>5</v>
      </c>
      <c r="AA284" s="9">
        <v>5</v>
      </c>
      <c r="AB284" s="9">
        <v>5</v>
      </c>
      <c r="AC284" s="9">
        <v>5</v>
      </c>
      <c r="AD284" s="9">
        <v>5</v>
      </c>
      <c r="AE284" s="9">
        <v>5</v>
      </c>
      <c r="AF284" s="9">
        <v>5</v>
      </c>
      <c r="AG284" s="9">
        <v>5</v>
      </c>
      <c r="AH284" s="9">
        <v>5</v>
      </c>
      <c r="AI284" s="9">
        <v>5</v>
      </c>
      <c r="AJ284" s="9">
        <v>5</v>
      </c>
      <c r="AK284" s="9">
        <v>5</v>
      </c>
      <c r="AL284" s="9">
        <v>5</v>
      </c>
      <c r="AM284" s="9">
        <v>5</v>
      </c>
      <c r="AN284" s="9">
        <v>5</v>
      </c>
      <c r="AO284" s="9">
        <v>5</v>
      </c>
      <c r="AP284" s="9">
        <v>5</v>
      </c>
      <c r="AQ284" s="9">
        <v>5</v>
      </c>
      <c r="AR284" s="9">
        <v>5</v>
      </c>
    </row>
    <row r="285" spans="1:44" ht="12.75" customHeight="1" x14ac:dyDescent="0.2">
      <c r="A285" s="9">
        <v>2021</v>
      </c>
      <c r="B285" s="9">
        <v>123336</v>
      </c>
      <c r="C285" s="9">
        <v>6</v>
      </c>
      <c r="D285" s="9">
        <v>8</v>
      </c>
      <c r="E285" s="9">
        <v>6</v>
      </c>
      <c r="F285" s="9">
        <v>6</v>
      </c>
      <c r="G285" s="9">
        <v>6</v>
      </c>
      <c r="H285" s="9">
        <v>6</v>
      </c>
      <c r="I285" s="9">
        <v>6</v>
      </c>
      <c r="J285" s="9">
        <v>6</v>
      </c>
      <c r="K285" s="9">
        <v>6</v>
      </c>
      <c r="L285" s="9">
        <v>6</v>
      </c>
      <c r="M285" s="9">
        <v>4</v>
      </c>
      <c r="N285" s="9">
        <v>6</v>
      </c>
      <c r="O285" s="9">
        <v>6</v>
      </c>
      <c r="P285" s="9">
        <v>7</v>
      </c>
      <c r="Q285" s="9">
        <v>5</v>
      </c>
      <c r="R285" s="9">
        <v>6</v>
      </c>
      <c r="S285" s="9">
        <v>7</v>
      </c>
      <c r="T285" s="9">
        <v>7</v>
      </c>
      <c r="U285" s="9">
        <v>7</v>
      </c>
      <c r="V285" s="9">
        <v>8</v>
      </c>
      <c r="W285" s="9">
        <v>6</v>
      </c>
      <c r="X285" s="9">
        <v>6</v>
      </c>
      <c r="Y285" s="9">
        <v>6</v>
      </c>
      <c r="Z285" s="9">
        <v>6</v>
      </c>
      <c r="AA285" s="9">
        <v>6</v>
      </c>
      <c r="AB285" s="9">
        <v>8</v>
      </c>
      <c r="AC285" s="9">
        <v>8</v>
      </c>
      <c r="AD285" s="9">
        <v>6</v>
      </c>
      <c r="AE285" s="9">
        <v>6</v>
      </c>
      <c r="AF285" s="9">
        <v>6</v>
      </c>
      <c r="AG285" s="9">
        <v>6</v>
      </c>
      <c r="AH285" s="9">
        <v>6</v>
      </c>
      <c r="AI285" s="9">
        <v>7</v>
      </c>
      <c r="AJ285" s="9">
        <v>4</v>
      </c>
      <c r="AK285" s="9">
        <v>6</v>
      </c>
      <c r="AL285" s="9">
        <v>6</v>
      </c>
      <c r="AM285" s="9">
        <v>6</v>
      </c>
      <c r="AN285" s="9">
        <v>6</v>
      </c>
      <c r="AO285" s="9">
        <v>6</v>
      </c>
      <c r="AP285" s="9">
        <v>6</v>
      </c>
      <c r="AQ285" s="9">
        <v>7</v>
      </c>
      <c r="AR285" s="9">
        <v>7</v>
      </c>
    </row>
    <row r="286" spans="1:44" ht="12.75" customHeight="1" x14ac:dyDescent="0.2">
      <c r="A286" s="9">
        <v>2021</v>
      </c>
      <c r="B286" s="9">
        <v>1179970</v>
      </c>
      <c r="C286" s="9">
        <v>6</v>
      </c>
      <c r="D286" s="9">
        <v>6</v>
      </c>
      <c r="E286" s="9">
        <v>6</v>
      </c>
      <c r="F286" s="9">
        <v>6</v>
      </c>
      <c r="G286" s="9">
        <v>6</v>
      </c>
      <c r="H286" s="9">
        <v>6</v>
      </c>
      <c r="I286" s="9">
        <v>6</v>
      </c>
      <c r="J286" s="9">
        <v>6</v>
      </c>
      <c r="K286" s="9">
        <v>6</v>
      </c>
      <c r="L286" s="9">
        <v>6</v>
      </c>
      <c r="M286" s="9">
        <v>6</v>
      </c>
      <c r="N286" s="9">
        <v>6</v>
      </c>
      <c r="O286" s="9">
        <v>6</v>
      </c>
      <c r="P286" s="9">
        <v>6</v>
      </c>
      <c r="Q286" s="9">
        <v>5</v>
      </c>
      <c r="R286" s="9">
        <v>6</v>
      </c>
      <c r="S286" s="9">
        <v>7</v>
      </c>
      <c r="T286" s="9">
        <v>7</v>
      </c>
      <c r="U286" s="9">
        <v>7</v>
      </c>
      <c r="V286" s="9">
        <v>1</v>
      </c>
      <c r="W286" s="9">
        <v>6</v>
      </c>
      <c r="X286" s="9">
        <v>6</v>
      </c>
      <c r="Y286" s="9">
        <v>6</v>
      </c>
      <c r="Z286" s="9">
        <v>6</v>
      </c>
      <c r="AA286" s="9">
        <v>6</v>
      </c>
      <c r="AB286" s="9">
        <v>7</v>
      </c>
      <c r="AC286" s="9">
        <v>7</v>
      </c>
      <c r="AD286" s="9">
        <v>6</v>
      </c>
      <c r="AE286" s="9">
        <v>6</v>
      </c>
      <c r="AF286" s="9">
        <v>6</v>
      </c>
      <c r="AG286" s="9">
        <v>6</v>
      </c>
      <c r="AH286" s="9">
        <v>8</v>
      </c>
      <c r="AI286" s="9">
        <v>8</v>
      </c>
      <c r="AJ286" s="9">
        <v>6</v>
      </c>
      <c r="AK286" s="9">
        <v>8</v>
      </c>
      <c r="AL286" s="9">
        <v>6</v>
      </c>
      <c r="AM286" s="9">
        <v>6</v>
      </c>
      <c r="AN286" s="9">
        <v>6</v>
      </c>
      <c r="AO286" s="9">
        <v>6</v>
      </c>
      <c r="AP286" s="9">
        <v>6</v>
      </c>
      <c r="AQ286" s="9">
        <v>7</v>
      </c>
      <c r="AR286" s="9">
        <v>8</v>
      </c>
    </row>
    <row r="287" spans="1:44" ht="12.75" customHeight="1" x14ac:dyDescent="0.2">
      <c r="A287" s="9">
        <v>2021</v>
      </c>
      <c r="B287" s="9">
        <v>123336</v>
      </c>
      <c r="C287" s="9">
        <v>6</v>
      </c>
      <c r="D287" s="9">
        <v>6</v>
      </c>
      <c r="E287" s="9">
        <v>6</v>
      </c>
      <c r="F287" s="9">
        <v>6</v>
      </c>
      <c r="G287" s="9">
        <v>6</v>
      </c>
      <c r="H287" s="9">
        <v>6</v>
      </c>
      <c r="I287" s="9">
        <v>6</v>
      </c>
      <c r="J287" s="9">
        <v>6</v>
      </c>
      <c r="K287" s="9">
        <v>6</v>
      </c>
      <c r="L287" s="9">
        <v>6</v>
      </c>
      <c r="M287" s="9">
        <v>6</v>
      </c>
      <c r="N287" s="9">
        <v>6</v>
      </c>
      <c r="O287" s="9">
        <v>6</v>
      </c>
      <c r="P287" s="9">
        <v>6</v>
      </c>
      <c r="Q287" s="9">
        <v>6</v>
      </c>
      <c r="R287" s="9">
        <v>6</v>
      </c>
      <c r="S287" s="9">
        <v>6</v>
      </c>
      <c r="T287" s="9">
        <v>6</v>
      </c>
      <c r="U287" s="9">
        <v>6</v>
      </c>
      <c r="V287" s="9">
        <v>7</v>
      </c>
      <c r="W287" s="9">
        <v>6</v>
      </c>
      <c r="X287" s="9">
        <v>6</v>
      </c>
      <c r="Y287" s="9">
        <v>6</v>
      </c>
      <c r="Z287" s="9">
        <v>6</v>
      </c>
      <c r="AA287" s="9">
        <v>6</v>
      </c>
      <c r="AB287" s="9">
        <v>7</v>
      </c>
      <c r="AC287" s="9">
        <v>7</v>
      </c>
      <c r="AD287" s="9">
        <v>7</v>
      </c>
      <c r="AE287" s="9">
        <v>6</v>
      </c>
      <c r="AF287" s="9">
        <v>6</v>
      </c>
      <c r="AG287" s="9">
        <v>6</v>
      </c>
      <c r="AH287" s="9">
        <v>6</v>
      </c>
      <c r="AI287" s="9">
        <v>6</v>
      </c>
      <c r="AJ287" s="9">
        <v>6</v>
      </c>
      <c r="AK287" s="9">
        <v>6</v>
      </c>
      <c r="AL287" s="9">
        <v>6</v>
      </c>
      <c r="AM287" s="9">
        <v>6</v>
      </c>
      <c r="AN287" s="9">
        <v>7</v>
      </c>
      <c r="AO287" s="9">
        <v>6</v>
      </c>
      <c r="AP287" s="9">
        <v>6</v>
      </c>
      <c r="AQ287" s="9">
        <v>6</v>
      </c>
      <c r="AR287" s="9">
        <v>6</v>
      </c>
    </row>
    <row r="288" spans="1:44" ht="12.75" customHeight="1" x14ac:dyDescent="0.2">
      <c r="A288" s="9">
        <v>2021</v>
      </c>
      <c r="B288" s="9">
        <v>123336</v>
      </c>
      <c r="C288" s="9">
        <v>6</v>
      </c>
      <c r="D288" s="9">
        <v>6</v>
      </c>
      <c r="E288" s="9">
        <v>6</v>
      </c>
      <c r="F288" s="9">
        <v>5</v>
      </c>
      <c r="G288" s="9">
        <v>6</v>
      </c>
      <c r="H288" s="9">
        <v>6</v>
      </c>
      <c r="I288" s="9">
        <v>6</v>
      </c>
      <c r="J288" s="9">
        <v>6</v>
      </c>
      <c r="K288" s="9">
        <v>6</v>
      </c>
      <c r="L288" s="9">
        <v>6</v>
      </c>
      <c r="M288" s="9">
        <v>6</v>
      </c>
      <c r="N288" s="9">
        <v>6</v>
      </c>
      <c r="O288" s="9">
        <v>6</v>
      </c>
      <c r="P288" s="9">
        <v>6</v>
      </c>
      <c r="Q288" s="9">
        <v>6</v>
      </c>
      <c r="R288" s="9">
        <v>6</v>
      </c>
      <c r="S288" s="9">
        <v>6</v>
      </c>
      <c r="T288" s="9">
        <v>7</v>
      </c>
      <c r="U288" s="9">
        <v>5</v>
      </c>
      <c r="V288" s="9">
        <v>6</v>
      </c>
      <c r="W288" s="9">
        <v>6</v>
      </c>
      <c r="X288" s="9">
        <v>6</v>
      </c>
      <c r="Y288" s="9">
        <v>6</v>
      </c>
      <c r="Z288" s="9">
        <v>6</v>
      </c>
      <c r="AA288" s="9">
        <v>6</v>
      </c>
      <c r="AB288" s="9">
        <v>8</v>
      </c>
      <c r="AC288" s="9">
        <v>8</v>
      </c>
      <c r="AD288" s="9">
        <v>6</v>
      </c>
      <c r="AE288" s="9">
        <v>6</v>
      </c>
      <c r="AF288" s="9">
        <v>6</v>
      </c>
      <c r="AG288" s="9">
        <v>6</v>
      </c>
      <c r="AH288" s="9">
        <v>6</v>
      </c>
      <c r="AI288" s="9">
        <v>6</v>
      </c>
      <c r="AJ288" s="9">
        <v>6</v>
      </c>
      <c r="AK288" s="9">
        <v>6</v>
      </c>
      <c r="AL288" s="9">
        <v>6</v>
      </c>
      <c r="AM288" s="9">
        <v>6</v>
      </c>
      <c r="AN288" s="9">
        <v>6</v>
      </c>
      <c r="AO288" s="9">
        <v>6</v>
      </c>
      <c r="AP288" s="9">
        <v>6</v>
      </c>
      <c r="AQ288" s="9">
        <v>7</v>
      </c>
      <c r="AR288" s="9">
        <v>6</v>
      </c>
    </row>
    <row r="289" spans="1:44" ht="12.75" customHeight="1" x14ac:dyDescent="0.2">
      <c r="A289" s="9">
        <v>2021</v>
      </c>
      <c r="B289" s="9">
        <v>123336</v>
      </c>
      <c r="C289" s="9">
        <v>6</v>
      </c>
      <c r="D289" s="9">
        <v>3</v>
      </c>
      <c r="E289" s="9">
        <v>6</v>
      </c>
      <c r="F289" s="9">
        <v>6</v>
      </c>
      <c r="G289" s="9">
        <v>6</v>
      </c>
      <c r="H289" s="9">
        <v>6</v>
      </c>
      <c r="I289" s="9">
        <v>6</v>
      </c>
      <c r="J289" s="9">
        <v>6</v>
      </c>
      <c r="K289" s="9">
        <v>5</v>
      </c>
      <c r="L289" s="9">
        <v>4</v>
      </c>
      <c r="M289" s="9">
        <v>6</v>
      </c>
      <c r="N289" s="9">
        <v>4</v>
      </c>
      <c r="O289" s="9">
        <v>6</v>
      </c>
      <c r="P289" s="9">
        <v>6</v>
      </c>
      <c r="Q289" s="9">
        <v>5</v>
      </c>
      <c r="R289" s="9">
        <v>6</v>
      </c>
      <c r="S289" s="9">
        <v>1</v>
      </c>
      <c r="T289" s="9">
        <v>3</v>
      </c>
      <c r="U289" s="9">
        <v>7</v>
      </c>
      <c r="V289" s="9">
        <v>4</v>
      </c>
      <c r="W289" s="9">
        <v>5</v>
      </c>
      <c r="X289" s="9">
        <v>2</v>
      </c>
      <c r="Y289" s="9">
        <v>6</v>
      </c>
      <c r="Z289" s="9">
        <v>5</v>
      </c>
      <c r="AA289" s="9">
        <v>5</v>
      </c>
      <c r="AB289" s="9">
        <v>1</v>
      </c>
      <c r="AC289" s="9">
        <v>1</v>
      </c>
      <c r="AD289" s="9">
        <v>4</v>
      </c>
      <c r="AE289" s="9">
        <v>6</v>
      </c>
      <c r="AF289" s="9">
        <v>6</v>
      </c>
      <c r="AG289" s="9">
        <v>6</v>
      </c>
      <c r="AH289" s="9">
        <v>6</v>
      </c>
      <c r="AI289" s="9">
        <v>6</v>
      </c>
      <c r="AJ289" s="9">
        <v>6</v>
      </c>
      <c r="AK289" s="9">
        <v>6</v>
      </c>
      <c r="AL289" s="9">
        <v>6</v>
      </c>
      <c r="AM289" s="9">
        <v>6</v>
      </c>
      <c r="AN289" s="9">
        <v>6</v>
      </c>
      <c r="AO289" s="9">
        <v>6</v>
      </c>
      <c r="AP289" s="9">
        <v>6</v>
      </c>
      <c r="AQ289" s="9">
        <v>5</v>
      </c>
      <c r="AR289" s="9">
        <v>5</v>
      </c>
    </row>
    <row r="290" spans="1:44" ht="12.75" customHeight="1" x14ac:dyDescent="0.2">
      <c r="A290" s="9">
        <v>2021</v>
      </c>
      <c r="B290" s="9">
        <v>108730</v>
      </c>
      <c r="C290" s="9">
        <v>6</v>
      </c>
      <c r="D290" s="9">
        <v>6</v>
      </c>
      <c r="E290" s="9">
        <v>6</v>
      </c>
      <c r="F290" s="9">
        <v>6</v>
      </c>
      <c r="G290" s="9">
        <v>6</v>
      </c>
      <c r="H290" s="9">
        <v>6</v>
      </c>
      <c r="I290" s="9">
        <v>6</v>
      </c>
      <c r="J290" s="9">
        <v>6</v>
      </c>
      <c r="K290" s="9">
        <v>6</v>
      </c>
      <c r="L290" s="9">
        <v>6</v>
      </c>
      <c r="M290" s="9">
        <v>6</v>
      </c>
      <c r="N290" s="9">
        <v>6</v>
      </c>
      <c r="O290" s="9">
        <v>6</v>
      </c>
      <c r="P290" s="9">
        <v>6</v>
      </c>
      <c r="Q290" s="9">
        <v>6</v>
      </c>
      <c r="R290" s="9">
        <v>6</v>
      </c>
      <c r="S290" s="9">
        <v>2</v>
      </c>
      <c r="T290" s="9">
        <v>4</v>
      </c>
      <c r="U290" s="9">
        <v>4</v>
      </c>
      <c r="V290" s="9">
        <v>5</v>
      </c>
      <c r="W290" s="9">
        <v>6</v>
      </c>
      <c r="X290" s="9">
        <v>6</v>
      </c>
      <c r="Y290" s="9">
        <v>6</v>
      </c>
      <c r="Z290" s="9">
        <v>6</v>
      </c>
      <c r="AA290" s="9">
        <v>6</v>
      </c>
      <c r="AB290" s="9">
        <v>7</v>
      </c>
      <c r="AC290" s="9">
        <v>7</v>
      </c>
      <c r="AD290" s="9">
        <v>6</v>
      </c>
      <c r="AE290" s="9">
        <v>6</v>
      </c>
      <c r="AF290" s="9">
        <v>5</v>
      </c>
      <c r="AG290" s="9">
        <v>6</v>
      </c>
      <c r="AH290" s="9">
        <v>6</v>
      </c>
      <c r="AI290" s="9">
        <v>6</v>
      </c>
      <c r="AJ290" s="9">
        <v>6</v>
      </c>
      <c r="AK290" s="9">
        <v>6</v>
      </c>
      <c r="AL290" s="9">
        <v>6</v>
      </c>
      <c r="AM290" s="9">
        <v>6</v>
      </c>
      <c r="AN290" s="9">
        <v>6</v>
      </c>
      <c r="AO290" s="9">
        <v>6</v>
      </c>
      <c r="AP290" s="9">
        <v>6</v>
      </c>
      <c r="AQ290" s="9">
        <v>5</v>
      </c>
      <c r="AR290" s="9">
        <v>6</v>
      </c>
    </row>
    <row r="291" spans="1:44" ht="12.75" customHeight="1" x14ac:dyDescent="0.2">
      <c r="A291" s="9">
        <v>2021</v>
      </c>
      <c r="B291" s="9">
        <v>123336</v>
      </c>
      <c r="C291" s="9">
        <v>6</v>
      </c>
      <c r="D291" s="9">
        <v>5</v>
      </c>
      <c r="E291" s="9">
        <v>5</v>
      </c>
      <c r="F291" s="9">
        <v>6</v>
      </c>
      <c r="G291" s="9">
        <v>6</v>
      </c>
      <c r="H291" s="9">
        <v>5</v>
      </c>
      <c r="I291" s="9">
        <v>6</v>
      </c>
      <c r="J291" s="9">
        <v>5</v>
      </c>
      <c r="K291" s="9">
        <v>6</v>
      </c>
      <c r="L291" s="9">
        <v>6</v>
      </c>
      <c r="M291" s="9">
        <v>6</v>
      </c>
      <c r="N291" s="9">
        <v>5</v>
      </c>
      <c r="O291" s="9">
        <v>6</v>
      </c>
      <c r="P291" s="9">
        <v>5</v>
      </c>
      <c r="Q291" s="9">
        <v>6</v>
      </c>
      <c r="R291" s="9">
        <v>5</v>
      </c>
      <c r="S291" s="9">
        <v>6</v>
      </c>
      <c r="T291" s="9">
        <v>6</v>
      </c>
      <c r="U291" s="9">
        <v>5</v>
      </c>
      <c r="V291" s="9">
        <v>6</v>
      </c>
      <c r="W291" s="9">
        <v>6</v>
      </c>
      <c r="X291" s="9">
        <v>5</v>
      </c>
      <c r="Y291" s="9">
        <v>6</v>
      </c>
      <c r="Z291" s="9">
        <v>6</v>
      </c>
      <c r="AA291" s="9">
        <v>5</v>
      </c>
      <c r="AB291" s="9">
        <v>6</v>
      </c>
      <c r="AC291" s="9">
        <v>6</v>
      </c>
      <c r="AD291" s="9">
        <v>6</v>
      </c>
      <c r="AE291" s="9">
        <v>6</v>
      </c>
      <c r="AF291" s="9">
        <v>6</v>
      </c>
      <c r="AG291" s="9">
        <v>6</v>
      </c>
      <c r="AH291" s="9">
        <v>5</v>
      </c>
      <c r="AI291" s="9">
        <v>5</v>
      </c>
      <c r="AJ291" s="9">
        <v>5</v>
      </c>
      <c r="AK291" s="9">
        <v>6</v>
      </c>
      <c r="AL291" s="9">
        <v>6</v>
      </c>
      <c r="AM291" s="9">
        <v>6</v>
      </c>
      <c r="AN291" s="9">
        <v>6</v>
      </c>
      <c r="AO291" s="9">
        <v>6</v>
      </c>
      <c r="AP291" s="9">
        <v>6</v>
      </c>
      <c r="AQ291" s="9">
        <v>5</v>
      </c>
      <c r="AR291" s="9">
        <v>6</v>
      </c>
    </row>
    <row r="292" spans="1:44" ht="12.75" customHeight="1" x14ac:dyDescent="0.2">
      <c r="A292" s="9">
        <v>2021</v>
      </c>
      <c r="B292" s="9">
        <v>1103832</v>
      </c>
      <c r="C292" s="9">
        <v>6</v>
      </c>
      <c r="D292" s="9">
        <v>6</v>
      </c>
      <c r="E292" s="9">
        <v>6</v>
      </c>
      <c r="F292" s="9">
        <v>6</v>
      </c>
      <c r="G292" s="9">
        <v>6</v>
      </c>
      <c r="H292" s="9">
        <v>6</v>
      </c>
      <c r="I292" s="9">
        <v>5</v>
      </c>
      <c r="J292" s="9">
        <v>6</v>
      </c>
      <c r="K292" s="9">
        <v>6</v>
      </c>
      <c r="L292" s="9">
        <v>6</v>
      </c>
      <c r="M292" s="9">
        <v>6</v>
      </c>
      <c r="N292" s="9">
        <v>6</v>
      </c>
      <c r="O292" s="9">
        <v>6</v>
      </c>
      <c r="P292" s="9">
        <v>6</v>
      </c>
      <c r="Q292" s="9">
        <v>6</v>
      </c>
      <c r="R292" s="9">
        <v>5</v>
      </c>
      <c r="S292" s="9">
        <v>6</v>
      </c>
      <c r="T292" s="9">
        <v>6</v>
      </c>
      <c r="U292" s="9">
        <v>6</v>
      </c>
      <c r="V292" s="9">
        <v>6</v>
      </c>
      <c r="W292" s="9">
        <v>6</v>
      </c>
      <c r="X292" s="9">
        <v>6</v>
      </c>
      <c r="Y292" s="9">
        <v>6</v>
      </c>
      <c r="Z292" s="9">
        <v>6</v>
      </c>
      <c r="AA292" s="9">
        <v>6</v>
      </c>
      <c r="AB292" s="9">
        <v>6</v>
      </c>
      <c r="AC292" s="9">
        <v>5</v>
      </c>
      <c r="AD292" s="9">
        <v>6</v>
      </c>
      <c r="AE292" s="9">
        <v>6</v>
      </c>
      <c r="AF292" s="9">
        <v>6</v>
      </c>
      <c r="AG292" s="9">
        <v>6</v>
      </c>
      <c r="AH292" s="9">
        <v>6</v>
      </c>
      <c r="AI292" s="9">
        <v>6</v>
      </c>
      <c r="AJ292" s="9">
        <v>6</v>
      </c>
      <c r="AK292" s="9">
        <v>6</v>
      </c>
      <c r="AL292" s="9">
        <v>6</v>
      </c>
      <c r="AM292" s="9">
        <v>6</v>
      </c>
      <c r="AN292" s="9">
        <v>6</v>
      </c>
      <c r="AO292" s="9">
        <v>6</v>
      </c>
      <c r="AP292" s="9">
        <v>6</v>
      </c>
      <c r="AQ292" s="9">
        <v>6</v>
      </c>
      <c r="AR292" s="9">
        <v>6</v>
      </c>
    </row>
    <row r="293" spans="1:44" ht="12.75" customHeight="1" x14ac:dyDescent="0.2">
      <c r="A293" s="9">
        <v>2021</v>
      </c>
      <c r="B293" s="9">
        <v>1308687</v>
      </c>
      <c r="C293" s="9">
        <v>6</v>
      </c>
      <c r="D293" s="9">
        <v>6</v>
      </c>
      <c r="E293" s="9">
        <v>6</v>
      </c>
      <c r="F293" s="9">
        <v>6</v>
      </c>
      <c r="G293" s="9">
        <v>6</v>
      </c>
      <c r="H293" s="9">
        <v>6</v>
      </c>
      <c r="I293" s="9">
        <v>6</v>
      </c>
      <c r="J293" s="9">
        <v>6</v>
      </c>
      <c r="K293" s="9">
        <v>6</v>
      </c>
      <c r="L293" s="9">
        <v>6</v>
      </c>
      <c r="M293" s="9">
        <v>6</v>
      </c>
      <c r="N293" s="9">
        <v>6</v>
      </c>
      <c r="O293" s="9">
        <v>6</v>
      </c>
      <c r="P293" s="9">
        <v>6</v>
      </c>
      <c r="Q293" s="9">
        <v>6</v>
      </c>
      <c r="R293" s="9">
        <v>6</v>
      </c>
      <c r="S293" s="9">
        <v>6</v>
      </c>
      <c r="T293" s="9">
        <v>6</v>
      </c>
      <c r="U293" s="9">
        <v>6</v>
      </c>
      <c r="V293" s="9">
        <v>6</v>
      </c>
      <c r="W293" s="9">
        <v>6</v>
      </c>
      <c r="X293" s="9">
        <v>6</v>
      </c>
      <c r="Y293" s="9">
        <v>6</v>
      </c>
      <c r="Z293" s="9">
        <v>6</v>
      </c>
      <c r="AA293" s="9">
        <v>6</v>
      </c>
      <c r="AB293" s="9">
        <v>6</v>
      </c>
      <c r="AC293" s="9">
        <v>6</v>
      </c>
      <c r="AD293" s="9">
        <v>6</v>
      </c>
      <c r="AE293" s="9">
        <v>6</v>
      </c>
      <c r="AF293" s="9">
        <v>6</v>
      </c>
      <c r="AG293" s="9">
        <v>6</v>
      </c>
      <c r="AH293" s="9">
        <v>6</v>
      </c>
      <c r="AI293" s="9">
        <v>6</v>
      </c>
      <c r="AJ293" s="9">
        <v>6</v>
      </c>
      <c r="AK293" s="9">
        <v>6</v>
      </c>
      <c r="AL293" s="9">
        <v>6</v>
      </c>
      <c r="AM293" s="9">
        <v>6</v>
      </c>
      <c r="AN293" s="9">
        <v>6</v>
      </c>
      <c r="AO293" s="9">
        <v>6</v>
      </c>
      <c r="AP293" s="9">
        <v>6</v>
      </c>
      <c r="AQ293" s="9">
        <v>6</v>
      </c>
      <c r="AR293" s="9">
        <v>6</v>
      </c>
    </row>
    <row r="294" spans="1:44" ht="12.75" customHeight="1" x14ac:dyDescent="0.2">
      <c r="A294" s="9">
        <v>2021</v>
      </c>
      <c r="B294" s="9">
        <v>1127925</v>
      </c>
      <c r="C294" s="9">
        <v>6</v>
      </c>
      <c r="D294" s="9">
        <v>6</v>
      </c>
      <c r="E294" s="9">
        <v>5</v>
      </c>
      <c r="F294" s="9">
        <v>6</v>
      </c>
      <c r="G294" s="9">
        <v>6</v>
      </c>
      <c r="H294" s="9">
        <v>6</v>
      </c>
      <c r="I294" s="9">
        <v>6</v>
      </c>
      <c r="J294" s="9">
        <v>5</v>
      </c>
      <c r="K294" s="9">
        <v>5</v>
      </c>
      <c r="L294" s="9">
        <v>5</v>
      </c>
      <c r="M294" s="9">
        <v>5</v>
      </c>
      <c r="N294" s="9">
        <v>5</v>
      </c>
      <c r="O294" s="9">
        <v>5</v>
      </c>
      <c r="P294" s="9">
        <v>5</v>
      </c>
      <c r="Q294" s="9">
        <v>5</v>
      </c>
      <c r="R294" s="9">
        <v>5</v>
      </c>
      <c r="S294" s="9">
        <v>5</v>
      </c>
      <c r="T294" s="9">
        <v>5</v>
      </c>
      <c r="U294" s="9">
        <v>6</v>
      </c>
      <c r="V294" s="9">
        <v>4</v>
      </c>
      <c r="W294" s="9">
        <v>4</v>
      </c>
      <c r="X294" s="9">
        <v>4</v>
      </c>
      <c r="Y294" s="9">
        <v>4</v>
      </c>
      <c r="Z294" s="9">
        <v>4</v>
      </c>
      <c r="AA294" s="9">
        <v>4</v>
      </c>
      <c r="AB294" s="9">
        <v>5</v>
      </c>
      <c r="AC294" s="9">
        <v>5</v>
      </c>
      <c r="AD294" s="9">
        <v>4</v>
      </c>
      <c r="AE294" s="9">
        <v>5</v>
      </c>
      <c r="AF294" s="9">
        <v>4</v>
      </c>
      <c r="AG294" s="9">
        <v>5</v>
      </c>
      <c r="AH294" s="9">
        <v>4</v>
      </c>
      <c r="AI294" s="9">
        <v>5</v>
      </c>
      <c r="AJ294" s="9">
        <v>4</v>
      </c>
      <c r="AK294" s="9">
        <v>5</v>
      </c>
      <c r="AL294" s="9">
        <v>5</v>
      </c>
      <c r="AM294" s="9">
        <v>5</v>
      </c>
      <c r="AN294" s="9">
        <v>5</v>
      </c>
      <c r="AO294" s="9">
        <v>6</v>
      </c>
      <c r="AP294" s="9">
        <v>5</v>
      </c>
      <c r="AQ294" s="9">
        <v>6</v>
      </c>
      <c r="AR294" s="9">
        <v>6</v>
      </c>
    </row>
    <row r="295" spans="1:44" ht="12.75" customHeight="1" x14ac:dyDescent="0.2">
      <c r="A295" s="9">
        <v>2021</v>
      </c>
      <c r="B295" s="9">
        <v>1179970</v>
      </c>
      <c r="C295" s="9">
        <v>6</v>
      </c>
      <c r="D295" s="9">
        <v>5</v>
      </c>
      <c r="E295" s="9">
        <v>6</v>
      </c>
      <c r="F295" s="9">
        <v>5</v>
      </c>
      <c r="G295" s="9">
        <v>6</v>
      </c>
      <c r="H295" s="9">
        <v>5</v>
      </c>
      <c r="I295" s="9">
        <v>6</v>
      </c>
      <c r="J295" s="9">
        <v>5</v>
      </c>
      <c r="K295" s="9">
        <v>6</v>
      </c>
      <c r="L295" s="9">
        <v>5</v>
      </c>
      <c r="M295" s="9">
        <v>6</v>
      </c>
      <c r="N295" s="9">
        <v>6</v>
      </c>
      <c r="O295" s="9">
        <v>6</v>
      </c>
      <c r="P295" s="9">
        <v>5</v>
      </c>
      <c r="Q295" s="9">
        <v>6</v>
      </c>
      <c r="R295" s="9">
        <v>6</v>
      </c>
      <c r="S295" s="9">
        <v>6</v>
      </c>
      <c r="T295" s="9">
        <v>6</v>
      </c>
      <c r="U295" s="9">
        <v>5</v>
      </c>
      <c r="V295" s="9">
        <v>6</v>
      </c>
      <c r="W295" s="9">
        <v>5</v>
      </c>
      <c r="X295" s="9">
        <v>6</v>
      </c>
      <c r="Y295" s="9">
        <v>5</v>
      </c>
      <c r="Z295" s="9">
        <v>6</v>
      </c>
      <c r="AA295" s="9">
        <v>5</v>
      </c>
      <c r="AB295" s="9">
        <v>8</v>
      </c>
      <c r="AC295" s="9">
        <v>8</v>
      </c>
      <c r="AD295" s="9">
        <v>6</v>
      </c>
      <c r="AE295" s="9">
        <v>6</v>
      </c>
      <c r="AF295" s="9">
        <v>6</v>
      </c>
      <c r="AG295" s="9">
        <v>6</v>
      </c>
      <c r="AH295" s="9">
        <v>6</v>
      </c>
      <c r="AI295" s="9">
        <v>6</v>
      </c>
      <c r="AJ295" s="9">
        <v>6</v>
      </c>
      <c r="AK295" s="9">
        <v>6</v>
      </c>
      <c r="AL295" s="9">
        <v>6</v>
      </c>
      <c r="AM295" s="9">
        <v>6</v>
      </c>
      <c r="AN295" s="9">
        <v>6</v>
      </c>
      <c r="AO295" s="9">
        <v>6</v>
      </c>
      <c r="AP295" s="9">
        <v>6</v>
      </c>
      <c r="AQ295" s="9">
        <v>6</v>
      </c>
      <c r="AR295" s="9">
        <v>6</v>
      </c>
    </row>
    <row r="296" spans="1:44" ht="12.75" customHeight="1" x14ac:dyDescent="0.2">
      <c r="A296" s="9">
        <v>2021</v>
      </c>
      <c r="B296" s="9">
        <v>123336</v>
      </c>
      <c r="C296" s="9">
        <v>6</v>
      </c>
      <c r="D296" s="9">
        <v>6</v>
      </c>
      <c r="E296" s="9">
        <v>6</v>
      </c>
      <c r="F296" s="9">
        <v>6</v>
      </c>
      <c r="G296" s="9">
        <v>6</v>
      </c>
      <c r="H296" s="9">
        <v>6</v>
      </c>
      <c r="I296" s="9">
        <v>6</v>
      </c>
      <c r="J296" s="9">
        <v>6</v>
      </c>
      <c r="K296" s="9">
        <v>6</v>
      </c>
      <c r="L296" s="9">
        <v>6</v>
      </c>
      <c r="M296" s="9">
        <v>6</v>
      </c>
      <c r="N296" s="9">
        <v>4</v>
      </c>
      <c r="O296" s="9">
        <v>6</v>
      </c>
      <c r="P296" s="9">
        <v>5</v>
      </c>
      <c r="Q296" s="9">
        <v>6</v>
      </c>
      <c r="R296" s="9">
        <v>6</v>
      </c>
      <c r="S296" s="9">
        <v>6</v>
      </c>
      <c r="T296" s="9">
        <v>6</v>
      </c>
      <c r="U296" s="9">
        <v>6</v>
      </c>
      <c r="V296" s="9">
        <v>6</v>
      </c>
      <c r="W296" s="9">
        <v>6</v>
      </c>
      <c r="X296" s="9">
        <v>6</v>
      </c>
      <c r="Y296" s="9">
        <v>6</v>
      </c>
      <c r="Z296" s="9">
        <v>6</v>
      </c>
      <c r="AA296" s="9">
        <v>6</v>
      </c>
      <c r="AB296" s="9">
        <v>6</v>
      </c>
      <c r="AC296" s="9">
        <v>6</v>
      </c>
      <c r="AD296" s="9">
        <v>6</v>
      </c>
      <c r="AE296" s="9">
        <v>6</v>
      </c>
      <c r="AF296" s="9">
        <v>6</v>
      </c>
      <c r="AG296" s="9">
        <v>6</v>
      </c>
      <c r="AH296" s="9">
        <v>6</v>
      </c>
      <c r="AI296" s="9">
        <v>6</v>
      </c>
      <c r="AJ296" s="9">
        <v>6</v>
      </c>
      <c r="AK296" s="9">
        <v>6</v>
      </c>
      <c r="AL296" s="9">
        <v>6</v>
      </c>
      <c r="AM296" s="9">
        <v>6</v>
      </c>
      <c r="AN296" s="9">
        <v>6</v>
      </c>
      <c r="AO296" s="9">
        <v>6</v>
      </c>
      <c r="AP296" s="9">
        <v>6</v>
      </c>
      <c r="AQ296" s="9">
        <v>6</v>
      </c>
      <c r="AR296" s="9">
        <v>6</v>
      </c>
    </row>
    <row r="297" spans="1:44" ht="12.75" customHeight="1" x14ac:dyDescent="0.2">
      <c r="A297" s="9">
        <v>2021</v>
      </c>
      <c r="B297" s="9">
        <v>123336</v>
      </c>
      <c r="C297" s="9">
        <v>6</v>
      </c>
      <c r="D297" s="9">
        <v>6</v>
      </c>
      <c r="E297" s="9">
        <v>5</v>
      </c>
      <c r="F297" s="9">
        <v>5</v>
      </c>
      <c r="G297" s="9">
        <v>5</v>
      </c>
      <c r="H297" s="9">
        <v>6</v>
      </c>
      <c r="I297" s="9">
        <v>6</v>
      </c>
      <c r="J297" s="9">
        <v>5</v>
      </c>
      <c r="K297" s="9">
        <v>6</v>
      </c>
      <c r="L297" s="9">
        <v>5</v>
      </c>
      <c r="M297" s="9">
        <v>5</v>
      </c>
      <c r="N297" s="9">
        <v>5</v>
      </c>
      <c r="O297" s="9">
        <v>6</v>
      </c>
      <c r="P297" s="9">
        <v>6</v>
      </c>
      <c r="Q297" s="9">
        <v>6</v>
      </c>
      <c r="R297" s="9">
        <v>5</v>
      </c>
      <c r="S297" s="9">
        <v>5</v>
      </c>
      <c r="T297" s="9">
        <v>5</v>
      </c>
      <c r="U297" s="9">
        <v>6</v>
      </c>
      <c r="V297" s="9">
        <v>6</v>
      </c>
      <c r="W297" s="9">
        <v>6</v>
      </c>
      <c r="X297" s="9">
        <v>6</v>
      </c>
      <c r="Y297" s="9">
        <v>6</v>
      </c>
      <c r="Z297" s="9">
        <v>6</v>
      </c>
      <c r="AA297" s="9">
        <v>5</v>
      </c>
      <c r="AB297" s="9">
        <v>5</v>
      </c>
      <c r="AC297" s="9">
        <v>5</v>
      </c>
      <c r="AD297" s="9">
        <v>6</v>
      </c>
      <c r="AE297" s="9">
        <v>6</v>
      </c>
      <c r="AF297" s="9">
        <v>5</v>
      </c>
      <c r="AG297" s="9">
        <v>6</v>
      </c>
      <c r="AH297" s="9">
        <v>5</v>
      </c>
      <c r="AI297" s="9">
        <v>5</v>
      </c>
      <c r="AJ297" s="9">
        <v>5</v>
      </c>
      <c r="AK297" s="9">
        <v>5</v>
      </c>
      <c r="AL297" s="9">
        <v>6</v>
      </c>
      <c r="AM297" s="9">
        <v>6</v>
      </c>
      <c r="AN297" s="9">
        <v>6</v>
      </c>
      <c r="AO297" s="9">
        <v>6</v>
      </c>
      <c r="AP297" s="9">
        <v>5</v>
      </c>
      <c r="AQ297" s="9">
        <v>4</v>
      </c>
      <c r="AR297" s="9">
        <v>5</v>
      </c>
    </row>
    <row r="298" spans="1:44" ht="12.75" customHeight="1" x14ac:dyDescent="0.2">
      <c r="A298" s="9">
        <v>2021</v>
      </c>
      <c r="B298" s="9">
        <v>1179970</v>
      </c>
      <c r="C298" s="9">
        <v>6</v>
      </c>
      <c r="D298" s="9">
        <v>6</v>
      </c>
      <c r="E298" s="9">
        <v>6</v>
      </c>
      <c r="F298" s="9">
        <v>6</v>
      </c>
      <c r="G298" s="9">
        <v>6</v>
      </c>
      <c r="H298" s="9">
        <v>6</v>
      </c>
      <c r="I298" s="9">
        <v>6</v>
      </c>
      <c r="J298" s="9">
        <v>6</v>
      </c>
      <c r="K298" s="9">
        <v>6</v>
      </c>
      <c r="L298" s="9">
        <v>6</v>
      </c>
      <c r="M298" s="9">
        <v>6</v>
      </c>
      <c r="N298" s="9">
        <v>6</v>
      </c>
      <c r="O298" s="9">
        <v>6</v>
      </c>
      <c r="P298" s="9">
        <v>6</v>
      </c>
      <c r="Q298" s="9">
        <v>6</v>
      </c>
      <c r="R298" s="9">
        <v>6</v>
      </c>
      <c r="S298" s="9">
        <v>7</v>
      </c>
      <c r="T298" s="9">
        <v>1</v>
      </c>
      <c r="U298" s="9">
        <v>1</v>
      </c>
      <c r="V298" s="9">
        <v>1</v>
      </c>
      <c r="W298" s="9">
        <v>6</v>
      </c>
      <c r="X298" s="9">
        <v>6</v>
      </c>
      <c r="Y298" s="9">
        <v>6</v>
      </c>
      <c r="Z298" s="9">
        <v>6</v>
      </c>
      <c r="AA298" s="9">
        <v>6</v>
      </c>
      <c r="AB298" s="9">
        <v>7</v>
      </c>
      <c r="AC298" s="9">
        <v>7</v>
      </c>
      <c r="AD298" s="9">
        <v>6</v>
      </c>
      <c r="AE298" s="9">
        <v>6</v>
      </c>
      <c r="AF298" s="9">
        <v>8</v>
      </c>
      <c r="AG298" s="9">
        <v>6</v>
      </c>
      <c r="AH298" s="9">
        <v>6</v>
      </c>
      <c r="AI298" s="9">
        <v>7</v>
      </c>
      <c r="AJ298" s="9">
        <v>6</v>
      </c>
      <c r="AK298" s="9">
        <v>8</v>
      </c>
      <c r="AL298" s="9">
        <v>6</v>
      </c>
      <c r="AM298" s="9">
        <v>6</v>
      </c>
      <c r="AN298" s="9">
        <v>6</v>
      </c>
      <c r="AO298" s="9">
        <v>6</v>
      </c>
      <c r="AP298" s="9">
        <v>6</v>
      </c>
      <c r="AQ298" s="9">
        <v>7</v>
      </c>
      <c r="AR298" s="9">
        <v>8</v>
      </c>
    </row>
    <row r="299" spans="1:44" ht="12.75" customHeight="1" x14ac:dyDescent="0.2">
      <c r="A299" s="9">
        <v>2021</v>
      </c>
      <c r="B299" s="9">
        <v>122845</v>
      </c>
      <c r="C299" s="9">
        <v>6</v>
      </c>
      <c r="D299" s="9">
        <v>5</v>
      </c>
      <c r="E299" s="9">
        <v>4</v>
      </c>
      <c r="F299" s="9">
        <v>6</v>
      </c>
      <c r="G299" s="9">
        <v>6</v>
      </c>
      <c r="H299" s="9">
        <v>6</v>
      </c>
      <c r="I299" s="9">
        <v>6</v>
      </c>
      <c r="J299" s="9">
        <v>6</v>
      </c>
      <c r="K299" s="9">
        <v>6</v>
      </c>
      <c r="L299" s="9">
        <v>6</v>
      </c>
      <c r="M299" s="9">
        <v>6</v>
      </c>
      <c r="N299" s="9">
        <v>4</v>
      </c>
      <c r="O299" s="9">
        <v>5</v>
      </c>
      <c r="P299" s="9">
        <v>6</v>
      </c>
      <c r="Q299" s="9">
        <v>6</v>
      </c>
      <c r="R299" s="9">
        <v>6</v>
      </c>
      <c r="S299" s="9">
        <v>6</v>
      </c>
      <c r="T299" s="9">
        <v>6</v>
      </c>
      <c r="U299" s="9">
        <v>7</v>
      </c>
      <c r="V299" s="9">
        <v>7</v>
      </c>
      <c r="W299" s="9">
        <v>6</v>
      </c>
      <c r="X299" s="9">
        <v>6</v>
      </c>
      <c r="Y299" s="9">
        <v>6</v>
      </c>
      <c r="Z299" s="9">
        <v>6</v>
      </c>
      <c r="AA299" s="9">
        <v>6</v>
      </c>
      <c r="AB299" s="9">
        <v>7</v>
      </c>
      <c r="AC299" s="9">
        <v>7</v>
      </c>
      <c r="AD299" s="9">
        <v>6</v>
      </c>
      <c r="AE299" s="9">
        <v>6</v>
      </c>
      <c r="AF299" s="9">
        <v>6</v>
      </c>
      <c r="AG299" s="9">
        <v>5</v>
      </c>
      <c r="AH299" s="9">
        <v>6</v>
      </c>
      <c r="AI299" s="9">
        <v>6</v>
      </c>
      <c r="AJ299" s="9">
        <v>6</v>
      </c>
      <c r="AK299" s="9">
        <v>6</v>
      </c>
      <c r="AL299" s="9">
        <v>6</v>
      </c>
      <c r="AM299" s="9">
        <v>6</v>
      </c>
      <c r="AN299" s="9">
        <v>6</v>
      </c>
      <c r="AO299" s="9">
        <v>6</v>
      </c>
      <c r="AP299" s="9">
        <v>6</v>
      </c>
      <c r="AQ299" s="9">
        <v>6</v>
      </c>
      <c r="AR299" s="9">
        <v>6</v>
      </c>
    </row>
    <row r="300" spans="1:44" ht="12.75" customHeight="1" x14ac:dyDescent="0.2">
      <c r="A300" s="9">
        <v>2021</v>
      </c>
      <c r="B300" s="9">
        <v>108730</v>
      </c>
      <c r="C300" s="9">
        <v>6</v>
      </c>
      <c r="D300" s="9">
        <v>6</v>
      </c>
      <c r="E300" s="9">
        <v>6</v>
      </c>
      <c r="F300" s="9">
        <v>6</v>
      </c>
      <c r="G300" s="9">
        <v>6</v>
      </c>
      <c r="H300" s="9">
        <v>6</v>
      </c>
      <c r="I300" s="9">
        <v>6</v>
      </c>
      <c r="J300" s="9">
        <v>6</v>
      </c>
      <c r="K300" s="9">
        <v>6</v>
      </c>
      <c r="L300" s="9">
        <v>6</v>
      </c>
      <c r="M300" s="9">
        <v>6</v>
      </c>
      <c r="N300" s="9">
        <v>6</v>
      </c>
      <c r="O300" s="9">
        <v>6</v>
      </c>
      <c r="P300" s="9">
        <v>6</v>
      </c>
      <c r="Q300" s="9">
        <v>6</v>
      </c>
      <c r="R300" s="9">
        <v>6</v>
      </c>
      <c r="S300" s="9">
        <v>6</v>
      </c>
      <c r="T300" s="9">
        <v>6</v>
      </c>
      <c r="U300" s="9">
        <v>6</v>
      </c>
      <c r="V300" s="9">
        <v>6</v>
      </c>
      <c r="W300" s="9">
        <v>6</v>
      </c>
      <c r="X300" s="9">
        <v>6</v>
      </c>
      <c r="Y300" s="9">
        <v>6</v>
      </c>
      <c r="Z300" s="9">
        <v>6</v>
      </c>
      <c r="AA300" s="9">
        <v>6</v>
      </c>
      <c r="AB300" s="9">
        <v>6</v>
      </c>
      <c r="AC300" s="9">
        <v>6</v>
      </c>
      <c r="AD300" s="9">
        <v>6</v>
      </c>
      <c r="AE300" s="9">
        <v>6</v>
      </c>
      <c r="AF300" s="9">
        <v>6</v>
      </c>
      <c r="AG300" s="9">
        <v>6</v>
      </c>
      <c r="AH300" s="9">
        <v>6</v>
      </c>
      <c r="AI300" s="9">
        <v>6</v>
      </c>
      <c r="AJ300" s="9">
        <v>6</v>
      </c>
      <c r="AK300" s="9">
        <v>6</v>
      </c>
      <c r="AL300" s="9">
        <v>6</v>
      </c>
      <c r="AM300" s="9">
        <v>6</v>
      </c>
      <c r="AN300" s="9">
        <v>6</v>
      </c>
      <c r="AO300" s="9">
        <v>6</v>
      </c>
      <c r="AP300" s="9">
        <v>6</v>
      </c>
      <c r="AQ300" s="9">
        <v>6</v>
      </c>
      <c r="AR300" s="9">
        <v>6</v>
      </c>
    </row>
    <row r="301" spans="1:44" ht="12.75" customHeight="1" x14ac:dyDescent="0.2">
      <c r="A301" s="9">
        <v>2021</v>
      </c>
      <c r="B301" s="9">
        <v>123336</v>
      </c>
      <c r="C301" s="9">
        <v>6</v>
      </c>
      <c r="D301" s="9">
        <v>6</v>
      </c>
      <c r="E301" s="9">
        <v>6</v>
      </c>
      <c r="F301" s="9">
        <v>6</v>
      </c>
      <c r="G301" s="9">
        <v>6</v>
      </c>
      <c r="H301" s="9">
        <v>6</v>
      </c>
      <c r="I301" s="9">
        <v>6</v>
      </c>
      <c r="J301" s="9">
        <v>6</v>
      </c>
      <c r="K301" s="9">
        <v>6</v>
      </c>
      <c r="L301" s="9">
        <v>6</v>
      </c>
      <c r="M301" s="9">
        <v>6</v>
      </c>
      <c r="N301" s="9">
        <v>6</v>
      </c>
      <c r="O301" s="9">
        <v>6</v>
      </c>
      <c r="P301" s="9">
        <v>7</v>
      </c>
      <c r="Q301" s="9">
        <v>6</v>
      </c>
      <c r="R301" s="9">
        <v>6</v>
      </c>
      <c r="S301" s="9">
        <v>7</v>
      </c>
      <c r="T301" s="9">
        <v>7</v>
      </c>
      <c r="U301" s="9">
        <v>6</v>
      </c>
      <c r="V301" s="9">
        <v>7</v>
      </c>
      <c r="W301" s="9">
        <v>6</v>
      </c>
      <c r="X301" s="9">
        <v>6</v>
      </c>
      <c r="Y301" s="9">
        <v>6</v>
      </c>
      <c r="Z301" s="9">
        <v>6</v>
      </c>
      <c r="AA301" s="9">
        <v>6</v>
      </c>
      <c r="AB301" s="9">
        <v>7</v>
      </c>
      <c r="AC301" s="9">
        <v>7</v>
      </c>
      <c r="AD301" s="9">
        <v>7</v>
      </c>
      <c r="AE301" s="9">
        <v>6</v>
      </c>
      <c r="AF301" s="9">
        <v>6</v>
      </c>
      <c r="AG301" s="9">
        <v>6</v>
      </c>
      <c r="AH301" s="9">
        <v>6</v>
      </c>
      <c r="AI301" s="9">
        <v>6</v>
      </c>
      <c r="AJ301" s="9">
        <v>6</v>
      </c>
      <c r="AK301" s="9">
        <v>5</v>
      </c>
      <c r="AL301" s="9">
        <v>6</v>
      </c>
      <c r="AM301" s="9">
        <v>6</v>
      </c>
      <c r="AN301" s="9">
        <v>7</v>
      </c>
      <c r="AO301" s="9">
        <v>6</v>
      </c>
      <c r="AP301" s="9">
        <v>6</v>
      </c>
      <c r="AQ301" s="9">
        <v>7</v>
      </c>
      <c r="AR301" s="9">
        <v>8</v>
      </c>
    </row>
    <row r="302" spans="1:44" ht="12.75" customHeight="1" x14ac:dyDescent="0.2">
      <c r="A302" s="9">
        <v>2021</v>
      </c>
      <c r="B302" s="9">
        <v>1179970</v>
      </c>
      <c r="C302" s="9">
        <v>6</v>
      </c>
      <c r="D302" s="9">
        <v>6</v>
      </c>
      <c r="E302" s="9">
        <v>6</v>
      </c>
      <c r="F302" s="9">
        <v>6</v>
      </c>
      <c r="G302" s="9">
        <v>6</v>
      </c>
      <c r="H302" s="9">
        <v>6</v>
      </c>
      <c r="I302" s="9">
        <v>6</v>
      </c>
      <c r="J302" s="9">
        <v>6</v>
      </c>
      <c r="K302" s="9">
        <v>6</v>
      </c>
      <c r="L302" s="9">
        <v>6</v>
      </c>
      <c r="M302" s="9">
        <v>5</v>
      </c>
      <c r="N302" s="9">
        <v>6</v>
      </c>
      <c r="O302" s="9">
        <v>6</v>
      </c>
      <c r="P302" s="9">
        <v>4</v>
      </c>
      <c r="Q302" s="9">
        <v>4</v>
      </c>
      <c r="R302" s="9">
        <v>6</v>
      </c>
      <c r="S302" s="9">
        <v>3</v>
      </c>
      <c r="T302" s="9">
        <v>8</v>
      </c>
      <c r="U302" s="9">
        <v>8</v>
      </c>
      <c r="V302" s="9">
        <v>8</v>
      </c>
      <c r="W302" s="9">
        <v>5</v>
      </c>
      <c r="X302" s="9">
        <v>5</v>
      </c>
      <c r="Y302" s="9">
        <v>6</v>
      </c>
      <c r="Z302" s="9">
        <v>5</v>
      </c>
      <c r="AA302" s="9">
        <v>6</v>
      </c>
      <c r="AB302" s="9">
        <v>8</v>
      </c>
      <c r="AC302" s="9">
        <v>8</v>
      </c>
      <c r="AD302" s="9">
        <v>3</v>
      </c>
      <c r="AE302" s="9">
        <v>5</v>
      </c>
      <c r="AF302" s="9">
        <v>3</v>
      </c>
      <c r="AG302" s="9">
        <v>5</v>
      </c>
      <c r="AH302" s="9">
        <v>6</v>
      </c>
      <c r="AI302" s="9">
        <v>4</v>
      </c>
      <c r="AJ302" s="9">
        <v>6</v>
      </c>
      <c r="AK302" s="9">
        <v>4</v>
      </c>
      <c r="AL302" s="9">
        <v>4</v>
      </c>
      <c r="AM302" s="9">
        <v>4</v>
      </c>
      <c r="AN302" s="9">
        <v>5</v>
      </c>
      <c r="AO302" s="9">
        <v>6</v>
      </c>
      <c r="AP302" s="9">
        <v>6</v>
      </c>
      <c r="AQ302" s="9">
        <v>5</v>
      </c>
      <c r="AR302" s="9">
        <v>5</v>
      </c>
    </row>
    <row r="303" spans="1:44" ht="12.75" customHeight="1" x14ac:dyDescent="0.2">
      <c r="A303" s="9">
        <v>2021</v>
      </c>
      <c r="B303" s="9">
        <v>123336</v>
      </c>
      <c r="C303" s="9">
        <v>6</v>
      </c>
      <c r="D303" s="9">
        <v>6</v>
      </c>
      <c r="E303" s="9">
        <v>6</v>
      </c>
      <c r="F303" s="9">
        <v>6</v>
      </c>
      <c r="G303" s="9">
        <v>6</v>
      </c>
      <c r="H303" s="9">
        <v>6</v>
      </c>
      <c r="I303" s="9">
        <v>6</v>
      </c>
      <c r="J303" s="9">
        <v>6</v>
      </c>
      <c r="K303" s="9">
        <v>6</v>
      </c>
      <c r="L303" s="9">
        <v>6</v>
      </c>
      <c r="M303" s="9">
        <v>6</v>
      </c>
      <c r="N303" s="9">
        <v>5</v>
      </c>
      <c r="O303" s="9">
        <v>6</v>
      </c>
      <c r="P303" s="9">
        <v>6</v>
      </c>
      <c r="Q303" s="9">
        <v>6</v>
      </c>
      <c r="R303" s="9">
        <v>6</v>
      </c>
      <c r="S303" s="9">
        <v>6</v>
      </c>
      <c r="T303" s="9">
        <v>6</v>
      </c>
      <c r="U303" s="9">
        <v>6</v>
      </c>
      <c r="V303" s="9">
        <v>6</v>
      </c>
      <c r="W303" s="9">
        <v>6</v>
      </c>
      <c r="X303" s="9">
        <v>6</v>
      </c>
      <c r="Y303" s="9">
        <v>6</v>
      </c>
      <c r="Z303" s="9">
        <v>6</v>
      </c>
      <c r="AA303" s="9">
        <v>6</v>
      </c>
      <c r="AB303" s="9">
        <v>6</v>
      </c>
      <c r="AC303" s="9">
        <v>6</v>
      </c>
      <c r="AD303" s="9">
        <v>6</v>
      </c>
      <c r="AE303" s="9">
        <v>6</v>
      </c>
      <c r="AF303" s="9">
        <v>6</v>
      </c>
      <c r="AG303" s="9">
        <v>6</v>
      </c>
      <c r="AH303" s="9">
        <v>6</v>
      </c>
      <c r="AI303" s="9">
        <v>6</v>
      </c>
      <c r="AJ303" s="9">
        <v>6</v>
      </c>
      <c r="AK303" s="9">
        <v>6</v>
      </c>
      <c r="AL303" s="9">
        <v>6</v>
      </c>
      <c r="AM303" s="9">
        <v>6</v>
      </c>
      <c r="AN303" s="9">
        <v>6</v>
      </c>
      <c r="AO303" s="9">
        <v>6</v>
      </c>
      <c r="AP303" s="9">
        <v>6</v>
      </c>
      <c r="AQ303" s="9">
        <v>6</v>
      </c>
      <c r="AR303" s="9">
        <v>6</v>
      </c>
    </row>
    <row r="304" spans="1:44" ht="12.75" customHeight="1" x14ac:dyDescent="0.2">
      <c r="A304" s="9">
        <v>2021</v>
      </c>
      <c r="B304" s="9">
        <v>122845</v>
      </c>
      <c r="C304" s="9">
        <v>6</v>
      </c>
      <c r="D304" s="9">
        <v>6</v>
      </c>
      <c r="E304" s="9">
        <v>6</v>
      </c>
      <c r="F304" s="9">
        <v>6</v>
      </c>
      <c r="G304" s="9">
        <v>6</v>
      </c>
      <c r="H304" s="9">
        <v>6</v>
      </c>
      <c r="I304" s="9">
        <v>6</v>
      </c>
      <c r="J304" s="9">
        <v>6</v>
      </c>
      <c r="K304" s="9">
        <v>6</v>
      </c>
      <c r="L304" s="9">
        <v>6</v>
      </c>
      <c r="M304" s="9">
        <v>6</v>
      </c>
      <c r="N304" s="9">
        <v>6</v>
      </c>
      <c r="O304" s="9">
        <v>6</v>
      </c>
      <c r="P304" s="9">
        <v>6</v>
      </c>
      <c r="Q304" s="9">
        <v>6</v>
      </c>
      <c r="R304" s="9">
        <v>6</v>
      </c>
      <c r="S304" s="9">
        <v>6</v>
      </c>
      <c r="T304" s="9">
        <v>6</v>
      </c>
      <c r="U304" s="9">
        <v>6</v>
      </c>
      <c r="V304" s="9">
        <v>6</v>
      </c>
      <c r="W304" s="9">
        <v>6</v>
      </c>
      <c r="X304" s="9">
        <v>6</v>
      </c>
      <c r="Y304" s="9">
        <v>6</v>
      </c>
      <c r="Z304" s="9">
        <v>6</v>
      </c>
      <c r="AA304" s="9">
        <v>6</v>
      </c>
      <c r="AB304" s="9">
        <v>6</v>
      </c>
      <c r="AC304" s="9">
        <v>6</v>
      </c>
      <c r="AD304" s="9">
        <v>6</v>
      </c>
      <c r="AE304" s="9">
        <v>6</v>
      </c>
      <c r="AF304" s="9">
        <v>6</v>
      </c>
      <c r="AG304" s="9">
        <v>6</v>
      </c>
      <c r="AH304" s="9">
        <v>6</v>
      </c>
      <c r="AI304" s="9">
        <v>6</v>
      </c>
      <c r="AJ304" s="9">
        <v>6</v>
      </c>
      <c r="AK304" s="9">
        <v>6</v>
      </c>
      <c r="AL304" s="9">
        <v>6</v>
      </c>
      <c r="AM304" s="9">
        <v>6</v>
      </c>
      <c r="AN304" s="9">
        <v>6</v>
      </c>
      <c r="AO304" s="9">
        <v>6</v>
      </c>
      <c r="AP304" s="9">
        <v>6</v>
      </c>
      <c r="AQ304" s="9">
        <v>6</v>
      </c>
      <c r="AR304" s="9">
        <v>6</v>
      </c>
    </row>
    <row r="305" spans="1:44" ht="12.75" customHeight="1" x14ac:dyDescent="0.2">
      <c r="A305" s="9">
        <v>2021</v>
      </c>
      <c r="B305" s="9">
        <v>1179970</v>
      </c>
      <c r="C305" s="9">
        <v>6</v>
      </c>
      <c r="D305" s="9">
        <v>6</v>
      </c>
      <c r="E305" s="9">
        <v>6</v>
      </c>
      <c r="F305" s="9">
        <v>6</v>
      </c>
      <c r="G305" s="9">
        <v>6</v>
      </c>
      <c r="H305" s="9">
        <v>6</v>
      </c>
      <c r="I305" s="9">
        <v>6</v>
      </c>
      <c r="J305" s="9">
        <v>6</v>
      </c>
      <c r="K305" s="9">
        <v>6</v>
      </c>
      <c r="L305" s="9">
        <v>6</v>
      </c>
      <c r="M305" s="9">
        <v>6</v>
      </c>
      <c r="N305" s="9">
        <v>6</v>
      </c>
      <c r="O305" s="9">
        <v>6</v>
      </c>
      <c r="P305" s="9">
        <v>6</v>
      </c>
      <c r="Q305" s="9">
        <v>6</v>
      </c>
      <c r="R305" s="9">
        <v>6</v>
      </c>
      <c r="S305" s="9">
        <v>6</v>
      </c>
      <c r="T305" s="9">
        <v>6</v>
      </c>
      <c r="U305" s="9">
        <v>6</v>
      </c>
      <c r="V305" s="9">
        <v>6</v>
      </c>
      <c r="W305" s="9">
        <v>6</v>
      </c>
      <c r="X305" s="9">
        <v>6</v>
      </c>
      <c r="Y305" s="9">
        <v>6</v>
      </c>
      <c r="Z305" s="9">
        <v>6</v>
      </c>
      <c r="AA305" s="9">
        <v>6</v>
      </c>
      <c r="AB305" s="9">
        <v>6</v>
      </c>
      <c r="AC305" s="9">
        <v>6</v>
      </c>
      <c r="AD305" s="9">
        <v>6</v>
      </c>
      <c r="AE305" s="9">
        <v>6</v>
      </c>
      <c r="AF305" s="9">
        <v>4</v>
      </c>
      <c r="AG305" s="9">
        <v>6</v>
      </c>
      <c r="AH305" s="9">
        <v>6</v>
      </c>
      <c r="AI305" s="9">
        <v>6</v>
      </c>
      <c r="AJ305" s="9">
        <v>4</v>
      </c>
      <c r="AK305" s="9">
        <v>6</v>
      </c>
      <c r="AL305" s="9">
        <v>8</v>
      </c>
      <c r="AM305" s="9">
        <v>6</v>
      </c>
      <c r="AN305" s="9">
        <v>6</v>
      </c>
      <c r="AO305" s="9">
        <v>6</v>
      </c>
      <c r="AP305" s="9">
        <v>6</v>
      </c>
      <c r="AQ305" s="9">
        <v>6</v>
      </c>
      <c r="AR305" s="9">
        <v>6</v>
      </c>
    </row>
    <row r="306" spans="1:44" ht="12.75" customHeight="1" x14ac:dyDescent="0.2">
      <c r="A306" s="9">
        <v>2021</v>
      </c>
      <c r="B306" s="9">
        <v>108730</v>
      </c>
      <c r="C306" s="9">
        <v>6</v>
      </c>
      <c r="D306" s="9">
        <v>4</v>
      </c>
      <c r="E306" s="9">
        <v>5</v>
      </c>
      <c r="F306" s="9">
        <v>5</v>
      </c>
      <c r="G306" s="9">
        <v>3</v>
      </c>
      <c r="H306" s="9">
        <v>5</v>
      </c>
      <c r="I306" s="9">
        <v>6</v>
      </c>
      <c r="J306" s="9">
        <v>4</v>
      </c>
      <c r="K306" s="9">
        <v>5</v>
      </c>
      <c r="L306" s="9">
        <v>5</v>
      </c>
      <c r="M306" s="9">
        <v>5</v>
      </c>
      <c r="N306" s="9">
        <v>5</v>
      </c>
      <c r="O306" s="9">
        <v>5</v>
      </c>
      <c r="P306" s="9">
        <v>5</v>
      </c>
      <c r="Q306" s="9">
        <v>5</v>
      </c>
      <c r="R306" s="9">
        <v>5</v>
      </c>
      <c r="S306" s="9">
        <v>5</v>
      </c>
      <c r="T306" s="9">
        <v>5</v>
      </c>
      <c r="U306" s="9">
        <v>5</v>
      </c>
      <c r="V306" s="9">
        <v>5</v>
      </c>
      <c r="W306" s="9">
        <v>5</v>
      </c>
      <c r="X306" s="9">
        <v>5</v>
      </c>
      <c r="Y306" s="9">
        <v>5</v>
      </c>
      <c r="Z306" s="9">
        <v>5</v>
      </c>
      <c r="AA306" s="9">
        <v>5</v>
      </c>
      <c r="AB306" s="9">
        <v>5</v>
      </c>
      <c r="AC306" s="9">
        <v>5</v>
      </c>
      <c r="AD306" s="9">
        <v>7</v>
      </c>
      <c r="AE306" s="9">
        <v>5</v>
      </c>
      <c r="AF306" s="9">
        <v>7</v>
      </c>
      <c r="AG306" s="9">
        <v>7</v>
      </c>
      <c r="AH306" s="9">
        <v>4</v>
      </c>
      <c r="AI306" s="9">
        <v>4</v>
      </c>
      <c r="AJ306" s="9">
        <v>5</v>
      </c>
      <c r="AK306" s="9">
        <v>5</v>
      </c>
      <c r="AL306" s="9">
        <v>3</v>
      </c>
      <c r="AM306" s="9">
        <v>4</v>
      </c>
      <c r="AN306" s="9">
        <v>3</v>
      </c>
      <c r="AO306" s="9">
        <v>8</v>
      </c>
      <c r="AP306" s="9">
        <v>7</v>
      </c>
      <c r="AQ306" s="9">
        <v>5</v>
      </c>
      <c r="AR306" s="9">
        <v>3</v>
      </c>
    </row>
    <row r="307" spans="1:44" ht="12.75" customHeight="1" x14ac:dyDescent="0.2">
      <c r="A307" s="9">
        <v>2021</v>
      </c>
      <c r="B307" s="9">
        <v>1179970</v>
      </c>
      <c r="C307" s="9">
        <v>6</v>
      </c>
      <c r="D307" s="9">
        <v>6</v>
      </c>
      <c r="E307" s="9">
        <v>6</v>
      </c>
      <c r="F307" s="9">
        <v>5</v>
      </c>
      <c r="G307" s="9">
        <v>6</v>
      </c>
      <c r="H307" s="9">
        <v>6</v>
      </c>
      <c r="I307" s="9">
        <v>5</v>
      </c>
      <c r="J307" s="9">
        <v>6</v>
      </c>
      <c r="K307" s="9">
        <v>6</v>
      </c>
      <c r="L307" s="9">
        <v>6</v>
      </c>
      <c r="M307" s="9">
        <v>5</v>
      </c>
      <c r="N307" s="9">
        <v>4</v>
      </c>
      <c r="O307" s="9">
        <v>5</v>
      </c>
      <c r="P307" s="9">
        <v>5</v>
      </c>
      <c r="Q307" s="9">
        <v>5</v>
      </c>
      <c r="R307" s="9">
        <v>5</v>
      </c>
      <c r="S307" s="9">
        <v>3</v>
      </c>
      <c r="T307" s="9">
        <v>3</v>
      </c>
      <c r="U307" s="9">
        <v>3</v>
      </c>
      <c r="V307" s="9">
        <v>3</v>
      </c>
      <c r="W307" s="9">
        <v>3</v>
      </c>
      <c r="X307" s="9">
        <v>2</v>
      </c>
      <c r="Y307" s="9">
        <v>5</v>
      </c>
      <c r="Z307" s="9">
        <v>5</v>
      </c>
      <c r="AA307" s="9">
        <v>5</v>
      </c>
      <c r="AB307" s="9">
        <v>3</v>
      </c>
      <c r="AC307" s="9">
        <v>3</v>
      </c>
      <c r="AD307" s="9">
        <v>4</v>
      </c>
      <c r="AE307" s="9">
        <v>3</v>
      </c>
      <c r="AF307" s="9">
        <v>3</v>
      </c>
      <c r="AG307" s="9">
        <v>6</v>
      </c>
      <c r="AH307" s="9">
        <v>6</v>
      </c>
      <c r="AI307" s="9">
        <v>4</v>
      </c>
      <c r="AJ307" s="9">
        <v>5</v>
      </c>
      <c r="AK307" s="9">
        <v>2</v>
      </c>
      <c r="AL307" s="9">
        <v>4</v>
      </c>
      <c r="AM307" s="9">
        <v>3</v>
      </c>
      <c r="AN307" s="9">
        <v>3</v>
      </c>
      <c r="AO307" s="9">
        <v>5</v>
      </c>
      <c r="AP307" s="9">
        <v>3</v>
      </c>
      <c r="AQ307" s="9">
        <v>2</v>
      </c>
      <c r="AR307" s="9">
        <v>1</v>
      </c>
    </row>
    <row r="308" spans="1:44" ht="12.75" customHeight="1" x14ac:dyDescent="0.2">
      <c r="A308" s="9">
        <v>2021</v>
      </c>
      <c r="B308" s="9">
        <v>1270538</v>
      </c>
      <c r="C308" s="9">
        <v>6</v>
      </c>
      <c r="D308" s="9">
        <v>6</v>
      </c>
      <c r="E308" s="9">
        <v>6</v>
      </c>
      <c r="F308" s="9">
        <v>6</v>
      </c>
      <c r="G308" s="9">
        <v>6</v>
      </c>
      <c r="H308" s="9">
        <v>6</v>
      </c>
      <c r="I308" s="9">
        <v>6</v>
      </c>
      <c r="J308" s="9">
        <v>6</v>
      </c>
      <c r="K308" s="9">
        <v>6</v>
      </c>
      <c r="L308" s="9">
        <v>6</v>
      </c>
      <c r="M308" s="9">
        <v>6</v>
      </c>
      <c r="N308" s="9">
        <v>6</v>
      </c>
      <c r="O308" s="9">
        <v>6</v>
      </c>
      <c r="P308" s="9">
        <v>6</v>
      </c>
      <c r="Q308" s="9">
        <v>6</v>
      </c>
      <c r="R308" s="9">
        <v>6</v>
      </c>
      <c r="S308" s="9">
        <v>6</v>
      </c>
      <c r="T308" s="9">
        <v>6</v>
      </c>
      <c r="U308" s="9">
        <v>6</v>
      </c>
      <c r="V308" s="9">
        <v>6</v>
      </c>
      <c r="W308" s="9">
        <v>6</v>
      </c>
      <c r="X308" s="9">
        <v>6</v>
      </c>
      <c r="Y308" s="9">
        <v>6</v>
      </c>
      <c r="Z308" s="9">
        <v>6</v>
      </c>
      <c r="AA308" s="9">
        <v>6</v>
      </c>
      <c r="AB308" s="9">
        <v>6</v>
      </c>
      <c r="AC308" s="9">
        <v>6</v>
      </c>
      <c r="AD308" s="9">
        <v>6</v>
      </c>
      <c r="AE308" s="9">
        <v>6</v>
      </c>
      <c r="AF308" s="9">
        <v>6</v>
      </c>
      <c r="AG308" s="9">
        <v>6</v>
      </c>
      <c r="AH308" s="9">
        <v>6</v>
      </c>
      <c r="AI308" s="9">
        <v>6</v>
      </c>
      <c r="AJ308" s="9">
        <v>6</v>
      </c>
      <c r="AK308" s="9">
        <v>6</v>
      </c>
      <c r="AL308" s="9">
        <v>6</v>
      </c>
      <c r="AM308" s="9">
        <v>6</v>
      </c>
      <c r="AN308" s="9">
        <v>6</v>
      </c>
      <c r="AO308" s="9">
        <v>6</v>
      </c>
      <c r="AP308" s="9">
        <v>6</v>
      </c>
      <c r="AQ308" s="9">
        <v>6</v>
      </c>
      <c r="AR308" s="9">
        <v>6</v>
      </c>
    </row>
    <row r="309" spans="1:44" ht="12.75" customHeight="1" x14ac:dyDescent="0.2">
      <c r="A309" s="9">
        <v>2021</v>
      </c>
      <c r="B309" s="9">
        <v>123336</v>
      </c>
      <c r="C309" s="9">
        <v>6</v>
      </c>
      <c r="D309" s="9">
        <v>6</v>
      </c>
      <c r="E309" s="9">
        <v>6</v>
      </c>
      <c r="F309" s="9">
        <v>6</v>
      </c>
      <c r="G309" s="9">
        <v>5</v>
      </c>
      <c r="H309" s="9">
        <v>5</v>
      </c>
      <c r="I309" s="9">
        <v>6</v>
      </c>
      <c r="J309" s="9">
        <v>5</v>
      </c>
      <c r="K309" s="9">
        <v>5</v>
      </c>
      <c r="L309" s="9">
        <v>5</v>
      </c>
      <c r="M309" s="9">
        <v>4</v>
      </c>
      <c r="N309" s="9">
        <v>5</v>
      </c>
      <c r="O309" s="9">
        <v>5</v>
      </c>
      <c r="P309" s="9">
        <v>5</v>
      </c>
      <c r="Q309" s="9">
        <v>4</v>
      </c>
      <c r="R309" s="9">
        <v>5</v>
      </c>
      <c r="S309" s="9">
        <v>7</v>
      </c>
      <c r="T309" s="9">
        <v>7</v>
      </c>
      <c r="U309" s="9">
        <v>7</v>
      </c>
      <c r="V309" s="9">
        <v>6</v>
      </c>
      <c r="W309" s="9">
        <v>7</v>
      </c>
      <c r="X309" s="9">
        <v>6</v>
      </c>
      <c r="Y309" s="9">
        <v>5</v>
      </c>
      <c r="Z309" s="9">
        <v>5</v>
      </c>
      <c r="AA309" s="9">
        <v>6</v>
      </c>
      <c r="AB309" s="9">
        <v>7</v>
      </c>
      <c r="AC309" s="9">
        <v>7</v>
      </c>
      <c r="AD309" s="9">
        <v>6</v>
      </c>
      <c r="AE309" s="9">
        <v>5</v>
      </c>
      <c r="AF309" s="9">
        <v>5</v>
      </c>
      <c r="AG309" s="9">
        <v>6</v>
      </c>
      <c r="AH309" s="9">
        <v>6</v>
      </c>
      <c r="AI309" s="9">
        <v>5</v>
      </c>
      <c r="AJ309" s="9">
        <v>4</v>
      </c>
      <c r="AK309" s="9">
        <v>4</v>
      </c>
      <c r="AL309" s="9">
        <v>5</v>
      </c>
      <c r="AM309" s="9">
        <v>5</v>
      </c>
      <c r="AN309" s="9">
        <v>4</v>
      </c>
      <c r="AO309" s="9">
        <v>5</v>
      </c>
      <c r="AP309" s="9">
        <v>5</v>
      </c>
      <c r="AQ309" s="9">
        <v>7</v>
      </c>
      <c r="AR309" s="9">
        <v>6</v>
      </c>
    </row>
    <row r="310" spans="1:44" ht="12.75" customHeight="1" x14ac:dyDescent="0.2">
      <c r="A310" s="9">
        <v>2021</v>
      </c>
      <c r="B310" s="9">
        <v>1308687</v>
      </c>
      <c r="C310" s="9">
        <v>6</v>
      </c>
      <c r="D310" s="9">
        <v>6</v>
      </c>
      <c r="E310" s="9">
        <v>5</v>
      </c>
      <c r="F310" s="9">
        <v>5</v>
      </c>
      <c r="G310" s="9">
        <v>6</v>
      </c>
      <c r="H310" s="9">
        <v>6</v>
      </c>
      <c r="I310" s="9">
        <v>6</v>
      </c>
      <c r="J310" s="9">
        <v>6</v>
      </c>
      <c r="K310" s="9">
        <v>5</v>
      </c>
      <c r="L310" s="9">
        <v>5</v>
      </c>
      <c r="M310" s="9">
        <v>5</v>
      </c>
      <c r="N310" s="9">
        <v>5</v>
      </c>
      <c r="O310" s="9">
        <v>5</v>
      </c>
      <c r="P310" s="9">
        <v>6</v>
      </c>
      <c r="Q310" s="9">
        <v>6</v>
      </c>
      <c r="R310" s="9">
        <v>6</v>
      </c>
      <c r="S310" s="9">
        <v>6</v>
      </c>
      <c r="T310" s="9">
        <v>6</v>
      </c>
      <c r="U310" s="9">
        <v>6</v>
      </c>
      <c r="V310" s="9">
        <v>5</v>
      </c>
      <c r="W310" s="9">
        <v>5</v>
      </c>
      <c r="X310" s="9">
        <v>5</v>
      </c>
      <c r="Y310" s="9">
        <v>5</v>
      </c>
      <c r="Z310" s="9">
        <v>6</v>
      </c>
      <c r="AA310" s="9">
        <v>5</v>
      </c>
      <c r="AB310" s="9">
        <v>5</v>
      </c>
      <c r="AC310" s="9">
        <v>5</v>
      </c>
      <c r="AD310" s="9">
        <v>6</v>
      </c>
      <c r="AE310" s="9">
        <v>6</v>
      </c>
      <c r="AF310" s="9">
        <v>5</v>
      </c>
      <c r="AG310" s="9">
        <v>6</v>
      </c>
      <c r="AH310" s="9">
        <v>6</v>
      </c>
      <c r="AI310" s="9">
        <v>5</v>
      </c>
      <c r="AJ310" s="9">
        <v>5</v>
      </c>
      <c r="AK310" s="9">
        <v>6</v>
      </c>
      <c r="AL310" s="9">
        <v>5</v>
      </c>
      <c r="AM310" s="9">
        <v>6</v>
      </c>
      <c r="AN310" s="9">
        <v>5</v>
      </c>
      <c r="AO310" s="9">
        <v>5</v>
      </c>
      <c r="AP310" s="9">
        <v>5</v>
      </c>
      <c r="AQ310" s="9">
        <v>5</v>
      </c>
      <c r="AR310" s="9">
        <v>6</v>
      </c>
    </row>
    <row r="311" spans="1:44" ht="12.75" customHeight="1" x14ac:dyDescent="0.2">
      <c r="A311" s="9">
        <v>2021</v>
      </c>
      <c r="B311" s="9">
        <v>1103692</v>
      </c>
      <c r="C311" s="9">
        <v>6</v>
      </c>
      <c r="D311" s="9">
        <v>6</v>
      </c>
      <c r="E311" s="9">
        <v>5</v>
      </c>
      <c r="F311" s="9">
        <v>6</v>
      </c>
      <c r="G311" s="9">
        <v>6</v>
      </c>
      <c r="H311" s="9">
        <v>6</v>
      </c>
      <c r="I311" s="9">
        <v>6</v>
      </c>
      <c r="J311" s="9">
        <v>6</v>
      </c>
      <c r="K311" s="9">
        <v>6</v>
      </c>
      <c r="L311" s="9">
        <v>6</v>
      </c>
      <c r="M311" s="9">
        <v>5</v>
      </c>
      <c r="N311" s="9">
        <v>5</v>
      </c>
      <c r="O311" s="9">
        <v>5</v>
      </c>
      <c r="P311" s="9">
        <v>6</v>
      </c>
      <c r="Q311" s="9">
        <v>5</v>
      </c>
      <c r="R311" s="9">
        <v>5</v>
      </c>
      <c r="S311" s="9">
        <v>5</v>
      </c>
      <c r="T311" s="9">
        <v>6</v>
      </c>
      <c r="U311" s="9">
        <v>5</v>
      </c>
      <c r="V311" s="9">
        <v>6</v>
      </c>
      <c r="W311" s="9">
        <v>6</v>
      </c>
      <c r="X311" s="9">
        <v>5</v>
      </c>
      <c r="Y311" s="9">
        <v>6</v>
      </c>
      <c r="Z311" s="9">
        <v>5</v>
      </c>
      <c r="AA311" s="9">
        <v>6</v>
      </c>
      <c r="AB311" s="9">
        <v>5</v>
      </c>
      <c r="AC311" s="9">
        <v>6</v>
      </c>
      <c r="AD311" s="9">
        <v>6</v>
      </c>
      <c r="AE311" s="9">
        <v>6</v>
      </c>
      <c r="AF311" s="9">
        <v>6</v>
      </c>
      <c r="AG311" s="9">
        <v>5</v>
      </c>
      <c r="AH311" s="9">
        <v>6</v>
      </c>
      <c r="AI311" s="9">
        <v>6</v>
      </c>
      <c r="AJ311" s="9">
        <v>6</v>
      </c>
      <c r="AK311" s="9">
        <v>6</v>
      </c>
      <c r="AL311" s="9">
        <v>6</v>
      </c>
      <c r="AM311" s="9">
        <v>6</v>
      </c>
      <c r="AN311" s="9">
        <v>6</v>
      </c>
      <c r="AO311" s="9">
        <v>6</v>
      </c>
      <c r="AP311" s="9">
        <v>5</v>
      </c>
      <c r="AQ311" s="9">
        <v>6</v>
      </c>
      <c r="AR311" s="9">
        <v>5</v>
      </c>
    </row>
    <row r="312" spans="1:44" ht="12.75" customHeight="1" x14ac:dyDescent="0.2">
      <c r="A312" s="9">
        <v>2021</v>
      </c>
      <c r="B312" s="9">
        <v>1127927</v>
      </c>
      <c r="C312" s="9">
        <v>6</v>
      </c>
      <c r="D312" s="9">
        <v>5</v>
      </c>
      <c r="E312" s="9">
        <v>4</v>
      </c>
      <c r="F312" s="9">
        <v>5</v>
      </c>
      <c r="G312" s="9">
        <v>6</v>
      </c>
      <c r="H312" s="9">
        <v>5</v>
      </c>
      <c r="I312" s="9">
        <v>6</v>
      </c>
      <c r="J312" s="9">
        <v>6</v>
      </c>
      <c r="K312" s="9">
        <v>6</v>
      </c>
      <c r="L312" s="9">
        <v>5</v>
      </c>
      <c r="M312" s="9">
        <v>3</v>
      </c>
      <c r="N312" s="9">
        <v>3</v>
      </c>
      <c r="O312" s="9">
        <v>4</v>
      </c>
      <c r="P312" s="9">
        <v>1</v>
      </c>
      <c r="Q312" s="9">
        <v>3</v>
      </c>
      <c r="R312" s="9">
        <v>6</v>
      </c>
      <c r="S312" s="9">
        <v>6</v>
      </c>
      <c r="T312" s="9">
        <v>6</v>
      </c>
      <c r="U312" s="9">
        <v>5</v>
      </c>
      <c r="V312" s="9">
        <v>5</v>
      </c>
      <c r="W312" s="9">
        <v>6</v>
      </c>
      <c r="X312" s="9">
        <v>6</v>
      </c>
      <c r="Y312" s="9">
        <v>6</v>
      </c>
      <c r="Z312" s="9">
        <v>4</v>
      </c>
      <c r="AA312" s="9">
        <v>6</v>
      </c>
      <c r="AB312" s="9">
        <v>1</v>
      </c>
      <c r="AC312" s="9">
        <v>1</v>
      </c>
      <c r="AD312" s="9">
        <v>6</v>
      </c>
      <c r="AE312" s="9">
        <v>3</v>
      </c>
      <c r="AF312" s="9">
        <v>6</v>
      </c>
      <c r="AG312" s="9">
        <v>5</v>
      </c>
      <c r="AH312" s="9">
        <v>6</v>
      </c>
      <c r="AI312" s="9">
        <v>5</v>
      </c>
      <c r="AJ312" s="9">
        <v>6</v>
      </c>
      <c r="AK312" s="9">
        <v>5</v>
      </c>
      <c r="AL312" s="9">
        <v>6</v>
      </c>
      <c r="AM312" s="9">
        <v>5</v>
      </c>
      <c r="AN312" s="9">
        <v>5</v>
      </c>
      <c r="AO312" s="9">
        <v>6</v>
      </c>
      <c r="AP312" s="9">
        <v>4</v>
      </c>
      <c r="AQ312" s="9">
        <v>4</v>
      </c>
      <c r="AR312" s="9">
        <v>3</v>
      </c>
    </row>
    <row r="313" spans="1:44" ht="12.75" customHeight="1" x14ac:dyDescent="0.2">
      <c r="A313" s="9">
        <v>2021</v>
      </c>
      <c r="B313" s="9">
        <v>1270538</v>
      </c>
      <c r="C313" s="9">
        <v>6</v>
      </c>
      <c r="D313" s="9">
        <v>6</v>
      </c>
      <c r="E313" s="9">
        <v>6</v>
      </c>
      <c r="F313" s="9">
        <v>6</v>
      </c>
      <c r="G313" s="9">
        <v>6</v>
      </c>
      <c r="H313" s="9">
        <v>5</v>
      </c>
      <c r="I313" s="9">
        <v>4</v>
      </c>
      <c r="J313" s="9">
        <v>5</v>
      </c>
      <c r="K313" s="9">
        <v>4</v>
      </c>
      <c r="L313" s="9">
        <v>5</v>
      </c>
      <c r="M313" s="9">
        <v>6</v>
      </c>
      <c r="N313" s="9">
        <v>6</v>
      </c>
      <c r="O313" s="9">
        <v>6</v>
      </c>
      <c r="P313" s="9">
        <v>6</v>
      </c>
      <c r="Q313" s="9">
        <v>6</v>
      </c>
      <c r="R313" s="9">
        <v>6</v>
      </c>
      <c r="S313" s="9">
        <v>7</v>
      </c>
      <c r="T313" s="9">
        <v>3</v>
      </c>
      <c r="U313" s="9">
        <v>6</v>
      </c>
      <c r="V313" s="9">
        <v>6</v>
      </c>
      <c r="W313" s="9">
        <v>6</v>
      </c>
      <c r="X313" s="9">
        <v>5</v>
      </c>
      <c r="Y313" s="9">
        <v>6</v>
      </c>
      <c r="Z313" s="9">
        <v>6</v>
      </c>
      <c r="AA313" s="9">
        <v>8</v>
      </c>
      <c r="AB313" s="9">
        <v>6</v>
      </c>
      <c r="AC313" s="9">
        <v>1</v>
      </c>
      <c r="AD313" s="9">
        <v>6</v>
      </c>
      <c r="AE313" s="9">
        <v>6</v>
      </c>
      <c r="AF313" s="9">
        <v>6</v>
      </c>
      <c r="AG313" s="9">
        <v>6</v>
      </c>
      <c r="AH313" s="9">
        <v>6</v>
      </c>
      <c r="AI313" s="9">
        <v>6</v>
      </c>
      <c r="AJ313" s="9">
        <v>6</v>
      </c>
      <c r="AK313" s="9">
        <v>6</v>
      </c>
      <c r="AL313" s="9">
        <v>5</v>
      </c>
      <c r="AM313" s="9">
        <v>6</v>
      </c>
      <c r="AN313" s="9">
        <v>4</v>
      </c>
      <c r="AO313" s="9">
        <v>4</v>
      </c>
      <c r="AP313" s="9">
        <v>7</v>
      </c>
      <c r="AQ313" s="9">
        <v>7</v>
      </c>
      <c r="AR313" s="9">
        <v>6</v>
      </c>
    </row>
    <row r="314" spans="1:44" ht="12.75" customHeight="1" x14ac:dyDescent="0.2">
      <c r="A314" s="9">
        <v>2021</v>
      </c>
      <c r="B314" s="9">
        <v>123336</v>
      </c>
      <c r="C314" s="9">
        <v>6</v>
      </c>
      <c r="D314" s="9">
        <v>6</v>
      </c>
      <c r="E314" s="9">
        <v>6</v>
      </c>
      <c r="F314" s="9">
        <v>6</v>
      </c>
      <c r="G314" s="9">
        <v>6</v>
      </c>
      <c r="H314" s="9">
        <v>6</v>
      </c>
      <c r="I314" s="9">
        <v>6</v>
      </c>
      <c r="J314" s="9">
        <v>6</v>
      </c>
      <c r="K314" s="9">
        <v>6</v>
      </c>
      <c r="L314" s="9">
        <v>6</v>
      </c>
      <c r="M314" s="9">
        <v>6</v>
      </c>
      <c r="N314" s="9">
        <v>3</v>
      </c>
      <c r="O314" s="9">
        <v>5</v>
      </c>
      <c r="P314" s="9">
        <v>3</v>
      </c>
      <c r="Q314" s="9">
        <v>2</v>
      </c>
      <c r="R314" s="9">
        <v>6</v>
      </c>
      <c r="S314" s="9">
        <v>4</v>
      </c>
      <c r="T314" s="9">
        <v>4</v>
      </c>
      <c r="U314" s="9">
        <v>6</v>
      </c>
      <c r="V314" s="9">
        <v>4</v>
      </c>
      <c r="W314" s="9">
        <v>5</v>
      </c>
      <c r="X314" s="9">
        <v>4</v>
      </c>
      <c r="Y314" s="9">
        <v>6</v>
      </c>
      <c r="Z314" s="9">
        <v>6</v>
      </c>
      <c r="AA314" s="9">
        <v>5</v>
      </c>
      <c r="AB314" s="9">
        <v>7</v>
      </c>
      <c r="AC314" s="9">
        <v>7</v>
      </c>
      <c r="AD314" s="9">
        <v>6</v>
      </c>
      <c r="AE314" s="9">
        <v>6</v>
      </c>
      <c r="AF314" s="9">
        <v>6</v>
      </c>
      <c r="AG314" s="9">
        <v>6</v>
      </c>
      <c r="AH314" s="9">
        <v>6</v>
      </c>
      <c r="AI314" s="9">
        <v>2</v>
      </c>
      <c r="AJ314" s="9">
        <v>3</v>
      </c>
      <c r="AK314" s="9">
        <v>4</v>
      </c>
      <c r="AL314" s="9">
        <v>4</v>
      </c>
      <c r="AM314" s="9">
        <v>3</v>
      </c>
      <c r="AN314" s="9">
        <v>4</v>
      </c>
      <c r="AO314" s="9">
        <v>6</v>
      </c>
      <c r="AP314" s="9">
        <v>6</v>
      </c>
      <c r="AQ314" s="9">
        <v>4</v>
      </c>
      <c r="AR314" s="9">
        <v>6</v>
      </c>
    </row>
    <row r="315" spans="1:44" ht="12.75" customHeight="1" x14ac:dyDescent="0.2">
      <c r="A315" s="9">
        <v>2021</v>
      </c>
      <c r="B315" s="9">
        <v>123336</v>
      </c>
      <c r="C315" s="9">
        <v>6</v>
      </c>
      <c r="D315" s="9">
        <v>6</v>
      </c>
      <c r="E315" s="9">
        <v>6</v>
      </c>
      <c r="F315" s="9">
        <v>4</v>
      </c>
      <c r="G315" s="9">
        <v>6</v>
      </c>
      <c r="H315" s="9">
        <v>6</v>
      </c>
      <c r="I315" s="9">
        <v>6</v>
      </c>
      <c r="J315" s="9">
        <v>6</v>
      </c>
      <c r="K315" s="9">
        <v>5</v>
      </c>
      <c r="L315" s="9">
        <v>5</v>
      </c>
      <c r="M315" s="9">
        <v>6</v>
      </c>
      <c r="N315" s="9">
        <v>6</v>
      </c>
      <c r="O315" s="9">
        <v>6</v>
      </c>
      <c r="P315" s="9">
        <v>6</v>
      </c>
      <c r="Q315" s="9">
        <v>6</v>
      </c>
      <c r="R315" s="9">
        <v>6</v>
      </c>
      <c r="S315" s="9">
        <v>1</v>
      </c>
      <c r="T315" s="9">
        <v>1</v>
      </c>
      <c r="U315" s="9">
        <v>4</v>
      </c>
      <c r="V315" s="9">
        <v>6</v>
      </c>
      <c r="W315" s="9">
        <v>6</v>
      </c>
      <c r="X315" s="9">
        <v>6</v>
      </c>
      <c r="Y315" s="9">
        <v>6</v>
      </c>
      <c r="Z315" s="9">
        <v>4</v>
      </c>
      <c r="AA315" s="9">
        <v>6</v>
      </c>
      <c r="AB315" s="9">
        <v>1</v>
      </c>
      <c r="AC315" s="9">
        <v>1</v>
      </c>
      <c r="AD315" s="9">
        <v>1</v>
      </c>
      <c r="AE315" s="9">
        <v>5</v>
      </c>
      <c r="AF315" s="9">
        <v>6</v>
      </c>
      <c r="AG315" s="9">
        <v>6</v>
      </c>
      <c r="AH315" s="9">
        <v>6</v>
      </c>
      <c r="AI315" s="9">
        <v>6</v>
      </c>
      <c r="AJ315" s="9">
        <v>6</v>
      </c>
      <c r="AK315" s="9">
        <v>6</v>
      </c>
      <c r="AL315" s="9">
        <v>6</v>
      </c>
      <c r="AM315" s="9">
        <v>5</v>
      </c>
      <c r="AN315" s="9">
        <v>4</v>
      </c>
      <c r="AO315" s="9">
        <v>6</v>
      </c>
      <c r="AP315" s="9">
        <v>6</v>
      </c>
      <c r="AQ315" s="9">
        <v>3</v>
      </c>
      <c r="AR315" s="9">
        <v>8</v>
      </c>
    </row>
    <row r="316" spans="1:44" ht="12.75" customHeight="1" x14ac:dyDescent="0.2">
      <c r="A316" s="9">
        <v>2021</v>
      </c>
      <c r="B316" s="9">
        <v>123336</v>
      </c>
      <c r="C316" s="9">
        <v>6</v>
      </c>
      <c r="D316" s="9">
        <v>6</v>
      </c>
      <c r="E316" s="9">
        <v>6</v>
      </c>
      <c r="F316" s="9">
        <v>6</v>
      </c>
      <c r="G316" s="9">
        <v>6</v>
      </c>
      <c r="H316" s="9">
        <v>6</v>
      </c>
      <c r="I316" s="9">
        <v>6</v>
      </c>
      <c r="J316" s="9">
        <v>6</v>
      </c>
      <c r="K316" s="9">
        <v>6</v>
      </c>
      <c r="L316" s="9">
        <v>6</v>
      </c>
      <c r="M316" s="9">
        <v>6</v>
      </c>
      <c r="N316" s="9">
        <v>6</v>
      </c>
      <c r="O316" s="9">
        <v>6</v>
      </c>
      <c r="P316" s="9">
        <v>6</v>
      </c>
      <c r="Q316" s="9">
        <v>6</v>
      </c>
      <c r="R316" s="9">
        <v>6</v>
      </c>
      <c r="S316" s="9">
        <v>4</v>
      </c>
      <c r="T316" s="9">
        <v>4</v>
      </c>
      <c r="U316" s="9">
        <v>4</v>
      </c>
      <c r="V316" s="9">
        <v>4</v>
      </c>
      <c r="W316" s="9">
        <v>6</v>
      </c>
      <c r="X316" s="9">
        <v>6</v>
      </c>
      <c r="Y316" s="9">
        <v>6</v>
      </c>
      <c r="Z316" s="9">
        <v>6</v>
      </c>
      <c r="AA316" s="9">
        <v>6</v>
      </c>
      <c r="AB316" s="9">
        <v>8</v>
      </c>
      <c r="AC316" s="9">
        <v>8</v>
      </c>
      <c r="AD316" s="9">
        <v>6</v>
      </c>
      <c r="AE316" s="9">
        <v>6</v>
      </c>
      <c r="AF316" s="9">
        <v>6</v>
      </c>
      <c r="AG316" s="9">
        <v>6</v>
      </c>
      <c r="AH316" s="9">
        <v>6</v>
      </c>
      <c r="AI316" s="9">
        <v>6</v>
      </c>
      <c r="AJ316" s="9">
        <v>4</v>
      </c>
      <c r="AK316" s="9">
        <v>6</v>
      </c>
      <c r="AL316" s="9">
        <v>6</v>
      </c>
      <c r="AM316" s="9">
        <v>6</v>
      </c>
      <c r="AN316" s="9">
        <v>6</v>
      </c>
      <c r="AO316" s="9">
        <v>6</v>
      </c>
      <c r="AP316" s="9">
        <v>6</v>
      </c>
      <c r="AQ316" s="9">
        <v>5</v>
      </c>
      <c r="AR316" s="9">
        <v>3</v>
      </c>
    </row>
    <row r="317" spans="1:44" ht="12.75" customHeight="1" x14ac:dyDescent="0.2">
      <c r="A317" s="9">
        <v>2021</v>
      </c>
      <c r="B317" s="9">
        <v>1270538</v>
      </c>
      <c r="C317" s="9">
        <v>6</v>
      </c>
      <c r="D317" s="9">
        <v>6</v>
      </c>
      <c r="E317" s="9">
        <v>5</v>
      </c>
      <c r="F317" s="9">
        <v>6</v>
      </c>
      <c r="G317" s="9">
        <v>5</v>
      </c>
      <c r="H317" s="9">
        <v>6</v>
      </c>
      <c r="I317" s="9">
        <v>6</v>
      </c>
      <c r="J317" s="9">
        <v>5</v>
      </c>
      <c r="K317" s="9">
        <v>5</v>
      </c>
      <c r="L317" s="9">
        <v>6</v>
      </c>
      <c r="M317" s="9">
        <v>6</v>
      </c>
      <c r="N317" s="9">
        <v>6</v>
      </c>
      <c r="O317" s="9">
        <v>6</v>
      </c>
      <c r="P317" s="9">
        <v>6</v>
      </c>
      <c r="Q317" s="9">
        <v>5</v>
      </c>
      <c r="R317" s="9">
        <v>6</v>
      </c>
      <c r="S317" s="9">
        <v>4</v>
      </c>
      <c r="T317" s="9">
        <v>4</v>
      </c>
      <c r="U317" s="9">
        <v>5</v>
      </c>
      <c r="V317" s="9">
        <v>4</v>
      </c>
      <c r="W317" s="9">
        <v>6</v>
      </c>
      <c r="X317" s="9">
        <v>5</v>
      </c>
      <c r="Y317" s="9">
        <v>6</v>
      </c>
      <c r="Z317" s="9">
        <v>5</v>
      </c>
      <c r="AA317" s="9">
        <v>6</v>
      </c>
      <c r="AB317" s="9">
        <v>6</v>
      </c>
      <c r="AC317" s="9">
        <v>6</v>
      </c>
      <c r="AD317" s="9">
        <v>6</v>
      </c>
      <c r="AE317" s="9">
        <v>6</v>
      </c>
      <c r="AF317" s="9">
        <v>6</v>
      </c>
      <c r="AG317" s="9">
        <v>6</v>
      </c>
      <c r="AH317" s="9">
        <v>6</v>
      </c>
      <c r="AI317" s="9">
        <v>6</v>
      </c>
      <c r="AJ317" s="9">
        <v>6</v>
      </c>
      <c r="AK317" s="9">
        <v>6</v>
      </c>
      <c r="AL317" s="9">
        <v>6</v>
      </c>
      <c r="AM317" s="9">
        <v>6</v>
      </c>
      <c r="AN317" s="9">
        <v>6</v>
      </c>
      <c r="AO317" s="9">
        <v>6</v>
      </c>
      <c r="AP317" s="9">
        <v>6</v>
      </c>
      <c r="AQ317" s="9">
        <v>6</v>
      </c>
      <c r="AR317" s="9">
        <v>6</v>
      </c>
    </row>
    <row r="318" spans="1:44" ht="12.75" customHeight="1" x14ac:dyDescent="0.2">
      <c r="A318" s="9">
        <v>2021</v>
      </c>
      <c r="B318" s="9">
        <v>123336</v>
      </c>
      <c r="C318" s="9">
        <v>6</v>
      </c>
      <c r="D318" s="9">
        <v>6</v>
      </c>
      <c r="E318" s="9">
        <v>6</v>
      </c>
      <c r="F318" s="9">
        <v>6</v>
      </c>
      <c r="G318" s="9">
        <v>6</v>
      </c>
      <c r="H318" s="9">
        <v>6</v>
      </c>
      <c r="I318" s="9">
        <v>6</v>
      </c>
      <c r="J318" s="9">
        <v>6</v>
      </c>
      <c r="K318" s="9">
        <v>6</v>
      </c>
      <c r="L318" s="9">
        <v>6</v>
      </c>
      <c r="M318" s="9">
        <v>6</v>
      </c>
      <c r="N318" s="9">
        <v>6</v>
      </c>
      <c r="O318" s="9">
        <v>6</v>
      </c>
      <c r="P318" s="9">
        <v>6</v>
      </c>
      <c r="Q318" s="9">
        <v>6</v>
      </c>
      <c r="R318" s="9">
        <v>6</v>
      </c>
      <c r="S318" s="9">
        <v>6</v>
      </c>
      <c r="T318" s="9">
        <v>6</v>
      </c>
      <c r="U318" s="9">
        <v>6</v>
      </c>
      <c r="V318" s="9">
        <v>6</v>
      </c>
      <c r="W318" s="9">
        <v>6</v>
      </c>
      <c r="X318" s="9">
        <v>6</v>
      </c>
      <c r="Y318" s="9">
        <v>6</v>
      </c>
      <c r="Z318" s="9">
        <v>6</v>
      </c>
      <c r="AA318" s="9">
        <v>6</v>
      </c>
      <c r="AB318" s="9">
        <v>4</v>
      </c>
      <c r="AC318" s="9">
        <v>4</v>
      </c>
      <c r="AD318" s="9">
        <v>6</v>
      </c>
      <c r="AE318" s="9">
        <v>6</v>
      </c>
      <c r="AF318" s="9">
        <v>6</v>
      </c>
      <c r="AG318" s="9">
        <v>6</v>
      </c>
      <c r="AH318" s="9">
        <v>6</v>
      </c>
      <c r="AI318" s="9">
        <v>6</v>
      </c>
      <c r="AJ318" s="9">
        <v>6</v>
      </c>
      <c r="AK318" s="9">
        <v>6</v>
      </c>
      <c r="AL318" s="9">
        <v>6</v>
      </c>
      <c r="AM318" s="9">
        <v>6</v>
      </c>
      <c r="AN318" s="9">
        <v>6</v>
      </c>
      <c r="AO318" s="9">
        <v>6</v>
      </c>
      <c r="AP318" s="9">
        <v>6</v>
      </c>
      <c r="AQ318" s="9">
        <v>5</v>
      </c>
      <c r="AR318" s="9">
        <v>6</v>
      </c>
    </row>
    <row r="319" spans="1:44" ht="12.75" customHeight="1" x14ac:dyDescent="0.2">
      <c r="A319" s="9">
        <v>2021</v>
      </c>
      <c r="B319" s="9">
        <v>1179970</v>
      </c>
      <c r="C319" s="9">
        <v>6</v>
      </c>
      <c r="D319" s="9">
        <v>6</v>
      </c>
      <c r="E319" s="9">
        <v>6</v>
      </c>
      <c r="F319" s="9">
        <v>6</v>
      </c>
      <c r="G319" s="9">
        <v>6</v>
      </c>
      <c r="H319" s="9">
        <v>6</v>
      </c>
      <c r="I319" s="9">
        <v>6</v>
      </c>
      <c r="J319" s="9">
        <v>6</v>
      </c>
      <c r="K319" s="9">
        <v>6</v>
      </c>
      <c r="L319" s="9">
        <v>6</v>
      </c>
      <c r="M319" s="9">
        <v>6</v>
      </c>
      <c r="N319" s="9">
        <v>6</v>
      </c>
      <c r="O319" s="9">
        <v>6</v>
      </c>
      <c r="P319" s="9">
        <v>6</v>
      </c>
      <c r="Q319" s="9">
        <v>5</v>
      </c>
      <c r="R319" s="9">
        <v>5</v>
      </c>
      <c r="S319" s="9">
        <v>8</v>
      </c>
      <c r="T319" s="9">
        <v>5</v>
      </c>
      <c r="U319" s="9">
        <v>8</v>
      </c>
      <c r="V319" s="9">
        <v>8</v>
      </c>
      <c r="W319" s="9">
        <v>6</v>
      </c>
      <c r="X319" s="9">
        <v>6</v>
      </c>
      <c r="Y319" s="9">
        <v>5</v>
      </c>
      <c r="Z319" s="9">
        <v>6</v>
      </c>
      <c r="AA319" s="9">
        <v>6</v>
      </c>
      <c r="AB319" s="9">
        <v>6</v>
      </c>
      <c r="AC319" s="9">
        <v>6</v>
      </c>
      <c r="AD319" s="9">
        <v>6</v>
      </c>
      <c r="AE319" s="9">
        <v>6</v>
      </c>
      <c r="AF319" s="9">
        <v>6</v>
      </c>
      <c r="AG319" s="9">
        <v>6</v>
      </c>
      <c r="AH319" s="9">
        <v>6</v>
      </c>
      <c r="AI319" s="9">
        <v>5</v>
      </c>
      <c r="AJ319" s="9">
        <v>6</v>
      </c>
      <c r="AK319" s="9">
        <v>5</v>
      </c>
      <c r="AL319" s="9">
        <v>5</v>
      </c>
      <c r="AM319" s="9">
        <v>5</v>
      </c>
      <c r="AN319" s="9">
        <v>5</v>
      </c>
      <c r="AO319" s="9">
        <v>5</v>
      </c>
      <c r="AP319" s="9">
        <v>5</v>
      </c>
      <c r="AQ319" s="9">
        <v>5</v>
      </c>
      <c r="AR319" s="9">
        <v>5</v>
      </c>
    </row>
    <row r="320" spans="1:44" ht="12.75" customHeight="1" x14ac:dyDescent="0.2">
      <c r="A320" s="9">
        <v>2021</v>
      </c>
      <c r="B320" s="9">
        <v>1179970</v>
      </c>
      <c r="C320" s="9">
        <v>6</v>
      </c>
      <c r="D320" s="9">
        <v>6</v>
      </c>
      <c r="E320" s="9">
        <v>6</v>
      </c>
      <c r="F320" s="9">
        <v>6</v>
      </c>
      <c r="G320" s="9">
        <v>6</v>
      </c>
      <c r="H320" s="9">
        <v>6</v>
      </c>
      <c r="I320" s="9">
        <v>6</v>
      </c>
      <c r="J320" s="9">
        <v>6</v>
      </c>
      <c r="K320" s="9">
        <v>6</v>
      </c>
      <c r="L320" s="9">
        <v>6</v>
      </c>
      <c r="M320" s="9">
        <v>6</v>
      </c>
      <c r="N320" s="9">
        <v>6</v>
      </c>
      <c r="O320" s="9">
        <v>6</v>
      </c>
      <c r="P320" s="9">
        <v>6</v>
      </c>
      <c r="Q320" s="9">
        <v>6</v>
      </c>
      <c r="R320" s="9">
        <v>6</v>
      </c>
      <c r="S320" s="9">
        <v>6</v>
      </c>
      <c r="T320" s="9">
        <v>6</v>
      </c>
      <c r="U320" s="9">
        <v>6</v>
      </c>
      <c r="V320" s="9">
        <v>6</v>
      </c>
      <c r="W320" s="9">
        <v>6</v>
      </c>
      <c r="X320" s="9">
        <v>6</v>
      </c>
      <c r="Y320" s="9">
        <v>6</v>
      </c>
      <c r="Z320" s="9">
        <v>6</v>
      </c>
      <c r="AA320" s="9">
        <v>6</v>
      </c>
      <c r="AB320" s="9">
        <v>6</v>
      </c>
      <c r="AC320" s="9">
        <v>6</v>
      </c>
      <c r="AD320" s="9">
        <v>6</v>
      </c>
      <c r="AE320" s="9">
        <v>6</v>
      </c>
      <c r="AF320" s="9">
        <v>6</v>
      </c>
      <c r="AG320" s="9">
        <v>6</v>
      </c>
      <c r="AH320" s="9">
        <v>6</v>
      </c>
      <c r="AI320" s="9">
        <v>6</v>
      </c>
      <c r="AJ320" s="9">
        <v>6</v>
      </c>
      <c r="AK320" s="9">
        <v>6</v>
      </c>
      <c r="AL320" s="9">
        <v>6</v>
      </c>
      <c r="AM320" s="9">
        <v>6</v>
      </c>
      <c r="AN320" s="9">
        <v>6</v>
      </c>
      <c r="AO320" s="9">
        <v>6</v>
      </c>
      <c r="AP320" s="9">
        <v>6</v>
      </c>
      <c r="AQ320" s="9">
        <v>6</v>
      </c>
      <c r="AR320" s="9">
        <v>6</v>
      </c>
    </row>
    <row r="321" spans="1:44" ht="12.75" customHeight="1" x14ac:dyDescent="0.2">
      <c r="A321" s="9">
        <v>2021</v>
      </c>
      <c r="B321" s="9">
        <v>1127927</v>
      </c>
      <c r="C321" s="9">
        <v>6</v>
      </c>
      <c r="D321" s="9">
        <v>6</v>
      </c>
      <c r="E321" s="9">
        <v>6</v>
      </c>
      <c r="F321" s="9">
        <v>6</v>
      </c>
      <c r="G321" s="9">
        <v>6</v>
      </c>
      <c r="H321" s="9">
        <v>6</v>
      </c>
      <c r="I321" s="9">
        <v>6</v>
      </c>
      <c r="J321" s="9">
        <v>6</v>
      </c>
      <c r="K321" s="9">
        <v>6</v>
      </c>
      <c r="L321" s="9">
        <v>6</v>
      </c>
      <c r="M321" s="9">
        <v>4</v>
      </c>
      <c r="N321" s="9">
        <v>6</v>
      </c>
      <c r="O321" s="9">
        <v>6</v>
      </c>
      <c r="P321" s="9">
        <v>6</v>
      </c>
      <c r="Q321" s="9">
        <v>6</v>
      </c>
      <c r="R321" s="9">
        <v>6</v>
      </c>
      <c r="S321" s="9">
        <v>6</v>
      </c>
      <c r="T321" s="9">
        <v>6</v>
      </c>
      <c r="U321" s="9">
        <v>6</v>
      </c>
      <c r="V321" s="9">
        <v>6</v>
      </c>
      <c r="W321" s="9">
        <v>6</v>
      </c>
      <c r="X321" s="9">
        <v>4</v>
      </c>
      <c r="Y321" s="9">
        <v>6</v>
      </c>
      <c r="Z321" s="9">
        <v>6</v>
      </c>
      <c r="AA321" s="9">
        <v>6</v>
      </c>
      <c r="AB321" s="9">
        <v>6</v>
      </c>
      <c r="AC321" s="9">
        <v>4</v>
      </c>
      <c r="AD321" s="9">
        <v>6</v>
      </c>
      <c r="AE321" s="9">
        <v>6</v>
      </c>
      <c r="AF321" s="9">
        <v>6</v>
      </c>
      <c r="AG321" s="9">
        <v>6</v>
      </c>
      <c r="AH321" s="9">
        <v>4</v>
      </c>
      <c r="AI321" s="9">
        <v>6</v>
      </c>
      <c r="AJ321" s="9">
        <v>5</v>
      </c>
      <c r="AK321" s="9">
        <v>6</v>
      </c>
      <c r="AL321" s="9">
        <v>6</v>
      </c>
      <c r="AM321" s="9">
        <v>6</v>
      </c>
      <c r="AN321" s="9">
        <v>6</v>
      </c>
      <c r="AO321" s="9">
        <v>6</v>
      </c>
      <c r="AP321" s="9">
        <v>6</v>
      </c>
      <c r="AQ321" s="9">
        <v>6</v>
      </c>
      <c r="AR321" s="9">
        <v>6</v>
      </c>
    </row>
    <row r="322" spans="1:44" ht="12.75" customHeight="1" x14ac:dyDescent="0.2">
      <c r="A322" s="9">
        <v>2021</v>
      </c>
      <c r="B322" s="9">
        <v>1179970</v>
      </c>
      <c r="C322" s="9">
        <v>6</v>
      </c>
      <c r="D322" s="9">
        <v>6</v>
      </c>
      <c r="E322" s="9">
        <v>6</v>
      </c>
      <c r="F322" s="9">
        <v>5</v>
      </c>
      <c r="G322" s="9">
        <v>6</v>
      </c>
      <c r="H322" s="9">
        <v>5</v>
      </c>
      <c r="I322" s="9">
        <v>6</v>
      </c>
      <c r="J322" s="9">
        <v>5</v>
      </c>
      <c r="K322" s="9">
        <v>6</v>
      </c>
      <c r="L322" s="9">
        <v>6</v>
      </c>
      <c r="M322" s="9">
        <v>5</v>
      </c>
      <c r="N322" s="9">
        <v>6</v>
      </c>
      <c r="O322" s="9">
        <v>6</v>
      </c>
      <c r="P322" s="9">
        <v>5</v>
      </c>
      <c r="Q322" s="9">
        <v>6</v>
      </c>
      <c r="R322" s="9">
        <v>4</v>
      </c>
      <c r="S322" s="9">
        <v>3</v>
      </c>
      <c r="T322" s="9">
        <v>4</v>
      </c>
      <c r="U322" s="9">
        <v>3</v>
      </c>
      <c r="V322" s="9">
        <v>5</v>
      </c>
      <c r="W322" s="9">
        <v>5</v>
      </c>
      <c r="X322" s="9">
        <v>4</v>
      </c>
      <c r="Y322" s="9">
        <v>6</v>
      </c>
      <c r="Z322" s="9">
        <v>6</v>
      </c>
      <c r="AA322" s="9">
        <v>6</v>
      </c>
      <c r="AB322" s="9">
        <v>5</v>
      </c>
      <c r="AC322" s="9">
        <v>7</v>
      </c>
      <c r="AD322" s="9">
        <v>7</v>
      </c>
      <c r="AE322" s="9">
        <v>5</v>
      </c>
      <c r="AF322" s="9">
        <v>6</v>
      </c>
      <c r="AG322" s="9">
        <v>6</v>
      </c>
      <c r="AH322" s="9">
        <v>5</v>
      </c>
      <c r="AI322" s="9">
        <v>5</v>
      </c>
      <c r="AJ322" s="9">
        <v>6</v>
      </c>
      <c r="AK322" s="9">
        <v>4</v>
      </c>
      <c r="AL322" s="9">
        <v>5</v>
      </c>
      <c r="AM322" s="9">
        <v>4</v>
      </c>
      <c r="AN322" s="9">
        <v>6</v>
      </c>
      <c r="AO322" s="9">
        <v>6</v>
      </c>
      <c r="AP322" s="9">
        <v>6</v>
      </c>
      <c r="AQ322" s="9">
        <v>6</v>
      </c>
      <c r="AR322" s="9">
        <v>7</v>
      </c>
    </row>
    <row r="323" spans="1:44" ht="12.75" customHeight="1" x14ac:dyDescent="0.2">
      <c r="A323" s="9">
        <v>2021</v>
      </c>
      <c r="B323" s="9">
        <v>123336</v>
      </c>
      <c r="C323" s="9">
        <v>6</v>
      </c>
      <c r="D323" s="9">
        <v>6</v>
      </c>
      <c r="E323" s="9">
        <v>6</v>
      </c>
      <c r="F323" s="9">
        <v>6</v>
      </c>
      <c r="G323" s="9">
        <v>6</v>
      </c>
      <c r="H323" s="9">
        <v>6</v>
      </c>
      <c r="I323" s="9">
        <v>6</v>
      </c>
      <c r="J323" s="9">
        <v>6</v>
      </c>
      <c r="K323" s="9">
        <v>6</v>
      </c>
      <c r="L323" s="9">
        <v>6</v>
      </c>
      <c r="M323" s="9">
        <v>6</v>
      </c>
      <c r="N323" s="9">
        <v>6</v>
      </c>
      <c r="O323" s="9">
        <v>6</v>
      </c>
      <c r="P323" s="9">
        <v>6</v>
      </c>
      <c r="Q323" s="9">
        <v>6</v>
      </c>
      <c r="R323" s="9">
        <v>6</v>
      </c>
      <c r="S323" s="9">
        <v>8</v>
      </c>
      <c r="T323" s="9">
        <v>8</v>
      </c>
      <c r="U323" s="9">
        <v>8</v>
      </c>
      <c r="V323" s="9">
        <v>8</v>
      </c>
      <c r="W323" s="9">
        <v>6</v>
      </c>
      <c r="X323" s="9">
        <v>6</v>
      </c>
      <c r="Y323" s="9">
        <v>6</v>
      </c>
      <c r="Z323" s="9">
        <v>6</v>
      </c>
      <c r="AA323" s="9">
        <v>6</v>
      </c>
      <c r="AB323" s="9">
        <v>8</v>
      </c>
      <c r="AC323" s="9">
        <v>8</v>
      </c>
      <c r="AD323" s="9">
        <v>6</v>
      </c>
      <c r="AE323" s="9">
        <v>6</v>
      </c>
      <c r="AF323" s="9">
        <v>6</v>
      </c>
      <c r="AG323" s="9">
        <v>6</v>
      </c>
      <c r="AH323" s="9">
        <v>6</v>
      </c>
      <c r="AI323" s="9">
        <v>6</v>
      </c>
      <c r="AJ323" s="9">
        <v>6</v>
      </c>
      <c r="AK323" s="9">
        <v>6</v>
      </c>
      <c r="AL323" s="9">
        <v>6</v>
      </c>
      <c r="AM323" s="9">
        <v>6</v>
      </c>
      <c r="AN323" s="9">
        <v>6</v>
      </c>
      <c r="AO323" s="9">
        <v>6</v>
      </c>
      <c r="AP323" s="9">
        <v>6</v>
      </c>
      <c r="AQ323" s="9">
        <v>6</v>
      </c>
      <c r="AR323" s="9">
        <v>8</v>
      </c>
    </row>
    <row r="324" spans="1:44" ht="12.75" customHeight="1" x14ac:dyDescent="0.2">
      <c r="A324" s="9">
        <v>2021</v>
      </c>
      <c r="B324" s="9">
        <v>123336</v>
      </c>
      <c r="C324" s="9">
        <v>6</v>
      </c>
      <c r="D324" s="9">
        <v>6</v>
      </c>
      <c r="E324" s="9">
        <v>6</v>
      </c>
      <c r="F324" s="9">
        <v>6</v>
      </c>
      <c r="G324" s="9">
        <v>6</v>
      </c>
      <c r="H324" s="9">
        <v>6</v>
      </c>
      <c r="I324" s="9">
        <v>6</v>
      </c>
      <c r="J324" s="9">
        <v>6</v>
      </c>
      <c r="K324" s="9">
        <v>6</v>
      </c>
      <c r="L324" s="9">
        <v>6</v>
      </c>
      <c r="M324" s="9">
        <v>6</v>
      </c>
      <c r="N324" s="9">
        <v>6</v>
      </c>
      <c r="O324" s="9">
        <v>6</v>
      </c>
      <c r="P324" s="9">
        <v>6</v>
      </c>
      <c r="Q324" s="9">
        <v>6</v>
      </c>
      <c r="R324" s="9">
        <v>6</v>
      </c>
      <c r="S324" s="9">
        <v>6</v>
      </c>
      <c r="T324" s="9">
        <v>6</v>
      </c>
      <c r="U324" s="9">
        <v>6</v>
      </c>
      <c r="V324" s="9">
        <v>6</v>
      </c>
      <c r="W324" s="9">
        <v>6</v>
      </c>
      <c r="X324" s="9">
        <v>6</v>
      </c>
      <c r="Y324" s="9">
        <v>6</v>
      </c>
      <c r="Z324" s="9">
        <v>6</v>
      </c>
      <c r="AA324" s="9">
        <v>6</v>
      </c>
      <c r="AB324" s="9">
        <v>6</v>
      </c>
      <c r="AC324" s="9">
        <v>6</v>
      </c>
      <c r="AD324" s="9">
        <v>6</v>
      </c>
      <c r="AE324" s="9">
        <v>6</v>
      </c>
      <c r="AF324" s="9">
        <v>6</v>
      </c>
      <c r="AG324" s="9">
        <v>6</v>
      </c>
      <c r="AH324" s="9">
        <v>6</v>
      </c>
      <c r="AI324" s="9">
        <v>6</v>
      </c>
      <c r="AJ324" s="9">
        <v>6</v>
      </c>
      <c r="AK324" s="9">
        <v>6</v>
      </c>
      <c r="AL324" s="9">
        <v>6</v>
      </c>
      <c r="AM324" s="9">
        <v>6</v>
      </c>
      <c r="AN324" s="9">
        <v>6</v>
      </c>
      <c r="AO324" s="9">
        <v>6</v>
      </c>
      <c r="AP324" s="9">
        <v>6</v>
      </c>
      <c r="AQ324" s="9">
        <v>6</v>
      </c>
      <c r="AR324" s="9">
        <v>6</v>
      </c>
    </row>
    <row r="325" spans="1:44" ht="12.75" customHeight="1" x14ac:dyDescent="0.2">
      <c r="A325" s="9">
        <v>2021</v>
      </c>
      <c r="B325" s="9">
        <v>1179970</v>
      </c>
      <c r="C325" s="9">
        <v>6</v>
      </c>
      <c r="D325" s="9">
        <v>6</v>
      </c>
      <c r="E325" s="9">
        <v>6</v>
      </c>
      <c r="F325" s="9">
        <v>6</v>
      </c>
      <c r="G325" s="9">
        <v>6</v>
      </c>
      <c r="H325" s="9">
        <v>6</v>
      </c>
      <c r="I325" s="9">
        <v>6</v>
      </c>
      <c r="J325" s="9">
        <v>6</v>
      </c>
      <c r="K325" s="9">
        <v>6</v>
      </c>
      <c r="L325" s="9">
        <v>6</v>
      </c>
      <c r="M325" s="9">
        <v>6</v>
      </c>
      <c r="N325" s="9">
        <v>6</v>
      </c>
      <c r="O325" s="9">
        <v>6</v>
      </c>
      <c r="P325" s="9">
        <v>6</v>
      </c>
      <c r="Q325" s="9">
        <v>6</v>
      </c>
      <c r="R325" s="9">
        <v>6</v>
      </c>
      <c r="S325" s="9">
        <v>6</v>
      </c>
      <c r="T325" s="9">
        <v>6</v>
      </c>
      <c r="U325" s="9">
        <v>6</v>
      </c>
      <c r="V325" s="9">
        <v>6</v>
      </c>
      <c r="W325" s="9">
        <v>6</v>
      </c>
      <c r="X325" s="9">
        <v>6</v>
      </c>
      <c r="Y325" s="9">
        <v>6</v>
      </c>
      <c r="Z325" s="9">
        <v>6</v>
      </c>
      <c r="AA325" s="9">
        <v>6</v>
      </c>
      <c r="AB325" s="9">
        <v>6</v>
      </c>
      <c r="AC325" s="9">
        <v>8</v>
      </c>
      <c r="AD325" s="9">
        <v>6</v>
      </c>
      <c r="AE325" s="9">
        <v>6</v>
      </c>
      <c r="AF325" s="9">
        <v>6</v>
      </c>
      <c r="AG325" s="9">
        <v>6</v>
      </c>
      <c r="AH325" s="9">
        <v>6</v>
      </c>
      <c r="AI325" s="9">
        <v>6</v>
      </c>
      <c r="AJ325" s="9">
        <v>6</v>
      </c>
      <c r="AK325" s="9">
        <v>6</v>
      </c>
      <c r="AL325" s="9">
        <v>6</v>
      </c>
      <c r="AM325" s="9">
        <v>6</v>
      </c>
      <c r="AN325" s="9">
        <v>6</v>
      </c>
      <c r="AO325" s="9">
        <v>6</v>
      </c>
      <c r="AP325" s="9">
        <v>6</v>
      </c>
      <c r="AQ325" s="9">
        <v>6</v>
      </c>
      <c r="AR325" s="9">
        <v>6</v>
      </c>
    </row>
    <row r="326" spans="1:44" ht="12.75" customHeight="1" x14ac:dyDescent="0.2">
      <c r="A326" s="9">
        <v>2021</v>
      </c>
      <c r="B326" s="9">
        <v>123336</v>
      </c>
      <c r="C326" s="9">
        <v>6</v>
      </c>
      <c r="D326" s="9">
        <v>6</v>
      </c>
      <c r="E326" s="9">
        <v>6</v>
      </c>
      <c r="F326" s="9">
        <v>6</v>
      </c>
      <c r="G326" s="9">
        <v>6</v>
      </c>
      <c r="H326" s="9">
        <v>6</v>
      </c>
      <c r="I326" s="9">
        <v>6</v>
      </c>
      <c r="J326" s="9">
        <v>6</v>
      </c>
      <c r="K326" s="9">
        <v>6</v>
      </c>
      <c r="L326" s="9">
        <v>6</v>
      </c>
      <c r="M326" s="9">
        <v>6</v>
      </c>
      <c r="N326" s="9">
        <v>6</v>
      </c>
      <c r="O326" s="9">
        <v>6</v>
      </c>
      <c r="P326" s="9">
        <v>6</v>
      </c>
      <c r="Q326" s="9">
        <v>6</v>
      </c>
      <c r="R326" s="9">
        <v>6</v>
      </c>
      <c r="S326" s="9">
        <v>6</v>
      </c>
      <c r="T326" s="9">
        <v>6</v>
      </c>
      <c r="U326" s="9">
        <v>6</v>
      </c>
      <c r="V326" s="9">
        <v>6</v>
      </c>
      <c r="W326" s="9">
        <v>6</v>
      </c>
      <c r="X326" s="9">
        <v>6</v>
      </c>
      <c r="Y326" s="9">
        <v>6</v>
      </c>
      <c r="Z326" s="9">
        <v>6</v>
      </c>
      <c r="AA326" s="9">
        <v>6</v>
      </c>
      <c r="AB326" s="9">
        <v>6</v>
      </c>
      <c r="AC326" s="9">
        <v>6</v>
      </c>
      <c r="AD326" s="9">
        <v>6</v>
      </c>
      <c r="AE326" s="9">
        <v>6</v>
      </c>
      <c r="AF326" s="9">
        <v>6</v>
      </c>
      <c r="AG326" s="9">
        <v>6</v>
      </c>
      <c r="AH326" s="9">
        <v>6</v>
      </c>
      <c r="AI326" s="9">
        <v>6</v>
      </c>
      <c r="AJ326" s="9">
        <v>6</v>
      </c>
      <c r="AK326" s="9">
        <v>6</v>
      </c>
      <c r="AL326" s="9">
        <v>6</v>
      </c>
      <c r="AM326" s="9">
        <v>6</v>
      </c>
      <c r="AN326" s="9">
        <v>6</v>
      </c>
      <c r="AO326" s="9">
        <v>6</v>
      </c>
      <c r="AP326" s="9">
        <v>6</v>
      </c>
      <c r="AQ326" s="9">
        <v>6</v>
      </c>
      <c r="AR326" s="9">
        <v>6</v>
      </c>
    </row>
    <row r="327" spans="1:44" ht="12.75" customHeight="1" x14ac:dyDescent="0.2">
      <c r="A327" s="9">
        <v>2021</v>
      </c>
      <c r="B327" s="9">
        <v>1117076</v>
      </c>
      <c r="C327" s="9">
        <v>6</v>
      </c>
      <c r="D327" s="9">
        <v>6</v>
      </c>
      <c r="E327" s="9">
        <v>6</v>
      </c>
      <c r="F327" s="9">
        <v>6</v>
      </c>
      <c r="G327" s="9">
        <v>6</v>
      </c>
      <c r="H327" s="9">
        <v>4</v>
      </c>
      <c r="I327" s="9">
        <v>6</v>
      </c>
      <c r="J327" s="9">
        <v>6</v>
      </c>
      <c r="K327" s="9">
        <v>6</v>
      </c>
      <c r="L327" s="9">
        <v>6</v>
      </c>
      <c r="M327" s="9">
        <v>6</v>
      </c>
      <c r="N327" s="9">
        <v>6</v>
      </c>
      <c r="O327" s="9">
        <v>6</v>
      </c>
      <c r="P327" s="9">
        <v>6</v>
      </c>
      <c r="Q327" s="9">
        <v>6</v>
      </c>
      <c r="R327" s="9">
        <v>6</v>
      </c>
      <c r="S327" s="9">
        <v>6</v>
      </c>
      <c r="T327" s="9">
        <v>6</v>
      </c>
      <c r="U327" s="9">
        <v>6</v>
      </c>
      <c r="V327" s="9">
        <v>7</v>
      </c>
      <c r="W327" s="9">
        <v>6</v>
      </c>
      <c r="X327" s="9">
        <v>4</v>
      </c>
      <c r="Y327" s="9">
        <v>6</v>
      </c>
      <c r="Z327" s="9">
        <v>6</v>
      </c>
      <c r="AA327" s="9">
        <v>6</v>
      </c>
      <c r="AB327" s="9">
        <v>5</v>
      </c>
      <c r="AC327" s="9">
        <v>1</v>
      </c>
      <c r="AD327" s="9">
        <v>6</v>
      </c>
      <c r="AE327" s="9">
        <v>6</v>
      </c>
      <c r="AF327" s="9">
        <v>6</v>
      </c>
      <c r="AG327" s="9">
        <v>6</v>
      </c>
      <c r="AH327" s="9">
        <v>6</v>
      </c>
      <c r="AI327" s="9">
        <v>6</v>
      </c>
      <c r="AJ327" s="9">
        <v>6</v>
      </c>
      <c r="AK327" s="9">
        <v>6</v>
      </c>
      <c r="AL327" s="9">
        <v>6</v>
      </c>
      <c r="AM327" s="9">
        <v>6</v>
      </c>
      <c r="AN327" s="9">
        <v>6</v>
      </c>
      <c r="AO327" s="9">
        <v>6</v>
      </c>
      <c r="AP327" s="9">
        <v>6</v>
      </c>
      <c r="AQ327" s="9">
        <v>3</v>
      </c>
      <c r="AR327" s="9">
        <v>6</v>
      </c>
    </row>
    <row r="328" spans="1:44" ht="12.75" customHeight="1" x14ac:dyDescent="0.2">
      <c r="A328" s="9">
        <v>2021</v>
      </c>
      <c r="B328" s="9">
        <v>1103692</v>
      </c>
      <c r="C328" s="9">
        <v>6</v>
      </c>
      <c r="D328" s="9">
        <v>6</v>
      </c>
      <c r="E328" s="9">
        <v>6</v>
      </c>
      <c r="F328" s="9">
        <v>6</v>
      </c>
      <c r="G328" s="9">
        <v>6</v>
      </c>
      <c r="H328" s="9">
        <v>6</v>
      </c>
      <c r="I328" s="9">
        <v>6</v>
      </c>
      <c r="J328" s="9">
        <v>6</v>
      </c>
      <c r="K328" s="9">
        <v>6</v>
      </c>
      <c r="L328" s="9">
        <v>6</v>
      </c>
      <c r="M328" s="9">
        <v>6</v>
      </c>
      <c r="N328" s="9">
        <v>6</v>
      </c>
      <c r="O328" s="9">
        <v>6</v>
      </c>
      <c r="P328" s="9">
        <v>3</v>
      </c>
      <c r="Q328" s="9">
        <v>6</v>
      </c>
      <c r="R328" s="9">
        <v>6</v>
      </c>
      <c r="S328" s="9">
        <v>3</v>
      </c>
      <c r="T328" s="9">
        <v>3</v>
      </c>
      <c r="U328" s="9">
        <v>6</v>
      </c>
      <c r="V328" s="9">
        <v>6</v>
      </c>
      <c r="W328" s="9">
        <v>6</v>
      </c>
      <c r="X328" s="9">
        <v>6</v>
      </c>
      <c r="Y328" s="9">
        <v>6</v>
      </c>
      <c r="Z328" s="9">
        <v>6</v>
      </c>
      <c r="AA328" s="9">
        <v>6</v>
      </c>
      <c r="AB328" s="9">
        <v>3</v>
      </c>
      <c r="AC328" s="9">
        <v>3</v>
      </c>
      <c r="AD328" s="9">
        <v>3</v>
      </c>
      <c r="AE328" s="9">
        <v>6</v>
      </c>
      <c r="AF328" s="9">
        <v>5</v>
      </c>
      <c r="AG328" s="9">
        <v>6</v>
      </c>
      <c r="AH328" s="9">
        <v>6</v>
      </c>
      <c r="AI328" s="9">
        <v>6</v>
      </c>
      <c r="AJ328" s="9">
        <v>6</v>
      </c>
      <c r="AK328" s="9">
        <v>6</v>
      </c>
      <c r="AL328" s="9">
        <v>6</v>
      </c>
      <c r="AM328" s="9">
        <v>6</v>
      </c>
      <c r="AN328" s="9">
        <v>6</v>
      </c>
      <c r="AO328" s="9">
        <v>1</v>
      </c>
      <c r="AP328" s="9">
        <v>6</v>
      </c>
      <c r="AQ328" s="9">
        <v>7</v>
      </c>
      <c r="AR328" s="9">
        <v>6</v>
      </c>
    </row>
    <row r="329" spans="1:44" ht="12.75" customHeight="1" x14ac:dyDescent="0.2">
      <c r="A329" s="9">
        <v>2021</v>
      </c>
      <c r="B329" s="9">
        <v>123336</v>
      </c>
      <c r="C329" s="9">
        <v>6</v>
      </c>
      <c r="D329" s="9">
        <v>6</v>
      </c>
      <c r="E329" s="9">
        <v>6</v>
      </c>
      <c r="F329" s="9">
        <v>6</v>
      </c>
      <c r="G329" s="9">
        <v>6</v>
      </c>
      <c r="H329" s="9">
        <v>6</v>
      </c>
      <c r="I329" s="9">
        <v>6</v>
      </c>
      <c r="J329" s="9">
        <v>6</v>
      </c>
      <c r="K329" s="9">
        <v>6</v>
      </c>
      <c r="L329" s="9">
        <v>6</v>
      </c>
      <c r="M329" s="9">
        <v>6</v>
      </c>
      <c r="N329" s="9">
        <v>6</v>
      </c>
      <c r="O329" s="9">
        <v>5</v>
      </c>
      <c r="P329" s="9">
        <v>5</v>
      </c>
      <c r="Q329" s="9">
        <v>6</v>
      </c>
      <c r="R329" s="9">
        <v>6</v>
      </c>
      <c r="S329" s="9">
        <v>5</v>
      </c>
      <c r="T329" s="9">
        <v>5</v>
      </c>
      <c r="U329" s="9">
        <v>5</v>
      </c>
      <c r="V329" s="9">
        <v>5</v>
      </c>
      <c r="W329" s="9">
        <v>6</v>
      </c>
      <c r="X329" s="9">
        <v>6</v>
      </c>
      <c r="Y329" s="9">
        <v>6</v>
      </c>
      <c r="Z329" s="9">
        <v>6</v>
      </c>
      <c r="AA329" s="9">
        <v>5</v>
      </c>
      <c r="AB329" s="9">
        <v>5</v>
      </c>
      <c r="AC329" s="9">
        <v>5</v>
      </c>
      <c r="AD329" s="9">
        <v>6</v>
      </c>
      <c r="AE329" s="9">
        <v>6</v>
      </c>
      <c r="AF329" s="9">
        <v>4</v>
      </c>
      <c r="AG329" s="9">
        <v>6</v>
      </c>
      <c r="AH329" s="9">
        <v>5</v>
      </c>
      <c r="AI329" s="9">
        <v>6</v>
      </c>
      <c r="AJ329" s="9">
        <v>6</v>
      </c>
      <c r="AK329" s="9">
        <v>6</v>
      </c>
      <c r="AL329" s="9">
        <v>5</v>
      </c>
      <c r="AM329" s="9">
        <v>5</v>
      </c>
      <c r="AN329" s="9">
        <v>5</v>
      </c>
      <c r="AO329" s="9">
        <v>5</v>
      </c>
      <c r="AP329" s="9">
        <v>6</v>
      </c>
      <c r="AQ329" s="9">
        <v>6</v>
      </c>
      <c r="AR329" s="9">
        <v>8</v>
      </c>
    </row>
    <row r="330" spans="1:44" ht="12.75" customHeight="1" x14ac:dyDescent="0.2">
      <c r="A330" s="9">
        <v>2021</v>
      </c>
      <c r="B330" s="9">
        <v>123336</v>
      </c>
      <c r="C330" s="9">
        <v>6</v>
      </c>
      <c r="D330" s="9">
        <v>6</v>
      </c>
      <c r="E330" s="9">
        <v>6</v>
      </c>
      <c r="F330" s="9">
        <v>6</v>
      </c>
      <c r="G330" s="9">
        <v>6</v>
      </c>
      <c r="H330" s="9">
        <v>6</v>
      </c>
      <c r="I330" s="9">
        <v>6</v>
      </c>
      <c r="J330" s="9">
        <v>5</v>
      </c>
      <c r="K330" s="9">
        <v>5</v>
      </c>
      <c r="L330" s="9">
        <v>5</v>
      </c>
      <c r="M330" s="9">
        <v>5</v>
      </c>
      <c r="N330" s="9">
        <v>6</v>
      </c>
      <c r="O330" s="9">
        <v>5</v>
      </c>
      <c r="P330" s="9">
        <v>5</v>
      </c>
      <c r="Q330" s="9">
        <v>5</v>
      </c>
      <c r="R330" s="9">
        <v>5</v>
      </c>
      <c r="S330" s="9">
        <v>5</v>
      </c>
      <c r="T330" s="9">
        <v>5</v>
      </c>
      <c r="U330" s="9">
        <v>5</v>
      </c>
      <c r="V330" s="9">
        <v>5</v>
      </c>
      <c r="W330" s="9">
        <v>5</v>
      </c>
      <c r="X330" s="9">
        <v>5</v>
      </c>
      <c r="Y330" s="9">
        <v>5</v>
      </c>
      <c r="Z330" s="9">
        <v>5</v>
      </c>
      <c r="AA330" s="9">
        <v>5</v>
      </c>
      <c r="AB330" s="9">
        <v>5</v>
      </c>
      <c r="AC330" s="9">
        <v>5</v>
      </c>
      <c r="AD330" s="9">
        <v>5</v>
      </c>
      <c r="AE330" s="9">
        <v>5</v>
      </c>
      <c r="AF330" s="9">
        <v>5</v>
      </c>
      <c r="AG330" s="9">
        <v>5</v>
      </c>
      <c r="AH330" s="9">
        <v>5</v>
      </c>
      <c r="AI330" s="9">
        <v>5</v>
      </c>
      <c r="AJ330" s="9">
        <v>5</v>
      </c>
      <c r="AK330" s="9">
        <v>5</v>
      </c>
      <c r="AL330" s="9">
        <v>5</v>
      </c>
      <c r="AM330" s="9">
        <v>5</v>
      </c>
      <c r="AN330" s="9">
        <v>4</v>
      </c>
      <c r="AO330" s="9">
        <v>5</v>
      </c>
      <c r="AP330" s="9">
        <v>5</v>
      </c>
      <c r="AQ330" s="9">
        <v>5</v>
      </c>
      <c r="AR330" s="9">
        <v>5</v>
      </c>
    </row>
    <row r="331" spans="1:44" ht="12.75" customHeight="1" x14ac:dyDescent="0.2">
      <c r="A331" s="9">
        <v>2021</v>
      </c>
      <c r="B331" s="9">
        <v>1127927</v>
      </c>
      <c r="C331" s="9">
        <v>6</v>
      </c>
      <c r="D331" s="9">
        <v>6</v>
      </c>
      <c r="E331" s="9">
        <v>6</v>
      </c>
      <c r="F331" s="9">
        <v>6</v>
      </c>
      <c r="G331" s="9">
        <v>6</v>
      </c>
      <c r="H331" s="9">
        <v>6</v>
      </c>
      <c r="I331" s="9">
        <v>6</v>
      </c>
      <c r="J331" s="9">
        <v>6</v>
      </c>
      <c r="K331" s="9">
        <v>6</v>
      </c>
      <c r="L331" s="9">
        <v>6</v>
      </c>
      <c r="M331" s="9">
        <v>6</v>
      </c>
      <c r="N331" s="9">
        <v>6</v>
      </c>
      <c r="O331" s="9">
        <v>6</v>
      </c>
      <c r="P331" s="9">
        <v>6</v>
      </c>
      <c r="Q331" s="9">
        <v>6</v>
      </c>
      <c r="R331" s="9">
        <v>6</v>
      </c>
      <c r="S331" s="9">
        <v>6</v>
      </c>
      <c r="T331" s="9">
        <v>6</v>
      </c>
      <c r="U331" s="9">
        <v>6</v>
      </c>
      <c r="V331" s="9">
        <v>6</v>
      </c>
      <c r="W331" s="9">
        <v>6</v>
      </c>
      <c r="X331" s="9">
        <v>6</v>
      </c>
      <c r="Y331" s="9">
        <v>6</v>
      </c>
      <c r="Z331" s="9">
        <v>6</v>
      </c>
      <c r="AA331" s="9">
        <v>6</v>
      </c>
      <c r="AB331" s="9">
        <v>6</v>
      </c>
      <c r="AC331" s="9">
        <v>6</v>
      </c>
      <c r="AD331" s="9">
        <v>6</v>
      </c>
      <c r="AE331" s="9">
        <v>6</v>
      </c>
      <c r="AF331" s="9">
        <v>6</v>
      </c>
      <c r="AG331" s="9">
        <v>6</v>
      </c>
      <c r="AH331" s="9">
        <v>6</v>
      </c>
      <c r="AI331" s="9">
        <v>6</v>
      </c>
      <c r="AJ331" s="9">
        <v>6</v>
      </c>
      <c r="AK331" s="9">
        <v>6</v>
      </c>
      <c r="AL331" s="9">
        <v>6</v>
      </c>
      <c r="AM331" s="9">
        <v>6</v>
      </c>
      <c r="AN331" s="9">
        <v>6</v>
      </c>
      <c r="AO331" s="9">
        <v>6</v>
      </c>
      <c r="AP331" s="9">
        <v>6</v>
      </c>
      <c r="AQ331" s="9">
        <v>6</v>
      </c>
      <c r="AR331" s="9">
        <v>6</v>
      </c>
    </row>
    <row r="332" spans="1:44" ht="12.75" customHeight="1" x14ac:dyDescent="0.2">
      <c r="A332" s="9">
        <v>2021</v>
      </c>
      <c r="B332" s="9">
        <v>123336</v>
      </c>
      <c r="C332" s="9">
        <v>6</v>
      </c>
      <c r="D332" s="9">
        <v>6</v>
      </c>
      <c r="E332" s="9">
        <v>6</v>
      </c>
      <c r="F332" s="9">
        <v>6</v>
      </c>
      <c r="G332" s="9">
        <v>6</v>
      </c>
      <c r="H332" s="9">
        <v>6</v>
      </c>
      <c r="I332" s="9">
        <v>6</v>
      </c>
      <c r="J332" s="9">
        <v>6</v>
      </c>
      <c r="K332" s="9">
        <v>6</v>
      </c>
      <c r="L332" s="9">
        <v>6</v>
      </c>
      <c r="M332" s="9">
        <v>6</v>
      </c>
      <c r="N332" s="9">
        <v>6</v>
      </c>
      <c r="O332" s="9">
        <v>6</v>
      </c>
      <c r="P332" s="9">
        <v>6</v>
      </c>
      <c r="Q332" s="9">
        <v>6</v>
      </c>
      <c r="R332" s="9">
        <v>6</v>
      </c>
      <c r="S332" s="9">
        <v>6</v>
      </c>
      <c r="T332" s="9">
        <v>6</v>
      </c>
      <c r="U332" s="9">
        <v>6</v>
      </c>
      <c r="V332" s="9">
        <v>6</v>
      </c>
      <c r="W332" s="9">
        <v>6</v>
      </c>
      <c r="X332" s="9">
        <v>6</v>
      </c>
      <c r="Y332" s="9">
        <v>6</v>
      </c>
      <c r="Z332" s="9">
        <v>6</v>
      </c>
      <c r="AA332" s="9">
        <v>6</v>
      </c>
      <c r="AB332" s="9">
        <v>6</v>
      </c>
      <c r="AC332" s="9">
        <v>6</v>
      </c>
      <c r="AD332" s="9">
        <v>6</v>
      </c>
      <c r="AE332" s="9">
        <v>6</v>
      </c>
      <c r="AF332" s="9">
        <v>6</v>
      </c>
      <c r="AG332" s="9">
        <v>6</v>
      </c>
      <c r="AH332" s="9">
        <v>6</v>
      </c>
      <c r="AI332" s="9">
        <v>6</v>
      </c>
      <c r="AJ332" s="9">
        <v>6</v>
      </c>
      <c r="AK332" s="9">
        <v>6</v>
      </c>
      <c r="AL332" s="9">
        <v>6</v>
      </c>
      <c r="AM332" s="9">
        <v>6</v>
      </c>
      <c r="AN332" s="9">
        <v>6</v>
      </c>
      <c r="AO332" s="9">
        <v>6</v>
      </c>
      <c r="AP332" s="9">
        <v>6</v>
      </c>
      <c r="AQ332" s="9">
        <v>6</v>
      </c>
      <c r="AR332" s="9">
        <v>6</v>
      </c>
    </row>
    <row r="333" spans="1:44" ht="12.75" customHeight="1" x14ac:dyDescent="0.2">
      <c r="A333" s="9">
        <v>2021</v>
      </c>
      <c r="B333" s="9">
        <v>1308687</v>
      </c>
      <c r="C333" s="9">
        <v>6</v>
      </c>
      <c r="D333" s="9">
        <v>6</v>
      </c>
      <c r="E333" s="9">
        <v>6</v>
      </c>
      <c r="F333" s="9">
        <v>6</v>
      </c>
      <c r="G333" s="9">
        <v>6</v>
      </c>
      <c r="H333" s="9">
        <v>6</v>
      </c>
      <c r="I333" s="9">
        <v>6</v>
      </c>
      <c r="J333" s="9">
        <v>6</v>
      </c>
      <c r="K333" s="9">
        <v>6</v>
      </c>
      <c r="L333" s="9">
        <v>6</v>
      </c>
      <c r="M333" s="9">
        <v>6</v>
      </c>
      <c r="N333" s="9">
        <v>6</v>
      </c>
      <c r="O333" s="9">
        <v>6</v>
      </c>
      <c r="P333" s="9">
        <v>6</v>
      </c>
      <c r="Q333" s="9">
        <v>6</v>
      </c>
      <c r="R333" s="9">
        <v>6</v>
      </c>
      <c r="S333" s="9">
        <v>6</v>
      </c>
      <c r="T333" s="9">
        <v>6</v>
      </c>
      <c r="U333" s="9">
        <v>6</v>
      </c>
      <c r="V333" s="9">
        <v>6</v>
      </c>
      <c r="W333" s="9">
        <v>6</v>
      </c>
      <c r="X333" s="9">
        <v>6</v>
      </c>
      <c r="Y333" s="9">
        <v>6</v>
      </c>
      <c r="Z333" s="9">
        <v>6</v>
      </c>
      <c r="AA333" s="9">
        <v>6</v>
      </c>
      <c r="AB333" s="9">
        <v>6</v>
      </c>
      <c r="AC333" s="9">
        <v>6</v>
      </c>
      <c r="AD333" s="9">
        <v>6</v>
      </c>
      <c r="AE333" s="9">
        <v>6</v>
      </c>
      <c r="AF333" s="9">
        <v>6</v>
      </c>
      <c r="AG333" s="9">
        <v>5</v>
      </c>
      <c r="AH333" s="9">
        <v>6</v>
      </c>
      <c r="AI333" s="9">
        <v>6</v>
      </c>
      <c r="AJ333" s="9">
        <v>6</v>
      </c>
      <c r="AK333" s="9">
        <v>6</v>
      </c>
      <c r="AL333" s="9">
        <v>6</v>
      </c>
      <c r="AM333" s="9">
        <v>6</v>
      </c>
      <c r="AN333" s="9">
        <v>6</v>
      </c>
      <c r="AO333" s="9">
        <v>6</v>
      </c>
      <c r="AP333" s="9">
        <v>6</v>
      </c>
      <c r="AQ333" s="9">
        <v>6</v>
      </c>
      <c r="AR333" s="9">
        <v>6</v>
      </c>
    </row>
    <row r="334" spans="1:44" ht="12.75" customHeight="1" x14ac:dyDescent="0.2">
      <c r="A334" s="9">
        <v>2021</v>
      </c>
      <c r="B334" s="9">
        <v>123336</v>
      </c>
      <c r="C334" s="9">
        <v>6</v>
      </c>
      <c r="D334" s="9">
        <v>6</v>
      </c>
      <c r="E334" s="9">
        <v>6</v>
      </c>
      <c r="F334" s="9">
        <v>6</v>
      </c>
      <c r="G334" s="9">
        <v>6</v>
      </c>
      <c r="H334" s="9">
        <v>6</v>
      </c>
      <c r="I334" s="9">
        <v>6</v>
      </c>
      <c r="J334" s="9">
        <v>6</v>
      </c>
      <c r="K334" s="9">
        <v>6</v>
      </c>
      <c r="L334" s="9">
        <v>6</v>
      </c>
      <c r="M334" s="9">
        <v>5</v>
      </c>
      <c r="N334" s="9">
        <v>5</v>
      </c>
      <c r="O334" s="9">
        <v>5</v>
      </c>
      <c r="P334" s="9">
        <v>5</v>
      </c>
      <c r="Q334" s="9">
        <v>5</v>
      </c>
      <c r="R334" s="9">
        <v>5</v>
      </c>
      <c r="S334" s="9">
        <v>1</v>
      </c>
      <c r="T334" s="9">
        <v>1</v>
      </c>
      <c r="U334" s="9">
        <v>5</v>
      </c>
      <c r="V334" s="9">
        <v>6</v>
      </c>
      <c r="W334" s="9">
        <v>5</v>
      </c>
      <c r="X334" s="9">
        <v>5</v>
      </c>
      <c r="Y334" s="9">
        <v>5</v>
      </c>
      <c r="Z334" s="9">
        <v>6</v>
      </c>
      <c r="AA334" s="9">
        <v>5</v>
      </c>
      <c r="AB334" s="9">
        <v>6</v>
      </c>
      <c r="AC334" s="9">
        <v>6</v>
      </c>
      <c r="AD334" s="9">
        <v>6</v>
      </c>
      <c r="AE334" s="9">
        <v>5</v>
      </c>
      <c r="AF334" s="9">
        <v>5</v>
      </c>
      <c r="AG334" s="9">
        <v>5</v>
      </c>
      <c r="AH334" s="9">
        <v>6</v>
      </c>
      <c r="AI334" s="9">
        <v>6</v>
      </c>
      <c r="AJ334" s="9">
        <v>6</v>
      </c>
      <c r="AK334" s="9">
        <v>6</v>
      </c>
      <c r="AL334" s="9">
        <v>6</v>
      </c>
      <c r="AM334" s="9">
        <v>6</v>
      </c>
      <c r="AN334" s="9">
        <v>6</v>
      </c>
      <c r="AO334" s="9">
        <v>6</v>
      </c>
      <c r="AP334" s="9">
        <v>6</v>
      </c>
      <c r="AQ334" s="9">
        <v>5</v>
      </c>
      <c r="AR334" s="9">
        <v>6</v>
      </c>
    </row>
    <row r="335" spans="1:44" ht="12.75" customHeight="1" x14ac:dyDescent="0.2">
      <c r="A335" s="9">
        <v>2021</v>
      </c>
      <c r="B335" s="9">
        <v>1179970</v>
      </c>
      <c r="C335" s="9">
        <v>6</v>
      </c>
      <c r="D335" s="9">
        <v>4</v>
      </c>
      <c r="E335" s="9">
        <v>4</v>
      </c>
      <c r="F335" s="9">
        <v>6</v>
      </c>
      <c r="G335" s="9">
        <v>5</v>
      </c>
      <c r="H335" s="9">
        <v>5</v>
      </c>
      <c r="I335" s="9">
        <v>5</v>
      </c>
      <c r="J335" s="9">
        <v>3</v>
      </c>
      <c r="K335" s="9">
        <v>6</v>
      </c>
      <c r="L335" s="9">
        <v>4</v>
      </c>
      <c r="M335" s="9">
        <v>5</v>
      </c>
      <c r="N335" s="9">
        <v>4</v>
      </c>
      <c r="O335" s="9">
        <v>5</v>
      </c>
      <c r="P335" s="9">
        <v>1</v>
      </c>
      <c r="Q335" s="9">
        <v>2</v>
      </c>
      <c r="R335" s="9">
        <v>6</v>
      </c>
      <c r="S335" s="9">
        <v>1</v>
      </c>
      <c r="T335" s="9">
        <v>2</v>
      </c>
      <c r="U335" s="9">
        <v>1</v>
      </c>
      <c r="V335" s="9">
        <v>1</v>
      </c>
      <c r="W335" s="9">
        <v>2</v>
      </c>
      <c r="X335" s="9">
        <v>6</v>
      </c>
      <c r="Y335" s="9">
        <v>4</v>
      </c>
      <c r="Z335" s="9">
        <v>4</v>
      </c>
      <c r="AA335" s="9">
        <v>3</v>
      </c>
      <c r="AB335" s="9">
        <v>1</v>
      </c>
      <c r="AC335" s="9">
        <v>1</v>
      </c>
      <c r="AD335" s="9">
        <v>2</v>
      </c>
      <c r="AE335" s="9">
        <v>5</v>
      </c>
      <c r="AF335" s="9">
        <v>3</v>
      </c>
      <c r="AG335" s="9">
        <v>5</v>
      </c>
      <c r="AH335" s="9">
        <v>6</v>
      </c>
      <c r="AI335" s="9">
        <v>6</v>
      </c>
      <c r="AJ335" s="9">
        <v>6</v>
      </c>
      <c r="AK335" s="9">
        <v>6</v>
      </c>
      <c r="AL335" s="9">
        <v>4</v>
      </c>
      <c r="AM335" s="9">
        <v>4</v>
      </c>
      <c r="AN335" s="9">
        <v>3</v>
      </c>
      <c r="AO335" s="9">
        <v>3</v>
      </c>
      <c r="AP335" s="9">
        <v>5</v>
      </c>
      <c r="AQ335" s="9">
        <v>5</v>
      </c>
      <c r="AR335" s="9">
        <v>6</v>
      </c>
    </row>
    <row r="336" spans="1:44" ht="12.75" customHeight="1" x14ac:dyDescent="0.2">
      <c r="A336" s="9">
        <v>2021</v>
      </c>
      <c r="B336" s="9">
        <v>123336</v>
      </c>
      <c r="C336" s="9">
        <v>6</v>
      </c>
      <c r="D336" s="9">
        <v>5</v>
      </c>
      <c r="E336" s="9">
        <v>6</v>
      </c>
      <c r="F336" s="9">
        <v>5</v>
      </c>
      <c r="G336" s="9">
        <v>6</v>
      </c>
      <c r="H336" s="9">
        <v>6</v>
      </c>
      <c r="I336" s="9">
        <v>5</v>
      </c>
      <c r="J336" s="9">
        <v>6</v>
      </c>
      <c r="K336" s="9">
        <v>5</v>
      </c>
      <c r="L336" s="9">
        <v>6</v>
      </c>
      <c r="M336" s="9">
        <v>6</v>
      </c>
      <c r="N336" s="9">
        <v>6</v>
      </c>
      <c r="O336" s="9">
        <v>6</v>
      </c>
      <c r="P336" s="9">
        <v>6</v>
      </c>
      <c r="Q336" s="9">
        <v>6</v>
      </c>
      <c r="R336" s="9">
        <v>5</v>
      </c>
      <c r="S336" s="9">
        <v>6</v>
      </c>
      <c r="T336" s="9">
        <v>6</v>
      </c>
      <c r="U336" s="9">
        <v>5</v>
      </c>
      <c r="V336" s="9">
        <v>6</v>
      </c>
      <c r="W336" s="9">
        <v>6</v>
      </c>
      <c r="X336" s="9">
        <v>6</v>
      </c>
      <c r="Y336" s="9">
        <v>6</v>
      </c>
      <c r="Z336" s="9">
        <v>6</v>
      </c>
      <c r="AA336" s="9">
        <v>6</v>
      </c>
      <c r="AB336" s="9">
        <v>6</v>
      </c>
      <c r="AC336" s="9">
        <v>5</v>
      </c>
      <c r="AD336" s="9">
        <v>6</v>
      </c>
      <c r="AE336" s="9">
        <v>6</v>
      </c>
      <c r="AF336" s="9">
        <v>5</v>
      </c>
      <c r="AG336" s="9">
        <v>5</v>
      </c>
      <c r="AH336" s="9">
        <v>5</v>
      </c>
      <c r="AI336" s="9">
        <v>5</v>
      </c>
      <c r="AJ336" s="9">
        <v>5</v>
      </c>
      <c r="AK336" s="9">
        <v>5</v>
      </c>
      <c r="AL336" s="9">
        <v>5</v>
      </c>
      <c r="AM336" s="9">
        <v>5</v>
      </c>
      <c r="AN336" s="9">
        <v>5</v>
      </c>
      <c r="AO336" s="9">
        <v>5</v>
      </c>
      <c r="AP336" s="9">
        <v>5</v>
      </c>
      <c r="AQ336" s="9">
        <v>5</v>
      </c>
      <c r="AR336" s="9">
        <v>6</v>
      </c>
    </row>
    <row r="337" spans="1:44" ht="12.75" customHeight="1" x14ac:dyDescent="0.2">
      <c r="A337" s="9">
        <v>2021</v>
      </c>
      <c r="B337" s="9">
        <v>1103692</v>
      </c>
      <c r="C337" s="9">
        <v>6</v>
      </c>
      <c r="D337" s="9">
        <v>5</v>
      </c>
      <c r="E337" s="9">
        <v>5</v>
      </c>
      <c r="F337" s="9">
        <v>6</v>
      </c>
      <c r="G337" s="9">
        <v>6</v>
      </c>
      <c r="H337" s="9">
        <v>6</v>
      </c>
      <c r="I337" s="9">
        <v>6</v>
      </c>
      <c r="J337" s="9">
        <v>6</v>
      </c>
      <c r="K337" s="9">
        <v>6</v>
      </c>
      <c r="L337" s="9">
        <v>6</v>
      </c>
      <c r="M337" s="9">
        <v>6</v>
      </c>
      <c r="N337" s="9">
        <v>6</v>
      </c>
      <c r="O337" s="9">
        <v>6</v>
      </c>
      <c r="P337" s="9">
        <v>4</v>
      </c>
      <c r="Q337" s="9">
        <v>6</v>
      </c>
      <c r="R337" s="9">
        <v>4</v>
      </c>
      <c r="S337" s="9">
        <v>1</v>
      </c>
      <c r="T337" s="9">
        <v>1</v>
      </c>
      <c r="U337" s="9">
        <v>1</v>
      </c>
      <c r="V337" s="9">
        <v>6</v>
      </c>
      <c r="W337" s="9">
        <v>6</v>
      </c>
      <c r="X337" s="9">
        <v>6</v>
      </c>
      <c r="Y337" s="9">
        <v>6</v>
      </c>
      <c r="Z337" s="9">
        <v>6</v>
      </c>
      <c r="AA337" s="9">
        <v>6</v>
      </c>
      <c r="AB337" s="9">
        <v>1</v>
      </c>
      <c r="AC337" s="9">
        <v>1</v>
      </c>
      <c r="AD337" s="9">
        <v>6</v>
      </c>
      <c r="AE337" s="9">
        <v>6</v>
      </c>
      <c r="AF337" s="9">
        <v>6</v>
      </c>
      <c r="AG337" s="9">
        <v>6</v>
      </c>
      <c r="AH337" s="9">
        <v>6</v>
      </c>
      <c r="AI337" s="9">
        <v>5</v>
      </c>
      <c r="AJ337" s="9">
        <v>2</v>
      </c>
      <c r="AK337" s="9">
        <v>6</v>
      </c>
      <c r="AL337" s="9">
        <v>6</v>
      </c>
      <c r="AM337" s="9">
        <v>6</v>
      </c>
      <c r="AN337" s="9">
        <v>6</v>
      </c>
      <c r="AO337" s="9">
        <v>3</v>
      </c>
      <c r="AP337" s="9">
        <v>6</v>
      </c>
      <c r="AQ337" s="9">
        <v>6</v>
      </c>
      <c r="AR337" s="9">
        <v>5</v>
      </c>
    </row>
    <row r="338" spans="1:44" ht="12.75" customHeight="1" x14ac:dyDescent="0.2">
      <c r="A338" s="9">
        <v>2021</v>
      </c>
      <c r="B338" s="9">
        <v>1117076</v>
      </c>
      <c r="C338" s="9">
        <v>6</v>
      </c>
      <c r="D338" s="9">
        <v>6</v>
      </c>
      <c r="E338" s="9">
        <v>6</v>
      </c>
      <c r="F338" s="9">
        <v>6</v>
      </c>
      <c r="G338" s="9">
        <v>6</v>
      </c>
      <c r="H338" s="9">
        <v>6</v>
      </c>
      <c r="I338" s="9">
        <v>6</v>
      </c>
      <c r="J338" s="9">
        <v>6</v>
      </c>
      <c r="K338" s="9">
        <v>6</v>
      </c>
      <c r="L338" s="9">
        <v>6</v>
      </c>
      <c r="M338" s="9">
        <v>6</v>
      </c>
      <c r="N338" s="9">
        <v>6</v>
      </c>
      <c r="O338" s="9">
        <v>6</v>
      </c>
      <c r="P338" s="9">
        <v>6</v>
      </c>
      <c r="Q338" s="9">
        <v>6</v>
      </c>
      <c r="R338" s="9">
        <v>6</v>
      </c>
      <c r="S338" s="9">
        <v>6</v>
      </c>
      <c r="T338" s="9">
        <v>6</v>
      </c>
      <c r="U338" s="9">
        <v>6</v>
      </c>
      <c r="V338" s="9">
        <v>6</v>
      </c>
      <c r="W338" s="9">
        <v>6</v>
      </c>
      <c r="X338" s="9">
        <v>6</v>
      </c>
      <c r="Y338" s="9">
        <v>6</v>
      </c>
      <c r="Z338" s="9">
        <v>6</v>
      </c>
      <c r="AA338" s="9">
        <v>6</v>
      </c>
      <c r="AB338" s="9">
        <v>6</v>
      </c>
      <c r="AC338" s="9">
        <v>7</v>
      </c>
      <c r="AD338" s="9">
        <v>6</v>
      </c>
      <c r="AE338" s="9">
        <v>6</v>
      </c>
      <c r="AF338" s="9">
        <v>6</v>
      </c>
      <c r="AG338" s="9">
        <v>6</v>
      </c>
      <c r="AH338" s="9">
        <v>6</v>
      </c>
      <c r="AI338" s="9">
        <v>6</v>
      </c>
      <c r="AJ338" s="9">
        <v>4</v>
      </c>
      <c r="AK338" s="9">
        <v>6</v>
      </c>
      <c r="AL338" s="9">
        <v>6</v>
      </c>
      <c r="AM338" s="9">
        <v>6</v>
      </c>
      <c r="AN338" s="9">
        <v>6</v>
      </c>
      <c r="AO338" s="9">
        <v>5</v>
      </c>
      <c r="AP338" s="9">
        <v>6</v>
      </c>
      <c r="AQ338" s="9">
        <v>6</v>
      </c>
      <c r="AR338" s="9">
        <v>6</v>
      </c>
    </row>
    <row r="339" spans="1:44" ht="12.75" customHeight="1" x14ac:dyDescent="0.2">
      <c r="A339" s="9">
        <v>2021</v>
      </c>
      <c r="B339" s="9">
        <v>1319230</v>
      </c>
      <c r="C339" s="9">
        <v>6</v>
      </c>
      <c r="D339" s="9">
        <v>4</v>
      </c>
      <c r="E339" s="9">
        <v>5</v>
      </c>
      <c r="F339" s="9">
        <v>8</v>
      </c>
      <c r="G339" s="9">
        <v>6</v>
      </c>
      <c r="H339" s="9">
        <v>6</v>
      </c>
      <c r="I339" s="9">
        <v>6</v>
      </c>
      <c r="J339" s="9">
        <v>5</v>
      </c>
      <c r="K339" s="9">
        <v>6</v>
      </c>
      <c r="L339" s="9">
        <v>5</v>
      </c>
      <c r="M339" s="9">
        <v>5</v>
      </c>
      <c r="N339" s="9">
        <v>4</v>
      </c>
      <c r="O339" s="9">
        <v>5</v>
      </c>
      <c r="P339" s="9">
        <v>5</v>
      </c>
      <c r="Q339" s="9">
        <v>5</v>
      </c>
      <c r="R339" s="9">
        <v>6</v>
      </c>
      <c r="S339" s="9">
        <v>4</v>
      </c>
      <c r="T339" s="9">
        <v>4</v>
      </c>
      <c r="U339" s="9">
        <v>6</v>
      </c>
      <c r="V339" s="9">
        <v>7</v>
      </c>
      <c r="W339" s="9">
        <v>3</v>
      </c>
      <c r="X339" s="9">
        <v>2</v>
      </c>
      <c r="Y339" s="9">
        <v>5</v>
      </c>
      <c r="Z339" s="9">
        <v>5</v>
      </c>
      <c r="AA339" s="9">
        <v>5</v>
      </c>
      <c r="AB339" s="9">
        <v>7</v>
      </c>
      <c r="AC339" s="9">
        <v>8</v>
      </c>
      <c r="AD339" s="9">
        <v>6</v>
      </c>
      <c r="AE339" s="9">
        <v>5</v>
      </c>
      <c r="AF339" s="9">
        <v>5</v>
      </c>
      <c r="AG339" s="9">
        <v>6</v>
      </c>
      <c r="AH339" s="9">
        <v>6</v>
      </c>
      <c r="AI339" s="9">
        <v>6</v>
      </c>
      <c r="AJ339" s="9">
        <v>7</v>
      </c>
      <c r="AK339" s="9">
        <v>5</v>
      </c>
      <c r="AL339" s="9">
        <v>5</v>
      </c>
      <c r="AM339" s="9">
        <v>4</v>
      </c>
      <c r="AN339" s="9">
        <v>5</v>
      </c>
      <c r="AO339" s="9">
        <v>4</v>
      </c>
      <c r="AP339" s="9">
        <v>6</v>
      </c>
      <c r="AQ339" s="9">
        <v>6</v>
      </c>
      <c r="AR339" s="9">
        <v>6</v>
      </c>
    </row>
    <row r="340" spans="1:44" ht="12.75" customHeight="1" x14ac:dyDescent="0.2">
      <c r="A340" s="9">
        <v>2021</v>
      </c>
      <c r="B340" s="9">
        <v>1319230</v>
      </c>
      <c r="C340" s="9">
        <v>6</v>
      </c>
      <c r="D340" s="9">
        <v>6</v>
      </c>
      <c r="E340" s="9">
        <v>6</v>
      </c>
      <c r="F340" s="9">
        <v>6</v>
      </c>
      <c r="G340" s="9">
        <v>6</v>
      </c>
      <c r="H340" s="9">
        <v>6</v>
      </c>
      <c r="I340" s="9">
        <v>6</v>
      </c>
      <c r="J340" s="9">
        <v>6</v>
      </c>
      <c r="K340" s="9">
        <v>6</v>
      </c>
      <c r="L340" s="9">
        <v>6</v>
      </c>
      <c r="M340" s="9">
        <v>6</v>
      </c>
      <c r="N340" s="9">
        <v>6</v>
      </c>
      <c r="O340" s="9">
        <v>6</v>
      </c>
      <c r="P340" s="9">
        <v>6</v>
      </c>
      <c r="Q340" s="9">
        <v>6</v>
      </c>
      <c r="R340" s="9">
        <v>6</v>
      </c>
      <c r="S340" s="9">
        <v>6</v>
      </c>
      <c r="T340" s="9">
        <v>6</v>
      </c>
      <c r="U340" s="9">
        <v>6</v>
      </c>
      <c r="V340" s="9">
        <v>6</v>
      </c>
      <c r="W340" s="9">
        <v>6</v>
      </c>
      <c r="X340" s="9">
        <v>6</v>
      </c>
      <c r="Y340" s="9">
        <v>6</v>
      </c>
      <c r="Z340" s="9">
        <v>6</v>
      </c>
      <c r="AA340" s="9">
        <v>6</v>
      </c>
      <c r="AB340" s="9">
        <v>6</v>
      </c>
      <c r="AC340" s="9">
        <v>1</v>
      </c>
      <c r="AD340" s="9">
        <v>6</v>
      </c>
      <c r="AE340" s="9">
        <v>6</v>
      </c>
      <c r="AF340" s="9">
        <v>6</v>
      </c>
      <c r="AG340" s="9">
        <v>6</v>
      </c>
      <c r="AH340" s="9">
        <v>6</v>
      </c>
      <c r="AI340" s="9">
        <v>6</v>
      </c>
      <c r="AJ340" s="9">
        <v>6</v>
      </c>
      <c r="AK340" s="9">
        <v>6</v>
      </c>
      <c r="AL340" s="9">
        <v>6</v>
      </c>
      <c r="AM340" s="9">
        <v>6</v>
      </c>
      <c r="AN340" s="9">
        <v>6</v>
      </c>
      <c r="AO340" s="9">
        <v>6</v>
      </c>
      <c r="AP340" s="9">
        <v>6</v>
      </c>
      <c r="AQ340" s="9">
        <v>6</v>
      </c>
      <c r="AR340" s="9">
        <v>6</v>
      </c>
    </row>
    <row r="341" spans="1:44" ht="12.75" customHeight="1" x14ac:dyDescent="0.2">
      <c r="A341" s="9">
        <v>2021</v>
      </c>
      <c r="B341" s="9">
        <v>1179970</v>
      </c>
      <c r="C341" s="9">
        <v>6</v>
      </c>
      <c r="D341" s="9">
        <v>6</v>
      </c>
      <c r="E341" s="9">
        <v>6</v>
      </c>
      <c r="F341" s="9">
        <v>6</v>
      </c>
      <c r="G341" s="9">
        <v>6</v>
      </c>
      <c r="H341" s="9">
        <v>6</v>
      </c>
      <c r="I341" s="9">
        <v>6</v>
      </c>
      <c r="J341" s="9">
        <v>6</v>
      </c>
      <c r="K341" s="9">
        <v>6</v>
      </c>
      <c r="L341" s="9">
        <v>6</v>
      </c>
      <c r="M341" s="9">
        <v>6</v>
      </c>
      <c r="N341" s="9">
        <v>6</v>
      </c>
      <c r="O341" s="9">
        <v>6</v>
      </c>
      <c r="P341" s="9">
        <v>6</v>
      </c>
      <c r="Q341" s="9">
        <v>6</v>
      </c>
      <c r="R341" s="9">
        <v>6</v>
      </c>
      <c r="S341" s="9">
        <v>6</v>
      </c>
      <c r="T341" s="9">
        <v>6</v>
      </c>
      <c r="U341" s="9">
        <v>8</v>
      </c>
      <c r="V341" s="9">
        <v>7</v>
      </c>
      <c r="W341" s="9">
        <v>6</v>
      </c>
      <c r="X341" s="9">
        <v>6</v>
      </c>
      <c r="Y341" s="9">
        <v>6</v>
      </c>
      <c r="Z341" s="9">
        <v>6</v>
      </c>
      <c r="AA341" s="9">
        <v>6</v>
      </c>
      <c r="AB341" s="9">
        <v>8</v>
      </c>
      <c r="AC341" s="9">
        <v>8</v>
      </c>
      <c r="AD341" s="9">
        <v>6</v>
      </c>
      <c r="AE341" s="9">
        <v>6</v>
      </c>
      <c r="AF341" s="9">
        <v>6</v>
      </c>
      <c r="AG341" s="9">
        <v>6</v>
      </c>
      <c r="AH341" s="9">
        <v>6</v>
      </c>
      <c r="AI341" s="9">
        <v>6</v>
      </c>
      <c r="AJ341" s="9">
        <v>6</v>
      </c>
      <c r="AK341" s="9">
        <v>6</v>
      </c>
      <c r="AL341" s="9">
        <v>6</v>
      </c>
      <c r="AM341" s="9">
        <v>6</v>
      </c>
      <c r="AN341" s="9">
        <v>6</v>
      </c>
      <c r="AO341" s="9">
        <v>6</v>
      </c>
      <c r="AP341" s="9">
        <v>6</v>
      </c>
      <c r="AQ341" s="9">
        <v>6</v>
      </c>
      <c r="AR341" s="9">
        <v>8</v>
      </c>
    </row>
    <row r="342" spans="1:44" ht="12.75" customHeight="1" x14ac:dyDescent="0.2">
      <c r="A342" s="9">
        <v>2021</v>
      </c>
      <c r="B342" s="9">
        <v>122845</v>
      </c>
      <c r="C342" s="9">
        <v>6</v>
      </c>
      <c r="D342" s="9">
        <v>6</v>
      </c>
      <c r="E342" s="9">
        <v>6</v>
      </c>
      <c r="F342" s="9">
        <v>6</v>
      </c>
      <c r="G342" s="9">
        <v>6</v>
      </c>
      <c r="H342" s="9">
        <v>6</v>
      </c>
      <c r="I342" s="9">
        <v>6</v>
      </c>
      <c r="J342" s="9">
        <v>6</v>
      </c>
      <c r="K342" s="9">
        <v>6</v>
      </c>
      <c r="L342" s="9">
        <v>6</v>
      </c>
      <c r="M342" s="9">
        <v>6</v>
      </c>
      <c r="N342" s="9">
        <v>6</v>
      </c>
      <c r="O342" s="9">
        <v>6</v>
      </c>
      <c r="P342" s="9">
        <v>6</v>
      </c>
      <c r="Q342" s="9">
        <v>6</v>
      </c>
      <c r="R342" s="9">
        <v>6</v>
      </c>
      <c r="S342" s="9">
        <v>6</v>
      </c>
      <c r="T342" s="9">
        <v>6</v>
      </c>
      <c r="U342" s="9">
        <v>6</v>
      </c>
      <c r="V342" s="9">
        <v>6</v>
      </c>
      <c r="W342" s="9">
        <v>6</v>
      </c>
      <c r="X342" s="9">
        <v>6</v>
      </c>
      <c r="Y342" s="9">
        <v>6</v>
      </c>
      <c r="Z342" s="9">
        <v>6</v>
      </c>
      <c r="AA342" s="9">
        <v>6</v>
      </c>
      <c r="AB342" s="9">
        <v>6</v>
      </c>
      <c r="AC342" s="9">
        <v>3</v>
      </c>
      <c r="AD342" s="9">
        <v>6</v>
      </c>
      <c r="AE342" s="9">
        <v>6</v>
      </c>
      <c r="AF342" s="9">
        <v>6</v>
      </c>
      <c r="AG342" s="9">
        <v>4</v>
      </c>
      <c r="AH342" s="9">
        <v>6</v>
      </c>
      <c r="AI342" s="9">
        <v>6</v>
      </c>
      <c r="AJ342" s="9">
        <v>6</v>
      </c>
      <c r="AK342" s="9">
        <v>6</v>
      </c>
      <c r="AL342" s="9">
        <v>6</v>
      </c>
      <c r="AM342" s="9">
        <v>6</v>
      </c>
      <c r="AN342" s="9">
        <v>6</v>
      </c>
      <c r="AO342" s="9">
        <v>6</v>
      </c>
      <c r="AP342" s="9">
        <v>6</v>
      </c>
      <c r="AQ342" s="9">
        <v>6</v>
      </c>
      <c r="AR342" s="9">
        <v>6</v>
      </c>
    </row>
    <row r="343" spans="1:44" ht="12.75" customHeight="1" x14ac:dyDescent="0.2">
      <c r="A343" s="9">
        <v>2021</v>
      </c>
      <c r="B343" s="9">
        <v>1308687</v>
      </c>
      <c r="C343" s="9">
        <v>6</v>
      </c>
      <c r="D343" s="9">
        <v>6</v>
      </c>
      <c r="E343" s="9">
        <v>6</v>
      </c>
      <c r="F343" s="9">
        <v>6</v>
      </c>
      <c r="G343" s="9">
        <v>6</v>
      </c>
      <c r="H343" s="9">
        <v>6</v>
      </c>
      <c r="I343" s="9">
        <v>6</v>
      </c>
      <c r="J343" s="9">
        <v>6</v>
      </c>
      <c r="K343" s="9">
        <v>6</v>
      </c>
      <c r="L343" s="9">
        <v>6</v>
      </c>
      <c r="M343" s="9">
        <v>6</v>
      </c>
      <c r="N343" s="9">
        <v>6</v>
      </c>
      <c r="O343" s="9">
        <v>6</v>
      </c>
      <c r="P343" s="9">
        <v>6</v>
      </c>
      <c r="Q343" s="9">
        <v>6</v>
      </c>
      <c r="R343" s="9">
        <v>6</v>
      </c>
      <c r="S343" s="9">
        <v>6</v>
      </c>
      <c r="T343" s="9">
        <v>6</v>
      </c>
      <c r="U343" s="9">
        <v>6</v>
      </c>
      <c r="V343" s="9">
        <v>6</v>
      </c>
      <c r="W343" s="9">
        <v>6</v>
      </c>
      <c r="X343" s="9">
        <v>6</v>
      </c>
      <c r="Y343" s="9">
        <v>6</v>
      </c>
      <c r="Z343" s="9">
        <v>6</v>
      </c>
      <c r="AA343" s="9">
        <v>6</v>
      </c>
      <c r="AB343" s="9">
        <v>6</v>
      </c>
      <c r="AC343" s="9">
        <v>6</v>
      </c>
      <c r="AD343" s="9">
        <v>6</v>
      </c>
      <c r="AE343" s="9">
        <v>6</v>
      </c>
      <c r="AF343" s="9">
        <v>6</v>
      </c>
      <c r="AG343" s="9">
        <v>6</v>
      </c>
      <c r="AH343" s="9">
        <v>6</v>
      </c>
      <c r="AI343" s="9">
        <v>6</v>
      </c>
      <c r="AJ343" s="9">
        <v>6</v>
      </c>
      <c r="AK343" s="9">
        <v>6</v>
      </c>
      <c r="AL343" s="9">
        <v>6</v>
      </c>
      <c r="AM343" s="9">
        <v>6</v>
      </c>
      <c r="AN343" s="9">
        <v>6</v>
      </c>
      <c r="AO343" s="9">
        <v>6</v>
      </c>
      <c r="AP343" s="9">
        <v>6</v>
      </c>
      <c r="AQ343" s="9">
        <v>6</v>
      </c>
      <c r="AR343" s="9">
        <v>6</v>
      </c>
    </row>
    <row r="344" spans="1:44" ht="12.75" customHeight="1" x14ac:dyDescent="0.2">
      <c r="A344" s="9">
        <v>2021</v>
      </c>
      <c r="B344" s="9">
        <v>1127926</v>
      </c>
      <c r="C344" s="9">
        <v>6</v>
      </c>
      <c r="D344" s="9">
        <v>6</v>
      </c>
      <c r="E344" s="9">
        <v>6</v>
      </c>
      <c r="F344" s="9">
        <v>6</v>
      </c>
      <c r="G344" s="9">
        <v>6</v>
      </c>
      <c r="H344" s="9">
        <v>6</v>
      </c>
      <c r="I344" s="9">
        <v>6</v>
      </c>
      <c r="J344" s="9">
        <v>6</v>
      </c>
      <c r="K344" s="9">
        <v>6</v>
      </c>
      <c r="L344" s="9">
        <v>6</v>
      </c>
      <c r="M344" s="9">
        <v>6</v>
      </c>
      <c r="N344" s="9">
        <v>6</v>
      </c>
      <c r="O344" s="9">
        <v>6</v>
      </c>
      <c r="P344" s="9">
        <v>6</v>
      </c>
      <c r="Q344" s="9">
        <v>6</v>
      </c>
      <c r="R344" s="9">
        <v>6</v>
      </c>
      <c r="S344" s="9">
        <v>6</v>
      </c>
      <c r="T344" s="9">
        <v>6</v>
      </c>
      <c r="U344" s="9">
        <v>6</v>
      </c>
      <c r="V344" s="9">
        <v>6</v>
      </c>
      <c r="W344" s="9">
        <v>6</v>
      </c>
      <c r="X344" s="9">
        <v>6</v>
      </c>
      <c r="Y344" s="9">
        <v>6</v>
      </c>
      <c r="Z344" s="9">
        <v>6</v>
      </c>
      <c r="AA344" s="9">
        <v>6</v>
      </c>
      <c r="AB344" s="9">
        <v>7</v>
      </c>
      <c r="AC344" s="9">
        <v>7</v>
      </c>
      <c r="AD344" s="9">
        <v>6</v>
      </c>
      <c r="AE344" s="9">
        <v>6</v>
      </c>
      <c r="AF344" s="9">
        <v>6</v>
      </c>
      <c r="AG344" s="9">
        <v>6</v>
      </c>
      <c r="AH344" s="9">
        <v>8</v>
      </c>
      <c r="AI344" s="9">
        <v>6</v>
      </c>
      <c r="AJ344" s="9">
        <v>6</v>
      </c>
      <c r="AK344" s="9">
        <v>6</v>
      </c>
      <c r="AL344" s="9">
        <v>6</v>
      </c>
      <c r="AM344" s="9">
        <v>6</v>
      </c>
      <c r="AN344" s="9">
        <v>6</v>
      </c>
      <c r="AO344" s="9">
        <v>6</v>
      </c>
      <c r="AP344" s="9">
        <v>6</v>
      </c>
      <c r="AQ344" s="9">
        <v>6</v>
      </c>
      <c r="AR344" s="9">
        <v>6</v>
      </c>
    </row>
    <row r="345" spans="1:44" ht="12.75" customHeight="1" x14ac:dyDescent="0.2">
      <c r="A345" s="9">
        <v>2021</v>
      </c>
      <c r="B345" s="9">
        <v>1179970</v>
      </c>
      <c r="C345" s="9">
        <v>6</v>
      </c>
      <c r="D345" s="9">
        <v>6</v>
      </c>
      <c r="E345" s="9">
        <v>6</v>
      </c>
      <c r="F345" s="9">
        <v>6</v>
      </c>
      <c r="G345" s="9">
        <v>6</v>
      </c>
      <c r="H345" s="9">
        <v>6</v>
      </c>
      <c r="I345" s="9">
        <v>6</v>
      </c>
      <c r="J345" s="9">
        <v>6</v>
      </c>
      <c r="K345" s="9">
        <v>6</v>
      </c>
      <c r="L345" s="9">
        <v>6</v>
      </c>
      <c r="M345" s="9">
        <v>6</v>
      </c>
      <c r="N345" s="9">
        <v>6</v>
      </c>
      <c r="O345" s="9">
        <v>6</v>
      </c>
      <c r="P345" s="9">
        <v>6</v>
      </c>
      <c r="Q345" s="9">
        <v>1</v>
      </c>
      <c r="R345" s="9">
        <v>6</v>
      </c>
      <c r="S345" s="9">
        <v>6</v>
      </c>
      <c r="T345" s="9">
        <v>6</v>
      </c>
      <c r="U345" s="9">
        <v>6</v>
      </c>
      <c r="V345" s="9">
        <v>6</v>
      </c>
      <c r="W345" s="9">
        <v>6</v>
      </c>
      <c r="X345" s="9">
        <v>6</v>
      </c>
      <c r="Y345" s="9">
        <v>6</v>
      </c>
      <c r="Z345" s="9">
        <v>6</v>
      </c>
      <c r="AA345" s="9">
        <v>6</v>
      </c>
      <c r="AB345" s="9">
        <v>1</v>
      </c>
      <c r="AC345" s="9">
        <v>1</v>
      </c>
      <c r="AD345" s="9">
        <v>6</v>
      </c>
      <c r="AE345" s="9">
        <v>6</v>
      </c>
      <c r="AF345" s="9">
        <v>6</v>
      </c>
      <c r="AG345" s="9">
        <v>6</v>
      </c>
      <c r="AH345" s="9">
        <v>6</v>
      </c>
      <c r="AI345" s="9">
        <v>6</v>
      </c>
      <c r="AJ345" s="9">
        <v>3</v>
      </c>
      <c r="AK345" s="9">
        <v>7</v>
      </c>
      <c r="AL345" s="9">
        <v>6</v>
      </c>
      <c r="AM345" s="9">
        <v>6</v>
      </c>
      <c r="AN345" s="9">
        <v>6</v>
      </c>
      <c r="AO345" s="9">
        <v>6</v>
      </c>
      <c r="AP345" s="9">
        <v>6</v>
      </c>
      <c r="AQ345" s="9">
        <v>6</v>
      </c>
      <c r="AR345" s="9">
        <v>6</v>
      </c>
    </row>
    <row r="346" spans="1:44" ht="12.75" customHeight="1" x14ac:dyDescent="0.2">
      <c r="A346" s="9">
        <v>2021</v>
      </c>
      <c r="B346" s="9">
        <v>123336</v>
      </c>
      <c r="C346" s="9">
        <v>6</v>
      </c>
      <c r="D346" s="9">
        <v>6</v>
      </c>
      <c r="E346" s="9">
        <v>6</v>
      </c>
      <c r="F346" s="9">
        <v>6</v>
      </c>
      <c r="G346" s="9">
        <v>6</v>
      </c>
      <c r="H346" s="9">
        <v>6</v>
      </c>
      <c r="I346" s="9">
        <v>6</v>
      </c>
      <c r="J346" s="9">
        <v>6</v>
      </c>
      <c r="K346" s="9">
        <v>6</v>
      </c>
      <c r="L346" s="9">
        <v>6</v>
      </c>
      <c r="M346" s="9">
        <v>6</v>
      </c>
      <c r="N346" s="9">
        <v>6</v>
      </c>
      <c r="O346" s="9">
        <v>6</v>
      </c>
      <c r="P346" s="9">
        <v>2</v>
      </c>
      <c r="Q346" s="9">
        <v>3</v>
      </c>
      <c r="R346" s="9">
        <v>6</v>
      </c>
      <c r="S346" s="9">
        <v>4</v>
      </c>
      <c r="T346" s="9">
        <v>3</v>
      </c>
      <c r="U346" s="9">
        <v>4</v>
      </c>
      <c r="V346" s="9">
        <v>5</v>
      </c>
      <c r="W346" s="9">
        <v>6</v>
      </c>
      <c r="X346" s="9">
        <v>2</v>
      </c>
      <c r="Y346" s="9">
        <v>6</v>
      </c>
      <c r="Z346" s="9">
        <v>6</v>
      </c>
      <c r="AA346" s="9">
        <v>6</v>
      </c>
      <c r="AB346" s="9">
        <v>1</v>
      </c>
      <c r="AC346" s="9">
        <v>8</v>
      </c>
      <c r="AD346" s="9">
        <v>6</v>
      </c>
      <c r="AE346" s="9">
        <v>6</v>
      </c>
      <c r="AF346" s="9">
        <v>2</v>
      </c>
      <c r="AG346" s="9">
        <v>6</v>
      </c>
      <c r="AH346" s="9">
        <v>6</v>
      </c>
      <c r="AI346" s="9">
        <v>2</v>
      </c>
      <c r="AJ346" s="9">
        <v>6</v>
      </c>
      <c r="AK346" s="9">
        <v>5</v>
      </c>
      <c r="AL346" s="9">
        <v>3</v>
      </c>
      <c r="AM346" s="9">
        <v>3</v>
      </c>
      <c r="AN346" s="9">
        <v>6</v>
      </c>
      <c r="AO346" s="9">
        <v>6</v>
      </c>
      <c r="AP346" s="9">
        <v>6</v>
      </c>
      <c r="AQ346" s="9">
        <v>4</v>
      </c>
      <c r="AR346" s="9">
        <v>6</v>
      </c>
    </row>
    <row r="347" spans="1:44" ht="12.75" customHeight="1" x14ac:dyDescent="0.2">
      <c r="A347" s="9">
        <v>2021</v>
      </c>
      <c r="B347" s="9">
        <v>123336</v>
      </c>
      <c r="C347" s="9">
        <v>6</v>
      </c>
      <c r="D347" s="9">
        <v>6</v>
      </c>
      <c r="E347" s="9">
        <v>5</v>
      </c>
      <c r="F347" s="9">
        <v>6</v>
      </c>
      <c r="G347" s="9">
        <v>6</v>
      </c>
      <c r="H347" s="9">
        <v>6</v>
      </c>
      <c r="I347" s="9">
        <v>6</v>
      </c>
      <c r="J347" s="9">
        <v>6</v>
      </c>
      <c r="K347" s="9">
        <v>6</v>
      </c>
      <c r="L347" s="9">
        <v>6</v>
      </c>
      <c r="M347" s="9">
        <v>4</v>
      </c>
      <c r="N347" s="9">
        <v>5</v>
      </c>
      <c r="O347" s="9">
        <v>5</v>
      </c>
      <c r="P347" s="9">
        <v>4</v>
      </c>
      <c r="Q347" s="9">
        <v>6</v>
      </c>
      <c r="R347" s="9">
        <v>6</v>
      </c>
      <c r="S347" s="9">
        <v>3</v>
      </c>
      <c r="T347" s="9">
        <v>3</v>
      </c>
      <c r="U347" s="9">
        <v>4</v>
      </c>
      <c r="V347" s="9">
        <v>1</v>
      </c>
      <c r="W347" s="9">
        <v>6</v>
      </c>
      <c r="X347" s="9">
        <v>6</v>
      </c>
      <c r="Y347" s="9">
        <v>6</v>
      </c>
      <c r="Z347" s="9">
        <v>6</v>
      </c>
      <c r="AA347" s="9">
        <v>6</v>
      </c>
      <c r="AB347" s="9">
        <v>1</v>
      </c>
      <c r="AC347" s="9">
        <v>1</v>
      </c>
      <c r="AD347" s="9">
        <v>4</v>
      </c>
      <c r="AE347" s="9">
        <v>6</v>
      </c>
      <c r="AF347" s="9">
        <v>3</v>
      </c>
      <c r="AG347" s="9">
        <v>6</v>
      </c>
      <c r="AH347" s="9">
        <v>6</v>
      </c>
      <c r="AI347" s="9">
        <v>6</v>
      </c>
      <c r="AJ347" s="9">
        <v>5</v>
      </c>
      <c r="AK347" s="9">
        <v>6</v>
      </c>
      <c r="AL347" s="9">
        <v>6</v>
      </c>
      <c r="AM347" s="9">
        <v>8</v>
      </c>
      <c r="AN347" s="9">
        <v>8</v>
      </c>
      <c r="AO347" s="9">
        <v>7</v>
      </c>
      <c r="AP347" s="9">
        <v>6</v>
      </c>
      <c r="AQ347" s="9">
        <v>5</v>
      </c>
      <c r="AR347" s="9">
        <v>6</v>
      </c>
    </row>
    <row r="348" spans="1:44" ht="12.75" customHeight="1" x14ac:dyDescent="0.2">
      <c r="A348" s="9">
        <v>2021</v>
      </c>
      <c r="B348" s="9">
        <v>1117076</v>
      </c>
      <c r="C348" s="9">
        <v>6</v>
      </c>
      <c r="D348" s="9">
        <v>6</v>
      </c>
      <c r="E348" s="9">
        <v>6</v>
      </c>
      <c r="F348" s="9">
        <v>6</v>
      </c>
      <c r="G348" s="9">
        <v>6</v>
      </c>
      <c r="H348" s="9">
        <v>6</v>
      </c>
      <c r="I348" s="9">
        <v>6</v>
      </c>
      <c r="J348" s="9">
        <v>6</v>
      </c>
      <c r="K348" s="9">
        <v>6</v>
      </c>
      <c r="L348" s="9">
        <v>6</v>
      </c>
      <c r="M348" s="9">
        <v>6</v>
      </c>
      <c r="N348" s="9">
        <v>6</v>
      </c>
      <c r="O348" s="9">
        <v>6</v>
      </c>
      <c r="P348" s="9">
        <v>7</v>
      </c>
      <c r="Q348" s="9">
        <v>5</v>
      </c>
      <c r="R348" s="9">
        <v>6</v>
      </c>
      <c r="S348" s="9">
        <v>6</v>
      </c>
      <c r="T348" s="9">
        <v>6</v>
      </c>
      <c r="U348" s="9">
        <v>6</v>
      </c>
      <c r="V348" s="9">
        <v>6</v>
      </c>
      <c r="W348" s="9">
        <v>6</v>
      </c>
      <c r="X348" s="9">
        <v>6</v>
      </c>
      <c r="Y348" s="9">
        <v>6</v>
      </c>
      <c r="Z348" s="9">
        <v>6</v>
      </c>
      <c r="AA348" s="9">
        <v>7</v>
      </c>
      <c r="AB348" s="9">
        <v>7</v>
      </c>
      <c r="AC348" s="9">
        <v>7</v>
      </c>
      <c r="AD348" s="9">
        <v>6</v>
      </c>
      <c r="AE348" s="9">
        <v>5</v>
      </c>
      <c r="AF348" s="9">
        <v>5</v>
      </c>
      <c r="AG348" s="9">
        <v>6</v>
      </c>
      <c r="AH348" s="9">
        <v>6</v>
      </c>
      <c r="AI348" s="9">
        <v>6</v>
      </c>
      <c r="AJ348" s="9">
        <v>7</v>
      </c>
      <c r="AK348" s="9">
        <v>6</v>
      </c>
      <c r="AL348" s="9">
        <v>6</v>
      </c>
      <c r="AM348" s="9">
        <v>6</v>
      </c>
      <c r="AN348" s="9">
        <v>6</v>
      </c>
      <c r="AO348" s="9">
        <v>7</v>
      </c>
      <c r="AP348" s="9">
        <v>6</v>
      </c>
      <c r="AQ348" s="9">
        <v>5</v>
      </c>
      <c r="AR348" s="9">
        <v>6</v>
      </c>
    </row>
    <row r="349" spans="1:44" ht="12.75" customHeight="1" x14ac:dyDescent="0.2">
      <c r="A349" s="9">
        <v>2021</v>
      </c>
      <c r="B349" s="9">
        <v>1127926</v>
      </c>
      <c r="C349" s="9">
        <v>6</v>
      </c>
      <c r="D349" s="9">
        <v>6</v>
      </c>
      <c r="E349" s="9">
        <v>6</v>
      </c>
      <c r="F349" s="9">
        <v>6</v>
      </c>
      <c r="G349" s="9">
        <v>6</v>
      </c>
      <c r="H349" s="9">
        <v>6</v>
      </c>
      <c r="I349" s="9">
        <v>6</v>
      </c>
      <c r="J349" s="9">
        <v>6</v>
      </c>
      <c r="K349" s="9">
        <v>6</v>
      </c>
      <c r="L349" s="9">
        <v>6</v>
      </c>
      <c r="M349" s="9">
        <v>6</v>
      </c>
      <c r="N349" s="9">
        <v>6</v>
      </c>
      <c r="O349" s="9">
        <v>6</v>
      </c>
      <c r="P349" s="9">
        <v>6</v>
      </c>
      <c r="Q349" s="9">
        <v>5</v>
      </c>
      <c r="R349" s="9">
        <v>6</v>
      </c>
      <c r="S349" s="9">
        <v>6</v>
      </c>
      <c r="T349" s="9">
        <v>6</v>
      </c>
      <c r="U349" s="9">
        <v>6</v>
      </c>
      <c r="V349" s="9">
        <v>6</v>
      </c>
      <c r="W349" s="9">
        <v>6</v>
      </c>
      <c r="X349" s="9">
        <v>6</v>
      </c>
      <c r="Y349" s="9">
        <v>6</v>
      </c>
      <c r="Z349" s="9">
        <v>6</v>
      </c>
      <c r="AA349" s="9">
        <v>6</v>
      </c>
      <c r="AB349" s="9">
        <v>6</v>
      </c>
      <c r="AC349" s="9">
        <v>8</v>
      </c>
      <c r="AD349" s="9">
        <v>6</v>
      </c>
      <c r="AE349" s="9">
        <v>6</v>
      </c>
      <c r="AF349" s="9">
        <v>6</v>
      </c>
      <c r="AG349" s="9">
        <v>6</v>
      </c>
      <c r="AH349" s="9">
        <v>6</v>
      </c>
      <c r="AI349" s="9">
        <v>6</v>
      </c>
      <c r="AJ349" s="9">
        <v>6</v>
      </c>
      <c r="AK349" s="9">
        <v>5</v>
      </c>
      <c r="AL349" s="9">
        <v>6</v>
      </c>
      <c r="AM349" s="9">
        <v>6</v>
      </c>
      <c r="AN349" s="9">
        <v>6</v>
      </c>
      <c r="AO349" s="9">
        <v>5</v>
      </c>
      <c r="AP349" s="9">
        <v>6</v>
      </c>
      <c r="AQ349" s="9">
        <v>6</v>
      </c>
      <c r="AR349" s="9">
        <v>6</v>
      </c>
    </row>
    <row r="350" spans="1:44" ht="12.75" customHeight="1" x14ac:dyDescent="0.2">
      <c r="A350" s="9">
        <v>2021</v>
      </c>
      <c r="B350" s="9">
        <v>123336</v>
      </c>
      <c r="C350" s="9">
        <v>6</v>
      </c>
      <c r="D350" s="9">
        <v>2</v>
      </c>
      <c r="E350" s="9">
        <v>5</v>
      </c>
      <c r="F350" s="9">
        <v>6</v>
      </c>
      <c r="G350" s="9">
        <v>6</v>
      </c>
      <c r="H350" s="9">
        <v>6</v>
      </c>
      <c r="I350" s="9">
        <v>6</v>
      </c>
      <c r="J350" s="9">
        <v>6</v>
      </c>
      <c r="K350" s="9">
        <v>6</v>
      </c>
      <c r="L350" s="9">
        <v>6</v>
      </c>
      <c r="M350" s="9">
        <v>3</v>
      </c>
      <c r="N350" s="9">
        <v>5</v>
      </c>
      <c r="O350" s="9">
        <v>5</v>
      </c>
      <c r="P350" s="9">
        <v>4</v>
      </c>
      <c r="Q350" s="9">
        <v>6</v>
      </c>
      <c r="R350" s="9">
        <v>5</v>
      </c>
      <c r="S350" s="9">
        <v>1</v>
      </c>
      <c r="T350" s="9">
        <v>1</v>
      </c>
      <c r="U350" s="9">
        <v>1</v>
      </c>
      <c r="V350" s="9">
        <v>1</v>
      </c>
      <c r="W350" s="9">
        <v>6</v>
      </c>
      <c r="X350" s="9">
        <v>6</v>
      </c>
      <c r="Y350" s="9">
        <v>6</v>
      </c>
      <c r="Z350" s="9">
        <v>6</v>
      </c>
      <c r="AA350" s="9">
        <v>6</v>
      </c>
      <c r="AB350" s="9">
        <v>1</v>
      </c>
      <c r="AC350" s="9">
        <v>1</v>
      </c>
      <c r="AD350" s="9">
        <v>2</v>
      </c>
      <c r="AE350" s="9">
        <v>5</v>
      </c>
      <c r="AF350" s="9">
        <v>1</v>
      </c>
      <c r="AG350" s="9">
        <v>4</v>
      </c>
      <c r="AH350" s="9">
        <v>6</v>
      </c>
      <c r="AI350" s="9">
        <v>6</v>
      </c>
      <c r="AJ350" s="9">
        <v>6</v>
      </c>
      <c r="AK350" s="9">
        <v>6</v>
      </c>
      <c r="AL350" s="9">
        <v>6</v>
      </c>
      <c r="AM350" s="9">
        <v>6</v>
      </c>
      <c r="AN350" s="9">
        <v>6</v>
      </c>
      <c r="AO350" s="9">
        <v>6</v>
      </c>
      <c r="AP350" s="9">
        <v>6</v>
      </c>
      <c r="AQ350" s="9">
        <v>1</v>
      </c>
      <c r="AR350" s="9">
        <v>8</v>
      </c>
    </row>
    <row r="351" spans="1:44" ht="12.75" customHeight="1" x14ac:dyDescent="0.2">
      <c r="A351" s="9">
        <v>2021</v>
      </c>
      <c r="B351" s="9">
        <v>1127925</v>
      </c>
      <c r="C351" s="9">
        <v>6</v>
      </c>
      <c r="D351" s="9">
        <v>6</v>
      </c>
      <c r="E351" s="9">
        <v>6</v>
      </c>
      <c r="F351" s="9">
        <v>6</v>
      </c>
      <c r="G351" s="9">
        <v>6</v>
      </c>
      <c r="H351" s="9">
        <v>6</v>
      </c>
      <c r="I351" s="9">
        <v>5</v>
      </c>
      <c r="J351" s="9">
        <v>5</v>
      </c>
      <c r="K351" s="9">
        <v>5</v>
      </c>
      <c r="L351" s="9">
        <v>5</v>
      </c>
      <c r="M351" s="9">
        <v>5</v>
      </c>
      <c r="N351" s="9">
        <v>5</v>
      </c>
      <c r="O351" s="9">
        <v>4</v>
      </c>
      <c r="P351" s="9">
        <v>6</v>
      </c>
      <c r="Q351" s="9">
        <v>6</v>
      </c>
      <c r="R351" s="9">
        <v>6</v>
      </c>
      <c r="S351" s="9">
        <v>4</v>
      </c>
      <c r="T351" s="9">
        <v>6</v>
      </c>
      <c r="U351" s="9">
        <v>4</v>
      </c>
      <c r="V351" s="9">
        <v>7</v>
      </c>
      <c r="W351" s="9">
        <v>5</v>
      </c>
      <c r="X351" s="9">
        <v>6</v>
      </c>
      <c r="Y351" s="9">
        <v>6</v>
      </c>
      <c r="Z351" s="9">
        <v>6</v>
      </c>
      <c r="AA351" s="9">
        <v>6</v>
      </c>
      <c r="AB351" s="9">
        <v>6</v>
      </c>
      <c r="AC351" s="9">
        <v>6</v>
      </c>
      <c r="AD351" s="9">
        <v>6</v>
      </c>
      <c r="AE351" s="9">
        <v>6</v>
      </c>
      <c r="AF351" s="9">
        <v>6</v>
      </c>
      <c r="AG351" s="9">
        <v>6</v>
      </c>
      <c r="AH351" s="9">
        <v>6</v>
      </c>
      <c r="AI351" s="9">
        <v>6</v>
      </c>
      <c r="AJ351" s="9">
        <v>6</v>
      </c>
      <c r="AK351" s="9">
        <v>6</v>
      </c>
      <c r="AL351" s="9">
        <v>6</v>
      </c>
      <c r="AM351" s="9">
        <v>6</v>
      </c>
      <c r="AN351" s="9">
        <v>6</v>
      </c>
      <c r="AO351" s="9">
        <v>6</v>
      </c>
      <c r="AP351" s="9">
        <v>6</v>
      </c>
      <c r="AQ351" s="9">
        <v>6</v>
      </c>
      <c r="AR351" s="9">
        <v>6</v>
      </c>
    </row>
    <row r="352" spans="1:44" ht="12.75" customHeight="1" x14ac:dyDescent="0.2">
      <c r="A352" s="9">
        <v>2021</v>
      </c>
      <c r="B352" s="9">
        <v>123336</v>
      </c>
      <c r="C352" s="9">
        <v>6</v>
      </c>
      <c r="D352" s="9">
        <v>5</v>
      </c>
      <c r="E352" s="9">
        <v>6</v>
      </c>
      <c r="F352" s="9">
        <v>4</v>
      </c>
      <c r="G352" s="9">
        <v>6</v>
      </c>
      <c r="H352" s="9">
        <v>6</v>
      </c>
      <c r="I352" s="9">
        <v>6</v>
      </c>
      <c r="J352" s="9">
        <v>6</v>
      </c>
      <c r="K352" s="9">
        <v>6</v>
      </c>
      <c r="L352" s="9">
        <v>5</v>
      </c>
      <c r="M352" s="9">
        <v>3</v>
      </c>
      <c r="N352" s="9">
        <v>5</v>
      </c>
      <c r="O352" s="9">
        <v>7</v>
      </c>
      <c r="P352" s="9">
        <v>6</v>
      </c>
      <c r="Q352" s="9">
        <v>5</v>
      </c>
      <c r="R352" s="9">
        <v>6</v>
      </c>
      <c r="S352" s="9">
        <v>1</v>
      </c>
      <c r="T352" s="9">
        <v>1</v>
      </c>
      <c r="U352" s="9">
        <v>5</v>
      </c>
      <c r="V352" s="9">
        <v>1</v>
      </c>
      <c r="W352" s="9">
        <v>6</v>
      </c>
      <c r="X352" s="9">
        <v>3</v>
      </c>
      <c r="Y352" s="9">
        <v>2</v>
      </c>
      <c r="Z352" s="9">
        <v>4</v>
      </c>
      <c r="AA352" s="9">
        <v>7</v>
      </c>
      <c r="AB352" s="9">
        <v>1</v>
      </c>
      <c r="AC352" s="9">
        <v>1</v>
      </c>
      <c r="AD352" s="9">
        <v>7</v>
      </c>
      <c r="AE352" s="9">
        <v>6</v>
      </c>
      <c r="AF352" s="9">
        <v>6</v>
      </c>
      <c r="AG352" s="9">
        <v>6</v>
      </c>
      <c r="AH352" s="9">
        <v>6</v>
      </c>
      <c r="AI352" s="9">
        <v>6</v>
      </c>
      <c r="AJ352" s="9">
        <v>6</v>
      </c>
      <c r="AK352" s="9">
        <v>6</v>
      </c>
      <c r="AL352" s="9">
        <v>7</v>
      </c>
      <c r="AM352" s="9">
        <v>6</v>
      </c>
      <c r="AN352" s="9">
        <v>6</v>
      </c>
      <c r="AO352" s="9">
        <v>6</v>
      </c>
      <c r="AP352" s="9">
        <v>6</v>
      </c>
      <c r="AQ352" s="9">
        <v>8</v>
      </c>
      <c r="AR352" s="9">
        <v>8</v>
      </c>
    </row>
    <row r="353" spans="1:44" ht="12.75" customHeight="1" x14ac:dyDescent="0.2">
      <c r="A353" s="9">
        <v>2021</v>
      </c>
      <c r="B353" s="9">
        <v>1319230</v>
      </c>
      <c r="C353" s="9">
        <v>6</v>
      </c>
      <c r="D353" s="9">
        <v>6</v>
      </c>
      <c r="E353" s="9">
        <v>6</v>
      </c>
      <c r="F353" s="9">
        <v>6</v>
      </c>
      <c r="G353" s="9">
        <v>6</v>
      </c>
      <c r="H353" s="9">
        <v>6</v>
      </c>
      <c r="I353" s="9">
        <v>6</v>
      </c>
      <c r="J353" s="9">
        <v>6</v>
      </c>
      <c r="K353" s="9">
        <v>6</v>
      </c>
      <c r="L353" s="9">
        <v>6</v>
      </c>
      <c r="M353" s="9">
        <v>6</v>
      </c>
      <c r="N353" s="9">
        <v>6</v>
      </c>
      <c r="O353" s="9">
        <v>6</v>
      </c>
      <c r="P353" s="9">
        <v>8</v>
      </c>
      <c r="Q353" s="9">
        <v>8</v>
      </c>
      <c r="R353" s="9">
        <v>6</v>
      </c>
      <c r="S353" s="9">
        <v>7</v>
      </c>
      <c r="T353" s="9">
        <v>6</v>
      </c>
      <c r="U353" s="9">
        <v>6</v>
      </c>
      <c r="V353" s="9">
        <v>7</v>
      </c>
      <c r="W353" s="9">
        <v>2</v>
      </c>
      <c r="X353" s="9">
        <v>3</v>
      </c>
      <c r="Y353" s="9">
        <v>7</v>
      </c>
      <c r="Z353" s="9">
        <v>6</v>
      </c>
      <c r="AA353" s="9">
        <v>3</v>
      </c>
      <c r="AB353" s="9">
        <v>7</v>
      </c>
      <c r="AC353" s="9">
        <v>7</v>
      </c>
      <c r="AD353" s="9">
        <v>7</v>
      </c>
      <c r="AE353" s="9">
        <v>3</v>
      </c>
      <c r="AF353" s="9">
        <v>7</v>
      </c>
      <c r="AG353" s="9">
        <v>4</v>
      </c>
      <c r="AH353" s="9">
        <v>6</v>
      </c>
      <c r="AI353" s="9">
        <v>7</v>
      </c>
      <c r="AJ353" s="9">
        <v>7</v>
      </c>
      <c r="AK353" s="9">
        <v>1</v>
      </c>
      <c r="AL353" s="9">
        <v>8</v>
      </c>
      <c r="AM353" s="9">
        <v>7</v>
      </c>
      <c r="AN353" s="9">
        <v>2</v>
      </c>
      <c r="AO353" s="9">
        <v>2</v>
      </c>
      <c r="AP353" s="9">
        <v>6</v>
      </c>
      <c r="AQ353" s="9">
        <v>2</v>
      </c>
      <c r="AR353" s="9">
        <v>6</v>
      </c>
    </row>
    <row r="354" spans="1:44" ht="12.75" customHeight="1" x14ac:dyDescent="0.2">
      <c r="A354" s="9">
        <v>2021</v>
      </c>
      <c r="B354" s="9">
        <v>1127927</v>
      </c>
      <c r="C354" s="9">
        <v>6</v>
      </c>
      <c r="D354" s="9">
        <v>6</v>
      </c>
      <c r="E354" s="9">
        <v>6</v>
      </c>
      <c r="F354" s="9">
        <v>6</v>
      </c>
      <c r="G354" s="9">
        <v>6</v>
      </c>
      <c r="H354" s="9">
        <v>6</v>
      </c>
      <c r="I354" s="9">
        <v>6</v>
      </c>
      <c r="J354" s="9">
        <v>6</v>
      </c>
      <c r="K354" s="9">
        <v>6</v>
      </c>
      <c r="L354" s="9">
        <v>6</v>
      </c>
      <c r="M354" s="9">
        <v>6</v>
      </c>
      <c r="N354" s="9">
        <v>6</v>
      </c>
      <c r="O354" s="9">
        <v>6</v>
      </c>
      <c r="P354" s="9">
        <v>6</v>
      </c>
      <c r="Q354" s="9">
        <v>6</v>
      </c>
      <c r="R354" s="9">
        <v>6</v>
      </c>
      <c r="S354" s="9">
        <v>6</v>
      </c>
      <c r="T354" s="9">
        <v>6</v>
      </c>
      <c r="U354" s="9">
        <v>6</v>
      </c>
      <c r="V354" s="9">
        <v>6</v>
      </c>
      <c r="W354" s="9">
        <v>6</v>
      </c>
      <c r="X354" s="9">
        <v>6</v>
      </c>
      <c r="Y354" s="9">
        <v>6</v>
      </c>
      <c r="Z354" s="9">
        <v>6</v>
      </c>
      <c r="AA354" s="9">
        <v>6</v>
      </c>
      <c r="AB354" s="9">
        <v>6</v>
      </c>
      <c r="AC354" s="9">
        <v>6</v>
      </c>
      <c r="AD354" s="9">
        <v>6</v>
      </c>
      <c r="AE354" s="9">
        <v>6</v>
      </c>
      <c r="AF354" s="9">
        <v>6</v>
      </c>
      <c r="AG354" s="9">
        <v>6</v>
      </c>
      <c r="AH354" s="9">
        <v>4</v>
      </c>
      <c r="AI354" s="9">
        <v>6</v>
      </c>
      <c r="AJ354" s="9">
        <v>6</v>
      </c>
      <c r="AK354" s="9">
        <v>6</v>
      </c>
      <c r="AL354" s="9">
        <v>6</v>
      </c>
      <c r="AM354" s="9">
        <v>6</v>
      </c>
      <c r="AN354" s="9">
        <v>6</v>
      </c>
      <c r="AO354" s="9">
        <v>4</v>
      </c>
      <c r="AP354" s="9">
        <v>6</v>
      </c>
      <c r="AQ354" s="9">
        <v>6</v>
      </c>
      <c r="AR354" s="9">
        <v>6</v>
      </c>
    </row>
    <row r="355" spans="1:44" ht="12.75" customHeight="1" x14ac:dyDescent="0.2">
      <c r="A355" s="9">
        <v>2021</v>
      </c>
      <c r="B355" s="9">
        <v>1103909</v>
      </c>
      <c r="C355" s="9">
        <v>6</v>
      </c>
      <c r="D355" s="9">
        <v>6</v>
      </c>
      <c r="E355" s="9">
        <v>6</v>
      </c>
      <c r="F355" s="9">
        <v>6</v>
      </c>
      <c r="G355" s="9">
        <v>6</v>
      </c>
      <c r="H355" s="9">
        <v>6</v>
      </c>
      <c r="I355" s="9">
        <v>6</v>
      </c>
      <c r="J355" s="9">
        <v>6</v>
      </c>
      <c r="K355" s="9">
        <v>6</v>
      </c>
      <c r="L355" s="9">
        <v>6</v>
      </c>
      <c r="M355" s="9">
        <v>6</v>
      </c>
      <c r="N355" s="9">
        <v>6</v>
      </c>
      <c r="O355" s="9">
        <v>6</v>
      </c>
      <c r="P355" s="9">
        <v>6</v>
      </c>
      <c r="Q355" s="9">
        <v>6</v>
      </c>
      <c r="R355" s="9">
        <v>6</v>
      </c>
      <c r="S355" s="9">
        <v>6</v>
      </c>
      <c r="T355" s="9">
        <v>6</v>
      </c>
      <c r="U355" s="9">
        <v>6</v>
      </c>
      <c r="V355" s="9">
        <v>6</v>
      </c>
      <c r="W355" s="9">
        <v>6</v>
      </c>
      <c r="X355" s="9">
        <v>6</v>
      </c>
      <c r="Y355" s="9">
        <v>6</v>
      </c>
      <c r="Z355" s="9">
        <v>6</v>
      </c>
      <c r="AA355" s="9">
        <v>6</v>
      </c>
      <c r="AB355" s="9">
        <v>6</v>
      </c>
      <c r="AC355" s="9">
        <v>6</v>
      </c>
      <c r="AD355" s="9">
        <v>6</v>
      </c>
      <c r="AE355" s="9">
        <v>6</v>
      </c>
      <c r="AF355" s="9">
        <v>6</v>
      </c>
      <c r="AG355" s="9">
        <v>6</v>
      </c>
      <c r="AH355" s="9">
        <v>6</v>
      </c>
      <c r="AI355" s="9">
        <v>6</v>
      </c>
      <c r="AJ355" s="9">
        <v>6</v>
      </c>
      <c r="AK355" s="9">
        <v>6</v>
      </c>
      <c r="AL355" s="9">
        <v>6</v>
      </c>
      <c r="AM355" s="9">
        <v>6</v>
      </c>
      <c r="AN355" s="9">
        <v>6</v>
      </c>
      <c r="AO355" s="9">
        <v>6</v>
      </c>
      <c r="AP355" s="9">
        <v>6</v>
      </c>
      <c r="AQ355" s="9">
        <v>6</v>
      </c>
      <c r="AR355" s="9">
        <v>6</v>
      </c>
    </row>
    <row r="356" spans="1:44" ht="12.75" customHeight="1" x14ac:dyDescent="0.2">
      <c r="A356" s="9">
        <v>2021</v>
      </c>
      <c r="B356" s="9">
        <v>1179970</v>
      </c>
      <c r="C356" s="9">
        <v>6</v>
      </c>
      <c r="D356" s="9">
        <v>6</v>
      </c>
      <c r="E356" s="9">
        <v>6</v>
      </c>
      <c r="F356" s="9">
        <v>6</v>
      </c>
      <c r="G356" s="9">
        <v>6</v>
      </c>
      <c r="H356" s="9">
        <v>6</v>
      </c>
      <c r="I356" s="9">
        <v>6</v>
      </c>
      <c r="J356" s="9">
        <v>6</v>
      </c>
      <c r="K356" s="9">
        <v>6</v>
      </c>
      <c r="L356" s="9">
        <v>6</v>
      </c>
      <c r="M356" s="9">
        <v>6</v>
      </c>
      <c r="N356" s="9">
        <v>6</v>
      </c>
      <c r="O356" s="9">
        <v>6</v>
      </c>
      <c r="P356" s="9">
        <v>6</v>
      </c>
      <c r="Q356" s="9">
        <v>6</v>
      </c>
      <c r="R356" s="9">
        <v>6</v>
      </c>
      <c r="S356" s="9">
        <v>6</v>
      </c>
      <c r="T356" s="9">
        <v>6</v>
      </c>
      <c r="U356" s="9">
        <v>6</v>
      </c>
      <c r="V356" s="9">
        <v>6</v>
      </c>
      <c r="W356" s="9">
        <v>6</v>
      </c>
      <c r="X356" s="9">
        <v>6</v>
      </c>
      <c r="Y356" s="9">
        <v>6</v>
      </c>
      <c r="Z356" s="9">
        <v>6</v>
      </c>
      <c r="AA356" s="9">
        <v>6</v>
      </c>
      <c r="AB356" s="9">
        <v>7</v>
      </c>
      <c r="AC356" s="9">
        <v>7</v>
      </c>
      <c r="AD356" s="9">
        <v>7</v>
      </c>
      <c r="AE356" s="9">
        <v>6</v>
      </c>
      <c r="AF356" s="9">
        <v>6</v>
      </c>
      <c r="AG356" s="9">
        <v>6</v>
      </c>
      <c r="AH356" s="9">
        <v>6</v>
      </c>
      <c r="AI356" s="9">
        <v>6</v>
      </c>
      <c r="AJ356" s="9">
        <v>6</v>
      </c>
      <c r="AK356" s="9">
        <v>6</v>
      </c>
      <c r="AL356" s="9">
        <v>6</v>
      </c>
      <c r="AM356" s="9">
        <v>8</v>
      </c>
      <c r="AN356" s="9">
        <v>6</v>
      </c>
      <c r="AO356" s="9">
        <v>6</v>
      </c>
      <c r="AP356" s="9">
        <v>6</v>
      </c>
      <c r="AQ356" s="9">
        <v>7</v>
      </c>
      <c r="AR356" s="9">
        <v>6</v>
      </c>
    </row>
    <row r="357" spans="1:44" ht="12.75" customHeight="1" x14ac:dyDescent="0.2">
      <c r="A357" s="9">
        <v>2021</v>
      </c>
      <c r="B357" s="9">
        <v>122845</v>
      </c>
      <c r="C357" s="9">
        <v>6</v>
      </c>
      <c r="D357" s="9">
        <v>6</v>
      </c>
      <c r="E357" s="9">
        <v>6</v>
      </c>
      <c r="F357" s="9">
        <v>6</v>
      </c>
      <c r="G357" s="9">
        <v>6</v>
      </c>
      <c r="H357" s="9">
        <v>6</v>
      </c>
      <c r="I357" s="9">
        <v>6</v>
      </c>
      <c r="J357" s="9">
        <v>6</v>
      </c>
      <c r="K357" s="9">
        <v>6</v>
      </c>
      <c r="L357" s="9">
        <v>6</v>
      </c>
      <c r="M357" s="9">
        <v>6</v>
      </c>
      <c r="N357" s="9">
        <v>6</v>
      </c>
      <c r="O357" s="9">
        <v>6</v>
      </c>
      <c r="P357" s="9">
        <v>6</v>
      </c>
      <c r="Q357" s="9">
        <v>6</v>
      </c>
      <c r="R357" s="9">
        <v>6</v>
      </c>
      <c r="S357" s="9">
        <v>6</v>
      </c>
      <c r="T357" s="9">
        <v>6</v>
      </c>
      <c r="U357" s="9">
        <v>6</v>
      </c>
      <c r="V357" s="9">
        <v>6</v>
      </c>
      <c r="W357" s="9">
        <v>6</v>
      </c>
      <c r="X357" s="9">
        <v>6</v>
      </c>
      <c r="Y357" s="9">
        <v>6</v>
      </c>
      <c r="Z357" s="9">
        <v>6</v>
      </c>
      <c r="AA357" s="9">
        <v>6</v>
      </c>
      <c r="AB357" s="9">
        <v>6</v>
      </c>
      <c r="AC357" s="9">
        <v>6</v>
      </c>
      <c r="AD357" s="9">
        <v>6</v>
      </c>
      <c r="AE357" s="9">
        <v>6</v>
      </c>
      <c r="AF357" s="9">
        <v>6</v>
      </c>
      <c r="AG357" s="9">
        <v>6</v>
      </c>
      <c r="AH357" s="9">
        <v>6</v>
      </c>
      <c r="AI357" s="9">
        <v>6</v>
      </c>
      <c r="AJ357" s="9">
        <v>6</v>
      </c>
      <c r="AK357" s="9">
        <v>6</v>
      </c>
      <c r="AL357" s="9">
        <v>6</v>
      </c>
      <c r="AM357" s="9">
        <v>6</v>
      </c>
      <c r="AN357" s="9">
        <v>6</v>
      </c>
      <c r="AO357" s="9">
        <v>6</v>
      </c>
      <c r="AP357" s="9">
        <v>6</v>
      </c>
      <c r="AQ357" s="9">
        <v>6</v>
      </c>
      <c r="AR357" s="9">
        <v>6</v>
      </c>
    </row>
    <row r="358" spans="1:44" ht="12.75" customHeight="1" x14ac:dyDescent="0.2">
      <c r="A358" s="9">
        <v>2021</v>
      </c>
      <c r="B358" s="9">
        <v>1179970</v>
      </c>
      <c r="C358" s="9">
        <v>6</v>
      </c>
      <c r="D358" s="9">
        <v>6</v>
      </c>
      <c r="E358" s="9">
        <v>6</v>
      </c>
      <c r="F358" s="9">
        <v>6</v>
      </c>
      <c r="G358" s="9">
        <v>6</v>
      </c>
      <c r="H358" s="9">
        <v>6</v>
      </c>
      <c r="I358" s="9">
        <v>6</v>
      </c>
      <c r="J358" s="9">
        <v>6</v>
      </c>
      <c r="K358" s="9">
        <v>6</v>
      </c>
      <c r="L358" s="9">
        <v>6</v>
      </c>
      <c r="M358" s="9">
        <v>6</v>
      </c>
      <c r="N358" s="9">
        <v>6</v>
      </c>
      <c r="O358" s="9">
        <v>6</v>
      </c>
      <c r="P358" s="9">
        <v>3</v>
      </c>
      <c r="Q358" s="9">
        <v>5</v>
      </c>
      <c r="R358" s="9">
        <v>6</v>
      </c>
      <c r="S358" s="9">
        <v>1</v>
      </c>
      <c r="T358" s="9">
        <v>6</v>
      </c>
      <c r="U358" s="9">
        <v>6</v>
      </c>
      <c r="V358" s="9">
        <v>6</v>
      </c>
      <c r="W358" s="9">
        <v>6</v>
      </c>
      <c r="X358" s="9">
        <v>6</v>
      </c>
      <c r="Y358" s="9">
        <v>6</v>
      </c>
      <c r="Z358" s="9">
        <v>6</v>
      </c>
      <c r="AA358" s="9">
        <v>6</v>
      </c>
      <c r="AB358" s="9">
        <v>1</v>
      </c>
      <c r="AC358" s="9">
        <v>1</v>
      </c>
      <c r="AD358" s="9">
        <v>6</v>
      </c>
      <c r="AE358" s="9">
        <v>6</v>
      </c>
      <c r="AF358" s="9">
        <v>5</v>
      </c>
      <c r="AG358" s="9">
        <v>6</v>
      </c>
      <c r="AH358" s="9">
        <v>6</v>
      </c>
      <c r="AI358" s="9">
        <v>6</v>
      </c>
      <c r="AJ358" s="9">
        <v>6</v>
      </c>
      <c r="AK358" s="9">
        <v>6</v>
      </c>
      <c r="AL358" s="9">
        <v>6</v>
      </c>
      <c r="AM358" s="9">
        <v>6</v>
      </c>
      <c r="AN358" s="9">
        <v>6</v>
      </c>
      <c r="AO358" s="9">
        <v>6</v>
      </c>
      <c r="AP358" s="9">
        <v>6</v>
      </c>
      <c r="AQ358" s="9">
        <v>6</v>
      </c>
      <c r="AR358" s="9">
        <v>6</v>
      </c>
    </row>
    <row r="359" spans="1:44" ht="12.75" customHeight="1" x14ac:dyDescent="0.2">
      <c r="A359" s="9">
        <v>2021</v>
      </c>
      <c r="B359" s="9">
        <v>123336</v>
      </c>
      <c r="C359" s="9">
        <v>6</v>
      </c>
      <c r="D359" s="9">
        <v>6</v>
      </c>
      <c r="E359" s="9">
        <v>5</v>
      </c>
      <c r="F359" s="9">
        <v>5</v>
      </c>
      <c r="G359" s="9">
        <v>6</v>
      </c>
      <c r="H359" s="9">
        <v>6</v>
      </c>
      <c r="I359" s="9">
        <v>6</v>
      </c>
      <c r="J359" s="9">
        <v>5</v>
      </c>
      <c r="K359" s="9">
        <v>5</v>
      </c>
      <c r="L359" s="9">
        <v>5</v>
      </c>
      <c r="M359" s="9">
        <v>5</v>
      </c>
      <c r="N359" s="9">
        <v>5</v>
      </c>
      <c r="O359" s="9">
        <v>5</v>
      </c>
      <c r="P359" s="9">
        <v>5</v>
      </c>
      <c r="Q359" s="9">
        <v>5</v>
      </c>
      <c r="R359" s="9">
        <v>6</v>
      </c>
      <c r="S359" s="9">
        <v>4</v>
      </c>
      <c r="T359" s="9">
        <v>4</v>
      </c>
      <c r="U359" s="9">
        <v>5</v>
      </c>
      <c r="V359" s="9">
        <v>4</v>
      </c>
      <c r="W359" s="9">
        <v>5</v>
      </c>
      <c r="X359" s="9">
        <v>5</v>
      </c>
      <c r="Y359" s="9">
        <v>5</v>
      </c>
      <c r="Z359" s="9">
        <v>5</v>
      </c>
      <c r="AA359" s="9">
        <v>7</v>
      </c>
      <c r="AB359" s="9">
        <v>1</v>
      </c>
      <c r="AC359" s="9">
        <v>1</v>
      </c>
      <c r="AD359" s="9">
        <v>1</v>
      </c>
      <c r="AE359" s="9">
        <v>5</v>
      </c>
      <c r="AF359" s="9">
        <v>4</v>
      </c>
      <c r="AG359" s="9">
        <v>5</v>
      </c>
      <c r="AH359" s="9">
        <v>5</v>
      </c>
      <c r="AI359" s="9">
        <v>5</v>
      </c>
      <c r="AJ359" s="9">
        <v>6</v>
      </c>
      <c r="AK359" s="9">
        <v>5</v>
      </c>
      <c r="AL359" s="9">
        <v>5</v>
      </c>
      <c r="AM359" s="9">
        <v>5</v>
      </c>
      <c r="AN359" s="9">
        <v>5</v>
      </c>
      <c r="AO359" s="9">
        <v>5</v>
      </c>
      <c r="AP359" s="9">
        <v>6</v>
      </c>
      <c r="AQ359" s="9">
        <v>4</v>
      </c>
      <c r="AR359" s="9">
        <v>7</v>
      </c>
    </row>
    <row r="360" spans="1:44" ht="12.75" customHeight="1" x14ac:dyDescent="0.2">
      <c r="A360" s="9">
        <v>2021</v>
      </c>
      <c r="B360" s="9">
        <v>1117076</v>
      </c>
      <c r="C360" s="9">
        <v>6</v>
      </c>
      <c r="D360" s="9">
        <v>6</v>
      </c>
      <c r="E360" s="9">
        <v>4</v>
      </c>
      <c r="F360" s="9">
        <v>6</v>
      </c>
      <c r="G360" s="9">
        <v>5</v>
      </c>
      <c r="H360" s="9">
        <v>6</v>
      </c>
      <c r="I360" s="9">
        <v>4</v>
      </c>
      <c r="J360" s="9">
        <v>5</v>
      </c>
      <c r="K360" s="9">
        <v>5</v>
      </c>
      <c r="L360" s="9">
        <v>5</v>
      </c>
      <c r="M360" s="9">
        <v>6</v>
      </c>
      <c r="N360" s="9">
        <v>6</v>
      </c>
      <c r="O360" s="9">
        <v>5</v>
      </c>
      <c r="P360" s="9">
        <v>4</v>
      </c>
      <c r="Q360" s="9">
        <v>6</v>
      </c>
      <c r="R360" s="9">
        <v>6</v>
      </c>
      <c r="S360" s="9">
        <v>7</v>
      </c>
      <c r="T360" s="9">
        <v>4</v>
      </c>
      <c r="U360" s="9">
        <v>7</v>
      </c>
      <c r="V360" s="9">
        <v>7</v>
      </c>
      <c r="W360" s="9">
        <v>4</v>
      </c>
      <c r="X360" s="9">
        <v>4</v>
      </c>
      <c r="Y360" s="9">
        <v>4</v>
      </c>
      <c r="Z360" s="9">
        <v>6</v>
      </c>
      <c r="AA360" s="9">
        <v>6</v>
      </c>
      <c r="AB360" s="9">
        <v>8</v>
      </c>
      <c r="AC360" s="9">
        <v>8</v>
      </c>
      <c r="AD360" s="9">
        <v>6</v>
      </c>
      <c r="AE360" s="9">
        <v>4</v>
      </c>
      <c r="AF360" s="9">
        <v>4</v>
      </c>
      <c r="AG360" s="9">
        <v>6</v>
      </c>
      <c r="AH360" s="9">
        <v>4</v>
      </c>
      <c r="AI360" s="9">
        <v>3</v>
      </c>
      <c r="AJ360" s="9">
        <v>7</v>
      </c>
      <c r="AK360" s="9">
        <v>4</v>
      </c>
      <c r="AL360" s="9">
        <v>4</v>
      </c>
      <c r="AM360" s="9">
        <v>4</v>
      </c>
      <c r="AN360" s="9">
        <v>4</v>
      </c>
      <c r="AO360" s="9">
        <v>7</v>
      </c>
      <c r="AP360" s="9">
        <v>4</v>
      </c>
      <c r="AQ360" s="9">
        <v>7</v>
      </c>
      <c r="AR360" s="9">
        <v>6</v>
      </c>
    </row>
    <row r="361" spans="1:44" ht="12.75" customHeight="1" x14ac:dyDescent="0.2">
      <c r="A361" s="9">
        <v>2021</v>
      </c>
      <c r="B361" s="9">
        <v>1127925</v>
      </c>
      <c r="C361" s="9">
        <v>6</v>
      </c>
      <c r="D361" s="9">
        <v>5</v>
      </c>
      <c r="E361" s="9">
        <v>5</v>
      </c>
      <c r="F361" s="9">
        <v>6</v>
      </c>
      <c r="G361" s="9">
        <v>6</v>
      </c>
      <c r="H361" s="9">
        <v>6</v>
      </c>
      <c r="I361" s="9">
        <v>6</v>
      </c>
      <c r="J361" s="9">
        <v>6</v>
      </c>
      <c r="K361" s="9">
        <v>6</v>
      </c>
      <c r="L361" s="9">
        <v>6</v>
      </c>
      <c r="M361" s="9">
        <v>5</v>
      </c>
      <c r="N361" s="9">
        <v>5</v>
      </c>
      <c r="O361" s="9">
        <v>6</v>
      </c>
      <c r="P361" s="9">
        <v>6</v>
      </c>
      <c r="Q361" s="9">
        <v>6</v>
      </c>
      <c r="R361" s="9">
        <v>6</v>
      </c>
      <c r="S361" s="9">
        <v>6</v>
      </c>
      <c r="T361" s="9">
        <v>6</v>
      </c>
      <c r="U361" s="9">
        <v>6</v>
      </c>
      <c r="V361" s="9">
        <v>6</v>
      </c>
      <c r="W361" s="9">
        <v>5</v>
      </c>
      <c r="X361" s="9">
        <v>5</v>
      </c>
      <c r="Y361" s="9">
        <v>5</v>
      </c>
      <c r="Z361" s="9">
        <v>5</v>
      </c>
      <c r="AA361" s="9">
        <v>6</v>
      </c>
      <c r="AB361" s="9">
        <v>6</v>
      </c>
      <c r="AC361" s="9">
        <v>5</v>
      </c>
      <c r="AD361" s="9">
        <v>5</v>
      </c>
      <c r="AE361" s="9">
        <v>5</v>
      </c>
      <c r="AF361" s="9">
        <v>6</v>
      </c>
      <c r="AG361" s="9">
        <v>5</v>
      </c>
      <c r="AH361" s="9">
        <v>6</v>
      </c>
      <c r="AI361" s="9">
        <v>6</v>
      </c>
      <c r="AJ361" s="9">
        <v>6</v>
      </c>
      <c r="AK361" s="9">
        <v>6</v>
      </c>
      <c r="AL361" s="9">
        <v>6</v>
      </c>
      <c r="AM361" s="9">
        <v>6</v>
      </c>
      <c r="AN361" s="9">
        <v>5</v>
      </c>
      <c r="AO361" s="9">
        <v>6</v>
      </c>
      <c r="AP361" s="9">
        <v>6</v>
      </c>
      <c r="AQ361" s="9">
        <v>6</v>
      </c>
      <c r="AR361" s="9">
        <v>6</v>
      </c>
    </row>
    <row r="362" spans="1:44" ht="12.75" customHeight="1" x14ac:dyDescent="0.2">
      <c r="A362" s="9">
        <v>2021</v>
      </c>
      <c r="B362" s="9">
        <v>1179970</v>
      </c>
      <c r="C362" s="9">
        <v>6</v>
      </c>
      <c r="D362" s="9">
        <v>6</v>
      </c>
      <c r="E362" s="9">
        <v>6</v>
      </c>
      <c r="F362" s="9">
        <v>6</v>
      </c>
      <c r="G362" s="9">
        <v>6</v>
      </c>
      <c r="H362" s="9">
        <v>6</v>
      </c>
      <c r="I362" s="9">
        <v>6</v>
      </c>
      <c r="J362" s="9">
        <v>6</v>
      </c>
      <c r="K362" s="9">
        <v>6</v>
      </c>
      <c r="L362" s="9">
        <v>6</v>
      </c>
      <c r="M362" s="9">
        <v>6</v>
      </c>
      <c r="N362" s="9">
        <v>6</v>
      </c>
      <c r="O362" s="9">
        <v>6</v>
      </c>
      <c r="P362" s="9">
        <v>6</v>
      </c>
      <c r="Q362" s="9">
        <v>6</v>
      </c>
      <c r="R362" s="9">
        <v>6</v>
      </c>
      <c r="S362" s="9">
        <v>7</v>
      </c>
      <c r="T362" s="9">
        <v>7</v>
      </c>
      <c r="U362" s="9">
        <v>6</v>
      </c>
      <c r="V362" s="9">
        <v>7</v>
      </c>
      <c r="W362" s="9">
        <v>6</v>
      </c>
      <c r="X362" s="9">
        <v>6</v>
      </c>
      <c r="Y362" s="9">
        <v>6</v>
      </c>
      <c r="Z362" s="9">
        <v>6</v>
      </c>
      <c r="AA362" s="9">
        <v>6</v>
      </c>
      <c r="AB362" s="9">
        <v>7</v>
      </c>
      <c r="AC362" s="9">
        <v>7</v>
      </c>
      <c r="AD362" s="9">
        <v>6</v>
      </c>
      <c r="AE362" s="9">
        <v>6</v>
      </c>
      <c r="AF362" s="9">
        <v>6</v>
      </c>
      <c r="AG362" s="9">
        <v>6</v>
      </c>
      <c r="AH362" s="9">
        <v>6</v>
      </c>
      <c r="AI362" s="9">
        <v>8</v>
      </c>
      <c r="AJ362" s="9">
        <v>6</v>
      </c>
      <c r="AK362" s="9">
        <v>8</v>
      </c>
      <c r="AL362" s="9">
        <v>8</v>
      </c>
      <c r="AM362" s="9">
        <v>8</v>
      </c>
      <c r="AN362" s="9">
        <v>6</v>
      </c>
      <c r="AO362" s="9">
        <v>6</v>
      </c>
      <c r="AP362" s="9">
        <v>6</v>
      </c>
      <c r="AQ362" s="9">
        <v>6</v>
      </c>
      <c r="AR362" s="9">
        <v>8</v>
      </c>
    </row>
    <row r="363" spans="1:44" ht="12.75" customHeight="1" x14ac:dyDescent="0.2">
      <c r="A363" s="9">
        <v>2021</v>
      </c>
      <c r="B363" s="9">
        <v>1179970</v>
      </c>
      <c r="C363" s="9">
        <v>6</v>
      </c>
      <c r="D363" s="9">
        <v>6</v>
      </c>
      <c r="E363" s="9">
        <v>6</v>
      </c>
      <c r="F363" s="9">
        <v>6</v>
      </c>
      <c r="G363" s="9">
        <v>6</v>
      </c>
      <c r="H363" s="9">
        <v>6</v>
      </c>
      <c r="I363" s="9">
        <v>6</v>
      </c>
      <c r="J363" s="9">
        <v>6</v>
      </c>
      <c r="K363" s="9">
        <v>6</v>
      </c>
      <c r="L363" s="9">
        <v>6</v>
      </c>
      <c r="M363" s="9">
        <v>6</v>
      </c>
      <c r="N363" s="9">
        <v>6</v>
      </c>
      <c r="O363" s="9">
        <v>6</v>
      </c>
      <c r="P363" s="9">
        <v>6</v>
      </c>
      <c r="Q363" s="9">
        <v>6</v>
      </c>
      <c r="R363" s="9">
        <v>6</v>
      </c>
      <c r="S363" s="9">
        <v>8</v>
      </c>
      <c r="T363" s="9">
        <v>8</v>
      </c>
      <c r="U363" s="9">
        <v>6</v>
      </c>
      <c r="V363" s="9">
        <v>6</v>
      </c>
      <c r="W363" s="9">
        <v>6</v>
      </c>
      <c r="X363" s="9">
        <v>6</v>
      </c>
      <c r="Y363" s="9">
        <v>6</v>
      </c>
      <c r="Z363" s="9">
        <v>6</v>
      </c>
      <c r="AA363" s="9">
        <v>6</v>
      </c>
      <c r="AB363" s="9">
        <v>8</v>
      </c>
      <c r="AC363" s="9">
        <v>8</v>
      </c>
      <c r="AD363" s="9">
        <v>6</v>
      </c>
      <c r="AE363" s="9">
        <v>6</v>
      </c>
      <c r="AF363" s="9">
        <v>6</v>
      </c>
      <c r="AG363" s="9">
        <v>6</v>
      </c>
      <c r="AH363" s="9">
        <v>6</v>
      </c>
      <c r="AI363" s="9">
        <v>6</v>
      </c>
      <c r="AJ363" s="9">
        <v>6</v>
      </c>
      <c r="AK363" s="9">
        <v>6</v>
      </c>
      <c r="AL363" s="9">
        <v>6</v>
      </c>
      <c r="AM363" s="9">
        <v>6</v>
      </c>
      <c r="AN363" s="9">
        <v>7</v>
      </c>
      <c r="AO363" s="9">
        <v>6</v>
      </c>
      <c r="AP363" s="9">
        <v>6</v>
      </c>
      <c r="AQ363" s="9">
        <v>6</v>
      </c>
      <c r="AR363" s="9">
        <v>6</v>
      </c>
    </row>
    <row r="364" spans="1:44" ht="12.75" customHeight="1" x14ac:dyDescent="0.2">
      <c r="A364" s="9">
        <v>2021</v>
      </c>
      <c r="B364" s="9">
        <v>1179970</v>
      </c>
      <c r="C364" s="9">
        <v>6</v>
      </c>
      <c r="D364" s="9">
        <v>6</v>
      </c>
      <c r="E364" s="9">
        <v>6</v>
      </c>
      <c r="F364" s="9">
        <v>6</v>
      </c>
      <c r="G364" s="9">
        <v>6</v>
      </c>
      <c r="H364" s="9">
        <v>6</v>
      </c>
      <c r="I364" s="9">
        <v>6</v>
      </c>
      <c r="J364" s="9">
        <v>6</v>
      </c>
      <c r="K364" s="9">
        <v>6</v>
      </c>
      <c r="L364" s="9">
        <v>6</v>
      </c>
      <c r="M364" s="9">
        <v>5</v>
      </c>
      <c r="N364" s="9">
        <v>6</v>
      </c>
      <c r="O364" s="9">
        <v>6</v>
      </c>
      <c r="P364" s="9">
        <v>6</v>
      </c>
      <c r="Q364" s="9">
        <v>6</v>
      </c>
      <c r="R364" s="9">
        <v>6</v>
      </c>
      <c r="S364" s="9">
        <v>6</v>
      </c>
      <c r="T364" s="9">
        <v>5</v>
      </c>
      <c r="U364" s="9">
        <v>5</v>
      </c>
      <c r="V364" s="9">
        <v>5</v>
      </c>
      <c r="W364" s="9">
        <v>6</v>
      </c>
      <c r="X364" s="9">
        <v>5</v>
      </c>
      <c r="Y364" s="9">
        <v>6</v>
      </c>
      <c r="Z364" s="9">
        <v>6</v>
      </c>
      <c r="AA364" s="9">
        <v>6</v>
      </c>
      <c r="AB364" s="9">
        <v>7</v>
      </c>
      <c r="AC364" s="9">
        <v>7</v>
      </c>
      <c r="AD364" s="9">
        <v>6</v>
      </c>
      <c r="AE364" s="9">
        <v>6</v>
      </c>
      <c r="AF364" s="9">
        <v>5</v>
      </c>
      <c r="AG364" s="9">
        <v>6</v>
      </c>
      <c r="AH364" s="9">
        <v>6</v>
      </c>
      <c r="AI364" s="9">
        <v>6</v>
      </c>
      <c r="AJ364" s="9">
        <v>6</v>
      </c>
      <c r="AK364" s="9">
        <v>6</v>
      </c>
      <c r="AL364" s="9">
        <v>6</v>
      </c>
      <c r="AM364" s="9">
        <v>6</v>
      </c>
      <c r="AN364" s="9">
        <v>6</v>
      </c>
      <c r="AO364" s="9">
        <v>6</v>
      </c>
      <c r="AP364" s="9">
        <v>6</v>
      </c>
      <c r="AQ364" s="9">
        <v>6</v>
      </c>
      <c r="AR364" s="9">
        <v>6</v>
      </c>
    </row>
    <row r="365" spans="1:44" ht="12.75" customHeight="1" x14ac:dyDescent="0.2">
      <c r="A365" s="9">
        <v>2021</v>
      </c>
      <c r="B365" s="9">
        <v>150129</v>
      </c>
      <c r="C365" s="9">
        <v>6</v>
      </c>
      <c r="D365" s="9">
        <v>6</v>
      </c>
      <c r="E365" s="9">
        <v>4</v>
      </c>
      <c r="F365" s="9">
        <v>5</v>
      </c>
      <c r="G365" s="9">
        <v>4</v>
      </c>
      <c r="H365" s="9">
        <v>6</v>
      </c>
      <c r="I365" s="9">
        <v>6</v>
      </c>
      <c r="J365" s="9">
        <v>3</v>
      </c>
      <c r="K365" s="9">
        <v>5</v>
      </c>
      <c r="L365" s="9">
        <v>5</v>
      </c>
      <c r="M365" s="9">
        <v>5</v>
      </c>
      <c r="N365" s="9">
        <v>5</v>
      </c>
      <c r="O365" s="9">
        <v>2</v>
      </c>
      <c r="P365" s="9">
        <v>6</v>
      </c>
      <c r="Q365" s="9">
        <v>5</v>
      </c>
      <c r="R365" s="9">
        <v>6</v>
      </c>
      <c r="S365" s="9">
        <v>6</v>
      </c>
      <c r="T365" s="9">
        <v>1</v>
      </c>
      <c r="U365" s="9">
        <v>6</v>
      </c>
      <c r="V365" s="9">
        <v>1</v>
      </c>
      <c r="W365" s="9">
        <v>6</v>
      </c>
      <c r="X365" s="9">
        <v>6</v>
      </c>
      <c r="Y365" s="9">
        <v>6</v>
      </c>
      <c r="Z365" s="9">
        <v>5</v>
      </c>
      <c r="AA365" s="9">
        <v>5</v>
      </c>
      <c r="AB365" s="9">
        <v>5</v>
      </c>
      <c r="AC365" s="9">
        <v>4</v>
      </c>
      <c r="AD365" s="9">
        <v>6</v>
      </c>
      <c r="AE365" s="9">
        <v>6</v>
      </c>
      <c r="AF365" s="9">
        <v>6</v>
      </c>
      <c r="AG365" s="9">
        <v>6</v>
      </c>
      <c r="AH365" s="9">
        <v>5</v>
      </c>
      <c r="AI365" s="9">
        <v>5</v>
      </c>
      <c r="AJ365" s="9">
        <v>4</v>
      </c>
      <c r="AK365" s="9">
        <v>5</v>
      </c>
      <c r="AL365" s="9">
        <v>5</v>
      </c>
      <c r="AM365" s="9">
        <v>5</v>
      </c>
      <c r="AN365" s="9">
        <v>6</v>
      </c>
      <c r="AO365" s="9">
        <v>4</v>
      </c>
      <c r="AP365" s="9">
        <v>4</v>
      </c>
      <c r="AQ365" s="9">
        <v>5</v>
      </c>
      <c r="AR365" s="9">
        <v>5</v>
      </c>
    </row>
    <row r="366" spans="1:44" ht="12.75" customHeight="1" x14ac:dyDescent="0.2">
      <c r="A366" s="9">
        <v>2021</v>
      </c>
      <c r="B366" s="9">
        <v>1117076</v>
      </c>
      <c r="C366" s="9">
        <v>6</v>
      </c>
      <c r="D366" s="9">
        <v>6</v>
      </c>
      <c r="E366" s="9">
        <v>5</v>
      </c>
      <c r="F366" s="9">
        <v>5</v>
      </c>
      <c r="G366" s="9">
        <v>6</v>
      </c>
      <c r="H366" s="9">
        <v>6</v>
      </c>
      <c r="I366" s="9">
        <v>6</v>
      </c>
      <c r="J366" s="9">
        <v>6</v>
      </c>
      <c r="K366" s="9">
        <v>6</v>
      </c>
      <c r="L366" s="9">
        <v>6</v>
      </c>
      <c r="M366" s="9">
        <v>6</v>
      </c>
      <c r="N366" s="9">
        <v>5</v>
      </c>
      <c r="O366" s="9">
        <v>4</v>
      </c>
      <c r="P366" s="9">
        <v>6</v>
      </c>
      <c r="Q366" s="9">
        <v>6</v>
      </c>
      <c r="R366" s="9">
        <v>6</v>
      </c>
      <c r="S366" s="9">
        <v>6</v>
      </c>
      <c r="T366" s="9">
        <v>6</v>
      </c>
      <c r="U366" s="9">
        <v>6</v>
      </c>
      <c r="V366" s="9">
        <v>5</v>
      </c>
      <c r="W366" s="9">
        <v>6</v>
      </c>
      <c r="X366" s="9">
        <v>6</v>
      </c>
      <c r="Y366" s="9">
        <v>6</v>
      </c>
      <c r="Z366" s="9">
        <v>6</v>
      </c>
      <c r="AA366" s="9">
        <v>5</v>
      </c>
      <c r="AB366" s="9">
        <v>3</v>
      </c>
      <c r="AC366" s="9">
        <v>1</v>
      </c>
      <c r="AD366" s="9">
        <v>6</v>
      </c>
      <c r="AE366" s="9">
        <v>6</v>
      </c>
      <c r="AF366" s="9">
        <v>6</v>
      </c>
      <c r="AG366" s="9">
        <v>5</v>
      </c>
      <c r="AH366" s="9">
        <v>6</v>
      </c>
      <c r="AI366" s="9">
        <v>6</v>
      </c>
      <c r="AJ366" s="9">
        <v>6</v>
      </c>
      <c r="AK366" s="9">
        <v>6</v>
      </c>
      <c r="AL366" s="9">
        <v>6</v>
      </c>
      <c r="AM366" s="9">
        <v>6</v>
      </c>
      <c r="AN366" s="9">
        <v>6</v>
      </c>
      <c r="AO366" s="9">
        <v>1</v>
      </c>
      <c r="AP366" s="9">
        <v>5</v>
      </c>
      <c r="AQ366" s="9">
        <v>3</v>
      </c>
      <c r="AR366" s="9">
        <v>5</v>
      </c>
    </row>
    <row r="367" spans="1:44" ht="12.75" customHeight="1" x14ac:dyDescent="0.2">
      <c r="A367" s="9">
        <v>2021</v>
      </c>
      <c r="B367" s="9">
        <v>1127924</v>
      </c>
      <c r="C367" s="9">
        <v>6</v>
      </c>
      <c r="D367" s="9">
        <v>6</v>
      </c>
      <c r="E367" s="9">
        <v>4</v>
      </c>
      <c r="F367" s="9">
        <v>6</v>
      </c>
      <c r="G367" s="9">
        <v>6</v>
      </c>
      <c r="H367" s="9">
        <v>5</v>
      </c>
      <c r="I367" s="9">
        <v>6</v>
      </c>
      <c r="J367" s="9">
        <v>5</v>
      </c>
      <c r="K367" s="9">
        <v>6</v>
      </c>
      <c r="L367" s="9">
        <v>5</v>
      </c>
      <c r="M367" s="9">
        <v>5</v>
      </c>
      <c r="N367" s="9">
        <v>4</v>
      </c>
      <c r="O367" s="9">
        <v>6</v>
      </c>
      <c r="P367" s="9">
        <v>6</v>
      </c>
      <c r="Q367" s="9">
        <v>5</v>
      </c>
      <c r="R367" s="9">
        <v>5</v>
      </c>
      <c r="S367" s="9">
        <v>6</v>
      </c>
      <c r="T367" s="9">
        <v>6</v>
      </c>
      <c r="U367" s="9">
        <v>6</v>
      </c>
      <c r="V367" s="9">
        <v>7</v>
      </c>
      <c r="W367" s="9">
        <v>4</v>
      </c>
      <c r="X367" s="9">
        <v>4</v>
      </c>
      <c r="Y367" s="9">
        <v>5</v>
      </c>
      <c r="Z367" s="9">
        <v>6</v>
      </c>
      <c r="AA367" s="9">
        <v>8</v>
      </c>
      <c r="AB367" s="9">
        <v>6</v>
      </c>
      <c r="AC367" s="9">
        <v>7</v>
      </c>
      <c r="AD367" s="9">
        <v>4</v>
      </c>
      <c r="AE367" s="9">
        <v>5</v>
      </c>
      <c r="AF367" s="9">
        <v>6</v>
      </c>
      <c r="AG367" s="9">
        <v>5</v>
      </c>
      <c r="AH367" s="9">
        <v>5</v>
      </c>
      <c r="AI367" s="9">
        <v>6</v>
      </c>
      <c r="AJ367" s="9">
        <v>6</v>
      </c>
      <c r="AK367" s="9">
        <v>5</v>
      </c>
      <c r="AL367" s="9">
        <v>6</v>
      </c>
      <c r="AM367" s="9">
        <v>6</v>
      </c>
      <c r="AN367" s="9">
        <v>6</v>
      </c>
      <c r="AO367" s="9">
        <v>7</v>
      </c>
      <c r="AP367" s="9">
        <v>5</v>
      </c>
      <c r="AQ367" s="9">
        <v>6</v>
      </c>
      <c r="AR367" s="9">
        <v>6</v>
      </c>
    </row>
    <row r="368" spans="1:44" ht="12.75" customHeight="1" x14ac:dyDescent="0.2">
      <c r="A368" s="9">
        <v>2021</v>
      </c>
      <c r="B368" s="9">
        <v>123336</v>
      </c>
      <c r="C368" s="9">
        <v>6</v>
      </c>
      <c r="D368" s="9">
        <v>6</v>
      </c>
      <c r="E368" s="9">
        <v>6</v>
      </c>
      <c r="F368" s="9">
        <v>6</v>
      </c>
      <c r="G368" s="9">
        <v>6</v>
      </c>
      <c r="H368" s="9">
        <v>6</v>
      </c>
      <c r="I368" s="9">
        <v>6</v>
      </c>
      <c r="J368" s="9">
        <v>6</v>
      </c>
      <c r="K368" s="9">
        <v>6</v>
      </c>
      <c r="L368" s="9">
        <v>6</v>
      </c>
      <c r="M368" s="9">
        <v>6</v>
      </c>
      <c r="N368" s="9">
        <v>6</v>
      </c>
      <c r="O368" s="9">
        <v>6</v>
      </c>
      <c r="P368" s="9">
        <v>6</v>
      </c>
      <c r="Q368" s="9">
        <v>6</v>
      </c>
      <c r="R368" s="9">
        <v>6</v>
      </c>
      <c r="S368" s="9">
        <v>4</v>
      </c>
      <c r="T368" s="9">
        <v>6</v>
      </c>
      <c r="U368" s="9">
        <v>3</v>
      </c>
      <c r="V368" s="9">
        <v>3</v>
      </c>
      <c r="W368" s="9">
        <v>3</v>
      </c>
      <c r="X368" s="9">
        <v>3</v>
      </c>
      <c r="Y368" s="9">
        <v>5</v>
      </c>
      <c r="Z368" s="9">
        <v>5</v>
      </c>
      <c r="AA368" s="9">
        <v>5</v>
      </c>
      <c r="AB368" s="9">
        <v>3</v>
      </c>
      <c r="AC368" s="9">
        <v>3</v>
      </c>
      <c r="AD368" s="9">
        <v>3</v>
      </c>
      <c r="AE368" s="9">
        <v>3</v>
      </c>
      <c r="AF368" s="9">
        <v>5</v>
      </c>
      <c r="AG368" s="9">
        <v>5</v>
      </c>
      <c r="AH368" s="9">
        <v>6</v>
      </c>
      <c r="AI368" s="9">
        <v>6</v>
      </c>
      <c r="AJ368" s="9">
        <v>6</v>
      </c>
      <c r="AK368" s="9">
        <v>6</v>
      </c>
      <c r="AL368" s="9">
        <v>6</v>
      </c>
      <c r="AM368" s="9">
        <v>5</v>
      </c>
      <c r="AN368" s="9">
        <v>5</v>
      </c>
      <c r="AO368" s="9">
        <v>5</v>
      </c>
      <c r="AP368" s="9">
        <v>5</v>
      </c>
      <c r="AQ368" s="9">
        <v>5</v>
      </c>
      <c r="AR368" s="9">
        <v>5</v>
      </c>
    </row>
    <row r="369" spans="1:44" ht="12.75" customHeight="1" x14ac:dyDescent="0.2">
      <c r="A369" s="9">
        <v>2021</v>
      </c>
      <c r="B369" s="9">
        <v>1179970</v>
      </c>
      <c r="C369" s="9">
        <v>6</v>
      </c>
      <c r="D369" s="9">
        <v>6</v>
      </c>
      <c r="E369" s="9">
        <v>6</v>
      </c>
      <c r="F369" s="9">
        <v>6</v>
      </c>
      <c r="G369" s="9">
        <v>6</v>
      </c>
      <c r="H369" s="9">
        <v>6</v>
      </c>
      <c r="I369" s="9">
        <v>6</v>
      </c>
      <c r="J369" s="9">
        <v>6</v>
      </c>
      <c r="K369" s="9">
        <v>6</v>
      </c>
      <c r="L369" s="9">
        <v>6</v>
      </c>
      <c r="M369" s="9">
        <v>6</v>
      </c>
      <c r="N369" s="9">
        <v>6</v>
      </c>
      <c r="O369" s="9">
        <v>6</v>
      </c>
      <c r="P369" s="9">
        <v>6</v>
      </c>
      <c r="Q369" s="9">
        <v>6</v>
      </c>
      <c r="R369" s="9">
        <v>6</v>
      </c>
      <c r="S369" s="9">
        <v>6</v>
      </c>
      <c r="T369" s="9">
        <v>6</v>
      </c>
      <c r="U369" s="9">
        <v>6</v>
      </c>
      <c r="V369" s="9">
        <v>6</v>
      </c>
      <c r="W369" s="9">
        <v>6</v>
      </c>
      <c r="X369" s="9">
        <v>6</v>
      </c>
      <c r="Y369" s="9">
        <v>6</v>
      </c>
      <c r="Z369" s="9">
        <v>6</v>
      </c>
      <c r="AA369" s="9">
        <v>6</v>
      </c>
      <c r="AB369" s="9">
        <v>1</v>
      </c>
      <c r="AC369" s="9">
        <v>1</v>
      </c>
      <c r="AD369" s="9">
        <v>5</v>
      </c>
      <c r="AE369" s="9">
        <v>6</v>
      </c>
      <c r="AF369" s="9">
        <v>6</v>
      </c>
      <c r="AG369" s="9">
        <v>6</v>
      </c>
      <c r="AH369" s="9">
        <v>6</v>
      </c>
      <c r="AI369" s="9">
        <v>6</v>
      </c>
      <c r="AJ369" s="9">
        <v>6</v>
      </c>
      <c r="AK369" s="9">
        <v>6</v>
      </c>
      <c r="AL369" s="9">
        <v>6</v>
      </c>
      <c r="AM369" s="9">
        <v>6</v>
      </c>
      <c r="AN369" s="9">
        <v>6</v>
      </c>
      <c r="AO369" s="9">
        <v>6</v>
      </c>
      <c r="AP369" s="9">
        <v>6</v>
      </c>
      <c r="AQ369" s="9">
        <v>6</v>
      </c>
      <c r="AR369" s="9">
        <v>6</v>
      </c>
    </row>
    <row r="370" spans="1:44" ht="12.75" customHeight="1" x14ac:dyDescent="0.2">
      <c r="A370" s="9">
        <v>2021</v>
      </c>
      <c r="B370" s="9">
        <v>1179970</v>
      </c>
      <c r="C370" s="9">
        <v>6</v>
      </c>
      <c r="D370" s="9">
        <v>5</v>
      </c>
      <c r="E370" s="9">
        <v>6</v>
      </c>
      <c r="F370" s="9">
        <v>6</v>
      </c>
      <c r="G370" s="9">
        <v>6</v>
      </c>
      <c r="H370" s="9">
        <v>6</v>
      </c>
      <c r="I370" s="9">
        <v>6</v>
      </c>
      <c r="J370" s="9">
        <v>6</v>
      </c>
      <c r="K370" s="9">
        <v>6</v>
      </c>
      <c r="L370" s="9">
        <v>6</v>
      </c>
      <c r="M370" s="9">
        <v>6</v>
      </c>
      <c r="N370" s="9">
        <v>6</v>
      </c>
      <c r="O370" s="9">
        <v>6</v>
      </c>
      <c r="P370" s="9">
        <v>6</v>
      </c>
      <c r="Q370" s="9">
        <v>6</v>
      </c>
      <c r="R370" s="9">
        <v>6</v>
      </c>
      <c r="S370" s="9">
        <v>7</v>
      </c>
      <c r="T370" s="9">
        <v>5</v>
      </c>
      <c r="U370" s="9">
        <v>5</v>
      </c>
      <c r="V370" s="9">
        <v>6</v>
      </c>
      <c r="W370" s="9">
        <v>5</v>
      </c>
      <c r="X370" s="9">
        <v>6</v>
      </c>
      <c r="Y370" s="9">
        <v>6</v>
      </c>
      <c r="Z370" s="9">
        <v>6</v>
      </c>
      <c r="AA370" s="9">
        <v>6</v>
      </c>
      <c r="AB370" s="9">
        <v>7</v>
      </c>
      <c r="AC370" s="9">
        <v>7</v>
      </c>
      <c r="AD370" s="9">
        <v>6</v>
      </c>
      <c r="AE370" s="9">
        <v>6</v>
      </c>
      <c r="AF370" s="9">
        <v>6</v>
      </c>
      <c r="AG370" s="9">
        <v>6</v>
      </c>
      <c r="AH370" s="9">
        <v>6</v>
      </c>
      <c r="AI370" s="9">
        <v>5</v>
      </c>
      <c r="AJ370" s="9">
        <v>6</v>
      </c>
      <c r="AK370" s="9">
        <v>6</v>
      </c>
      <c r="AL370" s="9">
        <v>6</v>
      </c>
      <c r="AM370" s="9">
        <v>6</v>
      </c>
      <c r="AN370" s="9">
        <v>6</v>
      </c>
      <c r="AO370" s="9">
        <v>6</v>
      </c>
      <c r="AP370" s="9">
        <v>6</v>
      </c>
      <c r="AQ370" s="9">
        <v>5</v>
      </c>
      <c r="AR370" s="9">
        <v>6</v>
      </c>
    </row>
    <row r="371" spans="1:44" ht="12.75" customHeight="1" x14ac:dyDescent="0.2">
      <c r="A371" s="9">
        <v>2021</v>
      </c>
      <c r="B371" s="9">
        <v>122845</v>
      </c>
      <c r="C371" s="9">
        <v>6</v>
      </c>
      <c r="D371" s="9">
        <v>6</v>
      </c>
      <c r="E371" s="9">
        <v>6</v>
      </c>
      <c r="F371" s="9">
        <v>6</v>
      </c>
      <c r="G371" s="9">
        <v>6</v>
      </c>
      <c r="H371" s="9">
        <v>6</v>
      </c>
      <c r="I371" s="9">
        <v>6</v>
      </c>
      <c r="J371" s="9">
        <v>6</v>
      </c>
      <c r="K371" s="9">
        <v>6</v>
      </c>
      <c r="L371" s="9">
        <v>6</v>
      </c>
      <c r="M371" s="9">
        <v>6</v>
      </c>
      <c r="N371" s="9">
        <v>6</v>
      </c>
      <c r="O371" s="9">
        <v>6</v>
      </c>
      <c r="P371" s="9">
        <v>6</v>
      </c>
      <c r="Q371" s="9">
        <v>6</v>
      </c>
      <c r="R371" s="9">
        <v>6</v>
      </c>
      <c r="S371" s="9">
        <v>6</v>
      </c>
      <c r="T371" s="9">
        <v>6</v>
      </c>
      <c r="U371" s="9">
        <v>6</v>
      </c>
      <c r="V371" s="9">
        <v>6</v>
      </c>
      <c r="W371" s="9">
        <v>6</v>
      </c>
      <c r="X371" s="9">
        <v>6</v>
      </c>
      <c r="Y371" s="9">
        <v>6</v>
      </c>
      <c r="Z371" s="9">
        <v>6</v>
      </c>
      <c r="AA371" s="9">
        <v>6</v>
      </c>
      <c r="AB371" s="9">
        <v>6</v>
      </c>
      <c r="AC371" s="9">
        <v>6</v>
      </c>
      <c r="AD371" s="9">
        <v>6</v>
      </c>
      <c r="AE371" s="9">
        <v>6</v>
      </c>
      <c r="AF371" s="9">
        <v>6</v>
      </c>
      <c r="AG371" s="9">
        <v>6</v>
      </c>
      <c r="AH371" s="9">
        <v>6</v>
      </c>
      <c r="AI371" s="9">
        <v>6</v>
      </c>
      <c r="AJ371" s="9">
        <v>6</v>
      </c>
      <c r="AK371" s="9">
        <v>6</v>
      </c>
      <c r="AL371" s="9">
        <v>6</v>
      </c>
      <c r="AM371" s="9">
        <v>6</v>
      </c>
      <c r="AN371" s="9">
        <v>6</v>
      </c>
      <c r="AO371" s="9">
        <v>6</v>
      </c>
      <c r="AP371" s="9">
        <v>6</v>
      </c>
      <c r="AQ371" s="9">
        <v>6</v>
      </c>
      <c r="AR371" s="9">
        <v>6</v>
      </c>
    </row>
    <row r="372" spans="1:44" ht="12.75" customHeight="1" x14ac:dyDescent="0.2">
      <c r="A372" s="9">
        <v>2021</v>
      </c>
      <c r="B372" s="9">
        <v>1179970</v>
      </c>
      <c r="C372" s="9">
        <v>6</v>
      </c>
      <c r="D372" s="9">
        <v>6</v>
      </c>
      <c r="E372" s="9">
        <v>6</v>
      </c>
      <c r="F372" s="9">
        <v>6</v>
      </c>
      <c r="G372" s="9">
        <v>6</v>
      </c>
      <c r="H372" s="9">
        <v>6</v>
      </c>
      <c r="I372" s="9">
        <v>6</v>
      </c>
      <c r="J372" s="9">
        <v>6</v>
      </c>
      <c r="K372" s="9">
        <v>6</v>
      </c>
      <c r="L372" s="9">
        <v>6</v>
      </c>
      <c r="M372" s="9">
        <v>6</v>
      </c>
      <c r="N372" s="9">
        <v>6</v>
      </c>
      <c r="O372" s="9">
        <v>6</v>
      </c>
      <c r="P372" s="9">
        <v>6</v>
      </c>
      <c r="Q372" s="9">
        <v>6</v>
      </c>
      <c r="R372" s="9">
        <v>6</v>
      </c>
      <c r="S372" s="9">
        <v>6</v>
      </c>
      <c r="T372" s="9">
        <v>6</v>
      </c>
      <c r="U372" s="9">
        <v>6</v>
      </c>
      <c r="V372" s="9">
        <v>6</v>
      </c>
      <c r="W372" s="9">
        <v>6</v>
      </c>
      <c r="X372" s="9">
        <v>6</v>
      </c>
      <c r="Y372" s="9">
        <v>6</v>
      </c>
      <c r="Z372" s="9">
        <v>6</v>
      </c>
      <c r="AA372" s="9">
        <v>6</v>
      </c>
      <c r="AB372" s="9">
        <v>6</v>
      </c>
      <c r="AC372" s="9">
        <v>6</v>
      </c>
      <c r="AD372" s="9">
        <v>6</v>
      </c>
      <c r="AE372" s="9">
        <v>6</v>
      </c>
      <c r="AF372" s="9">
        <v>6</v>
      </c>
      <c r="AG372" s="9">
        <v>6</v>
      </c>
      <c r="AH372" s="9">
        <v>6</v>
      </c>
      <c r="AI372" s="9">
        <v>6</v>
      </c>
      <c r="AJ372" s="9">
        <v>6</v>
      </c>
      <c r="AK372" s="9">
        <v>6</v>
      </c>
      <c r="AL372" s="9">
        <v>6</v>
      </c>
      <c r="AM372" s="9">
        <v>6</v>
      </c>
      <c r="AN372" s="9">
        <v>6</v>
      </c>
      <c r="AO372" s="9">
        <v>6</v>
      </c>
      <c r="AP372" s="9">
        <v>6</v>
      </c>
      <c r="AQ372" s="9">
        <v>6</v>
      </c>
      <c r="AR372" s="9">
        <v>6</v>
      </c>
    </row>
    <row r="373" spans="1:44" ht="12.75" customHeight="1" x14ac:dyDescent="0.2">
      <c r="A373" s="9">
        <v>2021</v>
      </c>
      <c r="B373" s="9">
        <v>1103909</v>
      </c>
      <c r="C373" s="9">
        <v>6</v>
      </c>
      <c r="D373" s="9">
        <v>6</v>
      </c>
      <c r="E373" s="9">
        <v>6</v>
      </c>
      <c r="F373" s="9">
        <v>6</v>
      </c>
      <c r="G373" s="9">
        <v>6</v>
      </c>
      <c r="H373" s="9">
        <v>6</v>
      </c>
      <c r="I373" s="9">
        <v>6</v>
      </c>
      <c r="J373" s="9">
        <v>6</v>
      </c>
      <c r="K373" s="9">
        <v>6</v>
      </c>
      <c r="L373" s="9">
        <v>6</v>
      </c>
      <c r="M373" s="9">
        <v>6</v>
      </c>
      <c r="N373" s="9">
        <v>6</v>
      </c>
      <c r="O373" s="9">
        <v>6</v>
      </c>
      <c r="P373" s="9">
        <v>6</v>
      </c>
      <c r="Q373" s="9">
        <v>6</v>
      </c>
      <c r="R373" s="9">
        <v>6</v>
      </c>
      <c r="S373" s="9">
        <v>6</v>
      </c>
      <c r="T373" s="9">
        <v>6</v>
      </c>
      <c r="U373" s="9">
        <v>7</v>
      </c>
      <c r="V373" s="9">
        <v>5</v>
      </c>
      <c r="W373" s="9">
        <v>6</v>
      </c>
      <c r="X373" s="9">
        <v>6</v>
      </c>
      <c r="Y373" s="9">
        <v>6</v>
      </c>
      <c r="Z373" s="9">
        <v>6</v>
      </c>
      <c r="AA373" s="9">
        <v>6</v>
      </c>
      <c r="AB373" s="9">
        <v>5</v>
      </c>
      <c r="AC373" s="9">
        <v>4</v>
      </c>
      <c r="AD373" s="9">
        <v>6</v>
      </c>
      <c r="AE373" s="9">
        <v>6</v>
      </c>
      <c r="AF373" s="9">
        <v>4</v>
      </c>
      <c r="AG373" s="9">
        <v>6</v>
      </c>
      <c r="AH373" s="9">
        <v>6</v>
      </c>
      <c r="AI373" s="9">
        <v>6</v>
      </c>
      <c r="AJ373" s="9">
        <v>6</v>
      </c>
      <c r="AK373" s="9">
        <v>6</v>
      </c>
      <c r="AL373" s="9">
        <v>6</v>
      </c>
      <c r="AM373" s="9">
        <v>6</v>
      </c>
      <c r="AN373" s="9">
        <v>6</v>
      </c>
      <c r="AO373" s="9">
        <v>6</v>
      </c>
      <c r="AP373" s="9">
        <v>6</v>
      </c>
      <c r="AQ373" s="9">
        <v>6</v>
      </c>
      <c r="AR373" s="9">
        <v>6</v>
      </c>
    </row>
    <row r="374" spans="1:44" ht="12.75" customHeight="1" x14ac:dyDescent="0.2">
      <c r="A374" s="9">
        <v>2021</v>
      </c>
      <c r="B374" s="9">
        <v>1127927</v>
      </c>
      <c r="C374" s="9">
        <v>6</v>
      </c>
      <c r="D374" s="9">
        <v>5</v>
      </c>
      <c r="E374" s="9">
        <v>5</v>
      </c>
      <c r="F374" s="9">
        <v>6</v>
      </c>
      <c r="G374" s="9">
        <v>5</v>
      </c>
      <c r="H374" s="9">
        <v>6</v>
      </c>
      <c r="I374" s="9">
        <v>6</v>
      </c>
      <c r="J374" s="9">
        <v>5</v>
      </c>
      <c r="K374" s="9">
        <v>6</v>
      </c>
      <c r="L374" s="9">
        <v>4</v>
      </c>
      <c r="M374" s="9">
        <v>5</v>
      </c>
      <c r="N374" s="9">
        <v>5</v>
      </c>
      <c r="O374" s="9">
        <v>6</v>
      </c>
      <c r="P374" s="9">
        <v>5</v>
      </c>
      <c r="Q374" s="9">
        <v>6</v>
      </c>
      <c r="R374" s="9">
        <v>5</v>
      </c>
      <c r="S374" s="9">
        <v>5</v>
      </c>
      <c r="T374" s="9">
        <v>6</v>
      </c>
      <c r="U374" s="9">
        <v>6</v>
      </c>
      <c r="V374" s="9">
        <v>5</v>
      </c>
      <c r="W374" s="9">
        <v>6</v>
      </c>
      <c r="X374" s="9">
        <v>6</v>
      </c>
      <c r="Y374" s="9">
        <v>5</v>
      </c>
      <c r="Z374" s="9">
        <v>6</v>
      </c>
      <c r="AA374" s="9">
        <v>4</v>
      </c>
      <c r="AB374" s="9">
        <v>3</v>
      </c>
      <c r="AC374" s="9">
        <v>3</v>
      </c>
      <c r="AD374" s="9">
        <v>8</v>
      </c>
      <c r="AE374" s="9">
        <v>6</v>
      </c>
      <c r="AF374" s="9">
        <v>5</v>
      </c>
      <c r="AG374" s="9">
        <v>5</v>
      </c>
      <c r="AH374" s="9">
        <v>5</v>
      </c>
      <c r="AI374" s="9">
        <v>6</v>
      </c>
      <c r="AJ374" s="9">
        <v>6</v>
      </c>
      <c r="AK374" s="9">
        <v>6</v>
      </c>
      <c r="AL374" s="9">
        <v>6</v>
      </c>
      <c r="AM374" s="9">
        <v>6</v>
      </c>
      <c r="AN374" s="9">
        <v>6</v>
      </c>
      <c r="AO374" s="9">
        <v>4</v>
      </c>
      <c r="AP374" s="9">
        <v>6</v>
      </c>
      <c r="AQ374" s="9">
        <v>5</v>
      </c>
      <c r="AR374" s="9">
        <v>5</v>
      </c>
    </row>
    <row r="375" spans="1:44" ht="12.75" customHeight="1" x14ac:dyDescent="0.2">
      <c r="A375" s="9">
        <v>2021</v>
      </c>
      <c r="B375" s="9">
        <v>1308687</v>
      </c>
      <c r="C375" s="9">
        <v>6</v>
      </c>
      <c r="D375" s="9">
        <v>6</v>
      </c>
      <c r="E375" s="9">
        <v>6</v>
      </c>
      <c r="F375" s="9">
        <v>6</v>
      </c>
      <c r="G375" s="9">
        <v>6</v>
      </c>
      <c r="H375" s="9">
        <v>6</v>
      </c>
      <c r="I375" s="9">
        <v>6</v>
      </c>
      <c r="J375" s="9">
        <v>6</v>
      </c>
      <c r="K375" s="9">
        <v>6</v>
      </c>
      <c r="L375" s="9">
        <v>6</v>
      </c>
      <c r="M375" s="9">
        <v>6</v>
      </c>
      <c r="N375" s="9">
        <v>6</v>
      </c>
      <c r="O375" s="9">
        <v>6</v>
      </c>
      <c r="P375" s="9">
        <v>6</v>
      </c>
      <c r="Q375" s="9">
        <v>6</v>
      </c>
      <c r="R375" s="9">
        <v>6</v>
      </c>
      <c r="S375" s="9">
        <v>6</v>
      </c>
      <c r="T375" s="9">
        <v>6</v>
      </c>
      <c r="U375" s="9">
        <v>6</v>
      </c>
      <c r="V375" s="9">
        <v>6</v>
      </c>
      <c r="W375" s="9">
        <v>6</v>
      </c>
      <c r="X375" s="9">
        <v>6</v>
      </c>
      <c r="Y375" s="9">
        <v>6</v>
      </c>
      <c r="Z375" s="9">
        <v>6</v>
      </c>
      <c r="AA375" s="9">
        <v>6</v>
      </c>
      <c r="AB375" s="9">
        <v>7</v>
      </c>
      <c r="AC375" s="9">
        <v>7</v>
      </c>
      <c r="AD375" s="9">
        <v>6</v>
      </c>
      <c r="AE375" s="9">
        <v>6</v>
      </c>
      <c r="AF375" s="9">
        <v>6</v>
      </c>
      <c r="AG375" s="9">
        <v>6</v>
      </c>
      <c r="AH375" s="9">
        <v>6</v>
      </c>
      <c r="AI375" s="9">
        <v>6</v>
      </c>
      <c r="AJ375" s="9">
        <v>6</v>
      </c>
      <c r="AK375" s="9">
        <v>6</v>
      </c>
      <c r="AL375" s="9">
        <v>6</v>
      </c>
      <c r="AM375" s="9">
        <v>6</v>
      </c>
      <c r="AN375" s="9">
        <v>6</v>
      </c>
      <c r="AO375" s="9">
        <v>6</v>
      </c>
      <c r="AP375" s="9">
        <v>6</v>
      </c>
      <c r="AQ375" s="9">
        <v>6</v>
      </c>
      <c r="AR375" s="9">
        <v>6</v>
      </c>
    </row>
    <row r="376" spans="1:44" ht="12.75" customHeight="1" x14ac:dyDescent="0.2">
      <c r="A376" s="9">
        <v>2021</v>
      </c>
      <c r="B376" s="9">
        <v>123336</v>
      </c>
      <c r="C376" s="9">
        <v>6</v>
      </c>
      <c r="D376" s="9">
        <v>8</v>
      </c>
      <c r="E376" s="9">
        <v>6</v>
      </c>
      <c r="F376" s="9">
        <v>6</v>
      </c>
      <c r="G376" s="9">
        <v>6</v>
      </c>
      <c r="H376" s="9">
        <v>4</v>
      </c>
      <c r="I376" s="9">
        <v>6</v>
      </c>
      <c r="J376" s="9">
        <v>6</v>
      </c>
      <c r="K376" s="9">
        <v>6</v>
      </c>
      <c r="L376" s="9">
        <v>6</v>
      </c>
      <c r="M376" s="9">
        <v>6</v>
      </c>
      <c r="N376" s="9">
        <v>6</v>
      </c>
      <c r="O376" s="9">
        <v>6</v>
      </c>
      <c r="P376" s="9">
        <v>6</v>
      </c>
      <c r="Q376" s="9">
        <v>6</v>
      </c>
      <c r="R376" s="9">
        <v>6</v>
      </c>
      <c r="S376" s="9">
        <v>4</v>
      </c>
      <c r="T376" s="9">
        <v>8</v>
      </c>
      <c r="U376" s="9">
        <v>4</v>
      </c>
      <c r="V376" s="9">
        <v>5</v>
      </c>
      <c r="W376" s="9">
        <v>6</v>
      </c>
      <c r="X376" s="9">
        <v>6</v>
      </c>
      <c r="Y376" s="9">
        <v>6</v>
      </c>
      <c r="Z376" s="9">
        <v>6</v>
      </c>
      <c r="AA376" s="9">
        <v>8</v>
      </c>
      <c r="AB376" s="9">
        <v>8</v>
      </c>
      <c r="AC376" s="9">
        <v>8</v>
      </c>
      <c r="AD376" s="9">
        <v>4</v>
      </c>
      <c r="AE376" s="9">
        <v>6</v>
      </c>
      <c r="AF376" s="9">
        <v>6</v>
      </c>
      <c r="AG376" s="9">
        <v>6</v>
      </c>
      <c r="AH376" s="9">
        <v>6</v>
      </c>
      <c r="AI376" s="9">
        <v>4</v>
      </c>
      <c r="AJ376" s="9">
        <v>5</v>
      </c>
      <c r="AK376" s="9">
        <v>6</v>
      </c>
      <c r="AL376" s="9">
        <v>6</v>
      </c>
      <c r="AM376" s="9">
        <v>5</v>
      </c>
      <c r="AN376" s="9">
        <v>6</v>
      </c>
      <c r="AO376" s="9">
        <v>6</v>
      </c>
      <c r="AP376" s="9">
        <v>6</v>
      </c>
      <c r="AQ376" s="9">
        <v>8</v>
      </c>
      <c r="AR376" s="9">
        <v>8</v>
      </c>
    </row>
    <row r="377" spans="1:44" ht="12.75" customHeight="1" x14ac:dyDescent="0.2">
      <c r="A377" s="9">
        <v>2021</v>
      </c>
      <c r="B377" s="9">
        <v>1308687</v>
      </c>
      <c r="C377" s="9">
        <v>6</v>
      </c>
      <c r="D377" s="9">
        <v>4</v>
      </c>
      <c r="E377" s="9">
        <v>4</v>
      </c>
      <c r="F377" s="9">
        <v>5</v>
      </c>
      <c r="G377" s="9">
        <v>6</v>
      </c>
      <c r="H377" s="9">
        <v>6</v>
      </c>
      <c r="I377" s="9">
        <v>6</v>
      </c>
      <c r="J377" s="9">
        <v>6</v>
      </c>
      <c r="K377" s="9">
        <v>6</v>
      </c>
      <c r="L377" s="9">
        <v>6</v>
      </c>
      <c r="M377" s="9">
        <v>5</v>
      </c>
      <c r="N377" s="9">
        <v>5</v>
      </c>
      <c r="O377" s="9">
        <v>6</v>
      </c>
      <c r="P377" s="9">
        <v>5</v>
      </c>
      <c r="Q377" s="9">
        <v>5</v>
      </c>
      <c r="R377" s="9">
        <v>5</v>
      </c>
      <c r="S377" s="9">
        <v>4</v>
      </c>
      <c r="T377" s="9">
        <v>5</v>
      </c>
      <c r="U377" s="9">
        <v>5</v>
      </c>
      <c r="V377" s="9">
        <v>4</v>
      </c>
      <c r="W377" s="9">
        <v>5</v>
      </c>
      <c r="X377" s="9">
        <v>5</v>
      </c>
      <c r="Y377" s="9">
        <v>5</v>
      </c>
      <c r="Z377" s="9">
        <v>5</v>
      </c>
      <c r="AA377" s="9">
        <v>4</v>
      </c>
      <c r="AB377" s="9">
        <v>2</v>
      </c>
      <c r="AC377" s="9">
        <v>2</v>
      </c>
      <c r="AD377" s="9">
        <v>4</v>
      </c>
      <c r="AE377" s="9">
        <v>6</v>
      </c>
      <c r="AF377" s="9">
        <v>6</v>
      </c>
      <c r="AG377" s="9">
        <v>6</v>
      </c>
      <c r="AH377" s="9">
        <v>6</v>
      </c>
      <c r="AI377" s="9">
        <v>6</v>
      </c>
      <c r="AJ377" s="9">
        <v>6</v>
      </c>
      <c r="AK377" s="9">
        <v>6</v>
      </c>
      <c r="AL377" s="9">
        <v>6</v>
      </c>
      <c r="AM377" s="9">
        <v>6</v>
      </c>
      <c r="AN377" s="9">
        <v>6</v>
      </c>
      <c r="AO377" s="9">
        <v>3</v>
      </c>
      <c r="AP377" s="9">
        <v>6</v>
      </c>
      <c r="AQ377" s="9">
        <v>5</v>
      </c>
      <c r="AR377" s="9">
        <v>6</v>
      </c>
    </row>
    <row r="378" spans="1:44" ht="12.75" customHeight="1" x14ac:dyDescent="0.2">
      <c r="A378" s="9">
        <v>2021</v>
      </c>
      <c r="B378" s="9">
        <v>123336</v>
      </c>
      <c r="C378" s="9">
        <v>6</v>
      </c>
      <c r="D378" s="9">
        <v>6</v>
      </c>
      <c r="E378" s="9">
        <v>6</v>
      </c>
      <c r="F378" s="9">
        <v>6</v>
      </c>
      <c r="G378" s="9">
        <v>6</v>
      </c>
      <c r="H378" s="9">
        <v>6</v>
      </c>
      <c r="I378" s="9">
        <v>6</v>
      </c>
      <c r="J378" s="9">
        <v>6</v>
      </c>
      <c r="K378" s="9">
        <v>6</v>
      </c>
      <c r="L378" s="9">
        <v>6</v>
      </c>
      <c r="M378" s="9">
        <v>4</v>
      </c>
      <c r="N378" s="9">
        <v>6</v>
      </c>
      <c r="O378" s="9">
        <v>6</v>
      </c>
      <c r="P378" s="9">
        <v>4</v>
      </c>
      <c r="Q378" s="9">
        <v>4</v>
      </c>
      <c r="R378" s="9">
        <v>6</v>
      </c>
      <c r="S378" s="9">
        <v>5</v>
      </c>
      <c r="T378" s="9">
        <v>5</v>
      </c>
      <c r="U378" s="9">
        <v>5</v>
      </c>
      <c r="V378" s="9">
        <v>5</v>
      </c>
      <c r="W378" s="9">
        <v>6</v>
      </c>
      <c r="X378" s="9">
        <v>6</v>
      </c>
      <c r="Y378" s="9">
        <v>6</v>
      </c>
      <c r="Z378" s="9">
        <v>6</v>
      </c>
      <c r="AA378" s="9">
        <v>6</v>
      </c>
      <c r="AB378" s="9">
        <v>6</v>
      </c>
      <c r="AC378" s="9">
        <v>7</v>
      </c>
      <c r="AD378" s="9">
        <v>6</v>
      </c>
      <c r="AE378" s="9">
        <v>6</v>
      </c>
      <c r="AF378" s="9">
        <v>5</v>
      </c>
      <c r="AG378" s="9">
        <v>5</v>
      </c>
      <c r="AH378" s="9">
        <v>6</v>
      </c>
      <c r="AI378" s="9">
        <v>5</v>
      </c>
      <c r="AJ378" s="9">
        <v>6</v>
      </c>
      <c r="AK378" s="9">
        <v>6</v>
      </c>
      <c r="AL378" s="9">
        <v>6</v>
      </c>
      <c r="AM378" s="9">
        <v>6</v>
      </c>
      <c r="AN378" s="9">
        <v>7</v>
      </c>
      <c r="AO378" s="9">
        <v>6</v>
      </c>
      <c r="AP378" s="9">
        <v>6</v>
      </c>
      <c r="AQ378" s="9">
        <v>5</v>
      </c>
      <c r="AR378" s="9">
        <v>6</v>
      </c>
    </row>
    <row r="379" spans="1:44" ht="12.75" customHeight="1" x14ac:dyDescent="0.2">
      <c r="A379" s="9">
        <v>2021</v>
      </c>
      <c r="B379" s="9">
        <v>123336</v>
      </c>
      <c r="C379" s="9">
        <v>6</v>
      </c>
      <c r="D379" s="9">
        <v>6</v>
      </c>
      <c r="E379" s="9">
        <v>5</v>
      </c>
      <c r="F379" s="9">
        <v>5</v>
      </c>
      <c r="G379" s="9">
        <v>6</v>
      </c>
      <c r="H379" s="9">
        <v>6</v>
      </c>
      <c r="I379" s="9">
        <v>6</v>
      </c>
      <c r="J379" s="9">
        <v>6</v>
      </c>
      <c r="K379" s="9">
        <v>6</v>
      </c>
      <c r="L379" s="9">
        <v>6</v>
      </c>
      <c r="M379" s="9">
        <v>5</v>
      </c>
      <c r="N379" s="9">
        <v>5</v>
      </c>
      <c r="O379" s="9">
        <v>5</v>
      </c>
      <c r="P379" s="9">
        <v>5</v>
      </c>
      <c r="Q379" s="9">
        <v>5</v>
      </c>
      <c r="R379" s="9">
        <v>5</v>
      </c>
      <c r="S379" s="9">
        <v>5</v>
      </c>
      <c r="T379" s="9">
        <v>5</v>
      </c>
      <c r="U379" s="9">
        <v>5</v>
      </c>
      <c r="V379" s="9">
        <v>5</v>
      </c>
      <c r="W379" s="9">
        <v>5</v>
      </c>
      <c r="X379" s="9">
        <v>5</v>
      </c>
      <c r="Y379" s="9">
        <v>5</v>
      </c>
      <c r="Z379" s="9">
        <v>5</v>
      </c>
      <c r="AA379" s="9">
        <v>5</v>
      </c>
      <c r="AB379" s="9">
        <v>5</v>
      </c>
      <c r="AC379" s="9">
        <v>5</v>
      </c>
      <c r="AD379" s="9">
        <v>5</v>
      </c>
      <c r="AE379" s="9">
        <v>5</v>
      </c>
      <c r="AF379" s="9">
        <v>5</v>
      </c>
      <c r="AG379" s="9">
        <v>5</v>
      </c>
      <c r="AH379" s="9">
        <v>5</v>
      </c>
      <c r="AI379" s="9">
        <v>5</v>
      </c>
      <c r="AJ379" s="9">
        <v>5</v>
      </c>
      <c r="AK379" s="9">
        <v>5</v>
      </c>
      <c r="AL379" s="9">
        <v>5</v>
      </c>
      <c r="AM379" s="9">
        <v>5</v>
      </c>
      <c r="AN379" s="9">
        <v>5</v>
      </c>
      <c r="AO379" s="9">
        <v>5</v>
      </c>
      <c r="AP379" s="9">
        <v>5</v>
      </c>
      <c r="AQ379" s="9">
        <v>5</v>
      </c>
      <c r="AR379" s="9">
        <v>5</v>
      </c>
    </row>
    <row r="380" spans="1:44" ht="12.75" customHeight="1" x14ac:dyDescent="0.2">
      <c r="A380" s="9">
        <v>2021</v>
      </c>
      <c r="B380" s="9">
        <v>122845</v>
      </c>
      <c r="C380" s="9">
        <v>6</v>
      </c>
      <c r="D380" s="9">
        <v>6</v>
      </c>
      <c r="E380" s="9">
        <v>4</v>
      </c>
      <c r="F380" s="9">
        <v>6</v>
      </c>
      <c r="G380" s="9">
        <v>6</v>
      </c>
      <c r="H380" s="9">
        <v>6</v>
      </c>
      <c r="I380" s="9">
        <v>6</v>
      </c>
      <c r="J380" s="9">
        <v>6</v>
      </c>
      <c r="K380" s="9">
        <v>6</v>
      </c>
      <c r="L380" s="9">
        <v>6</v>
      </c>
      <c r="M380" s="9">
        <v>6</v>
      </c>
      <c r="N380" s="9">
        <v>6</v>
      </c>
      <c r="O380" s="9">
        <v>6</v>
      </c>
      <c r="P380" s="9">
        <v>6</v>
      </c>
      <c r="Q380" s="9">
        <v>6</v>
      </c>
      <c r="R380" s="9">
        <v>6</v>
      </c>
      <c r="S380" s="9">
        <v>6</v>
      </c>
      <c r="T380" s="9">
        <v>6</v>
      </c>
      <c r="U380" s="9">
        <v>6</v>
      </c>
      <c r="V380" s="9">
        <v>7</v>
      </c>
      <c r="W380" s="9">
        <v>5</v>
      </c>
      <c r="X380" s="9">
        <v>5</v>
      </c>
      <c r="Y380" s="9">
        <v>6</v>
      </c>
      <c r="Z380" s="9">
        <v>6</v>
      </c>
      <c r="AA380" s="9">
        <v>5</v>
      </c>
      <c r="AB380" s="9">
        <v>6</v>
      </c>
      <c r="AC380" s="9">
        <v>8</v>
      </c>
      <c r="AD380" s="9">
        <v>6</v>
      </c>
      <c r="AE380" s="9">
        <v>6</v>
      </c>
      <c r="AF380" s="9">
        <v>6</v>
      </c>
      <c r="AG380" s="9">
        <v>6</v>
      </c>
      <c r="AH380" s="9">
        <v>6</v>
      </c>
      <c r="AI380" s="9">
        <v>6</v>
      </c>
      <c r="AJ380" s="9">
        <v>6</v>
      </c>
      <c r="AK380" s="9">
        <v>6</v>
      </c>
      <c r="AL380" s="9">
        <v>6</v>
      </c>
      <c r="AM380" s="9">
        <v>6</v>
      </c>
      <c r="AN380" s="9">
        <v>6</v>
      </c>
      <c r="AO380" s="9">
        <v>6</v>
      </c>
      <c r="AP380" s="9">
        <v>6</v>
      </c>
      <c r="AQ380" s="9">
        <v>6</v>
      </c>
      <c r="AR380" s="9">
        <v>6</v>
      </c>
    </row>
    <row r="381" spans="1:44" ht="12.75" customHeight="1" x14ac:dyDescent="0.2">
      <c r="A381" s="9">
        <v>2021</v>
      </c>
      <c r="B381" s="9">
        <v>1127925</v>
      </c>
      <c r="C381" s="9">
        <v>6</v>
      </c>
      <c r="D381" s="9">
        <v>6</v>
      </c>
      <c r="E381" s="9">
        <v>6</v>
      </c>
      <c r="F381" s="9">
        <v>6</v>
      </c>
      <c r="G381" s="9">
        <v>6</v>
      </c>
      <c r="H381" s="9">
        <v>6</v>
      </c>
      <c r="I381" s="9">
        <v>6</v>
      </c>
      <c r="J381" s="9">
        <v>6</v>
      </c>
      <c r="K381" s="9">
        <v>6</v>
      </c>
      <c r="L381" s="9">
        <v>6</v>
      </c>
      <c r="M381" s="9">
        <v>6</v>
      </c>
      <c r="N381" s="9">
        <v>6</v>
      </c>
      <c r="O381" s="9">
        <v>6</v>
      </c>
      <c r="P381" s="9">
        <v>6</v>
      </c>
      <c r="Q381" s="9">
        <v>6</v>
      </c>
      <c r="R381" s="9">
        <v>6</v>
      </c>
      <c r="S381" s="9">
        <v>6</v>
      </c>
      <c r="T381" s="9">
        <v>6</v>
      </c>
      <c r="U381" s="9">
        <v>6</v>
      </c>
      <c r="V381" s="9">
        <v>7</v>
      </c>
      <c r="W381" s="9">
        <v>6</v>
      </c>
      <c r="X381" s="9">
        <v>6</v>
      </c>
      <c r="Y381" s="9">
        <v>4</v>
      </c>
      <c r="Z381" s="9">
        <v>6</v>
      </c>
      <c r="AA381" s="9">
        <v>6</v>
      </c>
      <c r="AB381" s="9">
        <v>7</v>
      </c>
      <c r="AC381" s="9">
        <v>7</v>
      </c>
      <c r="AD381" s="9">
        <v>6</v>
      </c>
      <c r="AE381" s="9">
        <v>6</v>
      </c>
      <c r="AF381" s="9">
        <v>6</v>
      </c>
      <c r="AG381" s="9">
        <v>6</v>
      </c>
      <c r="AH381" s="9">
        <v>6</v>
      </c>
      <c r="AI381" s="9">
        <v>6</v>
      </c>
      <c r="AJ381" s="9">
        <v>6</v>
      </c>
      <c r="AK381" s="9">
        <v>6</v>
      </c>
      <c r="AL381" s="9">
        <v>6</v>
      </c>
      <c r="AM381" s="9">
        <v>6</v>
      </c>
      <c r="AN381" s="9">
        <v>6</v>
      </c>
      <c r="AO381" s="9">
        <v>6</v>
      </c>
      <c r="AP381" s="9">
        <v>6</v>
      </c>
      <c r="AQ381" s="9">
        <v>6</v>
      </c>
      <c r="AR381" s="9">
        <v>6</v>
      </c>
    </row>
    <row r="382" spans="1:44" ht="12.75" customHeight="1" x14ac:dyDescent="0.2">
      <c r="A382" s="9">
        <v>2021</v>
      </c>
      <c r="B382" s="9">
        <v>1308687</v>
      </c>
      <c r="C382" s="9">
        <v>6</v>
      </c>
      <c r="D382" s="9">
        <v>8</v>
      </c>
      <c r="E382" s="9">
        <v>6</v>
      </c>
      <c r="F382" s="9">
        <v>6</v>
      </c>
      <c r="G382" s="9">
        <v>8</v>
      </c>
      <c r="H382" s="9">
        <v>6</v>
      </c>
      <c r="I382" s="9">
        <v>6</v>
      </c>
      <c r="J382" s="9">
        <v>6</v>
      </c>
      <c r="K382" s="9">
        <v>6</v>
      </c>
      <c r="L382" s="9">
        <v>7</v>
      </c>
      <c r="M382" s="9">
        <v>6</v>
      </c>
      <c r="N382" s="9">
        <v>6</v>
      </c>
      <c r="O382" s="9">
        <v>6</v>
      </c>
      <c r="P382" s="9">
        <v>6</v>
      </c>
      <c r="Q382" s="9">
        <v>5</v>
      </c>
      <c r="R382" s="9">
        <v>6</v>
      </c>
      <c r="S382" s="9">
        <v>7</v>
      </c>
      <c r="T382" s="9">
        <v>7</v>
      </c>
      <c r="U382" s="9">
        <v>6</v>
      </c>
      <c r="V382" s="9">
        <v>7</v>
      </c>
      <c r="W382" s="9">
        <v>6</v>
      </c>
      <c r="X382" s="9">
        <v>7</v>
      </c>
      <c r="Y382" s="9">
        <v>6</v>
      </c>
      <c r="Z382" s="9">
        <v>7</v>
      </c>
      <c r="AA382" s="9">
        <v>8</v>
      </c>
      <c r="AB382" s="9">
        <v>7</v>
      </c>
      <c r="AC382" s="9">
        <v>8</v>
      </c>
      <c r="AD382" s="9">
        <v>6</v>
      </c>
      <c r="AE382" s="9">
        <v>6</v>
      </c>
      <c r="AF382" s="9">
        <v>4</v>
      </c>
      <c r="AG382" s="9">
        <v>6</v>
      </c>
      <c r="AH382" s="9">
        <v>6</v>
      </c>
      <c r="AI382" s="9">
        <v>6</v>
      </c>
      <c r="AJ382" s="9">
        <v>8</v>
      </c>
      <c r="AK382" s="9">
        <v>6</v>
      </c>
      <c r="AL382" s="9">
        <v>5</v>
      </c>
      <c r="AM382" s="9">
        <v>5</v>
      </c>
      <c r="AN382" s="9">
        <v>6</v>
      </c>
      <c r="AO382" s="9">
        <v>6</v>
      </c>
      <c r="AP382" s="9">
        <v>6</v>
      </c>
      <c r="AQ382" s="9">
        <v>6</v>
      </c>
      <c r="AR382" s="9">
        <v>6</v>
      </c>
    </row>
    <row r="383" spans="1:44" ht="12.75" customHeight="1" x14ac:dyDescent="0.2">
      <c r="A383" s="9">
        <v>2021</v>
      </c>
      <c r="B383" s="9">
        <v>1127925</v>
      </c>
      <c r="C383" s="9">
        <v>6</v>
      </c>
      <c r="D383" s="9">
        <v>6</v>
      </c>
      <c r="E383" s="9">
        <v>6</v>
      </c>
      <c r="F383" s="9">
        <v>6</v>
      </c>
      <c r="G383" s="9">
        <v>6</v>
      </c>
      <c r="H383" s="9">
        <v>6</v>
      </c>
      <c r="I383" s="9">
        <v>6</v>
      </c>
      <c r="J383" s="9">
        <v>6</v>
      </c>
      <c r="K383" s="9">
        <v>6</v>
      </c>
      <c r="L383" s="9">
        <v>6</v>
      </c>
      <c r="M383" s="9">
        <v>6</v>
      </c>
      <c r="N383" s="9">
        <v>6</v>
      </c>
      <c r="O383" s="9">
        <v>6</v>
      </c>
      <c r="P383" s="9">
        <v>6</v>
      </c>
      <c r="Q383" s="9">
        <v>6</v>
      </c>
      <c r="R383" s="9">
        <v>6</v>
      </c>
      <c r="S383" s="9">
        <v>6</v>
      </c>
      <c r="T383" s="9">
        <v>6</v>
      </c>
      <c r="U383" s="9">
        <v>6</v>
      </c>
      <c r="V383" s="9">
        <v>6</v>
      </c>
      <c r="W383" s="9">
        <v>6</v>
      </c>
      <c r="X383" s="9">
        <v>6</v>
      </c>
      <c r="Y383" s="9">
        <v>6</v>
      </c>
      <c r="Z383" s="9">
        <v>6</v>
      </c>
      <c r="AA383" s="9">
        <v>6</v>
      </c>
      <c r="AB383" s="9">
        <v>6</v>
      </c>
      <c r="AC383" s="9">
        <v>6</v>
      </c>
      <c r="AD383" s="9">
        <v>6</v>
      </c>
      <c r="AE383" s="9">
        <v>6</v>
      </c>
      <c r="AF383" s="9">
        <v>6</v>
      </c>
      <c r="AG383" s="9">
        <v>6</v>
      </c>
      <c r="AH383" s="9">
        <v>6</v>
      </c>
      <c r="AI383" s="9">
        <v>6</v>
      </c>
      <c r="AJ383" s="9">
        <v>6</v>
      </c>
      <c r="AK383" s="9">
        <v>6</v>
      </c>
      <c r="AL383" s="9">
        <v>6</v>
      </c>
      <c r="AM383" s="9">
        <v>6</v>
      </c>
      <c r="AN383" s="9">
        <v>6</v>
      </c>
      <c r="AO383" s="9">
        <v>6</v>
      </c>
      <c r="AP383" s="9">
        <v>6</v>
      </c>
      <c r="AQ383" s="9">
        <v>6</v>
      </c>
      <c r="AR383" s="9">
        <v>6</v>
      </c>
    </row>
    <row r="384" spans="1:44" ht="12.75" customHeight="1" x14ac:dyDescent="0.2">
      <c r="A384" s="9">
        <v>2021</v>
      </c>
      <c r="B384" s="9">
        <v>1127926</v>
      </c>
      <c r="C384" s="9">
        <v>6</v>
      </c>
      <c r="D384" s="9">
        <v>6</v>
      </c>
      <c r="E384" s="9">
        <v>6</v>
      </c>
      <c r="F384" s="9">
        <v>6</v>
      </c>
      <c r="G384" s="9">
        <v>6</v>
      </c>
      <c r="H384" s="9">
        <v>6</v>
      </c>
      <c r="I384" s="9">
        <v>6</v>
      </c>
      <c r="J384" s="9">
        <v>6</v>
      </c>
      <c r="K384" s="9">
        <v>6</v>
      </c>
      <c r="L384" s="9">
        <v>6</v>
      </c>
      <c r="M384" s="9">
        <v>6</v>
      </c>
      <c r="N384" s="9">
        <v>6</v>
      </c>
      <c r="O384" s="9">
        <v>6</v>
      </c>
      <c r="P384" s="9">
        <v>6</v>
      </c>
      <c r="Q384" s="9">
        <v>6</v>
      </c>
      <c r="R384" s="9">
        <v>6</v>
      </c>
      <c r="S384" s="9">
        <v>6</v>
      </c>
      <c r="T384" s="9">
        <v>6</v>
      </c>
      <c r="U384" s="9">
        <v>6</v>
      </c>
      <c r="V384" s="9">
        <v>6</v>
      </c>
      <c r="W384" s="9">
        <v>6</v>
      </c>
      <c r="X384" s="9">
        <v>6</v>
      </c>
      <c r="Y384" s="9">
        <v>6</v>
      </c>
      <c r="Z384" s="9">
        <v>6</v>
      </c>
      <c r="AA384" s="9">
        <v>6</v>
      </c>
      <c r="AB384" s="9">
        <v>7</v>
      </c>
      <c r="AC384" s="9">
        <v>7</v>
      </c>
      <c r="AD384" s="9">
        <v>6</v>
      </c>
      <c r="AE384" s="9">
        <v>6</v>
      </c>
      <c r="AF384" s="9">
        <v>6</v>
      </c>
      <c r="AG384" s="9">
        <v>5</v>
      </c>
      <c r="AH384" s="9">
        <v>6</v>
      </c>
      <c r="AI384" s="9">
        <v>6</v>
      </c>
      <c r="AJ384" s="9">
        <v>6</v>
      </c>
      <c r="AK384" s="9">
        <v>6</v>
      </c>
      <c r="AL384" s="9">
        <v>6</v>
      </c>
      <c r="AM384" s="9">
        <v>6</v>
      </c>
      <c r="AN384" s="9">
        <v>6</v>
      </c>
      <c r="AO384" s="9">
        <v>6</v>
      </c>
      <c r="AP384" s="9">
        <v>6</v>
      </c>
      <c r="AQ384" s="9">
        <v>6</v>
      </c>
      <c r="AR384" s="9">
        <v>6</v>
      </c>
    </row>
    <row r="385" spans="1:44" ht="12.75" customHeight="1" x14ac:dyDescent="0.2">
      <c r="A385" s="9">
        <v>2021</v>
      </c>
      <c r="B385" s="9">
        <v>1179970</v>
      </c>
      <c r="C385" s="9">
        <v>6</v>
      </c>
      <c r="D385" s="9">
        <v>5</v>
      </c>
      <c r="E385" s="9">
        <v>6</v>
      </c>
      <c r="F385" s="9">
        <v>6</v>
      </c>
      <c r="G385" s="9">
        <v>6</v>
      </c>
      <c r="H385" s="9">
        <v>6</v>
      </c>
      <c r="I385" s="9">
        <v>6</v>
      </c>
      <c r="J385" s="9">
        <v>6</v>
      </c>
      <c r="K385" s="9">
        <v>6</v>
      </c>
      <c r="L385" s="9">
        <v>6</v>
      </c>
      <c r="M385" s="9">
        <v>6</v>
      </c>
      <c r="N385" s="9">
        <v>6</v>
      </c>
      <c r="O385" s="9">
        <v>6</v>
      </c>
      <c r="P385" s="9">
        <v>6</v>
      </c>
      <c r="Q385" s="9">
        <v>6</v>
      </c>
      <c r="R385" s="9">
        <v>6</v>
      </c>
      <c r="S385" s="9">
        <v>6</v>
      </c>
      <c r="T385" s="9">
        <v>5</v>
      </c>
      <c r="U385" s="9">
        <v>4</v>
      </c>
      <c r="V385" s="9">
        <v>4</v>
      </c>
      <c r="W385" s="9">
        <v>5</v>
      </c>
      <c r="X385" s="9">
        <v>5</v>
      </c>
      <c r="Y385" s="9">
        <v>6</v>
      </c>
      <c r="Z385" s="9">
        <v>6</v>
      </c>
      <c r="AA385" s="9">
        <v>1</v>
      </c>
      <c r="AB385" s="9">
        <v>3</v>
      </c>
      <c r="AC385" s="9">
        <v>1</v>
      </c>
      <c r="AD385" s="9">
        <v>6</v>
      </c>
      <c r="AE385" s="9">
        <v>6</v>
      </c>
      <c r="AF385" s="9">
        <v>5</v>
      </c>
      <c r="AG385" s="9">
        <v>6</v>
      </c>
      <c r="AH385" s="9">
        <v>6</v>
      </c>
      <c r="AI385" s="9">
        <v>6</v>
      </c>
      <c r="AJ385" s="9">
        <v>6</v>
      </c>
      <c r="AK385" s="9">
        <v>2</v>
      </c>
      <c r="AL385" s="9">
        <v>2</v>
      </c>
      <c r="AM385" s="9">
        <v>1</v>
      </c>
      <c r="AN385" s="9">
        <v>2</v>
      </c>
      <c r="AO385" s="9">
        <v>5</v>
      </c>
      <c r="AP385" s="9">
        <v>6</v>
      </c>
      <c r="AQ385" s="9">
        <v>3</v>
      </c>
      <c r="AR385" s="9">
        <v>1</v>
      </c>
    </row>
    <row r="386" spans="1:44" ht="12.75" customHeight="1" x14ac:dyDescent="0.2">
      <c r="A386" s="9">
        <v>2021</v>
      </c>
      <c r="B386" s="9">
        <v>123336</v>
      </c>
      <c r="C386" s="9">
        <v>6</v>
      </c>
      <c r="D386" s="9">
        <v>4</v>
      </c>
      <c r="E386" s="9">
        <v>6</v>
      </c>
      <c r="F386" s="9">
        <v>6</v>
      </c>
      <c r="G386" s="9">
        <v>6</v>
      </c>
      <c r="H386" s="9">
        <v>6</v>
      </c>
      <c r="I386" s="9">
        <v>6</v>
      </c>
      <c r="J386" s="9">
        <v>6</v>
      </c>
      <c r="K386" s="9">
        <v>6</v>
      </c>
      <c r="L386" s="9">
        <v>6</v>
      </c>
      <c r="M386" s="9">
        <v>6</v>
      </c>
      <c r="N386" s="9">
        <v>5</v>
      </c>
      <c r="O386" s="9">
        <v>5</v>
      </c>
      <c r="P386" s="9">
        <v>5</v>
      </c>
      <c r="Q386" s="9">
        <v>5</v>
      </c>
      <c r="R386" s="9">
        <v>6</v>
      </c>
      <c r="S386" s="9">
        <v>6</v>
      </c>
      <c r="T386" s="9">
        <v>6</v>
      </c>
      <c r="U386" s="9">
        <v>5</v>
      </c>
      <c r="V386" s="9">
        <v>5</v>
      </c>
      <c r="W386" s="9">
        <v>6</v>
      </c>
      <c r="X386" s="9">
        <v>7</v>
      </c>
      <c r="Y386" s="9">
        <v>7</v>
      </c>
      <c r="Z386" s="9">
        <v>8</v>
      </c>
      <c r="AA386" s="9">
        <v>7</v>
      </c>
      <c r="AB386" s="9">
        <v>8</v>
      </c>
      <c r="AC386" s="9">
        <v>8</v>
      </c>
      <c r="AD386" s="9">
        <v>6</v>
      </c>
      <c r="AE386" s="9">
        <v>5</v>
      </c>
      <c r="AF386" s="9">
        <v>6</v>
      </c>
      <c r="AG386" s="9">
        <v>6</v>
      </c>
      <c r="AH386" s="9">
        <v>6</v>
      </c>
      <c r="AI386" s="9">
        <v>8</v>
      </c>
      <c r="AJ386" s="9">
        <v>6</v>
      </c>
      <c r="AK386" s="9">
        <v>8</v>
      </c>
      <c r="AL386" s="9">
        <v>8</v>
      </c>
      <c r="AM386" s="9">
        <v>8</v>
      </c>
      <c r="AN386" s="9">
        <v>6</v>
      </c>
      <c r="AO386" s="9">
        <v>6</v>
      </c>
      <c r="AP386" s="9">
        <v>6</v>
      </c>
      <c r="AQ386" s="9">
        <v>8</v>
      </c>
      <c r="AR386" s="9">
        <v>8</v>
      </c>
    </row>
    <row r="387" spans="1:44" ht="12.75" customHeight="1" x14ac:dyDescent="0.2">
      <c r="A387" s="9">
        <v>2021</v>
      </c>
      <c r="B387" s="9">
        <v>1319230</v>
      </c>
      <c r="C387" s="9">
        <v>6</v>
      </c>
      <c r="D387" s="9">
        <v>6</v>
      </c>
      <c r="E387" s="9">
        <v>6</v>
      </c>
      <c r="F387" s="9">
        <v>6</v>
      </c>
      <c r="G387" s="9">
        <v>6</v>
      </c>
      <c r="H387" s="9">
        <v>6</v>
      </c>
      <c r="I387" s="9">
        <v>6</v>
      </c>
      <c r="J387" s="9">
        <v>6</v>
      </c>
      <c r="K387" s="9">
        <v>6</v>
      </c>
      <c r="L387" s="9">
        <v>6</v>
      </c>
      <c r="M387" s="9">
        <v>6</v>
      </c>
      <c r="N387" s="9">
        <v>6</v>
      </c>
      <c r="O387" s="9">
        <v>5</v>
      </c>
      <c r="P387" s="9">
        <v>6</v>
      </c>
      <c r="Q387" s="9">
        <v>5</v>
      </c>
      <c r="R387" s="9">
        <v>6</v>
      </c>
      <c r="S387" s="9">
        <v>6</v>
      </c>
      <c r="T387" s="9">
        <v>5</v>
      </c>
      <c r="U387" s="9">
        <v>5</v>
      </c>
      <c r="V387" s="9">
        <v>6</v>
      </c>
      <c r="W387" s="9">
        <v>6</v>
      </c>
      <c r="X387" s="9">
        <v>5</v>
      </c>
      <c r="Y387" s="9">
        <v>5</v>
      </c>
      <c r="Z387" s="9">
        <v>6</v>
      </c>
      <c r="AA387" s="9">
        <v>5</v>
      </c>
      <c r="AB387" s="9">
        <v>8</v>
      </c>
      <c r="AC387" s="9">
        <v>8</v>
      </c>
      <c r="AD387" s="9">
        <v>6</v>
      </c>
      <c r="AE387" s="9">
        <v>6</v>
      </c>
      <c r="AF387" s="9">
        <v>4</v>
      </c>
      <c r="AG387" s="9">
        <v>6</v>
      </c>
      <c r="AH387" s="9">
        <v>6</v>
      </c>
      <c r="AI387" s="9">
        <v>5</v>
      </c>
      <c r="AJ387" s="9">
        <v>6</v>
      </c>
      <c r="AK387" s="9">
        <v>6</v>
      </c>
      <c r="AL387" s="9">
        <v>5</v>
      </c>
      <c r="AM387" s="9">
        <v>6</v>
      </c>
      <c r="AN387" s="9">
        <v>5</v>
      </c>
      <c r="AO387" s="9">
        <v>3</v>
      </c>
      <c r="AP387" s="9">
        <v>6</v>
      </c>
      <c r="AQ387" s="9">
        <v>6</v>
      </c>
      <c r="AR387" s="9">
        <v>6</v>
      </c>
    </row>
    <row r="388" spans="1:44" ht="12.75" customHeight="1" x14ac:dyDescent="0.2">
      <c r="A388" s="9">
        <v>2021</v>
      </c>
      <c r="B388" s="9">
        <v>1179970</v>
      </c>
      <c r="C388" s="9">
        <v>6</v>
      </c>
      <c r="D388" s="9">
        <v>6</v>
      </c>
      <c r="E388" s="9">
        <v>6</v>
      </c>
      <c r="F388" s="9">
        <v>6</v>
      </c>
      <c r="G388" s="9">
        <v>6</v>
      </c>
      <c r="H388" s="9">
        <v>6</v>
      </c>
      <c r="I388" s="9">
        <v>6</v>
      </c>
      <c r="J388" s="9">
        <v>6</v>
      </c>
      <c r="K388" s="9">
        <v>6</v>
      </c>
      <c r="L388" s="9">
        <v>6</v>
      </c>
      <c r="M388" s="9">
        <v>6</v>
      </c>
      <c r="N388" s="9">
        <v>6</v>
      </c>
      <c r="O388" s="9">
        <v>6</v>
      </c>
      <c r="P388" s="9">
        <v>5</v>
      </c>
      <c r="Q388" s="9">
        <v>6</v>
      </c>
      <c r="R388" s="9">
        <v>6</v>
      </c>
      <c r="S388" s="9">
        <v>6</v>
      </c>
      <c r="T388" s="9">
        <v>6</v>
      </c>
      <c r="U388" s="9">
        <v>6</v>
      </c>
      <c r="V388" s="9">
        <v>7</v>
      </c>
      <c r="W388" s="9">
        <v>5</v>
      </c>
      <c r="X388" s="9">
        <v>4</v>
      </c>
      <c r="Y388" s="9">
        <v>6</v>
      </c>
      <c r="Z388" s="9">
        <v>4</v>
      </c>
      <c r="AA388" s="9">
        <v>6</v>
      </c>
      <c r="AB388" s="9">
        <v>7</v>
      </c>
      <c r="AC388" s="9">
        <v>7</v>
      </c>
      <c r="AD388" s="9">
        <v>7</v>
      </c>
      <c r="AE388" s="9">
        <v>6</v>
      </c>
      <c r="AF388" s="9">
        <v>3</v>
      </c>
      <c r="AG388" s="9">
        <v>4</v>
      </c>
      <c r="AH388" s="9">
        <v>6</v>
      </c>
      <c r="AI388" s="9">
        <v>6</v>
      </c>
      <c r="AJ388" s="9">
        <v>6</v>
      </c>
      <c r="AK388" s="9">
        <v>6</v>
      </c>
      <c r="AL388" s="9">
        <v>6</v>
      </c>
      <c r="AM388" s="9">
        <v>6</v>
      </c>
      <c r="AN388" s="9">
        <v>3</v>
      </c>
      <c r="AO388" s="9">
        <v>6</v>
      </c>
      <c r="AP388" s="9">
        <v>6</v>
      </c>
      <c r="AQ388" s="9">
        <v>7</v>
      </c>
      <c r="AR388" s="9">
        <v>4</v>
      </c>
    </row>
    <row r="389" spans="1:44" ht="12.75" customHeight="1" x14ac:dyDescent="0.2">
      <c r="A389" s="9">
        <v>2021</v>
      </c>
      <c r="B389" s="9">
        <v>1179970</v>
      </c>
      <c r="C389" s="9">
        <v>6</v>
      </c>
      <c r="D389" s="9">
        <v>6</v>
      </c>
      <c r="E389" s="9">
        <v>6</v>
      </c>
      <c r="F389" s="9">
        <v>6</v>
      </c>
      <c r="G389" s="9">
        <v>6</v>
      </c>
      <c r="H389" s="9">
        <v>6</v>
      </c>
      <c r="I389" s="9">
        <v>6</v>
      </c>
      <c r="J389" s="9">
        <v>6</v>
      </c>
      <c r="K389" s="9">
        <v>6</v>
      </c>
      <c r="L389" s="9">
        <v>6</v>
      </c>
      <c r="M389" s="9">
        <v>6</v>
      </c>
      <c r="N389" s="9">
        <v>6</v>
      </c>
      <c r="O389" s="9">
        <v>6</v>
      </c>
      <c r="P389" s="9">
        <v>6</v>
      </c>
      <c r="Q389" s="9">
        <v>6</v>
      </c>
      <c r="R389" s="9">
        <v>6</v>
      </c>
      <c r="S389" s="9">
        <v>3</v>
      </c>
      <c r="T389" s="9">
        <v>7</v>
      </c>
      <c r="U389" s="9">
        <v>1</v>
      </c>
      <c r="V389" s="9">
        <v>7</v>
      </c>
      <c r="W389" s="9">
        <v>8</v>
      </c>
      <c r="X389" s="9">
        <v>3</v>
      </c>
      <c r="Y389" s="9">
        <v>6</v>
      </c>
      <c r="Z389" s="9">
        <v>6</v>
      </c>
      <c r="AA389" s="9">
        <v>6</v>
      </c>
      <c r="AB389" s="9">
        <v>8</v>
      </c>
      <c r="AC389" s="9">
        <v>8</v>
      </c>
      <c r="AD389" s="9">
        <v>7</v>
      </c>
      <c r="AE389" s="9">
        <v>6</v>
      </c>
      <c r="AF389" s="9">
        <v>6</v>
      </c>
      <c r="AG389" s="9">
        <v>6</v>
      </c>
      <c r="AH389" s="9">
        <v>6</v>
      </c>
      <c r="AI389" s="9">
        <v>7</v>
      </c>
      <c r="AJ389" s="9">
        <v>4</v>
      </c>
      <c r="AK389" s="9">
        <v>7</v>
      </c>
      <c r="AL389" s="9">
        <v>8</v>
      </c>
      <c r="AM389" s="9">
        <v>8</v>
      </c>
      <c r="AN389" s="9">
        <v>6</v>
      </c>
      <c r="AO389" s="9">
        <v>6</v>
      </c>
      <c r="AP389" s="9">
        <v>8</v>
      </c>
      <c r="AQ389" s="9">
        <v>8</v>
      </c>
      <c r="AR389" s="9">
        <v>8</v>
      </c>
    </row>
    <row r="390" spans="1:44" ht="12.75" customHeight="1" x14ac:dyDescent="0.2">
      <c r="A390" s="9">
        <v>2021</v>
      </c>
      <c r="B390" s="9">
        <v>122845</v>
      </c>
      <c r="C390" s="9">
        <v>6</v>
      </c>
      <c r="D390" s="9">
        <v>6</v>
      </c>
      <c r="E390" s="9">
        <v>6</v>
      </c>
      <c r="F390" s="9">
        <v>6</v>
      </c>
      <c r="G390" s="9">
        <v>6</v>
      </c>
      <c r="H390" s="9">
        <v>6</v>
      </c>
      <c r="I390" s="9">
        <v>6</v>
      </c>
      <c r="J390" s="9">
        <v>6</v>
      </c>
      <c r="K390" s="9">
        <v>6</v>
      </c>
      <c r="L390" s="9">
        <v>6</v>
      </c>
      <c r="M390" s="9">
        <v>4</v>
      </c>
      <c r="N390" s="9">
        <v>6</v>
      </c>
      <c r="O390" s="9">
        <v>5</v>
      </c>
      <c r="P390" s="9">
        <v>6</v>
      </c>
      <c r="Q390" s="9">
        <v>6</v>
      </c>
      <c r="R390" s="9">
        <v>6</v>
      </c>
      <c r="S390" s="9">
        <v>6</v>
      </c>
      <c r="T390" s="9">
        <v>6</v>
      </c>
      <c r="U390" s="9">
        <v>6</v>
      </c>
      <c r="V390" s="9">
        <v>6</v>
      </c>
      <c r="W390" s="9">
        <v>6</v>
      </c>
      <c r="X390" s="9">
        <v>6</v>
      </c>
      <c r="Y390" s="9">
        <v>5</v>
      </c>
      <c r="Z390" s="9">
        <v>6</v>
      </c>
      <c r="AA390" s="9">
        <v>6</v>
      </c>
      <c r="AB390" s="9">
        <v>1</v>
      </c>
      <c r="AC390" s="9">
        <v>1</v>
      </c>
      <c r="AD390" s="9">
        <v>6</v>
      </c>
      <c r="AE390" s="9">
        <v>4</v>
      </c>
      <c r="AF390" s="9">
        <v>6</v>
      </c>
      <c r="AG390" s="9">
        <v>5</v>
      </c>
      <c r="AH390" s="9">
        <v>6</v>
      </c>
      <c r="AI390" s="9">
        <v>6</v>
      </c>
      <c r="AJ390" s="9">
        <v>6</v>
      </c>
      <c r="AK390" s="9">
        <v>6</v>
      </c>
      <c r="AL390" s="9">
        <v>6</v>
      </c>
      <c r="AM390" s="9">
        <v>6</v>
      </c>
      <c r="AN390" s="9">
        <v>6</v>
      </c>
      <c r="AO390" s="9">
        <v>6</v>
      </c>
      <c r="AP390" s="9">
        <v>6</v>
      </c>
      <c r="AQ390" s="9">
        <v>5</v>
      </c>
      <c r="AR390" s="9">
        <v>6</v>
      </c>
    </row>
    <row r="391" spans="1:44" ht="12.75" customHeight="1" x14ac:dyDescent="0.2">
      <c r="A391" s="9">
        <v>2021</v>
      </c>
      <c r="B391" s="9">
        <v>1179970</v>
      </c>
      <c r="C391" s="9">
        <v>6</v>
      </c>
      <c r="D391" s="9">
        <v>6</v>
      </c>
      <c r="E391" s="9">
        <v>6</v>
      </c>
      <c r="F391" s="9">
        <v>6</v>
      </c>
      <c r="G391" s="9">
        <v>6</v>
      </c>
      <c r="H391" s="9">
        <v>6</v>
      </c>
      <c r="I391" s="9">
        <v>6</v>
      </c>
      <c r="J391" s="9">
        <v>6</v>
      </c>
      <c r="K391" s="9">
        <v>6</v>
      </c>
      <c r="L391" s="9">
        <v>6</v>
      </c>
      <c r="M391" s="9">
        <v>6</v>
      </c>
      <c r="N391" s="9">
        <v>6</v>
      </c>
      <c r="O391" s="9">
        <v>6</v>
      </c>
      <c r="P391" s="9">
        <v>4</v>
      </c>
      <c r="Q391" s="9">
        <v>5</v>
      </c>
      <c r="R391" s="9">
        <v>6</v>
      </c>
      <c r="S391" s="9">
        <v>5</v>
      </c>
      <c r="T391" s="9">
        <v>3</v>
      </c>
      <c r="U391" s="9">
        <v>1</v>
      </c>
      <c r="V391" s="9">
        <v>1</v>
      </c>
      <c r="W391" s="9">
        <v>4</v>
      </c>
      <c r="X391" s="9">
        <v>4</v>
      </c>
      <c r="Y391" s="9">
        <v>4</v>
      </c>
      <c r="Z391" s="9">
        <v>6</v>
      </c>
      <c r="AA391" s="9">
        <v>6</v>
      </c>
      <c r="AB391" s="9">
        <v>1</v>
      </c>
      <c r="AC391" s="9">
        <v>1</v>
      </c>
      <c r="AD391" s="9">
        <v>4</v>
      </c>
      <c r="AE391" s="9">
        <v>5</v>
      </c>
      <c r="AF391" s="9">
        <v>2</v>
      </c>
      <c r="AG391" s="9">
        <v>6</v>
      </c>
      <c r="AH391" s="9">
        <v>6</v>
      </c>
      <c r="AI391" s="9">
        <v>6</v>
      </c>
      <c r="AJ391" s="9">
        <v>1</v>
      </c>
      <c r="AK391" s="9">
        <v>6</v>
      </c>
      <c r="AL391" s="9">
        <v>8</v>
      </c>
      <c r="AM391" s="9">
        <v>8</v>
      </c>
      <c r="AN391" s="9">
        <v>6</v>
      </c>
      <c r="AO391" s="9">
        <v>6</v>
      </c>
      <c r="AP391" s="9">
        <v>6</v>
      </c>
      <c r="AQ391" s="9">
        <v>6</v>
      </c>
      <c r="AR391" s="9">
        <v>8</v>
      </c>
    </row>
    <row r="392" spans="1:44" ht="12.75" customHeight="1" x14ac:dyDescent="0.2">
      <c r="A392" s="9">
        <v>2021</v>
      </c>
      <c r="B392" s="9">
        <v>123336</v>
      </c>
      <c r="C392" s="9">
        <v>6</v>
      </c>
      <c r="D392" s="9">
        <v>6</v>
      </c>
      <c r="E392" s="9">
        <v>6</v>
      </c>
      <c r="F392" s="9">
        <v>6</v>
      </c>
      <c r="G392" s="9">
        <v>6</v>
      </c>
      <c r="H392" s="9">
        <v>6</v>
      </c>
      <c r="I392" s="9">
        <v>6</v>
      </c>
      <c r="J392" s="9">
        <v>6</v>
      </c>
      <c r="K392" s="9">
        <v>6</v>
      </c>
      <c r="L392" s="9">
        <v>6</v>
      </c>
      <c r="M392" s="9">
        <v>6</v>
      </c>
      <c r="N392" s="9">
        <v>6</v>
      </c>
      <c r="O392" s="9">
        <v>6</v>
      </c>
      <c r="P392" s="9">
        <v>6</v>
      </c>
      <c r="Q392" s="9">
        <v>6</v>
      </c>
      <c r="R392" s="9">
        <v>6</v>
      </c>
      <c r="S392" s="9">
        <v>6</v>
      </c>
      <c r="T392" s="9">
        <v>6</v>
      </c>
      <c r="U392" s="9">
        <v>6</v>
      </c>
      <c r="V392" s="9">
        <v>6</v>
      </c>
      <c r="W392" s="9">
        <v>6</v>
      </c>
      <c r="X392" s="9">
        <v>6</v>
      </c>
      <c r="Y392" s="9">
        <v>6</v>
      </c>
      <c r="Z392" s="9">
        <v>6</v>
      </c>
      <c r="AA392" s="9">
        <v>6</v>
      </c>
      <c r="AB392" s="9">
        <v>6</v>
      </c>
      <c r="AC392" s="9">
        <v>6</v>
      </c>
      <c r="AD392" s="9">
        <v>6</v>
      </c>
      <c r="AE392" s="9">
        <v>6</v>
      </c>
      <c r="AF392" s="9">
        <v>6</v>
      </c>
      <c r="AG392" s="9">
        <v>6</v>
      </c>
      <c r="AH392" s="9">
        <v>6</v>
      </c>
      <c r="AI392" s="9">
        <v>6</v>
      </c>
      <c r="AJ392" s="9">
        <v>6</v>
      </c>
      <c r="AK392" s="9">
        <v>6</v>
      </c>
      <c r="AL392" s="9">
        <v>6</v>
      </c>
      <c r="AM392" s="9">
        <v>6</v>
      </c>
      <c r="AN392" s="9">
        <v>6</v>
      </c>
      <c r="AO392" s="9">
        <v>6</v>
      </c>
      <c r="AP392" s="9">
        <v>6</v>
      </c>
      <c r="AQ392" s="9">
        <v>6</v>
      </c>
      <c r="AR392" s="9">
        <v>6</v>
      </c>
    </row>
    <row r="393" spans="1:44" ht="12.75" customHeight="1" x14ac:dyDescent="0.2">
      <c r="A393" s="9">
        <v>2021</v>
      </c>
      <c r="B393" s="9">
        <v>1179970</v>
      </c>
      <c r="C393" s="9">
        <v>6</v>
      </c>
      <c r="D393" s="9">
        <v>8</v>
      </c>
      <c r="E393" s="9">
        <v>6</v>
      </c>
      <c r="F393" s="9">
        <v>6</v>
      </c>
      <c r="G393" s="9">
        <v>5</v>
      </c>
      <c r="H393" s="9">
        <v>6</v>
      </c>
      <c r="I393" s="9">
        <v>6</v>
      </c>
      <c r="J393" s="9">
        <v>6</v>
      </c>
      <c r="K393" s="9">
        <v>6</v>
      </c>
      <c r="L393" s="9">
        <v>6</v>
      </c>
      <c r="M393" s="9">
        <v>6</v>
      </c>
      <c r="N393" s="9">
        <v>6</v>
      </c>
      <c r="O393" s="9">
        <v>6</v>
      </c>
      <c r="P393" s="9">
        <v>5</v>
      </c>
      <c r="Q393" s="9">
        <v>6</v>
      </c>
      <c r="R393" s="9">
        <v>6</v>
      </c>
      <c r="S393" s="9">
        <v>5</v>
      </c>
      <c r="T393" s="9">
        <v>5</v>
      </c>
      <c r="U393" s="9">
        <v>5</v>
      </c>
      <c r="V393" s="9">
        <v>5</v>
      </c>
      <c r="W393" s="9">
        <v>6</v>
      </c>
      <c r="X393" s="9">
        <v>5</v>
      </c>
      <c r="Y393" s="9">
        <v>6</v>
      </c>
      <c r="Z393" s="9">
        <v>5</v>
      </c>
      <c r="AA393" s="9">
        <v>6</v>
      </c>
      <c r="AB393" s="9">
        <v>5</v>
      </c>
      <c r="AC393" s="9">
        <v>5</v>
      </c>
      <c r="AD393" s="9">
        <v>6</v>
      </c>
      <c r="AE393" s="9">
        <v>6</v>
      </c>
      <c r="AF393" s="9">
        <v>6</v>
      </c>
      <c r="AG393" s="9">
        <v>6</v>
      </c>
      <c r="AH393" s="9">
        <v>6</v>
      </c>
      <c r="AI393" s="9">
        <v>6</v>
      </c>
      <c r="AJ393" s="9">
        <v>6</v>
      </c>
      <c r="AK393" s="9">
        <v>6</v>
      </c>
      <c r="AL393" s="9">
        <v>6</v>
      </c>
      <c r="AM393" s="9">
        <v>6</v>
      </c>
      <c r="AN393" s="9">
        <v>6</v>
      </c>
      <c r="AO393" s="9">
        <v>6</v>
      </c>
      <c r="AP393" s="9">
        <v>6</v>
      </c>
      <c r="AQ393" s="9">
        <v>5</v>
      </c>
      <c r="AR393" s="9">
        <v>6</v>
      </c>
    </row>
    <row r="394" spans="1:44" ht="12.75" customHeight="1" x14ac:dyDescent="0.2">
      <c r="A394" s="9">
        <v>2021</v>
      </c>
      <c r="B394" s="9">
        <v>123336</v>
      </c>
      <c r="C394" s="9">
        <v>6</v>
      </c>
      <c r="D394" s="9">
        <v>3</v>
      </c>
      <c r="E394" s="9">
        <v>6</v>
      </c>
      <c r="F394" s="9">
        <v>6</v>
      </c>
      <c r="G394" s="9">
        <v>6</v>
      </c>
      <c r="H394" s="9">
        <v>5</v>
      </c>
      <c r="I394" s="9">
        <v>5</v>
      </c>
      <c r="J394" s="9">
        <v>6</v>
      </c>
      <c r="K394" s="9">
        <v>6</v>
      </c>
      <c r="L394" s="9">
        <v>6</v>
      </c>
      <c r="M394" s="9">
        <v>6</v>
      </c>
      <c r="N394" s="9">
        <v>6</v>
      </c>
      <c r="O394" s="9">
        <v>5</v>
      </c>
      <c r="P394" s="9">
        <v>4</v>
      </c>
      <c r="Q394" s="9">
        <v>6</v>
      </c>
      <c r="R394" s="9">
        <v>6</v>
      </c>
      <c r="S394" s="9">
        <v>3</v>
      </c>
      <c r="T394" s="9">
        <v>3</v>
      </c>
      <c r="U394" s="9">
        <v>5</v>
      </c>
      <c r="V394" s="9">
        <v>4</v>
      </c>
      <c r="W394" s="9">
        <v>6</v>
      </c>
      <c r="X394" s="9">
        <v>6</v>
      </c>
      <c r="Y394" s="9">
        <v>6</v>
      </c>
      <c r="Z394" s="9">
        <v>6</v>
      </c>
      <c r="AA394" s="9">
        <v>7</v>
      </c>
      <c r="AB394" s="9">
        <v>7</v>
      </c>
      <c r="AC394" s="9">
        <v>7</v>
      </c>
      <c r="AD394" s="9">
        <v>6</v>
      </c>
      <c r="AE394" s="9">
        <v>6</v>
      </c>
      <c r="AF394" s="9">
        <v>6</v>
      </c>
      <c r="AG394" s="9">
        <v>6</v>
      </c>
      <c r="AH394" s="9">
        <v>6</v>
      </c>
      <c r="AI394" s="9">
        <v>6</v>
      </c>
      <c r="AJ394" s="9">
        <v>8</v>
      </c>
      <c r="AK394" s="9">
        <v>8</v>
      </c>
      <c r="AL394" s="9">
        <v>8</v>
      </c>
      <c r="AM394" s="9">
        <v>8</v>
      </c>
      <c r="AN394" s="9">
        <v>8</v>
      </c>
      <c r="AO394" s="9">
        <v>8</v>
      </c>
      <c r="AP394" s="9">
        <v>6</v>
      </c>
      <c r="AQ394" s="9">
        <v>6</v>
      </c>
      <c r="AR394" s="9">
        <v>8</v>
      </c>
    </row>
    <row r="395" spans="1:44" ht="12.75" customHeight="1" x14ac:dyDescent="0.2">
      <c r="A395" s="9">
        <v>2021</v>
      </c>
      <c r="B395" s="9">
        <v>122845</v>
      </c>
      <c r="C395" s="9">
        <v>6</v>
      </c>
      <c r="D395" s="9">
        <v>6</v>
      </c>
      <c r="E395" s="9">
        <v>6</v>
      </c>
      <c r="F395" s="9">
        <v>6</v>
      </c>
      <c r="G395" s="9">
        <v>6</v>
      </c>
      <c r="H395" s="9">
        <v>6</v>
      </c>
      <c r="I395" s="9">
        <v>6</v>
      </c>
      <c r="J395" s="9">
        <v>6</v>
      </c>
      <c r="K395" s="9">
        <v>6</v>
      </c>
      <c r="L395" s="9">
        <v>6</v>
      </c>
      <c r="M395" s="9">
        <v>6</v>
      </c>
      <c r="N395" s="9">
        <v>6</v>
      </c>
      <c r="O395" s="9">
        <v>6</v>
      </c>
      <c r="P395" s="9">
        <v>6</v>
      </c>
      <c r="Q395" s="9">
        <v>5</v>
      </c>
      <c r="R395" s="9">
        <v>6</v>
      </c>
      <c r="S395" s="9">
        <v>6</v>
      </c>
      <c r="T395" s="9">
        <v>6</v>
      </c>
      <c r="U395" s="9">
        <v>5</v>
      </c>
      <c r="V395" s="9">
        <v>6</v>
      </c>
      <c r="W395" s="9">
        <v>6</v>
      </c>
      <c r="X395" s="9">
        <v>6</v>
      </c>
      <c r="Y395" s="9">
        <v>6</v>
      </c>
      <c r="Z395" s="9">
        <v>6</v>
      </c>
      <c r="AA395" s="9">
        <v>6</v>
      </c>
      <c r="AB395" s="9">
        <v>6</v>
      </c>
      <c r="AC395" s="9">
        <v>6</v>
      </c>
      <c r="AD395" s="9">
        <v>6</v>
      </c>
      <c r="AE395" s="9">
        <v>6</v>
      </c>
      <c r="AF395" s="9">
        <v>6</v>
      </c>
      <c r="AG395" s="9">
        <v>6</v>
      </c>
      <c r="AH395" s="9">
        <v>6</v>
      </c>
      <c r="AI395" s="9">
        <v>6</v>
      </c>
      <c r="AJ395" s="9">
        <v>6</v>
      </c>
      <c r="AK395" s="9">
        <v>6</v>
      </c>
      <c r="AL395" s="9">
        <v>6</v>
      </c>
      <c r="AM395" s="9">
        <v>6</v>
      </c>
      <c r="AN395" s="9">
        <v>6</v>
      </c>
      <c r="AO395" s="9">
        <v>8</v>
      </c>
      <c r="AP395" s="9">
        <v>6</v>
      </c>
      <c r="AQ395" s="9">
        <v>6</v>
      </c>
      <c r="AR395" s="9">
        <v>6</v>
      </c>
    </row>
    <row r="396" spans="1:44" ht="12.75" customHeight="1" x14ac:dyDescent="0.2">
      <c r="A396" s="9">
        <v>2021</v>
      </c>
      <c r="B396" s="9">
        <v>1179970</v>
      </c>
      <c r="C396" s="9">
        <v>6</v>
      </c>
      <c r="D396" s="9">
        <v>6</v>
      </c>
      <c r="E396" s="9">
        <v>6</v>
      </c>
      <c r="F396" s="9">
        <v>6</v>
      </c>
      <c r="G396" s="9">
        <v>6</v>
      </c>
      <c r="H396" s="9">
        <v>6</v>
      </c>
      <c r="I396" s="9">
        <v>6</v>
      </c>
      <c r="J396" s="9">
        <v>6</v>
      </c>
      <c r="K396" s="9">
        <v>6</v>
      </c>
      <c r="L396" s="9">
        <v>6</v>
      </c>
      <c r="M396" s="9">
        <v>6</v>
      </c>
      <c r="N396" s="9">
        <v>5</v>
      </c>
      <c r="O396" s="9">
        <v>5</v>
      </c>
      <c r="P396" s="9">
        <v>5</v>
      </c>
      <c r="Q396" s="9">
        <v>3</v>
      </c>
      <c r="R396" s="9">
        <v>6</v>
      </c>
      <c r="S396" s="9">
        <v>4</v>
      </c>
      <c r="T396" s="9">
        <v>4</v>
      </c>
      <c r="U396" s="9">
        <v>2</v>
      </c>
      <c r="V396" s="9">
        <v>6</v>
      </c>
      <c r="W396" s="9">
        <v>6</v>
      </c>
      <c r="X396" s="9">
        <v>6</v>
      </c>
      <c r="Y396" s="9">
        <v>6</v>
      </c>
      <c r="Z396" s="9">
        <v>6</v>
      </c>
      <c r="AA396" s="9">
        <v>6</v>
      </c>
      <c r="AB396" s="9">
        <v>6</v>
      </c>
      <c r="AC396" s="9">
        <v>1</v>
      </c>
      <c r="AD396" s="9">
        <v>8</v>
      </c>
      <c r="AE396" s="9">
        <v>6</v>
      </c>
      <c r="AF396" s="9">
        <v>3</v>
      </c>
      <c r="AG396" s="9">
        <v>5</v>
      </c>
      <c r="AH396" s="9">
        <v>6</v>
      </c>
      <c r="AI396" s="9">
        <v>4</v>
      </c>
      <c r="AJ396" s="9">
        <v>6</v>
      </c>
      <c r="AK396" s="9">
        <v>6</v>
      </c>
      <c r="AL396" s="9">
        <v>5</v>
      </c>
      <c r="AM396" s="9">
        <v>6</v>
      </c>
      <c r="AN396" s="9">
        <v>6</v>
      </c>
      <c r="AO396" s="9">
        <v>6</v>
      </c>
      <c r="AP396" s="9">
        <v>6</v>
      </c>
      <c r="AQ396" s="9">
        <v>1</v>
      </c>
      <c r="AR396" s="9">
        <v>1</v>
      </c>
    </row>
    <row r="397" spans="1:44" ht="12.75" customHeight="1" x14ac:dyDescent="0.2">
      <c r="A397" s="9">
        <v>2021</v>
      </c>
      <c r="B397" s="9">
        <v>123336</v>
      </c>
      <c r="C397" s="9">
        <v>6</v>
      </c>
      <c r="D397" s="9">
        <v>6</v>
      </c>
      <c r="E397" s="9">
        <v>6</v>
      </c>
      <c r="F397" s="9">
        <v>6</v>
      </c>
      <c r="G397" s="9">
        <v>6</v>
      </c>
      <c r="H397" s="9">
        <v>6</v>
      </c>
      <c r="I397" s="9">
        <v>6</v>
      </c>
      <c r="J397" s="9">
        <v>6</v>
      </c>
      <c r="K397" s="9">
        <v>4</v>
      </c>
      <c r="L397" s="9">
        <v>6</v>
      </c>
      <c r="M397" s="9">
        <v>4</v>
      </c>
      <c r="N397" s="9">
        <v>6</v>
      </c>
      <c r="O397" s="9">
        <v>6</v>
      </c>
      <c r="P397" s="9">
        <v>5</v>
      </c>
      <c r="Q397" s="9">
        <v>6</v>
      </c>
      <c r="R397" s="9">
        <v>6</v>
      </c>
      <c r="S397" s="9">
        <v>7</v>
      </c>
      <c r="T397" s="9">
        <v>7</v>
      </c>
      <c r="U397" s="9">
        <v>6</v>
      </c>
      <c r="V397" s="9">
        <v>6</v>
      </c>
      <c r="W397" s="9">
        <v>5</v>
      </c>
      <c r="X397" s="9">
        <v>6</v>
      </c>
      <c r="Y397" s="9">
        <v>6</v>
      </c>
      <c r="Z397" s="9">
        <v>6</v>
      </c>
      <c r="AA397" s="9">
        <v>6</v>
      </c>
      <c r="AB397" s="9">
        <v>6</v>
      </c>
      <c r="AC397" s="9">
        <v>8</v>
      </c>
      <c r="AD397" s="9">
        <v>6</v>
      </c>
      <c r="AE397" s="9">
        <v>6</v>
      </c>
      <c r="AF397" s="9">
        <v>6</v>
      </c>
      <c r="AG397" s="9">
        <v>6</v>
      </c>
      <c r="AH397" s="9">
        <v>6</v>
      </c>
      <c r="AI397" s="9">
        <v>5</v>
      </c>
      <c r="AJ397" s="9">
        <v>6</v>
      </c>
      <c r="AK397" s="9">
        <v>6</v>
      </c>
      <c r="AL397" s="9">
        <v>6</v>
      </c>
      <c r="AM397" s="9">
        <v>8</v>
      </c>
      <c r="AN397" s="9">
        <v>6</v>
      </c>
      <c r="AO397" s="9">
        <v>6</v>
      </c>
      <c r="AP397" s="9">
        <v>6</v>
      </c>
      <c r="AQ397" s="9">
        <v>6</v>
      </c>
      <c r="AR397" s="9">
        <v>8</v>
      </c>
    </row>
    <row r="398" spans="1:44" ht="12.75" customHeight="1" x14ac:dyDescent="0.2">
      <c r="A398" s="9">
        <v>2021</v>
      </c>
      <c r="B398" s="9">
        <v>1179970</v>
      </c>
      <c r="C398" s="9">
        <v>6</v>
      </c>
      <c r="D398" s="9">
        <v>5</v>
      </c>
      <c r="E398" s="9">
        <v>6</v>
      </c>
      <c r="F398" s="9">
        <v>6</v>
      </c>
      <c r="G398" s="9">
        <v>6</v>
      </c>
      <c r="H398" s="9">
        <v>2</v>
      </c>
      <c r="I398" s="9">
        <v>6</v>
      </c>
      <c r="J398" s="9">
        <v>6</v>
      </c>
      <c r="K398" s="9">
        <v>3</v>
      </c>
      <c r="L398" s="9">
        <v>6</v>
      </c>
      <c r="M398" s="9">
        <v>6</v>
      </c>
      <c r="N398" s="9">
        <v>4</v>
      </c>
      <c r="O398" s="9">
        <v>6</v>
      </c>
      <c r="P398" s="9">
        <v>5</v>
      </c>
      <c r="Q398" s="9">
        <v>5</v>
      </c>
      <c r="R398" s="9">
        <v>5</v>
      </c>
      <c r="S398" s="9">
        <v>6</v>
      </c>
      <c r="T398" s="9">
        <v>6</v>
      </c>
      <c r="U398" s="9">
        <v>5</v>
      </c>
      <c r="V398" s="9">
        <v>4</v>
      </c>
      <c r="W398" s="9">
        <v>6</v>
      </c>
      <c r="X398" s="9">
        <v>5</v>
      </c>
      <c r="Y398" s="9">
        <v>6</v>
      </c>
      <c r="Z398" s="9">
        <v>6</v>
      </c>
      <c r="AA398" s="9">
        <v>6</v>
      </c>
      <c r="AB398" s="9">
        <v>3</v>
      </c>
      <c r="AC398" s="9">
        <v>1</v>
      </c>
      <c r="AD398" s="9">
        <v>6</v>
      </c>
      <c r="AE398" s="9">
        <v>5</v>
      </c>
      <c r="AF398" s="9">
        <v>6</v>
      </c>
      <c r="AG398" s="9">
        <v>6</v>
      </c>
      <c r="AH398" s="9">
        <v>6</v>
      </c>
      <c r="AI398" s="9">
        <v>6</v>
      </c>
      <c r="AJ398" s="9">
        <v>6</v>
      </c>
      <c r="AK398" s="9">
        <v>5</v>
      </c>
      <c r="AL398" s="9">
        <v>7</v>
      </c>
      <c r="AM398" s="9">
        <v>6</v>
      </c>
      <c r="AN398" s="9">
        <v>6</v>
      </c>
      <c r="AO398" s="9">
        <v>6</v>
      </c>
      <c r="AP398" s="9">
        <v>5</v>
      </c>
      <c r="AQ398" s="9">
        <v>6</v>
      </c>
      <c r="AR398" s="9">
        <v>6</v>
      </c>
    </row>
    <row r="399" spans="1:44" ht="12.75" customHeight="1" x14ac:dyDescent="0.2">
      <c r="A399" s="9">
        <v>2021</v>
      </c>
      <c r="B399" s="9">
        <v>123336</v>
      </c>
      <c r="C399" s="9">
        <v>6</v>
      </c>
      <c r="D399" s="9">
        <v>4</v>
      </c>
      <c r="E399" s="9">
        <v>4</v>
      </c>
      <c r="F399" s="9">
        <v>5</v>
      </c>
      <c r="G399" s="9">
        <v>6</v>
      </c>
      <c r="H399" s="9">
        <v>6</v>
      </c>
      <c r="I399" s="9">
        <v>6</v>
      </c>
      <c r="J399" s="9">
        <v>6</v>
      </c>
      <c r="K399" s="9">
        <v>5</v>
      </c>
      <c r="L399" s="9">
        <v>6</v>
      </c>
      <c r="M399" s="9">
        <v>6</v>
      </c>
      <c r="N399" s="9">
        <v>5</v>
      </c>
      <c r="O399" s="9">
        <v>5</v>
      </c>
      <c r="P399" s="9">
        <v>6</v>
      </c>
      <c r="Q399" s="9">
        <v>3</v>
      </c>
      <c r="R399" s="9">
        <v>6</v>
      </c>
      <c r="S399" s="9">
        <v>1</v>
      </c>
      <c r="T399" s="9">
        <v>1</v>
      </c>
      <c r="U399" s="9">
        <v>1</v>
      </c>
      <c r="V399" s="9">
        <v>2</v>
      </c>
      <c r="W399" s="9">
        <v>1</v>
      </c>
      <c r="X399" s="9">
        <v>1</v>
      </c>
      <c r="Y399" s="9">
        <v>2</v>
      </c>
      <c r="Z399" s="9">
        <v>6</v>
      </c>
      <c r="AA399" s="9">
        <v>5</v>
      </c>
      <c r="AB399" s="9">
        <v>1</v>
      </c>
      <c r="AC399" s="9">
        <v>1</v>
      </c>
      <c r="AD399" s="9">
        <v>7</v>
      </c>
      <c r="AE399" s="9">
        <v>4</v>
      </c>
      <c r="AF399" s="9">
        <v>4</v>
      </c>
      <c r="AG399" s="9">
        <v>5</v>
      </c>
      <c r="AH399" s="9">
        <v>6</v>
      </c>
      <c r="AI399" s="9">
        <v>4</v>
      </c>
      <c r="AJ399" s="9">
        <v>6</v>
      </c>
      <c r="AK399" s="9">
        <v>6</v>
      </c>
      <c r="AL399" s="9">
        <v>6</v>
      </c>
      <c r="AM399" s="9">
        <v>6</v>
      </c>
      <c r="AN399" s="9">
        <v>4</v>
      </c>
      <c r="AO399" s="9">
        <v>6</v>
      </c>
      <c r="AP399" s="9">
        <v>6</v>
      </c>
      <c r="AQ399" s="9">
        <v>3</v>
      </c>
      <c r="AR399" s="9">
        <v>2</v>
      </c>
    </row>
    <row r="400" spans="1:44" ht="12.75" customHeight="1" x14ac:dyDescent="0.2">
      <c r="A400" s="9">
        <v>2021</v>
      </c>
      <c r="B400" s="9">
        <v>1179970</v>
      </c>
      <c r="C400" s="9">
        <v>6</v>
      </c>
      <c r="D400" s="9">
        <v>6</v>
      </c>
      <c r="E400" s="9">
        <v>6</v>
      </c>
      <c r="F400" s="9">
        <v>6</v>
      </c>
      <c r="G400" s="9">
        <v>6</v>
      </c>
      <c r="H400" s="9">
        <v>6</v>
      </c>
      <c r="I400" s="9">
        <v>6</v>
      </c>
      <c r="J400" s="9">
        <v>6</v>
      </c>
      <c r="K400" s="9">
        <v>6</v>
      </c>
      <c r="L400" s="9">
        <v>6</v>
      </c>
      <c r="M400" s="9">
        <v>5</v>
      </c>
      <c r="N400" s="9">
        <v>6</v>
      </c>
      <c r="O400" s="9">
        <v>6</v>
      </c>
      <c r="P400" s="9">
        <v>5</v>
      </c>
      <c r="Q400" s="9">
        <v>6</v>
      </c>
      <c r="R400" s="9">
        <v>6</v>
      </c>
      <c r="S400" s="9">
        <v>5</v>
      </c>
      <c r="T400" s="9">
        <v>7</v>
      </c>
      <c r="U400" s="9">
        <v>4</v>
      </c>
      <c r="V400" s="9">
        <v>5</v>
      </c>
      <c r="W400" s="9">
        <v>5</v>
      </c>
      <c r="X400" s="9">
        <v>6</v>
      </c>
      <c r="Y400" s="9">
        <v>6</v>
      </c>
      <c r="Z400" s="9">
        <v>6</v>
      </c>
      <c r="AA400" s="9">
        <v>6</v>
      </c>
      <c r="AB400" s="9">
        <v>6</v>
      </c>
      <c r="AC400" s="9">
        <v>8</v>
      </c>
      <c r="AD400" s="9">
        <v>6</v>
      </c>
      <c r="AE400" s="9">
        <v>6</v>
      </c>
      <c r="AF400" s="9">
        <v>5</v>
      </c>
      <c r="AG400" s="9">
        <v>5</v>
      </c>
      <c r="AH400" s="9">
        <v>6</v>
      </c>
      <c r="AI400" s="9">
        <v>6</v>
      </c>
      <c r="AJ400" s="9">
        <v>6</v>
      </c>
      <c r="AK400" s="9">
        <v>5</v>
      </c>
      <c r="AL400" s="9">
        <v>4</v>
      </c>
      <c r="AM400" s="9">
        <v>5</v>
      </c>
      <c r="AN400" s="9">
        <v>5</v>
      </c>
      <c r="AO400" s="9">
        <v>6</v>
      </c>
      <c r="AP400" s="9">
        <v>6</v>
      </c>
      <c r="AQ400" s="9">
        <v>5</v>
      </c>
      <c r="AR400" s="9">
        <v>4</v>
      </c>
    </row>
    <row r="401" spans="1:44" ht="12.75" customHeight="1" x14ac:dyDescent="0.2">
      <c r="A401" s="9">
        <v>2021</v>
      </c>
      <c r="B401" s="9">
        <v>123336</v>
      </c>
      <c r="C401" s="9">
        <v>6</v>
      </c>
      <c r="D401" s="9">
        <v>6</v>
      </c>
      <c r="E401" s="9">
        <v>6</v>
      </c>
      <c r="F401" s="9">
        <v>6</v>
      </c>
      <c r="G401" s="9">
        <v>6</v>
      </c>
      <c r="H401" s="9">
        <v>6</v>
      </c>
      <c r="I401" s="9">
        <v>6</v>
      </c>
      <c r="J401" s="9">
        <v>6</v>
      </c>
      <c r="K401" s="9">
        <v>6</v>
      </c>
      <c r="L401" s="9">
        <v>6</v>
      </c>
      <c r="M401" s="9">
        <v>5</v>
      </c>
      <c r="N401" s="9">
        <v>4</v>
      </c>
      <c r="O401" s="9">
        <v>5</v>
      </c>
      <c r="P401" s="9">
        <v>6</v>
      </c>
      <c r="Q401" s="9">
        <v>6</v>
      </c>
      <c r="R401" s="9">
        <v>6</v>
      </c>
      <c r="S401" s="9">
        <v>6</v>
      </c>
      <c r="T401" s="9">
        <v>4</v>
      </c>
      <c r="U401" s="9">
        <v>4</v>
      </c>
      <c r="V401" s="9">
        <v>6</v>
      </c>
      <c r="W401" s="9">
        <v>6</v>
      </c>
      <c r="X401" s="9">
        <v>6</v>
      </c>
      <c r="Y401" s="9">
        <v>6</v>
      </c>
      <c r="Z401" s="9">
        <v>6</v>
      </c>
      <c r="AA401" s="9">
        <v>5</v>
      </c>
      <c r="AB401" s="9">
        <v>6</v>
      </c>
      <c r="AC401" s="9">
        <v>6</v>
      </c>
      <c r="AD401" s="9">
        <v>5</v>
      </c>
      <c r="AE401" s="9">
        <v>5</v>
      </c>
      <c r="AF401" s="9">
        <v>6</v>
      </c>
      <c r="AG401" s="9">
        <v>6</v>
      </c>
      <c r="AH401" s="9">
        <v>6</v>
      </c>
      <c r="AI401" s="9">
        <v>6</v>
      </c>
      <c r="AJ401" s="9">
        <v>6</v>
      </c>
      <c r="AK401" s="9">
        <v>6</v>
      </c>
      <c r="AL401" s="9">
        <v>6</v>
      </c>
      <c r="AM401" s="9">
        <v>6</v>
      </c>
      <c r="AN401" s="9">
        <v>6</v>
      </c>
      <c r="AO401" s="9">
        <v>6</v>
      </c>
      <c r="AP401" s="9">
        <v>6</v>
      </c>
      <c r="AQ401" s="9">
        <v>5</v>
      </c>
      <c r="AR401" s="9">
        <v>6</v>
      </c>
    </row>
    <row r="402" spans="1:44" ht="12.75" customHeight="1" x14ac:dyDescent="0.2">
      <c r="A402" s="9">
        <v>2021</v>
      </c>
      <c r="B402" s="9">
        <v>1308687</v>
      </c>
      <c r="C402" s="9">
        <v>6</v>
      </c>
      <c r="D402" s="9">
        <v>6</v>
      </c>
      <c r="E402" s="9">
        <v>6</v>
      </c>
      <c r="F402" s="9">
        <v>6</v>
      </c>
      <c r="G402" s="9">
        <v>6</v>
      </c>
      <c r="H402" s="9">
        <v>4</v>
      </c>
      <c r="I402" s="9">
        <v>5</v>
      </c>
      <c r="J402" s="9">
        <v>6</v>
      </c>
      <c r="K402" s="9">
        <v>6</v>
      </c>
      <c r="L402" s="9">
        <v>6</v>
      </c>
      <c r="M402" s="9">
        <v>6</v>
      </c>
      <c r="N402" s="9">
        <v>6</v>
      </c>
      <c r="O402" s="9">
        <v>6</v>
      </c>
      <c r="P402" s="9">
        <v>5</v>
      </c>
      <c r="Q402" s="9">
        <v>6</v>
      </c>
      <c r="R402" s="9">
        <v>6</v>
      </c>
      <c r="S402" s="9">
        <v>6</v>
      </c>
      <c r="T402" s="9">
        <v>6</v>
      </c>
      <c r="U402" s="9">
        <v>6</v>
      </c>
      <c r="V402" s="9">
        <v>6</v>
      </c>
      <c r="W402" s="9">
        <v>6</v>
      </c>
      <c r="X402" s="9">
        <v>6</v>
      </c>
      <c r="Y402" s="9">
        <v>6</v>
      </c>
      <c r="Z402" s="9">
        <v>6</v>
      </c>
      <c r="AA402" s="9">
        <v>6</v>
      </c>
      <c r="AB402" s="9">
        <v>7</v>
      </c>
      <c r="AC402" s="9">
        <v>7</v>
      </c>
      <c r="AD402" s="9">
        <v>6</v>
      </c>
      <c r="AE402" s="9">
        <v>6</v>
      </c>
      <c r="AF402" s="9">
        <v>6</v>
      </c>
      <c r="AG402" s="9">
        <v>6</v>
      </c>
      <c r="AH402" s="9">
        <v>6</v>
      </c>
      <c r="AI402" s="9">
        <v>6</v>
      </c>
      <c r="AJ402" s="9">
        <v>6</v>
      </c>
      <c r="AK402" s="9">
        <v>6</v>
      </c>
      <c r="AL402" s="9">
        <v>6</v>
      </c>
      <c r="AM402" s="9">
        <v>6</v>
      </c>
      <c r="AN402" s="9">
        <v>6</v>
      </c>
      <c r="AO402" s="9">
        <v>6</v>
      </c>
      <c r="AP402" s="9">
        <v>6</v>
      </c>
      <c r="AQ402" s="9">
        <v>6</v>
      </c>
      <c r="AR402" s="9">
        <v>6</v>
      </c>
    </row>
    <row r="403" spans="1:44" ht="12.75" customHeight="1" x14ac:dyDescent="0.2">
      <c r="A403" s="9">
        <v>2021</v>
      </c>
      <c r="B403" s="9">
        <v>123336</v>
      </c>
      <c r="C403" s="9">
        <v>6</v>
      </c>
      <c r="D403" s="9">
        <v>5</v>
      </c>
      <c r="E403" s="9">
        <v>5</v>
      </c>
      <c r="F403" s="9">
        <v>5</v>
      </c>
      <c r="G403" s="9">
        <v>5</v>
      </c>
      <c r="H403" s="9">
        <v>5</v>
      </c>
      <c r="I403" s="9">
        <v>5</v>
      </c>
      <c r="J403" s="9">
        <v>6</v>
      </c>
      <c r="K403" s="9">
        <v>5</v>
      </c>
      <c r="L403" s="9">
        <v>5</v>
      </c>
      <c r="M403" s="9">
        <v>4</v>
      </c>
      <c r="N403" s="9">
        <v>5</v>
      </c>
      <c r="O403" s="9">
        <v>5</v>
      </c>
      <c r="P403" s="9">
        <v>4</v>
      </c>
      <c r="Q403" s="9">
        <v>5</v>
      </c>
      <c r="R403" s="9">
        <v>5</v>
      </c>
      <c r="S403" s="9">
        <v>5</v>
      </c>
      <c r="T403" s="9">
        <v>8</v>
      </c>
      <c r="U403" s="9">
        <v>5</v>
      </c>
      <c r="V403" s="9">
        <v>8</v>
      </c>
      <c r="W403" s="9">
        <v>5</v>
      </c>
      <c r="X403" s="9">
        <v>5</v>
      </c>
      <c r="Y403" s="9">
        <v>4</v>
      </c>
      <c r="Z403" s="9">
        <v>5</v>
      </c>
      <c r="AA403" s="9">
        <v>5</v>
      </c>
      <c r="AB403" s="9">
        <v>4</v>
      </c>
      <c r="AC403" s="9">
        <v>4</v>
      </c>
      <c r="AD403" s="9">
        <v>5</v>
      </c>
      <c r="AE403" s="9">
        <v>4</v>
      </c>
      <c r="AF403" s="9">
        <v>5</v>
      </c>
      <c r="AG403" s="9">
        <v>5</v>
      </c>
      <c r="AH403" s="9">
        <v>4</v>
      </c>
      <c r="AI403" s="9">
        <v>5</v>
      </c>
      <c r="AJ403" s="9">
        <v>5</v>
      </c>
      <c r="AK403" s="9">
        <v>5</v>
      </c>
      <c r="AL403" s="9">
        <v>5</v>
      </c>
      <c r="AM403" s="9">
        <v>5</v>
      </c>
      <c r="AN403" s="9">
        <v>5</v>
      </c>
      <c r="AO403" s="9">
        <v>5</v>
      </c>
      <c r="AP403" s="9">
        <v>5</v>
      </c>
      <c r="AQ403" s="9">
        <v>5</v>
      </c>
      <c r="AR403" s="9">
        <v>5</v>
      </c>
    </row>
    <row r="404" spans="1:44" ht="12.75" customHeight="1" x14ac:dyDescent="0.2">
      <c r="A404" s="9">
        <v>2021</v>
      </c>
      <c r="B404" s="9">
        <v>1319230</v>
      </c>
      <c r="C404" s="9">
        <v>6</v>
      </c>
      <c r="D404" s="9">
        <v>6</v>
      </c>
      <c r="E404" s="9">
        <v>6</v>
      </c>
      <c r="F404" s="9">
        <v>5</v>
      </c>
      <c r="G404" s="9">
        <v>6</v>
      </c>
      <c r="H404" s="9">
        <v>6</v>
      </c>
      <c r="I404" s="9">
        <v>6</v>
      </c>
      <c r="J404" s="9">
        <v>6</v>
      </c>
      <c r="K404" s="9">
        <v>6</v>
      </c>
      <c r="L404" s="9">
        <v>6</v>
      </c>
      <c r="M404" s="9">
        <v>6</v>
      </c>
      <c r="N404" s="9">
        <v>6</v>
      </c>
      <c r="O404" s="9">
        <v>6</v>
      </c>
      <c r="P404" s="9">
        <v>6</v>
      </c>
      <c r="Q404" s="9">
        <v>6</v>
      </c>
      <c r="R404" s="9">
        <v>6</v>
      </c>
      <c r="S404" s="9">
        <v>6</v>
      </c>
      <c r="T404" s="9">
        <v>6</v>
      </c>
      <c r="U404" s="9">
        <v>5</v>
      </c>
      <c r="V404" s="9">
        <v>5</v>
      </c>
      <c r="W404" s="9">
        <v>6</v>
      </c>
      <c r="X404" s="9">
        <v>4</v>
      </c>
      <c r="Y404" s="9">
        <v>6</v>
      </c>
      <c r="Z404" s="9">
        <v>6</v>
      </c>
      <c r="AA404" s="9">
        <v>6</v>
      </c>
      <c r="AB404" s="9">
        <v>4</v>
      </c>
      <c r="AC404" s="9">
        <v>1</v>
      </c>
      <c r="AD404" s="9">
        <v>6</v>
      </c>
      <c r="AE404" s="9">
        <v>6</v>
      </c>
      <c r="AF404" s="9">
        <v>6</v>
      </c>
      <c r="AG404" s="9">
        <v>6</v>
      </c>
      <c r="AH404" s="9">
        <v>6</v>
      </c>
      <c r="AI404" s="9">
        <v>6</v>
      </c>
      <c r="AJ404" s="9">
        <v>3</v>
      </c>
      <c r="AK404" s="9">
        <v>6</v>
      </c>
      <c r="AL404" s="9">
        <v>2</v>
      </c>
      <c r="AM404" s="9">
        <v>2</v>
      </c>
      <c r="AN404" s="9">
        <v>6</v>
      </c>
      <c r="AO404" s="9">
        <v>5</v>
      </c>
      <c r="AP404" s="9">
        <v>6</v>
      </c>
      <c r="AQ404" s="9">
        <v>6</v>
      </c>
      <c r="AR404" s="9">
        <v>6</v>
      </c>
    </row>
    <row r="405" spans="1:44" ht="12.75" customHeight="1" x14ac:dyDescent="0.2">
      <c r="A405" s="9">
        <v>2021</v>
      </c>
      <c r="B405" s="9">
        <v>1308687</v>
      </c>
      <c r="C405" s="9">
        <v>6</v>
      </c>
      <c r="D405" s="9">
        <v>4</v>
      </c>
      <c r="E405" s="9">
        <v>4</v>
      </c>
      <c r="F405" s="9">
        <v>4</v>
      </c>
      <c r="G405" s="9">
        <v>4</v>
      </c>
      <c r="H405" s="9">
        <v>5</v>
      </c>
      <c r="I405" s="9">
        <v>6</v>
      </c>
      <c r="J405" s="9">
        <v>5</v>
      </c>
      <c r="K405" s="9">
        <v>5</v>
      </c>
      <c r="L405" s="9">
        <v>5</v>
      </c>
      <c r="M405" s="9">
        <v>5</v>
      </c>
      <c r="N405" s="9">
        <v>5</v>
      </c>
      <c r="O405" s="9">
        <v>5</v>
      </c>
      <c r="P405" s="9">
        <v>5</v>
      </c>
      <c r="Q405" s="9">
        <v>5</v>
      </c>
      <c r="R405" s="9">
        <v>5</v>
      </c>
      <c r="S405" s="9">
        <v>5</v>
      </c>
      <c r="T405" s="9">
        <v>5</v>
      </c>
      <c r="U405" s="9">
        <v>5</v>
      </c>
      <c r="V405" s="9">
        <v>5</v>
      </c>
      <c r="W405" s="9">
        <v>4</v>
      </c>
      <c r="X405" s="9">
        <v>5</v>
      </c>
      <c r="Y405" s="9">
        <v>5</v>
      </c>
      <c r="Z405" s="9">
        <v>4</v>
      </c>
      <c r="AA405" s="9">
        <v>5</v>
      </c>
      <c r="AB405" s="9">
        <v>5</v>
      </c>
      <c r="AC405" s="9">
        <v>1</v>
      </c>
      <c r="AD405" s="9">
        <v>5</v>
      </c>
      <c r="AE405" s="9">
        <v>5</v>
      </c>
      <c r="AF405" s="9">
        <v>5</v>
      </c>
      <c r="AG405" s="9">
        <v>6</v>
      </c>
      <c r="AH405" s="9">
        <v>5</v>
      </c>
      <c r="AI405" s="9">
        <v>5</v>
      </c>
      <c r="AJ405" s="9">
        <v>4</v>
      </c>
      <c r="AK405" s="9">
        <v>5</v>
      </c>
      <c r="AL405" s="9">
        <v>5</v>
      </c>
      <c r="AM405" s="9">
        <v>5</v>
      </c>
      <c r="AN405" s="9">
        <v>5</v>
      </c>
      <c r="AO405" s="9">
        <v>5</v>
      </c>
      <c r="AP405" s="9">
        <v>5</v>
      </c>
      <c r="AQ405" s="9">
        <v>5</v>
      </c>
      <c r="AR405" s="9">
        <v>4</v>
      </c>
    </row>
    <row r="406" spans="1:44" ht="12.75" customHeight="1" x14ac:dyDescent="0.2">
      <c r="A406" s="9">
        <v>2021</v>
      </c>
      <c r="B406" s="9">
        <v>1103909</v>
      </c>
      <c r="C406" s="9">
        <v>6</v>
      </c>
      <c r="D406" s="9">
        <v>6</v>
      </c>
      <c r="E406" s="9">
        <v>6</v>
      </c>
      <c r="F406" s="9">
        <v>6</v>
      </c>
      <c r="G406" s="9">
        <v>6</v>
      </c>
      <c r="H406" s="9">
        <v>6</v>
      </c>
      <c r="I406" s="9">
        <v>6</v>
      </c>
      <c r="J406" s="9">
        <v>6</v>
      </c>
      <c r="K406" s="9">
        <v>6</v>
      </c>
      <c r="L406" s="9">
        <v>6</v>
      </c>
      <c r="M406" s="9">
        <v>6</v>
      </c>
      <c r="N406" s="9">
        <v>5</v>
      </c>
      <c r="O406" s="9">
        <v>6</v>
      </c>
      <c r="P406" s="9">
        <v>6</v>
      </c>
      <c r="Q406" s="9">
        <v>5</v>
      </c>
      <c r="R406" s="9">
        <v>6</v>
      </c>
      <c r="S406" s="9">
        <v>5</v>
      </c>
      <c r="T406" s="9">
        <v>5</v>
      </c>
      <c r="U406" s="9">
        <v>5</v>
      </c>
      <c r="V406" s="9">
        <v>5</v>
      </c>
      <c r="W406" s="9">
        <v>6</v>
      </c>
      <c r="X406" s="9">
        <v>5</v>
      </c>
      <c r="Y406" s="9">
        <v>6</v>
      </c>
      <c r="Z406" s="9">
        <v>6</v>
      </c>
      <c r="AA406" s="9">
        <v>6</v>
      </c>
      <c r="AB406" s="9">
        <v>2</v>
      </c>
      <c r="AC406" s="9">
        <v>2</v>
      </c>
      <c r="AD406" s="9">
        <v>4</v>
      </c>
      <c r="AE406" s="9">
        <v>5</v>
      </c>
      <c r="AF406" s="9">
        <v>5</v>
      </c>
      <c r="AG406" s="9">
        <v>5</v>
      </c>
      <c r="AH406" s="9">
        <v>5</v>
      </c>
      <c r="AI406" s="9">
        <v>5</v>
      </c>
      <c r="AJ406" s="9">
        <v>5</v>
      </c>
      <c r="AK406" s="9">
        <v>5</v>
      </c>
      <c r="AL406" s="9">
        <v>5</v>
      </c>
      <c r="AM406" s="9">
        <v>5</v>
      </c>
      <c r="AN406" s="9">
        <v>5</v>
      </c>
      <c r="AO406" s="9">
        <v>3</v>
      </c>
      <c r="AP406" s="9">
        <v>6</v>
      </c>
      <c r="AQ406" s="9">
        <v>5</v>
      </c>
      <c r="AR406" s="9">
        <v>5</v>
      </c>
    </row>
    <row r="407" spans="1:44" ht="12.75" customHeight="1" x14ac:dyDescent="0.2">
      <c r="A407" s="9">
        <v>2021</v>
      </c>
      <c r="B407" s="9">
        <v>1127924</v>
      </c>
      <c r="C407" s="9">
        <v>6</v>
      </c>
      <c r="D407" s="9">
        <v>5</v>
      </c>
      <c r="E407" s="9">
        <v>6</v>
      </c>
      <c r="F407" s="9">
        <v>6</v>
      </c>
      <c r="G407" s="9">
        <v>5</v>
      </c>
      <c r="H407" s="9">
        <v>6</v>
      </c>
      <c r="I407" s="9">
        <v>5</v>
      </c>
      <c r="J407" s="9">
        <v>6</v>
      </c>
      <c r="K407" s="9">
        <v>5</v>
      </c>
      <c r="L407" s="9">
        <v>6</v>
      </c>
      <c r="M407" s="9">
        <v>5</v>
      </c>
      <c r="N407" s="9">
        <v>6</v>
      </c>
      <c r="O407" s="9">
        <v>5</v>
      </c>
      <c r="P407" s="9">
        <v>6</v>
      </c>
      <c r="Q407" s="9">
        <v>5</v>
      </c>
      <c r="R407" s="9">
        <v>6</v>
      </c>
      <c r="S407" s="9">
        <v>5</v>
      </c>
      <c r="T407" s="9">
        <v>6</v>
      </c>
      <c r="U407" s="9">
        <v>5</v>
      </c>
      <c r="V407" s="9">
        <v>6</v>
      </c>
      <c r="W407" s="9">
        <v>5</v>
      </c>
      <c r="X407" s="9">
        <v>6</v>
      </c>
      <c r="Y407" s="9">
        <v>5</v>
      </c>
      <c r="Z407" s="9">
        <v>6</v>
      </c>
      <c r="AA407" s="9">
        <v>5</v>
      </c>
      <c r="AB407" s="9">
        <v>5</v>
      </c>
      <c r="AC407" s="9">
        <v>5</v>
      </c>
      <c r="AD407" s="9">
        <v>6</v>
      </c>
      <c r="AE407" s="9">
        <v>5</v>
      </c>
      <c r="AF407" s="9">
        <v>6</v>
      </c>
      <c r="AG407" s="9">
        <v>5</v>
      </c>
      <c r="AH407" s="9">
        <v>5</v>
      </c>
      <c r="AI407" s="9">
        <v>5</v>
      </c>
      <c r="AJ407" s="9">
        <v>6</v>
      </c>
      <c r="AK407" s="9">
        <v>6</v>
      </c>
      <c r="AL407" s="9">
        <v>6</v>
      </c>
      <c r="AM407" s="9">
        <v>5</v>
      </c>
      <c r="AN407" s="9">
        <v>6</v>
      </c>
      <c r="AO407" s="9">
        <v>5</v>
      </c>
      <c r="AP407" s="9">
        <v>6</v>
      </c>
      <c r="AQ407" s="9">
        <v>5</v>
      </c>
      <c r="AR407" s="9">
        <v>6</v>
      </c>
    </row>
    <row r="408" spans="1:44" ht="12.75" customHeight="1" x14ac:dyDescent="0.2">
      <c r="A408" s="9">
        <v>2021</v>
      </c>
      <c r="B408" s="9">
        <v>122845</v>
      </c>
      <c r="C408" s="9">
        <v>6</v>
      </c>
      <c r="D408" s="9">
        <v>6</v>
      </c>
      <c r="E408" s="9">
        <v>6</v>
      </c>
      <c r="F408" s="9">
        <v>6</v>
      </c>
      <c r="G408" s="9">
        <v>6</v>
      </c>
      <c r="H408" s="9">
        <v>6</v>
      </c>
      <c r="I408" s="9">
        <v>6</v>
      </c>
      <c r="J408" s="9">
        <v>6</v>
      </c>
      <c r="K408" s="9">
        <v>5</v>
      </c>
      <c r="L408" s="9">
        <v>6</v>
      </c>
      <c r="M408" s="9">
        <v>6</v>
      </c>
      <c r="N408" s="9">
        <v>6</v>
      </c>
      <c r="O408" s="9">
        <v>6</v>
      </c>
      <c r="P408" s="9">
        <v>6</v>
      </c>
      <c r="Q408" s="9">
        <v>6</v>
      </c>
      <c r="R408" s="9">
        <v>6</v>
      </c>
      <c r="S408" s="9">
        <v>6</v>
      </c>
      <c r="T408" s="9">
        <v>6</v>
      </c>
      <c r="U408" s="9">
        <v>6</v>
      </c>
      <c r="V408" s="9">
        <v>7</v>
      </c>
      <c r="W408" s="9">
        <v>6</v>
      </c>
      <c r="X408" s="9">
        <v>6</v>
      </c>
      <c r="Y408" s="9">
        <v>6</v>
      </c>
      <c r="Z408" s="9">
        <v>5</v>
      </c>
      <c r="AA408" s="9">
        <v>6</v>
      </c>
      <c r="AB408" s="9">
        <v>6</v>
      </c>
      <c r="AC408" s="9">
        <v>4</v>
      </c>
      <c r="AD408" s="9">
        <v>6</v>
      </c>
      <c r="AE408" s="9">
        <v>6</v>
      </c>
      <c r="AF408" s="9">
        <v>6</v>
      </c>
      <c r="AG408" s="9">
        <v>6</v>
      </c>
      <c r="AH408" s="9">
        <v>6</v>
      </c>
      <c r="AI408" s="9">
        <v>6</v>
      </c>
      <c r="AJ408" s="9">
        <v>6</v>
      </c>
      <c r="AK408" s="9">
        <v>6</v>
      </c>
      <c r="AL408" s="9">
        <v>6</v>
      </c>
      <c r="AM408" s="9">
        <v>6</v>
      </c>
      <c r="AN408" s="9">
        <v>6</v>
      </c>
      <c r="AO408" s="9">
        <v>6</v>
      </c>
      <c r="AP408" s="9">
        <v>6</v>
      </c>
      <c r="AQ408" s="9">
        <v>6</v>
      </c>
      <c r="AR408" s="9">
        <v>6</v>
      </c>
    </row>
    <row r="409" spans="1:44" ht="12.75" customHeight="1" x14ac:dyDescent="0.2">
      <c r="A409" s="9">
        <v>2021</v>
      </c>
      <c r="B409" s="9">
        <v>122845</v>
      </c>
      <c r="C409" s="9">
        <v>6</v>
      </c>
      <c r="D409" s="9">
        <v>5</v>
      </c>
      <c r="E409" s="9">
        <v>6</v>
      </c>
      <c r="F409" s="9">
        <v>5</v>
      </c>
      <c r="G409" s="9">
        <v>5</v>
      </c>
      <c r="H409" s="9">
        <v>6</v>
      </c>
      <c r="I409" s="9">
        <v>5</v>
      </c>
      <c r="J409" s="9">
        <v>4</v>
      </c>
      <c r="K409" s="9">
        <v>5</v>
      </c>
      <c r="L409" s="9">
        <v>6</v>
      </c>
      <c r="M409" s="9">
        <v>6</v>
      </c>
      <c r="N409" s="9">
        <v>6</v>
      </c>
      <c r="O409" s="9">
        <v>6</v>
      </c>
      <c r="P409" s="9">
        <v>5</v>
      </c>
      <c r="Q409" s="9">
        <v>4</v>
      </c>
      <c r="R409" s="9">
        <v>6</v>
      </c>
      <c r="S409" s="9">
        <v>6</v>
      </c>
      <c r="T409" s="9">
        <v>6</v>
      </c>
      <c r="U409" s="9">
        <v>6</v>
      </c>
      <c r="V409" s="9">
        <v>6</v>
      </c>
      <c r="W409" s="9">
        <v>6</v>
      </c>
      <c r="X409" s="9">
        <v>6</v>
      </c>
      <c r="Y409" s="9">
        <v>6</v>
      </c>
      <c r="Z409" s="9">
        <v>6</v>
      </c>
      <c r="AA409" s="9">
        <v>5</v>
      </c>
      <c r="AB409" s="9">
        <v>6</v>
      </c>
      <c r="AC409" s="9">
        <v>6</v>
      </c>
      <c r="AD409" s="9">
        <v>6</v>
      </c>
      <c r="AE409" s="9">
        <v>6</v>
      </c>
      <c r="AF409" s="9">
        <v>6</v>
      </c>
      <c r="AG409" s="9">
        <v>6</v>
      </c>
      <c r="AH409" s="9">
        <v>6</v>
      </c>
      <c r="AI409" s="9">
        <v>6</v>
      </c>
      <c r="AJ409" s="9">
        <v>6</v>
      </c>
      <c r="AK409" s="9">
        <v>6</v>
      </c>
      <c r="AL409" s="9">
        <v>6</v>
      </c>
      <c r="AM409" s="9">
        <v>6</v>
      </c>
      <c r="AN409" s="9">
        <v>6</v>
      </c>
      <c r="AO409" s="9">
        <v>6</v>
      </c>
      <c r="AP409" s="9">
        <v>6</v>
      </c>
      <c r="AQ409" s="9">
        <v>6</v>
      </c>
      <c r="AR409" s="9">
        <v>5</v>
      </c>
    </row>
    <row r="410" spans="1:44" ht="12.75" customHeight="1" x14ac:dyDescent="0.2">
      <c r="A410" s="9">
        <v>2021</v>
      </c>
      <c r="B410" s="9">
        <v>123336</v>
      </c>
      <c r="C410" s="9">
        <v>6</v>
      </c>
      <c r="D410" s="9">
        <v>5</v>
      </c>
      <c r="E410" s="9">
        <v>5</v>
      </c>
      <c r="F410" s="9">
        <v>4</v>
      </c>
      <c r="G410" s="9">
        <v>6</v>
      </c>
      <c r="H410" s="9">
        <v>6</v>
      </c>
      <c r="I410" s="9">
        <v>6</v>
      </c>
      <c r="J410" s="9">
        <v>6</v>
      </c>
      <c r="K410" s="9">
        <v>6</v>
      </c>
      <c r="L410" s="9">
        <v>5</v>
      </c>
      <c r="M410" s="9">
        <v>4</v>
      </c>
      <c r="N410" s="9">
        <v>4</v>
      </c>
      <c r="O410" s="9">
        <v>6</v>
      </c>
      <c r="P410" s="9">
        <v>5</v>
      </c>
      <c r="Q410" s="9">
        <v>4</v>
      </c>
      <c r="R410" s="9">
        <v>6</v>
      </c>
      <c r="S410" s="9">
        <v>1</v>
      </c>
      <c r="T410" s="9">
        <v>2</v>
      </c>
      <c r="U410" s="9">
        <v>2</v>
      </c>
      <c r="V410" s="9">
        <v>4</v>
      </c>
      <c r="W410" s="9">
        <v>6</v>
      </c>
      <c r="X410" s="9">
        <v>6</v>
      </c>
      <c r="Y410" s="9">
        <v>6</v>
      </c>
      <c r="Z410" s="9">
        <v>6</v>
      </c>
      <c r="AA410" s="9">
        <v>5</v>
      </c>
      <c r="AB410" s="9">
        <v>1</v>
      </c>
      <c r="AC410" s="9">
        <v>1</v>
      </c>
      <c r="AD410" s="9">
        <v>5</v>
      </c>
      <c r="AE410" s="9">
        <v>6</v>
      </c>
      <c r="AF410" s="9">
        <v>4</v>
      </c>
      <c r="AG410" s="9">
        <v>5</v>
      </c>
      <c r="AH410" s="9">
        <v>5</v>
      </c>
      <c r="AI410" s="9">
        <v>2</v>
      </c>
      <c r="AJ410" s="9">
        <v>2</v>
      </c>
      <c r="AK410" s="9">
        <v>4</v>
      </c>
      <c r="AL410" s="9">
        <v>2</v>
      </c>
      <c r="AM410" s="9">
        <v>3</v>
      </c>
      <c r="AN410" s="9">
        <v>3</v>
      </c>
      <c r="AO410" s="9">
        <v>6</v>
      </c>
      <c r="AP410" s="9">
        <v>6</v>
      </c>
      <c r="AQ410" s="9">
        <v>1</v>
      </c>
      <c r="AR410" s="9">
        <v>8</v>
      </c>
    </row>
    <row r="411" spans="1:44" ht="12.75" customHeight="1" x14ac:dyDescent="0.2">
      <c r="A411" s="9">
        <v>2021</v>
      </c>
      <c r="B411" s="9">
        <v>1179970</v>
      </c>
      <c r="C411" s="9">
        <v>6</v>
      </c>
      <c r="D411" s="9">
        <v>6</v>
      </c>
      <c r="E411" s="9">
        <v>6</v>
      </c>
      <c r="F411" s="9">
        <v>6</v>
      </c>
      <c r="G411" s="9">
        <v>6</v>
      </c>
      <c r="H411" s="9">
        <v>6</v>
      </c>
      <c r="I411" s="9">
        <v>6</v>
      </c>
      <c r="J411" s="9">
        <v>6</v>
      </c>
      <c r="K411" s="9">
        <v>6</v>
      </c>
      <c r="L411" s="9">
        <v>6</v>
      </c>
      <c r="M411" s="9">
        <v>5</v>
      </c>
      <c r="N411" s="9">
        <v>5</v>
      </c>
      <c r="O411" s="9">
        <v>5</v>
      </c>
      <c r="P411" s="9">
        <v>5</v>
      </c>
      <c r="Q411" s="9">
        <v>6</v>
      </c>
      <c r="R411" s="9">
        <v>5</v>
      </c>
      <c r="S411" s="9">
        <v>5</v>
      </c>
      <c r="T411" s="9">
        <v>5</v>
      </c>
      <c r="U411" s="9">
        <v>5</v>
      </c>
      <c r="V411" s="9">
        <v>1</v>
      </c>
      <c r="W411" s="9">
        <v>4</v>
      </c>
      <c r="X411" s="9">
        <v>4</v>
      </c>
      <c r="Y411" s="9">
        <v>4</v>
      </c>
      <c r="Z411" s="9">
        <v>4</v>
      </c>
      <c r="AA411" s="9">
        <v>4</v>
      </c>
      <c r="AB411" s="9">
        <v>8</v>
      </c>
      <c r="AC411" s="9">
        <v>8</v>
      </c>
      <c r="AD411" s="9">
        <v>2</v>
      </c>
      <c r="AE411" s="9">
        <v>6</v>
      </c>
      <c r="AF411" s="9">
        <v>6</v>
      </c>
      <c r="AG411" s="9">
        <v>6</v>
      </c>
      <c r="AH411" s="9">
        <v>6</v>
      </c>
      <c r="AI411" s="9">
        <v>6</v>
      </c>
      <c r="AJ411" s="9">
        <v>6</v>
      </c>
      <c r="AK411" s="9">
        <v>6</v>
      </c>
      <c r="AL411" s="9">
        <v>6</v>
      </c>
      <c r="AM411" s="9">
        <v>6</v>
      </c>
      <c r="AN411" s="9">
        <v>5</v>
      </c>
      <c r="AO411" s="9">
        <v>3</v>
      </c>
      <c r="AP411" s="9">
        <v>6</v>
      </c>
      <c r="AQ411" s="9">
        <v>4</v>
      </c>
      <c r="AR411" s="9">
        <v>5</v>
      </c>
    </row>
    <row r="412" spans="1:44" ht="12.75" customHeight="1" x14ac:dyDescent="0.2">
      <c r="A412" s="9">
        <v>2021</v>
      </c>
      <c r="B412" s="9">
        <v>123336</v>
      </c>
      <c r="C412" s="9">
        <v>6</v>
      </c>
      <c r="D412" s="9">
        <v>6</v>
      </c>
      <c r="E412" s="9">
        <v>6</v>
      </c>
      <c r="F412" s="9">
        <v>6</v>
      </c>
      <c r="G412" s="9">
        <v>6</v>
      </c>
      <c r="H412" s="9">
        <v>6</v>
      </c>
      <c r="I412" s="9">
        <v>6</v>
      </c>
      <c r="J412" s="9">
        <v>6</v>
      </c>
      <c r="K412" s="9">
        <v>6</v>
      </c>
      <c r="L412" s="9">
        <v>6</v>
      </c>
      <c r="M412" s="9">
        <v>5</v>
      </c>
      <c r="N412" s="9">
        <v>6</v>
      </c>
      <c r="O412" s="9">
        <v>6</v>
      </c>
      <c r="P412" s="9">
        <v>6</v>
      </c>
      <c r="Q412" s="9">
        <v>6</v>
      </c>
      <c r="R412" s="9">
        <v>6</v>
      </c>
      <c r="S412" s="9">
        <v>7</v>
      </c>
      <c r="T412" s="9">
        <v>7</v>
      </c>
      <c r="U412" s="9">
        <v>3</v>
      </c>
      <c r="V412" s="9">
        <v>1</v>
      </c>
      <c r="W412" s="9">
        <v>6</v>
      </c>
      <c r="X412" s="9">
        <v>6</v>
      </c>
      <c r="Y412" s="9">
        <v>6</v>
      </c>
      <c r="Z412" s="9">
        <v>6</v>
      </c>
      <c r="AA412" s="9">
        <v>6</v>
      </c>
      <c r="AB412" s="9">
        <v>1</v>
      </c>
      <c r="AC412" s="9">
        <v>1</v>
      </c>
      <c r="AD412" s="9">
        <v>6</v>
      </c>
      <c r="AE412" s="9">
        <v>6</v>
      </c>
      <c r="AF412" s="9">
        <v>6</v>
      </c>
      <c r="AG412" s="9">
        <v>6</v>
      </c>
      <c r="AH412" s="9">
        <v>6</v>
      </c>
      <c r="AI412" s="9">
        <v>6</v>
      </c>
      <c r="AJ412" s="9">
        <v>6</v>
      </c>
      <c r="AK412" s="9">
        <v>6</v>
      </c>
      <c r="AL412" s="9">
        <v>6</v>
      </c>
      <c r="AM412" s="9">
        <v>6</v>
      </c>
      <c r="AN412" s="9">
        <v>6</v>
      </c>
      <c r="AO412" s="9">
        <v>6</v>
      </c>
      <c r="AP412" s="9">
        <v>6</v>
      </c>
      <c r="AQ412" s="9">
        <v>6</v>
      </c>
      <c r="AR412" s="9">
        <v>6</v>
      </c>
    </row>
    <row r="413" spans="1:44" ht="12.75" customHeight="1" x14ac:dyDescent="0.2">
      <c r="A413" s="9">
        <v>2021</v>
      </c>
      <c r="B413" s="9">
        <v>1103909</v>
      </c>
      <c r="C413" s="9">
        <v>6</v>
      </c>
      <c r="D413" s="9">
        <v>6</v>
      </c>
      <c r="E413" s="9">
        <v>4</v>
      </c>
      <c r="F413" s="9">
        <v>6</v>
      </c>
      <c r="G413" s="9">
        <v>6</v>
      </c>
      <c r="H413" s="9">
        <v>6</v>
      </c>
      <c r="I413" s="9">
        <v>6</v>
      </c>
      <c r="J413" s="9">
        <v>6</v>
      </c>
      <c r="K413" s="9">
        <v>6</v>
      </c>
      <c r="L413" s="9">
        <v>6</v>
      </c>
      <c r="M413" s="9">
        <v>6</v>
      </c>
      <c r="N413" s="9">
        <v>6</v>
      </c>
      <c r="O413" s="9">
        <v>6</v>
      </c>
      <c r="P413" s="9">
        <v>6</v>
      </c>
      <c r="Q413" s="9">
        <v>6</v>
      </c>
      <c r="R413" s="9">
        <v>6</v>
      </c>
      <c r="S413" s="9">
        <v>6</v>
      </c>
      <c r="T413" s="9">
        <v>6</v>
      </c>
      <c r="U413" s="9">
        <v>6</v>
      </c>
      <c r="V413" s="9">
        <v>6</v>
      </c>
      <c r="W413" s="9">
        <v>6</v>
      </c>
      <c r="X413" s="9">
        <v>6</v>
      </c>
      <c r="Y413" s="9">
        <v>6</v>
      </c>
      <c r="Z413" s="9">
        <v>6</v>
      </c>
      <c r="AA413" s="9">
        <v>6</v>
      </c>
      <c r="AB413" s="9">
        <v>6</v>
      </c>
      <c r="AC413" s="9">
        <v>6</v>
      </c>
      <c r="AD413" s="9">
        <v>6</v>
      </c>
      <c r="AE413" s="9">
        <v>8</v>
      </c>
      <c r="AF413" s="9">
        <v>6</v>
      </c>
      <c r="AG413" s="9">
        <v>6</v>
      </c>
      <c r="AH413" s="9">
        <v>6</v>
      </c>
      <c r="AI413" s="9">
        <v>6</v>
      </c>
      <c r="AJ413" s="9">
        <v>6</v>
      </c>
      <c r="AK413" s="9">
        <v>6</v>
      </c>
      <c r="AL413" s="9">
        <v>6</v>
      </c>
      <c r="AM413" s="9">
        <v>6</v>
      </c>
      <c r="AN413" s="9">
        <v>6</v>
      </c>
      <c r="AO413" s="9">
        <v>6</v>
      </c>
      <c r="AP413" s="9">
        <v>6</v>
      </c>
      <c r="AQ413" s="9">
        <v>6</v>
      </c>
      <c r="AR413" s="9">
        <v>6</v>
      </c>
    </row>
    <row r="414" spans="1:44" ht="12.75" customHeight="1" x14ac:dyDescent="0.2">
      <c r="A414" s="9">
        <v>2021</v>
      </c>
      <c r="B414" s="9">
        <v>1179970</v>
      </c>
      <c r="C414" s="9">
        <v>6</v>
      </c>
      <c r="D414" s="9">
        <v>5</v>
      </c>
      <c r="E414" s="9">
        <v>6</v>
      </c>
      <c r="F414" s="9">
        <v>6</v>
      </c>
      <c r="G414" s="9">
        <v>6</v>
      </c>
      <c r="H414" s="9">
        <v>5</v>
      </c>
      <c r="I414" s="9">
        <v>6</v>
      </c>
      <c r="J414" s="9">
        <v>5</v>
      </c>
      <c r="K414" s="9">
        <v>6</v>
      </c>
      <c r="L414" s="9">
        <v>6</v>
      </c>
      <c r="M414" s="9">
        <v>5</v>
      </c>
      <c r="N414" s="9">
        <v>4</v>
      </c>
      <c r="O414" s="9">
        <v>5</v>
      </c>
      <c r="P414" s="9">
        <v>5</v>
      </c>
      <c r="Q414" s="9">
        <v>6</v>
      </c>
      <c r="R414" s="9">
        <v>6</v>
      </c>
      <c r="S414" s="9">
        <v>7</v>
      </c>
      <c r="T414" s="9">
        <v>7</v>
      </c>
      <c r="U414" s="9">
        <v>7</v>
      </c>
      <c r="V414" s="9">
        <v>4</v>
      </c>
      <c r="W414" s="9">
        <v>5</v>
      </c>
      <c r="X414" s="9">
        <v>5</v>
      </c>
      <c r="Y414" s="9">
        <v>5</v>
      </c>
      <c r="Z414" s="9">
        <v>5</v>
      </c>
      <c r="AA414" s="9">
        <v>5</v>
      </c>
      <c r="AB414" s="9">
        <v>3</v>
      </c>
      <c r="AC414" s="9">
        <v>2</v>
      </c>
      <c r="AD414" s="9">
        <v>5</v>
      </c>
      <c r="AE414" s="9">
        <v>5</v>
      </c>
      <c r="AF414" s="9">
        <v>4</v>
      </c>
      <c r="AG414" s="9">
        <v>5</v>
      </c>
      <c r="AH414" s="9">
        <v>5</v>
      </c>
      <c r="AI414" s="9">
        <v>5</v>
      </c>
      <c r="AJ414" s="9">
        <v>5</v>
      </c>
      <c r="AK414" s="9">
        <v>5</v>
      </c>
      <c r="AL414" s="9">
        <v>5</v>
      </c>
      <c r="AM414" s="9">
        <v>5</v>
      </c>
      <c r="AN414" s="9">
        <v>5</v>
      </c>
      <c r="AO414" s="9">
        <v>5</v>
      </c>
      <c r="AP414" s="9">
        <v>5</v>
      </c>
      <c r="AQ414" s="9">
        <v>7</v>
      </c>
      <c r="AR414" s="9">
        <v>8</v>
      </c>
    </row>
    <row r="415" spans="1:44" ht="12.75" customHeight="1" x14ac:dyDescent="0.2">
      <c r="A415" s="9">
        <v>2021</v>
      </c>
      <c r="B415" s="9">
        <v>1308687</v>
      </c>
      <c r="C415" s="9">
        <v>6</v>
      </c>
      <c r="D415" s="9">
        <v>6</v>
      </c>
      <c r="E415" s="9">
        <v>6</v>
      </c>
      <c r="F415" s="9">
        <v>6</v>
      </c>
      <c r="G415" s="9">
        <v>6</v>
      </c>
      <c r="H415" s="9">
        <v>6</v>
      </c>
      <c r="I415" s="9">
        <v>6</v>
      </c>
      <c r="J415" s="9">
        <v>6</v>
      </c>
      <c r="K415" s="9">
        <v>6</v>
      </c>
      <c r="L415" s="9">
        <v>6</v>
      </c>
      <c r="M415" s="9">
        <v>6</v>
      </c>
      <c r="N415" s="9">
        <v>6</v>
      </c>
      <c r="O415" s="9">
        <v>6</v>
      </c>
      <c r="P415" s="9">
        <v>6</v>
      </c>
      <c r="Q415" s="9">
        <v>6</v>
      </c>
      <c r="R415" s="9">
        <v>6</v>
      </c>
      <c r="S415" s="9">
        <v>6</v>
      </c>
      <c r="T415" s="9">
        <v>6</v>
      </c>
      <c r="U415" s="9">
        <v>6</v>
      </c>
      <c r="V415" s="9">
        <v>6</v>
      </c>
      <c r="W415" s="9">
        <v>6</v>
      </c>
      <c r="X415" s="9">
        <v>6</v>
      </c>
      <c r="Y415" s="9">
        <v>6</v>
      </c>
      <c r="Z415" s="9">
        <v>6</v>
      </c>
      <c r="AA415" s="9">
        <v>6</v>
      </c>
      <c r="AB415" s="9">
        <v>6</v>
      </c>
      <c r="AC415" s="9">
        <v>7</v>
      </c>
      <c r="AD415" s="9">
        <v>6</v>
      </c>
      <c r="AE415" s="9">
        <v>6</v>
      </c>
      <c r="AF415" s="9">
        <v>6</v>
      </c>
      <c r="AG415" s="9">
        <v>6</v>
      </c>
      <c r="AH415" s="9">
        <v>6</v>
      </c>
      <c r="AI415" s="9">
        <v>6</v>
      </c>
      <c r="AJ415" s="9">
        <v>6</v>
      </c>
      <c r="AK415" s="9">
        <v>6</v>
      </c>
      <c r="AL415" s="9">
        <v>6</v>
      </c>
      <c r="AM415" s="9">
        <v>6</v>
      </c>
      <c r="AN415" s="9">
        <v>6</v>
      </c>
      <c r="AO415" s="9">
        <v>6</v>
      </c>
      <c r="AP415" s="9">
        <v>6</v>
      </c>
      <c r="AQ415" s="9">
        <v>6</v>
      </c>
      <c r="AR415" s="9">
        <v>6</v>
      </c>
    </row>
    <row r="416" spans="1:44" ht="12.75" customHeight="1" x14ac:dyDescent="0.2">
      <c r="A416" s="9">
        <v>2021</v>
      </c>
      <c r="B416" s="9">
        <v>123336</v>
      </c>
      <c r="C416" s="9">
        <v>6</v>
      </c>
      <c r="D416" s="9">
        <v>6</v>
      </c>
      <c r="E416" s="9">
        <v>6</v>
      </c>
      <c r="F416" s="9">
        <v>6</v>
      </c>
      <c r="G416" s="9">
        <v>6</v>
      </c>
      <c r="H416" s="9">
        <v>6</v>
      </c>
      <c r="I416" s="9">
        <v>6</v>
      </c>
      <c r="J416" s="9">
        <v>6</v>
      </c>
      <c r="K416" s="9">
        <v>6</v>
      </c>
      <c r="L416" s="9">
        <v>6</v>
      </c>
      <c r="M416" s="9">
        <v>6</v>
      </c>
      <c r="N416" s="9">
        <v>6</v>
      </c>
      <c r="O416" s="9">
        <v>6</v>
      </c>
      <c r="P416" s="9">
        <v>6</v>
      </c>
      <c r="Q416" s="9">
        <v>6</v>
      </c>
      <c r="R416" s="9">
        <v>6</v>
      </c>
      <c r="S416" s="9">
        <v>6</v>
      </c>
      <c r="T416" s="9">
        <v>6</v>
      </c>
      <c r="U416" s="9">
        <v>6</v>
      </c>
      <c r="V416" s="9">
        <v>6</v>
      </c>
      <c r="W416" s="9">
        <v>6</v>
      </c>
      <c r="X416" s="9">
        <v>5</v>
      </c>
      <c r="Y416" s="9">
        <v>6</v>
      </c>
      <c r="Z416" s="9">
        <v>6</v>
      </c>
      <c r="AA416" s="9">
        <v>6</v>
      </c>
      <c r="AB416" s="9">
        <v>7</v>
      </c>
      <c r="AC416" s="9">
        <v>7</v>
      </c>
      <c r="AD416" s="9">
        <v>6</v>
      </c>
      <c r="AE416" s="9">
        <v>6</v>
      </c>
      <c r="AF416" s="9">
        <v>6</v>
      </c>
      <c r="AG416" s="9">
        <v>6</v>
      </c>
      <c r="AH416" s="9">
        <v>6</v>
      </c>
      <c r="AI416" s="9">
        <v>4</v>
      </c>
      <c r="AJ416" s="9">
        <v>5</v>
      </c>
      <c r="AK416" s="9">
        <v>6</v>
      </c>
      <c r="AL416" s="9">
        <v>6</v>
      </c>
      <c r="AM416" s="9">
        <v>6</v>
      </c>
      <c r="AN416" s="9">
        <v>5</v>
      </c>
      <c r="AO416" s="9">
        <v>6</v>
      </c>
      <c r="AP416" s="9">
        <v>6</v>
      </c>
      <c r="AQ416" s="9">
        <v>4</v>
      </c>
      <c r="AR416" s="9">
        <v>8</v>
      </c>
    </row>
    <row r="417" spans="1:44" ht="12.75" customHeight="1" x14ac:dyDescent="0.2">
      <c r="A417" s="9">
        <v>2021</v>
      </c>
      <c r="B417" s="9">
        <v>1179970</v>
      </c>
      <c r="C417" s="9">
        <v>6</v>
      </c>
      <c r="D417" s="9">
        <v>5</v>
      </c>
      <c r="E417" s="9">
        <v>6</v>
      </c>
      <c r="F417" s="9">
        <v>6</v>
      </c>
      <c r="G417" s="9">
        <v>6</v>
      </c>
      <c r="H417" s="9">
        <v>5</v>
      </c>
      <c r="I417" s="9">
        <v>6</v>
      </c>
      <c r="J417" s="9">
        <v>6</v>
      </c>
      <c r="K417" s="9">
        <v>6</v>
      </c>
      <c r="L417" s="9">
        <v>6</v>
      </c>
      <c r="M417" s="9">
        <v>6</v>
      </c>
      <c r="N417" s="9">
        <v>6</v>
      </c>
      <c r="O417" s="9">
        <v>6</v>
      </c>
      <c r="P417" s="9">
        <v>6</v>
      </c>
      <c r="Q417" s="9">
        <v>6</v>
      </c>
      <c r="R417" s="9">
        <v>6</v>
      </c>
      <c r="S417" s="9">
        <v>6</v>
      </c>
      <c r="T417" s="9">
        <v>6</v>
      </c>
      <c r="U417" s="9">
        <v>6</v>
      </c>
      <c r="V417" s="9">
        <v>6</v>
      </c>
      <c r="W417" s="9">
        <v>6</v>
      </c>
      <c r="X417" s="9">
        <v>6</v>
      </c>
      <c r="Y417" s="9">
        <v>6</v>
      </c>
      <c r="Z417" s="9">
        <v>6</v>
      </c>
      <c r="AA417" s="9">
        <v>6</v>
      </c>
      <c r="AB417" s="9">
        <v>6</v>
      </c>
      <c r="AC417" s="9">
        <v>7</v>
      </c>
      <c r="AD417" s="9">
        <v>4</v>
      </c>
      <c r="AE417" s="9">
        <v>5</v>
      </c>
      <c r="AF417" s="9">
        <v>6</v>
      </c>
      <c r="AG417" s="9">
        <v>6</v>
      </c>
      <c r="AH417" s="9">
        <v>6</v>
      </c>
      <c r="AI417" s="9">
        <v>6</v>
      </c>
      <c r="AJ417" s="9">
        <v>6</v>
      </c>
      <c r="AK417" s="9">
        <v>5</v>
      </c>
      <c r="AL417" s="9">
        <v>6</v>
      </c>
      <c r="AM417" s="9">
        <v>5</v>
      </c>
      <c r="AN417" s="9">
        <v>5</v>
      </c>
      <c r="AO417" s="9">
        <v>6</v>
      </c>
      <c r="AP417" s="9">
        <v>6</v>
      </c>
      <c r="AQ417" s="9">
        <v>5</v>
      </c>
      <c r="AR417" s="9">
        <v>3</v>
      </c>
    </row>
    <row r="418" spans="1:44" ht="12.75" customHeight="1" x14ac:dyDescent="0.2">
      <c r="A418" s="9">
        <v>2021</v>
      </c>
      <c r="B418" s="9">
        <v>1179970</v>
      </c>
      <c r="C418" s="9">
        <v>6</v>
      </c>
      <c r="D418" s="9">
        <v>6</v>
      </c>
      <c r="E418" s="9">
        <v>6</v>
      </c>
      <c r="F418" s="9">
        <v>6</v>
      </c>
      <c r="G418" s="9">
        <v>6</v>
      </c>
      <c r="H418" s="9">
        <v>6</v>
      </c>
      <c r="I418" s="9">
        <v>6</v>
      </c>
      <c r="J418" s="9">
        <v>6</v>
      </c>
      <c r="K418" s="9">
        <v>6</v>
      </c>
      <c r="L418" s="9">
        <v>6</v>
      </c>
      <c r="M418" s="9">
        <v>6</v>
      </c>
      <c r="N418" s="9">
        <v>6</v>
      </c>
      <c r="O418" s="9">
        <v>5</v>
      </c>
      <c r="P418" s="9">
        <v>6</v>
      </c>
      <c r="Q418" s="9">
        <v>6</v>
      </c>
      <c r="R418" s="9">
        <v>6</v>
      </c>
      <c r="S418" s="9">
        <v>1</v>
      </c>
      <c r="T418" s="9">
        <v>6</v>
      </c>
      <c r="U418" s="9">
        <v>4</v>
      </c>
      <c r="V418" s="9">
        <v>6</v>
      </c>
      <c r="W418" s="9">
        <v>6</v>
      </c>
      <c r="X418" s="9">
        <v>6</v>
      </c>
      <c r="Y418" s="9">
        <v>6</v>
      </c>
      <c r="Z418" s="9">
        <v>6</v>
      </c>
      <c r="AA418" s="9">
        <v>6</v>
      </c>
      <c r="AB418" s="9">
        <v>1</v>
      </c>
      <c r="AC418" s="9">
        <v>1</v>
      </c>
      <c r="AD418" s="9">
        <v>6</v>
      </c>
      <c r="AE418" s="9">
        <v>6</v>
      </c>
      <c r="AF418" s="9">
        <v>5</v>
      </c>
      <c r="AG418" s="9">
        <v>6</v>
      </c>
      <c r="AH418" s="9">
        <v>6</v>
      </c>
      <c r="AI418" s="9">
        <v>6</v>
      </c>
      <c r="AJ418" s="9">
        <v>6</v>
      </c>
      <c r="AK418" s="9">
        <v>6</v>
      </c>
      <c r="AL418" s="9">
        <v>6</v>
      </c>
      <c r="AM418" s="9">
        <v>6</v>
      </c>
      <c r="AN418" s="9">
        <v>6</v>
      </c>
      <c r="AO418" s="9">
        <v>6</v>
      </c>
      <c r="AP418" s="9">
        <v>6</v>
      </c>
      <c r="AQ418" s="9">
        <v>6</v>
      </c>
      <c r="AR418" s="9">
        <v>8</v>
      </c>
    </row>
    <row r="419" spans="1:44" ht="12.75" customHeight="1" x14ac:dyDescent="0.2">
      <c r="A419" s="9">
        <v>2021</v>
      </c>
      <c r="B419" s="9">
        <v>123336</v>
      </c>
      <c r="C419" s="9">
        <v>6</v>
      </c>
      <c r="D419" s="9">
        <v>6</v>
      </c>
      <c r="E419" s="9">
        <v>6</v>
      </c>
      <c r="F419" s="9">
        <v>6</v>
      </c>
      <c r="G419" s="9">
        <v>5</v>
      </c>
      <c r="H419" s="9">
        <v>5</v>
      </c>
      <c r="I419" s="9">
        <v>6</v>
      </c>
      <c r="J419" s="9">
        <v>6</v>
      </c>
      <c r="K419" s="9">
        <v>6</v>
      </c>
      <c r="L419" s="9">
        <v>6</v>
      </c>
      <c r="M419" s="9">
        <v>6</v>
      </c>
      <c r="N419" s="9">
        <v>4</v>
      </c>
      <c r="O419" s="9">
        <v>4</v>
      </c>
      <c r="P419" s="9">
        <v>4</v>
      </c>
      <c r="Q419" s="9">
        <v>4</v>
      </c>
      <c r="R419" s="9">
        <v>6</v>
      </c>
      <c r="S419" s="9">
        <v>7</v>
      </c>
      <c r="T419" s="9">
        <v>7</v>
      </c>
      <c r="U419" s="9">
        <v>7</v>
      </c>
      <c r="V419" s="9">
        <v>7</v>
      </c>
      <c r="W419" s="9">
        <v>4</v>
      </c>
      <c r="X419" s="9">
        <v>4</v>
      </c>
      <c r="Y419" s="9">
        <v>6</v>
      </c>
      <c r="Z419" s="9">
        <v>6</v>
      </c>
      <c r="AA419" s="9">
        <v>6</v>
      </c>
      <c r="AB419" s="9">
        <v>6</v>
      </c>
      <c r="AC419" s="9">
        <v>7</v>
      </c>
      <c r="AD419" s="9">
        <v>6</v>
      </c>
      <c r="AE419" s="9">
        <v>6</v>
      </c>
      <c r="AF419" s="9">
        <v>6</v>
      </c>
      <c r="AG419" s="9">
        <v>6</v>
      </c>
      <c r="AH419" s="9">
        <v>6</v>
      </c>
      <c r="AI419" s="9">
        <v>6</v>
      </c>
      <c r="AJ419" s="9">
        <v>6</v>
      </c>
      <c r="AK419" s="9">
        <v>6</v>
      </c>
      <c r="AL419" s="9">
        <v>6</v>
      </c>
      <c r="AM419" s="9">
        <v>6</v>
      </c>
      <c r="AN419" s="9">
        <v>6</v>
      </c>
      <c r="AO419" s="9">
        <v>7</v>
      </c>
      <c r="AP419" s="9">
        <v>6</v>
      </c>
      <c r="AQ419" s="9">
        <v>6</v>
      </c>
      <c r="AR419" s="9">
        <v>8</v>
      </c>
    </row>
    <row r="420" spans="1:44" ht="12.75" customHeight="1" x14ac:dyDescent="0.2">
      <c r="A420" s="9">
        <v>2021</v>
      </c>
      <c r="B420" s="9">
        <v>1103692</v>
      </c>
      <c r="C420" s="9">
        <v>6</v>
      </c>
      <c r="D420" s="9">
        <v>6</v>
      </c>
      <c r="E420" s="9">
        <v>5</v>
      </c>
      <c r="F420" s="9">
        <v>6</v>
      </c>
      <c r="G420" s="9">
        <v>6</v>
      </c>
      <c r="H420" s="9">
        <v>6</v>
      </c>
      <c r="I420" s="9">
        <v>6</v>
      </c>
      <c r="J420" s="9">
        <v>6</v>
      </c>
      <c r="K420" s="9">
        <v>6</v>
      </c>
      <c r="L420" s="9">
        <v>6</v>
      </c>
      <c r="M420" s="9">
        <v>6</v>
      </c>
      <c r="N420" s="9">
        <v>6</v>
      </c>
      <c r="O420" s="9">
        <v>6</v>
      </c>
      <c r="P420" s="9">
        <v>6</v>
      </c>
      <c r="Q420" s="9">
        <v>6</v>
      </c>
      <c r="R420" s="9">
        <v>6</v>
      </c>
      <c r="S420" s="9">
        <v>6</v>
      </c>
      <c r="T420" s="9">
        <v>6</v>
      </c>
      <c r="U420" s="9">
        <v>6</v>
      </c>
      <c r="V420" s="9">
        <v>6</v>
      </c>
      <c r="W420" s="9">
        <v>6</v>
      </c>
      <c r="X420" s="9">
        <v>6</v>
      </c>
      <c r="Y420" s="9">
        <v>6</v>
      </c>
      <c r="Z420" s="9">
        <v>6</v>
      </c>
      <c r="AA420" s="9">
        <v>6</v>
      </c>
      <c r="AB420" s="9">
        <v>4</v>
      </c>
      <c r="AC420" s="9">
        <v>1</v>
      </c>
      <c r="AD420" s="9">
        <v>6</v>
      </c>
      <c r="AE420" s="9">
        <v>6</v>
      </c>
      <c r="AF420" s="9">
        <v>6</v>
      </c>
      <c r="AG420" s="9">
        <v>6</v>
      </c>
      <c r="AH420" s="9">
        <v>6</v>
      </c>
      <c r="AI420" s="9">
        <v>6</v>
      </c>
      <c r="AJ420" s="9">
        <v>6</v>
      </c>
      <c r="AK420" s="9">
        <v>6</v>
      </c>
      <c r="AL420" s="9">
        <v>6</v>
      </c>
      <c r="AM420" s="9">
        <v>6</v>
      </c>
      <c r="AN420" s="9">
        <v>6</v>
      </c>
      <c r="AO420" s="9">
        <v>7</v>
      </c>
      <c r="AP420" s="9">
        <v>6</v>
      </c>
      <c r="AQ420" s="9">
        <v>6</v>
      </c>
      <c r="AR420" s="9">
        <v>6</v>
      </c>
    </row>
    <row r="421" spans="1:44" ht="12.75" customHeight="1" x14ac:dyDescent="0.2">
      <c r="A421" s="9">
        <v>2021</v>
      </c>
      <c r="B421" s="9">
        <v>1127925</v>
      </c>
      <c r="C421" s="9">
        <v>6</v>
      </c>
      <c r="D421" s="9">
        <v>6</v>
      </c>
      <c r="E421" s="9">
        <v>6</v>
      </c>
      <c r="F421" s="9">
        <v>6</v>
      </c>
      <c r="G421" s="9">
        <v>6</v>
      </c>
      <c r="H421" s="9">
        <v>6</v>
      </c>
      <c r="I421" s="9">
        <v>6</v>
      </c>
      <c r="J421" s="9">
        <v>6</v>
      </c>
      <c r="K421" s="9">
        <v>6</v>
      </c>
      <c r="L421" s="9">
        <v>6</v>
      </c>
      <c r="M421" s="9">
        <v>6</v>
      </c>
      <c r="N421" s="9">
        <v>6</v>
      </c>
      <c r="O421" s="9">
        <v>6</v>
      </c>
      <c r="P421" s="9">
        <v>6</v>
      </c>
      <c r="Q421" s="9">
        <v>6</v>
      </c>
      <c r="R421" s="9">
        <v>6</v>
      </c>
      <c r="S421" s="9">
        <v>6</v>
      </c>
      <c r="T421" s="9">
        <v>6</v>
      </c>
      <c r="U421" s="9">
        <v>6</v>
      </c>
      <c r="V421" s="9">
        <v>7</v>
      </c>
      <c r="W421" s="9">
        <v>6</v>
      </c>
      <c r="X421" s="9">
        <v>6</v>
      </c>
      <c r="Y421" s="9">
        <v>6</v>
      </c>
      <c r="Z421" s="9">
        <v>6</v>
      </c>
      <c r="AA421" s="9">
        <v>6</v>
      </c>
      <c r="AB421" s="9">
        <v>7</v>
      </c>
      <c r="AC421" s="9">
        <v>7</v>
      </c>
      <c r="AD421" s="9">
        <v>6</v>
      </c>
      <c r="AE421" s="9">
        <v>6</v>
      </c>
      <c r="AF421" s="9">
        <v>6</v>
      </c>
      <c r="AG421" s="9">
        <v>6</v>
      </c>
      <c r="AH421" s="9">
        <v>6</v>
      </c>
      <c r="AI421" s="9">
        <v>6</v>
      </c>
      <c r="AJ421" s="9">
        <v>6</v>
      </c>
      <c r="AK421" s="9">
        <v>5</v>
      </c>
      <c r="AL421" s="9">
        <v>6</v>
      </c>
      <c r="AM421" s="9">
        <v>6</v>
      </c>
      <c r="AN421" s="9">
        <v>6</v>
      </c>
      <c r="AO421" s="9">
        <v>6</v>
      </c>
      <c r="AP421" s="9">
        <v>6</v>
      </c>
      <c r="AQ421" s="9">
        <v>6</v>
      </c>
      <c r="AR421" s="9">
        <v>6</v>
      </c>
    </row>
    <row r="422" spans="1:44" ht="12.75" customHeight="1" x14ac:dyDescent="0.2">
      <c r="A422" s="9">
        <v>2021</v>
      </c>
      <c r="B422" s="9">
        <v>1127927</v>
      </c>
      <c r="C422" s="9">
        <v>6</v>
      </c>
      <c r="D422" s="9">
        <v>5</v>
      </c>
      <c r="E422" s="9">
        <v>6</v>
      </c>
      <c r="F422" s="9">
        <v>5</v>
      </c>
      <c r="G422" s="9">
        <v>6</v>
      </c>
      <c r="H422" s="9">
        <v>6</v>
      </c>
      <c r="I422" s="9">
        <v>6</v>
      </c>
      <c r="J422" s="9">
        <v>6</v>
      </c>
      <c r="K422" s="9">
        <v>6</v>
      </c>
      <c r="L422" s="9">
        <v>6</v>
      </c>
      <c r="M422" s="9">
        <v>6</v>
      </c>
      <c r="N422" s="9">
        <v>6</v>
      </c>
      <c r="O422" s="9">
        <v>6</v>
      </c>
      <c r="P422" s="9">
        <v>6</v>
      </c>
      <c r="Q422" s="9">
        <v>6</v>
      </c>
      <c r="R422" s="9">
        <v>6</v>
      </c>
      <c r="S422" s="9">
        <v>6</v>
      </c>
      <c r="T422" s="9">
        <v>6</v>
      </c>
      <c r="U422" s="9">
        <v>6</v>
      </c>
      <c r="V422" s="9">
        <v>6</v>
      </c>
      <c r="W422" s="9">
        <v>6</v>
      </c>
      <c r="X422" s="9">
        <v>6</v>
      </c>
      <c r="Y422" s="9">
        <v>6</v>
      </c>
      <c r="Z422" s="9">
        <v>6</v>
      </c>
      <c r="AA422" s="9">
        <v>8</v>
      </c>
      <c r="AB422" s="9">
        <v>7</v>
      </c>
      <c r="AC422" s="9">
        <v>7</v>
      </c>
      <c r="AD422" s="9">
        <v>6</v>
      </c>
      <c r="AE422" s="9">
        <v>6</v>
      </c>
      <c r="AF422" s="9">
        <v>6</v>
      </c>
      <c r="AG422" s="9">
        <v>6</v>
      </c>
      <c r="AH422" s="9">
        <v>6</v>
      </c>
      <c r="AI422" s="9">
        <v>6</v>
      </c>
      <c r="AJ422" s="9">
        <v>6</v>
      </c>
      <c r="AK422" s="9">
        <v>6</v>
      </c>
      <c r="AL422" s="9">
        <v>6</v>
      </c>
      <c r="AM422" s="9">
        <v>6</v>
      </c>
      <c r="AN422" s="9">
        <v>6</v>
      </c>
      <c r="AO422" s="9">
        <v>7</v>
      </c>
      <c r="AP422" s="9">
        <v>6</v>
      </c>
      <c r="AQ422" s="9">
        <v>6</v>
      </c>
      <c r="AR422" s="9">
        <v>6</v>
      </c>
    </row>
    <row r="423" spans="1:44" ht="12.75" customHeight="1" x14ac:dyDescent="0.2">
      <c r="A423" s="9">
        <v>2021</v>
      </c>
      <c r="B423" s="9">
        <v>1179970</v>
      </c>
      <c r="C423" s="9">
        <v>6</v>
      </c>
      <c r="D423" s="9">
        <v>6</v>
      </c>
      <c r="E423" s="9">
        <v>6</v>
      </c>
      <c r="F423" s="9">
        <v>6</v>
      </c>
      <c r="G423" s="9">
        <v>6</v>
      </c>
      <c r="H423" s="9">
        <v>6</v>
      </c>
      <c r="I423" s="9">
        <v>6</v>
      </c>
      <c r="J423" s="9">
        <v>6</v>
      </c>
      <c r="K423" s="9">
        <v>6</v>
      </c>
      <c r="L423" s="9">
        <v>6</v>
      </c>
      <c r="M423" s="9">
        <v>6</v>
      </c>
      <c r="N423" s="9">
        <v>6</v>
      </c>
      <c r="O423" s="9">
        <v>6</v>
      </c>
      <c r="P423" s="9">
        <v>6</v>
      </c>
      <c r="Q423" s="9">
        <v>6</v>
      </c>
      <c r="R423" s="9">
        <v>6</v>
      </c>
      <c r="S423" s="9">
        <v>6</v>
      </c>
      <c r="T423" s="9">
        <v>6</v>
      </c>
      <c r="U423" s="9">
        <v>6</v>
      </c>
      <c r="V423" s="9">
        <v>6</v>
      </c>
      <c r="W423" s="9">
        <v>6</v>
      </c>
      <c r="X423" s="9">
        <v>6</v>
      </c>
      <c r="Y423" s="9">
        <v>6</v>
      </c>
      <c r="Z423" s="9">
        <v>6</v>
      </c>
      <c r="AA423" s="9">
        <v>6</v>
      </c>
      <c r="AB423" s="9">
        <v>6</v>
      </c>
      <c r="AC423" s="9">
        <v>8</v>
      </c>
      <c r="AD423" s="9">
        <v>6</v>
      </c>
      <c r="AE423" s="9">
        <v>6</v>
      </c>
      <c r="AF423" s="9">
        <v>6</v>
      </c>
      <c r="AG423" s="9">
        <v>6</v>
      </c>
      <c r="AH423" s="9">
        <v>6</v>
      </c>
      <c r="AI423" s="9">
        <v>6</v>
      </c>
      <c r="AJ423" s="9">
        <v>6</v>
      </c>
      <c r="AK423" s="9">
        <v>6</v>
      </c>
      <c r="AL423" s="9">
        <v>6</v>
      </c>
      <c r="AM423" s="9">
        <v>6</v>
      </c>
      <c r="AN423" s="9">
        <v>6</v>
      </c>
      <c r="AO423" s="9">
        <v>6</v>
      </c>
      <c r="AP423" s="9">
        <v>6</v>
      </c>
      <c r="AQ423" s="9">
        <v>6</v>
      </c>
      <c r="AR423" s="9">
        <v>6</v>
      </c>
    </row>
    <row r="424" spans="1:44" ht="12.75" customHeight="1" x14ac:dyDescent="0.2">
      <c r="A424" s="9">
        <v>2021</v>
      </c>
      <c r="B424" s="9">
        <v>1103909</v>
      </c>
      <c r="C424" s="9">
        <v>6</v>
      </c>
      <c r="D424" s="9">
        <v>6</v>
      </c>
      <c r="E424" s="9">
        <v>4</v>
      </c>
      <c r="F424" s="9">
        <v>5</v>
      </c>
      <c r="G424" s="9">
        <v>5</v>
      </c>
      <c r="H424" s="9">
        <v>6</v>
      </c>
      <c r="I424" s="9">
        <v>5</v>
      </c>
      <c r="J424" s="9">
        <v>5</v>
      </c>
      <c r="K424" s="9">
        <v>6</v>
      </c>
      <c r="L424" s="9">
        <v>6</v>
      </c>
      <c r="M424" s="9">
        <v>6</v>
      </c>
      <c r="N424" s="9">
        <v>5</v>
      </c>
      <c r="O424" s="9">
        <v>5</v>
      </c>
      <c r="P424" s="9">
        <v>5</v>
      </c>
      <c r="Q424" s="9">
        <v>6</v>
      </c>
      <c r="R424" s="9">
        <v>5</v>
      </c>
      <c r="S424" s="9">
        <v>6</v>
      </c>
      <c r="T424" s="9">
        <v>5</v>
      </c>
      <c r="U424" s="9">
        <v>6</v>
      </c>
      <c r="V424" s="9">
        <v>4</v>
      </c>
      <c r="W424" s="9">
        <v>4</v>
      </c>
      <c r="X424" s="9">
        <v>2</v>
      </c>
      <c r="Y424" s="9">
        <v>5</v>
      </c>
      <c r="Z424" s="9">
        <v>5</v>
      </c>
      <c r="AA424" s="9">
        <v>6</v>
      </c>
      <c r="AB424" s="9">
        <v>1</v>
      </c>
      <c r="AC424" s="9">
        <v>1</v>
      </c>
      <c r="AD424" s="9">
        <v>6</v>
      </c>
      <c r="AE424" s="9">
        <v>5</v>
      </c>
      <c r="AF424" s="9">
        <v>6</v>
      </c>
      <c r="AG424" s="9">
        <v>5</v>
      </c>
      <c r="AH424" s="9">
        <v>5</v>
      </c>
      <c r="AI424" s="9">
        <v>5</v>
      </c>
      <c r="AJ424" s="9">
        <v>5</v>
      </c>
      <c r="AK424" s="9">
        <v>5</v>
      </c>
      <c r="AL424" s="9">
        <v>5</v>
      </c>
      <c r="AM424" s="9">
        <v>5</v>
      </c>
      <c r="AN424" s="9">
        <v>5</v>
      </c>
      <c r="AO424" s="9">
        <v>5</v>
      </c>
      <c r="AP424" s="9">
        <v>6</v>
      </c>
      <c r="AQ424" s="9">
        <v>4</v>
      </c>
      <c r="AR424" s="9">
        <v>5</v>
      </c>
    </row>
    <row r="425" spans="1:44" ht="12.75" customHeight="1" x14ac:dyDescent="0.2">
      <c r="A425" s="9">
        <v>2021</v>
      </c>
      <c r="B425" s="9">
        <v>1270538</v>
      </c>
      <c r="C425" s="9">
        <v>6</v>
      </c>
      <c r="D425" s="9">
        <v>6</v>
      </c>
      <c r="E425" s="9">
        <v>6</v>
      </c>
      <c r="F425" s="9">
        <v>6</v>
      </c>
      <c r="G425" s="9">
        <v>6</v>
      </c>
      <c r="H425" s="9">
        <v>7</v>
      </c>
      <c r="I425" s="9">
        <v>7</v>
      </c>
      <c r="J425" s="9">
        <v>4</v>
      </c>
      <c r="K425" s="9">
        <v>4</v>
      </c>
      <c r="L425" s="9">
        <v>6</v>
      </c>
      <c r="M425" s="9">
        <v>6</v>
      </c>
      <c r="N425" s="9">
        <v>5</v>
      </c>
      <c r="O425" s="9">
        <v>5</v>
      </c>
      <c r="P425" s="9">
        <v>6</v>
      </c>
      <c r="Q425" s="9">
        <v>5</v>
      </c>
      <c r="R425" s="9">
        <v>6</v>
      </c>
      <c r="S425" s="9">
        <v>5</v>
      </c>
      <c r="T425" s="9">
        <v>5</v>
      </c>
      <c r="U425" s="9">
        <v>5</v>
      </c>
      <c r="V425" s="9">
        <v>5</v>
      </c>
      <c r="W425" s="9">
        <v>6</v>
      </c>
      <c r="X425" s="9">
        <v>6</v>
      </c>
      <c r="Y425" s="9">
        <v>6</v>
      </c>
      <c r="Z425" s="9">
        <v>6</v>
      </c>
      <c r="AA425" s="9">
        <v>6</v>
      </c>
      <c r="AB425" s="9">
        <v>5</v>
      </c>
      <c r="AC425" s="9">
        <v>7</v>
      </c>
      <c r="AD425" s="9">
        <v>6</v>
      </c>
      <c r="AE425" s="9">
        <v>6</v>
      </c>
      <c r="AF425" s="9">
        <v>6</v>
      </c>
      <c r="AG425" s="9">
        <v>6</v>
      </c>
      <c r="AH425" s="9">
        <v>6</v>
      </c>
      <c r="AI425" s="9">
        <v>6</v>
      </c>
      <c r="AJ425" s="9">
        <v>6</v>
      </c>
      <c r="AK425" s="9">
        <v>5</v>
      </c>
      <c r="AL425" s="9">
        <v>6</v>
      </c>
      <c r="AM425" s="9">
        <v>6</v>
      </c>
      <c r="AN425" s="9">
        <v>5</v>
      </c>
      <c r="AO425" s="9">
        <v>6</v>
      </c>
      <c r="AP425" s="9">
        <v>7</v>
      </c>
      <c r="AQ425" s="9">
        <v>6</v>
      </c>
      <c r="AR425" s="9">
        <v>6</v>
      </c>
    </row>
    <row r="426" spans="1:44" ht="12.75" customHeight="1" x14ac:dyDescent="0.2">
      <c r="A426" s="9">
        <v>2021</v>
      </c>
      <c r="B426" s="9">
        <v>123336</v>
      </c>
      <c r="C426" s="9">
        <v>6</v>
      </c>
      <c r="D426" s="9">
        <v>6</v>
      </c>
      <c r="E426" s="9">
        <v>6</v>
      </c>
      <c r="F426" s="9">
        <v>6</v>
      </c>
      <c r="G426" s="9">
        <v>6</v>
      </c>
      <c r="H426" s="9">
        <v>6</v>
      </c>
      <c r="I426" s="9">
        <v>6</v>
      </c>
      <c r="J426" s="9">
        <v>6</v>
      </c>
      <c r="K426" s="9">
        <v>6</v>
      </c>
      <c r="L426" s="9">
        <v>6</v>
      </c>
      <c r="M426" s="9">
        <v>6</v>
      </c>
      <c r="N426" s="9">
        <v>6</v>
      </c>
      <c r="O426" s="9">
        <v>6</v>
      </c>
      <c r="P426" s="9">
        <v>6</v>
      </c>
      <c r="Q426" s="9">
        <v>6</v>
      </c>
      <c r="R426" s="9">
        <v>6</v>
      </c>
      <c r="S426" s="9">
        <v>2</v>
      </c>
      <c r="T426" s="9">
        <v>2</v>
      </c>
      <c r="U426" s="9">
        <v>1</v>
      </c>
      <c r="V426" s="9">
        <v>2</v>
      </c>
      <c r="W426" s="9">
        <v>3</v>
      </c>
      <c r="X426" s="9">
        <v>6</v>
      </c>
      <c r="Y426" s="9">
        <v>6</v>
      </c>
      <c r="Z426" s="9">
        <v>6</v>
      </c>
      <c r="AA426" s="9">
        <v>6</v>
      </c>
      <c r="AB426" s="9">
        <v>1</v>
      </c>
      <c r="AC426" s="9">
        <v>1</v>
      </c>
      <c r="AD426" s="9">
        <v>6</v>
      </c>
      <c r="AE426" s="9">
        <v>6</v>
      </c>
      <c r="AF426" s="9">
        <v>3</v>
      </c>
      <c r="AG426" s="9">
        <v>6</v>
      </c>
      <c r="AH426" s="9">
        <v>6</v>
      </c>
      <c r="AI426" s="9">
        <v>6</v>
      </c>
      <c r="AJ426" s="9">
        <v>6</v>
      </c>
      <c r="AK426" s="9">
        <v>6</v>
      </c>
      <c r="AL426" s="9">
        <v>6</v>
      </c>
      <c r="AM426" s="9">
        <v>6</v>
      </c>
      <c r="AN426" s="9">
        <v>6</v>
      </c>
      <c r="AO426" s="9">
        <v>6</v>
      </c>
      <c r="AP426" s="9">
        <v>6</v>
      </c>
      <c r="AQ426" s="9">
        <v>6</v>
      </c>
      <c r="AR426" s="9">
        <v>6</v>
      </c>
    </row>
    <row r="427" spans="1:44" ht="12.75" customHeight="1" x14ac:dyDescent="0.2">
      <c r="A427" s="9">
        <v>2021</v>
      </c>
      <c r="B427" s="9">
        <v>122845</v>
      </c>
      <c r="C427" s="9">
        <v>6</v>
      </c>
      <c r="D427" s="9">
        <v>6</v>
      </c>
      <c r="E427" s="9">
        <v>6</v>
      </c>
      <c r="F427" s="9">
        <v>4</v>
      </c>
      <c r="G427" s="9">
        <v>6</v>
      </c>
      <c r="H427" s="9">
        <v>6</v>
      </c>
      <c r="I427" s="9">
        <v>6</v>
      </c>
      <c r="J427" s="9">
        <v>6</v>
      </c>
      <c r="K427" s="9">
        <v>6</v>
      </c>
      <c r="L427" s="9">
        <v>6</v>
      </c>
      <c r="M427" s="9">
        <v>6</v>
      </c>
      <c r="N427" s="9">
        <v>6</v>
      </c>
      <c r="O427" s="9">
        <v>6</v>
      </c>
      <c r="P427" s="9">
        <v>4</v>
      </c>
      <c r="Q427" s="9">
        <v>6</v>
      </c>
      <c r="R427" s="9">
        <v>6</v>
      </c>
      <c r="S427" s="9">
        <v>5</v>
      </c>
      <c r="T427" s="9">
        <v>5</v>
      </c>
      <c r="U427" s="9">
        <v>4</v>
      </c>
      <c r="V427" s="9">
        <v>6</v>
      </c>
      <c r="W427" s="9">
        <v>6</v>
      </c>
      <c r="X427" s="9">
        <v>6</v>
      </c>
      <c r="Y427" s="9">
        <v>6</v>
      </c>
      <c r="Z427" s="9">
        <v>6</v>
      </c>
      <c r="AA427" s="9">
        <v>6</v>
      </c>
      <c r="AB427" s="9">
        <v>6</v>
      </c>
      <c r="AC427" s="9">
        <v>1</v>
      </c>
      <c r="AD427" s="9">
        <v>1</v>
      </c>
      <c r="AE427" s="9">
        <v>5</v>
      </c>
      <c r="AF427" s="9">
        <v>5</v>
      </c>
      <c r="AG427" s="9">
        <v>5</v>
      </c>
      <c r="AH427" s="9">
        <v>6</v>
      </c>
      <c r="AI427" s="9">
        <v>6</v>
      </c>
      <c r="AJ427" s="9">
        <v>6</v>
      </c>
      <c r="AK427" s="9">
        <v>6</v>
      </c>
      <c r="AL427" s="9">
        <v>6</v>
      </c>
      <c r="AM427" s="9">
        <v>5</v>
      </c>
      <c r="AN427" s="9">
        <v>5</v>
      </c>
      <c r="AO427" s="9">
        <v>6</v>
      </c>
      <c r="AP427" s="9">
        <v>6</v>
      </c>
      <c r="AQ427" s="9">
        <v>6</v>
      </c>
      <c r="AR427" s="9">
        <v>3</v>
      </c>
    </row>
    <row r="428" spans="1:44" ht="12.75" customHeight="1" x14ac:dyDescent="0.2">
      <c r="A428" s="9">
        <v>2021</v>
      </c>
      <c r="B428" s="9">
        <v>122845</v>
      </c>
      <c r="C428" s="9">
        <v>6</v>
      </c>
      <c r="D428" s="9">
        <v>6</v>
      </c>
      <c r="E428" s="9">
        <v>6</v>
      </c>
      <c r="F428" s="9">
        <v>6</v>
      </c>
      <c r="G428" s="9">
        <v>6</v>
      </c>
      <c r="H428" s="9">
        <v>6</v>
      </c>
      <c r="I428" s="9">
        <v>6</v>
      </c>
      <c r="J428" s="9">
        <v>6</v>
      </c>
      <c r="K428" s="9">
        <v>6</v>
      </c>
      <c r="L428" s="9">
        <v>6</v>
      </c>
      <c r="M428" s="9">
        <v>6</v>
      </c>
      <c r="N428" s="9">
        <v>6</v>
      </c>
      <c r="O428" s="9">
        <v>3</v>
      </c>
      <c r="P428" s="9">
        <v>6</v>
      </c>
      <c r="Q428" s="9">
        <v>4</v>
      </c>
      <c r="R428" s="9">
        <v>6</v>
      </c>
      <c r="S428" s="9">
        <v>4</v>
      </c>
      <c r="T428" s="9">
        <v>6</v>
      </c>
      <c r="U428" s="9">
        <v>5</v>
      </c>
      <c r="V428" s="9">
        <v>6</v>
      </c>
      <c r="W428" s="9">
        <v>6</v>
      </c>
      <c r="X428" s="9">
        <v>5</v>
      </c>
      <c r="Y428" s="9">
        <v>4</v>
      </c>
      <c r="Z428" s="9">
        <v>6</v>
      </c>
      <c r="AA428" s="9">
        <v>6</v>
      </c>
      <c r="AB428" s="9">
        <v>1</v>
      </c>
      <c r="AC428" s="9">
        <v>1</v>
      </c>
      <c r="AD428" s="9">
        <v>7</v>
      </c>
      <c r="AE428" s="9">
        <v>6</v>
      </c>
      <c r="AF428" s="9">
        <v>6</v>
      </c>
      <c r="AG428" s="9">
        <v>6</v>
      </c>
      <c r="AH428" s="9">
        <v>6</v>
      </c>
      <c r="AI428" s="9">
        <v>4</v>
      </c>
      <c r="AJ428" s="9">
        <v>5</v>
      </c>
      <c r="AK428" s="9">
        <v>6</v>
      </c>
      <c r="AL428" s="9">
        <v>5</v>
      </c>
      <c r="AM428" s="9">
        <v>5</v>
      </c>
      <c r="AN428" s="9">
        <v>4</v>
      </c>
      <c r="AO428" s="9">
        <v>6</v>
      </c>
      <c r="AP428" s="9">
        <v>6</v>
      </c>
      <c r="AQ428" s="9">
        <v>6</v>
      </c>
      <c r="AR428" s="9">
        <v>6</v>
      </c>
    </row>
    <row r="429" spans="1:44" ht="12.75" customHeight="1" x14ac:dyDescent="0.2">
      <c r="A429" s="9">
        <v>2021</v>
      </c>
      <c r="B429" s="9">
        <v>1179970</v>
      </c>
      <c r="C429" s="9">
        <v>6</v>
      </c>
      <c r="D429" s="9">
        <v>6</v>
      </c>
      <c r="E429" s="9">
        <v>6</v>
      </c>
      <c r="F429" s="9">
        <v>6</v>
      </c>
      <c r="G429" s="9">
        <v>6</v>
      </c>
      <c r="H429" s="9">
        <v>6</v>
      </c>
      <c r="I429" s="9">
        <v>6</v>
      </c>
      <c r="J429" s="9">
        <v>6</v>
      </c>
      <c r="K429" s="9">
        <v>6</v>
      </c>
      <c r="L429" s="9">
        <v>6</v>
      </c>
      <c r="M429" s="9">
        <v>6</v>
      </c>
      <c r="N429" s="9">
        <v>6</v>
      </c>
      <c r="O429" s="9">
        <v>6</v>
      </c>
      <c r="P429" s="9">
        <v>6</v>
      </c>
      <c r="Q429" s="9">
        <v>5</v>
      </c>
      <c r="R429" s="9">
        <v>6</v>
      </c>
      <c r="S429" s="9">
        <v>6</v>
      </c>
      <c r="T429" s="9">
        <v>6</v>
      </c>
      <c r="U429" s="9">
        <v>4</v>
      </c>
      <c r="V429" s="9">
        <v>4</v>
      </c>
      <c r="W429" s="9">
        <v>6</v>
      </c>
      <c r="X429" s="9">
        <v>6</v>
      </c>
      <c r="Y429" s="9">
        <v>6</v>
      </c>
      <c r="Z429" s="9">
        <v>6</v>
      </c>
      <c r="AA429" s="9">
        <v>6</v>
      </c>
      <c r="AB429" s="9">
        <v>5</v>
      </c>
      <c r="AC429" s="9">
        <v>1</v>
      </c>
      <c r="AD429" s="9">
        <v>6</v>
      </c>
      <c r="AE429" s="9">
        <v>5</v>
      </c>
      <c r="AF429" s="9">
        <v>5</v>
      </c>
      <c r="AG429" s="9">
        <v>6</v>
      </c>
      <c r="AH429" s="9">
        <v>6</v>
      </c>
      <c r="AI429" s="9">
        <v>6</v>
      </c>
      <c r="AJ429" s="9">
        <v>6</v>
      </c>
      <c r="AK429" s="9">
        <v>6</v>
      </c>
      <c r="AL429" s="9">
        <v>6</v>
      </c>
      <c r="AM429" s="9">
        <v>6</v>
      </c>
      <c r="AN429" s="9">
        <v>6</v>
      </c>
      <c r="AO429" s="9">
        <v>6</v>
      </c>
      <c r="AP429" s="9">
        <v>6</v>
      </c>
      <c r="AQ429" s="9">
        <v>5</v>
      </c>
      <c r="AR429" s="9">
        <v>6</v>
      </c>
    </row>
    <row r="430" spans="1:44" ht="12.75" customHeight="1" x14ac:dyDescent="0.2">
      <c r="A430" s="9">
        <v>2021</v>
      </c>
      <c r="B430" s="9">
        <v>123336</v>
      </c>
      <c r="C430" s="9">
        <v>6</v>
      </c>
      <c r="D430" s="9">
        <v>6</v>
      </c>
      <c r="E430" s="9">
        <v>6</v>
      </c>
      <c r="F430" s="9">
        <v>6</v>
      </c>
      <c r="G430" s="9">
        <v>6</v>
      </c>
      <c r="H430" s="9">
        <v>6</v>
      </c>
      <c r="I430" s="9">
        <v>6</v>
      </c>
      <c r="J430" s="9">
        <v>6</v>
      </c>
      <c r="K430" s="9">
        <v>6</v>
      </c>
      <c r="L430" s="9">
        <v>6</v>
      </c>
      <c r="M430" s="9">
        <v>6</v>
      </c>
      <c r="N430" s="9">
        <v>6</v>
      </c>
      <c r="O430" s="9">
        <v>4</v>
      </c>
      <c r="P430" s="9">
        <v>6</v>
      </c>
      <c r="Q430" s="9">
        <v>4</v>
      </c>
      <c r="R430" s="9">
        <v>6</v>
      </c>
      <c r="S430" s="9">
        <v>6</v>
      </c>
      <c r="T430" s="9">
        <v>1</v>
      </c>
      <c r="U430" s="9">
        <v>6</v>
      </c>
      <c r="V430" s="9">
        <v>6</v>
      </c>
      <c r="W430" s="9">
        <v>6</v>
      </c>
      <c r="X430" s="9">
        <v>6</v>
      </c>
      <c r="Y430" s="9">
        <v>6</v>
      </c>
      <c r="Z430" s="9">
        <v>6</v>
      </c>
      <c r="AA430" s="9">
        <v>6</v>
      </c>
      <c r="AB430" s="9">
        <v>6</v>
      </c>
      <c r="AC430" s="9">
        <v>6</v>
      </c>
      <c r="AD430" s="9">
        <v>6</v>
      </c>
      <c r="AE430" s="9">
        <v>6</v>
      </c>
      <c r="AF430" s="9">
        <v>6</v>
      </c>
      <c r="AG430" s="9">
        <v>6</v>
      </c>
      <c r="AH430" s="9">
        <v>6</v>
      </c>
      <c r="AI430" s="9">
        <v>6</v>
      </c>
      <c r="AJ430" s="9">
        <v>6</v>
      </c>
      <c r="AK430" s="9">
        <v>6</v>
      </c>
      <c r="AL430" s="9">
        <v>5</v>
      </c>
      <c r="AM430" s="9">
        <v>2</v>
      </c>
      <c r="AN430" s="9">
        <v>6</v>
      </c>
      <c r="AO430" s="9">
        <v>6</v>
      </c>
      <c r="AP430" s="9">
        <v>6</v>
      </c>
      <c r="AQ430" s="9">
        <v>5</v>
      </c>
      <c r="AR430" s="9">
        <v>6</v>
      </c>
    </row>
    <row r="431" spans="1:44" ht="12.75" customHeight="1" x14ac:dyDescent="0.2">
      <c r="A431" s="9">
        <v>2021</v>
      </c>
      <c r="B431" s="9">
        <v>123336</v>
      </c>
      <c r="C431" s="9">
        <v>6</v>
      </c>
      <c r="D431" s="9">
        <v>6</v>
      </c>
      <c r="E431" s="9">
        <v>6</v>
      </c>
      <c r="F431" s="9">
        <v>6</v>
      </c>
      <c r="G431" s="9">
        <v>6</v>
      </c>
      <c r="H431" s="9">
        <v>6</v>
      </c>
      <c r="I431" s="9">
        <v>6</v>
      </c>
      <c r="J431" s="9">
        <v>6</v>
      </c>
      <c r="K431" s="9">
        <v>6</v>
      </c>
      <c r="L431" s="9">
        <v>6</v>
      </c>
      <c r="M431" s="9">
        <v>3</v>
      </c>
      <c r="N431" s="9">
        <v>4</v>
      </c>
      <c r="O431" s="9">
        <v>3</v>
      </c>
      <c r="P431" s="9">
        <v>3</v>
      </c>
      <c r="Q431" s="9">
        <v>6</v>
      </c>
      <c r="R431" s="9">
        <v>6</v>
      </c>
      <c r="S431" s="9">
        <v>6</v>
      </c>
      <c r="T431" s="9">
        <v>6</v>
      </c>
      <c r="U431" s="9">
        <v>6</v>
      </c>
      <c r="V431" s="9">
        <v>6</v>
      </c>
      <c r="W431" s="9">
        <v>6</v>
      </c>
      <c r="X431" s="9">
        <v>5</v>
      </c>
      <c r="Y431" s="9">
        <v>6</v>
      </c>
      <c r="Z431" s="9">
        <v>6</v>
      </c>
      <c r="AA431" s="9">
        <v>6</v>
      </c>
      <c r="AB431" s="9">
        <v>7</v>
      </c>
      <c r="AC431" s="9">
        <v>7</v>
      </c>
      <c r="AD431" s="9">
        <v>6</v>
      </c>
      <c r="AE431" s="9">
        <v>6</v>
      </c>
      <c r="AF431" s="9">
        <v>6</v>
      </c>
      <c r="AG431" s="9">
        <v>4</v>
      </c>
      <c r="AH431" s="9">
        <v>6</v>
      </c>
      <c r="AI431" s="9">
        <v>6</v>
      </c>
      <c r="AJ431" s="9">
        <v>6</v>
      </c>
      <c r="AK431" s="9">
        <v>4</v>
      </c>
      <c r="AL431" s="9">
        <v>4</v>
      </c>
      <c r="AM431" s="9">
        <v>7</v>
      </c>
      <c r="AN431" s="9">
        <v>6</v>
      </c>
      <c r="AO431" s="9">
        <v>6</v>
      </c>
      <c r="AP431" s="9">
        <v>6</v>
      </c>
      <c r="AQ431" s="9">
        <v>6</v>
      </c>
      <c r="AR431" s="9">
        <v>6</v>
      </c>
    </row>
    <row r="432" spans="1:44" ht="12.75" customHeight="1" x14ac:dyDescent="0.2">
      <c r="A432" s="9">
        <v>2021</v>
      </c>
      <c r="B432" s="9">
        <v>1103909</v>
      </c>
      <c r="C432" s="9">
        <v>6</v>
      </c>
      <c r="D432" s="9">
        <v>6</v>
      </c>
      <c r="E432" s="9">
        <v>6</v>
      </c>
      <c r="F432" s="9">
        <v>6</v>
      </c>
      <c r="G432" s="9">
        <v>6</v>
      </c>
      <c r="H432" s="9">
        <v>6</v>
      </c>
      <c r="I432" s="9">
        <v>6</v>
      </c>
      <c r="J432" s="9">
        <v>6</v>
      </c>
      <c r="K432" s="9">
        <v>6</v>
      </c>
      <c r="L432" s="9">
        <v>6</v>
      </c>
      <c r="M432" s="9">
        <v>6</v>
      </c>
      <c r="N432" s="9">
        <v>6</v>
      </c>
      <c r="O432" s="9">
        <v>6</v>
      </c>
      <c r="P432" s="9">
        <v>6</v>
      </c>
      <c r="Q432" s="9">
        <v>6</v>
      </c>
      <c r="R432" s="9">
        <v>6</v>
      </c>
      <c r="S432" s="9">
        <v>6</v>
      </c>
      <c r="T432" s="9">
        <v>6</v>
      </c>
      <c r="U432" s="9">
        <v>6</v>
      </c>
      <c r="V432" s="9">
        <v>6</v>
      </c>
      <c r="W432" s="9">
        <v>6</v>
      </c>
      <c r="X432" s="9">
        <v>6</v>
      </c>
      <c r="Y432" s="9">
        <v>6</v>
      </c>
      <c r="Z432" s="9">
        <v>6</v>
      </c>
      <c r="AA432" s="9">
        <v>6</v>
      </c>
      <c r="AB432" s="9">
        <v>7</v>
      </c>
      <c r="AC432" s="9">
        <v>7</v>
      </c>
      <c r="AD432" s="9">
        <v>6</v>
      </c>
      <c r="AE432" s="9">
        <v>6</v>
      </c>
      <c r="AF432" s="9">
        <v>6</v>
      </c>
      <c r="AG432" s="9">
        <v>6</v>
      </c>
      <c r="AH432" s="9">
        <v>6</v>
      </c>
      <c r="AI432" s="9">
        <v>6</v>
      </c>
      <c r="AJ432" s="9">
        <v>6</v>
      </c>
      <c r="AK432" s="9">
        <v>6</v>
      </c>
      <c r="AL432" s="9">
        <v>6</v>
      </c>
      <c r="AM432" s="9">
        <v>6</v>
      </c>
      <c r="AN432" s="9">
        <v>6</v>
      </c>
      <c r="AO432" s="9">
        <v>6</v>
      </c>
      <c r="AP432" s="9">
        <v>6</v>
      </c>
      <c r="AQ432" s="9">
        <v>6</v>
      </c>
      <c r="AR432" s="9">
        <v>6</v>
      </c>
    </row>
    <row r="433" spans="1:44" ht="12.75" customHeight="1" x14ac:dyDescent="0.2">
      <c r="A433" s="9">
        <v>2021</v>
      </c>
      <c r="B433" s="9">
        <v>1179970</v>
      </c>
      <c r="C433" s="9">
        <v>6</v>
      </c>
      <c r="D433" s="9">
        <v>6</v>
      </c>
      <c r="E433" s="9">
        <v>6</v>
      </c>
      <c r="F433" s="9">
        <v>5</v>
      </c>
      <c r="G433" s="9">
        <v>6</v>
      </c>
      <c r="H433" s="9">
        <v>6</v>
      </c>
      <c r="I433" s="9">
        <v>6</v>
      </c>
      <c r="J433" s="9">
        <v>6</v>
      </c>
      <c r="K433" s="9">
        <v>6</v>
      </c>
      <c r="L433" s="9">
        <v>6</v>
      </c>
      <c r="M433" s="9">
        <v>6</v>
      </c>
      <c r="N433" s="9">
        <v>6</v>
      </c>
      <c r="O433" s="9">
        <v>6</v>
      </c>
      <c r="P433" s="9">
        <v>6</v>
      </c>
      <c r="Q433" s="9">
        <v>6</v>
      </c>
      <c r="R433" s="9">
        <v>6</v>
      </c>
      <c r="S433" s="9">
        <v>5</v>
      </c>
      <c r="T433" s="9">
        <v>1</v>
      </c>
      <c r="U433" s="9">
        <v>4</v>
      </c>
      <c r="V433" s="9">
        <v>1</v>
      </c>
      <c r="W433" s="9">
        <v>6</v>
      </c>
      <c r="X433" s="9">
        <v>6</v>
      </c>
      <c r="Y433" s="9">
        <v>6</v>
      </c>
      <c r="Z433" s="9">
        <v>6</v>
      </c>
      <c r="AA433" s="9">
        <v>6</v>
      </c>
      <c r="AB433" s="9">
        <v>1</v>
      </c>
      <c r="AC433" s="9">
        <v>1</v>
      </c>
      <c r="AD433" s="9">
        <v>6</v>
      </c>
      <c r="AE433" s="9">
        <v>6</v>
      </c>
      <c r="AF433" s="9">
        <v>6</v>
      </c>
      <c r="AG433" s="9">
        <v>6</v>
      </c>
      <c r="AH433" s="9">
        <v>6</v>
      </c>
      <c r="AI433" s="9">
        <v>6</v>
      </c>
      <c r="AJ433" s="9">
        <v>5</v>
      </c>
      <c r="AK433" s="9">
        <v>6</v>
      </c>
      <c r="AL433" s="9">
        <v>8</v>
      </c>
      <c r="AM433" s="9">
        <v>8</v>
      </c>
      <c r="AN433" s="9">
        <v>8</v>
      </c>
      <c r="AO433" s="9">
        <v>6</v>
      </c>
      <c r="AP433" s="9">
        <v>6</v>
      </c>
      <c r="AQ433" s="9">
        <v>5</v>
      </c>
      <c r="AR433" s="9">
        <v>8</v>
      </c>
    </row>
    <row r="434" spans="1:44" ht="12.75" customHeight="1" x14ac:dyDescent="0.2">
      <c r="A434" s="9">
        <v>2021</v>
      </c>
      <c r="B434" s="9">
        <v>1127925</v>
      </c>
      <c r="C434" s="9">
        <v>6</v>
      </c>
      <c r="D434" s="9">
        <v>5</v>
      </c>
      <c r="E434" s="9">
        <v>4</v>
      </c>
      <c r="F434" s="9">
        <v>3</v>
      </c>
      <c r="G434" s="9">
        <v>4</v>
      </c>
      <c r="H434" s="9">
        <v>5</v>
      </c>
      <c r="I434" s="9">
        <v>5</v>
      </c>
      <c r="J434" s="9">
        <v>5</v>
      </c>
      <c r="K434" s="9">
        <v>4</v>
      </c>
      <c r="L434" s="9">
        <v>4</v>
      </c>
      <c r="M434" s="9">
        <v>3</v>
      </c>
      <c r="N434" s="9">
        <v>4</v>
      </c>
      <c r="O434" s="9">
        <v>5</v>
      </c>
      <c r="P434" s="9">
        <v>4</v>
      </c>
      <c r="Q434" s="9">
        <v>6</v>
      </c>
      <c r="R434" s="9">
        <v>5</v>
      </c>
      <c r="S434" s="9">
        <v>6</v>
      </c>
      <c r="T434" s="9">
        <v>6</v>
      </c>
      <c r="U434" s="9">
        <v>6</v>
      </c>
      <c r="V434" s="9">
        <v>6</v>
      </c>
      <c r="W434" s="9">
        <v>6</v>
      </c>
      <c r="X434" s="9">
        <v>5</v>
      </c>
      <c r="Y434" s="9">
        <v>3</v>
      </c>
      <c r="Z434" s="9">
        <v>3</v>
      </c>
      <c r="AA434" s="9">
        <v>6</v>
      </c>
      <c r="AB434" s="9">
        <v>3</v>
      </c>
      <c r="AC434" s="9">
        <v>3</v>
      </c>
      <c r="AD434" s="9">
        <v>6</v>
      </c>
      <c r="AE434" s="9">
        <v>4</v>
      </c>
      <c r="AF434" s="9">
        <v>3</v>
      </c>
      <c r="AG434" s="9">
        <v>4</v>
      </c>
      <c r="AH434" s="9">
        <v>6</v>
      </c>
      <c r="AI434" s="9">
        <v>6</v>
      </c>
      <c r="AJ434" s="9">
        <v>7</v>
      </c>
      <c r="AK434" s="9">
        <v>6</v>
      </c>
      <c r="AL434" s="9">
        <v>6</v>
      </c>
      <c r="AM434" s="9">
        <v>6</v>
      </c>
      <c r="AN434" s="9">
        <v>6</v>
      </c>
      <c r="AO434" s="9">
        <v>5</v>
      </c>
      <c r="AP434" s="9">
        <v>4</v>
      </c>
      <c r="AQ434" s="9">
        <v>6</v>
      </c>
      <c r="AR434" s="9">
        <v>6</v>
      </c>
    </row>
    <row r="435" spans="1:44" ht="12.75" customHeight="1" x14ac:dyDescent="0.2">
      <c r="A435" s="9">
        <v>2021</v>
      </c>
      <c r="B435" s="9">
        <v>1127927</v>
      </c>
      <c r="C435" s="9">
        <v>6</v>
      </c>
      <c r="D435" s="9">
        <v>6</v>
      </c>
      <c r="E435" s="9">
        <v>6</v>
      </c>
      <c r="F435" s="9">
        <v>6</v>
      </c>
      <c r="G435" s="9">
        <v>6</v>
      </c>
      <c r="H435" s="9">
        <v>6</v>
      </c>
      <c r="I435" s="9">
        <v>6</v>
      </c>
      <c r="J435" s="9">
        <v>6</v>
      </c>
      <c r="K435" s="9">
        <v>6</v>
      </c>
      <c r="L435" s="9">
        <v>6</v>
      </c>
      <c r="M435" s="9">
        <v>6</v>
      </c>
      <c r="N435" s="9">
        <v>6</v>
      </c>
      <c r="O435" s="9">
        <v>6</v>
      </c>
      <c r="P435" s="9">
        <v>6</v>
      </c>
      <c r="Q435" s="9">
        <v>6</v>
      </c>
      <c r="R435" s="9">
        <v>6</v>
      </c>
      <c r="S435" s="9">
        <v>6</v>
      </c>
      <c r="T435" s="9">
        <v>6</v>
      </c>
      <c r="U435" s="9">
        <v>6</v>
      </c>
      <c r="V435" s="9">
        <v>6</v>
      </c>
      <c r="W435" s="9">
        <v>6</v>
      </c>
      <c r="X435" s="9">
        <v>6</v>
      </c>
      <c r="Y435" s="9">
        <v>6</v>
      </c>
      <c r="Z435" s="9">
        <v>6</v>
      </c>
      <c r="AA435" s="9">
        <v>6</v>
      </c>
      <c r="AB435" s="9">
        <v>6</v>
      </c>
      <c r="AC435" s="9">
        <v>6</v>
      </c>
      <c r="AD435" s="9">
        <v>6</v>
      </c>
      <c r="AE435" s="9">
        <v>6</v>
      </c>
      <c r="AF435" s="9">
        <v>6</v>
      </c>
      <c r="AG435" s="9">
        <v>6</v>
      </c>
      <c r="AH435" s="9">
        <v>6</v>
      </c>
      <c r="AI435" s="9">
        <v>6</v>
      </c>
      <c r="AJ435" s="9">
        <v>6</v>
      </c>
      <c r="AK435" s="9">
        <v>6</v>
      </c>
      <c r="AL435" s="9">
        <v>6</v>
      </c>
      <c r="AM435" s="9">
        <v>6</v>
      </c>
      <c r="AN435" s="9">
        <v>6</v>
      </c>
      <c r="AO435" s="9">
        <v>6</v>
      </c>
      <c r="AP435" s="9">
        <v>6</v>
      </c>
      <c r="AQ435" s="9">
        <v>6</v>
      </c>
      <c r="AR435" s="9">
        <v>6</v>
      </c>
    </row>
    <row r="436" spans="1:44" ht="12.75" customHeight="1" x14ac:dyDescent="0.2">
      <c r="A436" s="9">
        <v>2021</v>
      </c>
      <c r="B436" s="9">
        <v>1308687</v>
      </c>
      <c r="C436" s="9">
        <v>6</v>
      </c>
      <c r="D436" s="9">
        <v>6</v>
      </c>
      <c r="E436" s="9">
        <v>6</v>
      </c>
      <c r="F436" s="9">
        <v>6</v>
      </c>
      <c r="G436" s="9">
        <v>6</v>
      </c>
      <c r="H436" s="9">
        <v>6</v>
      </c>
      <c r="I436" s="9">
        <v>6</v>
      </c>
      <c r="J436" s="9">
        <v>6</v>
      </c>
      <c r="K436" s="9">
        <v>6</v>
      </c>
      <c r="L436" s="9">
        <v>6</v>
      </c>
      <c r="M436" s="9">
        <v>6</v>
      </c>
      <c r="N436" s="9">
        <v>6</v>
      </c>
      <c r="O436" s="9">
        <v>6</v>
      </c>
      <c r="P436" s="9">
        <v>5</v>
      </c>
      <c r="Q436" s="9">
        <v>5</v>
      </c>
      <c r="R436" s="9">
        <v>6</v>
      </c>
      <c r="S436" s="9">
        <v>5</v>
      </c>
      <c r="T436" s="9">
        <v>5</v>
      </c>
      <c r="U436" s="9">
        <v>5</v>
      </c>
      <c r="V436" s="9">
        <v>5</v>
      </c>
      <c r="W436" s="9">
        <v>5</v>
      </c>
      <c r="X436" s="9">
        <v>5</v>
      </c>
      <c r="Y436" s="9">
        <v>5</v>
      </c>
      <c r="Z436" s="9">
        <v>6</v>
      </c>
      <c r="AA436" s="9">
        <v>6</v>
      </c>
      <c r="AB436" s="9">
        <v>1</v>
      </c>
      <c r="AC436" s="9">
        <v>1</v>
      </c>
      <c r="AD436" s="9">
        <v>5</v>
      </c>
      <c r="AE436" s="9">
        <v>5</v>
      </c>
      <c r="AF436" s="9">
        <v>5</v>
      </c>
      <c r="AG436" s="9">
        <v>5</v>
      </c>
      <c r="AH436" s="9">
        <v>5</v>
      </c>
      <c r="AI436" s="9">
        <v>5</v>
      </c>
      <c r="AJ436" s="9">
        <v>5</v>
      </c>
      <c r="AK436" s="9">
        <v>5</v>
      </c>
      <c r="AL436" s="9">
        <v>5</v>
      </c>
      <c r="AM436" s="9">
        <v>5</v>
      </c>
      <c r="AN436" s="9">
        <v>5</v>
      </c>
      <c r="AO436" s="9">
        <v>5</v>
      </c>
      <c r="AP436" s="9">
        <v>5</v>
      </c>
      <c r="AQ436" s="9">
        <v>5</v>
      </c>
      <c r="AR436" s="9">
        <v>5</v>
      </c>
    </row>
    <row r="437" spans="1:44" ht="12.75" customHeight="1" x14ac:dyDescent="0.2">
      <c r="A437" s="9">
        <v>2021</v>
      </c>
      <c r="B437" s="9">
        <v>108730</v>
      </c>
      <c r="C437" s="9">
        <v>6</v>
      </c>
      <c r="D437" s="9">
        <v>6</v>
      </c>
      <c r="E437" s="9">
        <v>6</v>
      </c>
      <c r="F437" s="9">
        <v>6</v>
      </c>
      <c r="G437" s="9">
        <v>6</v>
      </c>
      <c r="H437" s="9">
        <v>6</v>
      </c>
      <c r="I437" s="9">
        <v>6</v>
      </c>
      <c r="J437" s="9">
        <v>6</v>
      </c>
      <c r="K437" s="9">
        <v>6</v>
      </c>
      <c r="L437" s="9">
        <v>6</v>
      </c>
      <c r="M437" s="9">
        <v>6</v>
      </c>
      <c r="N437" s="9">
        <v>6</v>
      </c>
      <c r="O437" s="9">
        <v>6</v>
      </c>
      <c r="P437" s="9">
        <v>6</v>
      </c>
      <c r="Q437" s="9">
        <v>6</v>
      </c>
      <c r="R437" s="9">
        <v>6</v>
      </c>
      <c r="S437" s="9">
        <v>6</v>
      </c>
      <c r="T437" s="9">
        <v>6</v>
      </c>
      <c r="U437" s="9">
        <v>6</v>
      </c>
      <c r="V437" s="9">
        <v>6</v>
      </c>
      <c r="W437" s="9">
        <v>6</v>
      </c>
      <c r="X437" s="9">
        <v>6</v>
      </c>
      <c r="Y437" s="9">
        <v>6</v>
      </c>
      <c r="Z437" s="9">
        <v>6</v>
      </c>
      <c r="AA437" s="9">
        <v>6</v>
      </c>
      <c r="AB437" s="9">
        <v>4</v>
      </c>
      <c r="AC437" s="9">
        <v>4</v>
      </c>
      <c r="AD437" s="9">
        <v>6</v>
      </c>
      <c r="AE437" s="9">
        <v>6</v>
      </c>
      <c r="AF437" s="9">
        <v>5</v>
      </c>
      <c r="AG437" s="9">
        <v>6</v>
      </c>
      <c r="AH437" s="9">
        <v>6</v>
      </c>
      <c r="AI437" s="9">
        <v>6</v>
      </c>
      <c r="AJ437" s="9">
        <v>5</v>
      </c>
      <c r="AK437" s="9">
        <v>6</v>
      </c>
      <c r="AL437" s="9">
        <v>6</v>
      </c>
      <c r="AM437" s="9">
        <v>6</v>
      </c>
      <c r="AN437" s="9">
        <v>6</v>
      </c>
      <c r="AO437" s="9">
        <v>7</v>
      </c>
      <c r="AP437" s="9">
        <v>6</v>
      </c>
      <c r="AQ437" s="9">
        <v>6</v>
      </c>
      <c r="AR437" s="9">
        <v>6</v>
      </c>
    </row>
    <row r="438" spans="1:44" ht="12.75" customHeight="1" x14ac:dyDescent="0.2">
      <c r="A438" s="9">
        <v>2021</v>
      </c>
      <c r="B438" s="9">
        <v>123336</v>
      </c>
      <c r="C438" s="9">
        <v>6</v>
      </c>
      <c r="D438" s="9">
        <v>6</v>
      </c>
      <c r="E438" s="9">
        <v>6</v>
      </c>
      <c r="F438" s="9">
        <v>6</v>
      </c>
      <c r="G438" s="9">
        <v>6</v>
      </c>
      <c r="H438" s="9">
        <v>6</v>
      </c>
      <c r="I438" s="9">
        <v>6</v>
      </c>
      <c r="J438" s="9">
        <v>6</v>
      </c>
      <c r="K438" s="9">
        <v>6</v>
      </c>
      <c r="L438" s="9">
        <v>6</v>
      </c>
      <c r="M438" s="9">
        <v>6</v>
      </c>
      <c r="N438" s="9">
        <v>6</v>
      </c>
      <c r="O438" s="9">
        <v>7</v>
      </c>
      <c r="P438" s="9">
        <v>6</v>
      </c>
      <c r="Q438" s="9">
        <v>6</v>
      </c>
      <c r="R438" s="9">
        <v>6</v>
      </c>
      <c r="S438" s="9">
        <v>8</v>
      </c>
      <c r="T438" s="9">
        <v>8</v>
      </c>
      <c r="U438" s="9">
        <v>4</v>
      </c>
      <c r="V438" s="9">
        <v>7</v>
      </c>
      <c r="W438" s="9">
        <v>6</v>
      </c>
      <c r="X438" s="9">
        <v>6</v>
      </c>
      <c r="Y438" s="9">
        <v>6</v>
      </c>
      <c r="Z438" s="9">
        <v>6</v>
      </c>
      <c r="AA438" s="9">
        <v>6</v>
      </c>
      <c r="AB438" s="9">
        <v>8</v>
      </c>
      <c r="AC438" s="9">
        <v>8</v>
      </c>
      <c r="AD438" s="9">
        <v>6</v>
      </c>
      <c r="AE438" s="9">
        <v>6</v>
      </c>
      <c r="AF438" s="9">
        <v>5</v>
      </c>
      <c r="AG438" s="9">
        <v>6</v>
      </c>
      <c r="AH438" s="9">
        <v>6</v>
      </c>
      <c r="AI438" s="9">
        <v>3</v>
      </c>
      <c r="AJ438" s="9">
        <v>4</v>
      </c>
      <c r="AK438" s="9">
        <v>4</v>
      </c>
      <c r="AL438" s="9">
        <v>4</v>
      </c>
      <c r="AM438" s="9">
        <v>4</v>
      </c>
      <c r="AN438" s="9">
        <v>6</v>
      </c>
      <c r="AO438" s="9">
        <v>6</v>
      </c>
      <c r="AP438" s="9">
        <v>6</v>
      </c>
      <c r="AQ438" s="9">
        <v>8</v>
      </c>
      <c r="AR438" s="9">
        <v>4</v>
      </c>
    </row>
    <row r="439" spans="1:44" ht="12.75" customHeight="1" x14ac:dyDescent="0.2">
      <c r="A439" s="9">
        <v>2021</v>
      </c>
      <c r="B439" s="9">
        <v>1117076</v>
      </c>
      <c r="C439" s="9">
        <v>6</v>
      </c>
      <c r="D439" s="9">
        <v>5</v>
      </c>
      <c r="E439" s="9">
        <v>6</v>
      </c>
      <c r="F439" s="9">
        <v>6</v>
      </c>
      <c r="G439" s="9">
        <v>6</v>
      </c>
      <c r="H439" s="9">
        <v>6</v>
      </c>
      <c r="I439" s="9">
        <v>6</v>
      </c>
      <c r="J439" s="9">
        <v>6</v>
      </c>
      <c r="K439" s="9">
        <v>6</v>
      </c>
      <c r="L439" s="9">
        <v>6</v>
      </c>
      <c r="M439" s="9">
        <v>6</v>
      </c>
      <c r="N439" s="9">
        <v>6</v>
      </c>
      <c r="O439" s="9">
        <v>5</v>
      </c>
      <c r="P439" s="9">
        <v>6</v>
      </c>
      <c r="Q439" s="9">
        <v>5</v>
      </c>
      <c r="R439" s="9">
        <v>6</v>
      </c>
      <c r="S439" s="9">
        <v>6</v>
      </c>
      <c r="T439" s="9">
        <v>5</v>
      </c>
      <c r="U439" s="9">
        <v>5</v>
      </c>
      <c r="V439" s="9">
        <v>5</v>
      </c>
      <c r="W439" s="9">
        <v>6</v>
      </c>
      <c r="X439" s="9">
        <v>6</v>
      </c>
      <c r="Y439" s="9">
        <v>6</v>
      </c>
      <c r="Z439" s="9">
        <v>6</v>
      </c>
      <c r="AA439" s="9">
        <v>6</v>
      </c>
      <c r="AB439" s="9">
        <v>5</v>
      </c>
      <c r="AC439" s="9">
        <v>1</v>
      </c>
      <c r="AD439" s="9">
        <v>6</v>
      </c>
      <c r="AE439" s="9">
        <v>6</v>
      </c>
      <c r="AF439" s="9">
        <v>5</v>
      </c>
      <c r="AG439" s="9">
        <v>6</v>
      </c>
      <c r="AH439" s="9">
        <v>6</v>
      </c>
      <c r="AI439" s="9">
        <v>6</v>
      </c>
      <c r="AJ439" s="9">
        <v>5</v>
      </c>
      <c r="AK439" s="9">
        <v>5</v>
      </c>
      <c r="AL439" s="9">
        <v>5</v>
      </c>
      <c r="AM439" s="9">
        <v>6</v>
      </c>
      <c r="AN439" s="9">
        <v>5</v>
      </c>
      <c r="AO439" s="9">
        <v>6</v>
      </c>
      <c r="AP439" s="9">
        <v>6</v>
      </c>
      <c r="AQ439" s="9">
        <v>5</v>
      </c>
      <c r="AR439" s="9">
        <v>6</v>
      </c>
    </row>
    <row r="440" spans="1:44" ht="12.75" customHeight="1" x14ac:dyDescent="0.2">
      <c r="A440" s="9">
        <v>2021</v>
      </c>
      <c r="B440" s="9">
        <v>1308687</v>
      </c>
      <c r="C440" s="9">
        <v>6</v>
      </c>
      <c r="D440" s="9">
        <v>6</v>
      </c>
      <c r="E440" s="9">
        <v>6</v>
      </c>
      <c r="F440" s="9">
        <v>6</v>
      </c>
      <c r="G440" s="9">
        <v>6</v>
      </c>
      <c r="H440" s="9">
        <v>6</v>
      </c>
      <c r="I440" s="9">
        <v>6</v>
      </c>
      <c r="J440" s="9">
        <v>6</v>
      </c>
      <c r="K440" s="9">
        <v>6</v>
      </c>
      <c r="L440" s="9">
        <v>6</v>
      </c>
      <c r="M440" s="9">
        <v>6</v>
      </c>
      <c r="N440" s="9">
        <v>6</v>
      </c>
      <c r="O440" s="9">
        <v>6</v>
      </c>
      <c r="P440" s="9">
        <v>6</v>
      </c>
      <c r="Q440" s="9">
        <v>6</v>
      </c>
      <c r="R440" s="9">
        <v>6</v>
      </c>
      <c r="S440" s="9">
        <v>6</v>
      </c>
      <c r="T440" s="9">
        <v>6</v>
      </c>
      <c r="U440" s="9">
        <v>6</v>
      </c>
      <c r="V440" s="9">
        <v>7</v>
      </c>
      <c r="W440" s="9">
        <v>6</v>
      </c>
      <c r="X440" s="9">
        <v>6</v>
      </c>
      <c r="Y440" s="9">
        <v>6</v>
      </c>
      <c r="Z440" s="9">
        <v>6</v>
      </c>
      <c r="AA440" s="9">
        <v>6</v>
      </c>
      <c r="AB440" s="9">
        <v>7</v>
      </c>
      <c r="AC440" s="9">
        <v>7</v>
      </c>
      <c r="AD440" s="9">
        <v>6</v>
      </c>
      <c r="AE440" s="9">
        <v>6</v>
      </c>
      <c r="AF440" s="9">
        <v>5</v>
      </c>
      <c r="AG440" s="9">
        <v>5</v>
      </c>
      <c r="AH440" s="9">
        <v>6</v>
      </c>
      <c r="AI440" s="9">
        <v>6</v>
      </c>
      <c r="AJ440" s="9">
        <v>4</v>
      </c>
      <c r="AK440" s="9">
        <v>5</v>
      </c>
      <c r="AL440" s="9">
        <v>6</v>
      </c>
      <c r="AM440" s="9">
        <v>6</v>
      </c>
      <c r="AN440" s="9">
        <v>6</v>
      </c>
      <c r="AO440" s="9">
        <v>6</v>
      </c>
      <c r="AP440" s="9">
        <v>6</v>
      </c>
      <c r="AQ440" s="9">
        <v>6</v>
      </c>
      <c r="AR440" s="9">
        <v>6</v>
      </c>
    </row>
    <row r="441" spans="1:44" ht="12.75" customHeight="1" x14ac:dyDescent="0.2">
      <c r="A441" s="9">
        <v>2021</v>
      </c>
      <c r="B441" s="9">
        <v>1319230</v>
      </c>
      <c r="C441" s="9">
        <v>6</v>
      </c>
      <c r="D441" s="9">
        <v>6</v>
      </c>
      <c r="E441" s="9">
        <v>6</v>
      </c>
      <c r="F441" s="9">
        <v>6</v>
      </c>
      <c r="G441" s="9">
        <v>6</v>
      </c>
      <c r="H441" s="9">
        <v>6</v>
      </c>
      <c r="I441" s="9">
        <v>6</v>
      </c>
      <c r="J441" s="9">
        <v>6</v>
      </c>
      <c r="K441" s="9">
        <v>6</v>
      </c>
      <c r="L441" s="9">
        <v>6</v>
      </c>
      <c r="M441" s="9">
        <v>6</v>
      </c>
      <c r="N441" s="9">
        <v>6</v>
      </c>
      <c r="O441" s="9">
        <v>6</v>
      </c>
      <c r="P441" s="9">
        <v>6</v>
      </c>
      <c r="Q441" s="9">
        <v>6</v>
      </c>
      <c r="R441" s="9">
        <v>6</v>
      </c>
      <c r="S441" s="9">
        <v>6</v>
      </c>
      <c r="T441" s="9">
        <v>6</v>
      </c>
      <c r="U441" s="9">
        <v>6</v>
      </c>
      <c r="V441" s="9">
        <v>6</v>
      </c>
      <c r="W441" s="9">
        <v>6</v>
      </c>
      <c r="X441" s="9">
        <v>6</v>
      </c>
      <c r="Y441" s="9">
        <v>6</v>
      </c>
      <c r="Z441" s="9">
        <v>6</v>
      </c>
      <c r="AA441" s="9">
        <v>6</v>
      </c>
      <c r="AB441" s="9">
        <v>6</v>
      </c>
      <c r="AC441" s="9">
        <v>6</v>
      </c>
      <c r="AD441" s="9">
        <v>6</v>
      </c>
      <c r="AE441" s="9">
        <v>6</v>
      </c>
      <c r="AF441" s="9">
        <v>6</v>
      </c>
      <c r="AG441" s="9">
        <v>6</v>
      </c>
      <c r="AH441" s="9">
        <v>6</v>
      </c>
      <c r="AI441" s="9">
        <v>6</v>
      </c>
      <c r="AJ441" s="9">
        <v>6</v>
      </c>
      <c r="AK441" s="9">
        <v>6</v>
      </c>
      <c r="AL441" s="9">
        <v>6</v>
      </c>
      <c r="AM441" s="9">
        <v>6</v>
      </c>
      <c r="AN441" s="9">
        <v>6</v>
      </c>
      <c r="AO441" s="9">
        <v>6</v>
      </c>
      <c r="AP441" s="9">
        <v>6</v>
      </c>
      <c r="AQ441" s="9">
        <v>6</v>
      </c>
      <c r="AR441" s="9">
        <v>6</v>
      </c>
    </row>
    <row r="442" spans="1:44" ht="12.75" customHeight="1" x14ac:dyDescent="0.2">
      <c r="A442" s="9">
        <v>2021</v>
      </c>
      <c r="B442" s="9">
        <v>1179970</v>
      </c>
      <c r="C442" s="9">
        <v>6</v>
      </c>
      <c r="D442" s="9">
        <v>6</v>
      </c>
      <c r="E442" s="9">
        <v>6</v>
      </c>
      <c r="F442" s="9">
        <v>6</v>
      </c>
      <c r="G442" s="9">
        <v>6</v>
      </c>
      <c r="H442" s="9">
        <v>6</v>
      </c>
      <c r="I442" s="9">
        <v>6</v>
      </c>
      <c r="J442" s="9">
        <v>6</v>
      </c>
      <c r="K442" s="9">
        <v>6</v>
      </c>
      <c r="L442" s="9">
        <v>6</v>
      </c>
      <c r="M442" s="9">
        <v>6</v>
      </c>
      <c r="N442" s="9">
        <v>5</v>
      </c>
      <c r="O442" s="9">
        <v>6</v>
      </c>
      <c r="P442" s="9">
        <v>5</v>
      </c>
      <c r="Q442" s="9">
        <v>4</v>
      </c>
      <c r="R442" s="9">
        <v>6</v>
      </c>
      <c r="S442" s="9">
        <v>4</v>
      </c>
      <c r="T442" s="9">
        <v>4</v>
      </c>
      <c r="U442" s="9">
        <v>4</v>
      </c>
      <c r="V442" s="9">
        <v>4</v>
      </c>
      <c r="W442" s="9">
        <v>4</v>
      </c>
      <c r="X442" s="9">
        <v>5</v>
      </c>
      <c r="Y442" s="9">
        <v>6</v>
      </c>
      <c r="Z442" s="9">
        <v>6</v>
      </c>
      <c r="AA442" s="9">
        <v>5</v>
      </c>
      <c r="AB442" s="9">
        <v>8</v>
      </c>
      <c r="AC442" s="9">
        <v>8</v>
      </c>
      <c r="AD442" s="9">
        <v>5</v>
      </c>
      <c r="AE442" s="9">
        <v>6</v>
      </c>
      <c r="AF442" s="9">
        <v>6</v>
      </c>
      <c r="AG442" s="9">
        <v>6</v>
      </c>
      <c r="AH442" s="9">
        <v>6</v>
      </c>
      <c r="AI442" s="9">
        <v>5</v>
      </c>
      <c r="AJ442" s="9">
        <v>6</v>
      </c>
      <c r="AK442" s="9">
        <v>4</v>
      </c>
      <c r="AL442" s="9">
        <v>4</v>
      </c>
      <c r="AM442" s="9">
        <v>4</v>
      </c>
      <c r="AN442" s="9">
        <v>1</v>
      </c>
      <c r="AO442" s="9">
        <v>6</v>
      </c>
      <c r="AP442" s="9">
        <v>8</v>
      </c>
      <c r="AQ442" s="9">
        <v>8</v>
      </c>
      <c r="AR442" s="9">
        <v>8</v>
      </c>
    </row>
    <row r="443" spans="1:44" ht="12.75" customHeight="1" x14ac:dyDescent="0.2">
      <c r="A443" s="9">
        <v>2021</v>
      </c>
      <c r="B443" s="9">
        <v>1179970</v>
      </c>
      <c r="C443" s="9">
        <v>6</v>
      </c>
      <c r="D443" s="9">
        <v>6</v>
      </c>
      <c r="E443" s="9">
        <v>5</v>
      </c>
      <c r="F443" s="9">
        <v>5</v>
      </c>
      <c r="G443" s="9">
        <v>5</v>
      </c>
      <c r="H443" s="9">
        <v>5</v>
      </c>
      <c r="I443" s="9">
        <v>6</v>
      </c>
      <c r="J443" s="9">
        <v>6</v>
      </c>
      <c r="K443" s="9">
        <v>5</v>
      </c>
      <c r="L443" s="9">
        <v>4</v>
      </c>
      <c r="M443" s="9">
        <v>5</v>
      </c>
      <c r="N443" s="9">
        <v>6</v>
      </c>
      <c r="O443" s="9">
        <v>5</v>
      </c>
      <c r="P443" s="9">
        <v>5</v>
      </c>
      <c r="Q443" s="9">
        <v>6</v>
      </c>
      <c r="R443" s="9">
        <v>5</v>
      </c>
      <c r="S443" s="9">
        <v>7</v>
      </c>
      <c r="T443" s="9">
        <v>7</v>
      </c>
      <c r="U443" s="9">
        <v>4</v>
      </c>
      <c r="V443" s="9">
        <v>7</v>
      </c>
      <c r="W443" s="9">
        <v>5</v>
      </c>
      <c r="X443" s="9">
        <v>5</v>
      </c>
      <c r="Y443" s="9">
        <v>6</v>
      </c>
      <c r="Z443" s="9">
        <v>6</v>
      </c>
      <c r="AA443" s="9">
        <v>6</v>
      </c>
      <c r="AB443" s="9">
        <v>8</v>
      </c>
      <c r="AC443" s="9">
        <v>8</v>
      </c>
      <c r="AD443" s="9">
        <v>6</v>
      </c>
      <c r="AE443" s="9">
        <v>6</v>
      </c>
      <c r="AF443" s="9">
        <v>7</v>
      </c>
      <c r="AG443" s="9">
        <v>6</v>
      </c>
      <c r="AH443" s="9">
        <v>6</v>
      </c>
      <c r="AI443" s="9">
        <v>6</v>
      </c>
      <c r="AJ443" s="9">
        <v>8</v>
      </c>
      <c r="AK443" s="9">
        <v>8</v>
      </c>
      <c r="AL443" s="9">
        <v>8</v>
      </c>
      <c r="AM443" s="9">
        <v>8</v>
      </c>
      <c r="AN443" s="9">
        <v>7</v>
      </c>
      <c r="AO443" s="9">
        <v>6</v>
      </c>
      <c r="AP443" s="9">
        <v>6</v>
      </c>
      <c r="AQ443" s="9">
        <v>4</v>
      </c>
      <c r="AR443" s="9">
        <v>8</v>
      </c>
    </row>
    <row r="444" spans="1:44" ht="12.75" customHeight="1" x14ac:dyDescent="0.2">
      <c r="A444" s="9">
        <v>2021</v>
      </c>
      <c r="B444" s="9">
        <v>1127925</v>
      </c>
      <c r="C444" s="9">
        <v>6</v>
      </c>
      <c r="D444" s="9">
        <v>6</v>
      </c>
      <c r="E444" s="9">
        <v>6</v>
      </c>
      <c r="F444" s="9">
        <v>6</v>
      </c>
      <c r="G444" s="9">
        <v>6</v>
      </c>
      <c r="H444" s="9">
        <v>6</v>
      </c>
      <c r="I444" s="9">
        <v>6</v>
      </c>
      <c r="J444" s="9">
        <v>6</v>
      </c>
      <c r="K444" s="9">
        <v>6</v>
      </c>
      <c r="L444" s="9">
        <v>6</v>
      </c>
      <c r="M444" s="9">
        <v>6</v>
      </c>
      <c r="N444" s="9">
        <v>6</v>
      </c>
      <c r="O444" s="9">
        <v>6</v>
      </c>
      <c r="P444" s="9">
        <v>6</v>
      </c>
      <c r="Q444" s="9">
        <v>6</v>
      </c>
      <c r="R444" s="9">
        <v>6</v>
      </c>
      <c r="S444" s="9">
        <v>6</v>
      </c>
      <c r="T444" s="9">
        <v>6</v>
      </c>
      <c r="U444" s="9">
        <v>6</v>
      </c>
      <c r="V444" s="9">
        <v>6</v>
      </c>
      <c r="W444" s="9">
        <v>6</v>
      </c>
      <c r="X444" s="9">
        <v>6</v>
      </c>
      <c r="Y444" s="9">
        <v>6</v>
      </c>
      <c r="Z444" s="9">
        <v>6</v>
      </c>
      <c r="AA444" s="9">
        <v>6</v>
      </c>
      <c r="AB444" s="9">
        <v>2</v>
      </c>
      <c r="AC444" s="9">
        <v>5</v>
      </c>
      <c r="AD444" s="9">
        <v>6</v>
      </c>
      <c r="AE444" s="9">
        <v>6</v>
      </c>
      <c r="AF444" s="9">
        <v>6</v>
      </c>
      <c r="AG444" s="9">
        <v>6</v>
      </c>
      <c r="AH444" s="9">
        <v>6</v>
      </c>
      <c r="AI444" s="9">
        <v>6</v>
      </c>
      <c r="AJ444" s="9">
        <v>6</v>
      </c>
      <c r="AK444" s="9">
        <v>6</v>
      </c>
      <c r="AL444" s="9">
        <v>6</v>
      </c>
      <c r="AM444" s="9">
        <v>6</v>
      </c>
      <c r="AN444" s="9">
        <v>6</v>
      </c>
      <c r="AO444" s="9">
        <v>6</v>
      </c>
      <c r="AP444" s="9">
        <v>6</v>
      </c>
      <c r="AQ444" s="9">
        <v>6</v>
      </c>
      <c r="AR444" s="9">
        <v>6</v>
      </c>
    </row>
    <row r="445" spans="1:44" ht="12.75" customHeight="1" x14ac:dyDescent="0.2">
      <c r="A445" s="9">
        <v>2021</v>
      </c>
      <c r="B445" s="9">
        <v>1270538</v>
      </c>
      <c r="C445" s="9">
        <v>6</v>
      </c>
      <c r="D445" s="9">
        <v>6</v>
      </c>
      <c r="E445" s="9">
        <v>6</v>
      </c>
      <c r="F445" s="9">
        <v>6</v>
      </c>
      <c r="G445" s="9">
        <v>6</v>
      </c>
      <c r="H445" s="9">
        <v>6</v>
      </c>
      <c r="I445" s="9">
        <v>6</v>
      </c>
      <c r="J445" s="9">
        <v>6</v>
      </c>
      <c r="K445" s="9">
        <v>6</v>
      </c>
      <c r="L445" s="9">
        <v>6</v>
      </c>
      <c r="M445" s="9">
        <v>6</v>
      </c>
      <c r="N445" s="9">
        <v>6</v>
      </c>
      <c r="O445" s="9">
        <v>6</v>
      </c>
      <c r="P445" s="9">
        <v>6</v>
      </c>
      <c r="Q445" s="9">
        <v>6</v>
      </c>
      <c r="R445" s="9">
        <v>6</v>
      </c>
      <c r="S445" s="9">
        <v>6</v>
      </c>
      <c r="T445" s="9">
        <v>6</v>
      </c>
      <c r="U445" s="9">
        <v>6</v>
      </c>
      <c r="V445" s="9">
        <v>6</v>
      </c>
      <c r="W445" s="9">
        <v>6</v>
      </c>
      <c r="X445" s="9">
        <v>6</v>
      </c>
      <c r="Y445" s="9">
        <v>6</v>
      </c>
      <c r="Z445" s="9">
        <v>6</v>
      </c>
      <c r="AA445" s="9">
        <v>6</v>
      </c>
      <c r="AB445" s="9">
        <v>6</v>
      </c>
      <c r="AC445" s="9">
        <v>6</v>
      </c>
      <c r="AD445" s="9">
        <v>6</v>
      </c>
      <c r="AE445" s="9">
        <v>6</v>
      </c>
      <c r="AF445" s="9">
        <v>6</v>
      </c>
      <c r="AG445" s="9">
        <v>6</v>
      </c>
      <c r="AH445" s="9">
        <v>6</v>
      </c>
      <c r="AI445" s="9">
        <v>6</v>
      </c>
      <c r="AJ445" s="9">
        <v>6</v>
      </c>
      <c r="AK445" s="9">
        <v>6</v>
      </c>
      <c r="AL445" s="9">
        <v>6</v>
      </c>
      <c r="AM445" s="9">
        <v>6</v>
      </c>
      <c r="AN445" s="9">
        <v>6</v>
      </c>
      <c r="AO445" s="9">
        <v>6</v>
      </c>
      <c r="AP445" s="9">
        <v>6</v>
      </c>
      <c r="AQ445" s="9">
        <v>6</v>
      </c>
      <c r="AR445" s="9">
        <v>6</v>
      </c>
    </row>
    <row r="446" spans="1:44" ht="12.75" customHeight="1" x14ac:dyDescent="0.2">
      <c r="A446" s="9">
        <v>2021</v>
      </c>
      <c r="B446" s="9">
        <v>1127927</v>
      </c>
      <c r="C446" s="9">
        <v>6</v>
      </c>
      <c r="D446" s="9">
        <v>5</v>
      </c>
      <c r="E446" s="9">
        <v>5</v>
      </c>
      <c r="F446" s="9">
        <v>4</v>
      </c>
      <c r="G446" s="9">
        <v>6</v>
      </c>
      <c r="H446" s="9">
        <v>6</v>
      </c>
      <c r="I446" s="9">
        <v>5</v>
      </c>
      <c r="J446" s="9">
        <v>6</v>
      </c>
      <c r="K446" s="9">
        <v>6</v>
      </c>
      <c r="L446" s="9">
        <v>6</v>
      </c>
      <c r="M446" s="9">
        <v>6</v>
      </c>
      <c r="N446" s="9">
        <v>6</v>
      </c>
      <c r="O446" s="9">
        <v>6</v>
      </c>
      <c r="P446" s="9">
        <v>4</v>
      </c>
      <c r="Q446" s="9">
        <v>4</v>
      </c>
      <c r="R446" s="9">
        <v>6</v>
      </c>
      <c r="S446" s="9">
        <v>5</v>
      </c>
      <c r="T446" s="9">
        <v>5</v>
      </c>
      <c r="U446" s="9">
        <v>6</v>
      </c>
      <c r="V446" s="9">
        <v>5</v>
      </c>
      <c r="W446" s="9">
        <v>6</v>
      </c>
      <c r="X446" s="9">
        <v>5</v>
      </c>
      <c r="Y446" s="9">
        <v>6</v>
      </c>
      <c r="Z446" s="9">
        <v>4</v>
      </c>
      <c r="AA446" s="9">
        <v>8</v>
      </c>
      <c r="AB446" s="9">
        <v>1</v>
      </c>
      <c r="AC446" s="9">
        <v>1</v>
      </c>
      <c r="AD446" s="9">
        <v>6</v>
      </c>
      <c r="AE446" s="9">
        <v>6</v>
      </c>
      <c r="AF446" s="9">
        <v>5</v>
      </c>
      <c r="AG446" s="9">
        <v>5</v>
      </c>
      <c r="AH446" s="9">
        <v>6</v>
      </c>
      <c r="AI446" s="9">
        <v>6</v>
      </c>
      <c r="AJ446" s="9">
        <v>6</v>
      </c>
      <c r="AK446" s="9">
        <v>5</v>
      </c>
      <c r="AL446" s="9">
        <v>5</v>
      </c>
      <c r="AM446" s="9">
        <v>5</v>
      </c>
      <c r="AN446" s="9">
        <v>5</v>
      </c>
      <c r="AO446" s="9">
        <v>6</v>
      </c>
      <c r="AP446" s="9">
        <v>6</v>
      </c>
      <c r="AQ446" s="9">
        <v>6</v>
      </c>
      <c r="AR446" s="9">
        <v>1</v>
      </c>
    </row>
    <row r="447" spans="1:44" ht="12.75" customHeight="1" x14ac:dyDescent="0.2">
      <c r="A447" s="9">
        <v>2021</v>
      </c>
      <c r="B447" s="9">
        <v>123336</v>
      </c>
      <c r="C447" s="9">
        <v>6</v>
      </c>
      <c r="D447" s="9">
        <v>6</v>
      </c>
      <c r="E447" s="9">
        <v>6</v>
      </c>
      <c r="F447" s="9">
        <v>6</v>
      </c>
      <c r="G447" s="9">
        <v>6</v>
      </c>
      <c r="H447" s="9">
        <v>6</v>
      </c>
      <c r="I447" s="9">
        <v>6</v>
      </c>
      <c r="J447" s="9">
        <v>6</v>
      </c>
      <c r="K447" s="9">
        <v>6</v>
      </c>
      <c r="L447" s="9">
        <v>6</v>
      </c>
      <c r="M447" s="9">
        <v>6</v>
      </c>
      <c r="N447" s="9">
        <v>6</v>
      </c>
      <c r="O447" s="9">
        <v>6</v>
      </c>
      <c r="P447" s="9">
        <v>6</v>
      </c>
      <c r="Q447" s="9">
        <v>6</v>
      </c>
      <c r="R447" s="9">
        <v>6</v>
      </c>
      <c r="S447" s="9">
        <v>6</v>
      </c>
      <c r="T447" s="9">
        <v>7</v>
      </c>
      <c r="U447" s="9">
        <v>6</v>
      </c>
      <c r="V447" s="9">
        <v>7</v>
      </c>
      <c r="W447" s="9">
        <v>6</v>
      </c>
      <c r="X447" s="9">
        <v>6</v>
      </c>
      <c r="Y447" s="9">
        <v>6</v>
      </c>
      <c r="Z447" s="9">
        <v>6</v>
      </c>
      <c r="AA447" s="9">
        <v>6</v>
      </c>
      <c r="AB447" s="9">
        <v>6</v>
      </c>
      <c r="AC447" s="9">
        <v>7</v>
      </c>
      <c r="AD447" s="9">
        <v>6</v>
      </c>
      <c r="AE447" s="9">
        <v>6</v>
      </c>
      <c r="AF447" s="9">
        <v>6</v>
      </c>
      <c r="AG447" s="9">
        <v>6</v>
      </c>
      <c r="AH447" s="9">
        <v>6</v>
      </c>
      <c r="AI447" s="9">
        <v>6</v>
      </c>
      <c r="AJ447" s="9">
        <v>6</v>
      </c>
      <c r="AK447" s="9">
        <v>6</v>
      </c>
      <c r="AL447" s="9">
        <v>6</v>
      </c>
      <c r="AM447" s="9">
        <v>6</v>
      </c>
      <c r="AN447" s="9">
        <v>6</v>
      </c>
      <c r="AO447" s="9">
        <v>6</v>
      </c>
      <c r="AP447" s="9">
        <v>6</v>
      </c>
      <c r="AQ447" s="9">
        <v>6</v>
      </c>
      <c r="AR447" s="9">
        <v>7</v>
      </c>
    </row>
    <row r="448" spans="1:44" ht="12.75" customHeight="1" x14ac:dyDescent="0.2">
      <c r="A448" s="9">
        <v>2021</v>
      </c>
      <c r="B448" s="9">
        <v>1127926</v>
      </c>
      <c r="C448" s="9">
        <v>6</v>
      </c>
      <c r="D448" s="9">
        <v>5</v>
      </c>
      <c r="E448" s="9">
        <v>4</v>
      </c>
      <c r="F448" s="9">
        <v>3</v>
      </c>
      <c r="G448" s="9">
        <v>6</v>
      </c>
      <c r="H448" s="9">
        <v>5</v>
      </c>
      <c r="I448" s="9">
        <v>5</v>
      </c>
      <c r="J448" s="9">
        <v>4</v>
      </c>
      <c r="K448" s="9">
        <v>3</v>
      </c>
      <c r="L448" s="9">
        <v>6</v>
      </c>
      <c r="M448" s="9">
        <v>4</v>
      </c>
      <c r="N448" s="9">
        <v>3</v>
      </c>
      <c r="O448" s="9">
        <v>3</v>
      </c>
      <c r="P448" s="9">
        <v>3</v>
      </c>
      <c r="Q448" s="9">
        <v>5</v>
      </c>
      <c r="R448" s="9">
        <v>4</v>
      </c>
      <c r="S448" s="9">
        <v>3</v>
      </c>
      <c r="T448" s="9">
        <v>2</v>
      </c>
      <c r="U448" s="9">
        <v>6</v>
      </c>
      <c r="V448" s="9">
        <v>3</v>
      </c>
      <c r="W448" s="9">
        <v>3</v>
      </c>
      <c r="X448" s="9">
        <v>3</v>
      </c>
      <c r="Y448" s="9">
        <v>2</v>
      </c>
      <c r="Z448" s="9">
        <v>4</v>
      </c>
      <c r="AA448" s="9">
        <v>1</v>
      </c>
      <c r="AB448" s="9">
        <v>3</v>
      </c>
      <c r="AC448" s="9">
        <v>1</v>
      </c>
      <c r="AD448" s="9">
        <v>6</v>
      </c>
      <c r="AE448" s="9">
        <v>4</v>
      </c>
      <c r="AF448" s="9">
        <v>6</v>
      </c>
      <c r="AG448" s="9">
        <v>6</v>
      </c>
      <c r="AH448" s="9">
        <v>2</v>
      </c>
      <c r="AI448" s="9">
        <v>5</v>
      </c>
      <c r="AJ448" s="9">
        <v>5</v>
      </c>
      <c r="AK448" s="9">
        <v>5</v>
      </c>
      <c r="AL448" s="9">
        <v>5</v>
      </c>
      <c r="AM448" s="9">
        <v>5</v>
      </c>
      <c r="AN448" s="9">
        <v>5</v>
      </c>
      <c r="AO448" s="9">
        <v>2</v>
      </c>
      <c r="AP448" s="9">
        <v>6</v>
      </c>
      <c r="AQ448" s="9">
        <v>6</v>
      </c>
      <c r="AR448" s="9">
        <v>5</v>
      </c>
    </row>
    <row r="449" spans="1:44" ht="12.75" customHeight="1" x14ac:dyDescent="0.2">
      <c r="A449" s="9">
        <v>2021</v>
      </c>
      <c r="B449" s="9">
        <v>122845</v>
      </c>
      <c r="C449" s="9">
        <v>6</v>
      </c>
      <c r="D449" s="9">
        <v>5</v>
      </c>
      <c r="E449" s="9">
        <v>5</v>
      </c>
      <c r="F449" s="9">
        <v>6</v>
      </c>
      <c r="G449" s="9">
        <v>6</v>
      </c>
      <c r="H449" s="9">
        <v>6</v>
      </c>
      <c r="I449" s="9">
        <v>5</v>
      </c>
      <c r="J449" s="9">
        <v>5</v>
      </c>
      <c r="K449" s="9">
        <v>6</v>
      </c>
      <c r="L449" s="9">
        <v>6</v>
      </c>
      <c r="M449" s="9">
        <v>6</v>
      </c>
      <c r="N449" s="9">
        <v>5</v>
      </c>
      <c r="O449" s="9">
        <v>6</v>
      </c>
      <c r="P449" s="9">
        <v>6</v>
      </c>
      <c r="Q449" s="9">
        <v>4</v>
      </c>
      <c r="R449" s="9">
        <v>6</v>
      </c>
      <c r="S449" s="9">
        <v>6</v>
      </c>
      <c r="T449" s="9">
        <v>6</v>
      </c>
      <c r="U449" s="9">
        <v>6</v>
      </c>
      <c r="V449" s="9">
        <v>6</v>
      </c>
      <c r="W449" s="9">
        <v>6</v>
      </c>
      <c r="X449" s="9">
        <v>6</v>
      </c>
      <c r="Y449" s="9">
        <v>6</v>
      </c>
      <c r="Z449" s="9">
        <v>6</v>
      </c>
      <c r="AA449" s="9">
        <v>6</v>
      </c>
      <c r="AB449" s="9">
        <v>6</v>
      </c>
      <c r="AC449" s="9">
        <v>7</v>
      </c>
      <c r="AD449" s="9">
        <v>6</v>
      </c>
      <c r="AE449" s="9">
        <v>5</v>
      </c>
      <c r="AF449" s="9">
        <v>6</v>
      </c>
      <c r="AG449" s="9">
        <v>5</v>
      </c>
      <c r="AH449" s="9">
        <v>6</v>
      </c>
      <c r="AI449" s="9">
        <v>5</v>
      </c>
      <c r="AJ449" s="9">
        <v>7</v>
      </c>
      <c r="AK449" s="9">
        <v>6</v>
      </c>
      <c r="AL449" s="9">
        <v>6</v>
      </c>
      <c r="AM449" s="9">
        <v>6</v>
      </c>
      <c r="AN449" s="9">
        <v>5</v>
      </c>
      <c r="AO449" s="9">
        <v>6</v>
      </c>
      <c r="AP449" s="9">
        <v>5</v>
      </c>
      <c r="AQ449" s="9">
        <v>5</v>
      </c>
      <c r="AR449" s="9">
        <v>6</v>
      </c>
    </row>
    <row r="450" spans="1:44" ht="12.75" customHeight="1" x14ac:dyDescent="0.2">
      <c r="A450" s="9">
        <v>2021</v>
      </c>
      <c r="B450" s="9">
        <v>1179970</v>
      </c>
      <c r="C450" s="9">
        <v>6</v>
      </c>
      <c r="D450" s="9">
        <v>6</v>
      </c>
      <c r="E450" s="9">
        <v>6</v>
      </c>
      <c r="F450" s="9">
        <v>6</v>
      </c>
      <c r="G450" s="9">
        <v>6</v>
      </c>
      <c r="H450" s="9">
        <v>6</v>
      </c>
      <c r="I450" s="9">
        <v>6</v>
      </c>
      <c r="J450" s="9">
        <v>6</v>
      </c>
      <c r="K450" s="9">
        <v>6</v>
      </c>
      <c r="L450" s="9">
        <v>6</v>
      </c>
      <c r="M450" s="9">
        <v>5</v>
      </c>
      <c r="N450" s="9">
        <v>6</v>
      </c>
      <c r="O450" s="9">
        <v>6</v>
      </c>
      <c r="P450" s="9">
        <v>6</v>
      </c>
      <c r="Q450" s="9">
        <v>7</v>
      </c>
      <c r="R450" s="9">
        <v>5</v>
      </c>
      <c r="S450" s="9">
        <v>7</v>
      </c>
      <c r="T450" s="9">
        <v>7</v>
      </c>
      <c r="U450" s="9">
        <v>6</v>
      </c>
      <c r="V450" s="9">
        <v>7</v>
      </c>
      <c r="W450" s="9">
        <v>6</v>
      </c>
      <c r="X450" s="9">
        <v>6</v>
      </c>
      <c r="Y450" s="9">
        <v>6</v>
      </c>
      <c r="Z450" s="9">
        <v>7</v>
      </c>
      <c r="AA450" s="9">
        <v>6</v>
      </c>
      <c r="AB450" s="9">
        <v>8</v>
      </c>
      <c r="AC450" s="9">
        <v>8</v>
      </c>
      <c r="AD450" s="9">
        <v>6</v>
      </c>
      <c r="AE450" s="9">
        <v>6</v>
      </c>
      <c r="AF450" s="9">
        <v>6</v>
      </c>
      <c r="AG450" s="9">
        <v>6</v>
      </c>
      <c r="AH450" s="9">
        <v>6</v>
      </c>
      <c r="AI450" s="9">
        <v>6</v>
      </c>
      <c r="AJ450" s="9">
        <v>4</v>
      </c>
      <c r="AK450" s="9">
        <v>6</v>
      </c>
      <c r="AL450" s="9">
        <v>6</v>
      </c>
      <c r="AM450" s="9">
        <v>6</v>
      </c>
      <c r="AN450" s="9">
        <v>6</v>
      </c>
      <c r="AO450" s="9">
        <v>6</v>
      </c>
      <c r="AP450" s="9">
        <v>6</v>
      </c>
      <c r="AQ450" s="9">
        <v>6</v>
      </c>
      <c r="AR450" s="9">
        <v>6</v>
      </c>
    </row>
    <row r="451" spans="1:44" ht="12.75" customHeight="1" x14ac:dyDescent="0.2">
      <c r="A451" s="9">
        <v>2021</v>
      </c>
      <c r="B451" s="9">
        <v>1103692</v>
      </c>
      <c r="C451" s="9">
        <v>6</v>
      </c>
      <c r="D451" s="9">
        <v>6</v>
      </c>
      <c r="E451" s="9">
        <v>4</v>
      </c>
      <c r="F451" s="9">
        <v>4</v>
      </c>
      <c r="G451" s="9">
        <v>5</v>
      </c>
      <c r="H451" s="9">
        <v>5</v>
      </c>
      <c r="I451" s="9">
        <v>5</v>
      </c>
      <c r="J451" s="9">
        <v>6</v>
      </c>
      <c r="K451" s="9">
        <v>4</v>
      </c>
      <c r="L451" s="9">
        <v>5</v>
      </c>
      <c r="M451" s="9">
        <v>4</v>
      </c>
      <c r="N451" s="9">
        <v>4</v>
      </c>
      <c r="O451" s="9">
        <v>4</v>
      </c>
      <c r="P451" s="9">
        <v>4</v>
      </c>
      <c r="Q451" s="9">
        <v>6</v>
      </c>
      <c r="R451" s="9">
        <v>5</v>
      </c>
      <c r="S451" s="9">
        <v>5</v>
      </c>
      <c r="T451" s="9">
        <v>5</v>
      </c>
      <c r="U451" s="9">
        <v>5</v>
      </c>
      <c r="V451" s="9">
        <v>5</v>
      </c>
      <c r="W451" s="9">
        <v>5</v>
      </c>
      <c r="X451" s="9">
        <v>5</v>
      </c>
      <c r="Y451" s="9">
        <v>5</v>
      </c>
      <c r="Z451" s="9">
        <v>4</v>
      </c>
      <c r="AA451" s="9">
        <v>5</v>
      </c>
      <c r="AB451" s="9">
        <v>4</v>
      </c>
      <c r="AC451" s="9">
        <v>1</v>
      </c>
      <c r="AD451" s="9">
        <v>6</v>
      </c>
      <c r="AE451" s="9">
        <v>5</v>
      </c>
      <c r="AF451" s="9">
        <v>4</v>
      </c>
      <c r="AG451" s="9">
        <v>6</v>
      </c>
      <c r="AH451" s="9">
        <v>6</v>
      </c>
      <c r="AI451" s="9">
        <v>6</v>
      </c>
      <c r="AJ451" s="9">
        <v>4</v>
      </c>
      <c r="AK451" s="9">
        <v>4</v>
      </c>
      <c r="AL451" s="9">
        <v>4</v>
      </c>
      <c r="AM451" s="9">
        <v>5</v>
      </c>
      <c r="AN451" s="9">
        <v>6</v>
      </c>
      <c r="AO451" s="9">
        <v>6</v>
      </c>
      <c r="AP451" s="9">
        <v>6</v>
      </c>
      <c r="AQ451" s="9">
        <v>6</v>
      </c>
      <c r="AR451" s="9">
        <v>4</v>
      </c>
    </row>
    <row r="452" spans="1:44" ht="12.75" customHeight="1" x14ac:dyDescent="0.2">
      <c r="A452" s="9">
        <v>2021</v>
      </c>
      <c r="B452" s="9">
        <v>1103692</v>
      </c>
      <c r="C452" s="9">
        <v>6</v>
      </c>
      <c r="D452" s="9">
        <v>6</v>
      </c>
      <c r="E452" s="9">
        <v>6</v>
      </c>
      <c r="F452" s="9">
        <v>6</v>
      </c>
      <c r="G452" s="9">
        <v>6</v>
      </c>
      <c r="H452" s="9">
        <v>6</v>
      </c>
      <c r="I452" s="9">
        <v>6</v>
      </c>
      <c r="J452" s="9">
        <v>6</v>
      </c>
      <c r="K452" s="9">
        <v>6</v>
      </c>
      <c r="L452" s="9">
        <v>6</v>
      </c>
      <c r="M452" s="9">
        <v>6</v>
      </c>
      <c r="N452" s="9">
        <v>6</v>
      </c>
      <c r="O452" s="9">
        <v>6</v>
      </c>
      <c r="P452" s="9">
        <v>6</v>
      </c>
      <c r="Q452" s="9">
        <v>6</v>
      </c>
      <c r="R452" s="9">
        <v>6</v>
      </c>
      <c r="S452" s="9">
        <v>6</v>
      </c>
      <c r="T452" s="9">
        <v>6</v>
      </c>
      <c r="U452" s="9">
        <v>6</v>
      </c>
      <c r="V452" s="9">
        <v>6</v>
      </c>
      <c r="W452" s="9">
        <v>6</v>
      </c>
      <c r="X452" s="9">
        <v>6</v>
      </c>
      <c r="Y452" s="9">
        <v>6</v>
      </c>
      <c r="Z452" s="9">
        <v>6</v>
      </c>
      <c r="AA452" s="9">
        <v>6</v>
      </c>
      <c r="AB452" s="9">
        <v>6</v>
      </c>
      <c r="AC452" s="9">
        <v>6</v>
      </c>
      <c r="AD452" s="9">
        <v>6</v>
      </c>
      <c r="AE452" s="9">
        <v>6</v>
      </c>
      <c r="AF452" s="9">
        <v>6</v>
      </c>
      <c r="AG452" s="9">
        <v>6</v>
      </c>
      <c r="AH452" s="9">
        <v>6</v>
      </c>
      <c r="AI452" s="9">
        <v>6</v>
      </c>
      <c r="AJ452" s="9">
        <v>6</v>
      </c>
      <c r="AK452" s="9">
        <v>6</v>
      </c>
      <c r="AL452" s="9">
        <v>6</v>
      </c>
      <c r="AM452" s="9">
        <v>6</v>
      </c>
      <c r="AN452" s="9">
        <v>6</v>
      </c>
      <c r="AO452" s="9">
        <v>6</v>
      </c>
      <c r="AP452" s="9">
        <v>6</v>
      </c>
      <c r="AQ452" s="9">
        <v>6</v>
      </c>
      <c r="AR452" s="9">
        <v>6</v>
      </c>
    </row>
    <row r="453" spans="1:44" ht="12.75" customHeight="1" x14ac:dyDescent="0.2">
      <c r="A453" s="9">
        <v>2021</v>
      </c>
      <c r="B453" s="9">
        <v>1127926</v>
      </c>
      <c r="C453" s="9">
        <v>6</v>
      </c>
      <c r="D453" s="9">
        <v>6</v>
      </c>
      <c r="E453" s="9">
        <v>6</v>
      </c>
      <c r="F453" s="9">
        <v>5</v>
      </c>
      <c r="G453" s="9">
        <v>6</v>
      </c>
      <c r="H453" s="9">
        <v>6</v>
      </c>
      <c r="I453" s="9">
        <v>6</v>
      </c>
      <c r="J453" s="9">
        <v>6</v>
      </c>
      <c r="K453" s="9">
        <v>6</v>
      </c>
      <c r="L453" s="9">
        <v>6</v>
      </c>
      <c r="M453" s="9">
        <v>6</v>
      </c>
      <c r="N453" s="9">
        <v>6</v>
      </c>
      <c r="O453" s="9">
        <v>6</v>
      </c>
      <c r="P453" s="9">
        <v>5</v>
      </c>
      <c r="Q453" s="9">
        <v>6</v>
      </c>
      <c r="R453" s="9">
        <v>6</v>
      </c>
      <c r="S453" s="9">
        <v>5</v>
      </c>
      <c r="T453" s="9">
        <v>6</v>
      </c>
      <c r="U453" s="9">
        <v>5</v>
      </c>
      <c r="V453" s="9">
        <v>6</v>
      </c>
      <c r="W453" s="9">
        <v>6</v>
      </c>
      <c r="X453" s="9">
        <v>4</v>
      </c>
      <c r="Y453" s="9">
        <v>6</v>
      </c>
      <c r="Z453" s="9">
        <v>6</v>
      </c>
      <c r="AA453" s="9">
        <v>6</v>
      </c>
      <c r="AB453" s="9">
        <v>1</v>
      </c>
      <c r="AC453" s="9">
        <v>8</v>
      </c>
      <c r="AD453" s="9">
        <v>4</v>
      </c>
      <c r="AE453" s="9">
        <v>6</v>
      </c>
      <c r="AF453" s="9">
        <v>6</v>
      </c>
      <c r="AG453" s="9">
        <v>6</v>
      </c>
      <c r="AH453" s="9">
        <v>6</v>
      </c>
      <c r="AI453" s="9">
        <v>6</v>
      </c>
      <c r="AJ453" s="9">
        <v>6</v>
      </c>
      <c r="AK453" s="9">
        <v>5</v>
      </c>
      <c r="AL453" s="9">
        <v>6</v>
      </c>
      <c r="AM453" s="9">
        <v>5</v>
      </c>
      <c r="AN453" s="9">
        <v>6</v>
      </c>
      <c r="AO453" s="9">
        <v>6</v>
      </c>
      <c r="AP453" s="9">
        <v>6</v>
      </c>
      <c r="AQ453" s="9">
        <v>6</v>
      </c>
      <c r="AR453" s="9">
        <v>6</v>
      </c>
    </row>
    <row r="454" spans="1:44" ht="12.75" customHeight="1" x14ac:dyDescent="0.2">
      <c r="A454" s="9">
        <v>2021</v>
      </c>
      <c r="B454" s="9">
        <v>123336</v>
      </c>
      <c r="C454" s="9">
        <v>6</v>
      </c>
      <c r="D454" s="9">
        <v>5</v>
      </c>
      <c r="E454" s="9">
        <v>6</v>
      </c>
      <c r="F454" s="9">
        <v>6</v>
      </c>
      <c r="G454" s="9">
        <v>6</v>
      </c>
      <c r="H454" s="9">
        <v>4</v>
      </c>
      <c r="I454" s="9">
        <v>5</v>
      </c>
      <c r="J454" s="9">
        <v>6</v>
      </c>
      <c r="K454" s="9">
        <v>5</v>
      </c>
      <c r="L454" s="9">
        <v>5</v>
      </c>
      <c r="M454" s="9">
        <v>6</v>
      </c>
      <c r="N454" s="9">
        <v>5</v>
      </c>
      <c r="O454" s="9">
        <v>5</v>
      </c>
      <c r="P454" s="9">
        <v>5</v>
      </c>
      <c r="Q454" s="9">
        <v>5</v>
      </c>
      <c r="R454" s="9">
        <v>5</v>
      </c>
      <c r="S454" s="9">
        <v>7</v>
      </c>
      <c r="T454" s="9">
        <v>7</v>
      </c>
      <c r="U454" s="9">
        <v>5</v>
      </c>
      <c r="V454" s="9">
        <v>7</v>
      </c>
      <c r="W454" s="9">
        <v>5</v>
      </c>
      <c r="X454" s="9">
        <v>5</v>
      </c>
      <c r="Y454" s="9">
        <v>6</v>
      </c>
      <c r="Z454" s="9">
        <v>6</v>
      </c>
      <c r="AA454" s="9">
        <v>6</v>
      </c>
      <c r="AB454" s="9">
        <v>7</v>
      </c>
      <c r="AC454" s="9">
        <v>1</v>
      </c>
      <c r="AD454" s="9">
        <v>6</v>
      </c>
      <c r="AE454" s="9">
        <v>6</v>
      </c>
      <c r="AF454" s="9">
        <v>6</v>
      </c>
      <c r="AG454" s="9">
        <v>6</v>
      </c>
      <c r="AH454" s="9">
        <v>6</v>
      </c>
      <c r="AI454" s="9">
        <v>5</v>
      </c>
      <c r="AJ454" s="9">
        <v>6</v>
      </c>
      <c r="AK454" s="9">
        <v>8</v>
      </c>
      <c r="AL454" s="9">
        <v>7</v>
      </c>
      <c r="AM454" s="9">
        <v>5</v>
      </c>
      <c r="AN454" s="9">
        <v>7</v>
      </c>
      <c r="AO454" s="9">
        <v>7</v>
      </c>
      <c r="AP454" s="9">
        <v>6</v>
      </c>
      <c r="AQ454" s="9">
        <v>4</v>
      </c>
      <c r="AR454" s="9">
        <v>8</v>
      </c>
    </row>
    <row r="455" spans="1:44" ht="12.75" customHeight="1" x14ac:dyDescent="0.2">
      <c r="A455" s="9">
        <v>2021</v>
      </c>
      <c r="B455" s="9">
        <v>1319230</v>
      </c>
      <c r="C455" s="9">
        <v>6</v>
      </c>
      <c r="D455" s="9">
        <v>6</v>
      </c>
      <c r="E455" s="9">
        <v>6</v>
      </c>
      <c r="F455" s="9">
        <v>6</v>
      </c>
      <c r="G455" s="9">
        <v>6</v>
      </c>
      <c r="H455" s="9">
        <v>6</v>
      </c>
      <c r="I455" s="9">
        <v>6</v>
      </c>
      <c r="J455" s="9">
        <v>6</v>
      </c>
      <c r="K455" s="9">
        <v>6</v>
      </c>
      <c r="L455" s="9">
        <v>6</v>
      </c>
      <c r="M455" s="9">
        <v>3</v>
      </c>
      <c r="N455" s="9">
        <v>5</v>
      </c>
      <c r="O455" s="9">
        <v>5</v>
      </c>
      <c r="P455" s="9">
        <v>5</v>
      </c>
      <c r="Q455" s="9">
        <v>6</v>
      </c>
      <c r="R455" s="9">
        <v>6</v>
      </c>
      <c r="S455" s="9">
        <v>6</v>
      </c>
      <c r="T455" s="9">
        <v>6</v>
      </c>
      <c r="U455" s="9">
        <v>6</v>
      </c>
      <c r="V455" s="9">
        <v>6</v>
      </c>
      <c r="W455" s="9">
        <v>5</v>
      </c>
      <c r="X455" s="9">
        <v>3</v>
      </c>
      <c r="Y455" s="9">
        <v>5</v>
      </c>
      <c r="Z455" s="9">
        <v>6</v>
      </c>
      <c r="AA455" s="9">
        <v>6</v>
      </c>
      <c r="AB455" s="9">
        <v>7</v>
      </c>
      <c r="AC455" s="9">
        <v>7</v>
      </c>
      <c r="AD455" s="9">
        <v>4</v>
      </c>
      <c r="AE455" s="9">
        <v>5</v>
      </c>
      <c r="AF455" s="9">
        <v>3</v>
      </c>
      <c r="AG455" s="9">
        <v>5</v>
      </c>
      <c r="AH455" s="9">
        <v>6</v>
      </c>
      <c r="AI455" s="9">
        <v>3</v>
      </c>
      <c r="AJ455" s="9">
        <v>3</v>
      </c>
      <c r="AK455" s="9">
        <v>2</v>
      </c>
      <c r="AL455" s="9">
        <v>2</v>
      </c>
      <c r="AM455" s="9">
        <v>2</v>
      </c>
      <c r="AN455" s="9">
        <v>2</v>
      </c>
      <c r="AO455" s="9">
        <v>2</v>
      </c>
      <c r="AP455" s="9">
        <v>6</v>
      </c>
      <c r="AQ455" s="9">
        <v>5</v>
      </c>
      <c r="AR455" s="9">
        <v>4</v>
      </c>
    </row>
    <row r="456" spans="1:44" ht="12.75" customHeight="1" x14ac:dyDescent="0.2">
      <c r="A456" s="9">
        <v>2021</v>
      </c>
      <c r="B456" s="9">
        <v>1179970</v>
      </c>
      <c r="C456" s="9">
        <v>6</v>
      </c>
      <c r="D456" s="9">
        <v>6</v>
      </c>
      <c r="E456" s="9">
        <v>6</v>
      </c>
      <c r="F456" s="9">
        <v>5</v>
      </c>
      <c r="G456" s="9">
        <v>6</v>
      </c>
      <c r="H456" s="9">
        <v>6</v>
      </c>
      <c r="I456" s="9">
        <v>6</v>
      </c>
      <c r="J456" s="9">
        <v>6</v>
      </c>
      <c r="K456" s="9">
        <v>6</v>
      </c>
      <c r="L456" s="9">
        <v>6</v>
      </c>
      <c r="M456" s="9">
        <v>5</v>
      </c>
      <c r="N456" s="9">
        <v>6</v>
      </c>
      <c r="O456" s="9">
        <v>6</v>
      </c>
      <c r="P456" s="9">
        <v>3</v>
      </c>
      <c r="Q456" s="9">
        <v>6</v>
      </c>
      <c r="R456" s="9">
        <v>6</v>
      </c>
      <c r="S456" s="9">
        <v>1</v>
      </c>
      <c r="T456" s="9">
        <v>1</v>
      </c>
      <c r="U456" s="9">
        <v>3</v>
      </c>
      <c r="V456" s="9">
        <v>1</v>
      </c>
      <c r="W456" s="9">
        <v>5</v>
      </c>
      <c r="X456" s="9">
        <v>6</v>
      </c>
      <c r="Y456" s="9">
        <v>5</v>
      </c>
      <c r="Z456" s="9">
        <v>6</v>
      </c>
      <c r="AA456" s="9">
        <v>6</v>
      </c>
      <c r="AB456" s="9">
        <v>1</v>
      </c>
      <c r="AC456" s="9">
        <v>1</v>
      </c>
      <c r="AD456" s="9">
        <v>1</v>
      </c>
      <c r="AE456" s="9">
        <v>6</v>
      </c>
      <c r="AF456" s="9">
        <v>4</v>
      </c>
      <c r="AG456" s="9">
        <v>6</v>
      </c>
      <c r="AH456" s="9">
        <v>6</v>
      </c>
      <c r="AI456" s="9">
        <v>6</v>
      </c>
      <c r="AJ456" s="9">
        <v>6</v>
      </c>
      <c r="AK456" s="9">
        <v>6</v>
      </c>
      <c r="AL456" s="9">
        <v>6</v>
      </c>
      <c r="AM456" s="9">
        <v>6</v>
      </c>
      <c r="AN456" s="9">
        <v>4</v>
      </c>
      <c r="AO456" s="9">
        <v>6</v>
      </c>
      <c r="AP456" s="9">
        <v>6</v>
      </c>
      <c r="AQ456" s="9">
        <v>4</v>
      </c>
      <c r="AR456" s="9">
        <v>6</v>
      </c>
    </row>
    <row r="457" spans="1:44" ht="12.75" customHeight="1" x14ac:dyDescent="0.2">
      <c r="A457" s="9">
        <v>2021</v>
      </c>
      <c r="B457" s="9">
        <v>123336</v>
      </c>
      <c r="C457" s="9">
        <v>6</v>
      </c>
      <c r="D457" s="9">
        <v>6</v>
      </c>
      <c r="E457" s="9">
        <v>6</v>
      </c>
      <c r="F457" s="9">
        <v>6</v>
      </c>
      <c r="G457" s="9">
        <v>6</v>
      </c>
      <c r="H457" s="9">
        <v>6</v>
      </c>
      <c r="I457" s="9">
        <v>6</v>
      </c>
      <c r="J457" s="9">
        <v>6</v>
      </c>
      <c r="K457" s="9">
        <v>6</v>
      </c>
      <c r="L457" s="9">
        <v>6</v>
      </c>
      <c r="M457" s="9">
        <v>6</v>
      </c>
      <c r="N457" s="9">
        <v>6</v>
      </c>
      <c r="O457" s="9">
        <v>6</v>
      </c>
      <c r="P457" s="9">
        <v>6</v>
      </c>
      <c r="Q457" s="9">
        <v>6</v>
      </c>
      <c r="R457" s="9">
        <v>6</v>
      </c>
      <c r="S457" s="9">
        <v>3</v>
      </c>
      <c r="T457" s="9">
        <v>3</v>
      </c>
      <c r="U457" s="9">
        <v>3</v>
      </c>
      <c r="V457" s="9">
        <v>3</v>
      </c>
      <c r="W457" s="9">
        <v>6</v>
      </c>
      <c r="X457" s="9">
        <v>6</v>
      </c>
      <c r="Y457" s="9">
        <v>6</v>
      </c>
      <c r="Z457" s="9">
        <v>6</v>
      </c>
      <c r="AA457" s="9">
        <v>6</v>
      </c>
      <c r="AB457" s="9">
        <v>7</v>
      </c>
      <c r="AC457" s="9">
        <v>7</v>
      </c>
      <c r="AD457" s="9">
        <v>6</v>
      </c>
      <c r="AE457" s="9">
        <v>6</v>
      </c>
      <c r="AF457" s="9">
        <v>6</v>
      </c>
      <c r="AG457" s="9">
        <v>6</v>
      </c>
      <c r="AH457" s="9">
        <v>6</v>
      </c>
      <c r="AI457" s="9">
        <v>6</v>
      </c>
      <c r="AJ457" s="9">
        <v>6</v>
      </c>
      <c r="AK457" s="9">
        <v>6</v>
      </c>
      <c r="AL457" s="9">
        <v>6</v>
      </c>
      <c r="AM457" s="9">
        <v>6</v>
      </c>
      <c r="AN457" s="9">
        <v>6</v>
      </c>
      <c r="AO457" s="9">
        <v>6</v>
      </c>
      <c r="AP457" s="9">
        <v>6</v>
      </c>
      <c r="AQ457" s="9">
        <v>7</v>
      </c>
      <c r="AR457" s="9">
        <v>7</v>
      </c>
    </row>
    <row r="458" spans="1:44" ht="12.75" customHeight="1" x14ac:dyDescent="0.2">
      <c r="A458" s="9">
        <v>2021</v>
      </c>
      <c r="B458" s="9">
        <v>1179970</v>
      </c>
      <c r="C458" s="9">
        <v>6</v>
      </c>
      <c r="D458" s="9">
        <v>6</v>
      </c>
      <c r="E458" s="9">
        <v>6</v>
      </c>
      <c r="F458" s="9">
        <v>5</v>
      </c>
      <c r="G458" s="9">
        <v>6</v>
      </c>
      <c r="H458" s="9">
        <v>6</v>
      </c>
      <c r="I458" s="9">
        <v>6</v>
      </c>
      <c r="J458" s="9">
        <v>5</v>
      </c>
      <c r="K458" s="9">
        <v>5</v>
      </c>
      <c r="L458" s="9">
        <v>6</v>
      </c>
      <c r="M458" s="9">
        <v>6</v>
      </c>
      <c r="N458" s="9">
        <v>6</v>
      </c>
      <c r="O458" s="9">
        <v>6</v>
      </c>
      <c r="P458" s="9">
        <v>6</v>
      </c>
      <c r="Q458" s="9">
        <v>6</v>
      </c>
      <c r="R458" s="9">
        <v>6</v>
      </c>
      <c r="S458" s="9">
        <v>6</v>
      </c>
      <c r="T458" s="9">
        <v>6</v>
      </c>
      <c r="U458" s="9">
        <v>6</v>
      </c>
      <c r="V458" s="9">
        <v>6</v>
      </c>
      <c r="W458" s="9">
        <v>6</v>
      </c>
      <c r="X458" s="9">
        <v>6</v>
      </c>
      <c r="Y458" s="9">
        <v>6</v>
      </c>
      <c r="Z458" s="9">
        <v>5</v>
      </c>
      <c r="AA458" s="9">
        <v>5</v>
      </c>
      <c r="AB458" s="9">
        <v>8</v>
      </c>
      <c r="AC458" s="9">
        <v>8</v>
      </c>
      <c r="AD458" s="9">
        <v>7</v>
      </c>
      <c r="AE458" s="9">
        <v>5</v>
      </c>
      <c r="AF458" s="9">
        <v>5</v>
      </c>
      <c r="AG458" s="9">
        <v>6</v>
      </c>
      <c r="AH458" s="9">
        <v>6</v>
      </c>
      <c r="AI458" s="9">
        <v>6</v>
      </c>
      <c r="AJ458" s="9">
        <v>6</v>
      </c>
      <c r="AK458" s="9">
        <v>5</v>
      </c>
      <c r="AL458" s="9">
        <v>5</v>
      </c>
      <c r="AM458" s="9">
        <v>5</v>
      </c>
      <c r="AN458" s="9">
        <v>5</v>
      </c>
      <c r="AO458" s="9">
        <v>6</v>
      </c>
      <c r="AP458" s="9">
        <v>6</v>
      </c>
      <c r="AQ458" s="9">
        <v>6</v>
      </c>
      <c r="AR458" s="9">
        <v>8</v>
      </c>
    </row>
    <row r="459" spans="1:44" ht="12.75" customHeight="1" x14ac:dyDescent="0.2">
      <c r="A459" s="9">
        <v>2021</v>
      </c>
      <c r="B459" s="9">
        <v>122845</v>
      </c>
      <c r="C459" s="9">
        <v>6</v>
      </c>
      <c r="D459" s="9">
        <v>4</v>
      </c>
      <c r="E459" s="9">
        <v>6</v>
      </c>
      <c r="F459" s="9">
        <v>6</v>
      </c>
      <c r="G459" s="9">
        <v>6</v>
      </c>
      <c r="H459" s="9">
        <v>6</v>
      </c>
      <c r="I459" s="9">
        <v>6</v>
      </c>
      <c r="J459" s="9">
        <v>6</v>
      </c>
      <c r="K459" s="9">
        <v>6</v>
      </c>
      <c r="L459" s="9">
        <v>6</v>
      </c>
      <c r="M459" s="9">
        <v>6</v>
      </c>
      <c r="N459" s="9">
        <v>6</v>
      </c>
      <c r="O459" s="9">
        <v>6</v>
      </c>
      <c r="P459" s="9">
        <v>6</v>
      </c>
      <c r="Q459" s="9">
        <v>2</v>
      </c>
      <c r="R459" s="9">
        <v>6</v>
      </c>
      <c r="S459" s="9">
        <v>6</v>
      </c>
      <c r="T459" s="9">
        <v>6</v>
      </c>
      <c r="U459" s="9">
        <v>6</v>
      </c>
      <c r="V459" s="9">
        <v>6</v>
      </c>
      <c r="W459" s="9">
        <v>6</v>
      </c>
      <c r="X459" s="9">
        <v>6</v>
      </c>
      <c r="Y459" s="9">
        <v>6</v>
      </c>
      <c r="Z459" s="9">
        <v>6</v>
      </c>
      <c r="AA459" s="9">
        <v>6</v>
      </c>
      <c r="AB459" s="9">
        <v>4</v>
      </c>
      <c r="AC459" s="9">
        <v>2</v>
      </c>
      <c r="AD459" s="9">
        <v>6</v>
      </c>
      <c r="AE459" s="9">
        <v>6</v>
      </c>
      <c r="AF459" s="9">
        <v>6</v>
      </c>
      <c r="AG459" s="9">
        <v>6</v>
      </c>
      <c r="AH459" s="9">
        <v>6</v>
      </c>
      <c r="AI459" s="9">
        <v>5</v>
      </c>
      <c r="AJ459" s="9">
        <v>6</v>
      </c>
      <c r="AK459" s="9">
        <v>6</v>
      </c>
      <c r="AL459" s="9">
        <v>6</v>
      </c>
      <c r="AM459" s="9">
        <v>6</v>
      </c>
      <c r="AN459" s="9">
        <v>6</v>
      </c>
      <c r="AO459" s="9">
        <v>6</v>
      </c>
      <c r="AP459" s="9">
        <v>6</v>
      </c>
      <c r="AQ459" s="9">
        <v>6</v>
      </c>
      <c r="AR459" s="9">
        <v>6</v>
      </c>
    </row>
    <row r="460" spans="1:44" ht="12.75" customHeight="1" x14ac:dyDescent="0.2">
      <c r="A460" s="9">
        <v>2021</v>
      </c>
      <c r="B460" s="9">
        <v>1308687</v>
      </c>
      <c r="C460" s="9">
        <v>6</v>
      </c>
      <c r="D460" s="9">
        <v>6</v>
      </c>
      <c r="E460" s="9">
        <v>6</v>
      </c>
      <c r="F460" s="9">
        <v>6</v>
      </c>
      <c r="G460" s="9">
        <v>6</v>
      </c>
      <c r="H460" s="9">
        <v>6</v>
      </c>
      <c r="I460" s="9">
        <v>6</v>
      </c>
      <c r="J460" s="9">
        <v>6</v>
      </c>
      <c r="K460" s="9">
        <v>6</v>
      </c>
      <c r="L460" s="9">
        <v>6</v>
      </c>
      <c r="M460" s="9">
        <v>6</v>
      </c>
      <c r="N460" s="9">
        <v>6</v>
      </c>
      <c r="O460" s="9">
        <v>6</v>
      </c>
      <c r="P460" s="9">
        <v>6</v>
      </c>
      <c r="Q460" s="9">
        <v>6</v>
      </c>
      <c r="R460" s="9">
        <v>6</v>
      </c>
      <c r="S460" s="9">
        <v>6</v>
      </c>
      <c r="T460" s="9">
        <v>6</v>
      </c>
      <c r="U460" s="9">
        <v>6</v>
      </c>
      <c r="V460" s="9">
        <v>6</v>
      </c>
      <c r="W460" s="9">
        <v>6</v>
      </c>
      <c r="X460" s="9">
        <v>6</v>
      </c>
      <c r="Y460" s="9">
        <v>6</v>
      </c>
      <c r="Z460" s="9">
        <v>6</v>
      </c>
      <c r="AA460" s="9">
        <v>6</v>
      </c>
      <c r="AB460" s="9">
        <v>3</v>
      </c>
      <c r="AC460" s="9">
        <v>1</v>
      </c>
      <c r="AD460" s="9">
        <v>6</v>
      </c>
      <c r="AE460" s="9">
        <v>6</v>
      </c>
      <c r="AF460" s="9">
        <v>6</v>
      </c>
      <c r="AG460" s="9">
        <v>6</v>
      </c>
      <c r="AH460" s="9">
        <v>6</v>
      </c>
      <c r="AI460" s="9">
        <v>5</v>
      </c>
      <c r="AJ460" s="9">
        <v>6</v>
      </c>
      <c r="AK460" s="9">
        <v>6</v>
      </c>
      <c r="AL460" s="9">
        <v>6</v>
      </c>
      <c r="AM460" s="9">
        <v>6</v>
      </c>
      <c r="AN460" s="9">
        <v>6</v>
      </c>
      <c r="AO460" s="9">
        <v>6</v>
      </c>
      <c r="AP460" s="9">
        <v>6</v>
      </c>
      <c r="AQ460" s="9">
        <v>6</v>
      </c>
      <c r="AR460" s="9">
        <v>6</v>
      </c>
    </row>
    <row r="461" spans="1:44" ht="12.75" customHeight="1" x14ac:dyDescent="0.2">
      <c r="A461" s="9">
        <v>2021</v>
      </c>
      <c r="B461" s="9">
        <v>122845</v>
      </c>
      <c r="C461" s="9">
        <v>6</v>
      </c>
      <c r="D461" s="9">
        <v>6</v>
      </c>
      <c r="E461" s="9">
        <v>6</v>
      </c>
      <c r="F461" s="9">
        <v>6</v>
      </c>
      <c r="G461" s="9">
        <v>6</v>
      </c>
      <c r="H461" s="9">
        <v>6</v>
      </c>
      <c r="I461" s="9">
        <v>6</v>
      </c>
      <c r="J461" s="9">
        <v>6</v>
      </c>
      <c r="K461" s="9">
        <v>6</v>
      </c>
      <c r="L461" s="9">
        <v>6</v>
      </c>
      <c r="M461" s="9">
        <v>6</v>
      </c>
      <c r="N461" s="9">
        <v>6</v>
      </c>
      <c r="O461" s="9">
        <v>6</v>
      </c>
      <c r="P461" s="9">
        <v>6</v>
      </c>
      <c r="Q461" s="9">
        <v>6</v>
      </c>
      <c r="R461" s="9">
        <v>6</v>
      </c>
      <c r="S461" s="9">
        <v>6</v>
      </c>
      <c r="T461" s="9">
        <v>6</v>
      </c>
      <c r="U461" s="9">
        <v>6</v>
      </c>
      <c r="V461" s="9">
        <v>6</v>
      </c>
      <c r="W461" s="9">
        <v>6</v>
      </c>
      <c r="X461" s="9">
        <v>6</v>
      </c>
      <c r="Y461" s="9">
        <v>6</v>
      </c>
      <c r="Z461" s="9">
        <v>6</v>
      </c>
      <c r="AA461" s="9">
        <v>6</v>
      </c>
      <c r="AB461" s="9">
        <v>6</v>
      </c>
      <c r="AC461" s="9">
        <v>6</v>
      </c>
      <c r="AD461" s="9">
        <v>6</v>
      </c>
      <c r="AE461" s="9">
        <v>6</v>
      </c>
      <c r="AF461" s="9">
        <v>6</v>
      </c>
      <c r="AG461" s="9">
        <v>6</v>
      </c>
      <c r="AH461" s="9">
        <v>6</v>
      </c>
      <c r="AI461" s="9">
        <v>6</v>
      </c>
      <c r="AJ461" s="9">
        <v>6</v>
      </c>
      <c r="AK461" s="9">
        <v>6</v>
      </c>
      <c r="AL461" s="9">
        <v>6</v>
      </c>
      <c r="AM461" s="9">
        <v>6</v>
      </c>
      <c r="AN461" s="9">
        <v>6</v>
      </c>
      <c r="AO461" s="9">
        <v>6</v>
      </c>
      <c r="AP461" s="9">
        <v>6</v>
      </c>
      <c r="AQ461" s="9">
        <v>6</v>
      </c>
      <c r="AR461" s="9">
        <v>6</v>
      </c>
    </row>
    <row r="462" spans="1:44" ht="12.75" customHeight="1" x14ac:dyDescent="0.2">
      <c r="A462" s="9">
        <v>2021</v>
      </c>
      <c r="B462" s="9">
        <v>1308687</v>
      </c>
      <c r="C462" s="9">
        <v>6</v>
      </c>
      <c r="D462" s="9">
        <v>6</v>
      </c>
      <c r="E462" s="9">
        <v>6</v>
      </c>
      <c r="F462" s="9">
        <v>6</v>
      </c>
      <c r="G462" s="9">
        <v>6</v>
      </c>
      <c r="H462" s="9">
        <v>6</v>
      </c>
      <c r="I462" s="9">
        <v>6</v>
      </c>
      <c r="J462" s="9">
        <v>6</v>
      </c>
      <c r="K462" s="9">
        <v>6</v>
      </c>
      <c r="L462" s="9">
        <v>6</v>
      </c>
      <c r="M462" s="9">
        <v>6</v>
      </c>
      <c r="N462" s="9">
        <v>5</v>
      </c>
      <c r="O462" s="9">
        <v>6</v>
      </c>
      <c r="P462" s="9">
        <v>5</v>
      </c>
      <c r="Q462" s="9">
        <v>6</v>
      </c>
      <c r="R462" s="9">
        <v>6</v>
      </c>
      <c r="S462" s="9">
        <v>6</v>
      </c>
      <c r="T462" s="9">
        <v>6</v>
      </c>
      <c r="U462" s="9">
        <v>6</v>
      </c>
      <c r="V462" s="9">
        <v>6</v>
      </c>
      <c r="W462" s="9">
        <v>6</v>
      </c>
      <c r="X462" s="9">
        <v>6</v>
      </c>
      <c r="Y462" s="9">
        <v>6</v>
      </c>
      <c r="Z462" s="9">
        <v>6</v>
      </c>
      <c r="AA462" s="9">
        <v>6</v>
      </c>
      <c r="AB462" s="9">
        <v>4</v>
      </c>
      <c r="AC462" s="9">
        <v>4</v>
      </c>
      <c r="AD462" s="9">
        <v>6</v>
      </c>
      <c r="AE462" s="9">
        <v>6</v>
      </c>
      <c r="AF462" s="9">
        <v>6</v>
      </c>
      <c r="AG462" s="9">
        <v>5</v>
      </c>
      <c r="AH462" s="9">
        <v>6</v>
      </c>
      <c r="AI462" s="9">
        <v>6</v>
      </c>
      <c r="AJ462" s="9">
        <v>5</v>
      </c>
      <c r="AK462" s="9">
        <v>6</v>
      </c>
      <c r="AL462" s="9">
        <v>6</v>
      </c>
      <c r="AM462" s="9">
        <v>6</v>
      </c>
      <c r="AN462" s="9">
        <v>6</v>
      </c>
      <c r="AO462" s="9">
        <v>6</v>
      </c>
      <c r="AP462" s="9">
        <v>6</v>
      </c>
      <c r="AQ462" s="9">
        <v>6</v>
      </c>
      <c r="AR462" s="9">
        <v>6</v>
      </c>
    </row>
    <row r="463" spans="1:44" ht="12.75" customHeight="1" x14ac:dyDescent="0.2">
      <c r="A463" s="9">
        <v>2021</v>
      </c>
      <c r="B463" s="9">
        <v>1127925</v>
      </c>
      <c r="C463" s="9">
        <v>6</v>
      </c>
      <c r="D463" s="9">
        <v>6</v>
      </c>
      <c r="E463" s="9">
        <v>6</v>
      </c>
      <c r="F463" s="9">
        <v>6</v>
      </c>
      <c r="G463" s="9">
        <v>6</v>
      </c>
      <c r="H463" s="9">
        <v>6</v>
      </c>
      <c r="I463" s="9">
        <v>6</v>
      </c>
      <c r="J463" s="9">
        <v>6</v>
      </c>
      <c r="K463" s="9">
        <v>6</v>
      </c>
      <c r="L463" s="9">
        <v>6</v>
      </c>
      <c r="M463" s="9">
        <v>6</v>
      </c>
      <c r="N463" s="9">
        <v>6</v>
      </c>
      <c r="O463" s="9">
        <v>6</v>
      </c>
      <c r="P463" s="9">
        <v>6</v>
      </c>
      <c r="Q463" s="9">
        <v>6</v>
      </c>
      <c r="R463" s="9">
        <v>6</v>
      </c>
      <c r="S463" s="9">
        <v>6</v>
      </c>
      <c r="T463" s="9">
        <v>6</v>
      </c>
      <c r="U463" s="9">
        <v>4</v>
      </c>
      <c r="V463" s="9">
        <v>5</v>
      </c>
      <c r="W463" s="9">
        <v>5</v>
      </c>
      <c r="X463" s="9">
        <v>6</v>
      </c>
      <c r="Y463" s="9">
        <v>5</v>
      </c>
      <c r="Z463" s="9">
        <v>6</v>
      </c>
      <c r="AA463" s="9">
        <v>6</v>
      </c>
      <c r="AB463" s="9">
        <v>3</v>
      </c>
      <c r="AC463" s="9">
        <v>3</v>
      </c>
      <c r="AD463" s="9">
        <v>6</v>
      </c>
      <c r="AE463" s="9">
        <v>6</v>
      </c>
      <c r="AF463" s="9">
        <v>6</v>
      </c>
      <c r="AG463" s="9">
        <v>6</v>
      </c>
      <c r="AH463" s="9">
        <v>6</v>
      </c>
      <c r="AI463" s="9">
        <v>6</v>
      </c>
      <c r="AJ463" s="9">
        <v>6</v>
      </c>
      <c r="AK463" s="9">
        <v>6</v>
      </c>
      <c r="AL463" s="9">
        <v>6</v>
      </c>
      <c r="AM463" s="9">
        <v>6</v>
      </c>
      <c r="AN463" s="9">
        <v>6</v>
      </c>
      <c r="AO463" s="9">
        <v>3</v>
      </c>
      <c r="AP463" s="9">
        <v>5</v>
      </c>
      <c r="AQ463" s="9">
        <v>5</v>
      </c>
      <c r="AR463" s="9">
        <v>4</v>
      </c>
    </row>
    <row r="464" spans="1:44" ht="12.75" customHeight="1" x14ac:dyDescent="0.2">
      <c r="A464" s="9">
        <v>2021</v>
      </c>
      <c r="B464" s="9">
        <v>1103909</v>
      </c>
      <c r="C464" s="9">
        <v>6</v>
      </c>
      <c r="D464" s="9">
        <v>5</v>
      </c>
      <c r="E464" s="9">
        <v>5</v>
      </c>
      <c r="F464" s="9">
        <v>6</v>
      </c>
      <c r="G464" s="9">
        <v>6</v>
      </c>
      <c r="H464" s="9">
        <v>5</v>
      </c>
      <c r="I464" s="9">
        <v>6</v>
      </c>
      <c r="J464" s="9">
        <v>6</v>
      </c>
      <c r="K464" s="9">
        <v>5</v>
      </c>
      <c r="L464" s="9">
        <v>5</v>
      </c>
      <c r="M464" s="9">
        <v>4</v>
      </c>
      <c r="N464" s="9">
        <v>5</v>
      </c>
      <c r="O464" s="9">
        <v>5</v>
      </c>
      <c r="P464" s="9">
        <v>3</v>
      </c>
      <c r="Q464" s="9">
        <v>3</v>
      </c>
      <c r="R464" s="9">
        <v>6</v>
      </c>
      <c r="S464" s="9">
        <v>6</v>
      </c>
      <c r="T464" s="9">
        <v>6</v>
      </c>
      <c r="U464" s="9">
        <v>6</v>
      </c>
      <c r="V464" s="9">
        <v>4</v>
      </c>
      <c r="W464" s="9">
        <v>4</v>
      </c>
      <c r="X464" s="9">
        <v>4</v>
      </c>
      <c r="Y464" s="9">
        <v>5</v>
      </c>
      <c r="Z464" s="9">
        <v>6</v>
      </c>
      <c r="AA464" s="9">
        <v>6</v>
      </c>
      <c r="AB464" s="9">
        <v>7</v>
      </c>
      <c r="AC464" s="9">
        <v>7</v>
      </c>
      <c r="AD464" s="9">
        <v>6</v>
      </c>
      <c r="AE464" s="9">
        <v>5</v>
      </c>
      <c r="AF464" s="9">
        <v>4</v>
      </c>
      <c r="AG464" s="9">
        <v>5</v>
      </c>
      <c r="AH464" s="9">
        <v>6</v>
      </c>
      <c r="AI464" s="9">
        <v>4</v>
      </c>
      <c r="AJ464" s="9">
        <v>6</v>
      </c>
      <c r="AK464" s="9">
        <v>5</v>
      </c>
      <c r="AL464" s="9">
        <v>4</v>
      </c>
      <c r="AM464" s="9">
        <v>5</v>
      </c>
      <c r="AN464" s="9">
        <v>6</v>
      </c>
      <c r="AO464" s="9">
        <v>6</v>
      </c>
      <c r="AP464" s="9">
        <v>4</v>
      </c>
      <c r="AQ464" s="9">
        <v>4</v>
      </c>
      <c r="AR464" s="9">
        <v>5</v>
      </c>
    </row>
    <row r="465" spans="1:44" ht="12.75" customHeight="1" x14ac:dyDescent="0.2">
      <c r="A465" s="9">
        <v>2021</v>
      </c>
      <c r="B465" s="9">
        <v>1179970</v>
      </c>
      <c r="C465" s="9">
        <v>6</v>
      </c>
      <c r="D465" s="9">
        <v>6</v>
      </c>
      <c r="E465" s="9">
        <v>6</v>
      </c>
      <c r="F465" s="9">
        <v>6</v>
      </c>
      <c r="G465" s="9">
        <v>6</v>
      </c>
      <c r="H465" s="9">
        <v>6</v>
      </c>
      <c r="I465" s="9">
        <v>6</v>
      </c>
      <c r="J465" s="9">
        <v>6</v>
      </c>
      <c r="K465" s="9">
        <v>6</v>
      </c>
      <c r="L465" s="9">
        <v>6</v>
      </c>
      <c r="M465" s="9">
        <v>6</v>
      </c>
      <c r="N465" s="9">
        <v>6</v>
      </c>
      <c r="O465" s="9">
        <v>6</v>
      </c>
      <c r="P465" s="9">
        <v>6</v>
      </c>
      <c r="Q465" s="9">
        <v>6</v>
      </c>
      <c r="R465" s="9">
        <v>6</v>
      </c>
      <c r="S465" s="9">
        <v>6</v>
      </c>
      <c r="T465" s="9">
        <v>7</v>
      </c>
      <c r="U465" s="9">
        <v>6</v>
      </c>
      <c r="V465" s="9">
        <v>7</v>
      </c>
      <c r="W465" s="9">
        <v>6</v>
      </c>
      <c r="X465" s="9">
        <v>6</v>
      </c>
      <c r="Y465" s="9">
        <v>6</v>
      </c>
      <c r="Z465" s="9">
        <v>6</v>
      </c>
      <c r="AA465" s="9">
        <v>6</v>
      </c>
      <c r="AB465" s="9">
        <v>8</v>
      </c>
      <c r="AC465" s="9">
        <v>8</v>
      </c>
      <c r="AD465" s="9">
        <v>6</v>
      </c>
      <c r="AE465" s="9">
        <v>6</v>
      </c>
      <c r="AF465" s="9">
        <v>6</v>
      </c>
      <c r="AG465" s="9">
        <v>6</v>
      </c>
      <c r="AH465" s="9">
        <v>6</v>
      </c>
      <c r="AI465" s="9">
        <v>6</v>
      </c>
      <c r="AJ465" s="9">
        <v>6</v>
      </c>
      <c r="AK465" s="9">
        <v>6</v>
      </c>
      <c r="AL465" s="9">
        <v>6</v>
      </c>
      <c r="AM465" s="9">
        <v>6</v>
      </c>
      <c r="AN465" s="9">
        <v>6</v>
      </c>
      <c r="AO465" s="9">
        <v>6</v>
      </c>
      <c r="AP465" s="9">
        <v>6</v>
      </c>
      <c r="AQ465" s="9">
        <v>6</v>
      </c>
      <c r="AR465" s="9">
        <v>6</v>
      </c>
    </row>
    <row r="466" spans="1:44" ht="12.75" customHeight="1" x14ac:dyDescent="0.2">
      <c r="A466" s="9">
        <v>2021</v>
      </c>
      <c r="B466" s="9">
        <v>1179970</v>
      </c>
      <c r="C466" s="9">
        <v>6</v>
      </c>
      <c r="D466" s="9">
        <v>6</v>
      </c>
      <c r="E466" s="9">
        <v>6</v>
      </c>
      <c r="F466" s="9">
        <v>6</v>
      </c>
      <c r="G466" s="9">
        <v>6</v>
      </c>
      <c r="H466" s="9">
        <v>6</v>
      </c>
      <c r="I466" s="9">
        <v>6</v>
      </c>
      <c r="J466" s="9">
        <v>6</v>
      </c>
      <c r="K466" s="9">
        <v>6</v>
      </c>
      <c r="L466" s="9">
        <v>6</v>
      </c>
      <c r="M466" s="9">
        <v>6</v>
      </c>
      <c r="N466" s="9">
        <v>6</v>
      </c>
      <c r="O466" s="9">
        <v>6</v>
      </c>
      <c r="P466" s="9">
        <v>6</v>
      </c>
      <c r="Q466" s="9">
        <v>6</v>
      </c>
      <c r="R466" s="9">
        <v>6</v>
      </c>
      <c r="S466" s="9">
        <v>7</v>
      </c>
      <c r="T466" s="9">
        <v>7</v>
      </c>
      <c r="U466" s="9">
        <v>7</v>
      </c>
      <c r="V466" s="9">
        <v>6</v>
      </c>
      <c r="W466" s="9">
        <v>6</v>
      </c>
      <c r="X466" s="9">
        <v>6</v>
      </c>
      <c r="Y466" s="9">
        <v>6</v>
      </c>
      <c r="Z466" s="9">
        <v>6</v>
      </c>
      <c r="AA466" s="9">
        <v>6</v>
      </c>
      <c r="AB466" s="9">
        <v>7</v>
      </c>
      <c r="AC466" s="9">
        <v>7</v>
      </c>
      <c r="AD466" s="9">
        <v>7</v>
      </c>
      <c r="AE466" s="9">
        <v>6</v>
      </c>
      <c r="AF466" s="9">
        <v>6</v>
      </c>
      <c r="AG466" s="9">
        <v>6</v>
      </c>
      <c r="AH466" s="9">
        <v>6</v>
      </c>
      <c r="AI466" s="9">
        <v>6</v>
      </c>
      <c r="AJ466" s="9">
        <v>6</v>
      </c>
      <c r="AK466" s="9">
        <v>5</v>
      </c>
      <c r="AL466" s="9">
        <v>5</v>
      </c>
      <c r="AM466" s="9">
        <v>5</v>
      </c>
      <c r="AN466" s="9">
        <v>5</v>
      </c>
      <c r="AO466" s="9">
        <v>6</v>
      </c>
      <c r="AP466" s="9">
        <v>6</v>
      </c>
      <c r="AQ466" s="9">
        <v>6</v>
      </c>
      <c r="AR466" s="9">
        <v>5</v>
      </c>
    </row>
    <row r="467" spans="1:44" ht="12.75" customHeight="1" x14ac:dyDescent="0.2">
      <c r="A467" s="9">
        <v>2021</v>
      </c>
      <c r="B467" s="9">
        <v>122845</v>
      </c>
      <c r="C467" s="9">
        <v>6</v>
      </c>
      <c r="D467" s="9">
        <v>6</v>
      </c>
      <c r="E467" s="9">
        <v>6</v>
      </c>
      <c r="F467" s="9">
        <v>6</v>
      </c>
      <c r="G467" s="9">
        <v>6</v>
      </c>
      <c r="H467" s="9">
        <v>6</v>
      </c>
      <c r="I467" s="9">
        <v>6</v>
      </c>
      <c r="J467" s="9">
        <v>6</v>
      </c>
      <c r="K467" s="9">
        <v>6</v>
      </c>
      <c r="L467" s="9">
        <v>6</v>
      </c>
      <c r="M467" s="9">
        <v>5</v>
      </c>
      <c r="N467" s="9">
        <v>6</v>
      </c>
      <c r="O467" s="9">
        <v>6</v>
      </c>
      <c r="P467" s="9">
        <v>6</v>
      </c>
      <c r="Q467" s="9">
        <v>6</v>
      </c>
      <c r="R467" s="9">
        <v>6</v>
      </c>
      <c r="S467" s="9">
        <v>6</v>
      </c>
      <c r="T467" s="9">
        <v>6</v>
      </c>
      <c r="U467" s="9">
        <v>6</v>
      </c>
      <c r="V467" s="9">
        <v>6</v>
      </c>
      <c r="W467" s="9">
        <v>6</v>
      </c>
      <c r="X467" s="9">
        <v>6</v>
      </c>
      <c r="Y467" s="9">
        <v>6</v>
      </c>
      <c r="Z467" s="9">
        <v>6</v>
      </c>
      <c r="AA467" s="9">
        <v>7</v>
      </c>
      <c r="AB467" s="9">
        <v>7</v>
      </c>
      <c r="AC467" s="9">
        <v>7</v>
      </c>
      <c r="AD467" s="9">
        <v>6</v>
      </c>
      <c r="AE467" s="9">
        <v>5</v>
      </c>
      <c r="AF467" s="9">
        <v>6</v>
      </c>
      <c r="AG467" s="9">
        <v>6</v>
      </c>
      <c r="AH467" s="9">
        <v>6</v>
      </c>
      <c r="AI467" s="9">
        <v>6</v>
      </c>
      <c r="AJ467" s="9">
        <v>6</v>
      </c>
      <c r="AK467" s="9">
        <v>6</v>
      </c>
      <c r="AL467" s="9">
        <v>6</v>
      </c>
      <c r="AM467" s="9">
        <v>6</v>
      </c>
      <c r="AN467" s="9">
        <v>6</v>
      </c>
      <c r="AO467" s="9">
        <v>6</v>
      </c>
      <c r="AP467" s="9">
        <v>6</v>
      </c>
      <c r="AQ467" s="9">
        <v>6</v>
      </c>
      <c r="AR467" s="9">
        <v>6</v>
      </c>
    </row>
    <row r="468" spans="1:44" ht="12.75" customHeight="1" x14ac:dyDescent="0.2">
      <c r="A468" s="9">
        <v>2021</v>
      </c>
      <c r="B468" s="9">
        <v>1127925</v>
      </c>
      <c r="C468" s="9">
        <v>6</v>
      </c>
      <c r="D468" s="9">
        <v>6</v>
      </c>
      <c r="E468" s="9">
        <v>6</v>
      </c>
      <c r="F468" s="9">
        <v>6</v>
      </c>
      <c r="G468" s="9">
        <v>6</v>
      </c>
      <c r="H468" s="9">
        <v>6</v>
      </c>
      <c r="I468" s="9">
        <v>6</v>
      </c>
      <c r="J468" s="9">
        <v>6</v>
      </c>
      <c r="K468" s="9">
        <v>6</v>
      </c>
      <c r="L468" s="9">
        <v>6</v>
      </c>
      <c r="M468" s="9">
        <v>6</v>
      </c>
      <c r="N468" s="9">
        <v>6</v>
      </c>
      <c r="O468" s="9">
        <v>6</v>
      </c>
      <c r="P468" s="9">
        <v>6</v>
      </c>
      <c r="Q468" s="9">
        <v>6</v>
      </c>
      <c r="R468" s="9">
        <v>6</v>
      </c>
      <c r="S468" s="9">
        <v>6</v>
      </c>
      <c r="T468" s="9">
        <v>6</v>
      </c>
      <c r="U468" s="9">
        <v>6</v>
      </c>
      <c r="V468" s="9">
        <v>6</v>
      </c>
      <c r="W468" s="9">
        <v>6</v>
      </c>
      <c r="X468" s="9">
        <v>6</v>
      </c>
      <c r="Y468" s="9">
        <v>5</v>
      </c>
      <c r="Z468" s="9">
        <v>6</v>
      </c>
      <c r="AA468" s="9">
        <v>6</v>
      </c>
      <c r="AB468" s="9">
        <v>6</v>
      </c>
      <c r="AC468" s="9">
        <v>6</v>
      </c>
      <c r="AD468" s="9">
        <v>6</v>
      </c>
      <c r="AE468" s="9">
        <v>6</v>
      </c>
      <c r="AF468" s="9">
        <v>6</v>
      </c>
      <c r="AG468" s="9">
        <v>6</v>
      </c>
      <c r="AH468" s="9">
        <v>6</v>
      </c>
      <c r="AI468" s="9">
        <v>6</v>
      </c>
      <c r="AJ468" s="9">
        <v>6</v>
      </c>
      <c r="AK468" s="9">
        <v>6</v>
      </c>
      <c r="AL468" s="9">
        <v>5</v>
      </c>
      <c r="AM468" s="9">
        <v>6</v>
      </c>
      <c r="AN468" s="9">
        <v>6</v>
      </c>
      <c r="AO468" s="9">
        <v>6</v>
      </c>
      <c r="AP468" s="9">
        <v>6</v>
      </c>
      <c r="AQ468" s="9">
        <v>6</v>
      </c>
      <c r="AR468" s="9">
        <v>6</v>
      </c>
    </row>
    <row r="469" spans="1:44" ht="12.75" customHeight="1" x14ac:dyDescent="0.2">
      <c r="A469" s="9">
        <v>2021</v>
      </c>
      <c r="B469" s="9">
        <v>1308687</v>
      </c>
      <c r="C469" s="9">
        <v>6</v>
      </c>
      <c r="D469" s="9">
        <v>6</v>
      </c>
      <c r="E469" s="9">
        <v>5</v>
      </c>
      <c r="F469" s="9">
        <v>6</v>
      </c>
      <c r="G469" s="9">
        <v>6</v>
      </c>
      <c r="H469" s="9">
        <v>6</v>
      </c>
      <c r="I469" s="9">
        <v>6</v>
      </c>
      <c r="J469" s="9">
        <v>6</v>
      </c>
      <c r="K469" s="9">
        <v>6</v>
      </c>
      <c r="L469" s="9">
        <v>6</v>
      </c>
      <c r="M469" s="9">
        <v>6</v>
      </c>
      <c r="N469" s="9">
        <v>6</v>
      </c>
      <c r="O469" s="9">
        <v>6</v>
      </c>
      <c r="P469" s="9">
        <v>6</v>
      </c>
      <c r="Q469" s="9">
        <v>6</v>
      </c>
      <c r="R469" s="9">
        <v>6</v>
      </c>
      <c r="S469" s="9">
        <v>6</v>
      </c>
      <c r="T469" s="9">
        <v>6</v>
      </c>
      <c r="U469" s="9">
        <v>6</v>
      </c>
      <c r="V469" s="9">
        <v>5</v>
      </c>
      <c r="W469" s="9">
        <v>6</v>
      </c>
      <c r="X469" s="9">
        <v>6</v>
      </c>
      <c r="Y469" s="9">
        <v>6</v>
      </c>
      <c r="Z469" s="9">
        <v>6</v>
      </c>
      <c r="AA469" s="9">
        <v>5</v>
      </c>
      <c r="AB469" s="9">
        <v>7</v>
      </c>
      <c r="AC469" s="9">
        <v>7</v>
      </c>
      <c r="AD469" s="9">
        <v>5</v>
      </c>
      <c r="AE469" s="9">
        <v>6</v>
      </c>
      <c r="AF469" s="9">
        <v>6</v>
      </c>
      <c r="AG469" s="9">
        <v>6</v>
      </c>
      <c r="AH469" s="9">
        <v>6</v>
      </c>
      <c r="AI469" s="9">
        <v>6</v>
      </c>
      <c r="AJ469" s="9">
        <v>6</v>
      </c>
      <c r="AK469" s="9">
        <v>6</v>
      </c>
      <c r="AL469" s="9">
        <v>6</v>
      </c>
      <c r="AM469" s="9">
        <v>6</v>
      </c>
      <c r="AN469" s="9">
        <v>6</v>
      </c>
      <c r="AO469" s="9">
        <v>5</v>
      </c>
      <c r="AP469" s="9">
        <v>6</v>
      </c>
      <c r="AQ469" s="9">
        <v>6</v>
      </c>
      <c r="AR469" s="9">
        <v>6</v>
      </c>
    </row>
    <row r="470" spans="1:44" ht="12.75" customHeight="1" x14ac:dyDescent="0.2">
      <c r="A470" s="9">
        <v>2021</v>
      </c>
      <c r="B470" s="9">
        <v>122845</v>
      </c>
      <c r="C470" s="9">
        <v>6</v>
      </c>
      <c r="D470" s="9">
        <v>6</v>
      </c>
      <c r="E470" s="9">
        <v>5</v>
      </c>
      <c r="F470" s="9">
        <v>5</v>
      </c>
      <c r="G470" s="9">
        <v>5</v>
      </c>
      <c r="H470" s="9">
        <v>6</v>
      </c>
      <c r="I470" s="9">
        <v>6</v>
      </c>
      <c r="J470" s="9">
        <v>6</v>
      </c>
      <c r="K470" s="9">
        <v>4</v>
      </c>
      <c r="L470" s="9">
        <v>5</v>
      </c>
      <c r="M470" s="9">
        <v>6</v>
      </c>
      <c r="N470" s="9">
        <v>5</v>
      </c>
      <c r="O470" s="9">
        <v>5</v>
      </c>
      <c r="P470" s="9">
        <v>5</v>
      </c>
      <c r="Q470" s="9">
        <v>6</v>
      </c>
      <c r="R470" s="9">
        <v>6</v>
      </c>
      <c r="S470" s="9">
        <v>4</v>
      </c>
      <c r="T470" s="9">
        <v>6</v>
      </c>
      <c r="U470" s="9">
        <v>5</v>
      </c>
      <c r="V470" s="9">
        <v>5</v>
      </c>
      <c r="W470" s="9">
        <v>5</v>
      </c>
      <c r="X470" s="9">
        <v>5</v>
      </c>
      <c r="Y470" s="9">
        <v>5</v>
      </c>
      <c r="Z470" s="9">
        <v>6</v>
      </c>
      <c r="AA470" s="9">
        <v>6</v>
      </c>
      <c r="AB470" s="9">
        <v>7</v>
      </c>
      <c r="AC470" s="9">
        <v>7</v>
      </c>
      <c r="AD470" s="9">
        <v>6</v>
      </c>
      <c r="AE470" s="9">
        <v>6</v>
      </c>
      <c r="AF470" s="9">
        <v>6</v>
      </c>
      <c r="AG470" s="9">
        <v>6</v>
      </c>
      <c r="AH470" s="9">
        <v>5</v>
      </c>
      <c r="AI470" s="9">
        <v>5</v>
      </c>
      <c r="AJ470" s="9">
        <v>6</v>
      </c>
      <c r="AK470" s="9">
        <v>6</v>
      </c>
      <c r="AL470" s="9">
        <v>6</v>
      </c>
      <c r="AM470" s="9">
        <v>6</v>
      </c>
      <c r="AN470" s="9">
        <v>4</v>
      </c>
      <c r="AO470" s="9">
        <v>4</v>
      </c>
      <c r="AP470" s="9">
        <v>5</v>
      </c>
      <c r="AQ470" s="9">
        <v>4</v>
      </c>
      <c r="AR470" s="9">
        <v>6</v>
      </c>
    </row>
    <row r="471" spans="1:44" ht="12.75" customHeight="1" x14ac:dyDescent="0.2">
      <c r="A471" s="9">
        <v>2021</v>
      </c>
      <c r="B471" s="9">
        <v>1103692</v>
      </c>
      <c r="C471" s="9">
        <v>6</v>
      </c>
      <c r="D471" s="9">
        <v>6</v>
      </c>
      <c r="E471" s="9">
        <v>6</v>
      </c>
      <c r="F471" s="9">
        <v>6</v>
      </c>
      <c r="G471" s="9">
        <v>6</v>
      </c>
      <c r="H471" s="9">
        <v>6</v>
      </c>
      <c r="I471" s="9">
        <v>6</v>
      </c>
      <c r="J471" s="9">
        <v>6</v>
      </c>
      <c r="K471" s="9">
        <v>6</v>
      </c>
      <c r="L471" s="9">
        <v>6</v>
      </c>
      <c r="M471" s="9">
        <v>6</v>
      </c>
      <c r="N471" s="9">
        <v>6</v>
      </c>
      <c r="O471" s="9">
        <v>6</v>
      </c>
      <c r="P471" s="9">
        <v>6</v>
      </c>
      <c r="Q471" s="9">
        <v>6</v>
      </c>
      <c r="R471" s="9">
        <v>6</v>
      </c>
      <c r="S471" s="9">
        <v>6</v>
      </c>
      <c r="T471" s="9">
        <v>4</v>
      </c>
      <c r="U471" s="9">
        <v>5</v>
      </c>
      <c r="V471" s="9">
        <v>5</v>
      </c>
      <c r="W471" s="9">
        <v>5</v>
      </c>
      <c r="X471" s="9">
        <v>4</v>
      </c>
      <c r="Y471" s="9">
        <v>6</v>
      </c>
      <c r="Z471" s="9">
        <v>6</v>
      </c>
      <c r="AA471" s="9">
        <v>6</v>
      </c>
      <c r="AB471" s="9">
        <v>1</v>
      </c>
      <c r="AC471" s="9">
        <v>1</v>
      </c>
      <c r="AD471" s="9">
        <v>5</v>
      </c>
      <c r="AE471" s="9">
        <v>6</v>
      </c>
      <c r="AF471" s="9">
        <v>6</v>
      </c>
      <c r="AG471" s="9">
        <v>6</v>
      </c>
      <c r="AH471" s="9">
        <v>5</v>
      </c>
      <c r="AI471" s="9">
        <v>5</v>
      </c>
      <c r="AJ471" s="9">
        <v>6</v>
      </c>
      <c r="AK471" s="9">
        <v>6</v>
      </c>
      <c r="AL471" s="9">
        <v>6</v>
      </c>
      <c r="AM471" s="9">
        <v>6</v>
      </c>
      <c r="AN471" s="9">
        <v>6</v>
      </c>
      <c r="AO471" s="9">
        <v>5</v>
      </c>
      <c r="AP471" s="9">
        <v>6</v>
      </c>
      <c r="AQ471" s="9">
        <v>3</v>
      </c>
      <c r="AR471" s="9">
        <v>6</v>
      </c>
    </row>
    <row r="472" spans="1:44" ht="12.75" customHeight="1" x14ac:dyDescent="0.2">
      <c r="A472" s="9">
        <v>2021</v>
      </c>
      <c r="B472" s="9">
        <v>1179970</v>
      </c>
      <c r="C472" s="9">
        <v>6</v>
      </c>
      <c r="D472" s="9">
        <v>6</v>
      </c>
      <c r="E472" s="9">
        <v>4</v>
      </c>
      <c r="F472" s="9">
        <v>5</v>
      </c>
      <c r="G472" s="9">
        <v>6</v>
      </c>
      <c r="H472" s="9">
        <v>6</v>
      </c>
      <c r="I472" s="9">
        <v>5</v>
      </c>
      <c r="J472" s="9">
        <v>6</v>
      </c>
      <c r="K472" s="9">
        <v>6</v>
      </c>
      <c r="L472" s="9">
        <v>6</v>
      </c>
      <c r="M472" s="9">
        <v>5</v>
      </c>
      <c r="N472" s="9">
        <v>5</v>
      </c>
      <c r="O472" s="9">
        <v>5</v>
      </c>
      <c r="P472" s="9">
        <v>5</v>
      </c>
      <c r="Q472" s="9">
        <v>5</v>
      </c>
      <c r="R472" s="9">
        <v>6</v>
      </c>
      <c r="S472" s="9">
        <v>7</v>
      </c>
      <c r="T472" s="9">
        <v>7</v>
      </c>
      <c r="U472" s="9">
        <v>7</v>
      </c>
      <c r="V472" s="9">
        <v>7</v>
      </c>
      <c r="W472" s="9">
        <v>6</v>
      </c>
      <c r="X472" s="9">
        <v>5</v>
      </c>
      <c r="Y472" s="9">
        <v>6</v>
      </c>
      <c r="Z472" s="9">
        <v>6</v>
      </c>
      <c r="AA472" s="9">
        <v>6</v>
      </c>
      <c r="AB472" s="9">
        <v>8</v>
      </c>
      <c r="AC472" s="9">
        <v>8</v>
      </c>
      <c r="AD472" s="9">
        <v>6</v>
      </c>
      <c r="AE472" s="9">
        <v>5</v>
      </c>
      <c r="AF472" s="9">
        <v>5</v>
      </c>
      <c r="AG472" s="9">
        <v>6</v>
      </c>
      <c r="AH472" s="9">
        <v>6</v>
      </c>
      <c r="AI472" s="9">
        <v>5</v>
      </c>
      <c r="AJ472" s="9">
        <v>6</v>
      </c>
      <c r="AK472" s="9">
        <v>4</v>
      </c>
      <c r="AL472" s="9">
        <v>4</v>
      </c>
      <c r="AM472" s="9">
        <v>4</v>
      </c>
      <c r="AN472" s="9">
        <v>7</v>
      </c>
      <c r="AO472" s="9">
        <v>6</v>
      </c>
      <c r="AP472" s="9">
        <v>6</v>
      </c>
      <c r="AQ472" s="9">
        <v>6</v>
      </c>
      <c r="AR472" s="9">
        <v>4</v>
      </c>
    </row>
    <row r="473" spans="1:44" ht="12.75" customHeight="1" x14ac:dyDescent="0.2">
      <c r="A473" s="9">
        <v>2021</v>
      </c>
      <c r="B473" s="9">
        <v>1127925</v>
      </c>
      <c r="C473" s="9">
        <v>6</v>
      </c>
      <c r="D473" s="9">
        <v>6</v>
      </c>
      <c r="E473" s="9">
        <v>6</v>
      </c>
      <c r="F473" s="9">
        <v>6</v>
      </c>
      <c r="G473" s="9">
        <v>6</v>
      </c>
      <c r="H473" s="9">
        <v>6</v>
      </c>
      <c r="I473" s="9">
        <v>6</v>
      </c>
      <c r="J473" s="9">
        <v>6</v>
      </c>
      <c r="K473" s="9">
        <v>6</v>
      </c>
      <c r="L473" s="9">
        <v>6</v>
      </c>
      <c r="M473" s="9">
        <v>6</v>
      </c>
      <c r="N473" s="9">
        <v>6</v>
      </c>
      <c r="O473" s="9">
        <v>6</v>
      </c>
      <c r="P473" s="9">
        <v>6</v>
      </c>
      <c r="Q473" s="9">
        <v>6</v>
      </c>
      <c r="R473" s="9">
        <v>6</v>
      </c>
      <c r="S473" s="9">
        <v>6</v>
      </c>
      <c r="T473" s="9">
        <v>6</v>
      </c>
      <c r="U473" s="9">
        <v>6</v>
      </c>
      <c r="V473" s="9">
        <v>6</v>
      </c>
      <c r="W473" s="9">
        <v>6</v>
      </c>
      <c r="X473" s="9">
        <v>6</v>
      </c>
      <c r="Y473" s="9">
        <v>6</v>
      </c>
      <c r="Z473" s="9">
        <v>6</v>
      </c>
      <c r="AA473" s="9">
        <v>6</v>
      </c>
      <c r="AB473" s="9">
        <v>6</v>
      </c>
      <c r="AC473" s="9">
        <v>4</v>
      </c>
      <c r="AD473" s="9">
        <v>6</v>
      </c>
      <c r="AE473" s="9">
        <v>6</v>
      </c>
      <c r="AF473" s="9">
        <v>6</v>
      </c>
      <c r="AG473" s="9">
        <v>6</v>
      </c>
      <c r="AH473" s="9">
        <v>6</v>
      </c>
      <c r="AI473" s="9">
        <v>6</v>
      </c>
      <c r="AJ473" s="9">
        <v>6</v>
      </c>
      <c r="AK473" s="9">
        <v>6</v>
      </c>
      <c r="AL473" s="9">
        <v>6</v>
      </c>
      <c r="AM473" s="9">
        <v>6</v>
      </c>
      <c r="AN473" s="9">
        <v>6</v>
      </c>
      <c r="AO473" s="9">
        <v>6</v>
      </c>
      <c r="AP473" s="9">
        <v>6</v>
      </c>
      <c r="AQ473" s="9">
        <v>6</v>
      </c>
      <c r="AR473" s="9">
        <v>6</v>
      </c>
    </row>
    <row r="474" spans="1:44" ht="12.75" customHeight="1" x14ac:dyDescent="0.2">
      <c r="A474" s="9">
        <v>2021</v>
      </c>
      <c r="B474" s="9">
        <v>1308687</v>
      </c>
      <c r="C474" s="9">
        <v>6</v>
      </c>
      <c r="D474" s="9">
        <v>6</v>
      </c>
      <c r="E474" s="9">
        <v>6</v>
      </c>
      <c r="F474" s="9">
        <v>6</v>
      </c>
      <c r="G474" s="9">
        <v>6</v>
      </c>
      <c r="H474" s="9">
        <v>6</v>
      </c>
      <c r="I474" s="9">
        <v>6</v>
      </c>
      <c r="J474" s="9">
        <v>6</v>
      </c>
      <c r="K474" s="9">
        <v>6</v>
      </c>
      <c r="L474" s="9">
        <v>6</v>
      </c>
      <c r="M474" s="9">
        <v>6</v>
      </c>
      <c r="N474" s="9">
        <v>6</v>
      </c>
      <c r="O474" s="9">
        <v>6</v>
      </c>
      <c r="P474" s="9">
        <v>4</v>
      </c>
      <c r="Q474" s="9">
        <v>6</v>
      </c>
      <c r="R474" s="9">
        <v>6</v>
      </c>
      <c r="S474" s="9">
        <v>4</v>
      </c>
      <c r="T474" s="9">
        <v>6</v>
      </c>
      <c r="U474" s="9">
        <v>3</v>
      </c>
      <c r="V474" s="9">
        <v>3</v>
      </c>
      <c r="W474" s="9">
        <v>6</v>
      </c>
      <c r="X474" s="9">
        <v>6</v>
      </c>
      <c r="Y474" s="9">
        <v>6</v>
      </c>
      <c r="Z474" s="9">
        <v>6</v>
      </c>
      <c r="AA474" s="9">
        <v>6</v>
      </c>
      <c r="AB474" s="9">
        <v>1</v>
      </c>
      <c r="AC474" s="9">
        <v>1</v>
      </c>
      <c r="AD474" s="9">
        <v>6</v>
      </c>
      <c r="AE474" s="9">
        <v>6</v>
      </c>
      <c r="AF474" s="9">
        <v>4</v>
      </c>
      <c r="AG474" s="9">
        <v>6</v>
      </c>
      <c r="AH474" s="9">
        <v>6</v>
      </c>
      <c r="AI474" s="9">
        <v>5</v>
      </c>
      <c r="AJ474" s="9">
        <v>4</v>
      </c>
      <c r="AK474" s="9">
        <v>6</v>
      </c>
      <c r="AL474" s="9">
        <v>6</v>
      </c>
      <c r="AM474" s="9">
        <v>6</v>
      </c>
      <c r="AN474" s="9">
        <v>6</v>
      </c>
      <c r="AO474" s="9">
        <v>4</v>
      </c>
      <c r="AP474" s="9">
        <v>6</v>
      </c>
      <c r="AQ474" s="9">
        <v>6</v>
      </c>
      <c r="AR474" s="9">
        <v>6</v>
      </c>
    </row>
    <row r="475" spans="1:44" ht="12.75" customHeight="1" x14ac:dyDescent="0.2">
      <c r="A475" s="9">
        <v>2021</v>
      </c>
      <c r="B475" s="9">
        <v>1319230</v>
      </c>
      <c r="C475" s="9">
        <v>6</v>
      </c>
      <c r="D475" s="9">
        <v>6</v>
      </c>
      <c r="E475" s="9">
        <v>6</v>
      </c>
      <c r="F475" s="9">
        <v>6</v>
      </c>
      <c r="G475" s="9">
        <v>6</v>
      </c>
      <c r="H475" s="9">
        <v>6</v>
      </c>
      <c r="I475" s="9">
        <v>6</v>
      </c>
      <c r="J475" s="9">
        <v>6</v>
      </c>
      <c r="K475" s="9">
        <v>6</v>
      </c>
      <c r="L475" s="9">
        <v>5</v>
      </c>
      <c r="M475" s="9">
        <v>5</v>
      </c>
      <c r="N475" s="9">
        <v>6</v>
      </c>
      <c r="O475" s="9">
        <v>6</v>
      </c>
      <c r="P475" s="9">
        <v>4</v>
      </c>
      <c r="Q475" s="9">
        <v>6</v>
      </c>
      <c r="R475" s="9">
        <v>6</v>
      </c>
      <c r="S475" s="9">
        <v>6</v>
      </c>
      <c r="T475" s="9">
        <v>5</v>
      </c>
      <c r="U475" s="9">
        <v>6</v>
      </c>
      <c r="V475" s="9">
        <v>5</v>
      </c>
      <c r="W475" s="9">
        <v>6</v>
      </c>
      <c r="X475" s="9">
        <v>6</v>
      </c>
      <c r="Y475" s="9">
        <v>6</v>
      </c>
      <c r="Z475" s="9">
        <v>6</v>
      </c>
      <c r="AA475" s="9">
        <v>6</v>
      </c>
      <c r="AB475" s="9">
        <v>2</v>
      </c>
      <c r="AC475" s="9">
        <v>8</v>
      </c>
      <c r="AD475" s="9">
        <v>6</v>
      </c>
      <c r="AE475" s="9">
        <v>6</v>
      </c>
      <c r="AF475" s="9">
        <v>4</v>
      </c>
      <c r="AG475" s="9">
        <v>5</v>
      </c>
      <c r="AH475" s="9">
        <v>5</v>
      </c>
      <c r="AI475" s="9">
        <v>5</v>
      </c>
      <c r="AJ475" s="9">
        <v>2</v>
      </c>
      <c r="AK475" s="9">
        <v>4</v>
      </c>
      <c r="AL475" s="9">
        <v>4</v>
      </c>
      <c r="AM475" s="9">
        <v>5</v>
      </c>
      <c r="AN475" s="9">
        <v>3</v>
      </c>
      <c r="AO475" s="9">
        <v>3</v>
      </c>
      <c r="AP475" s="9">
        <v>6</v>
      </c>
      <c r="AQ475" s="9">
        <v>6</v>
      </c>
      <c r="AR475" s="9">
        <v>5</v>
      </c>
    </row>
    <row r="476" spans="1:44" ht="12.75" customHeight="1" x14ac:dyDescent="0.2">
      <c r="A476" s="9">
        <v>2021</v>
      </c>
      <c r="B476" s="9">
        <v>1179970</v>
      </c>
      <c r="C476" s="9">
        <v>6</v>
      </c>
      <c r="D476" s="9">
        <v>6</v>
      </c>
      <c r="E476" s="9">
        <v>6</v>
      </c>
      <c r="F476" s="9">
        <v>6</v>
      </c>
      <c r="G476" s="9">
        <v>6</v>
      </c>
      <c r="H476" s="9">
        <v>6</v>
      </c>
      <c r="I476" s="9">
        <v>6</v>
      </c>
      <c r="J476" s="9">
        <v>6</v>
      </c>
      <c r="K476" s="9">
        <v>6</v>
      </c>
      <c r="L476" s="9">
        <v>6</v>
      </c>
      <c r="M476" s="9">
        <v>3</v>
      </c>
      <c r="N476" s="9">
        <v>4</v>
      </c>
      <c r="O476" s="9">
        <v>5</v>
      </c>
      <c r="P476" s="9">
        <v>5</v>
      </c>
      <c r="Q476" s="9">
        <v>4</v>
      </c>
      <c r="R476" s="9">
        <v>6</v>
      </c>
      <c r="S476" s="9">
        <v>4</v>
      </c>
      <c r="T476" s="9">
        <v>2</v>
      </c>
      <c r="U476" s="9">
        <v>2</v>
      </c>
      <c r="V476" s="9">
        <v>1</v>
      </c>
      <c r="W476" s="9">
        <v>6</v>
      </c>
      <c r="X476" s="9">
        <v>6</v>
      </c>
      <c r="Y476" s="9">
        <v>6</v>
      </c>
      <c r="Z476" s="9">
        <v>6</v>
      </c>
      <c r="AA476" s="9">
        <v>6</v>
      </c>
      <c r="AB476" s="9">
        <v>1</v>
      </c>
      <c r="AC476" s="9">
        <v>1</v>
      </c>
      <c r="AD476" s="9">
        <v>6</v>
      </c>
      <c r="AE476" s="9">
        <v>6</v>
      </c>
      <c r="AF476" s="9">
        <v>5</v>
      </c>
      <c r="AG476" s="9">
        <v>5</v>
      </c>
      <c r="AH476" s="9">
        <v>6</v>
      </c>
      <c r="AI476" s="9">
        <v>6</v>
      </c>
      <c r="AJ476" s="9">
        <v>3</v>
      </c>
      <c r="AK476" s="9">
        <v>8</v>
      </c>
      <c r="AL476" s="9">
        <v>8</v>
      </c>
      <c r="AM476" s="9">
        <v>8</v>
      </c>
      <c r="AN476" s="9">
        <v>8</v>
      </c>
      <c r="AO476" s="9">
        <v>4</v>
      </c>
      <c r="AP476" s="9">
        <v>6</v>
      </c>
      <c r="AQ476" s="9">
        <v>6</v>
      </c>
      <c r="AR476" s="9">
        <v>8</v>
      </c>
    </row>
    <row r="477" spans="1:44" ht="12.75" customHeight="1" x14ac:dyDescent="0.2">
      <c r="A477" s="9">
        <v>2021</v>
      </c>
      <c r="B477" s="9">
        <v>123336</v>
      </c>
      <c r="C477" s="9">
        <v>6</v>
      </c>
      <c r="D477" s="9">
        <v>6</v>
      </c>
      <c r="E477" s="9">
        <v>6</v>
      </c>
      <c r="F477" s="9">
        <v>6</v>
      </c>
      <c r="G477" s="9">
        <v>6</v>
      </c>
      <c r="H477" s="9">
        <v>6</v>
      </c>
      <c r="I477" s="9">
        <v>6</v>
      </c>
      <c r="J477" s="9">
        <v>6</v>
      </c>
      <c r="K477" s="9">
        <v>6</v>
      </c>
      <c r="L477" s="9">
        <v>6</v>
      </c>
      <c r="M477" s="9">
        <v>6</v>
      </c>
      <c r="N477" s="9">
        <v>6</v>
      </c>
      <c r="O477" s="9">
        <v>6</v>
      </c>
      <c r="P477" s="9">
        <v>6</v>
      </c>
      <c r="Q477" s="9">
        <v>6</v>
      </c>
      <c r="R477" s="9">
        <v>6</v>
      </c>
      <c r="S477" s="9">
        <v>6</v>
      </c>
      <c r="T477" s="9">
        <v>6</v>
      </c>
      <c r="U477" s="9">
        <v>6</v>
      </c>
      <c r="V477" s="9">
        <v>6</v>
      </c>
      <c r="W477" s="9">
        <v>6</v>
      </c>
      <c r="X477" s="9">
        <v>6</v>
      </c>
      <c r="Y477" s="9">
        <v>6</v>
      </c>
      <c r="Z477" s="9">
        <v>6</v>
      </c>
      <c r="AA477" s="9">
        <v>6</v>
      </c>
      <c r="AB477" s="9">
        <v>6</v>
      </c>
      <c r="AC477" s="9">
        <v>6</v>
      </c>
      <c r="AD477" s="9">
        <v>6</v>
      </c>
      <c r="AE477" s="9">
        <v>6</v>
      </c>
      <c r="AF477" s="9">
        <v>6</v>
      </c>
      <c r="AG477" s="9">
        <v>6</v>
      </c>
      <c r="AH477" s="9">
        <v>6</v>
      </c>
      <c r="AI477" s="9">
        <v>6</v>
      </c>
      <c r="AJ477" s="9">
        <v>6</v>
      </c>
      <c r="AK477" s="9">
        <v>6</v>
      </c>
      <c r="AL477" s="9">
        <v>6</v>
      </c>
      <c r="AM477" s="9">
        <v>6</v>
      </c>
      <c r="AN477" s="9">
        <v>6</v>
      </c>
      <c r="AO477" s="9">
        <v>6</v>
      </c>
      <c r="AP477" s="9">
        <v>6</v>
      </c>
      <c r="AQ477" s="9">
        <v>6</v>
      </c>
      <c r="AR477" s="9">
        <v>6</v>
      </c>
    </row>
    <row r="478" spans="1:44" ht="12.75" customHeight="1" x14ac:dyDescent="0.2">
      <c r="A478" s="9">
        <v>2021</v>
      </c>
      <c r="B478" s="9">
        <v>1127927</v>
      </c>
      <c r="C478" s="9">
        <v>6</v>
      </c>
      <c r="D478" s="9">
        <v>6</v>
      </c>
      <c r="E478" s="9">
        <v>6</v>
      </c>
      <c r="F478" s="9">
        <v>5</v>
      </c>
      <c r="G478" s="9">
        <v>6</v>
      </c>
      <c r="H478" s="9">
        <v>6</v>
      </c>
      <c r="I478" s="9">
        <v>6</v>
      </c>
      <c r="J478" s="9">
        <v>6</v>
      </c>
      <c r="K478" s="9">
        <v>6</v>
      </c>
      <c r="L478" s="9">
        <v>6</v>
      </c>
      <c r="M478" s="9">
        <v>4</v>
      </c>
      <c r="N478" s="9">
        <v>6</v>
      </c>
      <c r="O478" s="9">
        <v>6</v>
      </c>
      <c r="P478" s="9">
        <v>4</v>
      </c>
      <c r="Q478" s="9">
        <v>4</v>
      </c>
      <c r="R478" s="9">
        <v>6</v>
      </c>
      <c r="S478" s="9">
        <v>3</v>
      </c>
      <c r="T478" s="9">
        <v>4</v>
      </c>
      <c r="U478" s="9">
        <v>6</v>
      </c>
      <c r="V478" s="9">
        <v>4</v>
      </c>
      <c r="W478" s="9">
        <v>5</v>
      </c>
      <c r="X478" s="9">
        <v>4</v>
      </c>
      <c r="Y478" s="9">
        <v>5</v>
      </c>
      <c r="Z478" s="9">
        <v>5</v>
      </c>
      <c r="AA478" s="9">
        <v>5</v>
      </c>
      <c r="AB478" s="9">
        <v>1</v>
      </c>
      <c r="AC478" s="9">
        <v>1</v>
      </c>
      <c r="AD478" s="9">
        <v>6</v>
      </c>
      <c r="AE478" s="9">
        <v>5</v>
      </c>
      <c r="AF478" s="9">
        <v>5</v>
      </c>
      <c r="AG478" s="9">
        <v>6</v>
      </c>
      <c r="AH478" s="9">
        <v>6</v>
      </c>
      <c r="AI478" s="9">
        <v>6</v>
      </c>
      <c r="AJ478" s="9">
        <v>1</v>
      </c>
      <c r="AK478" s="9">
        <v>6</v>
      </c>
      <c r="AL478" s="9">
        <v>6</v>
      </c>
      <c r="AM478" s="9">
        <v>6</v>
      </c>
      <c r="AN478" s="9">
        <v>6</v>
      </c>
      <c r="AO478" s="9">
        <v>6</v>
      </c>
      <c r="AP478" s="9">
        <v>6</v>
      </c>
      <c r="AQ478" s="9">
        <v>6</v>
      </c>
      <c r="AR478" s="9">
        <v>5</v>
      </c>
    </row>
    <row r="479" spans="1:44" ht="12.75" customHeight="1" x14ac:dyDescent="0.2">
      <c r="A479" s="9">
        <v>2021</v>
      </c>
      <c r="B479" s="9">
        <v>1179970</v>
      </c>
      <c r="C479" s="9">
        <v>6</v>
      </c>
      <c r="D479" s="9">
        <v>6</v>
      </c>
      <c r="E479" s="9">
        <v>6</v>
      </c>
      <c r="F479" s="9">
        <v>6</v>
      </c>
      <c r="G479" s="9">
        <v>6</v>
      </c>
      <c r="H479" s="9">
        <v>5</v>
      </c>
      <c r="I479" s="9">
        <v>6</v>
      </c>
      <c r="J479" s="9">
        <v>6</v>
      </c>
      <c r="K479" s="9">
        <v>6</v>
      </c>
      <c r="L479" s="9">
        <v>6</v>
      </c>
      <c r="M479" s="9">
        <v>5</v>
      </c>
      <c r="N479" s="9">
        <v>6</v>
      </c>
      <c r="O479" s="9">
        <v>6</v>
      </c>
      <c r="P479" s="9">
        <v>5</v>
      </c>
      <c r="Q479" s="9">
        <v>6</v>
      </c>
      <c r="R479" s="9">
        <v>6</v>
      </c>
      <c r="S479" s="9">
        <v>5</v>
      </c>
      <c r="T479" s="9">
        <v>5</v>
      </c>
      <c r="U479" s="9">
        <v>5</v>
      </c>
      <c r="V479" s="9">
        <v>5</v>
      </c>
      <c r="W479" s="9">
        <v>6</v>
      </c>
      <c r="X479" s="9">
        <v>6</v>
      </c>
      <c r="Y479" s="9">
        <v>6</v>
      </c>
      <c r="Z479" s="9">
        <v>6</v>
      </c>
      <c r="AA479" s="9">
        <v>6</v>
      </c>
      <c r="AB479" s="9">
        <v>7</v>
      </c>
      <c r="AC479" s="9">
        <v>7</v>
      </c>
      <c r="AD479" s="9">
        <v>6</v>
      </c>
      <c r="AE479" s="9">
        <v>6</v>
      </c>
      <c r="AF479" s="9">
        <v>5</v>
      </c>
      <c r="AG479" s="9">
        <v>6</v>
      </c>
      <c r="AH479" s="9">
        <v>6</v>
      </c>
      <c r="AI479" s="9">
        <v>5</v>
      </c>
      <c r="AJ479" s="9">
        <v>6</v>
      </c>
      <c r="AK479" s="9">
        <v>6</v>
      </c>
      <c r="AL479" s="9">
        <v>6</v>
      </c>
      <c r="AM479" s="9">
        <v>6</v>
      </c>
      <c r="AN479" s="9">
        <v>6</v>
      </c>
      <c r="AO479" s="9">
        <v>6</v>
      </c>
      <c r="AP479" s="9">
        <v>6</v>
      </c>
      <c r="AQ479" s="9">
        <v>7</v>
      </c>
      <c r="AR479" s="9">
        <v>8</v>
      </c>
    </row>
    <row r="480" spans="1:44" ht="12.75" customHeight="1" x14ac:dyDescent="0.2">
      <c r="A480" s="9">
        <v>2021</v>
      </c>
      <c r="B480" s="9">
        <v>122845</v>
      </c>
      <c r="C480" s="9">
        <v>6</v>
      </c>
      <c r="D480" s="9">
        <v>6</v>
      </c>
      <c r="E480" s="9">
        <v>6</v>
      </c>
      <c r="F480" s="9">
        <v>6</v>
      </c>
      <c r="G480" s="9">
        <v>6</v>
      </c>
      <c r="H480" s="9">
        <v>6</v>
      </c>
      <c r="I480" s="9">
        <v>6</v>
      </c>
      <c r="J480" s="9">
        <v>5</v>
      </c>
      <c r="K480" s="9">
        <v>5</v>
      </c>
      <c r="L480" s="9">
        <v>5</v>
      </c>
      <c r="M480" s="9">
        <v>6</v>
      </c>
      <c r="N480" s="9">
        <v>5</v>
      </c>
      <c r="O480" s="9">
        <v>5</v>
      </c>
      <c r="P480" s="9">
        <v>5</v>
      </c>
      <c r="Q480" s="9">
        <v>4</v>
      </c>
      <c r="R480" s="9">
        <v>6</v>
      </c>
      <c r="S480" s="9">
        <v>6</v>
      </c>
      <c r="T480" s="9">
        <v>6</v>
      </c>
      <c r="U480" s="9">
        <v>6</v>
      </c>
      <c r="V480" s="9">
        <v>6</v>
      </c>
      <c r="W480" s="9">
        <v>6</v>
      </c>
      <c r="X480" s="9">
        <v>6</v>
      </c>
      <c r="Y480" s="9">
        <v>6</v>
      </c>
      <c r="Z480" s="9">
        <v>6</v>
      </c>
      <c r="AA480" s="9">
        <v>6</v>
      </c>
      <c r="AB480" s="9">
        <v>6</v>
      </c>
      <c r="AC480" s="9">
        <v>6</v>
      </c>
      <c r="AD480" s="9">
        <v>6</v>
      </c>
      <c r="AE480" s="9">
        <v>6</v>
      </c>
      <c r="AF480" s="9">
        <v>6</v>
      </c>
      <c r="AG480" s="9">
        <v>6</v>
      </c>
      <c r="AH480" s="9">
        <v>6</v>
      </c>
      <c r="AI480" s="9">
        <v>6</v>
      </c>
      <c r="AJ480" s="9">
        <v>6</v>
      </c>
      <c r="AK480" s="9">
        <v>6</v>
      </c>
      <c r="AL480" s="9">
        <v>6</v>
      </c>
      <c r="AM480" s="9">
        <v>6</v>
      </c>
      <c r="AN480" s="9">
        <v>6</v>
      </c>
      <c r="AO480" s="9">
        <v>6</v>
      </c>
      <c r="AP480" s="9">
        <v>6</v>
      </c>
      <c r="AQ480" s="9">
        <v>6</v>
      </c>
      <c r="AR480" s="9">
        <v>6</v>
      </c>
    </row>
    <row r="481" spans="1:44" ht="12.75" customHeight="1" x14ac:dyDescent="0.2">
      <c r="A481" s="9">
        <v>2021</v>
      </c>
      <c r="B481" s="9">
        <v>1127925</v>
      </c>
      <c r="C481" s="9">
        <v>6</v>
      </c>
      <c r="D481" s="9">
        <v>6</v>
      </c>
      <c r="E481" s="9">
        <v>6</v>
      </c>
      <c r="F481" s="9">
        <v>6</v>
      </c>
      <c r="G481" s="9">
        <v>6</v>
      </c>
      <c r="H481" s="9">
        <v>6</v>
      </c>
      <c r="I481" s="9">
        <v>6</v>
      </c>
      <c r="J481" s="9">
        <v>6</v>
      </c>
      <c r="K481" s="9">
        <v>6</v>
      </c>
      <c r="L481" s="9">
        <v>6</v>
      </c>
      <c r="M481" s="9">
        <v>6</v>
      </c>
      <c r="N481" s="9">
        <v>6</v>
      </c>
      <c r="O481" s="9">
        <v>6</v>
      </c>
      <c r="P481" s="9">
        <v>6</v>
      </c>
      <c r="Q481" s="9">
        <v>6</v>
      </c>
      <c r="R481" s="9">
        <v>6</v>
      </c>
      <c r="S481" s="9">
        <v>4</v>
      </c>
      <c r="T481" s="9">
        <v>4</v>
      </c>
      <c r="U481" s="9">
        <v>4</v>
      </c>
      <c r="V481" s="9">
        <v>4</v>
      </c>
      <c r="W481" s="9">
        <v>6</v>
      </c>
      <c r="X481" s="9">
        <v>6</v>
      </c>
      <c r="Y481" s="9">
        <v>6</v>
      </c>
      <c r="Z481" s="9">
        <v>5</v>
      </c>
      <c r="AA481" s="9">
        <v>6</v>
      </c>
      <c r="AB481" s="9">
        <v>6</v>
      </c>
      <c r="AC481" s="9">
        <v>7</v>
      </c>
      <c r="AD481" s="9">
        <v>6</v>
      </c>
      <c r="AE481" s="9">
        <v>6</v>
      </c>
      <c r="AF481" s="9">
        <v>5</v>
      </c>
      <c r="AG481" s="9">
        <v>6</v>
      </c>
      <c r="AH481" s="9">
        <v>6</v>
      </c>
      <c r="AI481" s="9">
        <v>6</v>
      </c>
      <c r="AJ481" s="9">
        <v>6</v>
      </c>
      <c r="AK481" s="9">
        <v>6</v>
      </c>
      <c r="AL481" s="9">
        <v>6</v>
      </c>
      <c r="AM481" s="9">
        <v>6</v>
      </c>
      <c r="AN481" s="9">
        <v>5</v>
      </c>
      <c r="AO481" s="9">
        <v>6</v>
      </c>
      <c r="AP481" s="9">
        <v>6</v>
      </c>
      <c r="AQ481" s="9">
        <v>6</v>
      </c>
      <c r="AR481" s="9">
        <v>6</v>
      </c>
    </row>
    <row r="482" spans="1:44" ht="12.75" customHeight="1" x14ac:dyDescent="0.2">
      <c r="A482" s="9">
        <v>2021</v>
      </c>
      <c r="B482" s="9">
        <v>1319230</v>
      </c>
      <c r="C482" s="9">
        <v>6</v>
      </c>
      <c r="D482" s="9">
        <v>6</v>
      </c>
      <c r="E482" s="9">
        <v>6</v>
      </c>
      <c r="F482" s="9">
        <v>6</v>
      </c>
      <c r="G482" s="9">
        <v>6</v>
      </c>
      <c r="H482" s="9">
        <v>6</v>
      </c>
      <c r="I482" s="9">
        <v>6</v>
      </c>
      <c r="J482" s="9">
        <v>6</v>
      </c>
      <c r="K482" s="9">
        <v>6</v>
      </c>
      <c r="L482" s="9">
        <v>6</v>
      </c>
      <c r="M482" s="9">
        <v>6</v>
      </c>
      <c r="N482" s="9">
        <v>6</v>
      </c>
      <c r="O482" s="9">
        <v>6</v>
      </c>
      <c r="P482" s="9">
        <v>6</v>
      </c>
      <c r="Q482" s="9">
        <v>4</v>
      </c>
      <c r="R482" s="9">
        <v>4</v>
      </c>
      <c r="S482" s="9">
        <v>6</v>
      </c>
      <c r="T482" s="9">
        <v>6</v>
      </c>
      <c r="U482" s="9">
        <v>6</v>
      </c>
      <c r="V482" s="9">
        <v>6</v>
      </c>
      <c r="W482" s="9">
        <v>6</v>
      </c>
      <c r="X482" s="9">
        <v>6</v>
      </c>
      <c r="Y482" s="9">
        <v>6</v>
      </c>
      <c r="Z482" s="9">
        <v>6</v>
      </c>
      <c r="AA482" s="9">
        <v>6</v>
      </c>
      <c r="AB482" s="9">
        <v>6</v>
      </c>
      <c r="AC482" s="9">
        <v>6</v>
      </c>
      <c r="AD482" s="9">
        <v>6</v>
      </c>
      <c r="AE482" s="9">
        <v>6</v>
      </c>
      <c r="AF482" s="9">
        <v>4</v>
      </c>
      <c r="AG482" s="9">
        <v>6</v>
      </c>
      <c r="AH482" s="9">
        <v>6</v>
      </c>
      <c r="AI482" s="9">
        <v>4</v>
      </c>
      <c r="AJ482" s="9">
        <v>4</v>
      </c>
      <c r="AK482" s="9">
        <v>6</v>
      </c>
      <c r="AL482" s="9">
        <v>6</v>
      </c>
      <c r="AM482" s="9">
        <v>6</v>
      </c>
      <c r="AN482" s="9">
        <v>4</v>
      </c>
      <c r="AO482" s="9">
        <v>3</v>
      </c>
      <c r="AP482" s="9">
        <v>6</v>
      </c>
      <c r="AQ482" s="9">
        <v>6</v>
      </c>
      <c r="AR482" s="9">
        <v>6</v>
      </c>
    </row>
    <row r="483" spans="1:44" ht="12.75" customHeight="1" x14ac:dyDescent="0.2">
      <c r="A483" s="9">
        <v>2021</v>
      </c>
      <c r="B483" s="9">
        <v>1319230</v>
      </c>
      <c r="C483" s="9">
        <v>6</v>
      </c>
      <c r="D483" s="9">
        <v>6</v>
      </c>
      <c r="E483" s="9">
        <v>6</v>
      </c>
      <c r="F483" s="9">
        <v>6</v>
      </c>
      <c r="G483" s="9">
        <v>6</v>
      </c>
      <c r="H483" s="9">
        <v>6</v>
      </c>
      <c r="I483" s="9">
        <v>6</v>
      </c>
      <c r="J483" s="9">
        <v>6</v>
      </c>
      <c r="K483" s="9">
        <v>6</v>
      </c>
      <c r="L483" s="9">
        <v>6</v>
      </c>
      <c r="M483" s="9">
        <v>6</v>
      </c>
      <c r="N483" s="9">
        <v>6</v>
      </c>
      <c r="O483" s="9">
        <v>6</v>
      </c>
      <c r="P483" s="9">
        <v>6</v>
      </c>
      <c r="Q483" s="9">
        <v>6</v>
      </c>
      <c r="R483" s="9">
        <v>6</v>
      </c>
      <c r="S483" s="9">
        <v>6</v>
      </c>
      <c r="T483" s="9">
        <v>6</v>
      </c>
      <c r="U483" s="9">
        <v>7</v>
      </c>
      <c r="V483" s="9">
        <v>6</v>
      </c>
      <c r="W483" s="9">
        <v>6</v>
      </c>
      <c r="X483" s="9">
        <v>6</v>
      </c>
      <c r="Y483" s="9">
        <v>6</v>
      </c>
      <c r="Z483" s="9">
        <v>6</v>
      </c>
      <c r="AA483" s="9">
        <v>6</v>
      </c>
      <c r="AB483" s="9">
        <v>8</v>
      </c>
      <c r="AC483" s="9">
        <v>8</v>
      </c>
      <c r="AD483" s="9">
        <v>6</v>
      </c>
      <c r="AE483" s="9">
        <v>6</v>
      </c>
      <c r="AF483" s="9">
        <v>6</v>
      </c>
      <c r="AG483" s="9">
        <v>6</v>
      </c>
      <c r="AH483" s="9">
        <v>6</v>
      </c>
      <c r="AI483" s="9">
        <v>6</v>
      </c>
      <c r="AJ483" s="9">
        <v>6</v>
      </c>
      <c r="AK483" s="9">
        <v>6</v>
      </c>
      <c r="AL483" s="9">
        <v>6</v>
      </c>
      <c r="AM483" s="9">
        <v>5</v>
      </c>
      <c r="AN483" s="9">
        <v>5</v>
      </c>
      <c r="AO483" s="9">
        <v>6</v>
      </c>
      <c r="AP483" s="9">
        <v>6</v>
      </c>
      <c r="AQ483" s="9">
        <v>6</v>
      </c>
      <c r="AR483" s="9">
        <v>6</v>
      </c>
    </row>
    <row r="484" spans="1:44" ht="12.75" customHeight="1" x14ac:dyDescent="0.2">
      <c r="A484" s="9">
        <v>2021</v>
      </c>
      <c r="B484" s="9">
        <v>1308687</v>
      </c>
      <c r="C484" s="9">
        <v>6</v>
      </c>
      <c r="D484" s="9">
        <v>6</v>
      </c>
      <c r="E484" s="9">
        <v>6</v>
      </c>
      <c r="F484" s="9">
        <v>6</v>
      </c>
      <c r="G484" s="9">
        <v>6</v>
      </c>
      <c r="H484" s="9">
        <v>4</v>
      </c>
      <c r="I484" s="9">
        <v>5</v>
      </c>
      <c r="J484" s="9">
        <v>5</v>
      </c>
      <c r="K484" s="9">
        <v>6</v>
      </c>
      <c r="L484" s="9">
        <v>6</v>
      </c>
      <c r="M484" s="9">
        <v>6</v>
      </c>
      <c r="N484" s="9">
        <v>5</v>
      </c>
      <c r="O484" s="9">
        <v>5</v>
      </c>
      <c r="P484" s="9">
        <v>6</v>
      </c>
      <c r="Q484" s="9">
        <v>6</v>
      </c>
      <c r="R484" s="9">
        <v>6</v>
      </c>
      <c r="S484" s="9">
        <v>4</v>
      </c>
      <c r="T484" s="9">
        <v>4</v>
      </c>
      <c r="U484" s="9">
        <v>4</v>
      </c>
      <c r="V484" s="9">
        <v>4</v>
      </c>
      <c r="W484" s="9">
        <v>4</v>
      </c>
      <c r="X484" s="9">
        <v>5</v>
      </c>
      <c r="Y484" s="9">
        <v>6</v>
      </c>
      <c r="Z484" s="9">
        <v>7</v>
      </c>
      <c r="AA484" s="9">
        <v>4</v>
      </c>
      <c r="AB484" s="9">
        <v>7</v>
      </c>
      <c r="AC484" s="9">
        <v>7</v>
      </c>
      <c r="AD484" s="9">
        <v>7</v>
      </c>
      <c r="AE484" s="9">
        <v>5</v>
      </c>
      <c r="AF484" s="9">
        <v>6</v>
      </c>
      <c r="AG484" s="9">
        <v>5</v>
      </c>
      <c r="AH484" s="9">
        <v>6</v>
      </c>
      <c r="AI484" s="9">
        <v>6</v>
      </c>
      <c r="AJ484" s="9">
        <v>5</v>
      </c>
      <c r="AK484" s="9">
        <v>6</v>
      </c>
      <c r="AL484" s="9">
        <v>6</v>
      </c>
      <c r="AM484" s="9">
        <v>6</v>
      </c>
      <c r="AN484" s="9">
        <v>6</v>
      </c>
      <c r="AO484" s="9">
        <v>6</v>
      </c>
      <c r="AP484" s="9">
        <v>6</v>
      </c>
      <c r="AQ484" s="9">
        <v>6</v>
      </c>
      <c r="AR484" s="9">
        <v>6</v>
      </c>
    </row>
    <row r="485" spans="1:44" ht="12.75" customHeight="1" x14ac:dyDescent="0.2">
      <c r="A485" s="9">
        <v>2021</v>
      </c>
      <c r="B485" s="9">
        <v>123336</v>
      </c>
      <c r="C485" s="9">
        <v>6</v>
      </c>
      <c r="D485" s="9">
        <v>6</v>
      </c>
      <c r="E485" s="9">
        <v>6</v>
      </c>
      <c r="F485" s="9">
        <v>6</v>
      </c>
      <c r="G485" s="9">
        <v>6</v>
      </c>
      <c r="H485" s="9">
        <v>6</v>
      </c>
      <c r="I485" s="9">
        <v>6</v>
      </c>
      <c r="J485" s="9">
        <v>6</v>
      </c>
      <c r="K485" s="9">
        <v>6</v>
      </c>
      <c r="L485" s="9">
        <v>6</v>
      </c>
      <c r="M485" s="9">
        <v>6</v>
      </c>
      <c r="N485" s="9">
        <v>6</v>
      </c>
      <c r="O485" s="9">
        <v>6</v>
      </c>
      <c r="P485" s="9">
        <v>6</v>
      </c>
      <c r="Q485" s="9">
        <v>6</v>
      </c>
      <c r="R485" s="9">
        <v>6</v>
      </c>
      <c r="S485" s="9">
        <v>6</v>
      </c>
      <c r="T485" s="9">
        <v>6</v>
      </c>
      <c r="U485" s="9">
        <v>6</v>
      </c>
      <c r="V485" s="9">
        <v>6</v>
      </c>
      <c r="W485" s="9">
        <v>6</v>
      </c>
      <c r="X485" s="9">
        <v>6</v>
      </c>
      <c r="Y485" s="9">
        <v>6</v>
      </c>
      <c r="Z485" s="9">
        <v>6</v>
      </c>
      <c r="AA485" s="9">
        <v>6</v>
      </c>
      <c r="AB485" s="9">
        <v>6</v>
      </c>
      <c r="AC485" s="9">
        <v>4</v>
      </c>
      <c r="AD485" s="9">
        <v>6</v>
      </c>
      <c r="AE485" s="9">
        <v>6</v>
      </c>
      <c r="AF485" s="9">
        <v>6</v>
      </c>
      <c r="AG485" s="9">
        <v>6</v>
      </c>
      <c r="AH485" s="9">
        <v>6</v>
      </c>
      <c r="AI485" s="9">
        <v>6</v>
      </c>
      <c r="AJ485" s="9">
        <v>6</v>
      </c>
      <c r="AK485" s="9">
        <v>6</v>
      </c>
      <c r="AL485" s="9">
        <v>6</v>
      </c>
      <c r="AM485" s="9">
        <v>6</v>
      </c>
      <c r="AN485" s="9">
        <v>6</v>
      </c>
      <c r="AO485" s="9">
        <v>6</v>
      </c>
      <c r="AP485" s="9">
        <v>6</v>
      </c>
      <c r="AQ485" s="9">
        <v>6</v>
      </c>
      <c r="AR485" s="9">
        <v>6</v>
      </c>
    </row>
    <row r="486" spans="1:44" ht="12.75" customHeight="1" x14ac:dyDescent="0.2">
      <c r="A486" s="9">
        <v>2021</v>
      </c>
      <c r="B486" s="9">
        <v>108730</v>
      </c>
      <c r="C486" s="9">
        <v>6</v>
      </c>
      <c r="D486" s="9">
        <v>5</v>
      </c>
      <c r="E486" s="9">
        <v>5</v>
      </c>
      <c r="F486" s="9">
        <v>6</v>
      </c>
      <c r="G486" s="9">
        <v>5</v>
      </c>
      <c r="H486" s="9">
        <v>6</v>
      </c>
      <c r="I486" s="9">
        <v>5</v>
      </c>
      <c r="J486" s="9">
        <v>5</v>
      </c>
      <c r="K486" s="9">
        <v>6</v>
      </c>
      <c r="L486" s="9">
        <v>5</v>
      </c>
      <c r="M486" s="9">
        <v>5</v>
      </c>
      <c r="N486" s="9">
        <v>5</v>
      </c>
      <c r="O486" s="9">
        <v>5</v>
      </c>
      <c r="P486" s="9">
        <v>5</v>
      </c>
      <c r="Q486" s="9">
        <v>6</v>
      </c>
      <c r="R486" s="9">
        <v>5</v>
      </c>
      <c r="S486" s="9">
        <v>6</v>
      </c>
      <c r="T486" s="9">
        <v>6</v>
      </c>
      <c r="U486" s="9">
        <v>6</v>
      </c>
      <c r="V486" s="9">
        <v>6</v>
      </c>
      <c r="W486" s="9">
        <v>6</v>
      </c>
      <c r="X486" s="9">
        <v>5</v>
      </c>
      <c r="Y486" s="9">
        <v>5</v>
      </c>
      <c r="Z486" s="9">
        <v>6</v>
      </c>
      <c r="AA486" s="9">
        <v>5</v>
      </c>
      <c r="AB486" s="9">
        <v>5</v>
      </c>
      <c r="AC486" s="9">
        <v>4</v>
      </c>
      <c r="AD486" s="9">
        <v>5</v>
      </c>
      <c r="AE486" s="9">
        <v>5</v>
      </c>
      <c r="AF486" s="9">
        <v>5</v>
      </c>
      <c r="AG486" s="9">
        <v>5</v>
      </c>
      <c r="AH486" s="9">
        <v>6</v>
      </c>
      <c r="AI486" s="9">
        <v>5</v>
      </c>
      <c r="AJ486" s="9">
        <v>5</v>
      </c>
      <c r="AK486" s="9">
        <v>5</v>
      </c>
      <c r="AL486" s="9">
        <v>5</v>
      </c>
      <c r="AM486" s="9">
        <v>5</v>
      </c>
      <c r="AN486" s="9">
        <v>5</v>
      </c>
      <c r="AO486" s="9">
        <v>5</v>
      </c>
      <c r="AP486" s="9">
        <v>6</v>
      </c>
      <c r="AQ486" s="9">
        <v>6</v>
      </c>
      <c r="AR486" s="9">
        <v>5</v>
      </c>
    </row>
    <row r="487" spans="1:44" ht="12.75" customHeight="1" x14ac:dyDescent="0.2">
      <c r="A487" s="9">
        <v>2021</v>
      </c>
      <c r="B487" s="9">
        <v>1103692</v>
      </c>
      <c r="C487" s="9">
        <v>6</v>
      </c>
      <c r="D487" s="9">
        <v>6</v>
      </c>
      <c r="E487" s="9">
        <v>5</v>
      </c>
      <c r="F487" s="9">
        <v>5</v>
      </c>
      <c r="G487" s="9">
        <v>5</v>
      </c>
      <c r="H487" s="9">
        <v>5</v>
      </c>
      <c r="I487" s="9">
        <v>4</v>
      </c>
      <c r="J487" s="9">
        <v>5</v>
      </c>
      <c r="K487" s="9">
        <v>5</v>
      </c>
      <c r="L487" s="9">
        <v>5</v>
      </c>
      <c r="M487" s="9">
        <v>5</v>
      </c>
      <c r="N487" s="9">
        <v>5</v>
      </c>
      <c r="O487" s="9">
        <v>6</v>
      </c>
      <c r="P487" s="9">
        <v>5</v>
      </c>
      <c r="Q487" s="9">
        <v>6</v>
      </c>
      <c r="R487" s="9">
        <v>6</v>
      </c>
      <c r="S487" s="9">
        <v>5</v>
      </c>
      <c r="T487" s="9">
        <v>4</v>
      </c>
      <c r="U487" s="9">
        <v>4</v>
      </c>
      <c r="V487" s="9">
        <v>3</v>
      </c>
      <c r="W487" s="9">
        <v>5</v>
      </c>
      <c r="X487" s="9">
        <v>5</v>
      </c>
      <c r="Y487" s="9">
        <v>5</v>
      </c>
      <c r="Z487" s="9">
        <v>6</v>
      </c>
      <c r="AA487" s="9">
        <v>6</v>
      </c>
      <c r="AB487" s="9">
        <v>8</v>
      </c>
      <c r="AC487" s="9">
        <v>8</v>
      </c>
      <c r="AD487" s="9">
        <v>6</v>
      </c>
      <c r="AE487" s="9">
        <v>6</v>
      </c>
      <c r="AF487" s="9">
        <v>6</v>
      </c>
      <c r="AG487" s="9">
        <v>6</v>
      </c>
      <c r="AH487" s="9">
        <v>6</v>
      </c>
      <c r="AI487" s="9">
        <v>6</v>
      </c>
      <c r="AJ487" s="9">
        <v>8</v>
      </c>
      <c r="AK487" s="9">
        <v>6</v>
      </c>
      <c r="AL487" s="9">
        <v>6</v>
      </c>
      <c r="AM487" s="9">
        <v>6</v>
      </c>
      <c r="AN487" s="9">
        <v>6</v>
      </c>
      <c r="AO487" s="9">
        <v>8</v>
      </c>
      <c r="AP487" s="9">
        <v>5</v>
      </c>
      <c r="AQ487" s="9">
        <v>4</v>
      </c>
      <c r="AR487" s="9">
        <v>6</v>
      </c>
    </row>
    <row r="488" spans="1:44" ht="12.75" customHeight="1" x14ac:dyDescent="0.2">
      <c r="A488" s="9">
        <v>2021</v>
      </c>
      <c r="B488" s="9">
        <v>122845</v>
      </c>
      <c r="C488" s="9">
        <v>6</v>
      </c>
      <c r="D488" s="9">
        <v>6</v>
      </c>
      <c r="E488" s="9">
        <v>6</v>
      </c>
      <c r="F488" s="9">
        <v>6</v>
      </c>
      <c r="G488" s="9">
        <v>6</v>
      </c>
      <c r="H488" s="9">
        <v>6</v>
      </c>
      <c r="I488" s="9">
        <v>6</v>
      </c>
      <c r="J488" s="9">
        <v>6</v>
      </c>
      <c r="K488" s="9">
        <v>6</v>
      </c>
      <c r="L488" s="9">
        <v>6</v>
      </c>
      <c r="M488" s="9">
        <v>6</v>
      </c>
      <c r="N488" s="9">
        <v>6</v>
      </c>
      <c r="O488" s="9">
        <v>6</v>
      </c>
      <c r="P488" s="9">
        <v>6</v>
      </c>
      <c r="Q488" s="9">
        <v>6</v>
      </c>
      <c r="R488" s="9">
        <v>6</v>
      </c>
      <c r="S488" s="9">
        <v>6</v>
      </c>
      <c r="T488" s="9">
        <v>6</v>
      </c>
      <c r="U488" s="9">
        <v>2</v>
      </c>
      <c r="V488" s="9">
        <v>5</v>
      </c>
      <c r="W488" s="9">
        <v>6</v>
      </c>
      <c r="X488" s="9">
        <v>6</v>
      </c>
      <c r="Y488" s="9">
        <v>6</v>
      </c>
      <c r="Z488" s="9">
        <v>6</v>
      </c>
      <c r="AA488" s="9">
        <v>6</v>
      </c>
      <c r="AB488" s="9">
        <v>4</v>
      </c>
      <c r="AC488" s="9">
        <v>4</v>
      </c>
      <c r="AD488" s="9">
        <v>6</v>
      </c>
      <c r="AE488" s="9">
        <v>6</v>
      </c>
      <c r="AF488" s="9">
        <v>6</v>
      </c>
      <c r="AG488" s="9">
        <v>5</v>
      </c>
      <c r="AH488" s="9">
        <v>6</v>
      </c>
      <c r="AI488" s="9">
        <v>6</v>
      </c>
      <c r="AJ488" s="9">
        <v>6</v>
      </c>
      <c r="AK488" s="9">
        <v>6</v>
      </c>
      <c r="AL488" s="9">
        <v>6</v>
      </c>
      <c r="AM488" s="9">
        <v>6</v>
      </c>
      <c r="AN488" s="9">
        <v>5</v>
      </c>
      <c r="AO488" s="9">
        <v>5</v>
      </c>
      <c r="AP488" s="9">
        <v>6</v>
      </c>
      <c r="AQ488" s="9">
        <v>6</v>
      </c>
      <c r="AR488" s="9">
        <v>6</v>
      </c>
    </row>
    <row r="489" spans="1:44" ht="12.75" customHeight="1" x14ac:dyDescent="0.2">
      <c r="A489" s="9">
        <v>2021</v>
      </c>
      <c r="B489" s="9">
        <v>108730</v>
      </c>
      <c r="C489" s="9">
        <v>6</v>
      </c>
      <c r="D489" s="9">
        <v>6</v>
      </c>
      <c r="E489" s="9">
        <v>6</v>
      </c>
      <c r="F489" s="9">
        <v>6</v>
      </c>
      <c r="G489" s="9">
        <v>6</v>
      </c>
      <c r="H489" s="9">
        <v>6</v>
      </c>
      <c r="I489" s="9">
        <v>6</v>
      </c>
      <c r="J489" s="9">
        <v>6</v>
      </c>
      <c r="K489" s="9">
        <v>6</v>
      </c>
      <c r="L489" s="9">
        <v>6</v>
      </c>
      <c r="M489" s="9">
        <v>6</v>
      </c>
      <c r="N489" s="9">
        <v>6</v>
      </c>
      <c r="O489" s="9">
        <v>6</v>
      </c>
      <c r="P489" s="9">
        <v>6</v>
      </c>
      <c r="Q489" s="9">
        <v>6</v>
      </c>
      <c r="R489" s="9">
        <v>6</v>
      </c>
      <c r="S489" s="9">
        <v>6</v>
      </c>
      <c r="T489" s="9">
        <v>6</v>
      </c>
      <c r="U489" s="9">
        <v>6</v>
      </c>
      <c r="V489" s="9">
        <v>6</v>
      </c>
      <c r="W489" s="9">
        <v>6</v>
      </c>
      <c r="X489" s="9">
        <v>6</v>
      </c>
      <c r="Y489" s="9">
        <v>6</v>
      </c>
      <c r="Z489" s="9">
        <v>6</v>
      </c>
      <c r="AA489" s="9">
        <v>6</v>
      </c>
      <c r="AB489" s="9">
        <v>5</v>
      </c>
      <c r="AC489" s="9">
        <v>1</v>
      </c>
      <c r="AD489" s="9">
        <v>5</v>
      </c>
      <c r="AE489" s="9">
        <v>6</v>
      </c>
      <c r="AF489" s="9">
        <v>4</v>
      </c>
      <c r="AG489" s="9">
        <v>6</v>
      </c>
      <c r="AH489" s="9">
        <v>6</v>
      </c>
      <c r="AI489" s="9">
        <v>6</v>
      </c>
      <c r="AJ489" s="9">
        <v>6</v>
      </c>
      <c r="AK489" s="9">
        <v>6</v>
      </c>
      <c r="AL489" s="9">
        <v>6</v>
      </c>
      <c r="AM489" s="9">
        <v>6</v>
      </c>
      <c r="AN489" s="9">
        <v>6</v>
      </c>
      <c r="AO489" s="9">
        <v>6</v>
      </c>
      <c r="AP489" s="9">
        <v>6</v>
      </c>
      <c r="AQ489" s="9">
        <v>6</v>
      </c>
      <c r="AR489" s="9">
        <v>4</v>
      </c>
    </row>
    <row r="490" spans="1:44" ht="12.75" customHeight="1" x14ac:dyDescent="0.2">
      <c r="A490" s="9">
        <v>2021</v>
      </c>
      <c r="B490" s="9">
        <v>1127926</v>
      </c>
      <c r="C490" s="9">
        <v>6</v>
      </c>
      <c r="D490" s="9">
        <v>6</v>
      </c>
      <c r="E490" s="9">
        <v>6</v>
      </c>
      <c r="F490" s="9">
        <v>6</v>
      </c>
      <c r="G490" s="9">
        <v>6</v>
      </c>
      <c r="H490" s="9">
        <v>6</v>
      </c>
      <c r="I490" s="9">
        <v>6</v>
      </c>
      <c r="J490" s="9">
        <v>6</v>
      </c>
      <c r="K490" s="9">
        <v>6</v>
      </c>
      <c r="L490" s="9">
        <v>6</v>
      </c>
      <c r="M490" s="9">
        <v>6</v>
      </c>
      <c r="N490" s="9">
        <v>6</v>
      </c>
      <c r="O490" s="9">
        <v>6</v>
      </c>
      <c r="P490" s="9">
        <v>6</v>
      </c>
      <c r="Q490" s="9">
        <v>6</v>
      </c>
      <c r="R490" s="9">
        <v>6</v>
      </c>
      <c r="S490" s="9">
        <v>8</v>
      </c>
      <c r="T490" s="9">
        <v>5</v>
      </c>
      <c r="U490" s="9">
        <v>4</v>
      </c>
      <c r="V490" s="9">
        <v>4</v>
      </c>
      <c r="W490" s="9">
        <v>6</v>
      </c>
      <c r="X490" s="9">
        <v>6</v>
      </c>
      <c r="Y490" s="9">
        <v>6</v>
      </c>
      <c r="Z490" s="9">
        <v>6</v>
      </c>
      <c r="AA490" s="9">
        <v>4</v>
      </c>
      <c r="AB490" s="9">
        <v>8</v>
      </c>
      <c r="AC490" s="9">
        <v>8</v>
      </c>
      <c r="AD490" s="9">
        <v>6</v>
      </c>
      <c r="AE490" s="9">
        <v>6</v>
      </c>
      <c r="AF490" s="9">
        <v>6</v>
      </c>
      <c r="AG490" s="9">
        <v>5</v>
      </c>
      <c r="AH490" s="9">
        <v>5</v>
      </c>
      <c r="AI490" s="9">
        <v>5</v>
      </c>
      <c r="AJ490" s="9">
        <v>8</v>
      </c>
      <c r="AK490" s="9">
        <v>4</v>
      </c>
      <c r="AL490" s="9">
        <v>4</v>
      </c>
      <c r="AM490" s="9">
        <v>8</v>
      </c>
      <c r="AN490" s="9">
        <v>4</v>
      </c>
      <c r="AO490" s="9">
        <v>4</v>
      </c>
      <c r="AP490" s="9">
        <v>6</v>
      </c>
      <c r="AQ490" s="9">
        <v>6</v>
      </c>
      <c r="AR490" s="9">
        <v>6</v>
      </c>
    </row>
    <row r="491" spans="1:44" ht="12.75" customHeight="1" x14ac:dyDescent="0.2">
      <c r="A491" s="9">
        <v>2021</v>
      </c>
      <c r="B491" s="9">
        <v>1270538</v>
      </c>
      <c r="C491" s="9">
        <v>6</v>
      </c>
      <c r="D491" s="9">
        <v>6</v>
      </c>
      <c r="E491" s="9">
        <v>5</v>
      </c>
      <c r="F491" s="9">
        <v>6</v>
      </c>
      <c r="G491" s="9">
        <v>5</v>
      </c>
      <c r="H491" s="9">
        <v>5</v>
      </c>
      <c r="I491" s="9">
        <v>5</v>
      </c>
      <c r="J491" s="9">
        <v>5</v>
      </c>
      <c r="K491" s="9">
        <v>5</v>
      </c>
      <c r="L491" s="9">
        <v>5</v>
      </c>
      <c r="M491" s="9">
        <v>6</v>
      </c>
      <c r="N491" s="9">
        <v>6</v>
      </c>
      <c r="O491" s="9">
        <v>6</v>
      </c>
      <c r="P491" s="9">
        <v>4</v>
      </c>
      <c r="Q491" s="9">
        <v>6</v>
      </c>
      <c r="R491" s="9">
        <v>6</v>
      </c>
      <c r="S491" s="9">
        <v>3</v>
      </c>
      <c r="T491" s="9">
        <v>3</v>
      </c>
      <c r="U491" s="9">
        <v>5</v>
      </c>
      <c r="V491" s="9">
        <v>6</v>
      </c>
      <c r="W491" s="9">
        <v>6</v>
      </c>
      <c r="X491" s="9">
        <v>4</v>
      </c>
      <c r="Y491" s="9">
        <v>5</v>
      </c>
      <c r="Z491" s="9">
        <v>5</v>
      </c>
      <c r="AA491" s="9">
        <v>6</v>
      </c>
      <c r="AB491" s="9">
        <v>4</v>
      </c>
      <c r="AC491" s="9">
        <v>2</v>
      </c>
      <c r="AD491" s="9">
        <v>6</v>
      </c>
      <c r="AE491" s="9">
        <v>5</v>
      </c>
      <c r="AF491" s="9">
        <v>4</v>
      </c>
      <c r="AG491" s="9">
        <v>6</v>
      </c>
      <c r="AH491" s="9">
        <v>6</v>
      </c>
      <c r="AI491" s="9">
        <v>5</v>
      </c>
      <c r="AJ491" s="9">
        <v>5</v>
      </c>
      <c r="AK491" s="9">
        <v>5</v>
      </c>
      <c r="AL491" s="9">
        <v>4</v>
      </c>
      <c r="AM491" s="9">
        <v>5</v>
      </c>
      <c r="AN491" s="9">
        <v>6</v>
      </c>
      <c r="AO491" s="9">
        <v>4</v>
      </c>
      <c r="AP491" s="9">
        <v>5</v>
      </c>
      <c r="AQ491" s="9">
        <v>4</v>
      </c>
      <c r="AR491" s="9">
        <v>5</v>
      </c>
    </row>
    <row r="492" spans="1:44" ht="12.75" customHeight="1" x14ac:dyDescent="0.2">
      <c r="A492" s="9">
        <v>2021</v>
      </c>
      <c r="B492" s="9">
        <v>1127927</v>
      </c>
      <c r="C492" s="9">
        <v>6</v>
      </c>
      <c r="D492" s="9">
        <v>6</v>
      </c>
      <c r="E492" s="9">
        <v>6</v>
      </c>
      <c r="F492" s="9">
        <v>6</v>
      </c>
      <c r="G492" s="9">
        <v>6</v>
      </c>
      <c r="H492" s="9">
        <v>6</v>
      </c>
      <c r="I492" s="9">
        <v>6</v>
      </c>
      <c r="J492" s="9">
        <v>6</v>
      </c>
      <c r="K492" s="9">
        <v>6</v>
      </c>
      <c r="L492" s="9">
        <v>6</v>
      </c>
      <c r="M492" s="9">
        <v>5</v>
      </c>
      <c r="N492" s="9">
        <v>6</v>
      </c>
      <c r="O492" s="9">
        <v>6</v>
      </c>
      <c r="P492" s="9">
        <v>4</v>
      </c>
      <c r="Q492" s="9">
        <v>6</v>
      </c>
      <c r="R492" s="9">
        <v>6</v>
      </c>
      <c r="S492" s="9">
        <v>4</v>
      </c>
      <c r="T492" s="9">
        <v>6</v>
      </c>
      <c r="U492" s="9">
        <v>6</v>
      </c>
      <c r="V492" s="9">
        <v>3</v>
      </c>
      <c r="W492" s="9">
        <v>6</v>
      </c>
      <c r="X492" s="9">
        <v>6</v>
      </c>
      <c r="Y492" s="9">
        <v>6</v>
      </c>
      <c r="Z492" s="9">
        <v>6</v>
      </c>
      <c r="AA492" s="9">
        <v>6</v>
      </c>
      <c r="AB492" s="9">
        <v>2</v>
      </c>
      <c r="AC492" s="9">
        <v>1</v>
      </c>
      <c r="AD492" s="9">
        <v>6</v>
      </c>
      <c r="AE492" s="9">
        <v>6</v>
      </c>
      <c r="AF492" s="9">
        <v>5</v>
      </c>
      <c r="AG492" s="9">
        <v>5</v>
      </c>
      <c r="AH492" s="9">
        <v>6</v>
      </c>
      <c r="AI492" s="9">
        <v>6</v>
      </c>
      <c r="AJ492" s="9">
        <v>6</v>
      </c>
      <c r="AK492" s="9">
        <v>6</v>
      </c>
      <c r="AL492" s="9">
        <v>6</v>
      </c>
      <c r="AM492" s="9">
        <v>6</v>
      </c>
      <c r="AN492" s="9">
        <v>4</v>
      </c>
      <c r="AO492" s="9">
        <v>2</v>
      </c>
      <c r="AP492" s="9">
        <v>6</v>
      </c>
      <c r="AQ492" s="9">
        <v>4</v>
      </c>
      <c r="AR492" s="9">
        <v>4</v>
      </c>
    </row>
    <row r="493" spans="1:44" ht="12.75" customHeight="1" x14ac:dyDescent="0.2">
      <c r="A493" s="9">
        <v>2021</v>
      </c>
      <c r="B493" s="9">
        <v>1103657</v>
      </c>
      <c r="C493" s="9">
        <v>6</v>
      </c>
      <c r="D493" s="9">
        <v>6</v>
      </c>
      <c r="E493" s="9">
        <v>6</v>
      </c>
      <c r="F493" s="9">
        <v>6</v>
      </c>
      <c r="G493" s="9">
        <v>6</v>
      </c>
      <c r="H493" s="9">
        <v>6</v>
      </c>
      <c r="I493" s="9">
        <v>6</v>
      </c>
      <c r="J493" s="9">
        <v>6</v>
      </c>
      <c r="K493" s="9">
        <v>6</v>
      </c>
      <c r="L493" s="9">
        <v>6</v>
      </c>
      <c r="M493" s="9">
        <v>6</v>
      </c>
      <c r="N493" s="9">
        <v>6</v>
      </c>
      <c r="O493" s="9">
        <v>6</v>
      </c>
      <c r="P493" s="9">
        <v>6</v>
      </c>
      <c r="Q493" s="9">
        <v>6</v>
      </c>
      <c r="R493" s="9">
        <v>6</v>
      </c>
      <c r="S493" s="9">
        <v>6</v>
      </c>
      <c r="T493" s="9">
        <v>6</v>
      </c>
      <c r="U493" s="9">
        <v>6</v>
      </c>
      <c r="V493" s="9">
        <v>6</v>
      </c>
      <c r="W493" s="9">
        <v>6</v>
      </c>
      <c r="X493" s="9">
        <v>6</v>
      </c>
      <c r="Y493" s="9">
        <v>6</v>
      </c>
      <c r="Z493" s="9">
        <v>6</v>
      </c>
      <c r="AA493" s="9">
        <v>6</v>
      </c>
      <c r="AB493" s="9">
        <v>6</v>
      </c>
      <c r="AC493" s="9">
        <v>6</v>
      </c>
      <c r="AD493" s="9">
        <v>6</v>
      </c>
      <c r="AE493" s="9">
        <v>6</v>
      </c>
      <c r="AF493" s="9">
        <v>6</v>
      </c>
      <c r="AG493" s="9">
        <v>6</v>
      </c>
      <c r="AH493" s="9">
        <v>6</v>
      </c>
      <c r="AI493" s="9">
        <v>6</v>
      </c>
      <c r="AJ493" s="9">
        <v>6</v>
      </c>
      <c r="AK493" s="9">
        <v>6</v>
      </c>
      <c r="AL493" s="9">
        <v>6</v>
      </c>
      <c r="AM493" s="9">
        <v>6</v>
      </c>
      <c r="AN493" s="9">
        <v>6</v>
      </c>
      <c r="AO493" s="9">
        <v>6</v>
      </c>
      <c r="AP493" s="9">
        <v>6</v>
      </c>
      <c r="AQ493" s="9">
        <v>6</v>
      </c>
      <c r="AR493" s="9">
        <v>6</v>
      </c>
    </row>
    <row r="494" spans="1:44" ht="12.75" customHeight="1" x14ac:dyDescent="0.2">
      <c r="A494" s="9">
        <v>2021</v>
      </c>
      <c r="B494" s="9">
        <v>1308687</v>
      </c>
      <c r="C494" s="9">
        <v>6</v>
      </c>
      <c r="D494" s="9">
        <v>6</v>
      </c>
      <c r="E494" s="9">
        <v>6</v>
      </c>
      <c r="F494" s="9">
        <v>6</v>
      </c>
      <c r="G494" s="9">
        <v>6</v>
      </c>
      <c r="H494" s="9">
        <v>6</v>
      </c>
      <c r="I494" s="9">
        <v>6</v>
      </c>
      <c r="J494" s="9">
        <v>6</v>
      </c>
      <c r="K494" s="9">
        <v>6</v>
      </c>
      <c r="L494" s="9">
        <v>6</v>
      </c>
      <c r="M494" s="9">
        <v>6</v>
      </c>
      <c r="N494" s="9">
        <v>6</v>
      </c>
      <c r="O494" s="9">
        <v>6</v>
      </c>
      <c r="P494" s="9">
        <v>6</v>
      </c>
      <c r="Q494" s="9">
        <v>6</v>
      </c>
      <c r="R494" s="9">
        <v>6</v>
      </c>
      <c r="S494" s="9">
        <v>6</v>
      </c>
      <c r="T494" s="9">
        <v>6</v>
      </c>
      <c r="U494" s="9">
        <v>6</v>
      </c>
      <c r="V494" s="9">
        <v>6</v>
      </c>
      <c r="W494" s="9">
        <v>6</v>
      </c>
      <c r="X494" s="9">
        <v>4</v>
      </c>
      <c r="Y494" s="9">
        <v>6</v>
      </c>
      <c r="Z494" s="9">
        <v>6</v>
      </c>
      <c r="AA494" s="9">
        <v>6</v>
      </c>
      <c r="AB494" s="9">
        <v>1</v>
      </c>
      <c r="AC494" s="9">
        <v>1</v>
      </c>
      <c r="AD494" s="9">
        <v>6</v>
      </c>
      <c r="AE494" s="9">
        <v>6</v>
      </c>
      <c r="AF494" s="9">
        <v>6</v>
      </c>
      <c r="AG494" s="9">
        <v>6</v>
      </c>
      <c r="AH494" s="9">
        <v>6</v>
      </c>
      <c r="AI494" s="9">
        <v>6</v>
      </c>
      <c r="AJ494" s="9">
        <v>6</v>
      </c>
      <c r="AK494" s="9">
        <v>6</v>
      </c>
      <c r="AL494" s="9">
        <v>4</v>
      </c>
      <c r="AM494" s="9">
        <v>5</v>
      </c>
      <c r="AN494" s="9">
        <v>5</v>
      </c>
      <c r="AO494" s="9">
        <v>3</v>
      </c>
      <c r="AP494" s="9">
        <v>6</v>
      </c>
      <c r="AQ494" s="9">
        <v>6</v>
      </c>
      <c r="AR494" s="9">
        <v>6</v>
      </c>
    </row>
    <row r="495" spans="1:44" ht="12.75" customHeight="1" x14ac:dyDescent="0.2">
      <c r="A495" s="9">
        <v>2021</v>
      </c>
      <c r="B495" s="9">
        <v>1127925</v>
      </c>
      <c r="C495" s="9">
        <v>6</v>
      </c>
      <c r="D495" s="9">
        <v>6</v>
      </c>
      <c r="E495" s="9">
        <v>6</v>
      </c>
      <c r="F495" s="9">
        <v>6</v>
      </c>
      <c r="G495" s="9">
        <v>6</v>
      </c>
      <c r="H495" s="9">
        <v>6</v>
      </c>
      <c r="I495" s="9">
        <v>6</v>
      </c>
      <c r="J495" s="9">
        <v>6</v>
      </c>
      <c r="K495" s="9">
        <v>6</v>
      </c>
      <c r="L495" s="9">
        <v>4</v>
      </c>
      <c r="M495" s="9">
        <v>6</v>
      </c>
      <c r="N495" s="9">
        <v>6</v>
      </c>
      <c r="O495" s="9">
        <v>6</v>
      </c>
      <c r="P495" s="9">
        <v>5</v>
      </c>
      <c r="Q495" s="9">
        <v>6</v>
      </c>
      <c r="R495" s="9">
        <v>6</v>
      </c>
      <c r="S495" s="9">
        <v>6</v>
      </c>
      <c r="T495" s="9">
        <v>6</v>
      </c>
      <c r="U495" s="9">
        <v>6</v>
      </c>
      <c r="V495" s="9">
        <v>6</v>
      </c>
      <c r="W495" s="9">
        <v>6</v>
      </c>
      <c r="X495" s="9">
        <v>6</v>
      </c>
      <c r="Y495" s="9">
        <v>6</v>
      </c>
      <c r="Z495" s="9">
        <v>6</v>
      </c>
      <c r="AA495" s="9">
        <v>5</v>
      </c>
      <c r="AB495" s="9">
        <v>6</v>
      </c>
      <c r="AC495" s="9">
        <v>6</v>
      </c>
      <c r="AD495" s="9">
        <v>6</v>
      </c>
      <c r="AE495" s="9">
        <v>6</v>
      </c>
      <c r="AF495" s="9">
        <v>6</v>
      </c>
      <c r="AG495" s="9">
        <v>6</v>
      </c>
      <c r="AH495" s="9">
        <v>5</v>
      </c>
      <c r="AI495" s="9">
        <v>5</v>
      </c>
      <c r="AJ495" s="9">
        <v>6</v>
      </c>
      <c r="AK495" s="9">
        <v>6</v>
      </c>
      <c r="AL495" s="9">
        <v>6</v>
      </c>
      <c r="AM495" s="9">
        <v>6</v>
      </c>
      <c r="AN495" s="9">
        <v>5</v>
      </c>
      <c r="AO495" s="9">
        <v>5</v>
      </c>
      <c r="AP495" s="9">
        <v>5</v>
      </c>
      <c r="AQ495" s="9">
        <v>5</v>
      </c>
      <c r="AR495" s="9">
        <v>5</v>
      </c>
    </row>
    <row r="496" spans="1:44" ht="12.75" customHeight="1" x14ac:dyDescent="0.2">
      <c r="A496" s="9">
        <v>2021</v>
      </c>
      <c r="B496" s="9">
        <v>1319230</v>
      </c>
      <c r="C496" s="9">
        <v>6</v>
      </c>
      <c r="D496" s="9">
        <v>6</v>
      </c>
      <c r="E496" s="9">
        <v>6</v>
      </c>
      <c r="F496" s="9">
        <v>6</v>
      </c>
      <c r="G496" s="9">
        <v>6</v>
      </c>
      <c r="H496" s="9">
        <v>6</v>
      </c>
      <c r="I496" s="9">
        <v>6</v>
      </c>
      <c r="J496" s="9">
        <v>6</v>
      </c>
      <c r="K496" s="9">
        <v>6</v>
      </c>
      <c r="L496" s="9">
        <v>6</v>
      </c>
      <c r="M496" s="9">
        <v>6</v>
      </c>
      <c r="N496" s="9">
        <v>6</v>
      </c>
      <c r="O496" s="9">
        <v>6</v>
      </c>
      <c r="P496" s="9">
        <v>6</v>
      </c>
      <c r="Q496" s="9">
        <v>6</v>
      </c>
      <c r="R496" s="9">
        <v>6</v>
      </c>
      <c r="S496" s="9">
        <v>6</v>
      </c>
      <c r="T496" s="9">
        <v>6</v>
      </c>
      <c r="U496" s="9">
        <v>6</v>
      </c>
      <c r="V496" s="9">
        <v>6</v>
      </c>
      <c r="W496" s="9">
        <v>6</v>
      </c>
      <c r="X496" s="9">
        <v>6</v>
      </c>
      <c r="Y496" s="9">
        <v>6</v>
      </c>
      <c r="Z496" s="9">
        <v>6</v>
      </c>
      <c r="AA496" s="9">
        <v>6</v>
      </c>
      <c r="AB496" s="9">
        <v>7</v>
      </c>
      <c r="AC496" s="9">
        <v>7</v>
      </c>
      <c r="AD496" s="9">
        <v>6</v>
      </c>
      <c r="AE496" s="9">
        <v>6</v>
      </c>
      <c r="AF496" s="9">
        <v>6</v>
      </c>
      <c r="AG496" s="9">
        <v>6</v>
      </c>
      <c r="AH496" s="9">
        <v>6</v>
      </c>
      <c r="AI496" s="9">
        <v>6</v>
      </c>
      <c r="AJ496" s="9">
        <v>6</v>
      </c>
      <c r="AK496" s="9">
        <v>6</v>
      </c>
      <c r="AL496" s="9">
        <v>6</v>
      </c>
      <c r="AM496" s="9">
        <v>6</v>
      </c>
      <c r="AN496" s="9">
        <v>6</v>
      </c>
      <c r="AO496" s="9">
        <v>6</v>
      </c>
      <c r="AP496" s="9">
        <v>6</v>
      </c>
      <c r="AQ496" s="9">
        <v>6</v>
      </c>
      <c r="AR496" s="9">
        <v>6</v>
      </c>
    </row>
    <row r="497" spans="1:44" ht="12.75" customHeight="1" x14ac:dyDescent="0.2">
      <c r="A497" s="9">
        <v>2021</v>
      </c>
      <c r="B497" s="9">
        <v>122845</v>
      </c>
      <c r="C497" s="9">
        <v>6</v>
      </c>
      <c r="D497" s="9">
        <v>6</v>
      </c>
      <c r="E497" s="9">
        <v>6</v>
      </c>
      <c r="F497" s="9">
        <v>6</v>
      </c>
      <c r="G497" s="9">
        <v>6</v>
      </c>
      <c r="H497" s="9">
        <v>6</v>
      </c>
      <c r="I497" s="9">
        <v>6</v>
      </c>
      <c r="J497" s="9">
        <v>6</v>
      </c>
      <c r="K497" s="9">
        <v>6</v>
      </c>
      <c r="L497" s="9">
        <v>6</v>
      </c>
      <c r="M497" s="9">
        <v>6</v>
      </c>
      <c r="N497" s="9">
        <v>6</v>
      </c>
      <c r="O497" s="9">
        <v>6</v>
      </c>
      <c r="P497" s="9">
        <v>6</v>
      </c>
      <c r="Q497" s="9">
        <v>6</v>
      </c>
      <c r="R497" s="9">
        <v>6</v>
      </c>
      <c r="S497" s="9">
        <v>8</v>
      </c>
      <c r="T497" s="9">
        <v>6</v>
      </c>
      <c r="U497" s="9">
        <v>7</v>
      </c>
      <c r="V497" s="9">
        <v>7</v>
      </c>
      <c r="W497" s="9">
        <v>4</v>
      </c>
      <c r="X497" s="9">
        <v>6</v>
      </c>
      <c r="Y497" s="9">
        <v>6</v>
      </c>
      <c r="Z497" s="9">
        <v>6</v>
      </c>
      <c r="AA497" s="9">
        <v>6</v>
      </c>
      <c r="AB497" s="9">
        <v>6</v>
      </c>
      <c r="AC497" s="9">
        <v>8</v>
      </c>
      <c r="AD497" s="9">
        <v>8</v>
      </c>
      <c r="AE497" s="9">
        <v>6</v>
      </c>
      <c r="AF497" s="9">
        <v>6</v>
      </c>
      <c r="AG497" s="9">
        <v>6</v>
      </c>
      <c r="AH497" s="9">
        <v>6</v>
      </c>
      <c r="AI497" s="9">
        <v>6</v>
      </c>
      <c r="AJ497" s="9">
        <v>6</v>
      </c>
      <c r="AK497" s="9">
        <v>6</v>
      </c>
      <c r="AL497" s="9">
        <v>6</v>
      </c>
      <c r="AM497" s="9">
        <v>6</v>
      </c>
      <c r="AN497" s="9">
        <v>6</v>
      </c>
      <c r="AO497" s="9">
        <v>6</v>
      </c>
      <c r="AP497" s="9">
        <v>6</v>
      </c>
      <c r="AQ497" s="9">
        <v>4</v>
      </c>
      <c r="AR497" s="9">
        <v>6</v>
      </c>
    </row>
    <row r="498" spans="1:44" ht="12.75" customHeight="1" x14ac:dyDescent="0.2">
      <c r="A498" s="9">
        <v>2021</v>
      </c>
      <c r="B498" s="9">
        <v>1127927</v>
      </c>
      <c r="C498" s="9">
        <v>6</v>
      </c>
      <c r="D498" s="9">
        <v>6</v>
      </c>
      <c r="E498" s="9">
        <v>6</v>
      </c>
      <c r="F498" s="9">
        <v>6</v>
      </c>
      <c r="G498" s="9">
        <v>6</v>
      </c>
      <c r="H498" s="9">
        <v>6</v>
      </c>
      <c r="I498" s="9">
        <v>6</v>
      </c>
      <c r="J498" s="9">
        <v>6</v>
      </c>
      <c r="K498" s="9">
        <v>6</v>
      </c>
      <c r="L498" s="9">
        <v>6</v>
      </c>
      <c r="M498" s="9">
        <v>6</v>
      </c>
      <c r="N498" s="9">
        <v>6</v>
      </c>
      <c r="O498" s="9">
        <v>6</v>
      </c>
      <c r="P498" s="9">
        <v>8</v>
      </c>
      <c r="Q498" s="9">
        <v>5</v>
      </c>
      <c r="R498" s="9">
        <v>6</v>
      </c>
      <c r="S498" s="9">
        <v>6</v>
      </c>
      <c r="T498" s="9">
        <v>5</v>
      </c>
      <c r="U498" s="9">
        <v>6</v>
      </c>
      <c r="V498" s="9">
        <v>5</v>
      </c>
      <c r="W498" s="9">
        <v>6</v>
      </c>
      <c r="X498" s="9">
        <v>4</v>
      </c>
      <c r="Y498" s="9">
        <v>6</v>
      </c>
      <c r="Z498" s="9">
        <v>4</v>
      </c>
      <c r="AA498" s="9">
        <v>6</v>
      </c>
      <c r="AB498" s="9">
        <v>5</v>
      </c>
      <c r="AC498" s="9">
        <v>4</v>
      </c>
      <c r="AD498" s="9">
        <v>6</v>
      </c>
      <c r="AE498" s="9">
        <v>4</v>
      </c>
      <c r="AF498" s="9">
        <v>4</v>
      </c>
      <c r="AG498" s="9">
        <v>5</v>
      </c>
      <c r="AH498" s="9">
        <v>4</v>
      </c>
      <c r="AI498" s="9">
        <v>6</v>
      </c>
      <c r="AJ498" s="9">
        <v>6</v>
      </c>
      <c r="AK498" s="9">
        <v>6</v>
      </c>
      <c r="AL498" s="9">
        <v>6</v>
      </c>
      <c r="AM498" s="9">
        <v>6</v>
      </c>
      <c r="AN498" s="9">
        <v>6</v>
      </c>
      <c r="AO498" s="9">
        <v>6</v>
      </c>
      <c r="AP498" s="9">
        <v>5</v>
      </c>
      <c r="AQ498" s="9">
        <v>6</v>
      </c>
      <c r="AR498" s="9">
        <v>6</v>
      </c>
    </row>
    <row r="499" spans="1:44" ht="12.75" customHeight="1" x14ac:dyDescent="0.2">
      <c r="A499" s="9">
        <v>2021</v>
      </c>
      <c r="B499" s="9">
        <v>1179970</v>
      </c>
      <c r="C499" s="9">
        <v>6</v>
      </c>
      <c r="D499" s="9">
        <v>6</v>
      </c>
      <c r="E499" s="9">
        <v>6</v>
      </c>
      <c r="F499" s="9">
        <v>6</v>
      </c>
      <c r="G499" s="9">
        <v>6</v>
      </c>
      <c r="H499" s="9">
        <v>6</v>
      </c>
      <c r="I499" s="9">
        <v>6</v>
      </c>
      <c r="J499" s="9">
        <v>6</v>
      </c>
      <c r="K499" s="9">
        <v>6</v>
      </c>
      <c r="L499" s="9">
        <v>6</v>
      </c>
      <c r="M499" s="9">
        <v>6</v>
      </c>
      <c r="N499" s="9">
        <v>6</v>
      </c>
      <c r="O499" s="9">
        <v>6</v>
      </c>
      <c r="P499" s="9">
        <v>5</v>
      </c>
      <c r="Q499" s="9">
        <v>6</v>
      </c>
      <c r="R499" s="9">
        <v>6</v>
      </c>
      <c r="S499" s="9">
        <v>8</v>
      </c>
      <c r="T499" s="9">
        <v>8</v>
      </c>
      <c r="U499" s="9">
        <v>6</v>
      </c>
      <c r="V499" s="9">
        <v>8</v>
      </c>
      <c r="W499" s="9">
        <v>6</v>
      </c>
      <c r="X499" s="9">
        <v>6</v>
      </c>
      <c r="Y499" s="9">
        <v>6</v>
      </c>
      <c r="Z499" s="9">
        <v>6</v>
      </c>
      <c r="AA499" s="9">
        <v>6</v>
      </c>
      <c r="AB499" s="9">
        <v>8</v>
      </c>
      <c r="AC499" s="9">
        <v>8</v>
      </c>
      <c r="AD499" s="9">
        <v>6</v>
      </c>
      <c r="AE499" s="9">
        <v>6</v>
      </c>
      <c r="AF499" s="9">
        <v>6</v>
      </c>
      <c r="AG499" s="9">
        <v>6</v>
      </c>
      <c r="AH499" s="9">
        <v>6</v>
      </c>
      <c r="AI499" s="9">
        <v>6</v>
      </c>
      <c r="AJ499" s="9">
        <v>6</v>
      </c>
      <c r="AK499" s="9">
        <v>6</v>
      </c>
      <c r="AL499" s="9">
        <v>6</v>
      </c>
      <c r="AM499" s="9">
        <v>6</v>
      </c>
      <c r="AN499" s="9">
        <v>6</v>
      </c>
      <c r="AO499" s="9">
        <v>6</v>
      </c>
      <c r="AP499" s="9">
        <v>6</v>
      </c>
      <c r="AQ499" s="9">
        <v>6</v>
      </c>
      <c r="AR499" s="9">
        <v>6</v>
      </c>
    </row>
    <row r="500" spans="1:44" ht="12.75" customHeight="1" x14ac:dyDescent="0.2">
      <c r="A500" s="9">
        <v>2021</v>
      </c>
      <c r="B500" s="9">
        <v>1179970</v>
      </c>
      <c r="C500" s="9">
        <v>6</v>
      </c>
      <c r="D500" s="9">
        <v>4</v>
      </c>
      <c r="E500" s="9">
        <v>5</v>
      </c>
      <c r="F500" s="9">
        <v>6</v>
      </c>
      <c r="G500" s="9">
        <v>6</v>
      </c>
      <c r="H500" s="9">
        <v>5</v>
      </c>
      <c r="I500" s="9">
        <v>5</v>
      </c>
      <c r="J500" s="9">
        <v>6</v>
      </c>
      <c r="K500" s="9">
        <v>6</v>
      </c>
      <c r="L500" s="9">
        <v>5</v>
      </c>
      <c r="M500" s="9">
        <v>6</v>
      </c>
      <c r="N500" s="9">
        <v>5</v>
      </c>
      <c r="O500" s="9">
        <v>5</v>
      </c>
      <c r="P500" s="9">
        <v>4</v>
      </c>
      <c r="Q500" s="9">
        <v>4</v>
      </c>
      <c r="R500" s="9">
        <v>6</v>
      </c>
      <c r="S500" s="9">
        <v>4</v>
      </c>
      <c r="T500" s="9">
        <v>1</v>
      </c>
      <c r="U500" s="9">
        <v>3</v>
      </c>
      <c r="V500" s="9">
        <v>1</v>
      </c>
      <c r="W500" s="9">
        <v>3</v>
      </c>
      <c r="X500" s="9">
        <v>3</v>
      </c>
      <c r="Y500" s="9">
        <v>5</v>
      </c>
      <c r="Z500" s="9">
        <v>5</v>
      </c>
      <c r="AA500" s="9">
        <v>6</v>
      </c>
      <c r="AB500" s="9">
        <v>1</v>
      </c>
      <c r="AC500" s="9">
        <v>1</v>
      </c>
      <c r="AD500" s="9">
        <v>7</v>
      </c>
      <c r="AE500" s="9">
        <v>5</v>
      </c>
      <c r="AF500" s="9">
        <v>4</v>
      </c>
      <c r="AG500" s="9">
        <v>5</v>
      </c>
      <c r="AH500" s="9">
        <v>5</v>
      </c>
      <c r="AI500" s="9">
        <v>5</v>
      </c>
      <c r="AJ500" s="9">
        <v>3</v>
      </c>
      <c r="AK500" s="9">
        <v>6</v>
      </c>
      <c r="AL500" s="9">
        <v>6</v>
      </c>
      <c r="AM500" s="9">
        <v>5</v>
      </c>
      <c r="AN500" s="9">
        <v>6</v>
      </c>
      <c r="AO500" s="9">
        <v>6</v>
      </c>
      <c r="AP500" s="9">
        <v>6</v>
      </c>
      <c r="AQ500" s="9">
        <v>3</v>
      </c>
      <c r="AR500" s="9">
        <v>8</v>
      </c>
    </row>
    <row r="501" spans="1:44" ht="12.75" customHeight="1" x14ac:dyDescent="0.2">
      <c r="A501" s="9">
        <v>2021</v>
      </c>
      <c r="B501" s="9">
        <v>122845</v>
      </c>
      <c r="C501" s="9">
        <v>6</v>
      </c>
      <c r="D501" s="9">
        <v>6</v>
      </c>
      <c r="E501" s="9">
        <v>6</v>
      </c>
      <c r="F501" s="9">
        <v>6</v>
      </c>
      <c r="G501" s="9">
        <v>6</v>
      </c>
      <c r="H501" s="9">
        <v>6</v>
      </c>
      <c r="I501" s="9">
        <v>6</v>
      </c>
      <c r="J501" s="9">
        <v>6</v>
      </c>
      <c r="K501" s="9">
        <v>6</v>
      </c>
      <c r="L501" s="9">
        <v>6</v>
      </c>
      <c r="M501" s="9">
        <v>6</v>
      </c>
      <c r="N501" s="9">
        <v>6</v>
      </c>
      <c r="O501" s="9">
        <v>6</v>
      </c>
      <c r="P501" s="9">
        <v>6</v>
      </c>
      <c r="Q501" s="9">
        <v>6</v>
      </c>
      <c r="R501" s="9">
        <v>5</v>
      </c>
      <c r="S501" s="9">
        <v>6</v>
      </c>
      <c r="T501" s="9">
        <v>6</v>
      </c>
      <c r="U501" s="9">
        <v>6</v>
      </c>
      <c r="V501" s="9">
        <v>6</v>
      </c>
      <c r="W501" s="9">
        <v>6</v>
      </c>
      <c r="X501" s="9">
        <v>6</v>
      </c>
      <c r="Y501" s="9">
        <v>6</v>
      </c>
      <c r="Z501" s="9">
        <v>6</v>
      </c>
      <c r="AA501" s="9">
        <v>6</v>
      </c>
      <c r="AB501" s="9">
        <v>2</v>
      </c>
      <c r="AC501" s="9">
        <v>2</v>
      </c>
      <c r="AD501" s="9">
        <v>6</v>
      </c>
      <c r="AE501" s="9">
        <v>6</v>
      </c>
      <c r="AF501" s="9">
        <v>6</v>
      </c>
      <c r="AG501" s="9">
        <v>6</v>
      </c>
      <c r="AH501" s="9">
        <v>6</v>
      </c>
      <c r="AI501" s="9">
        <v>5</v>
      </c>
      <c r="AJ501" s="9">
        <v>4</v>
      </c>
      <c r="AK501" s="9">
        <v>5</v>
      </c>
      <c r="AL501" s="9">
        <v>5</v>
      </c>
      <c r="AM501" s="9">
        <v>5</v>
      </c>
      <c r="AN501" s="9">
        <v>5</v>
      </c>
      <c r="AO501" s="9">
        <v>4</v>
      </c>
      <c r="AP501" s="9">
        <v>6</v>
      </c>
      <c r="AQ501" s="9">
        <v>6</v>
      </c>
      <c r="AR501" s="9">
        <v>6</v>
      </c>
    </row>
    <row r="502" spans="1:44" ht="12.75" customHeight="1" x14ac:dyDescent="0.2">
      <c r="A502" s="9">
        <v>2021</v>
      </c>
      <c r="B502" s="9">
        <v>1308687</v>
      </c>
      <c r="C502" s="9">
        <v>6</v>
      </c>
      <c r="D502" s="9">
        <v>6</v>
      </c>
      <c r="E502" s="9">
        <v>6</v>
      </c>
      <c r="F502" s="9">
        <v>6</v>
      </c>
      <c r="G502" s="9">
        <v>6</v>
      </c>
      <c r="H502" s="9">
        <v>6</v>
      </c>
      <c r="I502" s="9">
        <v>6</v>
      </c>
      <c r="J502" s="9">
        <v>6</v>
      </c>
      <c r="K502" s="9">
        <v>6</v>
      </c>
      <c r="L502" s="9">
        <v>6</v>
      </c>
      <c r="M502" s="9">
        <v>6</v>
      </c>
      <c r="N502" s="9">
        <v>6</v>
      </c>
      <c r="O502" s="9">
        <v>6</v>
      </c>
      <c r="P502" s="9">
        <v>6</v>
      </c>
      <c r="Q502" s="9">
        <v>6</v>
      </c>
      <c r="R502" s="9">
        <v>6</v>
      </c>
      <c r="S502" s="9">
        <v>6</v>
      </c>
      <c r="T502" s="9">
        <v>6</v>
      </c>
      <c r="U502" s="9">
        <v>6</v>
      </c>
      <c r="V502" s="9">
        <v>6</v>
      </c>
      <c r="W502" s="9">
        <v>6</v>
      </c>
      <c r="X502" s="9">
        <v>6</v>
      </c>
      <c r="Y502" s="9">
        <v>6</v>
      </c>
      <c r="Z502" s="9">
        <v>6</v>
      </c>
      <c r="AA502" s="9">
        <v>6</v>
      </c>
      <c r="AB502" s="9">
        <v>6</v>
      </c>
      <c r="AC502" s="9">
        <v>6</v>
      </c>
      <c r="AD502" s="9">
        <v>6</v>
      </c>
      <c r="AE502" s="9">
        <v>6</v>
      </c>
      <c r="AF502" s="9">
        <v>6</v>
      </c>
      <c r="AG502" s="9">
        <v>6</v>
      </c>
      <c r="AH502" s="9">
        <v>6</v>
      </c>
      <c r="AI502" s="9">
        <v>6</v>
      </c>
      <c r="AJ502" s="9">
        <v>6</v>
      </c>
      <c r="AK502" s="9">
        <v>6</v>
      </c>
      <c r="AL502" s="9">
        <v>6</v>
      </c>
      <c r="AM502" s="9">
        <v>6</v>
      </c>
      <c r="AN502" s="9">
        <v>6</v>
      </c>
      <c r="AO502" s="9">
        <v>6</v>
      </c>
      <c r="AP502" s="9">
        <v>6</v>
      </c>
      <c r="AQ502" s="9">
        <v>6</v>
      </c>
      <c r="AR502" s="9">
        <v>6</v>
      </c>
    </row>
    <row r="503" spans="1:44" ht="12.75" customHeight="1" x14ac:dyDescent="0.2">
      <c r="A503" s="9">
        <v>2021</v>
      </c>
      <c r="B503" s="9">
        <v>1117076</v>
      </c>
      <c r="C503" s="9">
        <v>6</v>
      </c>
      <c r="D503" s="9">
        <v>6</v>
      </c>
      <c r="E503" s="9">
        <v>6</v>
      </c>
      <c r="F503" s="9">
        <v>6</v>
      </c>
      <c r="G503" s="9">
        <v>6</v>
      </c>
      <c r="H503" s="9">
        <v>6</v>
      </c>
      <c r="I503" s="9">
        <v>6</v>
      </c>
      <c r="J503" s="9">
        <v>6</v>
      </c>
      <c r="K503" s="9">
        <v>6</v>
      </c>
      <c r="L503" s="9">
        <v>6</v>
      </c>
      <c r="M503" s="9">
        <v>6</v>
      </c>
      <c r="N503" s="9">
        <v>6</v>
      </c>
      <c r="O503" s="9">
        <v>6</v>
      </c>
      <c r="P503" s="9">
        <v>6</v>
      </c>
      <c r="Q503" s="9">
        <v>6</v>
      </c>
      <c r="R503" s="9">
        <v>6</v>
      </c>
      <c r="S503" s="9">
        <v>6</v>
      </c>
      <c r="T503" s="9">
        <v>6</v>
      </c>
      <c r="U503" s="9">
        <v>6</v>
      </c>
      <c r="V503" s="9">
        <v>6</v>
      </c>
      <c r="W503" s="9">
        <v>6</v>
      </c>
      <c r="X503" s="9">
        <v>6</v>
      </c>
      <c r="Y503" s="9">
        <v>6</v>
      </c>
      <c r="Z503" s="9">
        <v>6</v>
      </c>
      <c r="AA503" s="9">
        <v>6</v>
      </c>
      <c r="AB503" s="9">
        <v>6</v>
      </c>
      <c r="AC503" s="9">
        <v>6</v>
      </c>
      <c r="AD503" s="9">
        <v>6</v>
      </c>
      <c r="AE503" s="9">
        <v>6</v>
      </c>
      <c r="AF503" s="9">
        <v>6</v>
      </c>
      <c r="AG503" s="9">
        <v>6</v>
      </c>
      <c r="AH503" s="9">
        <v>6</v>
      </c>
      <c r="AI503" s="9">
        <v>6</v>
      </c>
      <c r="AJ503" s="9">
        <v>6</v>
      </c>
      <c r="AK503" s="9">
        <v>6</v>
      </c>
      <c r="AL503" s="9">
        <v>6</v>
      </c>
      <c r="AM503" s="9">
        <v>6</v>
      </c>
      <c r="AN503" s="9">
        <v>6</v>
      </c>
      <c r="AO503" s="9">
        <v>6</v>
      </c>
      <c r="AP503" s="9">
        <v>6</v>
      </c>
      <c r="AQ503" s="9">
        <v>6</v>
      </c>
      <c r="AR503" s="9">
        <v>6</v>
      </c>
    </row>
    <row r="504" spans="1:44" ht="12.75" customHeight="1" x14ac:dyDescent="0.2">
      <c r="A504" s="9">
        <v>2021</v>
      </c>
      <c r="B504" s="9">
        <v>1365444</v>
      </c>
      <c r="C504" s="9">
        <v>6</v>
      </c>
      <c r="D504" s="9">
        <v>6</v>
      </c>
      <c r="E504" s="9">
        <v>5</v>
      </c>
      <c r="F504" s="9">
        <v>6</v>
      </c>
      <c r="G504" s="9">
        <v>6</v>
      </c>
      <c r="H504" s="9">
        <v>4</v>
      </c>
      <c r="I504" s="9">
        <v>6</v>
      </c>
      <c r="J504" s="9">
        <v>6</v>
      </c>
      <c r="K504" s="9">
        <v>6</v>
      </c>
      <c r="L504" s="9">
        <v>6</v>
      </c>
      <c r="M504" s="9">
        <v>5</v>
      </c>
      <c r="N504" s="9">
        <v>6</v>
      </c>
      <c r="O504" s="9">
        <v>5</v>
      </c>
      <c r="P504" s="9">
        <v>6</v>
      </c>
      <c r="Q504" s="9">
        <v>6</v>
      </c>
      <c r="R504" s="9">
        <v>6</v>
      </c>
      <c r="S504" s="9">
        <v>6</v>
      </c>
      <c r="T504" s="9">
        <v>3</v>
      </c>
      <c r="U504" s="9">
        <v>4</v>
      </c>
      <c r="V504" s="9">
        <v>6</v>
      </c>
      <c r="W504" s="9">
        <v>6</v>
      </c>
      <c r="X504" s="9">
        <v>6</v>
      </c>
      <c r="Y504" s="9">
        <v>6</v>
      </c>
      <c r="Z504" s="9">
        <v>6</v>
      </c>
      <c r="AA504" s="9">
        <v>6</v>
      </c>
      <c r="AB504" s="9">
        <v>3</v>
      </c>
      <c r="AC504" s="9">
        <v>8</v>
      </c>
      <c r="AD504" s="9">
        <v>6</v>
      </c>
      <c r="AE504" s="9">
        <v>6</v>
      </c>
      <c r="AF504" s="9">
        <v>6</v>
      </c>
      <c r="AG504" s="9">
        <v>6</v>
      </c>
      <c r="AH504" s="9">
        <v>6</v>
      </c>
      <c r="AI504" s="9">
        <v>6</v>
      </c>
      <c r="AJ504" s="9">
        <v>8</v>
      </c>
      <c r="AK504" s="9">
        <v>6</v>
      </c>
      <c r="AL504" s="9">
        <v>6</v>
      </c>
      <c r="AM504" s="9">
        <v>6</v>
      </c>
      <c r="AN504" s="9">
        <v>6</v>
      </c>
      <c r="AO504" s="9">
        <v>6</v>
      </c>
      <c r="AP504" s="9">
        <v>6</v>
      </c>
      <c r="AQ504" s="9">
        <v>6</v>
      </c>
      <c r="AR504" s="9">
        <v>6</v>
      </c>
    </row>
    <row r="505" spans="1:44" ht="12.75" customHeight="1" x14ac:dyDescent="0.2">
      <c r="A505" s="9">
        <v>2021</v>
      </c>
      <c r="B505" s="9">
        <v>1127924</v>
      </c>
      <c r="C505" s="9">
        <v>6</v>
      </c>
      <c r="D505" s="9">
        <v>6</v>
      </c>
      <c r="E505" s="9">
        <v>6</v>
      </c>
      <c r="F505" s="9">
        <v>5</v>
      </c>
      <c r="G505" s="9">
        <v>6</v>
      </c>
      <c r="H505" s="9">
        <v>6</v>
      </c>
      <c r="I505" s="9">
        <v>4</v>
      </c>
      <c r="J505" s="9">
        <v>6</v>
      </c>
      <c r="K505" s="9">
        <v>6</v>
      </c>
      <c r="L505" s="9">
        <v>4</v>
      </c>
      <c r="M505" s="9">
        <v>4</v>
      </c>
      <c r="N505" s="9">
        <v>4</v>
      </c>
      <c r="O505" s="9">
        <v>4</v>
      </c>
      <c r="P505" s="9">
        <v>5</v>
      </c>
      <c r="Q505" s="9">
        <v>6</v>
      </c>
      <c r="R505" s="9">
        <v>6</v>
      </c>
      <c r="S505" s="9">
        <v>6</v>
      </c>
      <c r="T505" s="9">
        <v>6</v>
      </c>
      <c r="U505" s="9">
        <v>6</v>
      </c>
      <c r="V505" s="9">
        <v>6</v>
      </c>
      <c r="W505" s="9">
        <v>4</v>
      </c>
      <c r="X505" s="9">
        <v>5</v>
      </c>
      <c r="Y505" s="9">
        <v>4</v>
      </c>
      <c r="Z505" s="9">
        <v>5</v>
      </c>
      <c r="AA505" s="9">
        <v>8</v>
      </c>
      <c r="AB505" s="9">
        <v>7</v>
      </c>
      <c r="AC505" s="9">
        <v>7</v>
      </c>
      <c r="AD505" s="9">
        <v>5</v>
      </c>
      <c r="AE505" s="9">
        <v>6</v>
      </c>
      <c r="AF505" s="9">
        <v>6</v>
      </c>
      <c r="AG505" s="9">
        <v>6</v>
      </c>
      <c r="AH505" s="9">
        <v>5</v>
      </c>
      <c r="AI505" s="9">
        <v>5</v>
      </c>
      <c r="AJ505" s="9">
        <v>5</v>
      </c>
      <c r="AK505" s="9">
        <v>6</v>
      </c>
      <c r="AL505" s="9">
        <v>5</v>
      </c>
      <c r="AM505" s="9">
        <v>6</v>
      </c>
      <c r="AN505" s="9">
        <v>4</v>
      </c>
      <c r="AO505" s="9">
        <v>6</v>
      </c>
      <c r="AP505" s="9">
        <v>6</v>
      </c>
      <c r="AQ505" s="9">
        <v>3</v>
      </c>
      <c r="AR505" s="9">
        <v>6</v>
      </c>
    </row>
    <row r="506" spans="1:44" ht="12.75" customHeight="1" x14ac:dyDescent="0.2">
      <c r="A506" s="9">
        <v>2021</v>
      </c>
      <c r="B506" s="9">
        <v>1179970</v>
      </c>
      <c r="C506" s="9">
        <v>6</v>
      </c>
      <c r="D506" s="9">
        <v>6</v>
      </c>
      <c r="E506" s="9">
        <v>6</v>
      </c>
      <c r="F506" s="9">
        <v>6</v>
      </c>
      <c r="G506" s="9">
        <v>6</v>
      </c>
      <c r="H506" s="9">
        <v>6</v>
      </c>
      <c r="I506" s="9">
        <v>6</v>
      </c>
      <c r="J506" s="9">
        <v>6</v>
      </c>
      <c r="K506" s="9">
        <v>6</v>
      </c>
      <c r="L506" s="9">
        <v>6</v>
      </c>
      <c r="M506" s="9">
        <v>6</v>
      </c>
      <c r="N506" s="9">
        <v>6</v>
      </c>
      <c r="O506" s="9">
        <v>6</v>
      </c>
      <c r="P506" s="9">
        <v>6</v>
      </c>
      <c r="Q506" s="9">
        <v>6</v>
      </c>
      <c r="R506" s="9">
        <v>8</v>
      </c>
      <c r="S506" s="9">
        <v>6</v>
      </c>
      <c r="T506" s="9">
        <v>6</v>
      </c>
      <c r="U506" s="9">
        <v>6</v>
      </c>
      <c r="V506" s="9">
        <v>8</v>
      </c>
      <c r="W506" s="9">
        <v>6</v>
      </c>
      <c r="X506" s="9">
        <v>6</v>
      </c>
      <c r="Y506" s="9">
        <v>6</v>
      </c>
      <c r="Z506" s="9">
        <v>6</v>
      </c>
      <c r="AA506" s="9">
        <v>8</v>
      </c>
      <c r="AB506" s="9">
        <v>6</v>
      </c>
      <c r="AC506" s="9">
        <v>6</v>
      </c>
      <c r="AD506" s="9">
        <v>6</v>
      </c>
      <c r="AE506" s="9">
        <v>8</v>
      </c>
      <c r="AF506" s="9">
        <v>6</v>
      </c>
      <c r="AG506" s="9">
        <v>8</v>
      </c>
      <c r="AH506" s="9">
        <v>8</v>
      </c>
      <c r="AI506" s="9">
        <v>6</v>
      </c>
      <c r="AJ506" s="9">
        <v>6</v>
      </c>
      <c r="AK506" s="9">
        <v>6</v>
      </c>
      <c r="AL506" s="9">
        <v>6</v>
      </c>
      <c r="AM506" s="9">
        <v>8</v>
      </c>
      <c r="AN506" s="9">
        <v>6</v>
      </c>
      <c r="AO506" s="9">
        <v>8</v>
      </c>
      <c r="AP506" s="9">
        <v>6</v>
      </c>
      <c r="AQ506" s="9">
        <v>6</v>
      </c>
      <c r="AR506" s="9">
        <v>8</v>
      </c>
    </row>
    <row r="507" spans="1:44" ht="12.75" customHeight="1" x14ac:dyDescent="0.2">
      <c r="A507" s="9">
        <v>2021</v>
      </c>
      <c r="B507" s="9">
        <v>1103692</v>
      </c>
      <c r="C507" s="9">
        <v>6</v>
      </c>
      <c r="D507" s="9">
        <v>5</v>
      </c>
      <c r="E507" s="9">
        <v>5</v>
      </c>
      <c r="F507" s="9">
        <v>5</v>
      </c>
      <c r="G507" s="9">
        <v>5</v>
      </c>
      <c r="H507" s="9">
        <v>6</v>
      </c>
      <c r="I507" s="9">
        <v>6</v>
      </c>
      <c r="J507" s="9">
        <v>6</v>
      </c>
      <c r="K507" s="9">
        <v>5</v>
      </c>
      <c r="L507" s="9">
        <v>5</v>
      </c>
      <c r="M507" s="9">
        <v>5</v>
      </c>
      <c r="N507" s="9">
        <v>5</v>
      </c>
      <c r="O507" s="9">
        <v>5</v>
      </c>
      <c r="P507" s="9">
        <v>5</v>
      </c>
      <c r="Q507" s="9">
        <v>6</v>
      </c>
      <c r="R507" s="9">
        <v>5</v>
      </c>
      <c r="S507" s="9">
        <v>6</v>
      </c>
      <c r="T507" s="9">
        <v>6</v>
      </c>
      <c r="U507" s="9">
        <v>5</v>
      </c>
      <c r="V507" s="9">
        <v>6</v>
      </c>
      <c r="W507" s="9">
        <v>5</v>
      </c>
      <c r="X507" s="9">
        <v>4</v>
      </c>
      <c r="Y507" s="9">
        <v>5</v>
      </c>
      <c r="Z507" s="9">
        <v>6</v>
      </c>
      <c r="AA507" s="9">
        <v>5</v>
      </c>
      <c r="AB507" s="9">
        <v>8</v>
      </c>
      <c r="AC507" s="9">
        <v>8</v>
      </c>
      <c r="AD507" s="9">
        <v>6</v>
      </c>
      <c r="AE507" s="9">
        <v>6</v>
      </c>
      <c r="AF507" s="9">
        <v>6</v>
      </c>
      <c r="AG507" s="9">
        <v>6</v>
      </c>
      <c r="AH507" s="9">
        <v>6</v>
      </c>
      <c r="AI507" s="9">
        <v>6</v>
      </c>
      <c r="AJ507" s="9">
        <v>8</v>
      </c>
      <c r="AK507" s="9">
        <v>6</v>
      </c>
      <c r="AL507" s="9">
        <v>6</v>
      </c>
      <c r="AM507" s="9">
        <v>6</v>
      </c>
      <c r="AN507" s="9">
        <v>6</v>
      </c>
      <c r="AO507" s="9">
        <v>7</v>
      </c>
      <c r="AP507" s="9">
        <v>6</v>
      </c>
      <c r="AQ507" s="9">
        <v>5</v>
      </c>
      <c r="AR507" s="9">
        <v>6</v>
      </c>
    </row>
    <row r="508" spans="1:44" ht="12.75" customHeight="1" x14ac:dyDescent="0.2">
      <c r="A508" s="9">
        <v>2021</v>
      </c>
      <c r="B508" s="9">
        <v>1103692</v>
      </c>
      <c r="C508" s="9">
        <v>6</v>
      </c>
      <c r="D508" s="9">
        <v>5</v>
      </c>
      <c r="E508" s="9">
        <v>5</v>
      </c>
      <c r="F508" s="9">
        <v>6</v>
      </c>
      <c r="G508" s="9">
        <v>6</v>
      </c>
      <c r="H508" s="9">
        <v>6</v>
      </c>
      <c r="I508" s="9">
        <v>5</v>
      </c>
      <c r="J508" s="9">
        <v>5</v>
      </c>
      <c r="K508" s="9">
        <v>5</v>
      </c>
      <c r="L508" s="9">
        <v>5</v>
      </c>
      <c r="M508" s="9">
        <v>5</v>
      </c>
      <c r="N508" s="9">
        <v>5</v>
      </c>
      <c r="O508" s="9">
        <v>5</v>
      </c>
      <c r="P508" s="9">
        <v>5</v>
      </c>
      <c r="Q508" s="9">
        <v>6</v>
      </c>
      <c r="R508" s="9">
        <v>6</v>
      </c>
      <c r="S508" s="9">
        <v>5</v>
      </c>
      <c r="T508" s="9">
        <v>5</v>
      </c>
      <c r="U508" s="9">
        <v>5</v>
      </c>
      <c r="V508" s="9">
        <v>5</v>
      </c>
      <c r="W508" s="9">
        <v>5</v>
      </c>
      <c r="X508" s="9">
        <v>5</v>
      </c>
      <c r="Y508" s="9">
        <v>6</v>
      </c>
      <c r="Z508" s="9">
        <v>6</v>
      </c>
      <c r="AA508" s="9">
        <v>5</v>
      </c>
      <c r="AB508" s="9">
        <v>7</v>
      </c>
      <c r="AC508" s="9">
        <v>7</v>
      </c>
      <c r="AD508" s="9">
        <v>5</v>
      </c>
      <c r="AE508" s="9">
        <v>5</v>
      </c>
      <c r="AF508" s="9">
        <v>6</v>
      </c>
      <c r="AG508" s="9">
        <v>6</v>
      </c>
      <c r="AH508" s="9">
        <v>6</v>
      </c>
      <c r="AI508" s="9">
        <v>4</v>
      </c>
      <c r="AJ508" s="9">
        <v>7</v>
      </c>
      <c r="AK508" s="9">
        <v>5</v>
      </c>
      <c r="AL508" s="9">
        <v>5</v>
      </c>
      <c r="AM508" s="9">
        <v>5</v>
      </c>
      <c r="AN508" s="9">
        <v>5</v>
      </c>
      <c r="AO508" s="9">
        <v>7</v>
      </c>
      <c r="AP508" s="9">
        <v>6</v>
      </c>
      <c r="AQ508" s="9">
        <v>4</v>
      </c>
      <c r="AR508" s="9">
        <v>4</v>
      </c>
    </row>
    <row r="509" spans="1:44" ht="12.75" customHeight="1" x14ac:dyDescent="0.2">
      <c r="A509" s="9">
        <v>2021</v>
      </c>
      <c r="B509" s="9">
        <v>1319230</v>
      </c>
      <c r="C509" s="9">
        <v>6</v>
      </c>
      <c r="D509" s="9">
        <v>6</v>
      </c>
      <c r="E509" s="9">
        <v>6</v>
      </c>
      <c r="F509" s="9">
        <v>6</v>
      </c>
      <c r="G509" s="9">
        <v>6</v>
      </c>
      <c r="H509" s="9">
        <v>6</v>
      </c>
      <c r="I509" s="9">
        <v>6</v>
      </c>
      <c r="J509" s="9">
        <v>6</v>
      </c>
      <c r="K509" s="9">
        <v>6</v>
      </c>
      <c r="L509" s="9">
        <v>6</v>
      </c>
      <c r="M509" s="9">
        <v>6</v>
      </c>
      <c r="N509" s="9">
        <v>6</v>
      </c>
      <c r="O509" s="9">
        <v>6</v>
      </c>
      <c r="P509" s="9">
        <v>6</v>
      </c>
      <c r="Q509" s="9">
        <v>6</v>
      </c>
      <c r="R509" s="9">
        <v>6</v>
      </c>
      <c r="S509" s="9">
        <v>6</v>
      </c>
      <c r="T509" s="9">
        <v>6</v>
      </c>
      <c r="U509" s="9">
        <v>6</v>
      </c>
      <c r="V509" s="9">
        <v>6</v>
      </c>
      <c r="W509" s="9">
        <v>6</v>
      </c>
      <c r="X509" s="9">
        <v>6</v>
      </c>
      <c r="Y509" s="9">
        <v>6</v>
      </c>
      <c r="Z509" s="9">
        <v>6</v>
      </c>
      <c r="AA509" s="9">
        <v>6</v>
      </c>
      <c r="AB509" s="9">
        <v>3</v>
      </c>
      <c r="AC509" s="9">
        <v>3</v>
      </c>
      <c r="AD509" s="9">
        <v>6</v>
      </c>
      <c r="AE509" s="9">
        <v>6</v>
      </c>
      <c r="AF509" s="9">
        <v>5</v>
      </c>
      <c r="AG509" s="9">
        <v>4</v>
      </c>
      <c r="AH509" s="9">
        <v>6</v>
      </c>
      <c r="AI509" s="9">
        <v>5</v>
      </c>
      <c r="AJ509" s="9">
        <v>6</v>
      </c>
      <c r="AK509" s="9">
        <v>6</v>
      </c>
      <c r="AL509" s="9">
        <v>5</v>
      </c>
      <c r="AM509" s="9">
        <v>5</v>
      </c>
      <c r="AN509" s="9">
        <v>5</v>
      </c>
      <c r="AO509" s="9">
        <v>5</v>
      </c>
      <c r="AP509" s="9">
        <v>6</v>
      </c>
      <c r="AQ509" s="9">
        <v>6</v>
      </c>
      <c r="AR509" s="9">
        <v>6</v>
      </c>
    </row>
    <row r="510" spans="1:44" ht="12.75" customHeight="1" x14ac:dyDescent="0.2">
      <c r="A510" s="9">
        <v>2021</v>
      </c>
      <c r="B510" s="9">
        <v>1179970</v>
      </c>
      <c r="C510" s="9">
        <v>6</v>
      </c>
      <c r="D510" s="9">
        <v>6</v>
      </c>
      <c r="E510" s="9">
        <v>6</v>
      </c>
      <c r="F510" s="9">
        <v>6</v>
      </c>
      <c r="G510" s="9">
        <v>6</v>
      </c>
      <c r="H510" s="9">
        <v>6</v>
      </c>
      <c r="I510" s="9">
        <v>6</v>
      </c>
      <c r="J510" s="9">
        <v>6</v>
      </c>
      <c r="K510" s="9">
        <v>6</v>
      </c>
      <c r="L510" s="9">
        <v>6</v>
      </c>
      <c r="M510" s="9">
        <v>6</v>
      </c>
      <c r="N510" s="9">
        <v>6</v>
      </c>
      <c r="O510" s="9">
        <v>6</v>
      </c>
      <c r="P510" s="9">
        <v>6</v>
      </c>
      <c r="Q510" s="9">
        <v>6</v>
      </c>
      <c r="R510" s="9">
        <v>6</v>
      </c>
      <c r="S510" s="9">
        <v>2</v>
      </c>
      <c r="T510" s="9">
        <v>6</v>
      </c>
      <c r="U510" s="9">
        <v>6</v>
      </c>
      <c r="V510" s="9">
        <v>6</v>
      </c>
      <c r="W510" s="9">
        <v>6</v>
      </c>
      <c r="X510" s="9">
        <v>6</v>
      </c>
      <c r="Y510" s="9">
        <v>6</v>
      </c>
      <c r="Z510" s="9">
        <v>6</v>
      </c>
      <c r="AA510" s="9">
        <v>6</v>
      </c>
      <c r="AB510" s="9">
        <v>6</v>
      </c>
      <c r="AC510" s="9">
        <v>6</v>
      </c>
      <c r="AD510" s="9">
        <v>6</v>
      </c>
      <c r="AE510" s="9">
        <v>6</v>
      </c>
      <c r="AF510" s="9">
        <v>5</v>
      </c>
      <c r="AG510" s="9">
        <v>6</v>
      </c>
      <c r="AH510" s="9">
        <v>6</v>
      </c>
      <c r="AI510" s="9">
        <v>6</v>
      </c>
      <c r="AJ510" s="9">
        <v>6</v>
      </c>
      <c r="AK510" s="9">
        <v>6</v>
      </c>
      <c r="AL510" s="9">
        <v>6</v>
      </c>
      <c r="AM510" s="9">
        <v>6</v>
      </c>
      <c r="AN510" s="9">
        <v>5</v>
      </c>
      <c r="AO510" s="9">
        <v>5</v>
      </c>
      <c r="AP510" s="9">
        <v>6</v>
      </c>
      <c r="AQ510" s="9">
        <v>3</v>
      </c>
      <c r="AR510" s="9">
        <v>6</v>
      </c>
    </row>
    <row r="511" spans="1:44" ht="12.75" customHeight="1" x14ac:dyDescent="0.2">
      <c r="A511" s="9">
        <v>2021</v>
      </c>
      <c r="B511" s="9">
        <v>1179970</v>
      </c>
      <c r="C511" s="9">
        <v>6</v>
      </c>
      <c r="D511" s="9">
        <v>6</v>
      </c>
      <c r="E511" s="9">
        <v>6</v>
      </c>
      <c r="F511" s="9">
        <v>6</v>
      </c>
      <c r="G511" s="9">
        <v>6</v>
      </c>
      <c r="H511" s="9">
        <v>6</v>
      </c>
      <c r="I511" s="9">
        <v>6</v>
      </c>
      <c r="J511" s="9">
        <v>6</v>
      </c>
      <c r="K511" s="9">
        <v>6</v>
      </c>
      <c r="L511" s="9">
        <v>6</v>
      </c>
      <c r="M511" s="9">
        <v>5</v>
      </c>
      <c r="N511" s="9">
        <v>6</v>
      </c>
      <c r="O511" s="9">
        <v>6</v>
      </c>
      <c r="P511" s="9">
        <v>6</v>
      </c>
      <c r="Q511" s="9">
        <v>6</v>
      </c>
      <c r="R511" s="9">
        <v>6</v>
      </c>
      <c r="S511" s="9">
        <v>6</v>
      </c>
      <c r="T511" s="9">
        <v>7</v>
      </c>
      <c r="U511" s="9">
        <v>7</v>
      </c>
      <c r="V511" s="9">
        <v>6</v>
      </c>
      <c r="W511" s="9">
        <v>6</v>
      </c>
      <c r="X511" s="9">
        <v>6</v>
      </c>
      <c r="Y511" s="9">
        <v>6</v>
      </c>
      <c r="Z511" s="9">
        <v>6</v>
      </c>
      <c r="AA511" s="9">
        <v>6</v>
      </c>
      <c r="AB511" s="9">
        <v>7</v>
      </c>
      <c r="AC511" s="9">
        <v>7</v>
      </c>
      <c r="AD511" s="9">
        <v>4</v>
      </c>
      <c r="AE511" s="9">
        <v>6</v>
      </c>
      <c r="AF511" s="9">
        <v>5</v>
      </c>
      <c r="AG511" s="9">
        <v>6</v>
      </c>
      <c r="AH511" s="9">
        <v>7</v>
      </c>
      <c r="AI511" s="9">
        <v>6</v>
      </c>
      <c r="AJ511" s="9">
        <v>6</v>
      </c>
      <c r="AK511" s="9">
        <v>8</v>
      </c>
      <c r="AL511" s="9">
        <v>8</v>
      </c>
      <c r="AM511" s="9">
        <v>8</v>
      </c>
      <c r="AN511" s="9">
        <v>7</v>
      </c>
      <c r="AO511" s="9">
        <v>6</v>
      </c>
      <c r="AP511" s="9">
        <v>6</v>
      </c>
      <c r="AQ511" s="9">
        <v>7</v>
      </c>
      <c r="AR511" s="9">
        <v>8</v>
      </c>
    </row>
    <row r="512" spans="1:44" ht="12.75" customHeight="1" x14ac:dyDescent="0.2">
      <c r="A512" s="9">
        <v>2021</v>
      </c>
      <c r="B512" s="9">
        <v>122845</v>
      </c>
      <c r="C512" s="9">
        <v>6</v>
      </c>
      <c r="D512" s="9">
        <v>6</v>
      </c>
      <c r="E512" s="9">
        <v>6</v>
      </c>
      <c r="F512" s="9">
        <v>6</v>
      </c>
      <c r="G512" s="9">
        <v>6</v>
      </c>
      <c r="H512" s="9">
        <v>6</v>
      </c>
      <c r="I512" s="9">
        <v>6</v>
      </c>
      <c r="J512" s="9">
        <v>6</v>
      </c>
      <c r="K512" s="9">
        <v>6</v>
      </c>
      <c r="L512" s="9">
        <v>6</v>
      </c>
      <c r="M512" s="9">
        <v>5</v>
      </c>
      <c r="N512" s="9">
        <v>6</v>
      </c>
      <c r="O512" s="9">
        <v>4</v>
      </c>
      <c r="P512" s="9">
        <v>6</v>
      </c>
      <c r="Q512" s="9">
        <v>6</v>
      </c>
      <c r="R512" s="9">
        <v>6</v>
      </c>
      <c r="S512" s="9">
        <v>6</v>
      </c>
      <c r="T512" s="9">
        <v>6</v>
      </c>
      <c r="U512" s="9">
        <v>6</v>
      </c>
      <c r="V512" s="9">
        <v>6</v>
      </c>
      <c r="W512" s="9">
        <v>6</v>
      </c>
      <c r="X512" s="9">
        <v>6</v>
      </c>
      <c r="Y512" s="9">
        <v>6</v>
      </c>
      <c r="Z512" s="9">
        <v>6</v>
      </c>
      <c r="AA512" s="9">
        <v>6</v>
      </c>
      <c r="AB512" s="9">
        <v>6</v>
      </c>
      <c r="AC512" s="9">
        <v>6</v>
      </c>
      <c r="AD512" s="9">
        <v>6</v>
      </c>
      <c r="AE512" s="9">
        <v>6</v>
      </c>
      <c r="AF512" s="9">
        <v>6</v>
      </c>
      <c r="AG512" s="9">
        <v>6</v>
      </c>
      <c r="AH512" s="9">
        <v>6</v>
      </c>
      <c r="AI512" s="9">
        <v>6</v>
      </c>
      <c r="AJ512" s="9">
        <v>6</v>
      </c>
      <c r="AK512" s="9">
        <v>6</v>
      </c>
      <c r="AL512" s="9">
        <v>6</v>
      </c>
      <c r="AM512" s="9">
        <v>6</v>
      </c>
      <c r="AN512" s="9">
        <v>6</v>
      </c>
      <c r="AO512" s="9">
        <v>6</v>
      </c>
      <c r="AP512" s="9">
        <v>6</v>
      </c>
      <c r="AQ512" s="9">
        <v>6</v>
      </c>
      <c r="AR512" s="9">
        <v>6</v>
      </c>
    </row>
    <row r="513" spans="1:44" ht="12.75" customHeight="1" x14ac:dyDescent="0.2">
      <c r="A513" s="9">
        <v>2021</v>
      </c>
      <c r="B513" s="9">
        <v>123336</v>
      </c>
      <c r="C513" s="9">
        <v>6</v>
      </c>
      <c r="D513" s="9">
        <v>5</v>
      </c>
      <c r="E513" s="9">
        <v>6</v>
      </c>
      <c r="F513" s="9">
        <v>6</v>
      </c>
      <c r="G513" s="9">
        <v>6</v>
      </c>
      <c r="H513" s="9">
        <v>6</v>
      </c>
      <c r="I513" s="9">
        <v>6</v>
      </c>
      <c r="J513" s="9">
        <v>6</v>
      </c>
      <c r="K513" s="9">
        <v>5</v>
      </c>
      <c r="L513" s="9">
        <v>5</v>
      </c>
      <c r="M513" s="9">
        <v>5</v>
      </c>
      <c r="N513" s="9">
        <v>5</v>
      </c>
      <c r="O513" s="9">
        <v>6</v>
      </c>
      <c r="P513" s="9">
        <v>6</v>
      </c>
      <c r="Q513" s="9">
        <v>6</v>
      </c>
      <c r="R513" s="9">
        <v>6</v>
      </c>
      <c r="S513" s="9">
        <v>8</v>
      </c>
      <c r="T513" s="9">
        <v>8</v>
      </c>
      <c r="U513" s="9">
        <v>3</v>
      </c>
      <c r="V513" s="9">
        <v>8</v>
      </c>
      <c r="W513" s="9">
        <v>5</v>
      </c>
      <c r="X513" s="9">
        <v>5</v>
      </c>
      <c r="Y513" s="9">
        <v>6</v>
      </c>
      <c r="Z513" s="9">
        <v>6</v>
      </c>
      <c r="AA513" s="9">
        <v>5</v>
      </c>
      <c r="AB513" s="9">
        <v>8</v>
      </c>
      <c r="AC513" s="9">
        <v>8</v>
      </c>
      <c r="AD513" s="9">
        <v>6</v>
      </c>
      <c r="AE513" s="9">
        <v>6</v>
      </c>
      <c r="AF513" s="9">
        <v>4</v>
      </c>
      <c r="AG513" s="9">
        <v>6</v>
      </c>
      <c r="AH513" s="9">
        <v>6</v>
      </c>
      <c r="AI513" s="9">
        <v>6</v>
      </c>
      <c r="AJ513" s="9">
        <v>6</v>
      </c>
      <c r="AK513" s="9">
        <v>5</v>
      </c>
      <c r="AL513" s="9">
        <v>5</v>
      </c>
      <c r="AM513" s="9">
        <v>5</v>
      </c>
      <c r="AN513" s="9">
        <v>8</v>
      </c>
      <c r="AO513" s="9">
        <v>6</v>
      </c>
      <c r="AP513" s="9">
        <v>6</v>
      </c>
      <c r="AQ513" s="9">
        <v>6</v>
      </c>
      <c r="AR513" s="9">
        <v>8</v>
      </c>
    </row>
    <row r="514" spans="1:44" ht="12.75" customHeight="1" x14ac:dyDescent="0.2">
      <c r="A514" s="9">
        <v>2021</v>
      </c>
      <c r="B514" s="9">
        <v>1127926</v>
      </c>
      <c r="C514" s="9">
        <v>6</v>
      </c>
      <c r="D514" s="9">
        <v>6</v>
      </c>
      <c r="E514" s="9">
        <v>6</v>
      </c>
      <c r="F514" s="9">
        <v>6</v>
      </c>
      <c r="G514" s="9">
        <v>6</v>
      </c>
      <c r="H514" s="9">
        <v>6</v>
      </c>
      <c r="I514" s="9">
        <v>6</v>
      </c>
      <c r="J514" s="9">
        <v>6</v>
      </c>
      <c r="K514" s="9">
        <v>6</v>
      </c>
      <c r="L514" s="9">
        <v>6</v>
      </c>
      <c r="M514" s="9">
        <v>6</v>
      </c>
      <c r="N514" s="9">
        <v>6</v>
      </c>
      <c r="O514" s="9">
        <v>6</v>
      </c>
      <c r="P514" s="9">
        <v>5</v>
      </c>
      <c r="Q514" s="9">
        <v>6</v>
      </c>
      <c r="R514" s="9">
        <v>6</v>
      </c>
      <c r="S514" s="9">
        <v>6</v>
      </c>
      <c r="T514" s="9">
        <v>6</v>
      </c>
      <c r="U514" s="9">
        <v>6</v>
      </c>
      <c r="V514" s="9">
        <v>6</v>
      </c>
      <c r="W514" s="9">
        <v>6</v>
      </c>
      <c r="X514" s="9">
        <v>6</v>
      </c>
      <c r="Y514" s="9">
        <v>6</v>
      </c>
      <c r="Z514" s="9">
        <v>6</v>
      </c>
      <c r="AA514" s="9">
        <v>6</v>
      </c>
      <c r="AB514" s="9">
        <v>4</v>
      </c>
      <c r="AC514" s="9">
        <v>4</v>
      </c>
      <c r="AD514" s="9">
        <v>6</v>
      </c>
      <c r="AE514" s="9">
        <v>6</v>
      </c>
      <c r="AF514" s="9">
        <v>6</v>
      </c>
      <c r="AG514" s="9">
        <v>6</v>
      </c>
      <c r="AH514" s="9">
        <v>6</v>
      </c>
      <c r="AI514" s="9">
        <v>6</v>
      </c>
      <c r="AJ514" s="9">
        <v>6</v>
      </c>
      <c r="AK514" s="9">
        <v>6</v>
      </c>
      <c r="AL514" s="9">
        <v>6</v>
      </c>
      <c r="AM514" s="9">
        <v>6</v>
      </c>
      <c r="AN514" s="9">
        <v>6</v>
      </c>
      <c r="AO514" s="9">
        <v>6</v>
      </c>
      <c r="AP514" s="9">
        <v>6</v>
      </c>
      <c r="AQ514" s="9">
        <v>6</v>
      </c>
      <c r="AR514" s="9">
        <v>6</v>
      </c>
    </row>
    <row r="515" spans="1:44" ht="12.75" customHeight="1" x14ac:dyDescent="0.2">
      <c r="A515" s="9">
        <v>2021</v>
      </c>
      <c r="B515" s="9">
        <v>1270538</v>
      </c>
      <c r="C515" s="9">
        <v>6</v>
      </c>
      <c r="D515" s="9">
        <v>6</v>
      </c>
      <c r="E515" s="9">
        <v>6</v>
      </c>
      <c r="F515" s="9">
        <v>6</v>
      </c>
      <c r="G515" s="9">
        <v>6</v>
      </c>
      <c r="H515" s="9">
        <v>6</v>
      </c>
      <c r="I515" s="9">
        <v>5</v>
      </c>
      <c r="J515" s="9">
        <v>5</v>
      </c>
      <c r="K515" s="9">
        <v>5</v>
      </c>
      <c r="L515" s="9">
        <v>6</v>
      </c>
      <c r="M515" s="9">
        <v>6</v>
      </c>
      <c r="N515" s="9">
        <v>6</v>
      </c>
      <c r="O515" s="9">
        <v>6</v>
      </c>
      <c r="P515" s="9">
        <v>6</v>
      </c>
      <c r="Q515" s="9">
        <v>6</v>
      </c>
      <c r="R515" s="9">
        <v>6</v>
      </c>
      <c r="S515" s="9">
        <v>6</v>
      </c>
      <c r="T515" s="9">
        <v>6</v>
      </c>
      <c r="U515" s="9">
        <v>6</v>
      </c>
      <c r="V515" s="9">
        <v>6</v>
      </c>
      <c r="W515" s="9">
        <v>6</v>
      </c>
      <c r="X515" s="9">
        <v>6</v>
      </c>
      <c r="Y515" s="9">
        <v>5</v>
      </c>
      <c r="Z515" s="9">
        <v>6</v>
      </c>
      <c r="AA515" s="9">
        <v>6</v>
      </c>
      <c r="AB515" s="9">
        <v>7</v>
      </c>
      <c r="AC515" s="9">
        <v>7</v>
      </c>
      <c r="AD515" s="9">
        <v>6</v>
      </c>
      <c r="AE515" s="9">
        <v>6</v>
      </c>
      <c r="AF515" s="9">
        <v>6</v>
      </c>
      <c r="AG515" s="9">
        <v>6</v>
      </c>
      <c r="AH515" s="9">
        <v>6</v>
      </c>
      <c r="AI515" s="9">
        <v>6</v>
      </c>
      <c r="AJ515" s="9">
        <v>6</v>
      </c>
      <c r="AK515" s="9">
        <v>6</v>
      </c>
      <c r="AL515" s="9">
        <v>6</v>
      </c>
      <c r="AM515" s="9">
        <v>6</v>
      </c>
      <c r="AN515" s="9">
        <v>5</v>
      </c>
      <c r="AO515" s="9">
        <v>5</v>
      </c>
      <c r="AP515" s="9">
        <v>6</v>
      </c>
      <c r="AQ515" s="9">
        <v>6</v>
      </c>
      <c r="AR515" s="9">
        <v>6</v>
      </c>
    </row>
    <row r="516" spans="1:44" ht="12.75" customHeight="1" x14ac:dyDescent="0.2">
      <c r="A516" s="9">
        <v>2021</v>
      </c>
      <c r="B516" s="9">
        <v>1103692</v>
      </c>
      <c r="C516" s="9">
        <v>6</v>
      </c>
      <c r="D516" s="9">
        <v>6</v>
      </c>
      <c r="E516" s="9">
        <v>6</v>
      </c>
      <c r="F516" s="9">
        <v>6</v>
      </c>
      <c r="G516" s="9">
        <v>6</v>
      </c>
      <c r="H516" s="9">
        <v>6</v>
      </c>
      <c r="I516" s="9">
        <v>6</v>
      </c>
      <c r="J516" s="9">
        <v>6</v>
      </c>
      <c r="K516" s="9">
        <v>6</v>
      </c>
      <c r="L516" s="9">
        <v>6</v>
      </c>
      <c r="M516" s="9">
        <v>6</v>
      </c>
      <c r="N516" s="9">
        <v>6</v>
      </c>
      <c r="O516" s="9">
        <v>6</v>
      </c>
      <c r="P516" s="9">
        <v>5</v>
      </c>
      <c r="Q516" s="9">
        <v>6</v>
      </c>
      <c r="R516" s="9">
        <v>6</v>
      </c>
      <c r="S516" s="9">
        <v>3</v>
      </c>
      <c r="T516" s="9">
        <v>5</v>
      </c>
      <c r="U516" s="9">
        <v>3</v>
      </c>
      <c r="V516" s="9">
        <v>6</v>
      </c>
      <c r="W516" s="9">
        <v>6</v>
      </c>
      <c r="X516" s="9">
        <v>6</v>
      </c>
      <c r="Y516" s="9">
        <v>6</v>
      </c>
      <c r="Z516" s="9">
        <v>6</v>
      </c>
      <c r="AA516" s="9">
        <v>6</v>
      </c>
      <c r="AB516" s="9">
        <v>3</v>
      </c>
      <c r="AC516" s="9">
        <v>1</v>
      </c>
      <c r="AD516" s="9">
        <v>6</v>
      </c>
      <c r="AE516" s="9">
        <v>5</v>
      </c>
      <c r="AF516" s="9">
        <v>6</v>
      </c>
      <c r="AG516" s="9">
        <v>6</v>
      </c>
      <c r="AH516" s="9">
        <v>6</v>
      </c>
      <c r="AI516" s="9">
        <v>5</v>
      </c>
      <c r="AJ516" s="9">
        <v>6</v>
      </c>
      <c r="AK516" s="9">
        <v>6</v>
      </c>
      <c r="AL516" s="9">
        <v>5</v>
      </c>
      <c r="AM516" s="9">
        <v>5</v>
      </c>
      <c r="AN516" s="9">
        <v>6</v>
      </c>
      <c r="AO516" s="9">
        <v>6</v>
      </c>
      <c r="AP516" s="9">
        <v>6</v>
      </c>
      <c r="AQ516" s="9">
        <v>6</v>
      </c>
      <c r="AR516" s="9">
        <v>6</v>
      </c>
    </row>
    <row r="517" spans="1:44" ht="12.75" customHeight="1" x14ac:dyDescent="0.2">
      <c r="A517" s="9">
        <v>2021</v>
      </c>
      <c r="B517" s="9">
        <v>108730</v>
      </c>
      <c r="C517" s="9">
        <v>6</v>
      </c>
      <c r="D517" s="9">
        <v>6</v>
      </c>
      <c r="E517" s="9">
        <v>6</v>
      </c>
      <c r="F517" s="9">
        <v>6</v>
      </c>
      <c r="G517" s="9">
        <v>6</v>
      </c>
      <c r="H517" s="9">
        <v>6</v>
      </c>
      <c r="I517" s="9">
        <v>6</v>
      </c>
      <c r="J517" s="9">
        <v>6</v>
      </c>
      <c r="K517" s="9">
        <v>6</v>
      </c>
      <c r="L517" s="9">
        <v>6</v>
      </c>
      <c r="M517" s="9">
        <v>6</v>
      </c>
      <c r="N517" s="9">
        <v>6</v>
      </c>
      <c r="O517" s="9">
        <v>6</v>
      </c>
      <c r="P517" s="9">
        <v>6</v>
      </c>
      <c r="Q517" s="9">
        <v>6</v>
      </c>
      <c r="R517" s="9">
        <v>6</v>
      </c>
      <c r="S517" s="9">
        <v>6</v>
      </c>
      <c r="T517" s="9">
        <v>6</v>
      </c>
      <c r="U517" s="9">
        <v>6</v>
      </c>
      <c r="V517" s="9">
        <v>6</v>
      </c>
      <c r="W517" s="9">
        <v>6</v>
      </c>
      <c r="X517" s="9">
        <v>6</v>
      </c>
      <c r="Y517" s="9">
        <v>6</v>
      </c>
      <c r="Z517" s="9">
        <v>6</v>
      </c>
      <c r="AA517" s="9">
        <v>6</v>
      </c>
      <c r="AB517" s="9">
        <v>6</v>
      </c>
      <c r="AC517" s="9">
        <v>1</v>
      </c>
      <c r="AD517" s="9">
        <v>6</v>
      </c>
      <c r="AE517" s="9">
        <v>6</v>
      </c>
      <c r="AF517" s="9">
        <v>6</v>
      </c>
      <c r="AG517" s="9">
        <v>6</v>
      </c>
      <c r="AH517" s="9">
        <v>6</v>
      </c>
      <c r="AI517" s="9">
        <v>6</v>
      </c>
      <c r="AJ517" s="9">
        <v>6</v>
      </c>
      <c r="AK517" s="9">
        <v>6</v>
      </c>
      <c r="AL517" s="9">
        <v>6</v>
      </c>
      <c r="AM517" s="9">
        <v>6</v>
      </c>
      <c r="AN517" s="9">
        <v>6</v>
      </c>
      <c r="AO517" s="9">
        <v>6</v>
      </c>
      <c r="AP517" s="9">
        <v>6</v>
      </c>
      <c r="AQ517" s="9">
        <v>6</v>
      </c>
      <c r="AR517" s="9">
        <v>6</v>
      </c>
    </row>
    <row r="518" spans="1:44" ht="12.75" customHeight="1" x14ac:dyDescent="0.2">
      <c r="A518" s="9">
        <v>2021</v>
      </c>
      <c r="B518" s="9">
        <v>122845</v>
      </c>
      <c r="C518" s="9">
        <v>6</v>
      </c>
      <c r="D518" s="9">
        <v>6</v>
      </c>
      <c r="E518" s="9">
        <v>6</v>
      </c>
      <c r="F518" s="9">
        <v>6</v>
      </c>
      <c r="G518" s="9">
        <v>6</v>
      </c>
      <c r="H518" s="9">
        <v>6</v>
      </c>
      <c r="I518" s="9">
        <v>6</v>
      </c>
      <c r="J518" s="9">
        <v>6</v>
      </c>
      <c r="K518" s="9">
        <v>6</v>
      </c>
      <c r="L518" s="9">
        <v>6</v>
      </c>
      <c r="M518" s="9">
        <v>6</v>
      </c>
      <c r="N518" s="9">
        <v>6</v>
      </c>
      <c r="O518" s="9">
        <v>6</v>
      </c>
      <c r="P518" s="9">
        <v>6</v>
      </c>
      <c r="Q518" s="9">
        <v>6</v>
      </c>
      <c r="R518" s="9">
        <v>6</v>
      </c>
      <c r="S518" s="9">
        <v>6</v>
      </c>
      <c r="T518" s="9">
        <v>6</v>
      </c>
      <c r="U518" s="9">
        <v>6</v>
      </c>
      <c r="V518" s="9">
        <v>5</v>
      </c>
      <c r="W518" s="9">
        <v>6</v>
      </c>
      <c r="X518" s="9">
        <v>6</v>
      </c>
      <c r="Y518" s="9">
        <v>6</v>
      </c>
      <c r="Z518" s="9">
        <v>6</v>
      </c>
      <c r="AA518" s="9">
        <v>6</v>
      </c>
      <c r="AB518" s="9">
        <v>3</v>
      </c>
      <c r="AC518" s="9">
        <v>2</v>
      </c>
      <c r="AD518" s="9">
        <v>6</v>
      </c>
      <c r="AE518" s="9">
        <v>6</v>
      </c>
      <c r="AF518" s="9">
        <v>6</v>
      </c>
      <c r="AG518" s="9">
        <v>6</v>
      </c>
      <c r="AH518" s="9">
        <v>6</v>
      </c>
      <c r="AI518" s="9">
        <v>5</v>
      </c>
      <c r="AJ518" s="9">
        <v>6</v>
      </c>
      <c r="AK518" s="9">
        <v>5</v>
      </c>
      <c r="AL518" s="9">
        <v>5</v>
      </c>
      <c r="AM518" s="9">
        <v>6</v>
      </c>
      <c r="AN518" s="9">
        <v>6</v>
      </c>
      <c r="AO518" s="9">
        <v>5</v>
      </c>
      <c r="AP518" s="9">
        <v>6</v>
      </c>
      <c r="AQ518" s="9">
        <v>6</v>
      </c>
      <c r="AR518" s="9">
        <v>6</v>
      </c>
    </row>
    <row r="519" spans="1:44" ht="12.75" customHeight="1" x14ac:dyDescent="0.2">
      <c r="A519" s="9">
        <v>2021</v>
      </c>
      <c r="B519" s="9">
        <v>1179970</v>
      </c>
      <c r="C519" s="9">
        <v>6</v>
      </c>
      <c r="D519" s="9">
        <v>6</v>
      </c>
      <c r="E519" s="9">
        <v>6</v>
      </c>
      <c r="F519" s="9">
        <v>6</v>
      </c>
      <c r="G519" s="9">
        <v>6</v>
      </c>
      <c r="H519" s="9">
        <v>6</v>
      </c>
      <c r="I519" s="9">
        <v>6</v>
      </c>
      <c r="J519" s="9">
        <v>6</v>
      </c>
      <c r="K519" s="9">
        <v>6</v>
      </c>
      <c r="L519" s="9">
        <v>5</v>
      </c>
      <c r="M519" s="9">
        <v>5</v>
      </c>
      <c r="N519" s="9">
        <v>6</v>
      </c>
      <c r="O519" s="9">
        <v>5</v>
      </c>
      <c r="P519" s="9">
        <v>5</v>
      </c>
      <c r="Q519" s="9">
        <v>6</v>
      </c>
      <c r="R519" s="9">
        <v>6</v>
      </c>
      <c r="S519" s="9">
        <v>8</v>
      </c>
      <c r="T519" s="9">
        <v>8</v>
      </c>
      <c r="U519" s="9">
        <v>4</v>
      </c>
      <c r="V519" s="9">
        <v>7</v>
      </c>
      <c r="W519" s="9">
        <v>6</v>
      </c>
      <c r="X519" s="9">
        <v>6</v>
      </c>
      <c r="Y519" s="9">
        <v>6</v>
      </c>
      <c r="Z519" s="9">
        <v>6</v>
      </c>
      <c r="AA519" s="9">
        <v>6</v>
      </c>
      <c r="AB519" s="9">
        <v>8</v>
      </c>
      <c r="AC519" s="9">
        <v>8</v>
      </c>
      <c r="AD519" s="9">
        <v>6</v>
      </c>
      <c r="AE519" s="9">
        <v>5</v>
      </c>
      <c r="AF519" s="9">
        <v>5</v>
      </c>
      <c r="AG519" s="9">
        <v>5</v>
      </c>
      <c r="AH519" s="9">
        <v>6</v>
      </c>
      <c r="AI519" s="9">
        <v>5</v>
      </c>
      <c r="AJ519" s="9">
        <v>6</v>
      </c>
      <c r="AK519" s="9">
        <v>5</v>
      </c>
      <c r="AL519" s="9">
        <v>5</v>
      </c>
      <c r="AM519" s="9">
        <v>5</v>
      </c>
      <c r="AN519" s="9">
        <v>5</v>
      </c>
      <c r="AO519" s="9">
        <v>6</v>
      </c>
      <c r="AP519" s="9">
        <v>6</v>
      </c>
      <c r="AQ519" s="9">
        <v>3</v>
      </c>
      <c r="AR519" s="9">
        <v>3</v>
      </c>
    </row>
    <row r="520" spans="1:44" ht="12.75" customHeight="1" x14ac:dyDescent="0.2">
      <c r="A520" s="9">
        <v>2021</v>
      </c>
      <c r="B520" s="9">
        <v>1127925</v>
      </c>
      <c r="C520" s="9">
        <v>6</v>
      </c>
      <c r="D520" s="9">
        <v>4</v>
      </c>
      <c r="E520" s="9">
        <v>6</v>
      </c>
      <c r="F520" s="9">
        <v>6</v>
      </c>
      <c r="G520" s="9">
        <v>6</v>
      </c>
      <c r="H520" s="9">
        <v>6</v>
      </c>
      <c r="I520" s="9">
        <v>5</v>
      </c>
      <c r="J520" s="9">
        <v>6</v>
      </c>
      <c r="K520" s="9">
        <v>6</v>
      </c>
      <c r="L520" s="9">
        <v>6</v>
      </c>
      <c r="M520" s="9">
        <v>6</v>
      </c>
      <c r="N520" s="9">
        <v>6</v>
      </c>
      <c r="O520" s="9">
        <v>6</v>
      </c>
      <c r="P520" s="9">
        <v>6</v>
      </c>
      <c r="Q520" s="9">
        <v>6</v>
      </c>
      <c r="R520" s="9">
        <v>6</v>
      </c>
      <c r="S520" s="9">
        <v>3</v>
      </c>
      <c r="T520" s="9">
        <v>5</v>
      </c>
      <c r="U520" s="9">
        <v>2</v>
      </c>
      <c r="V520" s="9">
        <v>4</v>
      </c>
      <c r="W520" s="9">
        <v>6</v>
      </c>
      <c r="X520" s="9">
        <v>6</v>
      </c>
      <c r="Y520" s="9">
        <v>4</v>
      </c>
      <c r="Z520" s="9">
        <v>6</v>
      </c>
      <c r="AA520" s="9">
        <v>5</v>
      </c>
      <c r="AB520" s="9">
        <v>2</v>
      </c>
      <c r="AC520" s="9">
        <v>1</v>
      </c>
      <c r="AD520" s="9">
        <v>6</v>
      </c>
      <c r="AE520" s="9">
        <v>6</v>
      </c>
      <c r="AF520" s="9">
        <v>6</v>
      </c>
      <c r="AG520" s="9">
        <v>6</v>
      </c>
      <c r="AH520" s="9">
        <v>6</v>
      </c>
      <c r="AI520" s="9">
        <v>6</v>
      </c>
      <c r="AJ520" s="9">
        <v>6</v>
      </c>
      <c r="AK520" s="9">
        <v>6</v>
      </c>
      <c r="AL520" s="9">
        <v>6</v>
      </c>
      <c r="AM520" s="9">
        <v>6</v>
      </c>
      <c r="AN520" s="9">
        <v>6</v>
      </c>
      <c r="AO520" s="9">
        <v>6</v>
      </c>
      <c r="AP520" s="9">
        <v>6</v>
      </c>
      <c r="AQ520" s="9">
        <v>6</v>
      </c>
      <c r="AR520" s="9">
        <v>6</v>
      </c>
    </row>
    <row r="521" spans="1:44" ht="12.75" customHeight="1" x14ac:dyDescent="0.2">
      <c r="A521" s="9">
        <v>2021</v>
      </c>
      <c r="B521" s="9">
        <v>1127925</v>
      </c>
      <c r="C521" s="9">
        <v>6</v>
      </c>
      <c r="D521" s="9">
        <v>6</v>
      </c>
      <c r="E521" s="9">
        <v>6</v>
      </c>
      <c r="F521" s="9">
        <v>6</v>
      </c>
      <c r="G521" s="9">
        <v>6</v>
      </c>
      <c r="H521" s="9">
        <v>6</v>
      </c>
      <c r="I521" s="9">
        <v>6</v>
      </c>
      <c r="J521" s="9">
        <v>6</v>
      </c>
      <c r="K521" s="9">
        <v>6</v>
      </c>
      <c r="L521" s="9">
        <v>6</v>
      </c>
      <c r="M521" s="9">
        <v>6</v>
      </c>
      <c r="N521" s="9">
        <v>6</v>
      </c>
      <c r="O521" s="9">
        <v>6</v>
      </c>
      <c r="P521" s="9">
        <v>6</v>
      </c>
      <c r="Q521" s="9">
        <v>6</v>
      </c>
      <c r="R521" s="9">
        <v>6</v>
      </c>
      <c r="S521" s="9">
        <v>6</v>
      </c>
      <c r="T521" s="9">
        <v>6</v>
      </c>
      <c r="U521" s="9">
        <v>6</v>
      </c>
      <c r="V521" s="9">
        <v>6</v>
      </c>
      <c r="W521" s="9">
        <v>6</v>
      </c>
      <c r="X521" s="9">
        <v>6</v>
      </c>
      <c r="Y521" s="9">
        <v>6</v>
      </c>
      <c r="Z521" s="9">
        <v>6</v>
      </c>
      <c r="AA521" s="9">
        <v>6</v>
      </c>
      <c r="AB521" s="9">
        <v>6</v>
      </c>
      <c r="AC521" s="9">
        <v>6</v>
      </c>
      <c r="AD521" s="9">
        <v>6</v>
      </c>
      <c r="AE521" s="9">
        <v>6</v>
      </c>
      <c r="AF521" s="9">
        <v>6</v>
      </c>
      <c r="AG521" s="9">
        <v>6</v>
      </c>
      <c r="AH521" s="9">
        <v>6</v>
      </c>
      <c r="AI521" s="9">
        <v>6</v>
      </c>
      <c r="AJ521" s="9">
        <v>6</v>
      </c>
      <c r="AK521" s="9">
        <v>6</v>
      </c>
      <c r="AL521" s="9">
        <v>6</v>
      </c>
      <c r="AM521" s="9">
        <v>6</v>
      </c>
      <c r="AN521" s="9">
        <v>6</v>
      </c>
      <c r="AO521" s="9">
        <v>6</v>
      </c>
      <c r="AP521" s="9">
        <v>6</v>
      </c>
      <c r="AQ521" s="9">
        <v>6</v>
      </c>
      <c r="AR521" s="9">
        <v>6</v>
      </c>
    </row>
    <row r="522" spans="1:44" ht="12.75" customHeight="1" x14ac:dyDescent="0.2">
      <c r="A522" s="9">
        <v>2021</v>
      </c>
      <c r="B522" s="9">
        <v>1127924</v>
      </c>
      <c r="C522" s="9">
        <v>6</v>
      </c>
      <c r="D522" s="9">
        <v>6</v>
      </c>
      <c r="E522" s="9">
        <v>5</v>
      </c>
      <c r="F522" s="9">
        <v>4</v>
      </c>
      <c r="G522" s="9">
        <v>6</v>
      </c>
      <c r="H522" s="9">
        <v>5</v>
      </c>
      <c r="I522" s="9">
        <v>5</v>
      </c>
      <c r="J522" s="9">
        <v>6</v>
      </c>
      <c r="K522" s="9">
        <v>4</v>
      </c>
      <c r="L522" s="9">
        <v>5</v>
      </c>
      <c r="M522" s="9">
        <v>6</v>
      </c>
      <c r="N522" s="9">
        <v>6</v>
      </c>
      <c r="O522" s="9">
        <v>4</v>
      </c>
      <c r="P522" s="9">
        <v>5</v>
      </c>
      <c r="Q522" s="9">
        <v>5</v>
      </c>
      <c r="R522" s="9">
        <v>6</v>
      </c>
      <c r="S522" s="9">
        <v>4</v>
      </c>
      <c r="T522" s="9">
        <v>6</v>
      </c>
      <c r="U522" s="9">
        <v>5</v>
      </c>
      <c r="V522" s="9">
        <v>5</v>
      </c>
      <c r="W522" s="9">
        <v>4</v>
      </c>
      <c r="X522" s="9">
        <v>6</v>
      </c>
      <c r="Y522" s="9">
        <v>4</v>
      </c>
      <c r="Z522" s="9">
        <v>4</v>
      </c>
      <c r="AA522" s="9">
        <v>6</v>
      </c>
      <c r="AB522" s="9">
        <v>5</v>
      </c>
      <c r="AC522" s="9">
        <v>5</v>
      </c>
      <c r="AD522" s="9">
        <v>6</v>
      </c>
      <c r="AE522" s="9">
        <v>6</v>
      </c>
      <c r="AF522" s="9">
        <v>6</v>
      </c>
      <c r="AG522" s="9">
        <v>5</v>
      </c>
      <c r="AH522" s="9">
        <v>5</v>
      </c>
      <c r="AI522" s="9">
        <v>5</v>
      </c>
      <c r="AJ522" s="9">
        <v>5</v>
      </c>
      <c r="AK522" s="9">
        <v>6</v>
      </c>
      <c r="AL522" s="9">
        <v>4</v>
      </c>
      <c r="AM522" s="9">
        <v>5</v>
      </c>
      <c r="AN522" s="9">
        <v>6</v>
      </c>
      <c r="AO522" s="9">
        <v>6</v>
      </c>
      <c r="AP522" s="9">
        <v>4</v>
      </c>
      <c r="AQ522" s="9">
        <v>5</v>
      </c>
      <c r="AR522" s="9">
        <v>5</v>
      </c>
    </row>
    <row r="523" spans="1:44" ht="12.75" customHeight="1" x14ac:dyDescent="0.2">
      <c r="A523" s="9">
        <v>2021</v>
      </c>
      <c r="B523" s="9">
        <v>1103692</v>
      </c>
      <c r="C523" s="9">
        <v>6</v>
      </c>
      <c r="D523" s="9">
        <v>5</v>
      </c>
      <c r="E523" s="9">
        <v>3</v>
      </c>
      <c r="F523" s="9">
        <v>4</v>
      </c>
      <c r="G523" s="9">
        <v>3</v>
      </c>
      <c r="H523" s="9">
        <v>3</v>
      </c>
      <c r="I523" s="9">
        <v>3</v>
      </c>
      <c r="J523" s="9">
        <v>3</v>
      </c>
      <c r="K523" s="9">
        <v>5</v>
      </c>
      <c r="L523" s="9">
        <v>4</v>
      </c>
      <c r="M523" s="9">
        <v>4</v>
      </c>
      <c r="N523" s="9">
        <v>4</v>
      </c>
      <c r="O523" s="9">
        <v>5</v>
      </c>
      <c r="P523" s="9">
        <v>4</v>
      </c>
      <c r="Q523" s="9">
        <v>4</v>
      </c>
      <c r="R523" s="9">
        <v>5</v>
      </c>
      <c r="S523" s="9">
        <v>2</v>
      </c>
      <c r="T523" s="9">
        <v>5</v>
      </c>
      <c r="U523" s="9">
        <v>6</v>
      </c>
      <c r="V523" s="9">
        <v>2</v>
      </c>
      <c r="W523" s="9">
        <v>5</v>
      </c>
      <c r="X523" s="9">
        <v>5</v>
      </c>
      <c r="Y523" s="9">
        <v>5</v>
      </c>
      <c r="Z523" s="9">
        <v>3</v>
      </c>
      <c r="AA523" s="9">
        <v>4</v>
      </c>
      <c r="AB523" s="9">
        <v>1</v>
      </c>
      <c r="AC523" s="9">
        <v>1</v>
      </c>
      <c r="AD523" s="9">
        <v>6</v>
      </c>
      <c r="AE523" s="9">
        <v>5</v>
      </c>
      <c r="AF523" s="9">
        <v>6</v>
      </c>
      <c r="AG523" s="9">
        <v>6</v>
      </c>
      <c r="AH523" s="9">
        <v>6</v>
      </c>
      <c r="AI523" s="9">
        <v>4</v>
      </c>
      <c r="AJ523" s="9">
        <v>3</v>
      </c>
      <c r="AK523" s="9">
        <v>5</v>
      </c>
      <c r="AL523" s="9">
        <v>5</v>
      </c>
      <c r="AM523" s="9">
        <v>6</v>
      </c>
      <c r="AN523" s="9">
        <v>5</v>
      </c>
      <c r="AO523" s="9">
        <v>2</v>
      </c>
      <c r="AP523" s="9">
        <v>5</v>
      </c>
      <c r="AQ523" s="9">
        <v>5</v>
      </c>
      <c r="AR523" s="9">
        <v>5</v>
      </c>
    </row>
    <row r="524" spans="1:44" ht="12.75" customHeight="1" x14ac:dyDescent="0.2">
      <c r="A524" s="9">
        <v>2021</v>
      </c>
      <c r="B524" s="9">
        <v>1308687</v>
      </c>
      <c r="C524" s="9">
        <v>6</v>
      </c>
      <c r="D524" s="9">
        <v>6</v>
      </c>
      <c r="E524" s="9">
        <v>6</v>
      </c>
      <c r="F524" s="9">
        <v>6</v>
      </c>
      <c r="G524" s="9">
        <v>6</v>
      </c>
      <c r="H524" s="9">
        <v>6</v>
      </c>
      <c r="I524" s="9">
        <v>6</v>
      </c>
      <c r="J524" s="9">
        <v>6</v>
      </c>
      <c r="K524" s="9">
        <v>6</v>
      </c>
      <c r="L524" s="9">
        <v>6</v>
      </c>
      <c r="M524" s="9">
        <v>6</v>
      </c>
      <c r="N524" s="9">
        <v>6</v>
      </c>
      <c r="O524" s="9">
        <v>6</v>
      </c>
      <c r="P524" s="9">
        <v>6</v>
      </c>
      <c r="Q524" s="9">
        <v>6</v>
      </c>
      <c r="R524" s="9">
        <v>6</v>
      </c>
      <c r="S524" s="9">
        <v>6</v>
      </c>
      <c r="T524" s="9">
        <v>6</v>
      </c>
      <c r="U524" s="9">
        <v>6</v>
      </c>
      <c r="V524" s="9">
        <v>6</v>
      </c>
      <c r="W524" s="9">
        <v>6</v>
      </c>
      <c r="X524" s="9">
        <v>6</v>
      </c>
      <c r="Y524" s="9">
        <v>6</v>
      </c>
      <c r="Z524" s="9">
        <v>6</v>
      </c>
      <c r="AA524" s="9">
        <v>6</v>
      </c>
      <c r="AB524" s="9">
        <v>6</v>
      </c>
      <c r="AC524" s="9">
        <v>1</v>
      </c>
      <c r="AD524" s="9">
        <v>6</v>
      </c>
      <c r="AE524" s="9">
        <v>6</v>
      </c>
      <c r="AF524" s="9">
        <v>6</v>
      </c>
      <c r="AG524" s="9">
        <v>6</v>
      </c>
      <c r="AH524" s="9">
        <v>6</v>
      </c>
      <c r="AI524" s="9">
        <v>6</v>
      </c>
      <c r="AJ524" s="9">
        <v>1</v>
      </c>
      <c r="AK524" s="9">
        <v>6</v>
      </c>
      <c r="AL524" s="9">
        <v>6</v>
      </c>
      <c r="AM524" s="9">
        <v>6</v>
      </c>
      <c r="AN524" s="9">
        <v>6</v>
      </c>
      <c r="AO524" s="9">
        <v>6</v>
      </c>
      <c r="AP524" s="9">
        <v>6</v>
      </c>
      <c r="AQ524" s="9">
        <v>6</v>
      </c>
      <c r="AR524" s="9">
        <v>6</v>
      </c>
    </row>
    <row r="525" spans="1:44" ht="12.75" customHeight="1" x14ac:dyDescent="0.2">
      <c r="A525" s="9">
        <v>2021</v>
      </c>
      <c r="B525" s="9">
        <v>1103692</v>
      </c>
      <c r="C525" s="9">
        <v>6</v>
      </c>
      <c r="D525" s="9">
        <v>6</v>
      </c>
      <c r="E525" s="9">
        <v>6</v>
      </c>
      <c r="F525" s="9">
        <v>6</v>
      </c>
      <c r="G525" s="9">
        <v>6</v>
      </c>
      <c r="H525" s="9">
        <v>6</v>
      </c>
      <c r="I525" s="9">
        <v>6</v>
      </c>
      <c r="J525" s="9">
        <v>6</v>
      </c>
      <c r="K525" s="9">
        <v>6</v>
      </c>
      <c r="L525" s="9">
        <v>6</v>
      </c>
      <c r="M525" s="9">
        <v>6</v>
      </c>
      <c r="N525" s="9">
        <v>6</v>
      </c>
      <c r="O525" s="9">
        <v>6</v>
      </c>
      <c r="P525" s="9">
        <v>6</v>
      </c>
      <c r="Q525" s="9">
        <v>6</v>
      </c>
      <c r="R525" s="9">
        <v>6</v>
      </c>
      <c r="S525" s="9">
        <v>6</v>
      </c>
      <c r="T525" s="9">
        <v>6</v>
      </c>
      <c r="U525" s="9">
        <v>6</v>
      </c>
      <c r="V525" s="9">
        <v>6</v>
      </c>
      <c r="W525" s="9">
        <v>6</v>
      </c>
      <c r="X525" s="9">
        <v>6</v>
      </c>
      <c r="Y525" s="9">
        <v>6</v>
      </c>
      <c r="Z525" s="9">
        <v>6</v>
      </c>
      <c r="AA525" s="9">
        <v>6</v>
      </c>
      <c r="AB525" s="9">
        <v>6</v>
      </c>
      <c r="AC525" s="9">
        <v>6</v>
      </c>
      <c r="AD525" s="9">
        <v>6</v>
      </c>
      <c r="AE525" s="9">
        <v>6</v>
      </c>
      <c r="AF525" s="9">
        <v>6</v>
      </c>
      <c r="AG525" s="9">
        <v>6</v>
      </c>
      <c r="AH525" s="9">
        <v>6</v>
      </c>
      <c r="AI525" s="9">
        <v>6</v>
      </c>
      <c r="AJ525" s="9">
        <v>6</v>
      </c>
      <c r="AK525" s="9">
        <v>6</v>
      </c>
      <c r="AL525" s="9">
        <v>6</v>
      </c>
      <c r="AM525" s="9">
        <v>6</v>
      </c>
      <c r="AN525" s="9">
        <v>6</v>
      </c>
      <c r="AO525" s="9">
        <v>6</v>
      </c>
      <c r="AP525" s="9">
        <v>6</v>
      </c>
      <c r="AQ525" s="9">
        <v>6</v>
      </c>
      <c r="AR525" s="9">
        <v>6</v>
      </c>
    </row>
    <row r="526" spans="1:44" ht="12.75" customHeight="1" x14ac:dyDescent="0.2">
      <c r="A526" s="9">
        <v>2021</v>
      </c>
      <c r="B526" s="9">
        <v>108730</v>
      </c>
      <c r="C526" s="9">
        <v>6</v>
      </c>
      <c r="D526" s="9">
        <v>6</v>
      </c>
      <c r="E526" s="9">
        <v>6</v>
      </c>
      <c r="F526" s="9">
        <v>6</v>
      </c>
      <c r="G526" s="9">
        <v>6</v>
      </c>
      <c r="H526" s="9">
        <v>6</v>
      </c>
      <c r="I526" s="9">
        <v>6</v>
      </c>
      <c r="J526" s="9">
        <v>6</v>
      </c>
      <c r="K526" s="9">
        <v>6</v>
      </c>
      <c r="L526" s="9">
        <v>6</v>
      </c>
      <c r="M526" s="9">
        <v>5</v>
      </c>
      <c r="N526" s="9">
        <v>5</v>
      </c>
      <c r="O526" s="9">
        <v>6</v>
      </c>
      <c r="P526" s="9">
        <v>5</v>
      </c>
      <c r="Q526" s="9">
        <v>6</v>
      </c>
      <c r="R526" s="9">
        <v>5</v>
      </c>
      <c r="S526" s="9">
        <v>6</v>
      </c>
      <c r="T526" s="9">
        <v>6</v>
      </c>
      <c r="U526" s="9">
        <v>6</v>
      </c>
      <c r="V526" s="9">
        <v>7</v>
      </c>
      <c r="W526" s="9">
        <v>6</v>
      </c>
      <c r="X526" s="9">
        <v>6</v>
      </c>
      <c r="Y526" s="9">
        <v>6</v>
      </c>
      <c r="Z526" s="9">
        <v>6</v>
      </c>
      <c r="AA526" s="9">
        <v>6</v>
      </c>
      <c r="AB526" s="9">
        <v>7</v>
      </c>
      <c r="AC526" s="9">
        <v>7</v>
      </c>
      <c r="AD526" s="9">
        <v>6</v>
      </c>
      <c r="AE526" s="9">
        <v>6</v>
      </c>
      <c r="AF526" s="9">
        <v>5</v>
      </c>
      <c r="AG526" s="9">
        <v>6</v>
      </c>
      <c r="AH526" s="9">
        <v>6</v>
      </c>
      <c r="AI526" s="9">
        <v>6</v>
      </c>
      <c r="AJ526" s="9">
        <v>4</v>
      </c>
      <c r="AK526" s="9">
        <v>5</v>
      </c>
      <c r="AL526" s="9">
        <v>5</v>
      </c>
      <c r="AM526" s="9">
        <v>5</v>
      </c>
      <c r="AN526" s="9">
        <v>6</v>
      </c>
      <c r="AO526" s="9">
        <v>5</v>
      </c>
      <c r="AP526" s="9">
        <v>6</v>
      </c>
      <c r="AQ526" s="9">
        <v>6</v>
      </c>
      <c r="AR526" s="9">
        <v>5</v>
      </c>
    </row>
    <row r="527" spans="1:44" ht="12.75" customHeight="1" x14ac:dyDescent="0.2">
      <c r="A527" s="9">
        <v>2021</v>
      </c>
      <c r="B527" s="9">
        <v>123336</v>
      </c>
      <c r="C527" s="9">
        <v>6</v>
      </c>
      <c r="D527" s="9">
        <v>6</v>
      </c>
      <c r="E527" s="9">
        <v>5</v>
      </c>
      <c r="F527" s="9">
        <v>5</v>
      </c>
      <c r="G527" s="9">
        <v>6</v>
      </c>
      <c r="H527" s="9">
        <v>6</v>
      </c>
      <c r="I527" s="9">
        <v>6</v>
      </c>
      <c r="J527" s="9">
        <v>6</v>
      </c>
      <c r="K527" s="9">
        <v>6</v>
      </c>
      <c r="L527" s="9">
        <v>6</v>
      </c>
      <c r="M527" s="9">
        <v>6</v>
      </c>
      <c r="N527" s="9">
        <v>6</v>
      </c>
      <c r="O527" s="9">
        <v>6</v>
      </c>
      <c r="P527" s="9">
        <v>6</v>
      </c>
      <c r="Q527" s="9">
        <v>6</v>
      </c>
      <c r="R527" s="9">
        <v>6</v>
      </c>
      <c r="S527" s="9">
        <v>1</v>
      </c>
      <c r="T527" s="9">
        <v>1</v>
      </c>
      <c r="U527" s="9">
        <v>1</v>
      </c>
      <c r="V527" s="9">
        <v>1</v>
      </c>
      <c r="W527" s="9">
        <v>6</v>
      </c>
      <c r="X527" s="9">
        <v>4</v>
      </c>
      <c r="Y527" s="9">
        <v>6</v>
      </c>
      <c r="Z527" s="9">
        <v>6</v>
      </c>
      <c r="AA527" s="9">
        <v>6</v>
      </c>
      <c r="AB527" s="9">
        <v>1</v>
      </c>
      <c r="AC527" s="9">
        <v>1</v>
      </c>
      <c r="AD527" s="9">
        <v>6</v>
      </c>
      <c r="AE527" s="9">
        <v>6</v>
      </c>
      <c r="AF527" s="9">
        <v>6</v>
      </c>
      <c r="AG527" s="9">
        <v>6</v>
      </c>
      <c r="AH527" s="9">
        <v>6</v>
      </c>
      <c r="AI527" s="9">
        <v>6</v>
      </c>
      <c r="AJ527" s="9">
        <v>1</v>
      </c>
      <c r="AK527" s="9">
        <v>6</v>
      </c>
      <c r="AL527" s="9">
        <v>6</v>
      </c>
      <c r="AM527" s="9">
        <v>6</v>
      </c>
      <c r="AN527" s="9">
        <v>6</v>
      </c>
      <c r="AO527" s="9">
        <v>6</v>
      </c>
      <c r="AP527" s="9">
        <v>6</v>
      </c>
      <c r="AQ527" s="9">
        <v>6</v>
      </c>
      <c r="AR527" s="9">
        <v>6</v>
      </c>
    </row>
    <row r="528" spans="1:44" ht="12.75" customHeight="1" x14ac:dyDescent="0.2">
      <c r="A528" s="9">
        <v>2021</v>
      </c>
      <c r="B528" s="9">
        <v>1179970</v>
      </c>
      <c r="C528" s="9">
        <v>6</v>
      </c>
      <c r="D528" s="9">
        <v>6</v>
      </c>
      <c r="E528" s="9">
        <v>6</v>
      </c>
      <c r="F528" s="9">
        <v>6</v>
      </c>
      <c r="G528" s="9">
        <v>6</v>
      </c>
      <c r="H528" s="9">
        <v>5</v>
      </c>
      <c r="I528" s="9">
        <v>6</v>
      </c>
      <c r="J528" s="9">
        <v>6</v>
      </c>
      <c r="K528" s="9">
        <v>6</v>
      </c>
      <c r="L528" s="9">
        <v>6</v>
      </c>
      <c r="M528" s="9">
        <v>6</v>
      </c>
      <c r="N528" s="9">
        <v>6</v>
      </c>
      <c r="O528" s="9">
        <v>6</v>
      </c>
      <c r="P528" s="9">
        <v>6</v>
      </c>
      <c r="Q528" s="9">
        <v>6</v>
      </c>
      <c r="R528" s="9">
        <v>6</v>
      </c>
      <c r="S528" s="9">
        <v>6</v>
      </c>
      <c r="T528" s="9">
        <v>5</v>
      </c>
      <c r="U528" s="9">
        <v>5</v>
      </c>
      <c r="V528" s="9">
        <v>4</v>
      </c>
      <c r="W528" s="9">
        <v>6</v>
      </c>
      <c r="X528" s="9">
        <v>6</v>
      </c>
      <c r="Y528" s="9">
        <v>6</v>
      </c>
      <c r="Z528" s="9">
        <v>5</v>
      </c>
      <c r="AA528" s="9">
        <v>6</v>
      </c>
      <c r="AB528" s="9">
        <v>7</v>
      </c>
      <c r="AC528" s="9">
        <v>8</v>
      </c>
      <c r="AD528" s="9">
        <v>6</v>
      </c>
      <c r="AE528" s="9">
        <v>6</v>
      </c>
      <c r="AF528" s="9">
        <v>6</v>
      </c>
      <c r="AG528" s="9">
        <v>5</v>
      </c>
      <c r="AH528" s="9">
        <v>6</v>
      </c>
      <c r="AI528" s="9">
        <v>5</v>
      </c>
      <c r="AJ528" s="9">
        <v>6</v>
      </c>
      <c r="AK528" s="9">
        <v>5</v>
      </c>
      <c r="AL528" s="9">
        <v>5</v>
      </c>
      <c r="AM528" s="9">
        <v>5</v>
      </c>
      <c r="AN528" s="9">
        <v>5</v>
      </c>
      <c r="AO528" s="9">
        <v>6</v>
      </c>
      <c r="AP528" s="9">
        <v>6</v>
      </c>
      <c r="AQ528" s="9">
        <v>5</v>
      </c>
      <c r="AR528" s="9">
        <v>5</v>
      </c>
    </row>
    <row r="529" spans="1:44" ht="12.75" customHeight="1" x14ac:dyDescent="0.2">
      <c r="A529" s="9">
        <v>2021</v>
      </c>
      <c r="B529" s="9">
        <v>122845</v>
      </c>
      <c r="C529" s="9">
        <v>6</v>
      </c>
      <c r="D529" s="9">
        <v>6</v>
      </c>
      <c r="E529" s="9">
        <v>4</v>
      </c>
      <c r="F529" s="9">
        <v>6</v>
      </c>
      <c r="G529" s="9">
        <v>5</v>
      </c>
      <c r="H529" s="9">
        <v>6</v>
      </c>
      <c r="I529" s="9">
        <v>3</v>
      </c>
      <c r="J529" s="9">
        <v>4</v>
      </c>
      <c r="K529" s="9">
        <v>4</v>
      </c>
      <c r="L529" s="9">
        <v>6</v>
      </c>
      <c r="M529" s="9">
        <v>4</v>
      </c>
      <c r="N529" s="9">
        <v>4</v>
      </c>
      <c r="O529" s="9">
        <v>2</v>
      </c>
      <c r="P529" s="9">
        <v>6</v>
      </c>
      <c r="Q529" s="9">
        <v>4</v>
      </c>
      <c r="R529" s="9">
        <v>6</v>
      </c>
      <c r="S529" s="9">
        <v>6</v>
      </c>
      <c r="T529" s="9">
        <v>6</v>
      </c>
      <c r="U529" s="9">
        <v>6</v>
      </c>
      <c r="V529" s="9">
        <v>6</v>
      </c>
      <c r="W529" s="9">
        <v>6</v>
      </c>
      <c r="X529" s="9">
        <v>6</v>
      </c>
      <c r="Y529" s="9">
        <v>6</v>
      </c>
      <c r="Z529" s="9">
        <v>6</v>
      </c>
      <c r="AA529" s="9">
        <v>7</v>
      </c>
      <c r="AB529" s="9">
        <v>6</v>
      </c>
      <c r="AC529" s="9">
        <v>1</v>
      </c>
      <c r="AD529" s="9">
        <v>6</v>
      </c>
      <c r="AE529" s="9">
        <v>6</v>
      </c>
      <c r="AF529" s="9">
        <v>6</v>
      </c>
      <c r="AG529" s="9">
        <v>5</v>
      </c>
      <c r="AH529" s="9">
        <v>6</v>
      </c>
      <c r="AI529" s="9">
        <v>6</v>
      </c>
      <c r="AJ529" s="9">
        <v>4</v>
      </c>
      <c r="AK529" s="9">
        <v>6</v>
      </c>
      <c r="AL529" s="9">
        <v>6</v>
      </c>
      <c r="AM529" s="9">
        <v>6</v>
      </c>
      <c r="AN529" s="9">
        <v>5</v>
      </c>
      <c r="AO529" s="9">
        <v>6</v>
      </c>
      <c r="AP529" s="9">
        <v>6</v>
      </c>
      <c r="AQ529" s="9">
        <v>6</v>
      </c>
      <c r="AR529" s="9">
        <v>6</v>
      </c>
    </row>
    <row r="530" spans="1:44" ht="12.75" customHeight="1" x14ac:dyDescent="0.2">
      <c r="A530" s="9">
        <v>2021</v>
      </c>
      <c r="B530" s="9">
        <v>1308687</v>
      </c>
      <c r="C530" s="9">
        <v>6</v>
      </c>
      <c r="D530" s="9">
        <v>6</v>
      </c>
      <c r="E530" s="9">
        <v>6</v>
      </c>
      <c r="F530" s="9">
        <v>6</v>
      </c>
      <c r="G530" s="9">
        <v>6</v>
      </c>
      <c r="H530" s="9">
        <v>6</v>
      </c>
      <c r="I530" s="9">
        <v>6</v>
      </c>
      <c r="J530" s="9">
        <v>6</v>
      </c>
      <c r="K530" s="9">
        <v>6</v>
      </c>
      <c r="L530" s="9">
        <v>6</v>
      </c>
      <c r="M530" s="9">
        <v>6</v>
      </c>
      <c r="N530" s="9">
        <v>6</v>
      </c>
      <c r="O530" s="9">
        <v>6</v>
      </c>
      <c r="P530" s="9">
        <v>6</v>
      </c>
      <c r="Q530" s="9">
        <v>6</v>
      </c>
      <c r="R530" s="9">
        <v>6</v>
      </c>
      <c r="S530" s="9">
        <v>6</v>
      </c>
      <c r="T530" s="9">
        <v>6</v>
      </c>
      <c r="U530" s="9">
        <v>6</v>
      </c>
      <c r="V530" s="9">
        <v>6</v>
      </c>
      <c r="W530" s="9">
        <v>6</v>
      </c>
      <c r="X530" s="9">
        <v>6</v>
      </c>
      <c r="Y530" s="9">
        <v>6</v>
      </c>
      <c r="Z530" s="9">
        <v>6</v>
      </c>
      <c r="AA530" s="9">
        <v>6</v>
      </c>
      <c r="AB530" s="9">
        <v>7</v>
      </c>
      <c r="AC530" s="9">
        <v>7</v>
      </c>
      <c r="AD530" s="9">
        <v>6</v>
      </c>
      <c r="AE530" s="9">
        <v>6</v>
      </c>
      <c r="AF530" s="9">
        <v>6</v>
      </c>
      <c r="AG530" s="9">
        <v>6</v>
      </c>
      <c r="AH530" s="9">
        <v>6</v>
      </c>
      <c r="AI530" s="9">
        <v>6</v>
      </c>
      <c r="AJ530" s="9">
        <v>6</v>
      </c>
      <c r="AK530" s="9">
        <v>6</v>
      </c>
      <c r="AL530" s="9">
        <v>6</v>
      </c>
      <c r="AM530" s="9">
        <v>6</v>
      </c>
      <c r="AN530" s="9">
        <v>6</v>
      </c>
      <c r="AO530" s="9">
        <v>6</v>
      </c>
      <c r="AP530" s="9">
        <v>6</v>
      </c>
      <c r="AQ530" s="9">
        <v>6</v>
      </c>
      <c r="AR530" s="9">
        <v>6</v>
      </c>
    </row>
    <row r="531" spans="1:44" ht="12.75" customHeight="1" x14ac:dyDescent="0.2">
      <c r="A531" s="9">
        <v>2021</v>
      </c>
      <c r="B531" s="9">
        <v>1179970</v>
      </c>
      <c r="C531" s="9">
        <v>6</v>
      </c>
      <c r="D531" s="9">
        <v>6</v>
      </c>
      <c r="E531" s="9">
        <v>6</v>
      </c>
      <c r="F531" s="9">
        <v>6</v>
      </c>
      <c r="G531" s="9">
        <v>6</v>
      </c>
      <c r="H531" s="9">
        <v>6</v>
      </c>
      <c r="I531" s="9">
        <v>6</v>
      </c>
      <c r="J531" s="9">
        <v>6</v>
      </c>
      <c r="K531" s="9">
        <v>6</v>
      </c>
      <c r="L531" s="9">
        <v>6</v>
      </c>
      <c r="M531" s="9">
        <v>5</v>
      </c>
      <c r="N531" s="9">
        <v>5</v>
      </c>
      <c r="O531" s="9">
        <v>6</v>
      </c>
      <c r="P531" s="9">
        <v>6</v>
      </c>
      <c r="Q531" s="9">
        <v>5</v>
      </c>
      <c r="R531" s="9">
        <v>6</v>
      </c>
      <c r="S531" s="9">
        <v>6</v>
      </c>
      <c r="T531" s="9">
        <v>7</v>
      </c>
      <c r="U531" s="9">
        <v>7</v>
      </c>
      <c r="V531" s="9">
        <v>7</v>
      </c>
      <c r="W531" s="9">
        <v>6</v>
      </c>
      <c r="X531" s="9">
        <v>5</v>
      </c>
      <c r="Y531" s="9">
        <v>6</v>
      </c>
      <c r="Z531" s="9">
        <v>1</v>
      </c>
      <c r="AA531" s="9">
        <v>6</v>
      </c>
      <c r="AB531" s="9">
        <v>1</v>
      </c>
      <c r="AC531" s="9">
        <v>1</v>
      </c>
      <c r="AD531" s="9">
        <v>6</v>
      </c>
      <c r="AE531" s="9">
        <v>5</v>
      </c>
      <c r="AF531" s="9">
        <v>5</v>
      </c>
      <c r="AG531" s="9">
        <v>6</v>
      </c>
      <c r="AH531" s="9">
        <v>6</v>
      </c>
      <c r="AI531" s="9">
        <v>3</v>
      </c>
      <c r="AJ531" s="9">
        <v>4</v>
      </c>
      <c r="AK531" s="9">
        <v>4</v>
      </c>
      <c r="AL531" s="9">
        <v>4</v>
      </c>
      <c r="AM531" s="9">
        <v>4</v>
      </c>
      <c r="AN531" s="9">
        <v>4</v>
      </c>
      <c r="AO531" s="9">
        <v>6</v>
      </c>
      <c r="AP531" s="9">
        <v>6</v>
      </c>
      <c r="AQ531" s="9">
        <v>6</v>
      </c>
      <c r="AR531" s="9">
        <v>4</v>
      </c>
    </row>
    <row r="532" spans="1:44" ht="12.75" customHeight="1" x14ac:dyDescent="0.2">
      <c r="A532" s="9">
        <v>2021</v>
      </c>
      <c r="B532" s="9">
        <v>1127926</v>
      </c>
      <c r="C532" s="9">
        <v>6</v>
      </c>
      <c r="D532" s="9">
        <v>5</v>
      </c>
      <c r="E532" s="9">
        <v>6</v>
      </c>
      <c r="F532" s="9">
        <v>5</v>
      </c>
      <c r="G532" s="9">
        <v>6</v>
      </c>
      <c r="H532" s="9">
        <v>5</v>
      </c>
      <c r="I532" s="9">
        <v>6</v>
      </c>
      <c r="J532" s="9">
        <v>6</v>
      </c>
      <c r="K532" s="9">
        <v>6</v>
      </c>
      <c r="L532" s="9">
        <v>6</v>
      </c>
      <c r="M532" s="9">
        <v>5</v>
      </c>
      <c r="N532" s="9">
        <v>5</v>
      </c>
      <c r="O532" s="9">
        <v>5</v>
      </c>
      <c r="P532" s="9">
        <v>6</v>
      </c>
      <c r="Q532" s="9">
        <v>6</v>
      </c>
      <c r="R532" s="9">
        <v>6</v>
      </c>
      <c r="S532" s="9">
        <v>6</v>
      </c>
      <c r="T532" s="9">
        <v>6</v>
      </c>
      <c r="U532" s="9">
        <v>5</v>
      </c>
      <c r="V532" s="9">
        <v>5</v>
      </c>
      <c r="W532" s="9">
        <v>5</v>
      </c>
      <c r="X532" s="9">
        <v>5</v>
      </c>
      <c r="Y532" s="9">
        <v>6</v>
      </c>
      <c r="Z532" s="9">
        <v>6</v>
      </c>
      <c r="AA532" s="9">
        <v>6</v>
      </c>
      <c r="AB532" s="9">
        <v>3</v>
      </c>
      <c r="AC532" s="9">
        <v>3</v>
      </c>
      <c r="AD532" s="9">
        <v>6</v>
      </c>
      <c r="AE532" s="9">
        <v>6</v>
      </c>
      <c r="AF532" s="9">
        <v>6</v>
      </c>
      <c r="AG532" s="9">
        <v>6</v>
      </c>
      <c r="AH532" s="9">
        <v>6</v>
      </c>
      <c r="AI532" s="9">
        <v>6</v>
      </c>
      <c r="AJ532" s="9">
        <v>5</v>
      </c>
      <c r="AK532" s="9">
        <v>6</v>
      </c>
      <c r="AL532" s="9">
        <v>6</v>
      </c>
      <c r="AM532" s="9">
        <v>6</v>
      </c>
      <c r="AN532" s="9">
        <v>6</v>
      </c>
      <c r="AO532" s="9">
        <v>3</v>
      </c>
      <c r="AP532" s="9">
        <v>6</v>
      </c>
      <c r="AQ532" s="9">
        <v>6</v>
      </c>
      <c r="AR532" s="9">
        <v>6</v>
      </c>
    </row>
    <row r="533" spans="1:44" ht="12.75" customHeight="1" x14ac:dyDescent="0.2">
      <c r="A533" s="9">
        <v>2021</v>
      </c>
      <c r="B533" s="9">
        <v>1127927</v>
      </c>
      <c r="C533" s="9">
        <v>6</v>
      </c>
      <c r="D533" s="9">
        <v>6</v>
      </c>
      <c r="E533" s="9">
        <v>6</v>
      </c>
      <c r="F533" s="9">
        <v>4</v>
      </c>
      <c r="G533" s="9">
        <v>6</v>
      </c>
      <c r="H533" s="9">
        <v>6</v>
      </c>
      <c r="I533" s="9">
        <v>6</v>
      </c>
      <c r="J533" s="9">
        <v>6</v>
      </c>
      <c r="K533" s="9">
        <v>6</v>
      </c>
      <c r="L533" s="9">
        <v>6</v>
      </c>
      <c r="M533" s="9">
        <v>6</v>
      </c>
      <c r="N533" s="9">
        <v>6</v>
      </c>
      <c r="O533" s="9">
        <v>6</v>
      </c>
      <c r="P533" s="9">
        <v>5</v>
      </c>
      <c r="Q533" s="9">
        <v>6</v>
      </c>
      <c r="R533" s="9">
        <v>6</v>
      </c>
      <c r="S533" s="9">
        <v>6</v>
      </c>
      <c r="T533" s="9">
        <v>6</v>
      </c>
      <c r="U533" s="9">
        <v>6</v>
      </c>
      <c r="V533" s="9">
        <v>6</v>
      </c>
      <c r="W533" s="9">
        <v>5</v>
      </c>
      <c r="X533" s="9">
        <v>3</v>
      </c>
      <c r="Y533" s="9">
        <v>6</v>
      </c>
      <c r="Z533" s="9">
        <v>3</v>
      </c>
      <c r="AA533" s="9">
        <v>6</v>
      </c>
      <c r="AB533" s="9">
        <v>1</v>
      </c>
      <c r="AC533" s="9">
        <v>1</v>
      </c>
      <c r="AD533" s="9">
        <v>6</v>
      </c>
      <c r="AE533" s="9">
        <v>4</v>
      </c>
      <c r="AF533" s="9">
        <v>6</v>
      </c>
      <c r="AG533" s="9">
        <v>6</v>
      </c>
      <c r="AH533" s="9">
        <v>5</v>
      </c>
      <c r="AI533" s="9">
        <v>6</v>
      </c>
      <c r="AJ533" s="9">
        <v>6</v>
      </c>
      <c r="AK533" s="9">
        <v>6</v>
      </c>
      <c r="AL533" s="9">
        <v>6</v>
      </c>
      <c r="AM533" s="9">
        <v>6</v>
      </c>
      <c r="AN533" s="9">
        <v>4</v>
      </c>
      <c r="AO533" s="9">
        <v>6</v>
      </c>
      <c r="AP533" s="9">
        <v>6</v>
      </c>
      <c r="AQ533" s="9">
        <v>6</v>
      </c>
      <c r="AR533" s="9">
        <v>6</v>
      </c>
    </row>
    <row r="534" spans="1:44" ht="12.75" customHeight="1" x14ac:dyDescent="0.2">
      <c r="A534" s="9">
        <v>2021</v>
      </c>
      <c r="B534" s="9">
        <v>123336</v>
      </c>
      <c r="C534" s="9">
        <v>6</v>
      </c>
      <c r="D534" s="9">
        <v>6</v>
      </c>
      <c r="E534" s="9">
        <v>6</v>
      </c>
      <c r="F534" s="9">
        <v>5</v>
      </c>
      <c r="G534" s="9">
        <v>6</v>
      </c>
      <c r="H534" s="9">
        <v>6</v>
      </c>
      <c r="I534" s="9">
        <v>6</v>
      </c>
      <c r="J534" s="9">
        <v>6</v>
      </c>
      <c r="K534" s="9">
        <v>5</v>
      </c>
      <c r="L534" s="9">
        <v>5</v>
      </c>
      <c r="M534" s="9">
        <v>5</v>
      </c>
      <c r="N534" s="9">
        <v>5</v>
      </c>
      <c r="O534" s="9">
        <v>5</v>
      </c>
      <c r="P534" s="9">
        <v>5</v>
      </c>
      <c r="Q534" s="9">
        <v>5</v>
      </c>
      <c r="R534" s="9">
        <v>6</v>
      </c>
      <c r="S534" s="9">
        <v>7</v>
      </c>
      <c r="T534" s="9">
        <v>7</v>
      </c>
      <c r="U534" s="9">
        <v>6</v>
      </c>
      <c r="V534" s="9">
        <v>7</v>
      </c>
      <c r="W534" s="9">
        <v>5</v>
      </c>
      <c r="X534" s="9">
        <v>5</v>
      </c>
      <c r="Y534" s="9">
        <v>5</v>
      </c>
      <c r="Z534" s="9">
        <v>6</v>
      </c>
      <c r="AA534" s="9">
        <v>7</v>
      </c>
      <c r="AB534" s="9">
        <v>7</v>
      </c>
      <c r="AC534" s="9">
        <v>7</v>
      </c>
      <c r="AD534" s="9">
        <v>5</v>
      </c>
      <c r="AE534" s="9">
        <v>5</v>
      </c>
      <c r="AF534" s="9">
        <v>6</v>
      </c>
      <c r="AG534" s="9">
        <v>5</v>
      </c>
      <c r="AH534" s="9">
        <v>6</v>
      </c>
      <c r="AI534" s="9">
        <v>5</v>
      </c>
      <c r="AJ534" s="9">
        <v>6</v>
      </c>
      <c r="AK534" s="9">
        <v>5</v>
      </c>
      <c r="AL534" s="9">
        <v>5</v>
      </c>
      <c r="AM534" s="9">
        <v>5</v>
      </c>
      <c r="AN534" s="9">
        <v>7</v>
      </c>
      <c r="AO534" s="9">
        <v>7</v>
      </c>
      <c r="AP534" s="9">
        <v>6</v>
      </c>
      <c r="AQ534" s="9">
        <v>6</v>
      </c>
      <c r="AR534" s="9">
        <v>7</v>
      </c>
    </row>
    <row r="535" spans="1:44" ht="12.75" customHeight="1" x14ac:dyDescent="0.2">
      <c r="A535" s="9">
        <v>2021</v>
      </c>
      <c r="B535" s="9">
        <v>122845</v>
      </c>
      <c r="C535" s="9">
        <v>6</v>
      </c>
      <c r="D535" s="9">
        <v>6</v>
      </c>
      <c r="E535" s="9">
        <v>5</v>
      </c>
      <c r="F535" s="9">
        <v>5</v>
      </c>
      <c r="G535" s="9">
        <v>6</v>
      </c>
      <c r="H535" s="9">
        <v>6</v>
      </c>
      <c r="I535" s="9">
        <v>6</v>
      </c>
      <c r="J535" s="9">
        <v>6</v>
      </c>
      <c r="K535" s="9">
        <v>6</v>
      </c>
      <c r="L535" s="9">
        <v>6</v>
      </c>
      <c r="M535" s="9">
        <v>6</v>
      </c>
      <c r="N535" s="9">
        <v>5</v>
      </c>
      <c r="O535" s="9">
        <v>5</v>
      </c>
      <c r="P535" s="9">
        <v>5</v>
      </c>
      <c r="Q535" s="9">
        <v>5</v>
      </c>
      <c r="R535" s="9">
        <v>6</v>
      </c>
      <c r="S535" s="9">
        <v>5</v>
      </c>
      <c r="T535" s="9">
        <v>5</v>
      </c>
      <c r="U535" s="9">
        <v>4</v>
      </c>
      <c r="V535" s="9">
        <v>4</v>
      </c>
      <c r="W535" s="9">
        <v>6</v>
      </c>
      <c r="X535" s="9">
        <v>5</v>
      </c>
      <c r="Y535" s="9">
        <v>5</v>
      </c>
      <c r="Z535" s="9">
        <v>6</v>
      </c>
      <c r="AA535" s="9">
        <v>5</v>
      </c>
      <c r="AB535" s="9">
        <v>6</v>
      </c>
      <c r="AC535" s="9">
        <v>4</v>
      </c>
      <c r="AD535" s="9">
        <v>6</v>
      </c>
      <c r="AE535" s="9">
        <v>5</v>
      </c>
      <c r="AF535" s="9">
        <v>5</v>
      </c>
      <c r="AG535" s="9">
        <v>5</v>
      </c>
      <c r="AH535" s="9">
        <v>6</v>
      </c>
      <c r="AI535" s="9">
        <v>6</v>
      </c>
      <c r="AJ535" s="9">
        <v>6</v>
      </c>
      <c r="AK535" s="9">
        <v>6</v>
      </c>
      <c r="AL535" s="9">
        <v>5</v>
      </c>
      <c r="AM535" s="9">
        <v>5</v>
      </c>
      <c r="AN535" s="9">
        <v>6</v>
      </c>
      <c r="AO535" s="9">
        <v>7</v>
      </c>
      <c r="AP535" s="9">
        <v>5</v>
      </c>
      <c r="AQ535" s="9">
        <v>5</v>
      </c>
      <c r="AR535" s="9">
        <v>6</v>
      </c>
    </row>
    <row r="536" spans="1:44" ht="12.75" customHeight="1" x14ac:dyDescent="0.2">
      <c r="A536" s="9">
        <v>2021</v>
      </c>
      <c r="B536" s="9">
        <v>122845</v>
      </c>
      <c r="C536" s="9">
        <v>6</v>
      </c>
      <c r="D536" s="9">
        <v>6</v>
      </c>
      <c r="E536" s="9">
        <v>6</v>
      </c>
      <c r="F536" s="9">
        <v>6</v>
      </c>
      <c r="G536" s="9">
        <v>6</v>
      </c>
      <c r="H536" s="9">
        <v>6</v>
      </c>
      <c r="I536" s="9">
        <v>4</v>
      </c>
      <c r="J536" s="9">
        <v>4</v>
      </c>
      <c r="K536" s="9">
        <v>6</v>
      </c>
      <c r="L536" s="9">
        <v>6</v>
      </c>
      <c r="M536" s="9">
        <v>6</v>
      </c>
      <c r="N536" s="9">
        <v>5</v>
      </c>
      <c r="O536" s="9">
        <v>5</v>
      </c>
      <c r="P536" s="9">
        <v>5</v>
      </c>
      <c r="Q536" s="9">
        <v>5</v>
      </c>
      <c r="R536" s="9">
        <v>5</v>
      </c>
      <c r="S536" s="9">
        <v>6</v>
      </c>
      <c r="T536" s="9">
        <v>6</v>
      </c>
      <c r="U536" s="9">
        <v>6</v>
      </c>
      <c r="V536" s="9">
        <v>6</v>
      </c>
      <c r="W536" s="9">
        <v>6</v>
      </c>
      <c r="X536" s="9">
        <v>6</v>
      </c>
      <c r="Y536" s="9">
        <v>6</v>
      </c>
      <c r="Z536" s="9">
        <v>6</v>
      </c>
      <c r="AA536" s="9">
        <v>6</v>
      </c>
      <c r="AB536" s="9">
        <v>6</v>
      </c>
      <c r="AC536" s="9">
        <v>6</v>
      </c>
      <c r="AD536" s="9">
        <v>6</v>
      </c>
      <c r="AE536" s="9">
        <v>5</v>
      </c>
      <c r="AF536" s="9">
        <v>6</v>
      </c>
      <c r="AG536" s="9">
        <v>6</v>
      </c>
      <c r="AH536" s="9">
        <v>6</v>
      </c>
      <c r="AI536" s="9">
        <v>6</v>
      </c>
      <c r="AJ536" s="9">
        <v>6</v>
      </c>
      <c r="AK536" s="9">
        <v>6</v>
      </c>
      <c r="AL536" s="9">
        <v>6</v>
      </c>
      <c r="AM536" s="9">
        <v>6</v>
      </c>
      <c r="AN536" s="9">
        <v>6</v>
      </c>
      <c r="AO536" s="9">
        <v>6</v>
      </c>
      <c r="AP536" s="9">
        <v>6</v>
      </c>
      <c r="AQ536" s="9">
        <v>6</v>
      </c>
      <c r="AR536" s="9">
        <v>6</v>
      </c>
    </row>
    <row r="537" spans="1:44" ht="12.75" customHeight="1" x14ac:dyDescent="0.2">
      <c r="A537" s="9">
        <v>2021</v>
      </c>
      <c r="B537" s="9">
        <v>1117076</v>
      </c>
      <c r="C537" s="9">
        <v>6</v>
      </c>
      <c r="D537" s="9">
        <v>4</v>
      </c>
      <c r="E537" s="9">
        <v>5</v>
      </c>
      <c r="F537" s="9">
        <v>5</v>
      </c>
      <c r="G537" s="9">
        <v>6</v>
      </c>
      <c r="H537" s="9">
        <v>6</v>
      </c>
      <c r="I537" s="9">
        <v>5</v>
      </c>
      <c r="J537" s="9">
        <v>5</v>
      </c>
      <c r="K537" s="9">
        <v>5</v>
      </c>
      <c r="L537" s="9">
        <v>5</v>
      </c>
      <c r="M537" s="9">
        <v>5</v>
      </c>
      <c r="N537" s="9">
        <v>5</v>
      </c>
      <c r="O537" s="9">
        <v>6</v>
      </c>
      <c r="P537" s="9">
        <v>4</v>
      </c>
      <c r="Q537" s="9">
        <v>4</v>
      </c>
      <c r="R537" s="9">
        <v>6</v>
      </c>
      <c r="S537" s="9">
        <v>6</v>
      </c>
      <c r="T537" s="9">
        <v>6</v>
      </c>
      <c r="U537" s="9">
        <v>6</v>
      </c>
      <c r="V537" s="9">
        <v>6</v>
      </c>
      <c r="W537" s="9">
        <v>5</v>
      </c>
      <c r="X537" s="9">
        <v>4</v>
      </c>
      <c r="Y537" s="9">
        <v>5</v>
      </c>
      <c r="Z537" s="9">
        <v>4</v>
      </c>
      <c r="AA537" s="9">
        <v>5</v>
      </c>
      <c r="AB537" s="9">
        <v>5</v>
      </c>
      <c r="AC537" s="9">
        <v>7</v>
      </c>
      <c r="AD537" s="9">
        <v>6</v>
      </c>
      <c r="AE537" s="9">
        <v>6</v>
      </c>
      <c r="AF537" s="9">
        <v>5</v>
      </c>
      <c r="AG537" s="9">
        <v>5</v>
      </c>
      <c r="AH537" s="9">
        <v>5</v>
      </c>
      <c r="AI537" s="9">
        <v>5</v>
      </c>
      <c r="AJ537" s="9">
        <v>4</v>
      </c>
      <c r="AK537" s="9">
        <v>4</v>
      </c>
      <c r="AL537" s="9">
        <v>5</v>
      </c>
      <c r="AM537" s="9">
        <v>6</v>
      </c>
      <c r="AN537" s="9">
        <v>6</v>
      </c>
      <c r="AO537" s="9">
        <v>6</v>
      </c>
      <c r="AP537" s="9">
        <v>5</v>
      </c>
      <c r="AQ537" s="9">
        <v>5</v>
      </c>
      <c r="AR537" s="9">
        <v>5</v>
      </c>
    </row>
    <row r="538" spans="1:44" ht="12.75" customHeight="1" x14ac:dyDescent="0.2">
      <c r="A538" s="9">
        <v>2021</v>
      </c>
      <c r="B538" s="9">
        <v>1308687</v>
      </c>
      <c r="C538" s="9">
        <v>6</v>
      </c>
      <c r="D538" s="9">
        <v>6</v>
      </c>
      <c r="E538" s="9">
        <v>6</v>
      </c>
      <c r="F538" s="9">
        <v>6</v>
      </c>
      <c r="G538" s="9">
        <v>6</v>
      </c>
      <c r="H538" s="9">
        <v>6</v>
      </c>
      <c r="I538" s="9">
        <v>6</v>
      </c>
      <c r="J538" s="9">
        <v>6</v>
      </c>
      <c r="K538" s="9">
        <v>6</v>
      </c>
      <c r="L538" s="9">
        <v>6</v>
      </c>
      <c r="M538" s="9">
        <v>6</v>
      </c>
      <c r="N538" s="9">
        <v>5</v>
      </c>
      <c r="O538" s="9">
        <v>5</v>
      </c>
      <c r="P538" s="9">
        <v>6</v>
      </c>
      <c r="Q538" s="9">
        <v>6</v>
      </c>
      <c r="R538" s="9">
        <v>6</v>
      </c>
      <c r="S538" s="9">
        <v>5</v>
      </c>
      <c r="T538" s="9">
        <v>5</v>
      </c>
      <c r="U538" s="9">
        <v>6</v>
      </c>
      <c r="V538" s="9">
        <v>6</v>
      </c>
      <c r="W538" s="9">
        <v>5</v>
      </c>
      <c r="X538" s="9">
        <v>5</v>
      </c>
      <c r="Y538" s="9">
        <v>6</v>
      </c>
      <c r="Z538" s="9">
        <v>6</v>
      </c>
      <c r="AA538" s="9">
        <v>6</v>
      </c>
      <c r="AB538" s="9">
        <v>7</v>
      </c>
      <c r="AC538" s="9">
        <v>7</v>
      </c>
      <c r="AD538" s="9">
        <v>6</v>
      </c>
      <c r="AE538" s="9">
        <v>6</v>
      </c>
      <c r="AF538" s="9">
        <v>6</v>
      </c>
      <c r="AG538" s="9">
        <v>6</v>
      </c>
      <c r="AH538" s="9">
        <v>6</v>
      </c>
      <c r="AI538" s="9">
        <v>5</v>
      </c>
      <c r="AJ538" s="9">
        <v>5</v>
      </c>
      <c r="AK538" s="9">
        <v>6</v>
      </c>
      <c r="AL538" s="9">
        <v>5</v>
      </c>
      <c r="AM538" s="9">
        <v>5</v>
      </c>
      <c r="AN538" s="9">
        <v>6</v>
      </c>
      <c r="AO538" s="9">
        <v>7</v>
      </c>
      <c r="AP538" s="9">
        <v>6</v>
      </c>
      <c r="AQ538" s="9">
        <v>5</v>
      </c>
      <c r="AR538" s="9">
        <v>5</v>
      </c>
    </row>
    <row r="539" spans="1:44" ht="12.75" customHeight="1" x14ac:dyDescent="0.2">
      <c r="A539" s="9">
        <v>2021</v>
      </c>
      <c r="B539" s="9">
        <v>1127924</v>
      </c>
      <c r="C539" s="9">
        <v>6</v>
      </c>
      <c r="D539" s="9">
        <v>4</v>
      </c>
      <c r="E539" s="9">
        <v>5</v>
      </c>
      <c r="F539" s="9">
        <v>6</v>
      </c>
      <c r="G539" s="9">
        <v>6</v>
      </c>
      <c r="H539" s="9">
        <v>6</v>
      </c>
      <c r="I539" s="9">
        <v>6</v>
      </c>
      <c r="J539" s="9">
        <v>6</v>
      </c>
      <c r="K539" s="9">
        <v>6</v>
      </c>
      <c r="L539" s="9">
        <v>4</v>
      </c>
      <c r="M539" s="9">
        <v>4</v>
      </c>
      <c r="N539" s="9">
        <v>5</v>
      </c>
      <c r="O539" s="9">
        <v>6</v>
      </c>
      <c r="P539" s="9">
        <v>5</v>
      </c>
      <c r="Q539" s="9">
        <v>5</v>
      </c>
      <c r="R539" s="9">
        <v>6</v>
      </c>
      <c r="S539" s="9">
        <v>6</v>
      </c>
      <c r="T539" s="9">
        <v>6</v>
      </c>
      <c r="U539" s="9">
        <v>6</v>
      </c>
      <c r="V539" s="9">
        <v>6</v>
      </c>
      <c r="W539" s="9">
        <v>6</v>
      </c>
      <c r="X539" s="9">
        <v>4</v>
      </c>
      <c r="Y539" s="9">
        <v>6</v>
      </c>
      <c r="Z539" s="9">
        <v>5</v>
      </c>
      <c r="AA539" s="9">
        <v>8</v>
      </c>
      <c r="AB539" s="9">
        <v>7</v>
      </c>
      <c r="AC539" s="9">
        <v>7</v>
      </c>
      <c r="AD539" s="9">
        <v>1</v>
      </c>
      <c r="AE539" s="9">
        <v>6</v>
      </c>
      <c r="AF539" s="9">
        <v>6</v>
      </c>
      <c r="AG539" s="9">
        <v>6</v>
      </c>
      <c r="AH539" s="9">
        <v>6</v>
      </c>
      <c r="AI539" s="9">
        <v>6</v>
      </c>
      <c r="AJ539" s="9">
        <v>6</v>
      </c>
      <c r="AK539" s="9">
        <v>6</v>
      </c>
      <c r="AL539" s="9">
        <v>6</v>
      </c>
      <c r="AM539" s="9">
        <v>6</v>
      </c>
      <c r="AN539" s="9">
        <v>6</v>
      </c>
      <c r="AO539" s="9">
        <v>7</v>
      </c>
      <c r="AP539" s="9">
        <v>6</v>
      </c>
      <c r="AQ539" s="9">
        <v>6</v>
      </c>
      <c r="AR539" s="9">
        <v>6</v>
      </c>
    </row>
    <row r="540" spans="1:44" ht="12.75" customHeight="1" x14ac:dyDescent="0.2">
      <c r="A540" s="9">
        <v>2021</v>
      </c>
      <c r="B540" s="9">
        <v>1270538</v>
      </c>
      <c r="C540" s="9">
        <v>6</v>
      </c>
      <c r="D540" s="9">
        <v>6</v>
      </c>
      <c r="E540" s="9">
        <v>6</v>
      </c>
      <c r="F540" s="9">
        <v>6</v>
      </c>
      <c r="G540" s="9">
        <v>6</v>
      </c>
      <c r="H540" s="9">
        <v>6</v>
      </c>
      <c r="I540" s="9">
        <v>6</v>
      </c>
      <c r="J540" s="9">
        <v>6</v>
      </c>
      <c r="K540" s="9">
        <v>6</v>
      </c>
      <c r="L540" s="9">
        <v>6</v>
      </c>
      <c r="M540" s="9">
        <v>6</v>
      </c>
      <c r="N540" s="9">
        <v>6</v>
      </c>
      <c r="O540" s="9">
        <v>6</v>
      </c>
      <c r="P540" s="9">
        <v>6</v>
      </c>
      <c r="Q540" s="9">
        <v>6</v>
      </c>
      <c r="R540" s="9">
        <v>6</v>
      </c>
      <c r="S540" s="9">
        <v>6</v>
      </c>
      <c r="T540" s="9">
        <v>6</v>
      </c>
      <c r="U540" s="9">
        <v>6</v>
      </c>
      <c r="V540" s="9">
        <v>6</v>
      </c>
      <c r="W540" s="9">
        <v>6</v>
      </c>
      <c r="X540" s="9">
        <v>6</v>
      </c>
      <c r="Y540" s="9">
        <v>6</v>
      </c>
      <c r="Z540" s="9">
        <v>6</v>
      </c>
      <c r="AA540" s="9">
        <v>6</v>
      </c>
      <c r="AB540" s="9">
        <v>6</v>
      </c>
      <c r="AC540" s="9">
        <v>6</v>
      </c>
      <c r="AD540" s="9">
        <v>6</v>
      </c>
      <c r="AE540" s="9">
        <v>6</v>
      </c>
      <c r="AF540" s="9">
        <v>6</v>
      </c>
      <c r="AG540" s="9">
        <v>6</v>
      </c>
      <c r="AH540" s="9">
        <v>6</v>
      </c>
      <c r="AI540" s="9">
        <v>6</v>
      </c>
      <c r="AJ540" s="9">
        <v>6</v>
      </c>
      <c r="AK540" s="9">
        <v>6</v>
      </c>
      <c r="AL540" s="9">
        <v>6</v>
      </c>
      <c r="AM540" s="9">
        <v>6</v>
      </c>
      <c r="AN540" s="9">
        <v>6</v>
      </c>
      <c r="AO540" s="9">
        <v>6</v>
      </c>
      <c r="AP540" s="9">
        <v>6</v>
      </c>
      <c r="AQ540" s="9">
        <v>6</v>
      </c>
      <c r="AR540" s="9">
        <v>6</v>
      </c>
    </row>
    <row r="541" spans="1:44" ht="12.75" customHeight="1" x14ac:dyDescent="0.2">
      <c r="A541" s="9">
        <v>2021</v>
      </c>
      <c r="B541" s="9">
        <v>1103909</v>
      </c>
      <c r="C541" s="9">
        <v>6</v>
      </c>
      <c r="D541" s="9">
        <v>4</v>
      </c>
      <c r="E541" s="9">
        <v>5</v>
      </c>
      <c r="F541" s="9">
        <v>6</v>
      </c>
      <c r="G541" s="9">
        <v>6</v>
      </c>
      <c r="H541" s="9">
        <v>6</v>
      </c>
      <c r="I541" s="9">
        <v>6</v>
      </c>
      <c r="J541" s="9">
        <v>6</v>
      </c>
      <c r="K541" s="9">
        <v>6</v>
      </c>
      <c r="L541" s="9">
        <v>6</v>
      </c>
      <c r="M541" s="9">
        <v>5</v>
      </c>
      <c r="N541" s="9">
        <v>7</v>
      </c>
      <c r="O541" s="9">
        <v>6</v>
      </c>
      <c r="P541" s="9">
        <v>4</v>
      </c>
      <c r="Q541" s="9">
        <v>6</v>
      </c>
      <c r="R541" s="9">
        <v>4</v>
      </c>
      <c r="S541" s="9">
        <v>3</v>
      </c>
      <c r="T541" s="9">
        <v>6</v>
      </c>
      <c r="U541" s="9">
        <v>6</v>
      </c>
      <c r="V541" s="9">
        <v>6</v>
      </c>
      <c r="W541" s="9">
        <v>6</v>
      </c>
      <c r="X541" s="9">
        <v>6</v>
      </c>
      <c r="Y541" s="9">
        <v>6</v>
      </c>
      <c r="Z541" s="9">
        <v>6</v>
      </c>
      <c r="AA541" s="9">
        <v>6</v>
      </c>
      <c r="AB541" s="9">
        <v>6</v>
      </c>
      <c r="AC541" s="9">
        <v>6</v>
      </c>
      <c r="AD541" s="9">
        <v>6</v>
      </c>
      <c r="AE541" s="9">
        <v>6</v>
      </c>
      <c r="AF541" s="9">
        <v>6</v>
      </c>
      <c r="AG541" s="9">
        <v>6</v>
      </c>
      <c r="AH541" s="9">
        <v>6</v>
      </c>
      <c r="AI541" s="9">
        <v>6</v>
      </c>
      <c r="AJ541" s="9">
        <v>6</v>
      </c>
      <c r="AK541" s="9">
        <v>6</v>
      </c>
      <c r="AL541" s="9">
        <v>6</v>
      </c>
      <c r="AM541" s="9">
        <v>6</v>
      </c>
      <c r="AN541" s="9">
        <v>6</v>
      </c>
      <c r="AO541" s="9">
        <v>6</v>
      </c>
      <c r="AP541" s="9">
        <v>6</v>
      </c>
      <c r="AQ541" s="9">
        <v>6</v>
      </c>
      <c r="AR541" s="9">
        <v>6</v>
      </c>
    </row>
    <row r="542" spans="1:44" ht="12.75" customHeight="1" x14ac:dyDescent="0.2">
      <c r="A542" s="9">
        <v>2021</v>
      </c>
      <c r="B542" s="9">
        <v>1308687</v>
      </c>
      <c r="C542" s="9">
        <v>6</v>
      </c>
      <c r="D542" s="9">
        <v>6</v>
      </c>
      <c r="E542" s="9">
        <v>6</v>
      </c>
      <c r="F542" s="9">
        <v>6</v>
      </c>
      <c r="G542" s="9">
        <v>6</v>
      </c>
      <c r="H542" s="9">
        <v>6</v>
      </c>
      <c r="I542" s="9">
        <v>6</v>
      </c>
      <c r="J542" s="9">
        <v>6</v>
      </c>
      <c r="K542" s="9">
        <v>6</v>
      </c>
      <c r="L542" s="9">
        <v>6</v>
      </c>
      <c r="M542" s="9">
        <v>6</v>
      </c>
      <c r="N542" s="9">
        <v>6</v>
      </c>
      <c r="O542" s="9">
        <v>6</v>
      </c>
      <c r="P542" s="9">
        <v>6</v>
      </c>
      <c r="Q542" s="9">
        <v>6</v>
      </c>
      <c r="R542" s="9">
        <v>6</v>
      </c>
      <c r="S542" s="9">
        <v>6</v>
      </c>
      <c r="T542" s="9">
        <v>6</v>
      </c>
      <c r="U542" s="9">
        <v>6</v>
      </c>
      <c r="V542" s="9">
        <v>6</v>
      </c>
      <c r="W542" s="9">
        <v>6</v>
      </c>
      <c r="X542" s="9">
        <v>6</v>
      </c>
      <c r="Y542" s="9">
        <v>6</v>
      </c>
      <c r="Z542" s="9">
        <v>6</v>
      </c>
      <c r="AA542" s="9">
        <v>6</v>
      </c>
      <c r="AB542" s="9">
        <v>3</v>
      </c>
      <c r="AC542" s="9">
        <v>3</v>
      </c>
      <c r="AD542" s="9">
        <v>6</v>
      </c>
      <c r="AE542" s="9">
        <v>6</v>
      </c>
      <c r="AF542" s="9">
        <v>6</v>
      </c>
      <c r="AG542" s="9">
        <v>6</v>
      </c>
      <c r="AH542" s="9">
        <v>6</v>
      </c>
      <c r="AI542" s="9">
        <v>6</v>
      </c>
      <c r="AJ542" s="9">
        <v>6</v>
      </c>
      <c r="AK542" s="9">
        <v>6</v>
      </c>
      <c r="AL542" s="9">
        <v>6</v>
      </c>
      <c r="AM542" s="9">
        <v>6</v>
      </c>
      <c r="AN542" s="9">
        <v>6</v>
      </c>
      <c r="AO542" s="9">
        <v>6</v>
      </c>
      <c r="AP542" s="9">
        <v>6</v>
      </c>
      <c r="AQ542" s="9">
        <v>6</v>
      </c>
      <c r="AR542" s="9">
        <v>6</v>
      </c>
    </row>
    <row r="543" spans="1:44" ht="12.75" customHeight="1" x14ac:dyDescent="0.2">
      <c r="A543" s="9">
        <v>2021</v>
      </c>
      <c r="B543" s="9">
        <v>1103692</v>
      </c>
      <c r="C543" s="9">
        <v>6</v>
      </c>
      <c r="D543" s="9">
        <v>6</v>
      </c>
      <c r="E543" s="9">
        <v>6</v>
      </c>
      <c r="F543" s="9">
        <v>6</v>
      </c>
      <c r="G543" s="9">
        <v>6</v>
      </c>
      <c r="H543" s="9">
        <v>6</v>
      </c>
      <c r="I543" s="9">
        <v>6</v>
      </c>
      <c r="J543" s="9">
        <v>6</v>
      </c>
      <c r="K543" s="9">
        <v>6</v>
      </c>
      <c r="L543" s="9">
        <v>6</v>
      </c>
      <c r="M543" s="9">
        <v>6</v>
      </c>
      <c r="N543" s="9">
        <v>6</v>
      </c>
      <c r="O543" s="9">
        <v>6</v>
      </c>
      <c r="P543" s="9">
        <v>6</v>
      </c>
      <c r="Q543" s="9">
        <v>6</v>
      </c>
      <c r="R543" s="9">
        <v>6</v>
      </c>
      <c r="S543" s="9">
        <v>4</v>
      </c>
      <c r="T543" s="9">
        <v>4</v>
      </c>
      <c r="U543" s="9">
        <v>4</v>
      </c>
      <c r="V543" s="9">
        <v>6</v>
      </c>
      <c r="W543" s="9">
        <v>6</v>
      </c>
      <c r="X543" s="9">
        <v>6</v>
      </c>
      <c r="Y543" s="9">
        <v>6</v>
      </c>
      <c r="Z543" s="9">
        <v>6</v>
      </c>
      <c r="AA543" s="9">
        <v>6</v>
      </c>
      <c r="AB543" s="9">
        <v>5</v>
      </c>
      <c r="AC543" s="9">
        <v>1</v>
      </c>
      <c r="AD543" s="9">
        <v>6</v>
      </c>
      <c r="AE543" s="9">
        <v>6</v>
      </c>
      <c r="AF543" s="9">
        <v>6</v>
      </c>
      <c r="AG543" s="9">
        <v>6</v>
      </c>
      <c r="AH543" s="9">
        <v>6</v>
      </c>
      <c r="AI543" s="9">
        <v>6</v>
      </c>
      <c r="AJ543" s="9">
        <v>6</v>
      </c>
      <c r="AK543" s="9">
        <v>6</v>
      </c>
      <c r="AL543" s="9">
        <v>6</v>
      </c>
      <c r="AM543" s="9">
        <v>6</v>
      </c>
      <c r="AN543" s="9">
        <v>6</v>
      </c>
      <c r="AO543" s="9">
        <v>6</v>
      </c>
      <c r="AP543" s="9">
        <v>6</v>
      </c>
      <c r="AQ543" s="9">
        <v>6</v>
      </c>
      <c r="AR543" s="9">
        <v>6</v>
      </c>
    </row>
    <row r="544" spans="1:44" ht="12.75" customHeight="1" x14ac:dyDescent="0.2">
      <c r="A544" s="9">
        <v>2021</v>
      </c>
      <c r="B544" s="9">
        <v>108730</v>
      </c>
      <c r="C544" s="9">
        <v>6</v>
      </c>
      <c r="D544" s="9">
        <v>6</v>
      </c>
      <c r="E544" s="9">
        <v>6</v>
      </c>
      <c r="F544" s="9">
        <v>6</v>
      </c>
      <c r="G544" s="9">
        <v>6</v>
      </c>
      <c r="H544" s="9">
        <v>6</v>
      </c>
      <c r="I544" s="9">
        <v>6</v>
      </c>
      <c r="J544" s="9">
        <v>6</v>
      </c>
      <c r="K544" s="9">
        <v>6</v>
      </c>
      <c r="L544" s="9">
        <v>6</v>
      </c>
      <c r="M544" s="9">
        <v>6</v>
      </c>
      <c r="N544" s="9">
        <v>6</v>
      </c>
      <c r="O544" s="9">
        <v>6</v>
      </c>
      <c r="P544" s="9">
        <v>6</v>
      </c>
      <c r="Q544" s="9">
        <v>6</v>
      </c>
      <c r="R544" s="9">
        <v>6</v>
      </c>
      <c r="S544" s="9">
        <v>6</v>
      </c>
      <c r="T544" s="9">
        <v>6</v>
      </c>
      <c r="U544" s="9">
        <v>6</v>
      </c>
      <c r="V544" s="9">
        <v>6</v>
      </c>
      <c r="W544" s="9">
        <v>6</v>
      </c>
      <c r="X544" s="9">
        <v>6</v>
      </c>
      <c r="Y544" s="9">
        <v>6</v>
      </c>
      <c r="Z544" s="9">
        <v>6</v>
      </c>
      <c r="AA544" s="9">
        <v>6</v>
      </c>
      <c r="AB544" s="9">
        <v>6</v>
      </c>
      <c r="AC544" s="9">
        <v>1</v>
      </c>
      <c r="AD544" s="9">
        <v>6</v>
      </c>
      <c r="AE544" s="9">
        <v>6</v>
      </c>
      <c r="AF544" s="9">
        <v>6</v>
      </c>
      <c r="AG544" s="9">
        <v>6</v>
      </c>
      <c r="AH544" s="9">
        <v>6</v>
      </c>
      <c r="AI544" s="9">
        <v>6</v>
      </c>
      <c r="AJ544" s="9">
        <v>6</v>
      </c>
      <c r="AK544" s="9">
        <v>6</v>
      </c>
      <c r="AL544" s="9">
        <v>6</v>
      </c>
      <c r="AM544" s="9">
        <v>6</v>
      </c>
      <c r="AN544" s="9">
        <v>6</v>
      </c>
      <c r="AO544" s="9">
        <v>6</v>
      </c>
      <c r="AP544" s="9">
        <v>6</v>
      </c>
      <c r="AQ544" s="9">
        <v>6</v>
      </c>
      <c r="AR544" s="9">
        <v>6</v>
      </c>
    </row>
    <row r="545" spans="1:44" ht="12.75" customHeight="1" x14ac:dyDescent="0.2">
      <c r="A545" s="9">
        <v>2021</v>
      </c>
      <c r="B545" s="9">
        <v>1179970</v>
      </c>
      <c r="C545" s="9">
        <v>6</v>
      </c>
      <c r="D545" s="9">
        <v>6</v>
      </c>
      <c r="E545" s="9">
        <v>6</v>
      </c>
      <c r="F545" s="9">
        <v>6</v>
      </c>
      <c r="G545" s="9">
        <v>6</v>
      </c>
      <c r="H545" s="9">
        <v>6</v>
      </c>
      <c r="I545" s="9">
        <v>6</v>
      </c>
      <c r="J545" s="9">
        <v>6</v>
      </c>
      <c r="K545" s="9">
        <v>6</v>
      </c>
      <c r="L545" s="9">
        <v>6</v>
      </c>
      <c r="M545" s="9">
        <v>6</v>
      </c>
      <c r="N545" s="9">
        <v>6</v>
      </c>
      <c r="O545" s="9">
        <v>6</v>
      </c>
      <c r="P545" s="9">
        <v>6</v>
      </c>
      <c r="Q545" s="9">
        <v>6</v>
      </c>
      <c r="R545" s="9">
        <v>6</v>
      </c>
      <c r="S545" s="9">
        <v>6</v>
      </c>
      <c r="T545" s="9">
        <v>6</v>
      </c>
      <c r="U545" s="9">
        <v>6</v>
      </c>
      <c r="V545" s="9">
        <v>6</v>
      </c>
      <c r="W545" s="9">
        <v>6</v>
      </c>
      <c r="X545" s="9">
        <v>6</v>
      </c>
      <c r="Y545" s="9">
        <v>6</v>
      </c>
      <c r="Z545" s="9">
        <v>6</v>
      </c>
      <c r="AA545" s="9">
        <v>6</v>
      </c>
      <c r="AB545" s="9">
        <v>6</v>
      </c>
      <c r="AC545" s="9">
        <v>6</v>
      </c>
      <c r="AD545" s="9">
        <v>6</v>
      </c>
      <c r="AE545" s="9">
        <v>6</v>
      </c>
      <c r="AF545" s="9">
        <v>6</v>
      </c>
      <c r="AG545" s="9">
        <v>6</v>
      </c>
      <c r="AH545" s="9">
        <v>6</v>
      </c>
      <c r="AI545" s="9">
        <v>6</v>
      </c>
      <c r="AJ545" s="9">
        <v>6</v>
      </c>
      <c r="AK545" s="9">
        <v>6</v>
      </c>
      <c r="AL545" s="9">
        <v>6</v>
      </c>
      <c r="AM545" s="9">
        <v>6</v>
      </c>
      <c r="AN545" s="9">
        <v>6</v>
      </c>
      <c r="AO545" s="9">
        <v>6</v>
      </c>
      <c r="AP545" s="9">
        <v>6</v>
      </c>
      <c r="AQ545" s="9">
        <v>6</v>
      </c>
      <c r="AR545" s="9">
        <v>6</v>
      </c>
    </row>
    <row r="546" spans="1:44" ht="12.75" customHeight="1" x14ac:dyDescent="0.2">
      <c r="A546" s="9">
        <v>2021</v>
      </c>
      <c r="B546" s="9">
        <v>1308687</v>
      </c>
      <c r="C546" s="9">
        <v>6</v>
      </c>
      <c r="D546" s="9">
        <v>6</v>
      </c>
      <c r="E546" s="9">
        <v>6</v>
      </c>
      <c r="F546" s="9">
        <v>6</v>
      </c>
      <c r="G546" s="9">
        <v>6</v>
      </c>
      <c r="H546" s="9">
        <v>5</v>
      </c>
      <c r="I546" s="9">
        <v>6</v>
      </c>
      <c r="J546" s="9">
        <v>6</v>
      </c>
      <c r="K546" s="9">
        <v>6</v>
      </c>
      <c r="L546" s="9">
        <v>5</v>
      </c>
      <c r="M546" s="9">
        <v>5</v>
      </c>
      <c r="N546" s="9">
        <v>6</v>
      </c>
      <c r="O546" s="9">
        <v>5</v>
      </c>
      <c r="P546" s="9">
        <v>4</v>
      </c>
      <c r="Q546" s="9">
        <v>5</v>
      </c>
      <c r="R546" s="9">
        <v>6</v>
      </c>
      <c r="S546" s="9">
        <v>6</v>
      </c>
      <c r="T546" s="9">
        <v>5</v>
      </c>
      <c r="U546" s="9">
        <v>6</v>
      </c>
      <c r="V546" s="9">
        <v>3</v>
      </c>
      <c r="W546" s="9">
        <v>6</v>
      </c>
      <c r="X546" s="9">
        <v>6</v>
      </c>
      <c r="Y546" s="9">
        <v>6</v>
      </c>
      <c r="Z546" s="9">
        <v>6</v>
      </c>
      <c r="AA546" s="9">
        <v>6</v>
      </c>
      <c r="AB546" s="9">
        <v>8</v>
      </c>
      <c r="AC546" s="9">
        <v>8</v>
      </c>
      <c r="AD546" s="9">
        <v>6</v>
      </c>
      <c r="AE546" s="9">
        <v>6</v>
      </c>
      <c r="AF546" s="9">
        <v>6</v>
      </c>
      <c r="AG546" s="9">
        <v>6</v>
      </c>
      <c r="AH546" s="9">
        <v>6</v>
      </c>
      <c r="AI546" s="9">
        <v>6</v>
      </c>
      <c r="AJ546" s="9">
        <v>8</v>
      </c>
      <c r="AK546" s="9">
        <v>4</v>
      </c>
      <c r="AL546" s="9">
        <v>6</v>
      </c>
      <c r="AM546" s="9">
        <v>5</v>
      </c>
      <c r="AN546" s="9">
        <v>6</v>
      </c>
      <c r="AO546" s="9">
        <v>8</v>
      </c>
      <c r="AP546" s="9">
        <v>6</v>
      </c>
      <c r="AQ546" s="9">
        <v>6</v>
      </c>
      <c r="AR546" s="9">
        <v>4</v>
      </c>
    </row>
    <row r="547" spans="1:44" ht="12.75" customHeight="1" x14ac:dyDescent="0.2">
      <c r="A547" s="9">
        <v>2021</v>
      </c>
      <c r="B547" s="9">
        <v>1308687</v>
      </c>
      <c r="C547" s="9">
        <v>6</v>
      </c>
      <c r="D547" s="9">
        <v>5</v>
      </c>
      <c r="E547" s="9">
        <v>5</v>
      </c>
      <c r="F547" s="9">
        <v>5</v>
      </c>
      <c r="G547" s="9">
        <v>5</v>
      </c>
      <c r="H547" s="9">
        <v>5</v>
      </c>
      <c r="I547" s="9">
        <v>5</v>
      </c>
      <c r="J547" s="9">
        <v>5</v>
      </c>
      <c r="K547" s="9">
        <v>5</v>
      </c>
      <c r="L547" s="9">
        <v>5</v>
      </c>
      <c r="M547" s="9">
        <v>5</v>
      </c>
      <c r="N547" s="9">
        <v>5</v>
      </c>
      <c r="O547" s="9">
        <v>5</v>
      </c>
      <c r="P547" s="9">
        <v>5</v>
      </c>
      <c r="Q547" s="9">
        <v>5</v>
      </c>
      <c r="R547" s="9">
        <v>6</v>
      </c>
      <c r="S547" s="9">
        <v>4</v>
      </c>
      <c r="T547" s="9">
        <v>4</v>
      </c>
      <c r="U547" s="9">
        <v>4</v>
      </c>
      <c r="V547" s="9">
        <v>5</v>
      </c>
      <c r="W547" s="9">
        <v>5</v>
      </c>
      <c r="X547" s="9">
        <v>5</v>
      </c>
      <c r="Y547" s="9">
        <v>5</v>
      </c>
      <c r="Z547" s="9">
        <v>5</v>
      </c>
      <c r="AA547" s="9">
        <v>5</v>
      </c>
      <c r="AB547" s="9">
        <v>3</v>
      </c>
      <c r="AC547" s="9">
        <v>3</v>
      </c>
      <c r="AD547" s="9">
        <v>5</v>
      </c>
      <c r="AE547" s="9">
        <v>5</v>
      </c>
      <c r="AF547" s="9">
        <v>5</v>
      </c>
      <c r="AG547" s="9">
        <v>5</v>
      </c>
      <c r="AH547" s="9">
        <v>5</v>
      </c>
      <c r="AI547" s="9">
        <v>5</v>
      </c>
      <c r="AJ547" s="9">
        <v>5</v>
      </c>
      <c r="AK547" s="9">
        <v>5</v>
      </c>
      <c r="AL547" s="9">
        <v>5</v>
      </c>
      <c r="AM547" s="9">
        <v>5</v>
      </c>
      <c r="AN547" s="9">
        <v>5</v>
      </c>
      <c r="AO547" s="9">
        <v>5</v>
      </c>
      <c r="AP547" s="9">
        <v>5</v>
      </c>
      <c r="AQ547" s="9">
        <v>5</v>
      </c>
      <c r="AR547" s="9">
        <v>5</v>
      </c>
    </row>
    <row r="548" spans="1:44" ht="12.75" customHeight="1" x14ac:dyDescent="0.2">
      <c r="A548" s="9">
        <v>2021</v>
      </c>
      <c r="B548" s="9">
        <v>1117076</v>
      </c>
      <c r="C548" s="9">
        <v>6</v>
      </c>
      <c r="D548" s="9">
        <v>5</v>
      </c>
      <c r="E548" s="9">
        <v>6</v>
      </c>
      <c r="F548" s="9">
        <v>6</v>
      </c>
      <c r="G548" s="9">
        <v>6</v>
      </c>
      <c r="H548" s="9">
        <v>6</v>
      </c>
      <c r="I548" s="9">
        <v>6</v>
      </c>
      <c r="J548" s="9">
        <v>6</v>
      </c>
      <c r="K548" s="9">
        <v>6</v>
      </c>
      <c r="L548" s="9">
        <v>6</v>
      </c>
      <c r="M548" s="9">
        <v>5</v>
      </c>
      <c r="N548" s="9">
        <v>5</v>
      </c>
      <c r="O548" s="9">
        <v>5</v>
      </c>
      <c r="P548" s="9">
        <v>4</v>
      </c>
      <c r="Q548" s="9">
        <v>4</v>
      </c>
      <c r="R548" s="9">
        <v>5</v>
      </c>
      <c r="S548" s="9">
        <v>3</v>
      </c>
      <c r="T548" s="9">
        <v>5</v>
      </c>
      <c r="U548" s="9">
        <v>3</v>
      </c>
      <c r="V548" s="9">
        <v>2</v>
      </c>
      <c r="W548" s="9">
        <v>5</v>
      </c>
      <c r="X548" s="9">
        <v>5</v>
      </c>
      <c r="Y548" s="9">
        <v>5</v>
      </c>
      <c r="Z548" s="9">
        <v>5</v>
      </c>
      <c r="AA548" s="9">
        <v>5</v>
      </c>
      <c r="AB548" s="9">
        <v>1</v>
      </c>
      <c r="AC548" s="9">
        <v>1</v>
      </c>
      <c r="AD548" s="9">
        <v>6</v>
      </c>
      <c r="AE548" s="9">
        <v>5</v>
      </c>
      <c r="AF548" s="9">
        <v>6</v>
      </c>
      <c r="AG548" s="9">
        <v>6</v>
      </c>
      <c r="AH548" s="9">
        <v>6</v>
      </c>
      <c r="AI548" s="9">
        <v>5</v>
      </c>
      <c r="AJ548" s="9">
        <v>4</v>
      </c>
      <c r="AK548" s="9">
        <v>5</v>
      </c>
      <c r="AL548" s="9">
        <v>5</v>
      </c>
      <c r="AM548" s="9">
        <v>5</v>
      </c>
      <c r="AN548" s="9">
        <v>6</v>
      </c>
      <c r="AO548" s="9">
        <v>4</v>
      </c>
      <c r="AP548" s="9">
        <v>6</v>
      </c>
      <c r="AQ548" s="9">
        <v>4</v>
      </c>
      <c r="AR548" s="9">
        <v>3</v>
      </c>
    </row>
    <row r="549" spans="1:44" ht="12.75" customHeight="1" x14ac:dyDescent="0.2">
      <c r="A549" s="9">
        <v>2021</v>
      </c>
      <c r="B549" s="9">
        <v>123336</v>
      </c>
      <c r="C549" s="9">
        <v>6</v>
      </c>
      <c r="D549" s="9">
        <v>6</v>
      </c>
      <c r="E549" s="9">
        <v>5</v>
      </c>
      <c r="F549" s="9">
        <v>5</v>
      </c>
      <c r="G549" s="9">
        <v>5</v>
      </c>
      <c r="H549" s="9">
        <v>4</v>
      </c>
      <c r="I549" s="9">
        <v>5</v>
      </c>
      <c r="J549" s="9">
        <v>5</v>
      </c>
      <c r="K549" s="9">
        <v>6</v>
      </c>
      <c r="L549" s="9">
        <v>4</v>
      </c>
      <c r="M549" s="9">
        <v>3</v>
      </c>
      <c r="N549" s="9">
        <v>6</v>
      </c>
      <c r="O549" s="9">
        <v>5</v>
      </c>
      <c r="P549" s="9">
        <v>7</v>
      </c>
      <c r="Q549" s="9">
        <v>3</v>
      </c>
      <c r="R549" s="9">
        <v>6</v>
      </c>
      <c r="S549" s="9">
        <v>2</v>
      </c>
      <c r="T549" s="9">
        <v>2</v>
      </c>
      <c r="U549" s="9">
        <v>3</v>
      </c>
      <c r="V549" s="9">
        <v>3</v>
      </c>
      <c r="W549" s="9">
        <v>3</v>
      </c>
      <c r="X549" s="9">
        <v>3</v>
      </c>
      <c r="Y549" s="9">
        <v>5</v>
      </c>
      <c r="Z549" s="9">
        <v>4</v>
      </c>
      <c r="AA549" s="9">
        <v>4</v>
      </c>
      <c r="AB549" s="9">
        <v>7</v>
      </c>
      <c r="AC549" s="9">
        <v>7</v>
      </c>
      <c r="AD549" s="9">
        <v>2</v>
      </c>
      <c r="AE549" s="9">
        <v>6</v>
      </c>
      <c r="AF549" s="9">
        <v>5</v>
      </c>
      <c r="AG549" s="9">
        <v>6</v>
      </c>
      <c r="AH549" s="9">
        <v>6</v>
      </c>
      <c r="AI549" s="9">
        <v>3</v>
      </c>
      <c r="AJ549" s="9">
        <v>6</v>
      </c>
      <c r="AK549" s="9">
        <v>5</v>
      </c>
      <c r="AL549" s="9">
        <v>8</v>
      </c>
      <c r="AM549" s="9">
        <v>8</v>
      </c>
      <c r="AN549" s="9">
        <v>5</v>
      </c>
      <c r="AO549" s="9">
        <v>5</v>
      </c>
      <c r="AP549" s="9">
        <v>6</v>
      </c>
      <c r="AQ549" s="9">
        <v>7</v>
      </c>
      <c r="AR549" s="9">
        <v>5</v>
      </c>
    </row>
    <row r="550" spans="1:44" ht="12.75" customHeight="1" x14ac:dyDescent="0.2">
      <c r="A550" s="9">
        <v>2021</v>
      </c>
      <c r="B550" s="9">
        <v>122845</v>
      </c>
      <c r="C550" s="9">
        <v>6</v>
      </c>
      <c r="D550" s="9">
        <v>6</v>
      </c>
      <c r="E550" s="9">
        <v>6</v>
      </c>
      <c r="F550" s="9">
        <v>6</v>
      </c>
      <c r="G550" s="9">
        <v>6</v>
      </c>
      <c r="H550" s="9">
        <v>6</v>
      </c>
      <c r="I550" s="9">
        <v>6</v>
      </c>
      <c r="J550" s="9">
        <v>6</v>
      </c>
      <c r="K550" s="9">
        <v>6</v>
      </c>
      <c r="L550" s="9">
        <v>6</v>
      </c>
      <c r="M550" s="9">
        <v>6</v>
      </c>
      <c r="N550" s="9">
        <v>6</v>
      </c>
      <c r="O550" s="9">
        <v>6</v>
      </c>
      <c r="P550" s="9">
        <v>6</v>
      </c>
      <c r="Q550" s="9">
        <v>6</v>
      </c>
      <c r="R550" s="9">
        <v>6</v>
      </c>
      <c r="S550" s="9">
        <v>6</v>
      </c>
      <c r="T550" s="9">
        <v>6</v>
      </c>
      <c r="U550" s="9">
        <v>5</v>
      </c>
      <c r="V550" s="9">
        <v>6</v>
      </c>
      <c r="W550" s="9">
        <v>6</v>
      </c>
      <c r="X550" s="9">
        <v>5</v>
      </c>
      <c r="Y550" s="9">
        <v>6</v>
      </c>
      <c r="Z550" s="9">
        <v>8</v>
      </c>
      <c r="AA550" s="9">
        <v>6</v>
      </c>
      <c r="AB550" s="9">
        <v>6</v>
      </c>
      <c r="AC550" s="9">
        <v>6</v>
      </c>
      <c r="AD550" s="9">
        <v>6</v>
      </c>
      <c r="AE550" s="9">
        <v>6</v>
      </c>
      <c r="AF550" s="9">
        <v>6</v>
      </c>
      <c r="AG550" s="9">
        <v>6</v>
      </c>
      <c r="AH550" s="9">
        <v>6</v>
      </c>
      <c r="AI550" s="9">
        <v>6</v>
      </c>
      <c r="AJ550" s="9">
        <v>6</v>
      </c>
      <c r="AK550" s="9">
        <v>6</v>
      </c>
      <c r="AL550" s="9">
        <v>6</v>
      </c>
      <c r="AM550" s="9">
        <v>6</v>
      </c>
      <c r="AN550" s="9">
        <v>5</v>
      </c>
      <c r="AO550" s="9">
        <v>5</v>
      </c>
      <c r="AP550" s="9">
        <v>6</v>
      </c>
      <c r="AQ550" s="9">
        <v>6</v>
      </c>
      <c r="AR550" s="9">
        <v>6</v>
      </c>
    </row>
    <row r="551" spans="1:44" ht="12.75" customHeight="1" x14ac:dyDescent="0.2">
      <c r="A551" s="9">
        <v>2021</v>
      </c>
      <c r="B551" s="9">
        <v>1127925</v>
      </c>
      <c r="C551" s="9">
        <v>6</v>
      </c>
      <c r="D551" s="9">
        <v>6</v>
      </c>
      <c r="E551" s="9">
        <v>6</v>
      </c>
      <c r="F551" s="9">
        <v>6</v>
      </c>
      <c r="G551" s="9">
        <v>6</v>
      </c>
      <c r="H551" s="9">
        <v>6</v>
      </c>
      <c r="I551" s="9">
        <v>6</v>
      </c>
      <c r="J551" s="9">
        <v>6</v>
      </c>
      <c r="K551" s="9">
        <v>6</v>
      </c>
      <c r="L551" s="9">
        <v>6</v>
      </c>
      <c r="M551" s="9">
        <v>6</v>
      </c>
      <c r="N551" s="9">
        <v>6</v>
      </c>
      <c r="O551" s="9">
        <v>6</v>
      </c>
      <c r="P551" s="9">
        <v>6</v>
      </c>
      <c r="Q551" s="9">
        <v>5</v>
      </c>
      <c r="R551" s="9">
        <v>6</v>
      </c>
      <c r="S551" s="9">
        <v>4</v>
      </c>
      <c r="T551" s="9">
        <v>4</v>
      </c>
      <c r="U551" s="9">
        <v>6</v>
      </c>
      <c r="V551" s="9">
        <v>4</v>
      </c>
      <c r="W551" s="9">
        <v>6</v>
      </c>
      <c r="X551" s="9">
        <v>6</v>
      </c>
      <c r="Y551" s="9">
        <v>6</v>
      </c>
      <c r="Z551" s="9">
        <v>6</v>
      </c>
      <c r="AA551" s="9">
        <v>5</v>
      </c>
      <c r="AB551" s="9">
        <v>5</v>
      </c>
      <c r="AC551" s="9">
        <v>1</v>
      </c>
      <c r="AD551" s="9">
        <v>6</v>
      </c>
      <c r="AE551" s="9">
        <v>6</v>
      </c>
      <c r="AF551" s="9">
        <v>6</v>
      </c>
      <c r="AG551" s="9">
        <v>6</v>
      </c>
      <c r="AH551" s="9">
        <v>6</v>
      </c>
      <c r="AI551" s="9">
        <v>6</v>
      </c>
      <c r="AJ551" s="9">
        <v>6</v>
      </c>
      <c r="AK551" s="9">
        <v>6</v>
      </c>
      <c r="AL551" s="9">
        <v>6</v>
      </c>
      <c r="AM551" s="9">
        <v>6</v>
      </c>
      <c r="AN551" s="9">
        <v>6</v>
      </c>
      <c r="AO551" s="9">
        <v>6</v>
      </c>
      <c r="AP551" s="9">
        <v>6</v>
      </c>
      <c r="AQ551" s="9">
        <v>6</v>
      </c>
      <c r="AR551" s="9">
        <v>6</v>
      </c>
    </row>
    <row r="552" spans="1:44" ht="12.75" customHeight="1" x14ac:dyDescent="0.2">
      <c r="A552" s="9">
        <v>2021</v>
      </c>
      <c r="B552" s="9">
        <v>150129</v>
      </c>
      <c r="C552" s="9">
        <v>6</v>
      </c>
      <c r="D552" s="9">
        <v>6</v>
      </c>
      <c r="E552" s="9">
        <v>6</v>
      </c>
      <c r="F552" s="9">
        <v>6</v>
      </c>
      <c r="G552" s="9">
        <v>6</v>
      </c>
      <c r="H552" s="9">
        <v>6</v>
      </c>
      <c r="I552" s="9">
        <v>6</v>
      </c>
      <c r="J552" s="9">
        <v>6</v>
      </c>
      <c r="K552" s="9">
        <v>6</v>
      </c>
      <c r="L552" s="9">
        <v>6</v>
      </c>
      <c r="M552" s="9">
        <v>6</v>
      </c>
      <c r="N552" s="9">
        <v>6</v>
      </c>
      <c r="O552" s="9">
        <v>6</v>
      </c>
      <c r="P552" s="9">
        <v>6</v>
      </c>
      <c r="Q552" s="9">
        <v>6</v>
      </c>
      <c r="R552" s="9">
        <v>6</v>
      </c>
      <c r="S552" s="9">
        <v>6</v>
      </c>
      <c r="T552" s="9">
        <v>6</v>
      </c>
      <c r="U552" s="9">
        <v>6</v>
      </c>
      <c r="V552" s="9">
        <v>6</v>
      </c>
      <c r="W552" s="9">
        <v>6</v>
      </c>
      <c r="X552" s="9">
        <v>6</v>
      </c>
      <c r="Y552" s="9">
        <v>6</v>
      </c>
      <c r="Z552" s="9">
        <v>6</v>
      </c>
      <c r="AA552" s="9">
        <v>6</v>
      </c>
      <c r="AB552" s="9">
        <v>6</v>
      </c>
      <c r="AC552" s="9">
        <v>6</v>
      </c>
      <c r="AD552" s="9">
        <v>6</v>
      </c>
      <c r="AE552" s="9">
        <v>6</v>
      </c>
      <c r="AF552" s="9">
        <v>6</v>
      </c>
      <c r="AG552" s="9">
        <v>6</v>
      </c>
      <c r="AH552" s="9">
        <v>6</v>
      </c>
      <c r="AI552" s="9">
        <v>6</v>
      </c>
      <c r="AJ552" s="9">
        <v>6</v>
      </c>
      <c r="AK552" s="9">
        <v>6</v>
      </c>
      <c r="AL552" s="9">
        <v>6</v>
      </c>
      <c r="AM552" s="9">
        <v>6</v>
      </c>
      <c r="AN552" s="9">
        <v>6</v>
      </c>
      <c r="AO552" s="9">
        <v>6</v>
      </c>
      <c r="AP552" s="9">
        <v>6</v>
      </c>
      <c r="AQ552" s="9">
        <v>6</v>
      </c>
      <c r="AR552" s="9">
        <v>6</v>
      </c>
    </row>
    <row r="553" spans="1:44" ht="12.75" customHeight="1" x14ac:dyDescent="0.2">
      <c r="A553" s="9">
        <v>2021</v>
      </c>
      <c r="B553" s="9">
        <v>1270538</v>
      </c>
      <c r="C553" s="9">
        <v>6</v>
      </c>
      <c r="D553" s="9">
        <v>6</v>
      </c>
      <c r="E553" s="9">
        <v>6</v>
      </c>
      <c r="F553" s="9">
        <v>6</v>
      </c>
      <c r="G553" s="9">
        <v>6</v>
      </c>
      <c r="H553" s="9">
        <v>6</v>
      </c>
      <c r="I553" s="9">
        <v>6</v>
      </c>
      <c r="J553" s="9">
        <v>6</v>
      </c>
      <c r="K553" s="9">
        <v>6</v>
      </c>
      <c r="L553" s="9">
        <v>6</v>
      </c>
      <c r="M553" s="9">
        <v>6</v>
      </c>
      <c r="N553" s="9">
        <v>6</v>
      </c>
      <c r="O553" s="9">
        <v>6</v>
      </c>
      <c r="P553" s="9">
        <v>6</v>
      </c>
      <c r="Q553" s="9">
        <v>6</v>
      </c>
      <c r="R553" s="9">
        <v>5</v>
      </c>
      <c r="S553" s="9">
        <v>6</v>
      </c>
      <c r="T553" s="9">
        <v>6</v>
      </c>
      <c r="U553" s="9">
        <v>6</v>
      </c>
      <c r="V553" s="9">
        <v>6</v>
      </c>
      <c r="W553" s="9">
        <v>6</v>
      </c>
      <c r="X553" s="9">
        <v>6</v>
      </c>
      <c r="Y553" s="9">
        <v>6</v>
      </c>
      <c r="Z553" s="9">
        <v>6</v>
      </c>
      <c r="AA553" s="9">
        <v>6</v>
      </c>
      <c r="AB553" s="9">
        <v>6</v>
      </c>
      <c r="AC553" s="9">
        <v>6</v>
      </c>
      <c r="AD553" s="9">
        <v>6</v>
      </c>
      <c r="AE553" s="9">
        <v>6</v>
      </c>
      <c r="AF553" s="9">
        <v>6</v>
      </c>
      <c r="AG553" s="9">
        <v>6</v>
      </c>
      <c r="AH553" s="9">
        <v>6</v>
      </c>
      <c r="AI553" s="9">
        <v>6</v>
      </c>
      <c r="AJ553" s="9">
        <v>6</v>
      </c>
      <c r="AK553" s="9">
        <v>6</v>
      </c>
      <c r="AL553" s="9">
        <v>6</v>
      </c>
      <c r="AM553" s="9">
        <v>6</v>
      </c>
      <c r="AN553" s="9">
        <v>6</v>
      </c>
      <c r="AO553" s="9">
        <v>6</v>
      </c>
      <c r="AP553" s="9">
        <v>6</v>
      </c>
      <c r="AQ553" s="9">
        <v>6</v>
      </c>
      <c r="AR553" s="9">
        <v>6</v>
      </c>
    </row>
    <row r="554" spans="1:44" ht="12.75" customHeight="1" x14ac:dyDescent="0.2">
      <c r="A554" s="9">
        <v>2021</v>
      </c>
      <c r="B554" s="9">
        <v>108730</v>
      </c>
      <c r="C554" s="9">
        <v>6</v>
      </c>
      <c r="D554" s="9">
        <v>6</v>
      </c>
      <c r="E554" s="9">
        <v>6</v>
      </c>
      <c r="F554" s="9">
        <v>6</v>
      </c>
      <c r="G554" s="9">
        <v>6</v>
      </c>
      <c r="H554" s="9">
        <v>6</v>
      </c>
      <c r="I554" s="9">
        <v>6</v>
      </c>
      <c r="J554" s="9">
        <v>6</v>
      </c>
      <c r="K554" s="9">
        <v>6</v>
      </c>
      <c r="L554" s="9">
        <v>6</v>
      </c>
      <c r="M554" s="9">
        <v>6</v>
      </c>
      <c r="N554" s="9">
        <v>6</v>
      </c>
      <c r="O554" s="9">
        <v>6</v>
      </c>
      <c r="P554" s="9">
        <v>6</v>
      </c>
      <c r="Q554" s="9">
        <v>6</v>
      </c>
      <c r="R554" s="9">
        <v>6</v>
      </c>
      <c r="S554" s="9">
        <v>6</v>
      </c>
      <c r="T554" s="9">
        <v>6</v>
      </c>
      <c r="U554" s="9">
        <v>6</v>
      </c>
      <c r="V554" s="9">
        <v>6</v>
      </c>
      <c r="W554" s="9">
        <v>6</v>
      </c>
      <c r="X554" s="9">
        <v>6</v>
      </c>
      <c r="Y554" s="9">
        <v>6</v>
      </c>
      <c r="Z554" s="9">
        <v>6</v>
      </c>
      <c r="AA554" s="9">
        <v>6</v>
      </c>
      <c r="AB554" s="9">
        <v>6</v>
      </c>
      <c r="AC554" s="9">
        <v>6</v>
      </c>
      <c r="AD554" s="9">
        <v>6</v>
      </c>
      <c r="AE554" s="9">
        <v>6</v>
      </c>
      <c r="AF554" s="9">
        <v>6</v>
      </c>
      <c r="AG554" s="9">
        <v>6</v>
      </c>
      <c r="AH554" s="9">
        <v>6</v>
      </c>
      <c r="AI554" s="9">
        <v>6</v>
      </c>
      <c r="AJ554" s="9">
        <v>6</v>
      </c>
      <c r="AK554" s="9">
        <v>6</v>
      </c>
      <c r="AL554" s="9">
        <v>6</v>
      </c>
      <c r="AM554" s="9">
        <v>6</v>
      </c>
      <c r="AN554" s="9">
        <v>6</v>
      </c>
      <c r="AO554" s="9">
        <v>6</v>
      </c>
      <c r="AP554" s="9">
        <v>6</v>
      </c>
      <c r="AQ554" s="9">
        <v>6</v>
      </c>
      <c r="AR554" s="9">
        <v>6</v>
      </c>
    </row>
    <row r="555" spans="1:44" ht="12.75" customHeight="1" x14ac:dyDescent="0.2">
      <c r="A555" s="9">
        <v>2021</v>
      </c>
      <c r="B555" s="9">
        <v>1179970</v>
      </c>
      <c r="C555" s="9">
        <v>6</v>
      </c>
      <c r="D555" s="9">
        <v>6</v>
      </c>
      <c r="E555" s="9">
        <v>6</v>
      </c>
      <c r="F555" s="9">
        <v>6</v>
      </c>
      <c r="G555" s="9">
        <v>6</v>
      </c>
      <c r="H555" s="9">
        <v>6</v>
      </c>
      <c r="I555" s="9">
        <v>6</v>
      </c>
      <c r="J555" s="9">
        <v>6</v>
      </c>
      <c r="K555" s="9">
        <v>6</v>
      </c>
      <c r="L555" s="9">
        <v>6</v>
      </c>
      <c r="M555" s="9">
        <v>6</v>
      </c>
      <c r="N555" s="9">
        <v>6</v>
      </c>
      <c r="O555" s="9">
        <v>6</v>
      </c>
      <c r="P555" s="9">
        <v>6</v>
      </c>
      <c r="Q555" s="9">
        <v>6</v>
      </c>
      <c r="R555" s="9">
        <v>6</v>
      </c>
      <c r="S555" s="9">
        <v>6</v>
      </c>
      <c r="T555" s="9">
        <v>4</v>
      </c>
      <c r="U555" s="9">
        <v>6</v>
      </c>
      <c r="V555" s="9">
        <v>7</v>
      </c>
      <c r="W555" s="9">
        <v>6</v>
      </c>
      <c r="X555" s="9">
        <v>6</v>
      </c>
      <c r="Y555" s="9">
        <v>6</v>
      </c>
      <c r="Z555" s="9">
        <v>6</v>
      </c>
      <c r="AA555" s="9">
        <v>6</v>
      </c>
      <c r="AB555" s="9">
        <v>7</v>
      </c>
      <c r="AC555" s="9">
        <v>7</v>
      </c>
      <c r="AD555" s="9">
        <v>6</v>
      </c>
      <c r="AE555" s="9">
        <v>6</v>
      </c>
      <c r="AF555" s="9">
        <v>4</v>
      </c>
      <c r="AG555" s="9">
        <v>6</v>
      </c>
      <c r="AH555" s="9">
        <v>6</v>
      </c>
      <c r="AI555" s="9">
        <v>6</v>
      </c>
      <c r="AJ555" s="9">
        <v>6</v>
      </c>
      <c r="AK555" s="9">
        <v>6</v>
      </c>
      <c r="AL555" s="9">
        <v>5</v>
      </c>
      <c r="AM555" s="9">
        <v>6</v>
      </c>
      <c r="AN555" s="9">
        <v>6</v>
      </c>
      <c r="AO555" s="9">
        <v>6</v>
      </c>
      <c r="AP555" s="9">
        <v>6</v>
      </c>
      <c r="AQ555" s="9">
        <v>6</v>
      </c>
      <c r="AR555" s="9">
        <v>6</v>
      </c>
    </row>
    <row r="556" spans="1:44" ht="12.75" customHeight="1" x14ac:dyDescent="0.2">
      <c r="A556" s="9">
        <v>2021</v>
      </c>
      <c r="B556" s="9">
        <v>1308687</v>
      </c>
      <c r="C556" s="9">
        <v>6</v>
      </c>
      <c r="D556" s="9">
        <v>6</v>
      </c>
      <c r="E556" s="9">
        <v>6</v>
      </c>
      <c r="F556" s="9">
        <v>6</v>
      </c>
      <c r="G556" s="9">
        <v>6</v>
      </c>
      <c r="H556" s="9">
        <v>6</v>
      </c>
      <c r="I556" s="9">
        <v>6</v>
      </c>
      <c r="J556" s="9">
        <v>6</v>
      </c>
      <c r="K556" s="9">
        <v>6</v>
      </c>
      <c r="L556" s="9">
        <v>6</v>
      </c>
      <c r="M556" s="9">
        <v>6</v>
      </c>
      <c r="N556" s="9">
        <v>6</v>
      </c>
      <c r="O556" s="9">
        <v>6</v>
      </c>
      <c r="P556" s="9">
        <v>6</v>
      </c>
      <c r="Q556" s="9">
        <v>6</v>
      </c>
      <c r="R556" s="9">
        <v>6</v>
      </c>
      <c r="S556" s="9">
        <v>6</v>
      </c>
      <c r="T556" s="9">
        <v>6</v>
      </c>
      <c r="U556" s="9">
        <v>5</v>
      </c>
      <c r="V556" s="9">
        <v>5</v>
      </c>
      <c r="W556" s="9">
        <v>6</v>
      </c>
      <c r="X556" s="9">
        <v>6</v>
      </c>
      <c r="Y556" s="9">
        <v>6</v>
      </c>
      <c r="Z556" s="9">
        <v>6</v>
      </c>
      <c r="AA556" s="9">
        <v>6</v>
      </c>
      <c r="AB556" s="9">
        <v>3</v>
      </c>
      <c r="AC556" s="9">
        <v>4</v>
      </c>
      <c r="AD556" s="9">
        <v>4</v>
      </c>
      <c r="AE556" s="9">
        <v>5</v>
      </c>
      <c r="AF556" s="9">
        <v>5</v>
      </c>
      <c r="AG556" s="9">
        <v>5</v>
      </c>
      <c r="AH556" s="9">
        <v>5</v>
      </c>
      <c r="AI556" s="9">
        <v>6</v>
      </c>
      <c r="AJ556" s="9">
        <v>5</v>
      </c>
      <c r="AK556" s="9">
        <v>5</v>
      </c>
      <c r="AL556" s="9">
        <v>5</v>
      </c>
      <c r="AM556" s="9">
        <v>5</v>
      </c>
      <c r="AN556" s="9">
        <v>5</v>
      </c>
      <c r="AO556" s="9">
        <v>5</v>
      </c>
      <c r="AP556" s="9">
        <v>5</v>
      </c>
      <c r="AQ556" s="9">
        <v>6</v>
      </c>
      <c r="AR556" s="9">
        <v>5</v>
      </c>
    </row>
    <row r="557" spans="1:44" ht="12.75" customHeight="1" x14ac:dyDescent="0.2">
      <c r="A557" s="9">
        <v>2021</v>
      </c>
      <c r="B557" s="9">
        <v>1179970</v>
      </c>
      <c r="C557" s="9">
        <v>6</v>
      </c>
      <c r="D557" s="9">
        <v>6</v>
      </c>
      <c r="E557" s="9">
        <v>6</v>
      </c>
      <c r="F557" s="9">
        <v>6</v>
      </c>
      <c r="G557" s="9">
        <v>6</v>
      </c>
      <c r="H557" s="9">
        <v>6</v>
      </c>
      <c r="I557" s="9">
        <v>6</v>
      </c>
      <c r="J557" s="9">
        <v>6</v>
      </c>
      <c r="K557" s="9">
        <v>6</v>
      </c>
      <c r="L557" s="9">
        <v>6</v>
      </c>
      <c r="M557" s="9">
        <v>6</v>
      </c>
      <c r="N557" s="9">
        <v>6</v>
      </c>
      <c r="O557" s="9">
        <v>6</v>
      </c>
      <c r="P557" s="9">
        <v>6</v>
      </c>
      <c r="Q557" s="9">
        <v>6</v>
      </c>
      <c r="R557" s="9">
        <v>6</v>
      </c>
      <c r="S557" s="9">
        <v>6</v>
      </c>
      <c r="T557" s="9">
        <v>6</v>
      </c>
      <c r="U557" s="9">
        <v>6</v>
      </c>
      <c r="V557" s="9">
        <v>6</v>
      </c>
      <c r="W557" s="9">
        <v>6</v>
      </c>
      <c r="X557" s="9">
        <v>6</v>
      </c>
      <c r="Y557" s="9">
        <v>6</v>
      </c>
      <c r="Z557" s="9">
        <v>6</v>
      </c>
      <c r="AA557" s="9">
        <v>6</v>
      </c>
      <c r="AB557" s="9">
        <v>7</v>
      </c>
      <c r="AC557" s="9">
        <v>7</v>
      </c>
      <c r="AD557" s="9">
        <v>6</v>
      </c>
      <c r="AE557" s="9">
        <v>6</v>
      </c>
      <c r="AF557" s="9">
        <v>6</v>
      </c>
      <c r="AG557" s="9">
        <v>6</v>
      </c>
      <c r="AH557" s="9">
        <v>6</v>
      </c>
      <c r="AI557" s="9">
        <v>6</v>
      </c>
      <c r="AJ557" s="9">
        <v>6</v>
      </c>
      <c r="AK557" s="9">
        <v>6</v>
      </c>
      <c r="AL557" s="9">
        <v>6</v>
      </c>
      <c r="AM557" s="9">
        <v>6</v>
      </c>
      <c r="AN557" s="9">
        <v>6</v>
      </c>
      <c r="AO557" s="9">
        <v>6</v>
      </c>
      <c r="AP557" s="9">
        <v>6</v>
      </c>
      <c r="AQ557" s="9">
        <v>6</v>
      </c>
      <c r="AR557" s="9">
        <v>6</v>
      </c>
    </row>
    <row r="558" spans="1:44" ht="12.75" customHeight="1" x14ac:dyDescent="0.2">
      <c r="A558" s="9">
        <v>2021</v>
      </c>
      <c r="B558" s="9">
        <v>122845</v>
      </c>
      <c r="C558" s="9">
        <v>6</v>
      </c>
      <c r="D558" s="9">
        <v>6</v>
      </c>
      <c r="E558" s="9">
        <v>5</v>
      </c>
      <c r="F558" s="9">
        <v>6</v>
      </c>
      <c r="G558" s="9">
        <v>6</v>
      </c>
      <c r="H558" s="9">
        <v>5</v>
      </c>
      <c r="I558" s="9">
        <v>5</v>
      </c>
      <c r="J558" s="9">
        <v>5</v>
      </c>
      <c r="K558" s="9">
        <v>5</v>
      </c>
      <c r="L558" s="9">
        <v>5</v>
      </c>
      <c r="M558" s="9">
        <v>5</v>
      </c>
      <c r="N558" s="9">
        <v>6</v>
      </c>
      <c r="O558" s="9">
        <v>6</v>
      </c>
      <c r="P558" s="9">
        <v>6</v>
      </c>
      <c r="Q558" s="9">
        <v>6</v>
      </c>
      <c r="R558" s="9">
        <v>6</v>
      </c>
      <c r="S558" s="9">
        <v>6</v>
      </c>
      <c r="T558" s="9">
        <v>4</v>
      </c>
      <c r="U558" s="9">
        <v>7</v>
      </c>
      <c r="V558" s="9">
        <v>6</v>
      </c>
      <c r="W558" s="9">
        <v>6</v>
      </c>
      <c r="X558" s="9">
        <v>5</v>
      </c>
      <c r="Y558" s="9">
        <v>6</v>
      </c>
      <c r="Z558" s="9">
        <v>6</v>
      </c>
      <c r="AA558" s="9">
        <v>6</v>
      </c>
      <c r="AB558" s="9">
        <v>7</v>
      </c>
      <c r="AC558" s="9">
        <v>7</v>
      </c>
      <c r="AD558" s="9">
        <v>6</v>
      </c>
      <c r="AE558" s="9">
        <v>6</v>
      </c>
      <c r="AF558" s="9">
        <v>6</v>
      </c>
      <c r="AG558" s="9">
        <v>6</v>
      </c>
      <c r="AH558" s="9">
        <v>6</v>
      </c>
      <c r="AI558" s="9">
        <v>6</v>
      </c>
      <c r="AJ558" s="9">
        <v>6</v>
      </c>
      <c r="AK558" s="9">
        <v>6</v>
      </c>
      <c r="AL558" s="9">
        <v>6</v>
      </c>
      <c r="AM558" s="9">
        <v>6</v>
      </c>
      <c r="AN558" s="9">
        <v>6</v>
      </c>
      <c r="AO558" s="9">
        <v>6</v>
      </c>
      <c r="AP558" s="9">
        <v>8</v>
      </c>
      <c r="AQ558" s="9">
        <v>7</v>
      </c>
      <c r="AR558" s="9">
        <v>6</v>
      </c>
    </row>
    <row r="559" spans="1:44" ht="12.75" customHeight="1" x14ac:dyDescent="0.2">
      <c r="A559" s="9">
        <v>2021</v>
      </c>
      <c r="B559" s="9">
        <v>122845</v>
      </c>
      <c r="C559" s="9">
        <v>6</v>
      </c>
      <c r="D559" s="9">
        <v>6</v>
      </c>
      <c r="E559" s="9">
        <v>6</v>
      </c>
      <c r="F559" s="9">
        <v>5</v>
      </c>
      <c r="G559" s="9">
        <v>5</v>
      </c>
      <c r="H559" s="9">
        <v>5</v>
      </c>
      <c r="I559" s="9">
        <v>5</v>
      </c>
      <c r="J559" s="9">
        <v>5</v>
      </c>
      <c r="K559" s="9">
        <v>5</v>
      </c>
      <c r="L559" s="9">
        <v>5</v>
      </c>
      <c r="M559" s="9">
        <v>5</v>
      </c>
      <c r="N559" s="9">
        <v>5</v>
      </c>
      <c r="O559" s="9">
        <v>5</v>
      </c>
      <c r="P559" s="9">
        <v>5</v>
      </c>
      <c r="Q559" s="9">
        <v>5</v>
      </c>
      <c r="R559" s="9">
        <v>5</v>
      </c>
      <c r="S559" s="9">
        <v>5</v>
      </c>
      <c r="T559" s="9">
        <v>5</v>
      </c>
      <c r="U559" s="9">
        <v>5</v>
      </c>
      <c r="V559" s="9">
        <v>5</v>
      </c>
      <c r="W559" s="9">
        <v>5</v>
      </c>
      <c r="X559" s="9">
        <v>5</v>
      </c>
      <c r="Y559" s="9">
        <v>5</v>
      </c>
      <c r="Z559" s="9">
        <v>7</v>
      </c>
      <c r="AA559" s="9">
        <v>5</v>
      </c>
      <c r="AB559" s="9">
        <v>7</v>
      </c>
      <c r="AC559" s="9">
        <v>7</v>
      </c>
      <c r="AD559" s="9">
        <v>5</v>
      </c>
      <c r="AE559" s="9">
        <v>5</v>
      </c>
      <c r="AF559" s="9">
        <v>5</v>
      </c>
      <c r="AG559" s="9">
        <v>6</v>
      </c>
      <c r="AH559" s="9">
        <v>5</v>
      </c>
      <c r="AI559" s="9">
        <v>7</v>
      </c>
      <c r="AJ559" s="9">
        <v>5</v>
      </c>
      <c r="AK559" s="9">
        <v>5</v>
      </c>
      <c r="AL559" s="9">
        <v>5</v>
      </c>
      <c r="AM559" s="9">
        <v>5</v>
      </c>
      <c r="AN559" s="9">
        <v>5</v>
      </c>
      <c r="AO559" s="9">
        <v>5</v>
      </c>
      <c r="AP559" s="9">
        <v>5</v>
      </c>
      <c r="AQ559" s="9">
        <v>5</v>
      </c>
      <c r="AR559" s="9">
        <v>5</v>
      </c>
    </row>
    <row r="560" spans="1:44" ht="12.75" customHeight="1" x14ac:dyDescent="0.2">
      <c r="A560" s="9">
        <v>2021</v>
      </c>
      <c r="B560" s="9">
        <v>1308687</v>
      </c>
      <c r="C560" s="9">
        <v>6</v>
      </c>
      <c r="D560" s="9">
        <v>6</v>
      </c>
      <c r="E560" s="9">
        <v>6</v>
      </c>
      <c r="F560" s="9">
        <v>6</v>
      </c>
      <c r="G560" s="9">
        <v>6</v>
      </c>
      <c r="H560" s="9">
        <v>6</v>
      </c>
      <c r="I560" s="9">
        <v>6</v>
      </c>
      <c r="J560" s="9">
        <v>6</v>
      </c>
      <c r="K560" s="9">
        <v>5</v>
      </c>
      <c r="L560" s="9">
        <v>6</v>
      </c>
      <c r="M560" s="9">
        <v>6</v>
      </c>
      <c r="N560" s="9">
        <v>5</v>
      </c>
      <c r="O560" s="9">
        <v>6</v>
      </c>
      <c r="P560" s="9">
        <v>6</v>
      </c>
      <c r="Q560" s="9">
        <v>6</v>
      </c>
      <c r="R560" s="9">
        <v>6</v>
      </c>
      <c r="S560" s="9">
        <v>6</v>
      </c>
      <c r="T560" s="9">
        <v>4</v>
      </c>
      <c r="U560" s="9">
        <v>6</v>
      </c>
      <c r="V560" s="9">
        <v>6</v>
      </c>
      <c r="W560" s="9">
        <v>6</v>
      </c>
      <c r="X560" s="9">
        <v>6</v>
      </c>
      <c r="Y560" s="9">
        <v>6</v>
      </c>
      <c r="Z560" s="9">
        <v>6</v>
      </c>
      <c r="AA560" s="9">
        <v>5</v>
      </c>
      <c r="AB560" s="9">
        <v>1</v>
      </c>
      <c r="AC560" s="9">
        <v>1</v>
      </c>
      <c r="AD560" s="9">
        <v>6</v>
      </c>
      <c r="AE560" s="9">
        <v>6</v>
      </c>
      <c r="AF560" s="9">
        <v>6</v>
      </c>
      <c r="AG560" s="9">
        <v>6</v>
      </c>
      <c r="AH560" s="9">
        <v>6</v>
      </c>
      <c r="AI560" s="9">
        <v>6</v>
      </c>
      <c r="AJ560" s="9">
        <v>3</v>
      </c>
      <c r="AK560" s="9">
        <v>6</v>
      </c>
      <c r="AL560" s="9">
        <v>6</v>
      </c>
      <c r="AM560" s="9">
        <v>6</v>
      </c>
      <c r="AN560" s="9">
        <v>6</v>
      </c>
      <c r="AO560" s="9">
        <v>6</v>
      </c>
      <c r="AP560" s="9">
        <v>6</v>
      </c>
      <c r="AQ560" s="9">
        <v>6</v>
      </c>
      <c r="AR560" s="9">
        <v>6</v>
      </c>
    </row>
    <row r="561" spans="1:44" ht="12.75" customHeight="1" x14ac:dyDescent="0.2">
      <c r="A561" s="9">
        <v>2021</v>
      </c>
      <c r="B561" s="9">
        <v>1127924</v>
      </c>
      <c r="C561" s="9">
        <v>6</v>
      </c>
      <c r="D561" s="9">
        <v>6</v>
      </c>
      <c r="E561" s="9">
        <v>5</v>
      </c>
      <c r="F561" s="9">
        <v>6</v>
      </c>
      <c r="G561" s="9">
        <v>6</v>
      </c>
      <c r="H561" s="9">
        <v>5</v>
      </c>
      <c r="I561" s="9">
        <v>6</v>
      </c>
      <c r="J561" s="9">
        <v>6</v>
      </c>
      <c r="K561" s="9">
        <v>5</v>
      </c>
      <c r="L561" s="9">
        <v>6</v>
      </c>
      <c r="M561" s="9">
        <v>5</v>
      </c>
      <c r="N561" s="9">
        <v>6</v>
      </c>
      <c r="O561" s="9">
        <v>6</v>
      </c>
      <c r="P561" s="9">
        <v>6</v>
      </c>
      <c r="Q561" s="9">
        <v>6</v>
      </c>
      <c r="R561" s="9">
        <v>6</v>
      </c>
      <c r="S561" s="9">
        <v>6</v>
      </c>
      <c r="T561" s="9">
        <v>3</v>
      </c>
      <c r="U561" s="9">
        <v>4</v>
      </c>
      <c r="V561" s="9">
        <v>6</v>
      </c>
      <c r="W561" s="9">
        <v>6</v>
      </c>
      <c r="X561" s="9">
        <v>6</v>
      </c>
      <c r="Y561" s="9">
        <v>6</v>
      </c>
      <c r="Z561" s="9">
        <v>6</v>
      </c>
      <c r="AA561" s="9">
        <v>8</v>
      </c>
      <c r="AB561" s="9">
        <v>8</v>
      </c>
      <c r="AC561" s="9">
        <v>8</v>
      </c>
      <c r="AD561" s="9">
        <v>6</v>
      </c>
      <c r="AE561" s="9">
        <v>6</v>
      </c>
      <c r="AF561" s="9">
        <v>5</v>
      </c>
      <c r="AG561" s="9">
        <v>5</v>
      </c>
      <c r="AH561" s="9">
        <v>5</v>
      </c>
      <c r="AI561" s="9">
        <v>6</v>
      </c>
      <c r="AJ561" s="9">
        <v>5</v>
      </c>
      <c r="AK561" s="9">
        <v>6</v>
      </c>
      <c r="AL561" s="9">
        <v>5</v>
      </c>
      <c r="AM561" s="9">
        <v>6</v>
      </c>
      <c r="AN561" s="9">
        <v>6</v>
      </c>
      <c r="AO561" s="9">
        <v>7</v>
      </c>
      <c r="AP561" s="9">
        <v>6</v>
      </c>
      <c r="AQ561" s="9">
        <v>6</v>
      </c>
      <c r="AR561" s="9">
        <v>6</v>
      </c>
    </row>
    <row r="562" spans="1:44" ht="12.75" customHeight="1" x14ac:dyDescent="0.2">
      <c r="A562" s="9">
        <v>2021</v>
      </c>
      <c r="B562" s="9">
        <v>1308687</v>
      </c>
      <c r="C562" s="9">
        <v>6</v>
      </c>
      <c r="D562" s="9">
        <v>6</v>
      </c>
      <c r="E562" s="9">
        <v>6</v>
      </c>
      <c r="F562" s="9">
        <v>6</v>
      </c>
      <c r="G562" s="9">
        <v>6</v>
      </c>
      <c r="H562" s="9">
        <v>6</v>
      </c>
      <c r="I562" s="9">
        <v>6</v>
      </c>
      <c r="J562" s="9">
        <v>6</v>
      </c>
      <c r="K562" s="9">
        <v>6</v>
      </c>
      <c r="L562" s="9">
        <v>6</v>
      </c>
      <c r="M562" s="9">
        <v>6</v>
      </c>
      <c r="N562" s="9">
        <v>6</v>
      </c>
      <c r="O562" s="9">
        <v>6</v>
      </c>
      <c r="P562" s="9">
        <v>6</v>
      </c>
      <c r="Q562" s="9">
        <v>6</v>
      </c>
      <c r="R562" s="9">
        <v>6</v>
      </c>
      <c r="S562" s="9">
        <v>6</v>
      </c>
      <c r="T562" s="9">
        <v>6</v>
      </c>
      <c r="U562" s="9">
        <v>6</v>
      </c>
      <c r="V562" s="9">
        <v>6</v>
      </c>
      <c r="W562" s="9">
        <v>6</v>
      </c>
      <c r="X562" s="9">
        <v>6</v>
      </c>
      <c r="Y562" s="9">
        <v>6</v>
      </c>
      <c r="Z562" s="9">
        <v>6</v>
      </c>
      <c r="AA562" s="9">
        <v>6</v>
      </c>
      <c r="AB562" s="9">
        <v>6</v>
      </c>
      <c r="AC562" s="9">
        <v>6</v>
      </c>
      <c r="AD562" s="9">
        <v>6</v>
      </c>
      <c r="AE562" s="9">
        <v>6</v>
      </c>
      <c r="AF562" s="9">
        <v>6</v>
      </c>
      <c r="AG562" s="9">
        <v>6</v>
      </c>
      <c r="AH562" s="9">
        <v>6</v>
      </c>
      <c r="AI562" s="9">
        <v>6</v>
      </c>
      <c r="AJ562" s="9">
        <v>6</v>
      </c>
      <c r="AK562" s="9">
        <v>6</v>
      </c>
      <c r="AL562" s="9">
        <v>6</v>
      </c>
      <c r="AM562" s="9">
        <v>6</v>
      </c>
      <c r="AN562" s="9">
        <v>6</v>
      </c>
      <c r="AO562" s="9">
        <v>6</v>
      </c>
      <c r="AP562" s="9">
        <v>6</v>
      </c>
      <c r="AQ562" s="9">
        <v>6</v>
      </c>
      <c r="AR562" s="9">
        <v>6</v>
      </c>
    </row>
    <row r="563" spans="1:44" ht="12.75" customHeight="1" x14ac:dyDescent="0.2">
      <c r="A563" s="9">
        <v>2021</v>
      </c>
      <c r="B563" s="9">
        <v>1308687</v>
      </c>
      <c r="C563" s="9">
        <v>6</v>
      </c>
      <c r="D563" s="9">
        <v>6</v>
      </c>
      <c r="E563" s="9">
        <v>6</v>
      </c>
      <c r="F563" s="9">
        <v>6</v>
      </c>
      <c r="G563" s="9">
        <v>6</v>
      </c>
      <c r="H563" s="9">
        <v>5</v>
      </c>
      <c r="I563" s="9">
        <v>6</v>
      </c>
      <c r="J563" s="9">
        <v>6</v>
      </c>
      <c r="K563" s="9">
        <v>6</v>
      </c>
      <c r="L563" s="9">
        <v>6</v>
      </c>
      <c r="M563" s="9">
        <v>6</v>
      </c>
      <c r="N563" s="9">
        <v>6</v>
      </c>
      <c r="O563" s="9">
        <v>6</v>
      </c>
      <c r="P563" s="9">
        <v>5</v>
      </c>
      <c r="Q563" s="9">
        <v>6</v>
      </c>
      <c r="R563" s="9">
        <v>6</v>
      </c>
      <c r="S563" s="9">
        <v>6</v>
      </c>
      <c r="T563" s="9">
        <v>6</v>
      </c>
      <c r="U563" s="9">
        <v>5</v>
      </c>
      <c r="V563" s="9">
        <v>4</v>
      </c>
      <c r="W563" s="9">
        <v>4</v>
      </c>
      <c r="X563" s="9">
        <v>6</v>
      </c>
      <c r="Y563" s="9">
        <v>6</v>
      </c>
      <c r="Z563" s="9">
        <v>6</v>
      </c>
      <c r="AA563" s="9">
        <v>6</v>
      </c>
      <c r="AB563" s="9">
        <v>6</v>
      </c>
      <c r="AC563" s="9">
        <v>6</v>
      </c>
      <c r="AD563" s="9">
        <v>6</v>
      </c>
      <c r="AE563" s="9">
        <v>6</v>
      </c>
      <c r="AF563" s="9">
        <v>6</v>
      </c>
      <c r="AG563" s="9">
        <v>6</v>
      </c>
      <c r="AH563" s="9">
        <v>6</v>
      </c>
      <c r="AI563" s="9">
        <v>6</v>
      </c>
      <c r="AJ563" s="9">
        <v>6</v>
      </c>
      <c r="AK563" s="9">
        <v>6</v>
      </c>
      <c r="AL563" s="9">
        <v>6</v>
      </c>
      <c r="AM563" s="9">
        <v>6</v>
      </c>
      <c r="AN563" s="9">
        <v>6</v>
      </c>
      <c r="AO563" s="9">
        <v>6</v>
      </c>
      <c r="AP563" s="9">
        <v>6</v>
      </c>
      <c r="AQ563" s="9">
        <v>6</v>
      </c>
      <c r="AR563" s="9">
        <v>6</v>
      </c>
    </row>
    <row r="564" spans="1:44" ht="12.75" customHeight="1" x14ac:dyDescent="0.2">
      <c r="A564" s="9">
        <v>2021</v>
      </c>
      <c r="B564" s="9">
        <v>1308687</v>
      </c>
      <c r="C564" s="9">
        <v>6</v>
      </c>
      <c r="D564" s="9">
        <v>6</v>
      </c>
      <c r="E564" s="9">
        <v>6</v>
      </c>
      <c r="F564" s="9">
        <v>6</v>
      </c>
      <c r="G564" s="9">
        <v>6</v>
      </c>
      <c r="H564" s="9">
        <v>6</v>
      </c>
      <c r="I564" s="9">
        <v>6</v>
      </c>
      <c r="J564" s="9">
        <v>6</v>
      </c>
      <c r="K564" s="9">
        <v>6</v>
      </c>
      <c r="L564" s="9">
        <v>6</v>
      </c>
      <c r="M564" s="9">
        <v>6</v>
      </c>
      <c r="N564" s="9">
        <v>6</v>
      </c>
      <c r="O564" s="9">
        <v>6</v>
      </c>
      <c r="P564" s="9">
        <v>1</v>
      </c>
      <c r="Q564" s="9">
        <v>6</v>
      </c>
      <c r="R564" s="9">
        <v>6</v>
      </c>
      <c r="S564" s="9">
        <v>6</v>
      </c>
      <c r="T564" s="9">
        <v>6</v>
      </c>
      <c r="U564" s="9">
        <v>6</v>
      </c>
      <c r="V564" s="9">
        <v>7</v>
      </c>
      <c r="W564" s="9">
        <v>6</v>
      </c>
      <c r="X564" s="9">
        <v>6</v>
      </c>
      <c r="Y564" s="9">
        <v>6</v>
      </c>
      <c r="Z564" s="9">
        <v>6</v>
      </c>
      <c r="AA564" s="9">
        <v>8</v>
      </c>
      <c r="AB564" s="9">
        <v>7</v>
      </c>
      <c r="AC564" s="9">
        <v>8</v>
      </c>
      <c r="AD564" s="9">
        <v>6</v>
      </c>
      <c r="AE564" s="9">
        <v>6</v>
      </c>
      <c r="AF564" s="9">
        <v>6</v>
      </c>
      <c r="AG564" s="9">
        <v>6</v>
      </c>
      <c r="AH564" s="9">
        <v>6</v>
      </c>
      <c r="AI564" s="9">
        <v>6</v>
      </c>
      <c r="AJ564" s="9">
        <v>6</v>
      </c>
      <c r="AK564" s="9">
        <v>6</v>
      </c>
      <c r="AL564" s="9">
        <v>6</v>
      </c>
      <c r="AM564" s="9">
        <v>6</v>
      </c>
      <c r="AN564" s="9">
        <v>6</v>
      </c>
      <c r="AO564" s="9">
        <v>6</v>
      </c>
      <c r="AP564" s="9">
        <v>6</v>
      </c>
      <c r="AQ564" s="9">
        <v>6</v>
      </c>
      <c r="AR564" s="9">
        <v>6</v>
      </c>
    </row>
    <row r="565" spans="1:44" ht="12.75" customHeight="1" x14ac:dyDescent="0.2">
      <c r="A565" s="9">
        <v>2021</v>
      </c>
      <c r="B565" s="9">
        <v>1308687</v>
      </c>
      <c r="C565" s="9">
        <v>6</v>
      </c>
      <c r="D565" s="9">
        <v>6</v>
      </c>
      <c r="E565" s="9">
        <v>6</v>
      </c>
      <c r="F565" s="9">
        <v>6</v>
      </c>
      <c r="G565" s="9">
        <v>6</v>
      </c>
      <c r="H565" s="9">
        <v>6</v>
      </c>
      <c r="I565" s="9">
        <v>6</v>
      </c>
      <c r="J565" s="9">
        <v>6</v>
      </c>
      <c r="K565" s="9">
        <v>6</v>
      </c>
      <c r="L565" s="9">
        <v>6</v>
      </c>
      <c r="M565" s="9">
        <v>6</v>
      </c>
      <c r="N565" s="9">
        <v>6</v>
      </c>
      <c r="O565" s="9">
        <v>6</v>
      </c>
      <c r="P565" s="9">
        <v>5</v>
      </c>
      <c r="Q565" s="9">
        <v>6</v>
      </c>
      <c r="R565" s="9">
        <v>6</v>
      </c>
      <c r="S565" s="9">
        <v>6</v>
      </c>
      <c r="T565" s="9">
        <v>6</v>
      </c>
      <c r="U565" s="9">
        <v>6</v>
      </c>
      <c r="V565" s="9">
        <v>6</v>
      </c>
      <c r="W565" s="9">
        <v>6</v>
      </c>
      <c r="X565" s="9">
        <v>6</v>
      </c>
      <c r="Y565" s="9">
        <v>6</v>
      </c>
      <c r="Z565" s="9">
        <v>6</v>
      </c>
      <c r="AA565" s="9">
        <v>6</v>
      </c>
      <c r="AB565" s="9">
        <v>4</v>
      </c>
      <c r="AC565" s="9">
        <v>4</v>
      </c>
      <c r="AD565" s="9">
        <v>6</v>
      </c>
      <c r="AE565" s="9">
        <v>7</v>
      </c>
      <c r="AF565" s="9">
        <v>5</v>
      </c>
      <c r="AG565" s="9">
        <v>6</v>
      </c>
      <c r="AH565" s="9">
        <v>6</v>
      </c>
      <c r="AI565" s="9">
        <v>6</v>
      </c>
      <c r="AJ565" s="9">
        <v>6</v>
      </c>
      <c r="AK565" s="9">
        <v>6</v>
      </c>
      <c r="AL565" s="9">
        <v>6</v>
      </c>
      <c r="AM565" s="9">
        <v>6</v>
      </c>
      <c r="AN565" s="9">
        <v>4</v>
      </c>
      <c r="AO565" s="9">
        <v>6</v>
      </c>
      <c r="AP565" s="9">
        <v>6</v>
      </c>
      <c r="AQ565" s="9">
        <v>6</v>
      </c>
      <c r="AR565" s="9">
        <v>5</v>
      </c>
    </row>
    <row r="566" spans="1:44" ht="12.75" customHeight="1" x14ac:dyDescent="0.2">
      <c r="A566" s="9">
        <v>2021</v>
      </c>
      <c r="B566" s="9">
        <v>1103692</v>
      </c>
      <c r="C566" s="9">
        <v>6</v>
      </c>
      <c r="D566" s="9">
        <v>5</v>
      </c>
      <c r="E566" s="9">
        <v>4</v>
      </c>
      <c r="F566" s="9">
        <v>5</v>
      </c>
      <c r="G566" s="9">
        <v>5</v>
      </c>
      <c r="H566" s="9">
        <v>6</v>
      </c>
      <c r="I566" s="9">
        <v>6</v>
      </c>
      <c r="J566" s="9">
        <v>6</v>
      </c>
      <c r="K566" s="9">
        <v>6</v>
      </c>
      <c r="L566" s="9">
        <v>5</v>
      </c>
      <c r="M566" s="9">
        <v>5</v>
      </c>
      <c r="N566" s="9">
        <v>6</v>
      </c>
      <c r="O566" s="9">
        <v>6</v>
      </c>
      <c r="P566" s="9">
        <v>5</v>
      </c>
      <c r="Q566" s="9">
        <v>6</v>
      </c>
      <c r="R566" s="9">
        <v>5</v>
      </c>
      <c r="S566" s="9">
        <v>6</v>
      </c>
      <c r="T566" s="9">
        <v>6</v>
      </c>
      <c r="U566" s="9">
        <v>5</v>
      </c>
      <c r="V566" s="9">
        <v>6</v>
      </c>
      <c r="W566" s="9">
        <v>6</v>
      </c>
      <c r="X566" s="9">
        <v>5</v>
      </c>
      <c r="Y566" s="9">
        <v>5</v>
      </c>
      <c r="Z566" s="9">
        <v>5</v>
      </c>
      <c r="AA566" s="9">
        <v>6</v>
      </c>
      <c r="AB566" s="9">
        <v>4</v>
      </c>
      <c r="AC566" s="9">
        <v>4</v>
      </c>
      <c r="AD566" s="9">
        <v>6</v>
      </c>
      <c r="AE566" s="9">
        <v>6</v>
      </c>
      <c r="AF566" s="9">
        <v>6</v>
      </c>
      <c r="AG566" s="9">
        <v>6</v>
      </c>
      <c r="AH566" s="9">
        <v>6</v>
      </c>
      <c r="AI566" s="9">
        <v>5</v>
      </c>
      <c r="AJ566" s="9">
        <v>5</v>
      </c>
      <c r="AK566" s="9">
        <v>6</v>
      </c>
      <c r="AL566" s="9">
        <v>6</v>
      </c>
      <c r="AM566" s="9">
        <v>6</v>
      </c>
      <c r="AN566" s="9">
        <v>5</v>
      </c>
      <c r="AO566" s="9">
        <v>7</v>
      </c>
      <c r="AP566" s="9">
        <v>6</v>
      </c>
      <c r="AQ566" s="9">
        <v>6</v>
      </c>
      <c r="AR566" s="9">
        <v>6</v>
      </c>
    </row>
    <row r="567" spans="1:44" ht="12.75" customHeight="1" x14ac:dyDescent="0.2">
      <c r="A567" s="9">
        <v>2021</v>
      </c>
      <c r="B567" s="9">
        <v>108730</v>
      </c>
      <c r="C567" s="9">
        <v>6</v>
      </c>
      <c r="D567" s="9">
        <v>6</v>
      </c>
      <c r="E567" s="9">
        <v>6</v>
      </c>
      <c r="F567" s="9">
        <v>4</v>
      </c>
      <c r="G567" s="9">
        <v>6</v>
      </c>
      <c r="H567" s="9">
        <v>6</v>
      </c>
      <c r="I567" s="9">
        <v>6</v>
      </c>
      <c r="J567" s="9">
        <v>6</v>
      </c>
      <c r="K567" s="9">
        <v>6</v>
      </c>
      <c r="L567" s="9">
        <v>6</v>
      </c>
      <c r="M567" s="9">
        <v>6</v>
      </c>
      <c r="N567" s="9">
        <v>5</v>
      </c>
      <c r="O567" s="9">
        <v>5</v>
      </c>
      <c r="P567" s="9">
        <v>4</v>
      </c>
      <c r="Q567" s="9">
        <v>6</v>
      </c>
      <c r="R567" s="9">
        <v>6</v>
      </c>
      <c r="S567" s="9">
        <v>6</v>
      </c>
      <c r="T567" s="9">
        <v>6</v>
      </c>
      <c r="U567" s="9">
        <v>6</v>
      </c>
      <c r="V567" s="9">
        <v>6</v>
      </c>
      <c r="W567" s="9">
        <v>5</v>
      </c>
      <c r="X567" s="9">
        <v>5</v>
      </c>
      <c r="Y567" s="9">
        <v>6</v>
      </c>
      <c r="Z567" s="9">
        <v>4</v>
      </c>
      <c r="AA567" s="9">
        <v>4</v>
      </c>
      <c r="AB567" s="9">
        <v>3</v>
      </c>
      <c r="AC567" s="9">
        <v>7</v>
      </c>
      <c r="AD567" s="9">
        <v>6</v>
      </c>
      <c r="AE567" s="9">
        <v>5</v>
      </c>
      <c r="AF567" s="9">
        <v>5</v>
      </c>
      <c r="AG567" s="9">
        <v>5</v>
      </c>
      <c r="AH567" s="9">
        <v>6</v>
      </c>
      <c r="AI567" s="9">
        <v>6</v>
      </c>
      <c r="AJ567" s="9">
        <v>5</v>
      </c>
      <c r="AK567" s="9">
        <v>6</v>
      </c>
      <c r="AL567" s="9">
        <v>6</v>
      </c>
      <c r="AM567" s="9">
        <v>6</v>
      </c>
      <c r="AN567" s="9">
        <v>5</v>
      </c>
      <c r="AO567" s="9">
        <v>5</v>
      </c>
      <c r="AP567" s="9">
        <v>6</v>
      </c>
      <c r="AQ567" s="9">
        <v>6</v>
      </c>
      <c r="AR567" s="9">
        <v>5</v>
      </c>
    </row>
    <row r="568" spans="1:44" ht="12.75" customHeight="1" x14ac:dyDescent="0.2">
      <c r="A568" s="9">
        <v>2021</v>
      </c>
      <c r="B568" s="9">
        <v>1103657</v>
      </c>
      <c r="C568" s="9">
        <v>6</v>
      </c>
      <c r="D568" s="9">
        <v>6</v>
      </c>
      <c r="E568" s="9">
        <v>5</v>
      </c>
      <c r="F568" s="9">
        <v>5</v>
      </c>
      <c r="G568" s="9">
        <v>5</v>
      </c>
      <c r="H568" s="9">
        <v>4</v>
      </c>
      <c r="I568" s="9">
        <v>5</v>
      </c>
      <c r="J568" s="9">
        <v>5</v>
      </c>
      <c r="K568" s="9">
        <v>6</v>
      </c>
      <c r="L568" s="9">
        <v>6</v>
      </c>
      <c r="M568" s="9">
        <v>5</v>
      </c>
      <c r="N568" s="9">
        <v>4</v>
      </c>
      <c r="O568" s="9">
        <v>5</v>
      </c>
      <c r="P568" s="9">
        <v>5</v>
      </c>
      <c r="Q568" s="9">
        <v>6</v>
      </c>
      <c r="R568" s="9">
        <v>5</v>
      </c>
      <c r="S568" s="9">
        <v>6</v>
      </c>
      <c r="T568" s="9">
        <v>5</v>
      </c>
      <c r="U568" s="9">
        <v>6</v>
      </c>
      <c r="V568" s="9">
        <v>1</v>
      </c>
      <c r="W568" s="9">
        <v>5</v>
      </c>
      <c r="X568" s="9">
        <v>5</v>
      </c>
      <c r="Y568" s="9">
        <v>5</v>
      </c>
      <c r="Z568" s="9">
        <v>5</v>
      </c>
      <c r="AA568" s="9">
        <v>5</v>
      </c>
      <c r="AB568" s="9">
        <v>5</v>
      </c>
      <c r="AC568" s="9">
        <v>5</v>
      </c>
      <c r="AD568" s="9">
        <v>5</v>
      </c>
      <c r="AE568" s="9">
        <v>5</v>
      </c>
      <c r="AF568" s="9">
        <v>5</v>
      </c>
      <c r="AG568" s="9">
        <v>5</v>
      </c>
      <c r="AH568" s="9">
        <v>5</v>
      </c>
      <c r="AI568" s="9">
        <v>5</v>
      </c>
      <c r="AJ568" s="9">
        <v>5</v>
      </c>
      <c r="AK568" s="9">
        <v>5</v>
      </c>
      <c r="AL568" s="9">
        <v>5</v>
      </c>
      <c r="AM568" s="9">
        <v>5</v>
      </c>
      <c r="AN568" s="9">
        <v>5</v>
      </c>
      <c r="AO568" s="9">
        <v>5</v>
      </c>
      <c r="AP568" s="9">
        <v>5</v>
      </c>
      <c r="AQ568" s="9">
        <v>5</v>
      </c>
      <c r="AR568" s="9">
        <v>6</v>
      </c>
    </row>
    <row r="569" spans="1:44" ht="12.75" customHeight="1" x14ac:dyDescent="0.2">
      <c r="A569" s="9">
        <v>2021</v>
      </c>
      <c r="B569" s="9">
        <v>1319230</v>
      </c>
      <c r="C569" s="9">
        <v>6</v>
      </c>
      <c r="D569" s="9">
        <v>4</v>
      </c>
      <c r="E569" s="9">
        <v>6</v>
      </c>
      <c r="F569" s="9">
        <v>6</v>
      </c>
      <c r="G569" s="9">
        <v>6</v>
      </c>
      <c r="H569" s="9">
        <v>5</v>
      </c>
      <c r="I569" s="9">
        <v>6</v>
      </c>
      <c r="J569" s="9">
        <v>6</v>
      </c>
      <c r="K569" s="9">
        <v>4</v>
      </c>
      <c r="L569" s="9">
        <v>5</v>
      </c>
      <c r="M569" s="9">
        <v>4</v>
      </c>
      <c r="N569" s="9">
        <v>4</v>
      </c>
      <c r="O569" s="9">
        <v>5</v>
      </c>
      <c r="P569" s="9">
        <v>4</v>
      </c>
      <c r="Q569" s="9">
        <v>4</v>
      </c>
      <c r="R569" s="9">
        <v>6</v>
      </c>
      <c r="S569" s="9">
        <v>6</v>
      </c>
      <c r="T569" s="9">
        <v>6</v>
      </c>
      <c r="U569" s="9">
        <v>6</v>
      </c>
      <c r="V569" s="9">
        <v>7</v>
      </c>
      <c r="W569" s="9">
        <v>5</v>
      </c>
      <c r="X569" s="9">
        <v>3</v>
      </c>
      <c r="Y569" s="9">
        <v>4</v>
      </c>
      <c r="Z569" s="9">
        <v>5</v>
      </c>
      <c r="AA569" s="9">
        <v>5</v>
      </c>
      <c r="AB569" s="9">
        <v>5</v>
      </c>
      <c r="AC569" s="9">
        <v>5</v>
      </c>
      <c r="AD569" s="9">
        <v>5</v>
      </c>
      <c r="AE569" s="9">
        <v>5</v>
      </c>
      <c r="AF569" s="9">
        <v>4</v>
      </c>
      <c r="AG569" s="9">
        <v>5</v>
      </c>
      <c r="AH569" s="9">
        <v>6</v>
      </c>
      <c r="AI569" s="9">
        <v>4</v>
      </c>
      <c r="AJ569" s="9">
        <v>4</v>
      </c>
      <c r="AK569" s="9">
        <v>4</v>
      </c>
      <c r="AL569" s="9">
        <v>4</v>
      </c>
      <c r="AM569" s="9">
        <v>4</v>
      </c>
      <c r="AN569" s="9">
        <v>4</v>
      </c>
      <c r="AO569" s="9">
        <v>4</v>
      </c>
      <c r="AP569" s="9">
        <v>4</v>
      </c>
      <c r="AQ569" s="9">
        <v>4</v>
      </c>
      <c r="AR569" s="9">
        <v>5</v>
      </c>
    </row>
    <row r="570" spans="1:44" ht="12.75" customHeight="1" x14ac:dyDescent="0.2">
      <c r="A570" s="9">
        <v>2021</v>
      </c>
      <c r="B570" s="9">
        <v>1270538</v>
      </c>
      <c r="C570" s="9">
        <v>6</v>
      </c>
      <c r="D570" s="9">
        <v>5</v>
      </c>
      <c r="E570" s="9">
        <v>5</v>
      </c>
      <c r="F570" s="9">
        <v>5</v>
      </c>
      <c r="G570" s="9">
        <v>5</v>
      </c>
      <c r="H570" s="9">
        <v>5</v>
      </c>
      <c r="I570" s="9">
        <v>6</v>
      </c>
      <c r="J570" s="9">
        <v>6</v>
      </c>
      <c r="K570" s="9">
        <v>6</v>
      </c>
      <c r="L570" s="9">
        <v>6</v>
      </c>
      <c r="M570" s="9">
        <v>6</v>
      </c>
      <c r="N570" s="9">
        <v>5</v>
      </c>
      <c r="O570" s="9">
        <v>4</v>
      </c>
      <c r="P570" s="9">
        <v>5</v>
      </c>
      <c r="Q570" s="9">
        <v>4</v>
      </c>
      <c r="R570" s="9">
        <v>5</v>
      </c>
      <c r="S570" s="9">
        <v>4</v>
      </c>
      <c r="T570" s="9">
        <v>4</v>
      </c>
      <c r="U570" s="9">
        <v>5</v>
      </c>
      <c r="V570" s="9">
        <v>6</v>
      </c>
      <c r="W570" s="9">
        <v>6</v>
      </c>
      <c r="X570" s="9">
        <v>5</v>
      </c>
      <c r="Y570" s="9">
        <v>5</v>
      </c>
      <c r="Z570" s="9">
        <v>4</v>
      </c>
      <c r="AA570" s="9">
        <v>5</v>
      </c>
      <c r="AB570" s="9">
        <v>2</v>
      </c>
      <c r="AC570" s="9">
        <v>2</v>
      </c>
      <c r="AD570" s="9">
        <v>5</v>
      </c>
      <c r="AE570" s="9">
        <v>4</v>
      </c>
      <c r="AF570" s="9">
        <v>6</v>
      </c>
      <c r="AG570" s="9">
        <v>5</v>
      </c>
      <c r="AH570" s="9">
        <v>6</v>
      </c>
      <c r="AI570" s="9">
        <v>5</v>
      </c>
      <c r="AJ570" s="9">
        <v>6</v>
      </c>
      <c r="AK570" s="9">
        <v>5</v>
      </c>
      <c r="AL570" s="9">
        <v>5</v>
      </c>
      <c r="AM570" s="9">
        <v>5</v>
      </c>
      <c r="AN570" s="9">
        <v>5</v>
      </c>
      <c r="AO570" s="9">
        <v>6</v>
      </c>
      <c r="AP570" s="9">
        <v>4</v>
      </c>
      <c r="AQ570" s="9">
        <v>5</v>
      </c>
      <c r="AR570" s="9">
        <v>6</v>
      </c>
    </row>
    <row r="571" spans="1:44" ht="12.75" customHeight="1" x14ac:dyDescent="0.2">
      <c r="A571" s="9">
        <v>2021</v>
      </c>
      <c r="B571" s="9">
        <v>1127927</v>
      </c>
      <c r="C571" s="9">
        <v>6</v>
      </c>
      <c r="D571" s="9">
        <v>6</v>
      </c>
      <c r="E571" s="9">
        <v>6</v>
      </c>
      <c r="F571" s="9">
        <v>6</v>
      </c>
      <c r="G571" s="9">
        <v>6</v>
      </c>
      <c r="H571" s="9">
        <v>6</v>
      </c>
      <c r="I571" s="9">
        <v>6</v>
      </c>
      <c r="J571" s="9">
        <v>6</v>
      </c>
      <c r="K571" s="9">
        <v>6</v>
      </c>
      <c r="L571" s="9">
        <v>6</v>
      </c>
      <c r="M571" s="9">
        <v>6</v>
      </c>
      <c r="N571" s="9">
        <v>6</v>
      </c>
      <c r="O571" s="9">
        <v>6</v>
      </c>
      <c r="P571" s="9">
        <v>6</v>
      </c>
      <c r="Q571" s="9">
        <v>6</v>
      </c>
      <c r="R571" s="9">
        <v>6</v>
      </c>
      <c r="S571" s="9">
        <v>6</v>
      </c>
      <c r="T571" s="9">
        <v>6</v>
      </c>
      <c r="U571" s="9">
        <v>6</v>
      </c>
      <c r="V571" s="9">
        <v>4</v>
      </c>
      <c r="W571" s="9">
        <v>6</v>
      </c>
      <c r="X571" s="9">
        <v>6</v>
      </c>
      <c r="Y571" s="9">
        <v>6</v>
      </c>
      <c r="Z571" s="9">
        <v>6</v>
      </c>
      <c r="AA571" s="9">
        <v>6</v>
      </c>
      <c r="AB571" s="9">
        <v>1</v>
      </c>
      <c r="AC571" s="9">
        <v>1</v>
      </c>
      <c r="AD571" s="9">
        <v>5</v>
      </c>
      <c r="AE571" s="9">
        <v>6</v>
      </c>
      <c r="AF571" s="9">
        <v>6</v>
      </c>
      <c r="AG571" s="9">
        <v>6</v>
      </c>
      <c r="AH571" s="9">
        <v>5</v>
      </c>
      <c r="AI571" s="9">
        <v>6</v>
      </c>
      <c r="AJ571" s="9">
        <v>6</v>
      </c>
      <c r="AK571" s="9">
        <v>6</v>
      </c>
      <c r="AL571" s="9">
        <v>6</v>
      </c>
      <c r="AM571" s="9">
        <v>6</v>
      </c>
      <c r="AN571" s="9">
        <v>6</v>
      </c>
      <c r="AO571" s="9">
        <v>6</v>
      </c>
      <c r="AP571" s="9">
        <v>6</v>
      </c>
      <c r="AQ571" s="9">
        <v>6</v>
      </c>
      <c r="AR571" s="9">
        <v>6</v>
      </c>
    </row>
    <row r="572" spans="1:44" ht="12.75" customHeight="1" x14ac:dyDescent="0.2">
      <c r="A572" s="9">
        <v>2021</v>
      </c>
      <c r="B572" s="9">
        <v>1179970</v>
      </c>
      <c r="C572" s="9">
        <v>6</v>
      </c>
      <c r="D572" s="9">
        <v>6</v>
      </c>
      <c r="E572" s="9">
        <v>6</v>
      </c>
      <c r="F572" s="9">
        <v>6</v>
      </c>
      <c r="G572" s="9">
        <v>6</v>
      </c>
      <c r="H572" s="9">
        <v>6</v>
      </c>
      <c r="I572" s="9">
        <v>6</v>
      </c>
      <c r="J572" s="9">
        <v>6</v>
      </c>
      <c r="K572" s="9">
        <v>6</v>
      </c>
      <c r="L572" s="9">
        <v>6</v>
      </c>
      <c r="M572" s="9">
        <v>6</v>
      </c>
      <c r="N572" s="9">
        <v>6</v>
      </c>
      <c r="O572" s="9">
        <v>6</v>
      </c>
      <c r="P572" s="9">
        <v>5</v>
      </c>
      <c r="Q572" s="9">
        <v>4</v>
      </c>
      <c r="R572" s="9">
        <v>6</v>
      </c>
      <c r="S572" s="9">
        <v>6</v>
      </c>
      <c r="T572" s="9">
        <v>6</v>
      </c>
      <c r="U572" s="9">
        <v>6</v>
      </c>
      <c r="V572" s="9">
        <v>6</v>
      </c>
      <c r="W572" s="9">
        <v>6</v>
      </c>
      <c r="X572" s="9">
        <v>6</v>
      </c>
      <c r="Y572" s="9">
        <v>6</v>
      </c>
      <c r="Z572" s="9">
        <v>6</v>
      </c>
      <c r="AA572" s="9">
        <v>6</v>
      </c>
      <c r="AB572" s="9">
        <v>3</v>
      </c>
      <c r="AC572" s="9">
        <v>1</v>
      </c>
      <c r="AD572" s="9">
        <v>6</v>
      </c>
      <c r="AE572" s="9">
        <v>6</v>
      </c>
      <c r="AF572" s="9">
        <v>6</v>
      </c>
      <c r="AG572" s="9">
        <v>6</v>
      </c>
      <c r="AH572" s="9">
        <v>6</v>
      </c>
      <c r="AI572" s="9">
        <v>4</v>
      </c>
      <c r="AJ572" s="9">
        <v>6</v>
      </c>
      <c r="AK572" s="9">
        <v>5</v>
      </c>
      <c r="AL572" s="9">
        <v>5</v>
      </c>
      <c r="AM572" s="9">
        <v>5</v>
      </c>
      <c r="AN572" s="9">
        <v>6</v>
      </c>
      <c r="AO572" s="9">
        <v>6</v>
      </c>
      <c r="AP572" s="9">
        <v>6</v>
      </c>
      <c r="AQ572" s="9">
        <v>6</v>
      </c>
      <c r="AR572" s="9">
        <v>6</v>
      </c>
    </row>
    <row r="573" spans="1:44" ht="12.75" customHeight="1" x14ac:dyDescent="0.2">
      <c r="A573" s="9">
        <v>2021</v>
      </c>
      <c r="B573" s="9">
        <v>1127926</v>
      </c>
      <c r="C573" s="9">
        <v>6</v>
      </c>
      <c r="D573" s="9">
        <v>6</v>
      </c>
      <c r="E573" s="9">
        <v>5</v>
      </c>
      <c r="F573" s="9">
        <v>5</v>
      </c>
      <c r="G573" s="9">
        <v>6</v>
      </c>
      <c r="H573" s="9">
        <v>6</v>
      </c>
      <c r="I573" s="9">
        <v>6</v>
      </c>
      <c r="J573" s="9">
        <v>6</v>
      </c>
      <c r="K573" s="9">
        <v>6</v>
      </c>
      <c r="L573" s="9">
        <v>6</v>
      </c>
      <c r="M573" s="9">
        <v>6</v>
      </c>
      <c r="N573" s="9">
        <v>6</v>
      </c>
      <c r="O573" s="9">
        <v>6</v>
      </c>
      <c r="P573" s="9">
        <v>5</v>
      </c>
      <c r="Q573" s="9">
        <v>6</v>
      </c>
      <c r="R573" s="9">
        <v>6</v>
      </c>
      <c r="S573" s="9">
        <v>6</v>
      </c>
      <c r="T573" s="9">
        <v>6</v>
      </c>
      <c r="U573" s="9">
        <v>5</v>
      </c>
      <c r="V573" s="9">
        <v>3</v>
      </c>
      <c r="W573" s="9">
        <v>6</v>
      </c>
      <c r="X573" s="9">
        <v>6</v>
      </c>
      <c r="Y573" s="9">
        <v>6</v>
      </c>
      <c r="Z573" s="9">
        <v>5</v>
      </c>
      <c r="AA573" s="9">
        <v>6</v>
      </c>
      <c r="AB573" s="9">
        <v>4</v>
      </c>
      <c r="AC573" s="9">
        <v>1</v>
      </c>
      <c r="AD573" s="9">
        <v>6</v>
      </c>
      <c r="AE573" s="9">
        <v>6</v>
      </c>
      <c r="AF573" s="9">
        <v>6</v>
      </c>
      <c r="AG573" s="9">
        <v>6</v>
      </c>
      <c r="AH573" s="9">
        <v>5</v>
      </c>
      <c r="AI573" s="9">
        <v>6</v>
      </c>
      <c r="AJ573" s="9">
        <v>5</v>
      </c>
      <c r="AK573" s="9">
        <v>6</v>
      </c>
      <c r="AL573" s="9">
        <v>6</v>
      </c>
      <c r="AM573" s="9">
        <v>6</v>
      </c>
      <c r="AN573" s="9">
        <v>6</v>
      </c>
      <c r="AO573" s="9">
        <v>6</v>
      </c>
      <c r="AP573" s="9">
        <v>6</v>
      </c>
      <c r="AQ573" s="9">
        <v>6</v>
      </c>
      <c r="AR573" s="9">
        <v>6</v>
      </c>
    </row>
    <row r="574" spans="1:44" ht="12.75" customHeight="1" x14ac:dyDescent="0.2">
      <c r="A574" s="9">
        <v>2021</v>
      </c>
      <c r="B574" s="9">
        <v>1365444</v>
      </c>
      <c r="C574" s="9">
        <v>6</v>
      </c>
      <c r="D574" s="9">
        <v>6</v>
      </c>
      <c r="E574" s="9">
        <v>5</v>
      </c>
      <c r="F574" s="9">
        <v>5</v>
      </c>
      <c r="G574" s="9">
        <v>5</v>
      </c>
      <c r="H574" s="9">
        <v>5</v>
      </c>
      <c r="I574" s="9">
        <v>5</v>
      </c>
      <c r="J574" s="9">
        <v>5</v>
      </c>
      <c r="K574" s="9">
        <v>5</v>
      </c>
      <c r="L574" s="9">
        <v>5</v>
      </c>
      <c r="M574" s="9">
        <v>5</v>
      </c>
      <c r="N574" s="9">
        <v>5</v>
      </c>
      <c r="O574" s="9">
        <v>5</v>
      </c>
      <c r="P574" s="9">
        <v>5</v>
      </c>
      <c r="Q574" s="9">
        <v>5</v>
      </c>
      <c r="R574" s="9">
        <v>5</v>
      </c>
      <c r="S574" s="9">
        <v>4</v>
      </c>
      <c r="T574" s="9">
        <v>3</v>
      </c>
      <c r="U574" s="9">
        <v>4</v>
      </c>
      <c r="V574" s="9">
        <v>4</v>
      </c>
      <c r="W574" s="9">
        <v>4</v>
      </c>
      <c r="X574" s="9">
        <v>4</v>
      </c>
      <c r="Y574" s="9">
        <v>5</v>
      </c>
      <c r="Z574" s="9">
        <v>6</v>
      </c>
      <c r="AA574" s="9">
        <v>6</v>
      </c>
      <c r="AB574" s="9">
        <v>8</v>
      </c>
      <c r="AC574" s="9">
        <v>8</v>
      </c>
      <c r="AD574" s="9">
        <v>6</v>
      </c>
      <c r="AE574" s="9">
        <v>5</v>
      </c>
      <c r="AF574" s="9">
        <v>5</v>
      </c>
      <c r="AG574" s="9">
        <v>5</v>
      </c>
      <c r="AH574" s="9">
        <v>6</v>
      </c>
      <c r="AI574" s="9">
        <v>6</v>
      </c>
      <c r="AJ574" s="9">
        <v>2</v>
      </c>
      <c r="AK574" s="9">
        <v>5</v>
      </c>
      <c r="AL574" s="9">
        <v>4</v>
      </c>
      <c r="AM574" s="9">
        <v>4</v>
      </c>
      <c r="AN574" s="9">
        <v>4</v>
      </c>
      <c r="AO574" s="9">
        <v>4</v>
      </c>
      <c r="AP574" s="9">
        <v>4</v>
      </c>
      <c r="AQ574" s="9">
        <v>4</v>
      </c>
      <c r="AR574" s="9">
        <v>4</v>
      </c>
    </row>
    <row r="575" spans="1:44" ht="12.75" customHeight="1" x14ac:dyDescent="0.2">
      <c r="A575" s="9">
        <v>2021</v>
      </c>
      <c r="B575" s="9">
        <v>1127926</v>
      </c>
      <c r="C575" s="9">
        <v>6</v>
      </c>
      <c r="D575" s="9">
        <v>6</v>
      </c>
      <c r="E575" s="9">
        <v>6</v>
      </c>
      <c r="F575" s="9">
        <v>6</v>
      </c>
      <c r="G575" s="9">
        <v>6</v>
      </c>
      <c r="H575" s="9">
        <v>6</v>
      </c>
      <c r="I575" s="9">
        <v>6</v>
      </c>
      <c r="J575" s="9">
        <v>6</v>
      </c>
      <c r="K575" s="9">
        <v>6</v>
      </c>
      <c r="L575" s="9">
        <v>6</v>
      </c>
      <c r="M575" s="9">
        <v>6</v>
      </c>
      <c r="N575" s="9">
        <v>6</v>
      </c>
      <c r="O575" s="9">
        <v>6</v>
      </c>
      <c r="P575" s="9">
        <v>6</v>
      </c>
      <c r="Q575" s="9">
        <v>6</v>
      </c>
      <c r="R575" s="9">
        <v>6</v>
      </c>
      <c r="S575" s="9">
        <v>6</v>
      </c>
      <c r="T575" s="9">
        <v>6</v>
      </c>
      <c r="U575" s="9">
        <v>6</v>
      </c>
      <c r="V575" s="9">
        <v>6</v>
      </c>
      <c r="W575" s="9">
        <v>6</v>
      </c>
      <c r="X575" s="9">
        <v>6</v>
      </c>
      <c r="Y575" s="9">
        <v>6</v>
      </c>
      <c r="Z575" s="9">
        <v>6</v>
      </c>
      <c r="AA575" s="9">
        <v>6</v>
      </c>
      <c r="AB575" s="9">
        <v>6</v>
      </c>
      <c r="AC575" s="9">
        <v>6</v>
      </c>
      <c r="AD575" s="9">
        <v>6</v>
      </c>
      <c r="AE575" s="9">
        <v>6</v>
      </c>
      <c r="AF575" s="9">
        <v>6</v>
      </c>
      <c r="AG575" s="9">
        <v>6</v>
      </c>
      <c r="AH575" s="9">
        <v>6</v>
      </c>
      <c r="AI575" s="9">
        <v>6</v>
      </c>
      <c r="AJ575" s="9">
        <v>6</v>
      </c>
      <c r="AK575" s="9">
        <v>6</v>
      </c>
      <c r="AL575" s="9">
        <v>6</v>
      </c>
      <c r="AM575" s="9">
        <v>6</v>
      </c>
      <c r="AN575" s="9">
        <v>6</v>
      </c>
      <c r="AO575" s="9">
        <v>6</v>
      </c>
      <c r="AP575" s="9">
        <v>6</v>
      </c>
      <c r="AQ575" s="9">
        <v>6</v>
      </c>
      <c r="AR575" s="9">
        <v>6</v>
      </c>
    </row>
    <row r="576" spans="1:44" ht="12.75" customHeight="1" x14ac:dyDescent="0.2">
      <c r="A576" s="9">
        <v>2021</v>
      </c>
      <c r="B576" s="9">
        <v>108730</v>
      </c>
      <c r="C576" s="9">
        <v>6</v>
      </c>
      <c r="D576" s="9">
        <v>4</v>
      </c>
      <c r="E576" s="9">
        <v>4</v>
      </c>
      <c r="F576" s="9">
        <v>4</v>
      </c>
      <c r="G576" s="9">
        <v>5</v>
      </c>
      <c r="H576" s="9">
        <v>3</v>
      </c>
      <c r="I576" s="9">
        <v>5</v>
      </c>
      <c r="J576" s="9">
        <v>6</v>
      </c>
      <c r="K576" s="9">
        <v>5</v>
      </c>
      <c r="L576" s="9">
        <v>5</v>
      </c>
      <c r="M576" s="9">
        <v>4</v>
      </c>
      <c r="N576" s="9">
        <v>5</v>
      </c>
      <c r="O576" s="9">
        <v>5</v>
      </c>
      <c r="P576" s="9">
        <v>5</v>
      </c>
      <c r="Q576" s="9">
        <v>5</v>
      </c>
      <c r="R576" s="9">
        <v>5</v>
      </c>
      <c r="S576" s="9">
        <v>5</v>
      </c>
      <c r="T576" s="9">
        <v>6</v>
      </c>
      <c r="U576" s="9">
        <v>4</v>
      </c>
      <c r="V576" s="9">
        <v>4</v>
      </c>
      <c r="W576" s="9">
        <v>3</v>
      </c>
      <c r="X576" s="9">
        <v>5</v>
      </c>
      <c r="Y576" s="9">
        <v>4</v>
      </c>
      <c r="Z576" s="9">
        <v>6</v>
      </c>
      <c r="AA576" s="9">
        <v>6</v>
      </c>
      <c r="AB576" s="9">
        <v>1</v>
      </c>
      <c r="AC576" s="9">
        <v>1</v>
      </c>
      <c r="AD576" s="9">
        <v>6</v>
      </c>
      <c r="AE576" s="9">
        <v>6</v>
      </c>
      <c r="AF576" s="9">
        <v>4</v>
      </c>
      <c r="AG576" s="9">
        <v>5</v>
      </c>
      <c r="AH576" s="9">
        <v>2</v>
      </c>
      <c r="AI576" s="9">
        <v>3</v>
      </c>
      <c r="AJ576" s="9">
        <v>2</v>
      </c>
      <c r="AK576" s="9">
        <v>3</v>
      </c>
      <c r="AL576" s="9">
        <v>2</v>
      </c>
      <c r="AM576" s="9">
        <v>2</v>
      </c>
      <c r="AN576" s="9">
        <v>4</v>
      </c>
      <c r="AO576" s="9">
        <v>4</v>
      </c>
      <c r="AP576" s="9">
        <v>5</v>
      </c>
      <c r="AQ576" s="9">
        <v>4</v>
      </c>
      <c r="AR576" s="9">
        <v>5</v>
      </c>
    </row>
    <row r="577" spans="1:44" ht="12.75" customHeight="1" x14ac:dyDescent="0.2">
      <c r="A577" s="9">
        <v>2021</v>
      </c>
      <c r="B577" s="9">
        <v>1319230</v>
      </c>
      <c r="C577" s="9">
        <v>6</v>
      </c>
      <c r="D577" s="9">
        <v>6</v>
      </c>
      <c r="E577" s="9">
        <v>6</v>
      </c>
      <c r="F577" s="9">
        <v>6</v>
      </c>
      <c r="G577" s="9">
        <v>6</v>
      </c>
      <c r="H577" s="9">
        <v>6</v>
      </c>
      <c r="I577" s="9">
        <v>6</v>
      </c>
      <c r="J577" s="9">
        <v>6</v>
      </c>
      <c r="K577" s="9">
        <v>6</v>
      </c>
      <c r="L577" s="9">
        <v>6</v>
      </c>
      <c r="M577" s="9">
        <v>6</v>
      </c>
      <c r="N577" s="9">
        <v>6</v>
      </c>
      <c r="O577" s="9">
        <v>6</v>
      </c>
      <c r="P577" s="9">
        <v>6</v>
      </c>
      <c r="Q577" s="9">
        <v>6</v>
      </c>
      <c r="R577" s="9">
        <v>6</v>
      </c>
      <c r="S577" s="9">
        <v>6</v>
      </c>
      <c r="T577" s="9">
        <v>6</v>
      </c>
      <c r="U577" s="9">
        <v>6</v>
      </c>
      <c r="V577" s="9">
        <v>6</v>
      </c>
      <c r="W577" s="9">
        <v>6</v>
      </c>
      <c r="X577" s="9">
        <v>6</v>
      </c>
      <c r="Y577" s="9">
        <v>6</v>
      </c>
      <c r="Z577" s="9">
        <v>6</v>
      </c>
      <c r="AA577" s="9">
        <v>6</v>
      </c>
      <c r="AB577" s="9">
        <v>6</v>
      </c>
      <c r="AC577" s="9">
        <v>6</v>
      </c>
      <c r="AD577" s="9">
        <v>6</v>
      </c>
      <c r="AE577" s="9">
        <v>6</v>
      </c>
      <c r="AF577" s="9">
        <v>6</v>
      </c>
      <c r="AG577" s="9">
        <v>6</v>
      </c>
      <c r="AH577" s="9">
        <v>6</v>
      </c>
      <c r="AI577" s="9">
        <v>6</v>
      </c>
      <c r="AJ577" s="9">
        <v>6</v>
      </c>
      <c r="AK577" s="9">
        <v>6</v>
      </c>
      <c r="AL577" s="9">
        <v>6</v>
      </c>
      <c r="AM577" s="9">
        <v>6</v>
      </c>
      <c r="AN577" s="9">
        <v>6</v>
      </c>
      <c r="AO577" s="9">
        <v>6</v>
      </c>
      <c r="AP577" s="9">
        <v>6</v>
      </c>
      <c r="AQ577" s="9">
        <v>6</v>
      </c>
      <c r="AR577" s="9">
        <v>6</v>
      </c>
    </row>
    <row r="578" spans="1:44" ht="12.75" customHeight="1" x14ac:dyDescent="0.2">
      <c r="A578" s="9">
        <v>2021</v>
      </c>
      <c r="B578" s="9">
        <v>1127925</v>
      </c>
      <c r="C578" s="9">
        <v>6</v>
      </c>
      <c r="D578" s="9">
        <v>6</v>
      </c>
      <c r="E578" s="9">
        <v>6</v>
      </c>
      <c r="F578" s="9">
        <v>5</v>
      </c>
      <c r="G578" s="9">
        <v>5</v>
      </c>
      <c r="H578" s="9">
        <v>6</v>
      </c>
      <c r="I578" s="9">
        <v>6</v>
      </c>
      <c r="J578" s="9">
        <v>6</v>
      </c>
      <c r="K578" s="9">
        <v>6</v>
      </c>
      <c r="L578" s="9">
        <v>6</v>
      </c>
      <c r="M578" s="9">
        <v>6</v>
      </c>
      <c r="N578" s="9">
        <v>6</v>
      </c>
      <c r="O578" s="9">
        <v>5</v>
      </c>
      <c r="P578" s="9">
        <v>5</v>
      </c>
      <c r="Q578" s="9">
        <v>6</v>
      </c>
      <c r="R578" s="9">
        <v>6</v>
      </c>
      <c r="S578" s="9">
        <v>5</v>
      </c>
      <c r="T578" s="9">
        <v>5</v>
      </c>
      <c r="U578" s="9">
        <v>6</v>
      </c>
      <c r="V578" s="9">
        <v>6</v>
      </c>
      <c r="W578" s="9">
        <v>6</v>
      </c>
      <c r="X578" s="9">
        <v>5</v>
      </c>
      <c r="Y578" s="9">
        <v>5</v>
      </c>
      <c r="Z578" s="9">
        <v>6</v>
      </c>
      <c r="AA578" s="9">
        <v>4</v>
      </c>
      <c r="AB578" s="9">
        <v>5</v>
      </c>
      <c r="AC578" s="9">
        <v>1</v>
      </c>
      <c r="AD578" s="9">
        <v>6</v>
      </c>
      <c r="AE578" s="9">
        <v>5</v>
      </c>
      <c r="AF578" s="9">
        <v>5</v>
      </c>
      <c r="AG578" s="9">
        <v>5</v>
      </c>
      <c r="AH578" s="9">
        <v>6</v>
      </c>
      <c r="AI578" s="9">
        <v>6</v>
      </c>
      <c r="AJ578" s="9">
        <v>6</v>
      </c>
      <c r="AK578" s="9">
        <v>6</v>
      </c>
      <c r="AL578" s="9">
        <v>5</v>
      </c>
      <c r="AM578" s="9">
        <v>6</v>
      </c>
      <c r="AN578" s="9">
        <v>6</v>
      </c>
      <c r="AO578" s="9">
        <v>7</v>
      </c>
      <c r="AP578" s="9">
        <v>5</v>
      </c>
      <c r="AQ578" s="9">
        <v>5</v>
      </c>
      <c r="AR578" s="9">
        <v>6</v>
      </c>
    </row>
    <row r="579" spans="1:44" ht="12.75" customHeight="1" x14ac:dyDescent="0.2">
      <c r="A579" s="9">
        <v>2021</v>
      </c>
      <c r="B579" s="9">
        <v>1308687</v>
      </c>
      <c r="C579" s="9">
        <v>6</v>
      </c>
      <c r="D579" s="9">
        <v>6</v>
      </c>
      <c r="E579" s="9">
        <v>6</v>
      </c>
      <c r="F579" s="9">
        <v>6</v>
      </c>
      <c r="G579" s="9">
        <v>6</v>
      </c>
      <c r="H579" s="9">
        <v>6</v>
      </c>
      <c r="I579" s="9">
        <v>6</v>
      </c>
      <c r="J579" s="9">
        <v>6</v>
      </c>
      <c r="K579" s="9">
        <v>6</v>
      </c>
      <c r="L579" s="9">
        <v>6</v>
      </c>
      <c r="M579" s="9">
        <v>6</v>
      </c>
      <c r="N579" s="9">
        <v>6</v>
      </c>
      <c r="O579" s="9">
        <v>6</v>
      </c>
      <c r="P579" s="9">
        <v>6</v>
      </c>
      <c r="Q579" s="9">
        <v>6</v>
      </c>
      <c r="R579" s="9">
        <v>6</v>
      </c>
      <c r="S579" s="9">
        <v>6</v>
      </c>
      <c r="T579" s="9">
        <v>6</v>
      </c>
      <c r="U579" s="9">
        <v>6</v>
      </c>
      <c r="V579" s="9">
        <v>6</v>
      </c>
      <c r="W579" s="9">
        <v>6</v>
      </c>
      <c r="X579" s="9">
        <v>6</v>
      </c>
      <c r="Y579" s="9">
        <v>6</v>
      </c>
      <c r="Z579" s="9">
        <v>6</v>
      </c>
      <c r="AA579" s="9">
        <v>6</v>
      </c>
      <c r="AB579" s="9">
        <v>6</v>
      </c>
      <c r="AC579" s="9">
        <v>6</v>
      </c>
      <c r="AD579" s="9">
        <v>6</v>
      </c>
      <c r="AE579" s="9">
        <v>6</v>
      </c>
      <c r="AF579" s="9">
        <v>6</v>
      </c>
      <c r="AG579" s="9">
        <v>6</v>
      </c>
      <c r="AH579" s="9">
        <v>6</v>
      </c>
      <c r="AI579" s="9">
        <v>6</v>
      </c>
      <c r="AJ579" s="9">
        <v>6</v>
      </c>
      <c r="AK579" s="9">
        <v>6</v>
      </c>
      <c r="AL579" s="9">
        <v>6</v>
      </c>
      <c r="AM579" s="9">
        <v>6</v>
      </c>
      <c r="AN579" s="9">
        <v>6</v>
      </c>
      <c r="AO579" s="9">
        <v>6</v>
      </c>
      <c r="AP579" s="9">
        <v>6</v>
      </c>
      <c r="AQ579" s="9">
        <v>6</v>
      </c>
      <c r="AR579" s="9">
        <v>6</v>
      </c>
    </row>
    <row r="580" spans="1:44" ht="12.75" customHeight="1" x14ac:dyDescent="0.2">
      <c r="A580" s="9">
        <v>2021</v>
      </c>
      <c r="B580" s="9">
        <v>1365444</v>
      </c>
      <c r="C580" s="9">
        <v>6</v>
      </c>
      <c r="D580" s="9">
        <v>6</v>
      </c>
      <c r="E580" s="9">
        <v>6</v>
      </c>
      <c r="F580" s="9">
        <v>6</v>
      </c>
      <c r="G580" s="9">
        <v>6</v>
      </c>
      <c r="H580" s="9">
        <v>6</v>
      </c>
      <c r="I580" s="9">
        <v>6</v>
      </c>
      <c r="J580" s="9">
        <v>6</v>
      </c>
      <c r="K580" s="9">
        <v>6</v>
      </c>
      <c r="L580" s="9">
        <v>6</v>
      </c>
      <c r="M580" s="9">
        <v>6</v>
      </c>
      <c r="N580" s="9">
        <v>6</v>
      </c>
      <c r="O580" s="9">
        <v>6</v>
      </c>
      <c r="P580" s="9">
        <v>6</v>
      </c>
      <c r="Q580" s="9">
        <v>6</v>
      </c>
      <c r="R580" s="9">
        <v>6</v>
      </c>
      <c r="S580" s="9">
        <v>6</v>
      </c>
      <c r="T580" s="9">
        <v>6</v>
      </c>
      <c r="U580" s="9">
        <v>6</v>
      </c>
      <c r="V580" s="9">
        <v>6</v>
      </c>
      <c r="W580" s="9">
        <v>6</v>
      </c>
      <c r="X580" s="9">
        <v>6</v>
      </c>
      <c r="Y580" s="9">
        <v>6</v>
      </c>
      <c r="Z580" s="9">
        <v>6</v>
      </c>
      <c r="AA580" s="9">
        <v>6</v>
      </c>
      <c r="AB580" s="9">
        <v>6</v>
      </c>
      <c r="AC580" s="9">
        <v>4</v>
      </c>
      <c r="AD580" s="9">
        <v>6</v>
      </c>
      <c r="AE580" s="9">
        <v>6</v>
      </c>
      <c r="AF580" s="9">
        <v>6</v>
      </c>
      <c r="AG580" s="9">
        <v>6</v>
      </c>
      <c r="AH580" s="9">
        <v>6</v>
      </c>
      <c r="AI580" s="9">
        <v>6</v>
      </c>
      <c r="AJ580" s="9">
        <v>6</v>
      </c>
      <c r="AK580" s="9">
        <v>6</v>
      </c>
      <c r="AL580" s="9">
        <v>6</v>
      </c>
      <c r="AM580" s="9">
        <v>6</v>
      </c>
      <c r="AN580" s="9">
        <v>6</v>
      </c>
      <c r="AO580" s="9">
        <v>6</v>
      </c>
      <c r="AP580" s="9">
        <v>6</v>
      </c>
      <c r="AQ580" s="9">
        <v>6</v>
      </c>
      <c r="AR580" s="9">
        <v>6</v>
      </c>
    </row>
    <row r="581" spans="1:44" ht="12.75" customHeight="1" x14ac:dyDescent="0.2">
      <c r="A581" s="9">
        <v>2021</v>
      </c>
      <c r="B581" s="9">
        <v>1117076</v>
      </c>
      <c r="C581" s="9">
        <v>6</v>
      </c>
      <c r="D581" s="9">
        <v>6</v>
      </c>
      <c r="E581" s="9">
        <v>6</v>
      </c>
      <c r="F581" s="9">
        <v>6</v>
      </c>
      <c r="G581" s="9">
        <v>6</v>
      </c>
      <c r="H581" s="9">
        <v>6</v>
      </c>
      <c r="I581" s="9">
        <v>6</v>
      </c>
      <c r="J581" s="9">
        <v>6</v>
      </c>
      <c r="K581" s="9">
        <v>6</v>
      </c>
      <c r="L581" s="9">
        <v>6</v>
      </c>
      <c r="M581" s="9">
        <v>6</v>
      </c>
      <c r="N581" s="9">
        <v>6</v>
      </c>
      <c r="O581" s="9">
        <v>6</v>
      </c>
      <c r="P581" s="9">
        <v>5</v>
      </c>
      <c r="Q581" s="9">
        <v>6</v>
      </c>
      <c r="R581" s="9">
        <v>6</v>
      </c>
      <c r="S581" s="9">
        <v>6</v>
      </c>
      <c r="T581" s="9">
        <v>6</v>
      </c>
      <c r="U581" s="9">
        <v>6</v>
      </c>
      <c r="V581" s="9">
        <v>6</v>
      </c>
      <c r="W581" s="9">
        <v>6</v>
      </c>
      <c r="X581" s="9">
        <v>6</v>
      </c>
      <c r="Y581" s="9">
        <v>6</v>
      </c>
      <c r="Z581" s="9">
        <v>6</v>
      </c>
      <c r="AA581" s="9">
        <v>6</v>
      </c>
      <c r="AB581" s="9">
        <v>6</v>
      </c>
      <c r="AC581" s="9">
        <v>7</v>
      </c>
      <c r="AD581" s="9">
        <v>6</v>
      </c>
      <c r="AE581" s="9">
        <v>6</v>
      </c>
      <c r="AF581" s="9">
        <v>6</v>
      </c>
      <c r="AG581" s="9">
        <v>5</v>
      </c>
      <c r="AH581" s="9">
        <v>6</v>
      </c>
      <c r="AI581" s="9">
        <v>6</v>
      </c>
      <c r="AJ581" s="9">
        <v>6</v>
      </c>
      <c r="AK581" s="9">
        <v>6</v>
      </c>
      <c r="AL581" s="9">
        <v>6</v>
      </c>
      <c r="AM581" s="9">
        <v>6</v>
      </c>
      <c r="AN581" s="9">
        <v>6</v>
      </c>
      <c r="AO581" s="9">
        <v>6</v>
      </c>
      <c r="AP581" s="9">
        <v>6</v>
      </c>
      <c r="AQ581" s="9">
        <v>6</v>
      </c>
      <c r="AR581" s="9">
        <v>5</v>
      </c>
    </row>
    <row r="582" spans="1:44" ht="12.75" customHeight="1" x14ac:dyDescent="0.2">
      <c r="A582" s="9">
        <v>2021</v>
      </c>
      <c r="B582" s="9">
        <v>1179970</v>
      </c>
      <c r="C582" s="9">
        <v>6</v>
      </c>
      <c r="D582" s="9">
        <v>5</v>
      </c>
      <c r="E582" s="9">
        <v>6</v>
      </c>
      <c r="F582" s="9">
        <v>5</v>
      </c>
      <c r="G582" s="9">
        <v>6</v>
      </c>
      <c r="H582" s="9">
        <v>6</v>
      </c>
      <c r="I582" s="9">
        <v>6</v>
      </c>
      <c r="J582" s="9">
        <v>6</v>
      </c>
      <c r="K582" s="9">
        <v>6</v>
      </c>
      <c r="L582" s="9">
        <v>6</v>
      </c>
      <c r="M582" s="9">
        <v>5</v>
      </c>
      <c r="N582" s="9">
        <v>6</v>
      </c>
      <c r="O582" s="9">
        <v>6</v>
      </c>
      <c r="P582" s="9">
        <v>6</v>
      </c>
      <c r="Q582" s="9">
        <v>5</v>
      </c>
      <c r="R582" s="9">
        <v>6</v>
      </c>
      <c r="S582" s="9">
        <v>5</v>
      </c>
      <c r="T582" s="9">
        <v>4</v>
      </c>
      <c r="U582" s="9">
        <v>4</v>
      </c>
      <c r="V582" s="9">
        <v>5</v>
      </c>
      <c r="W582" s="9">
        <v>5</v>
      </c>
      <c r="X582" s="9">
        <v>5</v>
      </c>
      <c r="Y582" s="9">
        <v>6</v>
      </c>
      <c r="Z582" s="9">
        <v>5</v>
      </c>
      <c r="AA582" s="9">
        <v>6</v>
      </c>
      <c r="AB582" s="9">
        <v>1</v>
      </c>
      <c r="AC582" s="9">
        <v>1</v>
      </c>
      <c r="AD582" s="9">
        <v>5</v>
      </c>
      <c r="AE582" s="9">
        <v>6</v>
      </c>
      <c r="AF582" s="9">
        <v>5</v>
      </c>
      <c r="AG582" s="9">
        <v>6</v>
      </c>
      <c r="AH582" s="9">
        <v>6</v>
      </c>
      <c r="AI582" s="9">
        <v>5</v>
      </c>
      <c r="AJ582" s="9">
        <v>5</v>
      </c>
      <c r="AK582" s="9">
        <v>8</v>
      </c>
      <c r="AL582" s="9">
        <v>8</v>
      </c>
      <c r="AM582" s="9">
        <v>8</v>
      </c>
      <c r="AN582" s="9">
        <v>6</v>
      </c>
      <c r="AO582" s="9">
        <v>6</v>
      </c>
      <c r="AP582" s="9">
        <v>5</v>
      </c>
      <c r="AQ582" s="9">
        <v>8</v>
      </c>
      <c r="AR582" s="9">
        <v>8</v>
      </c>
    </row>
    <row r="583" spans="1:44" ht="12.75" customHeight="1" x14ac:dyDescent="0.2">
      <c r="A583" s="9">
        <v>2021</v>
      </c>
      <c r="B583" s="9">
        <v>1319230</v>
      </c>
      <c r="C583" s="9">
        <v>6</v>
      </c>
      <c r="D583" s="9">
        <v>6</v>
      </c>
      <c r="E583" s="9">
        <v>6</v>
      </c>
      <c r="F583" s="9">
        <v>6</v>
      </c>
      <c r="G583" s="9">
        <v>6</v>
      </c>
      <c r="H583" s="9">
        <v>6</v>
      </c>
      <c r="I583" s="9">
        <v>6</v>
      </c>
      <c r="J583" s="9">
        <v>6</v>
      </c>
      <c r="K583" s="9">
        <v>6</v>
      </c>
      <c r="L583" s="9">
        <v>6</v>
      </c>
      <c r="M583" s="9">
        <v>6</v>
      </c>
      <c r="N583" s="9">
        <v>6</v>
      </c>
      <c r="O583" s="9">
        <v>6</v>
      </c>
      <c r="P583" s="9">
        <v>6</v>
      </c>
      <c r="Q583" s="9">
        <v>6</v>
      </c>
      <c r="R583" s="9">
        <v>6</v>
      </c>
      <c r="S583" s="9">
        <v>6</v>
      </c>
      <c r="T583" s="9">
        <v>6</v>
      </c>
      <c r="U583" s="9">
        <v>6</v>
      </c>
      <c r="V583" s="9">
        <v>6</v>
      </c>
      <c r="W583" s="9">
        <v>6</v>
      </c>
      <c r="X583" s="9">
        <v>6</v>
      </c>
      <c r="Y583" s="9">
        <v>6</v>
      </c>
      <c r="Z583" s="9">
        <v>6</v>
      </c>
      <c r="AA583" s="9">
        <v>6</v>
      </c>
      <c r="AB583" s="9">
        <v>1</v>
      </c>
      <c r="AC583" s="9">
        <v>1</v>
      </c>
      <c r="AD583" s="9">
        <v>6</v>
      </c>
      <c r="AE583" s="9">
        <v>6</v>
      </c>
      <c r="AF583" s="9">
        <v>6</v>
      </c>
      <c r="AG583" s="9">
        <v>6</v>
      </c>
      <c r="AH583" s="9">
        <v>6</v>
      </c>
      <c r="AI583" s="9">
        <v>6</v>
      </c>
      <c r="AJ583" s="9">
        <v>6</v>
      </c>
      <c r="AK583" s="9">
        <v>6</v>
      </c>
      <c r="AL583" s="9">
        <v>6</v>
      </c>
      <c r="AM583" s="9">
        <v>6</v>
      </c>
      <c r="AN583" s="9">
        <v>6</v>
      </c>
      <c r="AO583" s="9">
        <v>6</v>
      </c>
      <c r="AP583" s="9">
        <v>6</v>
      </c>
      <c r="AQ583" s="9">
        <v>6</v>
      </c>
      <c r="AR583" s="9">
        <v>6</v>
      </c>
    </row>
    <row r="584" spans="1:44" ht="12.75" customHeight="1" x14ac:dyDescent="0.2">
      <c r="A584" s="9">
        <v>2021</v>
      </c>
      <c r="B584" s="9">
        <v>1179970</v>
      </c>
      <c r="C584" s="9">
        <v>6</v>
      </c>
      <c r="D584" s="9">
        <v>6</v>
      </c>
      <c r="E584" s="9">
        <v>6</v>
      </c>
      <c r="F584" s="9">
        <v>6</v>
      </c>
      <c r="G584" s="9">
        <v>6</v>
      </c>
      <c r="H584" s="9">
        <v>6</v>
      </c>
      <c r="I584" s="9">
        <v>6</v>
      </c>
      <c r="J584" s="9">
        <v>6</v>
      </c>
      <c r="K584" s="9">
        <v>6</v>
      </c>
      <c r="L584" s="9">
        <v>6</v>
      </c>
      <c r="M584" s="9">
        <v>5</v>
      </c>
      <c r="N584" s="9">
        <v>6</v>
      </c>
      <c r="O584" s="9">
        <v>6</v>
      </c>
      <c r="P584" s="9">
        <v>5</v>
      </c>
      <c r="Q584" s="9">
        <v>6</v>
      </c>
      <c r="R584" s="9">
        <v>6</v>
      </c>
      <c r="S584" s="9">
        <v>6</v>
      </c>
      <c r="T584" s="9">
        <v>6</v>
      </c>
      <c r="U584" s="9">
        <v>6</v>
      </c>
      <c r="V584" s="9">
        <v>6</v>
      </c>
      <c r="W584" s="9">
        <v>6</v>
      </c>
      <c r="X584" s="9">
        <v>6</v>
      </c>
      <c r="Y584" s="9">
        <v>6</v>
      </c>
      <c r="Z584" s="9">
        <v>6</v>
      </c>
      <c r="AA584" s="9">
        <v>6</v>
      </c>
      <c r="AB584" s="9">
        <v>6</v>
      </c>
      <c r="AC584" s="9">
        <v>6</v>
      </c>
      <c r="AD584" s="9">
        <v>6</v>
      </c>
      <c r="AE584" s="9">
        <v>6</v>
      </c>
      <c r="AF584" s="9">
        <v>6</v>
      </c>
      <c r="AG584" s="9">
        <v>6</v>
      </c>
      <c r="AH584" s="9">
        <v>6</v>
      </c>
      <c r="AI584" s="9">
        <v>6</v>
      </c>
      <c r="AJ584" s="9">
        <v>6</v>
      </c>
      <c r="AK584" s="9">
        <v>6</v>
      </c>
      <c r="AL584" s="9">
        <v>6</v>
      </c>
      <c r="AM584" s="9">
        <v>6</v>
      </c>
      <c r="AN584" s="9">
        <v>6</v>
      </c>
      <c r="AO584" s="9">
        <v>6</v>
      </c>
      <c r="AP584" s="9">
        <v>6</v>
      </c>
      <c r="AQ584" s="9">
        <v>6</v>
      </c>
      <c r="AR584" s="9">
        <v>6</v>
      </c>
    </row>
    <row r="585" spans="1:44" ht="12.75" customHeight="1" x14ac:dyDescent="0.2">
      <c r="A585" s="9">
        <v>2021</v>
      </c>
      <c r="B585" s="9">
        <v>1308687</v>
      </c>
      <c r="C585" s="9">
        <v>6</v>
      </c>
      <c r="D585" s="9">
        <v>6</v>
      </c>
      <c r="E585" s="9">
        <v>6</v>
      </c>
      <c r="F585" s="9">
        <v>6</v>
      </c>
      <c r="G585" s="9">
        <v>6</v>
      </c>
      <c r="H585" s="9">
        <v>6</v>
      </c>
      <c r="I585" s="9">
        <v>6</v>
      </c>
      <c r="J585" s="9">
        <v>6</v>
      </c>
      <c r="K585" s="9">
        <v>6</v>
      </c>
      <c r="L585" s="9">
        <v>6</v>
      </c>
      <c r="M585" s="9">
        <v>6</v>
      </c>
      <c r="N585" s="9">
        <v>6</v>
      </c>
      <c r="O585" s="9">
        <v>6</v>
      </c>
      <c r="P585" s="9">
        <v>6</v>
      </c>
      <c r="Q585" s="9">
        <v>6</v>
      </c>
      <c r="R585" s="9">
        <v>6</v>
      </c>
      <c r="S585" s="9">
        <v>6</v>
      </c>
      <c r="T585" s="9">
        <v>6</v>
      </c>
      <c r="U585" s="9">
        <v>6</v>
      </c>
      <c r="V585" s="9">
        <v>6</v>
      </c>
      <c r="W585" s="9">
        <v>6</v>
      </c>
      <c r="X585" s="9">
        <v>6</v>
      </c>
      <c r="Y585" s="9">
        <v>6</v>
      </c>
      <c r="Z585" s="9">
        <v>6</v>
      </c>
      <c r="AA585" s="9">
        <v>6</v>
      </c>
      <c r="AB585" s="9">
        <v>8</v>
      </c>
      <c r="AC585" s="9">
        <v>8</v>
      </c>
      <c r="AD585" s="9">
        <v>6</v>
      </c>
      <c r="AE585" s="9">
        <v>6</v>
      </c>
      <c r="AF585" s="9">
        <v>6</v>
      </c>
      <c r="AG585" s="9">
        <v>6</v>
      </c>
      <c r="AH585" s="9">
        <v>6</v>
      </c>
      <c r="AI585" s="9">
        <v>6</v>
      </c>
      <c r="AJ585" s="9">
        <v>6</v>
      </c>
      <c r="AK585" s="9">
        <v>6</v>
      </c>
      <c r="AL585" s="9">
        <v>6</v>
      </c>
      <c r="AM585" s="9">
        <v>6</v>
      </c>
      <c r="AN585" s="9">
        <v>6</v>
      </c>
      <c r="AO585" s="9">
        <v>6</v>
      </c>
      <c r="AP585" s="9">
        <v>6</v>
      </c>
      <c r="AQ585" s="9">
        <v>6</v>
      </c>
      <c r="AR585" s="9">
        <v>6</v>
      </c>
    </row>
    <row r="586" spans="1:44" ht="12.75" customHeight="1" x14ac:dyDescent="0.2">
      <c r="A586" s="9">
        <v>2021</v>
      </c>
      <c r="B586" s="9">
        <v>108730</v>
      </c>
      <c r="C586" s="9">
        <v>6</v>
      </c>
      <c r="D586" s="9">
        <v>6</v>
      </c>
      <c r="E586" s="9">
        <v>6</v>
      </c>
      <c r="F586" s="9">
        <v>6</v>
      </c>
      <c r="G586" s="9">
        <v>6</v>
      </c>
      <c r="H586" s="9">
        <v>3</v>
      </c>
      <c r="I586" s="9">
        <v>6</v>
      </c>
      <c r="J586" s="9">
        <v>6</v>
      </c>
      <c r="K586" s="9">
        <v>4</v>
      </c>
      <c r="L586" s="9">
        <v>4</v>
      </c>
      <c r="M586" s="9">
        <v>2</v>
      </c>
      <c r="N586" s="9">
        <v>4</v>
      </c>
      <c r="O586" s="9">
        <v>4</v>
      </c>
      <c r="P586" s="9">
        <v>5</v>
      </c>
      <c r="Q586" s="9">
        <v>1</v>
      </c>
      <c r="R586" s="9">
        <v>6</v>
      </c>
      <c r="S586" s="9">
        <v>6</v>
      </c>
      <c r="T586" s="9">
        <v>1</v>
      </c>
      <c r="U586" s="9">
        <v>1</v>
      </c>
      <c r="V586" s="9">
        <v>1</v>
      </c>
      <c r="W586" s="9">
        <v>6</v>
      </c>
      <c r="X586" s="9">
        <v>3</v>
      </c>
      <c r="Y586" s="9">
        <v>5</v>
      </c>
      <c r="Z586" s="9">
        <v>3</v>
      </c>
      <c r="AA586" s="9">
        <v>4</v>
      </c>
      <c r="AB586" s="9">
        <v>7</v>
      </c>
      <c r="AC586" s="9">
        <v>7</v>
      </c>
      <c r="AD586" s="9">
        <v>2</v>
      </c>
      <c r="AE586" s="9">
        <v>4</v>
      </c>
      <c r="AF586" s="9">
        <v>5</v>
      </c>
      <c r="AG586" s="9">
        <v>4</v>
      </c>
      <c r="AH586" s="9">
        <v>3</v>
      </c>
      <c r="AI586" s="9">
        <v>6</v>
      </c>
      <c r="AJ586" s="9">
        <v>6</v>
      </c>
      <c r="AK586" s="9">
        <v>5</v>
      </c>
      <c r="AL586" s="9">
        <v>4</v>
      </c>
      <c r="AM586" s="9">
        <v>4</v>
      </c>
      <c r="AN586" s="9">
        <v>6</v>
      </c>
      <c r="AO586" s="9">
        <v>1</v>
      </c>
      <c r="AP586" s="9">
        <v>6</v>
      </c>
      <c r="AQ586" s="9">
        <v>4</v>
      </c>
      <c r="AR586" s="9">
        <v>6</v>
      </c>
    </row>
    <row r="587" spans="1:44" ht="12.75" customHeight="1" x14ac:dyDescent="0.2">
      <c r="A587" s="9">
        <v>2021</v>
      </c>
      <c r="B587" s="9">
        <v>108730</v>
      </c>
      <c r="C587" s="9">
        <v>6</v>
      </c>
      <c r="D587" s="9">
        <v>6</v>
      </c>
      <c r="E587" s="9">
        <v>6</v>
      </c>
      <c r="F587" s="9">
        <v>6</v>
      </c>
      <c r="G587" s="9">
        <v>6</v>
      </c>
      <c r="H587" s="9">
        <v>6</v>
      </c>
      <c r="I587" s="9">
        <v>6</v>
      </c>
      <c r="J587" s="9">
        <v>6</v>
      </c>
      <c r="K587" s="9">
        <v>6</v>
      </c>
      <c r="L587" s="9">
        <v>6</v>
      </c>
      <c r="M587" s="9">
        <v>6</v>
      </c>
      <c r="N587" s="9">
        <v>6</v>
      </c>
      <c r="O587" s="9">
        <v>6</v>
      </c>
      <c r="P587" s="9">
        <v>6</v>
      </c>
      <c r="Q587" s="9">
        <v>6</v>
      </c>
      <c r="R587" s="9">
        <v>6</v>
      </c>
      <c r="S587" s="9">
        <v>6</v>
      </c>
      <c r="T587" s="9">
        <v>6</v>
      </c>
      <c r="U587" s="9">
        <v>6</v>
      </c>
      <c r="V587" s="9">
        <v>6</v>
      </c>
      <c r="W587" s="9">
        <v>6</v>
      </c>
      <c r="X587" s="9">
        <v>6</v>
      </c>
      <c r="Y587" s="9">
        <v>6</v>
      </c>
      <c r="Z587" s="9">
        <v>6</v>
      </c>
      <c r="AA587" s="9">
        <v>6</v>
      </c>
      <c r="AB587" s="9">
        <v>1</v>
      </c>
      <c r="AC587" s="9">
        <v>1</v>
      </c>
      <c r="AD587" s="9">
        <v>6</v>
      </c>
      <c r="AE587" s="9">
        <v>6</v>
      </c>
      <c r="AF587" s="9">
        <v>6</v>
      </c>
      <c r="AG587" s="9">
        <v>6</v>
      </c>
      <c r="AH587" s="9">
        <v>6</v>
      </c>
      <c r="AI587" s="9">
        <v>6</v>
      </c>
      <c r="AJ587" s="9">
        <v>6</v>
      </c>
      <c r="AK587" s="9">
        <v>5</v>
      </c>
      <c r="AL587" s="9">
        <v>6</v>
      </c>
      <c r="AM587" s="9">
        <v>6</v>
      </c>
      <c r="AN587" s="9">
        <v>6</v>
      </c>
      <c r="AO587" s="9">
        <v>6</v>
      </c>
      <c r="AP587" s="9">
        <v>6</v>
      </c>
      <c r="AQ587" s="9">
        <v>6</v>
      </c>
      <c r="AR587" s="9">
        <v>6</v>
      </c>
    </row>
    <row r="588" spans="1:44" ht="12.75" customHeight="1" x14ac:dyDescent="0.2">
      <c r="A588" s="9">
        <v>2021</v>
      </c>
      <c r="B588" s="9">
        <v>1127926</v>
      </c>
      <c r="C588" s="9">
        <v>6</v>
      </c>
      <c r="D588" s="9">
        <v>6</v>
      </c>
      <c r="E588" s="9">
        <v>6</v>
      </c>
      <c r="F588" s="9">
        <v>6</v>
      </c>
      <c r="G588" s="9">
        <v>6</v>
      </c>
      <c r="H588" s="9">
        <v>6</v>
      </c>
      <c r="I588" s="9">
        <v>6</v>
      </c>
      <c r="J588" s="9">
        <v>6</v>
      </c>
      <c r="K588" s="9">
        <v>6</v>
      </c>
      <c r="L588" s="9">
        <v>6</v>
      </c>
      <c r="M588" s="9">
        <v>6</v>
      </c>
      <c r="N588" s="9">
        <v>6</v>
      </c>
      <c r="O588" s="9">
        <v>6</v>
      </c>
      <c r="P588" s="9">
        <v>6</v>
      </c>
      <c r="Q588" s="9">
        <v>6</v>
      </c>
      <c r="R588" s="9">
        <v>6</v>
      </c>
      <c r="S588" s="9">
        <v>6</v>
      </c>
      <c r="T588" s="9">
        <v>6</v>
      </c>
      <c r="U588" s="9">
        <v>6</v>
      </c>
      <c r="V588" s="9">
        <v>6</v>
      </c>
      <c r="W588" s="9">
        <v>6</v>
      </c>
      <c r="X588" s="9">
        <v>6</v>
      </c>
      <c r="Y588" s="9">
        <v>6</v>
      </c>
      <c r="Z588" s="9">
        <v>6</v>
      </c>
      <c r="AA588" s="9">
        <v>6</v>
      </c>
      <c r="AB588" s="9">
        <v>6</v>
      </c>
      <c r="AC588" s="9">
        <v>6</v>
      </c>
      <c r="AD588" s="9">
        <v>6</v>
      </c>
      <c r="AE588" s="9">
        <v>6</v>
      </c>
      <c r="AF588" s="9">
        <v>6</v>
      </c>
      <c r="AG588" s="9">
        <v>6</v>
      </c>
      <c r="AH588" s="9">
        <v>6</v>
      </c>
      <c r="AI588" s="9">
        <v>6</v>
      </c>
      <c r="AJ588" s="9">
        <v>6</v>
      </c>
      <c r="AK588" s="9">
        <v>6</v>
      </c>
      <c r="AL588" s="9">
        <v>6</v>
      </c>
      <c r="AM588" s="9">
        <v>6</v>
      </c>
      <c r="AN588" s="9">
        <v>6</v>
      </c>
      <c r="AO588" s="9">
        <v>6</v>
      </c>
      <c r="AP588" s="9">
        <v>6</v>
      </c>
      <c r="AQ588" s="9">
        <v>6</v>
      </c>
      <c r="AR588" s="9">
        <v>6</v>
      </c>
    </row>
    <row r="589" spans="1:44" ht="12.75" customHeight="1" x14ac:dyDescent="0.2">
      <c r="A589" s="9">
        <v>2021</v>
      </c>
      <c r="B589" s="9">
        <v>1179970</v>
      </c>
      <c r="C589" s="9">
        <v>6</v>
      </c>
      <c r="D589" s="9">
        <v>6</v>
      </c>
      <c r="E589" s="9">
        <v>6</v>
      </c>
      <c r="F589" s="9">
        <v>6</v>
      </c>
      <c r="G589" s="9">
        <v>6</v>
      </c>
      <c r="H589" s="9">
        <v>6</v>
      </c>
      <c r="I589" s="9">
        <v>6</v>
      </c>
      <c r="J589" s="9">
        <v>6</v>
      </c>
      <c r="K589" s="9">
        <v>6</v>
      </c>
      <c r="L589" s="9">
        <v>6</v>
      </c>
      <c r="M589" s="9">
        <v>6</v>
      </c>
      <c r="N589" s="9">
        <v>6</v>
      </c>
      <c r="O589" s="9">
        <v>6</v>
      </c>
      <c r="P589" s="9">
        <v>6</v>
      </c>
      <c r="Q589" s="9">
        <v>3</v>
      </c>
      <c r="R589" s="9">
        <v>6</v>
      </c>
      <c r="S589" s="9">
        <v>4</v>
      </c>
      <c r="T589" s="9">
        <v>4</v>
      </c>
      <c r="U589" s="9">
        <v>5</v>
      </c>
      <c r="V589" s="9">
        <v>4</v>
      </c>
      <c r="W589" s="9">
        <v>6</v>
      </c>
      <c r="X589" s="9">
        <v>6</v>
      </c>
      <c r="Y589" s="9">
        <v>6</v>
      </c>
      <c r="Z589" s="9">
        <v>3</v>
      </c>
      <c r="AA589" s="9">
        <v>5</v>
      </c>
      <c r="AB589" s="9">
        <v>2</v>
      </c>
      <c r="AC589" s="9">
        <v>2</v>
      </c>
      <c r="AD589" s="9">
        <v>2</v>
      </c>
      <c r="AE589" s="9">
        <v>6</v>
      </c>
      <c r="AF589" s="9">
        <v>3</v>
      </c>
      <c r="AG589" s="9">
        <v>6</v>
      </c>
      <c r="AH589" s="9">
        <v>6</v>
      </c>
      <c r="AI589" s="9">
        <v>6</v>
      </c>
      <c r="AJ589" s="9">
        <v>6</v>
      </c>
      <c r="AK589" s="9">
        <v>6</v>
      </c>
      <c r="AL589" s="9">
        <v>6</v>
      </c>
      <c r="AM589" s="9">
        <v>6</v>
      </c>
      <c r="AN589" s="9">
        <v>6</v>
      </c>
      <c r="AO589" s="9">
        <v>6</v>
      </c>
      <c r="AP589" s="9">
        <v>6</v>
      </c>
      <c r="AQ589" s="9">
        <v>6</v>
      </c>
      <c r="AR589" s="9">
        <v>6</v>
      </c>
    </row>
    <row r="590" spans="1:44" ht="12.75" customHeight="1" x14ac:dyDescent="0.2">
      <c r="A590" s="9">
        <v>2021</v>
      </c>
      <c r="B590" s="9">
        <v>1179970</v>
      </c>
      <c r="C590" s="9">
        <v>6</v>
      </c>
      <c r="D590" s="9">
        <v>6</v>
      </c>
      <c r="E590" s="9">
        <v>6</v>
      </c>
      <c r="F590" s="9">
        <v>6</v>
      </c>
      <c r="G590" s="9">
        <v>6</v>
      </c>
      <c r="H590" s="9">
        <v>5</v>
      </c>
      <c r="I590" s="9">
        <v>6</v>
      </c>
      <c r="J590" s="9">
        <v>6</v>
      </c>
      <c r="K590" s="9">
        <v>6</v>
      </c>
      <c r="L590" s="9">
        <v>6</v>
      </c>
      <c r="M590" s="9">
        <v>4</v>
      </c>
      <c r="N590" s="9">
        <v>5</v>
      </c>
      <c r="O590" s="9">
        <v>5</v>
      </c>
      <c r="P590" s="9">
        <v>4</v>
      </c>
      <c r="Q590" s="9">
        <v>5</v>
      </c>
      <c r="R590" s="9">
        <v>6</v>
      </c>
      <c r="S590" s="9">
        <v>5</v>
      </c>
      <c r="T590" s="9">
        <v>8</v>
      </c>
      <c r="U590" s="9">
        <v>6</v>
      </c>
      <c r="V590" s="9">
        <v>6</v>
      </c>
      <c r="W590" s="9">
        <v>6</v>
      </c>
      <c r="X590" s="9">
        <v>6</v>
      </c>
      <c r="Y590" s="9">
        <v>6</v>
      </c>
      <c r="Z590" s="9">
        <v>6</v>
      </c>
      <c r="AA590" s="9">
        <v>6</v>
      </c>
      <c r="AB590" s="9">
        <v>8</v>
      </c>
      <c r="AC590" s="9">
        <v>8</v>
      </c>
      <c r="AD590" s="9">
        <v>6</v>
      </c>
      <c r="AE590" s="9">
        <v>4</v>
      </c>
      <c r="AF590" s="9">
        <v>6</v>
      </c>
      <c r="AG590" s="9">
        <v>6</v>
      </c>
      <c r="AH590" s="9">
        <v>6</v>
      </c>
      <c r="AI590" s="9">
        <v>5</v>
      </c>
      <c r="AJ590" s="9">
        <v>6</v>
      </c>
      <c r="AK590" s="9">
        <v>6</v>
      </c>
      <c r="AL590" s="9">
        <v>6</v>
      </c>
      <c r="AM590" s="9">
        <v>6</v>
      </c>
      <c r="AN590" s="9">
        <v>6</v>
      </c>
      <c r="AO590" s="9">
        <v>6</v>
      </c>
      <c r="AP590" s="9">
        <v>6</v>
      </c>
      <c r="AQ590" s="9">
        <v>6</v>
      </c>
      <c r="AR590" s="9">
        <v>6</v>
      </c>
    </row>
    <row r="591" spans="1:44" ht="12.75" customHeight="1" x14ac:dyDescent="0.2">
      <c r="A591" s="9">
        <v>2021</v>
      </c>
      <c r="B591" s="9">
        <v>108730</v>
      </c>
      <c r="C591" s="9">
        <v>6</v>
      </c>
      <c r="D591" s="9">
        <v>6</v>
      </c>
      <c r="E591" s="9">
        <v>6</v>
      </c>
      <c r="F591" s="9">
        <v>6</v>
      </c>
      <c r="G591" s="9">
        <v>6</v>
      </c>
      <c r="H591" s="9">
        <v>5</v>
      </c>
      <c r="I591" s="9">
        <v>6</v>
      </c>
      <c r="J591" s="9">
        <v>6</v>
      </c>
      <c r="K591" s="9">
        <v>6</v>
      </c>
      <c r="L591" s="9">
        <v>6</v>
      </c>
      <c r="M591" s="9">
        <v>6</v>
      </c>
      <c r="N591" s="9">
        <v>6</v>
      </c>
      <c r="O591" s="9">
        <v>6</v>
      </c>
      <c r="P591" s="9">
        <v>6</v>
      </c>
      <c r="Q591" s="9">
        <v>6</v>
      </c>
      <c r="R591" s="9">
        <v>6</v>
      </c>
      <c r="S591" s="9">
        <v>6</v>
      </c>
      <c r="T591" s="9">
        <v>6</v>
      </c>
      <c r="U591" s="9">
        <v>6</v>
      </c>
      <c r="V591" s="9">
        <v>6</v>
      </c>
      <c r="W591" s="9">
        <v>6</v>
      </c>
      <c r="X591" s="9">
        <v>6</v>
      </c>
      <c r="Y591" s="9">
        <v>6</v>
      </c>
      <c r="Z591" s="9">
        <v>6</v>
      </c>
      <c r="AA591" s="9">
        <v>6</v>
      </c>
      <c r="AB591" s="9">
        <v>5</v>
      </c>
      <c r="AC591" s="9">
        <v>3</v>
      </c>
      <c r="AD591" s="9">
        <v>6</v>
      </c>
      <c r="AE591" s="9">
        <v>6</v>
      </c>
      <c r="AF591" s="9">
        <v>5</v>
      </c>
      <c r="AG591" s="9">
        <v>6</v>
      </c>
      <c r="AH591" s="9">
        <v>6</v>
      </c>
      <c r="AI591" s="9">
        <v>6</v>
      </c>
      <c r="AJ591" s="9">
        <v>6</v>
      </c>
      <c r="AK591" s="9">
        <v>6</v>
      </c>
      <c r="AL591" s="9">
        <v>6</v>
      </c>
      <c r="AM591" s="9">
        <v>6</v>
      </c>
      <c r="AN591" s="9">
        <v>6</v>
      </c>
      <c r="AO591" s="9">
        <v>7</v>
      </c>
      <c r="AP591" s="9">
        <v>6</v>
      </c>
      <c r="AQ591" s="9">
        <v>6</v>
      </c>
      <c r="AR591" s="9">
        <v>6</v>
      </c>
    </row>
    <row r="592" spans="1:44" ht="12.75" customHeight="1" x14ac:dyDescent="0.2">
      <c r="A592" s="9">
        <v>2021</v>
      </c>
      <c r="B592" s="9">
        <v>1103909</v>
      </c>
      <c r="C592" s="9">
        <v>6</v>
      </c>
      <c r="D592" s="9">
        <v>6</v>
      </c>
      <c r="E592" s="9">
        <v>6</v>
      </c>
      <c r="F592" s="9">
        <v>6</v>
      </c>
      <c r="G592" s="9">
        <v>4</v>
      </c>
      <c r="H592" s="9">
        <v>6</v>
      </c>
      <c r="I592" s="9">
        <v>5</v>
      </c>
      <c r="J592" s="9">
        <v>5</v>
      </c>
      <c r="K592" s="9">
        <v>5</v>
      </c>
      <c r="L592" s="9">
        <v>5</v>
      </c>
      <c r="M592" s="9">
        <v>5</v>
      </c>
      <c r="N592" s="9">
        <v>5</v>
      </c>
      <c r="O592" s="9">
        <v>5</v>
      </c>
      <c r="P592" s="9">
        <v>5</v>
      </c>
      <c r="Q592" s="9">
        <v>5</v>
      </c>
      <c r="R592" s="9">
        <v>5</v>
      </c>
      <c r="S592" s="9">
        <v>5</v>
      </c>
      <c r="T592" s="9">
        <v>5</v>
      </c>
      <c r="U592" s="9">
        <v>6</v>
      </c>
      <c r="V592" s="9">
        <v>5</v>
      </c>
      <c r="W592" s="9">
        <v>5</v>
      </c>
      <c r="X592" s="9">
        <v>5</v>
      </c>
      <c r="Y592" s="9">
        <v>5</v>
      </c>
      <c r="Z592" s="9">
        <v>5</v>
      </c>
      <c r="AA592" s="9">
        <v>5</v>
      </c>
      <c r="AB592" s="9">
        <v>1</v>
      </c>
      <c r="AC592" s="9">
        <v>1</v>
      </c>
      <c r="AD592" s="9">
        <v>6</v>
      </c>
      <c r="AE592" s="9">
        <v>6</v>
      </c>
      <c r="AF592" s="9">
        <v>6</v>
      </c>
      <c r="AG592" s="9">
        <v>6</v>
      </c>
      <c r="AH592" s="9">
        <v>6</v>
      </c>
      <c r="AI592" s="9">
        <v>6</v>
      </c>
      <c r="AJ592" s="9">
        <v>6</v>
      </c>
      <c r="AK592" s="9">
        <v>6</v>
      </c>
      <c r="AL592" s="9">
        <v>6</v>
      </c>
      <c r="AM592" s="9">
        <v>6</v>
      </c>
      <c r="AN592" s="9">
        <v>6</v>
      </c>
      <c r="AO592" s="9">
        <v>6</v>
      </c>
      <c r="AP592" s="9">
        <v>6</v>
      </c>
      <c r="AQ592" s="9">
        <v>6</v>
      </c>
      <c r="AR592" s="9">
        <v>6</v>
      </c>
    </row>
    <row r="593" spans="1:44" ht="12.75" customHeight="1" x14ac:dyDescent="0.2">
      <c r="A593" s="9">
        <v>2021</v>
      </c>
      <c r="B593" s="9">
        <v>1127926</v>
      </c>
      <c r="C593" s="9">
        <v>6</v>
      </c>
      <c r="D593" s="9">
        <v>6</v>
      </c>
      <c r="E593" s="9">
        <v>6</v>
      </c>
      <c r="F593" s="9">
        <v>6</v>
      </c>
      <c r="G593" s="9">
        <v>6</v>
      </c>
      <c r="H593" s="9">
        <v>6</v>
      </c>
      <c r="I593" s="9">
        <v>6</v>
      </c>
      <c r="J593" s="9">
        <v>6</v>
      </c>
      <c r="K593" s="9">
        <v>6</v>
      </c>
      <c r="L593" s="9">
        <v>6</v>
      </c>
      <c r="M593" s="9">
        <v>6</v>
      </c>
      <c r="N593" s="9">
        <v>6</v>
      </c>
      <c r="O593" s="9">
        <v>6</v>
      </c>
      <c r="P593" s="9">
        <v>6</v>
      </c>
      <c r="Q593" s="9">
        <v>6</v>
      </c>
      <c r="R593" s="9">
        <v>6</v>
      </c>
      <c r="S593" s="9">
        <v>6</v>
      </c>
      <c r="T593" s="9">
        <v>6</v>
      </c>
      <c r="U593" s="9">
        <v>6</v>
      </c>
      <c r="V593" s="9">
        <v>6</v>
      </c>
      <c r="W593" s="9">
        <v>6</v>
      </c>
      <c r="X593" s="9">
        <v>6</v>
      </c>
      <c r="Y593" s="9">
        <v>6</v>
      </c>
      <c r="Z593" s="9">
        <v>6</v>
      </c>
      <c r="AA593" s="9">
        <v>6</v>
      </c>
      <c r="AB593" s="9">
        <v>6</v>
      </c>
      <c r="AC593" s="9">
        <v>6</v>
      </c>
      <c r="AD593" s="9">
        <v>6</v>
      </c>
      <c r="AE593" s="9">
        <v>6</v>
      </c>
      <c r="AF593" s="9">
        <v>6</v>
      </c>
      <c r="AG593" s="9">
        <v>6</v>
      </c>
      <c r="AH593" s="9">
        <v>6</v>
      </c>
      <c r="AI593" s="9">
        <v>6</v>
      </c>
      <c r="AJ593" s="9">
        <v>6</v>
      </c>
      <c r="AK593" s="9">
        <v>6</v>
      </c>
      <c r="AL593" s="9">
        <v>6</v>
      </c>
      <c r="AM593" s="9">
        <v>6</v>
      </c>
      <c r="AN593" s="9">
        <v>6</v>
      </c>
      <c r="AO593" s="9">
        <v>6</v>
      </c>
      <c r="AP593" s="9">
        <v>6</v>
      </c>
      <c r="AQ593" s="9">
        <v>6</v>
      </c>
      <c r="AR593" s="9">
        <v>6</v>
      </c>
    </row>
    <row r="594" spans="1:44" ht="12.75" customHeight="1" x14ac:dyDescent="0.2">
      <c r="A594" s="9">
        <v>2021</v>
      </c>
      <c r="B594" s="9">
        <v>1308687</v>
      </c>
      <c r="C594" s="9">
        <v>6</v>
      </c>
      <c r="D594" s="9">
        <v>6</v>
      </c>
      <c r="E594" s="9">
        <v>6</v>
      </c>
      <c r="F594" s="9">
        <v>6</v>
      </c>
      <c r="G594" s="9">
        <v>6</v>
      </c>
      <c r="H594" s="9">
        <v>6</v>
      </c>
      <c r="I594" s="9">
        <v>6</v>
      </c>
      <c r="J594" s="9">
        <v>6</v>
      </c>
      <c r="K594" s="9">
        <v>6</v>
      </c>
      <c r="L594" s="9">
        <v>6</v>
      </c>
      <c r="M594" s="9">
        <v>6</v>
      </c>
      <c r="N594" s="9">
        <v>6</v>
      </c>
      <c r="O594" s="9">
        <v>6</v>
      </c>
      <c r="P594" s="9">
        <v>6</v>
      </c>
      <c r="Q594" s="9">
        <v>6</v>
      </c>
      <c r="R594" s="9">
        <v>6</v>
      </c>
      <c r="S594" s="9">
        <v>6</v>
      </c>
      <c r="T594" s="9">
        <v>6</v>
      </c>
      <c r="U594" s="9">
        <v>6</v>
      </c>
      <c r="V594" s="9">
        <v>6</v>
      </c>
      <c r="W594" s="9">
        <v>6</v>
      </c>
      <c r="X594" s="9">
        <v>6</v>
      </c>
      <c r="Y594" s="9">
        <v>6</v>
      </c>
      <c r="Z594" s="9">
        <v>6</v>
      </c>
      <c r="AA594" s="9">
        <v>6</v>
      </c>
      <c r="AB594" s="9">
        <v>6</v>
      </c>
      <c r="AC594" s="9">
        <v>3</v>
      </c>
      <c r="AD594" s="9">
        <v>6</v>
      </c>
      <c r="AE594" s="9">
        <v>6</v>
      </c>
      <c r="AF594" s="9">
        <v>6</v>
      </c>
      <c r="AG594" s="9">
        <v>6</v>
      </c>
      <c r="AH594" s="9">
        <v>6</v>
      </c>
      <c r="AI594" s="9">
        <v>6</v>
      </c>
      <c r="AJ594" s="9">
        <v>4</v>
      </c>
      <c r="AK594" s="9">
        <v>5</v>
      </c>
      <c r="AL594" s="9">
        <v>6</v>
      </c>
      <c r="AM594" s="9">
        <v>6</v>
      </c>
      <c r="AN594" s="9">
        <v>5</v>
      </c>
      <c r="AO594" s="9">
        <v>6</v>
      </c>
      <c r="AP594" s="9">
        <v>6</v>
      </c>
      <c r="AQ594" s="9">
        <v>6</v>
      </c>
      <c r="AR594" s="9">
        <v>6</v>
      </c>
    </row>
    <row r="595" spans="1:44" ht="12.75" customHeight="1" x14ac:dyDescent="0.2">
      <c r="A595" s="9">
        <v>2021</v>
      </c>
      <c r="B595" s="9">
        <v>1179970</v>
      </c>
      <c r="C595" s="9">
        <v>6</v>
      </c>
      <c r="D595" s="9">
        <v>5</v>
      </c>
      <c r="E595" s="9">
        <v>4</v>
      </c>
      <c r="F595" s="9">
        <v>3</v>
      </c>
      <c r="G595" s="9">
        <v>5</v>
      </c>
      <c r="H595" s="9">
        <v>4</v>
      </c>
      <c r="I595" s="9">
        <v>4</v>
      </c>
      <c r="J595" s="9">
        <v>5</v>
      </c>
      <c r="K595" s="9">
        <v>6</v>
      </c>
      <c r="L595" s="9">
        <v>5</v>
      </c>
      <c r="M595" s="9">
        <v>3</v>
      </c>
      <c r="N595" s="9">
        <v>3</v>
      </c>
      <c r="O595" s="9">
        <v>4</v>
      </c>
      <c r="P595" s="9">
        <v>3</v>
      </c>
      <c r="Q595" s="9">
        <v>4</v>
      </c>
      <c r="R595" s="9">
        <v>4</v>
      </c>
      <c r="S595" s="9">
        <v>7</v>
      </c>
      <c r="T595" s="9">
        <v>7</v>
      </c>
      <c r="U595" s="9">
        <v>7</v>
      </c>
      <c r="V595" s="9">
        <v>7</v>
      </c>
      <c r="W595" s="9">
        <v>3</v>
      </c>
      <c r="X595" s="9">
        <v>2</v>
      </c>
      <c r="Y595" s="9">
        <v>5</v>
      </c>
      <c r="Z595" s="9">
        <v>3</v>
      </c>
      <c r="AA595" s="9">
        <v>4</v>
      </c>
      <c r="AB595" s="9">
        <v>7</v>
      </c>
      <c r="AC595" s="9">
        <v>7</v>
      </c>
      <c r="AD595" s="9">
        <v>7</v>
      </c>
      <c r="AE595" s="9">
        <v>4</v>
      </c>
      <c r="AF595" s="9">
        <v>7</v>
      </c>
      <c r="AG595" s="9">
        <v>4</v>
      </c>
      <c r="AH595" s="9">
        <v>8</v>
      </c>
      <c r="AI595" s="9">
        <v>7</v>
      </c>
      <c r="AJ595" s="9">
        <v>6</v>
      </c>
      <c r="AK595" s="9">
        <v>6</v>
      </c>
      <c r="AL595" s="9">
        <v>6</v>
      </c>
      <c r="AM595" s="9">
        <v>6</v>
      </c>
      <c r="AN595" s="9">
        <v>7</v>
      </c>
      <c r="AO595" s="9">
        <v>4</v>
      </c>
      <c r="AP595" s="9">
        <v>6</v>
      </c>
      <c r="AQ595" s="9">
        <v>7</v>
      </c>
      <c r="AR595" s="9">
        <v>8</v>
      </c>
    </row>
    <row r="596" spans="1:44" ht="12.75" customHeight="1" x14ac:dyDescent="0.2">
      <c r="A596" s="9">
        <v>2021</v>
      </c>
      <c r="B596" s="9">
        <v>1179970</v>
      </c>
      <c r="C596" s="9">
        <v>6</v>
      </c>
      <c r="D596" s="9">
        <v>6</v>
      </c>
      <c r="E596" s="9">
        <v>6</v>
      </c>
      <c r="F596" s="9">
        <v>6</v>
      </c>
      <c r="G596" s="9">
        <v>6</v>
      </c>
      <c r="H596" s="9">
        <v>6</v>
      </c>
      <c r="I596" s="9">
        <v>6</v>
      </c>
      <c r="J596" s="9">
        <v>6</v>
      </c>
      <c r="K596" s="9">
        <v>6</v>
      </c>
      <c r="L596" s="9">
        <v>6</v>
      </c>
      <c r="M596" s="9">
        <v>6</v>
      </c>
      <c r="N596" s="9">
        <v>6</v>
      </c>
      <c r="O596" s="9">
        <v>6</v>
      </c>
      <c r="P596" s="9">
        <v>6</v>
      </c>
      <c r="Q596" s="9">
        <v>6</v>
      </c>
      <c r="R596" s="9">
        <v>6</v>
      </c>
      <c r="S596" s="9">
        <v>6</v>
      </c>
      <c r="T596" s="9">
        <v>6</v>
      </c>
      <c r="U596" s="9">
        <v>6</v>
      </c>
      <c r="V596" s="9">
        <v>6</v>
      </c>
      <c r="W596" s="9">
        <v>6</v>
      </c>
      <c r="X596" s="9">
        <v>6</v>
      </c>
      <c r="Y596" s="9">
        <v>6</v>
      </c>
      <c r="Z596" s="9">
        <v>6</v>
      </c>
      <c r="AA596" s="9">
        <v>6</v>
      </c>
      <c r="AB596" s="9">
        <v>6</v>
      </c>
      <c r="AC596" s="9">
        <v>6</v>
      </c>
      <c r="AD596" s="9">
        <v>6</v>
      </c>
      <c r="AE596" s="9">
        <v>6</v>
      </c>
      <c r="AF596" s="9">
        <v>5</v>
      </c>
      <c r="AG596" s="9">
        <v>6</v>
      </c>
      <c r="AH596" s="9">
        <v>6</v>
      </c>
      <c r="AI596" s="9">
        <v>6</v>
      </c>
      <c r="AJ596" s="9">
        <v>6</v>
      </c>
      <c r="AK596" s="9">
        <v>6</v>
      </c>
      <c r="AL596" s="9">
        <v>6</v>
      </c>
      <c r="AM596" s="9">
        <v>6</v>
      </c>
      <c r="AN596" s="9">
        <v>6</v>
      </c>
      <c r="AO596" s="9">
        <v>6</v>
      </c>
      <c r="AP596" s="9">
        <v>6</v>
      </c>
      <c r="AQ596" s="9">
        <v>6</v>
      </c>
      <c r="AR596" s="9">
        <v>6</v>
      </c>
    </row>
    <row r="597" spans="1:44" ht="12.75" customHeight="1" x14ac:dyDescent="0.2">
      <c r="A597" s="9">
        <v>2021</v>
      </c>
      <c r="B597" s="9">
        <v>108730</v>
      </c>
      <c r="C597" s="9">
        <v>6</v>
      </c>
      <c r="D597" s="9">
        <v>6</v>
      </c>
      <c r="E597" s="9">
        <v>6</v>
      </c>
      <c r="F597" s="9">
        <v>6</v>
      </c>
      <c r="G597" s="9">
        <v>6</v>
      </c>
      <c r="H597" s="9">
        <v>6</v>
      </c>
      <c r="I597" s="9">
        <v>6</v>
      </c>
      <c r="J597" s="9">
        <v>6</v>
      </c>
      <c r="K597" s="9">
        <v>6</v>
      </c>
      <c r="L597" s="9">
        <v>6</v>
      </c>
      <c r="M597" s="9">
        <v>6</v>
      </c>
      <c r="N597" s="9">
        <v>6</v>
      </c>
      <c r="O597" s="9">
        <v>6</v>
      </c>
      <c r="P597" s="9">
        <v>5</v>
      </c>
      <c r="Q597" s="9">
        <v>6</v>
      </c>
      <c r="R597" s="9">
        <v>6</v>
      </c>
      <c r="S597" s="9">
        <v>6</v>
      </c>
      <c r="T597" s="9">
        <v>6</v>
      </c>
      <c r="U597" s="9">
        <v>5</v>
      </c>
      <c r="V597" s="9">
        <v>6</v>
      </c>
      <c r="W597" s="9">
        <v>6</v>
      </c>
      <c r="X597" s="9">
        <v>6</v>
      </c>
      <c r="Y597" s="9">
        <v>6</v>
      </c>
      <c r="Z597" s="9">
        <v>4</v>
      </c>
      <c r="AA597" s="9">
        <v>4</v>
      </c>
      <c r="AB597" s="9">
        <v>3</v>
      </c>
      <c r="AC597" s="9">
        <v>8</v>
      </c>
      <c r="AD597" s="9">
        <v>6</v>
      </c>
      <c r="AE597" s="9">
        <v>6</v>
      </c>
      <c r="AF597" s="9">
        <v>6</v>
      </c>
      <c r="AG597" s="9">
        <v>6</v>
      </c>
      <c r="AH597" s="9">
        <v>6</v>
      </c>
      <c r="AI597" s="9">
        <v>6</v>
      </c>
      <c r="AJ597" s="9">
        <v>6</v>
      </c>
      <c r="AK597" s="9">
        <v>6</v>
      </c>
      <c r="AL597" s="9">
        <v>6</v>
      </c>
      <c r="AM597" s="9">
        <v>6</v>
      </c>
      <c r="AN597" s="9">
        <v>6</v>
      </c>
      <c r="AO597" s="9">
        <v>6</v>
      </c>
      <c r="AP597" s="9">
        <v>6</v>
      </c>
      <c r="AQ597" s="9">
        <v>6</v>
      </c>
      <c r="AR597" s="9">
        <v>6</v>
      </c>
    </row>
    <row r="598" spans="1:44" ht="12.75" customHeight="1" x14ac:dyDescent="0.2">
      <c r="A598" s="9">
        <v>2021</v>
      </c>
      <c r="B598" s="9">
        <v>1308687</v>
      </c>
      <c r="C598" s="9">
        <v>6</v>
      </c>
      <c r="D598" s="9">
        <v>6</v>
      </c>
      <c r="E598" s="9">
        <v>6</v>
      </c>
      <c r="F598" s="9">
        <v>6</v>
      </c>
      <c r="G598" s="9">
        <v>6</v>
      </c>
      <c r="H598" s="9">
        <v>6</v>
      </c>
      <c r="I598" s="9">
        <v>6</v>
      </c>
      <c r="J598" s="9">
        <v>6</v>
      </c>
      <c r="K598" s="9">
        <v>6</v>
      </c>
      <c r="L598" s="9">
        <v>6</v>
      </c>
      <c r="M598" s="9">
        <v>6</v>
      </c>
      <c r="N598" s="9">
        <v>6</v>
      </c>
      <c r="O598" s="9">
        <v>6</v>
      </c>
      <c r="P598" s="9">
        <v>6</v>
      </c>
      <c r="Q598" s="9">
        <v>6</v>
      </c>
      <c r="R598" s="9">
        <v>6</v>
      </c>
      <c r="S598" s="9">
        <v>4</v>
      </c>
      <c r="T598" s="9">
        <v>7</v>
      </c>
      <c r="U598" s="9">
        <v>3</v>
      </c>
      <c r="V598" s="9">
        <v>6</v>
      </c>
      <c r="W598" s="9">
        <v>5</v>
      </c>
      <c r="X598" s="9">
        <v>5</v>
      </c>
      <c r="Y598" s="9">
        <v>5</v>
      </c>
      <c r="Z598" s="9">
        <v>5</v>
      </c>
      <c r="AA598" s="9">
        <v>5</v>
      </c>
      <c r="AB598" s="9">
        <v>7</v>
      </c>
      <c r="AC598" s="9">
        <v>7</v>
      </c>
      <c r="AD598" s="9">
        <v>6</v>
      </c>
      <c r="AE598" s="9">
        <v>6</v>
      </c>
      <c r="AF598" s="9">
        <v>6</v>
      </c>
      <c r="AG598" s="9">
        <v>6</v>
      </c>
      <c r="AH598" s="9">
        <v>6</v>
      </c>
      <c r="AI598" s="9">
        <v>6</v>
      </c>
      <c r="AJ598" s="9">
        <v>6</v>
      </c>
      <c r="AK598" s="9">
        <v>5</v>
      </c>
      <c r="AL598" s="9">
        <v>5</v>
      </c>
      <c r="AM598" s="9">
        <v>5</v>
      </c>
      <c r="AN598" s="9">
        <v>5</v>
      </c>
      <c r="AO598" s="9">
        <v>4</v>
      </c>
      <c r="AP598" s="9">
        <v>6</v>
      </c>
      <c r="AQ598" s="9">
        <v>6</v>
      </c>
      <c r="AR598" s="9">
        <v>4</v>
      </c>
    </row>
    <row r="599" spans="1:44" ht="12.75" customHeight="1" x14ac:dyDescent="0.2">
      <c r="A599" s="9">
        <v>2021</v>
      </c>
      <c r="B599" s="9">
        <v>122845</v>
      </c>
      <c r="C599" s="9">
        <v>6</v>
      </c>
      <c r="D599" s="9">
        <v>6</v>
      </c>
      <c r="E599" s="9">
        <v>6</v>
      </c>
      <c r="F599" s="9">
        <v>6</v>
      </c>
      <c r="G599" s="9">
        <v>6</v>
      </c>
      <c r="H599" s="9">
        <v>6</v>
      </c>
      <c r="I599" s="9">
        <v>6</v>
      </c>
      <c r="J599" s="9">
        <v>6</v>
      </c>
      <c r="K599" s="9">
        <v>6</v>
      </c>
      <c r="L599" s="9">
        <v>6</v>
      </c>
      <c r="M599" s="9">
        <v>6</v>
      </c>
      <c r="N599" s="9">
        <v>6</v>
      </c>
      <c r="O599" s="9">
        <v>4</v>
      </c>
      <c r="P599" s="9">
        <v>6</v>
      </c>
      <c r="Q599" s="9">
        <v>6</v>
      </c>
      <c r="R599" s="9">
        <v>6</v>
      </c>
      <c r="S599" s="9">
        <v>6</v>
      </c>
      <c r="T599" s="9">
        <v>6</v>
      </c>
      <c r="U599" s="9">
        <v>6</v>
      </c>
      <c r="V599" s="9">
        <v>6</v>
      </c>
      <c r="W599" s="9">
        <v>6</v>
      </c>
      <c r="X599" s="9">
        <v>6</v>
      </c>
      <c r="Y599" s="9">
        <v>6</v>
      </c>
      <c r="Z599" s="9">
        <v>6</v>
      </c>
      <c r="AA599" s="9">
        <v>6</v>
      </c>
      <c r="AB599" s="9">
        <v>6</v>
      </c>
      <c r="AC599" s="9">
        <v>3</v>
      </c>
      <c r="AD599" s="9">
        <v>6</v>
      </c>
      <c r="AE599" s="9">
        <v>6</v>
      </c>
      <c r="AF599" s="9">
        <v>6</v>
      </c>
      <c r="AG599" s="9">
        <v>6</v>
      </c>
      <c r="AH599" s="9">
        <v>6</v>
      </c>
      <c r="AI599" s="9">
        <v>6</v>
      </c>
      <c r="AJ599" s="9">
        <v>6</v>
      </c>
      <c r="AK599" s="9">
        <v>6</v>
      </c>
      <c r="AL599" s="9">
        <v>6</v>
      </c>
      <c r="AM599" s="9">
        <v>6</v>
      </c>
      <c r="AN599" s="9">
        <v>6</v>
      </c>
      <c r="AO599" s="9">
        <v>6</v>
      </c>
      <c r="AP599" s="9">
        <v>6</v>
      </c>
      <c r="AQ599" s="9">
        <v>6</v>
      </c>
      <c r="AR599" s="9">
        <v>6</v>
      </c>
    </row>
    <row r="600" spans="1:44" ht="12.75" customHeight="1" x14ac:dyDescent="0.2">
      <c r="A600" s="9">
        <v>2021</v>
      </c>
      <c r="B600" s="9">
        <v>1308687</v>
      </c>
      <c r="C600" s="9">
        <v>6</v>
      </c>
      <c r="D600" s="9">
        <v>6</v>
      </c>
      <c r="E600" s="9">
        <v>6</v>
      </c>
      <c r="F600" s="9">
        <v>6</v>
      </c>
      <c r="G600" s="9">
        <v>6</v>
      </c>
      <c r="H600" s="9">
        <v>6</v>
      </c>
      <c r="I600" s="9">
        <v>6</v>
      </c>
      <c r="J600" s="9">
        <v>6</v>
      </c>
      <c r="K600" s="9">
        <v>6</v>
      </c>
      <c r="L600" s="9">
        <v>6</v>
      </c>
      <c r="M600" s="9">
        <v>6</v>
      </c>
      <c r="N600" s="9">
        <v>6</v>
      </c>
      <c r="O600" s="9">
        <v>6</v>
      </c>
      <c r="P600" s="9">
        <v>6</v>
      </c>
      <c r="Q600" s="9">
        <v>6</v>
      </c>
      <c r="R600" s="9">
        <v>6</v>
      </c>
      <c r="S600" s="9">
        <v>6</v>
      </c>
      <c r="T600" s="9">
        <v>6</v>
      </c>
      <c r="U600" s="9">
        <v>6</v>
      </c>
      <c r="V600" s="9">
        <v>5</v>
      </c>
      <c r="W600" s="9">
        <v>5</v>
      </c>
      <c r="X600" s="9">
        <v>6</v>
      </c>
      <c r="Y600" s="9">
        <v>6</v>
      </c>
      <c r="Z600" s="9">
        <v>6</v>
      </c>
      <c r="AA600" s="9">
        <v>6</v>
      </c>
      <c r="AB600" s="9">
        <v>2</v>
      </c>
      <c r="AC600" s="9">
        <v>2</v>
      </c>
      <c r="AD600" s="9">
        <v>6</v>
      </c>
      <c r="AE600" s="9">
        <v>6</v>
      </c>
      <c r="AF600" s="9">
        <v>6</v>
      </c>
      <c r="AG600" s="9">
        <v>6</v>
      </c>
      <c r="AH600" s="9">
        <v>6</v>
      </c>
      <c r="AI600" s="9">
        <v>5</v>
      </c>
      <c r="AJ600" s="9">
        <v>6</v>
      </c>
      <c r="AK600" s="9">
        <v>6</v>
      </c>
      <c r="AL600" s="9">
        <v>6</v>
      </c>
      <c r="AM600" s="9">
        <v>6</v>
      </c>
      <c r="AN600" s="9">
        <v>6</v>
      </c>
      <c r="AO600" s="9">
        <v>6</v>
      </c>
      <c r="AP600" s="9">
        <v>6</v>
      </c>
      <c r="AQ600" s="9">
        <v>6</v>
      </c>
      <c r="AR600" s="9">
        <v>5</v>
      </c>
    </row>
    <row r="601" spans="1:44" ht="12.75" customHeight="1" x14ac:dyDescent="0.2">
      <c r="A601" s="9">
        <v>2021</v>
      </c>
      <c r="B601" s="9">
        <v>122845</v>
      </c>
      <c r="C601" s="9">
        <v>6</v>
      </c>
      <c r="D601" s="9">
        <v>5</v>
      </c>
      <c r="E601" s="9">
        <v>5</v>
      </c>
      <c r="F601" s="9">
        <v>5</v>
      </c>
      <c r="G601" s="9">
        <v>5</v>
      </c>
      <c r="H601" s="9">
        <v>6</v>
      </c>
      <c r="I601" s="9">
        <v>4</v>
      </c>
      <c r="J601" s="9">
        <v>4</v>
      </c>
      <c r="K601" s="9">
        <v>2</v>
      </c>
      <c r="L601" s="9">
        <v>3</v>
      </c>
      <c r="M601" s="9">
        <v>6</v>
      </c>
      <c r="N601" s="9">
        <v>5</v>
      </c>
      <c r="O601" s="9">
        <v>4</v>
      </c>
      <c r="P601" s="9">
        <v>4</v>
      </c>
      <c r="Q601" s="9">
        <v>2</v>
      </c>
      <c r="R601" s="9">
        <v>4</v>
      </c>
      <c r="S601" s="9">
        <v>5</v>
      </c>
      <c r="T601" s="9">
        <v>5</v>
      </c>
      <c r="U601" s="9">
        <v>4</v>
      </c>
      <c r="V601" s="9">
        <v>4</v>
      </c>
      <c r="W601" s="9">
        <v>6</v>
      </c>
      <c r="X601" s="9">
        <v>6</v>
      </c>
      <c r="Y601" s="9">
        <v>5</v>
      </c>
      <c r="Z601" s="9">
        <v>6</v>
      </c>
      <c r="AA601" s="9">
        <v>6</v>
      </c>
      <c r="AB601" s="9">
        <v>6</v>
      </c>
      <c r="AC601" s="9">
        <v>1</v>
      </c>
      <c r="AD601" s="9">
        <v>6</v>
      </c>
      <c r="AE601" s="9">
        <v>6</v>
      </c>
      <c r="AF601" s="9">
        <v>6</v>
      </c>
      <c r="AG601" s="9">
        <v>6</v>
      </c>
      <c r="AH601" s="9">
        <v>6</v>
      </c>
      <c r="AI601" s="9">
        <v>6</v>
      </c>
      <c r="AJ601" s="9">
        <v>6</v>
      </c>
      <c r="AK601" s="9">
        <v>5</v>
      </c>
      <c r="AL601" s="9">
        <v>5</v>
      </c>
      <c r="AM601" s="9">
        <v>5</v>
      </c>
      <c r="AN601" s="9">
        <v>6</v>
      </c>
      <c r="AO601" s="9">
        <v>1</v>
      </c>
      <c r="AP601" s="9">
        <v>5</v>
      </c>
      <c r="AQ601" s="9">
        <v>5</v>
      </c>
      <c r="AR601" s="9">
        <v>6</v>
      </c>
    </row>
    <row r="602" spans="1:44" ht="12.75" customHeight="1" x14ac:dyDescent="0.2">
      <c r="A602" s="9">
        <v>2021</v>
      </c>
      <c r="B602" s="9">
        <v>1127926</v>
      </c>
      <c r="C602" s="9">
        <v>6</v>
      </c>
      <c r="D602" s="9">
        <v>6</v>
      </c>
      <c r="E602" s="9">
        <v>6</v>
      </c>
      <c r="F602" s="9">
        <v>6</v>
      </c>
      <c r="G602" s="9">
        <v>6</v>
      </c>
      <c r="H602" s="9">
        <v>6</v>
      </c>
      <c r="I602" s="9">
        <v>6</v>
      </c>
      <c r="J602" s="9">
        <v>6</v>
      </c>
      <c r="K602" s="9">
        <v>6</v>
      </c>
      <c r="L602" s="9">
        <v>6</v>
      </c>
      <c r="M602" s="9">
        <v>6</v>
      </c>
      <c r="N602" s="9">
        <v>6</v>
      </c>
      <c r="O602" s="9">
        <v>6</v>
      </c>
      <c r="P602" s="9">
        <v>6</v>
      </c>
      <c r="Q602" s="9">
        <v>6</v>
      </c>
      <c r="R602" s="9">
        <v>6</v>
      </c>
      <c r="S602" s="9">
        <v>6</v>
      </c>
      <c r="T602" s="9">
        <v>6</v>
      </c>
      <c r="U602" s="9">
        <v>6</v>
      </c>
      <c r="V602" s="9">
        <v>6</v>
      </c>
      <c r="W602" s="9">
        <v>6</v>
      </c>
      <c r="X602" s="9">
        <v>6</v>
      </c>
      <c r="Y602" s="9">
        <v>6</v>
      </c>
      <c r="Z602" s="9">
        <v>6</v>
      </c>
      <c r="AA602" s="9">
        <v>6</v>
      </c>
      <c r="AB602" s="9">
        <v>6</v>
      </c>
      <c r="AC602" s="9">
        <v>3</v>
      </c>
      <c r="AD602" s="9">
        <v>6</v>
      </c>
      <c r="AE602" s="9">
        <v>6</v>
      </c>
      <c r="AF602" s="9">
        <v>6</v>
      </c>
      <c r="AG602" s="9">
        <v>6</v>
      </c>
      <c r="AH602" s="9">
        <v>6</v>
      </c>
      <c r="AI602" s="9">
        <v>6</v>
      </c>
      <c r="AJ602" s="9">
        <v>6</v>
      </c>
      <c r="AK602" s="9">
        <v>6</v>
      </c>
      <c r="AL602" s="9">
        <v>6</v>
      </c>
      <c r="AM602" s="9">
        <v>6</v>
      </c>
      <c r="AN602" s="9">
        <v>6</v>
      </c>
      <c r="AO602" s="9">
        <v>6</v>
      </c>
      <c r="AP602" s="9">
        <v>6</v>
      </c>
      <c r="AQ602" s="9">
        <v>6</v>
      </c>
      <c r="AR602" s="9">
        <v>6</v>
      </c>
    </row>
    <row r="603" spans="1:44" ht="12.75" customHeight="1" x14ac:dyDescent="0.2">
      <c r="A603" s="9">
        <v>2021</v>
      </c>
      <c r="B603" s="9">
        <v>1270538</v>
      </c>
      <c r="C603" s="9">
        <v>6</v>
      </c>
      <c r="D603" s="9">
        <v>6</v>
      </c>
      <c r="E603" s="9">
        <v>4</v>
      </c>
      <c r="F603" s="9">
        <v>4</v>
      </c>
      <c r="G603" s="9">
        <v>5</v>
      </c>
      <c r="H603" s="9">
        <v>6</v>
      </c>
      <c r="I603" s="9">
        <v>4</v>
      </c>
      <c r="J603" s="9">
        <v>4</v>
      </c>
      <c r="K603" s="9">
        <v>5</v>
      </c>
      <c r="L603" s="9">
        <v>6</v>
      </c>
      <c r="M603" s="9">
        <v>5</v>
      </c>
      <c r="N603" s="9">
        <v>5</v>
      </c>
      <c r="O603" s="9">
        <v>5</v>
      </c>
      <c r="P603" s="9">
        <v>6</v>
      </c>
      <c r="Q603" s="9">
        <v>7</v>
      </c>
      <c r="R603" s="9">
        <v>6</v>
      </c>
      <c r="S603" s="9">
        <v>7</v>
      </c>
      <c r="T603" s="9">
        <v>7</v>
      </c>
      <c r="U603" s="9">
        <v>6</v>
      </c>
      <c r="V603" s="9">
        <v>6</v>
      </c>
      <c r="W603" s="9">
        <v>6</v>
      </c>
      <c r="X603" s="9">
        <v>6</v>
      </c>
      <c r="Y603" s="9">
        <v>6</v>
      </c>
      <c r="Z603" s="9">
        <v>7</v>
      </c>
      <c r="AA603" s="9">
        <v>7</v>
      </c>
      <c r="AB603" s="9">
        <v>7</v>
      </c>
      <c r="AC603" s="9">
        <v>7</v>
      </c>
      <c r="AD603" s="9">
        <v>6</v>
      </c>
      <c r="AE603" s="9">
        <v>6</v>
      </c>
      <c r="AF603" s="9">
        <v>7</v>
      </c>
      <c r="AG603" s="9">
        <v>6</v>
      </c>
      <c r="AH603" s="9">
        <v>6</v>
      </c>
      <c r="AI603" s="9">
        <v>7</v>
      </c>
      <c r="AJ603" s="9">
        <v>6</v>
      </c>
      <c r="AK603" s="9">
        <v>6</v>
      </c>
      <c r="AL603" s="9">
        <v>7</v>
      </c>
      <c r="AM603" s="9">
        <v>7</v>
      </c>
      <c r="AN603" s="9">
        <v>7</v>
      </c>
      <c r="AO603" s="9">
        <v>6</v>
      </c>
      <c r="AP603" s="9">
        <v>7</v>
      </c>
      <c r="AQ603" s="9">
        <v>7</v>
      </c>
      <c r="AR603" s="9">
        <v>6</v>
      </c>
    </row>
    <row r="604" spans="1:44" ht="12.75" customHeight="1" x14ac:dyDescent="0.2">
      <c r="A604" s="9">
        <v>2021</v>
      </c>
      <c r="B604" s="9">
        <v>108730</v>
      </c>
      <c r="C604" s="9">
        <v>6</v>
      </c>
      <c r="D604" s="9">
        <v>6</v>
      </c>
      <c r="E604" s="9">
        <v>6</v>
      </c>
      <c r="F604" s="9">
        <v>6</v>
      </c>
      <c r="G604" s="9">
        <v>6</v>
      </c>
      <c r="H604" s="9">
        <v>6</v>
      </c>
      <c r="I604" s="9">
        <v>6</v>
      </c>
      <c r="J604" s="9">
        <v>6</v>
      </c>
      <c r="K604" s="9">
        <v>6</v>
      </c>
      <c r="L604" s="9">
        <v>6</v>
      </c>
      <c r="M604" s="9">
        <v>6</v>
      </c>
      <c r="N604" s="9">
        <v>6</v>
      </c>
      <c r="O604" s="9">
        <v>6</v>
      </c>
      <c r="P604" s="9">
        <v>6</v>
      </c>
      <c r="Q604" s="9">
        <v>6</v>
      </c>
      <c r="R604" s="9">
        <v>6</v>
      </c>
      <c r="S604" s="9">
        <v>6</v>
      </c>
      <c r="T604" s="9">
        <v>6</v>
      </c>
      <c r="U604" s="9">
        <v>6</v>
      </c>
      <c r="V604" s="9">
        <v>6</v>
      </c>
      <c r="W604" s="9">
        <v>6</v>
      </c>
      <c r="X604" s="9">
        <v>6</v>
      </c>
      <c r="Y604" s="9">
        <v>6</v>
      </c>
      <c r="Z604" s="9">
        <v>6</v>
      </c>
      <c r="AA604" s="9">
        <v>6</v>
      </c>
      <c r="AB604" s="9">
        <v>6</v>
      </c>
      <c r="AC604" s="9">
        <v>6</v>
      </c>
      <c r="AD604" s="9">
        <v>6</v>
      </c>
      <c r="AE604" s="9">
        <v>6</v>
      </c>
      <c r="AF604" s="9">
        <v>6</v>
      </c>
      <c r="AG604" s="9">
        <v>6</v>
      </c>
      <c r="AH604" s="9">
        <v>6</v>
      </c>
      <c r="AI604" s="9">
        <v>6</v>
      </c>
      <c r="AJ604" s="9">
        <v>6</v>
      </c>
      <c r="AK604" s="9">
        <v>6</v>
      </c>
      <c r="AL604" s="9">
        <v>6</v>
      </c>
      <c r="AM604" s="9">
        <v>6</v>
      </c>
      <c r="AN604" s="9">
        <v>6</v>
      </c>
      <c r="AO604" s="9">
        <v>6</v>
      </c>
      <c r="AP604" s="9">
        <v>6</v>
      </c>
      <c r="AQ604" s="9">
        <v>6</v>
      </c>
      <c r="AR604" s="9">
        <v>6</v>
      </c>
    </row>
    <row r="605" spans="1:44" ht="12.75" customHeight="1" x14ac:dyDescent="0.2">
      <c r="A605" s="9">
        <v>2021</v>
      </c>
      <c r="B605" s="9">
        <v>1127926</v>
      </c>
      <c r="C605" s="9">
        <v>6</v>
      </c>
      <c r="D605" s="9">
        <v>6</v>
      </c>
      <c r="E605" s="9">
        <v>6</v>
      </c>
      <c r="F605" s="9">
        <v>6</v>
      </c>
      <c r="G605" s="9">
        <v>6</v>
      </c>
      <c r="H605" s="9">
        <v>6</v>
      </c>
      <c r="I605" s="9">
        <v>6</v>
      </c>
      <c r="J605" s="9">
        <v>6</v>
      </c>
      <c r="K605" s="9">
        <v>6</v>
      </c>
      <c r="L605" s="9">
        <v>6</v>
      </c>
      <c r="M605" s="9">
        <v>6</v>
      </c>
      <c r="N605" s="9">
        <v>6</v>
      </c>
      <c r="O605" s="9">
        <v>6</v>
      </c>
      <c r="P605" s="9">
        <v>6</v>
      </c>
      <c r="Q605" s="9">
        <v>6</v>
      </c>
      <c r="R605" s="9">
        <v>6</v>
      </c>
      <c r="S605" s="9">
        <v>3</v>
      </c>
      <c r="T605" s="9">
        <v>3</v>
      </c>
      <c r="U605" s="9">
        <v>3</v>
      </c>
      <c r="V605" s="9">
        <v>4</v>
      </c>
      <c r="W605" s="9">
        <v>6</v>
      </c>
      <c r="X605" s="9">
        <v>6</v>
      </c>
      <c r="Y605" s="9">
        <v>6</v>
      </c>
      <c r="Z605" s="9">
        <v>6</v>
      </c>
      <c r="AA605" s="9">
        <v>6</v>
      </c>
      <c r="AB605" s="9">
        <v>5</v>
      </c>
      <c r="AC605" s="9">
        <v>1</v>
      </c>
      <c r="AD605" s="9">
        <v>6</v>
      </c>
      <c r="AE605" s="9">
        <v>6</v>
      </c>
      <c r="AF605" s="9">
        <v>6</v>
      </c>
      <c r="AG605" s="9">
        <v>6</v>
      </c>
      <c r="AH605" s="9">
        <v>6</v>
      </c>
      <c r="AI605" s="9">
        <v>3</v>
      </c>
      <c r="AJ605" s="9">
        <v>1</v>
      </c>
      <c r="AK605" s="9">
        <v>2</v>
      </c>
      <c r="AL605" s="9">
        <v>8</v>
      </c>
      <c r="AM605" s="9">
        <v>8</v>
      </c>
      <c r="AN605" s="9">
        <v>2</v>
      </c>
      <c r="AO605" s="9">
        <v>1</v>
      </c>
      <c r="AP605" s="9">
        <v>6</v>
      </c>
      <c r="AQ605" s="9">
        <v>4</v>
      </c>
      <c r="AR605" s="9">
        <v>4</v>
      </c>
    </row>
    <row r="606" spans="1:44" ht="12.75" customHeight="1" x14ac:dyDescent="0.2">
      <c r="A606" s="9">
        <v>2021</v>
      </c>
      <c r="B606" s="9">
        <v>1179970</v>
      </c>
      <c r="C606" s="9">
        <v>6</v>
      </c>
      <c r="D606" s="9">
        <v>6</v>
      </c>
      <c r="E606" s="9">
        <v>6</v>
      </c>
      <c r="F606" s="9">
        <v>6</v>
      </c>
      <c r="G606" s="9">
        <v>6</v>
      </c>
      <c r="H606" s="9">
        <v>6</v>
      </c>
      <c r="I606" s="9">
        <v>6</v>
      </c>
      <c r="J606" s="9">
        <v>6</v>
      </c>
      <c r="K606" s="9">
        <v>6</v>
      </c>
      <c r="L606" s="9">
        <v>6</v>
      </c>
      <c r="M606" s="9">
        <v>6</v>
      </c>
      <c r="N606" s="9">
        <v>6</v>
      </c>
      <c r="O606" s="9">
        <v>6</v>
      </c>
      <c r="P606" s="9">
        <v>6</v>
      </c>
      <c r="Q606" s="9">
        <v>6</v>
      </c>
      <c r="R606" s="9">
        <v>6</v>
      </c>
      <c r="S606" s="9">
        <v>4</v>
      </c>
      <c r="T606" s="9">
        <v>5</v>
      </c>
      <c r="U606" s="9">
        <v>4</v>
      </c>
      <c r="V606" s="9">
        <v>7</v>
      </c>
      <c r="W606" s="9">
        <v>5</v>
      </c>
      <c r="X606" s="9">
        <v>6</v>
      </c>
      <c r="Y606" s="9">
        <v>6</v>
      </c>
      <c r="Z606" s="9">
        <v>5</v>
      </c>
      <c r="AA606" s="9">
        <v>6</v>
      </c>
      <c r="AB606" s="9">
        <v>8</v>
      </c>
      <c r="AC606" s="9">
        <v>8</v>
      </c>
      <c r="AD606" s="9">
        <v>6</v>
      </c>
      <c r="AE606" s="9">
        <v>6</v>
      </c>
      <c r="AF606" s="9">
        <v>6</v>
      </c>
      <c r="AG606" s="9">
        <v>6</v>
      </c>
      <c r="AH606" s="9">
        <v>6</v>
      </c>
      <c r="AI606" s="9">
        <v>6</v>
      </c>
      <c r="AJ606" s="9">
        <v>6</v>
      </c>
      <c r="AK606" s="9">
        <v>5</v>
      </c>
      <c r="AL606" s="9">
        <v>5</v>
      </c>
      <c r="AM606" s="9">
        <v>5</v>
      </c>
      <c r="AN606" s="9">
        <v>4</v>
      </c>
      <c r="AO606" s="9">
        <v>6</v>
      </c>
      <c r="AP606" s="9">
        <v>6</v>
      </c>
      <c r="AQ606" s="9">
        <v>6</v>
      </c>
      <c r="AR606" s="9">
        <v>6</v>
      </c>
    </row>
    <row r="607" spans="1:44" ht="12.75" customHeight="1" x14ac:dyDescent="0.2">
      <c r="A607" s="9">
        <v>2021</v>
      </c>
      <c r="B607" s="9">
        <v>1127925</v>
      </c>
      <c r="C607" s="9">
        <v>6</v>
      </c>
      <c r="D607" s="9">
        <v>6</v>
      </c>
      <c r="E607" s="9">
        <v>6</v>
      </c>
      <c r="F607" s="9">
        <v>6</v>
      </c>
      <c r="G607" s="9">
        <v>6</v>
      </c>
      <c r="H607" s="9">
        <v>6</v>
      </c>
      <c r="I607" s="9">
        <v>6</v>
      </c>
      <c r="J607" s="9">
        <v>6</v>
      </c>
      <c r="K607" s="9">
        <v>6</v>
      </c>
      <c r="L607" s="9">
        <v>6</v>
      </c>
      <c r="M607" s="9">
        <v>6</v>
      </c>
      <c r="N607" s="9">
        <v>6</v>
      </c>
      <c r="O607" s="9">
        <v>6</v>
      </c>
      <c r="P607" s="9">
        <v>6</v>
      </c>
      <c r="Q607" s="9">
        <v>6</v>
      </c>
      <c r="R607" s="9">
        <v>6</v>
      </c>
      <c r="S607" s="9">
        <v>6</v>
      </c>
      <c r="T607" s="9">
        <v>6</v>
      </c>
      <c r="U607" s="9">
        <v>6</v>
      </c>
      <c r="V607" s="9">
        <v>3</v>
      </c>
      <c r="W607" s="9">
        <v>6</v>
      </c>
      <c r="X607" s="9">
        <v>6</v>
      </c>
      <c r="Y607" s="9">
        <v>6</v>
      </c>
      <c r="Z607" s="9">
        <v>6</v>
      </c>
      <c r="AA607" s="9">
        <v>6</v>
      </c>
      <c r="AB607" s="9">
        <v>6</v>
      </c>
      <c r="AC607" s="9">
        <v>3</v>
      </c>
      <c r="AD607" s="9">
        <v>6</v>
      </c>
      <c r="AE607" s="9">
        <v>6</v>
      </c>
      <c r="AF607" s="9">
        <v>6</v>
      </c>
      <c r="AG607" s="9">
        <v>6</v>
      </c>
      <c r="AH607" s="9">
        <v>6</v>
      </c>
      <c r="AI607" s="9">
        <v>6</v>
      </c>
      <c r="AJ607" s="9">
        <v>6</v>
      </c>
      <c r="AK607" s="9">
        <v>6</v>
      </c>
      <c r="AL607" s="9">
        <v>6</v>
      </c>
      <c r="AM607" s="9">
        <v>6</v>
      </c>
      <c r="AN607" s="9">
        <v>6</v>
      </c>
      <c r="AO607" s="9">
        <v>7</v>
      </c>
      <c r="AP607" s="9">
        <v>6</v>
      </c>
      <c r="AQ607" s="9">
        <v>6</v>
      </c>
      <c r="AR607" s="9">
        <v>6</v>
      </c>
    </row>
    <row r="608" spans="1:44" ht="12.75" customHeight="1" x14ac:dyDescent="0.2">
      <c r="A608" s="9">
        <v>2021</v>
      </c>
      <c r="B608" s="9">
        <v>1127926</v>
      </c>
      <c r="C608" s="9">
        <v>6</v>
      </c>
      <c r="D608" s="9">
        <v>6</v>
      </c>
      <c r="E608" s="9">
        <v>6</v>
      </c>
      <c r="F608" s="9">
        <v>6</v>
      </c>
      <c r="G608" s="9">
        <v>6</v>
      </c>
      <c r="H608" s="9">
        <v>6</v>
      </c>
      <c r="I608" s="9">
        <v>6</v>
      </c>
      <c r="J608" s="9">
        <v>6</v>
      </c>
      <c r="K608" s="9">
        <v>6</v>
      </c>
      <c r="L608" s="9">
        <v>6</v>
      </c>
      <c r="M608" s="9">
        <v>6</v>
      </c>
      <c r="N608" s="9">
        <v>6</v>
      </c>
      <c r="O608" s="9">
        <v>6</v>
      </c>
      <c r="P608" s="9">
        <v>6</v>
      </c>
      <c r="Q608" s="9">
        <v>6</v>
      </c>
      <c r="R608" s="9">
        <v>6</v>
      </c>
      <c r="S608" s="9">
        <v>6</v>
      </c>
      <c r="T608" s="9">
        <v>6</v>
      </c>
      <c r="U608" s="9">
        <v>6</v>
      </c>
      <c r="V608" s="9">
        <v>6</v>
      </c>
      <c r="W608" s="9">
        <v>6</v>
      </c>
      <c r="X608" s="9">
        <v>6</v>
      </c>
      <c r="Y608" s="9">
        <v>6</v>
      </c>
      <c r="Z608" s="9">
        <v>6</v>
      </c>
      <c r="AA608" s="9">
        <v>6</v>
      </c>
      <c r="AB608" s="9">
        <v>7</v>
      </c>
      <c r="AC608" s="9">
        <v>7</v>
      </c>
      <c r="AD608" s="9">
        <v>6</v>
      </c>
      <c r="AE608" s="9">
        <v>6</v>
      </c>
      <c r="AF608" s="9">
        <v>6</v>
      </c>
      <c r="AG608" s="9">
        <v>6</v>
      </c>
      <c r="AH608" s="9">
        <v>5</v>
      </c>
      <c r="AI608" s="9">
        <v>6</v>
      </c>
      <c r="AJ608" s="9">
        <v>6</v>
      </c>
      <c r="AK608" s="9">
        <v>6</v>
      </c>
      <c r="AL608" s="9">
        <v>8</v>
      </c>
      <c r="AM608" s="9">
        <v>8</v>
      </c>
      <c r="AN608" s="9">
        <v>6</v>
      </c>
      <c r="AO608" s="9">
        <v>6</v>
      </c>
      <c r="AP608" s="9">
        <v>6</v>
      </c>
      <c r="AQ608" s="9">
        <v>6</v>
      </c>
      <c r="AR608" s="9">
        <v>6</v>
      </c>
    </row>
    <row r="609" spans="1:44" ht="12.75" customHeight="1" x14ac:dyDescent="0.2">
      <c r="A609" s="9">
        <v>2021</v>
      </c>
      <c r="B609" s="9">
        <v>1179970</v>
      </c>
      <c r="C609" s="9">
        <v>6</v>
      </c>
      <c r="D609" s="9">
        <v>5</v>
      </c>
      <c r="E609" s="9">
        <v>5</v>
      </c>
      <c r="F609" s="9">
        <v>5</v>
      </c>
      <c r="G609" s="9">
        <v>6</v>
      </c>
      <c r="H609" s="9">
        <v>4</v>
      </c>
      <c r="I609" s="9">
        <v>6</v>
      </c>
      <c r="J609" s="9">
        <v>6</v>
      </c>
      <c r="K609" s="9">
        <v>6</v>
      </c>
      <c r="L609" s="9">
        <v>6</v>
      </c>
      <c r="M609" s="9">
        <v>3</v>
      </c>
      <c r="N609" s="9">
        <v>3</v>
      </c>
      <c r="O609" s="9">
        <v>4</v>
      </c>
      <c r="P609" s="9">
        <v>4</v>
      </c>
      <c r="Q609" s="9">
        <v>2</v>
      </c>
      <c r="R609" s="9">
        <v>6</v>
      </c>
      <c r="S609" s="9">
        <v>2</v>
      </c>
      <c r="T609" s="9">
        <v>8</v>
      </c>
      <c r="U609" s="9">
        <v>3</v>
      </c>
      <c r="V609" s="9">
        <v>8</v>
      </c>
      <c r="W609" s="9">
        <v>5</v>
      </c>
      <c r="X609" s="9">
        <v>5</v>
      </c>
      <c r="Y609" s="9">
        <v>5</v>
      </c>
      <c r="Z609" s="9">
        <v>4</v>
      </c>
      <c r="AA609" s="9">
        <v>6</v>
      </c>
      <c r="AB609" s="9">
        <v>8</v>
      </c>
      <c r="AC609" s="9">
        <v>8</v>
      </c>
      <c r="AD609" s="9">
        <v>5</v>
      </c>
      <c r="AE609" s="9">
        <v>4</v>
      </c>
      <c r="AF609" s="9">
        <v>3</v>
      </c>
      <c r="AG609" s="9">
        <v>6</v>
      </c>
      <c r="AH609" s="9">
        <v>6</v>
      </c>
      <c r="AI609" s="9">
        <v>7</v>
      </c>
      <c r="AJ609" s="9">
        <v>7</v>
      </c>
      <c r="AK609" s="9">
        <v>7</v>
      </c>
      <c r="AL609" s="9">
        <v>7</v>
      </c>
      <c r="AM609" s="9">
        <v>7</v>
      </c>
      <c r="AN609" s="9">
        <v>7</v>
      </c>
      <c r="AO609" s="9">
        <v>4</v>
      </c>
      <c r="AP609" s="9">
        <v>6</v>
      </c>
      <c r="AQ609" s="9">
        <v>7</v>
      </c>
      <c r="AR609" s="9">
        <v>7</v>
      </c>
    </row>
    <row r="610" spans="1:44" ht="12.75" customHeight="1" x14ac:dyDescent="0.2">
      <c r="A610" s="9">
        <v>2021</v>
      </c>
      <c r="B610" s="9">
        <v>1308687</v>
      </c>
      <c r="C610" s="9">
        <v>6</v>
      </c>
      <c r="D610" s="9">
        <v>6</v>
      </c>
      <c r="E610" s="9">
        <v>6</v>
      </c>
      <c r="F610" s="9">
        <v>6</v>
      </c>
      <c r="G610" s="9">
        <v>6</v>
      </c>
      <c r="H610" s="9">
        <v>6</v>
      </c>
      <c r="I610" s="9">
        <v>6</v>
      </c>
      <c r="J610" s="9">
        <v>6</v>
      </c>
      <c r="K610" s="9">
        <v>6</v>
      </c>
      <c r="L610" s="9">
        <v>6</v>
      </c>
      <c r="M610" s="9">
        <v>5</v>
      </c>
      <c r="N610" s="9">
        <v>5</v>
      </c>
      <c r="O610" s="9">
        <v>5</v>
      </c>
      <c r="P610" s="9">
        <v>5</v>
      </c>
      <c r="Q610" s="9">
        <v>5</v>
      </c>
      <c r="R610" s="9">
        <v>6</v>
      </c>
      <c r="S610" s="9">
        <v>5</v>
      </c>
      <c r="T610" s="9">
        <v>5</v>
      </c>
      <c r="U610" s="9">
        <v>5</v>
      </c>
      <c r="V610" s="9">
        <v>4</v>
      </c>
      <c r="W610" s="9">
        <v>5</v>
      </c>
      <c r="X610" s="9">
        <v>5</v>
      </c>
      <c r="Y610" s="9">
        <v>5</v>
      </c>
      <c r="Z610" s="9">
        <v>6</v>
      </c>
      <c r="AA610" s="9">
        <v>5</v>
      </c>
      <c r="AB610" s="9">
        <v>8</v>
      </c>
      <c r="AC610" s="9">
        <v>8</v>
      </c>
      <c r="AD610" s="9">
        <v>6</v>
      </c>
      <c r="AE610" s="9">
        <v>6</v>
      </c>
      <c r="AF610" s="9">
        <v>5</v>
      </c>
      <c r="AG610" s="9">
        <v>6</v>
      </c>
      <c r="AH610" s="9">
        <v>6</v>
      </c>
      <c r="AI610" s="9">
        <v>5</v>
      </c>
      <c r="AJ610" s="9">
        <v>7</v>
      </c>
      <c r="AK610" s="9">
        <v>6</v>
      </c>
      <c r="AL610" s="9">
        <v>5</v>
      </c>
      <c r="AM610" s="9">
        <v>5</v>
      </c>
      <c r="AN610" s="9">
        <v>5</v>
      </c>
      <c r="AO610" s="9">
        <v>4</v>
      </c>
      <c r="AP610" s="9">
        <v>6</v>
      </c>
      <c r="AQ610" s="9">
        <v>6</v>
      </c>
      <c r="AR610" s="9">
        <v>6</v>
      </c>
    </row>
    <row r="611" spans="1:44" ht="12.75" customHeight="1" x14ac:dyDescent="0.2">
      <c r="A611" s="9">
        <v>2021</v>
      </c>
      <c r="B611" s="9">
        <v>1127926</v>
      </c>
      <c r="C611" s="9">
        <v>6</v>
      </c>
      <c r="D611" s="9">
        <v>6</v>
      </c>
      <c r="E611" s="9">
        <v>6</v>
      </c>
      <c r="F611" s="9">
        <v>5</v>
      </c>
      <c r="G611" s="9">
        <v>6</v>
      </c>
      <c r="H611" s="9">
        <v>6</v>
      </c>
      <c r="I611" s="9">
        <v>6</v>
      </c>
      <c r="J611" s="9">
        <v>6</v>
      </c>
      <c r="K611" s="9">
        <v>6</v>
      </c>
      <c r="L611" s="9">
        <v>6</v>
      </c>
      <c r="M611" s="9">
        <v>6</v>
      </c>
      <c r="N611" s="9">
        <v>5</v>
      </c>
      <c r="O611" s="9">
        <v>6</v>
      </c>
      <c r="P611" s="9">
        <v>4</v>
      </c>
      <c r="Q611" s="9">
        <v>6</v>
      </c>
      <c r="R611" s="9">
        <v>6</v>
      </c>
      <c r="S611" s="9">
        <v>1</v>
      </c>
      <c r="T611" s="9">
        <v>1</v>
      </c>
      <c r="U611" s="9">
        <v>4</v>
      </c>
      <c r="V611" s="9">
        <v>2</v>
      </c>
      <c r="W611" s="9">
        <v>4</v>
      </c>
      <c r="X611" s="9">
        <v>6</v>
      </c>
      <c r="Y611" s="9">
        <v>6</v>
      </c>
      <c r="Z611" s="9">
        <v>6</v>
      </c>
      <c r="AA611" s="9">
        <v>8</v>
      </c>
      <c r="AB611" s="9">
        <v>8</v>
      </c>
      <c r="AC611" s="9">
        <v>8</v>
      </c>
      <c r="AD611" s="9">
        <v>6</v>
      </c>
      <c r="AE611" s="9">
        <v>6</v>
      </c>
      <c r="AF611" s="9">
        <v>6</v>
      </c>
      <c r="AG611" s="9">
        <v>6</v>
      </c>
      <c r="AH611" s="9">
        <v>6</v>
      </c>
      <c r="AI611" s="9">
        <v>7</v>
      </c>
      <c r="AJ611" s="9">
        <v>7</v>
      </c>
      <c r="AK611" s="9">
        <v>3</v>
      </c>
      <c r="AL611" s="9">
        <v>8</v>
      </c>
      <c r="AM611" s="9">
        <v>8</v>
      </c>
      <c r="AN611" s="9">
        <v>5</v>
      </c>
      <c r="AO611" s="9">
        <v>1</v>
      </c>
      <c r="AP611" s="9">
        <v>4</v>
      </c>
      <c r="AQ611" s="9">
        <v>1</v>
      </c>
      <c r="AR611" s="9">
        <v>1</v>
      </c>
    </row>
    <row r="612" spans="1:44" ht="12.75" customHeight="1" x14ac:dyDescent="0.2">
      <c r="A612" s="9">
        <v>2021</v>
      </c>
      <c r="B612" s="9">
        <v>1127926</v>
      </c>
      <c r="C612" s="9">
        <v>6</v>
      </c>
      <c r="D612" s="9">
        <v>6</v>
      </c>
      <c r="E612" s="9">
        <v>6</v>
      </c>
      <c r="F612" s="9">
        <v>5</v>
      </c>
      <c r="G612" s="9">
        <v>6</v>
      </c>
      <c r="H612" s="9">
        <v>6</v>
      </c>
      <c r="I612" s="9">
        <v>5</v>
      </c>
      <c r="J612" s="9">
        <v>5</v>
      </c>
      <c r="K612" s="9">
        <v>5</v>
      </c>
      <c r="L612" s="9">
        <v>6</v>
      </c>
      <c r="M612" s="9">
        <v>6</v>
      </c>
      <c r="N612" s="9">
        <v>5</v>
      </c>
      <c r="O612" s="9">
        <v>6</v>
      </c>
      <c r="P612" s="9">
        <v>5</v>
      </c>
      <c r="Q612" s="9">
        <v>6</v>
      </c>
      <c r="R612" s="9">
        <v>6</v>
      </c>
      <c r="S612" s="9">
        <v>5</v>
      </c>
      <c r="T612" s="9">
        <v>5</v>
      </c>
      <c r="U612" s="9">
        <v>5</v>
      </c>
      <c r="V612" s="9">
        <v>6</v>
      </c>
      <c r="W612" s="9">
        <v>5</v>
      </c>
      <c r="X612" s="9">
        <v>5</v>
      </c>
      <c r="Y612" s="9">
        <v>6</v>
      </c>
      <c r="Z612" s="9">
        <v>5</v>
      </c>
      <c r="AA612" s="9">
        <v>6</v>
      </c>
      <c r="AB612" s="9">
        <v>5</v>
      </c>
      <c r="AC612" s="9">
        <v>3</v>
      </c>
      <c r="AD612" s="9">
        <v>5</v>
      </c>
      <c r="AE612" s="9">
        <v>6</v>
      </c>
      <c r="AF612" s="9">
        <v>5</v>
      </c>
      <c r="AG612" s="9">
        <v>5</v>
      </c>
      <c r="AH612" s="9">
        <v>5</v>
      </c>
      <c r="AI612" s="9">
        <v>5</v>
      </c>
      <c r="AJ612" s="9">
        <v>6</v>
      </c>
      <c r="AK612" s="9">
        <v>5</v>
      </c>
      <c r="AL612" s="9">
        <v>8</v>
      </c>
      <c r="AM612" s="9">
        <v>8</v>
      </c>
      <c r="AN612" s="9">
        <v>5</v>
      </c>
      <c r="AO612" s="9">
        <v>6</v>
      </c>
      <c r="AP612" s="9">
        <v>6</v>
      </c>
      <c r="AQ612" s="9">
        <v>4</v>
      </c>
      <c r="AR612" s="9">
        <v>5</v>
      </c>
    </row>
    <row r="613" spans="1:44" ht="12.75" customHeight="1" x14ac:dyDescent="0.2">
      <c r="A613" s="9">
        <v>2021</v>
      </c>
      <c r="B613" s="9">
        <v>1365444</v>
      </c>
      <c r="C613" s="9">
        <v>6</v>
      </c>
      <c r="D613" s="9">
        <v>6</v>
      </c>
      <c r="E613" s="9">
        <v>6</v>
      </c>
      <c r="F613" s="9">
        <v>6</v>
      </c>
      <c r="G613" s="9">
        <v>6</v>
      </c>
      <c r="H613" s="9">
        <v>6</v>
      </c>
      <c r="I613" s="9">
        <v>6</v>
      </c>
      <c r="J613" s="9">
        <v>6</v>
      </c>
      <c r="K613" s="9">
        <v>6</v>
      </c>
      <c r="L613" s="9">
        <v>6</v>
      </c>
      <c r="M613" s="9">
        <v>6</v>
      </c>
      <c r="N613" s="9">
        <v>6</v>
      </c>
      <c r="O613" s="9">
        <v>6</v>
      </c>
      <c r="P613" s="9">
        <v>5</v>
      </c>
      <c r="Q613" s="9">
        <v>6</v>
      </c>
      <c r="R613" s="9">
        <v>6</v>
      </c>
      <c r="S613" s="9">
        <v>6</v>
      </c>
      <c r="T613" s="9">
        <v>5</v>
      </c>
      <c r="U613" s="9">
        <v>5</v>
      </c>
      <c r="V613" s="9">
        <v>6</v>
      </c>
      <c r="W613" s="9">
        <v>5</v>
      </c>
      <c r="X613" s="9">
        <v>6</v>
      </c>
      <c r="Y613" s="9">
        <v>6</v>
      </c>
      <c r="Z613" s="9">
        <v>6</v>
      </c>
      <c r="AA613" s="9">
        <v>6</v>
      </c>
      <c r="AB613" s="9">
        <v>5</v>
      </c>
      <c r="AC613" s="9">
        <v>5</v>
      </c>
      <c r="AD613" s="9">
        <v>6</v>
      </c>
      <c r="AE613" s="9">
        <v>6</v>
      </c>
      <c r="AF613" s="9">
        <v>5</v>
      </c>
      <c r="AG613" s="9">
        <v>6</v>
      </c>
      <c r="AH613" s="9">
        <v>6</v>
      </c>
      <c r="AI613" s="9">
        <v>6</v>
      </c>
      <c r="AJ613" s="9">
        <v>5</v>
      </c>
      <c r="AK613" s="9">
        <v>6</v>
      </c>
      <c r="AL613" s="9">
        <v>6</v>
      </c>
      <c r="AM613" s="9">
        <v>6</v>
      </c>
      <c r="AN613" s="9">
        <v>6</v>
      </c>
      <c r="AO613" s="9">
        <v>5</v>
      </c>
      <c r="AP613" s="9">
        <v>6</v>
      </c>
      <c r="AQ613" s="9">
        <v>6</v>
      </c>
      <c r="AR613" s="9">
        <v>6</v>
      </c>
    </row>
    <row r="614" spans="1:44" ht="12.75" customHeight="1" x14ac:dyDescent="0.2">
      <c r="A614" s="9">
        <v>2021</v>
      </c>
      <c r="B614" s="9">
        <v>122845</v>
      </c>
      <c r="C614" s="9">
        <v>6</v>
      </c>
      <c r="D614" s="9">
        <v>4</v>
      </c>
      <c r="E614" s="9">
        <v>4</v>
      </c>
      <c r="F614" s="9">
        <v>5</v>
      </c>
      <c r="G614" s="9">
        <v>6</v>
      </c>
      <c r="H614" s="9">
        <v>4</v>
      </c>
      <c r="I614" s="9">
        <v>6</v>
      </c>
      <c r="J614" s="9">
        <v>6</v>
      </c>
      <c r="K614" s="9">
        <v>6</v>
      </c>
      <c r="L614" s="9">
        <v>4</v>
      </c>
      <c r="M614" s="9">
        <v>4</v>
      </c>
      <c r="N614" s="9">
        <v>4</v>
      </c>
      <c r="O614" s="9">
        <v>5</v>
      </c>
      <c r="P614" s="9">
        <v>5</v>
      </c>
      <c r="Q614" s="9">
        <v>2</v>
      </c>
      <c r="R614" s="9">
        <v>6</v>
      </c>
      <c r="S614" s="9">
        <v>6</v>
      </c>
      <c r="T614" s="9">
        <v>6</v>
      </c>
      <c r="U614" s="9">
        <v>4</v>
      </c>
      <c r="V614" s="9">
        <v>5</v>
      </c>
      <c r="W614" s="9">
        <v>5</v>
      </c>
      <c r="X614" s="9">
        <v>6</v>
      </c>
      <c r="Y614" s="9">
        <v>4</v>
      </c>
      <c r="Z614" s="9">
        <v>5</v>
      </c>
      <c r="AA614" s="9">
        <v>5</v>
      </c>
      <c r="AB614" s="9">
        <v>1</v>
      </c>
      <c r="AC614" s="9">
        <v>1</v>
      </c>
      <c r="AD614" s="9">
        <v>6</v>
      </c>
      <c r="AE614" s="9">
        <v>5</v>
      </c>
      <c r="AF614" s="9">
        <v>5</v>
      </c>
      <c r="AG614" s="9">
        <v>5</v>
      </c>
      <c r="AH614" s="9">
        <v>6</v>
      </c>
      <c r="AI614" s="9">
        <v>5</v>
      </c>
      <c r="AJ614" s="9">
        <v>4</v>
      </c>
      <c r="AK614" s="9">
        <v>6</v>
      </c>
      <c r="AL614" s="9">
        <v>6</v>
      </c>
      <c r="AM614" s="9">
        <v>6</v>
      </c>
      <c r="AN614" s="9">
        <v>5</v>
      </c>
      <c r="AO614" s="9">
        <v>1</v>
      </c>
      <c r="AP614" s="9">
        <v>6</v>
      </c>
      <c r="AQ614" s="9">
        <v>6</v>
      </c>
      <c r="AR614" s="9">
        <v>6</v>
      </c>
    </row>
    <row r="615" spans="1:44" ht="12.75" customHeight="1" x14ac:dyDescent="0.2">
      <c r="A615" s="9">
        <v>2021</v>
      </c>
      <c r="B615" s="9">
        <v>1103909</v>
      </c>
      <c r="C615" s="9">
        <v>6</v>
      </c>
      <c r="D615" s="9">
        <v>5</v>
      </c>
      <c r="E615" s="9">
        <v>6</v>
      </c>
      <c r="F615" s="9">
        <v>6</v>
      </c>
      <c r="G615" s="9">
        <v>6</v>
      </c>
      <c r="H615" s="9">
        <v>5</v>
      </c>
      <c r="I615" s="9">
        <v>6</v>
      </c>
      <c r="J615" s="9">
        <v>5</v>
      </c>
      <c r="K615" s="9">
        <v>6</v>
      </c>
      <c r="L615" s="9">
        <v>6</v>
      </c>
      <c r="M615" s="9">
        <v>5</v>
      </c>
      <c r="N615" s="9">
        <v>5</v>
      </c>
      <c r="O615" s="9">
        <v>6</v>
      </c>
      <c r="P615" s="9">
        <v>5</v>
      </c>
      <c r="Q615" s="9">
        <v>6</v>
      </c>
      <c r="R615" s="9">
        <v>5</v>
      </c>
      <c r="S615" s="9">
        <v>6</v>
      </c>
      <c r="T615" s="9">
        <v>6</v>
      </c>
      <c r="U615" s="9">
        <v>5</v>
      </c>
      <c r="V615" s="9">
        <v>6</v>
      </c>
      <c r="W615" s="9">
        <v>4</v>
      </c>
      <c r="X615" s="9">
        <v>5</v>
      </c>
      <c r="Y615" s="9">
        <v>5</v>
      </c>
      <c r="Z615" s="9">
        <v>5</v>
      </c>
      <c r="AA615" s="9">
        <v>6</v>
      </c>
      <c r="AB615" s="9">
        <v>3</v>
      </c>
      <c r="AC615" s="9">
        <v>7</v>
      </c>
      <c r="AD615" s="9">
        <v>6</v>
      </c>
      <c r="AE615" s="9">
        <v>6</v>
      </c>
      <c r="AF615" s="9">
        <v>5</v>
      </c>
      <c r="AG615" s="9">
        <v>6</v>
      </c>
      <c r="AH615" s="9">
        <v>6</v>
      </c>
      <c r="AI615" s="9">
        <v>5</v>
      </c>
      <c r="AJ615" s="9">
        <v>6</v>
      </c>
      <c r="AK615" s="9">
        <v>6</v>
      </c>
      <c r="AL615" s="9">
        <v>6</v>
      </c>
      <c r="AM615" s="9">
        <v>6</v>
      </c>
      <c r="AN615" s="9">
        <v>6</v>
      </c>
      <c r="AO615" s="9">
        <v>5</v>
      </c>
      <c r="AP615" s="9">
        <v>6</v>
      </c>
      <c r="AQ615" s="9">
        <v>4</v>
      </c>
      <c r="AR615" s="9">
        <v>6</v>
      </c>
    </row>
    <row r="616" spans="1:44" ht="12.75" customHeight="1" x14ac:dyDescent="0.2">
      <c r="A616" s="9">
        <v>2021</v>
      </c>
      <c r="B616" s="9">
        <v>1179970</v>
      </c>
      <c r="C616" s="9">
        <v>6</v>
      </c>
      <c r="D616" s="9">
        <v>6</v>
      </c>
      <c r="E616" s="9">
        <v>5</v>
      </c>
      <c r="F616" s="9">
        <v>5</v>
      </c>
      <c r="G616" s="9">
        <v>6</v>
      </c>
      <c r="H616" s="9">
        <v>5</v>
      </c>
      <c r="I616" s="9">
        <v>5</v>
      </c>
      <c r="J616" s="9">
        <v>6</v>
      </c>
      <c r="K616" s="9">
        <v>6</v>
      </c>
      <c r="L616" s="9">
        <v>6</v>
      </c>
      <c r="M616" s="9">
        <v>5</v>
      </c>
      <c r="N616" s="9">
        <v>4</v>
      </c>
      <c r="O616" s="9">
        <v>5</v>
      </c>
      <c r="P616" s="9">
        <v>4</v>
      </c>
      <c r="Q616" s="9">
        <v>4</v>
      </c>
      <c r="R616" s="9">
        <v>6</v>
      </c>
      <c r="S616" s="9">
        <v>4</v>
      </c>
      <c r="T616" s="9">
        <v>4</v>
      </c>
      <c r="U616" s="9">
        <v>4</v>
      </c>
      <c r="V616" s="9">
        <v>4</v>
      </c>
      <c r="W616" s="9">
        <v>5</v>
      </c>
      <c r="X616" s="9">
        <v>5</v>
      </c>
      <c r="Y616" s="9">
        <v>5</v>
      </c>
      <c r="Z616" s="9">
        <v>4</v>
      </c>
      <c r="AA616" s="9">
        <v>5</v>
      </c>
      <c r="AB616" s="9">
        <v>1</v>
      </c>
      <c r="AC616" s="9">
        <v>1</v>
      </c>
      <c r="AD616" s="9">
        <v>3</v>
      </c>
      <c r="AE616" s="9">
        <v>5</v>
      </c>
      <c r="AF616" s="9">
        <v>5</v>
      </c>
      <c r="AG616" s="9">
        <v>5</v>
      </c>
      <c r="AH616" s="9">
        <v>6</v>
      </c>
      <c r="AI616" s="9">
        <v>4</v>
      </c>
      <c r="AJ616" s="9">
        <v>1</v>
      </c>
      <c r="AK616" s="9">
        <v>8</v>
      </c>
      <c r="AL616" s="9">
        <v>8</v>
      </c>
      <c r="AM616" s="9">
        <v>8</v>
      </c>
      <c r="AN616" s="9">
        <v>5</v>
      </c>
      <c r="AO616" s="9">
        <v>5</v>
      </c>
      <c r="AP616" s="9">
        <v>6</v>
      </c>
      <c r="AQ616" s="9">
        <v>1</v>
      </c>
      <c r="AR616" s="9">
        <v>8</v>
      </c>
    </row>
    <row r="617" spans="1:44" ht="12.75" customHeight="1" x14ac:dyDescent="0.2">
      <c r="A617" s="9">
        <v>2021</v>
      </c>
      <c r="B617" s="9">
        <v>1179970</v>
      </c>
      <c r="C617" s="9">
        <v>6</v>
      </c>
      <c r="D617" s="9">
        <v>6</v>
      </c>
      <c r="E617" s="9">
        <v>6</v>
      </c>
      <c r="F617" s="9">
        <v>6</v>
      </c>
      <c r="G617" s="9">
        <v>6</v>
      </c>
      <c r="H617" s="9">
        <v>6</v>
      </c>
      <c r="I617" s="9">
        <v>6</v>
      </c>
      <c r="J617" s="9">
        <v>6</v>
      </c>
      <c r="K617" s="9">
        <v>6</v>
      </c>
      <c r="L617" s="9">
        <v>6</v>
      </c>
      <c r="M617" s="9">
        <v>6</v>
      </c>
      <c r="N617" s="9">
        <v>6</v>
      </c>
      <c r="O617" s="9">
        <v>6</v>
      </c>
      <c r="P617" s="9">
        <v>6</v>
      </c>
      <c r="Q617" s="9">
        <v>5</v>
      </c>
      <c r="R617" s="9">
        <v>6</v>
      </c>
      <c r="S617" s="9">
        <v>4</v>
      </c>
      <c r="T617" s="9">
        <v>8</v>
      </c>
      <c r="U617" s="9">
        <v>4</v>
      </c>
      <c r="V617" s="9">
        <v>5</v>
      </c>
      <c r="W617" s="9">
        <v>6</v>
      </c>
      <c r="X617" s="9">
        <v>6</v>
      </c>
      <c r="Y617" s="9">
        <v>6</v>
      </c>
      <c r="Z617" s="9">
        <v>6</v>
      </c>
      <c r="AA617" s="9">
        <v>6</v>
      </c>
      <c r="AB617" s="9">
        <v>6</v>
      </c>
      <c r="AC617" s="9">
        <v>8</v>
      </c>
      <c r="AD617" s="9">
        <v>6</v>
      </c>
      <c r="AE617" s="9">
        <v>6</v>
      </c>
      <c r="AF617" s="9">
        <v>5</v>
      </c>
      <c r="AG617" s="9">
        <v>6</v>
      </c>
      <c r="AH617" s="9">
        <v>6</v>
      </c>
      <c r="AI617" s="9">
        <v>6</v>
      </c>
      <c r="AJ617" s="9">
        <v>6</v>
      </c>
      <c r="AK617" s="9">
        <v>6</v>
      </c>
      <c r="AL617" s="9">
        <v>6</v>
      </c>
      <c r="AM617" s="9">
        <v>6</v>
      </c>
      <c r="AN617" s="9">
        <v>6</v>
      </c>
      <c r="AO617" s="9">
        <v>6</v>
      </c>
      <c r="AP617" s="9">
        <v>6</v>
      </c>
      <c r="AQ617" s="9">
        <v>8</v>
      </c>
      <c r="AR617" s="9">
        <v>8</v>
      </c>
    </row>
    <row r="618" spans="1:44" ht="12.75" customHeight="1" x14ac:dyDescent="0.2">
      <c r="A618" s="9">
        <v>2021</v>
      </c>
      <c r="B618" s="9">
        <v>1127924</v>
      </c>
      <c r="C618" s="9">
        <v>6</v>
      </c>
      <c r="D618" s="9">
        <v>6</v>
      </c>
      <c r="E618" s="9">
        <v>5</v>
      </c>
      <c r="F618" s="9">
        <v>6</v>
      </c>
      <c r="G618" s="9">
        <v>6</v>
      </c>
      <c r="H618" s="9">
        <v>5</v>
      </c>
      <c r="I618" s="9">
        <v>6</v>
      </c>
      <c r="J618" s="9">
        <v>6</v>
      </c>
      <c r="K618" s="9">
        <v>6</v>
      </c>
      <c r="L618" s="9">
        <v>4</v>
      </c>
      <c r="M618" s="9">
        <v>5</v>
      </c>
      <c r="N618" s="9">
        <v>5</v>
      </c>
      <c r="O618" s="9">
        <v>6</v>
      </c>
      <c r="P618" s="9">
        <v>6</v>
      </c>
      <c r="Q618" s="9">
        <v>6</v>
      </c>
      <c r="R618" s="9">
        <v>6</v>
      </c>
      <c r="S618" s="9">
        <v>6</v>
      </c>
      <c r="T618" s="9">
        <v>6</v>
      </c>
      <c r="U618" s="9">
        <v>6</v>
      </c>
      <c r="V618" s="9">
        <v>3</v>
      </c>
      <c r="W618" s="9">
        <v>6</v>
      </c>
      <c r="X618" s="9">
        <v>6</v>
      </c>
      <c r="Y618" s="9">
        <v>6</v>
      </c>
      <c r="Z618" s="9">
        <v>6</v>
      </c>
      <c r="AA618" s="9">
        <v>8</v>
      </c>
      <c r="AB618" s="9">
        <v>2</v>
      </c>
      <c r="AC618" s="9">
        <v>1</v>
      </c>
      <c r="AD618" s="9">
        <v>6</v>
      </c>
      <c r="AE618" s="9">
        <v>5</v>
      </c>
      <c r="AF618" s="9">
        <v>6</v>
      </c>
      <c r="AG618" s="9">
        <v>6</v>
      </c>
      <c r="AH618" s="9">
        <v>4</v>
      </c>
      <c r="AI618" s="9">
        <v>6</v>
      </c>
      <c r="AJ618" s="9">
        <v>5</v>
      </c>
      <c r="AK618" s="9">
        <v>5</v>
      </c>
      <c r="AL618" s="9">
        <v>4</v>
      </c>
      <c r="AM618" s="9">
        <v>6</v>
      </c>
      <c r="AN618" s="9">
        <v>5</v>
      </c>
      <c r="AO618" s="9">
        <v>7</v>
      </c>
      <c r="AP618" s="9">
        <v>6</v>
      </c>
      <c r="AQ618" s="9">
        <v>7</v>
      </c>
      <c r="AR618" s="9">
        <v>6</v>
      </c>
    </row>
    <row r="619" spans="1:44" ht="12.75" customHeight="1" x14ac:dyDescent="0.2">
      <c r="A619" s="9">
        <v>2021</v>
      </c>
      <c r="B619" s="9">
        <v>1179970</v>
      </c>
      <c r="C619" s="9">
        <v>6</v>
      </c>
      <c r="D619" s="9">
        <v>5</v>
      </c>
      <c r="E619" s="9">
        <v>5</v>
      </c>
      <c r="F619" s="9">
        <v>5</v>
      </c>
      <c r="G619" s="9">
        <v>6</v>
      </c>
      <c r="H619" s="9">
        <v>6</v>
      </c>
      <c r="I619" s="9">
        <v>6</v>
      </c>
      <c r="J619" s="9">
        <v>6</v>
      </c>
      <c r="K619" s="9">
        <v>6</v>
      </c>
      <c r="L619" s="9">
        <v>6</v>
      </c>
      <c r="M619" s="9">
        <v>5</v>
      </c>
      <c r="N619" s="9">
        <v>5</v>
      </c>
      <c r="O619" s="9">
        <v>5</v>
      </c>
      <c r="P619" s="9">
        <v>4</v>
      </c>
      <c r="Q619" s="9">
        <v>5</v>
      </c>
      <c r="R619" s="9">
        <v>6</v>
      </c>
      <c r="S619" s="9">
        <v>7</v>
      </c>
      <c r="T619" s="9">
        <v>6</v>
      </c>
      <c r="U619" s="9">
        <v>6</v>
      </c>
      <c r="V619" s="9">
        <v>5</v>
      </c>
      <c r="W619" s="9">
        <v>6</v>
      </c>
      <c r="X619" s="9">
        <v>5</v>
      </c>
      <c r="Y619" s="9">
        <v>5</v>
      </c>
      <c r="Z619" s="9">
        <v>5</v>
      </c>
      <c r="AA619" s="9">
        <v>6</v>
      </c>
      <c r="AB619" s="9">
        <v>8</v>
      </c>
      <c r="AC619" s="9">
        <v>8</v>
      </c>
      <c r="AD619" s="9">
        <v>5</v>
      </c>
      <c r="AE619" s="9">
        <v>6</v>
      </c>
      <c r="AF619" s="9">
        <v>5</v>
      </c>
      <c r="AG619" s="9">
        <v>6</v>
      </c>
      <c r="AH619" s="9">
        <v>5</v>
      </c>
      <c r="AI619" s="9">
        <v>5</v>
      </c>
      <c r="AJ619" s="9">
        <v>6</v>
      </c>
      <c r="AK619" s="9">
        <v>5</v>
      </c>
      <c r="AL619" s="9">
        <v>8</v>
      </c>
      <c r="AM619" s="9">
        <v>8</v>
      </c>
      <c r="AN619" s="9">
        <v>6</v>
      </c>
      <c r="AO619" s="9">
        <v>6</v>
      </c>
      <c r="AP619" s="9">
        <v>8</v>
      </c>
      <c r="AQ619" s="9">
        <v>5</v>
      </c>
      <c r="AR619" s="9">
        <v>8</v>
      </c>
    </row>
    <row r="620" spans="1:44" ht="12.75" customHeight="1" x14ac:dyDescent="0.2">
      <c r="A620" s="9">
        <v>2021</v>
      </c>
      <c r="B620" s="9">
        <v>1179970</v>
      </c>
      <c r="C620" s="9">
        <v>6</v>
      </c>
      <c r="D620" s="9">
        <v>6</v>
      </c>
      <c r="E620" s="9">
        <v>6</v>
      </c>
      <c r="F620" s="9">
        <v>6</v>
      </c>
      <c r="G620" s="9">
        <v>6</v>
      </c>
      <c r="H620" s="9">
        <v>6</v>
      </c>
      <c r="I620" s="9">
        <v>6</v>
      </c>
      <c r="J620" s="9">
        <v>6</v>
      </c>
      <c r="K620" s="9">
        <v>6</v>
      </c>
      <c r="L620" s="9">
        <v>6</v>
      </c>
      <c r="M620" s="9">
        <v>3</v>
      </c>
      <c r="N620" s="9">
        <v>5</v>
      </c>
      <c r="O620" s="9">
        <v>6</v>
      </c>
      <c r="P620" s="9">
        <v>3</v>
      </c>
      <c r="Q620" s="9">
        <v>4</v>
      </c>
      <c r="R620" s="9">
        <v>6</v>
      </c>
      <c r="S620" s="9">
        <v>1</v>
      </c>
      <c r="T620" s="9">
        <v>1</v>
      </c>
      <c r="U620" s="9">
        <v>1</v>
      </c>
      <c r="V620" s="9">
        <v>1</v>
      </c>
      <c r="W620" s="9">
        <v>5</v>
      </c>
      <c r="X620" s="9">
        <v>5</v>
      </c>
      <c r="Y620" s="9">
        <v>6</v>
      </c>
      <c r="Z620" s="9">
        <v>5</v>
      </c>
      <c r="AA620" s="9">
        <v>6</v>
      </c>
      <c r="AB620" s="9">
        <v>1</v>
      </c>
      <c r="AC620" s="9">
        <v>1</v>
      </c>
      <c r="AD620" s="9">
        <v>6</v>
      </c>
      <c r="AE620" s="9">
        <v>6</v>
      </c>
      <c r="AF620" s="9">
        <v>2</v>
      </c>
      <c r="AG620" s="9">
        <v>6</v>
      </c>
      <c r="AH620" s="9">
        <v>6</v>
      </c>
      <c r="AI620" s="9">
        <v>6</v>
      </c>
      <c r="AJ620" s="9">
        <v>6</v>
      </c>
      <c r="AK620" s="9">
        <v>8</v>
      </c>
      <c r="AL620" s="9">
        <v>6</v>
      </c>
      <c r="AM620" s="9">
        <v>6</v>
      </c>
      <c r="AN620" s="9">
        <v>2</v>
      </c>
      <c r="AO620" s="9">
        <v>6</v>
      </c>
      <c r="AP620" s="9">
        <v>6</v>
      </c>
      <c r="AQ620" s="9">
        <v>1</v>
      </c>
      <c r="AR620" s="9">
        <v>8</v>
      </c>
    </row>
    <row r="621" spans="1:44" ht="12.75" customHeight="1" x14ac:dyDescent="0.2">
      <c r="A621" s="9">
        <v>2021</v>
      </c>
      <c r="B621" s="9">
        <v>1127927</v>
      </c>
      <c r="C621" s="9">
        <v>6</v>
      </c>
      <c r="D621" s="9">
        <v>4</v>
      </c>
      <c r="E621" s="9">
        <v>6</v>
      </c>
      <c r="F621" s="9">
        <v>6</v>
      </c>
      <c r="G621" s="9">
        <v>5</v>
      </c>
      <c r="H621" s="9">
        <v>5</v>
      </c>
      <c r="I621" s="9">
        <v>5</v>
      </c>
      <c r="J621" s="9">
        <v>6</v>
      </c>
      <c r="K621" s="9">
        <v>6</v>
      </c>
      <c r="L621" s="9">
        <v>6</v>
      </c>
      <c r="M621" s="9">
        <v>6</v>
      </c>
      <c r="N621" s="9">
        <v>4</v>
      </c>
      <c r="O621" s="9">
        <v>5</v>
      </c>
      <c r="P621" s="9">
        <v>4</v>
      </c>
      <c r="Q621" s="9">
        <v>3</v>
      </c>
      <c r="R621" s="9">
        <v>6</v>
      </c>
      <c r="S621" s="9">
        <v>5</v>
      </c>
      <c r="T621" s="9">
        <v>5</v>
      </c>
      <c r="U621" s="9">
        <v>6</v>
      </c>
      <c r="V621" s="9">
        <v>4</v>
      </c>
      <c r="W621" s="9">
        <v>5</v>
      </c>
      <c r="X621" s="9">
        <v>5</v>
      </c>
      <c r="Y621" s="9">
        <v>4</v>
      </c>
      <c r="Z621" s="9">
        <v>5</v>
      </c>
      <c r="AA621" s="9">
        <v>6</v>
      </c>
      <c r="AB621" s="9">
        <v>2</v>
      </c>
      <c r="AC621" s="9">
        <v>2</v>
      </c>
      <c r="AD621" s="9">
        <v>6</v>
      </c>
      <c r="AE621" s="9">
        <v>6</v>
      </c>
      <c r="AF621" s="9">
        <v>4</v>
      </c>
      <c r="AG621" s="9">
        <v>5</v>
      </c>
      <c r="AH621" s="9">
        <v>6</v>
      </c>
      <c r="AI621" s="9">
        <v>6</v>
      </c>
      <c r="AJ621" s="9">
        <v>7</v>
      </c>
      <c r="AK621" s="9">
        <v>4</v>
      </c>
      <c r="AL621" s="9">
        <v>4</v>
      </c>
      <c r="AM621" s="9">
        <v>4</v>
      </c>
      <c r="AN621" s="9">
        <v>5</v>
      </c>
      <c r="AO621" s="9">
        <v>3</v>
      </c>
      <c r="AP621" s="9">
        <v>5</v>
      </c>
      <c r="AQ621" s="9">
        <v>6</v>
      </c>
      <c r="AR621" s="9">
        <v>3</v>
      </c>
    </row>
    <row r="622" spans="1:44" ht="12.75" customHeight="1" x14ac:dyDescent="0.2">
      <c r="A622" s="9">
        <v>2021</v>
      </c>
      <c r="B622" s="9">
        <v>1127926</v>
      </c>
      <c r="C622" s="9">
        <v>6</v>
      </c>
      <c r="D622" s="9">
        <v>5</v>
      </c>
      <c r="E622" s="9">
        <v>5</v>
      </c>
      <c r="F622" s="9">
        <v>3</v>
      </c>
      <c r="G622" s="9">
        <v>6</v>
      </c>
      <c r="H622" s="9">
        <v>6</v>
      </c>
      <c r="I622" s="9">
        <v>6</v>
      </c>
      <c r="J622" s="9">
        <v>6</v>
      </c>
      <c r="K622" s="9">
        <v>6</v>
      </c>
      <c r="L622" s="9">
        <v>6</v>
      </c>
      <c r="M622" s="9">
        <v>4</v>
      </c>
      <c r="N622" s="9">
        <v>4</v>
      </c>
      <c r="O622" s="9">
        <v>6</v>
      </c>
      <c r="P622" s="9">
        <v>4</v>
      </c>
      <c r="Q622" s="9">
        <v>6</v>
      </c>
      <c r="R622" s="9">
        <v>6</v>
      </c>
      <c r="S622" s="9">
        <v>5</v>
      </c>
      <c r="T622" s="9">
        <v>4</v>
      </c>
      <c r="U622" s="9">
        <v>4</v>
      </c>
      <c r="V622" s="9">
        <v>6</v>
      </c>
      <c r="W622" s="9">
        <v>6</v>
      </c>
      <c r="X622" s="9">
        <v>5</v>
      </c>
      <c r="Y622" s="9">
        <v>6</v>
      </c>
      <c r="Z622" s="9">
        <v>5</v>
      </c>
      <c r="AA622" s="9">
        <v>6</v>
      </c>
      <c r="AB622" s="9">
        <v>7</v>
      </c>
      <c r="AC622" s="9">
        <v>7</v>
      </c>
      <c r="AD622" s="9">
        <v>6</v>
      </c>
      <c r="AE622" s="9">
        <v>5</v>
      </c>
      <c r="AF622" s="9">
        <v>6</v>
      </c>
      <c r="AG622" s="9">
        <v>5</v>
      </c>
      <c r="AH622" s="9">
        <v>5</v>
      </c>
      <c r="AI622" s="9">
        <v>5</v>
      </c>
      <c r="AJ622" s="9">
        <v>5</v>
      </c>
      <c r="AK622" s="9">
        <v>5</v>
      </c>
      <c r="AL622" s="9">
        <v>5</v>
      </c>
      <c r="AM622" s="9">
        <v>5</v>
      </c>
      <c r="AN622" s="9">
        <v>5</v>
      </c>
      <c r="AO622" s="9">
        <v>7</v>
      </c>
      <c r="AP622" s="9">
        <v>6</v>
      </c>
      <c r="AQ622" s="9">
        <v>4</v>
      </c>
      <c r="AR622" s="9">
        <v>6</v>
      </c>
    </row>
    <row r="623" spans="1:44" ht="12.75" customHeight="1" x14ac:dyDescent="0.2">
      <c r="A623" s="9">
        <v>2021</v>
      </c>
      <c r="B623" s="9">
        <v>1179970</v>
      </c>
      <c r="C623" s="9">
        <v>6</v>
      </c>
      <c r="D623" s="9">
        <v>6</v>
      </c>
      <c r="E623" s="9">
        <v>6</v>
      </c>
      <c r="F623" s="9">
        <v>6</v>
      </c>
      <c r="G623" s="9">
        <v>6</v>
      </c>
      <c r="H623" s="9">
        <v>6</v>
      </c>
      <c r="I623" s="9">
        <v>6</v>
      </c>
      <c r="J623" s="9">
        <v>6</v>
      </c>
      <c r="K623" s="9">
        <v>6</v>
      </c>
      <c r="L623" s="9">
        <v>6</v>
      </c>
      <c r="M623" s="9">
        <v>6</v>
      </c>
      <c r="N623" s="9">
        <v>6</v>
      </c>
      <c r="O623" s="9">
        <v>6</v>
      </c>
      <c r="P623" s="9">
        <v>7</v>
      </c>
      <c r="Q623" s="9">
        <v>6</v>
      </c>
      <c r="R623" s="9">
        <v>6</v>
      </c>
      <c r="S623" s="9">
        <v>7</v>
      </c>
      <c r="T623" s="9">
        <v>7</v>
      </c>
      <c r="U623" s="9">
        <v>6</v>
      </c>
      <c r="V623" s="9">
        <v>8</v>
      </c>
      <c r="W623" s="9">
        <v>6</v>
      </c>
      <c r="X623" s="9">
        <v>6</v>
      </c>
      <c r="Y623" s="9">
        <v>6</v>
      </c>
      <c r="Z623" s="9">
        <v>6</v>
      </c>
      <c r="AA623" s="9">
        <v>6</v>
      </c>
      <c r="AB623" s="9">
        <v>8</v>
      </c>
      <c r="AC623" s="9">
        <v>8</v>
      </c>
      <c r="AD623" s="9">
        <v>7</v>
      </c>
      <c r="AE623" s="9">
        <v>6</v>
      </c>
      <c r="AF623" s="9">
        <v>6</v>
      </c>
      <c r="AG623" s="9">
        <v>6</v>
      </c>
      <c r="AH623" s="9">
        <v>6</v>
      </c>
      <c r="AI623" s="9">
        <v>6</v>
      </c>
      <c r="AJ623" s="9">
        <v>6</v>
      </c>
      <c r="AK623" s="9">
        <v>6</v>
      </c>
      <c r="AL623" s="9">
        <v>6</v>
      </c>
      <c r="AM623" s="9">
        <v>6</v>
      </c>
      <c r="AN623" s="9">
        <v>6</v>
      </c>
      <c r="AO623" s="9">
        <v>6</v>
      </c>
      <c r="AP623" s="9">
        <v>6</v>
      </c>
      <c r="AQ623" s="9">
        <v>8</v>
      </c>
      <c r="AR623" s="9">
        <v>6</v>
      </c>
    </row>
    <row r="624" spans="1:44" ht="12.75" customHeight="1" x14ac:dyDescent="0.2">
      <c r="A624" s="9">
        <v>2021</v>
      </c>
      <c r="B624" s="9">
        <v>108730</v>
      </c>
      <c r="C624" s="9">
        <v>6</v>
      </c>
      <c r="D624" s="9">
        <v>6</v>
      </c>
      <c r="E624" s="9">
        <v>5</v>
      </c>
      <c r="F624" s="9">
        <v>6</v>
      </c>
      <c r="G624" s="9">
        <v>5</v>
      </c>
      <c r="H624" s="9">
        <v>4</v>
      </c>
      <c r="I624" s="9">
        <v>5</v>
      </c>
      <c r="J624" s="9">
        <v>5</v>
      </c>
      <c r="K624" s="9">
        <v>5</v>
      </c>
      <c r="L624" s="9">
        <v>6</v>
      </c>
      <c r="M624" s="9">
        <v>4</v>
      </c>
      <c r="N624" s="9">
        <v>5</v>
      </c>
      <c r="O624" s="9">
        <v>6</v>
      </c>
      <c r="P624" s="9">
        <v>5</v>
      </c>
      <c r="Q624" s="9">
        <v>5</v>
      </c>
      <c r="R624" s="9">
        <v>6</v>
      </c>
      <c r="S624" s="9">
        <v>6</v>
      </c>
      <c r="T624" s="9">
        <v>6</v>
      </c>
      <c r="U624" s="9">
        <v>6</v>
      </c>
      <c r="V624" s="9">
        <v>6</v>
      </c>
      <c r="W624" s="9">
        <v>6</v>
      </c>
      <c r="X624" s="9">
        <v>6</v>
      </c>
      <c r="Y624" s="9">
        <v>6</v>
      </c>
      <c r="Z624" s="9">
        <v>6</v>
      </c>
      <c r="AA624" s="9">
        <v>6</v>
      </c>
      <c r="AB624" s="9">
        <v>7</v>
      </c>
      <c r="AC624" s="9">
        <v>7</v>
      </c>
      <c r="AD624" s="9">
        <v>5</v>
      </c>
      <c r="AE624" s="9">
        <v>4</v>
      </c>
      <c r="AF624" s="9">
        <v>4</v>
      </c>
      <c r="AG624" s="9">
        <v>6</v>
      </c>
      <c r="AH624" s="9">
        <v>6</v>
      </c>
      <c r="AI624" s="9">
        <v>6</v>
      </c>
      <c r="AJ624" s="9">
        <v>5</v>
      </c>
      <c r="AK624" s="9">
        <v>6</v>
      </c>
      <c r="AL624" s="9">
        <v>6</v>
      </c>
      <c r="AM624" s="9">
        <v>6</v>
      </c>
      <c r="AN624" s="9">
        <v>6</v>
      </c>
      <c r="AO624" s="9">
        <v>7</v>
      </c>
      <c r="AP624" s="9">
        <v>6</v>
      </c>
      <c r="AQ624" s="9">
        <v>6</v>
      </c>
      <c r="AR624" s="9">
        <v>6</v>
      </c>
    </row>
    <row r="625" spans="1:44" ht="12.75" customHeight="1" x14ac:dyDescent="0.2">
      <c r="A625" s="9">
        <v>2021</v>
      </c>
      <c r="B625" s="9">
        <v>108730</v>
      </c>
      <c r="C625" s="9">
        <v>6</v>
      </c>
      <c r="D625" s="9">
        <v>6</v>
      </c>
      <c r="E625" s="9">
        <v>5</v>
      </c>
      <c r="F625" s="9">
        <v>5</v>
      </c>
      <c r="G625" s="9">
        <v>6</v>
      </c>
      <c r="H625" s="9">
        <v>6</v>
      </c>
      <c r="I625" s="9">
        <v>5</v>
      </c>
      <c r="J625" s="9">
        <v>6</v>
      </c>
      <c r="K625" s="9">
        <v>5</v>
      </c>
      <c r="L625" s="9">
        <v>5</v>
      </c>
      <c r="M625" s="9">
        <v>5</v>
      </c>
      <c r="N625" s="9">
        <v>5</v>
      </c>
      <c r="O625" s="9">
        <v>6</v>
      </c>
      <c r="P625" s="9">
        <v>4</v>
      </c>
      <c r="Q625" s="9">
        <v>5</v>
      </c>
      <c r="R625" s="9">
        <v>6</v>
      </c>
      <c r="S625" s="9">
        <v>5</v>
      </c>
      <c r="T625" s="9">
        <v>5</v>
      </c>
      <c r="U625" s="9">
        <v>5</v>
      </c>
      <c r="V625" s="9">
        <v>5</v>
      </c>
      <c r="W625" s="9">
        <v>4</v>
      </c>
      <c r="X625" s="9">
        <v>2</v>
      </c>
      <c r="Y625" s="9">
        <v>5</v>
      </c>
      <c r="Z625" s="9">
        <v>6</v>
      </c>
      <c r="AA625" s="9">
        <v>5</v>
      </c>
      <c r="AB625" s="9">
        <v>4</v>
      </c>
      <c r="AC625" s="9">
        <v>7</v>
      </c>
      <c r="AD625" s="9">
        <v>5</v>
      </c>
      <c r="AE625" s="9">
        <v>5</v>
      </c>
      <c r="AF625" s="9">
        <v>5</v>
      </c>
      <c r="AG625" s="9">
        <v>4</v>
      </c>
      <c r="AH625" s="9">
        <v>5</v>
      </c>
      <c r="AI625" s="9">
        <v>5</v>
      </c>
      <c r="AJ625" s="9">
        <v>5</v>
      </c>
      <c r="AK625" s="9">
        <v>5</v>
      </c>
      <c r="AL625" s="9">
        <v>5</v>
      </c>
      <c r="AM625" s="9">
        <v>5</v>
      </c>
      <c r="AN625" s="9">
        <v>4</v>
      </c>
      <c r="AO625" s="9">
        <v>4</v>
      </c>
      <c r="AP625" s="9">
        <v>6</v>
      </c>
      <c r="AQ625" s="9">
        <v>5</v>
      </c>
      <c r="AR625" s="9">
        <v>5</v>
      </c>
    </row>
    <row r="626" spans="1:44" ht="12.75" customHeight="1" x14ac:dyDescent="0.2">
      <c r="A626" s="9">
        <v>2021</v>
      </c>
      <c r="B626" s="9">
        <v>1127926</v>
      </c>
      <c r="C626" s="9">
        <v>6</v>
      </c>
      <c r="D626" s="9">
        <v>6</v>
      </c>
      <c r="E626" s="9">
        <v>6</v>
      </c>
      <c r="F626" s="9">
        <v>6</v>
      </c>
      <c r="G626" s="9">
        <v>6</v>
      </c>
      <c r="H626" s="9">
        <v>6</v>
      </c>
      <c r="I626" s="9">
        <v>6</v>
      </c>
      <c r="J626" s="9">
        <v>6</v>
      </c>
      <c r="K626" s="9">
        <v>6</v>
      </c>
      <c r="L626" s="9">
        <v>6</v>
      </c>
      <c r="M626" s="9">
        <v>6</v>
      </c>
      <c r="N626" s="9">
        <v>6</v>
      </c>
      <c r="O626" s="9">
        <v>6</v>
      </c>
      <c r="P626" s="9">
        <v>6</v>
      </c>
      <c r="Q626" s="9">
        <v>6</v>
      </c>
      <c r="R626" s="9">
        <v>6</v>
      </c>
      <c r="S626" s="9">
        <v>6</v>
      </c>
      <c r="T626" s="9">
        <v>6</v>
      </c>
      <c r="U626" s="9">
        <v>6</v>
      </c>
      <c r="V626" s="9">
        <v>5</v>
      </c>
      <c r="W626" s="9">
        <v>6</v>
      </c>
      <c r="X626" s="9">
        <v>6</v>
      </c>
      <c r="Y626" s="9">
        <v>6</v>
      </c>
      <c r="Z626" s="9">
        <v>6</v>
      </c>
      <c r="AA626" s="9">
        <v>6</v>
      </c>
      <c r="AB626" s="9">
        <v>7</v>
      </c>
      <c r="AC626" s="9">
        <v>7</v>
      </c>
      <c r="AD626" s="9">
        <v>6</v>
      </c>
      <c r="AE626" s="9">
        <v>6</v>
      </c>
      <c r="AF626" s="9">
        <v>5</v>
      </c>
      <c r="AG626" s="9">
        <v>6</v>
      </c>
      <c r="AH626" s="9">
        <v>6</v>
      </c>
      <c r="AI626" s="9">
        <v>6</v>
      </c>
      <c r="AJ626" s="9">
        <v>5</v>
      </c>
      <c r="AK626" s="9">
        <v>6</v>
      </c>
      <c r="AL626" s="9">
        <v>6</v>
      </c>
      <c r="AM626" s="9">
        <v>6</v>
      </c>
      <c r="AN626" s="9">
        <v>6</v>
      </c>
      <c r="AO626" s="9">
        <v>6</v>
      </c>
      <c r="AP626" s="9">
        <v>6</v>
      </c>
      <c r="AQ626" s="9">
        <v>6</v>
      </c>
      <c r="AR626" s="9">
        <v>6</v>
      </c>
    </row>
    <row r="627" spans="1:44" ht="12.75" customHeight="1" x14ac:dyDescent="0.2">
      <c r="A627" s="9">
        <v>2021</v>
      </c>
      <c r="B627" s="9">
        <v>1365444</v>
      </c>
      <c r="C627" s="9">
        <v>6</v>
      </c>
      <c r="D627" s="9">
        <v>6</v>
      </c>
      <c r="E627" s="9">
        <v>6</v>
      </c>
      <c r="F627" s="9">
        <v>6</v>
      </c>
      <c r="G627" s="9">
        <v>6</v>
      </c>
      <c r="H627" s="9">
        <v>6</v>
      </c>
      <c r="I627" s="9">
        <v>6</v>
      </c>
      <c r="J627" s="9">
        <v>6</v>
      </c>
      <c r="K627" s="9">
        <v>6</v>
      </c>
      <c r="L627" s="9">
        <v>6</v>
      </c>
      <c r="M627" s="9">
        <v>6</v>
      </c>
      <c r="N627" s="9">
        <v>6</v>
      </c>
      <c r="O627" s="9">
        <v>6</v>
      </c>
      <c r="P627" s="9">
        <v>5</v>
      </c>
      <c r="Q627" s="9">
        <v>6</v>
      </c>
      <c r="R627" s="9">
        <v>6</v>
      </c>
      <c r="S627" s="9">
        <v>6</v>
      </c>
      <c r="T627" s="9">
        <v>6</v>
      </c>
      <c r="U627" s="9">
        <v>6</v>
      </c>
      <c r="V627" s="9">
        <v>6</v>
      </c>
      <c r="W627" s="9">
        <v>6</v>
      </c>
      <c r="X627" s="9">
        <v>6</v>
      </c>
      <c r="Y627" s="9">
        <v>6</v>
      </c>
      <c r="Z627" s="9">
        <v>6</v>
      </c>
      <c r="AA627" s="9">
        <v>6</v>
      </c>
      <c r="AB627" s="9">
        <v>7</v>
      </c>
      <c r="AC627" s="9">
        <v>7</v>
      </c>
      <c r="AD627" s="9">
        <v>6</v>
      </c>
      <c r="AE627" s="9">
        <v>6</v>
      </c>
      <c r="AF627" s="9">
        <v>4</v>
      </c>
      <c r="AG627" s="9">
        <v>6</v>
      </c>
      <c r="AH627" s="9">
        <v>6</v>
      </c>
      <c r="AI627" s="9">
        <v>6</v>
      </c>
      <c r="AJ627" s="9">
        <v>7</v>
      </c>
      <c r="AK627" s="9">
        <v>6</v>
      </c>
      <c r="AL627" s="9">
        <v>6</v>
      </c>
      <c r="AM627" s="9">
        <v>6</v>
      </c>
      <c r="AN627" s="9">
        <v>6</v>
      </c>
      <c r="AO627" s="9">
        <v>7</v>
      </c>
      <c r="AP627" s="9">
        <v>6</v>
      </c>
      <c r="AQ627" s="9">
        <v>6</v>
      </c>
      <c r="AR627" s="9">
        <v>6</v>
      </c>
    </row>
    <row r="628" spans="1:44" ht="12.75" customHeight="1" x14ac:dyDescent="0.2">
      <c r="A628" s="9">
        <v>2021</v>
      </c>
      <c r="B628" s="9">
        <v>1179970</v>
      </c>
      <c r="C628" s="9">
        <v>6</v>
      </c>
      <c r="D628" s="9">
        <v>8</v>
      </c>
      <c r="E628" s="9">
        <v>6</v>
      </c>
      <c r="F628" s="9">
        <v>6</v>
      </c>
      <c r="G628" s="9">
        <v>6</v>
      </c>
      <c r="H628" s="9">
        <v>5</v>
      </c>
      <c r="I628" s="9">
        <v>6</v>
      </c>
      <c r="J628" s="9">
        <v>6</v>
      </c>
      <c r="K628" s="9">
        <v>6</v>
      </c>
      <c r="L628" s="9">
        <v>6</v>
      </c>
      <c r="M628" s="9">
        <v>5</v>
      </c>
      <c r="N628" s="9">
        <v>5</v>
      </c>
      <c r="O628" s="9">
        <v>5</v>
      </c>
      <c r="P628" s="9">
        <v>6</v>
      </c>
      <c r="Q628" s="9">
        <v>5</v>
      </c>
      <c r="R628" s="9">
        <v>6</v>
      </c>
      <c r="S628" s="9">
        <v>1</v>
      </c>
      <c r="T628" s="9">
        <v>1</v>
      </c>
      <c r="U628" s="9">
        <v>4</v>
      </c>
      <c r="V628" s="9">
        <v>6</v>
      </c>
      <c r="W628" s="9">
        <v>8</v>
      </c>
      <c r="X628" s="9">
        <v>8</v>
      </c>
      <c r="Y628" s="9">
        <v>6</v>
      </c>
      <c r="Z628" s="9">
        <v>8</v>
      </c>
      <c r="AA628" s="9">
        <v>6</v>
      </c>
      <c r="AB628" s="9">
        <v>1</v>
      </c>
      <c r="AC628" s="9">
        <v>1</v>
      </c>
      <c r="AD628" s="9">
        <v>6</v>
      </c>
      <c r="AE628" s="9">
        <v>6</v>
      </c>
      <c r="AF628" s="9">
        <v>6</v>
      </c>
      <c r="AG628" s="9">
        <v>6</v>
      </c>
      <c r="AH628" s="9">
        <v>8</v>
      </c>
      <c r="AI628" s="9">
        <v>8</v>
      </c>
      <c r="AJ628" s="9">
        <v>8</v>
      </c>
      <c r="AK628" s="9">
        <v>4</v>
      </c>
      <c r="AL628" s="9">
        <v>8</v>
      </c>
      <c r="AM628" s="9">
        <v>8</v>
      </c>
      <c r="AN628" s="9">
        <v>7</v>
      </c>
      <c r="AO628" s="9">
        <v>6</v>
      </c>
      <c r="AP628" s="9">
        <v>6</v>
      </c>
      <c r="AQ628" s="9">
        <v>5</v>
      </c>
      <c r="AR628" s="9">
        <v>8</v>
      </c>
    </row>
    <row r="629" spans="1:44" ht="12.75" customHeight="1" x14ac:dyDescent="0.2">
      <c r="A629" s="9">
        <v>2021</v>
      </c>
      <c r="B629" s="9">
        <v>1127926</v>
      </c>
      <c r="C629" s="9">
        <v>6</v>
      </c>
      <c r="D629" s="9">
        <v>6</v>
      </c>
      <c r="E629" s="9">
        <v>6</v>
      </c>
      <c r="F629" s="9">
        <v>6</v>
      </c>
      <c r="G629" s="9">
        <v>6</v>
      </c>
      <c r="H629" s="9">
        <v>6</v>
      </c>
      <c r="I629" s="9">
        <v>6</v>
      </c>
      <c r="J629" s="9">
        <v>6</v>
      </c>
      <c r="K629" s="9">
        <v>6</v>
      </c>
      <c r="L629" s="9">
        <v>6</v>
      </c>
      <c r="M629" s="9">
        <v>3</v>
      </c>
      <c r="N629" s="9">
        <v>6</v>
      </c>
      <c r="O629" s="9">
        <v>6</v>
      </c>
      <c r="P629" s="9">
        <v>6</v>
      </c>
      <c r="Q629" s="9">
        <v>6</v>
      </c>
      <c r="R629" s="9">
        <v>6</v>
      </c>
      <c r="S629" s="9">
        <v>6</v>
      </c>
      <c r="T629" s="9">
        <v>6</v>
      </c>
      <c r="U629" s="9">
        <v>6</v>
      </c>
      <c r="V629" s="9">
        <v>6</v>
      </c>
      <c r="W629" s="9">
        <v>6</v>
      </c>
      <c r="X629" s="9">
        <v>6</v>
      </c>
      <c r="Y629" s="9">
        <v>6</v>
      </c>
      <c r="Z629" s="9">
        <v>6</v>
      </c>
      <c r="AA629" s="9">
        <v>2</v>
      </c>
      <c r="AB629" s="9">
        <v>5</v>
      </c>
      <c r="AC629" s="9">
        <v>1</v>
      </c>
      <c r="AD629" s="9">
        <v>6</v>
      </c>
      <c r="AE629" s="9">
        <v>6</v>
      </c>
      <c r="AF629" s="9">
        <v>6</v>
      </c>
      <c r="AG629" s="9">
        <v>6</v>
      </c>
      <c r="AH629" s="9">
        <v>6</v>
      </c>
      <c r="AI629" s="9">
        <v>6</v>
      </c>
      <c r="AJ629" s="9">
        <v>6</v>
      </c>
      <c r="AK629" s="9">
        <v>5</v>
      </c>
      <c r="AL629" s="9">
        <v>8</v>
      </c>
      <c r="AM629" s="9">
        <v>8</v>
      </c>
      <c r="AN629" s="9">
        <v>6</v>
      </c>
      <c r="AO629" s="9">
        <v>7</v>
      </c>
      <c r="AP629" s="9">
        <v>6</v>
      </c>
      <c r="AQ629" s="9">
        <v>6</v>
      </c>
      <c r="AR629" s="9">
        <v>6</v>
      </c>
    </row>
    <row r="630" spans="1:44" ht="12.75" customHeight="1" x14ac:dyDescent="0.2">
      <c r="A630" s="9">
        <v>2021</v>
      </c>
      <c r="B630" s="9">
        <v>1103657</v>
      </c>
      <c r="C630" s="9">
        <v>6</v>
      </c>
      <c r="D630" s="9">
        <v>6</v>
      </c>
      <c r="E630" s="9">
        <v>6</v>
      </c>
      <c r="F630" s="9">
        <v>6</v>
      </c>
      <c r="G630" s="9">
        <v>6</v>
      </c>
      <c r="H630" s="9">
        <v>6</v>
      </c>
      <c r="I630" s="9">
        <v>6</v>
      </c>
      <c r="J630" s="9">
        <v>6</v>
      </c>
      <c r="K630" s="9">
        <v>6</v>
      </c>
      <c r="L630" s="9">
        <v>6</v>
      </c>
      <c r="M630" s="9">
        <v>6</v>
      </c>
      <c r="N630" s="9">
        <v>6</v>
      </c>
      <c r="O630" s="9">
        <v>6</v>
      </c>
      <c r="P630" s="9">
        <v>4</v>
      </c>
      <c r="Q630" s="9">
        <v>6</v>
      </c>
      <c r="R630" s="9">
        <v>6</v>
      </c>
      <c r="S630" s="9">
        <v>6</v>
      </c>
      <c r="T630" s="9">
        <v>5</v>
      </c>
      <c r="U630" s="9">
        <v>6</v>
      </c>
      <c r="V630" s="9">
        <v>6</v>
      </c>
      <c r="W630" s="9">
        <v>6</v>
      </c>
      <c r="X630" s="9">
        <v>5</v>
      </c>
      <c r="Y630" s="9">
        <v>6</v>
      </c>
      <c r="Z630" s="9">
        <v>6</v>
      </c>
      <c r="AA630" s="9">
        <v>5</v>
      </c>
      <c r="AB630" s="9">
        <v>4</v>
      </c>
      <c r="AC630" s="9">
        <v>1</v>
      </c>
      <c r="AD630" s="9">
        <v>6</v>
      </c>
      <c r="AE630" s="9">
        <v>6</v>
      </c>
      <c r="AF630" s="9">
        <v>6</v>
      </c>
      <c r="AG630" s="9">
        <v>6</v>
      </c>
      <c r="AH630" s="9">
        <v>6</v>
      </c>
      <c r="AI630" s="9">
        <v>6</v>
      </c>
      <c r="AJ630" s="9">
        <v>4</v>
      </c>
      <c r="AK630" s="9">
        <v>6</v>
      </c>
      <c r="AL630" s="9">
        <v>6</v>
      </c>
      <c r="AM630" s="9">
        <v>6</v>
      </c>
      <c r="AN630" s="9">
        <v>6</v>
      </c>
      <c r="AO630" s="9">
        <v>6</v>
      </c>
      <c r="AP630" s="9">
        <v>6</v>
      </c>
      <c r="AQ630" s="9">
        <v>4</v>
      </c>
      <c r="AR630" s="9">
        <v>6</v>
      </c>
    </row>
    <row r="631" spans="1:44" ht="12.75" customHeight="1" x14ac:dyDescent="0.2">
      <c r="A631" s="9">
        <v>2021</v>
      </c>
      <c r="B631" s="9">
        <v>1179970</v>
      </c>
      <c r="C631" s="9">
        <v>6</v>
      </c>
      <c r="D631" s="9">
        <v>4</v>
      </c>
      <c r="E631" s="9">
        <v>5</v>
      </c>
      <c r="F631" s="9">
        <v>6</v>
      </c>
      <c r="G631" s="9">
        <v>6</v>
      </c>
      <c r="H631" s="9">
        <v>5</v>
      </c>
      <c r="I631" s="9">
        <v>6</v>
      </c>
      <c r="J631" s="9">
        <v>6</v>
      </c>
      <c r="K631" s="9">
        <v>6</v>
      </c>
      <c r="L631" s="9">
        <v>6</v>
      </c>
      <c r="M631" s="9">
        <v>4</v>
      </c>
      <c r="N631" s="9">
        <v>4</v>
      </c>
      <c r="O631" s="9">
        <v>5</v>
      </c>
      <c r="P631" s="9">
        <v>5</v>
      </c>
      <c r="Q631" s="9">
        <v>4</v>
      </c>
      <c r="R631" s="9">
        <v>6</v>
      </c>
      <c r="S631" s="9">
        <v>4</v>
      </c>
      <c r="T631" s="9">
        <v>1</v>
      </c>
      <c r="U631" s="9">
        <v>1</v>
      </c>
      <c r="V631" s="9">
        <v>1</v>
      </c>
      <c r="W631" s="9">
        <v>4</v>
      </c>
      <c r="X631" s="9">
        <v>3</v>
      </c>
      <c r="Y631" s="9">
        <v>5</v>
      </c>
      <c r="Z631" s="9">
        <v>4</v>
      </c>
      <c r="AA631" s="9">
        <v>4</v>
      </c>
      <c r="AB631" s="9">
        <v>1</v>
      </c>
      <c r="AC631" s="9">
        <v>1</v>
      </c>
      <c r="AD631" s="9">
        <v>5</v>
      </c>
      <c r="AE631" s="9">
        <v>6</v>
      </c>
      <c r="AF631" s="9">
        <v>6</v>
      </c>
      <c r="AG631" s="9">
        <v>6</v>
      </c>
      <c r="AH631" s="9">
        <v>6</v>
      </c>
      <c r="AI631" s="9">
        <v>4</v>
      </c>
      <c r="AJ631" s="9">
        <v>6</v>
      </c>
      <c r="AK631" s="9">
        <v>8</v>
      </c>
      <c r="AL631" s="9">
        <v>8</v>
      </c>
      <c r="AM631" s="9">
        <v>8</v>
      </c>
      <c r="AN631" s="9">
        <v>8</v>
      </c>
      <c r="AO631" s="9">
        <v>5</v>
      </c>
      <c r="AP631" s="9">
        <v>5</v>
      </c>
      <c r="AQ631" s="9">
        <v>8</v>
      </c>
      <c r="AR631" s="9">
        <v>8</v>
      </c>
    </row>
    <row r="632" spans="1:44" ht="12.75" customHeight="1" x14ac:dyDescent="0.2">
      <c r="A632" s="9">
        <v>2021</v>
      </c>
      <c r="B632" s="9">
        <v>1308687</v>
      </c>
      <c r="C632" s="9">
        <v>6</v>
      </c>
      <c r="D632" s="9">
        <v>6</v>
      </c>
      <c r="E632" s="9">
        <v>6</v>
      </c>
      <c r="F632" s="9">
        <v>5</v>
      </c>
      <c r="G632" s="9">
        <v>6</v>
      </c>
      <c r="H632" s="9">
        <v>6</v>
      </c>
      <c r="I632" s="9">
        <v>6</v>
      </c>
      <c r="J632" s="9">
        <v>6</v>
      </c>
      <c r="K632" s="9">
        <v>6</v>
      </c>
      <c r="L632" s="9">
        <v>6</v>
      </c>
      <c r="M632" s="9">
        <v>6</v>
      </c>
      <c r="N632" s="9">
        <v>6</v>
      </c>
      <c r="O632" s="9">
        <v>6</v>
      </c>
      <c r="P632" s="9">
        <v>6</v>
      </c>
      <c r="Q632" s="9">
        <v>6</v>
      </c>
      <c r="R632" s="9">
        <v>6</v>
      </c>
      <c r="S632" s="9">
        <v>4</v>
      </c>
      <c r="T632" s="9">
        <v>6</v>
      </c>
      <c r="U632" s="9">
        <v>6</v>
      </c>
      <c r="V632" s="9">
        <v>6</v>
      </c>
      <c r="W632" s="9">
        <v>6</v>
      </c>
      <c r="X632" s="9">
        <v>6</v>
      </c>
      <c r="Y632" s="9">
        <v>6</v>
      </c>
      <c r="Z632" s="9">
        <v>6</v>
      </c>
      <c r="AA632" s="9">
        <v>6</v>
      </c>
      <c r="AB632" s="9">
        <v>6</v>
      </c>
      <c r="AC632" s="9">
        <v>8</v>
      </c>
      <c r="AD632" s="9">
        <v>6</v>
      </c>
      <c r="AE632" s="9">
        <v>6</v>
      </c>
      <c r="AF632" s="9">
        <v>6</v>
      </c>
      <c r="AG632" s="9">
        <v>6</v>
      </c>
      <c r="AH632" s="9">
        <v>6</v>
      </c>
      <c r="AI632" s="9">
        <v>6</v>
      </c>
      <c r="AJ632" s="9">
        <v>8</v>
      </c>
      <c r="AK632" s="9">
        <v>6</v>
      </c>
      <c r="AL632" s="9">
        <v>6</v>
      </c>
      <c r="AM632" s="9">
        <v>6</v>
      </c>
      <c r="AN632" s="9">
        <v>6</v>
      </c>
      <c r="AO632" s="9">
        <v>6</v>
      </c>
      <c r="AP632" s="9">
        <v>6</v>
      </c>
      <c r="AQ632" s="9">
        <v>6</v>
      </c>
      <c r="AR632" s="9">
        <v>6</v>
      </c>
    </row>
    <row r="633" spans="1:44" ht="12.75" customHeight="1" x14ac:dyDescent="0.2">
      <c r="A633" s="9">
        <v>2021</v>
      </c>
      <c r="B633" s="9">
        <v>122845</v>
      </c>
      <c r="C633" s="9">
        <v>6</v>
      </c>
      <c r="D633" s="9">
        <v>6</v>
      </c>
      <c r="E633" s="9">
        <v>4</v>
      </c>
      <c r="F633" s="9">
        <v>5</v>
      </c>
      <c r="G633" s="9">
        <v>6</v>
      </c>
      <c r="H633" s="9">
        <v>5</v>
      </c>
      <c r="I633" s="9">
        <v>6</v>
      </c>
      <c r="J633" s="9">
        <v>6</v>
      </c>
      <c r="K633" s="9">
        <v>6</v>
      </c>
      <c r="L633" s="9">
        <v>6</v>
      </c>
      <c r="M633" s="9">
        <v>6</v>
      </c>
      <c r="N633" s="9">
        <v>5</v>
      </c>
      <c r="O633" s="9">
        <v>5</v>
      </c>
      <c r="P633" s="9">
        <v>4</v>
      </c>
      <c r="Q633" s="9">
        <v>4</v>
      </c>
      <c r="R633" s="9">
        <v>5</v>
      </c>
      <c r="S633" s="9">
        <v>6</v>
      </c>
      <c r="T633" s="9">
        <v>6</v>
      </c>
      <c r="U633" s="9">
        <v>6</v>
      </c>
      <c r="V633" s="9">
        <v>6</v>
      </c>
      <c r="W633" s="9">
        <v>5</v>
      </c>
      <c r="X633" s="9">
        <v>4</v>
      </c>
      <c r="Y633" s="9">
        <v>5</v>
      </c>
      <c r="Z633" s="9">
        <v>6</v>
      </c>
      <c r="AA633" s="9">
        <v>8</v>
      </c>
      <c r="AB633" s="9">
        <v>6</v>
      </c>
      <c r="AC633" s="9">
        <v>1</v>
      </c>
      <c r="AD633" s="9">
        <v>6</v>
      </c>
      <c r="AE633" s="9">
        <v>5</v>
      </c>
      <c r="AF633" s="9">
        <v>5</v>
      </c>
      <c r="AG633" s="9">
        <v>5</v>
      </c>
      <c r="AH633" s="9">
        <v>6</v>
      </c>
      <c r="AI633" s="9">
        <v>4</v>
      </c>
      <c r="AJ633" s="9">
        <v>5</v>
      </c>
      <c r="AK633" s="9">
        <v>6</v>
      </c>
      <c r="AL633" s="9">
        <v>5</v>
      </c>
      <c r="AM633" s="9">
        <v>6</v>
      </c>
      <c r="AN633" s="9">
        <v>5</v>
      </c>
      <c r="AO633" s="9">
        <v>6</v>
      </c>
      <c r="AP633" s="9">
        <v>6</v>
      </c>
      <c r="AQ633" s="9">
        <v>6</v>
      </c>
      <c r="AR633" s="9">
        <v>6</v>
      </c>
    </row>
    <row r="634" spans="1:44" ht="12.75" customHeight="1" x14ac:dyDescent="0.2">
      <c r="A634" s="9">
        <v>2021</v>
      </c>
      <c r="B634" s="9">
        <v>1179970</v>
      </c>
      <c r="C634" s="9">
        <v>6</v>
      </c>
      <c r="D634" s="9">
        <v>6</v>
      </c>
      <c r="E634" s="9">
        <v>6</v>
      </c>
      <c r="F634" s="9">
        <v>6</v>
      </c>
      <c r="G634" s="9">
        <v>6</v>
      </c>
      <c r="H634" s="9">
        <v>6</v>
      </c>
      <c r="I634" s="9">
        <v>6</v>
      </c>
      <c r="J634" s="9">
        <v>6</v>
      </c>
      <c r="K634" s="9">
        <v>6</v>
      </c>
      <c r="L634" s="9">
        <v>6</v>
      </c>
      <c r="M634" s="9">
        <v>6</v>
      </c>
      <c r="N634" s="9">
        <v>6</v>
      </c>
      <c r="O634" s="9">
        <v>6</v>
      </c>
      <c r="P634" s="9">
        <v>6</v>
      </c>
      <c r="Q634" s="9">
        <v>6</v>
      </c>
      <c r="R634" s="9">
        <v>6</v>
      </c>
      <c r="S634" s="9">
        <v>6</v>
      </c>
      <c r="T634" s="9">
        <v>6</v>
      </c>
      <c r="U634" s="9">
        <v>6</v>
      </c>
      <c r="V634" s="9">
        <v>6</v>
      </c>
      <c r="W634" s="9">
        <v>6</v>
      </c>
      <c r="X634" s="9">
        <v>6</v>
      </c>
      <c r="Y634" s="9">
        <v>6</v>
      </c>
      <c r="Z634" s="9">
        <v>6</v>
      </c>
      <c r="AA634" s="9">
        <v>6</v>
      </c>
      <c r="AB634" s="9">
        <v>6</v>
      </c>
      <c r="AC634" s="9">
        <v>6</v>
      </c>
      <c r="AD634" s="9">
        <v>6</v>
      </c>
      <c r="AE634" s="9">
        <v>6</v>
      </c>
      <c r="AF634" s="9">
        <v>6</v>
      </c>
      <c r="AG634" s="9">
        <v>6</v>
      </c>
      <c r="AH634" s="9">
        <v>6</v>
      </c>
      <c r="AI634" s="9">
        <v>6</v>
      </c>
      <c r="AJ634" s="9">
        <v>6</v>
      </c>
      <c r="AK634" s="9">
        <v>6</v>
      </c>
      <c r="AL634" s="9">
        <v>6</v>
      </c>
      <c r="AM634" s="9">
        <v>6</v>
      </c>
      <c r="AN634" s="9">
        <v>6</v>
      </c>
      <c r="AO634" s="9">
        <v>6</v>
      </c>
      <c r="AP634" s="9">
        <v>6</v>
      </c>
      <c r="AQ634" s="9">
        <v>6</v>
      </c>
      <c r="AR634" s="9">
        <v>6</v>
      </c>
    </row>
    <row r="635" spans="1:44" ht="12.75" customHeight="1" x14ac:dyDescent="0.2">
      <c r="A635" s="9">
        <v>2021</v>
      </c>
      <c r="B635" s="9">
        <v>1179970</v>
      </c>
      <c r="C635" s="9">
        <v>6</v>
      </c>
      <c r="D635" s="9">
        <v>6</v>
      </c>
      <c r="E635" s="9">
        <v>6</v>
      </c>
      <c r="F635" s="9">
        <v>6</v>
      </c>
      <c r="G635" s="9">
        <v>6</v>
      </c>
      <c r="H635" s="9">
        <v>6</v>
      </c>
      <c r="I635" s="9">
        <v>6</v>
      </c>
      <c r="J635" s="9">
        <v>6</v>
      </c>
      <c r="K635" s="9">
        <v>6</v>
      </c>
      <c r="L635" s="9">
        <v>6</v>
      </c>
      <c r="M635" s="9">
        <v>5</v>
      </c>
      <c r="N635" s="9">
        <v>6</v>
      </c>
      <c r="O635" s="9">
        <v>6</v>
      </c>
      <c r="P635" s="9">
        <v>6</v>
      </c>
      <c r="Q635" s="9">
        <v>7</v>
      </c>
      <c r="R635" s="9">
        <v>6</v>
      </c>
      <c r="S635" s="9">
        <v>6</v>
      </c>
      <c r="T635" s="9">
        <v>6</v>
      </c>
      <c r="U635" s="9">
        <v>7</v>
      </c>
      <c r="V635" s="9">
        <v>6</v>
      </c>
      <c r="W635" s="9">
        <v>6</v>
      </c>
      <c r="X635" s="9">
        <v>6</v>
      </c>
      <c r="Y635" s="9">
        <v>6</v>
      </c>
      <c r="Z635" s="9">
        <v>6</v>
      </c>
      <c r="AA635" s="9">
        <v>6</v>
      </c>
      <c r="AB635" s="9">
        <v>7</v>
      </c>
      <c r="AC635" s="9">
        <v>7</v>
      </c>
      <c r="AD635" s="9">
        <v>6</v>
      </c>
      <c r="AE635" s="9">
        <v>6</v>
      </c>
      <c r="AF635" s="9">
        <v>5</v>
      </c>
      <c r="AG635" s="9">
        <v>6</v>
      </c>
      <c r="AH635" s="9">
        <v>6</v>
      </c>
      <c r="AI635" s="9">
        <v>6</v>
      </c>
      <c r="AJ635" s="9">
        <v>6</v>
      </c>
      <c r="AK635" s="9">
        <v>8</v>
      </c>
      <c r="AL635" s="9">
        <v>8</v>
      </c>
      <c r="AM635" s="9">
        <v>8</v>
      </c>
      <c r="AN635" s="9">
        <v>6</v>
      </c>
      <c r="AO635" s="9">
        <v>6</v>
      </c>
      <c r="AP635" s="9">
        <v>6</v>
      </c>
      <c r="AQ635" s="9">
        <v>6</v>
      </c>
      <c r="AR635" s="9">
        <v>8</v>
      </c>
    </row>
    <row r="636" spans="1:44" ht="12.75" customHeight="1" x14ac:dyDescent="0.2">
      <c r="A636" s="9">
        <v>2021</v>
      </c>
      <c r="B636" s="9">
        <v>108730</v>
      </c>
      <c r="C636" s="9">
        <v>6</v>
      </c>
      <c r="D636" s="9">
        <v>6</v>
      </c>
      <c r="E636" s="9">
        <v>6</v>
      </c>
      <c r="F636" s="9">
        <v>6</v>
      </c>
      <c r="G636" s="9">
        <v>6</v>
      </c>
      <c r="H636" s="9">
        <v>5</v>
      </c>
      <c r="I636" s="9">
        <v>6</v>
      </c>
      <c r="J636" s="9">
        <v>6</v>
      </c>
      <c r="K636" s="9">
        <v>5</v>
      </c>
      <c r="L636" s="9">
        <v>5</v>
      </c>
      <c r="M636" s="9">
        <v>5</v>
      </c>
      <c r="N636" s="9">
        <v>4</v>
      </c>
      <c r="O636" s="9">
        <v>4</v>
      </c>
      <c r="P636" s="9">
        <v>5</v>
      </c>
      <c r="Q636" s="9">
        <v>5</v>
      </c>
      <c r="R636" s="9">
        <v>5</v>
      </c>
      <c r="S636" s="9">
        <v>6</v>
      </c>
      <c r="T636" s="9">
        <v>6</v>
      </c>
      <c r="U636" s="9">
        <v>6</v>
      </c>
      <c r="V636" s="9">
        <v>5</v>
      </c>
      <c r="W636" s="9">
        <v>5</v>
      </c>
      <c r="X636" s="9">
        <v>5</v>
      </c>
      <c r="Y636" s="9">
        <v>6</v>
      </c>
      <c r="Z636" s="9">
        <v>6</v>
      </c>
      <c r="AA636" s="9">
        <v>6</v>
      </c>
      <c r="AB636" s="9">
        <v>6</v>
      </c>
      <c r="AC636" s="9">
        <v>1</v>
      </c>
      <c r="AD636" s="9">
        <v>4</v>
      </c>
      <c r="AE636" s="9">
        <v>5</v>
      </c>
      <c r="AF636" s="9">
        <v>5</v>
      </c>
      <c r="AG636" s="9">
        <v>6</v>
      </c>
      <c r="AH636" s="9">
        <v>4</v>
      </c>
      <c r="AI636" s="9">
        <v>4</v>
      </c>
      <c r="AJ636" s="9">
        <v>3</v>
      </c>
      <c r="AK636" s="9">
        <v>5</v>
      </c>
      <c r="AL636" s="9">
        <v>6</v>
      </c>
      <c r="AM636" s="9">
        <v>5</v>
      </c>
      <c r="AN636" s="9">
        <v>4</v>
      </c>
      <c r="AO636" s="9">
        <v>5</v>
      </c>
      <c r="AP636" s="9">
        <v>6</v>
      </c>
      <c r="AQ636" s="9">
        <v>5</v>
      </c>
      <c r="AR636" s="9">
        <v>6</v>
      </c>
    </row>
    <row r="637" spans="1:44" ht="12.75" customHeight="1" x14ac:dyDescent="0.2">
      <c r="A637" s="9">
        <v>2021</v>
      </c>
      <c r="B637" s="9">
        <v>1319230</v>
      </c>
      <c r="C637" s="9">
        <v>6</v>
      </c>
      <c r="D637" s="9">
        <v>6</v>
      </c>
      <c r="E637" s="9">
        <v>6</v>
      </c>
      <c r="F637" s="9">
        <v>6</v>
      </c>
      <c r="G637" s="9">
        <v>6</v>
      </c>
      <c r="H637" s="9">
        <v>6</v>
      </c>
      <c r="I637" s="9">
        <v>6</v>
      </c>
      <c r="J637" s="9">
        <v>6</v>
      </c>
      <c r="K637" s="9">
        <v>6</v>
      </c>
      <c r="L637" s="9">
        <v>6</v>
      </c>
      <c r="M637" s="9">
        <v>6</v>
      </c>
      <c r="N637" s="9">
        <v>6</v>
      </c>
      <c r="O637" s="9">
        <v>6</v>
      </c>
      <c r="P637" s="9">
        <v>6</v>
      </c>
      <c r="Q637" s="9">
        <v>6</v>
      </c>
      <c r="R637" s="9">
        <v>6</v>
      </c>
      <c r="S637" s="9">
        <v>6</v>
      </c>
      <c r="T637" s="9">
        <v>6</v>
      </c>
      <c r="U637" s="9">
        <v>6</v>
      </c>
      <c r="V637" s="9">
        <v>4</v>
      </c>
      <c r="W637" s="9">
        <v>6</v>
      </c>
      <c r="X637" s="9">
        <v>6</v>
      </c>
      <c r="Y637" s="9">
        <v>6</v>
      </c>
      <c r="Z637" s="9">
        <v>6</v>
      </c>
      <c r="AA637" s="9">
        <v>6</v>
      </c>
      <c r="AB637" s="9">
        <v>4</v>
      </c>
      <c r="AC637" s="9">
        <v>1</v>
      </c>
      <c r="AD637" s="9">
        <v>6</v>
      </c>
      <c r="AE637" s="9">
        <v>6</v>
      </c>
      <c r="AF637" s="9">
        <v>4</v>
      </c>
      <c r="AG637" s="9">
        <v>6</v>
      </c>
      <c r="AH637" s="9">
        <v>6</v>
      </c>
      <c r="AI637" s="9">
        <v>4</v>
      </c>
      <c r="AJ637" s="9">
        <v>3</v>
      </c>
      <c r="AK637" s="9">
        <v>6</v>
      </c>
      <c r="AL637" s="9">
        <v>5</v>
      </c>
      <c r="AM637" s="9">
        <v>5</v>
      </c>
      <c r="AN637" s="9">
        <v>5</v>
      </c>
      <c r="AO637" s="9">
        <v>8</v>
      </c>
      <c r="AP637" s="9">
        <v>6</v>
      </c>
      <c r="AQ637" s="9">
        <v>6</v>
      </c>
      <c r="AR637" s="9">
        <v>6</v>
      </c>
    </row>
    <row r="638" spans="1:44" ht="12.75" customHeight="1" x14ac:dyDescent="0.2">
      <c r="A638" s="9">
        <v>2021</v>
      </c>
      <c r="B638" s="9">
        <v>1127927</v>
      </c>
      <c r="C638" s="9">
        <v>6</v>
      </c>
      <c r="D638" s="9">
        <v>6</v>
      </c>
      <c r="E638" s="9">
        <v>6</v>
      </c>
      <c r="F638" s="9">
        <v>6</v>
      </c>
      <c r="G638" s="9">
        <v>6</v>
      </c>
      <c r="H638" s="9">
        <v>6</v>
      </c>
      <c r="I638" s="9">
        <v>6</v>
      </c>
      <c r="J638" s="9">
        <v>6</v>
      </c>
      <c r="K638" s="9">
        <v>6</v>
      </c>
      <c r="L638" s="9">
        <v>8</v>
      </c>
      <c r="M638" s="9">
        <v>6</v>
      </c>
      <c r="N638" s="9">
        <v>6</v>
      </c>
      <c r="O638" s="9">
        <v>6</v>
      </c>
      <c r="P638" s="9">
        <v>6</v>
      </c>
      <c r="Q638" s="9">
        <v>4</v>
      </c>
      <c r="R638" s="9">
        <v>6</v>
      </c>
      <c r="S638" s="9">
        <v>6</v>
      </c>
      <c r="T638" s="9">
        <v>6</v>
      </c>
      <c r="U638" s="9">
        <v>8</v>
      </c>
      <c r="V638" s="9">
        <v>6</v>
      </c>
      <c r="W638" s="9">
        <v>6</v>
      </c>
      <c r="X638" s="9">
        <v>6</v>
      </c>
      <c r="Y638" s="9">
        <v>6</v>
      </c>
      <c r="Z638" s="9">
        <v>6</v>
      </c>
      <c r="AA638" s="9">
        <v>8</v>
      </c>
      <c r="AB638" s="9">
        <v>8</v>
      </c>
      <c r="AC638" s="9">
        <v>4</v>
      </c>
      <c r="AD638" s="9">
        <v>4</v>
      </c>
      <c r="AE638" s="9">
        <v>8</v>
      </c>
      <c r="AF638" s="9">
        <v>6</v>
      </c>
      <c r="AG638" s="9">
        <v>6</v>
      </c>
      <c r="AH638" s="9">
        <v>8</v>
      </c>
      <c r="AI638" s="9">
        <v>5</v>
      </c>
      <c r="AJ638" s="9">
        <v>6</v>
      </c>
      <c r="AK638" s="9">
        <v>6</v>
      </c>
      <c r="AL638" s="9">
        <v>6</v>
      </c>
      <c r="AM638" s="9">
        <v>6</v>
      </c>
      <c r="AN638" s="9">
        <v>4</v>
      </c>
      <c r="AO638" s="9">
        <v>8</v>
      </c>
      <c r="AP638" s="9">
        <v>6</v>
      </c>
      <c r="AQ638" s="9">
        <v>6</v>
      </c>
      <c r="AR638" s="9">
        <v>6</v>
      </c>
    </row>
    <row r="639" spans="1:44" ht="12.75" customHeight="1" x14ac:dyDescent="0.2">
      <c r="A639" s="9">
        <v>2021</v>
      </c>
      <c r="B639" s="9">
        <v>1127924</v>
      </c>
      <c r="C639" s="9">
        <v>6</v>
      </c>
      <c r="D639" s="9">
        <v>6</v>
      </c>
      <c r="E639" s="9">
        <v>4</v>
      </c>
      <c r="F639" s="9">
        <v>4</v>
      </c>
      <c r="G639" s="9">
        <v>4</v>
      </c>
      <c r="H639" s="9">
        <v>5</v>
      </c>
      <c r="I639" s="9">
        <v>6</v>
      </c>
      <c r="J639" s="9">
        <v>6</v>
      </c>
      <c r="K639" s="9">
        <v>6</v>
      </c>
      <c r="L639" s="9">
        <v>6</v>
      </c>
      <c r="M639" s="9">
        <v>3</v>
      </c>
      <c r="N639" s="9">
        <v>4</v>
      </c>
      <c r="O639" s="9">
        <v>5</v>
      </c>
      <c r="P639" s="9">
        <v>3</v>
      </c>
      <c r="Q639" s="9">
        <v>4</v>
      </c>
      <c r="R639" s="9">
        <v>6</v>
      </c>
      <c r="S639" s="9">
        <v>6</v>
      </c>
      <c r="T639" s="9">
        <v>4</v>
      </c>
      <c r="U639" s="9">
        <v>5</v>
      </c>
      <c r="V639" s="9">
        <v>5</v>
      </c>
      <c r="W639" s="9">
        <v>3</v>
      </c>
      <c r="X639" s="9">
        <v>3</v>
      </c>
      <c r="Y639" s="9">
        <v>5</v>
      </c>
      <c r="Z639" s="9">
        <v>4</v>
      </c>
      <c r="AA639" s="9">
        <v>7</v>
      </c>
      <c r="AB639" s="9">
        <v>1</v>
      </c>
      <c r="AC639" s="9">
        <v>1</v>
      </c>
      <c r="AD639" s="9">
        <v>5</v>
      </c>
      <c r="AE639" s="9">
        <v>6</v>
      </c>
      <c r="AF639" s="9">
        <v>6</v>
      </c>
      <c r="AG639" s="9">
        <v>6</v>
      </c>
      <c r="AH639" s="9">
        <v>3</v>
      </c>
      <c r="AI639" s="9">
        <v>7</v>
      </c>
      <c r="AJ639" s="9">
        <v>4</v>
      </c>
      <c r="AK639" s="9">
        <v>6</v>
      </c>
      <c r="AL639" s="9">
        <v>6</v>
      </c>
      <c r="AM639" s="9">
        <v>6</v>
      </c>
      <c r="AN639" s="9">
        <v>6</v>
      </c>
      <c r="AO639" s="9">
        <v>6</v>
      </c>
      <c r="AP639" s="9">
        <v>6</v>
      </c>
      <c r="AQ639" s="9">
        <v>2</v>
      </c>
      <c r="AR639" s="9">
        <v>3</v>
      </c>
    </row>
    <row r="640" spans="1:44" ht="12.75" customHeight="1" x14ac:dyDescent="0.2">
      <c r="A640" s="9">
        <v>2021</v>
      </c>
      <c r="B640" s="9">
        <v>1127924</v>
      </c>
      <c r="C640" s="9">
        <v>6</v>
      </c>
      <c r="D640" s="9">
        <v>6</v>
      </c>
      <c r="E640" s="9">
        <v>6</v>
      </c>
      <c r="F640" s="9">
        <v>6</v>
      </c>
      <c r="G640" s="9">
        <v>6</v>
      </c>
      <c r="H640" s="9">
        <v>6</v>
      </c>
      <c r="I640" s="9">
        <v>6</v>
      </c>
      <c r="J640" s="9">
        <v>6</v>
      </c>
      <c r="K640" s="9">
        <v>6</v>
      </c>
      <c r="L640" s="9">
        <v>6</v>
      </c>
      <c r="M640" s="9">
        <v>6</v>
      </c>
      <c r="N640" s="9">
        <v>6</v>
      </c>
      <c r="O640" s="9">
        <v>6</v>
      </c>
      <c r="P640" s="9">
        <v>6</v>
      </c>
      <c r="Q640" s="9">
        <v>6</v>
      </c>
      <c r="R640" s="9">
        <v>6</v>
      </c>
      <c r="S640" s="9">
        <v>6</v>
      </c>
      <c r="T640" s="9">
        <v>6</v>
      </c>
      <c r="U640" s="9">
        <v>6</v>
      </c>
      <c r="V640" s="9">
        <v>6</v>
      </c>
      <c r="W640" s="9">
        <v>6</v>
      </c>
      <c r="X640" s="9">
        <v>5</v>
      </c>
      <c r="Y640" s="9">
        <v>6</v>
      </c>
      <c r="Z640" s="9">
        <v>6</v>
      </c>
      <c r="AA640" s="9">
        <v>6</v>
      </c>
      <c r="AB640" s="9">
        <v>4</v>
      </c>
      <c r="AC640" s="9">
        <v>4</v>
      </c>
      <c r="AD640" s="9">
        <v>6</v>
      </c>
      <c r="AE640" s="9">
        <v>6</v>
      </c>
      <c r="AF640" s="9">
        <v>6</v>
      </c>
      <c r="AG640" s="9">
        <v>6</v>
      </c>
      <c r="AH640" s="9">
        <v>6</v>
      </c>
      <c r="AI640" s="9">
        <v>6</v>
      </c>
      <c r="AJ640" s="9">
        <v>6</v>
      </c>
      <c r="AK640" s="9">
        <v>6</v>
      </c>
      <c r="AL640" s="9">
        <v>6</v>
      </c>
      <c r="AM640" s="9">
        <v>6</v>
      </c>
      <c r="AN640" s="9">
        <v>6</v>
      </c>
      <c r="AO640" s="9">
        <v>5</v>
      </c>
      <c r="AP640" s="9">
        <v>6</v>
      </c>
      <c r="AQ640" s="9">
        <v>6</v>
      </c>
      <c r="AR640" s="9">
        <v>6</v>
      </c>
    </row>
    <row r="641" spans="1:44" ht="12.75" customHeight="1" x14ac:dyDescent="0.2">
      <c r="A641" s="9">
        <v>2021</v>
      </c>
      <c r="B641" s="9">
        <v>1103692</v>
      </c>
      <c r="C641" s="9">
        <v>6</v>
      </c>
      <c r="D641" s="9">
        <v>6</v>
      </c>
      <c r="E641" s="9">
        <v>6</v>
      </c>
      <c r="F641" s="9">
        <v>6</v>
      </c>
      <c r="G641" s="9">
        <v>6</v>
      </c>
      <c r="H641" s="9">
        <v>6</v>
      </c>
      <c r="I641" s="9">
        <v>6</v>
      </c>
      <c r="J641" s="9">
        <v>6</v>
      </c>
      <c r="K641" s="9">
        <v>6</v>
      </c>
      <c r="L641" s="9">
        <v>5</v>
      </c>
      <c r="M641" s="9">
        <v>6</v>
      </c>
      <c r="N641" s="9">
        <v>3</v>
      </c>
      <c r="O641" s="9">
        <v>6</v>
      </c>
      <c r="P641" s="9">
        <v>6</v>
      </c>
      <c r="Q641" s="9">
        <v>4</v>
      </c>
      <c r="R641" s="9">
        <v>6</v>
      </c>
      <c r="S641" s="9">
        <v>6</v>
      </c>
      <c r="T641" s="9">
        <v>6</v>
      </c>
      <c r="U641" s="9">
        <v>6</v>
      </c>
      <c r="V641" s="9">
        <v>6</v>
      </c>
      <c r="W641" s="9">
        <v>6</v>
      </c>
      <c r="X641" s="9">
        <v>6</v>
      </c>
      <c r="Y641" s="9">
        <v>5</v>
      </c>
      <c r="Z641" s="9">
        <v>6</v>
      </c>
      <c r="AA641" s="9">
        <v>6</v>
      </c>
      <c r="AB641" s="9">
        <v>6</v>
      </c>
      <c r="AC641" s="9">
        <v>8</v>
      </c>
      <c r="AD641" s="9">
        <v>6</v>
      </c>
      <c r="AE641" s="9">
        <v>6</v>
      </c>
      <c r="AF641" s="9">
        <v>6</v>
      </c>
      <c r="AG641" s="9">
        <v>3</v>
      </c>
      <c r="AH641" s="9">
        <v>6</v>
      </c>
      <c r="AI641" s="9">
        <v>4</v>
      </c>
      <c r="AJ641" s="9">
        <v>6</v>
      </c>
      <c r="AK641" s="9">
        <v>4</v>
      </c>
      <c r="AL641" s="9">
        <v>4</v>
      </c>
      <c r="AM641" s="9">
        <v>6</v>
      </c>
      <c r="AN641" s="9">
        <v>5</v>
      </c>
      <c r="AO641" s="9">
        <v>2</v>
      </c>
      <c r="AP641" s="9">
        <v>6</v>
      </c>
      <c r="AQ641" s="9">
        <v>6</v>
      </c>
      <c r="AR641" s="9">
        <v>6</v>
      </c>
    </row>
    <row r="642" spans="1:44" ht="12.75" customHeight="1" x14ac:dyDescent="0.2">
      <c r="A642" s="9">
        <v>2021</v>
      </c>
      <c r="B642" s="9">
        <v>1103692</v>
      </c>
      <c r="C642" s="9">
        <v>6</v>
      </c>
      <c r="D642" s="9">
        <v>6</v>
      </c>
      <c r="E642" s="9">
        <v>6</v>
      </c>
      <c r="F642" s="9">
        <v>6</v>
      </c>
      <c r="G642" s="9">
        <v>6</v>
      </c>
      <c r="H642" s="9">
        <v>6</v>
      </c>
      <c r="I642" s="9">
        <v>6</v>
      </c>
      <c r="J642" s="9">
        <v>6</v>
      </c>
      <c r="K642" s="9">
        <v>6</v>
      </c>
      <c r="L642" s="9">
        <v>6</v>
      </c>
      <c r="M642" s="9">
        <v>6</v>
      </c>
      <c r="N642" s="9">
        <v>6</v>
      </c>
      <c r="O642" s="9">
        <v>6</v>
      </c>
      <c r="P642" s="9">
        <v>6</v>
      </c>
      <c r="Q642" s="9">
        <v>6</v>
      </c>
      <c r="R642" s="9">
        <v>6</v>
      </c>
      <c r="S642" s="9">
        <v>6</v>
      </c>
      <c r="T642" s="9">
        <v>6</v>
      </c>
      <c r="U642" s="9">
        <v>6</v>
      </c>
      <c r="V642" s="9">
        <v>6</v>
      </c>
      <c r="W642" s="9">
        <v>6</v>
      </c>
      <c r="X642" s="9">
        <v>6</v>
      </c>
      <c r="Y642" s="9">
        <v>6</v>
      </c>
      <c r="Z642" s="9">
        <v>6</v>
      </c>
      <c r="AA642" s="9">
        <v>6</v>
      </c>
      <c r="AB642" s="9">
        <v>6</v>
      </c>
      <c r="AC642" s="9">
        <v>6</v>
      </c>
      <c r="AD642" s="9">
        <v>6</v>
      </c>
      <c r="AE642" s="9">
        <v>6</v>
      </c>
      <c r="AF642" s="9">
        <v>6</v>
      </c>
      <c r="AG642" s="9">
        <v>6</v>
      </c>
      <c r="AH642" s="9">
        <v>6</v>
      </c>
      <c r="AI642" s="9">
        <v>6</v>
      </c>
      <c r="AJ642" s="9">
        <v>6</v>
      </c>
      <c r="AK642" s="9">
        <v>6</v>
      </c>
      <c r="AL642" s="9">
        <v>6</v>
      </c>
      <c r="AM642" s="9">
        <v>6</v>
      </c>
      <c r="AN642" s="9">
        <v>6</v>
      </c>
      <c r="AO642" s="9">
        <v>6</v>
      </c>
      <c r="AP642" s="9">
        <v>6</v>
      </c>
      <c r="AQ642" s="9">
        <v>6</v>
      </c>
      <c r="AR642" s="9">
        <v>6</v>
      </c>
    </row>
    <row r="643" spans="1:44" ht="12.75" customHeight="1" x14ac:dyDescent="0.2">
      <c r="A643" s="9">
        <v>2021</v>
      </c>
      <c r="B643" s="9">
        <v>1365444</v>
      </c>
      <c r="C643" s="9">
        <v>6</v>
      </c>
      <c r="D643" s="9">
        <v>6</v>
      </c>
      <c r="E643" s="9">
        <v>6</v>
      </c>
      <c r="F643" s="9">
        <v>6</v>
      </c>
      <c r="G643" s="9">
        <v>6</v>
      </c>
      <c r="H643" s="9">
        <v>6</v>
      </c>
      <c r="I643" s="9">
        <v>6</v>
      </c>
      <c r="J643" s="9">
        <v>6</v>
      </c>
      <c r="K643" s="9">
        <v>6</v>
      </c>
      <c r="L643" s="9">
        <v>6</v>
      </c>
      <c r="M643" s="9">
        <v>6</v>
      </c>
      <c r="N643" s="9">
        <v>6</v>
      </c>
      <c r="O643" s="9">
        <v>6</v>
      </c>
      <c r="P643" s="9">
        <v>6</v>
      </c>
      <c r="Q643" s="9">
        <v>6</v>
      </c>
      <c r="R643" s="9">
        <v>6</v>
      </c>
      <c r="S643" s="9">
        <v>6</v>
      </c>
      <c r="T643" s="9">
        <v>6</v>
      </c>
      <c r="U643" s="9">
        <v>6</v>
      </c>
      <c r="V643" s="9">
        <v>6</v>
      </c>
      <c r="W643" s="9">
        <v>6</v>
      </c>
      <c r="X643" s="9">
        <v>6</v>
      </c>
      <c r="Y643" s="9">
        <v>6</v>
      </c>
      <c r="Z643" s="9">
        <v>6</v>
      </c>
      <c r="AA643" s="9">
        <v>6</v>
      </c>
      <c r="AB643" s="9">
        <v>6</v>
      </c>
      <c r="AC643" s="9">
        <v>6</v>
      </c>
      <c r="AD643" s="9">
        <v>6</v>
      </c>
      <c r="AE643" s="9">
        <v>6</v>
      </c>
      <c r="AF643" s="9">
        <v>6</v>
      </c>
      <c r="AG643" s="9">
        <v>6</v>
      </c>
      <c r="AH643" s="9">
        <v>6</v>
      </c>
      <c r="AI643" s="9">
        <v>6</v>
      </c>
      <c r="AJ643" s="9">
        <v>6</v>
      </c>
      <c r="AK643" s="9">
        <v>6</v>
      </c>
      <c r="AL643" s="9">
        <v>6</v>
      </c>
      <c r="AM643" s="9">
        <v>6</v>
      </c>
      <c r="AN643" s="9">
        <v>6</v>
      </c>
      <c r="AO643" s="9">
        <v>6</v>
      </c>
      <c r="AP643" s="9">
        <v>6</v>
      </c>
      <c r="AQ643" s="9">
        <v>6</v>
      </c>
      <c r="AR643" s="9">
        <v>6</v>
      </c>
    </row>
    <row r="644" spans="1:44" ht="12.75" customHeight="1" x14ac:dyDescent="0.2">
      <c r="A644" s="9">
        <v>2021</v>
      </c>
      <c r="B644" s="9">
        <v>1365444</v>
      </c>
      <c r="C644" s="9">
        <v>6</v>
      </c>
      <c r="D644" s="9">
        <v>6</v>
      </c>
      <c r="E644" s="9">
        <v>6</v>
      </c>
      <c r="F644" s="9">
        <v>6</v>
      </c>
      <c r="G644" s="9">
        <v>6</v>
      </c>
      <c r="H644" s="9">
        <v>6</v>
      </c>
      <c r="I644" s="9">
        <v>6</v>
      </c>
      <c r="J644" s="9">
        <v>6</v>
      </c>
      <c r="K644" s="9">
        <v>6</v>
      </c>
      <c r="L644" s="9">
        <v>6</v>
      </c>
      <c r="M644" s="9">
        <v>6</v>
      </c>
      <c r="N644" s="9">
        <v>6</v>
      </c>
      <c r="O644" s="9">
        <v>6</v>
      </c>
      <c r="P644" s="9">
        <v>6</v>
      </c>
      <c r="Q644" s="9">
        <v>6</v>
      </c>
      <c r="R644" s="9">
        <v>6</v>
      </c>
      <c r="S644" s="9">
        <v>6</v>
      </c>
      <c r="T644" s="9">
        <v>6</v>
      </c>
      <c r="U644" s="9">
        <v>6</v>
      </c>
      <c r="V644" s="9">
        <v>6</v>
      </c>
      <c r="W644" s="9">
        <v>6</v>
      </c>
      <c r="X644" s="9">
        <v>6</v>
      </c>
      <c r="Y644" s="9">
        <v>6</v>
      </c>
      <c r="Z644" s="9">
        <v>6</v>
      </c>
      <c r="AA644" s="9">
        <v>6</v>
      </c>
      <c r="AB644" s="9">
        <v>6</v>
      </c>
      <c r="AC644" s="9">
        <v>6</v>
      </c>
      <c r="AD644" s="9">
        <v>6</v>
      </c>
      <c r="AE644" s="9">
        <v>6</v>
      </c>
      <c r="AF644" s="9">
        <v>6</v>
      </c>
      <c r="AG644" s="9">
        <v>6</v>
      </c>
      <c r="AH644" s="9">
        <v>6</v>
      </c>
      <c r="AI644" s="9">
        <v>6</v>
      </c>
      <c r="AJ644" s="9">
        <v>6</v>
      </c>
      <c r="AK644" s="9">
        <v>6</v>
      </c>
      <c r="AL644" s="9">
        <v>6</v>
      </c>
      <c r="AM644" s="9">
        <v>6</v>
      </c>
      <c r="AN644" s="9">
        <v>6</v>
      </c>
      <c r="AO644" s="9">
        <v>6</v>
      </c>
      <c r="AP644" s="9">
        <v>6</v>
      </c>
      <c r="AQ644" s="9">
        <v>6</v>
      </c>
      <c r="AR644" s="9">
        <v>6</v>
      </c>
    </row>
    <row r="645" spans="1:44" ht="12.75" customHeight="1" x14ac:dyDescent="0.2">
      <c r="A645" s="9">
        <v>2021</v>
      </c>
      <c r="B645" s="9">
        <v>1179970</v>
      </c>
      <c r="C645" s="9">
        <v>6</v>
      </c>
      <c r="D645" s="9">
        <v>6</v>
      </c>
      <c r="E645" s="9">
        <v>6</v>
      </c>
      <c r="F645" s="9">
        <v>6</v>
      </c>
      <c r="G645" s="9">
        <v>6</v>
      </c>
      <c r="H645" s="9">
        <v>6</v>
      </c>
      <c r="I645" s="9">
        <v>6</v>
      </c>
      <c r="J645" s="9">
        <v>6</v>
      </c>
      <c r="K645" s="9">
        <v>6</v>
      </c>
      <c r="L645" s="9">
        <v>6</v>
      </c>
      <c r="M645" s="9">
        <v>6</v>
      </c>
      <c r="N645" s="9">
        <v>6</v>
      </c>
      <c r="O645" s="9">
        <v>6</v>
      </c>
      <c r="P645" s="9">
        <v>6</v>
      </c>
      <c r="Q645" s="9">
        <v>6</v>
      </c>
      <c r="R645" s="9">
        <v>6</v>
      </c>
      <c r="S645" s="9">
        <v>6</v>
      </c>
      <c r="T645" s="9">
        <v>6</v>
      </c>
      <c r="U645" s="9">
        <v>6</v>
      </c>
      <c r="V645" s="9">
        <v>6</v>
      </c>
      <c r="W645" s="9">
        <v>6</v>
      </c>
      <c r="X645" s="9">
        <v>6</v>
      </c>
      <c r="Y645" s="9">
        <v>6</v>
      </c>
      <c r="Z645" s="9">
        <v>6</v>
      </c>
      <c r="AA645" s="9">
        <v>6</v>
      </c>
      <c r="AB645" s="9">
        <v>1</v>
      </c>
      <c r="AC645" s="9">
        <v>1</v>
      </c>
      <c r="AD645" s="9">
        <v>6</v>
      </c>
      <c r="AE645" s="9">
        <v>6</v>
      </c>
      <c r="AF645" s="9">
        <v>6</v>
      </c>
      <c r="AG645" s="9">
        <v>6</v>
      </c>
      <c r="AH645" s="9">
        <v>6</v>
      </c>
      <c r="AI645" s="9">
        <v>6</v>
      </c>
      <c r="AJ645" s="9">
        <v>6</v>
      </c>
      <c r="AK645" s="9">
        <v>6</v>
      </c>
      <c r="AL645" s="9">
        <v>6</v>
      </c>
      <c r="AM645" s="9">
        <v>6</v>
      </c>
      <c r="AN645" s="9">
        <v>6</v>
      </c>
      <c r="AO645" s="9">
        <v>6</v>
      </c>
      <c r="AP645" s="9">
        <v>6</v>
      </c>
      <c r="AQ645" s="9">
        <v>6</v>
      </c>
      <c r="AR645" s="9">
        <v>6</v>
      </c>
    </row>
    <row r="646" spans="1:44" ht="12.75" customHeight="1" x14ac:dyDescent="0.2">
      <c r="A646" s="9">
        <v>2021</v>
      </c>
      <c r="B646" s="9">
        <v>1179970</v>
      </c>
      <c r="C646" s="9">
        <v>6</v>
      </c>
      <c r="D646" s="9">
        <v>6</v>
      </c>
      <c r="E646" s="9">
        <v>5</v>
      </c>
      <c r="F646" s="9">
        <v>5</v>
      </c>
      <c r="G646" s="9">
        <v>5</v>
      </c>
      <c r="H646" s="9">
        <v>6</v>
      </c>
      <c r="I646" s="9">
        <v>6</v>
      </c>
      <c r="J646" s="9">
        <v>6</v>
      </c>
      <c r="K646" s="9">
        <v>5</v>
      </c>
      <c r="L646" s="9">
        <v>6</v>
      </c>
      <c r="M646" s="9">
        <v>4</v>
      </c>
      <c r="N646" s="9">
        <v>5</v>
      </c>
      <c r="O646" s="9">
        <v>5</v>
      </c>
      <c r="P646" s="9">
        <v>5</v>
      </c>
      <c r="Q646" s="9">
        <v>4</v>
      </c>
      <c r="R646" s="9">
        <v>6</v>
      </c>
      <c r="S646" s="9">
        <v>1</v>
      </c>
      <c r="T646" s="9">
        <v>1</v>
      </c>
      <c r="U646" s="9">
        <v>1</v>
      </c>
      <c r="V646" s="9">
        <v>1</v>
      </c>
      <c r="W646" s="9">
        <v>4</v>
      </c>
      <c r="X646" s="9">
        <v>2</v>
      </c>
      <c r="Y646" s="9">
        <v>5</v>
      </c>
      <c r="Z646" s="9">
        <v>3</v>
      </c>
      <c r="AA646" s="9">
        <v>5</v>
      </c>
      <c r="AB646" s="9">
        <v>2</v>
      </c>
      <c r="AC646" s="9">
        <v>1</v>
      </c>
      <c r="AD646" s="9">
        <v>4</v>
      </c>
      <c r="AE646" s="9">
        <v>4</v>
      </c>
      <c r="AF646" s="9">
        <v>2</v>
      </c>
      <c r="AG646" s="9">
        <v>3</v>
      </c>
      <c r="AH646" s="9">
        <v>3</v>
      </c>
      <c r="AI646" s="9">
        <v>3</v>
      </c>
      <c r="AJ646" s="9">
        <v>4</v>
      </c>
      <c r="AK646" s="9">
        <v>1</v>
      </c>
      <c r="AL646" s="9">
        <v>1</v>
      </c>
      <c r="AM646" s="9">
        <v>1</v>
      </c>
      <c r="AN646" s="9">
        <v>1</v>
      </c>
      <c r="AO646" s="9">
        <v>5</v>
      </c>
      <c r="AP646" s="9">
        <v>6</v>
      </c>
      <c r="AQ646" s="9">
        <v>1</v>
      </c>
      <c r="AR646" s="9">
        <v>1</v>
      </c>
    </row>
    <row r="647" spans="1:44" ht="12.75" customHeight="1" x14ac:dyDescent="0.2">
      <c r="A647" s="9">
        <v>2021</v>
      </c>
      <c r="B647" s="9">
        <v>1179970</v>
      </c>
      <c r="C647" s="9">
        <v>6</v>
      </c>
      <c r="D647" s="9">
        <v>6</v>
      </c>
      <c r="E647" s="9">
        <v>6</v>
      </c>
      <c r="F647" s="9">
        <v>6</v>
      </c>
      <c r="G647" s="9">
        <v>6</v>
      </c>
      <c r="H647" s="9">
        <v>6</v>
      </c>
      <c r="I647" s="9">
        <v>6</v>
      </c>
      <c r="J647" s="9">
        <v>6</v>
      </c>
      <c r="K647" s="9">
        <v>6</v>
      </c>
      <c r="L647" s="9">
        <v>6</v>
      </c>
      <c r="M647" s="9">
        <v>6</v>
      </c>
      <c r="N647" s="9">
        <v>6</v>
      </c>
      <c r="O647" s="9">
        <v>6</v>
      </c>
      <c r="P647" s="9">
        <v>6</v>
      </c>
      <c r="Q647" s="9">
        <v>6</v>
      </c>
      <c r="R647" s="9">
        <v>6</v>
      </c>
      <c r="S647" s="9">
        <v>6</v>
      </c>
      <c r="T647" s="9">
        <v>5</v>
      </c>
      <c r="U647" s="9">
        <v>5</v>
      </c>
      <c r="V647" s="9">
        <v>6</v>
      </c>
      <c r="W647" s="9">
        <v>6</v>
      </c>
      <c r="X647" s="9">
        <v>6</v>
      </c>
      <c r="Y647" s="9">
        <v>6</v>
      </c>
      <c r="Z647" s="9">
        <v>6</v>
      </c>
      <c r="AA647" s="9">
        <v>6</v>
      </c>
      <c r="AB647" s="9">
        <v>6</v>
      </c>
      <c r="AC647" s="9">
        <v>6</v>
      </c>
      <c r="AD647" s="9">
        <v>6</v>
      </c>
      <c r="AE647" s="9">
        <v>6</v>
      </c>
      <c r="AF647" s="9">
        <v>6</v>
      </c>
      <c r="AG647" s="9">
        <v>6</v>
      </c>
      <c r="AH647" s="9">
        <v>6</v>
      </c>
      <c r="AI647" s="9">
        <v>5</v>
      </c>
      <c r="AJ647" s="9">
        <v>5</v>
      </c>
      <c r="AK647" s="9">
        <v>5</v>
      </c>
      <c r="AL647" s="9">
        <v>5</v>
      </c>
      <c r="AM647" s="9">
        <v>5</v>
      </c>
      <c r="AN647" s="9">
        <v>6</v>
      </c>
      <c r="AO647" s="9">
        <v>6</v>
      </c>
      <c r="AP647" s="9">
        <v>6</v>
      </c>
      <c r="AQ647" s="9">
        <v>5</v>
      </c>
      <c r="AR647" s="9">
        <v>5</v>
      </c>
    </row>
    <row r="648" spans="1:44" ht="12.75" customHeight="1" x14ac:dyDescent="0.2">
      <c r="A648" s="9">
        <v>2021</v>
      </c>
      <c r="B648" s="9">
        <v>1179970</v>
      </c>
      <c r="C648" s="9">
        <v>6</v>
      </c>
      <c r="D648" s="9">
        <v>6</v>
      </c>
      <c r="E648" s="9">
        <v>6</v>
      </c>
      <c r="F648" s="9">
        <v>6</v>
      </c>
      <c r="G648" s="9">
        <v>6</v>
      </c>
      <c r="H648" s="9">
        <v>6</v>
      </c>
      <c r="I648" s="9">
        <v>6</v>
      </c>
      <c r="J648" s="9">
        <v>6</v>
      </c>
      <c r="K648" s="9">
        <v>6</v>
      </c>
      <c r="L648" s="9">
        <v>6</v>
      </c>
      <c r="M648" s="9">
        <v>6</v>
      </c>
      <c r="N648" s="9">
        <v>6</v>
      </c>
      <c r="O648" s="9">
        <v>6</v>
      </c>
      <c r="P648" s="9">
        <v>6</v>
      </c>
      <c r="Q648" s="9">
        <v>6</v>
      </c>
      <c r="R648" s="9">
        <v>6</v>
      </c>
      <c r="S648" s="9">
        <v>7</v>
      </c>
      <c r="T648" s="9">
        <v>7</v>
      </c>
      <c r="U648" s="9">
        <v>7</v>
      </c>
      <c r="V648" s="9">
        <v>6</v>
      </c>
      <c r="W648" s="9">
        <v>6</v>
      </c>
      <c r="X648" s="9">
        <v>6</v>
      </c>
      <c r="Y648" s="9">
        <v>6</v>
      </c>
      <c r="Z648" s="9">
        <v>6</v>
      </c>
      <c r="AA648" s="9">
        <v>6</v>
      </c>
      <c r="AB648" s="9">
        <v>7</v>
      </c>
      <c r="AC648" s="9">
        <v>7</v>
      </c>
      <c r="AD648" s="9">
        <v>6</v>
      </c>
      <c r="AE648" s="9">
        <v>6</v>
      </c>
      <c r="AF648" s="9">
        <v>6</v>
      </c>
      <c r="AG648" s="9">
        <v>6</v>
      </c>
      <c r="AH648" s="9">
        <v>6</v>
      </c>
      <c r="AI648" s="9">
        <v>6</v>
      </c>
      <c r="AJ648" s="9">
        <v>6</v>
      </c>
      <c r="AK648" s="9">
        <v>5</v>
      </c>
      <c r="AL648" s="9">
        <v>5</v>
      </c>
      <c r="AM648" s="9">
        <v>5</v>
      </c>
      <c r="AN648" s="9">
        <v>5</v>
      </c>
      <c r="AO648" s="9">
        <v>5</v>
      </c>
      <c r="AP648" s="9">
        <v>6</v>
      </c>
      <c r="AQ648" s="9">
        <v>5</v>
      </c>
      <c r="AR648" s="9">
        <v>5</v>
      </c>
    </row>
    <row r="649" spans="1:44" ht="12.75" customHeight="1" x14ac:dyDescent="0.2">
      <c r="A649" s="9">
        <v>2021</v>
      </c>
      <c r="B649" s="9">
        <v>108730</v>
      </c>
      <c r="C649" s="9">
        <v>6</v>
      </c>
      <c r="D649" s="9">
        <v>6</v>
      </c>
      <c r="E649" s="9">
        <v>6</v>
      </c>
      <c r="F649" s="9">
        <v>6</v>
      </c>
      <c r="G649" s="9">
        <v>6</v>
      </c>
      <c r="H649" s="9">
        <v>6</v>
      </c>
      <c r="I649" s="9">
        <v>6</v>
      </c>
      <c r="J649" s="9">
        <v>6</v>
      </c>
      <c r="K649" s="9">
        <v>6</v>
      </c>
      <c r="L649" s="9">
        <v>6</v>
      </c>
      <c r="M649" s="9">
        <v>6</v>
      </c>
      <c r="N649" s="9">
        <v>6</v>
      </c>
      <c r="O649" s="9">
        <v>6</v>
      </c>
      <c r="P649" s="9">
        <v>6</v>
      </c>
      <c r="Q649" s="9">
        <v>6</v>
      </c>
      <c r="R649" s="9">
        <v>6</v>
      </c>
      <c r="S649" s="9">
        <v>6</v>
      </c>
      <c r="T649" s="9">
        <v>6</v>
      </c>
      <c r="U649" s="9">
        <v>6</v>
      </c>
      <c r="V649" s="9">
        <v>6</v>
      </c>
      <c r="W649" s="9">
        <v>6</v>
      </c>
      <c r="X649" s="9">
        <v>6</v>
      </c>
      <c r="Y649" s="9">
        <v>6</v>
      </c>
      <c r="Z649" s="9">
        <v>5</v>
      </c>
      <c r="AA649" s="9">
        <v>6</v>
      </c>
      <c r="AB649" s="9">
        <v>6</v>
      </c>
      <c r="AC649" s="9">
        <v>7</v>
      </c>
      <c r="AD649" s="9">
        <v>7</v>
      </c>
      <c r="AE649" s="9">
        <v>6</v>
      </c>
      <c r="AF649" s="9">
        <v>6</v>
      </c>
      <c r="AG649" s="9">
        <v>6</v>
      </c>
      <c r="AH649" s="9">
        <v>6</v>
      </c>
      <c r="AI649" s="9">
        <v>6</v>
      </c>
      <c r="AJ649" s="9">
        <v>6</v>
      </c>
      <c r="AK649" s="9">
        <v>6</v>
      </c>
      <c r="AL649" s="9">
        <v>6</v>
      </c>
      <c r="AM649" s="9">
        <v>6</v>
      </c>
      <c r="AN649" s="9">
        <v>6</v>
      </c>
      <c r="AO649" s="9">
        <v>6</v>
      </c>
      <c r="AP649" s="9">
        <v>6</v>
      </c>
      <c r="AQ649" s="9">
        <v>6</v>
      </c>
      <c r="AR649" s="9">
        <v>6</v>
      </c>
    </row>
    <row r="650" spans="1:44" ht="12.75" customHeight="1" x14ac:dyDescent="0.2">
      <c r="A650" s="9">
        <v>2021</v>
      </c>
      <c r="B650" s="9">
        <v>108730</v>
      </c>
      <c r="C650" s="9">
        <v>6</v>
      </c>
      <c r="D650" s="9">
        <v>5</v>
      </c>
      <c r="E650" s="9">
        <v>5</v>
      </c>
      <c r="F650" s="9">
        <v>6</v>
      </c>
      <c r="G650" s="9">
        <v>6</v>
      </c>
      <c r="H650" s="9">
        <v>6</v>
      </c>
      <c r="I650" s="9">
        <v>6</v>
      </c>
      <c r="J650" s="9">
        <v>6</v>
      </c>
      <c r="K650" s="9">
        <v>6</v>
      </c>
      <c r="L650" s="9">
        <v>6</v>
      </c>
      <c r="M650" s="9">
        <v>6</v>
      </c>
      <c r="N650" s="9">
        <v>6</v>
      </c>
      <c r="O650" s="9">
        <v>6</v>
      </c>
      <c r="P650" s="9">
        <v>6</v>
      </c>
      <c r="Q650" s="9">
        <v>6</v>
      </c>
      <c r="R650" s="9">
        <v>6</v>
      </c>
      <c r="S650" s="9">
        <v>6</v>
      </c>
      <c r="T650" s="9">
        <v>6</v>
      </c>
      <c r="U650" s="9">
        <v>6</v>
      </c>
      <c r="V650" s="9">
        <v>6</v>
      </c>
      <c r="W650" s="9">
        <v>6</v>
      </c>
      <c r="X650" s="9">
        <v>6</v>
      </c>
      <c r="Y650" s="9">
        <v>6</v>
      </c>
      <c r="Z650" s="9">
        <v>6</v>
      </c>
      <c r="AA650" s="9">
        <v>6</v>
      </c>
      <c r="AB650" s="9">
        <v>6</v>
      </c>
      <c r="AC650" s="9">
        <v>8</v>
      </c>
      <c r="AD650" s="9">
        <v>6</v>
      </c>
      <c r="AE650" s="9">
        <v>6</v>
      </c>
      <c r="AF650" s="9">
        <v>6</v>
      </c>
      <c r="AG650" s="9">
        <v>6</v>
      </c>
      <c r="AH650" s="9">
        <v>6</v>
      </c>
      <c r="AI650" s="9">
        <v>6</v>
      </c>
      <c r="AJ650" s="9">
        <v>6</v>
      </c>
      <c r="AK650" s="9">
        <v>6</v>
      </c>
      <c r="AL650" s="9">
        <v>6</v>
      </c>
      <c r="AM650" s="9">
        <v>6</v>
      </c>
      <c r="AN650" s="9">
        <v>6</v>
      </c>
      <c r="AO650" s="9">
        <v>6</v>
      </c>
      <c r="AP650" s="9">
        <v>6</v>
      </c>
      <c r="AQ650" s="9">
        <v>6</v>
      </c>
      <c r="AR650" s="9">
        <v>6</v>
      </c>
    </row>
    <row r="651" spans="1:44" ht="12.75" customHeight="1" x14ac:dyDescent="0.2">
      <c r="A651" s="9">
        <v>2021</v>
      </c>
      <c r="B651" s="9">
        <v>122845</v>
      </c>
      <c r="C651" s="9">
        <v>6</v>
      </c>
      <c r="D651" s="9">
        <v>3</v>
      </c>
      <c r="E651" s="9">
        <v>5</v>
      </c>
      <c r="F651" s="9">
        <v>4</v>
      </c>
      <c r="G651" s="9">
        <v>5</v>
      </c>
      <c r="H651" s="9">
        <v>6</v>
      </c>
      <c r="I651" s="9">
        <v>6</v>
      </c>
      <c r="J651" s="9">
        <v>6</v>
      </c>
      <c r="K651" s="9">
        <v>6</v>
      </c>
      <c r="L651" s="9">
        <v>6</v>
      </c>
      <c r="M651" s="9">
        <v>6</v>
      </c>
      <c r="N651" s="9">
        <v>2</v>
      </c>
      <c r="O651" s="9">
        <v>2</v>
      </c>
      <c r="P651" s="9">
        <v>3</v>
      </c>
      <c r="Q651" s="9">
        <v>4</v>
      </c>
      <c r="R651" s="9">
        <v>5</v>
      </c>
      <c r="S651" s="9">
        <v>4</v>
      </c>
      <c r="T651" s="9">
        <v>4</v>
      </c>
      <c r="U651" s="9">
        <v>1</v>
      </c>
      <c r="V651" s="9">
        <v>6</v>
      </c>
      <c r="W651" s="9">
        <v>5</v>
      </c>
      <c r="X651" s="9">
        <v>4</v>
      </c>
      <c r="Y651" s="9">
        <v>2</v>
      </c>
      <c r="Z651" s="9">
        <v>5</v>
      </c>
      <c r="AA651" s="9">
        <v>2</v>
      </c>
      <c r="AB651" s="9">
        <v>1</v>
      </c>
      <c r="AC651" s="9">
        <v>1</v>
      </c>
      <c r="AD651" s="9">
        <v>4</v>
      </c>
      <c r="AE651" s="9">
        <v>2</v>
      </c>
      <c r="AF651" s="9">
        <v>4</v>
      </c>
      <c r="AG651" s="9">
        <v>4</v>
      </c>
      <c r="AH651" s="9">
        <v>4</v>
      </c>
      <c r="AI651" s="9">
        <v>5</v>
      </c>
      <c r="AJ651" s="9">
        <v>5</v>
      </c>
      <c r="AK651" s="9">
        <v>4</v>
      </c>
      <c r="AL651" s="9">
        <v>5</v>
      </c>
      <c r="AM651" s="9">
        <v>5</v>
      </c>
      <c r="AN651" s="9">
        <v>6</v>
      </c>
      <c r="AO651" s="9">
        <v>7</v>
      </c>
      <c r="AP651" s="9">
        <v>5</v>
      </c>
      <c r="AQ651" s="9">
        <v>1</v>
      </c>
      <c r="AR651" s="9">
        <v>6</v>
      </c>
    </row>
    <row r="652" spans="1:44" ht="12.75" customHeight="1" x14ac:dyDescent="0.2">
      <c r="A652" s="9">
        <v>2021</v>
      </c>
      <c r="B652" s="9">
        <v>122845</v>
      </c>
      <c r="C652" s="9">
        <v>6</v>
      </c>
      <c r="D652" s="9">
        <v>6</v>
      </c>
      <c r="E652" s="9">
        <v>6</v>
      </c>
      <c r="F652" s="9">
        <v>5</v>
      </c>
      <c r="G652" s="9">
        <v>5</v>
      </c>
      <c r="H652" s="9">
        <v>6</v>
      </c>
      <c r="I652" s="9">
        <v>6</v>
      </c>
      <c r="J652" s="9">
        <v>6</v>
      </c>
      <c r="K652" s="9">
        <v>6</v>
      </c>
      <c r="L652" s="9">
        <v>6</v>
      </c>
      <c r="M652" s="9">
        <v>5</v>
      </c>
      <c r="N652" s="9">
        <v>5</v>
      </c>
      <c r="O652" s="9">
        <v>5</v>
      </c>
      <c r="P652" s="9">
        <v>5</v>
      </c>
      <c r="Q652" s="9">
        <v>6</v>
      </c>
      <c r="R652" s="9">
        <v>5</v>
      </c>
      <c r="S652" s="9">
        <v>6</v>
      </c>
      <c r="T652" s="9">
        <v>6</v>
      </c>
      <c r="U652" s="9">
        <v>5</v>
      </c>
      <c r="V652" s="9">
        <v>4</v>
      </c>
      <c r="W652" s="9">
        <v>5</v>
      </c>
      <c r="X652" s="9">
        <v>5</v>
      </c>
      <c r="Y652" s="9">
        <v>5</v>
      </c>
      <c r="Z652" s="9">
        <v>5</v>
      </c>
      <c r="AA652" s="9">
        <v>5</v>
      </c>
      <c r="AB652" s="9">
        <v>4</v>
      </c>
      <c r="AC652" s="9">
        <v>3</v>
      </c>
      <c r="AD652" s="9">
        <v>4</v>
      </c>
      <c r="AE652" s="9">
        <v>5</v>
      </c>
      <c r="AF652" s="9">
        <v>4</v>
      </c>
      <c r="AG652" s="9">
        <v>6</v>
      </c>
      <c r="AH652" s="9">
        <v>6</v>
      </c>
      <c r="AI652" s="9">
        <v>6</v>
      </c>
      <c r="AJ652" s="9">
        <v>6</v>
      </c>
      <c r="AK652" s="9">
        <v>6</v>
      </c>
      <c r="AL652" s="9">
        <v>6</v>
      </c>
      <c r="AM652" s="9">
        <v>6</v>
      </c>
      <c r="AN652" s="9">
        <v>6</v>
      </c>
      <c r="AO652" s="9">
        <v>4</v>
      </c>
      <c r="AP652" s="9">
        <v>5</v>
      </c>
      <c r="AQ652" s="9">
        <v>5</v>
      </c>
      <c r="AR652" s="9">
        <v>6</v>
      </c>
    </row>
    <row r="653" spans="1:44" ht="12.75" customHeight="1" x14ac:dyDescent="0.2">
      <c r="A653" s="9">
        <v>2021</v>
      </c>
      <c r="B653" s="9">
        <v>1179970</v>
      </c>
      <c r="C653" s="9">
        <v>6</v>
      </c>
      <c r="D653" s="9">
        <v>6</v>
      </c>
      <c r="E653" s="9">
        <v>6</v>
      </c>
      <c r="F653" s="9">
        <v>3</v>
      </c>
      <c r="G653" s="9">
        <v>3</v>
      </c>
      <c r="H653" s="9">
        <v>6</v>
      </c>
      <c r="I653" s="9">
        <v>6</v>
      </c>
      <c r="J653" s="9">
        <v>6</v>
      </c>
      <c r="K653" s="9">
        <v>6</v>
      </c>
      <c r="L653" s="9">
        <v>6</v>
      </c>
      <c r="M653" s="9">
        <v>1</v>
      </c>
      <c r="N653" s="9">
        <v>3</v>
      </c>
      <c r="O653" s="9">
        <v>3</v>
      </c>
      <c r="P653" s="9">
        <v>1</v>
      </c>
      <c r="Q653" s="9">
        <v>1</v>
      </c>
      <c r="R653" s="9">
        <v>6</v>
      </c>
      <c r="S653" s="9">
        <v>1</v>
      </c>
      <c r="T653" s="9">
        <v>3</v>
      </c>
      <c r="U653" s="9">
        <v>3</v>
      </c>
      <c r="V653" s="9">
        <v>3</v>
      </c>
      <c r="W653" s="9">
        <v>3</v>
      </c>
      <c r="X653" s="9">
        <v>3</v>
      </c>
      <c r="Y653" s="9">
        <v>3</v>
      </c>
      <c r="Z653" s="9">
        <v>1</v>
      </c>
      <c r="AA653" s="9">
        <v>3</v>
      </c>
      <c r="AB653" s="9">
        <v>1</v>
      </c>
      <c r="AC653" s="9">
        <v>1</v>
      </c>
      <c r="AD653" s="9">
        <v>1</v>
      </c>
      <c r="AE653" s="9">
        <v>1</v>
      </c>
      <c r="AF653" s="9">
        <v>1</v>
      </c>
      <c r="AG653" s="9">
        <v>1</v>
      </c>
      <c r="AH653" s="9">
        <v>3</v>
      </c>
      <c r="AI653" s="9">
        <v>1</v>
      </c>
      <c r="AJ653" s="9">
        <v>1</v>
      </c>
      <c r="AK653" s="9">
        <v>1</v>
      </c>
      <c r="AL653" s="9">
        <v>1</v>
      </c>
      <c r="AM653" s="9">
        <v>1</v>
      </c>
      <c r="AN653" s="9">
        <v>1</v>
      </c>
      <c r="AO653" s="9">
        <v>1</v>
      </c>
      <c r="AP653" s="9">
        <v>1</v>
      </c>
      <c r="AQ653" s="9">
        <v>1</v>
      </c>
      <c r="AR653" s="9">
        <v>6</v>
      </c>
    </row>
    <row r="654" spans="1:44" ht="12.75" customHeight="1" x14ac:dyDescent="0.2">
      <c r="A654" s="9">
        <v>2021</v>
      </c>
      <c r="B654" s="9">
        <v>1308687</v>
      </c>
      <c r="C654" s="9">
        <v>6</v>
      </c>
      <c r="D654" s="9">
        <v>6</v>
      </c>
      <c r="E654" s="9">
        <v>6</v>
      </c>
      <c r="F654" s="9">
        <v>6</v>
      </c>
      <c r="G654" s="9">
        <v>6</v>
      </c>
      <c r="H654" s="9">
        <v>6</v>
      </c>
      <c r="I654" s="9">
        <v>6</v>
      </c>
      <c r="J654" s="9">
        <v>6</v>
      </c>
      <c r="K654" s="9">
        <v>6</v>
      </c>
      <c r="L654" s="9">
        <v>6</v>
      </c>
      <c r="M654" s="9">
        <v>6</v>
      </c>
      <c r="N654" s="9">
        <v>6</v>
      </c>
      <c r="O654" s="9">
        <v>6</v>
      </c>
      <c r="P654" s="9">
        <v>6</v>
      </c>
      <c r="Q654" s="9">
        <v>6</v>
      </c>
      <c r="R654" s="9">
        <v>6</v>
      </c>
      <c r="S654" s="9">
        <v>6</v>
      </c>
      <c r="T654" s="9">
        <v>6</v>
      </c>
      <c r="U654" s="9">
        <v>6</v>
      </c>
      <c r="V654" s="9">
        <v>6</v>
      </c>
      <c r="W654" s="9">
        <v>6</v>
      </c>
      <c r="X654" s="9">
        <v>6</v>
      </c>
      <c r="Y654" s="9">
        <v>6</v>
      </c>
      <c r="Z654" s="9">
        <v>6</v>
      </c>
      <c r="AA654" s="9">
        <v>7</v>
      </c>
      <c r="AB654" s="9">
        <v>7</v>
      </c>
      <c r="AC654" s="9">
        <v>7</v>
      </c>
      <c r="AD654" s="9">
        <v>6</v>
      </c>
      <c r="AE654" s="9">
        <v>6</v>
      </c>
      <c r="AF654" s="9">
        <v>6</v>
      </c>
      <c r="AG654" s="9">
        <v>6</v>
      </c>
      <c r="AH654" s="9">
        <v>6</v>
      </c>
      <c r="AI654" s="9">
        <v>6</v>
      </c>
      <c r="AJ654" s="9">
        <v>6</v>
      </c>
      <c r="AK654" s="9">
        <v>6</v>
      </c>
      <c r="AL654" s="9">
        <v>6</v>
      </c>
      <c r="AM654" s="9">
        <v>6</v>
      </c>
      <c r="AN654" s="9">
        <v>6</v>
      </c>
      <c r="AO654" s="9">
        <v>6</v>
      </c>
      <c r="AP654" s="9">
        <v>6</v>
      </c>
      <c r="AQ654" s="9">
        <v>6</v>
      </c>
      <c r="AR654" s="9">
        <v>6</v>
      </c>
    </row>
    <row r="655" spans="1:44" ht="12.75" customHeight="1" x14ac:dyDescent="0.2">
      <c r="A655" s="9">
        <v>2021</v>
      </c>
      <c r="B655" s="9">
        <v>122845</v>
      </c>
      <c r="C655" s="9">
        <v>6</v>
      </c>
      <c r="D655" s="9">
        <v>6</v>
      </c>
      <c r="E655" s="9">
        <v>6</v>
      </c>
      <c r="F655" s="9">
        <v>6</v>
      </c>
      <c r="G655" s="9">
        <v>6</v>
      </c>
      <c r="H655" s="9">
        <v>6</v>
      </c>
      <c r="I655" s="9">
        <v>4</v>
      </c>
      <c r="J655" s="9">
        <v>5</v>
      </c>
      <c r="K655" s="9">
        <v>5</v>
      </c>
      <c r="L655" s="9">
        <v>6</v>
      </c>
      <c r="M655" s="9">
        <v>6</v>
      </c>
      <c r="N655" s="9">
        <v>6</v>
      </c>
      <c r="O655" s="9">
        <v>6</v>
      </c>
      <c r="P655" s="9">
        <v>6</v>
      </c>
      <c r="Q655" s="9">
        <v>6</v>
      </c>
      <c r="R655" s="9">
        <v>6</v>
      </c>
      <c r="S655" s="9">
        <v>6</v>
      </c>
      <c r="T655" s="9">
        <v>6</v>
      </c>
      <c r="U655" s="9">
        <v>3</v>
      </c>
      <c r="V655" s="9">
        <v>6</v>
      </c>
      <c r="W655" s="9">
        <v>6</v>
      </c>
      <c r="X655" s="9">
        <v>5</v>
      </c>
      <c r="Y655" s="9">
        <v>5</v>
      </c>
      <c r="Z655" s="9">
        <v>8</v>
      </c>
      <c r="AA655" s="9">
        <v>8</v>
      </c>
      <c r="AB655" s="9">
        <v>6</v>
      </c>
      <c r="AC655" s="9">
        <v>1</v>
      </c>
      <c r="AD655" s="9">
        <v>6</v>
      </c>
      <c r="AE655" s="9">
        <v>6</v>
      </c>
      <c r="AF655" s="9">
        <v>6</v>
      </c>
      <c r="AG655" s="9">
        <v>6</v>
      </c>
      <c r="AH655" s="9">
        <v>6</v>
      </c>
      <c r="AI655" s="9">
        <v>6</v>
      </c>
      <c r="AJ655" s="9">
        <v>6</v>
      </c>
      <c r="AK655" s="9">
        <v>6</v>
      </c>
      <c r="AL655" s="9">
        <v>1</v>
      </c>
      <c r="AM655" s="9">
        <v>5</v>
      </c>
      <c r="AN655" s="9">
        <v>6</v>
      </c>
      <c r="AO655" s="9">
        <v>5</v>
      </c>
      <c r="AP655" s="9">
        <v>6</v>
      </c>
      <c r="AQ655" s="9">
        <v>3</v>
      </c>
      <c r="AR655" s="9">
        <v>6</v>
      </c>
    </row>
    <row r="656" spans="1:44" ht="12.75" customHeight="1" x14ac:dyDescent="0.2">
      <c r="A656" s="9">
        <v>2021</v>
      </c>
      <c r="B656" s="9">
        <v>122845</v>
      </c>
      <c r="C656" s="9">
        <v>6</v>
      </c>
      <c r="D656" s="9">
        <v>6</v>
      </c>
      <c r="E656" s="9">
        <v>6</v>
      </c>
      <c r="F656" s="9">
        <v>6</v>
      </c>
      <c r="G656" s="9">
        <v>6</v>
      </c>
      <c r="H656" s="9">
        <v>6</v>
      </c>
      <c r="I656" s="9">
        <v>6</v>
      </c>
      <c r="J656" s="9">
        <v>6</v>
      </c>
      <c r="K656" s="9">
        <v>6</v>
      </c>
      <c r="L656" s="9">
        <v>6</v>
      </c>
      <c r="M656" s="9">
        <v>6</v>
      </c>
      <c r="N656" s="9">
        <v>5</v>
      </c>
      <c r="O656" s="9">
        <v>6</v>
      </c>
      <c r="P656" s="9">
        <v>6</v>
      </c>
      <c r="Q656" s="9">
        <v>1</v>
      </c>
      <c r="R656" s="9">
        <v>4</v>
      </c>
      <c r="S656" s="9">
        <v>6</v>
      </c>
      <c r="T656" s="9">
        <v>6</v>
      </c>
      <c r="U656" s="9">
        <v>4</v>
      </c>
      <c r="V656" s="9">
        <v>6</v>
      </c>
      <c r="W656" s="9">
        <v>6</v>
      </c>
      <c r="X656" s="9">
        <v>6</v>
      </c>
      <c r="Y656" s="9">
        <v>6</v>
      </c>
      <c r="Z656" s="9">
        <v>6</v>
      </c>
      <c r="AA656" s="9">
        <v>6</v>
      </c>
      <c r="AB656" s="9">
        <v>1</v>
      </c>
      <c r="AC656" s="9">
        <v>1</v>
      </c>
      <c r="AD656" s="9">
        <v>6</v>
      </c>
      <c r="AE656" s="9">
        <v>4</v>
      </c>
      <c r="AF656" s="9">
        <v>6</v>
      </c>
      <c r="AG656" s="9">
        <v>6</v>
      </c>
      <c r="AH656" s="9">
        <v>6</v>
      </c>
      <c r="AI656" s="9">
        <v>5</v>
      </c>
      <c r="AJ656" s="9">
        <v>5</v>
      </c>
      <c r="AK656" s="9">
        <v>6</v>
      </c>
      <c r="AL656" s="9">
        <v>5</v>
      </c>
      <c r="AM656" s="9">
        <v>6</v>
      </c>
      <c r="AN656" s="9">
        <v>6</v>
      </c>
      <c r="AO656" s="9">
        <v>8</v>
      </c>
      <c r="AP656" s="9">
        <v>6</v>
      </c>
      <c r="AQ656" s="9">
        <v>6</v>
      </c>
      <c r="AR656" s="9">
        <v>6</v>
      </c>
    </row>
    <row r="657" spans="1:44" ht="12.75" customHeight="1" x14ac:dyDescent="0.2">
      <c r="A657" s="9">
        <v>2021</v>
      </c>
      <c r="B657" s="9">
        <v>150129</v>
      </c>
      <c r="C657" s="9">
        <v>6</v>
      </c>
      <c r="D657" s="9">
        <v>6</v>
      </c>
      <c r="E657" s="9">
        <v>6</v>
      </c>
      <c r="F657" s="9">
        <v>6</v>
      </c>
      <c r="G657" s="9">
        <v>6</v>
      </c>
      <c r="H657" s="9">
        <v>6</v>
      </c>
      <c r="I657" s="9">
        <v>6</v>
      </c>
      <c r="J657" s="9">
        <v>6</v>
      </c>
      <c r="K657" s="9">
        <v>6</v>
      </c>
      <c r="L657" s="9">
        <v>6</v>
      </c>
      <c r="M657" s="9">
        <v>6</v>
      </c>
      <c r="N657" s="9">
        <v>6</v>
      </c>
      <c r="O657" s="9">
        <v>6</v>
      </c>
      <c r="P657" s="9">
        <v>6</v>
      </c>
      <c r="Q657" s="9">
        <v>6</v>
      </c>
      <c r="R657" s="9">
        <v>6</v>
      </c>
      <c r="S657" s="9">
        <v>6</v>
      </c>
      <c r="T657" s="9">
        <v>6</v>
      </c>
      <c r="U657" s="9">
        <v>6</v>
      </c>
      <c r="V657" s="9">
        <v>2</v>
      </c>
      <c r="W657" s="9">
        <v>4</v>
      </c>
      <c r="X657" s="9">
        <v>6</v>
      </c>
      <c r="Y657" s="9">
        <v>6</v>
      </c>
      <c r="Z657" s="9">
        <v>6</v>
      </c>
      <c r="AA657" s="9">
        <v>6</v>
      </c>
      <c r="AB657" s="9">
        <v>1</v>
      </c>
      <c r="AC657" s="9">
        <v>1</v>
      </c>
      <c r="AD657" s="9">
        <v>6</v>
      </c>
      <c r="AE657" s="9">
        <v>5</v>
      </c>
      <c r="AF657" s="9">
        <v>6</v>
      </c>
      <c r="AG657" s="9">
        <v>6</v>
      </c>
      <c r="AH657" s="9">
        <v>6</v>
      </c>
      <c r="AI657" s="9">
        <v>6</v>
      </c>
      <c r="AJ657" s="9">
        <v>6</v>
      </c>
      <c r="AK657" s="9">
        <v>6</v>
      </c>
      <c r="AL657" s="9">
        <v>6</v>
      </c>
      <c r="AM657" s="9">
        <v>6</v>
      </c>
      <c r="AN657" s="9">
        <v>6</v>
      </c>
      <c r="AO657" s="9">
        <v>6</v>
      </c>
      <c r="AP657" s="9">
        <v>6</v>
      </c>
      <c r="AQ657" s="9">
        <v>6</v>
      </c>
      <c r="AR657" s="9">
        <v>6</v>
      </c>
    </row>
    <row r="658" spans="1:44" ht="12.75" customHeight="1" x14ac:dyDescent="0.2">
      <c r="A658" s="9">
        <v>2021</v>
      </c>
      <c r="B658" s="9">
        <v>1308687</v>
      </c>
      <c r="C658" s="9">
        <v>6</v>
      </c>
      <c r="D658" s="9">
        <v>6</v>
      </c>
      <c r="E658" s="9">
        <v>6</v>
      </c>
      <c r="F658" s="9">
        <v>6</v>
      </c>
      <c r="G658" s="9">
        <v>6</v>
      </c>
      <c r="H658" s="9">
        <v>6</v>
      </c>
      <c r="I658" s="9">
        <v>6</v>
      </c>
      <c r="J658" s="9">
        <v>6</v>
      </c>
      <c r="K658" s="9">
        <v>6</v>
      </c>
      <c r="L658" s="9">
        <v>6</v>
      </c>
      <c r="M658" s="9">
        <v>6</v>
      </c>
      <c r="N658" s="9">
        <v>6</v>
      </c>
      <c r="O658" s="9">
        <v>6</v>
      </c>
      <c r="P658" s="9">
        <v>6</v>
      </c>
      <c r="Q658" s="9">
        <v>6</v>
      </c>
      <c r="R658" s="9">
        <v>6</v>
      </c>
      <c r="S658" s="9">
        <v>6</v>
      </c>
      <c r="T658" s="9">
        <v>6</v>
      </c>
      <c r="U658" s="9">
        <v>6</v>
      </c>
      <c r="V658" s="9">
        <v>5</v>
      </c>
      <c r="W658" s="9">
        <v>6</v>
      </c>
      <c r="X658" s="9">
        <v>6</v>
      </c>
      <c r="Y658" s="9">
        <v>6</v>
      </c>
      <c r="Z658" s="9">
        <v>6</v>
      </c>
      <c r="AA658" s="9">
        <v>6</v>
      </c>
      <c r="AB658" s="9">
        <v>7</v>
      </c>
      <c r="AC658" s="9">
        <v>7</v>
      </c>
      <c r="AD658" s="9">
        <v>6</v>
      </c>
      <c r="AE658" s="9">
        <v>6</v>
      </c>
      <c r="AF658" s="9">
        <v>6</v>
      </c>
      <c r="AG658" s="9">
        <v>6</v>
      </c>
      <c r="AH658" s="9">
        <v>6</v>
      </c>
      <c r="AI658" s="9">
        <v>6</v>
      </c>
      <c r="AJ658" s="9">
        <v>7</v>
      </c>
      <c r="AK658" s="9">
        <v>6</v>
      </c>
      <c r="AL658" s="9">
        <v>6</v>
      </c>
      <c r="AM658" s="9">
        <v>6</v>
      </c>
      <c r="AN658" s="9">
        <v>6</v>
      </c>
      <c r="AO658" s="9">
        <v>6</v>
      </c>
      <c r="AP658" s="9">
        <v>6</v>
      </c>
      <c r="AQ658" s="9">
        <v>6</v>
      </c>
      <c r="AR658" s="9">
        <v>6</v>
      </c>
    </row>
    <row r="659" spans="1:44" ht="12.75" customHeight="1" x14ac:dyDescent="0.2">
      <c r="A659" s="9">
        <v>2021</v>
      </c>
      <c r="B659" s="9">
        <v>123336</v>
      </c>
      <c r="C659" s="9">
        <v>6</v>
      </c>
      <c r="D659" s="9">
        <v>6</v>
      </c>
      <c r="E659" s="9">
        <v>6</v>
      </c>
      <c r="F659" s="9">
        <v>6</v>
      </c>
      <c r="G659" s="9">
        <v>6</v>
      </c>
      <c r="H659" s="9">
        <v>6</v>
      </c>
      <c r="I659" s="9">
        <v>6</v>
      </c>
      <c r="J659" s="9">
        <v>6</v>
      </c>
      <c r="K659" s="9">
        <v>6</v>
      </c>
      <c r="L659" s="9">
        <v>6</v>
      </c>
      <c r="M659" s="9">
        <v>6</v>
      </c>
      <c r="N659" s="9">
        <v>6</v>
      </c>
      <c r="O659" s="9">
        <v>6</v>
      </c>
      <c r="P659" s="9">
        <v>6</v>
      </c>
      <c r="Q659" s="9">
        <v>6</v>
      </c>
      <c r="R659" s="9">
        <v>6</v>
      </c>
      <c r="S659" s="9">
        <v>6</v>
      </c>
      <c r="T659" s="9">
        <v>6</v>
      </c>
      <c r="U659" s="9">
        <v>6</v>
      </c>
      <c r="V659" s="9">
        <v>6</v>
      </c>
      <c r="W659" s="9">
        <v>6</v>
      </c>
      <c r="X659" s="9">
        <v>6</v>
      </c>
      <c r="Y659" s="9">
        <v>6</v>
      </c>
      <c r="Z659" s="9">
        <v>6</v>
      </c>
      <c r="AA659" s="9">
        <v>6</v>
      </c>
      <c r="AB659" s="9">
        <v>6</v>
      </c>
      <c r="AC659" s="9">
        <v>6</v>
      </c>
      <c r="AD659" s="9">
        <v>6</v>
      </c>
      <c r="AE659" s="9">
        <v>6</v>
      </c>
      <c r="AF659" s="9">
        <v>6</v>
      </c>
      <c r="AG659" s="9">
        <v>6</v>
      </c>
      <c r="AH659" s="9">
        <v>6</v>
      </c>
      <c r="AI659" s="9">
        <v>6</v>
      </c>
      <c r="AJ659" s="9">
        <v>6</v>
      </c>
      <c r="AK659" s="9">
        <v>6</v>
      </c>
      <c r="AL659" s="9">
        <v>4</v>
      </c>
      <c r="AM659" s="9">
        <v>6</v>
      </c>
      <c r="AN659" s="9">
        <v>6</v>
      </c>
      <c r="AO659" s="9">
        <v>6</v>
      </c>
      <c r="AP659" s="9">
        <v>6</v>
      </c>
      <c r="AQ659" s="9">
        <v>6</v>
      </c>
      <c r="AR659" s="9">
        <v>6</v>
      </c>
    </row>
    <row r="660" spans="1:44" ht="12.75" customHeight="1" x14ac:dyDescent="0.2">
      <c r="A660" s="9">
        <v>2021</v>
      </c>
      <c r="B660" s="9">
        <v>123336</v>
      </c>
      <c r="C660" s="9">
        <v>6</v>
      </c>
      <c r="D660" s="9">
        <v>6</v>
      </c>
      <c r="E660" s="9">
        <v>6</v>
      </c>
      <c r="F660" s="9">
        <v>6</v>
      </c>
      <c r="G660" s="9">
        <v>6</v>
      </c>
      <c r="H660" s="9">
        <v>6</v>
      </c>
      <c r="I660" s="9">
        <v>6</v>
      </c>
      <c r="J660" s="9">
        <v>6</v>
      </c>
      <c r="K660" s="9">
        <v>6</v>
      </c>
      <c r="L660" s="9">
        <v>6</v>
      </c>
      <c r="M660" s="9">
        <v>6</v>
      </c>
      <c r="N660" s="9">
        <v>6</v>
      </c>
      <c r="O660" s="9">
        <v>6</v>
      </c>
      <c r="P660" s="9">
        <v>6</v>
      </c>
      <c r="Q660" s="9">
        <v>6</v>
      </c>
      <c r="R660" s="9">
        <v>6</v>
      </c>
      <c r="S660" s="9">
        <v>6</v>
      </c>
      <c r="T660" s="9">
        <v>6</v>
      </c>
      <c r="U660" s="9">
        <v>6</v>
      </c>
      <c r="V660" s="9">
        <v>8</v>
      </c>
      <c r="W660" s="9">
        <v>6</v>
      </c>
      <c r="X660" s="9">
        <v>6</v>
      </c>
      <c r="Y660" s="9">
        <v>6</v>
      </c>
      <c r="Z660" s="9">
        <v>6</v>
      </c>
      <c r="AA660" s="9">
        <v>6</v>
      </c>
      <c r="AB660" s="9">
        <v>8</v>
      </c>
      <c r="AC660" s="9">
        <v>8</v>
      </c>
      <c r="AD660" s="9">
        <v>6</v>
      </c>
      <c r="AE660" s="9">
        <v>6</v>
      </c>
      <c r="AF660" s="9">
        <v>6</v>
      </c>
      <c r="AG660" s="9">
        <v>6</v>
      </c>
      <c r="AH660" s="9">
        <v>6</v>
      </c>
      <c r="AI660" s="9">
        <v>6</v>
      </c>
      <c r="AJ660" s="9">
        <v>6</v>
      </c>
      <c r="AK660" s="9">
        <v>6</v>
      </c>
      <c r="AL660" s="9">
        <v>6</v>
      </c>
      <c r="AM660" s="9">
        <v>6</v>
      </c>
      <c r="AN660" s="9">
        <v>6</v>
      </c>
      <c r="AO660" s="9">
        <v>6</v>
      </c>
      <c r="AP660" s="9">
        <v>6</v>
      </c>
      <c r="AQ660" s="9">
        <v>6</v>
      </c>
      <c r="AR660" s="9">
        <v>8</v>
      </c>
    </row>
    <row r="661" spans="1:44" ht="12.75" customHeight="1" x14ac:dyDescent="0.2">
      <c r="A661" s="9">
        <v>2021</v>
      </c>
      <c r="B661" s="9">
        <v>123336</v>
      </c>
      <c r="C661" s="9">
        <v>6</v>
      </c>
      <c r="D661" s="9">
        <v>6</v>
      </c>
      <c r="E661" s="9">
        <v>6</v>
      </c>
      <c r="F661" s="9">
        <v>6</v>
      </c>
      <c r="G661" s="9">
        <v>6</v>
      </c>
      <c r="H661" s="9">
        <v>6</v>
      </c>
      <c r="I661" s="9">
        <v>6</v>
      </c>
      <c r="J661" s="9">
        <v>6</v>
      </c>
      <c r="K661" s="9">
        <v>6</v>
      </c>
      <c r="L661" s="9">
        <v>6</v>
      </c>
      <c r="M661" s="9">
        <v>5</v>
      </c>
      <c r="N661" s="9">
        <v>5</v>
      </c>
      <c r="O661" s="9">
        <v>5</v>
      </c>
      <c r="P661" s="9">
        <v>6</v>
      </c>
      <c r="Q661" s="9">
        <v>5</v>
      </c>
      <c r="R661" s="9">
        <v>6</v>
      </c>
      <c r="S661" s="9">
        <v>5</v>
      </c>
      <c r="T661" s="9">
        <v>5</v>
      </c>
      <c r="U661" s="9">
        <v>5</v>
      </c>
      <c r="V661" s="9">
        <v>5</v>
      </c>
      <c r="W661" s="9">
        <v>5</v>
      </c>
      <c r="X661" s="9">
        <v>5</v>
      </c>
      <c r="Y661" s="9">
        <v>6</v>
      </c>
      <c r="Z661" s="9">
        <v>6</v>
      </c>
      <c r="AA661" s="9">
        <v>6</v>
      </c>
      <c r="AB661" s="9">
        <v>2</v>
      </c>
      <c r="AC661" s="9">
        <v>2</v>
      </c>
      <c r="AD661" s="9">
        <v>6</v>
      </c>
      <c r="AE661" s="9">
        <v>6</v>
      </c>
      <c r="AF661" s="9">
        <v>6</v>
      </c>
      <c r="AG661" s="9">
        <v>6</v>
      </c>
      <c r="AH661" s="9">
        <v>6</v>
      </c>
      <c r="AI661" s="9">
        <v>6</v>
      </c>
      <c r="AJ661" s="9">
        <v>6</v>
      </c>
      <c r="AK661" s="9">
        <v>6</v>
      </c>
      <c r="AL661" s="9">
        <v>6</v>
      </c>
      <c r="AM661" s="9">
        <v>7</v>
      </c>
      <c r="AN661" s="9">
        <v>6</v>
      </c>
      <c r="AO661" s="9">
        <v>6</v>
      </c>
      <c r="AP661" s="9">
        <v>6</v>
      </c>
      <c r="AQ661" s="9">
        <v>5</v>
      </c>
      <c r="AR661" s="9">
        <v>6</v>
      </c>
    </row>
    <row r="662" spans="1:44" ht="12.75" customHeight="1" x14ac:dyDescent="0.2">
      <c r="A662" s="9">
        <v>2021</v>
      </c>
      <c r="B662" s="9">
        <v>123336</v>
      </c>
      <c r="C662" s="9">
        <v>6</v>
      </c>
      <c r="D662" s="9">
        <v>6</v>
      </c>
      <c r="E662" s="9">
        <v>3</v>
      </c>
      <c r="F662" s="9">
        <v>6</v>
      </c>
      <c r="G662" s="9">
        <v>6</v>
      </c>
      <c r="H662" s="9">
        <v>6</v>
      </c>
      <c r="I662" s="9">
        <v>6</v>
      </c>
      <c r="J662" s="9">
        <v>6</v>
      </c>
      <c r="K662" s="9">
        <v>6</v>
      </c>
      <c r="L662" s="9">
        <v>6</v>
      </c>
      <c r="M662" s="9">
        <v>6</v>
      </c>
      <c r="N662" s="9">
        <v>5</v>
      </c>
      <c r="O662" s="9">
        <v>6</v>
      </c>
      <c r="P662" s="9">
        <v>6</v>
      </c>
      <c r="Q662" s="9">
        <v>6</v>
      </c>
      <c r="R662" s="9">
        <v>6</v>
      </c>
      <c r="S662" s="9">
        <v>6</v>
      </c>
      <c r="T662" s="9">
        <v>6</v>
      </c>
      <c r="U662" s="9">
        <v>6</v>
      </c>
      <c r="V662" s="9">
        <v>7</v>
      </c>
      <c r="W662" s="9">
        <v>6</v>
      </c>
      <c r="X662" s="9">
        <v>6</v>
      </c>
      <c r="Y662" s="9">
        <v>6</v>
      </c>
      <c r="Z662" s="9">
        <v>6</v>
      </c>
      <c r="AA662" s="9">
        <v>6</v>
      </c>
      <c r="AB662" s="9">
        <v>1</v>
      </c>
      <c r="AC662" s="9">
        <v>1</v>
      </c>
      <c r="AD662" s="9">
        <v>7</v>
      </c>
      <c r="AE662" s="9">
        <v>4</v>
      </c>
      <c r="AF662" s="9">
        <v>5</v>
      </c>
      <c r="AG662" s="9">
        <v>1</v>
      </c>
      <c r="AH662" s="9">
        <v>6</v>
      </c>
      <c r="AI662" s="9">
        <v>6</v>
      </c>
      <c r="AJ662" s="9">
        <v>6</v>
      </c>
      <c r="AK662" s="9">
        <v>6</v>
      </c>
      <c r="AL662" s="9">
        <v>6</v>
      </c>
      <c r="AM662" s="9">
        <v>6</v>
      </c>
      <c r="AN662" s="9">
        <v>6</v>
      </c>
      <c r="AO662" s="9">
        <v>6</v>
      </c>
      <c r="AP662" s="9">
        <v>7</v>
      </c>
      <c r="AQ662" s="9">
        <v>6</v>
      </c>
      <c r="AR662" s="9">
        <v>6</v>
      </c>
    </row>
    <row r="663" spans="1:44" ht="12.75" customHeight="1" x14ac:dyDescent="0.2">
      <c r="A663" s="9">
        <v>2021</v>
      </c>
      <c r="B663" s="9">
        <v>123336</v>
      </c>
      <c r="C663" s="9">
        <v>6</v>
      </c>
      <c r="D663" s="9">
        <v>6</v>
      </c>
      <c r="E663" s="9">
        <v>6</v>
      </c>
      <c r="F663" s="9">
        <v>6</v>
      </c>
      <c r="G663" s="9">
        <v>6</v>
      </c>
      <c r="H663" s="9">
        <v>6</v>
      </c>
      <c r="I663" s="9">
        <v>6</v>
      </c>
      <c r="J663" s="9">
        <v>6</v>
      </c>
      <c r="K663" s="9">
        <v>6</v>
      </c>
      <c r="L663" s="9">
        <v>6</v>
      </c>
      <c r="M663" s="9">
        <v>6</v>
      </c>
      <c r="N663" s="9">
        <v>6</v>
      </c>
      <c r="O663" s="9">
        <v>6</v>
      </c>
      <c r="P663" s="9">
        <v>6</v>
      </c>
      <c r="Q663" s="9">
        <v>6</v>
      </c>
      <c r="R663" s="9">
        <v>6</v>
      </c>
      <c r="S663" s="9">
        <v>6</v>
      </c>
      <c r="T663" s="9">
        <v>6</v>
      </c>
      <c r="U663" s="9">
        <v>6</v>
      </c>
      <c r="V663" s="9">
        <v>6</v>
      </c>
      <c r="W663" s="9">
        <v>6</v>
      </c>
      <c r="X663" s="9">
        <v>6</v>
      </c>
      <c r="Y663" s="9">
        <v>6</v>
      </c>
      <c r="Z663" s="9">
        <v>6</v>
      </c>
      <c r="AA663" s="9">
        <v>6</v>
      </c>
      <c r="AB663" s="9">
        <v>6</v>
      </c>
      <c r="AC663" s="9">
        <v>6</v>
      </c>
      <c r="AD663" s="9">
        <v>6</v>
      </c>
      <c r="AE663" s="9">
        <v>6</v>
      </c>
      <c r="AF663" s="9">
        <v>6</v>
      </c>
      <c r="AG663" s="9">
        <v>6</v>
      </c>
      <c r="AH663" s="9">
        <v>6</v>
      </c>
      <c r="AI663" s="9">
        <v>6</v>
      </c>
      <c r="AJ663" s="9">
        <v>6</v>
      </c>
      <c r="AK663" s="9">
        <v>6</v>
      </c>
      <c r="AL663" s="9">
        <v>6</v>
      </c>
      <c r="AM663" s="9">
        <v>6</v>
      </c>
      <c r="AN663" s="9">
        <v>6</v>
      </c>
      <c r="AO663" s="9">
        <v>6</v>
      </c>
      <c r="AP663" s="9">
        <v>6</v>
      </c>
      <c r="AQ663" s="9">
        <v>6</v>
      </c>
      <c r="AR663" s="9">
        <v>6</v>
      </c>
    </row>
    <row r="664" spans="1:44" ht="12.75" customHeight="1" x14ac:dyDescent="0.2">
      <c r="A664" s="9">
        <v>2021</v>
      </c>
      <c r="B664" s="9">
        <v>123336</v>
      </c>
      <c r="C664" s="9">
        <v>6</v>
      </c>
      <c r="D664" s="9">
        <v>6</v>
      </c>
      <c r="E664" s="9">
        <v>6</v>
      </c>
      <c r="F664" s="9">
        <v>6</v>
      </c>
      <c r="G664" s="9">
        <v>6</v>
      </c>
      <c r="H664" s="9">
        <v>6</v>
      </c>
      <c r="I664" s="9">
        <v>6</v>
      </c>
      <c r="J664" s="9">
        <v>6</v>
      </c>
      <c r="K664" s="9">
        <v>6</v>
      </c>
      <c r="L664" s="9">
        <v>6</v>
      </c>
      <c r="M664" s="9">
        <v>6</v>
      </c>
      <c r="N664" s="9">
        <v>6</v>
      </c>
      <c r="O664" s="9">
        <v>6</v>
      </c>
      <c r="P664" s="9">
        <v>6</v>
      </c>
      <c r="Q664" s="9">
        <v>5</v>
      </c>
      <c r="R664" s="9">
        <v>6</v>
      </c>
      <c r="S664" s="9">
        <v>6</v>
      </c>
      <c r="T664" s="9">
        <v>6</v>
      </c>
      <c r="U664" s="9">
        <v>6</v>
      </c>
      <c r="V664" s="9">
        <v>6</v>
      </c>
      <c r="W664" s="9">
        <v>6</v>
      </c>
      <c r="X664" s="9">
        <v>6</v>
      </c>
      <c r="Y664" s="9">
        <v>6</v>
      </c>
      <c r="Z664" s="9">
        <v>6</v>
      </c>
      <c r="AA664" s="9">
        <v>6</v>
      </c>
      <c r="AB664" s="9">
        <v>5</v>
      </c>
      <c r="AC664" s="9">
        <v>5</v>
      </c>
      <c r="AD664" s="9">
        <v>6</v>
      </c>
      <c r="AE664" s="9">
        <v>5</v>
      </c>
      <c r="AF664" s="9">
        <v>6</v>
      </c>
      <c r="AG664" s="9">
        <v>6</v>
      </c>
      <c r="AH664" s="9">
        <v>6</v>
      </c>
      <c r="AI664" s="9">
        <v>5</v>
      </c>
      <c r="AJ664" s="9">
        <v>6</v>
      </c>
      <c r="AK664" s="9">
        <v>6</v>
      </c>
      <c r="AL664" s="9">
        <v>6</v>
      </c>
      <c r="AM664" s="9">
        <v>6</v>
      </c>
      <c r="AN664" s="9">
        <v>6</v>
      </c>
      <c r="AO664" s="9">
        <v>6</v>
      </c>
      <c r="AP664" s="9">
        <v>6</v>
      </c>
      <c r="AQ664" s="9">
        <v>6</v>
      </c>
      <c r="AR664" s="9">
        <v>4</v>
      </c>
    </row>
    <row r="665" spans="1:44" ht="12.75" customHeight="1" x14ac:dyDescent="0.2">
      <c r="A665" s="9">
        <v>2021</v>
      </c>
      <c r="B665" s="9">
        <v>123336</v>
      </c>
      <c r="C665" s="9">
        <v>6</v>
      </c>
      <c r="D665" s="9">
        <v>3</v>
      </c>
      <c r="E665" s="9">
        <v>1</v>
      </c>
      <c r="F665" s="9">
        <v>1</v>
      </c>
      <c r="G665" s="9">
        <v>5</v>
      </c>
      <c r="H665" s="9">
        <v>6</v>
      </c>
      <c r="I665" s="9">
        <v>6</v>
      </c>
      <c r="J665" s="9">
        <v>6</v>
      </c>
      <c r="K665" s="9">
        <v>3</v>
      </c>
      <c r="L665" s="9">
        <v>1</v>
      </c>
      <c r="M665" s="9">
        <v>1</v>
      </c>
      <c r="N665" s="9">
        <v>1</v>
      </c>
      <c r="O665" s="9">
        <v>1</v>
      </c>
      <c r="P665" s="9">
        <v>1</v>
      </c>
      <c r="Q665" s="9">
        <v>3</v>
      </c>
      <c r="R665" s="9">
        <v>6</v>
      </c>
      <c r="S665" s="9">
        <v>1</v>
      </c>
      <c r="T665" s="9">
        <v>1</v>
      </c>
      <c r="U665" s="9">
        <v>1</v>
      </c>
      <c r="V665" s="9">
        <v>1</v>
      </c>
      <c r="W665" s="9">
        <v>1</v>
      </c>
      <c r="X665" s="9">
        <v>6</v>
      </c>
      <c r="Y665" s="9">
        <v>3</v>
      </c>
      <c r="Z665" s="9">
        <v>6</v>
      </c>
      <c r="AA665" s="9">
        <v>4</v>
      </c>
      <c r="AB665" s="9">
        <v>1</v>
      </c>
      <c r="AC665" s="9">
        <v>1</v>
      </c>
      <c r="AD665" s="9">
        <v>6</v>
      </c>
      <c r="AE665" s="9">
        <v>1</v>
      </c>
      <c r="AF665" s="9">
        <v>1</v>
      </c>
      <c r="AG665" s="9">
        <v>5</v>
      </c>
      <c r="AH665" s="9">
        <v>3</v>
      </c>
      <c r="AI665" s="9">
        <v>4</v>
      </c>
      <c r="AJ665" s="9">
        <v>6</v>
      </c>
      <c r="AK665" s="9">
        <v>6</v>
      </c>
      <c r="AL665" s="9">
        <v>6</v>
      </c>
      <c r="AM665" s="9">
        <v>6</v>
      </c>
      <c r="AN665" s="9">
        <v>6</v>
      </c>
      <c r="AO665" s="9">
        <v>1</v>
      </c>
      <c r="AP665" s="9">
        <v>1</v>
      </c>
      <c r="AQ665" s="9">
        <v>1</v>
      </c>
      <c r="AR665" s="9">
        <v>1</v>
      </c>
    </row>
    <row r="666" spans="1:44" ht="12.75" customHeight="1" x14ac:dyDescent="0.2">
      <c r="A666" s="9">
        <v>2021</v>
      </c>
      <c r="B666" s="9">
        <v>123336</v>
      </c>
      <c r="C666" s="9">
        <v>7</v>
      </c>
      <c r="D666" s="9">
        <v>7</v>
      </c>
      <c r="E666" s="9">
        <v>7</v>
      </c>
      <c r="F666" s="9">
        <v>7</v>
      </c>
      <c r="G666" s="9">
        <v>7</v>
      </c>
      <c r="H666" s="9">
        <v>7</v>
      </c>
      <c r="I666" s="9">
        <v>7</v>
      </c>
      <c r="J666" s="9">
        <v>7</v>
      </c>
      <c r="K666" s="9">
        <v>7</v>
      </c>
      <c r="L666" s="9">
        <v>7</v>
      </c>
      <c r="M666" s="9">
        <v>7</v>
      </c>
      <c r="N666" s="9">
        <v>7</v>
      </c>
      <c r="O666" s="9">
        <v>7</v>
      </c>
      <c r="P666" s="9">
        <v>7</v>
      </c>
      <c r="Q666" s="9">
        <v>7</v>
      </c>
      <c r="R666" s="9">
        <v>7</v>
      </c>
      <c r="S666" s="9">
        <v>7</v>
      </c>
      <c r="T666" s="9">
        <v>7</v>
      </c>
      <c r="U666" s="9">
        <v>7</v>
      </c>
      <c r="V666" s="9">
        <v>7</v>
      </c>
      <c r="W666" s="9">
        <v>7</v>
      </c>
      <c r="X666" s="9">
        <v>7</v>
      </c>
      <c r="Y666" s="9">
        <v>7</v>
      </c>
      <c r="Z666" s="9">
        <v>7</v>
      </c>
      <c r="AA666" s="9">
        <v>7</v>
      </c>
      <c r="AB666" s="9">
        <v>7</v>
      </c>
      <c r="AC666" s="9">
        <v>7</v>
      </c>
      <c r="AD666" s="9">
        <v>7</v>
      </c>
      <c r="AE666" s="9">
        <v>7</v>
      </c>
      <c r="AF666" s="9">
        <v>7</v>
      </c>
      <c r="AG666" s="9">
        <v>7</v>
      </c>
      <c r="AH666" s="9">
        <v>7</v>
      </c>
      <c r="AI666" s="9">
        <v>7</v>
      </c>
      <c r="AJ666" s="9">
        <v>7</v>
      </c>
      <c r="AK666" s="9">
        <v>7</v>
      </c>
      <c r="AL666" s="9">
        <v>7</v>
      </c>
      <c r="AM666" s="9">
        <v>7</v>
      </c>
      <c r="AN666" s="9">
        <v>7</v>
      </c>
      <c r="AO666" s="9">
        <v>7</v>
      </c>
      <c r="AP666" s="9">
        <v>7</v>
      </c>
      <c r="AQ666" s="9">
        <v>7</v>
      </c>
      <c r="AR666" s="9">
        <v>7</v>
      </c>
    </row>
    <row r="667" spans="1:44" ht="12.75" customHeight="1" x14ac:dyDescent="0.2">
      <c r="A667" s="9">
        <v>2021</v>
      </c>
      <c r="B667" s="9">
        <v>123336</v>
      </c>
      <c r="C667" s="9">
        <v>7</v>
      </c>
      <c r="D667" s="9">
        <v>5</v>
      </c>
      <c r="E667" s="9">
        <v>6</v>
      </c>
      <c r="F667" s="9">
        <v>4</v>
      </c>
      <c r="G667" s="9">
        <v>7</v>
      </c>
      <c r="H667" s="9">
        <v>5</v>
      </c>
      <c r="I667" s="9">
        <v>6</v>
      </c>
      <c r="J667" s="9">
        <v>6</v>
      </c>
      <c r="K667" s="9">
        <v>5</v>
      </c>
      <c r="L667" s="9">
        <v>6</v>
      </c>
      <c r="M667" s="9">
        <v>5</v>
      </c>
      <c r="N667" s="9">
        <v>7</v>
      </c>
      <c r="O667" s="9">
        <v>4</v>
      </c>
      <c r="P667" s="9">
        <v>3</v>
      </c>
      <c r="Q667" s="9">
        <v>4</v>
      </c>
      <c r="R667" s="9">
        <v>4</v>
      </c>
      <c r="S667" s="9">
        <v>5</v>
      </c>
      <c r="T667" s="9">
        <v>7</v>
      </c>
      <c r="U667" s="9">
        <v>4</v>
      </c>
      <c r="V667" s="9">
        <v>7</v>
      </c>
      <c r="W667" s="9">
        <v>7</v>
      </c>
      <c r="X667" s="9">
        <v>4</v>
      </c>
      <c r="Y667" s="9">
        <v>4</v>
      </c>
      <c r="Z667" s="9">
        <v>4</v>
      </c>
      <c r="AA667" s="9">
        <v>5</v>
      </c>
      <c r="AB667" s="9">
        <v>7</v>
      </c>
      <c r="AC667" s="9">
        <v>7</v>
      </c>
      <c r="AD667" s="9">
        <v>4</v>
      </c>
      <c r="AE667" s="9">
        <v>5</v>
      </c>
      <c r="AF667" s="9">
        <v>3</v>
      </c>
      <c r="AG667" s="9">
        <v>4</v>
      </c>
      <c r="AH667" s="9">
        <v>5</v>
      </c>
      <c r="AI667" s="9">
        <v>4</v>
      </c>
      <c r="AJ667" s="9">
        <v>6</v>
      </c>
      <c r="AK667" s="9">
        <v>4</v>
      </c>
      <c r="AL667" s="9">
        <v>7</v>
      </c>
      <c r="AM667" s="9">
        <v>4</v>
      </c>
      <c r="AN667" s="9">
        <v>3</v>
      </c>
      <c r="AO667" s="9">
        <v>4</v>
      </c>
      <c r="AP667" s="9">
        <v>7</v>
      </c>
      <c r="AQ667" s="9">
        <v>7</v>
      </c>
      <c r="AR667" s="9">
        <v>7</v>
      </c>
    </row>
    <row r="668" spans="1:44" ht="12.75" customHeight="1" x14ac:dyDescent="0.2">
      <c r="A668" s="9">
        <v>2021</v>
      </c>
      <c r="B668" s="9">
        <v>150129</v>
      </c>
      <c r="C668" s="9">
        <v>7</v>
      </c>
      <c r="D668" s="9">
        <v>7</v>
      </c>
      <c r="E668" s="9">
        <v>7</v>
      </c>
      <c r="F668" s="9">
        <v>7</v>
      </c>
      <c r="G668" s="9">
        <v>7</v>
      </c>
      <c r="H668" s="9">
        <v>7</v>
      </c>
      <c r="I668" s="9">
        <v>7</v>
      </c>
      <c r="J668" s="9">
        <v>7</v>
      </c>
      <c r="K668" s="9">
        <v>7</v>
      </c>
      <c r="L668" s="9">
        <v>7</v>
      </c>
      <c r="M668" s="9">
        <v>7</v>
      </c>
      <c r="N668" s="9">
        <v>7</v>
      </c>
      <c r="O668" s="9">
        <v>7</v>
      </c>
      <c r="P668" s="9">
        <v>7</v>
      </c>
      <c r="Q668" s="9">
        <v>7</v>
      </c>
      <c r="R668" s="9">
        <v>7</v>
      </c>
      <c r="S668" s="9">
        <v>7</v>
      </c>
      <c r="T668" s="9">
        <v>7</v>
      </c>
      <c r="U668" s="9">
        <v>7</v>
      </c>
      <c r="V668" s="9">
        <v>7</v>
      </c>
      <c r="W668" s="9">
        <v>7</v>
      </c>
      <c r="X668" s="9">
        <v>7</v>
      </c>
      <c r="Y668" s="9">
        <v>7</v>
      </c>
      <c r="Z668" s="9">
        <v>7</v>
      </c>
      <c r="AA668" s="9">
        <v>7</v>
      </c>
      <c r="AB668" s="9">
        <v>7</v>
      </c>
      <c r="AC668" s="9">
        <v>7</v>
      </c>
      <c r="AD668" s="9">
        <v>7</v>
      </c>
      <c r="AE668" s="9">
        <v>7</v>
      </c>
      <c r="AF668" s="9">
        <v>7</v>
      </c>
      <c r="AG668" s="9">
        <v>7</v>
      </c>
      <c r="AH668" s="9">
        <v>7</v>
      </c>
      <c r="AI668" s="9">
        <v>7</v>
      </c>
      <c r="AJ668" s="9">
        <v>7</v>
      </c>
      <c r="AK668" s="9">
        <v>7</v>
      </c>
      <c r="AL668" s="9">
        <v>7</v>
      </c>
      <c r="AM668" s="9">
        <v>7</v>
      </c>
      <c r="AN668" s="9">
        <v>7</v>
      </c>
      <c r="AO668" s="9">
        <v>7</v>
      </c>
      <c r="AP668" s="9">
        <v>7</v>
      </c>
      <c r="AQ668" s="9">
        <v>7</v>
      </c>
      <c r="AR668" s="9">
        <v>7</v>
      </c>
    </row>
    <row r="669" spans="1:44" ht="12.75" customHeight="1" x14ac:dyDescent="0.2">
      <c r="A669" s="9">
        <v>2021</v>
      </c>
      <c r="B669" s="9">
        <v>108730</v>
      </c>
      <c r="C669" s="9">
        <v>7</v>
      </c>
      <c r="D669" s="9">
        <v>6</v>
      </c>
      <c r="E669" s="9">
        <v>3</v>
      </c>
      <c r="F669" s="9">
        <v>6</v>
      </c>
      <c r="G669" s="9">
        <v>4</v>
      </c>
      <c r="H669" s="9">
        <v>5</v>
      </c>
      <c r="I669" s="9">
        <v>5</v>
      </c>
      <c r="J669" s="9">
        <v>4</v>
      </c>
      <c r="K669" s="9">
        <v>5</v>
      </c>
      <c r="L669" s="9">
        <v>5</v>
      </c>
      <c r="M669" s="9">
        <v>5</v>
      </c>
      <c r="N669" s="9">
        <v>5</v>
      </c>
      <c r="O669" s="9">
        <v>5</v>
      </c>
      <c r="P669" s="9">
        <v>6</v>
      </c>
      <c r="Q669" s="9">
        <v>5</v>
      </c>
      <c r="R669" s="9">
        <v>6</v>
      </c>
      <c r="S669" s="9">
        <v>6</v>
      </c>
      <c r="T669" s="9">
        <v>6</v>
      </c>
      <c r="U669" s="9">
        <v>6</v>
      </c>
      <c r="V669" s="9">
        <v>4</v>
      </c>
      <c r="W669" s="9">
        <v>6</v>
      </c>
      <c r="X669" s="9">
        <v>5</v>
      </c>
      <c r="Y669" s="9">
        <v>5</v>
      </c>
      <c r="Z669" s="9">
        <v>5</v>
      </c>
      <c r="AA669" s="9">
        <v>5</v>
      </c>
      <c r="AB669" s="9">
        <v>1</v>
      </c>
      <c r="AC669" s="9">
        <v>1</v>
      </c>
      <c r="AD669" s="9">
        <v>4</v>
      </c>
      <c r="AE669" s="9">
        <v>6</v>
      </c>
      <c r="AF669" s="9">
        <v>5</v>
      </c>
      <c r="AG669" s="9">
        <v>5</v>
      </c>
      <c r="AH669" s="9">
        <v>3</v>
      </c>
      <c r="AI669" s="9">
        <v>6</v>
      </c>
      <c r="AJ669" s="9">
        <v>5</v>
      </c>
      <c r="AK669" s="9">
        <v>6</v>
      </c>
      <c r="AL669" s="9">
        <v>6</v>
      </c>
      <c r="AM669" s="9">
        <v>6</v>
      </c>
      <c r="AN669" s="9">
        <v>6</v>
      </c>
      <c r="AO669" s="9">
        <v>5</v>
      </c>
      <c r="AP669" s="9">
        <v>5</v>
      </c>
      <c r="AQ669" s="9">
        <v>4</v>
      </c>
      <c r="AR669" s="9">
        <v>5</v>
      </c>
    </row>
    <row r="670" spans="1:44" ht="12.75" customHeight="1" x14ac:dyDescent="0.2">
      <c r="A670" s="9">
        <v>2021</v>
      </c>
      <c r="B670" s="9">
        <v>122845</v>
      </c>
      <c r="C670" s="9">
        <v>7</v>
      </c>
      <c r="D670" s="9">
        <v>7</v>
      </c>
      <c r="E670" s="9">
        <v>7</v>
      </c>
      <c r="F670" s="9">
        <v>7</v>
      </c>
      <c r="G670" s="9">
        <v>7</v>
      </c>
      <c r="H670" s="9">
        <v>7</v>
      </c>
      <c r="I670" s="9">
        <v>7</v>
      </c>
      <c r="J670" s="9">
        <v>7</v>
      </c>
      <c r="K670" s="9">
        <v>7</v>
      </c>
      <c r="L670" s="9">
        <v>7</v>
      </c>
      <c r="M670" s="9">
        <v>7</v>
      </c>
      <c r="N670" s="9">
        <v>7</v>
      </c>
      <c r="O670" s="9">
        <v>7</v>
      </c>
      <c r="P670" s="9">
        <v>7</v>
      </c>
      <c r="Q670" s="9">
        <v>7</v>
      </c>
      <c r="R670" s="9">
        <v>7</v>
      </c>
      <c r="S670" s="9">
        <v>7</v>
      </c>
      <c r="T670" s="9">
        <v>7</v>
      </c>
      <c r="U670" s="9">
        <v>7</v>
      </c>
      <c r="V670" s="9">
        <v>7</v>
      </c>
      <c r="W670" s="9">
        <v>7</v>
      </c>
      <c r="X670" s="9">
        <v>7</v>
      </c>
      <c r="Y670" s="9">
        <v>7</v>
      </c>
      <c r="Z670" s="9">
        <v>7</v>
      </c>
      <c r="AA670" s="9">
        <v>7</v>
      </c>
      <c r="AB670" s="9">
        <v>7</v>
      </c>
      <c r="AC670" s="9">
        <v>7</v>
      </c>
      <c r="AD670" s="9">
        <v>7</v>
      </c>
      <c r="AE670" s="9">
        <v>7</v>
      </c>
      <c r="AF670" s="9">
        <v>7</v>
      </c>
      <c r="AG670" s="9">
        <v>7</v>
      </c>
      <c r="AH670" s="9">
        <v>7</v>
      </c>
      <c r="AI670" s="9">
        <v>7</v>
      </c>
      <c r="AJ670" s="9">
        <v>7</v>
      </c>
      <c r="AK670" s="9">
        <v>7</v>
      </c>
      <c r="AL670" s="9">
        <v>7</v>
      </c>
      <c r="AM670" s="9">
        <v>7</v>
      </c>
      <c r="AN670" s="9">
        <v>7</v>
      </c>
      <c r="AO670" s="9">
        <v>7</v>
      </c>
      <c r="AP670" s="9">
        <v>7</v>
      </c>
      <c r="AQ670" s="9">
        <v>7</v>
      </c>
      <c r="AR670" s="9">
        <v>7</v>
      </c>
    </row>
    <row r="671" spans="1:44" ht="12.75" customHeight="1" x14ac:dyDescent="0.2">
      <c r="A671" s="9">
        <v>2021</v>
      </c>
      <c r="B671" s="9">
        <v>123336</v>
      </c>
      <c r="C671" s="9">
        <v>8</v>
      </c>
      <c r="D671" s="9">
        <v>5</v>
      </c>
      <c r="E671" s="9">
        <v>5</v>
      </c>
      <c r="F671" s="9">
        <v>5</v>
      </c>
      <c r="G671" s="9">
        <v>5</v>
      </c>
      <c r="H671" s="9">
        <v>5</v>
      </c>
      <c r="I671" s="9">
        <v>5</v>
      </c>
      <c r="J671" s="9">
        <v>5</v>
      </c>
      <c r="K671" s="9">
        <v>5</v>
      </c>
      <c r="L671" s="9">
        <v>5</v>
      </c>
      <c r="M671" s="9">
        <v>3</v>
      </c>
      <c r="N671" s="9">
        <v>4</v>
      </c>
      <c r="O671" s="9">
        <v>4</v>
      </c>
      <c r="P671" s="9">
        <v>5</v>
      </c>
      <c r="Q671" s="9">
        <v>5</v>
      </c>
      <c r="R671" s="9">
        <v>6</v>
      </c>
      <c r="S671" s="9">
        <v>5</v>
      </c>
      <c r="T671" s="9">
        <v>4</v>
      </c>
      <c r="U671" s="9">
        <v>5</v>
      </c>
      <c r="V671" s="9">
        <v>7</v>
      </c>
      <c r="W671" s="9">
        <v>5</v>
      </c>
      <c r="X671" s="9">
        <v>4</v>
      </c>
      <c r="Y671" s="9">
        <v>5</v>
      </c>
      <c r="Z671" s="9">
        <v>5</v>
      </c>
      <c r="AA671" s="9">
        <v>5</v>
      </c>
      <c r="AB671" s="9">
        <v>7</v>
      </c>
      <c r="AC671" s="9">
        <v>7</v>
      </c>
      <c r="AD671" s="9">
        <v>7</v>
      </c>
      <c r="AE671" s="9">
        <v>5</v>
      </c>
      <c r="AF671" s="9">
        <v>3</v>
      </c>
      <c r="AG671" s="9">
        <v>5</v>
      </c>
      <c r="AH671" s="9">
        <v>4</v>
      </c>
      <c r="AI671" s="9">
        <v>5</v>
      </c>
      <c r="AJ671" s="9">
        <v>6</v>
      </c>
      <c r="AK671" s="9">
        <v>8</v>
      </c>
      <c r="AL671" s="9">
        <v>8</v>
      </c>
      <c r="AM671" s="9">
        <v>8</v>
      </c>
      <c r="AN671" s="9">
        <v>5</v>
      </c>
      <c r="AO671" s="9">
        <v>6</v>
      </c>
      <c r="AP671" s="9">
        <v>5</v>
      </c>
      <c r="AQ671" s="9">
        <v>5</v>
      </c>
      <c r="AR671" s="9">
        <v>7</v>
      </c>
    </row>
    <row r="672" spans="1:44" ht="12.75" customHeight="1" x14ac:dyDescent="0.2">
      <c r="A672" s="9">
        <v>2021</v>
      </c>
      <c r="B672" s="9">
        <v>122845</v>
      </c>
      <c r="C672" s="9">
        <v>8</v>
      </c>
      <c r="D672" s="9">
        <v>8</v>
      </c>
      <c r="E672" s="9">
        <v>8</v>
      </c>
      <c r="F672" s="9">
        <v>8</v>
      </c>
      <c r="G672" s="9">
        <v>8</v>
      </c>
      <c r="H672" s="9">
        <v>8</v>
      </c>
      <c r="I672" s="9">
        <v>8</v>
      </c>
      <c r="J672" s="9">
        <v>8</v>
      </c>
      <c r="K672" s="9">
        <v>8</v>
      </c>
      <c r="L672" s="9">
        <v>8</v>
      </c>
      <c r="M672" s="9">
        <v>8</v>
      </c>
      <c r="N672" s="9">
        <v>8</v>
      </c>
      <c r="O672" s="9">
        <v>8</v>
      </c>
      <c r="P672" s="9">
        <v>8</v>
      </c>
      <c r="Q672" s="9">
        <v>8</v>
      </c>
      <c r="R672" s="9">
        <v>8</v>
      </c>
      <c r="S672" s="9">
        <v>8</v>
      </c>
      <c r="T672" s="9">
        <v>8</v>
      </c>
      <c r="U672" s="9">
        <v>8</v>
      </c>
      <c r="V672" s="9">
        <v>8</v>
      </c>
      <c r="W672" s="9">
        <v>8</v>
      </c>
      <c r="X672" s="9">
        <v>8</v>
      </c>
      <c r="Y672" s="9">
        <v>8</v>
      </c>
      <c r="Z672" s="9">
        <v>8</v>
      </c>
      <c r="AA672" s="9">
        <v>8</v>
      </c>
      <c r="AB672" s="9">
        <v>8</v>
      </c>
      <c r="AC672" s="9">
        <v>8</v>
      </c>
      <c r="AD672" s="9">
        <v>8</v>
      </c>
      <c r="AE672" s="9">
        <v>8</v>
      </c>
      <c r="AF672" s="9">
        <v>8</v>
      </c>
      <c r="AG672" s="9">
        <v>8</v>
      </c>
      <c r="AH672" s="9">
        <v>8</v>
      </c>
      <c r="AI672" s="9">
        <v>8</v>
      </c>
      <c r="AJ672" s="9">
        <v>8</v>
      </c>
      <c r="AK672" s="9">
        <v>8</v>
      </c>
      <c r="AL672" s="9">
        <v>8</v>
      </c>
      <c r="AM672" s="9">
        <v>8</v>
      </c>
      <c r="AN672" s="9">
        <v>8</v>
      </c>
      <c r="AO672" s="9">
        <v>8</v>
      </c>
      <c r="AP672" s="9">
        <v>8</v>
      </c>
      <c r="AQ672" s="9">
        <v>8</v>
      </c>
      <c r="AR672" s="9">
        <v>8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133</v>
      </c>
    </row>
    <row r="2" spans="1:3" ht="12.75" customHeight="1" x14ac:dyDescent="0.2">
      <c r="A2" s="9">
        <v>2021</v>
      </c>
      <c r="B2" s="9">
        <v>1179970</v>
      </c>
      <c r="C2" s="9" t="s">
        <v>2236</v>
      </c>
    </row>
    <row r="3" spans="1:3" ht="12.75" customHeight="1" x14ac:dyDescent="0.2">
      <c r="A3" s="9">
        <v>2021</v>
      </c>
      <c r="B3" s="9">
        <v>123336</v>
      </c>
      <c r="C3" s="9" t="s">
        <v>2236</v>
      </c>
    </row>
    <row r="4" spans="1:3" ht="12.75" customHeight="1" x14ac:dyDescent="0.2">
      <c r="A4" s="9">
        <v>2021</v>
      </c>
      <c r="B4" s="9">
        <v>1319230</v>
      </c>
      <c r="C4" s="9" t="s">
        <v>2236</v>
      </c>
    </row>
    <row r="5" spans="1:3" ht="12.75" customHeight="1" x14ac:dyDescent="0.2">
      <c r="A5" s="9">
        <v>2021</v>
      </c>
      <c r="B5" s="9">
        <v>1179970</v>
      </c>
      <c r="C5" s="9" t="s">
        <v>2236</v>
      </c>
    </row>
    <row r="6" spans="1:3" ht="12.75" customHeight="1" x14ac:dyDescent="0.2">
      <c r="A6" s="9">
        <v>2021</v>
      </c>
      <c r="B6" s="9">
        <v>123336</v>
      </c>
      <c r="C6" s="9" t="s">
        <v>2236</v>
      </c>
    </row>
    <row r="7" spans="1:3" ht="12.75" customHeight="1" x14ac:dyDescent="0.2">
      <c r="A7" s="9">
        <v>2021</v>
      </c>
      <c r="B7" s="9">
        <v>123336</v>
      </c>
      <c r="C7" s="9" t="s">
        <v>2236</v>
      </c>
    </row>
    <row r="8" spans="1:3" ht="12.75" customHeight="1" x14ac:dyDescent="0.2">
      <c r="A8" s="9">
        <v>2021</v>
      </c>
      <c r="B8" s="9">
        <v>1319230</v>
      </c>
      <c r="C8" s="9" t="s">
        <v>2236</v>
      </c>
    </row>
    <row r="9" spans="1:3" ht="12.75" customHeight="1" x14ac:dyDescent="0.2">
      <c r="A9" s="9">
        <v>2021</v>
      </c>
      <c r="B9" s="9">
        <v>108730</v>
      </c>
      <c r="C9" s="9" t="s">
        <v>2236</v>
      </c>
    </row>
    <row r="10" spans="1:3" ht="12.75" customHeight="1" x14ac:dyDescent="0.2">
      <c r="A10" s="9">
        <v>2021</v>
      </c>
      <c r="B10" s="9">
        <v>150129</v>
      </c>
      <c r="C10" s="9" t="s">
        <v>2236</v>
      </c>
    </row>
    <row r="11" spans="1:3" ht="12.75" customHeight="1" x14ac:dyDescent="0.2">
      <c r="A11" s="9">
        <v>2021</v>
      </c>
      <c r="B11" s="9">
        <v>123336</v>
      </c>
      <c r="C11" s="9" t="s">
        <v>2236</v>
      </c>
    </row>
    <row r="12" spans="1:3" ht="12.75" customHeight="1" x14ac:dyDescent="0.2">
      <c r="A12" s="9">
        <v>2021</v>
      </c>
      <c r="B12" s="9">
        <v>1308687</v>
      </c>
      <c r="C12" s="9" t="s">
        <v>2236</v>
      </c>
    </row>
    <row r="13" spans="1:3" ht="12.75" customHeight="1" x14ac:dyDescent="0.2">
      <c r="A13" s="9">
        <v>2021</v>
      </c>
      <c r="B13" s="9">
        <v>123336</v>
      </c>
      <c r="C13" s="9" t="s">
        <v>2236</v>
      </c>
    </row>
    <row r="14" spans="1:3" ht="12.75" customHeight="1" x14ac:dyDescent="0.2">
      <c r="A14" s="9">
        <v>2021</v>
      </c>
      <c r="B14" s="9">
        <v>1179970</v>
      </c>
      <c r="C14" s="9" t="s">
        <v>2236</v>
      </c>
    </row>
    <row r="15" spans="1:3" ht="12.75" customHeight="1" x14ac:dyDescent="0.2">
      <c r="A15" s="9">
        <v>2021</v>
      </c>
      <c r="B15" s="9">
        <v>123336</v>
      </c>
      <c r="C15" s="9" t="s">
        <v>2236</v>
      </c>
    </row>
    <row r="16" spans="1:3" ht="12.75" customHeight="1" x14ac:dyDescent="0.2">
      <c r="A16" s="9">
        <v>2021</v>
      </c>
      <c r="B16" s="9">
        <v>123336</v>
      </c>
      <c r="C16" s="9" t="s">
        <v>2236</v>
      </c>
    </row>
    <row r="17" spans="1:3" ht="12.75" customHeight="1" x14ac:dyDescent="0.2">
      <c r="A17" s="9">
        <v>2021</v>
      </c>
      <c r="B17" s="9">
        <v>123336</v>
      </c>
      <c r="C17" s="9" t="s">
        <v>2236</v>
      </c>
    </row>
    <row r="18" spans="1:3" ht="12.75" customHeight="1" x14ac:dyDescent="0.2">
      <c r="A18" s="9">
        <v>2021</v>
      </c>
      <c r="B18" s="9">
        <v>123336</v>
      </c>
      <c r="C18" s="9" t="s">
        <v>2236</v>
      </c>
    </row>
    <row r="19" spans="1:3" ht="12.75" customHeight="1" x14ac:dyDescent="0.2">
      <c r="A19" s="9">
        <v>2021</v>
      </c>
      <c r="B19" s="9">
        <v>123336</v>
      </c>
      <c r="C19" s="9" t="s">
        <v>2236</v>
      </c>
    </row>
    <row r="20" spans="1:3" ht="12.75" customHeight="1" x14ac:dyDescent="0.2">
      <c r="A20" s="9">
        <v>2021</v>
      </c>
      <c r="B20" s="9">
        <v>1365444</v>
      </c>
      <c r="C20" s="9" t="s">
        <v>2236</v>
      </c>
    </row>
    <row r="21" spans="1:3" ht="12.75" customHeight="1" x14ac:dyDescent="0.2">
      <c r="A21" s="9">
        <v>2021</v>
      </c>
      <c r="B21" s="9">
        <v>123336</v>
      </c>
      <c r="C21" s="9" t="s">
        <v>2236</v>
      </c>
    </row>
    <row r="22" spans="1:3" ht="12.75" customHeight="1" x14ac:dyDescent="0.2">
      <c r="A22" s="9">
        <v>2021</v>
      </c>
      <c r="B22" s="9">
        <v>123336</v>
      </c>
      <c r="C22" s="9" t="s">
        <v>2236</v>
      </c>
    </row>
    <row r="23" spans="1:3" ht="12.75" customHeight="1" x14ac:dyDescent="0.2">
      <c r="A23" s="9">
        <v>2021</v>
      </c>
      <c r="B23" s="9">
        <v>1117076</v>
      </c>
      <c r="C23" s="9" t="s">
        <v>2236</v>
      </c>
    </row>
    <row r="24" spans="1:3" ht="12.75" customHeight="1" x14ac:dyDescent="0.2">
      <c r="A24" s="9">
        <v>2021</v>
      </c>
      <c r="B24" s="9">
        <v>108730</v>
      </c>
      <c r="C24" s="9" t="s">
        <v>2236</v>
      </c>
    </row>
    <row r="25" spans="1:3" ht="12.75" customHeight="1" x14ac:dyDescent="0.2">
      <c r="A25" s="9">
        <v>2021</v>
      </c>
      <c r="B25" s="9">
        <v>1179970</v>
      </c>
      <c r="C25" s="9" t="s">
        <v>2236</v>
      </c>
    </row>
    <row r="26" spans="1:3" ht="12.75" customHeight="1" x14ac:dyDescent="0.2">
      <c r="A26" s="9">
        <v>2021</v>
      </c>
      <c r="B26" s="9">
        <v>123336</v>
      </c>
      <c r="C26" s="9" t="s">
        <v>2236</v>
      </c>
    </row>
    <row r="27" spans="1:3" ht="12.75" customHeight="1" x14ac:dyDescent="0.2">
      <c r="A27" s="9">
        <v>2021</v>
      </c>
      <c r="B27" s="9">
        <v>123336</v>
      </c>
      <c r="C27" s="9" t="s">
        <v>2236</v>
      </c>
    </row>
    <row r="28" spans="1:3" ht="12.75" customHeight="1" x14ac:dyDescent="0.2">
      <c r="A28" s="9">
        <v>2021</v>
      </c>
      <c r="B28" s="9">
        <v>123336</v>
      </c>
      <c r="C28" s="9" t="s">
        <v>2236</v>
      </c>
    </row>
    <row r="29" spans="1:3" ht="12.75" customHeight="1" x14ac:dyDescent="0.2">
      <c r="A29" s="9">
        <v>2021</v>
      </c>
      <c r="B29" s="9">
        <v>1179970</v>
      </c>
      <c r="C29" s="9" t="s">
        <v>2236</v>
      </c>
    </row>
    <row r="30" spans="1:3" ht="12.75" customHeight="1" x14ac:dyDescent="0.2">
      <c r="A30" s="9">
        <v>2021</v>
      </c>
      <c r="B30" s="9">
        <v>123336</v>
      </c>
      <c r="C30" s="9" t="s">
        <v>2236</v>
      </c>
    </row>
    <row r="31" spans="1:3" ht="12.75" customHeight="1" x14ac:dyDescent="0.2">
      <c r="A31" s="9">
        <v>2021</v>
      </c>
      <c r="B31" s="9">
        <v>1179970</v>
      </c>
      <c r="C31" s="9" t="s">
        <v>2236</v>
      </c>
    </row>
    <row r="32" spans="1:3" ht="12.75" customHeight="1" x14ac:dyDescent="0.2">
      <c r="A32" s="9">
        <v>2021</v>
      </c>
      <c r="B32" s="9">
        <v>1117076</v>
      </c>
      <c r="C32" s="9" t="s">
        <v>2236</v>
      </c>
    </row>
    <row r="33" spans="1:3" ht="12.75" customHeight="1" x14ac:dyDescent="0.2">
      <c r="A33" s="9">
        <v>2021</v>
      </c>
      <c r="B33" s="9">
        <v>1308687</v>
      </c>
      <c r="C33" s="9" t="s">
        <v>2236</v>
      </c>
    </row>
    <row r="34" spans="1:3" ht="12.75" customHeight="1" x14ac:dyDescent="0.2">
      <c r="A34" s="9">
        <v>2021</v>
      </c>
      <c r="B34" s="9">
        <v>123336</v>
      </c>
      <c r="C34" s="9" t="s">
        <v>2236</v>
      </c>
    </row>
    <row r="35" spans="1:3" ht="12.75" customHeight="1" x14ac:dyDescent="0.2">
      <c r="A35" s="9">
        <v>2021</v>
      </c>
      <c r="B35" s="9">
        <v>123336</v>
      </c>
      <c r="C35" s="9" t="s">
        <v>2236</v>
      </c>
    </row>
    <row r="36" spans="1:3" ht="12.75" customHeight="1" x14ac:dyDescent="0.2">
      <c r="A36" s="9">
        <v>2021</v>
      </c>
      <c r="B36" s="9">
        <v>1308687</v>
      </c>
      <c r="C36" s="9" t="s">
        <v>2236</v>
      </c>
    </row>
    <row r="37" spans="1:3" ht="12.75" customHeight="1" x14ac:dyDescent="0.2">
      <c r="A37" s="9">
        <v>2021</v>
      </c>
      <c r="B37" s="9">
        <v>1319230</v>
      </c>
      <c r="C37" s="9" t="s">
        <v>2236</v>
      </c>
    </row>
    <row r="38" spans="1:3" ht="12.75" customHeight="1" x14ac:dyDescent="0.2">
      <c r="A38" s="9">
        <v>2021</v>
      </c>
      <c r="B38" s="9">
        <v>1179970</v>
      </c>
      <c r="C38" s="9" t="s">
        <v>2236</v>
      </c>
    </row>
    <row r="39" spans="1:3" ht="12.75" customHeight="1" x14ac:dyDescent="0.2">
      <c r="A39" s="9">
        <v>2021</v>
      </c>
      <c r="B39" s="9">
        <v>1179970</v>
      </c>
      <c r="C39" s="9" t="s">
        <v>2236</v>
      </c>
    </row>
    <row r="40" spans="1:3" ht="12.75" customHeight="1" x14ac:dyDescent="0.2">
      <c r="A40" s="9">
        <v>2021</v>
      </c>
      <c r="B40" s="9">
        <v>1270538</v>
      </c>
      <c r="C40" s="9" t="s">
        <v>2236</v>
      </c>
    </row>
    <row r="41" spans="1:3" ht="12.75" customHeight="1" x14ac:dyDescent="0.2">
      <c r="A41" s="9">
        <v>2021</v>
      </c>
      <c r="B41" s="9">
        <v>123336</v>
      </c>
      <c r="C41" s="9" t="s">
        <v>2236</v>
      </c>
    </row>
    <row r="42" spans="1:3" ht="12.75" customHeight="1" x14ac:dyDescent="0.2">
      <c r="A42" s="9">
        <v>2021</v>
      </c>
      <c r="B42" s="9">
        <v>1179970</v>
      </c>
      <c r="C42" s="9" t="s">
        <v>2236</v>
      </c>
    </row>
    <row r="43" spans="1:3" ht="12.75" customHeight="1" x14ac:dyDescent="0.2">
      <c r="A43" s="9">
        <v>2021</v>
      </c>
      <c r="B43" s="9">
        <v>122845</v>
      </c>
      <c r="C43" s="9" t="s">
        <v>2236</v>
      </c>
    </row>
    <row r="44" spans="1:3" ht="12.75" customHeight="1" x14ac:dyDescent="0.2">
      <c r="A44" s="9">
        <v>2021</v>
      </c>
      <c r="B44" s="9">
        <v>108730</v>
      </c>
      <c r="C44" s="9" t="s">
        <v>2236</v>
      </c>
    </row>
    <row r="45" spans="1:3" ht="12.75" customHeight="1" x14ac:dyDescent="0.2">
      <c r="A45" s="9">
        <v>2021</v>
      </c>
      <c r="B45" s="9">
        <v>123336</v>
      </c>
      <c r="C45" s="9" t="s">
        <v>2236</v>
      </c>
    </row>
    <row r="46" spans="1:3" ht="12.75" customHeight="1" x14ac:dyDescent="0.2">
      <c r="A46" s="9">
        <v>2021</v>
      </c>
      <c r="B46" s="9">
        <v>123336</v>
      </c>
      <c r="C46" s="9" t="s">
        <v>2236</v>
      </c>
    </row>
    <row r="47" spans="1:3" ht="12.75" customHeight="1" x14ac:dyDescent="0.2">
      <c r="A47" s="9">
        <v>2021</v>
      </c>
      <c r="B47" s="9">
        <v>123336</v>
      </c>
      <c r="C47" s="9" t="s">
        <v>2236</v>
      </c>
    </row>
    <row r="48" spans="1:3" ht="12.75" customHeight="1" x14ac:dyDescent="0.2">
      <c r="A48" s="9">
        <v>2021</v>
      </c>
      <c r="B48" s="9">
        <v>1179970</v>
      </c>
      <c r="C48" s="9" t="s">
        <v>2236</v>
      </c>
    </row>
    <row r="49" spans="1:3" ht="12.75" customHeight="1" x14ac:dyDescent="0.2">
      <c r="A49" s="9">
        <v>2021</v>
      </c>
      <c r="B49" s="9">
        <v>1127927</v>
      </c>
      <c r="C49" s="9" t="s">
        <v>2236</v>
      </c>
    </row>
    <row r="50" spans="1:3" ht="12.75" customHeight="1" x14ac:dyDescent="0.2">
      <c r="A50" s="9">
        <v>2021</v>
      </c>
      <c r="B50" s="9">
        <v>123336</v>
      </c>
      <c r="C50" s="9" t="s">
        <v>2236</v>
      </c>
    </row>
    <row r="51" spans="1:3" ht="12.75" customHeight="1" x14ac:dyDescent="0.2">
      <c r="A51" s="9">
        <v>2021</v>
      </c>
      <c r="B51" s="9">
        <v>1127927</v>
      </c>
      <c r="C51" s="9" t="s">
        <v>2236</v>
      </c>
    </row>
    <row r="52" spans="1:3" ht="12.75" customHeight="1" x14ac:dyDescent="0.2">
      <c r="A52" s="9">
        <v>2021</v>
      </c>
      <c r="B52" s="9">
        <v>123336</v>
      </c>
      <c r="C52" s="9" t="s">
        <v>2236</v>
      </c>
    </row>
    <row r="53" spans="1:3" ht="12.75" customHeight="1" x14ac:dyDescent="0.2">
      <c r="A53" s="9">
        <v>2021</v>
      </c>
      <c r="B53" s="9">
        <v>1179970</v>
      </c>
      <c r="C53" s="9" t="s">
        <v>2236</v>
      </c>
    </row>
    <row r="54" spans="1:3" ht="12.75" customHeight="1" x14ac:dyDescent="0.2">
      <c r="A54" s="9">
        <v>2021</v>
      </c>
      <c r="B54" s="9">
        <v>123336</v>
      </c>
      <c r="C54" s="9" t="s">
        <v>2236</v>
      </c>
    </row>
    <row r="55" spans="1:3" ht="12.75" customHeight="1" x14ac:dyDescent="0.2">
      <c r="A55" s="9">
        <v>2021</v>
      </c>
      <c r="B55" s="9">
        <v>123336</v>
      </c>
      <c r="C55" s="9" t="s">
        <v>2236</v>
      </c>
    </row>
    <row r="56" spans="1:3" ht="12.75" customHeight="1" x14ac:dyDescent="0.2">
      <c r="A56" s="9">
        <v>2021</v>
      </c>
      <c r="B56" s="9">
        <v>1179970</v>
      </c>
      <c r="C56" s="9" t="s">
        <v>2236</v>
      </c>
    </row>
    <row r="57" spans="1:3" ht="12.75" customHeight="1" x14ac:dyDescent="0.2">
      <c r="A57" s="9">
        <v>2021</v>
      </c>
      <c r="B57" s="9">
        <v>1179970</v>
      </c>
      <c r="C57" s="9" t="s">
        <v>2236</v>
      </c>
    </row>
    <row r="58" spans="1:3" ht="12.75" customHeight="1" x14ac:dyDescent="0.2">
      <c r="A58" s="9">
        <v>2021</v>
      </c>
      <c r="B58" s="9">
        <v>1117076</v>
      </c>
      <c r="C58" s="9" t="s">
        <v>2236</v>
      </c>
    </row>
    <row r="59" spans="1:3" ht="12.75" customHeight="1" x14ac:dyDescent="0.2">
      <c r="A59" s="9">
        <v>2021</v>
      </c>
      <c r="B59" s="9">
        <v>1179970</v>
      </c>
      <c r="C59" s="9" t="s">
        <v>2236</v>
      </c>
    </row>
    <row r="60" spans="1:3" ht="12.75" customHeight="1" x14ac:dyDescent="0.2">
      <c r="A60" s="9">
        <v>2021</v>
      </c>
      <c r="B60" s="9">
        <v>150129</v>
      </c>
      <c r="C60" s="9" t="s">
        <v>2236</v>
      </c>
    </row>
    <row r="61" spans="1:3" ht="12.75" customHeight="1" x14ac:dyDescent="0.2">
      <c r="A61" s="9">
        <v>2021</v>
      </c>
      <c r="B61" s="9">
        <v>1179970</v>
      </c>
      <c r="C61" s="9" t="s">
        <v>2236</v>
      </c>
    </row>
    <row r="62" spans="1:3" ht="12.75" customHeight="1" x14ac:dyDescent="0.2">
      <c r="A62" s="9">
        <v>2021</v>
      </c>
      <c r="B62" s="9">
        <v>123336</v>
      </c>
      <c r="C62" s="9" t="s">
        <v>2236</v>
      </c>
    </row>
    <row r="63" spans="1:3" ht="12.75" customHeight="1" x14ac:dyDescent="0.2">
      <c r="A63" s="9">
        <v>2021</v>
      </c>
      <c r="B63" s="9">
        <v>1117076</v>
      </c>
      <c r="C63" s="9" t="s">
        <v>2236</v>
      </c>
    </row>
    <row r="64" spans="1:3" ht="12.75" customHeight="1" x14ac:dyDescent="0.2">
      <c r="A64" s="9">
        <v>2021</v>
      </c>
      <c r="B64" s="9">
        <v>1103692</v>
      </c>
      <c r="C64" s="9" t="s">
        <v>2236</v>
      </c>
    </row>
    <row r="65" spans="1:3" ht="12.75" customHeight="1" x14ac:dyDescent="0.2">
      <c r="A65" s="9">
        <v>2021</v>
      </c>
      <c r="B65" s="9">
        <v>123336</v>
      </c>
      <c r="C65" s="9" t="s">
        <v>2236</v>
      </c>
    </row>
    <row r="66" spans="1:3" ht="12.75" customHeight="1" x14ac:dyDescent="0.2">
      <c r="A66" s="9">
        <v>2021</v>
      </c>
      <c r="B66" s="9">
        <v>1179970</v>
      </c>
      <c r="C66" s="9" t="s">
        <v>2236</v>
      </c>
    </row>
    <row r="67" spans="1:3" ht="12.75" customHeight="1" x14ac:dyDescent="0.2">
      <c r="A67" s="9">
        <v>2021</v>
      </c>
      <c r="B67" s="9">
        <v>1127927</v>
      </c>
      <c r="C67" s="9" t="s">
        <v>2236</v>
      </c>
    </row>
    <row r="68" spans="1:3" ht="12.75" customHeight="1" x14ac:dyDescent="0.2">
      <c r="A68" s="9">
        <v>2021</v>
      </c>
      <c r="B68" s="9">
        <v>1179970</v>
      </c>
      <c r="C68" s="9" t="s">
        <v>2236</v>
      </c>
    </row>
    <row r="69" spans="1:3" ht="12.75" customHeight="1" x14ac:dyDescent="0.2">
      <c r="A69" s="9">
        <v>2021</v>
      </c>
      <c r="B69" s="9">
        <v>1103692</v>
      </c>
      <c r="C69" s="9" t="s">
        <v>2236</v>
      </c>
    </row>
    <row r="70" spans="1:3" ht="12.75" customHeight="1" x14ac:dyDescent="0.2">
      <c r="A70" s="9">
        <v>2021</v>
      </c>
      <c r="B70" s="9">
        <v>123336</v>
      </c>
      <c r="C70" s="9" t="s">
        <v>2236</v>
      </c>
    </row>
    <row r="71" spans="1:3" ht="12.75" customHeight="1" x14ac:dyDescent="0.2">
      <c r="A71" s="9">
        <v>2021</v>
      </c>
      <c r="B71" s="9">
        <v>1117076</v>
      </c>
      <c r="C71" s="9" t="s">
        <v>2236</v>
      </c>
    </row>
    <row r="72" spans="1:3" ht="12.75" customHeight="1" x14ac:dyDescent="0.2">
      <c r="A72" s="9">
        <v>2021</v>
      </c>
      <c r="B72" s="9">
        <v>1319230</v>
      </c>
      <c r="C72" s="9" t="s">
        <v>2236</v>
      </c>
    </row>
    <row r="73" spans="1:3" ht="12.75" customHeight="1" x14ac:dyDescent="0.2">
      <c r="A73" s="9">
        <v>2021</v>
      </c>
      <c r="B73" s="9">
        <v>1319230</v>
      </c>
      <c r="C73" s="9" t="s">
        <v>2236</v>
      </c>
    </row>
    <row r="74" spans="1:3" ht="12.75" customHeight="1" x14ac:dyDescent="0.2">
      <c r="A74" s="9">
        <v>2021</v>
      </c>
      <c r="B74" s="9">
        <v>1179970</v>
      </c>
      <c r="C74" s="9" t="s">
        <v>2236</v>
      </c>
    </row>
    <row r="75" spans="1:3" ht="12.75" customHeight="1" x14ac:dyDescent="0.2">
      <c r="A75" s="9">
        <v>2021</v>
      </c>
      <c r="B75" s="9">
        <v>1179970</v>
      </c>
      <c r="C75" s="9" t="s">
        <v>2236</v>
      </c>
    </row>
    <row r="76" spans="1:3" ht="12.75" customHeight="1" x14ac:dyDescent="0.2">
      <c r="A76" s="9">
        <v>2021</v>
      </c>
      <c r="B76" s="9">
        <v>123336</v>
      </c>
      <c r="C76" s="9" t="s">
        <v>2236</v>
      </c>
    </row>
    <row r="77" spans="1:3" ht="12.75" customHeight="1" x14ac:dyDescent="0.2">
      <c r="A77" s="9">
        <v>2021</v>
      </c>
      <c r="B77" s="9">
        <v>1179970</v>
      </c>
      <c r="C77" s="9" t="s">
        <v>2236</v>
      </c>
    </row>
    <row r="78" spans="1:3" ht="12.75" customHeight="1" x14ac:dyDescent="0.2">
      <c r="A78" s="9">
        <v>2021</v>
      </c>
      <c r="B78" s="9">
        <v>1179970</v>
      </c>
      <c r="C78" s="9" t="s">
        <v>2236</v>
      </c>
    </row>
    <row r="79" spans="1:3" ht="12.75" customHeight="1" x14ac:dyDescent="0.2">
      <c r="A79" s="9">
        <v>2021</v>
      </c>
      <c r="B79" s="9">
        <v>1127926</v>
      </c>
      <c r="C79" s="9" t="s">
        <v>2236</v>
      </c>
    </row>
    <row r="80" spans="1:3" ht="12.75" customHeight="1" x14ac:dyDescent="0.2">
      <c r="A80" s="9">
        <v>2021</v>
      </c>
      <c r="B80" s="9">
        <v>1179970</v>
      </c>
      <c r="C80" s="9" t="s">
        <v>2236</v>
      </c>
    </row>
    <row r="81" spans="1:3" ht="12.75" customHeight="1" x14ac:dyDescent="0.2">
      <c r="A81" s="9">
        <v>2021</v>
      </c>
      <c r="B81" s="9">
        <v>123336</v>
      </c>
      <c r="C81" s="9" t="s">
        <v>2236</v>
      </c>
    </row>
    <row r="82" spans="1:3" ht="12.75" customHeight="1" x14ac:dyDescent="0.2">
      <c r="A82" s="9">
        <v>2021</v>
      </c>
      <c r="B82" s="9">
        <v>1179970</v>
      </c>
      <c r="C82" s="9" t="s">
        <v>2236</v>
      </c>
    </row>
    <row r="83" spans="1:3" ht="12.75" customHeight="1" x14ac:dyDescent="0.2">
      <c r="A83" s="9">
        <v>2021</v>
      </c>
      <c r="B83" s="9">
        <v>1117076</v>
      </c>
      <c r="C83" s="9" t="s">
        <v>2236</v>
      </c>
    </row>
    <row r="84" spans="1:3" ht="12.75" customHeight="1" x14ac:dyDescent="0.2">
      <c r="A84" s="9">
        <v>2021</v>
      </c>
      <c r="B84" s="9">
        <v>1127926</v>
      </c>
      <c r="C84" s="9" t="s">
        <v>2236</v>
      </c>
    </row>
    <row r="85" spans="1:3" ht="12.75" customHeight="1" x14ac:dyDescent="0.2">
      <c r="A85" s="9">
        <v>2021</v>
      </c>
      <c r="B85" s="9">
        <v>123336</v>
      </c>
      <c r="C85" s="9" t="s">
        <v>2236</v>
      </c>
    </row>
    <row r="86" spans="1:3" ht="12.75" customHeight="1" x14ac:dyDescent="0.2">
      <c r="A86" s="9">
        <v>2021</v>
      </c>
      <c r="B86" s="9">
        <v>123336</v>
      </c>
      <c r="C86" s="9" t="s">
        <v>2236</v>
      </c>
    </row>
    <row r="87" spans="1:3" ht="12.75" customHeight="1" x14ac:dyDescent="0.2">
      <c r="A87" s="9">
        <v>2021</v>
      </c>
      <c r="B87" s="9">
        <v>123336</v>
      </c>
      <c r="C87" s="9" t="s">
        <v>2236</v>
      </c>
    </row>
    <row r="88" spans="1:3" ht="12.75" customHeight="1" x14ac:dyDescent="0.2">
      <c r="A88" s="9">
        <v>2021</v>
      </c>
      <c r="B88" s="9">
        <v>1319230</v>
      </c>
      <c r="C88" s="9" t="s">
        <v>2236</v>
      </c>
    </row>
    <row r="89" spans="1:3" ht="12.75" customHeight="1" x14ac:dyDescent="0.2">
      <c r="A89" s="9">
        <v>2021</v>
      </c>
      <c r="B89" s="9">
        <v>1127927</v>
      </c>
      <c r="C89" s="9" t="s">
        <v>2236</v>
      </c>
    </row>
    <row r="90" spans="1:3" ht="12.75" customHeight="1" x14ac:dyDescent="0.2">
      <c r="A90" s="9">
        <v>2021</v>
      </c>
      <c r="B90" s="9">
        <v>1103909</v>
      </c>
      <c r="C90" s="9" t="s">
        <v>2236</v>
      </c>
    </row>
    <row r="91" spans="1:3" ht="12.75" customHeight="1" x14ac:dyDescent="0.2">
      <c r="A91" s="9">
        <v>2021</v>
      </c>
      <c r="B91" s="9">
        <v>123336</v>
      </c>
      <c r="C91" s="9" t="s">
        <v>2236</v>
      </c>
    </row>
    <row r="92" spans="1:3" ht="12.75" customHeight="1" x14ac:dyDescent="0.2">
      <c r="A92" s="9">
        <v>2021</v>
      </c>
      <c r="B92" s="9">
        <v>1179970</v>
      </c>
      <c r="C92" s="9" t="s">
        <v>2236</v>
      </c>
    </row>
    <row r="93" spans="1:3" ht="12.75" customHeight="1" x14ac:dyDescent="0.2">
      <c r="A93" s="9">
        <v>2021</v>
      </c>
      <c r="B93" s="9">
        <v>1179970</v>
      </c>
      <c r="C93" s="9" t="s">
        <v>2236</v>
      </c>
    </row>
    <row r="94" spans="1:3" ht="12.75" customHeight="1" x14ac:dyDescent="0.2">
      <c r="A94" s="9">
        <v>2021</v>
      </c>
      <c r="B94" s="9">
        <v>1127924</v>
      </c>
      <c r="C94" s="9" t="s">
        <v>2236</v>
      </c>
    </row>
    <row r="95" spans="1:3" ht="12.75" customHeight="1" x14ac:dyDescent="0.2">
      <c r="A95" s="9">
        <v>2021</v>
      </c>
      <c r="B95" s="9">
        <v>123336</v>
      </c>
      <c r="C95" s="9" t="s">
        <v>2236</v>
      </c>
    </row>
    <row r="96" spans="1:3" ht="12.75" customHeight="1" x14ac:dyDescent="0.2">
      <c r="A96" s="9">
        <v>2021</v>
      </c>
      <c r="B96" s="9">
        <v>1117076</v>
      </c>
      <c r="C96" s="9" t="s">
        <v>2236</v>
      </c>
    </row>
    <row r="97" spans="1:3" ht="12.75" customHeight="1" x14ac:dyDescent="0.2">
      <c r="A97" s="9">
        <v>2021</v>
      </c>
      <c r="B97" s="9">
        <v>1179970</v>
      </c>
      <c r="C97" s="9" t="s">
        <v>2236</v>
      </c>
    </row>
    <row r="98" spans="1:3" ht="12.75" customHeight="1" x14ac:dyDescent="0.2">
      <c r="A98" s="9">
        <v>2021</v>
      </c>
      <c r="B98" s="9">
        <v>1179970</v>
      </c>
      <c r="C98" s="9" t="s">
        <v>2236</v>
      </c>
    </row>
    <row r="99" spans="1:3" ht="12.75" customHeight="1" x14ac:dyDescent="0.2">
      <c r="A99" s="9">
        <v>2021</v>
      </c>
      <c r="B99" s="9">
        <v>1179970</v>
      </c>
      <c r="C99" s="9" t="s">
        <v>2236</v>
      </c>
    </row>
    <row r="100" spans="1:3" ht="12.75" customHeight="1" x14ac:dyDescent="0.2">
      <c r="A100" s="9">
        <v>2021</v>
      </c>
      <c r="B100" s="9">
        <v>1117076</v>
      </c>
      <c r="C100" s="9" t="s">
        <v>2236</v>
      </c>
    </row>
    <row r="101" spans="1:3" ht="12.75" customHeight="1" x14ac:dyDescent="0.2">
      <c r="A101" s="9">
        <v>2021</v>
      </c>
      <c r="B101" s="9">
        <v>1179970</v>
      </c>
      <c r="C101" s="9" t="s">
        <v>2236</v>
      </c>
    </row>
    <row r="102" spans="1:3" ht="12.75" customHeight="1" x14ac:dyDescent="0.2">
      <c r="A102" s="9">
        <v>2021</v>
      </c>
      <c r="B102" s="9">
        <v>1179970</v>
      </c>
      <c r="C102" s="9" t="s">
        <v>2236</v>
      </c>
    </row>
    <row r="103" spans="1:3" ht="12.75" customHeight="1" x14ac:dyDescent="0.2">
      <c r="A103" s="9">
        <v>2021</v>
      </c>
      <c r="B103" s="9">
        <v>1179970</v>
      </c>
      <c r="C103" s="9" t="s">
        <v>2236</v>
      </c>
    </row>
    <row r="104" spans="1:3" ht="12.75" customHeight="1" x14ac:dyDescent="0.2">
      <c r="A104" s="9">
        <v>2021</v>
      </c>
      <c r="B104" s="9">
        <v>123336</v>
      </c>
      <c r="C104" s="9" t="s">
        <v>2236</v>
      </c>
    </row>
    <row r="105" spans="1:3" ht="12.75" customHeight="1" x14ac:dyDescent="0.2">
      <c r="A105" s="9">
        <v>2021</v>
      </c>
      <c r="B105" s="9">
        <v>123336</v>
      </c>
      <c r="C105" s="9" t="s">
        <v>2236</v>
      </c>
    </row>
    <row r="106" spans="1:3" ht="12.75" customHeight="1" x14ac:dyDescent="0.2">
      <c r="A106" s="9">
        <v>2021</v>
      </c>
      <c r="B106" s="9">
        <v>123336</v>
      </c>
      <c r="C106" s="9" t="s">
        <v>2236</v>
      </c>
    </row>
    <row r="107" spans="1:3" ht="12.75" customHeight="1" x14ac:dyDescent="0.2">
      <c r="A107" s="9">
        <v>2021</v>
      </c>
      <c r="B107" s="9">
        <v>1103909</v>
      </c>
      <c r="C107" s="9" t="s">
        <v>2236</v>
      </c>
    </row>
    <row r="108" spans="1:3" ht="12.75" customHeight="1" x14ac:dyDescent="0.2">
      <c r="A108" s="9">
        <v>2021</v>
      </c>
      <c r="B108" s="9">
        <v>1127927</v>
      </c>
      <c r="C108" s="9" t="s">
        <v>2236</v>
      </c>
    </row>
    <row r="109" spans="1:3" ht="12.75" customHeight="1" x14ac:dyDescent="0.2">
      <c r="A109" s="9">
        <v>2021</v>
      </c>
      <c r="B109" s="9">
        <v>123336</v>
      </c>
      <c r="C109" s="9" t="s">
        <v>2236</v>
      </c>
    </row>
    <row r="110" spans="1:3" ht="12.75" customHeight="1" x14ac:dyDescent="0.2">
      <c r="A110" s="9">
        <v>2021</v>
      </c>
      <c r="B110" s="9">
        <v>1308687</v>
      </c>
      <c r="C110" s="9" t="s">
        <v>2236</v>
      </c>
    </row>
    <row r="111" spans="1:3" ht="12.75" customHeight="1" x14ac:dyDescent="0.2">
      <c r="A111" s="9">
        <v>2021</v>
      </c>
      <c r="B111" s="9">
        <v>123336</v>
      </c>
      <c r="C111" s="9" t="s">
        <v>2236</v>
      </c>
    </row>
    <row r="112" spans="1:3" ht="12.75" customHeight="1" x14ac:dyDescent="0.2">
      <c r="A112" s="9">
        <v>2021</v>
      </c>
      <c r="B112" s="9">
        <v>1179970</v>
      </c>
      <c r="C112" s="9" t="s">
        <v>2236</v>
      </c>
    </row>
    <row r="113" spans="1:3" ht="12.75" customHeight="1" x14ac:dyDescent="0.2">
      <c r="A113" s="9">
        <v>2021</v>
      </c>
      <c r="B113" s="9">
        <v>123336</v>
      </c>
      <c r="C113" s="9" t="s">
        <v>2236</v>
      </c>
    </row>
    <row r="114" spans="1:3" ht="12.75" customHeight="1" x14ac:dyDescent="0.2">
      <c r="A114" s="9">
        <v>2021</v>
      </c>
      <c r="B114" s="9">
        <v>1127926</v>
      </c>
      <c r="C114" s="9" t="s">
        <v>2236</v>
      </c>
    </row>
    <row r="115" spans="1:3" ht="12.75" customHeight="1" x14ac:dyDescent="0.2">
      <c r="A115" s="9">
        <v>2021</v>
      </c>
      <c r="B115" s="9">
        <v>122845</v>
      </c>
      <c r="C115" s="9" t="s">
        <v>2236</v>
      </c>
    </row>
    <row r="116" spans="1:3" ht="12.75" customHeight="1" x14ac:dyDescent="0.2">
      <c r="A116" s="9">
        <v>2021</v>
      </c>
      <c r="B116" s="9">
        <v>1308687</v>
      </c>
      <c r="C116" s="9" t="s">
        <v>2236</v>
      </c>
    </row>
    <row r="117" spans="1:3" ht="12.75" customHeight="1" x14ac:dyDescent="0.2">
      <c r="A117" s="9">
        <v>2021</v>
      </c>
      <c r="B117" s="9">
        <v>1179970</v>
      </c>
      <c r="C117" s="9" t="s">
        <v>2236</v>
      </c>
    </row>
    <row r="118" spans="1:3" ht="12.75" customHeight="1" x14ac:dyDescent="0.2">
      <c r="A118" s="9">
        <v>2021</v>
      </c>
      <c r="B118" s="9">
        <v>123336</v>
      </c>
      <c r="C118" s="9" t="s">
        <v>2236</v>
      </c>
    </row>
    <row r="119" spans="1:3" ht="12.75" customHeight="1" x14ac:dyDescent="0.2">
      <c r="A119" s="9">
        <v>2021</v>
      </c>
      <c r="B119" s="9">
        <v>1319230</v>
      </c>
      <c r="C119" s="9" t="s">
        <v>2236</v>
      </c>
    </row>
    <row r="120" spans="1:3" ht="12.75" customHeight="1" x14ac:dyDescent="0.2">
      <c r="A120" s="9">
        <v>2021</v>
      </c>
      <c r="B120" s="9">
        <v>1179970</v>
      </c>
      <c r="C120" s="9" t="s">
        <v>2236</v>
      </c>
    </row>
    <row r="121" spans="1:3" ht="12.75" customHeight="1" x14ac:dyDescent="0.2">
      <c r="A121" s="9">
        <v>2021</v>
      </c>
      <c r="B121" s="9">
        <v>1179970</v>
      </c>
      <c r="C121" s="9" t="s">
        <v>2236</v>
      </c>
    </row>
    <row r="122" spans="1:3" ht="12.75" customHeight="1" x14ac:dyDescent="0.2">
      <c r="A122" s="9">
        <v>2021</v>
      </c>
      <c r="B122" s="9">
        <v>1117076</v>
      </c>
      <c r="C122" s="9" t="s">
        <v>2236</v>
      </c>
    </row>
    <row r="123" spans="1:3" ht="12.75" customHeight="1" x14ac:dyDescent="0.2">
      <c r="A123" s="9">
        <v>2021</v>
      </c>
      <c r="B123" s="9">
        <v>1179970</v>
      </c>
      <c r="C123" s="9" t="s">
        <v>2236</v>
      </c>
    </row>
    <row r="124" spans="1:3" ht="12.75" customHeight="1" x14ac:dyDescent="0.2">
      <c r="A124" s="9">
        <v>2021</v>
      </c>
      <c r="B124" s="9">
        <v>1179970</v>
      </c>
      <c r="C124" s="9" t="s">
        <v>2236</v>
      </c>
    </row>
    <row r="125" spans="1:3" ht="12.75" customHeight="1" x14ac:dyDescent="0.2">
      <c r="A125" s="9">
        <v>2021</v>
      </c>
      <c r="B125" s="9">
        <v>123336</v>
      </c>
      <c r="C125" s="9" t="s">
        <v>2236</v>
      </c>
    </row>
    <row r="126" spans="1:3" ht="12.75" customHeight="1" x14ac:dyDescent="0.2">
      <c r="A126" s="9">
        <v>2021</v>
      </c>
      <c r="B126" s="9">
        <v>123336</v>
      </c>
      <c r="C126" s="9" t="s">
        <v>2236</v>
      </c>
    </row>
    <row r="127" spans="1:3" ht="12.75" customHeight="1" x14ac:dyDescent="0.2">
      <c r="A127" s="9">
        <v>2021</v>
      </c>
      <c r="B127" s="9">
        <v>1179970</v>
      </c>
      <c r="C127" s="9" t="s">
        <v>2236</v>
      </c>
    </row>
    <row r="128" spans="1:3" ht="12.75" customHeight="1" x14ac:dyDescent="0.2">
      <c r="A128" s="9">
        <v>2021</v>
      </c>
      <c r="B128" s="9">
        <v>1179970</v>
      </c>
      <c r="C128" s="9" t="s">
        <v>2236</v>
      </c>
    </row>
    <row r="129" spans="1:3" ht="12.75" customHeight="1" x14ac:dyDescent="0.2">
      <c r="A129" s="9">
        <v>2021</v>
      </c>
      <c r="B129" s="9">
        <v>1308687</v>
      </c>
      <c r="C129" s="9" t="s">
        <v>2236</v>
      </c>
    </row>
    <row r="130" spans="1:3" ht="12.75" customHeight="1" x14ac:dyDescent="0.2">
      <c r="A130" s="9">
        <v>2021</v>
      </c>
      <c r="B130" s="9">
        <v>123336</v>
      </c>
      <c r="C130" s="9" t="s">
        <v>2236</v>
      </c>
    </row>
    <row r="131" spans="1:3" ht="12.75" customHeight="1" x14ac:dyDescent="0.2">
      <c r="A131" s="9">
        <v>2021</v>
      </c>
      <c r="B131" s="9">
        <v>123336</v>
      </c>
      <c r="C131" s="9" t="s">
        <v>2236</v>
      </c>
    </row>
    <row r="132" spans="1:3" ht="12.75" customHeight="1" x14ac:dyDescent="0.2">
      <c r="A132" s="9">
        <v>2021</v>
      </c>
      <c r="B132" s="9">
        <v>1179970</v>
      </c>
      <c r="C132" s="9" t="s">
        <v>2236</v>
      </c>
    </row>
    <row r="133" spans="1:3" ht="12.75" customHeight="1" x14ac:dyDescent="0.2">
      <c r="A133" s="9">
        <v>2021</v>
      </c>
      <c r="B133" s="9">
        <v>122845</v>
      </c>
      <c r="C133" s="9" t="s">
        <v>2236</v>
      </c>
    </row>
    <row r="134" spans="1:3" ht="12.75" customHeight="1" x14ac:dyDescent="0.2">
      <c r="A134" s="9">
        <v>2021</v>
      </c>
      <c r="B134" s="9">
        <v>1319230</v>
      </c>
      <c r="C134" s="9" t="s">
        <v>2236</v>
      </c>
    </row>
    <row r="135" spans="1:3" ht="12.75" customHeight="1" x14ac:dyDescent="0.2">
      <c r="A135" s="9">
        <v>2021</v>
      </c>
      <c r="B135" s="9">
        <v>1308687</v>
      </c>
      <c r="C135" s="9" t="s">
        <v>2236</v>
      </c>
    </row>
    <row r="136" spans="1:3" ht="12.75" customHeight="1" x14ac:dyDescent="0.2">
      <c r="A136" s="9">
        <v>2021</v>
      </c>
      <c r="B136" s="9">
        <v>1308687</v>
      </c>
      <c r="C136" s="9" t="s">
        <v>2236</v>
      </c>
    </row>
    <row r="137" spans="1:3" ht="12.75" customHeight="1" x14ac:dyDescent="0.2">
      <c r="A137" s="9">
        <v>2021</v>
      </c>
      <c r="B137" s="9">
        <v>1103909</v>
      </c>
      <c r="C137" s="9" t="s">
        <v>2236</v>
      </c>
    </row>
    <row r="138" spans="1:3" ht="12.75" customHeight="1" x14ac:dyDescent="0.2">
      <c r="A138" s="9">
        <v>2021</v>
      </c>
      <c r="B138" s="9">
        <v>122845</v>
      </c>
      <c r="C138" s="9" t="s">
        <v>2236</v>
      </c>
    </row>
    <row r="139" spans="1:3" ht="12.75" customHeight="1" x14ac:dyDescent="0.2">
      <c r="A139" s="9">
        <v>2021</v>
      </c>
      <c r="B139" s="9">
        <v>1179970</v>
      </c>
      <c r="C139" s="9" t="s">
        <v>2236</v>
      </c>
    </row>
    <row r="140" spans="1:3" ht="12.75" customHeight="1" x14ac:dyDescent="0.2">
      <c r="A140" s="9">
        <v>2021</v>
      </c>
      <c r="B140" s="9">
        <v>123336</v>
      </c>
      <c r="C140" s="9" t="s">
        <v>2236</v>
      </c>
    </row>
    <row r="141" spans="1:3" ht="12.75" customHeight="1" x14ac:dyDescent="0.2">
      <c r="A141" s="9">
        <v>2021</v>
      </c>
      <c r="B141" s="9">
        <v>1319230</v>
      </c>
      <c r="C141" s="9" t="s">
        <v>2236</v>
      </c>
    </row>
    <row r="142" spans="1:3" ht="12.75" customHeight="1" x14ac:dyDescent="0.2">
      <c r="A142" s="9">
        <v>2021</v>
      </c>
      <c r="B142" s="9">
        <v>1103909</v>
      </c>
      <c r="C142" s="9" t="s">
        <v>2236</v>
      </c>
    </row>
    <row r="143" spans="1:3" ht="12.75" customHeight="1" x14ac:dyDescent="0.2">
      <c r="A143" s="9">
        <v>2021</v>
      </c>
      <c r="B143" s="9">
        <v>1179970</v>
      </c>
      <c r="C143" s="9" t="s">
        <v>2236</v>
      </c>
    </row>
    <row r="144" spans="1:3" ht="12.75" customHeight="1" x14ac:dyDescent="0.2">
      <c r="A144" s="9">
        <v>2021</v>
      </c>
      <c r="B144" s="9">
        <v>123336</v>
      </c>
      <c r="C144" s="9" t="s">
        <v>2236</v>
      </c>
    </row>
    <row r="145" spans="1:3" ht="12.75" customHeight="1" x14ac:dyDescent="0.2">
      <c r="A145" s="9">
        <v>2021</v>
      </c>
      <c r="B145" s="9">
        <v>1179970</v>
      </c>
      <c r="C145" s="9" t="s">
        <v>2236</v>
      </c>
    </row>
    <row r="146" spans="1:3" ht="12.75" customHeight="1" x14ac:dyDescent="0.2">
      <c r="A146" s="9">
        <v>2021</v>
      </c>
      <c r="B146" s="9">
        <v>1179970</v>
      </c>
      <c r="C146" s="9" t="s">
        <v>2236</v>
      </c>
    </row>
    <row r="147" spans="1:3" ht="12.75" customHeight="1" x14ac:dyDescent="0.2">
      <c r="A147" s="9">
        <v>2021</v>
      </c>
      <c r="B147" s="9">
        <v>1179970</v>
      </c>
      <c r="C147" s="9" t="s">
        <v>2236</v>
      </c>
    </row>
    <row r="148" spans="1:3" ht="12.75" customHeight="1" x14ac:dyDescent="0.2">
      <c r="A148" s="9">
        <v>2021</v>
      </c>
      <c r="B148" s="9">
        <v>1103692</v>
      </c>
      <c r="C148" s="9" t="s">
        <v>2236</v>
      </c>
    </row>
    <row r="149" spans="1:3" ht="12.75" customHeight="1" x14ac:dyDescent="0.2">
      <c r="A149" s="9">
        <v>2021</v>
      </c>
      <c r="B149" s="9">
        <v>1179970</v>
      </c>
      <c r="C149" s="9" t="s">
        <v>2236</v>
      </c>
    </row>
    <row r="150" spans="1:3" ht="12.75" customHeight="1" x14ac:dyDescent="0.2">
      <c r="A150" s="9">
        <v>2021</v>
      </c>
      <c r="B150" s="9">
        <v>1308687</v>
      </c>
      <c r="C150" s="9" t="s">
        <v>2236</v>
      </c>
    </row>
    <row r="151" spans="1:3" ht="12.75" customHeight="1" x14ac:dyDescent="0.2">
      <c r="A151" s="9">
        <v>2021</v>
      </c>
      <c r="B151" s="9">
        <v>1127927</v>
      </c>
      <c r="C151" s="9" t="s">
        <v>2236</v>
      </c>
    </row>
    <row r="152" spans="1:3" ht="12.75" customHeight="1" x14ac:dyDescent="0.2">
      <c r="A152" s="9">
        <v>2021</v>
      </c>
      <c r="B152" s="9">
        <v>1179970</v>
      </c>
      <c r="C152" s="9" t="s">
        <v>2236</v>
      </c>
    </row>
    <row r="153" spans="1:3" ht="12.75" customHeight="1" x14ac:dyDescent="0.2">
      <c r="A153" s="9">
        <v>2021</v>
      </c>
      <c r="B153" s="9">
        <v>1179970</v>
      </c>
      <c r="C153" s="9" t="s">
        <v>2236</v>
      </c>
    </row>
    <row r="154" spans="1:3" ht="12.75" customHeight="1" x14ac:dyDescent="0.2">
      <c r="A154" s="9">
        <v>2021</v>
      </c>
      <c r="B154" s="9">
        <v>1103909</v>
      </c>
      <c r="C154" s="9" t="s">
        <v>2236</v>
      </c>
    </row>
    <row r="155" spans="1:3" ht="12.75" customHeight="1" x14ac:dyDescent="0.2">
      <c r="A155" s="9">
        <v>2021</v>
      </c>
      <c r="B155" s="9">
        <v>1270538</v>
      </c>
      <c r="C155" s="9" t="s">
        <v>2236</v>
      </c>
    </row>
    <row r="156" spans="1:3" ht="12.75" customHeight="1" x14ac:dyDescent="0.2">
      <c r="A156" s="9">
        <v>2021</v>
      </c>
      <c r="B156" s="9">
        <v>122845</v>
      </c>
      <c r="C156" s="9" t="s">
        <v>2236</v>
      </c>
    </row>
    <row r="157" spans="1:3" ht="12.75" customHeight="1" x14ac:dyDescent="0.2">
      <c r="A157" s="9">
        <v>2021</v>
      </c>
      <c r="B157" s="9">
        <v>1179970</v>
      </c>
      <c r="C157" s="9" t="s">
        <v>2236</v>
      </c>
    </row>
    <row r="158" spans="1:3" ht="12.75" customHeight="1" x14ac:dyDescent="0.2">
      <c r="A158" s="9">
        <v>2021</v>
      </c>
      <c r="B158" s="9">
        <v>122845</v>
      </c>
      <c r="C158" s="9" t="s">
        <v>2236</v>
      </c>
    </row>
    <row r="159" spans="1:3" ht="12.75" customHeight="1" x14ac:dyDescent="0.2">
      <c r="A159" s="9">
        <v>2021</v>
      </c>
      <c r="B159" s="9">
        <v>1103909</v>
      </c>
      <c r="C159" s="9" t="s">
        <v>2236</v>
      </c>
    </row>
    <row r="160" spans="1:3" ht="12.75" customHeight="1" x14ac:dyDescent="0.2">
      <c r="A160" s="9">
        <v>2021</v>
      </c>
      <c r="B160" s="9">
        <v>1179970</v>
      </c>
      <c r="C160" s="9" t="s">
        <v>2236</v>
      </c>
    </row>
    <row r="161" spans="1:3" ht="12.75" customHeight="1" x14ac:dyDescent="0.2">
      <c r="A161" s="9">
        <v>2021</v>
      </c>
      <c r="B161" s="9">
        <v>1308687</v>
      </c>
      <c r="C161" s="9" t="s">
        <v>2236</v>
      </c>
    </row>
    <row r="162" spans="1:3" ht="12.75" customHeight="1" x14ac:dyDescent="0.2">
      <c r="A162" s="9">
        <v>2021</v>
      </c>
      <c r="B162" s="9">
        <v>108730</v>
      </c>
      <c r="C162" s="9" t="s">
        <v>2236</v>
      </c>
    </row>
    <row r="163" spans="1:3" ht="12.75" customHeight="1" x14ac:dyDescent="0.2">
      <c r="A163" s="9">
        <v>2021</v>
      </c>
      <c r="B163" s="9">
        <v>123336</v>
      </c>
      <c r="C163" s="9" t="s">
        <v>2236</v>
      </c>
    </row>
    <row r="164" spans="1:3" ht="12.75" customHeight="1" x14ac:dyDescent="0.2">
      <c r="A164" s="9">
        <v>2021</v>
      </c>
      <c r="B164" s="9">
        <v>1179970</v>
      </c>
      <c r="C164" s="9" t="s">
        <v>2236</v>
      </c>
    </row>
    <row r="165" spans="1:3" ht="12.75" customHeight="1" x14ac:dyDescent="0.2">
      <c r="A165" s="9">
        <v>2021</v>
      </c>
      <c r="B165" s="9">
        <v>1117076</v>
      </c>
      <c r="C165" s="9" t="s">
        <v>2236</v>
      </c>
    </row>
    <row r="166" spans="1:3" ht="12.75" customHeight="1" x14ac:dyDescent="0.2">
      <c r="A166" s="9">
        <v>2021</v>
      </c>
      <c r="B166" s="9">
        <v>1308687</v>
      </c>
      <c r="C166" s="9" t="s">
        <v>2236</v>
      </c>
    </row>
    <row r="167" spans="1:3" ht="12.75" customHeight="1" x14ac:dyDescent="0.2">
      <c r="A167" s="9">
        <v>2021</v>
      </c>
      <c r="B167" s="9">
        <v>1319230</v>
      </c>
      <c r="C167" s="9" t="s">
        <v>2236</v>
      </c>
    </row>
    <row r="168" spans="1:3" ht="12.75" customHeight="1" x14ac:dyDescent="0.2">
      <c r="A168" s="9">
        <v>2021</v>
      </c>
      <c r="B168" s="9">
        <v>1179970</v>
      </c>
      <c r="C168" s="9" t="s">
        <v>2236</v>
      </c>
    </row>
    <row r="169" spans="1:3" ht="12.75" customHeight="1" x14ac:dyDescent="0.2">
      <c r="A169" s="9">
        <v>2021</v>
      </c>
      <c r="B169" s="9">
        <v>123336</v>
      </c>
      <c r="C169" s="9" t="s">
        <v>2236</v>
      </c>
    </row>
    <row r="170" spans="1:3" ht="12.75" customHeight="1" x14ac:dyDescent="0.2">
      <c r="A170" s="9">
        <v>2021</v>
      </c>
      <c r="B170" s="9">
        <v>1117076</v>
      </c>
      <c r="C170" s="9" t="s">
        <v>2236</v>
      </c>
    </row>
    <row r="171" spans="1:3" ht="12.75" customHeight="1" x14ac:dyDescent="0.2">
      <c r="A171" s="9">
        <v>2021</v>
      </c>
      <c r="B171" s="9">
        <v>1127927</v>
      </c>
      <c r="C171" s="9" t="s">
        <v>2236</v>
      </c>
    </row>
    <row r="172" spans="1:3" ht="12.75" customHeight="1" x14ac:dyDescent="0.2">
      <c r="A172" s="9">
        <v>2021</v>
      </c>
      <c r="B172" s="9">
        <v>1127926</v>
      </c>
      <c r="C172" s="9" t="s">
        <v>2236</v>
      </c>
    </row>
    <row r="173" spans="1:3" ht="12.75" customHeight="1" x14ac:dyDescent="0.2">
      <c r="A173" s="9">
        <v>2021</v>
      </c>
      <c r="B173" s="9">
        <v>1179970</v>
      </c>
      <c r="C173" s="9" t="s">
        <v>2236</v>
      </c>
    </row>
    <row r="174" spans="1:3" ht="12.75" customHeight="1" x14ac:dyDescent="0.2">
      <c r="A174" s="9">
        <v>2021</v>
      </c>
      <c r="B174" s="9">
        <v>1103692</v>
      </c>
      <c r="C174" s="9" t="s">
        <v>2236</v>
      </c>
    </row>
    <row r="175" spans="1:3" ht="12.75" customHeight="1" x14ac:dyDescent="0.2">
      <c r="A175" s="9">
        <v>2021</v>
      </c>
      <c r="B175" s="9">
        <v>1103692</v>
      </c>
      <c r="C175" s="9" t="s">
        <v>2236</v>
      </c>
    </row>
    <row r="176" spans="1:3" ht="12.75" customHeight="1" x14ac:dyDescent="0.2">
      <c r="A176" s="9">
        <v>2021</v>
      </c>
      <c r="B176" s="9">
        <v>1127926</v>
      </c>
      <c r="C176" s="9" t="s">
        <v>2236</v>
      </c>
    </row>
    <row r="177" spans="1:3" ht="12.75" customHeight="1" x14ac:dyDescent="0.2">
      <c r="A177" s="9">
        <v>2021</v>
      </c>
      <c r="B177" s="9">
        <v>123336</v>
      </c>
      <c r="C177" s="9" t="s">
        <v>2236</v>
      </c>
    </row>
    <row r="178" spans="1:3" ht="12.75" customHeight="1" x14ac:dyDescent="0.2">
      <c r="A178" s="9">
        <v>2021</v>
      </c>
      <c r="B178" s="9">
        <v>1319230</v>
      </c>
      <c r="C178" s="9" t="s">
        <v>2236</v>
      </c>
    </row>
    <row r="179" spans="1:3" ht="12.75" customHeight="1" x14ac:dyDescent="0.2">
      <c r="A179" s="9">
        <v>2021</v>
      </c>
      <c r="B179" s="9">
        <v>1179970</v>
      </c>
      <c r="C179" s="9" t="s">
        <v>2236</v>
      </c>
    </row>
    <row r="180" spans="1:3" ht="12.75" customHeight="1" x14ac:dyDescent="0.2">
      <c r="A180" s="9">
        <v>2021</v>
      </c>
      <c r="B180" s="9">
        <v>123336</v>
      </c>
      <c r="C180" s="9" t="s">
        <v>2236</v>
      </c>
    </row>
    <row r="181" spans="1:3" ht="12.75" customHeight="1" x14ac:dyDescent="0.2">
      <c r="A181" s="9">
        <v>2021</v>
      </c>
      <c r="B181" s="9">
        <v>1179970</v>
      </c>
      <c r="C181" s="9" t="s">
        <v>2236</v>
      </c>
    </row>
    <row r="182" spans="1:3" ht="12.75" customHeight="1" x14ac:dyDescent="0.2">
      <c r="A182" s="9">
        <v>2021</v>
      </c>
      <c r="B182" s="9">
        <v>1270538</v>
      </c>
      <c r="C182" s="9" t="s">
        <v>2236</v>
      </c>
    </row>
    <row r="183" spans="1:3" ht="12.75" customHeight="1" x14ac:dyDescent="0.2">
      <c r="A183" s="9">
        <v>2021</v>
      </c>
      <c r="B183" s="9">
        <v>123336</v>
      </c>
      <c r="C183" s="9" t="s">
        <v>2236</v>
      </c>
    </row>
    <row r="184" spans="1:3" ht="12.75" customHeight="1" x14ac:dyDescent="0.2">
      <c r="A184" s="9">
        <v>2021</v>
      </c>
      <c r="B184" s="9">
        <v>1308687</v>
      </c>
      <c r="C184" s="9" t="s">
        <v>2236</v>
      </c>
    </row>
    <row r="185" spans="1:3" ht="12.75" customHeight="1" x14ac:dyDescent="0.2">
      <c r="A185" s="9">
        <v>2021</v>
      </c>
      <c r="B185" s="9">
        <v>122845</v>
      </c>
      <c r="C185" s="9" t="s">
        <v>2236</v>
      </c>
    </row>
    <row r="186" spans="1:3" ht="12.75" customHeight="1" x14ac:dyDescent="0.2">
      <c r="A186" s="9">
        <v>2021</v>
      </c>
      <c r="B186" s="9">
        <v>1308687</v>
      </c>
      <c r="C186" s="9" t="s">
        <v>2236</v>
      </c>
    </row>
    <row r="187" spans="1:3" ht="12.75" customHeight="1" x14ac:dyDescent="0.2">
      <c r="A187" s="9">
        <v>2021</v>
      </c>
      <c r="B187" s="9">
        <v>1103909</v>
      </c>
      <c r="C187" s="9" t="s">
        <v>2236</v>
      </c>
    </row>
    <row r="188" spans="1:3" ht="12.75" customHeight="1" x14ac:dyDescent="0.2">
      <c r="A188" s="9">
        <v>2021</v>
      </c>
      <c r="B188" s="9">
        <v>1179970</v>
      </c>
      <c r="C188" s="9" t="s">
        <v>2236</v>
      </c>
    </row>
    <row r="189" spans="1:3" ht="12.75" customHeight="1" x14ac:dyDescent="0.2">
      <c r="A189" s="9">
        <v>2021</v>
      </c>
      <c r="B189" s="9">
        <v>1179970</v>
      </c>
      <c r="C189" s="9" t="s">
        <v>2236</v>
      </c>
    </row>
    <row r="190" spans="1:3" ht="12.75" customHeight="1" x14ac:dyDescent="0.2">
      <c r="A190" s="9">
        <v>2021</v>
      </c>
      <c r="B190" s="9">
        <v>123336</v>
      </c>
      <c r="C190" s="9" t="s">
        <v>2236</v>
      </c>
    </row>
    <row r="191" spans="1:3" ht="12.75" customHeight="1" x14ac:dyDescent="0.2">
      <c r="A191" s="9">
        <v>2021</v>
      </c>
      <c r="B191" s="9">
        <v>1179970</v>
      </c>
      <c r="C191" s="9" t="s">
        <v>2236</v>
      </c>
    </row>
    <row r="192" spans="1:3" ht="12.75" customHeight="1" x14ac:dyDescent="0.2">
      <c r="A192" s="9">
        <v>2021</v>
      </c>
      <c r="B192" s="9">
        <v>1127926</v>
      </c>
      <c r="C192" s="9" t="s">
        <v>2236</v>
      </c>
    </row>
    <row r="193" spans="1:3" ht="12.75" customHeight="1" x14ac:dyDescent="0.2">
      <c r="A193" s="9">
        <v>2021</v>
      </c>
      <c r="B193" s="9">
        <v>1179970</v>
      </c>
      <c r="C193" s="9" t="s">
        <v>2236</v>
      </c>
    </row>
    <row r="194" spans="1:3" ht="12.75" customHeight="1" x14ac:dyDescent="0.2">
      <c r="A194" s="9">
        <v>2021</v>
      </c>
      <c r="B194" s="9">
        <v>123336</v>
      </c>
      <c r="C194" s="9" t="s">
        <v>2236</v>
      </c>
    </row>
    <row r="195" spans="1:3" ht="12.75" customHeight="1" x14ac:dyDescent="0.2">
      <c r="A195" s="9">
        <v>2021</v>
      </c>
      <c r="B195" s="9">
        <v>1319230</v>
      </c>
      <c r="C195" s="9" t="s">
        <v>2236</v>
      </c>
    </row>
    <row r="196" spans="1:3" ht="12.75" customHeight="1" x14ac:dyDescent="0.2">
      <c r="A196" s="9">
        <v>2021</v>
      </c>
      <c r="B196" s="9">
        <v>1365444</v>
      </c>
      <c r="C196" s="9" t="s">
        <v>2236</v>
      </c>
    </row>
    <row r="197" spans="1:3" ht="12.75" customHeight="1" x14ac:dyDescent="0.2">
      <c r="A197" s="9">
        <v>2021</v>
      </c>
      <c r="B197" s="9">
        <v>1179970</v>
      </c>
      <c r="C197" s="9" t="s">
        <v>2236</v>
      </c>
    </row>
    <row r="198" spans="1:3" ht="12.75" customHeight="1" x14ac:dyDescent="0.2">
      <c r="A198" s="9">
        <v>2021</v>
      </c>
      <c r="B198" s="9">
        <v>123336</v>
      </c>
      <c r="C198" s="9" t="s">
        <v>2236</v>
      </c>
    </row>
    <row r="199" spans="1:3" ht="12.75" customHeight="1" x14ac:dyDescent="0.2">
      <c r="A199" s="9">
        <v>2021</v>
      </c>
      <c r="B199" s="9">
        <v>1127927</v>
      </c>
      <c r="C199" s="9" t="s">
        <v>2236</v>
      </c>
    </row>
    <row r="200" spans="1:3" ht="12.75" customHeight="1" x14ac:dyDescent="0.2">
      <c r="A200" s="9">
        <v>2021</v>
      </c>
      <c r="B200" s="9">
        <v>1179970</v>
      </c>
      <c r="C200" s="9" t="s">
        <v>2236</v>
      </c>
    </row>
    <row r="201" spans="1:3" ht="12.75" customHeight="1" x14ac:dyDescent="0.2">
      <c r="A201" s="9">
        <v>2021</v>
      </c>
      <c r="B201" s="9">
        <v>1127925</v>
      </c>
      <c r="C201" s="9" t="s">
        <v>2236</v>
      </c>
    </row>
    <row r="202" spans="1:3" ht="12.75" customHeight="1" x14ac:dyDescent="0.2">
      <c r="A202" s="9">
        <v>2021</v>
      </c>
      <c r="B202" s="9">
        <v>1319230</v>
      </c>
      <c r="C202" s="9" t="s">
        <v>2236</v>
      </c>
    </row>
    <row r="203" spans="1:3" ht="12.75" customHeight="1" x14ac:dyDescent="0.2">
      <c r="A203" s="9">
        <v>2021</v>
      </c>
      <c r="B203" s="9">
        <v>1319230</v>
      </c>
      <c r="C203" s="9" t="s">
        <v>2236</v>
      </c>
    </row>
    <row r="204" spans="1:3" ht="12.75" customHeight="1" x14ac:dyDescent="0.2">
      <c r="A204" s="9">
        <v>2021</v>
      </c>
      <c r="B204" s="9">
        <v>123336</v>
      </c>
      <c r="C204" s="9" t="s">
        <v>2236</v>
      </c>
    </row>
    <row r="205" spans="1:3" ht="12.75" customHeight="1" x14ac:dyDescent="0.2">
      <c r="A205" s="9">
        <v>2021</v>
      </c>
      <c r="B205" s="9">
        <v>1103692</v>
      </c>
      <c r="C205" s="9" t="s">
        <v>2236</v>
      </c>
    </row>
    <row r="206" spans="1:3" ht="12.75" customHeight="1" x14ac:dyDescent="0.2">
      <c r="A206" s="9">
        <v>2021</v>
      </c>
      <c r="B206" s="9">
        <v>108730</v>
      </c>
      <c r="C206" s="9" t="s">
        <v>2236</v>
      </c>
    </row>
    <row r="207" spans="1:3" ht="12.75" customHeight="1" x14ac:dyDescent="0.2">
      <c r="A207" s="9">
        <v>2021</v>
      </c>
      <c r="B207" s="9">
        <v>1127926</v>
      </c>
      <c r="C207" s="9" t="s">
        <v>2236</v>
      </c>
    </row>
    <row r="208" spans="1:3" ht="12.75" customHeight="1" x14ac:dyDescent="0.2">
      <c r="A208" s="9">
        <v>2021</v>
      </c>
      <c r="B208" s="9">
        <v>1270538</v>
      </c>
      <c r="C208" s="9" t="s">
        <v>2236</v>
      </c>
    </row>
    <row r="209" spans="1:3" ht="12.75" customHeight="1" x14ac:dyDescent="0.2">
      <c r="A209" s="9">
        <v>2021</v>
      </c>
      <c r="B209" s="9">
        <v>150129</v>
      </c>
      <c r="C209" s="9" t="s">
        <v>2236</v>
      </c>
    </row>
    <row r="210" spans="1:3" ht="12.75" customHeight="1" x14ac:dyDescent="0.2">
      <c r="A210" s="9">
        <v>2021</v>
      </c>
      <c r="B210" s="9">
        <v>1319230</v>
      </c>
      <c r="C210" s="9" t="s">
        <v>2236</v>
      </c>
    </row>
    <row r="211" spans="1:3" ht="12.75" customHeight="1" x14ac:dyDescent="0.2">
      <c r="A211" s="9">
        <v>2021</v>
      </c>
      <c r="B211" s="9">
        <v>1308687</v>
      </c>
      <c r="C211" s="9" t="s">
        <v>2236</v>
      </c>
    </row>
    <row r="212" spans="1:3" ht="12.75" customHeight="1" x14ac:dyDescent="0.2">
      <c r="A212" s="9">
        <v>2021</v>
      </c>
      <c r="B212" s="9">
        <v>1103909</v>
      </c>
      <c r="C212" s="9" t="s">
        <v>2236</v>
      </c>
    </row>
    <row r="213" spans="1:3" ht="12.75" customHeight="1" x14ac:dyDescent="0.2">
      <c r="A213" s="9">
        <v>2021</v>
      </c>
      <c r="B213" s="9">
        <v>1103909</v>
      </c>
      <c r="C213" s="9" t="s">
        <v>2236</v>
      </c>
    </row>
    <row r="214" spans="1:3" ht="12.75" customHeight="1" x14ac:dyDescent="0.2">
      <c r="A214" s="9">
        <v>2021</v>
      </c>
      <c r="B214" s="9">
        <v>1179970</v>
      </c>
      <c r="C214" s="9" t="s">
        <v>2236</v>
      </c>
    </row>
    <row r="215" spans="1:3" ht="12.75" customHeight="1" x14ac:dyDescent="0.2">
      <c r="A215" s="9">
        <v>2021</v>
      </c>
      <c r="B215" s="9">
        <v>1127926</v>
      </c>
      <c r="C215" s="9" t="s">
        <v>2236</v>
      </c>
    </row>
    <row r="216" spans="1:3" ht="12.75" customHeight="1" x14ac:dyDescent="0.2">
      <c r="A216" s="9">
        <v>2021</v>
      </c>
      <c r="B216" s="9">
        <v>1127927</v>
      </c>
      <c r="C216" s="9" t="s">
        <v>2236</v>
      </c>
    </row>
    <row r="217" spans="1:3" ht="12.75" customHeight="1" x14ac:dyDescent="0.2">
      <c r="A217" s="9">
        <v>2021</v>
      </c>
      <c r="B217" s="9">
        <v>1319230</v>
      </c>
      <c r="C217" s="9" t="s">
        <v>2236</v>
      </c>
    </row>
    <row r="218" spans="1:3" ht="12.75" customHeight="1" x14ac:dyDescent="0.2">
      <c r="A218" s="9">
        <v>2021</v>
      </c>
      <c r="B218" s="9">
        <v>122845</v>
      </c>
      <c r="C218" s="9" t="s">
        <v>2236</v>
      </c>
    </row>
    <row r="219" spans="1:3" ht="12.75" customHeight="1" x14ac:dyDescent="0.2">
      <c r="A219" s="9">
        <v>2021</v>
      </c>
      <c r="B219" s="9">
        <v>1103692</v>
      </c>
      <c r="C219" s="9" t="s">
        <v>2236</v>
      </c>
    </row>
    <row r="220" spans="1:3" ht="12.75" customHeight="1" x14ac:dyDescent="0.2">
      <c r="A220" s="9">
        <v>2021</v>
      </c>
      <c r="B220" s="9">
        <v>1127927</v>
      </c>
      <c r="C220" s="9" t="s">
        <v>2236</v>
      </c>
    </row>
    <row r="221" spans="1:3" ht="12.75" customHeight="1" x14ac:dyDescent="0.2">
      <c r="A221" s="9">
        <v>2021</v>
      </c>
      <c r="B221" s="9">
        <v>122845</v>
      </c>
      <c r="C221" s="9" t="s">
        <v>2236</v>
      </c>
    </row>
    <row r="222" spans="1:3" ht="12.75" customHeight="1" x14ac:dyDescent="0.2">
      <c r="A222" s="9">
        <v>2021</v>
      </c>
      <c r="B222" s="9">
        <v>1179970</v>
      </c>
      <c r="C222" s="9" t="s">
        <v>2236</v>
      </c>
    </row>
    <row r="223" spans="1:3" ht="12.75" customHeight="1" x14ac:dyDescent="0.2">
      <c r="A223" s="9">
        <v>2021</v>
      </c>
      <c r="B223" s="9">
        <v>1179970</v>
      </c>
      <c r="C223" s="9" t="s">
        <v>2236</v>
      </c>
    </row>
    <row r="224" spans="1:3" ht="12.75" customHeight="1" x14ac:dyDescent="0.2">
      <c r="A224" s="9">
        <v>2021</v>
      </c>
      <c r="B224" s="9">
        <v>1365444</v>
      </c>
      <c r="C224" s="9" t="s">
        <v>2236</v>
      </c>
    </row>
    <row r="225" spans="1:3" ht="12.75" customHeight="1" x14ac:dyDescent="0.2">
      <c r="A225" s="9">
        <v>2021</v>
      </c>
      <c r="B225" s="9">
        <v>1179970</v>
      </c>
      <c r="C225" s="9" t="s">
        <v>2236</v>
      </c>
    </row>
    <row r="226" spans="1:3" ht="12.75" customHeight="1" x14ac:dyDescent="0.2">
      <c r="A226" s="9">
        <v>2021</v>
      </c>
      <c r="B226" s="9">
        <v>1179970</v>
      </c>
      <c r="C226" s="9" t="s">
        <v>2236</v>
      </c>
    </row>
    <row r="227" spans="1:3" ht="12.75" customHeight="1" x14ac:dyDescent="0.2">
      <c r="A227" s="9">
        <v>2021</v>
      </c>
      <c r="B227" s="9">
        <v>1308687</v>
      </c>
      <c r="C227" s="9" t="s">
        <v>2236</v>
      </c>
    </row>
    <row r="228" spans="1:3" ht="12.75" customHeight="1" x14ac:dyDescent="0.2">
      <c r="A228" s="9">
        <v>2021</v>
      </c>
      <c r="B228" s="9">
        <v>1117076</v>
      </c>
      <c r="C228" s="9" t="s">
        <v>2236</v>
      </c>
    </row>
    <row r="229" spans="1:3" ht="12.75" customHeight="1" x14ac:dyDescent="0.2">
      <c r="A229" s="9">
        <v>2021</v>
      </c>
      <c r="B229" s="9">
        <v>1365444</v>
      </c>
      <c r="C229" s="9" t="s">
        <v>2236</v>
      </c>
    </row>
    <row r="230" spans="1:3" ht="12.75" customHeight="1" x14ac:dyDescent="0.2">
      <c r="A230" s="9">
        <v>2021</v>
      </c>
      <c r="B230" s="9">
        <v>1127924</v>
      </c>
      <c r="C230" s="9" t="s">
        <v>2236</v>
      </c>
    </row>
    <row r="231" spans="1:3" ht="12.75" customHeight="1" x14ac:dyDescent="0.2">
      <c r="A231" s="9">
        <v>2021</v>
      </c>
      <c r="B231" s="9">
        <v>1103692</v>
      </c>
      <c r="C231" s="9" t="s">
        <v>2236</v>
      </c>
    </row>
    <row r="232" spans="1:3" ht="12.75" customHeight="1" x14ac:dyDescent="0.2">
      <c r="A232" s="9">
        <v>2021</v>
      </c>
      <c r="B232" s="9">
        <v>1319230</v>
      </c>
      <c r="C232" s="9" t="s">
        <v>2236</v>
      </c>
    </row>
    <row r="233" spans="1:3" ht="12.75" customHeight="1" x14ac:dyDescent="0.2">
      <c r="A233" s="9">
        <v>2021</v>
      </c>
      <c r="B233" s="9">
        <v>1179970</v>
      </c>
      <c r="C233" s="9" t="s">
        <v>2236</v>
      </c>
    </row>
    <row r="234" spans="1:3" ht="12.75" customHeight="1" x14ac:dyDescent="0.2">
      <c r="A234" s="9">
        <v>2021</v>
      </c>
      <c r="B234" s="9">
        <v>1179970</v>
      </c>
      <c r="C234" s="9" t="s">
        <v>2236</v>
      </c>
    </row>
    <row r="235" spans="1:3" ht="12.75" customHeight="1" x14ac:dyDescent="0.2">
      <c r="A235" s="9">
        <v>2021</v>
      </c>
      <c r="B235" s="9">
        <v>1127926</v>
      </c>
      <c r="C235" s="9" t="s">
        <v>2236</v>
      </c>
    </row>
    <row r="236" spans="1:3" ht="12.75" customHeight="1" x14ac:dyDescent="0.2">
      <c r="A236" s="9">
        <v>2021</v>
      </c>
      <c r="B236" s="9">
        <v>1103692</v>
      </c>
      <c r="C236" s="9" t="s">
        <v>2236</v>
      </c>
    </row>
    <row r="237" spans="1:3" ht="12.75" customHeight="1" x14ac:dyDescent="0.2">
      <c r="A237" s="9">
        <v>2021</v>
      </c>
      <c r="B237" s="9">
        <v>122845</v>
      </c>
      <c r="C237" s="9" t="s">
        <v>2236</v>
      </c>
    </row>
    <row r="238" spans="1:3" ht="12.75" customHeight="1" x14ac:dyDescent="0.2">
      <c r="A238" s="9">
        <v>2021</v>
      </c>
      <c r="B238" s="9">
        <v>1179970</v>
      </c>
      <c r="C238" s="9" t="s">
        <v>2236</v>
      </c>
    </row>
    <row r="239" spans="1:3" ht="12.75" customHeight="1" x14ac:dyDescent="0.2">
      <c r="A239" s="9">
        <v>2021</v>
      </c>
      <c r="B239" s="9">
        <v>1103692</v>
      </c>
      <c r="C239" s="9" t="s">
        <v>2236</v>
      </c>
    </row>
    <row r="240" spans="1:3" ht="12.75" customHeight="1" x14ac:dyDescent="0.2">
      <c r="A240" s="9">
        <v>2021</v>
      </c>
      <c r="B240" s="9">
        <v>1308687</v>
      </c>
      <c r="C240" s="9" t="s">
        <v>2236</v>
      </c>
    </row>
    <row r="241" spans="1:3" ht="12.75" customHeight="1" x14ac:dyDescent="0.2">
      <c r="A241" s="9">
        <v>2021</v>
      </c>
      <c r="B241" s="9">
        <v>1319230</v>
      </c>
      <c r="C241" s="9" t="s">
        <v>2236</v>
      </c>
    </row>
    <row r="242" spans="1:3" ht="12.75" customHeight="1" x14ac:dyDescent="0.2">
      <c r="A242" s="9">
        <v>2021</v>
      </c>
      <c r="B242" s="9">
        <v>123336</v>
      </c>
      <c r="C242" s="9" t="s">
        <v>2236</v>
      </c>
    </row>
    <row r="243" spans="1:3" ht="12.75" customHeight="1" x14ac:dyDescent="0.2">
      <c r="A243" s="9">
        <v>2021</v>
      </c>
      <c r="B243" s="9">
        <v>1308687</v>
      </c>
      <c r="C243" s="9" t="s">
        <v>2236</v>
      </c>
    </row>
    <row r="244" spans="1:3" ht="12.75" customHeight="1" x14ac:dyDescent="0.2">
      <c r="A244" s="9">
        <v>2021</v>
      </c>
      <c r="B244" s="9">
        <v>1179970</v>
      </c>
      <c r="C244" s="9" t="s">
        <v>2236</v>
      </c>
    </row>
    <row r="245" spans="1:3" ht="12.75" customHeight="1" x14ac:dyDescent="0.2">
      <c r="A245" s="9">
        <v>2021</v>
      </c>
      <c r="B245" s="9">
        <v>1127926</v>
      </c>
      <c r="C245" s="9" t="s">
        <v>2236</v>
      </c>
    </row>
    <row r="246" spans="1:3" ht="12.75" customHeight="1" x14ac:dyDescent="0.2">
      <c r="A246" s="9">
        <v>2021</v>
      </c>
      <c r="B246" s="9">
        <v>1127927</v>
      </c>
      <c r="C246" s="9" t="s">
        <v>2236</v>
      </c>
    </row>
    <row r="247" spans="1:3" ht="12.75" customHeight="1" x14ac:dyDescent="0.2">
      <c r="A247" s="9">
        <v>2021</v>
      </c>
      <c r="B247" s="9">
        <v>1117076</v>
      </c>
      <c r="C247" s="9" t="s">
        <v>2236</v>
      </c>
    </row>
    <row r="248" spans="1:3" ht="12.75" customHeight="1" x14ac:dyDescent="0.2">
      <c r="A248" s="9">
        <v>2021</v>
      </c>
      <c r="B248" s="9">
        <v>1103909</v>
      </c>
      <c r="C248" s="9" t="s">
        <v>2236</v>
      </c>
    </row>
    <row r="249" spans="1:3" ht="12.75" customHeight="1" x14ac:dyDescent="0.2">
      <c r="A249" s="9">
        <v>2021</v>
      </c>
      <c r="B249" s="9">
        <v>108730</v>
      </c>
      <c r="C249" s="9" t="s">
        <v>2236</v>
      </c>
    </row>
    <row r="250" spans="1:3" ht="12.75" customHeight="1" x14ac:dyDescent="0.2">
      <c r="A250" s="9">
        <v>2021</v>
      </c>
      <c r="B250" s="9">
        <v>1103657</v>
      </c>
      <c r="C250" s="9" t="s">
        <v>2236</v>
      </c>
    </row>
    <row r="251" spans="1:3" ht="12.75" customHeight="1" x14ac:dyDescent="0.2">
      <c r="A251" s="9">
        <v>2021</v>
      </c>
      <c r="B251" s="9">
        <v>1308687</v>
      </c>
      <c r="C251" s="9" t="s">
        <v>2236</v>
      </c>
    </row>
    <row r="252" spans="1:3" ht="12.75" customHeight="1" x14ac:dyDescent="0.2">
      <c r="A252" s="9">
        <v>2021</v>
      </c>
      <c r="B252" s="9">
        <v>108730</v>
      </c>
      <c r="C252" s="9" t="s">
        <v>2236</v>
      </c>
    </row>
    <row r="253" spans="1:3" ht="12.75" customHeight="1" x14ac:dyDescent="0.2">
      <c r="A253" s="9">
        <v>2021</v>
      </c>
      <c r="B253" s="9">
        <v>122845</v>
      </c>
      <c r="C253" s="9" t="s">
        <v>2236</v>
      </c>
    </row>
    <row r="254" spans="1:3" ht="12.75" customHeight="1" x14ac:dyDescent="0.2">
      <c r="A254" s="9">
        <v>2021</v>
      </c>
      <c r="B254" s="9">
        <v>1308687</v>
      </c>
      <c r="C254" s="9" t="s">
        <v>2236</v>
      </c>
    </row>
    <row r="255" spans="1:3" ht="12.75" customHeight="1" x14ac:dyDescent="0.2">
      <c r="A255" s="9">
        <v>2021</v>
      </c>
      <c r="B255" s="9">
        <v>123336</v>
      </c>
      <c r="C255" s="9" t="s">
        <v>2236</v>
      </c>
    </row>
    <row r="256" spans="1:3" ht="12.75" customHeight="1" x14ac:dyDescent="0.2">
      <c r="A256" s="9">
        <v>2021</v>
      </c>
      <c r="B256" s="9">
        <v>1308687</v>
      </c>
      <c r="C256" s="9" t="s">
        <v>2236</v>
      </c>
    </row>
    <row r="257" spans="1:3" ht="12.75" customHeight="1" x14ac:dyDescent="0.2">
      <c r="A257" s="9">
        <v>2021</v>
      </c>
      <c r="B257" s="9">
        <v>123336</v>
      </c>
      <c r="C257" s="9" t="s">
        <v>2236</v>
      </c>
    </row>
    <row r="258" spans="1:3" ht="12.75" customHeight="1" x14ac:dyDescent="0.2">
      <c r="A258" s="9">
        <v>2021</v>
      </c>
      <c r="B258" s="9">
        <v>122845</v>
      </c>
      <c r="C258" s="9" t="s">
        <v>2236</v>
      </c>
    </row>
    <row r="259" spans="1:3" ht="12.75" customHeight="1" x14ac:dyDescent="0.2">
      <c r="A259" s="9">
        <v>2021</v>
      </c>
      <c r="B259" s="9">
        <v>1117076</v>
      </c>
      <c r="C259" s="9" t="s">
        <v>2236</v>
      </c>
    </row>
    <row r="260" spans="1:3" ht="12.75" customHeight="1" x14ac:dyDescent="0.2">
      <c r="A260" s="9">
        <v>2021</v>
      </c>
      <c r="B260" s="9">
        <v>108730</v>
      </c>
      <c r="C260" s="9" t="s">
        <v>2236</v>
      </c>
    </row>
    <row r="261" spans="1:3" ht="12.75" customHeight="1" x14ac:dyDescent="0.2">
      <c r="A261" s="9">
        <v>2021</v>
      </c>
      <c r="B261" s="9">
        <v>1308687</v>
      </c>
      <c r="C261" s="9" t="s">
        <v>2236</v>
      </c>
    </row>
    <row r="262" spans="1:3" ht="12.75" customHeight="1" x14ac:dyDescent="0.2">
      <c r="A262" s="9">
        <v>2021</v>
      </c>
      <c r="B262" s="9">
        <v>1179970</v>
      </c>
      <c r="C262" s="9" t="s">
        <v>2236</v>
      </c>
    </row>
    <row r="263" spans="1:3" ht="12.75" customHeight="1" x14ac:dyDescent="0.2">
      <c r="A263" s="9">
        <v>2021</v>
      </c>
      <c r="B263" s="9">
        <v>123336</v>
      </c>
      <c r="C263" s="9" t="s">
        <v>2236</v>
      </c>
    </row>
    <row r="264" spans="1:3" ht="12.75" customHeight="1" x14ac:dyDescent="0.2">
      <c r="A264" s="9">
        <v>2021</v>
      </c>
      <c r="B264" s="9">
        <v>1308687</v>
      </c>
      <c r="C264" s="9" t="s">
        <v>2236</v>
      </c>
    </row>
    <row r="265" spans="1:3" ht="12.75" customHeight="1" x14ac:dyDescent="0.2">
      <c r="A265" s="9">
        <v>2021</v>
      </c>
      <c r="B265" s="9">
        <v>1308687</v>
      </c>
      <c r="C265" s="9" t="s">
        <v>2236</v>
      </c>
    </row>
    <row r="266" spans="1:3" ht="12.75" customHeight="1" x14ac:dyDescent="0.2">
      <c r="A266" s="9">
        <v>2021</v>
      </c>
      <c r="B266" s="9">
        <v>122845</v>
      </c>
      <c r="C266" s="9" t="s">
        <v>2236</v>
      </c>
    </row>
    <row r="267" spans="1:3" ht="12.75" customHeight="1" x14ac:dyDescent="0.2">
      <c r="A267" s="9">
        <v>2021</v>
      </c>
      <c r="B267" s="9">
        <v>1308687</v>
      </c>
      <c r="C267" s="9" t="s">
        <v>2236</v>
      </c>
    </row>
    <row r="268" spans="1:3" ht="12.75" customHeight="1" x14ac:dyDescent="0.2">
      <c r="A268" s="9">
        <v>2021</v>
      </c>
      <c r="B268" s="9">
        <v>1103692</v>
      </c>
      <c r="C268" s="9" t="s">
        <v>2236</v>
      </c>
    </row>
    <row r="269" spans="1:3" ht="12.75" customHeight="1" x14ac:dyDescent="0.2">
      <c r="A269" s="9">
        <v>2021</v>
      </c>
      <c r="B269" s="9">
        <v>1308687</v>
      </c>
      <c r="C269" s="9" t="s">
        <v>2236</v>
      </c>
    </row>
    <row r="270" spans="1:3" ht="12.75" customHeight="1" x14ac:dyDescent="0.2">
      <c r="A270" s="9">
        <v>2021</v>
      </c>
      <c r="B270" s="9">
        <v>1319230</v>
      </c>
      <c r="C270" s="9" t="s">
        <v>2236</v>
      </c>
    </row>
    <row r="271" spans="1:3" ht="12.75" customHeight="1" x14ac:dyDescent="0.2">
      <c r="A271" s="9">
        <v>2021</v>
      </c>
      <c r="B271" s="9">
        <v>1179970</v>
      </c>
      <c r="C271" s="9" t="s">
        <v>2236</v>
      </c>
    </row>
    <row r="272" spans="1:3" ht="12.75" customHeight="1" x14ac:dyDescent="0.2">
      <c r="A272" s="9">
        <v>2021</v>
      </c>
      <c r="B272" s="9">
        <v>1103657</v>
      </c>
      <c r="C272" s="9" t="s">
        <v>2236</v>
      </c>
    </row>
    <row r="273" spans="1:3" ht="12.75" customHeight="1" x14ac:dyDescent="0.2">
      <c r="A273" s="9">
        <v>2021</v>
      </c>
      <c r="B273" s="9">
        <v>1179970</v>
      </c>
      <c r="C273" s="9" t="s">
        <v>2236</v>
      </c>
    </row>
    <row r="274" spans="1:3" ht="12.75" customHeight="1" x14ac:dyDescent="0.2">
      <c r="A274" s="9">
        <v>2021</v>
      </c>
      <c r="B274" s="9">
        <v>108730</v>
      </c>
      <c r="C274" s="9" t="s">
        <v>2236</v>
      </c>
    </row>
    <row r="275" spans="1:3" ht="12.75" customHeight="1" x14ac:dyDescent="0.2">
      <c r="A275" s="9">
        <v>2021</v>
      </c>
      <c r="B275" s="9">
        <v>1365444</v>
      </c>
      <c r="C275" s="9" t="s">
        <v>2236</v>
      </c>
    </row>
    <row r="276" spans="1:3" ht="12.75" customHeight="1" x14ac:dyDescent="0.2">
      <c r="A276" s="9">
        <v>2021</v>
      </c>
      <c r="B276" s="9">
        <v>1127926</v>
      </c>
      <c r="C276" s="9" t="s">
        <v>2236</v>
      </c>
    </row>
    <row r="277" spans="1:3" ht="12.75" customHeight="1" x14ac:dyDescent="0.2">
      <c r="A277" s="9">
        <v>2021</v>
      </c>
      <c r="B277" s="9">
        <v>1179970</v>
      </c>
      <c r="C277" s="9" t="s">
        <v>2236</v>
      </c>
    </row>
    <row r="278" spans="1:3" ht="12.75" customHeight="1" x14ac:dyDescent="0.2">
      <c r="A278" s="9">
        <v>2021</v>
      </c>
      <c r="B278" s="9">
        <v>1319230</v>
      </c>
      <c r="C278" s="9" t="s">
        <v>2236</v>
      </c>
    </row>
    <row r="279" spans="1:3" ht="12.75" customHeight="1" x14ac:dyDescent="0.2">
      <c r="A279" s="9">
        <v>2021</v>
      </c>
      <c r="B279" s="9">
        <v>1127925</v>
      </c>
      <c r="C279" s="9" t="s">
        <v>2236</v>
      </c>
    </row>
    <row r="280" spans="1:3" ht="12.75" customHeight="1" x14ac:dyDescent="0.2">
      <c r="A280" s="9">
        <v>2021</v>
      </c>
      <c r="B280" s="9">
        <v>1179970</v>
      </c>
      <c r="C280" s="9" t="s">
        <v>2236</v>
      </c>
    </row>
    <row r="281" spans="1:3" ht="12.75" customHeight="1" x14ac:dyDescent="0.2">
      <c r="A281" s="9">
        <v>2021</v>
      </c>
      <c r="B281" s="9">
        <v>1308687</v>
      </c>
      <c r="C281" s="9" t="s">
        <v>2236</v>
      </c>
    </row>
    <row r="282" spans="1:3" ht="12.75" customHeight="1" x14ac:dyDescent="0.2">
      <c r="A282" s="9">
        <v>2021</v>
      </c>
      <c r="B282" s="9">
        <v>1365444</v>
      </c>
      <c r="C282" s="9" t="s">
        <v>2236</v>
      </c>
    </row>
    <row r="283" spans="1:3" ht="12.75" customHeight="1" x14ac:dyDescent="0.2">
      <c r="A283" s="9">
        <v>2021</v>
      </c>
      <c r="B283" s="9">
        <v>123336</v>
      </c>
      <c r="C283" s="9" t="s">
        <v>2236</v>
      </c>
    </row>
    <row r="284" spans="1:3" ht="12.75" customHeight="1" x14ac:dyDescent="0.2">
      <c r="A284" s="9">
        <v>2021</v>
      </c>
      <c r="B284" s="9">
        <v>1117076</v>
      </c>
      <c r="C284" s="9" t="s">
        <v>2236</v>
      </c>
    </row>
    <row r="285" spans="1:3" ht="12.75" customHeight="1" x14ac:dyDescent="0.2">
      <c r="A285" s="9">
        <v>2021</v>
      </c>
      <c r="B285" s="9">
        <v>1179970</v>
      </c>
      <c r="C285" s="9" t="s">
        <v>2236</v>
      </c>
    </row>
    <row r="286" spans="1:3" ht="12.75" customHeight="1" x14ac:dyDescent="0.2">
      <c r="A286" s="9">
        <v>2021</v>
      </c>
      <c r="B286" s="9">
        <v>1179970</v>
      </c>
      <c r="C286" s="9" t="s">
        <v>2236</v>
      </c>
    </row>
    <row r="287" spans="1:3" ht="12.75" customHeight="1" x14ac:dyDescent="0.2">
      <c r="A287" s="9">
        <v>2021</v>
      </c>
      <c r="B287" s="9">
        <v>1127927</v>
      </c>
      <c r="C287" s="9" t="s">
        <v>2236</v>
      </c>
    </row>
    <row r="288" spans="1:3" ht="12.75" customHeight="1" x14ac:dyDescent="0.2">
      <c r="A288" s="9">
        <v>2021</v>
      </c>
      <c r="B288" s="9">
        <v>1319230</v>
      </c>
      <c r="C288" s="9" t="s">
        <v>2236</v>
      </c>
    </row>
    <row r="289" spans="1:3" ht="12.75" customHeight="1" x14ac:dyDescent="0.2">
      <c r="A289" s="9">
        <v>2021</v>
      </c>
      <c r="B289" s="9">
        <v>1308687</v>
      </c>
      <c r="C289" s="9" t="s">
        <v>2236</v>
      </c>
    </row>
    <row r="290" spans="1:3" ht="12.75" customHeight="1" x14ac:dyDescent="0.2">
      <c r="A290" s="9">
        <v>2021</v>
      </c>
      <c r="B290" s="9">
        <v>108730</v>
      </c>
      <c r="C290" s="9" t="s">
        <v>2236</v>
      </c>
    </row>
    <row r="291" spans="1:3" ht="12.75" customHeight="1" x14ac:dyDescent="0.2">
      <c r="A291" s="9">
        <v>2021</v>
      </c>
      <c r="B291" s="9">
        <v>1179970</v>
      </c>
      <c r="C291" s="9" t="s">
        <v>2236</v>
      </c>
    </row>
    <row r="292" spans="1:3" ht="12.75" customHeight="1" x14ac:dyDescent="0.2">
      <c r="A292" s="9">
        <v>2021</v>
      </c>
      <c r="B292" s="9">
        <v>1179970</v>
      </c>
      <c r="C292" s="9" t="s">
        <v>2236</v>
      </c>
    </row>
    <row r="293" spans="1:3" ht="12.75" customHeight="1" x14ac:dyDescent="0.2">
      <c r="A293" s="9">
        <v>2021</v>
      </c>
      <c r="B293" s="9">
        <v>1179970</v>
      </c>
      <c r="C293" s="9" t="s">
        <v>2236</v>
      </c>
    </row>
    <row r="294" spans="1:3" ht="12.75" customHeight="1" x14ac:dyDescent="0.2">
      <c r="A294" s="9">
        <v>2021</v>
      </c>
      <c r="B294" s="9">
        <v>1179970</v>
      </c>
      <c r="C294" s="9" t="s">
        <v>2236</v>
      </c>
    </row>
    <row r="295" spans="1:3" ht="12.75" customHeight="1" x14ac:dyDescent="0.2">
      <c r="A295" s="9">
        <v>2021</v>
      </c>
      <c r="B295" s="9">
        <v>1127926</v>
      </c>
      <c r="C295" s="9" t="s">
        <v>2236</v>
      </c>
    </row>
    <row r="296" spans="1:3" ht="12.75" customHeight="1" x14ac:dyDescent="0.2">
      <c r="A296" s="9">
        <v>2021</v>
      </c>
      <c r="B296" s="9">
        <v>1179970</v>
      </c>
      <c r="C296" s="9" t="s">
        <v>2236</v>
      </c>
    </row>
    <row r="297" spans="1:3" ht="12.75" customHeight="1" x14ac:dyDescent="0.2">
      <c r="A297" s="9">
        <v>2021</v>
      </c>
      <c r="B297" s="9">
        <v>1103909</v>
      </c>
      <c r="C297" s="9" t="s">
        <v>2236</v>
      </c>
    </row>
    <row r="298" spans="1:3" ht="12.75" customHeight="1" x14ac:dyDescent="0.2">
      <c r="A298" s="9">
        <v>2021</v>
      </c>
      <c r="B298" s="9">
        <v>1308687</v>
      </c>
      <c r="C298" s="9" t="s">
        <v>2236</v>
      </c>
    </row>
    <row r="299" spans="1:3" ht="12.75" customHeight="1" x14ac:dyDescent="0.2">
      <c r="A299" s="9">
        <v>2021</v>
      </c>
      <c r="B299" s="9">
        <v>1127926</v>
      </c>
      <c r="C299" s="9" t="s">
        <v>2236</v>
      </c>
    </row>
    <row r="300" spans="1:3" ht="12.75" customHeight="1" x14ac:dyDescent="0.2">
      <c r="A300" s="9">
        <v>2021</v>
      </c>
      <c r="B300" s="9">
        <v>1179970</v>
      </c>
      <c r="C300" s="9" t="s">
        <v>2236</v>
      </c>
    </row>
    <row r="301" spans="1:3" ht="12.75" customHeight="1" x14ac:dyDescent="0.2">
      <c r="A301" s="9">
        <v>2021</v>
      </c>
      <c r="B301" s="9">
        <v>1179970</v>
      </c>
      <c r="C301" s="9" t="s">
        <v>2236</v>
      </c>
    </row>
    <row r="302" spans="1:3" ht="12.75" customHeight="1" x14ac:dyDescent="0.2">
      <c r="A302" s="9">
        <v>2021</v>
      </c>
      <c r="B302" s="9">
        <v>1319230</v>
      </c>
      <c r="C302" s="9" t="s">
        <v>2236</v>
      </c>
    </row>
    <row r="303" spans="1:3" ht="12.75" customHeight="1" x14ac:dyDescent="0.2">
      <c r="A303" s="9">
        <v>2021</v>
      </c>
      <c r="B303" s="9">
        <v>1127926</v>
      </c>
      <c r="C303" s="9" t="s">
        <v>2236</v>
      </c>
    </row>
    <row r="304" spans="1:3" ht="12.75" customHeight="1" x14ac:dyDescent="0.2">
      <c r="A304" s="9">
        <v>2021</v>
      </c>
      <c r="B304" s="9">
        <v>1179970</v>
      </c>
      <c r="C304" s="9" t="s">
        <v>2236</v>
      </c>
    </row>
    <row r="305" spans="1:3" ht="12.75" customHeight="1" x14ac:dyDescent="0.2">
      <c r="A305" s="9">
        <v>2021</v>
      </c>
      <c r="B305" s="9">
        <v>1127926</v>
      </c>
      <c r="C305" s="9" t="s">
        <v>2236</v>
      </c>
    </row>
    <row r="306" spans="1:3" ht="12.75" customHeight="1" x14ac:dyDescent="0.2">
      <c r="A306" s="9">
        <v>2021</v>
      </c>
      <c r="B306" s="9">
        <v>1179970</v>
      </c>
      <c r="C306" s="9" t="s">
        <v>2236</v>
      </c>
    </row>
    <row r="307" spans="1:3" ht="12.75" customHeight="1" x14ac:dyDescent="0.2">
      <c r="A307" s="9">
        <v>2021</v>
      </c>
      <c r="B307" s="9">
        <v>1127926</v>
      </c>
      <c r="C307" s="9" t="s">
        <v>2236</v>
      </c>
    </row>
    <row r="308" spans="1:3" ht="12.75" customHeight="1" x14ac:dyDescent="0.2">
      <c r="A308" s="9">
        <v>2021</v>
      </c>
      <c r="B308" s="9">
        <v>1308687</v>
      </c>
      <c r="C308" s="9" t="s">
        <v>2236</v>
      </c>
    </row>
    <row r="309" spans="1:3" ht="12.75" customHeight="1" x14ac:dyDescent="0.2">
      <c r="A309" s="9">
        <v>2021</v>
      </c>
      <c r="B309" s="9">
        <v>1127926</v>
      </c>
      <c r="C309" s="9" t="s">
        <v>2236</v>
      </c>
    </row>
    <row r="310" spans="1:3" ht="12.75" customHeight="1" x14ac:dyDescent="0.2">
      <c r="A310" s="9">
        <v>2021</v>
      </c>
      <c r="B310" s="9">
        <v>1365444</v>
      </c>
      <c r="C310" s="9" t="s">
        <v>2236</v>
      </c>
    </row>
    <row r="311" spans="1:3" ht="12.75" customHeight="1" x14ac:dyDescent="0.2">
      <c r="A311" s="9">
        <v>2021</v>
      </c>
      <c r="B311" s="9">
        <v>1103909</v>
      </c>
      <c r="C311" s="9" t="s">
        <v>2236</v>
      </c>
    </row>
    <row r="312" spans="1:3" ht="12.75" customHeight="1" x14ac:dyDescent="0.2">
      <c r="A312" s="9">
        <v>2021</v>
      </c>
      <c r="B312" s="9">
        <v>1179970</v>
      </c>
      <c r="C312" s="9" t="s">
        <v>2236</v>
      </c>
    </row>
    <row r="313" spans="1:3" ht="12.75" customHeight="1" x14ac:dyDescent="0.2">
      <c r="A313" s="9">
        <v>2021</v>
      </c>
      <c r="B313" s="9">
        <v>1103692</v>
      </c>
      <c r="C313" s="9" t="s">
        <v>2236</v>
      </c>
    </row>
    <row r="314" spans="1:3" ht="12.75" customHeight="1" x14ac:dyDescent="0.2">
      <c r="A314" s="9">
        <v>2021</v>
      </c>
      <c r="B314" s="9">
        <v>1179970</v>
      </c>
      <c r="C314" s="9" t="s">
        <v>2236</v>
      </c>
    </row>
    <row r="315" spans="1:3" ht="12.75" customHeight="1" x14ac:dyDescent="0.2">
      <c r="A315" s="9">
        <v>2021</v>
      </c>
      <c r="B315" s="9">
        <v>1179970</v>
      </c>
      <c r="C315" s="9" t="s">
        <v>2236</v>
      </c>
    </row>
    <row r="316" spans="1:3" ht="12.75" customHeight="1" x14ac:dyDescent="0.2">
      <c r="A316" s="9">
        <v>2021</v>
      </c>
      <c r="B316" s="9">
        <v>1179970</v>
      </c>
      <c r="C316" s="9" t="s">
        <v>2236</v>
      </c>
    </row>
    <row r="317" spans="1:3" ht="12.75" customHeight="1" x14ac:dyDescent="0.2">
      <c r="A317" s="9">
        <v>2021</v>
      </c>
      <c r="B317" s="9">
        <v>1127926</v>
      </c>
      <c r="C317" s="9" t="s">
        <v>2236</v>
      </c>
    </row>
    <row r="318" spans="1:3" ht="12.75" customHeight="1" x14ac:dyDescent="0.2">
      <c r="A318" s="9">
        <v>2021</v>
      </c>
      <c r="B318" s="9">
        <v>1179970</v>
      </c>
      <c r="C318" s="9" t="s">
        <v>2236</v>
      </c>
    </row>
    <row r="319" spans="1:3" ht="12.75" customHeight="1" x14ac:dyDescent="0.2">
      <c r="A319" s="9">
        <v>2021</v>
      </c>
      <c r="B319" s="9">
        <v>108730</v>
      </c>
      <c r="C319" s="9" t="s">
        <v>2236</v>
      </c>
    </row>
    <row r="320" spans="1:3" ht="12.75" customHeight="1" x14ac:dyDescent="0.2">
      <c r="A320" s="9">
        <v>2021</v>
      </c>
      <c r="B320" s="9">
        <v>108730</v>
      </c>
      <c r="C320" s="9" t="s">
        <v>2236</v>
      </c>
    </row>
    <row r="321" spans="1:3" ht="12.75" customHeight="1" x14ac:dyDescent="0.2">
      <c r="A321" s="9">
        <v>2021</v>
      </c>
      <c r="B321" s="9">
        <v>1127926</v>
      </c>
      <c r="C321" s="9" t="s">
        <v>2236</v>
      </c>
    </row>
    <row r="322" spans="1:3" ht="12.75" customHeight="1" x14ac:dyDescent="0.2">
      <c r="A322" s="9">
        <v>2021</v>
      </c>
      <c r="B322" s="9">
        <v>1365444</v>
      </c>
      <c r="C322" s="9" t="s">
        <v>2236</v>
      </c>
    </row>
    <row r="323" spans="1:3" ht="12.75" customHeight="1" x14ac:dyDescent="0.2">
      <c r="A323" s="9">
        <v>2021</v>
      </c>
      <c r="B323" s="9">
        <v>1179970</v>
      </c>
      <c r="C323" s="9" t="s">
        <v>2236</v>
      </c>
    </row>
    <row r="324" spans="1:3" ht="12.75" customHeight="1" x14ac:dyDescent="0.2">
      <c r="A324" s="9">
        <v>2021</v>
      </c>
      <c r="B324" s="9">
        <v>1179970</v>
      </c>
      <c r="C324" s="9" t="s">
        <v>2236</v>
      </c>
    </row>
    <row r="325" spans="1:3" ht="12.75" customHeight="1" x14ac:dyDescent="0.2">
      <c r="A325" s="9">
        <v>2021</v>
      </c>
      <c r="B325" s="9">
        <v>1127926</v>
      </c>
      <c r="C325" s="9" t="s">
        <v>2236</v>
      </c>
    </row>
    <row r="326" spans="1:3" ht="12.75" customHeight="1" x14ac:dyDescent="0.2">
      <c r="A326" s="9">
        <v>2021</v>
      </c>
      <c r="B326" s="9">
        <v>1103657</v>
      </c>
      <c r="C326" s="9" t="s">
        <v>2236</v>
      </c>
    </row>
    <row r="327" spans="1:3" ht="12.75" customHeight="1" x14ac:dyDescent="0.2">
      <c r="A327" s="9">
        <v>2021</v>
      </c>
      <c r="B327" s="9">
        <v>1319230</v>
      </c>
      <c r="C327" s="9" t="s">
        <v>2236</v>
      </c>
    </row>
    <row r="328" spans="1:3" ht="12.75" customHeight="1" x14ac:dyDescent="0.2">
      <c r="A328" s="9">
        <v>2021</v>
      </c>
      <c r="B328" s="9">
        <v>1179970</v>
      </c>
      <c r="C328" s="9" t="s">
        <v>2236</v>
      </c>
    </row>
    <row r="329" spans="1:3" ht="12.75" customHeight="1" x14ac:dyDescent="0.2">
      <c r="A329" s="9">
        <v>2021</v>
      </c>
      <c r="B329" s="9">
        <v>1179970</v>
      </c>
      <c r="C329" s="9" t="s">
        <v>2236</v>
      </c>
    </row>
    <row r="330" spans="1:3" ht="12.75" customHeight="1" x14ac:dyDescent="0.2">
      <c r="A330" s="9">
        <v>2021</v>
      </c>
      <c r="B330" s="9">
        <v>1179970</v>
      </c>
      <c r="C330" s="9" t="s">
        <v>2236</v>
      </c>
    </row>
    <row r="331" spans="1:3" ht="12.75" customHeight="1" x14ac:dyDescent="0.2">
      <c r="A331" s="9">
        <v>2021</v>
      </c>
      <c r="B331" s="9">
        <v>1319230</v>
      </c>
      <c r="C331" s="9" t="s">
        <v>2236</v>
      </c>
    </row>
    <row r="332" spans="1:3" ht="12.75" customHeight="1" x14ac:dyDescent="0.2">
      <c r="A332" s="9">
        <v>2021</v>
      </c>
      <c r="B332" s="9">
        <v>1319230</v>
      </c>
      <c r="C332" s="9" t="s">
        <v>2236</v>
      </c>
    </row>
    <row r="333" spans="1:3" ht="12.75" customHeight="1" x14ac:dyDescent="0.2">
      <c r="A333" s="9">
        <v>2021</v>
      </c>
      <c r="B333" s="9">
        <v>1319230</v>
      </c>
      <c r="C333" s="9" t="s">
        <v>2236</v>
      </c>
    </row>
    <row r="334" spans="1:3" ht="12.75" customHeight="1" x14ac:dyDescent="0.2">
      <c r="A334" s="9">
        <v>2021</v>
      </c>
      <c r="B334" s="9">
        <v>1319230</v>
      </c>
      <c r="C334" s="9" t="s">
        <v>2236</v>
      </c>
    </row>
    <row r="335" spans="1:3" ht="12.75" customHeight="1" x14ac:dyDescent="0.2">
      <c r="A335" s="9">
        <v>2021</v>
      </c>
      <c r="B335" s="9">
        <v>1103909</v>
      </c>
      <c r="C335" s="9" t="s">
        <v>2236</v>
      </c>
    </row>
    <row r="336" spans="1:3" ht="12.75" customHeight="1" x14ac:dyDescent="0.2">
      <c r="A336" s="9">
        <v>2021</v>
      </c>
      <c r="B336" s="9">
        <v>1127924</v>
      </c>
      <c r="C336" s="9" t="s">
        <v>2236</v>
      </c>
    </row>
    <row r="337" spans="1:3" ht="12.75" customHeight="1" x14ac:dyDescent="0.2">
      <c r="A337" s="9">
        <v>2021</v>
      </c>
      <c r="B337" s="9">
        <v>1103692</v>
      </c>
      <c r="C337" s="9" t="s">
        <v>2236</v>
      </c>
    </row>
    <row r="338" spans="1:3" ht="12.75" customHeight="1" x14ac:dyDescent="0.2">
      <c r="A338" s="9">
        <v>2021</v>
      </c>
      <c r="B338" s="9">
        <v>1103692</v>
      </c>
      <c r="C338" s="9" t="s">
        <v>2236</v>
      </c>
    </row>
    <row r="339" spans="1:3" ht="12.75" customHeight="1" x14ac:dyDescent="0.2">
      <c r="A339" s="9">
        <v>2021</v>
      </c>
      <c r="B339" s="9">
        <v>1103832</v>
      </c>
      <c r="C339" s="9" t="s">
        <v>2236</v>
      </c>
    </row>
    <row r="340" spans="1:3" ht="12.75" customHeight="1" x14ac:dyDescent="0.2">
      <c r="A340" s="9">
        <v>2021</v>
      </c>
      <c r="B340" s="9">
        <v>1127926</v>
      </c>
      <c r="C340" s="9" t="s">
        <v>2236</v>
      </c>
    </row>
    <row r="341" spans="1:3" ht="12.75" customHeight="1" x14ac:dyDescent="0.2">
      <c r="A341" s="9">
        <v>2021</v>
      </c>
      <c r="B341" s="9">
        <v>1127926</v>
      </c>
      <c r="C341" s="9" t="s">
        <v>2236</v>
      </c>
    </row>
    <row r="342" spans="1:3" ht="12.75" customHeight="1" x14ac:dyDescent="0.2">
      <c r="A342" s="9">
        <v>2021</v>
      </c>
      <c r="B342" s="9">
        <v>1308687</v>
      </c>
      <c r="C342" s="9" t="s">
        <v>2236</v>
      </c>
    </row>
    <row r="343" spans="1:3" ht="12.75" customHeight="1" x14ac:dyDescent="0.2">
      <c r="A343" s="9">
        <v>2021</v>
      </c>
      <c r="B343" s="9">
        <v>1365444</v>
      </c>
      <c r="C343" s="9" t="s">
        <v>2236</v>
      </c>
    </row>
    <row r="344" spans="1:3" ht="12.75" customHeight="1" x14ac:dyDescent="0.2">
      <c r="A344" s="9">
        <v>2021</v>
      </c>
      <c r="B344" s="9">
        <v>1365444</v>
      </c>
      <c r="C344" s="9" t="s">
        <v>2236</v>
      </c>
    </row>
    <row r="345" spans="1:3" ht="12.75" customHeight="1" x14ac:dyDescent="0.2">
      <c r="A345" s="9">
        <v>2021</v>
      </c>
      <c r="B345" s="9">
        <v>1179970</v>
      </c>
      <c r="C345" s="9" t="s">
        <v>2236</v>
      </c>
    </row>
    <row r="346" spans="1:3" ht="12.75" customHeight="1" x14ac:dyDescent="0.2">
      <c r="A346" s="9">
        <v>2021</v>
      </c>
      <c r="B346" s="9">
        <v>1179970</v>
      </c>
      <c r="C346" s="9" t="s">
        <v>2236</v>
      </c>
    </row>
    <row r="347" spans="1:3" ht="12.75" customHeight="1" x14ac:dyDescent="0.2">
      <c r="A347" s="9">
        <v>2021</v>
      </c>
      <c r="B347" s="9">
        <v>1179970</v>
      </c>
      <c r="C347" s="9" t="s">
        <v>2236</v>
      </c>
    </row>
    <row r="348" spans="1:3" ht="12.75" customHeight="1" x14ac:dyDescent="0.2">
      <c r="A348" s="9">
        <v>2021</v>
      </c>
      <c r="B348" s="9">
        <v>1179970</v>
      </c>
      <c r="C348" s="9" t="s">
        <v>2236</v>
      </c>
    </row>
    <row r="349" spans="1:3" ht="12.75" customHeight="1" x14ac:dyDescent="0.2">
      <c r="A349" s="9">
        <v>2021</v>
      </c>
      <c r="B349" s="9">
        <v>1179970</v>
      </c>
      <c r="C349" s="9" t="s">
        <v>2236</v>
      </c>
    </row>
    <row r="350" spans="1:3" ht="12.75" customHeight="1" x14ac:dyDescent="0.2">
      <c r="A350" s="9">
        <v>2021</v>
      </c>
      <c r="B350" s="9">
        <v>1179970</v>
      </c>
      <c r="C350" s="9" t="s">
        <v>2236</v>
      </c>
    </row>
    <row r="351" spans="1:3" ht="12.75" customHeight="1" x14ac:dyDescent="0.2">
      <c r="A351" s="9">
        <v>2021</v>
      </c>
      <c r="B351" s="9">
        <v>1179970</v>
      </c>
      <c r="C351" s="9" t="s">
        <v>2236</v>
      </c>
    </row>
    <row r="352" spans="1:3" ht="12.75" customHeight="1" x14ac:dyDescent="0.2">
      <c r="A352" s="9">
        <v>2021</v>
      </c>
      <c r="B352" s="9">
        <v>1179970</v>
      </c>
      <c r="C352" s="9" t="s">
        <v>2236</v>
      </c>
    </row>
    <row r="353" spans="1:3" ht="12.75" customHeight="1" x14ac:dyDescent="0.2">
      <c r="A353" s="9">
        <v>2021</v>
      </c>
      <c r="B353" s="9">
        <v>1179970</v>
      </c>
      <c r="C353" s="9" t="s">
        <v>2236</v>
      </c>
    </row>
    <row r="354" spans="1:3" ht="12.75" customHeight="1" x14ac:dyDescent="0.2">
      <c r="A354" s="9">
        <v>2021</v>
      </c>
      <c r="B354" s="9">
        <v>122845</v>
      </c>
      <c r="C354" s="9" t="s">
        <v>2236</v>
      </c>
    </row>
    <row r="355" spans="1:3" ht="12.75" customHeight="1" x14ac:dyDescent="0.2">
      <c r="A355" s="9">
        <v>2021</v>
      </c>
      <c r="B355" s="9">
        <v>122845</v>
      </c>
      <c r="C355" s="9" t="s">
        <v>2236</v>
      </c>
    </row>
    <row r="356" spans="1:3" ht="12.75" customHeight="1" x14ac:dyDescent="0.2">
      <c r="A356" s="9">
        <v>2021</v>
      </c>
      <c r="B356" s="9">
        <v>108730</v>
      </c>
      <c r="C356" s="9" t="s">
        <v>2236</v>
      </c>
    </row>
    <row r="357" spans="1:3" ht="12.75" customHeight="1" x14ac:dyDescent="0.2">
      <c r="A357" s="9">
        <v>2021</v>
      </c>
      <c r="B357" s="9">
        <v>108730</v>
      </c>
      <c r="C357" s="9" t="s">
        <v>2236</v>
      </c>
    </row>
    <row r="358" spans="1:3" ht="12.75" customHeight="1" x14ac:dyDescent="0.2">
      <c r="A358" s="9">
        <v>2021</v>
      </c>
      <c r="B358" s="9">
        <v>108730</v>
      </c>
      <c r="C358" s="9" t="s">
        <v>2236</v>
      </c>
    </row>
    <row r="359" spans="1:3" ht="12.75" customHeight="1" x14ac:dyDescent="0.2">
      <c r="A359" s="9">
        <v>2021</v>
      </c>
      <c r="B359" s="9">
        <v>1179970</v>
      </c>
      <c r="C359" s="9" t="s">
        <v>2236</v>
      </c>
    </row>
    <row r="360" spans="1:3" ht="12.75" customHeight="1" x14ac:dyDescent="0.2">
      <c r="A360" s="9">
        <v>2021</v>
      </c>
      <c r="B360" s="9">
        <v>1308687</v>
      </c>
      <c r="C360" s="9" t="s">
        <v>2236</v>
      </c>
    </row>
    <row r="361" spans="1:3" ht="12.75" customHeight="1" x14ac:dyDescent="0.2">
      <c r="A361" s="9">
        <v>2021</v>
      </c>
      <c r="B361" s="9">
        <v>150129</v>
      </c>
      <c r="C361" s="9" t="s">
        <v>2236</v>
      </c>
    </row>
    <row r="362" spans="1:3" ht="12.75" customHeight="1" x14ac:dyDescent="0.2">
      <c r="A362" s="9">
        <v>2021</v>
      </c>
      <c r="B362" s="9">
        <v>150129</v>
      </c>
      <c r="C362" s="9" t="s">
        <v>2236</v>
      </c>
    </row>
    <row r="363" spans="1:3" ht="12.75" customHeight="1" x14ac:dyDescent="0.2">
      <c r="A363" s="9">
        <v>2021</v>
      </c>
      <c r="B363" s="9">
        <v>1308687</v>
      </c>
      <c r="C363" s="9" t="s">
        <v>2236</v>
      </c>
    </row>
    <row r="364" spans="1:3" ht="12.75" customHeight="1" x14ac:dyDescent="0.2">
      <c r="A364" s="9">
        <v>2021</v>
      </c>
      <c r="B364" s="9">
        <v>123336</v>
      </c>
      <c r="C364" s="9" t="s">
        <v>2236</v>
      </c>
    </row>
    <row r="365" spans="1:3" ht="12.75" customHeight="1" x14ac:dyDescent="0.2">
      <c r="A365" s="9">
        <v>2021</v>
      </c>
      <c r="B365" s="9">
        <v>123336</v>
      </c>
      <c r="C365" s="9" t="s">
        <v>2236</v>
      </c>
    </row>
    <row r="366" spans="1:3" ht="12.75" customHeight="1" x14ac:dyDescent="0.2">
      <c r="A366" s="9">
        <v>2021</v>
      </c>
      <c r="B366" s="9">
        <v>123336</v>
      </c>
      <c r="C366" s="9" t="s">
        <v>2236</v>
      </c>
    </row>
    <row r="367" spans="1:3" ht="12.75" customHeight="1" x14ac:dyDescent="0.2">
      <c r="A367" s="9">
        <v>2021</v>
      </c>
      <c r="B367" s="9">
        <v>123336</v>
      </c>
      <c r="C367" s="9" t="s">
        <v>2236</v>
      </c>
    </row>
    <row r="368" spans="1:3" ht="12.75" customHeight="1" x14ac:dyDescent="0.2">
      <c r="A368" s="9">
        <v>2021</v>
      </c>
      <c r="B368" s="9">
        <v>123336</v>
      </c>
      <c r="C368" s="9" t="s">
        <v>2236</v>
      </c>
    </row>
    <row r="369" spans="1:3" ht="12.75" customHeight="1" x14ac:dyDescent="0.2">
      <c r="A369" s="9">
        <v>2021</v>
      </c>
      <c r="B369" s="9">
        <v>123336</v>
      </c>
      <c r="C369" s="9" t="s">
        <v>2236</v>
      </c>
    </row>
    <row r="370" spans="1:3" ht="12.75" customHeight="1" x14ac:dyDescent="0.2">
      <c r="A370" s="9">
        <v>2021</v>
      </c>
      <c r="B370" s="9">
        <v>123336</v>
      </c>
      <c r="C370" s="9" t="s">
        <v>2236</v>
      </c>
    </row>
    <row r="371" spans="1:3" ht="12.75" customHeight="1" x14ac:dyDescent="0.2">
      <c r="A371" s="9">
        <v>2021</v>
      </c>
      <c r="B371" s="9">
        <v>123336</v>
      </c>
      <c r="C371" s="9" t="s">
        <v>2236</v>
      </c>
    </row>
    <row r="372" spans="1:3" ht="12.75" customHeight="1" x14ac:dyDescent="0.2">
      <c r="A372" s="9">
        <v>2021</v>
      </c>
      <c r="B372" s="9">
        <v>123336</v>
      </c>
      <c r="C372" s="9" t="s">
        <v>2236</v>
      </c>
    </row>
    <row r="373" spans="1:3" ht="12.75" customHeight="1" x14ac:dyDescent="0.2">
      <c r="A373" s="9">
        <v>2021</v>
      </c>
      <c r="B373" s="9">
        <v>123336</v>
      </c>
      <c r="C373" s="9" t="s">
        <v>2236</v>
      </c>
    </row>
    <row r="374" spans="1:3" ht="12.75" customHeight="1" x14ac:dyDescent="0.2">
      <c r="A374" s="9">
        <v>2021</v>
      </c>
      <c r="B374" s="9">
        <v>1127924</v>
      </c>
      <c r="C374" s="9" t="s">
        <v>2237</v>
      </c>
    </row>
    <row r="375" spans="1:3" ht="12.75" customHeight="1" x14ac:dyDescent="0.2">
      <c r="A375" s="9">
        <v>2021</v>
      </c>
      <c r="B375" s="9">
        <v>123336</v>
      </c>
      <c r="C375" s="9" t="s">
        <v>2237</v>
      </c>
    </row>
    <row r="376" spans="1:3" ht="12.75" customHeight="1" x14ac:dyDescent="0.2">
      <c r="A376" s="9">
        <v>2021</v>
      </c>
      <c r="B376" s="9">
        <v>123336</v>
      </c>
      <c r="C376" s="9" t="s">
        <v>2237</v>
      </c>
    </row>
    <row r="377" spans="1:3" ht="12.75" customHeight="1" x14ac:dyDescent="0.2">
      <c r="A377" s="9">
        <v>2021</v>
      </c>
      <c r="B377" s="9">
        <v>123336</v>
      </c>
      <c r="C377" s="9" t="s">
        <v>2237</v>
      </c>
    </row>
    <row r="378" spans="1:3" ht="12.75" customHeight="1" x14ac:dyDescent="0.2">
      <c r="A378" s="9">
        <v>2021</v>
      </c>
      <c r="B378" s="9">
        <v>1308687</v>
      </c>
      <c r="C378" s="9" t="s">
        <v>2237</v>
      </c>
    </row>
    <row r="379" spans="1:3" ht="12.75" customHeight="1" x14ac:dyDescent="0.2">
      <c r="A379" s="9">
        <v>2021</v>
      </c>
      <c r="B379" s="9">
        <v>1103832</v>
      </c>
      <c r="C379" s="9" t="s">
        <v>2237</v>
      </c>
    </row>
    <row r="380" spans="1:3" ht="12.75" customHeight="1" x14ac:dyDescent="0.2">
      <c r="A380" s="9">
        <v>2021</v>
      </c>
      <c r="B380" s="9">
        <v>1127927</v>
      </c>
      <c r="C380" s="9" t="s">
        <v>2237</v>
      </c>
    </row>
    <row r="381" spans="1:3" ht="12.75" customHeight="1" x14ac:dyDescent="0.2">
      <c r="A381" s="9">
        <v>2021</v>
      </c>
      <c r="B381" s="9">
        <v>123336</v>
      </c>
      <c r="C381" s="9" t="s">
        <v>2237</v>
      </c>
    </row>
    <row r="382" spans="1:3" ht="12.75" customHeight="1" x14ac:dyDescent="0.2">
      <c r="A382" s="9">
        <v>2021</v>
      </c>
      <c r="B382" s="9">
        <v>150129</v>
      </c>
      <c r="C382" s="9" t="s">
        <v>2237</v>
      </c>
    </row>
    <row r="383" spans="1:3" ht="12.75" customHeight="1" x14ac:dyDescent="0.2">
      <c r="A383" s="9">
        <v>2021</v>
      </c>
      <c r="B383" s="9">
        <v>123336</v>
      </c>
      <c r="C383" s="9" t="s">
        <v>2237</v>
      </c>
    </row>
    <row r="384" spans="1:3" ht="12.75" customHeight="1" x14ac:dyDescent="0.2">
      <c r="A384" s="9">
        <v>2021</v>
      </c>
      <c r="B384" s="9">
        <v>1103832</v>
      </c>
      <c r="C384" s="9" t="s">
        <v>2237</v>
      </c>
    </row>
    <row r="385" spans="1:3" ht="12.75" customHeight="1" x14ac:dyDescent="0.2">
      <c r="A385" s="9">
        <v>2021</v>
      </c>
      <c r="B385" s="9">
        <v>123336</v>
      </c>
      <c r="C385" s="9" t="s">
        <v>2237</v>
      </c>
    </row>
    <row r="386" spans="1:3" ht="12.75" customHeight="1" x14ac:dyDescent="0.2">
      <c r="A386" s="9">
        <v>2021</v>
      </c>
      <c r="B386" s="9">
        <v>123336</v>
      </c>
      <c r="C386" s="9" t="s">
        <v>2237</v>
      </c>
    </row>
    <row r="387" spans="1:3" ht="12.75" customHeight="1" x14ac:dyDescent="0.2">
      <c r="A387" s="9">
        <v>2021</v>
      </c>
      <c r="B387" s="9">
        <v>1127925</v>
      </c>
      <c r="C387" s="9" t="s">
        <v>2237</v>
      </c>
    </row>
    <row r="388" spans="1:3" ht="12.75" customHeight="1" x14ac:dyDescent="0.2">
      <c r="A388" s="9">
        <v>2021</v>
      </c>
      <c r="B388" s="9">
        <v>123336</v>
      </c>
      <c r="C388" s="9" t="s">
        <v>2237</v>
      </c>
    </row>
    <row r="389" spans="1:3" ht="12.75" customHeight="1" x14ac:dyDescent="0.2">
      <c r="A389" s="9">
        <v>2021</v>
      </c>
      <c r="B389" s="9">
        <v>1308687</v>
      </c>
      <c r="C389" s="9" t="s">
        <v>2237</v>
      </c>
    </row>
    <row r="390" spans="1:3" ht="12.75" customHeight="1" x14ac:dyDescent="0.2">
      <c r="A390" s="9">
        <v>2021</v>
      </c>
      <c r="B390" s="9">
        <v>123336</v>
      </c>
      <c r="C390" s="9" t="s">
        <v>2237</v>
      </c>
    </row>
    <row r="391" spans="1:3" ht="12.75" customHeight="1" x14ac:dyDescent="0.2">
      <c r="A391" s="9">
        <v>2021</v>
      </c>
      <c r="B391" s="9">
        <v>123336</v>
      </c>
      <c r="C391" s="9" t="s">
        <v>2237</v>
      </c>
    </row>
    <row r="392" spans="1:3" ht="12.75" customHeight="1" x14ac:dyDescent="0.2">
      <c r="A392" s="9">
        <v>2021</v>
      </c>
      <c r="B392" s="9">
        <v>1103832</v>
      </c>
      <c r="C392" s="9" t="s">
        <v>2237</v>
      </c>
    </row>
    <row r="393" spans="1:3" ht="12.75" customHeight="1" x14ac:dyDescent="0.2">
      <c r="A393" s="9">
        <v>2021</v>
      </c>
      <c r="B393" s="9">
        <v>1127927</v>
      </c>
      <c r="C393" s="9" t="s">
        <v>2237</v>
      </c>
    </row>
    <row r="394" spans="1:3" ht="12.75" customHeight="1" x14ac:dyDescent="0.2">
      <c r="A394" s="9">
        <v>2021</v>
      </c>
      <c r="B394" s="9">
        <v>123336</v>
      </c>
      <c r="C394" s="9" t="s">
        <v>2237</v>
      </c>
    </row>
    <row r="395" spans="1:3" ht="12.75" customHeight="1" x14ac:dyDescent="0.2">
      <c r="A395" s="9">
        <v>2021</v>
      </c>
      <c r="B395" s="9">
        <v>123336</v>
      </c>
      <c r="C395" s="9" t="s">
        <v>2237</v>
      </c>
    </row>
    <row r="396" spans="1:3" ht="12.75" customHeight="1" x14ac:dyDescent="0.2">
      <c r="A396" s="9">
        <v>2021</v>
      </c>
      <c r="B396" s="9">
        <v>1103692</v>
      </c>
      <c r="C396" s="9" t="s">
        <v>2237</v>
      </c>
    </row>
    <row r="397" spans="1:3" ht="12.75" customHeight="1" x14ac:dyDescent="0.2">
      <c r="A397" s="9">
        <v>2021</v>
      </c>
      <c r="B397" s="9">
        <v>1270538</v>
      </c>
      <c r="C397" s="9" t="s">
        <v>2237</v>
      </c>
    </row>
    <row r="398" spans="1:3" ht="12.75" customHeight="1" x14ac:dyDescent="0.2">
      <c r="A398" s="9">
        <v>2021</v>
      </c>
      <c r="B398" s="9">
        <v>123336</v>
      </c>
      <c r="C398" s="9" t="s">
        <v>2237</v>
      </c>
    </row>
    <row r="399" spans="1:3" ht="12.75" customHeight="1" x14ac:dyDescent="0.2">
      <c r="A399" s="9">
        <v>2021</v>
      </c>
      <c r="B399" s="9">
        <v>123336</v>
      </c>
      <c r="C399" s="9" t="s">
        <v>2237</v>
      </c>
    </row>
    <row r="400" spans="1:3" ht="12.75" customHeight="1" x14ac:dyDescent="0.2">
      <c r="A400" s="9">
        <v>2021</v>
      </c>
      <c r="B400" s="9">
        <v>122845</v>
      </c>
      <c r="C400" s="9" t="s">
        <v>2237</v>
      </c>
    </row>
    <row r="401" spans="1:3" ht="12.75" customHeight="1" x14ac:dyDescent="0.2">
      <c r="A401" s="9">
        <v>2021</v>
      </c>
      <c r="B401" s="9">
        <v>123336</v>
      </c>
      <c r="C401" s="9" t="s">
        <v>2237</v>
      </c>
    </row>
    <row r="402" spans="1:3" ht="12.75" customHeight="1" x14ac:dyDescent="0.2">
      <c r="A402" s="9">
        <v>2021</v>
      </c>
      <c r="B402" s="9">
        <v>123336</v>
      </c>
      <c r="C402" s="9" t="s">
        <v>2237</v>
      </c>
    </row>
    <row r="403" spans="1:3" ht="12.75" customHeight="1" x14ac:dyDescent="0.2">
      <c r="A403" s="9">
        <v>2021</v>
      </c>
      <c r="B403" s="9">
        <v>123336</v>
      </c>
      <c r="C403" s="9" t="s">
        <v>2237</v>
      </c>
    </row>
    <row r="404" spans="1:3" ht="12.75" customHeight="1" x14ac:dyDescent="0.2">
      <c r="A404" s="9">
        <v>2021</v>
      </c>
      <c r="B404" s="9">
        <v>108730</v>
      </c>
      <c r="C404" s="9" t="s">
        <v>2237</v>
      </c>
    </row>
    <row r="405" spans="1:3" ht="12.75" customHeight="1" x14ac:dyDescent="0.2">
      <c r="A405" s="9">
        <v>2021</v>
      </c>
      <c r="B405" s="9">
        <v>123336</v>
      </c>
      <c r="C405" s="9" t="s">
        <v>2237</v>
      </c>
    </row>
    <row r="406" spans="1:3" ht="12.75" customHeight="1" x14ac:dyDescent="0.2">
      <c r="A406" s="9">
        <v>2021</v>
      </c>
      <c r="B406" s="9">
        <v>1127924</v>
      </c>
      <c r="C406" s="9" t="s">
        <v>2237</v>
      </c>
    </row>
    <row r="407" spans="1:3" ht="12.75" customHeight="1" x14ac:dyDescent="0.2">
      <c r="A407" s="9">
        <v>2021</v>
      </c>
      <c r="B407" s="9">
        <v>1103832</v>
      </c>
      <c r="C407" s="9" t="s">
        <v>2237</v>
      </c>
    </row>
    <row r="408" spans="1:3" ht="12.75" customHeight="1" x14ac:dyDescent="0.2">
      <c r="A408" s="9">
        <v>2021</v>
      </c>
      <c r="B408" s="9">
        <v>150129</v>
      </c>
      <c r="C408" s="9" t="s">
        <v>2237</v>
      </c>
    </row>
    <row r="409" spans="1:3" ht="12.75" customHeight="1" x14ac:dyDescent="0.2">
      <c r="A409" s="9">
        <v>2021</v>
      </c>
      <c r="B409" s="9">
        <v>1103909</v>
      </c>
      <c r="C409" s="9" t="s">
        <v>2237</v>
      </c>
    </row>
    <row r="410" spans="1:3" ht="12.75" customHeight="1" x14ac:dyDescent="0.2">
      <c r="A410" s="9">
        <v>2021</v>
      </c>
      <c r="B410" s="9">
        <v>1179970</v>
      </c>
      <c r="C410" s="9" t="s">
        <v>2237</v>
      </c>
    </row>
    <row r="411" spans="1:3" ht="12.75" customHeight="1" x14ac:dyDescent="0.2">
      <c r="A411" s="9">
        <v>2021</v>
      </c>
      <c r="B411" s="9">
        <v>1127927</v>
      </c>
      <c r="C411" s="9" t="s">
        <v>2237</v>
      </c>
    </row>
    <row r="412" spans="1:3" ht="12.75" customHeight="1" x14ac:dyDescent="0.2">
      <c r="A412" s="9">
        <v>2021</v>
      </c>
      <c r="B412" s="9">
        <v>1127925</v>
      </c>
      <c r="C412" s="9" t="s">
        <v>2237</v>
      </c>
    </row>
    <row r="413" spans="1:3" ht="12.75" customHeight="1" x14ac:dyDescent="0.2">
      <c r="A413" s="9">
        <v>2021</v>
      </c>
      <c r="B413" s="9">
        <v>123336</v>
      </c>
      <c r="C413" s="9" t="s">
        <v>2237</v>
      </c>
    </row>
    <row r="414" spans="1:3" ht="12.75" customHeight="1" x14ac:dyDescent="0.2">
      <c r="A414" s="9">
        <v>2021</v>
      </c>
      <c r="B414" s="9">
        <v>123336</v>
      </c>
      <c r="C414" s="9" t="s">
        <v>2237</v>
      </c>
    </row>
    <row r="415" spans="1:3" ht="12.75" customHeight="1" x14ac:dyDescent="0.2">
      <c r="A415" s="9">
        <v>2021</v>
      </c>
      <c r="B415" s="9">
        <v>123336</v>
      </c>
      <c r="C415" s="9" t="s">
        <v>2237</v>
      </c>
    </row>
    <row r="416" spans="1:3" ht="12.75" customHeight="1" x14ac:dyDescent="0.2">
      <c r="A416" s="9">
        <v>2021</v>
      </c>
      <c r="B416" s="9">
        <v>1179970</v>
      </c>
      <c r="C416" s="9" t="s">
        <v>2237</v>
      </c>
    </row>
    <row r="417" spans="1:3" ht="12.75" customHeight="1" x14ac:dyDescent="0.2">
      <c r="A417" s="9">
        <v>2021</v>
      </c>
      <c r="B417" s="9">
        <v>123336</v>
      </c>
      <c r="C417" s="9" t="s">
        <v>2237</v>
      </c>
    </row>
    <row r="418" spans="1:3" ht="12.75" customHeight="1" x14ac:dyDescent="0.2">
      <c r="A418" s="9">
        <v>2021</v>
      </c>
      <c r="B418" s="9">
        <v>1127925</v>
      </c>
      <c r="C418" s="9" t="s">
        <v>2237</v>
      </c>
    </row>
    <row r="419" spans="1:3" ht="12.75" customHeight="1" x14ac:dyDescent="0.2">
      <c r="A419" s="9">
        <v>2021</v>
      </c>
      <c r="B419" s="9">
        <v>123336</v>
      </c>
      <c r="C419" s="9" t="s">
        <v>2237</v>
      </c>
    </row>
    <row r="420" spans="1:3" ht="12.75" customHeight="1" x14ac:dyDescent="0.2">
      <c r="A420" s="9">
        <v>2021</v>
      </c>
      <c r="B420" s="9">
        <v>1103832</v>
      </c>
      <c r="C420" s="9" t="s">
        <v>2237</v>
      </c>
    </row>
    <row r="421" spans="1:3" ht="12.75" customHeight="1" x14ac:dyDescent="0.2">
      <c r="A421" s="9">
        <v>2021</v>
      </c>
      <c r="B421" s="9">
        <v>122845</v>
      </c>
      <c r="C421" s="9" t="s">
        <v>2237</v>
      </c>
    </row>
    <row r="422" spans="1:3" ht="12.75" customHeight="1" x14ac:dyDescent="0.2">
      <c r="A422" s="9">
        <v>2021</v>
      </c>
      <c r="B422" s="9">
        <v>108730</v>
      </c>
      <c r="C422" s="9" t="s">
        <v>2237</v>
      </c>
    </row>
    <row r="423" spans="1:3" ht="12.75" customHeight="1" x14ac:dyDescent="0.2">
      <c r="A423" s="9">
        <v>2021</v>
      </c>
      <c r="B423" s="9">
        <v>1179970</v>
      </c>
      <c r="C423" s="9" t="s">
        <v>2237</v>
      </c>
    </row>
    <row r="424" spans="1:3" ht="12.75" customHeight="1" x14ac:dyDescent="0.2">
      <c r="A424" s="9">
        <v>2021</v>
      </c>
      <c r="B424" s="9">
        <v>150129</v>
      </c>
      <c r="C424" s="9" t="s">
        <v>2237</v>
      </c>
    </row>
    <row r="425" spans="1:3" ht="12.75" customHeight="1" x14ac:dyDescent="0.2">
      <c r="A425" s="9">
        <v>2021</v>
      </c>
      <c r="B425" s="9">
        <v>1270538</v>
      </c>
      <c r="C425" s="9" t="s">
        <v>2237</v>
      </c>
    </row>
    <row r="426" spans="1:3" ht="12.75" customHeight="1" x14ac:dyDescent="0.2">
      <c r="A426" s="9">
        <v>2021</v>
      </c>
      <c r="B426" s="9">
        <v>123336</v>
      </c>
      <c r="C426" s="9" t="s">
        <v>2237</v>
      </c>
    </row>
    <row r="427" spans="1:3" ht="12.75" customHeight="1" x14ac:dyDescent="0.2">
      <c r="A427" s="9">
        <v>2021</v>
      </c>
      <c r="B427" s="9">
        <v>1179970</v>
      </c>
      <c r="C427" s="9" t="s">
        <v>2237</v>
      </c>
    </row>
    <row r="428" spans="1:3" ht="12.75" customHeight="1" x14ac:dyDescent="0.2">
      <c r="A428" s="9">
        <v>2021</v>
      </c>
      <c r="B428" s="9">
        <v>1308687</v>
      </c>
      <c r="C428" s="9" t="s">
        <v>2237</v>
      </c>
    </row>
    <row r="429" spans="1:3" ht="12.75" customHeight="1" x14ac:dyDescent="0.2">
      <c r="A429" s="9">
        <v>2021</v>
      </c>
      <c r="B429" s="9">
        <v>1103692</v>
      </c>
      <c r="C429" s="9" t="s">
        <v>2237</v>
      </c>
    </row>
    <row r="430" spans="1:3" ht="12.75" customHeight="1" x14ac:dyDescent="0.2">
      <c r="A430" s="9">
        <v>2021</v>
      </c>
      <c r="B430" s="9">
        <v>1127924</v>
      </c>
      <c r="C430" s="9" t="s">
        <v>2237</v>
      </c>
    </row>
    <row r="431" spans="1:3" ht="12.75" customHeight="1" x14ac:dyDescent="0.2">
      <c r="A431" s="9">
        <v>2021</v>
      </c>
      <c r="B431" s="9">
        <v>1270538</v>
      </c>
      <c r="C431" s="9" t="s">
        <v>2237</v>
      </c>
    </row>
    <row r="432" spans="1:3" ht="12.75" customHeight="1" x14ac:dyDescent="0.2">
      <c r="A432" s="9">
        <v>2021</v>
      </c>
      <c r="B432" s="9">
        <v>150129</v>
      </c>
      <c r="C432" s="9" t="s">
        <v>2237</v>
      </c>
    </row>
    <row r="433" spans="1:3" ht="12.75" customHeight="1" x14ac:dyDescent="0.2">
      <c r="A433" s="9">
        <v>2021</v>
      </c>
      <c r="B433" s="9">
        <v>123336</v>
      </c>
      <c r="C433" s="9" t="s">
        <v>2237</v>
      </c>
    </row>
    <row r="434" spans="1:3" ht="12.75" customHeight="1" x14ac:dyDescent="0.2">
      <c r="A434" s="9">
        <v>2021</v>
      </c>
      <c r="B434" s="9">
        <v>123336</v>
      </c>
      <c r="C434" s="9" t="s">
        <v>2237</v>
      </c>
    </row>
    <row r="435" spans="1:3" ht="12.75" customHeight="1" x14ac:dyDescent="0.2">
      <c r="A435" s="9">
        <v>2021</v>
      </c>
      <c r="B435" s="9">
        <v>122845</v>
      </c>
      <c r="C435" s="9" t="s">
        <v>2237</v>
      </c>
    </row>
    <row r="436" spans="1:3" ht="12.75" customHeight="1" x14ac:dyDescent="0.2">
      <c r="A436" s="9">
        <v>2021</v>
      </c>
      <c r="B436" s="9">
        <v>1270538</v>
      </c>
      <c r="C436" s="9" t="s">
        <v>2237</v>
      </c>
    </row>
    <row r="437" spans="1:3" ht="12.75" customHeight="1" x14ac:dyDescent="0.2">
      <c r="A437" s="9">
        <v>2021</v>
      </c>
      <c r="B437" s="9">
        <v>1127927</v>
      </c>
      <c r="C437" s="9" t="s">
        <v>2237</v>
      </c>
    </row>
    <row r="438" spans="1:3" ht="12.75" customHeight="1" x14ac:dyDescent="0.2">
      <c r="A438" s="9">
        <v>2021</v>
      </c>
      <c r="B438" s="9">
        <v>123336</v>
      </c>
      <c r="C438" s="9" t="s">
        <v>2237</v>
      </c>
    </row>
    <row r="439" spans="1:3" ht="12.75" customHeight="1" x14ac:dyDescent="0.2">
      <c r="A439" s="9">
        <v>2021</v>
      </c>
      <c r="B439" s="9">
        <v>1308687</v>
      </c>
      <c r="C439" s="9" t="s">
        <v>2237</v>
      </c>
    </row>
    <row r="440" spans="1:3" ht="12.75" customHeight="1" x14ac:dyDescent="0.2">
      <c r="A440" s="9">
        <v>2021</v>
      </c>
      <c r="B440" s="9">
        <v>123336</v>
      </c>
      <c r="C440" s="9" t="s">
        <v>2237</v>
      </c>
    </row>
    <row r="441" spans="1:3" ht="12.75" customHeight="1" x14ac:dyDescent="0.2">
      <c r="A441" s="9">
        <v>2021</v>
      </c>
      <c r="B441" s="9">
        <v>123336</v>
      </c>
      <c r="C441" s="9" t="s">
        <v>2237</v>
      </c>
    </row>
    <row r="442" spans="1:3" ht="12.75" customHeight="1" x14ac:dyDescent="0.2">
      <c r="A442" s="9">
        <v>2021</v>
      </c>
      <c r="B442" s="9">
        <v>1308687</v>
      </c>
      <c r="C442" s="9" t="s">
        <v>2237</v>
      </c>
    </row>
    <row r="443" spans="1:3" ht="12.75" customHeight="1" x14ac:dyDescent="0.2">
      <c r="A443" s="9">
        <v>2021</v>
      </c>
      <c r="B443" s="9">
        <v>123336</v>
      </c>
      <c r="C443" s="9" t="s">
        <v>2237</v>
      </c>
    </row>
    <row r="444" spans="1:3" ht="12.75" customHeight="1" x14ac:dyDescent="0.2">
      <c r="A444" s="9">
        <v>2021</v>
      </c>
      <c r="B444" s="9">
        <v>123336</v>
      </c>
      <c r="C444" s="9" t="s">
        <v>2237</v>
      </c>
    </row>
    <row r="445" spans="1:3" ht="12.75" customHeight="1" x14ac:dyDescent="0.2">
      <c r="A445" s="9">
        <v>2021</v>
      </c>
      <c r="B445" s="9">
        <v>123336</v>
      </c>
      <c r="C445" s="9" t="s">
        <v>2237</v>
      </c>
    </row>
    <row r="446" spans="1:3" ht="12.75" customHeight="1" x14ac:dyDescent="0.2">
      <c r="A446" s="9">
        <v>2021</v>
      </c>
      <c r="B446" s="9">
        <v>1103832</v>
      </c>
      <c r="C446" s="9" t="s">
        <v>2237</v>
      </c>
    </row>
    <row r="447" spans="1:3" ht="12.75" customHeight="1" x14ac:dyDescent="0.2">
      <c r="A447" s="9">
        <v>2021</v>
      </c>
      <c r="B447" s="9">
        <v>123336</v>
      </c>
      <c r="C447" s="9" t="s">
        <v>2237</v>
      </c>
    </row>
    <row r="448" spans="1:3" ht="12.75" customHeight="1" x14ac:dyDescent="0.2">
      <c r="A448" s="9">
        <v>2021</v>
      </c>
      <c r="B448" s="9">
        <v>123336</v>
      </c>
      <c r="C448" s="9" t="s">
        <v>2237</v>
      </c>
    </row>
    <row r="449" spans="1:3" ht="12.75" customHeight="1" x14ac:dyDescent="0.2">
      <c r="A449" s="9">
        <v>2021</v>
      </c>
      <c r="B449" s="9">
        <v>122845</v>
      </c>
      <c r="C449" s="9" t="s">
        <v>2237</v>
      </c>
    </row>
    <row r="450" spans="1:3" ht="12.75" customHeight="1" x14ac:dyDescent="0.2">
      <c r="A450" s="9">
        <v>2021</v>
      </c>
      <c r="B450" s="9">
        <v>1308687</v>
      </c>
      <c r="C450" s="9" t="s">
        <v>2237</v>
      </c>
    </row>
    <row r="451" spans="1:3" ht="12.75" customHeight="1" x14ac:dyDescent="0.2">
      <c r="A451" s="9">
        <v>2021</v>
      </c>
      <c r="B451" s="9">
        <v>123336</v>
      </c>
      <c r="C451" s="9" t="s">
        <v>2237</v>
      </c>
    </row>
    <row r="452" spans="1:3" ht="12.75" customHeight="1" x14ac:dyDescent="0.2">
      <c r="A452" s="9">
        <v>2021</v>
      </c>
      <c r="B452" s="9">
        <v>1103832</v>
      </c>
      <c r="C452" s="9" t="s">
        <v>2237</v>
      </c>
    </row>
    <row r="453" spans="1:3" ht="12.75" customHeight="1" x14ac:dyDescent="0.2">
      <c r="A453" s="9">
        <v>2021</v>
      </c>
      <c r="B453" s="9">
        <v>123336</v>
      </c>
      <c r="C453" s="9" t="s">
        <v>2237</v>
      </c>
    </row>
    <row r="454" spans="1:3" ht="12.75" customHeight="1" x14ac:dyDescent="0.2">
      <c r="A454" s="9">
        <v>2021</v>
      </c>
      <c r="B454" s="9">
        <v>122845</v>
      </c>
      <c r="C454" s="9" t="s">
        <v>2237</v>
      </c>
    </row>
    <row r="455" spans="1:3" ht="12.75" customHeight="1" x14ac:dyDescent="0.2">
      <c r="A455" s="9">
        <v>2021</v>
      </c>
      <c r="B455" s="9">
        <v>1308687</v>
      </c>
      <c r="C455" s="9" t="s">
        <v>2237</v>
      </c>
    </row>
    <row r="456" spans="1:3" ht="12.75" customHeight="1" x14ac:dyDescent="0.2">
      <c r="A456" s="9">
        <v>2021</v>
      </c>
      <c r="B456" s="9">
        <v>1127925</v>
      </c>
      <c r="C456" s="9" t="s">
        <v>2237</v>
      </c>
    </row>
    <row r="457" spans="1:3" ht="12.75" customHeight="1" x14ac:dyDescent="0.2">
      <c r="A457" s="9">
        <v>2021</v>
      </c>
      <c r="B457" s="9">
        <v>123336</v>
      </c>
      <c r="C457" s="9" t="s">
        <v>2237</v>
      </c>
    </row>
    <row r="458" spans="1:3" ht="12.75" customHeight="1" x14ac:dyDescent="0.2">
      <c r="A458" s="9">
        <v>2021</v>
      </c>
      <c r="B458" s="9">
        <v>123336</v>
      </c>
      <c r="C458" s="9" t="s">
        <v>2237</v>
      </c>
    </row>
    <row r="459" spans="1:3" ht="12.75" customHeight="1" x14ac:dyDescent="0.2">
      <c r="A459" s="9">
        <v>2021</v>
      </c>
      <c r="B459" s="9">
        <v>1127925</v>
      </c>
      <c r="C459" s="9" t="s">
        <v>2237</v>
      </c>
    </row>
    <row r="460" spans="1:3" ht="12.75" customHeight="1" x14ac:dyDescent="0.2">
      <c r="A460" s="9">
        <v>2021</v>
      </c>
      <c r="B460" s="9">
        <v>123336</v>
      </c>
      <c r="C460" s="9" t="s">
        <v>2237</v>
      </c>
    </row>
    <row r="461" spans="1:3" ht="12.75" customHeight="1" x14ac:dyDescent="0.2">
      <c r="A461" s="9">
        <v>2021</v>
      </c>
      <c r="B461" s="9">
        <v>122845</v>
      </c>
      <c r="C461" s="9" t="s">
        <v>2237</v>
      </c>
    </row>
    <row r="462" spans="1:3" ht="12.75" customHeight="1" x14ac:dyDescent="0.2">
      <c r="A462" s="9">
        <v>2021</v>
      </c>
      <c r="B462" s="9">
        <v>1308687</v>
      </c>
      <c r="C462" s="9" t="s">
        <v>2237</v>
      </c>
    </row>
    <row r="463" spans="1:3" ht="12.75" customHeight="1" x14ac:dyDescent="0.2">
      <c r="A463" s="9">
        <v>2021</v>
      </c>
      <c r="B463" s="9">
        <v>123336</v>
      </c>
      <c r="C463" s="9" t="s">
        <v>2237</v>
      </c>
    </row>
    <row r="464" spans="1:3" ht="12.75" customHeight="1" x14ac:dyDescent="0.2">
      <c r="A464" s="9">
        <v>2021</v>
      </c>
      <c r="B464" s="9">
        <v>1127925</v>
      </c>
      <c r="C464" s="9" t="s">
        <v>2237</v>
      </c>
    </row>
    <row r="465" spans="1:3" ht="12.75" customHeight="1" x14ac:dyDescent="0.2">
      <c r="A465" s="9">
        <v>2021</v>
      </c>
      <c r="B465" s="9">
        <v>1319230</v>
      </c>
      <c r="C465" s="9" t="s">
        <v>2237</v>
      </c>
    </row>
    <row r="466" spans="1:3" ht="12.75" customHeight="1" x14ac:dyDescent="0.2">
      <c r="A466" s="9">
        <v>2021</v>
      </c>
      <c r="B466" s="9">
        <v>1127925</v>
      </c>
      <c r="C466" s="9" t="s">
        <v>2237</v>
      </c>
    </row>
    <row r="467" spans="1:3" ht="12.75" customHeight="1" x14ac:dyDescent="0.2">
      <c r="A467" s="9">
        <v>2021</v>
      </c>
      <c r="B467" s="9">
        <v>1127925</v>
      </c>
      <c r="C467" s="9" t="s">
        <v>2237</v>
      </c>
    </row>
    <row r="468" spans="1:3" ht="12.75" customHeight="1" x14ac:dyDescent="0.2">
      <c r="A468" s="9">
        <v>2021</v>
      </c>
      <c r="B468" s="9">
        <v>123336</v>
      </c>
      <c r="C468" s="9" t="s">
        <v>2237</v>
      </c>
    </row>
    <row r="469" spans="1:3" ht="12.75" customHeight="1" x14ac:dyDescent="0.2">
      <c r="A469" s="9">
        <v>2021</v>
      </c>
      <c r="B469" s="9">
        <v>1127925</v>
      </c>
      <c r="C469" s="9" t="s">
        <v>2237</v>
      </c>
    </row>
    <row r="470" spans="1:3" ht="12.75" customHeight="1" x14ac:dyDescent="0.2">
      <c r="A470" s="9">
        <v>2021</v>
      </c>
      <c r="B470" s="9">
        <v>150129</v>
      </c>
      <c r="C470" s="9" t="s">
        <v>2237</v>
      </c>
    </row>
    <row r="471" spans="1:3" ht="12.75" customHeight="1" x14ac:dyDescent="0.2">
      <c r="A471" s="9">
        <v>2021</v>
      </c>
      <c r="B471" s="9">
        <v>1127924</v>
      </c>
      <c r="C471" s="9" t="s">
        <v>2237</v>
      </c>
    </row>
    <row r="472" spans="1:3" ht="12.75" customHeight="1" x14ac:dyDescent="0.2">
      <c r="A472" s="9">
        <v>2021</v>
      </c>
      <c r="B472" s="9">
        <v>123336</v>
      </c>
      <c r="C472" s="9" t="s">
        <v>2237</v>
      </c>
    </row>
    <row r="473" spans="1:3" ht="12.75" customHeight="1" x14ac:dyDescent="0.2">
      <c r="A473" s="9">
        <v>2021</v>
      </c>
      <c r="B473" s="9">
        <v>1179970</v>
      </c>
      <c r="C473" s="9" t="s">
        <v>2237</v>
      </c>
    </row>
    <row r="474" spans="1:3" ht="12.75" customHeight="1" x14ac:dyDescent="0.2">
      <c r="A474" s="9">
        <v>2021</v>
      </c>
      <c r="B474" s="9">
        <v>123336</v>
      </c>
      <c r="C474" s="9" t="s">
        <v>2237</v>
      </c>
    </row>
    <row r="475" spans="1:3" ht="12.75" customHeight="1" x14ac:dyDescent="0.2">
      <c r="A475" s="9">
        <v>2021</v>
      </c>
      <c r="B475" s="9">
        <v>123336</v>
      </c>
      <c r="C475" s="9" t="s">
        <v>2237</v>
      </c>
    </row>
    <row r="476" spans="1:3" ht="12.75" customHeight="1" x14ac:dyDescent="0.2">
      <c r="A476" s="9">
        <v>2021</v>
      </c>
      <c r="B476" s="9">
        <v>122845</v>
      </c>
      <c r="C476" s="9" t="s">
        <v>2237</v>
      </c>
    </row>
    <row r="477" spans="1:3" ht="12.75" customHeight="1" x14ac:dyDescent="0.2">
      <c r="A477" s="9">
        <v>2021</v>
      </c>
      <c r="B477" s="9">
        <v>1103832</v>
      </c>
      <c r="C477" s="9" t="s">
        <v>2237</v>
      </c>
    </row>
    <row r="478" spans="1:3" ht="12.75" customHeight="1" x14ac:dyDescent="0.2">
      <c r="A478" s="9">
        <v>2021</v>
      </c>
      <c r="B478" s="9">
        <v>122845</v>
      </c>
      <c r="C478" s="9" t="s">
        <v>2237</v>
      </c>
    </row>
    <row r="479" spans="1:3" ht="12.75" customHeight="1" x14ac:dyDescent="0.2">
      <c r="A479" s="9">
        <v>2021</v>
      </c>
      <c r="B479" s="9">
        <v>1179970</v>
      </c>
      <c r="C479" s="9" t="s">
        <v>2237</v>
      </c>
    </row>
    <row r="480" spans="1:3" ht="12.75" customHeight="1" x14ac:dyDescent="0.2">
      <c r="A480" s="9">
        <v>2021</v>
      </c>
      <c r="B480" s="9">
        <v>1308687</v>
      </c>
      <c r="C480" s="9" t="s">
        <v>2237</v>
      </c>
    </row>
    <row r="481" spans="1:3" ht="12.75" customHeight="1" x14ac:dyDescent="0.2">
      <c r="A481" s="9">
        <v>2021</v>
      </c>
      <c r="B481" s="9">
        <v>1308687</v>
      </c>
      <c r="C481" s="9" t="s">
        <v>2237</v>
      </c>
    </row>
    <row r="482" spans="1:3" ht="12.75" customHeight="1" x14ac:dyDescent="0.2">
      <c r="A482" s="9">
        <v>2021</v>
      </c>
      <c r="B482" s="9">
        <v>123336</v>
      </c>
      <c r="C482" s="9" t="s">
        <v>2237</v>
      </c>
    </row>
    <row r="483" spans="1:3" ht="12.75" customHeight="1" x14ac:dyDescent="0.2">
      <c r="A483" s="9">
        <v>2021</v>
      </c>
      <c r="B483" s="9">
        <v>1127927</v>
      </c>
      <c r="C483" s="9" t="s">
        <v>2237</v>
      </c>
    </row>
    <row r="484" spans="1:3" ht="12.75" customHeight="1" x14ac:dyDescent="0.2">
      <c r="A484" s="9">
        <v>2021</v>
      </c>
      <c r="B484" s="9">
        <v>108730</v>
      </c>
      <c r="C484" s="9" t="s">
        <v>2237</v>
      </c>
    </row>
    <row r="485" spans="1:3" ht="12.75" customHeight="1" x14ac:dyDescent="0.2">
      <c r="A485" s="9">
        <v>2021</v>
      </c>
      <c r="B485" s="9">
        <v>123336</v>
      </c>
      <c r="C485" s="9" t="s">
        <v>2237</v>
      </c>
    </row>
    <row r="486" spans="1:3" ht="12.75" customHeight="1" x14ac:dyDescent="0.2">
      <c r="A486" s="9">
        <v>2021</v>
      </c>
      <c r="B486" s="9">
        <v>150129</v>
      </c>
      <c r="C486" s="9" t="s">
        <v>2237</v>
      </c>
    </row>
    <row r="487" spans="1:3" ht="12.75" customHeight="1" x14ac:dyDescent="0.2">
      <c r="A487" s="9">
        <v>2021</v>
      </c>
      <c r="B487" s="9">
        <v>1127925</v>
      </c>
      <c r="C487" s="9" t="s">
        <v>2237</v>
      </c>
    </row>
    <row r="488" spans="1:3" ht="12.75" customHeight="1" x14ac:dyDescent="0.2">
      <c r="A488" s="9">
        <v>2021</v>
      </c>
      <c r="B488" s="9">
        <v>1308687</v>
      </c>
      <c r="C488" s="9" t="s">
        <v>2237</v>
      </c>
    </row>
    <row r="489" spans="1:3" ht="12.75" customHeight="1" x14ac:dyDescent="0.2">
      <c r="A489" s="9">
        <v>2021</v>
      </c>
      <c r="B489" s="9">
        <v>1127925</v>
      </c>
      <c r="C489" s="9" t="s">
        <v>2237</v>
      </c>
    </row>
    <row r="490" spans="1:3" ht="12.75" customHeight="1" x14ac:dyDescent="0.2">
      <c r="A490" s="9">
        <v>2021</v>
      </c>
      <c r="B490" s="9">
        <v>1127926</v>
      </c>
      <c r="C490" s="9" t="s">
        <v>2237</v>
      </c>
    </row>
    <row r="491" spans="1:3" ht="12.75" customHeight="1" x14ac:dyDescent="0.2">
      <c r="A491" s="9">
        <v>2021</v>
      </c>
      <c r="B491" s="9">
        <v>1127924</v>
      </c>
      <c r="C491" s="9" t="s">
        <v>2237</v>
      </c>
    </row>
    <row r="492" spans="1:3" ht="12.75" customHeight="1" x14ac:dyDescent="0.2">
      <c r="A492" s="9">
        <v>2021</v>
      </c>
      <c r="B492" s="9">
        <v>122845</v>
      </c>
      <c r="C492" s="9" t="s">
        <v>2237</v>
      </c>
    </row>
    <row r="493" spans="1:3" ht="12.75" customHeight="1" x14ac:dyDescent="0.2">
      <c r="A493" s="9">
        <v>2021</v>
      </c>
      <c r="B493" s="9">
        <v>123336</v>
      </c>
      <c r="C493" s="9" t="s">
        <v>2237</v>
      </c>
    </row>
    <row r="494" spans="1:3" ht="12.75" customHeight="1" x14ac:dyDescent="0.2">
      <c r="A494" s="9">
        <v>2021</v>
      </c>
      <c r="B494" s="9">
        <v>122845</v>
      </c>
      <c r="C494" s="9" t="s">
        <v>2237</v>
      </c>
    </row>
    <row r="495" spans="1:3" ht="12.75" customHeight="1" x14ac:dyDescent="0.2">
      <c r="A495" s="9">
        <v>2021</v>
      </c>
      <c r="B495" s="9">
        <v>123336</v>
      </c>
      <c r="C495" s="9" t="s">
        <v>2237</v>
      </c>
    </row>
    <row r="496" spans="1:3" ht="12.75" customHeight="1" x14ac:dyDescent="0.2">
      <c r="A496" s="9">
        <v>2021</v>
      </c>
      <c r="B496" s="9">
        <v>123336</v>
      </c>
      <c r="C496" s="9" t="s">
        <v>2237</v>
      </c>
    </row>
    <row r="497" spans="1:3" ht="12.75" customHeight="1" x14ac:dyDescent="0.2">
      <c r="A497" s="9">
        <v>2021</v>
      </c>
      <c r="B497" s="9">
        <v>122845</v>
      </c>
      <c r="C497" s="9" t="s">
        <v>2237</v>
      </c>
    </row>
    <row r="498" spans="1:3" ht="12.75" customHeight="1" x14ac:dyDescent="0.2">
      <c r="A498" s="9">
        <v>2021</v>
      </c>
      <c r="B498" s="9">
        <v>123336</v>
      </c>
      <c r="C498" s="9" t="s">
        <v>2237</v>
      </c>
    </row>
    <row r="499" spans="1:3" ht="12.75" customHeight="1" x14ac:dyDescent="0.2">
      <c r="A499" s="9">
        <v>2021</v>
      </c>
      <c r="B499" s="9">
        <v>1127925</v>
      </c>
      <c r="C499" s="9" t="s">
        <v>2237</v>
      </c>
    </row>
    <row r="500" spans="1:3" ht="12.75" customHeight="1" x14ac:dyDescent="0.2">
      <c r="A500" s="9">
        <v>2021</v>
      </c>
      <c r="B500" s="9">
        <v>1179970</v>
      </c>
      <c r="C500" s="9" t="s">
        <v>2237</v>
      </c>
    </row>
    <row r="501" spans="1:3" ht="12.75" customHeight="1" x14ac:dyDescent="0.2">
      <c r="A501" s="9">
        <v>2021</v>
      </c>
      <c r="B501" s="9">
        <v>123336</v>
      </c>
      <c r="C501" s="9" t="s">
        <v>2237</v>
      </c>
    </row>
    <row r="502" spans="1:3" ht="12.75" customHeight="1" x14ac:dyDescent="0.2">
      <c r="A502" s="9">
        <v>2021</v>
      </c>
      <c r="B502" s="9">
        <v>122845</v>
      </c>
      <c r="C502" s="9" t="s">
        <v>2237</v>
      </c>
    </row>
    <row r="503" spans="1:3" ht="12.75" customHeight="1" x14ac:dyDescent="0.2">
      <c r="A503" s="9">
        <v>2021</v>
      </c>
      <c r="B503" s="9">
        <v>122845</v>
      </c>
      <c r="C503" s="9" t="s">
        <v>2237</v>
      </c>
    </row>
    <row r="504" spans="1:3" ht="12.75" customHeight="1" x14ac:dyDescent="0.2">
      <c r="A504" s="9">
        <v>2021</v>
      </c>
      <c r="B504" s="9">
        <v>1308687</v>
      </c>
      <c r="C504" s="9" t="s">
        <v>2237</v>
      </c>
    </row>
    <row r="505" spans="1:3" ht="12.75" customHeight="1" x14ac:dyDescent="0.2">
      <c r="A505" s="9">
        <v>2021</v>
      </c>
      <c r="B505" s="9">
        <v>1103909</v>
      </c>
      <c r="C505" s="9" t="s">
        <v>2237</v>
      </c>
    </row>
    <row r="506" spans="1:3" ht="12.75" customHeight="1" x14ac:dyDescent="0.2">
      <c r="A506" s="9">
        <v>2021</v>
      </c>
      <c r="B506" s="9">
        <v>1308687</v>
      </c>
      <c r="C506" s="9" t="s">
        <v>2237</v>
      </c>
    </row>
    <row r="507" spans="1:3" ht="12.75" customHeight="1" x14ac:dyDescent="0.2">
      <c r="A507" s="9">
        <v>2021</v>
      </c>
      <c r="B507" s="9">
        <v>123336</v>
      </c>
      <c r="C507" s="9" t="s">
        <v>2237</v>
      </c>
    </row>
    <row r="508" spans="1:3" ht="12.75" customHeight="1" x14ac:dyDescent="0.2">
      <c r="A508" s="9">
        <v>2021</v>
      </c>
      <c r="B508" s="9">
        <v>1103909</v>
      </c>
      <c r="C508" s="9" t="s">
        <v>2237</v>
      </c>
    </row>
    <row r="509" spans="1:3" ht="12.75" customHeight="1" x14ac:dyDescent="0.2">
      <c r="A509" s="9">
        <v>2021</v>
      </c>
      <c r="B509" s="9">
        <v>1127924</v>
      </c>
      <c r="C509" s="9" t="s">
        <v>2237</v>
      </c>
    </row>
    <row r="510" spans="1:3" ht="12.75" customHeight="1" x14ac:dyDescent="0.2">
      <c r="A510" s="9">
        <v>2021</v>
      </c>
      <c r="B510" s="9">
        <v>122845</v>
      </c>
      <c r="C510" s="9" t="s">
        <v>2237</v>
      </c>
    </row>
    <row r="511" spans="1:3" ht="12.75" customHeight="1" x14ac:dyDescent="0.2">
      <c r="A511" s="9">
        <v>2021</v>
      </c>
      <c r="B511" s="9">
        <v>123336</v>
      </c>
      <c r="C511" s="9" t="s">
        <v>2237</v>
      </c>
    </row>
    <row r="512" spans="1:3" ht="12.75" customHeight="1" x14ac:dyDescent="0.2">
      <c r="A512" s="9">
        <v>2021</v>
      </c>
      <c r="B512" s="9">
        <v>1308687</v>
      </c>
      <c r="C512" s="9" t="s">
        <v>2237</v>
      </c>
    </row>
    <row r="513" spans="1:3" ht="12.75" customHeight="1" x14ac:dyDescent="0.2">
      <c r="A513" s="9">
        <v>2021</v>
      </c>
      <c r="B513" s="9">
        <v>1308687</v>
      </c>
      <c r="C513" s="9" t="s">
        <v>2237</v>
      </c>
    </row>
    <row r="514" spans="1:3" ht="12.75" customHeight="1" x14ac:dyDescent="0.2">
      <c r="A514" s="9">
        <v>2021</v>
      </c>
      <c r="B514" s="9">
        <v>123336</v>
      </c>
      <c r="C514" s="9" t="s">
        <v>2237</v>
      </c>
    </row>
    <row r="515" spans="1:3" ht="12.75" customHeight="1" x14ac:dyDescent="0.2">
      <c r="A515" s="9">
        <v>2021</v>
      </c>
      <c r="B515" s="9">
        <v>1127926</v>
      </c>
      <c r="C515" s="9" t="s">
        <v>2237</v>
      </c>
    </row>
    <row r="516" spans="1:3" ht="12.75" customHeight="1" x14ac:dyDescent="0.2">
      <c r="A516" s="9">
        <v>2021</v>
      </c>
      <c r="B516" s="9">
        <v>1179970</v>
      </c>
      <c r="C516" s="9" t="s">
        <v>2237</v>
      </c>
    </row>
    <row r="517" spans="1:3" ht="12.75" customHeight="1" x14ac:dyDescent="0.2">
      <c r="A517" s="9">
        <v>2021</v>
      </c>
      <c r="B517" s="9">
        <v>123336</v>
      </c>
      <c r="C517" s="9" t="s">
        <v>2237</v>
      </c>
    </row>
    <row r="518" spans="1:3" ht="12.75" customHeight="1" x14ac:dyDescent="0.2">
      <c r="A518" s="9">
        <v>2021</v>
      </c>
      <c r="B518" s="9">
        <v>1127925</v>
      </c>
      <c r="C518" s="9" t="s">
        <v>2237</v>
      </c>
    </row>
    <row r="519" spans="1:3" ht="12.75" customHeight="1" x14ac:dyDescent="0.2">
      <c r="A519" s="9">
        <v>2021</v>
      </c>
      <c r="B519" s="9">
        <v>123336</v>
      </c>
      <c r="C519" s="9" t="s">
        <v>2237</v>
      </c>
    </row>
    <row r="520" spans="1:3" ht="12.75" customHeight="1" x14ac:dyDescent="0.2">
      <c r="A520" s="9">
        <v>2021</v>
      </c>
      <c r="B520" s="9">
        <v>122845</v>
      </c>
      <c r="C520" s="9" t="s">
        <v>2237</v>
      </c>
    </row>
    <row r="521" spans="1:3" ht="12.75" customHeight="1" x14ac:dyDescent="0.2">
      <c r="A521" s="9">
        <v>2021</v>
      </c>
      <c r="B521" s="9">
        <v>1179970</v>
      </c>
      <c r="C521" s="9" t="s">
        <v>2237</v>
      </c>
    </row>
    <row r="522" spans="1:3" ht="12.75" customHeight="1" x14ac:dyDescent="0.2">
      <c r="A522" s="9">
        <v>2021</v>
      </c>
      <c r="B522" s="9">
        <v>122845</v>
      </c>
      <c r="C522" s="9" t="s">
        <v>2237</v>
      </c>
    </row>
    <row r="523" spans="1:3" ht="12.75" customHeight="1" x14ac:dyDescent="0.2">
      <c r="A523" s="9">
        <v>2021</v>
      </c>
      <c r="B523" s="9">
        <v>123336</v>
      </c>
      <c r="C523" s="9" t="s">
        <v>2237</v>
      </c>
    </row>
    <row r="524" spans="1:3" ht="12.75" customHeight="1" x14ac:dyDescent="0.2">
      <c r="A524" s="9">
        <v>2021</v>
      </c>
      <c r="B524" s="9">
        <v>1270538</v>
      </c>
      <c r="C524" s="9" t="s">
        <v>2237</v>
      </c>
    </row>
    <row r="525" spans="1:3" ht="12.75" customHeight="1" x14ac:dyDescent="0.2">
      <c r="A525" s="9">
        <v>2021</v>
      </c>
      <c r="B525" s="9">
        <v>123336</v>
      </c>
      <c r="C525" s="9" t="s">
        <v>2237</v>
      </c>
    </row>
    <row r="526" spans="1:3" ht="12.75" customHeight="1" x14ac:dyDescent="0.2">
      <c r="A526" s="9">
        <v>2021</v>
      </c>
      <c r="B526" s="9">
        <v>123336</v>
      </c>
      <c r="C526" s="9" t="s">
        <v>2237</v>
      </c>
    </row>
    <row r="527" spans="1:3" ht="12.75" customHeight="1" x14ac:dyDescent="0.2">
      <c r="A527" s="9">
        <v>2021</v>
      </c>
      <c r="B527" s="9">
        <v>122845</v>
      </c>
      <c r="C527" s="9" t="s">
        <v>2237</v>
      </c>
    </row>
    <row r="528" spans="1:3" ht="12.75" customHeight="1" x14ac:dyDescent="0.2">
      <c r="A528" s="9">
        <v>2021</v>
      </c>
      <c r="B528" s="9">
        <v>1127925</v>
      </c>
      <c r="C528" s="9" t="s">
        <v>2237</v>
      </c>
    </row>
    <row r="529" spans="1:3" ht="12.75" customHeight="1" x14ac:dyDescent="0.2">
      <c r="A529" s="9">
        <v>2021</v>
      </c>
      <c r="B529" s="9">
        <v>1127927</v>
      </c>
      <c r="C529" s="9" t="s">
        <v>2237</v>
      </c>
    </row>
    <row r="530" spans="1:3" ht="12.75" customHeight="1" x14ac:dyDescent="0.2">
      <c r="A530" s="9">
        <v>2021</v>
      </c>
      <c r="B530" s="9">
        <v>1127925</v>
      </c>
      <c r="C530" s="9" t="s">
        <v>2237</v>
      </c>
    </row>
    <row r="531" spans="1:3" ht="12.75" customHeight="1" x14ac:dyDescent="0.2">
      <c r="A531" s="9">
        <v>2021</v>
      </c>
      <c r="B531" s="9">
        <v>1179970</v>
      </c>
      <c r="C531" s="9" t="s">
        <v>2237</v>
      </c>
    </row>
    <row r="532" spans="1:3" ht="12.75" customHeight="1" x14ac:dyDescent="0.2">
      <c r="A532" s="9">
        <v>2021</v>
      </c>
      <c r="B532" s="9">
        <v>1127925</v>
      </c>
      <c r="C532" s="9" t="s">
        <v>2237</v>
      </c>
    </row>
    <row r="533" spans="1:3" ht="12.75" customHeight="1" x14ac:dyDescent="0.2">
      <c r="A533" s="9">
        <v>2021</v>
      </c>
      <c r="B533" s="9">
        <v>1270538</v>
      </c>
      <c r="C533" s="9" t="s">
        <v>2237</v>
      </c>
    </row>
    <row r="534" spans="1:3" ht="12.75" customHeight="1" x14ac:dyDescent="0.2">
      <c r="A534" s="9">
        <v>2021</v>
      </c>
      <c r="B534" s="9">
        <v>123336</v>
      </c>
      <c r="C534" s="9" t="s">
        <v>2237</v>
      </c>
    </row>
    <row r="535" spans="1:3" ht="12.75" customHeight="1" x14ac:dyDescent="0.2">
      <c r="A535" s="9">
        <v>2021</v>
      </c>
      <c r="B535" s="9">
        <v>122845</v>
      </c>
      <c r="C535" s="9" t="s">
        <v>2237</v>
      </c>
    </row>
    <row r="536" spans="1:3" ht="12.75" customHeight="1" x14ac:dyDescent="0.2">
      <c r="A536" s="9">
        <v>2021</v>
      </c>
      <c r="B536" s="9">
        <v>108730</v>
      </c>
      <c r="C536" s="9" t="s">
        <v>2237</v>
      </c>
    </row>
    <row r="537" spans="1:3" ht="12.75" customHeight="1" x14ac:dyDescent="0.2">
      <c r="A537" s="9">
        <v>2021</v>
      </c>
      <c r="B537" s="9">
        <v>1127924</v>
      </c>
      <c r="C537" s="9" t="s">
        <v>2237</v>
      </c>
    </row>
    <row r="538" spans="1:3" ht="12.75" customHeight="1" x14ac:dyDescent="0.2">
      <c r="A538" s="9">
        <v>2021</v>
      </c>
      <c r="B538" s="9">
        <v>123336</v>
      </c>
      <c r="C538" s="9" t="s">
        <v>2237</v>
      </c>
    </row>
    <row r="539" spans="1:3" ht="12.75" customHeight="1" x14ac:dyDescent="0.2">
      <c r="A539" s="9">
        <v>2021</v>
      </c>
      <c r="B539" s="9">
        <v>150129</v>
      </c>
      <c r="C539" s="9" t="s">
        <v>2237</v>
      </c>
    </row>
    <row r="540" spans="1:3" ht="12.75" customHeight="1" x14ac:dyDescent="0.2">
      <c r="A540" s="9">
        <v>2021</v>
      </c>
      <c r="B540" s="9">
        <v>1308687</v>
      </c>
      <c r="C540" s="9" t="s">
        <v>2237</v>
      </c>
    </row>
    <row r="541" spans="1:3" ht="12.75" customHeight="1" x14ac:dyDescent="0.2">
      <c r="A541" s="9">
        <v>2021</v>
      </c>
      <c r="B541" s="9">
        <v>122845</v>
      </c>
      <c r="C541" s="9" t="s">
        <v>2237</v>
      </c>
    </row>
    <row r="542" spans="1:3" ht="12.75" customHeight="1" x14ac:dyDescent="0.2">
      <c r="A542" s="9">
        <v>2021</v>
      </c>
      <c r="B542" s="9">
        <v>1127925</v>
      </c>
      <c r="C542" s="9" t="s">
        <v>2237</v>
      </c>
    </row>
    <row r="543" spans="1:3" ht="12.75" customHeight="1" x14ac:dyDescent="0.2">
      <c r="A543" s="9">
        <v>2021</v>
      </c>
      <c r="B543" s="9">
        <v>122845</v>
      </c>
      <c r="C543" s="9" t="s">
        <v>2237</v>
      </c>
    </row>
    <row r="544" spans="1:3" ht="12.75" customHeight="1" x14ac:dyDescent="0.2">
      <c r="A544" s="9">
        <v>2021</v>
      </c>
      <c r="B544" s="9">
        <v>1127925</v>
      </c>
      <c r="C544" s="9" t="s">
        <v>2237</v>
      </c>
    </row>
    <row r="545" spans="1:3" ht="12.75" customHeight="1" x14ac:dyDescent="0.2">
      <c r="A545" s="9">
        <v>2021</v>
      </c>
      <c r="B545" s="9">
        <v>1127925</v>
      </c>
      <c r="C545" s="9" t="s">
        <v>2237</v>
      </c>
    </row>
    <row r="546" spans="1:3" ht="12.75" customHeight="1" x14ac:dyDescent="0.2">
      <c r="A546" s="9">
        <v>2021</v>
      </c>
      <c r="B546" s="9">
        <v>1308687</v>
      </c>
      <c r="C546" s="9" t="s">
        <v>2237</v>
      </c>
    </row>
    <row r="547" spans="1:3" ht="12.75" customHeight="1" x14ac:dyDescent="0.2">
      <c r="A547" s="9">
        <v>2021</v>
      </c>
      <c r="B547" s="9">
        <v>122845</v>
      </c>
      <c r="C547" s="9" t="s">
        <v>2237</v>
      </c>
    </row>
    <row r="548" spans="1:3" ht="12.75" customHeight="1" x14ac:dyDescent="0.2">
      <c r="A548" s="9">
        <v>2021</v>
      </c>
      <c r="B548" s="9">
        <v>1103692</v>
      </c>
      <c r="C548" s="9" t="s">
        <v>2237</v>
      </c>
    </row>
    <row r="549" spans="1:3" ht="12.75" customHeight="1" x14ac:dyDescent="0.2">
      <c r="A549" s="9">
        <v>2021</v>
      </c>
      <c r="B549" s="9">
        <v>1127925</v>
      </c>
      <c r="C549" s="9" t="s">
        <v>2237</v>
      </c>
    </row>
    <row r="550" spans="1:3" ht="12.75" customHeight="1" x14ac:dyDescent="0.2">
      <c r="A550" s="9">
        <v>2021</v>
      </c>
      <c r="B550" s="9">
        <v>1308687</v>
      </c>
      <c r="C550" s="9" t="s">
        <v>2237</v>
      </c>
    </row>
    <row r="551" spans="1:3" ht="12.75" customHeight="1" x14ac:dyDescent="0.2">
      <c r="A551" s="9">
        <v>2021</v>
      </c>
      <c r="B551" s="9">
        <v>1308687</v>
      </c>
      <c r="C551" s="9" t="s">
        <v>2237</v>
      </c>
    </row>
    <row r="552" spans="1:3" ht="12.75" customHeight="1" x14ac:dyDescent="0.2">
      <c r="A552" s="9">
        <v>2021</v>
      </c>
      <c r="B552" s="9">
        <v>1127927</v>
      </c>
      <c r="C552" s="9" t="s">
        <v>2237</v>
      </c>
    </row>
    <row r="553" spans="1:3" ht="12.75" customHeight="1" x14ac:dyDescent="0.2">
      <c r="A553" s="9">
        <v>2021</v>
      </c>
      <c r="B553" s="9">
        <v>123336</v>
      </c>
      <c r="C553" s="9" t="s">
        <v>2237</v>
      </c>
    </row>
    <row r="554" spans="1:3" ht="12.75" customHeight="1" x14ac:dyDescent="0.2">
      <c r="A554" s="9">
        <v>2021</v>
      </c>
      <c r="B554" s="9">
        <v>1127925</v>
      </c>
      <c r="C554" s="9" t="s">
        <v>2237</v>
      </c>
    </row>
    <row r="555" spans="1:3" ht="12.75" customHeight="1" x14ac:dyDescent="0.2">
      <c r="A555" s="9">
        <v>2021</v>
      </c>
      <c r="B555" s="9">
        <v>122845</v>
      </c>
      <c r="C555" s="9" t="s">
        <v>2237</v>
      </c>
    </row>
    <row r="556" spans="1:3" ht="12.75" customHeight="1" x14ac:dyDescent="0.2">
      <c r="A556" s="9">
        <v>2021</v>
      </c>
      <c r="B556" s="9">
        <v>1308687</v>
      </c>
      <c r="C556" s="9" t="s">
        <v>2237</v>
      </c>
    </row>
    <row r="557" spans="1:3" ht="12.75" customHeight="1" x14ac:dyDescent="0.2">
      <c r="A557" s="9">
        <v>2021</v>
      </c>
      <c r="B557" s="9">
        <v>123336</v>
      </c>
      <c r="C557" s="9" t="s">
        <v>2237</v>
      </c>
    </row>
    <row r="558" spans="1:3" ht="12.75" customHeight="1" x14ac:dyDescent="0.2">
      <c r="A558" s="9">
        <v>2021</v>
      </c>
      <c r="B558" s="9">
        <v>108730</v>
      </c>
      <c r="C558" s="9" t="s">
        <v>2237</v>
      </c>
    </row>
    <row r="559" spans="1:3" ht="12.75" customHeight="1" x14ac:dyDescent="0.2">
      <c r="A559" s="9">
        <v>2021</v>
      </c>
      <c r="B559" s="9">
        <v>122845</v>
      </c>
      <c r="C559" s="9" t="s">
        <v>2237</v>
      </c>
    </row>
    <row r="560" spans="1:3" ht="12.75" customHeight="1" x14ac:dyDescent="0.2">
      <c r="A560" s="9">
        <v>2021</v>
      </c>
      <c r="B560" s="9">
        <v>122845</v>
      </c>
      <c r="C560" s="9" t="s">
        <v>2237</v>
      </c>
    </row>
    <row r="561" spans="1:3" ht="12.75" customHeight="1" x14ac:dyDescent="0.2">
      <c r="A561" s="9">
        <v>2021</v>
      </c>
      <c r="B561" s="9">
        <v>122845</v>
      </c>
      <c r="C561" s="9" t="s">
        <v>2237</v>
      </c>
    </row>
    <row r="562" spans="1:3" ht="12.75" customHeight="1" x14ac:dyDescent="0.2">
      <c r="A562" s="9">
        <v>2021</v>
      </c>
      <c r="B562" s="9">
        <v>1127924</v>
      </c>
      <c r="C562" s="9" t="s">
        <v>2237</v>
      </c>
    </row>
    <row r="563" spans="1:3" ht="12.75" customHeight="1" x14ac:dyDescent="0.2">
      <c r="A563" s="9">
        <v>2021</v>
      </c>
      <c r="B563" s="9">
        <v>1127924</v>
      </c>
      <c r="C563" s="9" t="s">
        <v>2237</v>
      </c>
    </row>
    <row r="564" spans="1:3" ht="12.75" customHeight="1" x14ac:dyDescent="0.2">
      <c r="A564" s="9">
        <v>2021</v>
      </c>
      <c r="B564" s="9">
        <v>150129</v>
      </c>
      <c r="C564" s="9" t="s">
        <v>2237</v>
      </c>
    </row>
    <row r="565" spans="1:3" ht="12.75" customHeight="1" x14ac:dyDescent="0.2">
      <c r="A565" s="9">
        <v>2021</v>
      </c>
      <c r="B565" s="9">
        <v>123336</v>
      </c>
      <c r="C565" s="9" t="s">
        <v>2237</v>
      </c>
    </row>
    <row r="566" spans="1:3" ht="12.75" customHeight="1" x14ac:dyDescent="0.2">
      <c r="A566" s="9">
        <v>2021</v>
      </c>
      <c r="B566" s="9">
        <v>1127925</v>
      </c>
      <c r="C566" s="9" t="s">
        <v>2237</v>
      </c>
    </row>
    <row r="567" spans="1:3" ht="12.75" customHeight="1" x14ac:dyDescent="0.2">
      <c r="A567" s="9">
        <v>2021</v>
      </c>
      <c r="B567" s="9">
        <v>1127927</v>
      </c>
      <c r="C567" s="9" t="s">
        <v>2237</v>
      </c>
    </row>
    <row r="568" spans="1:3" ht="12.75" customHeight="1" x14ac:dyDescent="0.2">
      <c r="A568" s="9">
        <v>2021</v>
      </c>
      <c r="B568" s="9">
        <v>108730</v>
      </c>
      <c r="C568" s="9" t="s">
        <v>2237</v>
      </c>
    </row>
    <row r="569" spans="1:3" ht="12.75" customHeight="1" x14ac:dyDescent="0.2">
      <c r="A569" s="9">
        <v>2021</v>
      </c>
      <c r="B569" s="9">
        <v>1103657</v>
      </c>
      <c r="C569" s="9" t="s">
        <v>2237</v>
      </c>
    </row>
    <row r="570" spans="1:3" ht="12.75" customHeight="1" x14ac:dyDescent="0.2">
      <c r="A570" s="9">
        <v>2021</v>
      </c>
      <c r="B570" s="9">
        <v>1308687</v>
      </c>
      <c r="C570" s="9" t="s">
        <v>2237</v>
      </c>
    </row>
    <row r="571" spans="1:3" ht="12.75" customHeight="1" x14ac:dyDescent="0.2">
      <c r="A571" s="9">
        <v>2021</v>
      </c>
      <c r="B571" s="9">
        <v>1127925</v>
      </c>
      <c r="C571" s="9" t="s">
        <v>2237</v>
      </c>
    </row>
    <row r="572" spans="1:3" ht="12.75" customHeight="1" x14ac:dyDescent="0.2">
      <c r="A572" s="9">
        <v>2021</v>
      </c>
      <c r="B572" s="9">
        <v>122845</v>
      </c>
      <c r="C572" s="9" t="s">
        <v>2237</v>
      </c>
    </row>
    <row r="573" spans="1:3" ht="12.75" customHeight="1" x14ac:dyDescent="0.2">
      <c r="A573" s="9">
        <v>2021</v>
      </c>
      <c r="B573" s="9">
        <v>122845</v>
      </c>
      <c r="C573" s="9" t="s">
        <v>2237</v>
      </c>
    </row>
    <row r="574" spans="1:3" ht="12.75" customHeight="1" x14ac:dyDescent="0.2">
      <c r="A574" s="9">
        <v>2021</v>
      </c>
      <c r="B574" s="9">
        <v>1179970</v>
      </c>
      <c r="C574" s="9" t="s">
        <v>2237</v>
      </c>
    </row>
    <row r="575" spans="1:3" ht="12.75" customHeight="1" x14ac:dyDescent="0.2">
      <c r="A575" s="9">
        <v>2021</v>
      </c>
      <c r="B575" s="9">
        <v>122845</v>
      </c>
      <c r="C575" s="9" t="s">
        <v>2237</v>
      </c>
    </row>
    <row r="576" spans="1:3" ht="12.75" customHeight="1" x14ac:dyDescent="0.2">
      <c r="A576" s="9">
        <v>2021</v>
      </c>
      <c r="B576" s="9">
        <v>122845</v>
      </c>
      <c r="C576" s="9" t="s">
        <v>2237</v>
      </c>
    </row>
    <row r="577" spans="1:3" ht="12.75" customHeight="1" x14ac:dyDescent="0.2">
      <c r="A577" s="9">
        <v>2021</v>
      </c>
      <c r="B577" s="9">
        <v>1179970</v>
      </c>
      <c r="C577" s="9" t="s">
        <v>2237</v>
      </c>
    </row>
    <row r="578" spans="1:3" ht="12.75" customHeight="1" x14ac:dyDescent="0.2">
      <c r="A578" s="9">
        <v>2021</v>
      </c>
      <c r="B578" s="9">
        <v>1308687</v>
      </c>
      <c r="C578" s="9" t="s">
        <v>2237</v>
      </c>
    </row>
    <row r="579" spans="1:3" ht="12.75" customHeight="1" x14ac:dyDescent="0.2">
      <c r="A579" s="9">
        <v>2021</v>
      </c>
      <c r="B579" s="9">
        <v>1103909</v>
      </c>
      <c r="C579" s="9" t="s">
        <v>2237</v>
      </c>
    </row>
    <row r="580" spans="1:3" ht="12.75" customHeight="1" x14ac:dyDescent="0.2">
      <c r="A580" s="9">
        <v>2021</v>
      </c>
      <c r="B580" s="9">
        <v>1103692</v>
      </c>
      <c r="C580" s="9" t="s">
        <v>2237</v>
      </c>
    </row>
    <row r="581" spans="1:3" ht="12.75" customHeight="1" x14ac:dyDescent="0.2">
      <c r="A581" s="9">
        <v>2021</v>
      </c>
      <c r="B581" s="9">
        <v>122845</v>
      </c>
      <c r="C581" s="9" t="s">
        <v>2237</v>
      </c>
    </row>
    <row r="582" spans="1:3" ht="12.75" customHeight="1" x14ac:dyDescent="0.2">
      <c r="A582" s="9">
        <v>2021</v>
      </c>
      <c r="B582" s="9">
        <v>123336</v>
      </c>
      <c r="C582" s="9" t="s">
        <v>2237</v>
      </c>
    </row>
    <row r="583" spans="1:3" ht="12.75" customHeight="1" x14ac:dyDescent="0.2">
      <c r="A583" s="9">
        <v>2021</v>
      </c>
      <c r="B583" s="9">
        <v>122845</v>
      </c>
      <c r="C583" s="9" t="s">
        <v>2237</v>
      </c>
    </row>
    <row r="584" spans="1:3" ht="12.75" customHeight="1" x14ac:dyDescent="0.2">
      <c r="A584" s="9">
        <v>2021</v>
      </c>
      <c r="B584" s="9">
        <v>122845</v>
      </c>
      <c r="C584" s="9" t="s">
        <v>2237</v>
      </c>
    </row>
    <row r="585" spans="1:3" ht="12.75" customHeight="1" x14ac:dyDescent="0.2">
      <c r="A585" s="9">
        <v>2021</v>
      </c>
      <c r="B585" s="9">
        <v>123336</v>
      </c>
      <c r="C585" s="9" t="s">
        <v>2237</v>
      </c>
    </row>
    <row r="586" spans="1:3" ht="12.75" customHeight="1" x14ac:dyDescent="0.2">
      <c r="A586" s="9">
        <v>2021</v>
      </c>
      <c r="B586" s="9">
        <v>1270538</v>
      </c>
      <c r="C586" s="9" t="s">
        <v>2237</v>
      </c>
    </row>
    <row r="587" spans="1:3" ht="12.75" customHeight="1" x14ac:dyDescent="0.2">
      <c r="A587" s="9">
        <v>2021</v>
      </c>
      <c r="B587" s="9">
        <v>108730</v>
      </c>
      <c r="C587" s="9" t="s">
        <v>2237</v>
      </c>
    </row>
    <row r="588" spans="1:3" ht="12.75" customHeight="1" x14ac:dyDescent="0.2">
      <c r="A588" s="9">
        <v>2021</v>
      </c>
      <c r="B588" s="9">
        <v>1270538</v>
      </c>
      <c r="C588" s="9" t="s">
        <v>2237</v>
      </c>
    </row>
    <row r="589" spans="1:3" ht="12.75" customHeight="1" x14ac:dyDescent="0.2">
      <c r="A589" s="9">
        <v>2021</v>
      </c>
      <c r="B589" s="9">
        <v>1127925</v>
      </c>
      <c r="C589" s="9" t="s">
        <v>2237</v>
      </c>
    </row>
    <row r="590" spans="1:3" ht="12.75" customHeight="1" x14ac:dyDescent="0.2">
      <c r="A590" s="9">
        <v>2021</v>
      </c>
      <c r="B590" s="9">
        <v>1127925</v>
      </c>
      <c r="C590" s="9" t="s">
        <v>2237</v>
      </c>
    </row>
    <row r="591" spans="1:3" ht="12.75" customHeight="1" x14ac:dyDescent="0.2">
      <c r="A591" s="9">
        <v>2021</v>
      </c>
      <c r="B591" s="9">
        <v>1127924</v>
      </c>
      <c r="C591" s="9" t="s">
        <v>2237</v>
      </c>
    </row>
    <row r="592" spans="1:3" ht="12.75" customHeight="1" x14ac:dyDescent="0.2">
      <c r="A592" s="9">
        <v>2021</v>
      </c>
      <c r="B592" s="9">
        <v>1127925</v>
      </c>
      <c r="C592" s="9" t="s">
        <v>2237</v>
      </c>
    </row>
    <row r="593" spans="1:3" ht="12.75" customHeight="1" x14ac:dyDescent="0.2">
      <c r="A593" s="9">
        <v>2021</v>
      </c>
      <c r="B593" s="9">
        <v>1103692</v>
      </c>
      <c r="C593" s="9" t="s">
        <v>2237</v>
      </c>
    </row>
    <row r="594" spans="1:3" ht="12.75" customHeight="1" x14ac:dyDescent="0.2">
      <c r="A594" s="9">
        <v>2021</v>
      </c>
      <c r="B594" s="9">
        <v>108730</v>
      </c>
      <c r="C594" s="9" t="s">
        <v>2237</v>
      </c>
    </row>
    <row r="595" spans="1:3" ht="12.75" customHeight="1" x14ac:dyDescent="0.2">
      <c r="A595" s="9">
        <v>2021</v>
      </c>
      <c r="B595" s="9">
        <v>1308687</v>
      </c>
      <c r="C595" s="9" t="s">
        <v>2237</v>
      </c>
    </row>
    <row r="596" spans="1:3" ht="12.75" customHeight="1" x14ac:dyDescent="0.2">
      <c r="A596" s="9">
        <v>2021</v>
      </c>
      <c r="B596" s="9">
        <v>1179970</v>
      </c>
      <c r="C596" s="9" t="s">
        <v>2237</v>
      </c>
    </row>
    <row r="597" spans="1:3" ht="12.75" customHeight="1" x14ac:dyDescent="0.2">
      <c r="A597" s="9">
        <v>2021</v>
      </c>
      <c r="B597" s="9">
        <v>122845</v>
      </c>
      <c r="C597" s="9" t="s">
        <v>2237</v>
      </c>
    </row>
    <row r="598" spans="1:3" ht="12.75" customHeight="1" x14ac:dyDescent="0.2">
      <c r="A598" s="9">
        <v>2021</v>
      </c>
      <c r="B598" s="9">
        <v>1308687</v>
      </c>
      <c r="C598" s="9" t="s">
        <v>2237</v>
      </c>
    </row>
    <row r="599" spans="1:3" ht="12.75" customHeight="1" x14ac:dyDescent="0.2">
      <c r="A599" s="9">
        <v>2021</v>
      </c>
      <c r="B599" s="9">
        <v>1127924</v>
      </c>
      <c r="C599" s="9" t="s">
        <v>2237</v>
      </c>
    </row>
    <row r="600" spans="1:3" ht="12.75" customHeight="1" x14ac:dyDescent="0.2">
      <c r="A600" s="9">
        <v>2021</v>
      </c>
      <c r="B600" s="9">
        <v>123336</v>
      </c>
      <c r="C600" s="9" t="s">
        <v>2237</v>
      </c>
    </row>
    <row r="601" spans="1:3" ht="12.75" customHeight="1" x14ac:dyDescent="0.2">
      <c r="A601" s="9">
        <v>2021</v>
      </c>
      <c r="B601" s="9">
        <v>122845</v>
      </c>
      <c r="C601" s="9" t="s">
        <v>2237</v>
      </c>
    </row>
    <row r="602" spans="1:3" ht="12.75" customHeight="1" x14ac:dyDescent="0.2">
      <c r="A602" s="9">
        <v>2021</v>
      </c>
      <c r="B602" s="9">
        <v>122845</v>
      </c>
      <c r="C602" s="9" t="s">
        <v>2237</v>
      </c>
    </row>
    <row r="603" spans="1:3" ht="12.75" customHeight="1" x14ac:dyDescent="0.2">
      <c r="A603" s="9">
        <v>2021</v>
      </c>
      <c r="B603" s="9">
        <v>123336</v>
      </c>
      <c r="C603" s="9" t="s">
        <v>2237</v>
      </c>
    </row>
    <row r="604" spans="1:3" ht="12.75" customHeight="1" x14ac:dyDescent="0.2">
      <c r="A604" s="9">
        <v>2021</v>
      </c>
      <c r="B604" s="9">
        <v>122845</v>
      </c>
      <c r="C604" s="9" t="s">
        <v>2237</v>
      </c>
    </row>
    <row r="605" spans="1:3" ht="12.75" customHeight="1" x14ac:dyDescent="0.2">
      <c r="A605" s="9">
        <v>2021</v>
      </c>
      <c r="B605" s="9">
        <v>1308687</v>
      </c>
      <c r="C605" s="9" t="s">
        <v>2237</v>
      </c>
    </row>
    <row r="606" spans="1:3" ht="12.75" customHeight="1" x14ac:dyDescent="0.2">
      <c r="A606" s="9">
        <v>2021</v>
      </c>
      <c r="B606" s="9">
        <v>1127924</v>
      </c>
      <c r="C606" s="9" t="s">
        <v>2237</v>
      </c>
    </row>
    <row r="607" spans="1:3" ht="12.75" customHeight="1" x14ac:dyDescent="0.2">
      <c r="A607" s="9">
        <v>2021</v>
      </c>
      <c r="B607" s="9">
        <v>1270538</v>
      </c>
      <c r="C607" s="9" t="s">
        <v>2237</v>
      </c>
    </row>
    <row r="608" spans="1:3" ht="12.75" customHeight="1" x14ac:dyDescent="0.2">
      <c r="A608" s="9">
        <v>2021</v>
      </c>
      <c r="B608" s="9">
        <v>1103692</v>
      </c>
      <c r="C608" s="9" t="s">
        <v>2237</v>
      </c>
    </row>
    <row r="609" spans="1:3" ht="12.75" customHeight="1" x14ac:dyDescent="0.2">
      <c r="A609" s="9">
        <v>2021</v>
      </c>
      <c r="B609" s="9">
        <v>108730</v>
      </c>
      <c r="C609" s="9" t="s">
        <v>2237</v>
      </c>
    </row>
    <row r="610" spans="1:3" ht="12.75" customHeight="1" x14ac:dyDescent="0.2">
      <c r="A610" s="9">
        <v>2021</v>
      </c>
      <c r="B610" s="9">
        <v>1127925</v>
      </c>
      <c r="C610" s="9" t="s">
        <v>2237</v>
      </c>
    </row>
    <row r="611" spans="1:3" ht="12.75" customHeight="1" x14ac:dyDescent="0.2">
      <c r="A611" s="9">
        <v>2021</v>
      </c>
      <c r="B611" s="9">
        <v>1179970</v>
      </c>
      <c r="C611" s="9" t="s">
        <v>2237</v>
      </c>
    </row>
    <row r="612" spans="1:3" ht="12.75" customHeight="1" x14ac:dyDescent="0.2">
      <c r="A612" s="9">
        <v>2021</v>
      </c>
      <c r="B612" s="9">
        <v>122845</v>
      </c>
      <c r="C612" s="9" t="s">
        <v>2237</v>
      </c>
    </row>
    <row r="613" spans="1:3" ht="12.75" customHeight="1" x14ac:dyDescent="0.2">
      <c r="A613" s="9">
        <v>2021</v>
      </c>
      <c r="B613" s="9">
        <v>1117076</v>
      </c>
      <c r="C613" s="9" t="s">
        <v>2237</v>
      </c>
    </row>
    <row r="614" spans="1:3" ht="12.75" customHeight="1" x14ac:dyDescent="0.2">
      <c r="A614" s="9">
        <v>2021</v>
      </c>
      <c r="B614" s="9">
        <v>1270538</v>
      </c>
      <c r="C614" s="9" t="s">
        <v>2237</v>
      </c>
    </row>
    <row r="615" spans="1:3" ht="12.75" customHeight="1" x14ac:dyDescent="0.2">
      <c r="A615" s="9">
        <v>2021</v>
      </c>
      <c r="B615" s="9">
        <v>122845</v>
      </c>
      <c r="C615" s="9" t="s">
        <v>2237</v>
      </c>
    </row>
    <row r="616" spans="1:3" ht="12.75" customHeight="1" x14ac:dyDescent="0.2">
      <c r="A616" s="9">
        <v>2021</v>
      </c>
      <c r="B616" s="9">
        <v>1270538</v>
      </c>
      <c r="C616" s="9" t="s">
        <v>2237</v>
      </c>
    </row>
    <row r="617" spans="1:3" ht="12.75" customHeight="1" x14ac:dyDescent="0.2">
      <c r="A617" s="9">
        <v>2021</v>
      </c>
      <c r="B617" s="9">
        <v>1127925</v>
      </c>
      <c r="C617" s="9" t="s">
        <v>2237</v>
      </c>
    </row>
    <row r="618" spans="1:3" ht="12.75" customHeight="1" x14ac:dyDescent="0.2">
      <c r="A618" s="9">
        <v>2021</v>
      </c>
      <c r="B618" s="9">
        <v>1103909</v>
      </c>
      <c r="C618" s="9" t="s">
        <v>2237</v>
      </c>
    </row>
    <row r="619" spans="1:3" ht="12.75" customHeight="1" x14ac:dyDescent="0.2">
      <c r="A619" s="9">
        <v>2021</v>
      </c>
      <c r="B619" s="9">
        <v>1127924</v>
      </c>
      <c r="C619" s="9" t="s">
        <v>2237</v>
      </c>
    </row>
    <row r="620" spans="1:3" ht="12.75" customHeight="1" x14ac:dyDescent="0.2">
      <c r="A620" s="9">
        <v>2021</v>
      </c>
      <c r="B620" s="9">
        <v>150129</v>
      </c>
      <c r="C620" s="9" t="s">
        <v>2237</v>
      </c>
    </row>
    <row r="621" spans="1:3" ht="12.75" customHeight="1" x14ac:dyDescent="0.2">
      <c r="A621" s="9">
        <v>2021</v>
      </c>
      <c r="B621" s="9">
        <v>1127925</v>
      </c>
      <c r="C621" s="9" t="s">
        <v>2237</v>
      </c>
    </row>
    <row r="622" spans="1:3" ht="12.75" customHeight="1" x14ac:dyDescent="0.2">
      <c r="A622" s="9">
        <v>2021</v>
      </c>
      <c r="B622" s="9">
        <v>1127926</v>
      </c>
      <c r="C622" s="9" t="s">
        <v>2237</v>
      </c>
    </row>
    <row r="623" spans="1:3" ht="12.75" customHeight="1" x14ac:dyDescent="0.2">
      <c r="A623" s="9">
        <v>2021</v>
      </c>
      <c r="B623" s="9">
        <v>1270538</v>
      </c>
      <c r="C623" s="9" t="s">
        <v>2237</v>
      </c>
    </row>
    <row r="624" spans="1:3" ht="12.75" customHeight="1" x14ac:dyDescent="0.2">
      <c r="A624" s="9">
        <v>2021</v>
      </c>
      <c r="B624" s="9">
        <v>108730</v>
      </c>
      <c r="C624" s="9" t="s">
        <v>2237</v>
      </c>
    </row>
    <row r="625" spans="1:3" ht="12.75" customHeight="1" x14ac:dyDescent="0.2">
      <c r="A625" s="9">
        <v>2021</v>
      </c>
      <c r="B625" s="9">
        <v>1127925</v>
      </c>
      <c r="C625" s="9" t="s">
        <v>2237</v>
      </c>
    </row>
    <row r="626" spans="1:3" ht="12.75" customHeight="1" x14ac:dyDescent="0.2">
      <c r="A626" s="9">
        <v>2021</v>
      </c>
      <c r="B626" s="9">
        <v>1179970</v>
      </c>
      <c r="C626" s="9" t="s">
        <v>2237</v>
      </c>
    </row>
    <row r="627" spans="1:3" ht="12.75" customHeight="1" x14ac:dyDescent="0.2">
      <c r="A627" s="9">
        <v>2021</v>
      </c>
      <c r="B627" s="9">
        <v>1179970</v>
      </c>
      <c r="C627" s="9" t="s">
        <v>2237</v>
      </c>
    </row>
    <row r="628" spans="1:3" ht="12.75" customHeight="1" x14ac:dyDescent="0.2">
      <c r="A628" s="9">
        <v>2021</v>
      </c>
      <c r="B628" s="9">
        <v>122845</v>
      </c>
      <c r="C628" s="9" t="s">
        <v>2237</v>
      </c>
    </row>
    <row r="629" spans="1:3" ht="12.75" customHeight="1" x14ac:dyDescent="0.2">
      <c r="A629" s="9">
        <v>2021</v>
      </c>
      <c r="B629" s="9">
        <v>122845</v>
      </c>
      <c r="C629" s="9" t="s">
        <v>2237</v>
      </c>
    </row>
    <row r="630" spans="1:3" ht="12.75" customHeight="1" x14ac:dyDescent="0.2">
      <c r="A630" s="9">
        <v>2021</v>
      </c>
      <c r="B630" s="9">
        <v>1308687</v>
      </c>
      <c r="C630" s="9" t="s">
        <v>2237</v>
      </c>
    </row>
    <row r="631" spans="1:3" ht="12.75" customHeight="1" x14ac:dyDescent="0.2">
      <c r="A631" s="9">
        <v>2021</v>
      </c>
      <c r="B631" s="9">
        <v>1127924</v>
      </c>
      <c r="C631" s="9" t="s">
        <v>2237</v>
      </c>
    </row>
    <row r="632" spans="1:3" ht="12.75" customHeight="1" x14ac:dyDescent="0.2">
      <c r="A632" s="9">
        <v>2021</v>
      </c>
      <c r="B632" s="9">
        <v>1308687</v>
      </c>
      <c r="C632" s="9" t="s">
        <v>2237</v>
      </c>
    </row>
    <row r="633" spans="1:3" ht="12.75" customHeight="1" x14ac:dyDescent="0.2">
      <c r="A633" s="9">
        <v>2021</v>
      </c>
      <c r="B633" s="9">
        <v>122845</v>
      </c>
      <c r="C633" s="9" t="s">
        <v>2237</v>
      </c>
    </row>
    <row r="634" spans="1:3" ht="12.75" customHeight="1" x14ac:dyDescent="0.2">
      <c r="A634" s="9">
        <v>2021</v>
      </c>
      <c r="B634" s="9">
        <v>1127924</v>
      </c>
      <c r="C634" s="9" t="s">
        <v>2237</v>
      </c>
    </row>
    <row r="635" spans="1:3" ht="12.75" customHeight="1" x14ac:dyDescent="0.2">
      <c r="A635" s="9">
        <v>2021</v>
      </c>
      <c r="B635" s="9">
        <v>1127927</v>
      </c>
      <c r="C635" s="9" t="s">
        <v>2237</v>
      </c>
    </row>
    <row r="636" spans="1:3" ht="12.75" customHeight="1" x14ac:dyDescent="0.2">
      <c r="A636" s="9">
        <v>2021</v>
      </c>
      <c r="B636" s="9">
        <v>122845</v>
      </c>
      <c r="C636" s="9" t="s">
        <v>2237</v>
      </c>
    </row>
    <row r="637" spans="1:3" ht="12.75" customHeight="1" x14ac:dyDescent="0.2">
      <c r="A637" s="9">
        <v>2021</v>
      </c>
      <c r="B637" s="9">
        <v>108730</v>
      </c>
      <c r="C637" s="9" t="s">
        <v>2237</v>
      </c>
    </row>
    <row r="638" spans="1:3" ht="12.75" customHeight="1" x14ac:dyDescent="0.2">
      <c r="A638" s="9">
        <v>2021</v>
      </c>
      <c r="B638" s="9">
        <v>1103657</v>
      </c>
      <c r="C638" s="9" t="s">
        <v>2237</v>
      </c>
    </row>
    <row r="639" spans="1:3" ht="12.75" customHeight="1" x14ac:dyDescent="0.2">
      <c r="A639" s="9">
        <v>2021</v>
      </c>
      <c r="B639" s="9">
        <v>1127924</v>
      </c>
      <c r="C639" s="9" t="s">
        <v>2237</v>
      </c>
    </row>
    <row r="640" spans="1:3" ht="12.75" customHeight="1" x14ac:dyDescent="0.2">
      <c r="A640" s="9">
        <v>2021</v>
      </c>
      <c r="B640" s="9">
        <v>1127926</v>
      </c>
      <c r="C640" s="9" t="s">
        <v>2237</v>
      </c>
    </row>
    <row r="641" spans="1:3" ht="12.75" customHeight="1" x14ac:dyDescent="0.2">
      <c r="A641" s="9">
        <v>2021</v>
      </c>
      <c r="B641" s="9">
        <v>1270538</v>
      </c>
      <c r="C641" s="9" t="s">
        <v>2237</v>
      </c>
    </row>
    <row r="642" spans="1:3" ht="12.75" customHeight="1" x14ac:dyDescent="0.2">
      <c r="A642" s="9">
        <v>2021</v>
      </c>
      <c r="B642" s="9">
        <v>1127927</v>
      </c>
      <c r="C642" s="9" t="s">
        <v>2237</v>
      </c>
    </row>
    <row r="643" spans="1:3" ht="12.75" customHeight="1" x14ac:dyDescent="0.2">
      <c r="A643" s="9">
        <v>2021</v>
      </c>
      <c r="B643" s="9">
        <v>122845</v>
      </c>
      <c r="C643" s="9" t="s">
        <v>2237</v>
      </c>
    </row>
    <row r="644" spans="1:3" ht="12.75" customHeight="1" x14ac:dyDescent="0.2">
      <c r="A644" s="9">
        <v>2021</v>
      </c>
      <c r="B644" s="9">
        <v>1127926</v>
      </c>
      <c r="C644" s="9" t="s">
        <v>2237</v>
      </c>
    </row>
    <row r="645" spans="1:3" ht="12.75" customHeight="1" x14ac:dyDescent="0.2">
      <c r="A645" s="9">
        <v>2021</v>
      </c>
      <c r="B645" s="9">
        <v>108730</v>
      </c>
      <c r="C645" s="9" t="s">
        <v>2237</v>
      </c>
    </row>
    <row r="646" spans="1:3" ht="12.75" customHeight="1" x14ac:dyDescent="0.2">
      <c r="A646" s="9">
        <v>2021</v>
      </c>
      <c r="B646" s="9">
        <v>122845</v>
      </c>
      <c r="C646" s="9" t="s">
        <v>2237</v>
      </c>
    </row>
    <row r="647" spans="1:3" ht="12.75" customHeight="1" x14ac:dyDescent="0.2">
      <c r="A647" s="9">
        <v>2021</v>
      </c>
      <c r="B647" s="9">
        <v>122845</v>
      </c>
      <c r="C647" s="9" t="s">
        <v>2237</v>
      </c>
    </row>
    <row r="648" spans="1:3" ht="12.75" customHeight="1" x14ac:dyDescent="0.2">
      <c r="A648" s="9">
        <v>2021</v>
      </c>
      <c r="B648" s="9">
        <v>1179970</v>
      </c>
      <c r="C648" s="9" t="s">
        <v>2237</v>
      </c>
    </row>
    <row r="649" spans="1:3" ht="12.75" customHeight="1" x14ac:dyDescent="0.2">
      <c r="A649" s="9">
        <v>2021</v>
      </c>
      <c r="B649" s="9">
        <v>122845</v>
      </c>
      <c r="C649" s="9" t="s">
        <v>2237</v>
      </c>
    </row>
    <row r="650" spans="1:3" ht="12.75" customHeight="1" x14ac:dyDescent="0.2">
      <c r="A650" s="9">
        <v>2021</v>
      </c>
      <c r="B650" s="9">
        <v>108730</v>
      </c>
      <c r="C650" s="9" t="s">
        <v>2237</v>
      </c>
    </row>
    <row r="651" spans="1:3" ht="12.75" customHeight="1" x14ac:dyDescent="0.2">
      <c r="A651" s="9">
        <v>2021</v>
      </c>
      <c r="B651" s="9">
        <v>1127926</v>
      </c>
      <c r="C651" s="9" t="s">
        <v>2237</v>
      </c>
    </row>
    <row r="652" spans="1:3" ht="12.75" customHeight="1" x14ac:dyDescent="0.2">
      <c r="A652" s="9">
        <v>2021</v>
      </c>
      <c r="B652" s="9">
        <v>108730</v>
      </c>
      <c r="C652" s="9" t="s">
        <v>2237</v>
      </c>
    </row>
    <row r="653" spans="1:3" ht="12.75" customHeight="1" x14ac:dyDescent="0.2">
      <c r="A653" s="9">
        <v>2021</v>
      </c>
      <c r="B653" s="9">
        <v>1179970</v>
      </c>
      <c r="C653" s="9" t="s">
        <v>2237</v>
      </c>
    </row>
    <row r="654" spans="1:3" ht="12.75" customHeight="1" x14ac:dyDescent="0.2">
      <c r="A654" s="9">
        <v>2021</v>
      </c>
      <c r="B654" s="9">
        <v>108730</v>
      </c>
      <c r="C654" s="9" t="s">
        <v>2237</v>
      </c>
    </row>
    <row r="655" spans="1:3" ht="12.75" customHeight="1" x14ac:dyDescent="0.2">
      <c r="A655" s="9">
        <v>2021</v>
      </c>
      <c r="B655" s="9">
        <v>1103909</v>
      </c>
      <c r="C655" s="9" t="s">
        <v>2237</v>
      </c>
    </row>
    <row r="656" spans="1:3" ht="12.75" customHeight="1" x14ac:dyDescent="0.2">
      <c r="A656" s="9">
        <v>2021</v>
      </c>
      <c r="B656" s="9">
        <v>1127925</v>
      </c>
      <c r="C656" s="9" t="s">
        <v>2237</v>
      </c>
    </row>
    <row r="657" spans="1:3" ht="12.75" customHeight="1" x14ac:dyDescent="0.2">
      <c r="A657" s="9">
        <v>2021</v>
      </c>
      <c r="B657" s="9">
        <v>1308687</v>
      </c>
      <c r="C657" s="9" t="s">
        <v>2237</v>
      </c>
    </row>
    <row r="658" spans="1:3" ht="12.75" customHeight="1" x14ac:dyDescent="0.2">
      <c r="A658" s="9">
        <v>2021</v>
      </c>
      <c r="B658" s="9">
        <v>1103657</v>
      </c>
      <c r="C658" s="9" t="s">
        <v>2237</v>
      </c>
    </row>
    <row r="659" spans="1:3" ht="12.75" customHeight="1" x14ac:dyDescent="0.2">
      <c r="A659" s="9">
        <v>2021</v>
      </c>
      <c r="B659" s="9">
        <v>122845</v>
      </c>
      <c r="C659" s="9" t="s">
        <v>2237</v>
      </c>
    </row>
    <row r="660" spans="1:3" ht="12.75" customHeight="1" x14ac:dyDescent="0.2">
      <c r="A660" s="9">
        <v>2021</v>
      </c>
      <c r="B660" s="9">
        <v>1179970</v>
      </c>
      <c r="C660" s="9" t="s">
        <v>2237</v>
      </c>
    </row>
    <row r="661" spans="1:3" ht="12.75" customHeight="1" x14ac:dyDescent="0.2">
      <c r="A661" s="9">
        <v>2021</v>
      </c>
      <c r="B661" s="9">
        <v>108730</v>
      </c>
      <c r="C661" s="9" t="s">
        <v>2237</v>
      </c>
    </row>
    <row r="662" spans="1:3" ht="12.75" customHeight="1" x14ac:dyDescent="0.2">
      <c r="A662" s="9">
        <v>2021</v>
      </c>
      <c r="B662" s="9">
        <v>1103909</v>
      </c>
      <c r="C662" s="9" t="s">
        <v>2237</v>
      </c>
    </row>
    <row r="663" spans="1:3" ht="12.75" customHeight="1" x14ac:dyDescent="0.2">
      <c r="A663" s="9">
        <v>2021</v>
      </c>
      <c r="B663" s="9">
        <v>1308687</v>
      </c>
      <c r="C663" s="9" t="s">
        <v>2237</v>
      </c>
    </row>
    <row r="664" spans="1:3" ht="12.75" customHeight="1" x14ac:dyDescent="0.2">
      <c r="A664" s="9">
        <v>2021</v>
      </c>
      <c r="B664" s="9">
        <v>1127927</v>
      </c>
      <c r="C664" s="9" t="s">
        <v>2237</v>
      </c>
    </row>
    <row r="665" spans="1:3" ht="12.75" customHeight="1" x14ac:dyDescent="0.2">
      <c r="A665" s="9">
        <v>2021</v>
      </c>
      <c r="B665" s="9">
        <v>122845</v>
      </c>
      <c r="C665" s="9" t="s">
        <v>2237</v>
      </c>
    </row>
    <row r="666" spans="1:3" ht="12.75" customHeight="1" x14ac:dyDescent="0.2">
      <c r="A666" s="9">
        <v>2021</v>
      </c>
      <c r="B666" s="9">
        <v>122845</v>
      </c>
      <c r="C666" s="9" t="s">
        <v>2237</v>
      </c>
    </row>
    <row r="667" spans="1:3" ht="12.75" customHeight="1" x14ac:dyDescent="0.2">
      <c r="A667" s="9">
        <v>2021</v>
      </c>
      <c r="B667" s="9">
        <v>1270538</v>
      </c>
      <c r="C667" s="9" t="s">
        <v>2237</v>
      </c>
    </row>
    <row r="668" spans="1:3" ht="12.75" customHeight="1" x14ac:dyDescent="0.2">
      <c r="A668" s="9">
        <v>2021</v>
      </c>
      <c r="B668" s="9">
        <v>122845</v>
      </c>
      <c r="C668" s="9" t="s">
        <v>2237</v>
      </c>
    </row>
    <row r="669" spans="1:3" ht="12.75" customHeight="1" x14ac:dyDescent="0.2">
      <c r="A669" s="9">
        <v>2021</v>
      </c>
      <c r="B669" s="9">
        <v>108730</v>
      </c>
      <c r="C669" s="9" t="s">
        <v>2237</v>
      </c>
    </row>
    <row r="670" spans="1:3" ht="12.75" customHeight="1" x14ac:dyDescent="0.2">
      <c r="A670" s="9">
        <v>2021</v>
      </c>
      <c r="B670" s="9">
        <v>1127925</v>
      </c>
      <c r="C670" s="9" t="s">
        <v>2237</v>
      </c>
    </row>
    <row r="671" spans="1:3" ht="12.75" customHeight="1" x14ac:dyDescent="0.2">
      <c r="A671" s="9">
        <v>2021</v>
      </c>
      <c r="B671" s="9">
        <v>123336</v>
      </c>
      <c r="C671" s="9" t="s">
        <v>2237</v>
      </c>
    </row>
    <row r="672" spans="1:3" ht="12.75" customHeight="1" x14ac:dyDescent="0.2">
      <c r="A672" s="9">
        <v>2021</v>
      </c>
      <c r="B672" s="9">
        <v>1127925</v>
      </c>
      <c r="C672" s="9" t="s">
        <v>2237</v>
      </c>
    </row>
    <row r="673" spans="1:3" ht="12.75" customHeight="1" x14ac:dyDescent="0.2">
      <c r="A673" s="9">
        <v>2021</v>
      </c>
      <c r="B673" s="9">
        <v>1127926</v>
      </c>
      <c r="C673" s="9" t="s">
        <v>2237</v>
      </c>
    </row>
    <row r="674" spans="1:3" ht="12.75" customHeight="1" x14ac:dyDescent="0.2">
      <c r="A674" s="9">
        <v>2021</v>
      </c>
      <c r="B674" s="9">
        <v>122845</v>
      </c>
      <c r="C674" s="9" t="s">
        <v>2237</v>
      </c>
    </row>
    <row r="675" spans="1:3" ht="12.75" customHeight="1" x14ac:dyDescent="0.2">
      <c r="A675" s="9">
        <v>2021</v>
      </c>
      <c r="B675" s="9">
        <v>1127924</v>
      </c>
      <c r="C675" s="9" t="s">
        <v>2237</v>
      </c>
    </row>
    <row r="676" spans="1:3" ht="12.75" customHeight="1" x14ac:dyDescent="0.2">
      <c r="A676" s="9">
        <v>2021</v>
      </c>
      <c r="B676" s="9">
        <v>1127927</v>
      </c>
      <c r="C676" s="9" t="s">
        <v>2237</v>
      </c>
    </row>
    <row r="677" spans="1:3" ht="12.75" customHeight="1" x14ac:dyDescent="0.2">
      <c r="A677" s="9">
        <v>2021</v>
      </c>
      <c r="B677" s="9">
        <v>108730</v>
      </c>
      <c r="C677" s="9" t="s">
        <v>2237</v>
      </c>
    </row>
    <row r="678" spans="1:3" ht="12.75" customHeight="1" x14ac:dyDescent="0.2">
      <c r="A678" s="9">
        <v>2021</v>
      </c>
      <c r="B678" s="9">
        <v>108730</v>
      </c>
      <c r="C678" s="9" t="s">
        <v>2237</v>
      </c>
    </row>
    <row r="679" spans="1:3" ht="12.75" customHeight="1" x14ac:dyDescent="0.2">
      <c r="A679" s="9">
        <v>2021</v>
      </c>
      <c r="B679" s="9">
        <v>108730</v>
      </c>
      <c r="C679" s="9" t="s">
        <v>2237</v>
      </c>
    </row>
    <row r="680" spans="1:3" ht="12.75" customHeight="1" x14ac:dyDescent="0.2">
      <c r="A680" s="9">
        <v>2021</v>
      </c>
      <c r="B680" s="9">
        <v>108730</v>
      </c>
      <c r="C680" s="9" t="s">
        <v>2237</v>
      </c>
    </row>
    <row r="681" spans="1:3" ht="12.75" customHeight="1" x14ac:dyDescent="0.2">
      <c r="A681" s="9">
        <v>2021</v>
      </c>
      <c r="B681" s="9">
        <v>1308687</v>
      </c>
      <c r="C681" s="9" t="s">
        <v>2237</v>
      </c>
    </row>
    <row r="682" spans="1:3" ht="12.75" customHeight="1" x14ac:dyDescent="0.2">
      <c r="A682" s="9">
        <v>2021</v>
      </c>
      <c r="B682" s="9">
        <v>122845</v>
      </c>
      <c r="C682" s="9" t="s">
        <v>2237</v>
      </c>
    </row>
    <row r="683" spans="1:3" ht="12.75" customHeight="1" x14ac:dyDescent="0.2">
      <c r="A683" s="9">
        <v>2021</v>
      </c>
      <c r="B683" s="9">
        <v>108730</v>
      </c>
      <c r="C683" s="9" t="s">
        <v>2237</v>
      </c>
    </row>
    <row r="684" spans="1:3" ht="12.75" customHeight="1" x14ac:dyDescent="0.2">
      <c r="A684" s="9">
        <v>2021</v>
      </c>
      <c r="B684" s="9">
        <v>1127925</v>
      </c>
      <c r="C684" s="9" t="s">
        <v>2237</v>
      </c>
    </row>
    <row r="685" spans="1:3" ht="12.75" customHeight="1" x14ac:dyDescent="0.2">
      <c r="A685" s="9">
        <v>2021</v>
      </c>
      <c r="B685" s="9">
        <v>1127927</v>
      </c>
      <c r="C685" s="9" t="s">
        <v>2237</v>
      </c>
    </row>
    <row r="686" spans="1:3" ht="12.75" customHeight="1" x14ac:dyDescent="0.2">
      <c r="A686" s="9">
        <v>2021</v>
      </c>
      <c r="B686" s="9">
        <v>1103909</v>
      </c>
      <c r="C686" s="9" t="s">
        <v>2237</v>
      </c>
    </row>
    <row r="687" spans="1:3" ht="12.75" customHeight="1" x14ac:dyDescent="0.2">
      <c r="A687" s="9">
        <v>2021</v>
      </c>
      <c r="B687" s="9">
        <v>1103909</v>
      </c>
      <c r="C687" s="9" t="s">
        <v>2237</v>
      </c>
    </row>
    <row r="688" spans="1:3" ht="12.75" customHeight="1" x14ac:dyDescent="0.2">
      <c r="A688" s="9">
        <v>2021</v>
      </c>
      <c r="B688" s="9">
        <v>1103909</v>
      </c>
      <c r="C688" s="9" t="s">
        <v>2237</v>
      </c>
    </row>
    <row r="689" spans="1:3" ht="12.75" customHeight="1" x14ac:dyDescent="0.2">
      <c r="A689" s="9">
        <v>2021</v>
      </c>
      <c r="B689" s="9">
        <v>1127924</v>
      </c>
      <c r="C689" s="9" t="s">
        <v>2237</v>
      </c>
    </row>
    <row r="690" spans="1:3" ht="12.75" customHeight="1" x14ac:dyDescent="0.2">
      <c r="A690" s="9">
        <v>2021</v>
      </c>
      <c r="B690" s="9">
        <v>1127924</v>
      </c>
      <c r="C690" s="9" t="s">
        <v>2237</v>
      </c>
    </row>
    <row r="691" spans="1:3" ht="12.75" customHeight="1" x14ac:dyDescent="0.2">
      <c r="A691" s="9">
        <v>2021</v>
      </c>
      <c r="B691" s="9">
        <v>1103832</v>
      </c>
      <c r="C691" s="9" t="s">
        <v>2237</v>
      </c>
    </row>
    <row r="692" spans="1:3" ht="12.75" customHeight="1" x14ac:dyDescent="0.2">
      <c r="A692" s="9">
        <v>2021</v>
      </c>
      <c r="B692" s="9">
        <v>1103692</v>
      </c>
      <c r="C692" s="9" t="s">
        <v>2237</v>
      </c>
    </row>
    <row r="693" spans="1:3" ht="12.75" customHeight="1" x14ac:dyDescent="0.2">
      <c r="A693" s="9">
        <v>2021</v>
      </c>
      <c r="B693" s="9">
        <v>1103692</v>
      </c>
      <c r="C693" s="9" t="s">
        <v>2237</v>
      </c>
    </row>
    <row r="694" spans="1:3" ht="12.75" customHeight="1" x14ac:dyDescent="0.2">
      <c r="A694" s="9">
        <v>2021</v>
      </c>
      <c r="B694" s="9">
        <v>1127926</v>
      </c>
      <c r="C694" s="9" t="s">
        <v>2237</v>
      </c>
    </row>
    <row r="695" spans="1:3" ht="12.75" customHeight="1" x14ac:dyDescent="0.2">
      <c r="A695" s="9">
        <v>2021</v>
      </c>
      <c r="B695" s="9">
        <v>122845</v>
      </c>
      <c r="C695" s="9" t="s">
        <v>2237</v>
      </c>
    </row>
    <row r="696" spans="1:3" ht="12.75" customHeight="1" x14ac:dyDescent="0.2">
      <c r="A696" s="9">
        <v>2021</v>
      </c>
      <c r="B696" s="9">
        <v>108730</v>
      </c>
      <c r="C696" s="9" t="s">
        <v>2237</v>
      </c>
    </row>
    <row r="697" spans="1:3" ht="12.75" customHeight="1" x14ac:dyDescent="0.2">
      <c r="A697" s="9">
        <v>2021</v>
      </c>
      <c r="B697" s="9">
        <v>108730</v>
      </c>
      <c r="C697" s="9" t="s">
        <v>2237</v>
      </c>
    </row>
    <row r="698" spans="1:3" ht="12.75" customHeight="1" x14ac:dyDescent="0.2">
      <c r="A698" s="9">
        <v>2021</v>
      </c>
      <c r="B698" s="9">
        <v>122845</v>
      </c>
      <c r="C698" s="9" t="s">
        <v>2237</v>
      </c>
    </row>
    <row r="699" spans="1:3" ht="12.75" customHeight="1" x14ac:dyDescent="0.2">
      <c r="A699" s="9">
        <v>2021</v>
      </c>
      <c r="B699" s="9">
        <v>122845</v>
      </c>
      <c r="C699" s="9" t="s">
        <v>2237</v>
      </c>
    </row>
    <row r="700" spans="1:3" ht="12.75" customHeight="1" x14ac:dyDescent="0.2">
      <c r="A700" s="9">
        <v>2021</v>
      </c>
      <c r="B700" s="9">
        <v>122845</v>
      </c>
      <c r="C700" s="9" t="s">
        <v>2237</v>
      </c>
    </row>
    <row r="701" spans="1:3" ht="12.75" customHeight="1" x14ac:dyDescent="0.2">
      <c r="A701" s="9">
        <v>2021</v>
      </c>
      <c r="B701" s="9">
        <v>122845</v>
      </c>
      <c r="C701" s="9" t="s">
        <v>2237</v>
      </c>
    </row>
    <row r="702" spans="1:3" ht="12.75" customHeight="1" x14ac:dyDescent="0.2">
      <c r="A702" s="9">
        <v>2021</v>
      </c>
      <c r="B702" s="9">
        <v>122845</v>
      </c>
      <c r="C702" s="9" t="s">
        <v>2237</v>
      </c>
    </row>
    <row r="703" spans="1:3" ht="12.75" customHeight="1" x14ac:dyDescent="0.2">
      <c r="A703" s="9">
        <v>2021</v>
      </c>
      <c r="B703" s="9">
        <v>122845</v>
      </c>
      <c r="C703" s="9" t="s">
        <v>2237</v>
      </c>
    </row>
    <row r="704" spans="1:3" ht="12.75" customHeight="1" x14ac:dyDescent="0.2">
      <c r="A704" s="9">
        <v>2021</v>
      </c>
      <c r="B704" s="9">
        <v>122845</v>
      </c>
      <c r="C704" s="9" t="s">
        <v>2237</v>
      </c>
    </row>
    <row r="705" spans="1:3" ht="12.75" customHeight="1" x14ac:dyDescent="0.2">
      <c r="A705" s="9">
        <v>2021</v>
      </c>
      <c r="B705" s="9">
        <v>122845</v>
      </c>
      <c r="C705" s="9" t="s">
        <v>2237</v>
      </c>
    </row>
    <row r="706" spans="1:3" ht="12.75" customHeight="1" x14ac:dyDescent="0.2">
      <c r="A706" s="9">
        <v>2021</v>
      </c>
      <c r="B706" s="9">
        <v>122845</v>
      </c>
      <c r="C706" s="9" t="s">
        <v>2237</v>
      </c>
    </row>
    <row r="707" spans="1:3" ht="12.75" customHeight="1" x14ac:dyDescent="0.2">
      <c r="A707" s="9">
        <v>2021</v>
      </c>
      <c r="B707" s="9">
        <v>122845</v>
      </c>
      <c r="C707" s="9" t="s">
        <v>2237</v>
      </c>
    </row>
    <row r="708" spans="1:3" ht="12.75" customHeight="1" x14ac:dyDescent="0.2">
      <c r="A708" s="9">
        <v>2021</v>
      </c>
      <c r="B708" s="9">
        <v>150129</v>
      </c>
      <c r="C708" s="9" t="s">
        <v>2237</v>
      </c>
    </row>
    <row r="709" spans="1:3" ht="12.75" customHeight="1" x14ac:dyDescent="0.2">
      <c r="A709" s="9">
        <v>2021</v>
      </c>
      <c r="B709" s="9">
        <v>150129</v>
      </c>
      <c r="C709" s="9" t="s">
        <v>2237</v>
      </c>
    </row>
    <row r="710" spans="1:3" ht="12.75" customHeight="1" x14ac:dyDescent="0.2">
      <c r="A710" s="9">
        <v>2021</v>
      </c>
      <c r="B710" s="9">
        <v>150129</v>
      </c>
      <c r="C710" s="9" t="s">
        <v>2237</v>
      </c>
    </row>
    <row r="711" spans="1:3" ht="12.75" customHeight="1" x14ac:dyDescent="0.2">
      <c r="A711" s="9">
        <v>2021</v>
      </c>
      <c r="B711" s="9">
        <v>150129</v>
      </c>
      <c r="C711" s="9" t="s">
        <v>2237</v>
      </c>
    </row>
    <row r="712" spans="1:3" ht="12.75" customHeight="1" x14ac:dyDescent="0.2">
      <c r="A712" s="9">
        <v>2021</v>
      </c>
      <c r="B712" s="9">
        <v>150129</v>
      </c>
      <c r="C712" s="9" t="s">
        <v>2237</v>
      </c>
    </row>
    <row r="713" spans="1:3" ht="12.75" customHeight="1" x14ac:dyDescent="0.2">
      <c r="A713" s="9">
        <v>2021</v>
      </c>
      <c r="B713" s="9">
        <v>150129</v>
      </c>
      <c r="C713" s="9" t="s">
        <v>2237</v>
      </c>
    </row>
    <row r="714" spans="1:3" ht="12.75" customHeight="1" x14ac:dyDescent="0.2">
      <c r="A714" s="9">
        <v>2021</v>
      </c>
      <c r="B714" s="9">
        <v>1270538</v>
      </c>
      <c r="C714" s="9" t="s">
        <v>2237</v>
      </c>
    </row>
    <row r="715" spans="1:3" ht="12.75" customHeight="1" x14ac:dyDescent="0.2">
      <c r="A715" s="9">
        <v>2021</v>
      </c>
      <c r="B715" s="9">
        <v>1103832</v>
      </c>
      <c r="C715" s="9" t="s">
        <v>2237</v>
      </c>
    </row>
    <row r="716" spans="1:3" ht="12.75" customHeight="1" x14ac:dyDescent="0.2">
      <c r="A716" s="9">
        <v>2021</v>
      </c>
      <c r="B716" s="9">
        <v>123336</v>
      </c>
      <c r="C716" s="9" t="s">
        <v>2237</v>
      </c>
    </row>
    <row r="717" spans="1:3" ht="12.75" customHeight="1" x14ac:dyDescent="0.2">
      <c r="A717" s="9">
        <v>2021</v>
      </c>
      <c r="B717" s="9">
        <v>123336</v>
      </c>
      <c r="C717" s="9" t="s">
        <v>2237</v>
      </c>
    </row>
    <row r="718" spans="1:3" ht="12.75" customHeight="1" x14ac:dyDescent="0.2">
      <c r="A718" s="9">
        <v>2021</v>
      </c>
      <c r="B718" s="9">
        <v>123336</v>
      </c>
      <c r="C718" s="9" t="s">
        <v>2237</v>
      </c>
    </row>
    <row r="719" spans="1:3" ht="12.75" customHeight="1" x14ac:dyDescent="0.2">
      <c r="A719" s="9">
        <v>2021</v>
      </c>
      <c r="B719" s="9">
        <v>123336</v>
      </c>
      <c r="C719" s="9" t="s">
        <v>2237</v>
      </c>
    </row>
    <row r="720" spans="1:3" ht="12.75" customHeight="1" x14ac:dyDescent="0.2">
      <c r="A720" s="9">
        <v>2021</v>
      </c>
      <c r="B720" s="9">
        <v>123336</v>
      </c>
      <c r="C720" s="9" t="s">
        <v>2237</v>
      </c>
    </row>
    <row r="721" spans="1:3" ht="12.75" customHeight="1" x14ac:dyDescent="0.2">
      <c r="A721" s="9">
        <v>2021</v>
      </c>
      <c r="B721" s="9">
        <v>123336</v>
      </c>
      <c r="C721" s="9" t="s">
        <v>2237</v>
      </c>
    </row>
    <row r="722" spans="1:3" ht="12.75" customHeight="1" x14ac:dyDescent="0.2">
      <c r="A722" s="9">
        <v>2021</v>
      </c>
      <c r="B722" s="9">
        <v>123336</v>
      </c>
      <c r="C722" s="9" t="s">
        <v>2237</v>
      </c>
    </row>
    <row r="723" spans="1:3" ht="12.75" customHeight="1" x14ac:dyDescent="0.2">
      <c r="A723" s="9">
        <v>2021</v>
      </c>
      <c r="B723" s="9">
        <v>123336</v>
      </c>
      <c r="C723" s="9" t="s">
        <v>2237</v>
      </c>
    </row>
    <row r="724" spans="1:3" ht="12.75" customHeight="1" x14ac:dyDescent="0.2"/>
    <row r="725" spans="1:3" ht="12.75" customHeight="1" x14ac:dyDescent="0.2"/>
    <row r="726" spans="1:3" ht="12.75" customHeight="1" x14ac:dyDescent="0.2"/>
    <row r="727" spans="1:3" ht="12.75" customHeight="1" x14ac:dyDescent="0.2"/>
    <row r="728" spans="1:3" ht="12.75" customHeight="1" x14ac:dyDescent="0.2"/>
    <row r="729" spans="1:3" ht="12.75" customHeight="1" x14ac:dyDescent="0.2"/>
    <row r="730" spans="1:3" ht="12.75" customHeight="1" x14ac:dyDescent="0.2"/>
    <row r="731" spans="1:3" ht="12.75" customHeight="1" x14ac:dyDescent="0.2"/>
    <row r="732" spans="1:3" ht="12.75" customHeight="1" x14ac:dyDescent="0.2"/>
    <row r="733" spans="1:3" ht="12.75" customHeight="1" x14ac:dyDescent="0.2"/>
    <row r="734" spans="1:3" ht="12.75" customHeight="1" x14ac:dyDescent="0.2"/>
    <row r="735" spans="1:3" ht="12.75" customHeight="1" x14ac:dyDescent="0.2"/>
    <row r="736" spans="1:3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123</v>
      </c>
    </row>
    <row r="2" spans="1:3" ht="12.75" customHeight="1" x14ac:dyDescent="0.2">
      <c r="A2" s="9">
        <v>2021</v>
      </c>
      <c r="B2" s="9">
        <v>150129</v>
      </c>
      <c r="C2" s="9">
        <v>20</v>
      </c>
    </row>
    <row r="3" spans="1:3" ht="12.75" customHeight="1" x14ac:dyDescent="0.2">
      <c r="A3" s="9">
        <v>2021</v>
      </c>
      <c r="B3" s="9">
        <v>1103832</v>
      </c>
      <c r="C3" s="9">
        <v>21</v>
      </c>
    </row>
    <row r="4" spans="1:3" ht="12.75" customHeight="1" x14ac:dyDescent="0.2">
      <c r="A4" s="9">
        <v>2021</v>
      </c>
      <c r="B4" s="9">
        <v>123336</v>
      </c>
      <c r="C4" s="9">
        <v>21</v>
      </c>
    </row>
    <row r="5" spans="1:3" ht="12.75" customHeight="1" x14ac:dyDescent="0.2">
      <c r="A5" s="9">
        <v>2021</v>
      </c>
      <c r="B5" s="9">
        <v>150129</v>
      </c>
      <c r="C5" s="9">
        <v>21</v>
      </c>
    </row>
    <row r="6" spans="1:3" ht="12.75" customHeight="1" x14ac:dyDescent="0.2">
      <c r="A6" s="9">
        <v>2021</v>
      </c>
      <c r="B6" s="9">
        <v>123336</v>
      </c>
      <c r="C6" s="9">
        <v>21</v>
      </c>
    </row>
    <row r="7" spans="1:3" ht="12.75" customHeight="1" x14ac:dyDescent="0.2">
      <c r="A7" s="9">
        <v>2021</v>
      </c>
      <c r="B7" s="9">
        <v>122845</v>
      </c>
      <c r="C7" s="9">
        <v>21</v>
      </c>
    </row>
    <row r="8" spans="1:3" ht="12.75" customHeight="1" x14ac:dyDescent="0.2">
      <c r="A8" s="9">
        <v>2021</v>
      </c>
      <c r="B8" s="9">
        <v>1127924</v>
      </c>
      <c r="C8" s="9">
        <v>21</v>
      </c>
    </row>
    <row r="9" spans="1:3" ht="12.75" customHeight="1" x14ac:dyDescent="0.2">
      <c r="A9" s="9">
        <v>2021</v>
      </c>
      <c r="B9" s="9">
        <v>122845</v>
      </c>
      <c r="C9" s="9">
        <v>21</v>
      </c>
    </row>
    <row r="10" spans="1:3" ht="12.75" customHeight="1" x14ac:dyDescent="0.2">
      <c r="A10" s="9">
        <v>2021</v>
      </c>
      <c r="B10" s="9">
        <v>1127927</v>
      </c>
      <c r="C10" s="9">
        <v>21</v>
      </c>
    </row>
    <row r="11" spans="1:3" ht="12.75" customHeight="1" x14ac:dyDescent="0.2">
      <c r="A11" s="9">
        <v>2021</v>
      </c>
      <c r="B11" s="9">
        <v>108730</v>
      </c>
      <c r="C11" s="9">
        <v>21</v>
      </c>
    </row>
    <row r="12" spans="1:3" ht="12.75" customHeight="1" x14ac:dyDescent="0.2">
      <c r="A12" s="9">
        <v>2021</v>
      </c>
      <c r="B12" s="9">
        <v>123336</v>
      </c>
      <c r="C12" s="9">
        <v>21</v>
      </c>
    </row>
    <row r="13" spans="1:3" ht="12.75" customHeight="1" x14ac:dyDescent="0.2">
      <c r="A13" s="9">
        <v>2021</v>
      </c>
      <c r="B13" s="9">
        <v>1127925</v>
      </c>
      <c r="C13" s="9">
        <v>21</v>
      </c>
    </row>
    <row r="14" spans="1:3" ht="12.75" customHeight="1" x14ac:dyDescent="0.2">
      <c r="A14" s="9">
        <v>2021</v>
      </c>
      <c r="B14" s="9">
        <v>1103657</v>
      </c>
      <c r="C14" s="9">
        <v>21</v>
      </c>
    </row>
    <row r="15" spans="1:3" ht="12.75" customHeight="1" x14ac:dyDescent="0.2">
      <c r="A15" s="9">
        <v>2021</v>
      </c>
      <c r="B15" s="9">
        <v>108730</v>
      </c>
      <c r="C15" s="9">
        <v>21</v>
      </c>
    </row>
    <row r="16" spans="1:3" ht="12.75" customHeight="1" x14ac:dyDescent="0.2">
      <c r="A16" s="9">
        <v>2021</v>
      </c>
      <c r="B16" s="9">
        <v>1103657</v>
      </c>
      <c r="C16" s="9">
        <v>21</v>
      </c>
    </row>
    <row r="17" spans="1:3" ht="12.75" customHeight="1" x14ac:dyDescent="0.2">
      <c r="A17" s="9">
        <v>2021</v>
      </c>
      <c r="B17" s="9">
        <v>1127926</v>
      </c>
      <c r="C17" s="9">
        <v>21</v>
      </c>
    </row>
    <row r="18" spans="1:3" ht="12.75" customHeight="1" x14ac:dyDescent="0.2">
      <c r="A18" s="9">
        <v>2021</v>
      </c>
      <c r="B18" s="9">
        <v>122845</v>
      </c>
      <c r="C18" s="9">
        <v>21</v>
      </c>
    </row>
    <row r="19" spans="1:3" ht="12.75" customHeight="1" x14ac:dyDescent="0.2">
      <c r="A19" s="9">
        <v>2021</v>
      </c>
      <c r="B19" s="9">
        <v>150129</v>
      </c>
      <c r="C19" s="9">
        <v>22</v>
      </c>
    </row>
    <row r="20" spans="1:3" ht="12.75" customHeight="1" x14ac:dyDescent="0.2">
      <c r="A20" s="9">
        <v>2021</v>
      </c>
      <c r="B20" s="9">
        <v>123336</v>
      </c>
      <c r="C20" s="9">
        <v>22</v>
      </c>
    </row>
    <row r="21" spans="1:3" ht="12.75" customHeight="1" x14ac:dyDescent="0.2">
      <c r="A21" s="9">
        <v>2021</v>
      </c>
      <c r="B21" s="9">
        <v>1365444</v>
      </c>
      <c r="C21" s="9">
        <v>22</v>
      </c>
    </row>
    <row r="22" spans="1:3" ht="12.75" customHeight="1" x14ac:dyDescent="0.2">
      <c r="A22" s="9">
        <v>2021</v>
      </c>
      <c r="B22" s="9">
        <v>1103909</v>
      </c>
      <c r="C22" s="9">
        <v>22</v>
      </c>
    </row>
    <row r="23" spans="1:3" ht="12.75" customHeight="1" x14ac:dyDescent="0.2">
      <c r="A23" s="9">
        <v>2021</v>
      </c>
      <c r="B23" s="9">
        <v>1179970</v>
      </c>
      <c r="C23" s="9">
        <v>22</v>
      </c>
    </row>
    <row r="24" spans="1:3" ht="12.75" customHeight="1" x14ac:dyDescent="0.2">
      <c r="A24" s="9">
        <v>2021</v>
      </c>
      <c r="B24" s="9">
        <v>1103832</v>
      </c>
      <c r="C24" s="9">
        <v>22</v>
      </c>
    </row>
    <row r="25" spans="1:3" ht="12.75" customHeight="1" x14ac:dyDescent="0.2">
      <c r="A25" s="9">
        <v>2021</v>
      </c>
      <c r="B25" s="9">
        <v>1179970</v>
      </c>
      <c r="C25" s="9">
        <v>22</v>
      </c>
    </row>
    <row r="26" spans="1:3" ht="12.75" customHeight="1" x14ac:dyDescent="0.2">
      <c r="A26" s="9">
        <v>2021</v>
      </c>
      <c r="B26" s="9">
        <v>1179970</v>
      </c>
      <c r="C26" s="9">
        <v>22</v>
      </c>
    </row>
    <row r="27" spans="1:3" ht="12.75" customHeight="1" x14ac:dyDescent="0.2">
      <c r="A27" s="9">
        <v>2021</v>
      </c>
      <c r="B27" s="9">
        <v>1308687</v>
      </c>
      <c r="C27" s="9">
        <v>22</v>
      </c>
    </row>
    <row r="28" spans="1:3" ht="12.75" customHeight="1" x14ac:dyDescent="0.2">
      <c r="A28" s="9">
        <v>2021</v>
      </c>
      <c r="B28" s="9">
        <v>1127925</v>
      </c>
      <c r="C28" s="9">
        <v>22</v>
      </c>
    </row>
    <row r="29" spans="1:3" ht="12.75" customHeight="1" x14ac:dyDescent="0.2">
      <c r="A29" s="9">
        <v>2021</v>
      </c>
      <c r="B29" s="9">
        <v>1308687</v>
      </c>
      <c r="C29" s="9">
        <v>22</v>
      </c>
    </row>
    <row r="30" spans="1:3" ht="12.75" customHeight="1" x14ac:dyDescent="0.2">
      <c r="A30" s="9">
        <v>2021</v>
      </c>
      <c r="B30" s="9">
        <v>122845</v>
      </c>
      <c r="C30" s="9">
        <v>22</v>
      </c>
    </row>
    <row r="31" spans="1:3" ht="12.75" customHeight="1" x14ac:dyDescent="0.2">
      <c r="A31" s="9">
        <v>2021</v>
      </c>
      <c r="B31" s="9">
        <v>1308687</v>
      </c>
      <c r="C31" s="9">
        <v>22</v>
      </c>
    </row>
    <row r="32" spans="1:3" ht="12.75" customHeight="1" x14ac:dyDescent="0.2">
      <c r="A32" s="9">
        <v>2021</v>
      </c>
      <c r="B32" s="9">
        <v>108730</v>
      </c>
      <c r="C32" s="9">
        <v>22</v>
      </c>
    </row>
    <row r="33" spans="1:3" ht="12.75" customHeight="1" x14ac:dyDescent="0.2">
      <c r="A33" s="9">
        <v>2021</v>
      </c>
      <c r="B33" s="9">
        <v>1127925</v>
      </c>
      <c r="C33" s="9">
        <v>22</v>
      </c>
    </row>
    <row r="34" spans="1:3" ht="12.75" customHeight="1" x14ac:dyDescent="0.2">
      <c r="A34" s="9">
        <v>2021</v>
      </c>
      <c r="B34" s="9">
        <v>1127925</v>
      </c>
      <c r="C34" s="9">
        <v>22</v>
      </c>
    </row>
    <row r="35" spans="1:3" ht="12.75" customHeight="1" x14ac:dyDescent="0.2">
      <c r="A35" s="9">
        <v>2021</v>
      </c>
      <c r="B35" s="9">
        <v>1127927</v>
      </c>
      <c r="C35" s="9">
        <v>22</v>
      </c>
    </row>
    <row r="36" spans="1:3" ht="12.75" customHeight="1" x14ac:dyDescent="0.2">
      <c r="A36" s="9">
        <v>2021</v>
      </c>
      <c r="B36" s="9">
        <v>108730</v>
      </c>
      <c r="C36" s="9">
        <v>22</v>
      </c>
    </row>
    <row r="37" spans="1:3" ht="12.75" customHeight="1" x14ac:dyDescent="0.2">
      <c r="A37" s="9">
        <v>2021</v>
      </c>
      <c r="B37" s="9">
        <v>1270538</v>
      </c>
      <c r="C37" s="9">
        <v>22</v>
      </c>
    </row>
    <row r="38" spans="1:3" ht="12.75" customHeight="1" x14ac:dyDescent="0.2">
      <c r="A38" s="9">
        <v>2021</v>
      </c>
      <c r="B38" s="9">
        <v>1127925</v>
      </c>
      <c r="C38" s="9">
        <v>22</v>
      </c>
    </row>
    <row r="39" spans="1:3" ht="12.75" customHeight="1" x14ac:dyDescent="0.2">
      <c r="A39" s="9">
        <v>2021</v>
      </c>
      <c r="B39" s="9">
        <v>1103657</v>
      </c>
      <c r="C39" s="9">
        <v>22</v>
      </c>
    </row>
    <row r="40" spans="1:3" ht="12.75" customHeight="1" x14ac:dyDescent="0.2">
      <c r="A40" s="9">
        <v>2021</v>
      </c>
      <c r="B40" s="9">
        <v>1308687</v>
      </c>
      <c r="C40" s="9">
        <v>22</v>
      </c>
    </row>
    <row r="41" spans="1:3" ht="12.75" customHeight="1" x14ac:dyDescent="0.2">
      <c r="A41" s="9">
        <v>2021</v>
      </c>
      <c r="B41" s="9">
        <v>1103909</v>
      </c>
      <c r="C41" s="9">
        <v>22</v>
      </c>
    </row>
    <row r="42" spans="1:3" ht="12.75" customHeight="1" x14ac:dyDescent="0.2">
      <c r="A42" s="9">
        <v>2021</v>
      </c>
      <c r="B42" s="9">
        <v>1365444</v>
      </c>
      <c r="C42" s="9">
        <v>22</v>
      </c>
    </row>
    <row r="43" spans="1:3" ht="12.75" customHeight="1" x14ac:dyDescent="0.2">
      <c r="A43" s="9">
        <v>2021</v>
      </c>
      <c r="B43" s="9">
        <v>1127924</v>
      </c>
      <c r="C43" s="9">
        <v>22</v>
      </c>
    </row>
    <row r="44" spans="1:3" ht="12.75" customHeight="1" x14ac:dyDescent="0.2">
      <c r="A44" s="9">
        <v>2021</v>
      </c>
      <c r="B44" s="9">
        <v>1103692</v>
      </c>
      <c r="C44" s="9">
        <v>22</v>
      </c>
    </row>
    <row r="45" spans="1:3" ht="12.75" customHeight="1" x14ac:dyDescent="0.2">
      <c r="A45" s="9">
        <v>2021</v>
      </c>
      <c r="B45" s="9">
        <v>1270538</v>
      </c>
      <c r="C45" s="9">
        <v>22</v>
      </c>
    </row>
    <row r="46" spans="1:3" ht="12.75" customHeight="1" x14ac:dyDescent="0.2">
      <c r="A46" s="9">
        <v>2021</v>
      </c>
      <c r="B46" s="9">
        <v>1103692</v>
      </c>
      <c r="C46" s="9">
        <v>22</v>
      </c>
    </row>
    <row r="47" spans="1:3" ht="12.75" customHeight="1" x14ac:dyDescent="0.2">
      <c r="A47" s="9">
        <v>2021</v>
      </c>
      <c r="B47" s="9">
        <v>1270538</v>
      </c>
      <c r="C47" s="9">
        <v>22</v>
      </c>
    </row>
    <row r="48" spans="1:3" ht="12.75" customHeight="1" x14ac:dyDescent="0.2">
      <c r="A48" s="9">
        <v>2021</v>
      </c>
      <c r="B48" s="9">
        <v>1103657</v>
      </c>
      <c r="C48" s="9">
        <v>22</v>
      </c>
    </row>
    <row r="49" spans="1:3" ht="12.75" customHeight="1" x14ac:dyDescent="0.2">
      <c r="A49" s="9">
        <v>2021</v>
      </c>
      <c r="B49" s="9">
        <v>122845</v>
      </c>
      <c r="C49" s="9">
        <v>22</v>
      </c>
    </row>
    <row r="50" spans="1:3" ht="12.75" customHeight="1" x14ac:dyDescent="0.2">
      <c r="A50" s="9">
        <v>2021</v>
      </c>
      <c r="B50" s="9">
        <v>1127925</v>
      </c>
      <c r="C50" s="9">
        <v>22</v>
      </c>
    </row>
    <row r="51" spans="1:3" ht="12.75" customHeight="1" x14ac:dyDescent="0.2">
      <c r="A51" s="9">
        <v>2021</v>
      </c>
      <c r="B51" s="9">
        <v>1308687</v>
      </c>
      <c r="C51" s="9">
        <v>22</v>
      </c>
    </row>
    <row r="52" spans="1:3" ht="12.75" customHeight="1" x14ac:dyDescent="0.2">
      <c r="A52" s="9">
        <v>2021</v>
      </c>
      <c r="B52" s="9">
        <v>1103657</v>
      </c>
      <c r="C52" s="9">
        <v>22</v>
      </c>
    </row>
    <row r="53" spans="1:3" ht="12.75" customHeight="1" x14ac:dyDescent="0.2">
      <c r="A53" s="9">
        <v>2021</v>
      </c>
      <c r="B53" s="9">
        <v>1127925</v>
      </c>
      <c r="C53" s="9">
        <v>22</v>
      </c>
    </row>
    <row r="54" spans="1:3" ht="12.75" customHeight="1" x14ac:dyDescent="0.2">
      <c r="A54" s="9">
        <v>2021</v>
      </c>
      <c r="B54" s="9">
        <v>1308687</v>
      </c>
      <c r="C54" s="9">
        <v>22</v>
      </c>
    </row>
    <row r="55" spans="1:3" ht="12.75" customHeight="1" x14ac:dyDescent="0.2">
      <c r="A55" s="9">
        <v>2021</v>
      </c>
      <c r="B55" s="9">
        <v>1365444</v>
      </c>
      <c r="C55" s="9">
        <v>22</v>
      </c>
    </row>
    <row r="56" spans="1:3" ht="12.75" customHeight="1" x14ac:dyDescent="0.2">
      <c r="A56" s="9">
        <v>2021</v>
      </c>
      <c r="B56" s="9">
        <v>1127927</v>
      </c>
      <c r="C56" s="9">
        <v>22</v>
      </c>
    </row>
    <row r="57" spans="1:3" ht="12.75" customHeight="1" x14ac:dyDescent="0.2">
      <c r="A57" s="9">
        <v>2021</v>
      </c>
      <c r="B57" s="9">
        <v>108730</v>
      </c>
      <c r="C57" s="9">
        <v>22</v>
      </c>
    </row>
    <row r="58" spans="1:3" ht="12.75" customHeight="1" x14ac:dyDescent="0.2">
      <c r="A58" s="9">
        <v>2021</v>
      </c>
      <c r="B58" s="9">
        <v>1127925</v>
      </c>
      <c r="C58" s="9">
        <v>22</v>
      </c>
    </row>
    <row r="59" spans="1:3" ht="12.75" customHeight="1" x14ac:dyDescent="0.2">
      <c r="A59" s="9">
        <v>2021</v>
      </c>
      <c r="B59" s="9">
        <v>1103909</v>
      </c>
      <c r="C59" s="9">
        <v>22</v>
      </c>
    </row>
    <row r="60" spans="1:3" ht="12.75" customHeight="1" x14ac:dyDescent="0.2">
      <c r="A60" s="9">
        <v>2021</v>
      </c>
      <c r="B60" s="9">
        <v>1270538</v>
      </c>
      <c r="C60" s="9">
        <v>22</v>
      </c>
    </row>
    <row r="61" spans="1:3" ht="12.75" customHeight="1" x14ac:dyDescent="0.2">
      <c r="A61" s="9">
        <v>2021</v>
      </c>
      <c r="B61" s="9">
        <v>1127925</v>
      </c>
      <c r="C61" s="9">
        <v>22</v>
      </c>
    </row>
    <row r="62" spans="1:3" ht="12.75" customHeight="1" x14ac:dyDescent="0.2">
      <c r="A62" s="9">
        <v>2021</v>
      </c>
      <c r="B62" s="9">
        <v>1127926</v>
      </c>
      <c r="C62" s="9">
        <v>22</v>
      </c>
    </row>
    <row r="63" spans="1:3" ht="12.75" customHeight="1" x14ac:dyDescent="0.2">
      <c r="A63" s="9">
        <v>2021</v>
      </c>
      <c r="B63" s="9">
        <v>1365444</v>
      </c>
      <c r="C63" s="9">
        <v>22</v>
      </c>
    </row>
    <row r="64" spans="1:3" ht="12.75" customHeight="1" x14ac:dyDescent="0.2">
      <c r="A64" s="9">
        <v>2021</v>
      </c>
      <c r="B64" s="9">
        <v>1103909</v>
      </c>
      <c r="C64" s="9">
        <v>22</v>
      </c>
    </row>
    <row r="65" spans="1:3" ht="12.75" customHeight="1" x14ac:dyDescent="0.2">
      <c r="A65" s="9">
        <v>2021</v>
      </c>
      <c r="B65" s="9">
        <v>1127924</v>
      </c>
      <c r="C65" s="9">
        <v>22</v>
      </c>
    </row>
    <row r="66" spans="1:3" ht="12.75" customHeight="1" x14ac:dyDescent="0.2">
      <c r="A66" s="9">
        <v>2021</v>
      </c>
      <c r="B66" s="9">
        <v>108730</v>
      </c>
      <c r="C66" s="9">
        <v>22</v>
      </c>
    </row>
    <row r="67" spans="1:3" ht="12.75" customHeight="1" x14ac:dyDescent="0.2">
      <c r="A67" s="9">
        <v>2021</v>
      </c>
      <c r="B67" s="9">
        <v>108730</v>
      </c>
      <c r="C67" s="9">
        <v>22</v>
      </c>
    </row>
    <row r="68" spans="1:3" ht="12.75" customHeight="1" x14ac:dyDescent="0.2">
      <c r="A68" s="9">
        <v>2021</v>
      </c>
      <c r="B68" s="9">
        <v>108730</v>
      </c>
      <c r="C68" s="9">
        <v>22</v>
      </c>
    </row>
    <row r="69" spans="1:3" ht="12.75" customHeight="1" x14ac:dyDescent="0.2">
      <c r="A69" s="9">
        <v>2021</v>
      </c>
      <c r="B69" s="9">
        <v>1127924</v>
      </c>
      <c r="C69" s="9">
        <v>22</v>
      </c>
    </row>
    <row r="70" spans="1:3" ht="12.75" customHeight="1" x14ac:dyDescent="0.2">
      <c r="A70" s="9">
        <v>2021</v>
      </c>
      <c r="B70" s="9">
        <v>1103832</v>
      </c>
      <c r="C70" s="9">
        <v>22</v>
      </c>
    </row>
    <row r="71" spans="1:3" ht="12.75" customHeight="1" x14ac:dyDescent="0.2">
      <c r="A71" s="9">
        <v>2021</v>
      </c>
      <c r="B71" s="9">
        <v>1103692</v>
      </c>
      <c r="C71" s="9">
        <v>22</v>
      </c>
    </row>
    <row r="72" spans="1:3" ht="12.75" customHeight="1" x14ac:dyDescent="0.2">
      <c r="A72" s="9">
        <v>2021</v>
      </c>
      <c r="B72" s="9">
        <v>122845</v>
      </c>
      <c r="C72" s="9">
        <v>22</v>
      </c>
    </row>
    <row r="73" spans="1:3" ht="12.75" customHeight="1" x14ac:dyDescent="0.2">
      <c r="A73" s="9">
        <v>2021</v>
      </c>
      <c r="B73" s="9">
        <v>123336</v>
      </c>
      <c r="C73" s="9">
        <v>22</v>
      </c>
    </row>
    <row r="74" spans="1:3" ht="12.75" customHeight="1" x14ac:dyDescent="0.2">
      <c r="A74" s="9">
        <v>2021</v>
      </c>
      <c r="B74" s="9">
        <v>1103832</v>
      </c>
      <c r="C74" s="9">
        <v>23</v>
      </c>
    </row>
    <row r="75" spans="1:3" ht="12.75" customHeight="1" x14ac:dyDescent="0.2">
      <c r="A75" s="9">
        <v>2021</v>
      </c>
      <c r="B75" s="9">
        <v>123336</v>
      </c>
      <c r="C75" s="9">
        <v>23</v>
      </c>
    </row>
    <row r="76" spans="1:3" ht="12.75" customHeight="1" x14ac:dyDescent="0.2">
      <c r="A76" s="9">
        <v>2021</v>
      </c>
      <c r="B76" s="9">
        <v>150129</v>
      </c>
      <c r="C76" s="9">
        <v>23</v>
      </c>
    </row>
    <row r="77" spans="1:3" ht="12.75" customHeight="1" x14ac:dyDescent="0.2">
      <c r="A77" s="9">
        <v>2021</v>
      </c>
      <c r="B77" s="9">
        <v>1127927</v>
      </c>
      <c r="C77" s="9">
        <v>23</v>
      </c>
    </row>
    <row r="78" spans="1:3" ht="12.75" customHeight="1" x14ac:dyDescent="0.2">
      <c r="A78" s="9">
        <v>2021</v>
      </c>
      <c r="B78" s="9">
        <v>123336</v>
      </c>
      <c r="C78" s="9">
        <v>23</v>
      </c>
    </row>
    <row r="79" spans="1:3" ht="12.75" customHeight="1" x14ac:dyDescent="0.2">
      <c r="A79" s="9">
        <v>2021</v>
      </c>
      <c r="B79" s="9">
        <v>1127925</v>
      </c>
      <c r="C79" s="9">
        <v>23</v>
      </c>
    </row>
    <row r="80" spans="1:3" ht="12.75" customHeight="1" x14ac:dyDescent="0.2">
      <c r="A80" s="9">
        <v>2021</v>
      </c>
      <c r="B80" s="9">
        <v>1308687</v>
      </c>
      <c r="C80" s="9">
        <v>23</v>
      </c>
    </row>
    <row r="81" spans="1:3" ht="12.75" customHeight="1" x14ac:dyDescent="0.2">
      <c r="A81" s="9">
        <v>2021</v>
      </c>
      <c r="B81" s="9">
        <v>1127924</v>
      </c>
      <c r="C81" s="9">
        <v>23</v>
      </c>
    </row>
    <row r="82" spans="1:3" ht="12.75" customHeight="1" x14ac:dyDescent="0.2">
      <c r="A82" s="9">
        <v>2021</v>
      </c>
      <c r="B82" s="9">
        <v>1127927</v>
      </c>
      <c r="C82" s="9">
        <v>23</v>
      </c>
    </row>
    <row r="83" spans="1:3" ht="12.75" customHeight="1" x14ac:dyDescent="0.2">
      <c r="A83" s="9">
        <v>2021</v>
      </c>
      <c r="B83" s="9">
        <v>1319230</v>
      </c>
      <c r="C83" s="9">
        <v>23</v>
      </c>
    </row>
    <row r="84" spans="1:3" ht="12.75" customHeight="1" x14ac:dyDescent="0.2">
      <c r="A84" s="9">
        <v>2021</v>
      </c>
      <c r="B84" s="9">
        <v>1319230</v>
      </c>
      <c r="C84" s="9">
        <v>23</v>
      </c>
    </row>
    <row r="85" spans="1:3" ht="12.75" customHeight="1" x14ac:dyDescent="0.2">
      <c r="A85" s="9">
        <v>2021</v>
      </c>
      <c r="B85" s="9">
        <v>1127927</v>
      </c>
      <c r="C85" s="9">
        <v>23</v>
      </c>
    </row>
    <row r="86" spans="1:3" ht="12.75" customHeight="1" x14ac:dyDescent="0.2">
      <c r="A86" s="9">
        <v>2021</v>
      </c>
      <c r="B86" s="9">
        <v>123336</v>
      </c>
      <c r="C86" s="9">
        <v>23</v>
      </c>
    </row>
    <row r="87" spans="1:3" ht="12.75" customHeight="1" x14ac:dyDescent="0.2">
      <c r="A87" s="9">
        <v>2021</v>
      </c>
      <c r="B87" s="9">
        <v>1127925</v>
      </c>
      <c r="C87" s="9">
        <v>23</v>
      </c>
    </row>
    <row r="88" spans="1:3" ht="12.75" customHeight="1" x14ac:dyDescent="0.2">
      <c r="A88" s="9">
        <v>2021</v>
      </c>
      <c r="B88" s="9">
        <v>1127924</v>
      </c>
      <c r="C88" s="9">
        <v>23</v>
      </c>
    </row>
    <row r="89" spans="1:3" ht="12.75" customHeight="1" x14ac:dyDescent="0.2">
      <c r="A89" s="9">
        <v>2021</v>
      </c>
      <c r="B89" s="9">
        <v>1127927</v>
      </c>
      <c r="C89" s="9">
        <v>23</v>
      </c>
    </row>
    <row r="90" spans="1:3" ht="12.75" customHeight="1" x14ac:dyDescent="0.2">
      <c r="A90" s="9">
        <v>2021</v>
      </c>
      <c r="B90" s="9">
        <v>1127927</v>
      </c>
      <c r="C90" s="9">
        <v>23</v>
      </c>
    </row>
    <row r="91" spans="1:3" ht="12.75" customHeight="1" x14ac:dyDescent="0.2">
      <c r="A91" s="9">
        <v>2021</v>
      </c>
      <c r="B91" s="9">
        <v>1127925</v>
      </c>
      <c r="C91" s="9">
        <v>23</v>
      </c>
    </row>
    <row r="92" spans="1:3" ht="12.75" customHeight="1" x14ac:dyDescent="0.2">
      <c r="A92" s="9">
        <v>2021</v>
      </c>
      <c r="B92" s="9">
        <v>122845</v>
      </c>
      <c r="C92" s="9">
        <v>23</v>
      </c>
    </row>
    <row r="93" spans="1:3" ht="12.75" customHeight="1" x14ac:dyDescent="0.2">
      <c r="A93" s="9">
        <v>2021</v>
      </c>
      <c r="B93" s="9">
        <v>123336</v>
      </c>
      <c r="C93" s="9">
        <v>23</v>
      </c>
    </row>
    <row r="94" spans="1:3" ht="12.75" customHeight="1" x14ac:dyDescent="0.2">
      <c r="A94" s="9">
        <v>2021</v>
      </c>
      <c r="B94" s="9">
        <v>1117076</v>
      </c>
      <c r="C94" s="9">
        <v>23</v>
      </c>
    </row>
    <row r="95" spans="1:3" ht="12.75" customHeight="1" x14ac:dyDescent="0.2">
      <c r="A95" s="9">
        <v>2021</v>
      </c>
      <c r="B95" s="9">
        <v>1319230</v>
      </c>
      <c r="C95" s="9">
        <v>23</v>
      </c>
    </row>
    <row r="96" spans="1:3" ht="12.75" customHeight="1" x14ac:dyDescent="0.2">
      <c r="A96" s="9">
        <v>2021</v>
      </c>
      <c r="B96" s="9">
        <v>1127926</v>
      </c>
      <c r="C96" s="9">
        <v>23</v>
      </c>
    </row>
    <row r="97" spans="1:3" ht="12.75" customHeight="1" x14ac:dyDescent="0.2">
      <c r="A97" s="9">
        <v>2021</v>
      </c>
      <c r="B97" s="9">
        <v>1127925</v>
      </c>
      <c r="C97" s="9">
        <v>23</v>
      </c>
    </row>
    <row r="98" spans="1:3" ht="12.75" customHeight="1" x14ac:dyDescent="0.2">
      <c r="A98" s="9">
        <v>2021</v>
      </c>
      <c r="B98" s="9">
        <v>1319230</v>
      </c>
      <c r="C98" s="9">
        <v>23</v>
      </c>
    </row>
    <row r="99" spans="1:3" ht="12.75" customHeight="1" x14ac:dyDescent="0.2">
      <c r="A99" s="9">
        <v>2021</v>
      </c>
      <c r="B99" s="9">
        <v>1127926</v>
      </c>
      <c r="C99" s="9">
        <v>23</v>
      </c>
    </row>
    <row r="100" spans="1:3" ht="12.75" customHeight="1" x14ac:dyDescent="0.2">
      <c r="A100" s="9">
        <v>2021</v>
      </c>
      <c r="B100" s="9">
        <v>122845</v>
      </c>
      <c r="C100" s="9">
        <v>23</v>
      </c>
    </row>
    <row r="101" spans="1:3" ht="12.75" customHeight="1" x14ac:dyDescent="0.2">
      <c r="A101" s="9">
        <v>2021</v>
      </c>
      <c r="B101" s="9">
        <v>1127927</v>
      </c>
      <c r="C101" s="9">
        <v>23</v>
      </c>
    </row>
    <row r="102" spans="1:3" ht="12.75" customHeight="1" x14ac:dyDescent="0.2">
      <c r="A102" s="9">
        <v>2021</v>
      </c>
      <c r="B102" s="9">
        <v>1127924</v>
      </c>
      <c r="C102" s="9">
        <v>23</v>
      </c>
    </row>
    <row r="103" spans="1:3" ht="12.75" customHeight="1" x14ac:dyDescent="0.2">
      <c r="A103" s="9">
        <v>2021</v>
      </c>
      <c r="B103" s="9">
        <v>122845</v>
      </c>
      <c r="C103" s="9">
        <v>23</v>
      </c>
    </row>
    <row r="104" spans="1:3" ht="12.75" customHeight="1" x14ac:dyDescent="0.2">
      <c r="A104" s="9">
        <v>2021</v>
      </c>
      <c r="B104" s="9">
        <v>1308687</v>
      </c>
      <c r="C104" s="9">
        <v>23</v>
      </c>
    </row>
    <row r="105" spans="1:3" ht="12.75" customHeight="1" x14ac:dyDescent="0.2">
      <c r="A105" s="9">
        <v>2021</v>
      </c>
      <c r="B105" s="9">
        <v>1127925</v>
      </c>
      <c r="C105" s="9">
        <v>23</v>
      </c>
    </row>
    <row r="106" spans="1:3" ht="12.75" customHeight="1" x14ac:dyDescent="0.2">
      <c r="A106" s="9">
        <v>2021</v>
      </c>
      <c r="B106" s="9">
        <v>1270538</v>
      </c>
      <c r="C106" s="9">
        <v>23</v>
      </c>
    </row>
    <row r="107" spans="1:3" ht="12.75" customHeight="1" x14ac:dyDescent="0.2">
      <c r="A107" s="9">
        <v>2021</v>
      </c>
      <c r="B107" s="9">
        <v>1103909</v>
      </c>
      <c r="C107" s="9">
        <v>23</v>
      </c>
    </row>
    <row r="108" spans="1:3" ht="12.75" customHeight="1" x14ac:dyDescent="0.2">
      <c r="A108" s="9">
        <v>2021</v>
      </c>
      <c r="B108" s="9">
        <v>1270538</v>
      </c>
      <c r="C108" s="9">
        <v>23</v>
      </c>
    </row>
    <row r="109" spans="1:3" ht="12.75" customHeight="1" x14ac:dyDescent="0.2">
      <c r="A109" s="9">
        <v>2021</v>
      </c>
      <c r="B109" s="9">
        <v>122845</v>
      </c>
      <c r="C109" s="9">
        <v>23</v>
      </c>
    </row>
    <row r="110" spans="1:3" ht="12.75" customHeight="1" x14ac:dyDescent="0.2">
      <c r="A110" s="9">
        <v>2021</v>
      </c>
      <c r="B110" s="9">
        <v>108730</v>
      </c>
      <c r="C110" s="9">
        <v>23</v>
      </c>
    </row>
    <row r="111" spans="1:3" ht="12.75" customHeight="1" x14ac:dyDescent="0.2">
      <c r="A111" s="9">
        <v>2021</v>
      </c>
      <c r="B111" s="9">
        <v>108730</v>
      </c>
      <c r="C111" s="9">
        <v>23</v>
      </c>
    </row>
    <row r="112" spans="1:3" ht="12.75" customHeight="1" x14ac:dyDescent="0.2">
      <c r="A112" s="9">
        <v>2021</v>
      </c>
      <c r="B112" s="9">
        <v>1117076</v>
      </c>
      <c r="C112" s="9">
        <v>23</v>
      </c>
    </row>
    <row r="113" spans="1:3" ht="12.75" customHeight="1" x14ac:dyDescent="0.2">
      <c r="A113" s="9">
        <v>2021</v>
      </c>
      <c r="B113" s="9">
        <v>122845</v>
      </c>
      <c r="C113" s="9">
        <v>23</v>
      </c>
    </row>
    <row r="114" spans="1:3" ht="12.75" customHeight="1" x14ac:dyDescent="0.2">
      <c r="A114" s="9">
        <v>2021</v>
      </c>
      <c r="B114" s="9">
        <v>1308687</v>
      </c>
      <c r="C114" s="9">
        <v>23</v>
      </c>
    </row>
    <row r="115" spans="1:3" ht="12.75" customHeight="1" x14ac:dyDescent="0.2">
      <c r="A115" s="9">
        <v>2021</v>
      </c>
      <c r="B115" s="9">
        <v>1103909</v>
      </c>
      <c r="C115" s="9">
        <v>23</v>
      </c>
    </row>
    <row r="116" spans="1:3" ht="12.75" customHeight="1" x14ac:dyDescent="0.2">
      <c r="A116" s="9">
        <v>2021</v>
      </c>
      <c r="B116" s="9">
        <v>1308687</v>
      </c>
      <c r="C116" s="9">
        <v>23</v>
      </c>
    </row>
    <row r="117" spans="1:3" ht="12.75" customHeight="1" x14ac:dyDescent="0.2">
      <c r="A117" s="9">
        <v>2021</v>
      </c>
      <c r="B117" s="9">
        <v>122845</v>
      </c>
      <c r="C117" s="9">
        <v>23</v>
      </c>
    </row>
    <row r="118" spans="1:3" ht="12.75" customHeight="1" x14ac:dyDescent="0.2">
      <c r="A118" s="9">
        <v>2021</v>
      </c>
      <c r="B118" s="9">
        <v>1103909</v>
      </c>
      <c r="C118" s="9">
        <v>23</v>
      </c>
    </row>
    <row r="119" spans="1:3" ht="12.75" customHeight="1" x14ac:dyDescent="0.2">
      <c r="A119" s="9">
        <v>2021</v>
      </c>
      <c r="B119" s="9">
        <v>1127925</v>
      </c>
      <c r="C119" s="9">
        <v>23</v>
      </c>
    </row>
    <row r="120" spans="1:3" ht="12.75" customHeight="1" x14ac:dyDescent="0.2">
      <c r="A120" s="9">
        <v>2021</v>
      </c>
      <c r="B120" s="9">
        <v>1179970</v>
      </c>
      <c r="C120" s="9">
        <v>23</v>
      </c>
    </row>
    <row r="121" spans="1:3" ht="12.75" customHeight="1" x14ac:dyDescent="0.2">
      <c r="A121" s="9">
        <v>2021</v>
      </c>
      <c r="B121" s="9">
        <v>1103692</v>
      </c>
      <c r="C121" s="9">
        <v>23</v>
      </c>
    </row>
    <row r="122" spans="1:3" ht="12.75" customHeight="1" x14ac:dyDescent="0.2">
      <c r="A122" s="9">
        <v>2021</v>
      </c>
      <c r="B122" s="9">
        <v>1103692</v>
      </c>
      <c r="C122" s="9">
        <v>23</v>
      </c>
    </row>
    <row r="123" spans="1:3" ht="12.75" customHeight="1" x14ac:dyDescent="0.2">
      <c r="A123" s="9">
        <v>2021</v>
      </c>
      <c r="B123" s="9">
        <v>1365444</v>
      </c>
      <c r="C123" s="9">
        <v>23</v>
      </c>
    </row>
    <row r="124" spans="1:3" ht="12.75" customHeight="1" x14ac:dyDescent="0.2">
      <c r="A124" s="9">
        <v>2021</v>
      </c>
      <c r="B124" s="9">
        <v>122845</v>
      </c>
      <c r="C124" s="9">
        <v>23</v>
      </c>
    </row>
    <row r="125" spans="1:3" ht="12.75" customHeight="1" x14ac:dyDescent="0.2">
      <c r="A125" s="9">
        <v>2021</v>
      </c>
      <c r="B125" s="9">
        <v>123336</v>
      </c>
      <c r="C125" s="9">
        <v>23</v>
      </c>
    </row>
    <row r="126" spans="1:3" ht="12.75" customHeight="1" x14ac:dyDescent="0.2">
      <c r="A126" s="9">
        <v>2021</v>
      </c>
      <c r="B126" s="9">
        <v>1127927</v>
      </c>
      <c r="C126" s="9">
        <v>24</v>
      </c>
    </row>
    <row r="127" spans="1:3" ht="12.75" customHeight="1" x14ac:dyDescent="0.2">
      <c r="A127" s="9">
        <v>2021</v>
      </c>
      <c r="B127" s="9">
        <v>1103832</v>
      </c>
      <c r="C127" s="9">
        <v>24</v>
      </c>
    </row>
    <row r="128" spans="1:3" ht="12.75" customHeight="1" x14ac:dyDescent="0.2">
      <c r="A128" s="9">
        <v>2021</v>
      </c>
      <c r="B128" s="9">
        <v>1127927</v>
      </c>
      <c r="C128" s="9">
        <v>24</v>
      </c>
    </row>
    <row r="129" spans="1:3" ht="12.75" customHeight="1" x14ac:dyDescent="0.2">
      <c r="A129" s="9">
        <v>2021</v>
      </c>
      <c r="B129" s="9">
        <v>1117076</v>
      </c>
      <c r="C129" s="9">
        <v>24</v>
      </c>
    </row>
    <row r="130" spans="1:3" ht="12.75" customHeight="1" x14ac:dyDescent="0.2">
      <c r="A130" s="9">
        <v>2021</v>
      </c>
      <c r="B130" s="9">
        <v>1103692</v>
      </c>
      <c r="C130" s="9">
        <v>24</v>
      </c>
    </row>
    <row r="131" spans="1:3" ht="12.75" customHeight="1" x14ac:dyDescent="0.2">
      <c r="A131" s="9">
        <v>2021</v>
      </c>
      <c r="B131" s="9">
        <v>1127925</v>
      </c>
      <c r="C131" s="9">
        <v>24</v>
      </c>
    </row>
    <row r="132" spans="1:3" ht="12.75" customHeight="1" x14ac:dyDescent="0.2">
      <c r="A132" s="9">
        <v>2021</v>
      </c>
      <c r="B132" s="9">
        <v>1270538</v>
      </c>
      <c r="C132" s="9">
        <v>24</v>
      </c>
    </row>
    <row r="133" spans="1:3" ht="12.75" customHeight="1" x14ac:dyDescent="0.2">
      <c r="A133" s="9">
        <v>2021</v>
      </c>
      <c r="B133" s="9">
        <v>150129</v>
      </c>
      <c r="C133" s="9">
        <v>24</v>
      </c>
    </row>
    <row r="134" spans="1:3" ht="12.75" customHeight="1" x14ac:dyDescent="0.2">
      <c r="A134" s="9">
        <v>2021</v>
      </c>
      <c r="B134" s="9">
        <v>150129</v>
      </c>
      <c r="C134" s="9">
        <v>24</v>
      </c>
    </row>
    <row r="135" spans="1:3" ht="12.75" customHeight="1" x14ac:dyDescent="0.2">
      <c r="A135" s="9">
        <v>2021</v>
      </c>
      <c r="B135" s="9">
        <v>1127927</v>
      </c>
      <c r="C135" s="9">
        <v>24</v>
      </c>
    </row>
    <row r="136" spans="1:3" ht="12.75" customHeight="1" x14ac:dyDescent="0.2">
      <c r="A136" s="9">
        <v>2021</v>
      </c>
      <c r="B136" s="9">
        <v>1179970</v>
      </c>
      <c r="C136" s="9">
        <v>24</v>
      </c>
    </row>
    <row r="137" spans="1:3" ht="12.75" customHeight="1" x14ac:dyDescent="0.2">
      <c r="A137" s="9">
        <v>2021</v>
      </c>
      <c r="B137" s="9">
        <v>123336</v>
      </c>
      <c r="C137" s="9">
        <v>24</v>
      </c>
    </row>
    <row r="138" spans="1:3" ht="12.75" customHeight="1" x14ac:dyDescent="0.2">
      <c r="A138" s="9">
        <v>2021</v>
      </c>
      <c r="B138" s="9">
        <v>1179970</v>
      </c>
      <c r="C138" s="9">
        <v>24</v>
      </c>
    </row>
    <row r="139" spans="1:3" ht="12.75" customHeight="1" x14ac:dyDescent="0.2">
      <c r="A139" s="9">
        <v>2021</v>
      </c>
      <c r="B139" s="9">
        <v>122845</v>
      </c>
      <c r="C139" s="9">
        <v>24</v>
      </c>
    </row>
    <row r="140" spans="1:3" ht="12.75" customHeight="1" x14ac:dyDescent="0.2">
      <c r="A140" s="9">
        <v>2021</v>
      </c>
      <c r="B140" s="9">
        <v>1308687</v>
      </c>
      <c r="C140" s="9">
        <v>24</v>
      </c>
    </row>
    <row r="141" spans="1:3" ht="12.75" customHeight="1" x14ac:dyDescent="0.2">
      <c r="A141" s="9">
        <v>2021</v>
      </c>
      <c r="B141" s="9">
        <v>1117076</v>
      </c>
      <c r="C141" s="9">
        <v>24</v>
      </c>
    </row>
    <row r="142" spans="1:3" ht="12.75" customHeight="1" x14ac:dyDescent="0.2">
      <c r="A142" s="9">
        <v>2021</v>
      </c>
      <c r="B142" s="9">
        <v>122845</v>
      </c>
      <c r="C142" s="9">
        <v>24</v>
      </c>
    </row>
    <row r="143" spans="1:3" ht="12.75" customHeight="1" x14ac:dyDescent="0.2">
      <c r="A143" s="9">
        <v>2021</v>
      </c>
      <c r="B143" s="9">
        <v>1308687</v>
      </c>
      <c r="C143" s="9">
        <v>24</v>
      </c>
    </row>
    <row r="144" spans="1:3" ht="12.75" customHeight="1" x14ac:dyDescent="0.2">
      <c r="A144" s="9">
        <v>2021</v>
      </c>
      <c r="B144" s="9">
        <v>1103909</v>
      </c>
      <c r="C144" s="9">
        <v>24</v>
      </c>
    </row>
    <row r="145" spans="1:3" ht="12.75" customHeight="1" x14ac:dyDescent="0.2">
      <c r="A145" s="9">
        <v>2021</v>
      </c>
      <c r="B145" s="9">
        <v>1103909</v>
      </c>
      <c r="C145" s="9">
        <v>24</v>
      </c>
    </row>
    <row r="146" spans="1:3" ht="12.75" customHeight="1" x14ac:dyDescent="0.2">
      <c r="A146" s="9">
        <v>2021</v>
      </c>
      <c r="B146" s="9">
        <v>1270538</v>
      </c>
      <c r="C146" s="9">
        <v>24</v>
      </c>
    </row>
    <row r="147" spans="1:3" ht="12.75" customHeight="1" x14ac:dyDescent="0.2">
      <c r="A147" s="9">
        <v>2021</v>
      </c>
      <c r="B147" s="9">
        <v>1270538</v>
      </c>
      <c r="C147" s="9">
        <v>24</v>
      </c>
    </row>
    <row r="148" spans="1:3" ht="12.75" customHeight="1" x14ac:dyDescent="0.2">
      <c r="A148" s="9">
        <v>2021</v>
      </c>
      <c r="B148" s="9">
        <v>1127927</v>
      </c>
      <c r="C148" s="9">
        <v>24</v>
      </c>
    </row>
    <row r="149" spans="1:3" ht="12.75" customHeight="1" x14ac:dyDescent="0.2">
      <c r="A149" s="9">
        <v>2021</v>
      </c>
      <c r="B149" s="9">
        <v>1103692</v>
      </c>
      <c r="C149" s="9">
        <v>24</v>
      </c>
    </row>
    <row r="150" spans="1:3" ht="12.75" customHeight="1" x14ac:dyDescent="0.2">
      <c r="A150" s="9">
        <v>2021</v>
      </c>
      <c r="B150" s="9">
        <v>122845</v>
      </c>
      <c r="C150" s="9">
        <v>24</v>
      </c>
    </row>
    <row r="151" spans="1:3" ht="12.75" customHeight="1" x14ac:dyDescent="0.2">
      <c r="A151" s="9">
        <v>2021</v>
      </c>
      <c r="B151" s="9">
        <v>1127925</v>
      </c>
      <c r="C151" s="9">
        <v>24</v>
      </c>
    </row>
    <row r="152" spans="1:3" ht="12.75" customHeight="1" x14ac:dyDescent="0.2">
      <c r="A152" s="9">
        <v>2021</v>
      </c>
      <c r="B152" s="9">
        <v>1103909</v>
      </c>
      <c r="C152" s="9">
        <v>24</v>
      </c>
    </row>
    <row r="153" spans="1:3" ht="12.75" customHeight="1" x14ac:dyDescent="0.2">
      <c r="A153" s="9">
        <v>2021</v>
      </c>
      <c r="B153" s="9">
        <v>122845</v>
      </c>
      <c r="C153" s="9">
        <v>24</v>
      </c>
    </row>
    <row r="154" spans="1:3" ht="12.75" customHeight="1" x14ac:dyDescent="0.2">
      <c r="A154" s="9">
        <v>2021</v>
      </c>
      <c r="B154" s="9">
        <v>122845</v>
      </c>
      <c r="C154" s="9">
        <v>24</v>
      </c>
    </row>
    <row r="155" spans="1:3" ht="12.75" customHeight="1" x14ac:dyDescent="0.2">
      <c r="A155" s="9">
        <v>2021</v>
      </c>
      <c r="B155" s="9">
        <v>1319230</v>
      </c>
      <c r="C155" s="9">
        <v>24</v>
      </c>
    </row>
    <row r="156" spans="1:3" ht="12.75" customHeight="1" x14ac:dyDescent="0.2">
      <c r="A156" s="9">
        <v>2021</v>
      </c>
      <c r="B156" s="9">
        <v>1179970</v>
      </c>
      <c r="C156" s="9">
        <v>24</v>
      </c>
    </row>
    <row r="157" spans="1:3" ht="12.75" customHeight="1" x14ac:dyDescent="0.2">
      <c r="A157" s="9">
        <v>2021</v>
      </c>
      <c r="B157" s="9">
        <v>122845</v>
      </c>
      <c r="C157" s="9">
        <v>24</v>
      </c>
    </row>
    <row r="158" spans="1:3" ht="12.75" customHeight="1" x14ac:dyDescent="0.2">
      <c r="A158" s="9">
        <v>2021</v>
      </c>
      <c r="B158" s="9">
        <v>1179970</v>
      </c>
      <c r="C158" s="9">
        <v>24</v>
      </c>
    </row>
    <row r="159" spans="1:3" ht="12.75" customHeight="1" x14ac:dyDescent="0.2">
      <c r="A159" s="9">
        <v>2021</v>
      </c>
      <c r="B159" s="9">
        <v>1117076</v>
      </c>
      <c r="C159" s="9">
        <v>24</v>
      </c>
    </row>
    <row r="160" spans="1:3" ht="12.75" customHeight="1" x14ac:dyDescent="0.2">
      <c r="A160" s="9">
        <v>2021</v>
      </c>
      <c r="B160" s="9">
        <v>122845</v>
      </c>
      <c r="C160" s="9">
        <v>24</v>
      </c>
    </row>
    <row r="161" spans="1:3" ht="12.75" customHeight="1" x14ac:dyDescent="0.2">
      <c r="A161" s="9">
        <v>2021</v>
      </c>
      <c r="B161" s="9">
        <v>1103692</v>
      </c>
      <c r="C161" s="9">
        <v>24</v>
      </c>
    </row>
    <row r="162" spans="1:3" ht="12.75" customHeight="1" x14ac:dyDescent="0.2">
      <c r="A162" s="9">
        <v>2021</v>
      </c>
      <c r="B162" s="9">
        <v>1127925</v>
      </c>
      <c r="C162" s="9">
        <v>24</v>
      </c>
    </row>
    <row r="163" spans="1:3" ht="12.75" customHeight="1" x14ac:dyDescent="0.2">
      <c r="A163" s="9">
        <v>2021</v>
      </c>
      <c r="B163" s="9">
        <v>122845</v>
      </c>
      <c r="C163" s="9">
        <v>24</v>
      </c>
    </row>
    <row r="164" spans="1:3" ht="12.75" customHeight="1" x14ac:dyDescent="0.2">
      <c r="A164" s="9">
        <v>2021</v>
      </c>
      <c r="B164" s="9">
        <v>1103909</v>
      </c>
      <c r="C164" s="9">
        <v>24</v>
      </c>
    </row>
    <row r="165" spans="1:3" ht="12.75" customHeight="1" x14ac:dyDescent="0.2">
      <c r="A165" s="9">
        <v>2021</v>
      </c>
      <c r="B165" s="9">
        <v>122845</v>
      </c>
      <c r="C165" s="9">
        <v>24</v>
      </c>
    </row>
    <row r="166" spans="1:3" ht="12.75" customHeight="1" x14ac:dyDescent="0.2">
      <c r="A166" s="9">
        <v>2021</v>
      </c>
      <c r="B166" s="9">
        <v>1365444</v>
      </c>
      <c r="C166" s="9">
        <v>24</v>
      </c>
    </row>
    <row r="167" spans="1:3" ht="12.75" customHeight="1" x14ac:dyDescent="0.2">
      <c r="A167" s="9">
        <v>2021</v>
      </c>
      <c r="B167" s="9">
        <v>1127926</v>
      </c>
      <c r="C167" s="9">
        <v>24</v>
      </c>
    </row>
    <row r="168" spans="1:3" ht="12.75" customHeight="1" x14ac:dyDescent="0.2">
      <c r="A168" s="9">
        <v>2021</v>
      </c>
      <c r="B168" s="9">
        <v>1103657</v>
      </c>
      <c r="C168" s="9">
        <v>24</v>
      </c>
    </row>
    <row r="169" spans="1:3" ht="12.75" customHeight="1" x14ac:dyDescent="0.2">
      <c r="A169" s="9">
        <v>2021</v>
      </c>
      <c r="B169" s="9">
        <v>122845</v>
      </c>
      <c r="C169" s="9">
        <v>24</v>
      </c>
    </row>
    <row r="170" spans="1:3" ht="12.75" customHeight="1" x14ac:dyDescent="0.2">
      <c r="A170" s="9">
        <v>2021</v>
      </c>
      <c r="B170" s="9">
        <v>122845</v>
      </c>
      <c r="C170" s="9">
        <v>24</v>
      </c>
    </row>
    <row r="171" spans="1:3" ht="12.75" customHeight="1" x14ac:dyDescent="0.2">
      <c r="A171" s="9">
        <v>2021</v>
      </c>
      <c r="B171" s="9">
        <v>1127926</v>
      </c>
      <c r="C171" s="9">
        <v>24</v>
      </c>
    </row>
    <row r="172" spans="1:3" ht="12.75" customHeight="1" x14ac:dyDescent="0.2">
      <c r="A172" s="9">
        <v>2021</v>
      </c>
      <c r="B172" s="9">
        <v>122845</v>
      </c>
      <c r="C172" s="9">
        <v>24</v>
      </c>
    </row>
    <row r="173" spans="1:3" ht="12.75" customHeight="1" x14ac:dyDescent="0.2">
      <c r="A173" s="9">
        <v>2021</v>
      </c>
      <c r="B173" s="9">
        <v>122845</v>
      </c>
      <c r="C173" s="9">
        <v>24</v>
      </c>
    </row>
    <row r="174" spans="1:3" ht="12.75" customHeight="1" x14ac:dyDescent="0.2">
      <c r="A174" s="9">
        <v>2021</v>
      </c>
      <c r="B174" s="9">
        <v>122845</v>
      </c>
      <c r="C174" s="9">
        <v>24</v>
      </c>
    </row>
    <row r="175" spans="1:3" ht="12.75" customHeight="1" x14ac:dyDescent="0.2">
      <c r="A175" s="9">
        <v>2021</v>
      </c>
      <c r="B175" s="9">
        <v>122845</v>
      </c>
      <c r="C175" s="9">
        <v>24</v>
      </c>
    </row>
    <row r="176" spans="1:3" ht="12.75" customHeight="1" x14ac:dyDescent="0.2">
      <c r="A176" s="9">
        <v>2021</v>
      </c>
      <c r="B176" s="9">
        <v>122845</v>
      </c>
      <c r="C176" s="9">
        <v>24</v>
      </c>
    </row>
    <row r="177" spans="1:3" ht="12.75" customHeight="1" x14ac:dyDescent="0.2">
      <c r="A177" s="9">
        <v>2021</v>
      </c>
      <c r="B177" s="9">
        <v>150129</v>
      </c>
      <c r="C177" s="9">
        <v>24</v>
      </c>
    </row>
    <row r="178" spans="1:3" ht="12.75" customHeight="1" x14ac:dyDescent="0.2">
      <c r="A178" s="9">
        <v>2021</v>
      </c>
      <c r="B178" s="9">
        <v>150129</v>
      </c>
      <c r="C178" s="9">
        <v>24</v>
      </c>
    </row>
    <row r="179" spans="1:3" ht="12.75" customHeight="1" x14ac:dyDescent="0.2">
      <c r="A179" s="9">
        <v>2021</v>
      </c>
      <c r="B179" s="9">
        <v>150129</v>
      </c>
      <c r="C179" s="9">
        <v>24</v>
      </c>
    </row>
    <row r="180" spans="1:3" ht="12.75" customHeight="1" x14ac:dyDescent="0.2">
      <c r="A180" s="9">
        <v>2021</v>
      </c>
      <c r="B180" s="9">
        <v>1127924</v>
      </c>
      <c r="C180" s="9">
        <v>25</v>
      </c>
    </row>
    <row r="181" spans="1:3" ht="12.75" customHeight="1" x14ac:dyDescent="0.2">
      <c r="A181" s="9">
        <v>2021</v>
      </c>
      <c r="B181" s="9">
        <v>1308687</v>
      </c>
      <c r="C181" s="9">
        <v>25</v>
      </c>
    </row>
    <row r="182" spans="1:3" ht="12.75" customHeight="1" x14ac:dyDescent="0.2">
      <c r="A182" s="9">
        <v>2021</v>
      </c>
      <c r="B182" s="9">
        <v>123336</v>
      </c>
      <c r="C182" s="9">
        <v>25</v>
      </c>
    </row>
    <row r="183" spans="1:3" ht="12.75" customHeight="1" x14ac:dyDescent="0.2">
      <c r="A183" s="9">
        <v>2021</v>
      </c>
      <c r="B183" s="9">
        <v>122845</v>
      </c>
      <c r="C183" s="9">
        <v>25</v>
      </c>
    </row>
    <row r="184" spans="1:3" ht="12.75" customHeight="1" x14ac:dyDescent="0.2">
      <c r="A184" s="9">
        <v>2021</v>
      </c>
      <c r="B184" s="9">
        <v>122845</v>
      </c>
      <c r="C184" s="9">
        <v>25</v>
      </c>
    </row>
    <row r="185" spans="1:3" ht="12.75" customHeight="1" x14ac:dyDescent="0.2">
      <c r="A185" s="9">
        <v>2021</v>
      </c>
      <c r="B185" s="9">
        <v>123336</v>
      </c>
      <c r="C185" s="9">
        <v>25</v>
      </c>
    </row>
    <row r="186" spans="1:3" ht="12.75" customHeight="1" x14ac:dyDescent="0.2">
      <c r="A186" s="9">
        <v>2021</v>
      </c>
      <c r="B186" s="9">
        <v>1103692</v>
      </c>
      <c r="C186" s="9">
        <v>25</v>
      </c>
    </row>
    <row r="187" spans="1:3" ht="12.75" customHeight="1" x14ac:dyDescent="0.2">
      <c r="A187" s="9">
        <v>2021</v>
      </c>
      <c r="B187" s="9">
        <v>1127927</v>
      </c>
      <c r="C187" s="9">
        <v>25</v>
      </c>
    </row>
    <row r="188" spans="1:3" ht="12.75" customHeight="1" x14ac:dyDescent="0.2">
      <c r="A188" s="9">
        <v>2021</v>
      </c>
      <c r="B188" s="9">
        <v>1270538</v>
      </c>
      <c r="C188" s="9">
        <v>25</v>
      </c>
    </row>
    <row r="189" spans="1:3" ht="12.75" customHeight="1" x14ac:dyDescent="0.2">
      <c r="A189" s="9">
        <v>2021</v>
      </c>
      <c r="B189" s="9">
        <v>1270538</v>
      </c>
      <c r="C189" s="9">
        <v>25</v>
      </c>
    </row>
    <row r="190" spans="1:3" ht="12.75" customHeight="1" x14ac:dyDescent="0.2">
      <c r="A190" s="9">
        <v>2021</v>
      </c>
      <c r="B190" s="9">
        <v>150129</v>
      </c>
      <c r="C190" s="9">
        <v>25</v>
      </c>
    </row>
    <row r="191" spans="1:3" ht="12.75" customHeight="1" x14ac:dyDescent="0.2">
      <c r="A191" s="9">
        <v>2021</v>
      </c>
      <c r="B191" s="9">
        <v>122845</v>
      </c>
      <c r="C191" s="9">
        <v>25</v>
      </c>
    </row>
    <row r="192" spans="1:3" ht="12.75" customHeight="1" x14ac:dyDescent="0.2">
      <c r="A192" s="9">
        <v>2021</v>
      </c>
      <c r="B192" s="9">
        <v>1127925</v>
      </c>
      <c r="C192" s="9">
        <v>25</v>
      </c>
    </row>
    <row r="193" spans="1:3" ht="12.75" customHeight="1" x14ac:dyDescent="0.2">
      <c r="A193" s="9">
        <v>2021</v>
      </c>
      <c r="B193" s="9">
        <v>123336</v>
      </c>
      <c r="C193" s="9">
        <v>25</v>
      </c>
    </row>
    <row r="194" spans="1:3" ht="12.75" customHeight="1" x14ac:dyDescent="0.2">
      <c r="A194" s="9">
        <v>2021</v>
      </c>
      <c r="B194" s="9">
        <v>1127925</v>
      </c>
      <c r="C194" s="9">
        <v>25</v>
      </c>
    </row>
    <row r="195" spans="1:3" ht="12.75" customHeight="1" x14ac:dyDescent="0.2">
      <c r="A195" s="9">
        <v>2021</v>
      </c>
      <c r="B195" s="9">
        <v>1127924</v>
      </c>
      <c r="C195" s="9">
        <v>25</v>
      </c>
    </row>
    <row r="196" spans="1:3" ht="12.75" customHeight="1" x14ac:dyDescent="0.2">
      <c r="A196" s="9">
        <v>2021</v>
      </c>
      <c r="B196" s="9">
        <v>1103909</v>
      </c>
      <c r="C196" s="9">
        <v>25</v>
      </c>
    </row>
    <row r="197" spans="1:3" ht="12.75" customHeight="1" x14ac:dyDescent="0.2">
      <c r="A197" s="9">
        <v>2021</v>
      </c>
      <c r="B197" s="9">
        <v>1103909</v>
      </c>
      <c r="C197" s="9">
        <v>25</v>
      </c>
    </row>
    <row r="198" spans="1:3" ht="12.75" customHeight="1" x14ac:dyDescent="0.2">
      <c r="A198" s="9">
        <v>2021</v>
      </c>
      <c r="B198" s="9">
        <v>1103692</v>
      </c>
      <c r="C198" s="9">
        <v>25</v>
      </c>
    </row>
    <row r="199" spans="1:3" ht="12.75" customHeight="1" x14ac:dyDescent="0.2">
      <c r="A199" s="9">
        <v>2021</v>
      </c>
      <c r="B199" s="9">
        <v>1179970</v>
      </c>
      <c r="C199" s="9">
        <v>25</v>
      </c>
    </row>
    <row r="200" spans="1:3" ht="12.75" customHeight="1" x14ac:dyDescent="0.2">
      <c r="A200" s="9">
        <v>2021</v>
      </c>
      <c r="B200" s="9">
        <v>122845</v>
      </c>
      <c r="C200" s="9">
        <v>25</v>
      </c>
    </row>
    <row r="201" spans="1:3" ht="12.75" customHeight="1" x14ac:dyDescent="0.2">
      <c r="A201" s="9">
        <v>2021</v>
      </c>
      <c r="B201" s="9">
        <v>122845</v>
      </c>
      <c r="C201" s="9">
        <v>25</v>
      </c>
    </row>
    <row r="202" spans="1:3" ht="12.75" customHeight="1" x14ac:dyDescent="0.2">
      <c r="A202" s="9">
        <v>2021</v>
      </c>
      <c r="B202" s="9">
        <v>1103909</v>
      </c>
      <c r="C202" s="9">
        <v>25</v>
      </c>
    </row>
    <row r="203" spans="1:3" ht="12.75" customHeight="1" x14ac:dyDescent="0.2">
      <c r="A203" s="9">
        <v>2021</v>
      </c>
      <c r="B203" s="9">
        <v>122845</v>
      </c>
      <c r="C203" s="9">
        <v>25</v>
      </c>
    </row>
    <row r="204" spans="1:3" ht="12.75" customHeight="1" x14ac:dyDescent="0.2">
      <c r="A204" s="9">
        <v>2021</v>
      </c>
      <c r="B204" s="9">
        <v>1308687</v>
      </c>
      <c r="C204" s="9">
        <v>25</v>
      </c>
    </row>
    <row r="205" spans="1:3" ht="12.75" customHeight="1" x14ac:dyDescent="0.2">
      <c r="A205" s="9">
        <v>2021</v>
      </c>
      <c r="B205" s="9">
        <v>1308687</v>
      </c>
      <c r="C205" s="9">
        <v>25</v>
      </c>
    </row>
    <row r="206" spans="1:3" ht="12.75" customHeight="1" x14ac:dyDescent="0.2">
      <c r="A206" s="9">
        <v>2021</v>
      </c>
      <c r="B206" s="9">
        <v>1319230</v>
      </c>
      <c r="C206" s="9">
        <v>25</v>
      </c>
    </row>
    <row r="207" spans="1:3" ht="12.75" customHeight="1" x14ac:dyDescent="0.2">
      <c r="A207" s="9">
        <v>2021</v>
      </c>
      <c r="B207" s="9">
        <v>123336</v>
      </c>
      <c r="C207" s="9">
        <v>25</v>
      </c>
    </row>
    <row r="208" spans="1:3" ht="12.75" customHeight="1" x14ac:dyDescent="0.2">
      <c r="A208" s="9">
        <v>2021</v>
      </c>
      <c r="B208" s="9">
        <v>1103692</v>
      </c>
      <c r="C208" s="9">
        <v>25</v>
      </c>
    </row>
    <row r="209" spans="1:3" ht="12.75" customHeight="1" x14ac:dyDescent="0.2">
      <c r="A209" s="9">
        <v>2021</v>
      </c>
      <c r="B209" s="9">
        <v>150129</v>
      </c>
      <c r="C209" s="9">
        <v>25</v>
      </c>
    </row>
    <row r="210" spans="1:3" ht="12.75" customHeight="1" x14ac:dyDescent="0.2">
      <c r="A210" s="9">
        <v>2021</v>
      </c>
      <c r="B210" s="9">
        <v>1127927</v>
      </c>
      <c r="C210" s="9">
        <v>25</v>
      </c>
    </row>
    <row r="211" spans="1:3" ht="12.75" customHeight="1" x14ac:dyDescent="0.2">
      <c r="A211" s="9">
        <v>2021</v>
      </c>
      <c r="B211" s="9">
        <v>108730</v>
      </c>
      <c r="C211" s="9">
        <v>25</v>
      </c>
    </row>
    <row r="212" spans="1:3" ht="12.75" customHeight="1" x14ac:dyDescent="0.2">
      <c r="A212" s="9">
        <v>2021</v>
      </c>
      <c r="B212" s="9">
        <v>150129</v>
      </c>
      <c r="C212" s="9">
        <v>25</v>
      </c>
    </row>
    <row r="213" spans="1:3" ht="12.75" customHeight="1" x14ac:dyDescent="0.2">
      <c r="A213" s="9">
        <v>2021</v>
      </c>
      <c r="B213" s="9">
        <v>1103909</v>
      </c>
      <c r="C213" s="9">
        <v>25</v>
      </c>
    </row>
    <row r="214" spans="1:3" ht="12.75" customHeight="1" x14ac:dyDescent="0.2">
      <c r="A214" s="9">
        <v>2021</v>
      </c>
      <c r="B214" s="9">
        <v>1103692</v>
      </c>
      <c r="C214" s="9">
        <v>25</v>
      </c>
    </row>
    <row r="215" spans="1:3" ht="12.75" customHeight="1" x14ac:dyDescent="0.2">
      <c r="A215" s="9">
        <v>2021</v>
      </c>
      <c r="B215" s="9">
        <v>122845</v>
      </c>
      <c r="C215" s="9">
        <v>25</v>
      </c>
    </row>
    <row r="216" spans="1:3" ht="12.75" customHeight="1" x14ac:dyDescent="0.2">
      <c r="A216" s="9">
        <v>2021</v>
      </c>
      <c r="B216" s="9">
        <v>122845</v>
      </c>
      <c r="C216" s="9">
        <v>25</v>
      </c>
    </row>
    <row r="217" spans="1:3" ht="12.75" customHeight="1" x14ac:dyDescent="0.2">
      <c r="A217" s="9">
        <v>2021</v>
      </c>
      <c r="B217" s="9">
        <v>1127924</v>
      </c>
      <c r="C217" s="9">
        <v>25</v>
      </c>
    </row>
    <row r="218" spans="1:3" ht="12.75" customHeight="1" x14ac:dyDescent="0.2">
      <c r="A218" s="9">
        <v>2021</v>
      </c>
      <c r="B218" s="9">
        <v>1308687</v>
      </c>
      <c r="C218" s="9">
        <v>25</v>
      </c>
    </row>
    <row r="219" spans="1:3" ht="12.75" customHeight="1" x14ac:dyDescent="0.2">
      <c r="A219" s="9">
        <v>2021</v>
      </c>
      <c r="B219" s="9">
        <v>108730</v>
      </c>
      <c r="C219" s="9">
        <v>25</v>
      </c>
    </row>
    <row r="220" spans="1:3" ht="12.75" customHeight="1" x14ac:dyDescent="0.2">
      <c r="A220" s="9">
        <v>2021</v>
      </c>
      <c r="B220" s="9">
        <v>122845</v>
      </c>
      <c r="C220" s="9">
        <v>25</v>
      </c>
    </row>
    <row r="221" spans="1:3" ht="12.75" customHeight="1" x14ac:dyDescent="0.2">
      <c r="A221" s="9">
        <v>2021</v>
      </c>
      <c r="B221" s="9">
        <v>122845</v>
      </c>
      <c r="C221" s="9">
        <v>25</v>
      </c>
    </row>
    <row r="222" spans="1:3" ht="12.75" customHeight="1" x14ac:dyDescent="0.2">
      <c r="A222" s="9">
        <v>2021</v>
      </c>
      <c r="B222" s="9">
        <v>1127924</v>
      </c>
      <c r="C222" s="9">
        <v>25</v>
      </c>
    </row>
    <row r="223" spans="1:3" ht="12.75" customHeight="1" x14ac:dyDescent="0.2">
      <c r="A223" s="9">
        <v>2021</v>
      </c>
      <c r="B223" s="9">
        <v>1117076</v>
      </c>
      <c r="C223" s="9">
        <v>25</v>
      </c>
    </row>
    <row r="224" spans="1:3" ht="12.75" customHeight="1" x14ac:dyDescent="0.2">
      <c r="A224" s="9">
        <v>2021</v>
      </c>
      <c r="B224" s="9">
        <v>108730</v>
      </c>
      <c r="C224" s="9">
        <v>25</v>
      </c>
    </row>
    <row r="225" spans="1:3" ht="12.75" customHeight="1" x14ac:dyDescent="0.2">
      <c r="A225" s="9">
        <v>2021</v>
      </c>
      <c r="B225" s="9">
        <v>1127924</v>
      </c>
      <c r="C225" s="9">
        <v>25</v>
      </c>
    </row>
    <row r="226" spans="1:3" ht="12.75" customHeight="1" x14ac:dyDescent="0.2">
      <c r="A226" s="9">
        <v>2021</v>
      </c>
      <c r="B226" s="9">
        <v>1308687</v>
      </c>
      <c r="C226" s="9">
        <v>25</v>
      </c>
    </row>
    <row r="227" spans="1:3" ht="12.75" customHeight="1" x14ac:dyDescent="0.2">
      <c r="A227" s="9">
        <v>2021</v>
      </c>
      <c r="B227" s="9">
        <v>1319230</v>
      </c>
      <c r="C227" s="9">
        <v>25</v>
      </c>
    </row>
    <row r="228" spans="1:3" ht="12.75" customHeight="1" x14ac:dyDescent="0.2">
      <c r="A228" s="9">
        <v>2021</v>
      </c>
      <c r="B228" s="9">
        <v>1308687</v>
      </c>
      <c r="C228" s="9">
        <v>25</v>
      </c>
    </row>
    <row r="229" spans="1:3" ht="12.75" customHeight="1" x14ac:dyDescent="0.2">
      <c r="A229" s="9">
        <v>2021</v>
      </c>
      <c r="B229" s="9">
        <v>1319230</v>
      </c>
      <c r="C229" s="9">
        <v>25</v>
      </c>
    </row>
    <row r="230" spans="1:3" ht="12.75" customHeight="1" x14ac:dyDescent="0.2">
      <c r="A230" s="9">
        <v>2021</v>
      </c>
      <c r="B230" s="9">
        <v>122845</v>
      </c>
      <c r="C230" s="9">
        <v>25</v>
      </c>
    </row>
    <row r="231" spans="1:3" ht="12.75" customHeight="1" x14ac:dyDescent="0.2">
      <c r="A231" s="9">
        <v>2021</v>
      </c>
      <c r="B231" s="9">
        <v>1127926</v>
      </c>
      <c r="C231" s="9">
        <v>25</v>
      </c>
    </row>
    <row r="232" spans="1:3" ht="12.75" customHeight="1" x14ac:dyDescent="0.2">
      <c r="A232" s="9">
        <v>2021</v>
      </c>
      <c r="B232" s="9">
        <v>1308687</v>
      </c>
      <c r="C232" s="9">
        <v>25</v>
      </c>
    </row>
    <row r="233" spans="1:3" ht="12.75" customHeight="1" x14ac:dyDescent="0.2">
      <c r="A233" s="9">
        <v>2021</v>
      </c>
      <c r="B233" s="9">
        <v>122845</v>
      </c>
      <c r="C233" s="9">
        <v>25</v>
      </c>
    </row>
    <row r="234" spans="1:3" ht="12.75" customHeight="1" x14ac:dyDescent="0.2">
      <c r="A234" s="9">
        <v>2021</v>
      </c>
      <c r="B234" s="9">
        <v>1127926</v>
      </c>
      <c r="C234" s="9">
        <v>25</v>
      </c>
    </row>
    <row r="235" spans="1:3" ht="12.75" customHeight="1" x14ac:dyDescent="0.2">
      <c r="A235" s="9">
        <v>2021</v>
      </c>
      <c r="B235" s="9">
        <v>1319230</v>
      </c>
      <c r="C235" s="9">
        <v>25</v>
      </c>
    </row>
    <row r="236" spans="1:3" ht="12.75" customHeight="1" x14ac:dyDescent="0.2">
      <c r="A236" s="9">
        <v>2021</v>
      </c>
      <c r="B236" s="9">
        <v>122845</v>
      </c>
      <c r="C236" s="9">
        <v>25</v>
      </c>
    </row>
    <row r="237" spans="1:3" ht="12.75" customHeight="1" x14ac:dyDescent="0.2">
      <c r="A237" s="9">
        <v>2021</v>
      </c>
      <c r="B237" s="9">
        <v>150129</v>
      </c>
      <c r="C237" s="9">
        <v>25</v>
      </c>
    </row>
    <row r="238" spans="1:3" ht="12.75" customHeight="1" x14ac:dyDescent="0.2">
      <c r="A238" s="9">
        <v>2021</v>
      </c>
      <c r="B238" s="9">
        <v>150129</v>
      </c>
      <c r="C238" s="9">
        <v>25</v>
      </c>
    </row>
    <row r="239" spans="1:3" ht="12.75" customHeight="1" x14ac:dyDescent="0.2">
      <c r="A239" s="9">
        <v>2021</v>
      </c>
      <c r="B239" s="9">
        <v>123336</v>
      </c>
      <c r="C239" s="9">
        <v>25</v>
      </c>
    </row>
    <row r="240" spans="1:3" ht="12.75" customHeight="1" x14ac:dyDescent="0.2">
      <c r="A240" s="9">
        <v>2021</v>
      </c>
      <c r="B240" s="9">
        <v>123336</v>
      </c>
      <c r="C240" s="9">
        <v>26</v>
      </c>
    </row>
    <row r="241" spans="1:3" ht="12.75" customHeight="1" x14ac:dyDescent="0.2">
      <c r="A241" s="9">
        <v>2021</v>
      </c>
      <c r="B241" s="9">
        <v>123336</v>
      </c>
      <c r="C241" s="9">
        <v>26</v>
      </c>
    </row>
    <row r="242" spans="1:3" ht="12.75" customHeight="1" x14ac:dyDescent="0.2">
      <c r="A242" s="9">
        <v>2021</v>
      </c>
      <c r="B242" s="9">
        <v>123336</v>
      </c>
      <c r="C242" s="9">
        <v>26</v>
      </c>
    </row>
    <row r="243" spans="1:3" ht="12.75" customHeight="1" x14ac:dyDescent="0.2">
      <c r="A243" s="9">
        <v>2021</v>
      </c>
      <c r="B243" s="9">
        <v>1308687</v>
      </c>
      <c r="C243" s="9">
        <v>26</v>
      </c>
    </row>
    <row r="244" spans="1:3" ht="12.75" customHeight="1" x14ac:dyDescent="0.2">
      <c r="A244" s="9">
        <v>2021</v>
      </c>
      <c r="B244" s="9">
        <v>108730</v>
      </c>
      <c r="C244" s="9">
        <v>26</v>
      </c>
    </row>
    <row r="245" spans="1:3" ht="12.75" customHeight="1" x14ac:dyDescent="0.2">
      <c r="A245" s="9">
        <v>2021</v>
      </c>
      <c r="B245" s="9">
        <v>1103832</v>
      </c>
      <c r="C245" s="9">
        <v>26</v>
      </c>
    </row>
    <row r="246" spans="1:3" ht="12.75" customHeight="1" x14ac:dyDescent="0.2">
      <c r="A246" s="9">
        <v>2021</v>
      </c>
      <c r="B246" s="9">
        <v>123336</v>
      </c>
      <c r="C246" s="9">
        <v>26</v>
      </c>
    </row>
    <row r="247" spans="1:3" ht="12.75" customHeight="1" x14ac:dyDescent="0.2">
      <c r="A247" s="9">
        <v>2021</v>
      </c>
      <c r="B247" s="9">
        <v>123336</v>
      </c>
      <c r="C247" s="9">
        <v>26</v>
      </c>
    </row>
    <row r="248" spans="1:3" ht="12.75" customHeight="1" x14ac:dyDescent="0.2">
      <c r="A248" s="9">
        <v>2021</v>
      </c>
      <c r="B248" s="9">
        <v>122845</v>
      </c>
      <c r="C248" s="9">
        <v>26</v>
      </c>
    </row>
    <row r="249" spans="1:3" ht="12.75" customHeight="1" x14ac:dyDescent="0.2">
      <c r="A249" s="9">
        <v>2021</v>
      </c>
      <c r="B249" s="9">
        <v>1308687</v>
      </c>
      <c r="C249" s="9">
        <v>26</v>
      </c>
    </row>
    <row r="250" spans="1:3" ht="12.75" customHeight="1" x14ac:dyDescent="0.2">
      <c r="A250" s="9">
        <v>2021</v>
      </c>
      <c r="B250" s="9">
        <v>1103692</v>
      </c>
      <c r="C250" s="9">
        <v>26</v>
      </c>
    </row>
    <row r="251" spans="1:3" ht="12.75" customHeight="1" x14ac:dyDescent="0.2">
      <c r="A251" s="9">
        <v>2021</v>
      </c>
      <c r="B251" s="9">
        <v>123336</v>
      </c>
      <c r="C251" s="9">
        <v>26</v>
      </c>
    </row>
    <row r="252" spans="1:3" ht="12.75" customHeight="1" x14ac:dyDescent="0.2">
      <c r="A252" s="9">
        <v>2021</v>
      </c>
      <c r="B252" s="9">
        <v>1127925</v>
      </c>
      <c r="C252" s="9">
        <v>26</v>
      </c>
    </row>
    <row r="253" spans="1:3" ht="12.75" customHeight="1" x14ac:dyDescent="0.2">
      <c r="A253" s="9">
        <v>2021</v>
      </c>
      <c r="B253" s="9">
        <v>1179970</v>
      </c>
      <c r="C253" s="9">
        <v>26</v>
      </c>
    </row>
    <row r="254" spans="1:3" ht="12.75" customHeight="1" x14ac:dyDescent="0.2">
      <c r="A254" s="9">
        <v>2021</v>
      </c>
      <c r="B254" s="9">
        <v>1127925</v>
      </c>
      <c r="C254" s="9">
        <v>26</v>
      </c>
    </row>
    <row r="255" spans="1:3" ht="12.75" customHeight="1" x14ac:dyDescent="0.2">
      <c r="A255" s="9">
        <v>2021</v>
      </c>
      <c r="B255" s="9">
        <v>1179970</v>
      </c>
      <c r="C255" s="9">
        <v>26</v>
      </c>
    </row>
    <row r="256" spans="1:3" ht="12.75" customHeight="1" x14ac:dyDescent="0.2">
      <c r="A256" s="9">
        <v>2021</v>
      </c>
      <c r="B256" s="9">
        <v>122845</v>
      </c>
      <c r="C256" s="9">
        <v>26</v>
      </c>
    </row>
    <row r="257" spans="1:3" ht="12.75" customHeight="1" x14ac:dyDescent="0.2">
      <c r="A257" s="9">
        <v>2021</v>
      </c>
      <c r="B257" s="9">
        <v>122845</v>
      </c>
      <c r="C257" s="9">
        <v>26</v>
      </c>
    </row>
    <row r="258" spans="1:3" ht="12.75" customHeight="1" x14ac:dyDescent="0.2">
      <c r="A258" s="9">
        <v>2021</v>
      </c>
      <c r="B258" s="9">
        <v>123336</v>
      </c>
      <c r="C258" s="9">
        <v>26</v>
      </c>
    </row>
    <row r="259" spans="1:3" ht="12.75" customHeight="1" x14ac:dyDescent="0.2">
      <c r="A259" s="9">
        <v>2021</v>
      </c>
      <c r="B259" s="9">
        <v>123336</v>
      </c>
      <c r="C259" s="9">
        <v>26</v>
      </c>
    </row>
    <row r="260" spans="1:3" ht="12.75" customHeight="1" x14ac:dyDescent="0.2">
      <c r="A260" s="9">
        <v>2021</v>
      </c>
      <c r="B260" s="9">
        <v>122845</v>
      </c>
      <c r="C260" s="9">
        <v>26</v>
      </c>
    </row>
    <row r="261" spans="1:3" ht="12.75" customHeight="1" x14ac:dyDescent="0.2">
      <c r="A261" s="9">
        <v>2021</v>
      </c>
      <c r="B261" s="9">
        <v>122845</v>
      </c>
      <c r="C261" s="9">
        <v>26</v>
      </c>
    </row>
    <row r="262" spans="1:3" ht="12.75" customHeight="1" x14ac:dyDescent="0.2">
      <c r="A262" s="9">
        <v>2021</v>
      </c>
      <c r="B262" s="9">
        <v>1103909</v>
      </c>
      <c r="C262" s="9">
        <v>26</v>
      </c>
    </row>
    <row r="263" spans="1:3" ht="12.75" customHeight="1" x14ac:dyDescent="0.2">
      <c r="A263" s="9">
        <v>2021</v>
      </c>
      <c r="B263" s="9">
        <v>1308687</v>
      </c>
      <c r="C263" s="9">
        <v>26</v>
      </c>
    </row>
    <row r="264" spans="1:3" ht="12.75" customHeight="1" x14ac:dyDescent="0.2">
      <c r="A264" s="9">
        <v>2021</v>
      </c>
      <c r="B264" s="9">
        <v>123336</v>
      </c>
      <c r="C264" s="9">
        <v>26</v>
      </c>
    </row>
    <row r="265" spans="1:3" ht="12.75" customHeight="1" x14ac:dyDescent="0.2">
      <c r="A265" s="9">
        <v>2021</v>
      </c>
      <c r="B265" s="9">
        <v>1179970</v>
      </c>
      <c r="C265" s="9">
        <v>26</v>
      </c>
    </row>
    <row r="266" spans="1:3" ht="12.75" customHeight="1" x14ac:dyDescent="0.2">
      <c r="A266" s="9">
        <v>2021</v>
      </c>
      <c r="B266" s="9">
        <v>1127925</v>
      </c>
      <c r="C266" s="9">
        <v>26</v>
      </c>
    </row>
    <row r="267" spans="1:3" ht="12.75" customHeight="1" x14ac:dyDescent="0.2">
      <c r="A267" s="9">
        <v>2021</v>
      </c>
      <c r="B267" s="9">
        <v>1117076</v>
      </c>
      <c r="C267" s="9">
        <v>26</v>
      </c>
    </row>
    <row r="268" spans="1:3" ht="12.75" customHeight="1" x14ac:dyDescent="0.2">
      <c r="A268" s="9">
        <v>2021</v>
      </c>
      <c r="B268" s="9">
        <v>1319230</v>
      </c>
      <c r="C268" s="9">
        <v>26</v>
      </c>
    </row>
    <row r="269" spans="1:3" ht="12.75" customHeight="1" x14ac:dyDescent="0.2">
      <c r="A269" s="9">
        <v>2021</v>
      </c>
      <c r="B269" s="9">
        <v>1308687</v>
      </c>
      <c r="C269" s="9">
        <v>26</v>
      </c>
    </row>
    <row r="270" spans="1:3" ht="12.75" customHeight="1" x14ac:dyDescent="0.2">
      <c r="A270" s="9">
        <v>2021</v>
      </c>
      <c r="B270" s="9">
        <v>123336</v>
      </c>
      <c r="C270" s="9">
        <v>26</v>
      </c>
    </row>
    <row r="271" spans="1:3" ht="12.75" customHeight="1" x14ac:dyDescent="0.2">
      <c r="A271" s="9">
        <v>2021</v>
      </c>
      <c r="B271" s="9">
        <v>122845</v>
      </c>
      <c r="C271" s="9">
        <v>26</v>
      </c>
    </row>
    <row r="272" spans="1:3" ht="12.75" customHeight="1" x14ac:dyDescent="0.2">
      <c r="A272" s="9">
        <v>2021</v>
      </c>
      <c r="B272" s="9">
        <v>1179970</v>
      </c>
      <c r="C272" s="9">
        <v>26</v>
      </c>
    </row>
    <row r="273" spans="1:3" ht="12.75" customHeight="1" x14ac:dyDescent="0.2">
      <c r="A273" s="9">
        <v>2021</v>
      </c>
      <c r="B273" s="9">
        <v>1127925</v>
      </c>
      <c r="C273" s="9">
        <v>26</v>
      </c>
    </row>
    <row r="274" spans="1:3" ht="12.75" customHeight="1" x14ac:dyDescent="0.2">
      <c r="A274" s="9">
        <v>2021</v>
      </c>
      <c r="B274" s="9">
        <v>1179970</v>
      </c>
      <c r="C274" s="9">
        <v>26</v>
      </c>
    </row>
    <row r="275" spans="1:3" ht="12.75" customHeight="1" x14ac:dyDescent="0.2">
      <c r="A275" s="9">
        <v>2021</v>
      </c>
      <c r="B275" s="9">
        <v>1127924</v>
      </c>
      <c r="C275" s="9">
        <v>26</v>
      </c>
    </row>
    <row r="276" spans="1:3" ht="12.75" customHeight="1" x14ac:dyDescent="0.2">
      <c r="A276" s="9">
        <v>2021</v>
      </c>
      <c r="B276" s="9">
        <v>1308687</v>
      </c>
      <c r="C276" s="9">
        <v>26</v>
      </c>
    </row>
    <row r="277" spans="1:3" ht="12.75" customHeight="1" x14ac:dyDescent="0.2">
      <c r="A277" s="9">
        <v>2021</v>
      </c>
      <c r="B277" s="9">
        <v>1270538</v>
      </c>
      <c r="C277" s="9">
        <v>26</v>
      </c>
    </row>
    <row r="278" spans="1:3" ht="12.75" customHeight="1" x14ac:dyDescent="0.2">
      <c r="A278" s="9">
        <v>2021</v>
      </c>
      <c r="B278" s="9">
        <v>1308687</v>
      </c>
      <c r="C278" s="9">
        <v>26</v>
      </c>
    </row>
    <row r="279" spans="1:3" ht="12.75" customHeight="1" x14ac:dyDescent="0.2">
      <c r="A279" s="9">
        <v>2021</v>
      </c>
      <c r="B279" s="9">
        <v>122845</v>
      </c>
      <c r="C279" s="9">
        <v>26</v>
      </c>
    </row>
    <row r="280" spans="1:3" ht="12.75" customHeight="1" x14ac:dyDescent="0.2">
      <c r="A280" s="9">
        <v>2021</v>
      </c>
      <c r="B280" s="9">
        <v>122845</v>
      </c>
      <c r="C280" s="9">
        <v>26</v>
      </c>
    </row>
    <row r="281" spans="1:3" ht="12.75" customHeight="1" x14ac:dyDescent="0.2">
      <c r="A281" s="9">
        <v>2021</v>
      </c>
      <c r="B281" s="9">
        <v>1308687</v>
      </c>
      <c r="C281" s="9">
        <v>26</v>
      </c>
    </row>
    <row r="282" spans="1:3" ht="12.75" customHeight="1" x14ac:dyDescent="0.2">
      <c r="A282" s="9">
        <v>2021</v>
      </c>
      <c r="B282" s="9">
        <v>1127927</v>
      </c>
      <c r="C282" s="9">
        <v>26</v>
      </c>
    </row>
    <row r="283" spans="1:3" ht="12.75" customHeight="1" x14ac:dyDescent="0.2">
      <c r="A283" s="9">
        <v>2021</v>
      </c>
      <c r="B283" s="9">
        <v>1308687</v>
      </c>
      <c r="C283" s="9">
        <v>26</v>
      </c>
    </row>
    <row r="284" spans="1:3" ht="12.75" customHeight="1" x14ac:dyDescent="0.2">
      <c r="A284" s="9">
        <v>2021</v>
      </c>
      <c r="B284" s="9">
        <v>122845</v>
      </c>
      <c r="C284" s="9">
        <v>26</v>
      </c>
    </row>
    <row r="285" spans="1:3" ht="12.75" customHeight="1" x14ac:dyDescent="0.2">
      <c r="A285" s="9">
        <v>2021</v>
      </c>
      <c r="B285" s="9">
        <v>108730</v>
      </c>
      <c r="C285" s="9">
        <v>26</v>
      </c>
    </row>
    <row r="286" spans="1:3" ht="12.75" customHeight="1" x14ac:dyDescent="0.2">
      <c r="A286" s="9">
        <v>2021</v>
      </c>
      <c r="B286" s="9">
        <v>108730</v>
      </c>
      <c r="C286" s="9">
        <v>26</v>
      </c>
    </row>
    <row r="287" spans="1:3" ht="12.75" customHeight="1" x14ac:dyDescent="0.2">
      <c r="A287" s="9">
        <v>2021</v>
      </c>
      <c r="B287" s="9">
        <v>1103692</v>
      </c>
      <c r="C287" s="9">
        <v>26</v>
      </c>
    </row>
    <row r="288" spans="1:3" ht="12.75" customHeight="1" x14ac:dyDescent="0.2">
      <c r="A288" s="9">
        <v>2021</v>
      </c>
      <c r="B288" s="9">
        <v>1127924</v>
      </c>
      <c r="C288" s="9">
        <v>26</v>
      </c>
    </row>
    <row r="289" spans="1:3" ht="12.75" customHeight="1" x14ac:dyDescent="0.2">
      <c r="A289" s="9">
        <v>2021</v>
      </c>
      <c r="B289" s="9">
        <v>1103832</v>
      </c>
      <c r="C289" s="9">
        <v>26</v>
      </c>
    </row>
    <row r="290" spans="1:3" ht="12.75" customHeight="1" x14ac:dyDescent="0.2">
      <c r="A290" s="9">
        <v>2021</v>
      </c>
      <c r="B290" s="9">
        <v>122845</v>
      </c>
      <c r="C290" s="9">
        <v>26</v>
      </c>
    </row>
    <row r="291" spans="1:3" ht="12.75" customHeight="1" x14ac:dyDescent="0.2">
      <c r="A291" s="9">
        <v>2021</v>
      </c>
      <c r="B291" s="9">
        <v>1103832</v>
      </c>
      <c r="C291" s="9">
        <v>27</v>
      </c>
    </row>
    <row r="292" spans="1:3" ht="12.75" customHeight="1" x14ac:dyDescent="0.2">
      <c r="A292" s="9">
        <v>2021</v>
      </c>
      <c r="B292" s="9">
        <v>122845</v>
      </c>
      <c r="C292" s="9">
        <v>27</v>
      </c>
    </row>
    <row r="293" spans="1:3" ht="12.75" customHeight="1" x14ac:dyDescent="0.2">
      <c r="A293" s="9">
        <v>2021</v>
      </c>
      <c r="B293" s="9">
        <v>1179970</v>
      </c>
      <c r="C293" s="9">
        <v>27</v>
      </c>
    </row>
    <row r="294" spans="1:3" ht="12.75" customHeight="1" x14ac:dyDescent="0.2">
      <c r="A294" s="9">
        <v>2021</v>
      </c>
      <c r="B294" s="9">
        <v>122845</v>
      </c>
      <c r="C294" s="9">
        <v>27</v>
      </c>
    </row>
    <row r="295" spans="1:3" ht="12.75" customHeight="1" x14ac:dyDescent="0.2">
      <c r="A295" s="9">
        <v>2021</v>
      </c>
      <c r="B295" s="9">
        <v>1103909</v>
      </c>
      <c r="C295" s="9">
        <v>27</v>
      </c>
    </row>
    <row r="296" spans="1:3" ht="12.75" customHeight="1" x14ac:dyDescent="0.2">
      <c r="A296" s="9">
        <v>2021</v>
      </c>
      <c r="B296" s="9">
        <v>122845</v>
      </c>
      <c r="C296" s="9">
        <v>27</v>
      </c>
    </row>
    <row r="297" spans="1:3" ht="12.75" customHeight="1" x14ac:dyDescent="0.2">
      <c r="A297" s="9">
        <v>2021</v>
      </c>
      <c r="B297" s="9">
        <v>1308687</v>
      </c>
      <c r="C297" s="9">
        <v>27</v>
      </c>
    </row>
    <row r="298" spans="1:3" ht="12.75" customHeight="1" x14ac:dyDescent="0.2">
      <c r="A298" s="9">
        <v>2021</v>
      </c>
      <c r="B298" s="9">
        <v>122845</v>
      </c>
      <c r="C298" s="9">
        <v>27</v>
      </c>
    </row>
    <row r="299" spans="1:3" ht="12.75" customHeight="1" x14ac:dyDescent="0.2">
      <c r="A299" s="9">
        <v>2021</v>
      </c>
      <c r="B299" s="9">
        <v>1127924</v>
      </c>
      <c r="C299" s="9">
        <v>27</v>
      </c>
    </row>
    <row r="300" spans="1:3" ht="12.75" customHeight="1" x14ac:dyDescent="0.2">
      <c r="A300" s="9">
        <v>2021</v>
      </c>
      <c r="B300" s="9">
        <v>1127925</v>
      </c>
      <c r="C300" s="9">
        <v>27</v>
      </c>
    </row>
    <row r="301" spans="1:3" ht="12.75" customHeight="1" x14ac:dyDescent="0.2">
      <c r="A301" s="9">
        <v>2021</v>
      </c>
      <c r="B301" s="9">
        <v>1270538</v>
      </c>
      <c r="C301" s="9">
        <v>27</v>
      </c>
    </row>
    <row r="302" spans="1:3" ht="12.75" customHeight="1" x14ac:dyDescent="0.2">
      <c r="A302" s="9">
        <v>2021</v>
      </c>
      <c r="B302" s="9">
        <v>122845</v>
      </c>
      <c r="C302" s="9">
        <v>27</v>
      </c>
    </row>
    <row r="303" spans="1:3" ht="12.75" customHeight="1" x14ac:dyDescent="0.2">
      <c r="A303" s="9">
        <v>2021</v>
      </c>
      <c r="B303" s="9">
        <v>122845</v>
      </c>
      <c r="C303" s="9">
        <v>27</v>
      </c>
    </row>
    <row r="304" spans="1:3" ht="12.75" customHeight="1" x14ac:dyDescent="0.2">
      <c r="A304" s="9">
        <v>2021</v>
      </c>
      <c r="B304" s="9">
        <v>1103909</v>
      </c>
      <c r="C304" s="9">
        <v>27</v>
      </c>
    </row>
    <row r="305" spans="1:3" ht="12.75" customHeight="1" x14ac:dyDescent="0.2">
      <c r="A305" s="9">
        <v>2021</v>
      </c>
      <c r="B305" s="9">
        <v>1270538</v>
      </c>
      <c r="C305" s="9">
        <v>27</v>
      </c>
    </row>
    <row r="306" spans="1:3" ht="12.75" customHeight="1" x14ac:dyDescent="0.2">
      <c r="A306" s="9">
        <v>2021</v>
      </c>
      <c r="B306" s="9">
        <v>1127925</v>
      </c>
      <c r="C306" s="9">
        <v>27</v>
      </c>
    </row>
    <row r="307" spans="1:3" ht="12.75" customHeight="1" x14ac:dyDescent="0.2">
      <c r="A307" s="9">
        <v>2021</v>
      </c>
      <c r="B307" s="9">
        <v>1103692</v>
      </c>
      <c r="C307" s="9">
        <v>27</v>
      </c>
    </row>
    <row r="308" spans="1:3" ht="12.75" customHeight="1" x14ac:dyDescent="0.2">
      <c r="A308" s="9">
        <v>2021</v>
      </c>
      <c r="B308" s="9">
        <v>123336</v>
      </c>
      <c r="C308" s="9">
        <v>27</v>
      </c>
    </row>
    <row r="309" spans="1:3" ht="12.75" customHeight="1" x14ac:dyDescent="0.2">
      <c r="A309" s="9">
        <v>2021</v>
      </c>
      <c r="B309" s="9">
        <v>1103692</v>
      </c>
      <c r="C309" s="9">
        <v>27</v>
      </c>
    </row>
    <row r="310" spans="1:3" ht="12.75" customHeight="1" x14ac:dyDescent="0.2">
      <c r="A310" s="9">
        <v>2021</v>
      </c>
      <c r="B310" s="9">
        <v>150129</v>
      </c>
      <c r="C310" s="9">
        <v>27</v>
      </c>
    </row>
    <row r="311" spans="1:3" ht="12.75" customHeight="1" x14ac:dyDescent="0.2">
      <c r="A311" s="9">
        <v>2021</v>
      </c>
      <c r="B311" s="9">
        <v>122845</v>
      </c>
      <c r="C311" s="9">
        <v>27</v>
      </c>
    </row>
    <row r="312" spans="1:3" ht="12.75" customHeight="1" x14ac:dyDescent="0.2">
      <c r="A312" s="9">
        <v>2021</v>
      </c>
      <c r="B312" s="9">
        <v>1127924</v>
      </c>
      <c r="C312" s="9">
        <v>27</v>
      </c>
    </row>
    <row r="313" spans="1:3" ht="12.75" customHeight="1" x14ac:dyDescent="0.2">
      <c r="A313" s="9">
        <v>2021</v>
      </c>
      <c r="B313" s="9">
        <v>122845</v>
      </c>
      <c r="C313" s="9">
        <v>27</v>
      </c>
    </row>
    <row r="314" spans="1:3" ht="12.75" customHeight="1" x14ac:dyDescent="0.2">
      <c r="A314" s="9">
        <v>2021</v>
      </c>
      <c r="B314" s="9">
        <v>108730</v>
      </c>
      <c r="C314" s="9">
        <v>27</v>
      </c>
    </row>
    <row r="315" spans="1:3" ht="12.75" customHeight="1" x14ac:dyDescent="0.2">
      <c r="A315" s="9">
        <v>2021</v>
      </c>
      <c r="B315" s="9">
        <v>1127925</v>
      </c>
      <c r="C315" s="9">
        <v>27</v>
      </c>
    </row>
    <row r="316" spans="1:3" ht="12.75" customHeight="1" x14ac:dyDescent="0.2">
      <c r="A316" s="9">
        <v>2021</v>
      </c>
      <c r="B316" s="9">
        <v>1319230</v>
      </c>
      <c r="C316" s="9">
        <v>27</v>
      </c>
    </row>
    <row r="317" spans="1:3" ht="12.75" customHeight="1" x14ac:dyDescent="0.2">
      <c r="A317" s="9">
        <v>2021</v>
      </c>
      <c r="B317" s="9">
        <v>1103909</v>
      </c>
      <c r="C317" s="9">
        <v>27</v>
      </c>
    </row>
    <row r="318" spans="1:3" ht="12.75" customHeight="1" x14ac:dyDescent="0.2">
      <c r="A318" s="9">
        <v>2021</v>
      </c>
      <c r="B318" s="9">
        <v>1103909</v>
      </c>
      <c r="C318" s="9">
        <v>27</v>
      </c>
    </row>
    <row r="319" spans="1:3" ht="12.75" customHeight="1" x14ac:dyDescent="0.2">
      <c r="A319" s="9">
        <v>2021</v>
      </c>
      <c r="B319" s="9">
        <v>150129</v>
      </c>
      <c r="C319" s="9">
        <v>27</v>
      </c>
    </row>
    <row r="320" spans="1:3" ht="12.75" customHeight="1" x14ac:dyDescent="0.2">
      <c r="A320" s="9">
        <v>2021</v>
      </c>
      <c r="B320" s="9">
        <v>1308687</v>
      </c>
      <c r="C320" s="9">
        <v>27</v>
      </c>
    </row>
    <row r="321" spans="1:3" ht="12.75" customHeight="1" x14ac:dyDescent="0.2">
      <c r="A321" s="9">
        <v>2021</v>
      </c>
      <c r="B321" s="9">
        <v>123336</v>
      </c>
      <c r="C321" s="9">
        <v>27</v>
      </c>
    </row>
    <row r="322" spans="1:3" ht="12.75" customHeight="1" x14ac:dyDescent="0.2">
      <c r="A322" s="9">
        <v>2021</v>
      </c>
      <c r="B322" s="9">
        <v>123336</v>
      </c>
      <c r="C322" s="9">
        <v>28</v>
      </c>
    </row>
    <row r="323" spans="1:3" ht="12.75" customHeight="1" x14ac:dyDescent="0.2">
      <c r="A323" s="9">
        <v>2021</v>
      </c>
      <c r="B323" s="9">
        <v>1117076</v>
      </c>
      <c r="C323" s="9">
        <v>28</v>
      </c>
    </row>
    <row r="324" spans="1:3" ht="12.75" customHeight="1" x14ac:dyDescent="0.2">
      <c r="A324" s="9">
        <v>2021</v>
      </c>
      <c r="B324" s="9">
        <v>123336</v>
      </c>
      <c r="C324" s="9">
        <v>28</v>
      </c>
    </row>
    <row r="325" spans="1:3" ht="12.75" customHeight="1" x14ac:dyDescent="0.2">
      <c r="A325" s="9">
        <v>2021</v>
      </c>
      <c r="B325" s="9">
        <v>1127924</v>
      </c>
      <c r="C325" s="9">
        <v>28</v>
      </c>
    </row>
    <row r="326" spans="1:3" ht="12.75" customHeight="1" x14ac:dyDescent="0.2">
      <c r="A326" s="9">
        <v>2021</v>
      </c>
      <c r="B326" s="9">
        <v>1308687</v>
      </c>
      <c r="C326" s="9">
        <v>28</v>
      </c>
    </row>
    <row r="327" spans="1:3" ht="12.75" customHeight="1" x14ac:dyDescent="0.2">
      <c r="A327" s="9">
        <v>2021</v>
      </c>
      <c r="B327" s="9">
        <v>1179970</v>
      </c>
      <c r="C327" s="9">
        <v>28</v>
      </c>
    </row>
    <row r="328" spans="1:3" ht="12.75" customHeight="1" x14ac:dyDescent="0.2">
      <c r="A328" s="9">
        <v>2021</v>
      </c>
      <c r="B328" s="9">
        <v>1103832</v>
      </c>
      <c r="C328" s="9">
        <v>28</v>
      </c>
    </row>
    <row r="329" spans="1:3" ht="12.75" customHeight="1" x14ac:dyDescent="0.2">
      <c r="A329" s="9">
        <v>2021</v>
      </c>
      <c r="B329" s="9">
        <v>1308687</v>
      </c>
      <c r="C329" s="9">
        <v>28</v>
      </c>
    </row>
    <row r="330" spans="1:3" ht="12.75" customHeight="1" x14ac:dyDescent="0.2">
      <c r="A330" s="9">
        <v>2021</v>
      </c>
      <c r="B330" s="9">
        <v>1127924</v>
      </c>
      <c r="C330" s="9">
        <v>28</v>
      </c>
    </row>
    <row r="331" spans="1:3" ht="12.75" customHeight="1" x14ac:dyDescent="0.2">
      <c r="A331" s="9">
        <v>2021</v>
      </c>
      <c r="B331" s="9">
        <v>1117076</v>
      </c>
      <c r="C331" s="9">
        <v>28</v>
      </c>
    </row>
    <row r="332" spans="1:3" ht="12.75" customHeight="1" x14ac:dyDescent="0.2">
      <c r="A332" s="9">
        <v>2021</v>
      </c>
      <c r="B332" s="9">
        <v>123336</v>
      </c>
      <c r="C332" s="9">
        <v>28</v>
      </c>
    </row>
    <row r="333" spans="1:3" ht="12.75" customHeight="1" x14ac:dyDescent="0.2">
      <c r="A333" s="9">
        <v>2021</v>
      </c>
      <c r="B333" s="9">
        <v>1179970</v>
      </c>
      <c r="C333" s="9">
        <v>28</v>
      </c>
    </row>
    <row r="334" spans="1:3" ht="12.75" customHeight="1" x14ac:dyDescent="0.2">
      <c r="A334" s="9">
        <v>2021</v>
      </c>
      <c r="B334" s="9">
        <v>123336</v>
      </c>
      <c r="C334" s="9">
        <v>28</v>
      </c>
    </row>
    <row r="335" spans="1:3" ht="12.75" customHeight="1" x14ac:dyDescent="0.2">
      <c r="A335" s="9">
        <v>2021</v>
      </c>
      <c r="B335" s="9">
        <v>1179970</v>
      </c>
      <c r="C335" s="9">
        <v>28</v>
      </c>
    </row>
    <row r="336" spans="1:3" ht="12.75" customHeight="1" x14ac:dyDescent="0.2">
      <c r="A336" s="9">
        <v>2021</v>
      </c>
      <c r="B336" s="9">
        <v>1319230</v>
      </c>
      <c r="C336" s="9">
        <v>28</v>
      </c>
    </row>
    <row r="337" spans="1:3" ht="12.75" customHeight="1" x14ac:dyDescent="0.2">
      <c r="A337" s="9">
        <v>2021</v>
      </c>
      <c r="B337" s="9">
        <v>1127924</v>
      </c>
      <c r="C337" s="9">
        <v>28</v>
      </c>
    </row>
    <row r="338" spans="1:3" ht="12.75" customHeight="1" x14ac:dyDescent="0.2">
      <c r="A338" s="9">
        <v>2021</v>
      </c>
      <c r="B338" s="9">
        <v>150129</v>
      </c>
      <c r="C338" s="9">
        <v>28</v>
      </c>
    </row>
    <row r="339" spans="1:3" ht="12.75" customHeight="1" x14ac:dyDescent="0.2">
      <c r="A339" s="9">
        <v>2021</v>
      </c>
      <c r="B339" s="9">
        <v>1179970</v>
      </c>
      <c r="C339" s="9">
        <v>28</v>
      </c>
    </row>
    <row r="340" spans="1:3" ht="12.75" customHeight="1" x14ac:dyDescent="0.2">
      <c r="A340" s="9">
        <v>2021</v>
      </c>
      <c r="B340" s="9">
        <v>1127927</v>
      </c>
      <c r="C340" s="9">
        <v>28</v>
      </c>
    </row>
    <row r="341" spans="1:3" ht="12.75" customHeight="1" x14ac:dyDescent="0.2">
      <c r="A341" s="9">
        <v>2021</v>
      </c>
      <c r="B341" s="9">
        <v>122845</v>
      </c>
      <c r="C341" s="9">
        <v>28</v>
      </c>
    </row>
    <row r="342" spans="1:3" ht="12.75" customHeight="1" x14ac:dyDescent="0.2">
      <c r="A342" s="9">
        <v>2021</v>
      </c>
      <c r="B342" s="9">
        <v>1127926</v>
      </c>
      <c r="C342" s="9">
        <v>28</v>
      </c>
    </row>
    <row r="343" spans="1:3" ht="12.75" customHeight="1" x14ac:dyDescent="0.2">
      <c r="A343" s="9">
        <v>2021</v>
      </c>
      <c r="B343" s="9">
        <v>1103692</v>
      </c>
      <c r="C343" s="9">
        <v>28</v>
      </c>
    </row>
    <row r="344" spans="1:3" ht="12.75" customHeight="1" x14ac:dyDescent="0.2">
      <c r="A344" s="9">
        <v>2021</v>
      </c>
      <c r="B344" s="9">
        <v>122845</v>
      </c>
      <c r="C344" s="9">
        <v>28</v>
      </c>
    </row>
    <row r="345" spans="1:3" ht="12.75" customHeight="1" x14ac:dyDescent="0.2">
      <c r="A345" s="9">
        <v>2021</v>
      </c>
      <c r="B345" s="9">
        <v>122845</v>
      </c>
      <c r="C345" s="9">
        <v>28</v>
      </c>
    </row>
    <row r="346" spans="1:3" ht="12.75" customHeight="1" x14ac:dyDescent="0.2">
      <c r="A346" s="9">
        <v>2021</v>
      </c>
      <c r="B346" s="9">
        <v>1127925</v>
      </c>
      <c r="C346" s="9">
        <v>28</v>
      </c>
    </row>
    <row r="347" spans="1:3" ht="12.75" customHeight="1" x14ac:dyDescent="0.2">
      <c r="A347" s="9">
        <v>2021</v>
      </c>
      <c r="B347" s="9">
        <v>1308687</v>
      </c>
      <c r="C347" s="9">
        <v>28</v>
      </c>
    </row>
    <row r="348" spans="1:3" ht="12.75" customHeight="1" x14ac:dyDescent="0.2">
      <c r="A348" s="9">
        <v>2021</v>
      </c>
      <c r="B348" s="9">
        <v>1103692</v>
      </c>
      <c r="C348" s="9">
        <v>28</v>
      </c>
    </row>
    <row r="349" spans="1:3" ht="12.75" customHeight="1" x14ac:dyDescent="0.2">
      <c r="A349" s="9">
        <v>2021</v>
      </c>
      <c r="B349" s="9">
        <v>1127927</v>
      </c>
      <c r="C349" s="9">
        <v>28</v>
      </c>
    </row>
    <row r="350" spans="1:3" ht="12.75" customHeight="1" x14ac:dyDescent="0.2">
      <c r="A350" s="9">
        <v>2021</v>
      </c>
      <c r="B350" s="9">
        <v>1319230</v>
      </c>
      <c r="C350" s="9">
        <v>28</v>
      </c>
    </row>
    <row r="351" spans="1:3" ht="12.75" customHeight="1" x14ac:dyDescent="0.2">
      <c r="A351" s="9">
        <v>2021</v>
      </c>
      <c r="B351" s="9">
        <v>1179970</v>
      </c>
      <c r="C351" s="9">
        <v>28</v>
      </c>
    </row>
    <row r="352" spans="1:3" ht="12.75" customHeight="1" x14ac:dyDescent="0.2">
      <c r="A352" s="9">
        <v>2021</v>
      </c>
      <c r="B352" s="9">
        <v>1127927</v>
      </c>
      <c r="C352" s="9">
        <v>28</v>
      </c>
    </row>
    <row r="353" spans="1:3" ht="12.75" customHeight="1" x14ac:dyDescent="0.2">
      <c r="A353" s="9">
        <v>2021</v>
      </c>
      <c r="B353" s="9">
        <v>1179970</v>
      </c>
      <c r="C353" s="9">
        <v>28</v>
      </c>
    </row>
    <row r="354" spans="1:3" ht="12.75" customHeight="1" x14ac:dyDescent="0.2">
      <c r="A354" s="9">
        <v>2021</v>
      </c>
      <c r="B354" s="9">
        <v>108730</v>
      </c>
      <c r="C354" s="9">
        <v>28</v>
      </c>
    </row>
    <row r="355" spans="1:3" ht="12.75" customHeight="1" x14ac:dyDescent="0.2">
      <c r="A355" s="9">
        <v>2021</v>
      </c>
      <c r="B355" s="9">
        <v>1319230</v>
      </c>
      <c r="C355" s="9">
        <v>28</v>
      </c>
    </row>
    <row r="356" spans="1:3" ht="12.75" customHeight="1" x14ac:dyDescent="0.2">
      <c r="A356" s="9">
        <v>2021</v>
      </c>
      <c r="B356" s="9">
        <v>1103692</v>
      </c>
      <c r="C356" s="9">
        <v>28</v>
      </c>
    </row>
    <row r="357" spans="1:3" ht="12.75" customHeight="1" x14ac:dyDescent="0.2">
      <c r="A357" s="9">
        <v>2021</v>
      </c>
      <c r="B357" s="9">
        <v>1179970</v>
      </c>
      <c r="C357" s="9">
        <v>28</v>
      </c>
    </row>
    <row r="358" spans="1:3" ht="12.75" customHeight="1" x14ac:dyDescent="0.2">
      <c r="A358" s="9">
        <v>2021</v>
      </c>
      <c r="B358" s="9">
        <v>108730</v>
      </c>
      <c r="C358" s="9">
        <v>28</v>
      </c>
    </row>
    <row r="359" spans="1:3" ht="12.75" customHeight="1" x14ac:dyDescent="0.2">
      <c r="A359" s="9">
        <v>2021</v>
      </c>
      <c r="B359" s="9">
        <v>108730</v>
      </c>
      <c r="C359" s="9">
        <v>28</v>
      </c>
    </row>
    <row r="360" spans="1:3" ht="12.75" customHeight="1" x14ac:dyDescent="0.2">
      <c r="A360" s="9">
        <v>2021</v>
      </c>
      <c r="B360" s="9">
        <v>150129</v>
      </c>
      <c r="C360" s="9">
        <v>28</v>
      </c>
    </row>
    <row r="361" spans="1:3" ht="12.75" customHeight="1" x14ac:dyDescent="0.2">
      <c r="A361" s="9">
        <v>2021</v>
      </c>
      <c r="B361" s="9">
        <v>1319230</v>
      </c>
      <c r="C361" s="9">
        <v>29</v>
      </c>
    </row>
    <row r="362" spans="1:3" ht="12.75" customHeight="1" x14ac:dyDescent="0.2">
      <c r="A362" s="9">
        <v>2021</v>
      </c>
      <c r="B362" s="9">
        <v>1270538</v>
      </c>
      <c r="C362" s="9">
        <v>29</v>
      </c>
    </row>
    <row r="363" spans="1:3" ht="12.75" customHeight="1" x14ac:dyDescent="0.2">
      <c r="A363" s="9">
        <v>2021</v>
      </c>
      <c r="B363" s="9">
        <v>122845</v>
      </c>
      <c r="C363" s="9">
        <v>29</v>
      </c>
    </row>
    <row r="364" spans="1:3" ht="12.75" customHeight="1" x14ac:dyDescent="0.2">
      <c r="A364" s="9">
        <v>2021</v>
      </c>
      <c r="B364" s="9">
        <v>123336</v>
      </c>
      <c r="C364" s="9">
        <v>29</v>
      </c>
    </row>
    <row r="365" spans="1:3" ht="12.75" customHeight="1" x14ac:dyDescent="0.2">
      <c r="A365" s="9">
        <v>2021</v>
      </c>
      <c r="B365" s="9">
        <v>1103909</v>
      </c>
      <c r="C365" s="9">
        <v>29</v>
      </c>
    </row>
    <row r="366" spans="1:3" ht="12.75" customHeight="1" x14ac:dyDescent="0.2">
      <c r="A366" s="9">
        <v>2021</v>
      </c>
      <c r="B366" s="9">
        <v>1127925</v>
      </c>
      <c r="C366" s="9">
        <v>29</v>
      </c>
    </row>
    <row r="367" spans="1:3" ht="12.75" customHeight="1" x14ac:dyDescent="0.2">
      <c r="A367" s="9">
        <v>2021</v>
      </c>
      <c r="B367" s="9">
        <v>1103832</v>
      </c>
      <c r="C367" s="9">
        <v>29</v>
      </c>
    </row>
    <row r="368" spans="1:3" ht="12.75" customHeight="1" x14ac:dyDescent="0.2">
      <c r="A368" s="9">
        <v>2021</v>
      </c>
      <c r="B368" s="9">
        <v>122845</v>
      </c>
      <c r="C368" s="9">
        <v>29</v>
      </c>
    </row>
    <row r="369" spans="1:3" ht="12.75" customHeight="1" x14ac:dyDescent="0.2">
      <c r="A369" s="9">
        <v>2021</v>
      </c>
      <c r="B369" s="9">
        <v>1179970</v>
      </c>
      <c r="C369" s="9">
        <v>29</v>
      </c>
    </row>
    <row r="370" spans="1:3" ht="12.75" customHeight="1" x14ac:dyDescent="0.2">
      <c r="A370" s="9">
        <v>2021</v>
      </c>
      <c r="B370" s="9">
        <v>1179970</v>
      </c>
      <c r="C370" s="9">
        <v>29</v>
      </c>
    </row>
    <row r="371" spans="1:3" ht="12.75" customHeight="1" x14ac:dyDescent="0.2">
      <c r="A371" s="9">
        <v>2021</v>
      </c>
      <c r="B371" s="9">
        <v>1308687</v>
      </c>
      <c r="C371" s="9">
        <v>29</v>
      </c>
    </row>
    <row r="372" spans="1:3" ht="12.75" customHeight="1" x14ac:dyDescent="0.2">
      <c r="A372" s="9">
        <v>2021</v>
      </c>
      <c r="B372" s="9">
        <v>1308687</v>
      </c>
      <c r="C372" s="9">
        <v>29</v>
      </c>
    </row>
    <row r="373" spans="1:3" ht="12.75" customHeight="1" x14ac:dyDescent="0.2">
      <c r="A373" s="9">
        <v>2021</v>
      </c>
      <c r="B373" s="9">
        <v>1127926</v>
      </c>
      <c r="C373" s="9">
        <v>29</v>
      </c>
    </row>
    <row r="374" spans="1:3" ht="12.75" customHeight="1" x14ac:dyDescent="0.2">
      <c r="A374" s="9">
        <v>2021</v>
      </c>
      <c r="B374" s="9">
        <v>1179970</v>
      </c>
      <c r="C374" s="9">
        <v>29</v>
      </c>
    </row>
    <row r="375" spans="1:3" ht="12.75" customHeight="1" x14ac:dyDescent="0.2">
      <c r="A375" s="9">
        <v>2021</v>
      </c>
      <c r="B375" s="9">
        <v>1179970</v>
      </c>
      <c r="C375" s="9">
        <v>29</v>
      </c>
    </row>
    <row r="376" spans="1:3" ht="12.75" customHeight="1" x14ac:dyDescent="0.2">
      <c r="A376" s="9">
        <v>2021</v>
      </c>
      <c r="B376" s="9">
        <v>1127924</v>
      </c>
      <c r="C376" s="9">
        <v>29</v>
      </c>
    </row>
    <row r="377" spans="1:3" ht="12.75" customHeight="1" x14ac:dyDescent="0.2">
      <c r="A377" s="9">
        <v>2021</v>
      </c>
      <c r="B377" s="9">
        <v>1179970</v>
      </c>
      <c r="C377" s="9">
        <v>29</v>
      </c>
    </row>
    <row r="378" spans="1:3" ht="12.75" customHeight="1" x14ac:dyDescent="0.2">
      <c r="A378" s="9">
        <v>2021</v>
      </c>
      <c r="B378" s="9">
        <v>122845</v>
      </c>
      <c r="C378" s="9">
        <v>29</v>
      </c>
    </row>
    <row r="379" spans="1:3" ht="12.75" customHeight="1" x14ac:dyDescent="0.2">
      <c r="A379" s="9">
        <v>2021</v>
      </c>
      <c r="B379" s="9">
        <v>123336</v>
      </c>
      <c r="C379" s="9">
        <v>29</v>
      </c>
    </row>
    <row r="380" spans="1:3" ht="12.75" customHeight="1" x14ac:dyDescent="0.2">
      <c r="A380" s="9">
        <v>2021</v>
      </c>
      <c r="B380" s="9">
        <v>1127925</v>
      </c>
      <c r="C380" s="9">
        <v>30</v>
      </c>
    </row>
    <row r="381" spans="1:3" ht="12.75" customHeight="1" x14ac:dyDescent="0.2">
      <c r="A381" s="9">
        <v>2021</v>
      </c>
      <c r="B381" s="9">
        <v>1270538</v>
      </c>
      <c r="C381" s="9">
        <v>30</v>
      </c>
    </row>
    <row r="382" spans="1:3" ht="12.75" customHeight="1" x14ac:dyDescent="0.2">
      <c r="A382" s="9">
        <v>2021</v>
      </c>
      <c r="B382" s="9">
        <v>123336</v>
      </c>
      <c r="C382" s="9">
        <v>30</v>
      </c>
    </row>
    <row r="383" spans="1:3" ht="12.75" customHeight="1" x14ac:dyDescent="0.2">
      <c r="A383" s="9">
        <v>2021</v>
      </c>
      <c r="B383" s="9">
        <v>123336</v>
      </c>
      <c r="C383" s="9">
        <v>30</v>
      </c>
    </row>
    <row r="384" spans="1:3" ht="12.75" customHeight="1" x14ac:dyDescent="0.2">
      <c r="A384" s="9">
        <v>2021</v>
      </c>
      <c r="B384" s="9">
        <v>1117076</v>
      </c>
      <c r="C384" s="9">
        <v>30</v>
      </c>
    </row>
    <row r="385" spans="1:3" ht="12.75" customHeight="1" x14ac:dyDescent="0.2">
      <c r="A385" s="9">
        <v>2021</v>
      </c>
      <c r="B385" s="9">
        <v>1117076</v>
      </c>
      <c r="C385" s="9">
        <v>30</v>
      </c>
    </row>
    <row r="386" spans="1:3" ht="12.75" customHeight="1" x14ac:dyDescent="0.2">
      <c r="A386" s="9">
        <v>2021</v>
      </c>
      <c r="B386" s="9">
        <v>1127926</v>
      </c>
      <c r="C386" s="9">
        <v>30</v>
      </c>
    </row>
    <row r="387" spans="1:3" ht="12.75" customHeight="1" x14ac:dyDescent="0.2">
      <c r="A387" s="9">
        <v>2021</v>
      </c>
      <c r="B387" s="9">
        <v>1117076</v>
      </c>
      <c r="C387" s="9">
        <v>30</v>
      </c>
    </row>
    <row r="388" spans="1:3" ht="12.75" customHeight="1" x14ac:dyDescent="0.2">
      <c r="A388" s="9">
        <v>2021</v>
      </c>
      <c r="B388" s="9">
        <v>123336</v>
      </c>
      <c r="C388" s="9">
        <v>30</v>
      </c>
    </row>
    <row r="389" spans="1:3" ht="12.75" customHeight="1" x14ac:dyDescent="0.2">
      <c r="A389" s="9">
        <v>2021</v>
      </c>
      <c r="B389" s="9">
        <v>122845</v>
      </c>
      <c r="C389" s="9">
        <v>30</v>
      </c>
    </row>
    <row r="390" spans="1:3" ht="12.75" customHeight="1" x14ac:dyDescent="0.2">
      <c r="A390" s="9">
        <v>2021</v>
      </c>
      <c r="B390" s="9">
        <v>1127925</v>
      </c>
      <c r="C390" s="9">
        <v>30</v>
      </c>
    </row>
    <row r="391" spans="1:3" ht="12.75" customHeight="1" x14ac:dyDescent="0.2">
      <c r="A391" s="9">
        <v>2021</v>
      </c>
      <c r="B391" s="9">
        <v>1308687</v>
      </c>
      <c r="C391" s="9">
        <v>30</v>
      </c>
    </row>
    <row r="392" spans="1:3" ht="12.75" customHeight="1" x14ac:dyDescent="0.2">
      <c r="A392" s="9">
        <v>2021</v>
      </c>
      <c r="B392" s="9">
        <v>1127925</v>
      </c>
      <c r="C392" s="9">
        <v>30</v>
      </c>
    </row>
    <row r="393" spans="1:3" ht="12.75" customHeight="1" x14ac:dyDescent="0.2">
      <c r="A393" s="9">
        <v>2021</v>
      </c>
      <c r="B393" s="9">
        <v>1308687</v>
      </c>
      <c r="C393" s="9">
        <v>30</v>
      </c>
    </row>
    <row r="394" spans="1:3" ht="12.75" customHeight="1" x14ac:dyDescent="0.2">
      <c r="A394" s="9">
        <v>2021</v>
      </c>
      <c r="B394" s="9">
        <v>1308687</v>
      </c>
      <c r="C394" s="9">
        <v>30</v>
      </c>
    </row>
    <row r="395" spans="1:3" ht="12.75" customHeight="1" x14ac:dyDescent="0.2">
      <c r="A395" s="9">
        <v>2021</v>
      </c>
      <c r="B395" s="9">
        <v>108730</v>
      </c>
      <c r="C395" s="9">
        <v>30</v>
      </c>
    </row>
    <row r="396" spans="1:3" ht="12.75" customHeight="1" x14ac:dyDescent="0.2">
      <c r="A396" s="9">
        <v>2021</v>
      </c>
      <c r="B396" s="9">
        <v>1308687</v>
      </c>
      <c r="C396" s="9">
        <v>30</v>
      </c>
    </row>
    <row r="397" spans="1:3" ht="12.75" customHeight="1" x14ac:dyDescent="0.2">
      <c r="A397" s="9">
        <v>2021</v>
      </c>
      <c r="B397" s="9">
        <v>1127924</v>
      </c>
      <c r="C397" s="9">
        <v>30</v>
      </c>
    </row>
    <row r="398" spans="1:3" ht="12.75" customHeight="1" x14ac:dyDescent="0.2">
      <c r="A398" s="9">
        <v>2021</v>
      </c>
      <c r="B398" s="9">
        <v>1319230</v>
      </c>
      <c r="C398" s="9">
        <v>30</v>
      </c>
    </row>
    <row r="399" spans="1:3" ht="12.75" customHeight="1" x14ac:dyDescent="0.2">
      <c r="A399" s="9">
        <v>2021</v>
      </c>
      <c r="B399" s="9">
        <v>1127926</v>
      </c>
      <c r="C399" s="9">
        <v>30</v>
      </c>
    </row>
    <row r="400" spans="1:3" ht="12.75" customHeight="1" x14ac:dyDescent="0.2">
      <c r="A400" s="9">
        <v>2021</v>
      </c>
      <c r="B400" s="9">
        <v>1179970</v>
      </c>
      <c r="C400" s="9">
        <v>30</v>
      </c>
    </row>
    <row r="401" spans="1:3" ht="12.75" customHeight="1" x14ac:dyDescent="0.2">
      <c r="A401" s="9">
        <v>2021</v>
      </c>
      <c r="B401" s="9">
        <v>1103909</v>
      </c>
      <c r="C401" s="9">
        <v>30</v>
      </c>
    </row>
    <row r="402" spans="1:3" ht="12.75" customHeight="1" x14ac:dyDescent="0.2">
      <c r="A402" s="9">
        <v>2021</v>
      </c>
      <c r="B402" s="9">
        <v>108730</v>
      </c>
      <c r="C402" s="9">
        <v>30</v>
      </c>
    </row>
    <row r="403" spans="1:3" ht="12.75" customHeight="1" x14ac:dyDescent="0.2">
      <c r="A403" s="9">
        <v>2021</v>
      </c>
      <c r="B403" s="9">
        <v>122845</v>
      </c>
      <c r="C403" s="9">
        <v>30</v>
      </c>
    </row>
    <row r="404" spans="1:3" ht="12.75" customHeight="1" x14ac:dyDescent="0.2">
      <c r="A404" s="9">
        <v>2021</v>
      </c>
      <c r="B404" s="9">
        <v>1179970</v>
      </c>
      <c r="C404" s="9">
        <v>31</v>
      </c>
    </row>
    <row r="405" spans="1:3" ht="12.75" customHeight="1" x14ac:dyDescent="0.2">
      <c r="A405" s="9">
        <v>2021</v>
      </c>
      <c r="B405" s="9">
        <v>123336</v>
      </c>
      <c r="C405" s="9">
        <v>31</v>
      </c>
    </row>
    <row r="406" spans="1:3" ht="12.75" customHeight="1" x14ac:dyDescent="0.2">
      <c r="A406" s="9">
        <v>2021</v>
      </c>
      <c r="B406" s="9">
        <v>1179970</v>
      </c>
      <c r="C406" s="9">
        <v>31</v>
      </c>
    </row>
    <row r="407" spans="1:3" ht="12.75" customHeight="1" x14ac:dyDescent="0.2">
      <c r="A407" s="9">
        <v>2021</v>
      </c>
      <c r="B407" s="9">
        <v>123336</v>
      </c>
      <c r="C407" s="9">
        <v>31</v>
      </c>
    </row>
    <row r="408" spans="1:3" ht="12.75" customHeight="1" x14ac:dyDescent="0.2">
      <c r="A408" s="9">
        <v>2021</v>
      </c>
      <c r="B408" s="9">
        <v>1103692</v>
      </c>
      <c r="C408" s="9">
        <v>31</v>
      </c>
    </row>
    <row r="409" spans="1:3" ht="12.75" customHeight="1" x14ac:dyDescent="0.2">
      <c r="A409" s="9">
        <v>2021</v>
      </c>
      <c r="B409" s="9">
        <v>1308687</v>
      </c>
      <c r="C409" s="9">
        <v>31</v>
      </c>
    </row>
    <row r="410" spans="1:3" ht="12.75" customHeight="1" x14ac:dyDescent="0.2">
      <c r="A410" s="9">
        <v>2021</v>
      </c>
      <c r="B410" s="9">
        <v>1179970</v>
      </c>
      <c r="C410" s="9">
        <v>31</v>
      </c>
    </row>
    <row r="411" spans="1:3" ht="12.75" customHeight="1" x14ac:dyDescent="0.2">
      <c r="A411" s="9">
        <v>2021</v>
      </c>
      <c r="B411" s="9">
        <v>1127927</v>
      </c>
      <c r="C411" s="9">
        <v>31</v>
      </c>
    </row>
    <row r="412" spans="1:3" ht="12.75" customHeight="1" x14ac:dyDescent="0.2">
      <c r="A412" s="9">
        <v>2021</v>
      </c>
      <c r="B412" s="9">
        <v>1308687</v>
      </c>
      <c r="C412" s="9">
        <v>31</v>
      </c>
    </row>
    <row r="413" spans="1:3" ht="12.75" customHeight="1" x14ac:dyDescent="0.2">
      <c r="A413" s="9">
        <v>2021</v>
      </c>
      <c r="B413" s="9">
        <v>1270538</v>
      </c>
      <c r="C413" s="9">
        <v>31</v>
      </c>
    </row>
    <row r="414" spans="1:3" ht="12.75" customHeight="1" x14ac:dyDescent="0.2">
      <c r="A414" s="9">
        <v>2021</v>
      </c>
      <c r="B414" s="9">
        <v>122845</v>
      </c>
      <c r="C414" s="9">
        <v>31</v>
      </c>
    </row>
    <row r="415" spans="1:3" ht="12.75" customHeight="1" x14ac:dyDescent="0.2">
      <c r="A415" s="9">
        <v>2021</v>
      </c>
      <c r="B415" s="9">
        <v>122845</v>
      </c>
      <c r="C415" s="9">
        <v>31</v>
      </c>
    </row>
    <row r="416" spans="1:3" ht="12.75" customHeight="1" x14ac:dyDescent="0.2">
      <c r="A416" s="9">
        <v>2021</v>
      </c>
      <c r="B416" s="9">
        <v>1127924</v>
      </c>
      <c r="C416" s="9">
        <v>31</v>
      </c>
    </row>
    <row r="417" spans="1:3" ht="12.75" customHeight="1" x14ac:dyDescent="0.2">
      <c r="A417" s="9">
        <v>2021</v>
      </c>
      <c r="B417" s="9">
        <v>1127925</v>
      </c>
      <c r="C417" s="9">
        <v>31</v>
      </c>
    </row>
    <row r="418" spans="1:3" ht="12.75" customHeight="1" x14ac:dyDescent="0.2">
      <c r="A418" s="9">
        <v>2021</v>
      </c>
      <c r="B418" s="9">
        <v>122845</v>
      </c>
      <c r="C418" s="9">
        <v>31</v>
      </c>
    </row>
    <row r="419" spans="1:3" ht="12.75" customHeight="1" x14ac:dyDescent="0.2">
      <c r="A419" s="9">
        <v>2021</v>
      </c>
      <c r="B419" s="9">
        <v>1179970</v>
      </c>
      <c r="C419" s="9">
        <v>31</v>
      </c>
    </row>
    <row r="420" spans="1:3" ht="12.75" customHeight="1" x14ac:dyDescent="0.2">
      <c r="A420" s="9">
        <v>2021</v>
      </c>
      <c r="B420" s="9">
        <v>1117076</v>
      </c>
      <c r="C420" s="9">
        <v>31</v>
      </c>
    </row>
    <row r="421" spans="1:3" ht="12.75" customHeight="1" x14ac:dyDescent="0.2">
      <c r="A421" s="9">
        <v>2021</v>
      </c>
      <c r="B421" s="9">
        <v>123336</v>
      </c>
      <c r="C421" s="9">
        <v>31</v>
      </c>
    </row>
    <row r="422" spans="1:3" ht="12.75" customHeight="1" x14ac:dyDescent="0.2">
      <c r="A422" s="9">
        <v>2021</v>
      </c>
      <c r="B422" s="9">
        <v>1179970</v>
      </c>
      <c r="C422" s="9">
        <v>31</v>
      </c>
    </row>
    <row r="423" spans="1:3" ht="12.75" customHeight="1" x14ac:dyDescent="0.2">
      <c r="A423" s="9">
        <v>2021</v>
      </c>
      <c r="B423" s="9">
        <v>108730</v>
      </c>
      <c r="C423" s="9">
        <v>31</v>
      </c>
    </row>
    <row r="424" spans="1:3" ht="12.75" customHeight="1" x14ac:dyDescent="0.2">
      <c r="A424" s="9">
        <v>2021</v>
      </c>
      <c r="B424" s="9">
        <v>108730</v>
      </c>
      <c r="C424" s="9">
        <v>31</v>
      </c>
    </row>
    <row r="425" spans="1:3" ht="12.75" customHeight="1" x14ac:dyDescent="0.2">
      <c r="A425" s="9">
        <v>2021</v>
      </c>
      <c r="B425" s="9">
        <v>123336</v>
      </c>
      <c r="C425" s="9">
        <v>31</v>
      </c>
    </row>
    <row r="426" spans="1:3" ht="12.75" customHeight="1" x14ac:dyDescent="0.2">
      <c r="A426" s="9">
        <v>2021</v>
      </c>
      <c r="B426" s="9">
        <v>1179970</v>
      </c>
      <c r="C426" s="9">
        <v>31</v>
      </c>
    </row>
    <row r="427" spans="1:3" ht="12.75" customHeight="1" x14ac:dyDescent="0.2">
      <c r="A427" s="9">
        <v>2021</v>
      </c>
      <c r="B427" s="9">
        <v>108730</v>
      </c>
      <c r="C427" s="9">
        <v>31</v>
      </c>
    </row>
    <row r="428" spans="1:3" ht="12.75" customHeight="1" x14ac:dyDescent="0.2">
      <c r="A428" s="9">
        <v>2021</v>
      </c>
      <c r="B428" s="9">
        <v>123336</v>
      </c>
      <c r="C428" s="9">
        <v>32</v>
      </c>
    </row>
    <row r="429" spans="1:3" ht="12.75" customHeight="1" x14ac:dyDescent="0.2">
      <c r="A429" s="9">
        <v>2021</v>
      </c>
      <c r="B429" s="9">
        <v>123336</v>
      </c>
      <c r="C429" s="9">
        <v>32</v>
      </c>
    </row>
    <row r="430" spans="1:3" ht="12.75" customHeight="1" x14ac:dyDescent="0.2">
      <c r="A430" s="9">
        <v>2021</v>
      </c>
      <c r="B430" s="9">
        <v>123336</v>
      </c>
      <c r="C430" s="9">
        <v>32</v>
      </c>
    </row>
    <row r="431" spans="1:3" ht="12.75" customHeight="1" x14ac:dyDescent="0.2">
      <c r="A431" s="9">
        <v>2021</v>
      </c>
      <c r="B431" s="9">
        <v>123336</v>
      </c>
      <c r="C431" s="9">
        <v>32</v>
      </c>
    </row>
    <row r="432" spans="1:3" ht="12.75" customHeight="1" x14ac:dyDescent="0.2">
      <c r="A432" s="9">
        <v>2021</v>
      </c>
      <c r="B432" s="9">
        <v>1179970</v>
      </c>
      <c r="C432" s="9">
        <v>32</v>
      </c>
    </row>
    <row r="433" spans="1:3" ht="12.75" customHeight="1" x14ac:dyDescent="0.2">
      <c r="A433" s="9">
        <v>2021</v>
      </c>
      <c r="B433" s="9">
        <v>123336</v>
      </c>
      <c r="C433" s="9">
        <v>32</v>
      </c>
    </row>
    <row r="434" spans="1:3" ht="12.75" customHeight="1" x14ac:dyDescent="0.2">
      <c r="A434" s="9">
        <v>2021</v>
      </c>
      <c r="B434" s="9">
        <v>1127926</v>
      </c>
      <c r="C434" s="9">
        <v>32</v>
      </c>
    </row>
    <row r="435" spans="1:3" ht="12.75" customHeight="1" x14ac:dyDescent="0.2">
      <c r="A435" s="9">
        <v>2021</v>
      </c>
      <c r="B435" s="9">
        <v>1179970</v>
      </c>
      <c r="C435" s="9">
        <v>32</v>
      </c>
    </row>
    <row r="436" spans="1:3" ht="12.75" customHeight="1" x14ac:dyDescent="0.2">
      <c r="A436" s="9">
        <v>2021</v>
      </c>
      <c r="B436" s="9">
        <v>1127926</v>
      </c>
      <c r="C436" s="9">
        <v>32</v>
      </c>
    </row>
    <row r="437" spans="1:3" ht="12.75" customHeight="1" x14ac:dyDescent="0.2">
      <c r="A437" s="9">
        <v>2021</v>
      </c>
      <c r="B437" s="9">
        <v>122845</v>
      </c>
      <c r="C437" s="9">
        <v>32</v>
      </c>
    </row>
    <row r="438" spans="1:3" ht="12.75" customHeight="1" x14ac:dyDescent="0.2">
      <c r="A438" s="9">
        <v>2021</v>
      </c>
      <c r="B438" s="9">
        <v>1179970</v>
      </c>
      <c r="C438" s="9">
        <v>32</v>
      </c>
    </row>
    <row r="439" spans="1:3" ht="12.75" customHeight="1" x14ac:dyDescent="0.2">
      <c r="A439" s="9">
        <v>2021</v>
      </c>
      <c r="B439" s="9">
        <v>108730</v>
      </c>
      <c r="C439" s="9">
        <v>32</v>
      </c>
    </row>
    <row r="440" spans="1:3" ht="12.75" customHeight="1" x14ac:dyDescent="0.2">
      <c r="A440" s="9">
        <v>2021</v>
      </c>
      <c r="B440" s="9">
        <v>123336</v>
      </c>
      <c r="C440" s="9">
        <v>32</v>
      </c>
    </row>
    <row r="441" spans="1:3" ht="12.75" customHeight="1" x14ac:dyDescent="0.2">
      <c r="A441" s="9">
        <v>2021</v>
      </c>
      <c r="B441" s="9">
        <v>1103692</v>
      </c>
      <c r="C441" s="9">
        <v>32</v>
      </c>
    </row>
    <row r="442" spans="1:3" ht="12.75" customHeight="1" x14ac:dyDescent="0.2">
      <c r="A442" s="9">
        <v>2021</v>
      </c>
      <c r="B442" s="9">
        <v>1308687</v>
      </c>
      <c r="C442" s="9">
        <v>32</v>
      </c>
    </row>
    <row r="443" spans="1:3" ht="12.75" customHeight="1" x14ac:dyDescent="0.2">
      <c r="A443" s="9">
        <v>2021</v>
      </c>
      <c r="B443" s="9">
        <v>123336</v>
      </c>
      <c r="C443" s="9">
        <v>32</v>
      </c>
    </row>
    <row r="444" spans="1:3" ht="12.75" customHeight="1" x14ac:dyDescent="0.2">
      <c r="A444" s="9">
        <v>2021</v>
      </c>
      <c r="B444" s="9">
        <v>1127927</v>
      </c>
      <c r="C444" s="9">
        <v>32</v>
      </c>
    </row>
    <row r="445" spans="1:3" ht="12.75" customHeight="1" x14ac:dyDescent="0.2">
      <c r="A445" s="9">
        <v>2021</v>
      </c>
      <c r="B445" s="9">
        <v>1179970</v>
      </c>
      <c r="C445" s="9">
        <v>32</v>
      </c>
    </row>
    <row r="446" spans="1:3" ht="12.75" customHeight="1" x14ac:dyDescent="0.2">
      <c r="A446" s="9">
        <v>2021</v>
      </c>
      <c r="B446" s="9">
        <v>1179970</v>
      </c>
      <c r="C446" s="9">
        <v>32</v>
      </c>
    </row>
    <row r="447" spans="1:3" ht="12.75" customHeight="1" x14ac:dyDescent="0.2">
      <c r="A447" s="9">
        <v>2021</v>
      </c>
      <c r="B447" s="9">
        <v>122845</v>
      </c>
      <c r="C447" s="9">
        <v>32</v>
      </c>
    </row>
    <row r="448" spans="1:3" ht="12.75" customHeight="1" x14ac:dyDescent="0.2">
      <c r="A448" s="9">
        <v>2021</v>
      </c>
      <c r="B448" s="9">
        <v>108730</v>
      </c>
      <c r="C448" s="9">
        <v>32</v>
      </c>
    </row>
    <row r="449" spans="1:3" ht="12.75" customHeight="1" x14ac:dyDescent="0.2">
      <c r="A449" s="9">
        <v>2021</v>
      </c>
      <c r="B449" s="9">
        <v>1127927</v>
      </c>
      <c r="C449" s="9">
        <v>32</v>
      </c>
    </row>
    <row r="450" spans="1:3" ht="12.75" customHeight="1" x14ac:dyDescent="0.2">
      <c r="A450" s="9">
        <v>2021</v>
      </c>
      <c r="B450" s="9">
        <v>1127926</v>
      </c>
      <c r="C450" s="9">
        <v>32</v>
      </c>
    </row>
    <row r="451" spans="1:3" ht="12.75" customHeight="1" x14ac:dyDescent="0.2">
      <c r="A451" s="9">
        <v>2021</v>
      </c>
      <c r="B451" s="9">
        <v>1365444</v>
      </c>
      <c r="C451" s="9">
        <v>32</v>
      </c>
    </row>
    <row r="452" spans="1:3" ht="12.75" customHeight="1" x14ac:dyDescent="0.2">
      <c r="A452" s="9">
        <v>2021</v>
      </c>
      <c r="B452" s="9">
        <v>1308687</v>
      </c>
      <c r="C452" s="9">
        <v>32</v>
      </c>
    </row>
    <row r="453" spans="1:3" ht="12.75" customHeight="1" x14ac:dyDescent="0.2">
      <c r="A453" s="9">
        <v>2021</v>
      </c>
      <c r="B453" s="9">
        <v>1103909</v>
      </c>
      <c r="C453" s="9">
        <v>32</v>
      </c>
    </row>
    <row r="454" spans="1:3" ht="12.75" customHeight="1" x14ac:dyDescent="0.2">
      <c r="A454" s="9">
        <v>2021</v>
      </c>
      <c r="B454" s="9">
        <v>1365444</v>
      </c>
      <c r="C454" s="9">
        <v>32</v>
      </c>
    </row>
    <row r="455" spans="1:3" ht="12.75" customHeight="1" x14ac:dyDescent="0.2">
      <c r="A455" s="9">
        <v>2021</v>
      </c>
      <c r="B455" s="9">
        <v>1270538</v>
      </c>
      <c r="C455" s="9">
        <v>32</v>
      </c>
    </row>
    <row r="456" spans="1:3" ht="12.75" customHeight="1" x14ac:dyDescent="0.2">
      <c r="A456" s="9">
        <v>2021</v>
      </c>
      <c r="B456" s="9">
        <v>123336</v>
      </c>
      <c r="C456" s="9">
        <v>32</v>
      </c>
    </row>
    <row r="457" spans="1:3" ht="12.75" customHeight="1" x14ac:dyDescent="0.2">
      <c r="A457" s="9">
        <v>2021</v>
      </c>
      <c r="B457" s="9">
        <v>150129</v>
      </c>
      <c r="C457" s="9">
        <v>33</v>
      </c>
    </row>
    <row r="458" spans="1:3" ht="12.75" customHeight="1" x14ac:dyDescent="0.2">
      <c r="A458" s="9">
        <v>2021</v>
      </c>
      <c r="B458" s="9">
        <v>123336</v>
      </c>
      <c r="C458" s="9">
        <v>33</v>
      </c>
    </row>
    <row r="459" spans="1:3" ht="12.75" customHeight="1" x14ac:dyDescent="0.2">
      <c r="A459" s="9">
        <v>2021</v>
      </c>
      <c r="B459" s="9">
        <v>108730</v>
      </c>
      <c r="C459" s="9">
        <v>33</v>
      </c>
    </row>
    <row r="460" spans="1:3" ht="12.75" customHeight="1" x14ac:dyDescent="0.2">
      <c r="A460" s="9">
        <v>2021</v>
      </c>
      <c r="B460" s="9">
        <v>123336</v>
      </c>
      <c r="C460" s="9">
        <v>33</v>
      </c>
    </row>
    <row r="461" spans="1:3" ht="12.75" customHeight="1" x14ac:dyDescent="0.2">
      <c r="A461" s="9">
        <v>2021</v>
      </c>
      <c r="B461" s="9">
        <v>1127927</v>
      </c>
      <c r="C461" s="9">
        <v>33</v>
      </c>
    </row>
    <row r="462" spans="1:3" ht="12.75" customHeight="1" x14ac:dyDescent="0.2">
      <c r="A462" s="9">
        <v>2021</v>
      </c>
      <c r="B462" s="9">
        <v>1117076</v>
      </c>
      <c r="C462" s="9">
        <v>33</v>
      </c>
    </row>
    <row r="463" spans="1:3" ht="12.75" customHeight="1" x14ac:dyDescent="0.2">
      <c r="A463" s="9">
        <v>2021</v>
      </c>
      <c r="B463" s="9">
        <v>1127925</v>
      </c>
      <c r="C463" s="9">
        <v>33</v>
      </c>
    </row>
    <row r="464" spans="1:3" ht="12.75" customHeight="1" x14ac:dyDescent="0.2">
      <c r="A464" s="9">
        <v>2021</v>
      </c>
      <c r="B464" s="9">
        <v>123336</v>
      </c>
      <c r="C464" s="9">
        <v>33</v>
      </c>
    </row>
    <row r="465" spans="1:3" ht="12.75" customHeight="1" x14ac:dyDescent="0.2">
      <c r="A465" s="9">
        <v>2021</v>
      </c>
      <c r="B465" s="9">
        <v>123336</v>
      </c>
      <c r="C465" s="9">
        <v>33</v>
      </c>
    </row>
    <row r="466" spans="1:3" ht="12.75" customHeight="1" x14ac:dyDescent="0.2">
      <c r="A466" s="9">
        <v>2021</v>
      </c>
      <c r="B466" s="9">
        <v>123336</v>
      </c>
      <c r="C466" s="9">
        <v>33</v>
      </c>
    </row>
    <row r="467" spans="1:3" ht="12.75" customHeight="1" x14ac:dyDescent="0.2">
      <c r="A467" s="9">
        <v>2021</v>
      </c>
      <c r="B467" s="9">
        <v>123336</v>
      </c>
      <c r="C467" s="9">
        <v>33</v>
      </c>
    </row>
    <row r="468" spans="1:3" ht="12.75" customHeight="1" x14ac:dyDescent="0.2">
      <c r="A468" s="9">
        <v>2021</v>
      </c>
      <c r="B468" s="9">
        <v>1179970</v>
      </c>
      <c r="C468" s="9">
        <v>33</v>
      </c>
    </row>
    <row r="469" spans="1:3" ht="12.75" customHeight="1" x14ac:dyDescent="0.2">
      <c r="A469" s="9">
        <v>2021</v>
      </c>
      <c r="B469" s="9">
        <v>123336</v>
      </c>
      <c r="C469" s="9">
        <v>33</v>
      </c>
    </row>
    <row r="470" spans="1:3" ht="12.75" customHeight="1" x14ac:dyDescent="0.2">
      <c r="A470" s="9">
        <v>2021</v>
      </c>
      <c r="B470" s="9">
        <v>1179970</v>
      </c>
      <c r="C470" s="9">
        <v>33</v>
      </c>
    </row>
    <row r="471" spans="1:3" ht="12.75" customHeight="1" x14ac:dyDescent="0.2">
      <c r="A471" s="9">
        <v>2021</v>
      </c>
      <c r="B471" s="9">
        <v>1308687</v>
      </c>
      <c r="C471" s="9">
        <v>33</v>
      </c>
    </row>
    <row r="472" spans="1:3" ht="12.75" customHeight="1" x14ac:dyDescent="0.2">
      <c r="A472" s="9">
        <v>2021</v>
      </c>
      <c r="B472" s="9">
        <v>1308687</v>
      </c>
      <c r="C472" s="9">
        <v>33</v>
      </c>
    </row>
    <row r="473" spans="1:3" ht="12.75" customHeight="1" x14ac:dyDescent="0.2">
      <c r="A473" s="9">
        <v>2021</v>
      </c>
      <c r="B473" s="9">
        <v>123336</v>
      </c>
      <c r="C473" s="9">
        <v>33</v>
      </c>
    </row>
    <row r="474" spans="1:3" ht="12.75" customHeight="1" x14ac:dyDescent="0.2">
      <c r="A474" s="9">
        <v>2021</v>
      </c>
      <c r="B474" s="9">
        <v>123336</v>
      </c>
      <c r="C474" s="9">
        <v>33</v>
      </c>
    </row>
    <row r="475" spans="1:3" ht="12.75" customHeight="1" x14ac:dyDescent="0.2">
      <c r="A475" s="9">
        <v>2021</v>
      </c>
      <c r="B475" s="9">
        <v>123336</v>
      </c>
      <c r="C475" s="9">
        <v>33</v>
      </c>
    </row>
    <row r="476" spans="1:3" ht="12.75" customHeight="1" x14ac:dyDescent="0.2">
      <c r="A476" s="9">
        <v>2021</v>
      </c>
      <c r="B476" s="9">
        <v>1127926</v>
      </c>
      <c r="C476" s="9">
        <v>33</v>
      </c>
    </row>
    <row r="477" spans="1:3" ht="12.75" customHeight="1" x14ac:dyDescent="0.2">
      <c r="A477" s="9">
        <v>2021</v>
      </c>
      <c r="B477" s="9">
        <v>1179970</v>
      </c>
      <c r="C477" s="9">
        <v>33</v>
      </c>
    </row>
    <row r="478" spans="1:3" ht="12.75" customHeight="1" x14ac:dyDescent="0.2">
      <c r="A478" s="9">
        <v>2021</v>
      </c>
      <c r="B478" s="9">
        <v>122845</v>
      </c>
      <c r="C478" s="9">
        <v>33</v>
      </c>
    </row>
    <row r="479" spans="1:3" ht="12.75" customHeight="1" x14ac:dyDescent="0.2">
      <c r="A479" s="9">
        <v>2021</v>
      </c>
      <c r="B479" s="9">
        <v>1179970</v>
      </c>
      <c r="C479" s="9">
        <v>33</v>
      </c>
    </row>
    <row r="480" spans="1:3" ht="12.75" customHeight="1" x14ac:dyDescent="0.2">
      <c r="A480" s="9">
        <v>2021</v>
      </c>
      <c r="B480" s="9">
        <v>1179970</v>
      </c>
      <c r="C480" s="9">
        <v>33</v>
      </c>
    </row>
    <row r="481" spans="1:3" ht="12.75" customHeight="1" x14ac:dyDescent="0.2">
      <c r="A481" s="9">
        <v>2021</v>
      </c>
      <c r="B481" s="9">
        <v>1127926</v>
      </c>
      <c r="C481" s="9">
        <v>33</v>
      </c>
    </row>
    <row r="482" spans="1:3" ht="12.75" customHeight="1" x14ac:dyDescent="0.2">
      <c r="A482" s="9">
        <v>2021</v>
      </c>
      <c r="B482" s="9">
        <v>1127927</v>
      </c>
      <c r="C482" s="9">
        <v>33</v>
      </c>
    </row>
    <row r="483" spans="1:3" ht="12.75" customHeight="1" x14ac:dyDescent="0.2">
      <c r="A483" s="9">
        <v>2021</v>
      </c>
      <c r="B483" s="9">
        <v>122845</v>
      </c>
      <c r="C483" s="9">
        <v>33</v>
      </c>
    </row>
    <row r="484" spans="1:3" ht="12.75" customHeight="1" x14ac:dyDescent="0.2">
      <c r="A484" s="9">
        <v>2021</v>
      </c>
      <c r="B484" s="9">
        <v>1319230</v>
      </c>
      <c r="C484" s="9">
        <v>34</v>
      </c>
    </row>
    <row r="485" spans="1:3" ht="12.75" customHeight="1" x14ac:dyDescent="0.2">
      <c r="A485" s="9">
        <v>2021</v>
      </c>
      <c r="B485" s="9">
        <v>123336</v>
      </c>
      <c r="C485" s="9">
        <v>34</v>
      </c>
    </row>
    <row r="486" spans="1:3" ht="12.75" customHeight="1" x14ac:dyDescent="0.2">
      <c r="A486" s="9">
        <v>2021</v>
      </c>
      <c r="B486" s="9">
        <v>123336</v>
      </c>
      <c r="C486" s="9">
        <v>34</v>
      </c>
    </row>
    <row r="487" spans="1:3" ht="12.75" customHeight="1" x14ac:dyDescent="0.2">
      <c r="A487" s="9">
        <v>2021</v>
      </c>
      <c r="B487" s="9">
        <v>1179970</v>
      </c>
      <c r="C487" s="9">
        <v>34</v>
      </c>
    </row>
    <row r="488" spans="1:3" ht="12.75" customHeight="1" x14ac:dyDescent="0.2">
      <c r="A488" s="9">
        <v>2021</v>
      </c>
      <c r="B488" s="9">
        <v>1308687</v>
      </c>
      <c r="C488" s="9">
        <v>34</v>
      </c>
    </row>
    <row r="489" spans="1:3" ht="12.75" customHeight="1" x14ac:dyDescent="0.2">
      <c r="A489" s="9">
        <v>2021</v>
      </c>
      <c r="B489" s="9">
        <v>123336</v>
      </c>
      <c r="C489" s="9">
        <v>34</v>
      </c>
    </row>
    <row r="490" spans="1:3" ht="12.75" customHeight="1" x14ac:dyDescent="0.2">
      <c r="A490" s="9">
        <v>2021</v>
      </c>
      <c r="B490" s="9">
        <v>1127925</v>
      </c>
      <c r="C490" s="9">
        <v>34</v>
      </c>
    </row>
    <row r="491" spans="1:3" ht="12.75" customHeight="1" x14ac:dyDescent="0.2">
      <c r="A491" s="9">
        <v>2021</v>
      </c>
      <c r="B491" s="9">
        <v>123336</v>
      </c>
      <c r="C491" s="9">
        <v>34</v>
      </c>
    </row>
    <row r="492" spans="1:3" ht="12.75" customHeight="1" x14ac:dyDescent="0.2">
      <c r="A492" s="9">
        <v>2021</v>
      </c>
      <c r="B492" s="9">
        <v>1308687</v>
      </c>
      <c r="C492" s="9">
        <v>34</v>
      </c>
    </row>
    <row r="493" spans="1:3" ht="12.75" customHeight="1" x14ac:dyDescent="0.2">
      <c r="A493" s="9">
        <v>2021</v>
      </c>
      <c r="B493" s="9">
        <v>123336</v>
      </c>
      <c r="C493" s="9">
        <v>34</v>
      </c>
    </row>
    <row r="494" spans="1:3" ht="12.75" customHeight="1" x14ac:dyDescent="0.2">
      <c r="A494" s="9">
        <v>2021</v>
      </c>
      <c r="B494" s="9">
        <v>1365444</v>
      </c>
      <c r="C494" s="9">
        <v>34</v>
      </c>
    </row>
    <row r="495" spans="1:3" ht="12.75" customHeight="1" x14ac:dyDescent="0.2">
      <c r="A495" s="9">
        <v>2021</v>
      </c>
      <c r="B495" s="9">
        <v>1179970</v>
      </c>
      <c r="C495" s="9">
        <v>34</v>
      </c>
    </row>
    <row r="496" spans="1:3" ht="12.75" customHeight="1" x14ac:dyDescent="0.2">
      <c r="A496" s="9">
        <v>2021</v>
      </c>
      <c r="B496" s="9">
        <v>1179970</v>
      </c>
      <c r="C496" s="9">
        <v>34</v>
      </c>
    </row>
    <row r="497" spans="1:3" ht="12.75" customHeight="1" x14ac:dyDescent="0.2">
      <c r="A497" s="9">
        <v>2021</v>
      </c>
      <c r="B497" s="9">
        <v>1127926</v>
      </c>
      <c r="C497" s="9">
        <v>34</v>
      </c>
    </row>
    <row r="498" spans="1:3" ht="12.75" customHeight="1" x14ac:dyDescent="0.2">
      <c r="A498" s="9">
        <v>2021</v>
      </c>
      <c r="B498" s="9">
        <v>123336</v>
      </c>
      <c r="C498" s="9">
        <v>34</v>
      </c>
    </row>
    <row r="499" spans="1:3" ht="12.75" customHeight="1" x14ac:dyDescent="0.2">
      <c r="A499" s="9">
        <v>2021</v>
      </c>
      <c r="B499" s="9">
        <v>123336</v>
      </c>
      <c r="C499" s="9">
        <v>35</v>
      </c>
    </row>
    <row r="500" spans="1:3" ht="12.75" customHeight="1" x14ac:dyDescent="0.2">
      <c r="A500" s="9">
        <v>2021</v>
      </c>
      <c r="B500" s="9">
        <v>123336</v>
      </c>
      <c r="C500" s="9">
        <v>35</v>
      </c>
    </row>
    <row r="501" spans="1:3" ht="12.75" customHeight="1" x14ac:dyDescent="0.2">
      <c r="A501" s="9">
        <v>2021</v>
      </c>
      <c r="B501" s="9">
        <v>123336</v>
      </c>
      <c r="C501" s="9">
        <v>35</v>
      </c>
    </row>
    <row r="502" spans="1:3" ht="12.75" customHeight="1" x14ac:dyDescent="0.2">
      <c r="A502" s="9">
        <v>2021</v>
      </c>
      <c r="B502" s="9">
        <v>123336</v>
      </c>
      <c r="C502" s="9">
        <v>35</v>
      </c>
    </row>
    <row r="503" spans="1:3" ht="12.75" customHeight="1" x14ac:dyDescent="0.2">
      <c r="A503" s="9">
        <v>2021</v>
      </c>
      <c r="B503" s="9">
        <v>123336</v>
      </c>
      <c r="C503" s="9">
        <v>35</v>
      </c>
    </row>
    <row r="504" spans="1:3" ht="12.75" customHeight="1" x14ac:dyDescent="0.2">
      <c r="A504" s="9">
        <v>2021</v>
      </c>
      <c r="B504" s="9">
        <v>108730</v>
      </c>
      <c r="C504" s="9">
        <v>35</v>
      </c>
    </row>
    <row r="505" spans="1:3" ht="12.75" customHeight="1" x14ac:dyDescent="0.2">
      <c r="A505" s="9">
        <v>2021</v>
      </c>
      <c r="B505" s="9">
        <v>123336</v>
      </c>
      <c r="C505" s="9">
        <v>35</v>
      </c>
    </row>
    <row r="506" spans="1:3" ht="12.75" customHeight="1" x14ac:dyDescent="0.2">
      <c r="A506" s="9">
        <v>2021</v>
      </c>
      <c r="B506" s="9">
        <v>123336</v>
      </c>
      <c r="C506" s="9">
        <v>35</v>
      </c>
    </row>
    <row r="507" spans="1:3" ht="12.75" customHeight="1" x14ac:dyDescent="0.2">
      <c r="A507" s="9">
        <v>2021</v>
      </c>
      <c r="B507" s="9">
        <v>123336</v>
      </c>
      <c r="C507" s="9">
        <v>35</v>
      </c>
    </row>
    <row r="508" spans="1:3" ht="12.75" customHeight="1" x14ac:dyDescent="0.2">
      <c r="A508" s="9">
        <v>2021</v>
      </c>
      <c r="B508" s="9">
        <v>1127927</v>
      </c>
      <c r="C508" s="9">
        <v>35</v>
      </c>
    </row>
    <row r="509" spans="1:3" ht="12.75" customHeight="1" x14ac:dyDescent="0.2">
      <c r="A509" s="9">
        <v>2021</v>
      </c>
      <c r="B509" s="9">
        <v>1179970</v>
      </c>
      <c r="C509" s="9">
        <v>35</v>
      </c>
    </row>
    <row r="510" spans="1:3" ht="12.75" customHeight="1" x14ac:dyDescent="0.2">
      <c r="A510" s="9">
        <v>2021</v>
      </c>
      <c r="B510" s="9">
        <v>1308687</v>
      </c>
      <c r="C510" s="9">
        <v>35</v>
      </c>
    </row>
    <row r="511" spans="1:3" ht="12.75" customHeight="1" x14ac:dyDescent="0.2">
      <c r="A511" s="9">
        <v>2021</v>
      </c>
      <c r="B511" s="9">
        <v>1319230</v>
      </c>
      <c r="C511" s="9">
        <v>35</v>
      </c>
    </row>
    <row r="512" spans="1:3" ht="12.75" customHeight="1" x14ac:dyDescent="0.2">
      <c r="A512" s="9">
        <v>2021</v>
      </c>
      <c r="B512" s="9">
        <v>1127926</v>
      </c>
      <c r="C512" s="9">
        <v>35</v>
      </c>
    </row>
    <row r="513" spans="1:3" ht="12.75" customHeight="1" x14ac:dyDescent="0.2">
      <c r="A513" s="9">
        <v>2021</v>
      </c>
      <c r="B513" s="9">
        <v>1179970</v>
      </c>
      <c r="C513" s="9">
        <v>35</v>
      </c>
    </row>
    <row r="514" spans="1:3" ht="12.75" customHeight="1" x14ac:dyDescent="0.2">
      <c r="A514" s="9">
        <v>2021</v>
      </c>
      <c r="B514" s="9">
        <v>1127926</v>
      </c>
      <c r="C514" s="9">
        <v>35</v>
      </c>
    </row>
    <row r="515" spans="1:3" ht="12.75" customHeight="1" x14ac:dyDescent="0.2">
      <c r="A515" s="9">
        <v>2021</v>
      </c>
      <c r="B515" s="9">
        <v>1179970</v>
      </c>
      <c r="C515" s="9">
        <v>35</v>
      </c>
    </row>
    <row r="516" spans="1:3" ht="12.75" customHeight="1" x14ac:dyDescent="0.2">
      <c r="A516" s="9">
        <v>2021</v>
      </c>
      <c r="B516" s="9">
        <v>1127926</v>
      </c>
      <c r="C516" s="9">
        <v>35</v>
      </c>
    </row>
    <row r="517" spans="1:3" ht="12.75" customHeight="1" x14ac:dyDescent="0.2">
      <c r="A517" s="9">
        <v>2021</v>
      </c>
      <c r="B517" s="9">
        <v>1308687</v>
      </c>
      <c r="C517" s="9">
        <v>35</v>
      </c>
    </row>
    <row r="518" spans="1:3" ht="12.75" customHeight="1" x14ac:dyDescent="0.2">
      <c r="A518" s="9">
        <v>2021</v>
      </c>
      <c r="B518" s="9">
        <v>123336</v>
      </c>
      <c r="C518" s="9">
        <v>35</v>
      </c>
    </row>
    <row r="519" spans="1:3" ht="12.75" customHeight="1" x14ac:dyDescent="0.2">
      <c r="A519" s="9">
        <v>2021</v>
      </c>
      <c r="B519" s="9">
        <v>123336</v>
      </c>
      <c r="C519" s="9">
        <v>35</v>
      </c>
    </row>
    <row r="520" spans="1:3" ht="12.75" customHeight="1" x14ac:dyDescent="0.2">
      <c r="A520" s="9">
        <v>2021</v>
      </c>
      <c r="B520" s="9">
        <v>123336</v>
      </c>
      <c r="C520" s="9">
        <v>36</v>
      </c>
    </row>
    <row r="521" spans="1:3" ht="12.75" customHeight="1" x14ac:dyDescent="0.2">
      <c r="A521" s="9">
        <v>2021</v>
      </c>
      <c r="B521" s="9">
        <v>123336</v>
      </c>
      <c r="C521" s="9">
        <v>36</v>
      </c>
    </row>
    <row r="522" spans="1:3" ht="12.75" customHeight="1" x14ac:dyDescent="0.2">
      <c r="A522" s="9">
        <v>2021</v>
      </c>
      <c r="B522" s="9">
        <v>123336</v>
      </c>
      <c r="C522" s="9">
        <v>36</v>
      </c>
    </row>
    <row r="523" spans="1:3" ht="12.75" customHeight="1" x14ac:dyDescent="0.2">
      <c r="A523" s="9">
        <v>2021</v>
      </c>
      <c r="B523" s="9">
        <v>1308687</v>
      </c>
      <c r="C523" s="9">
        <v>36</v>
      </c>
    </row>
    <row r="524" spans="1:3" ht="12.75" customHeight="1" x14ac:dyDescent="0.2">
      <c r="A524" s="9">
        <v>2021</v>
      </c>
      <c r="B524" s="9">
        <v>122845</v>
      </c>
      <c r="C524" s="9">
        <v>36</v>
      </c>
    </row>
    <row r="525" spans="1:3" ht="12.75" customHeight="1" x14ac:dyDescent="0.2">
      <c r="A525" s="9">
        <v>2021</v>
      </c>
      <c r="B525" s="9">
        <v>1117076</v>
      </c>
      <c r="C525" s="9">
        <v>36</v>
      </c>
    </row>
    <row r="526" spans="1:3" ht="12.75" customHeight="1" x14ac:dyDescent="0.2">
      <c r="A526" s="9">
        <v>2021</v>
      </c>
      <c r="B526" s="9">
        <v>1179970</v>
      </c>
      <c r="C526" s="9">
        <v>36</v>
      </c>
    </row>
    <row r="527" spans="1:3" ht="12.75" customHeight="1" x14ac:dyDescent="0.2">
      <c r="A527" s="9">
        <v>2021</v>
      </c>
      <c r="B527" s="9">
        <v>108730</v>
      </c>
      <c r="C527" s="9">
        <v>36</v>
      </c>
    </row>
    <row r="528" spans="1:3" ht="12.75" customHeight="1" x14ac:dyDescent="0.2">
      <c r="A528" s="9">
        <v>2021</v>
      </c>
      <c r="B528" s="9">
        <v>108730</v>
      </c>
      <c r="C528" s="9">
        <v>36</v>
      </c>
    </row>
    <row r="529" spans="1:3" ht="12.75" customHeight="1" x14ac:dyDescent="0.2">
      <c r="A529" s="9">
        <v>2021</v>
      </c>
      <c r="B529" s="9">
        <v>1319230</v>
      </c>
      <c r="C529" s="9">
        <v>36</v>
      </c>
    </row>
    <row r="530" spans="1:3" ht="12.75" customHeight="1" x14ac:dyDescent="0.2">
      <c r="A530" s="9">
        <v>2021</v>
      </c>
      <c r="B530" s="9">
        <v>123336</v>
      </c>
      <c r="C530" s="9">
        <v>36</v>
      </c>
    </row>
    <row r="531" spans="1:3" ht="12.75" customHeight="1" x14ac:dyDescent="0.2">
      <c r="A531" s="9">
        <v>2021</v>
      </c>
      <c r="B531" s="9">
        <v>123336</v>
      </c>
      <c r="C531" s="9">
        <v>36</v>
      </c>
    </row>
    <row r="532" spans="1:3" ht="12.75" customHeight="1" x14ac:dyDescent="0.2">
      <c r="A532" s="9">
        <v>2021</v>
      </c>
      <c r="B532" s="9">
        <v>123336</v>
      </c>
      <c r="C532" s="9">
        <v>37</v>
      </c>
    </row>
    <row r="533" spans="1:3" ht="12.75" customHeight="1" x14ac:dyDescent="0.2">
      <c r="A533" s="9">
        <v>2021</v>
      </c>
      <c r="B533" s="9">
        <v>123336</v>
      </c>
      <c r="C533" s="9">
        <v>37</v>
      </c>
    </row>
    <row r="534" spans="1:3" ht="12.75" customHeight="1" x14ac:dyDescent="0.2">
      <c r="A534" s="9">
        <v>2021</v>
      </c>
      <c r="B534" s="9">
        <v>1179970</v>
      </c>
      <c r="C534" s="9">
        <v>37</v>
      </c>
    </row>
    <row r="535" spans="1:3" ht="12.75" customHeight="1" x14ac:dyDescent="0.2">
      <c r="A535" s="9">
        <v>2021</v>
      </c>
      <c r="B535" s="9">
        <v>1308687</v>
      </c>
      <c r="C535" s="9">
        <v>37</v>
      </c>
    </row>
    <row r="536" spans="1:3" ht="12.75" customHeight="1" x14ac:dyDescent="0.2">
      <c r="A536" s="9">
        <v>2021</v>
      </c>
      <c r="B536" s="9">
        <v>1308687</v>
      </c>
      <c r="C536" s="9">
        <v>37</v>
      </c>
    </row>
    <row r="537" spans="1:3" ht="12.75" customHeight="1" x14ac:dyDescent="0.2">
      <c r="A537" s="9">
        <v>2021</v>
      </c>
      <c r="B537" s="9">
        <v>123336</v>
      </c>
      <c r="C537" s="9">
        <v>37</v>
      </c>
    </row>
    <row r="538" spans="1:3" ht="12.75" customHeight="1" x14ac:dyDescent="0.2">
      <c r="A538" s="9">
        <v>2021</v>
      </c>
      <c r="B538" s="9">
        <v>123336</v>
      </c>
      <c r="C538" s="9">
        <v>38</v>
      </c>
    </row>
    <row r="539" spans="1:3" ht="12.75" customHeight="1" x14ac:dyDescent="0.2">
      <c r="A539" s="9">
        <v>2021</v>
      </c>
      <c r="B539" s="9">
        <v>123336</v>
      </c>
      <c r="C539" s="9">
        <v>38</v>
      </c>
    </row>
    <row r="540" spans="1:3" ht="12.75" customHeight="1" x14ac:dyDescent="0.2">
      <c r="A540" s="9">
        <v>2021</v>
      </c>
      <c r="B540" s="9">
        <v>123336</v>
      </c>
      <c r="C540" s="9">
        <v>38</v>
      </c>
    </row>
    <row r="541" spans="1:3" ht="12.75" customHeight="1" x14ac:dyDescent="0.2">
      <c r="A541" s="9">
        <v>2021</v>
      </c>
      <c r="B541" s="9">
        <v>1179970</v>
      </c>
      <c r="C541" s="9">
        <v>38</v>
      </c>
    </row>
    <row r="542" spans="1:3" ht="12.75" customHeight="1" x14ac:dyDescent="0.2">
      <c r="A542" s="9">
        <v>2021</v>
      </c>
      <c r="B542" s="9">
        <v>1308687</v>
      </c>
      <c r="C542" s="9">
        <v>38</v>
      </c>
    </row>
    <row r="543" spans="1:3" ht="12.75" customHeight="1" x14ac:dyDescent="0.2">
      <c r="A543" s="9">
        <v>2021</v>
      </c>
      <c r="B543" s="9">
        <v>1127926</v>
      </c>
      <c r="C543" s="9">
        <v>38</v>
      </c>
    </row>
    <row r="544" spans="1:3" ht="12.75" customHeight="1" x14ac:dyDescent="0.2">
      <c r="A544" s="9">
        <v>2021</v>
      </c>
      <c r="B544" s="9">
        <v>1270538</v>
      </c>
      <c r="C544" s="9">
        <v>38</v>
      </c>
    </row>
    <row r="545" spans="1:3" ht="12.75" customHeight="1" x14ac:dyDescent="0.2">
      <c r="A545" s="9">
        <v>2021</v>
      </c>
      <c r="B545" s="9">
        <v>1179970</v>
      </c>
      <c r="C545" s="9">
        <v>38</v>
      </c>
    </row>
    <row r="546" spans="1:3" ht="12.75" customHeight="1" x14ac:dyDescent="0.2">
      <c r="A546" s="9">
        <v>2021</v>
      </c>
      <c r="B546" s="9">
        <v>1179970</v>
      </c>
      <c r="C546" s="9">
        <v>38</v>
      </c>
    </row>
    <row r="547" spans="1:3" ht="12.75" customHeight="1" x14ac:dyDescent="0.2">
      <c r="A547" s="9">
        <v>2021</v>
      </c>
      <c r="B547" s="9">
        <v>1179970</v>
      </c>
      <c r="C547" s="9">
        <v>38</v>
      </c>
    </row>
    <row r="548" spans="1:3" ht="12.75" customHeight="1" x14ac:dyDescent="0.2">
      <c r="A548" s="9">
        <v>2021</v>
      </c>
      <c r="B548" s="9">
        <v>1179970</v>
      </c>
      <c r="C548" s="9">
        <v>38</v>
      </c>
    </row>
    <row r="549" spans="1:3" ht="12.75" customHeight="1" x14ac:dyDescent="0.2">
      <c r="A549" s="9">
        <v>2021</v>
      </c>
      <c r="B549" s="9">
        <v>1308687</v>
      </c>
      <c r="C549" s="9">
        <v>38</v>
      </c>
    </row>
    <row r="550" spans="1:3" ht="12.75" customHeight="1" x14ac:dyDescent="0.2">
      <c r="A550" s="9">
        <v>2021</v>
      </c>
      <c r="B550" s="9">
        <v>1179970</v>
      </c>
      <c r="C550" s="9">
        <v>38</v>
      </c>
    </row>
    <row r="551" spans="1:3" ht="12.75" customHeight="1" x14ac:dyDescent="0.2">
      <c r="A551" s="9">
        <v>2021</v>
      </c>
      <c r="B551" s="9">
        <v>123336</v>
      </c>
      <c r="C551" s="9">
        <v>39</v>
      </c>
    </row>
    <row r="552" spans="1:3" ht="12.75" customHeight="1" x14ac:dyDescent="0.2">
      <c r="A552" s="9">
        <v>2021</v>
      </c>
      <c r="B552" s="9">
        <v>123336</v>
      </c>
      <c r="C552" s="9">
        <v>39</v>
      </c>
    </row>
    <row r="553" spans="1:3" ht="12.75" customHeight="1" x14ac:dyDescent="0.2">
      <c r="A553" s="9">
        <v>2021</v>
      </c>
      <c r="B553" s="9">
        <v>1179970</v>
      </c>
      <c r="C553" s="9">
        <v>39</v>
      </c>
    </row>
    <row r="554" spans="1:3" ht="12.75" customHeight="1" x14ac:dyDescent="0.2">
      <c r="A554" s="9">
        <v>2021</v>
      </c>
      <c r="B554" s="9">
        <v>123336</v>
      </c>
      <c r="C554" s="9">
        <v>39</v>
      </c>
    </row>
    <row r="555" spans="1:3" ht="12.75" customHeight="1" x14ac:dyDescent="0.2">
      <c r="A555" s="9">
        <v>2021</v>
      </c>
      <c r="B555" s="9">
        <v>123336</v>
      </c>
      <c r="C555" s="9">
        <v>39</v>
      </c>
    </row>
    <row r="556" spans="1:3" ht="12.75" customHeight="1" x14ac:dyDescent="0.2">
      <c r="A556" s="9">
        <v>2021</v>
      </c>
      <c r="B556" s="9">
        <v>1179970</v>
      </c>
      <c r="C556" s="9">
        <v>39</v>
      </c>
    </row>
    <row r="557" spans="1:3" ht="12.75" customHeight="1" x14ac:dyDescent="0.2">
      <c r="A557" s="9">
        <v>2021</v>
      </c>
      <c r="B557" s="9">
        <v>1308687</v>
      </c>
      <c r="C557" s="9">
        <v>39</v>
      </c>
    </row>
    <row r="558" spans="1:3" ht="12.75" customHeight="1" x14ac:dyDescent="0.2">
      <c r="A558" s="9">
        <v>2021</v>
      </c>
      <c r="B558" s="9">
        <v>1179970</v>
      </c>
      <c r="C558" s="9">
        <v>39</v>
      </c>
    </row>
    <row r="559" spans="1:3" ht="12.75" customHeight="1" x14ac:dyDescent="0.2">
      <c r="A559" s="9">
        <v>2021</v>
      </c>
      <c r="B559" s="9">
        <v>1179970</v>
      </c>
      <c r="C559" s="9">
        <v>39</v>
      </c>
    </row>
    <row r="560" spans="1:3" ht="12.75" customHeight="1" x14ac:dyDescent="0.2">
      <c r="A560" s="9">
        <v>2021</v>
      </c>
      <c r="B560" s="9">
        <v>1308687</v>
      </c>
      <c r="C560" s="9">
        <v>39</v>
      </c>
    </row>
    <row r="561" spans="1:3" ht="12.75" customHeight="1" x14ac:dyDescent="0.2">
      <c r="A561" s="9">
        <v>2021</v>
      </c>
      <c r="B561" s="9">
        <v>123336</v>
      </c>
      <c r="C561" s="9">
        <v>39</v>
      </c>
    </row>
    <row r="562" spans="1:3" ht="12.75" customHeight="1" x14ac:dyDescent="0.2">
      <c r="A562" s="9">
        <v>2021</v>
      </c>
      <c r="B562" s="9">
        <v>123336</v>
      </c>
      <c r="C562" s="9">
        <v>39</v>
      </c>
    </row>
    <row r="563" spans="1:3" ht="12.75" customHeight="1" x14ac:dyDescent="0.2">
      <c r="A563" s="9">
        <v>2021</v>
      </c>
      <c r="B563" s="9">
        <v>1127926</v>
      </c>
      <c r="C563" s="9">
        <v>39</v>
      </c>
    </row>
    <row r="564" spans="1:3" ht="12.75" customHeight="1" x14ac:dyDescent="0.2">
      <c r="A564" s="9">
        <v>2021</v>
      </c>
      <c r="B564" s="9">
        <v>1179970</v>
      </c>
      <c r="C564" s="9">
        <v>39</v>
      </c>
    </row>
    <row r="565" spans="1:3" ht="12.75" customHeight="1" x14ac:dyDescent="0.2">
      <c r="A565" s="9">
        <v>2021</v>
      </c>
      <c r="B565" s="9">
        <v>1127925</v>
      </c>
      <c r="C565" s="9">
        <v>39</v>
      </c>
    </row>
    <row r="566" spans="1:3" ht="12.75" customHeight="1" x14ac:dyDescent="0.2">
      <c r="A566" s="9">
        <v>2021</v>
      </c>
      <c r="B566" s="9">
        <v>1308687</v>
      </c>
      <c r="C566" s="9">
        <v>39</v>
      </c>
    </row>
    <row r="567" spans="1:3" ht="12.75" customHeight="1" x14ac:dyDescent="0.2">
      <c r="A567" s="9">
        <v>2021</v>
      </c>
      <c r="B567" s="9">
        <v>123336</v>
      </c>
      <c r="C567" s="9">
        <v>40</v>
      </c>
    </row>
    <row r="568" spans="1:3" ht="12.75" customHeight="1" x14ac:dyDescent="0.2">
      <c r="A568" s="9">
        <v>2021</v>
      </c>
      <c r="B568" s="9">
        <v>1179970</v>
      </c>
      <c r="C568" s="9">
        <v>40</v>
      </c>
    </row>
    <row r="569" spans="1:3" ht="12.75" customHeight="1" x14ac:dyDescent="0.2">
      <c r="A569" s="9">
        <v>2021</v>
      </c>
      <c r="B569" s="9">
        <v>123336</v>
      </c>
      <c r="C569" s="9">
        <v>40</v>
      </c>
    </row>
    <row r="570" spans="1:3" ht="12.75" customHeight="1" x14ac:dyDescent="0.2">
      <c r="A570" s="9">
        <v>2021</v>
      </c>
      <c r="B570" s="9">
        <v>1319230</v>
      </c>
      <c r="C570" s="9">
        <v>40</v>
      </c>
    </row>
    <row r="571" spans="1:3" ht="12.75" customHeight="1" x14ac:dyDescent="0.2">
      <c r="A571" s="9">
        <v>2021</v>
      </c>
      <c r="B571" s="9">
        <v>123336</v>
      </c>
      <c r="C571" s="9">
        <v>40</v>
      </c>
    </row>
    <row r="572" spans="1:3" ht="12.75" customHeight="1" x14ac:dyDescent="0.2">
      <c r="A572" s="9">
        <v>2021</v>
      </c>
      <c r="B572" s="9">
        <v>1179970</v>
      </c>
      <c r="C572" s="9">
        <v>40</v>
      </c>
    </row>
    <row r="573" spans="1:3" ht="12.75" customHeight="1" x14ac:dyDescent="0.2">
      <c r="A573" s="9">
        <v>2021</v>
      </c>
      <c r="B573" s="9">
        <v>1179970</v>
      </c>
      <c r="C573" s="9">
        <v>40</v>
      </c>
    </row>
    <row r="574" spans="1:3" ht="12.75" customHeight="1" x14ac:dyDescent="0.2">
      <c r="A574" s="9">
        <v>2021</v>
      </c>
      <c r="B574" s="9">
        <v>123336</v>
      </c>
      <c r="C574" s="9">
        <v>40</v>
      </c>
    </row>
    <row r="575" spans="1:3" ht="12.75" customHeight="1" x14ac:dyDescent="0.2">
      <c r="A575" s="9">
        <v>2021</v>
      </c>
      <c r="B575" s="9">
        <v>1179970</v>
      </c>
      <c r="C575" s="9">
        <v>40</v>
      </c>
    </row>
    <row r="576" spans="1:3" ht="12.75" customHeight="1" x14ac:dyDescent="0.2">
      <c r="A576" s="9">
        <v>2021</v>
      </c>
      <c r="B576" s="9">
        <v>123336</v>
      </c>
      <c r="C576" s="9">
        <v>41</v>
      </c>
    </row>
    <row r="577" spans="1:3" ht="12.75" customHeight="1" x14ac:dyDescent="0.2">
      <c r="A577" s="9">
        <v>2021</v>
      </c>
      <c r="B577" s="9">
        <v>123336</v>
      </c>
      <c r="C577" s="9">
        <v>41</v>
      </c>
    </row>
    <row r="578" spans="1:3" ht="12.75" customHeight="1" x14ac:dyDescent="0.2">
      <c r="A578" s="9">
        <v>2021</v>
      </c>
      <c r="B578" s="9">
        <v>123336</v>
      </c>
      <c r="C578" s="9">
        <v>41</v>
      </c>
    </row>
    <row r="579" spans="1:3" ht="12.75" customHeight="1" x14ac:dyDescent="0.2">
      <c r="A579" s="9">
        <v>2021</v>
      </c>
      <c r="B579" s="9">
        <v>123336</v>
      </c>
      <c r="C579" s="9">
        <v>41</v>
      </c>
    </row>
    <row r="580" spans="1:3" ht="12.75" customHeight="1" x14ac:dyDescent="0.2">
      <c r="A580" s="9">
        <v>2021</v>
      </c>
      <c r="B580" s="9">
        <v>1179970</v>
      </c>
      <c r="C580" s="9">
        <v>41</v>
      </c>
    </row>
    <row r="581" spans="1:3" ht="12.75" customHeight="1" x14ac:dyDescent="0.2">
      <c r="A581" s="9">
        <v>2021</v>
      </c>
      <c r="B581" s="9">
        <v>1319230</v>
      </c>
      <c r="C581" s="9">
        <v>41</v>
      </c>
    </row>
    <row r="582" spans="1:3" ht="12.75" customHeight="1" x14ac:dyDescent="0.2">
      <c r="A582" s="9">
        <v>2021</v>
      </c>
      <c r="B582" s="9">
        <v>123336</v>
      </c>
      <c r="C582" s="9">
        <v>41</v>
      </c>
    </row>
    <row r="583" spans="1:3" ht="12.75" customHeight="1" x14ac:dyDescent="0.2">
      <c r="A583" s="9">
        <v>2021</v>
      </c>
      <c r="B583" s="9">
        <v>1179970</v>
      </c>
      <c r="C583" s="9">
        <v>41</v>
      </c>
    </row>
    <row r="584" spans="1:3" ht="12.75" customHeight="1" x14ac:dyDescent="0.2">
      <c r="A584" s="9">
        <v>2021</v>
      </c>
      <c r="B584" s="9">
        <v>1179970</v>
      </c>
      <c r="C584" s="9">
        <v>41</v>
      </c>
    </row>
    <row r="585" spans="1:3" ht="12.75" customHeight="1" x14ac:dyDescent="0.2">
      <c r="A585" s="9">
        <v>2021</v>
      </c>
      <c r="B585" s="9">
        <v>123336</v>
      </c>
      <c r="C585" s="9">
        <v>41</v>
      </c>
    </row>
    <row r="586" spans="1:3" ht="12.75" customHeight="1" x14ac:dyDescent="0.2">
      <c r="A586" s="9">
        <v>2021</v>
      </c>
      <c r="B586" s="9">
        <v>1179970</v>
      </c>
      <c r="C586" s="9">
        <v>41</v>
      </c>
    </row>
    <row r="587" spans="1:3" ht="12.75" customHeight="1" x14ac:dyDescent="0.2">
      <c r="A587" s="9">
        <v>2021</v>
      </c>
      <c r="B587" s="9">
        <v>1179970</v>
      </c>
      <c r="C587" s="9">
        <v>41</v>
      </c>
    </row>
    <row r="588" spans="1:3" ht="12.75" customHeight="1" x14ac:dyDescent="0.2">
      <c r="A588" s="9">
        <v>2021</v>
      </c>
      <c r="B588" s="9">
        <v>1365444</v>
      </c>
      <c r="C588" s="9">
        <v>41</v>
      </c>
    </row>
    <row r="589" spans="1:3" ht="12.75" customHeight="1" x14ac:dyDescent="0.2">
      <c r="A589" s="9">
        <v>2021</v>
      </c>
      <c r="B589" s="9">
        <v>1179970</v>
      </c>
      <c r="C589" s="9">
        <v>41</v>
      </c>
    </row>
    <row r="590" spans="1:3" ht="12.75" customHeight="1" x14ac:dyDescent="0.2">
      <c r="A590" s="9">
        <v>2021</v>
      </c>
      <c r="B590" s="9">
        <v>108730</v>
      </c>
      <c r="C590" s="9">
        <v>41</v>
      </c>
    </row>
    <row r="591" spans="1:3" ht="12.75" customHeight="1" x14ac:dyDescent="0.2">
      <c r="A591" s="9">
        <v>2021</v>
      </c>
      <c r="B591" s="9">
        <v>1179970</v>
      </c>
      <c r="C591" s="9">
        <v>41</v>
      </c>
    </row>
    <row r="592" spans="1:3" ht="12.75" customHeight="1" x14ac:dyDescent="0.2">
      <c r="A592" s="9">
        <v>2021</v>
      </c>
      <c r="B592" s="9">
        <v>1127926</v>
      </c>
      <c r="C592" s="9">
        <v>41</v>
      </c>
    </row>
    <row r="593" spans="1:3" ht="12.75" customHeight="1" x14ac:dyDescent="0.2">
      <c r="A593" s="9">
        <v>2021</v>
      </c>
      <c r="B593" s="9">
        <v>1179970</v>
      </c>
      <c r="C593" s="9">
        <v>41</v>
      </c>
    </row>
    <row r="594" spans="1:3" ht="12.75" customHeight="1" x14ac:dyDescent="0.2">
      <c r="A594" s="9">
        <v>2021</v>
      </c>
      <c r="B594" s="9">
        <v>1179970</v>
      </c>
      <c r="C594" s="9">
        <v>41</v>
      </c>
    </row>
    <row r="595" spans="1:3" ht="12.75" customHeight="1" x14ac:dyDescent="0.2">
      <c r="A595" s="9">
        <v>2021</v>
      </c>
      <c r="B595" s="9">
        <v>150129</v>
      </c>
      <c r="C595" s="9">
        <v>41</v>
      </c>
    </row>
    <row r="596" spans="1:3" ht="12.75" customHeight="1" x14ac:dyDescent="0.2">
      <c r="A596" s="9">
        <v>2021</v>
      </c>
      <c r="B596" s="9">
        <v>1308687</v>
      </c>
      <c r="C596" s="9">
        <v>42</v>
      </c>
    </row>
    <row r="597" spans="1:3" ht="12.75" customHeight="1" x14ac:dyDescent="0.2">
      <c r="A597" s="9">
        <v>2021</v>
      </c>
      <c r="B597" s="9">
        <v>123336</v>
      </c>
      <c r="C597" s="9">
        <v>42</v>
      </c>
    </row>
    <row r="598" spans="1:3" ht="12.75" customHeight="1" x14ac:dyDescent="0.2">
      <c r="A598" s="9">
        <v>2021</v>
      </c>
      <c r="B598" s="9">
        <v>1179970</v>
      </c>
      <c r="C598" s="9">
        <v>42</v>
      </c>
    </row>
    <row r="599" spans="1:3" ht="12.75" customHeight="1" x14ac:dyDescent="0.2">
      <c r="A599" s="9">
        <v>2021</v>
      </c>
      <c r="B599" s="9">
        <v>123336</v>
      </c>
      <c r="C599" s="9">
        <v>42</v>
      </c>
    </row>
    <row r="600" spans="1:3" ht="12.75" customHeight="1" x14ac:dyDescent="0.2">
      <c r="A600" s="9">
        <v>2021</v>
      </c>
      <c r="B600" s="9">
        <v>1179970</v>
      </c>
      <c r="C600" s="9">
        <v>42</v>
      </c>
    </row>
    <row r="601" spans="1:3" ht="12.75" customHeight="1" x14ac:dyDescent="0.2">
      <c r="A601" s="9">
        <v>2021</v>
      </c>
      <c r="B601" s="9">
        <v>1179970</v>
      </c>
      <c r="C601" s="9">
        <v>42</v>
      </c>
    </row>
    <row r="602" spans="1:3" ht="12.75" customHeight="1" x14ac:dyDescent="0.2">
      <c r="A602" s="9">
        <v>2021</v>
      </c>
      <c r="B602" s="9">
        <v>1179970</v>
      </c>
      <c r="C602" s="9">
        <v>42</v>
      </c>
    </row>
    <row r="603" spans="1:3" ht="12.75" customHeight="1" x14ac:dyDescent="0.2">
      <c r="A603" s="9">
        <v>2021</v>
      </c>
      <c r="B603" s="9">
        <v>108730</v>
      </c>
      <c r="C603" s="9">
        <v>42</v>
      </c>
    </row>
    <row r="604" spans="1:3" ht="12.75" customHeight="1" x14ac:dyDescent="0.2">
      <c r="A604" s="9">
        <v>2021</v>
      </c>
      <c r="B604" s="9">
        <v>123336</v>
      </c>
      <c r="C604" s="9">
        <v>42</v>
      </c>
    </row>
    <row r="605" spans="1:3" ht="12.75" customHeight="1" x14ac:dyDescent="0.2">
      <c r="A605" s="9">
        <v>2021</v>
      </c>
      <c r="B605" s="9">
        <v>123336</v>
      </c>
      <c r="C605" s="9">
        <v>42</v>
      </c>
    </row>
    <row r="606" spans="1:3" ht="12.75" customHeight="1" x14ac:dyDescent="0.2">
      <c r="A606" s="9">
        <v>2021</v>
      </c>
      <c r="B606" s="9">
        <v>1179970</v>
      </c>
      <c r="C606" s="9">
        <v>42</v>
      </c>
    </row>
    <row r="607" spans="1:3" ht="12.75" customHeight="1" x14ac:dyDescent="0.2">
      <c r="A607" s="9">
        <v>2021</v>
      </c>
      <c r="B607" s="9">
        <v>123336</v>
      </c>
      <c r="C607" s="9">
        <v>42</v>
      </c>
    </row>
    <row r="608" spans="1:3" ht="12.75" customHeight="1" x14ac:dyDescent="0.2">
      <c r="A608" s="9">
        <v>2021</v>
      </c>
      <c r="B608" s="9">
        <v>123336</v>
      </c>
      <c r="C608" s="9">
        <v>42</v>
      </c>
    </row>
    <row r="609" spans="1:3" ht="12.75" customHeight="1" x14ac:dyDescent="0.2">
      <c r="A609" s="9">
        <v>2021</v>
      </c>
      <c r="B609" s="9">
        <v>123336</v>
      </c>
      <c r="C609" s="9">
        <v>42</v>
      </c>
    </row>
    <row r="610" spans="1:3" ht="12.75" customHeight="1" x14ac:dyDescent="0.2">
      <c r="A610" s="9">
        <v>2021</v>
      </c>
      <c r="B610" s="9">
        <v>1179970</v>
      </c>
      <c r="C610" s="9">
        <v>42</v>
      </c>
    </row>
    <row r="611" spans="1:3" ht="12.75" customHeight="1" x14ac:dyDescent="0.2">
      <c r="A611" s="9">
        <v>2021</v>
      </c>
      <c r="B611" s="9">
        <v>108730</v>
      </c>
      <c r="C611" s="9">
        <v>42</v>
      </c>
    </row>
    <row r="612" spans="1:3" ht="12.75" customHeight="1" x14ac:dyDescent="0.2">
      <c r="A612" s="9">
        <v>2021</v>
      </c>
      <c r="B612" s="9">
        <v>1308687</v>
      </c>
      <c r="C612" s="9">
        <v>42</v>
      </c>
    </row>
    <row r="613" spans="1:3" ht="12.75" customHeight="1" x14ac:dyDescent="0.2">
      <c r="A613" s="9">
        <v>2021</v>
      </c>
      <c r="B613" s="9">
        <v>1179970</v>
      </c>
      <c r="C613" s="9">
        <v>42</v>
      </c>
    </row>
    <row r="614" spans="1:3" ht="12.75" customHeight="1" x14ac:dyDescent="0.2">
      <c r="A614" s="9">
        <v>2021</v>
      </c>
      <c r="B614" s="9">
        <v>1319230</v>
      </c>
      <c r="C614" s="9">
        <v>42</v>
      </c>
    </row>
    <row r="615" spans="1:3" ht="12.75" customHeight="1" x14ac:dyDescent="0.2">
      <c r="A615" s="9">
        <v>2021</v>
      </c>
      <c r="B615" s="9">
        <v>123336</v>
      </c>
      <c r="C615" s="9">
        <v>42</v>
      </c>
    </row>
    <row r="616" spans="1:3" ht="12.75" customHeight="1" x14ac:dyDescent="0.2">
      <c r="A616" s="9">
        <v>2021</v>
      </c>
      <c r="B616" s="9">
        <v>1179970</v>
      </c>
      <c r="C616" s="9">
        <v>43</v>
      </c>
    </row>
    <row r="617" spans="1:3" ht="12.75" customHeight="1" x14ac:dyDescent="0.2">
      <c r="A617" s="9">
        <v>2021</v>
      </c>
      <c r="B617" s="9">
        <v>123336</v>
      </c>
      <c r="C617" s="9">
        <v>43</v>
      </c>
    </row>
    <row r="618" spans="1:3" ht="12.75" customHeight="1" x14ac:dyDescent="0.2">
      <c r="A618" s="9">
        <v>2021</v>
      </c>
      <c r="B618" s="9">
        <v>1319230</v>
      </c>
      <c r="C618" s="9">
        <v>43</v>
      </c>
    </row>
    <row r="619" spans="1:3" ht="12.75" customHeight="1" x14ac:dyDescent="0.2">
      <c r="A619" s="9">
        <v>2021</v>
      </c>
      <c r="B619" s="9">
        <v>123336</v>
      </c>
      <c r="C619" s="9">
        <v>43</v>
      </c>
    </row>
    <row r="620" spans="1:3" ht="12.75" customHeight="1" x14ac:dyDescent="0.2">
      <c r="A620" s="9">
        <v>2021</v>
      </c>
      <c r="B620" s="9">
        <v>123336</v>
      </c>
      <c r="C620" s="9">
        <v>43</v>
      </c>
    </row>
    <row r="621" spans="1:3" ht="12.75" customHeight="1" x14ac:dyDescent="0.2">
      <c r="A621" s="9">
        <v>2021</v>
      </c>
      <c r="B621" s="9">
        <v>123336</v>
      </c>
      <c r="C621" s="9">
        <v>43</v>
      </c>
    </row>
    <row r="622" spans="1:3" ht="12.75" customHeight="1" x14ac:dyDescent="0.2">
      <c r="A622" s="9">
        <v>2021</v>
      </c>
      <c r="B622" s="9">
        <v>1308687</v>
      </c>
      <c r="C622" s="9">
        <v>43</v>
      </c>
    </row>
    <row r="623" spans="1:3" ht="12.75" customHeight="1" x14ac:dyDescent="0.2">
      <c r="A623" s="9">
        <v>2021</v>
      </c>
      <c r="B623" s="9">
        <v>123336</v>
      </c>
      <c r="C623" s="9">
        <v>43</v>
      </c>
    </row>
    <row r="624" spans="1:3" ht="12.75" customHeight="1" x14ac:dyDescent="0.2">
      <c r="A624" s="9">
        <v>2021</v>
      </c>
      <c r="B624" s="9">
        <v>1179970</v>
      </c>
      <c r="C624" s="9">
        <v>43</v>
      </c>
    </row>
    <row r="625" spans="1:3" ht="12.75" customHeight="1" x14ac:dyDescent="0.2">
      <c r="A625" s="9">
        <v>2021</v>
      </c>
      <c r="B625" s="9">
        <v>123336</v>
      </c>
      <c r="C625" s="9">
        <v>43</v>
      </c>
    </row>
    <row r="626" spans="1:3" ht="12.75" customHeight="1" x14ac:dyDescent="0.2">
      <c r="A626" s="9">
        <v>2021</v>
      </c>
      <c r="B626" s="9">
        <v>123336</v>
      </c>
      <c r="C626" s="9">
        <v>43</v>
      </c>
    </row>
    <row r="627" spans="1:3" ht="12.75" customHeight="1" x14ac:dyDescent="0.2">
      <c r="A627" s="9">
        <v>2021</v>
      </c>
      <c r="B627" s="9">
        <v>1179970</v>
      </c>
      <c r="C627" s="9">
        <v>43</v>
      </c>
    </row>
    <row r="628" spans="1:3" ht="12.75" customHeight="1" x14ac:dyDescent="0.2">
      <c r="A628" s="9">
        <v>2021</v>
      </c>
      <c r="B628" s="9">
        <v>123336</v>
      </c>
      <c r="C628" s="9">
        <v>44</v>
      </c>
    </row>
    <row r="629" spans="1:3" ht="12.75" customHeight="1" x14ac:dyDescent="0.2">
      <c r="A629" s="9">
        <v>2021</v>
      </c>
      <c r="B629" s="9">
        <v>123336</v>
      </c>
      <c r="C629" s="9">
        <v>44</v>
      </c>
    </row>
    <row r="630" spans="1:3" ht="12.75" customHeight="1" x14ac:dyDescent="0.2">
      <c r="A630" s="9">
        <v>2021</v>
      </c>
      <c r="B630" s="9">
        <v>1179970</v>
      </c>
      <c r="C630" s="9">
        <v>44</v>
      </c>
    </row>
    <row r="631" spans="1:3" ht="12.75" customHeight="1" x14ac:dyDescent="0.2">
      <c r="A631" s="9">
        <v>2021</v>
      </c>
      <c r="B631" s="9">
        <v>1179970</v>
      </c>
      <c r="C631" s="9">
        <v>44</v>
      </c>
    </row>
    <row r="632" spans="1:3" ht="12.75" customHeight="1" x14ac:dyDescent="0.2">
      <c r="A632" s="9">
        <v>2021</v>
      </c>
      <c r="B632" s="9">
        <v>1103692</v>
      </c>
      <c r="C632" s="9">
        <v>44</v>
      </c>
    </row>
    <row r="633" spans="1:3" ht="12.75" customHeight="1" x14ac:dyDescent="0.2">
      <c r="A633" s="9">
        <v>2021</v>
      </c>
      <c r="B633" s="9">
        <v>123336</v>
      </c>
      <c r="C633" s="9">
        <v>44</v>
      </c>
    </row>
    <row r="634" spans="1:3" ht="12.75" customHeight="1" x14ac:dyDescent="0.2">
      <c r="A634" s="9">
        <v>2021</v>
      </c>
      <c r="B634" s="9">
        <v>1179970</v>
      </c>
      <c r="C634" s="9">
        <v>44</v>
      </c>
    </row>
    <row r="635" spans="1:3" ht="12.75" customHeight="1" x14ac:dyDescent="0.2">
      <c r="A635" s="9">
        <v>2021</v>
      </c>
      <c r="B635" s="9">
        <v>1319230</v>
      </c>
      <c r="C635" s="9">
        <v>44</v>
      </c>
    </row>
    <row r="636" spans="1:3" ht="12.75" customHeight="1" x14ac:dyDescent="0.2">
      <c r="A636" s="9">
        <v>2021</v>
      </c>
      <c r="B636" s="9">
        <v>1179970</v>
      </c>
      <c r="C636" s="9">
        <v>44</v>
      </c>
    </row>
    <row r="637" spans="1:3" ht="12.75" customHeight="1" x14ac:dyDescent="0.2">
      <c r="A637" s="9">
        <v>2021</v>
      </c>
      <c r="B637" s="9">
        <v>1179970</v>
      </c>
      <c r="C637" s="9">
        <v>44</v>
      </c>
    </row>
    <row r="638" spans="1:3" ht="12.75" customHeight="1" x14ac:dyDescent="0.2">
      <c r="A638" s="9">
        <v>2021</v>
      </c>
      <c r="B638" s="9">
        <v>108730</v>
      </c>
      <c r="C638" s="9">
        <v>44</v>
      </c>
    </row>
    <row r="639" spans="1:3" ht="12.75" customHeight="1" x14ac:dyDescent="0.2">
      <c r="A639" s="9">
        <v>2021</v>
      </c>
      <c r="B639" s="9">
        <v>1103832</v>
      </c>
      <c r="C639" s="9">
        <v>44</v>
      </c>
    </row>
    <row r="640" spans="1:3" ht="12.75" customHeight="1" x14ac:dyDescent="0.2">
      <c r="A640" s="9">
        <v>2021</v>
      </c>
      <c r="B640" s="9">
        <v>1308687</v>
      </c>
      <c r="C640" s="9">
        <v>45</v>
      </c>
    </row>
    <row r="641" spans="1:3" ht="12.75" customHeight="1" x14ac:dyDescent="0.2">
      <c r="A641" s="9">
        <v>2021</v>
      </c>
      <c r="B641" s="9">
        <v>123336</v>
      </c>
      <c r="C641" s="9">
        <v>45</v>
      </c>
    </row>
    <row r="642" spans="1:3" ht="12.75" customHeight="1" x14ac:dyDescent="0.2">
      <c r="A642" s="9">
        <v>2021</v>
      </c>
      <c r="B642" s="9">
        <v>123336</v>
      </c>
      <c r="C642" s="9">
        <v>45</v>
      </c>
    </row>
    <row r="643" spans="1:3" ht="12.75" customHeight="1" x14ac:dyDescent="0.2">
      <c r="A643" s="9">
        <v>2021</v>
      </c>
      <c r="B643" s="9">
        <v>1319230</v>
      </c>
      <c r="C643" s="9">
        <v>45</v>
      </c>
    </row>
    <row r="644" spans="1:3" ht="12.75" customHeight="1" x14ac:dyDescent="0.2">
      <c r="A644" s="9">
        <v>2021</v>
      </c>
      <c r="B644" s="9">
        <v>1179970</v>
      </c>
      <c r="C644" s="9">
        <v>45</v>
      </c>
    </row>
    <row r="645" spans="1:3" ht="12.75" customHeight="1" x14ac:dyDescent="0.2">
      <c r="A645" s="9">
        <v>2021</v>
      </c>
      <c r="B645" s="9">
        <v>1179970</v>
      </c>
      <c r="C645" s="9">
        <v>45</v>
      </c>
    </row>
    <row r="646" spans="1:3" ht="12.75" customHeight="1" x14ac:dyDescent="0.2">
      <c r="A646" s="9">
        <v>2021</v>
      </c>
      <c r="B646" s="9">
        <v>123336</v>
      </c>
      <c r="C646" s="9">
        <v>45</v>
      </c>
    </row>
    <row r="647" spans="1:3" ht="12.75" customHeight="1" x14ac:dyDescent="0.2">
      <c r="A647" s="9">
        <v>2021</v>
      </c>
      <c r="B647" s="9">
        <v>1127926</v>
      </c>
      <c r="C647" s="9">
        <v>45</v>
      </c>
    </row>
    <row r="648" spans="1:3" ht="12.75" customHeight="1" x14ac:dyDescent="0.2">
      <c r="A648" s="9">
        <v>2021</v>
      </c>
      <c r="B648" s="9">
        <v>1319230</v>
      </c>
      <c r="C648" s="9">
        <v>45</v>
      </c>
    </row>
    <row r="649" spans="1:3" ht="12.75" customHeight="1" x14ac:dyDescent="0.2">
      <c r="A649" s="9">
        <v>2021</v>
      </c>
      <c r="B649" s="9">
        <v>1179970</v>
      </c>
      <c r="C649" s="9">
        <v>45</v>
      </c>
    </row>
    <row r="650" spans="1:3" ht="12.75" customHeight="1" x14ac:dyDescent="0.2">
      <c r="A650" s="9">
        <v>2021</v>
      </c>
      <c r="B650" s="9">
        <v>1179970</v>
      </c>
      <c r="C650" s="9">
        <v>45</v>
      </c>
    </row>
    <row r="651" spans="1:3" ht="12.75" customHeight="1" x14ac:dyDescent="0.2">
      <c r="A651" s="9">
        <v>2021</v>
      </c>
      <c r="B651" s="9">
        <v>123336</v>
      </c>
      <c r="C651" s="9">
        <v>45</v>
      </c>
    </row>
    <row r="652" spans="1:3" ht="12.75" customHeight="1" x14ac:dyDescent="0.2">
      <c r="A652" s="9">
        <v>2021</v>
      </c>
      <c r="B652" s="9">
        <v>1179970</v>
      </c>
      <c r="C652" s="9">
        <v>45</v>
      </c>
    </row>
    <row r="653" spans="1:3" ht="12.75" customHeight="1" x14ac:dyDescent="0.2">
      <c r="A653" s="9">
        <v>2021</v>
      </c>
      <c r="B653" s="9">
        <v>1179970</v>
      </c>
      <c r="C653" s="9">
        <v>45</v>
      </c>
    </row>
    <row r="654" spans="1:3" ht="12.75" customHeight="1" x14ac:dyDescent="0.2">
      <c r="A654" s="9">
        <v>2021</v>
      </c>
      <c r="B654" s="9">
        <v>123336</v>
      </c>
      <c r="C654" s="9">
        <v>46</v>
      </c>
    </row>
    <row r="655" spans="1:3" ht="12.75" customHeight="1" x14ac:dyDescent="0.2">
      <c r="A655" s="9">
        <v>2021</v>
      </c>
      <c r="B655" s="9">
        <v>1308687</v>
      </c>
      <c r="C655" s="9">
        <v>46</v>
      </c>
    </row>
    <row r="656" spans="1:3" ht="12.75" customHeight="1" x14ac:dyDescent="0.2">
      <c r="A656" s="9">
        <v>2021</v>
      </c>
      <c r="B656" s="9">
        <v>1127926</v>
      </c>
      <c r="C656" s="9">
        <v>46</v>
      </c>
    </row>
    <row r="657" spans="1:3" ht="12.75" customHeight="1" x14ac:dyDescent="0.2">
      <c r="A657" s="9">
        <v>2021</v>
      </c>
      <c r="B657" s="9">
        <v>123336</v>
      </c>
      <c r="C657" s="9">
        <v>46</v>
      </c>
    </row>
    <row r="658" spans="1:3" ht="12.75" customHeight="1" x14ac:dyDescent="0.2">
      <c r="A658" s="9">
        <v>2021</v>
      </c>
      <c r="B658" s="9">
        <v>1179970</v>
      </c>
      <c r="C658" s="9">
        <v>46</v>
      </c>
    </row>
    <row r="659" spans="1:3" ht="12.75" customHeight="1" x14ac:dyDescent="0.2">
      <c r="A659" s="9">
        <v>2021</v>
      </c>
      <c r="B659" s="9">
        <v>123336</v>
      </c>
      <c r="C659" s="9">
        <v>46</v>
      </c>
    </row>
    <row r="660" spans="1:3" ht="12.75" customHeight="1" x14ac:dyDescent="0.2">
      <c r="A660" s="9">
        <v>2021</v>
      </c>
      <c r="B660" s="9">
        <v>1308687</v>
      </c>
      <c r="C660" s="9">
        <v>46</v>
      </c>
    </row>
    <row r="661" spans="1:3" ht="12.75" customHeight="1" x14ac:dyDescent="0.2">
      <c r="A661" s="9">
        <v>2021</v>
      </c>
      <c r="B661" s="9">
        <v>123336</v>
      </c>
      <c r="C661" s="9">
        <v>47</v>
      </c>
    </row>
    <row r="662" spans="1:3" ht="12.75" customHeight="1" x14ac:dyDescent="0.2">
      <c r="A662" s="9">
        <v>2021</v>
      </c>
      <c r="B662" s="9">
        <v>1179970</v>
      </c>
      <c r="C662" s="9">
        <v>47</v>
      </c>
    </row>
    <row r="663" spans="1:3" ht="12.75" customHeight="1" x14ac:dyDescent="0.2">
      <c r="A663" s="9">
        <v>2021</v>
      </c>
      <c r="B663" s="9">
        <v>108730</v>
      </c>
      <c r="C663" s="9">
        <v>47</v>
      </c>
    </row>
    <row r="664" spans="1:3" ht="12.75" customHeight="1" x14ac:dyDescent="0.2">
      <c r="A664" s="9">
        <v>2021</v>
      </c>
      <c r="B664" s="9">
        <v>123336</v>
      </c>
      <c r="C664" s="9">
        <v>47</v>
      </c>
    </row>
    <row r="665" spans="1:3" ht="12.75" customHeight="1" x14ac:dyDescent="0.2">
      <c r="A665" s="9">
        <v>2021</v>
      </c>
      <c r="B665" s="9">
        <v>123336</v>
      </c>
      <c r="C665" s="9">
        <v>47</v>
      </c>
    </row>
    <row r="666" spans="1:3" ht="12.75" customHeight="1" x14ac:dyDescent="0.2">
      <c r="A666" s="9">
        <v>2021</v>
      </c>
      <c r="B666" s="9">
        <v>1179970</v>
      </c>
      <c r="C666" s="9">
        <v>47</v>
      </c>
    </row>
    <row r="667" spans="1:3" ht="12.75" customHeight="1" x14ac:dyDescent="0.2">
      <c r="A667" s="9">
        <v>2021</v>
      </c>
      <c r="B667" s="9">
        <v>1179970</v>
      </c>
      <c r="C667" s="9">
        <v>47</v>
      </c>
    </row>
    <row r="668" spans="1:3" ht="12.75" customHeight="1" x14ac:dyDescent="0.2">
      <c r="A668" s="9">
        <v>2021</v>
      </c>
      <c r="B668" s="9">
        <v>1179970</v>
      </c>
      <c r="C668" s="9">
        <v>47</v>
      </c>
    </row>
    <row r="669" spans="1:3" ht="12.75" customHeight="1" x14ac:dyDescent="0.2">
      <c r="A669" s="9">
        <v>2021</v>
      </c>
      <c r="B669" s="9">
        <v>1179970</v>
      </c>
      <c r="C669" s="9">
        <v>47</v>
      </c>
    </row>
    <row r="670" spans="1:3" ht="12.75" customHeight="1" x14ac:dyDescent="0.2">
      <c r="A670" s="9">
        <v>2021</v>
      </c>
      <c r="B670" s="9">
        <v>1179970</v>
      </c>
      <c r="C670" s="9">
        <v>47</v>
      </c>
    </row>
    <row r="671" spans="1:3" ht="12.75" customHeight="1" x14ac:dyDescent="0.2">
      <c r="A671" s="9">
        <v>2021</v>
      </c>
      <c r="B671" s="9">
        <v>123336</v>
      </c>
      <c r="C671" s="9">
        <v>47</v>
      </c>
    </row>
    <row r="672" spans="1:3" ht="12.75" customHeight="1" x14ac:dyDescent="0.2">
      <c r="A672" s="9">
        <v>2021</v>
      </c>
      <c r="B672" s="9">
        <v>108730</v>
      </c>
      <c r="C672" s="9">
        <v>48</v>
      </c>
    </row>
    <row r="673" spans="1:3" ht="12.75" customHeight="1" x14ac:dyDescent="0.2">
      <c r="A673" s="9">
        <v>2021</v>
      </c>
      <c r="B673" s="9">
        <v>123336</v>
      </c>
      <c r="C673" s="9">
        <v>48</v>
      </c>
    </row>
    <row r="674" spans="1:3" ht="12.75" customHeight="1" x14ac:dyDescent="0.2">
      <c r="A674" s="9">
        <v>2021</v>
      </c>
      <c r="B674" s="9">
        <v>1179970</v>
      </c>
      <c r="C674" s="9">
        <v>48</v>
      </c>
    </row>
    <row r="675" spans="1:3" ht="12.75" customHeight="1" x14ac:dyDescent="0.2">
      <c r="A675" s="9">
        <v>2021</v>
      </c>
      <c r="B675" s="9">
        <v>123336</v>
      </c>
      <c r="C675" s="9">
        <v>48</v>
      </c>
    </row>
    <row r="676" spans="1:3" ht="12.75" customHeight="1" x14ac:dyDescent="0.2">
      <c r="A676" s="9">
        <v>2021</v>
      </c>
      <c r="B676" s="9">
        <v>1179970</v>
      </c>
      <c r="C676" s="9">
        <v>48</v>
      </c>
    </row>
    <row r="677" spans="1:3" ht="12.75" customHeight="1" x14ac:dyDescent="0.2">
      <c r="A677" s="9">
        <v>2021</v>
      </c>
      <c r="B677" s="9">
        <v>108730</v>
      </c>
      <c r="C677" s="9">
        <v>48</v>
      </c>
    </row>
    <row r="678" spans="1:3" ht="12.75" customHeight="1" x14ac:dyDescent="0.2">
      <c r="A678" s="9">
        <v>2021</v>
      </c>
      <c r="B678" s="9">
        <v>123336</v>
      </c>
      <c r="C678" s="9">
        <v>49</v>
      </c>
    </row>
    <row r="679" spans="1:3" ht="12.75" customHeight="1" x14ac:dyDescent="0.2">
      <c r="A679" s="9">
        <v>2021</v>
      </c>
      <c r="B679" s="9">
        <v>123336</v>
      </c>
      <c r="C679" s="9">
        <v>49</v>
      </c>
    </row>
    <row r="680" spans="1:3" ht="12.75" customHeight="1" x14ac:dyDescent="0.2">
      <c r="A680" s="9">
        <v>2021</v>
      </c>
      <c r="B680" s="9">
        <v>123336</v>
      </c>
      <c r="C680" s="9">
        <v>49</v>
      </c>
    </row>
    <row r="681" spans="1:3" ht="12.75" customHeight="1" x14ac:dyDescent="0.2">
      <c r="A681" s="9">
        <v>2021</v>
      </c>
      <c r="B681" s="9">
        <v>1179970</v>
      </c>
      <c r="C681" s="9">
        <v>49</v>
      </c>
    </row>
    <row r="682" spans="1:3" ht="12.75" customHeight="1" x14ac:dyDescent="0.2">
      <c r="A682" s="9">
        <v>2021</v>
      </c>
      <c r="B682" s="9">
        <v>1127926</v>
      </c>
      <c r="C682" s="9">
        <v>49</v>
      </c>
    </row>
    <row r="683" spans="1:3" ht="12.75" customHeight="1" x14ac:dyDescent="0.2">
      <c r="A683" s="9">
        <v>2021</v>
      </c>
      <c r="B683" s="9">
        <v>1179970</v>
      </c>
      <c r="C683" s="9">
        <v>50</v>
      </c>
    </row>
    <row r="684" spans="1:3" ht="12.75" customHeight="1" x14ac:dyDescent="0.2">
      <c r="A684" s="9">
        <v>2021</v>
      </c>
      <c r="B684" s="9">
        <v>1179970</v>
      </c>
      <c r="C684" s="9">
        <v>50</v>
      </c>
    </row>
    <row r="685" spans="1:3" ht="12.75" customHeight="1" x14ac:dyDescent="0.2">
      <c r="A685" s="9">
        <v>2021</v>
      </c>
      <c r="B685" s="9">
        <v>1179970</v>
      </c>
      <c r="C685" s="9">
        <v>50</v>
      </c>
    </row>
    <row r="686" spans="1:3" ht="12.75" customHeight="1" x14ac:dyDescent="0.2">
      <c r="A686" s="9">
        <v>2021</v>
      </c>
      <c r="B686" s="9">
        <v>1117076</v>
      </c>
      <c r="C686" s="9">
        <v>50</v>
      </c>
    </row>
    <row r="687" spans="1:3" ht="12.75" customHeight="1" x14ac:dyDescent="0.2">
      <c r="A687" s="9">
        <v>2021</v>
      </c>
      <c r="B687" s="9">
        <v>1179970</v>
      </c>
      <c r="C687" s="9">
        <v>50</v>
      </c>
    </row>
    <row r="688" spans="1:3" ht="12.75" customHeight="1" x14ac:dyDescent="0.2">
      <c r="A688" s="9">
        <v>2021</v>
      </c>
      <c r="B688" s="9">
        <v>1179970</v>
      </c>
      <c r="C688" s="9">
        <v>50</v>
      </c>
    </row>
    <row r="689" spans="1:3" ht="12.75" customHeight="1" x14ac:dyDescent="0.2">
      <c r="A689" s="9">
        <v>2021</v>
      </c>
      <c r="B689" s="9">
        <v>1179970</v>
      </c>
      <c r="C689" s="9">
        <v>51</v>
      </c>
    </row>
    <row r="690" spans="1:3" ht="12.75" customHeight="1" x14ac:dyDescent="0.2">
      <c r="A690" s="9">
        <v>2021</v>
      </c>
      <c r="B690" s="9">
        <v>123336</v>
      </c>
      <c r="C690" s="9">
        <v>51</v>
      </c>
    </row>
    <row r="691" spans="1:3" ht="12.75" customHeight="1" x14ac:dyDescent="0.2">
      <c r="A691" s="9">
        <v>2021</v>
      </c>
      <c r="B691" s="9">
        <v>123336</v>
      </c>
      <c r="C691" s="9">
        <v>51</v>
      </c>
    </row>
    <row r="692" spans="1:3" ht="12.75" customHeight="1" x14ac:dyDescent="0.2">
      <c r="A692" s="9">
        <v>2021</v>
      </c>
      <c r="B692" s="9">
        <v>1179970</v>
      </c>
      <c r="C692" s="9">
        <v>51</v>
      </c>
    </row>
    <row r="693" spans="1:3" ht="12.75" customHeight="1" x14ac:dyDescent="0.2">
      <c r="A693" s="9">
        <v>2021</v>
      </c>
      <c r="B693" s="9">
        <v>1179970</v>
      </c>
      <c r="C693" s="9">
        <v>51</v>
      </c>
    </row>
    <row r="694" spans="1:3" ht="12.75" customHeight="1" x14ac:dyDescent="0.2">
      <c r="A694" s="9">
        <v>2021</v>
      </c>
      <c r="B694" s="9">
        <v>123336</v>
      </c>
      <c r="C694" s="9">
        <v>52</v>
      </c>
    </row>
    <row r="695" spans="1:3" ht="12.75" customHeight="1" x14ac:dyDescent="0.2">
      <c r="A695" s="9">
        <v>2021</v>
      </c>
      <c r="B695" s="9">
        <v>1179970</v>
      </c>
      <c r="C695" s="9">
        <v>53</v>
      </c>
    </row>
    <row r="696" spans="1:3" ht="12.75" customHeight="1" x14ac:dyDescent="0.2">
      <c r="A696" s="9">
        <v>2021</v>
      </c>
      <c r="B696" s="9">
        <v>123336</v>
      </c>
      <c r="C696" s="9">
        <v>53</v>
      </c>
    </row>
    <row r="697" spans="1:3" ht="12.75" customHeight="1" x14ac:dyDescent="0.2">
      <c r="A697" s="9">
        <v>2021</v>
      </c>
      <c r="B697" s="9">
        <v>1179970</v>
      </c>
      <c r="C697" s="9">
        <v>53</v>
      </c>
    </row>
    <row r="698" spans="1:3" ht="12.75" customHeight="1" x14ac:dyDescent="0.2">
      <c r="A698" s="9">
        <v>2021</v>
      </c>
      <c r="B698" s="9">
        <v>123336</v>
      </c>
      <c r="C698" s="9">
        <v>53</v>
      </c>
    </row>
    <row r="699" spans="1:3" ht="12.75" customHeight="1" x14ac:dyDescent="0.2">
      <c r="A699" s="9">
        <v>2021</v>
      </c>
      <c r="B699" s="9">
        <v>1179970</v>
      </c>
      <c r="C699" s="9">
        <v>53</v>
      </c>
    </row>
    <row r="700" spans="1:3" ht="12.75" customHeight="1" x14ac:dyDescent="0.2">
      <c r="A700" s="9">
        <v>2021</v>
      </c>
      <c r="B700" s="9">
        <v>123336</v>
      </c>
      <c r="C700" s="9">
        <v>53</v>
      </c>
    </row>
    <row r="701" spans="1:3" ht="12.75" customHeight="1" x14ac:dyDescent="0.2">
      <c r="A701" s="9">
        <v>2021</v>
      </c>
      <c r="B701" s="9">
        <v>1179970</v>
      </c>
      <c r="C701" s="9">
        <v>54</v>
      </c>
    </row>
    <row r="702" spans="1:3" ht="12.75" customHeight="1" x14ac:dyDescent="0.2">
      <c r="A702" s="9">
        <v>2021</v>
      </c>
      <c r="B702" s="9">
        <v>1179970</v>
      </c>
      <c r="C702" s="9">
        <v>55</v>
      </c>
    </row>
    <row r="703" spans="1:3" ht="12.75" customHeight="1" x14ac:dyDescent="0.2">
      <c r="A703" s="9">
        <v>2021</v>
      </c>
      <c r="B703" s="9">
        <v>123336</v>
      </c>
      <c r="C703" s="9">
        <v>55</v>
      </c>
    </row>
    <row r="704" spans="1:3" ht="12.75" customHeight="1" x14ac:dyDescent="0.2">
      <c r="A704" s="9">
        <v>2021</v>
      </c>
      <c r="B704" s="9">
        <v>123336</v>
      </c>
      <c r="C704" s="9">
        <v>55</v>
      </c>
    </row>
    <row r="705" spans="1:3" ht="12.75" customHeight="1" x14ac:dyDescent="0.2">
      <c r="A705" s="9">
        <v>2021</v>
      </c>
      <c r="B705" s="9">
        <v>1179970</v>
      </c>
      <c r="C705" s="9">
        <v>56</v>
      </c>
    </row>
    <row r="706" spans="1:3" ht="12.75" customHeight="1" x14ac:dyDescent="0.2">
      <c r="A706" s="9">
        <v>2021</v>
      </c>
      <c r="B706" s="9">
        <v>108730</v>
      </c>
      <c r="C706" s="9">
        <v>56</v>
      </c>
    </row>
    <row r="707" spans="1:3" ht="12.75" customHeight="1" x14ac:dyDescent="0.2">
      <c r="A707" s="9">
        <v>2021</v>
      </c>
      <c r="B707" s="9">
        <v>1319230</v>
      </c>
      <c r="C707" s="9">
        <v>56</v>
      </c>
    </row>
    <row r="708" spans="1:3" ht="12.75" customHeight="1" x14ac:dyDescent="0.2">
      <c r="A708" s="9">
        <v>2021</v>
      </c>
      <c r="B708" s="9">
        <v>122845</v>
      </c>
      <c r="C708" s="9">
        <v>56</v>
      </c>
    </row>
    <row r="709" spans="1:3" ht="12.75" customHeight="1" x14ac:dyDescent="0.2">
      <c r="A709" s="9">
        <v>2021</v>
      </c>
      <c r="B709" s="9">
        <v>123336</v>
      </c>
      <c r="C709" s="9">
        <v>56</v>
      </c>
    </row>
    <row r="710" spans="1:3" ht="12.75" customHeight="1" x14ac:dyDescent="0.2">
      <c r="A710" s="9">
        <v>2021</v>
      </c>
      <c r="B710" s="9">
        <v>123336</v>
      </c>
      <c r="C710" s="9">
        <v>57</v>
      </c>
    </row>
    <row r="711" spans="1:3" ht="12.75" customHeight="1" x14ac:dyDescent="0.2">
      <c r="A711" s="9">
        <v>2021</v>
      </c>
      <c r="B711" s="9">
        <v>1319230</v>
      </c>
      <c r="C711" s="9">
        <v>58</v>
      </c>
    </row>
    <row r="712" spans="1:3" ht="12.75" customHeight="1" x14ac:dyDescent="0.2">
      <c r="A712" s="9">
        <v>2021</v>
      </c>
      <c r="B712" s="9">
        <v>1127926</v>
      </c>
      <c r="C712" s="9">
        <v>58</v>
      </c>
    </row>
    <row r="713" spans="1:3" ht="12.75" customHeight="1" x14ac:dyDescent="0.2">
      <c r="A713" s="9">
        <v>2021</v>
      </c>
      <c r="B713" s="9">
        <v>123336</v>
      </c>
      <c r="C713" s="9">
        <v>59</v>
      </c>
    </row>
    <row r="714" spans="1:3" ht="12.75" customHeight="1" x14ac:dyDescent="0.2">
      <c r="A714" s="9">
        <v>2021</v>
      </c>
      <c r="B714" s="9">
        <v>1127926</v>
      </c>
      <c r="C714" s="9">
        <v>59</v>
      </c>
    </row>
    <row r="715" spans="1:3" ht="12.75" customHeight="1" x14ac:dyDescent="0.2">
      <c r="A715" s="9">
        <v>2021</v>
      </c>
      <c r="B715" s="9">
        <v>123336</v>
      </c>
      <c r="C715" s="9">
        <v>60</v>
      </c>
    </row>
    <row r="716" spans="1:3" ht="12.75" customHeight="1" x14ac:dyDescent="0.2">
      <c r="A716" s="9">
        <v>2021</v>
      </c>
      <c r="B716" s="9">
        <v>1179970</v>
      </c>
      <c r="C716" s="9">
        <v>61</v>
      </c>
    </row>
    <row r="717" spans="1:3" ht="12.75" customHeight="1" x14ac:dyDescent="0.2">
      <c r="A717" s="9">
        <v>2021</v>
      </c>
      <c r="B717" s="9">
        <v>123336</v>
      </c>
      <c r="C717" s="9">
        <v>61</v>
      </c>
    </row>
    <row r="718" spans="1:3" ht="12.75" customHeight="1" x14ac:dyDescent="0.2">
      <c r="A718" s="9">
        <v>2021</v>
      </c>
      <c r="B718" s="9">
        <v>1179970</v>
      </c>
      <c r="C718" s="9">
        <v>62</v>
      </c>
    </row>
    <row r="719" spans="1:3" ht="12.75" customHeight="1" x14ac:dyDescent="0.2">
      <c r="A719" s="9">
        <v>2021</v>
      </c>
      <c r="B719" s="9">
        <v>1127926</v>
      </c>
      <c r="C719" s="9">
        <v>62</v>
      </c>
    </row>
    <row r="720" spans="1:3" ht="12.75" customHeight="1" x14ac:dyDescent="0.2">
      <c r="A720" s="9">
        <v>2021</v>
      </c>
      <c r="B720" s="9">
        <v>1179970</v>
      </c>
      <c r="C720" s="9">
        <v>63</v>
      </c>
    </row>
    <row r="721" spans="1:3" ht="12.75" customHeight="1" x14ac:dyDescent="0.2">
      <c r="A721" s="9">
        <v>2021</v>
      </c>
      <c r="B721" s="9">
        <v>122845</v>
      </c>
      <c r="C721" s="9">
        <v>67</v>
      </c>
    </row>
    <row r="722" spans="1:3" ht="12.75" customHeight="1" x14ac:dyDescent="0.2">
      <c r="A722" s="9">
        <v>2021</v>
      </c>
      <c r="B722" s="9">
        <v>123336</v>
      </c>
      <c r="C722" s="9">
        <v>67</v>
      </c>
    </row>
    <row r="723" spans="1:3" ht="12.75" customHeight="1" x14ac:dyDescent="0.2">
      <c r="A723" s="9">
        <v>2021</v>
      </c>
      <c r="B723" s="9">
        <v>1179970</v>
      </c>
      <c r="C723" s="9">
        <v>70</v>
      </c>
    </row>
    <row r="724" spans="1:3" ht="12.75" customHeight="1" x14ac:dyDescent="0.2"/>
    <row r="725" spans="1:3" ht="12.75" customHeight="1" x14ac:dyDescent="0.2"/>
    <row r="726" spans="1:3" ht="12.75" customHeight="1" x14ac:dyDescent="0.2"/>
    <row r="727" spans="1:3" ht="12.75" customHeight="1" x14ac:dyDescent="0.2"/>
    <row r="728" spans="1:3" ht="12.75" customHeight="1" x14ac:dyDescent="0.2"/>
    <row r="729" spans="1:3" ht="12.75" customHeight="1" x14ac:dyDescent="0.2"/>
    <row r="730" spans="1:3" ht="12.75" customHeight="1" x14ac:dyDescent="0.2"/>
    <row r="731" spans="1:3" ht="12.75" customHeight="1" x14ac:dyDescent="0.2"/>
    <row r="732" spans="1:3" ht="12.75" customHeight="1" x14ac:dyDescent="0.2"/>
    <row r="733" spans="1:3" ht="12.75" customHeight="1" x14ac:dyDescent="0.2"/>
    <row r="734" spans="1:3" ht="12.75" customHeight="1" x14ac:dyDescent="0.2"/>
    <row r="735" spans="1:3" ht="12.75" customHeight="1" x14ac:dyDescent="0.2"/>
    <row r="736" spans="1:3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436</v>
      </c>
    </row>
    <row r="2" spans="1:3" ht="12.75" customHeight="1" x14ac:dyDescent="0.2">
      <c r="A2" s="9">
        <v>2021</v>
      </c>
      <c r="B2" s="9">
        <v>1127924</v>
      </c>
      <c r="C2" s="9" t="s">
        <v>967</v>
      </c>
    </row>
    <row r="3" spans="1:3" ht="12.75" customHeight="1" x14ac:dyDescent="0.2">
      <c r="A3" s="9">
        <v>2021</v>
      </c>
      <c r="B3" s="9">
        <v>123336</v>
      </c>
      <c r="C3" s="9" t="s">
        <v>967</v>
      </c>
    </row>
    <row r="4" spans="1:3" ht="12.75" customHeight="1" x14ac:dyDescent="0.2">
      <c r="A4" s="9">
        <v>2021</v>
      </c>
      <c r="B4" s="9">
        <v>1319230</v>
      </c>
      <c r="C4" s="9" t="s">
        <v>967</v>
      </c>
    </row>
    <row r="5" spans="1:3" ht="12.75" customHeight="1" x14ac:dyDescent="0.2">
      <c r="A5" s="9">
        <v>2021</v>
      </c>
      <c r="B5" s="9">
        <v>1179970</v>
      </c>
      <c r="C5" s="9" t="s">
        <v>967</v>
      </c>
    </row>
    <row r="6" spans="1:3" ht="12.75" customHeight="1" x14ac:dyDescent="0.2">
      <c r="A6" s="9">
        <v>2021</v>
      </c>
      <c r="B6" s="9">
        <v>123336</v>
      </c>
      <c r="C6" s="9" t="s">
        <v>967</v>
      </c>
    </row>
    <row r="7" spans="1:3" ht="12.75" customHeight="1" x14ac:dyDescent="0.2">
      <c r="A7" s="9">
        <v>2021</v>
      </c>
      <c r="B7" s="9">
        <v>123336</v>
      </c>
      <c r="C7" s="9" t="s">
        <v>967</v>
      </c>
    </row>
    <row r="8" spans="1:3" ht="12.75" customHeight="1" x14ac:dyDescent="0.2">
      <c r="A8" s="9">
        <v>2021</v>
      </c>
      <c r="B8" s="9">
        <v>150129</v>
      </c>
      <c r="C8" s="9" t="s">
        <v>967</v>
      </c>
    </row>
    <row r="9" spans="1:3" ht="12.75" customHeight="1" x14ac:dyDescent="0.2">
      <c r="A9" s="9">
        <v>2021</v>
      </c>
      <c r="B9" s="9">
        <v>1103832</v>
      </c>
      <c r="C9" s="9" t="s">
        <v>967</v>
      </c>
    </row>
    <row r="10" spans="1:3" ht="12.75" customHeight="1" x14ac:dyDescent="0.2">
      <c r="A10" s="9">
        <v>2021</v>
      </c>
      <c r="B10" s="9">
        <v>1308687</v>
      </c>
      <c r="C10" s="9" t="s">
        <v>967</v>
      </c>
    </row>
    <row r="11" spans="1:3" ht="12.75" customHeight="1" x14ac:dyDescent="0.2">
      <c r="A11" s="9">
        <v>2021</v>
      </c>
      <c r="B11" s="9">
        <v>1127927</v>
      </c>
      <c r="C11" s="9" t="s">
        <v>967</v>
      </c>
    </row>
    <row r="12" spans="1:3" ht="12.75" customHeight="1" x14ac:dyDescent="0.2">
      <c r="A12" s="9">
        <v>2021</v>
      </c>
      <c r="B12" s="9">
        <v>123336</v>
      </c>
      <c r="C12" s="9" t="s">
        <v>967</v>
      </c>
    </row>
    <row r="13" spans="1:3" ht="12.75" customHeight="1" x14ac:dyDescent="0.2">
      <c r="A13" s="9">
        <v>2021</v>
      </c>
      <c r="B13" s="9">
        <v>1179970</v>
      </c>
      <c r="C13" s="9" t="s">
        <v>967</v>
      </c>
    </row>
    <row r="14" spans="1:3" ht="12.75" customHeight="1" x14ac:dyDescent="0.2">
      <c r="A14" s="9">
        <v>2021</v>
      </c>
      <c r="B14" s="9">
        <v>1103832</v>
      </c>
      <c r="C14" s="9" t="s">
        <v>967</v>
      </c>
    </row>
    <row r="15" spans="1:3" ht="12.75" customHeight="1" x14ac:dyDescent="0.2">
      <c r="A15" s="9">
        <v>2021</v>
      </c>
      <c r="B15" s="9">
        <v>123336</v>
      </c>
      <c r="C15" s="9" t="s">
        <v>967</v>
      </c>
    </row>
    <row r="16" spans="1:3" ht="12.75" customHeight="1" x14ac:dyDescent="0.2">
      <c r="A16" s="9">
        <v>2021</v>
      </c>
      <c r="B16" s="9">
        <v>123336</v>
      </c>
      <c r="C16" s="9" t="s">
        <v>967</v>
      </c>
    </row>
    <row r="17" spans="1:3" ht="12.75" customHeight="1" x14ac:dyDescent="0.2">
      <c r="A17" s="9">
        <v>2021</v>
      </c>
      <c r="B17" s="9">
        <v>123336</v>
      </c>
      <c r="C17" s="9" t="s">
        <v>967</v>
      </c>
    </row>
    <row r="18" spans="1:3" ht="12.75" customHeight="1" x14ac:dyDescent="0.2">
      <c r="A18" s="9">
        <v>2021</v>
      </c>
      <c r="B18" s="9">
        <v>123336</v>
      </c>
      <c r="C18" s="9" t="s">
        <v>967</v>
      </c>
    </row>
    <row r="19" spans="1:3" ht="12.75" customHeight="1" x14ac:dyDescent="0.2">
      <c r="A19" s="9">
        <v>2021</v>
      </c>
      <c r="B19" s="9">
        <v>1103832</v>
      </c>
      <c r="C19" s="9" t="s">
        <v>967</v>
      </c>
    </row>
    <row r="20" spans="1:3" ht="12.75" customHeight="1" x14ac:dyDescent="0.2">
      <c r="A20" s="9">
        <v>2021</v>
      </c>
      <c r="B20" s="9">
        <v>1127927</v>
      </c>
      <c r="C20" s="9" t="s">
        <v>967</v>
      </c>
    </row>
    <row r="21" spans="1:3" ht="12.75" customHeight="1" x14ac:dyDescent="0.2">
      <c r="A21" s="9">
        <v>2021</v>
      </c>
      <c r="B21" s="9">
        <v>1365444</v>
      </c>
      <c r="C21" s="9" t="s">
        <v>967</v>
      </c>
    </row>
    <row r="22" spans="1:3" ht="12.75" customHeight="1" x14ac:dyDescent="0.2">
      <c r="A22" s="9">
        <v>2021</v>
      </c>
      <c r="B22" s="9">
        <v>1117076</v>
      </c>
      <c r="C22" s="9" t="s">
        <v>967</v>
      </c>
    </row>
    <row r="23" spans="1:3" ht="12.75" customHeight="1" x14ac:dyDescent="0.2">
      <c r="A23" s="9">
        <v>2021</v>
      </c>
      <c r="B23" s="9">
        <v>108730</v>
      </c>
      <c r="C23" s="9" t="s">
        <v>967</v>
      </c>
    </row>
    <row r="24" spans="1:3" ht="12.75" customHeight="1" x14ac:dyDescent="0.2">
      <c r="A24" s="9">
        <v>2021</v>
      </c>
      <c r="B24" s="9">
        <v>1103692</v>
      </c>
      <c r="C24" s="9" t="s">
        <v>967</v>
      </c>
    </row>
    <row r="25" spans="1:3" ht="12.75" customHeight="1" x14ac:dyDescent="0.2">
      <c r="A25" s="9">
        <v>2021</v>
      </c>
      <c r="B25" s="9">
        <v>1270538</v>
      </c>
      <c r="C25" s="9" t="s">
        <v>967</v>
      </c>
    </row>
    <row r="26" spans="1:3" ht="12.75" customHeight="1" x14ac:dyDescent="0.2">
      <c r="A26" s="9">
        <v>2021</v>
      </c>
      <c r="B26" s="9">
        <v>123336</v>
      </c>
      <c r="C26" s="9" t="s">
        <v>967</v>
      </c>
    </row>
    <row r="27" spans="1:3" ht="12.75" customHeight="1" x14ac:dyDescent="0.2">
      <c r="A27" s="9">
        <v>2021</v>
      </c>
      <c r="B27" s="9">
        <v>123336</v>
      </c>
      <c r="C27" s="9" t="s">
        <v>967</v>
      </c>
    </row>
    <row r="28" spans="1:3" ht="12.75" customHeight="1" x14ac:dyDescent="0.2">
      <c r="A28" s="9">
        <v>2021</v>
      </c>
      <c r="B28" s="9">
        <v>122845</v>
      </c>
      <c r="C28" s="9" t="s">
        <v>967</v>
      </c>
    </row>
    <row r="29" spans="1:3" ht="12.75" customHeight="1" x14ac:dyDescent="0.2">
      <c r="A29" s="9">
        <v>2021</v>
      </c>
      <c r="B29" s="9">
        <v>1308687</v>
      </c>
      <c r="C29" s="9" t="s">
        <v>967</v>
      </c>
    </row>
    <row r="30" spans="1:3" ht="12.75" customHeight="1" x14ac:dyDescent="0.2">
      <c r="A30" s="9">
        <v>2021</v>
      </c>
      <c r="B30" s="9">
        <v>108730</v>
      </c>
      <c r="C30" s="9" t="s">
        <v>967</v>
      </c>
    </row>
    <row r="31" spans="1:3" ht="12.75" customHeight="1" x14ac:dyDescent="0.2">
      <c r="A31" s="9">
        <v>2021</v>
      </c>
      <c r="B31" s="9">
        <v>1127924</v>
      </c>
      <c r="C31" s="9" t="s">
        <v>967</v>
      </c>
    </row>
    <row r="32" spans="1:3" ht="12.75" customHeight="1" x14ac:dyDescent="0.2">
      <c r="A32" s="9">
        <v>2021</v>
      </c>
      <c r="B32" s="9">
        <v>1103832</v>
      </c>
      <c r="C32" s="9" t="s">
        <v>967</v>
      </c>
    </row>
    <row r="33" spans="1:3" ht="12.75" customHeight="1" x14ac:dyDescent="0.2">
      <c r="A33" s="9">
        <v>2021</v>
      </c>
      <c r="B33" s="9">
        <v>150129</v>
      </c>
      <c r="C33" s="9" t="s">
        <v>967</v>
      </c>
    </row>
    <row r="34" spans="1:3" ht="12.75" customHeight="1" x14ac:dyDescent="0.2">
      <c r="A34" s="9">
        <v>2021</v>
      </c>
      <c r="B34" s="9">
        <v>1103909</v>
      </c>
      <c r="C34" s="9" t="s">
        <v>967</v>
      </c>
    </row>
    <row r="35" spans="1:3" ht="12.75" customHeight="1" x14ac:dyDescent="0.2">
      <c r="A35" s="9">
        <v>2021</v>
      </c>
      <c r="B35" s="9">
        <v>1179970</v>
      </c>
      <c r="C35" s="9" t="s">
        <v>967</v>
      </c>
    </row>
    <row r="36" spans="1:3" ht="12.75" customHeight="1" x14ac:dyDescent="0.2">
      <c r="A36" s="9">
        <v>2021</v>
      </c>
      <c r="B36" s="9">
        <v>1127927</v>
      </c>
      <c r="C36" s="9" t="s">
        <v>967</v>
      </c>
    </row>
    <row r="37" spans="1:3" ht="12.75" customHeight="1" x14ac:dyDescent="0.2">
      <c r="A37" s="9">
        <v>2021</v>
      </c>
      <c r="B37" s="9">
        <v>1127925</v>
      </c>
      <c r="C37" s="9" t="s">
        <v>967</v>
      </c>
    </row>
    <row r="38" spans="1:3" ht="12.75" customHeight="1" x14ac:dyDescent="0.2">
      <c r="A38" s="9">
        <v>2021</v>
      </c>
      <c r="B38" s="9">
        <v>1179970</v>
      </c>
      <c r="C38" s="9" t="s">
        <v>967</v>
      </c>
    </row>
    <row r="39" spans="1:3" ht="12.75" customHeight="1" x14ac:dyDescent="0.2">
      <c r="A39" s="9">
        <v>2021</v>
      </c>
      <c r="B39" s="9">
        <v>1270538</v>
      </c>
      <c r="C39" s="9" t="s">
        <v>967</v>
      </c>
    </row>
    <row r="40" spans="1:3" ht="12.75" customHeight="1" x14ac:dyDescent="0.2">
      <c r="A40" s="9">
        <v>2021</v>
      </c>
      <c r="B40" s="9">
        <v>123336</v>
      </c>
      <c r="C40" s="9" t="s">
        <v>967</v>
      </c>
    </row>
    <row r="41" spans="1:3" ht="12.75" customHeight="1" x14ac:dyDescent="0.2">
      <c r="A41" s="9">
        <v>2021</v>
      </c>
      <c r="B41" s="9">
        <v>122845</v>
      </c>
      <c r="C41" s="9" t="s">
        <v>967</v>
      </c>
    </row>
    <row r="42" spans="1:3" ht="12.75" customHeight="1" x14ac:dyDescent="0.2">
      <c r="A42" s="9">
        <v>2021</v>
      </c>
      <c r="B42" s="9">
        <v>123336</v>
      </c>
      <c r="C42" s="9" t="s">
        <v>967</v>
      </c>
    </row>
    <row r="43" spans="1:3" ht="12.75" customHeight="1" x14ac:dyDescent="0.2">
      <c r="A43" s="9">
        <v>2021</v>
      </c>
      <c r="B43" s="9">
        <v>1179970</v>
      </c>
      <c r="C43" s="9" t="s">
        <v>967</v>
      </c>
    </row>
    <row r="44" spans="1:3" ht="12.75" customHeight="1" x14ac:dyDescent="0.2">
      <c r="A44" s="9">
        <v>2021</v>
      </c>
      <c r="B44" s="9">
        <v>1127925</v>
      </c>
      <c r="C44" s="9" t="s">
        <v>967</v>
      </c>
    </row>
    <row r="45" spans="1:3" ht="12.75" customHeight="1" x14ac:dyDescent="0.2">
      <c r="A45" s="9">
        <v>2021</v>
      </c>
      <c r="B45" s="9">
        <v>1103832</v>
      </c>
      <c r="C45" s="9" t="s">
        <v>967</v>
      </c>
    </row>
    <row r="46" spans="1:3" ht="12.75" customHeight="1" x14ac:dyDescent="0.2">
      <c r="A46" s="9">
        <v>2021</v>
      </c>
      <c r="B46" s="9">
        <v>123336</v>
      </c>
      <c r="C46" s="9" t="s">
        <v>967</v>
      </c>
    </row>
    <row r="47" spans="1:3" ht="12.75" customHeight="1" x14ac:dyDescent="0.2">
      <c r="A47" s="9">
        <v>2021</v>
      </c>
      <c r="B47" s="9">
        <v>122845</v>
      </c>
      <c r="C47" s="9" t="s">
        <v>967</v>
      </c>
    </row>
    <row r="48" spans="1:3" ht="12.75" customHeight="1" x14ac:dyDescent="0.2">
      <c r="A48" s="9">
        <v>2021</v>
      </c>
      <c r="B48" s="9">
        <v>108730</v>
      </c>
      <c r="C48" s="9" t="s">
        <v>967</v>
      </c>
    </row>
    <row r="49" spans="1:3" ht="12.75" customHeight="1" x14ac:dyDescent="0.2">
      <c r="A49" s="9">
        <v>2021</v>
      </c>
      <c r="B49" s="9">
        <v>1179970</v>
      </c>
      <c r="C49" s="9" t="s">
        <v>967</v>
      </c>
    </row>
    <row r="50" spans="1:3" ht="12.75" customHeight="1" x14ac:dyDescent="0.2">
      <c r="A50" s="9">
        <v>2021</v>
      </c>
      <c r="B50" s="9">
        <v>150129</v>
      </c>
      <c r="C50" s="9" t="s">
        <v>967</v>
      </c>
    </row>
    <row r="51" spans="1:3" ht="12.75" customHeight="1" x14ac:dyDescent="0.2">
      <c r="A51" s="9">
        <v>2021</v>
      </c>
      <c r="B51" s="9">
        <v>1270538</v>
      </c>
      <c r="C51" s="9" t="s">
        <v>967</v>
      </c>
    </row>
    <row r="52" spans="1:3" ht="12.75" customHeight="1" x14ac:dyDescent="0.2">
      <c r="A52" s="9">
        <v>2021</v>
      </c>
      <c r="B52" s="9">
        <v>123336</v>
      </c>
      <c r="C52" s="9" t="s">
        <v>967</v>
      </c>
    </row>
    <row r="53" spans="1:3" ht="12.75" customHeight="1" x14ac:dyDescent="0.2">
      <c r="A53" s="9">
        <v>2021</v>
      </c>
      <c r="B53" s="9">
        <v>1308687</v>
      </c>
      <c r="C53" s="9" t="s">
        <v>967</v>
      </c>
    </row>
    <row r="54" spans="1:3" ht="12.75" customHeight="1" x14ac:dyDescent="0.2">
      <c r="A54" s="9">
        <v>2021</v>
      </c>
      <c r="B54" s="9">
        <v>1103692</v>
      </c>
      <c r="C54" s="9" t="s">
        <v>967</v>
      </c>
    </row>
    <row r="55" spans="1:3" ht="12.75" customHeight="1" x14ac:dyDescent="0.2">
      <c r="A55" s="9">
        <v>2021</v>
      </c>
      <c r="B55" s="9">
        <v>1127924</v>
      </c>
      <c r="C55" s="9" t="s">
        <v>967</v>
      </c>
    </row>
    <row r="56" spans="1:3" ht="12.75" customHeight="1" x14ac:dyDescent="0.2">
      <c r="A56" s="9">
        <v>2021</v>
      </c>
      <c r="B56" s="9">
        <v>1127927</v>
      </c>
      <c r="C56" s="9" t="s">
        <v>967</v>
      </c>
    </row>
    <row r="57" spans="1:3" ht="12.75" customHeight="1" x14ac:dyDescent="0.2">
      <c r="A57" s="9">
        <v>2021</v>
      </c>
      <c r="B57" s="9">
        <v>150129</v>
      </c>
      <c r="C57" s="9" t="s">
        <v>967</v>
      </c>
    </row>
    <row r="58" spans="1:3" ht="12.75" customHeight="1" x14ac:dyDescent="0.2">
      <c r="A58" s="9">
        <v>2021</v>
      </c>
      <c r="B58" s="9">
        <v>123336</v>
      </c>
      <c r="C58" s="9" t="s">
        <v>967</v>
      </c>
    </row>
    <row r="59" spans="1:3" ht="12.75" customHeight="1" x14ac:dyDescent="0.2">
      <c r="A59" s="9">
        <v>2021</v>
      </c>
      <c r="B59" s="9">
        <v>122845</v>
      </c>
      <c r="C59" s="9" t="s">
        <v>967</v>
      </c>
    </row>
    <row r="60" spans="1:3" ht="12.75" customHeight="1" x14ac:dyDescent="0.2">
      <c r="A60" s="9">
        <v>2021</v>
      </c>
      <c r="B60" s="9">
        <v>1270538</v>
      </c>
      <c r="C60" s="9" t="s">
        <v>967</v>
      </c>
    </row>
    <row r="61" spans="1:3" ht="12.75" customHeight="1" x14ac:dyDescent="0.2">
      <c r="A61" s="9">
        <v>2021</v>
      </c>
      <c r="B61" s="9">
        <v>123336</v>
      </c>
      <c r="C61" s="9" t="s">
        <v>967</v>
      </c>
    </row>
    <row r="62" spans="1:3" ht="12.75" customHeight="1" x14ac:dyDescent="0.2">
      <c r="A62" s="9">
        <v>2021</v>
      </c>
      <c r="B62" s="9">
        <v>1179970</v>
      </c>
      <c r="C62" s="9" t="s">
        <v>967</v>
      </c>
    </row>
    <row r="63" spans="1:3" ht="12.75" customHeight="1" x14ac:dyDescent="0.2">
      <c r="A63" s="9">
        <v>2021</v>
      </c>
      <c r="B63" s="9">
        <v>1127927</v>
      </c>
      <c r="C63" s="9" t="s">
        <v>967</v>
      </c>
    </row>
    <row r="64" spans="1:3" ht="12.75" customHeight="1" x14ac:dyDescent="0.2">
      <c r="A64" s="9">
        <v>2021</v>
      </c>
      <c r="B64" s="9">
        <v>1117076</v>
      </c>
      <c r="C64" s="9" t="s">
        <v>967</v>
      </c>
    </row>
    <row r="65" spans="1:3" ht="12.75" customHeight="1" x14ac:dyDescent="0.2">
      <c r="A65" s="9">
        <v>2021</v>
      </c>
      <c r="B65" s="9">
        <v>123336</v>
      </c>
      <c r="C65" s="9" t="s">
        <v>967</v>
      </c>
    </row>
    <row r="66" spans="1:3" ht="12.75" customHeight="1" x14ac:dyDescent="0.2">
      <c r="A66" s="9">
        <v>2021</v>
      </c>
      <c r="B66" s="9">
        <v>123336</v>
      </c>
      <c r="C66" s="9" t="s">
        <v>967</v>
      </c>
    </row>
    <row r="67" spans="1:3" ht="12.75" customHeight="1" x14ac:dyDescent="0.2">
      <c r="A67" s="9">
        <v>2021</v>
      </c>
      <c r="B67" s="9">
        <v>150129</v>
      </c>
      <c r="C67" s="9" t="s">
        <v>967</v>
      </c>
    </row>
    <row r="68" spans="1:3" ht="12.75" customHeight="1" x14ac:dyDescent="0.2">
      <c r="A68" s="9">
        <v>2021</v>
      </c>
      <c r="B68" s="9">
        <v>123336</v>
      </c>
      <c r="C68" s="9" t="s">
        <v>967</v>
      </c>
    </row>
    <row r="69" spans="1:3" ht="12.75" customHeight="1" x14ac:dyDescent="0.2">
      <c r="A69" s="9">
        <v>2021</v>
      </c>
      <c r="B69" s="9">
        <v>1117076</v>
      </c>
      <c r="C69" s="9" t="s">
        <v>967</v>
      </c>
    </row>
    <row r="70" spans="1:3" ht="12.75" customHeight="1" x14ac:dyDescent="0.2">
      <c r="A70" s="9">
        <v>2021</v>
      </c>
      <c r="B70" s="9">
        <v>1103692</v>
      </c>
      <c r="C70" s="9" t="s">
        <v>967</v>
      </c>
    </row>
    <row r="71" spans="1:3" ht="12.75" customHeight="1" x14ac:dyDescent="0.2">
      <c r="A71" s="9">
        <v>2021</v>
      </c>
      <c r="B71" s="9">
        <v>123336</v>
      </c>
      <c r="C71" s="9" t="s">
        <v>967</v>
      </c>
    </row>
    <row r="72" spans="1:3" ht="12.75" customHeight="1" x14ac:dyDescent="0.2">
      <c r="A72" s="9">
        <v>2021</v>
      </c>
      <c r="B72" s="9">
        <v>1179970</v>
      </c>
      <c r="C72" s="9" t="s">
        <v>967</v>
      </c>
    </row>
    <row r="73" spans="1:3" ht="12.75" customHeight="1" x14ac:dyDescent="0.2">
      <c r="A73" s="9">
        <v>2021</v>
      </c>
      <c r="B73" s="9">
        <v>1127927</v>
      </c>
      <c r="C73" s="9" t="s">
        <v>967</v>
      </c>
    </row>
    <row r="74" spans="1:3" ht="12.75" customHeight="1" x14ac:dyDescent="0.2">
      <c r="A74" s="9">
        <v>2021</v>
      </c>
      <c r="B74" s="9">
        <v>123336</v>
      </c>
      <c r="C74" s="9" t="s">
        <v>967</v>
      </c>
    </row>
    <row r="75" spans="1:3" ht="12.75" customHeight="1" x14ac:dyDescent="0.2">
      <c r="A75" s="9">
        <v>2021</v>
      </c>
      <c r="B75" s="9">
        <v>1308687</v>
      </c>
      <c r="C75" s="9" t="s">
        <v>967</v>
      </c>
    </row>
    <row r="76" spans="1:3" ht="12.75" customHeight="1" x14ac:dyDescent="0.2">
      <c r="A76" s="9">
        <v>2021</v>
      </c>
      <c r="B76" s="9">
        <v>1103832</v>
      </c>
      <c r="C76" s="9" t="s">
        <v>967</v>
      </c>
    </row>
    <row r="77" spans="1:3" ht="12.75" customHeight="1" x14ac:dyDescent="0.2">
      <c r="A77" s="9">
        <v>2021</v>
      </c>
      <c r="B77" s="9">
        <v>1179970</v>
      </c>
      <c r="C77" s="9" t="s">
        <v>967</v>
      </c>
    </row>
    <row r="78" spans="1:3" ht="12.75" customHeight="1" x14ac:dyDescent="0.2">
      <c r="A78" s="9">
        <v>2021</v>
      </c>
      <c r="B78" s="9">
        <v>1103692</v>
      </c>
      <c r="C78" s="9" t="s">
        <v>967</v>
      </c>
    </row>
    <row r="79" spans="1:3" ht="12.75" customHeight="1" x14ac:dyDescent="0.2">
      <c r="A79" s="9">
        <v>2021</v>
      </c>
      <c r="B79" s="9">
        <v>123336</v>
      </c>
      <c r="C79" s="9" t="s">
        <v>967</v>
      </c>
    </row>
    <row r="80" spans="1:3" ht="12.75" customHeight="1" x14ac:dyDescent="0.2">
      <c r="A80" s="9">
        <v>2021</v>
      </c>
      <c r="B80" s="9">
        <v>1117076</v>
      </c>
      <c r="C80" s="9" t="s">
        <v>967</v>
      </c>
    </row>
    <row r="81" spans="1:3" ht="12.75" customHeight="1" x14ac:dyDescent="0.2">
      <c r="A81" s="9">
        <v>2021</v>
      </c>
      <c r="B81" s="9">
        <v>1179970</v>
      </c>
      <c r="C81" s="9" t="s">
        <v>967</v>
      </c>
    </row>
    <row r="82" spans="1:3" ht="12.75" customHeight="1" x14ac:dyDescent="0.2">
      <c r="A82" s="9">
        <v>2021</v>
      </c>
      <c r="B82" s="9">
        <v>122845</v>
      </c>
      <c r="C82" s="9" t="s">
        <v>967</v>
      </c>
    </row>
    <row r="83" spans="1:3" ht="12.75" customHeight="1" x14ac:dyDescent="0.2">
      <c r="A83" s="9">
        <v>2021</v>
      </c>
      <c r="B83" s="9">
        <v>123336</v>
      </c>
      <c r="C83" s="9" t="s">
        <v>967</v>
      </c>
    </row>
    <row r="84" spans="1:3" ht="12.75" customHeight="1" x14ac:dyDescent="0.2">
      <c r="A84" s="9">
        <v>2021</v>
      </c>
      <c r="B84" s="9">
        <v>1308687</v>
      </c>
      <c r="C84" s="9" t="s">
        <v>967</v>
      </c>
    </row>
    <row r="85" spans="1:3" ht="12.75" customHeight="1" x14ac:dyDescent="0.2">
      <c r="A85" s="9">
        <v>2021</v>
      </c>
      <c r="B85" s="9">
        <v>1127925</v>
      </c>
      <c r="C85" s="9" t="s">
        <v>967</v>
      </c>
    </row>
    <row r="86" spans="1:3" ht="12.75" customHeight="1" x14ac:dyDescent="0.2">
      <c r="A86" s="9">
        <v>2021</v>
      </c>
      <c r="B86" s="9">
        <v>1127926</v>
      </c>
      <c r="C86" s="9" t="s">
        <v>967</v>
      </c>
    </row>
    <row r="87" spans="1:3" ht="12.75" customHeight="1" x14ac:dyDescent="0.2">
      <c r="A87" s="9">
        <v>2021</v>
      </c>
      <c r="B87" s="9">
        <v>123336</v>
      </c>
      <c r="C87" s="9" t="s">
        <v>967</v>
      </c>
    </row>
    <row r="88" spans="1:3" ht="12.75" customHeight="1" x14ac:dyDescent="0.2">
      <c r="A88" s="9">
        <v>2021</v>
      </c>
      <c r="B88" s="9">
        <v>1127925</v>
      </c>
      <c r="C88" s="9" t="s">
        <v>967</v>
      </c>
    </row>
    <row r="89" spans="1:3" ht="12.75" customHeight="1" x14ac:dyDescent="0.2">
      <c r="A89" s="9">
        <v>2021</v>
      </c>
      <c r="B89" s="9">
        <v>1127927</v>
      </c>
      <c r="C89" s="9" t="s">
        <v>967</v>
      </c>
    </row>
    <row r="90" spans="1:3" ht="12.75" customHeight="1" x14ac:dyDescent="0.2">
      <c r="A90" s="9">
        <v>2021</v>
      </c>
      <c r="B90" s="9">
        <v>1103909</v>
      </c>
      <c r="C90" s="9" t="s">
        <v>967</v>
      </c>
    </row>
    <row r="91" spans="1:3" ht="12.75" customHeight="1" x14ac:dyDescent="0.2">
      <c r="A91" s="9">
        <v>2021</v>
      </c>
      <c r="B91" s="9">
        <v>123336</v>
      </c>
      <c r="C91" s="9" t="s">
        <v>967</v>
      </c>
    </row>
    <row r="92" spans="1:3" ht="12.75" customHeight="1" x14ac:dyDescent="0.2">
      <c r="A92" s="9">
        <v>2021</v>
      </c>
      <c r="B92" s="9">
        <v>123336</v>
      </c>
      <c r="C92" s="9" t="s">
        <v>967</v>
      </c>
    </row>
    <row r="93" spans="1:3" ht="12.75" customHeight="1" x14ac:dyDescent="0.2">
      <c r="A93" s="9">
        <v>2021</v>
      </c>
      <c r="B93" s="9">
        <v>1179970</v>
      </c>
      <c r="C93" s="9" t="s">
        <v>967</v>
      </c>
    </row>
    <row r="94" spans="1:3" ht="12.75" customHeight="1" x14ac:dyDescent="0.2">
      <c r="A94" s="9">
        <v>2021</v>
      </c>
      <c r="B94" s="9">
        <v>122845</v>
      </c>
      <c r="C94" s="9" t="s">
        <v>967</v>
      </c>
    </row>
    <row r="95" spans="1:3" ht="12.75" customHeight="1" x14ac:dyDescent="0.2">
      <c r="A95" s="9">
        <v>2021</v>
      </c>
      <c r="B95" s="9">
        <v>1179970</v>
      </c>
      <c r="C95" s="9" t="s">
        <v>967</v>
      </c>
    </row>
    <row r="96" spans="1:3" ht="12.75" customHeight="1" x14ac:dyDescent="0.2">
      <c r="A96" s="9">
        <v>2021</v>
      </c>
      <c r="B96" s="9">
        <v>1308687</v>
      </c>
      <c r="C96" s="9" t="s">
        <v>967</v>
      </c>
    </row>
    <row r="97" spans="1:3" ht="12.75" customHeight="1" x14ac:dyDescent="0.2">
      <c r="A97" s="9">
        <v>2021</v>
      </c>
      <c r="B97" s="9">
        <v>1127925</v>
      </c>
      <c r="C97" s="9" t="s">
        <v>967</v>
      </c>
    </row>
    <row r="98" spans="1:3" ht="12.75" customHeight="1" x14ac:dyDescent="0.2">
      <c r="A98" s="9">
        <v>2021</v>
      </c>
      <c r="B98" s="9">
        <v>1127924</v>
      </c>
      <c r="C98" s="9" t="s">
        <v>967</v>
      </c>
    </row>
    <row r="99" spans="1:3" ht="12.75" customHeight="1" x14ac:dyDescent="0.2">
      <c r="A99" s="9">
        <v>2021</v>
      </c>
      <c r="B99" s="9">
        <v>123336</v>
      </c>
      <c r="C99" s="9" t="s">
        <v>967</v>
      </c>
    </row>
    <row r="100" spans="1:3" ht="12.75" customHeight="1" x14ac:dyDescent="0.2">
      <c r="A100" s="9">
        <v>2021</v>
      </c>
      <c r="B100" s="9">
        <v>1117076</v>
      </c>
      <c r="C100" s="9" t="s">
        <v>967</v>
      </c>
    </row>
    <row r="101" spans="1:3" ht="12.75" customHeight="1" x14ac:dyDescent="0.2">
      <c r="A101" s="9">
        <v>2021</v>
      </c>
      <c r="B101" s="9">
        <v>1127925</v>
      </c>
      <c r="C101" s="9" t="s">
        <v>967</v>
      </c>
    </row>
    <row r="102" spans="1:3" ht="12.75" customHeight="1" x14ac:dyDescent="0.2">
      <c r="A102" s="9">
        <v>2021</v>
      </c>
      <c r="B102" s="9">
        <v>1127925</v>
      </c>
      <c r="C102" s="9" t="s">
        <v>967</v>
      </c>
    </row>
    <row r="103" spans="1:3" ht="12.75" customHeight="1" x14ac:dyDescent="0.2">
      <c r="A103" s="9">
        <v>2021</v>
      </c>
      <c r="B103" s="9">
        <v>1179970</v>
      </c>
      <c r="C103" s="9" t="s">
        <v>967</v>
      </c>
    </row>
    <row r="104" spans="1:3" ht="12.75" customHeight="1" x14ac:dyDescent="0.2">
      <c r="A104" s="9">
        <v>2021</v>
      </c>
      <c r="B104" s="9">
        <v>150129</v>
      </c>
      <c r="C104" s="9" t="s">
        <v>967</v>
      </c>
    </row>
    <row r="105" spans="1:3" ht="12.75" customHeight="1" x14ac:dyDescent="0.2">
      <c r="A105" s="9">
        <v>2021</v>
      </c>
      <c r="B105" s="9">
        <v>1127924</v>
      </c>
      <c r="C105" s="9" t="s">
        <v>967</v>
      </c>
    </row>
    <row r="106" spans="1:3" ht="12.75" customHeight="1" x14ac:dyDescent="0.2">
      <c r="A106" s="9">
        <v>2021</v>
      </c>
      <c r="B106" s="9">
        <v>123336</v>
      </c>
      <c r="C106" s="9" t="s">
        <v>967</v>
      </c>
    </row>
    <row r="107" spans="1:3" ht="12.75" customHeight="1" x14ac:dyDescent="0.2">
      <c r="A107" s="9">
        <v>2021</v>
      </c>
      <c r="B107" s="9">
        <v>1179970</v>
      </c>
      <c r="C107" s="9" t="s">
        <v>967</v>
      </c>
    </row>
    <row r="108" spans="1:3" ht="12.75" customHeight="1" x14ac:dyDescent="0.2">
      <c r="A108" s="9">
        <v>2021</v>
      </c>
      <c r="B108" s="9">
        <v>122845</v>
      </c>
      <c r="C108" s="9" t="s">
        <v>967</v>
      </c>
    </row>
    <row r="109" spans="1:3" ht="12.75" customHeight="1" x14ac:dyDescent="0.2">
      <c r="A109" s="9">
        <v>2021</v>
      </c>
      <c r="B109" s="9">
        <v>1103832</v>
      </c>
      <c r="C109" s="9" t="s">
        <v>967</v>
      </c>
    </row>
    <row r="110" spans="1:3" ht="12.75" customHeight="1" x14ac:dyDescent="0.2">
      <c r="A110" s="9">
        <v>2021</v>
      </c>
      <c r="B110" s="9">
        <v>122845</v>
      </c>
      <c r="C110" s="9" t="s">
        <v>967</v>
      </c>
    </row>
    <row r="111" spans="1:3" ht="12.75" customHeight="1" x14ac:dyDescent="0.2">
      <c r="A111" s="9">
        <v>2021</v>
      </c>
      <c r="B111" s="9">
        <v>1179970</v>
      </c>
      <c r="C111" s="9" t="s">
        <v>967</v>
      </c>
    </row>
    <row r="112" spans="1:3" ht="12.75" customHeight="1" x14ac:dyDescent="0.2">
      <c r="A112" s="9">
        <v>2021</v>
      </c>
      <c r="B112" s="9">
        <v>1308687</v>
      </c>
      <c r="C112" s="9" t="s">
        <v>967</v>
      </c>
    </row>
    <row r="113" spans="1:3" ht="12.75" customHeight="1" x14ac:dyDescent="0.2">
      <c r="A113" s="9">
        <v>2021</v>
      </c>
      <c r="B113" s="9">
        <v>1308687</v>
      </c>
      <c r="C113" s="9" t="s">
        <v>967</v>
      </c>
    </row>
    <row r="114" spans="1:3" ht="12.75" customHeight="1" x14ac:dyDescent="0.2">
      <c r="A114" s="9">
        <v>2021</v>
      </c>
      <c r="B114" s="9">
        <v>123336</v>
      </c>
      <c r="C114" s="9" t="s">
        <v>967</v>
      </c>
    </row>
    <row r="115" spans="1:3" ht="12.75" customHeight="1" x14ac:dyDescent="0.2">
      <c r="A115" s="9">
        <v>2021</v>
      </c>
      <c r="B115" s="9">
        <v>1308687</v>
      </c>
      <c r="C115" s="9" t="s">
        <v>967</v>
      </c>
    </row>
    <row r="116" spans="1:3" ht="12.75" customHeight="1" x14ac:dyDescent="0.2">
      <c r="A116" s="9">
        <v>2021</v>
      </c>
      <c r="B116" s="9">
        <v>1127927</v>
      </c>
      <c r="C116" s="9" t="s">
        <v>967</v>
      </c>
    </row>
    <row r="117" spans="1:3" ht="12.75" customHeight="1" x14ac:dyDescent="0.2">
      <c r="A117" s="9">
        <v>2021</v>
      </c>
      <c r="B117" s="9">
        <v>108730</v>
      </c>
      <c r="C117" s="9" t="s">
        <v>967</v>
      </c>
    </row>
    <row r="118" spans="1:3" ht="12.75" customHeight="1" x14ac:dyDescent="0.2">
      <c r="A118" s="9">
        <v>2021</v>
      </c>
      <c r="B118" s="9">
        <v>1179970</v>
      </c>
      <c r="C118" s="9" t="s">
        <v>967</v>
      </c>
    </row>
    <row r="119" spans="1:3" ht="12.75" customHeight="1" x14ac:dyDescent="0.2">
      <c r="A119" s="9">
        <v>2021</v>
      </c>
      <c r="B119" s="9">
        <v>123336</v>
      </c>
      <c r="C119" s="9" t="s">
        <v>967</v>
      </c>
    </row>
    <row r="120" spans="1:3" ht="12.75" customHeight="1" x14ac:dyDescent="0.2">
      <c r="A120" s="9">
        <v>2021</v>
      </c>
      <c r="B120" s="9">
        <v>150129</v>
      </c>
      <c r="C120" s="9" t="s">
        <v>967</v>
      </c>
    </row>
    <row r="121" spans="1:3" ht="12.75" customHeight="1" x14ac:dyDescent="0.2">
      <c r="A121" s="9">
        <v>2021</v>
      </c>
      <c r="B121" s="9">
        <v>1127926</v>
      </c>
      <c r="C121" s="9" t="s">
        <v>967</v>
      </c>
    </row>
    <row r="122" spans="1:3" ht="12.75" customHeight="1" x14ac:dyDescent="0.2">
      <c r="A122" s="9">
        <v>2021</v>
      </c>
      <c r="B122" s="9">
        <v>122845</v>
      </c>
      <c r="C122" s="9" t="s">
        <v>967</v>
      </c>
    </row>
    <row r="123" spans="1:3" ht="12.75" customHeight="1" x14ac:dyDescent="0.2">
      <c r="A123" s="9">
        <v>2021</v>
      </c>
      <c r="B123" s="9">
        <v>1127925</v>
      </c>
      <c r="C123" s="9" t="s">
        <v>967</v>
      </c>
    </row>
    <row r="124" spans="1:3" ht="12.75" customHeight="1" x14ac:dyDescent="0.2">
      <c r="A124" s="9">
        <v>2021</v>
      </c>
      <c r="B124" s="9">
        <v>1308687</v>
      </c>
      <c r="C124" s="9" t="s">
        <v>967</v>
      </c>
    </row>
    <row r="125" spans="1:3" ht="12.75" customHeight="1" x14ac:dyDescent="0.2">
      <c r="A125" s="9">
        <v>2021</v>
      </c>
      <c r="B125" s="9">
        <v>1308687</v>
      </c>
      <c r="C125" s="9" t="s">
        <v>967</v>
      </c>
    </row>
    <row r="126" spans="1:3" ht="12.75" customHeight="1" x14ac:dyDescent="0.2">
      <c r="A126" s="9">
        <v>2021</v>
      </c>
      <c r="B126" s="9">
        <v>1127926</v>
      </c>
      <c r="C126" s="9" t="s">
        <v>967</v>
      </c>
    </row>
    <row r="127" spans="1:3" ht="12.75" customHeight="1" x14ac:dyDescent="0.2">
      <c r="A127" s="9">
        <v>2021</v>
      </c>
      <c r="B127" s="9">
        <v>1179970</v>
      </c>
      <c r="C127" s="9" t="s">
        <v>967</v>
      </c>
    </row>
    <row r="128" spans="1:3" ht="12.75" customHeight="1" x14ac:dyDescent="0.2">
      <c r="A128" s="9">
        <v>2021</v>
      </c>
      <c r="B128" s="9">
        <v>1127924</v>
      </c>
      <c r="C128" s="9" t="s">
        <v>967</v>
      </c>
    </row>
    <row r="129" spans="1:3" ht="12.75" customHeight="1" x14ac:dyDescent="0.2">
      <c r="A129" s="9">
        <v>2021</v>
      </c>
      <c r="B129" s="9">
        <v>123336</v>
      </c>
      <c r="C129" s="9" t="s">
        <v>967</v>
      </c>
    </row>
    <row r="130" spans="1:3" ht="12.75" customHeight="1" x14ac:dyDescent="0.2">
      <c r="A130" s="9">
        <v>2021</v>
      </c>
      <c r="B130" s="9">
        <v>1319230</v>
      </c>
      <c r="C130" s="9" t="s">
        <v>967</v>
      </c>
    </row>
    <row r="131" spans="1:3" ht="12.75" customHeight="1" x14ac:dyDescent="0.2">
      <c r="A131" s="9">
        <v>2021</v>
      </c>
      <c r="B131" s="9">
        <v>1179970</v>
      </c>
      <c r="C131" s="9" t="s">
        <v>967</v>
      </c>
    </row>
    <row r="132" spans="1:3" ht="12.75" customHeight="1" x14ac:dyDescent="0.2">
      <c r="A132" s="9">
        <v>2021</v>
      </c>
      <c r="B132" s="9">
        <v>122845</v>
      </c>
      <c r="C132" s="9" t="s">
        <v>967</v>
      </c>
    </row>
    <row r="133" spans="1:3" ht="12.75" customHeight="1" x14ac:dyDescent="0.2">
      <c r="A133" s="9">
        <v>2021</v>
      </c>
      <c r="B133" s="9">
        <v>123336</v>
      </c>
      <c r="C133" s="9" t="s">
        <v>967</v>
      </c>
    </row>
    <row r="134" spans="1:3" ht="12.75" customHeight="1" x14ac:dyDescent="0.2">
      <c r="A134" s="9">
        <v>2021</v>
      </c>
      <c r="B134" s="9">
        <v>122845</v>
      </c>
      <c r="C134" s="9" t="s">
        <v>967</v>
      </c>
    </row>
    <row r="135" spans="1:3" ht="12.75" customHeight="1" x14ac:dyDescent="0.2">
      <c r="A135" s="9">
        <v>2021</v>
      </c>
      <c r="B135" s="9">
        <v>1179970</v>
      </c>
      <c r="C135" s="9" t="s">
        <v>967</v>
      </c>
    </row>
    <row r="136" spans="1:3" ht="12.75" customHeight="1" x14ac:dyDescent="0.2">
      <c r="A136" s="9">
        <v>2021</v>
      </c>
      <c r="B136" s="9">
        <v>123336</v>
      </c>
      <c r="C136" s="9" t="s">
        <v>967</v>
      </c>
    </row>
    <row r="137" spans="1:3" ht="12.75" customHeight="1" x14ac:dyDescent="0.2">
      <c r="A137" s="9">
        <v>2021</v>
      </c>
      <c r="B137" s="9">
        <v>123336</v>
      </c>
      <c r="C137" s="9" t="s">
        <v>967</v>
      </c>
    </row>
    <row r="138" spans="1:3" ht="12.75" customHeight="1" x14ac:dyDescent="0.2">
      <c r="A138" s="9">
        <v>2021</v>
      </c>
      <c r="B138" s="9">
        <v>122845</v>
      </c>
      <c r="C138" s="9" t="s">
        <v>967</v>
      </c>
    </row>
    <row r="139" spans="1:3" ht="12.75" customHeight="1" x14ac:dyDescent="0.2">
      <c r="A139" s="9">
        <v>2021</v>
      </c>
      <c r="B139" s="9">
        <v>123336</v>
      </c>
      <c r="C139" s="9" t="s">
        <v>967</v>
      </c>
    </row>
    <row r="140" spans="1:3" ht="12.75" customHeight="1" x14ac:dyDescent="0.2">
      <c r="A140" s="9">
        <v>2021</v>
      </c>
      <c r="B140" s="9">
        <v>123336</v>
      </c>
      <c r="C140" s="9" t="s">
        <v>967</v>
      </c>
    </row>
    <row r="141" spans="1:3" ht="12.75" customHeight="1" x14ac:dyDescent="0.2">
      <c r="A141" s="9">
        <v>2021</v>
      </c>
      <c r="B141" s="9">
        <v>1127925</v>
      </c>
      <c r="C141" s="9" t="s">
        <v>967</v>
      </c>
    </row>
    <row r="142" spans="1:3" ht="12.75" customHeight="1" x14ac:dyDescent="0.2">
      <c r="A142" s="9">
        <v>2021</v>
      </c>
      <c r="B142" s="9">
        <v>123336</v>
      </c>
      <c r="C142" s="9" t="s">
        <v>967</v>
      </c>
    </row>
    <row r="143" spans="1:3" ht="12.75" customHeight="1" x14ac:dyDescent="0.2">
      <c r="A143" s="9">
        <v>2021</v>
      </c>
      <c r="B143" s="9">
        <v>122845</v>
      </c>
      <c r="C143" s="9" t="s">
        <v>967</v>
      </c>
    </row>
    <row r="144" spans="1:3" ht="12.75" customHeight="1" x14ac:dyDescent="0.2">
      <c r="A144" s="9">
        <v>2021</v>
      </c>
      <c r="B144" s="9">
        <v>122845</v>
      </c>
      <c r="C144" s="9" t="s">
        <v>967</v>
      </c>
    </row>
    <row r="145" spans="1:3" ht="12.75" customHeight="1" x14ac:dyDescent="0.2">
      <c r="A145" s="9">
        <v>2021</v>
      </c>
      <c r="B145" s="9">
        <v>1308687</v>
      </c>
      <c r="C145" s="9" t="s">
        <v>967</v>
      </c>
    </row>
    <row r="146" spans="1:3" ht="12.75" customHeight="1" x14ac:dyDescent="0.2">
      <c r="A146" s="9">
        <v>2021</v>
      </c>
      <c r="B146" s="9">
        <v>1103909</v>
      </c>
      <c r="C146" s="9" t="s">
        <v>967</v>
      </c>
    </row>
    <row r="147" spans="1:3" ht="12.75" customHeight="1" x14ac:dyDescent="0.2">
      <c r="A147" s="9">
        <v>2021</v>
      </c>
      <c r="B147" s="9">
        <v>1103909</v>
      </c>
      <c r="C147" s="9" t="s">
        <v>967</v>
      </c>
    </row>
    <row r="148" spans="1:3" ht="12.75" customHeight="1" x14ac:dyDescent="0.2">
      <c r="A148" s="9">
        <v>2021</v>
      </c>
      <c r="B148" s="9">
        <v>1103909</v>
      </c>
      <c r="C148" s="9" t="s">
        <v>967</v>
      </c>
    </row>
    <row r="149" spans="1:3" ht="12.75" customHeight="1" x14ac:dyDescent="0.2">
      <c r="A149" s="9">
        <v>2021</v>
      </c>
      <c r="B149" s="9">
        <v>1127924</v>
      </c>
      <c r="C149" s="9" t="s">
        <v>967</v>
      </c>
    </row>
    <row r="150" spans="1:3" ht="12.75" customHeight="1" x14ac:dyDescent="0.2">
      <c r="A150" s="9">
        <v>2021</v>
      </c>
      <c r="B150" s="9">
        <v>122845</v>
      </c>
      <c r="C150" s="9" t="s">
        <v>967</v>
      </c>
    </row>
    <row r="151" spans="1:3" ht="12.75" customHeight="1" x14ac:dyDescent="0.2">
      <c r="A151" s="9">
        <v>2021</v>
      </c>
      <c r="B151" s="9">
        <v>122845</v>
      </c>
      <c r="C151" s="9" t="s">
        <v>967</v>
      </c>
    </row>
    <row r="152" spans="1:3" ht="12.75" customHeight="1" x14ac:dyDescent="0.2">
      <c r="A152" s="9">
        <v>2021</v>
      </c>
      <c r="B152" s="9">
        <v>1103909</v>
      </c>
      <c r="C152" s="9" t="s">
        <v>967</v>
      </c>
    </row>
    <row r="153" spans="1:3" ht="12.75" customHeight="1" x14ac:dyDescent="0.2">
      <c r="A153" s="9">
        <v>2021</v>
      </c>
      <c r="B153" s="9">
        <v>1308687</v>
      </c>
      <c r="C153" s="9" t="s">
        <v>967</v>
      </c>
    </row>
    <row r="154" spans="1:3" ht="12.75" customHeight="1" x14ac:dyDescent="0.2">
      <c r="A154" s="9">
        <v>2021</v>
      </c>
      <c r="B154" s="9">
        <v>123336</v>
      </c>
      <c r="C154" s="9" t="s">
        <v>967</v>
      </c>
    </row>
    <row r="155" spans="1:3" ht="12.75" customHeight="1" x14ac:dyDescent="0.2">
      <c r="A155" s="9">
        <v>2021</v>
      </c>
      <c r="B155" s="9">
        <v>1308687</v>
      </c>
      <c r="C155" s="9" t="s">
        <v>967</v>
      </c>
    </row>
    <row r="156" spans="1:3" ht="12.75" customHeight="1" x14ac:dyDescent="0.2">
      <c r="A156" s="9">
        <v>2021</v>
      </c>
      <c r="B156" s="9">
        <v>1179970</v>
      </c>
      <c r="C156" s="9" t="s">
        <v>967</v>
      </c>
    </row>
    <row r="157" spans="1:3" ht="12.75" customHeight="1" x14ac:dyDescent="0.2">
      <c r="A157" s="9">
        <v>2021</v>
      </c>
      <c r="B157" s="9">
        <v>123336</v>
      </c>
      <c r="C157" s="9" t="s">
        <v>967</v>
      </c>
    </row>
    <row r="158" spans="1:3" ht="12.75" customHeight="1" x14ac:dyDescent="0.2">
      <c r="A158" s="9">
        <v>2021</v>
      </c>
      <c r="B158" s="9">
        <v>1127926</v>
      </c>
      <c r="C158" s="9" t="s">
        <v>967</v>
      </c>
    </row>
    <row r="159" spans="1:3" ht="12.75" customHeight="1" x14ac:dyDescent="0.2">
      <c r="A159" s="9">
        <v>2021</v>
      </c>
      <c r="B159" s="9">
        <v>1179970</v>
      </c>
      <c r="C159" s="9" t="s">
        <v>967</v>
      </c>
    </row>
    <row r="160" spans="1:3" ht="12.75" customHeight="1" x14ac:dyDescent="0.2">
      <c r="A160" s="9">
        <v>2021</v>
      </c>
      <c r="B160" s="9">
        <v>1127925</v>
      </c>
      <c r="C160" s="9" t="s">
        <v>967</v>
      </c>
    </row>
    <row r="161" spans="1:3" ht="12.75" customHeight="1" x14ac:dyDescent="0.2">
      <c r="A161" s="9">
        <v>2021</v>
      </c>
      <c r="B161" s="9">
        <v>1308687</v>
      </c>
      <c r="C161" s="9" t="s">
        <v>967</v>
      </c>
    </row>
    <row r="162" spans="1:3" ht="12.75" customHeight="1" x14ac:dyDescent="0.2">
      <c r="A162" s="9">
        <v>2021</v>
      </c>
      <c r="B162" s="9">
        <v>1127927</v>
      </c>
      <c r="C162" s="9" t="s">
        <v>967</v>
      </c>
    </row>
    <row r="163" spans="1:3" ht="12.75" customHeight="1" x14ac:dyDescent="0.2">
      <c r="A163" s="9">
        <v>2021</v>
      </c>
      <c r="B163" s="9">
        <v>1179970</v>
      </c>
      <c r="C163" s="9" t="s">
        <v>967</v>
      </c>
    </row>
    <row r="164" spans="1:3" ht="12.75" customHeight="1" x14ac:dyDescent="0.2">
      <c r="A164" s="9">
        <v>2021</v>
      </c>
      <c r="B164" s="9">
        <v>1103909</v>
      </c>
      <c r="C164" s="9" t="s">
        <v>967</v>
      </c>
    </row>
    <row r="165" spans="1:3" ht="12.75" customHeight="1" x14ac:dyDescent="0.2">
      <c r="A165" s="9">
        <v>2021</v>
      </c>
      <c r="B165" s="9">
        <v>1270538</v>
      </c>
      <c r="C165" s="9" t="s">
        <v>967</v>
      </c>
    </row>
    <row r="166" spans="1:3" ht="12.75" customHeight="1" x14ac:dyDescent="0.2">
      <c r="A166" s="9">
        <v>2021</v>
      </c>
      <c r="B166" s="9">
        <v>122845</v>
      </c>
      <c r="C166" s="9" t="s">
        <v>967</v>
      </c>
    </row>
    <row r="167" spans="1:3" ht="12.75" customHeight="1" x14ac:dyDescent="0.2">
      <c r="A167" s="9">
        <v>2021</v>
      </c>
      <c r="B167" s="9">
        <v>122845</v>
      </c>
      <c r="C167" s="9" t="s">
        <v>967</v>
      </c>
    </row>
    <row r="168" spans="1:3" ht="12.75" customHeight="1" x14ac:dyDescent="0.2">
      <c r="A168" s="9">
        <v>2021</v>
      </c>
      <c r="B168" s="9">
        <v>122845</v>
      </c>
      <c r="C168" s="9" t="s">
        <v>967</v>
      </c>
    </row>
    <row r="169" spans="1:3" ht="12.75" customHeight="1" x14ac:dyDescent="0.2">
      <c r="A169" s="9">
        <v>2021</v>
      </c>
      <c r="B169" s="9">
        <v>122845</v>
      </c>
      <c r="C169" s="9" t="s">
        <v>967</v>
      </c>
    </row>
    <row r="170" spans="1:3" ht="12.75" customHeight="1" x14ac:dyDescent="0.2">
      <c r="A170" s="9">
        <v>2021</v>
      </c>
      <c r="B170" s="9">
        <v>122845</v>
      </c>
      <c r="C170" s="9" t="s">
        <v>967</v>
      </c>
    </row>
    <row r="171" spans="1:3" ht="12.75" customHeight="1" x14ac:dyDescent="0.2">
      <c r="A171" s="9">
        <v>2021</v>
      </c>
      <c r="B171" s="9">
        <v>1127925</v>
      </c>
      <c r="C171" s="9" t="s">
        <v>967</v>
      </c>
    </row>
    <row r="172" spans="1:3" ht="12.75" customHeight="1" x14ac:dyDescent="0.2">
      <c r="A172" s="9">
        <v>2021</v>
      </c>
      <c r="B172" s="9">
        <v>1308687</v>
      </c>
      <c r="C172" s="9" t="s">
        <v>967</v>
      </c>
    </row>
    <row r="173" spans="1:3" ht="12.75" customHeight="1" x14ac:dyDescent="0.2">
      <c r="A173" s="9">
        <v>2021</v>
      </c>
      <c r="B173" s="9">
        <v>1127925</v>
      </c>
      <c r="C173" s="9" t="s">
        <v>967</v>
      </c>
    </row>
    <row r="174" spans="1:3" ht="12.75" customHeight="1" x14ac:dyDescent="0.2">
      <c r="A174" s="9">
        <v>2021</v>
      </c>
      <c r="B174" s="9">
        <v>1179970</v>
      </c>
      <c r="C174" s="9" t="s">
        <v>967</v>
      </c>
    </row>
    <row r="175" spans="1:3" ht="12.75" customHeight="1" x14ac:dyDescent="0.2">
      <c r="A175" s="9">
        <v>2021</v>
      </c>
      <c r="B175" s="9">
        <v>1117076</v>
      </c>
      <c r="C175" s="9" t="s">
        <v>967</v>
      </c>
    </row>
    <row r="176" spans="1:3" ht="12.75" customHeight="1" x14ac:dyDescent="0.2">
      <c r="A176" s="9">
        <v>2021</v>
      </c>
      <c r="B176" s="9">
        <v>1308687</v>
      </c>
      <c r="C176" s="9" t="s">
        <v>967</v>
      </c>
    </row>
    <row r="177" spans="1:3" ht="12.75" customHeight="1" x14ac:dyDescent="0.2">
      <c r="A177" s="9">
        <v>2021</v>
      </c>
      <c r="B177" s="9">
        <v>1117076</v>
      </c>
      <c r="C177" s="9" t="s">
        <v>967</v>
      </c>
    </row>
    <row r="178" spans="1:3" ht="12.75" customHeight="1" x14ac:dyDescent="0.2">
      <c r="A178" s="9">
        <v>2021</v>
      </c>
      <c r="B178" s="9">
        <v>1270538</v>
      </c>
      <c r="C178" s="9" t="s">
        <v>967</v>
      </c>
    </row>
    <row r="179" spans="1:3" ht="12.75" customHeight="1" x14ac:dyDescent="0.2">
      <c r="A179" s="9">
        <v>2021</v>
      </c>
      <c r="B179" s="9">
        <v>1127927</v>
      </c>
      <c r="C179" s="9" t="s">
        <v>967</v>
      </c>
    </row>
    <row r="180" spans="1:3" ht="12.75" customHeight="1" x14ac:dyDescent="0.2">
      <c r="A180" s="9">
        <v>2021</v>
      </c>
      <c r="B180" s="9">
        <v>1127926</v>
      </c>
      <c r="C180" s="9" t="s">
        <v>967</v>
      </c>
    </row>
    <row r="181" spans="1:3" ht="12.75" customHeight="1" x14ac:dyDescent="0.2">
      <c r="A181" s="9">
        <v>2021</v>
      </c>
      <c r="B181" s="9">
        <v>122845</v>
      </c>
      <c r="C181" s="9" t="s">
        <v>967</v>
      </c>
    </row>
    <row r="182" spans="1:3" ht="12.75" customHeight="1" x14ac:dyDescent="0.2">
      <c r="A182" s="9">
        <v>2021</v>
      </c>
      <c r="B182" s="9">
        <v>108730</v>
      </c>
      <c r="C182" s="9" t="s">
        <v>967</v>
      </c>
    </row>
    <row r="183" spans="1:3" ht="12.75" customHeight="1" x14ac:dyDescent="0.2">
      <c r="A183" s="9">
        <v>2021</v>
      </c>
      <c r="B183" s="9">
        <v>1103692</v>
      </c>
      <c r="C183" s="9" t="s">
        <v>967</v>
      </c>
    </row>
    <row r="184" spans="1:3" ht="12.75" customHeight="1" x14ac:dyDescent="0.2">
      <c r="A184" s="9">
        <v>2021</v>
      </c>
      <c r="B184" s="9">
        <v>1103692</v>
      </c>
      <c r="C184" s="9" t="s">
        <v>967</v>
      </c>
    </row>
    <row r="185" spans="1:3" ht="12.75" customHeight="1" x14ac:dyDescent="0.2">
      <c r="A185" s="9">
        <v>2021</v>
      </c>
      <c r="B185" s="9">
        <v>1127926</v>
      </c>
      <c r="C185" s="9" t="s">
        <v>967</v>
      </c>
    </row>
    <row r="186" spans="1:3" ht="12.75" customHeight="1" x14ac:dyDescent="0.2">
      <c r="A186" s="9">
        <v>2021</v>
      </c>
      <c r="B186" s="9">
        <v>1127924</v>
      </c>
      <c r="C186" s="9" t="s">
        <v>967</v>
      </c>
    </row>
    <row r="187" spans="1:3" ht="12.75" customHeight="1" x14ac:dyDescent="0.2">
      <c r="A187" s="9">
        <v>2021</v>
      </c>
      <c r="B187" s="9">
        <v>1319230</v>
      </c>
      <c r="C187" s="9" t="s">
        <v>967</v>
      </c>
    </row>
    <row r="188" spans="1:3" ht="12.75" customHeight="1" x14ac:dyDescent="0.2">
      <c r="A188" s="9">
        <v>2021</v>
      </c>
      <c r="B188" s="9">
        <v>1308687</v>
      </c>
      <c r="C188" s="9" t="s">
        <v>967</v>
      </c>
    </row>
    <row r="189" spans="1:3" ht="12.75" customHeight="1" x14ac:dyDescent="0.2">
      <c r="A189" s="9">
        <v>2021</v>
      </c>
      <c r="B189" s="9">
        <v>123336</v>
      </c>
      <c r="C189" s="9" t="s">
        <v>967</v>
      </c>
    </row>
    <row r="190" spans="1:3" ht="12.75" customHeight="1" x14ac:dyDescent="0.2">
      <c r="A190" s="9">
        <v>2021</v>
      </c>
      <c r="B190" s="9">
        <v>122845</v>
      </c>
      <c r="C190" s="9" t="s">
        <v>967</v>
      </c>
    </row>
    <row r="191" spans="1:3" ht="12.75" customHeight="1" x14ac:dyDescent="0.2">
      <c r="A191" s="9">
        <v>2021</v>
      </c>
      <c r="B191" s="9">
        <v>1308687</v>
      </c>
      <c r="C191" s="9" t="s">
        <v>967</v>
      </c>
    </row>
    <row r="192" spans="1:3" ht="12.75" customHeight="1" x14ac:dyDescent="0.2">
      <c r="A192" s="9">
        <v>2021</v>
      </c>
      <c r="B192" s="9">
        <v>1127925</v>
      </c>
      <c r="C192" s="9" t="s">
        <v>967</v>
      </c>
    </row>
    <row r="193" spans="1:3" ht="12.75" customHeight="1" x14ac:dyDescent="0.2">
      <c r="A193" s="9">
        <v>2021</v>
      </c>
      <c r="B193" s="9">
        <v>1103909</v>
      </c>
      <c r="C193" s="9" t="s">
        <v>967</v>
      </c>
    </row>
    <row r="194" spans="1:3" ht="12.75" customHeight="1" x14ac:dyDescent="0.2">
      <c r="A194" s="9">
        <v>2021</v>
      </c>
      <c r="B194" s="9">
        <v>1179970</v>
      </c>
      <c r="C194" s="9" t="s">
        <v>967</v>
      </c>
    </row>
    <row r="195" spans="1:3" ht="12.75" customHeight="1" x14ac:dyDescent="0.2">
      <c r="A195" s="9">
        <v>2021</v>
      </c>
      <c r="B195" s="9">
        <v>1127925</v>
      </c>
      <c r="C195" s="9" t="s">
        <v>967</v>
      </c>
    </row>
    <row r="196" spans="1:3" ht="12.75" customHeight="1" x14ac:dyDescent="0.2">
      <c r="A196" s="9">
        <v>2021</v>
      </c>
      <c r="B196" s="9">
        <v>1127925</v>
      </c>
      <c r="C196" s="9" t="s">
        <v>967</v>
      </c>
    </row>
    <row r="197" spans="1:3" ht="12.75" customHeight="1" x14ac:dyDescent="0.2">
      <c r="A197" s="9">
        <v>2021</v>
      </c>
      <c r="B197" s="9">
        <v>1308687</v>
      </c>
      <c r="C197" s="9" t="s">
        <v>967</v>
      </c>
    </row>
    <row r="198" spans="1:3" ht="12.75" customHeight="1" x14ac:dyDescent="0.2">
      <c r="A198" s="9">
        <v>2021</v>
      </c>
      <c r="B198" s="9">
        <v>122845</v>
      </c>
      <c r="C198" s="9" t="s">
        <v>967</v>
      </c>
    </row>
    <row r="199" spans="1:3" ht="12.75" customHeight="1" x14ac:dyDescent="0.2">
      <c r="A199" s="9">
        <v>2021</v>
      </c>
      <c r="B199" s="9">
        <v>1127925</v>
      </c>
      <c r="C199" s="9" t="s">
        <v>967</v>
      </c>
    </row>
    <row r="200" spans="1:3" ht="12.75" customHeight="1" x14ac:dyDescent="0.2">
      <c r="A200" s="9">
        <v>2021</v>
      </c>
      <c r="B200" s="9">
        <v>1308687</v>
      </c>
      <c r="C200" s="9" t="s">
        <v>967</v>
      </c>
    </row>
    <row r="201" spans="1:3" ht="12.75" customHeight="1" x14ac:dyDescent="0.2">
      <c r="A201" s="9">
        <v>2021</v>
      </c>
      <c r="B201" s="9">
        <v>1127927</v>
      </c>
      <c r="C201" s="9" t="s">
        <v>967</v>
      </c>
    </row>
    <row r="202" spans="1:3" ht="12.75" customHeight="1" x14ac:dyDescent="0.2">
      <c r="A202" s="9">
        <v>2021</v>
      </c>
      <c r="B202" s="9">
        <v>1127925</v>
      </c>
      <c r="C202" s="9" t="s">
        <v>967</v>
      </c>
    </row>
    <row r="203" spans="1:3" ht="12.75" customHeight="1" x14ac:dyDescent="0.2">
      <c r="A203" s="9">
        <v>2021</v>
      </c>
      <c r="B203" s="9">
        <v>122845</v>
      </c>
      <c r="C203" s="9" t="s">
        <v>967</v>
      </c>
    </row>
    <row r="204" spans="1:3" ht="12.75" customHeight="1" x14ac:dyDescent="0.2">
      <c r="A204" s="9">
        <v>2021</v>
      </c>
      <c r="B204" s="9">
        <v>1319230</v>
      </c>
      <c r="C204" s="9" t="s">
        <v>967</v>
      </c>
    </row>
    <row r="205" spans="1:3" ht="12.75" customHeight="1" x14ac:dyDescent="0.2">
      <c r="A205" s="9">
        <v>2021</v>
      </c>
      <c r="B205" s="9">
        <v>1319230</v>
      </c>
      <c r="C205" s="9" t="s">
        <v>967</v>
      </c>
    </row>
    <row r="206" spans="1:3" ht="12.75" customHeight="1" x14ac:dyDescent="0.2">
      <c r="A206" s="9">
        <v>2021</v>
      </c>
      <c r="B206" s="9">
        <v>1308687</v>
      </c>
      <c r="C206" s="9" t="s">
        <v>967</v>
      </c>
    </row>
    <row r="207" spans="1:3" ht="12.75" customHeight="1" x14ac:dyDescent="0.2">
      <c r="A207" s="9">
        <v>2021</v>
      </c>
      <c r="B207" s="9">
        <v>1103692</v>
      </c>
      <c r="C207" s="9" t="s">
        <v>967</v>
      </c>
    </row>
    <row r="208" spans="1:3" ht="12.75" customHeight="1" x14ac:dyDescent="0.2">
      <c r="A208" s="9">
        <v>2021</v>
      </c>
      <c r="B208" s="9">
        <v>122845</v>
      </c>
      <c r="C208" s="9" t="s">
        <v>967</v>
      </c>
    </row>
    <row r="209" spans="1:3" ht="12.75" customHeight="1" x14ac:dyDescent="0.2">
      <c r="A209" s="9">
        <v>2021</v>
      </c>
      <c r="B209" s="9">
        <v>108730</v>
      </c>
      <c r="C209" s="9" t="s">
        <v>967</v>
      </c>
    </row>
    <row r="210" spans="1:3" ht="12.75" customHeight="1" x14ac:dyDescent="0.2">
      <c r="A210" s="9">
        <v>2021</v>
      </c>
      <c r="B210" s="9">
        <v>122845</v>
      </c>
      <c r="C210" s="9" t="s">
        <v>967</v>
      </c>
    </row>
    <row r="211" spans="1:3" ht="12.75" customHeight="1" x14ac:dyDescent="0.2">
      <c r="A211" s="9">
        <v>2021</v>
      </c>
      <c r="B211" s="9">
        <v>122845</v>
      </c>
      <c r="C211" s="9" t="s">
        <v>967</v>
      </c>
    </row>
    <row r="212" spans="1:3" ht="12.75" customHeight="1" x14ac:dyDescent="0.2">
      <c r="A212" s="9">
        <v>2021</v>
      </c>
      <c r="B212" s="9">
        <v>1127924</v>
      </c>
      <c r="C212" s="9" t="s">
        <v>967</v>
      </c>
    </row>
    <row r="213" spans="1:3" ht="12.75" customHeight="1" x14ac:dyDescent="0.2">
      <c r="A213" s="9">
        <v>2021</v>
      </c>
      <c r="B213" s="9">
        <v>1127926</v>
      </c>
      <c r="C213" s="9" t="s">
        <v>967</v>
      </c>
    </row>
    <row r="214" spans="1:3" ht="12.75" customHeight="1" x14ac:dyDescent="0.2">
      <c r="A214" s="9">
        <v>2021</v>
      </c>
      <c r="B214" s="9">
        <v>150129</v>
      </c>
      <c r="C214" s="9" t="s">
        <v>967</v>
      </c>
    </row>
    <row r="215" spans="1:3" ht="12.75" customHeight="1" x14ac:dyDescent="0.2">
      <c r="A215" s="9">
        <v>2021</v>
      </c>
      <c r="B215" s="9">
        <v>1270538</v>
      </c>
      <c r="C215" s="9" t="s">
        <v>967</v>
      </c>
    </row>
    <row r="216" spans="1:3" ht="12.75" customHeight="1" x14ac:dyDescent="0.2">
      <c r="A216" s="9">
        <v>2021</v>
      </c>
      <c r="B216" s="9">
        <v>1127925</v>
      </c>
      <c r="C216" s="9" t="s">
        <v>967</v>
      </c>
    </row>
    <row r="217" spans="1:3" ht="12.75" customHeight="1" x14ac:dyDescent="0.2">
      <c r="A217" s="9">
        <v>2021</v>
      </c>
      <c r="B217" s="9">
        <v>1127927</v>
      </c>
      <c r="C217" s="9" t="s">
        <v>967</v>
      </c>
    </row>
    <row r="218" spans="1:3" ht="12.75" customHeight="1" x14ac:dyDescent="0.2">
      <c r="A218" s="9">
        <v>2021</v>
      </c>
      <c r="B218" s="9">
        <v>108730</v>
      </c>
      <c r="C218" s="9" t="s">
        <v>967</v>
      </c>
    </row>
    <row r="219" spans="1:3" ht="12.75" customHeight="1" x14ac:dyDescent="0.2">
      <c r="A219" s="9">
        <v>2021</v>
      </c>
      <c r="B219" s="9">
        <v>150129</v>
      </c>
      <c r="C219" s="9" t="s">
        <v>967</v>
      </c>
    </row>
    <row r="220" spans="1:3" ht="12.75" customHeight="1" x14ac:dyDescent="0.2">
      <c r="A220" s="9">
        <v>2021</v>
      </c>
      <c r="B220" s="9">
        <v>1103657</v>
      </c>
      <c r="C220" s="9" t="s">
        <v>967</v>
      </c>
    </row>
    <row r="221" spans="1:3" ht="12.75" customHeight="1" x14ac:dyDescent="0.2">
      <c r="A221" s="9">
        <v>2021</v>
      </c>
      <c r="B221" s="9">
        <v>1308687</v>
      </c>
      <c r="C221" s="9" t="s">
        <v>967</v>
      </c>
    </row>
    <row r="222" spans="1:3" ht="12.75" customHeight="1" x14ac:dyDescent="0.2">
      <c r="A222" s="9">
        <v>2021</v>
      </c>
      <c r="B222" s="9">
        <v>1319230</v>
      </c>
      <c r="C222" s="9" t="s">
        <v>967</v>
      </c>
    </row>
    <row r="223" spans="1:3" ht="12.75" customHeight="1" x14ac:dyDescent="0.2">
      <c r="A223" s="9">
        <v>2021</v>
      </c>
      <c r="B223" s="9">
        <v>1103909</v>
      </c>
      <c r="C223" s="9" t="s">
        <v>967</v>
      </c>
    </row>
    <row r="224" spans="1:3" ht="12.75" customHeight="1" x14ac:dyDescent="0.2">
      <c r="A224" s="9">
        <v>2021</v>
      </c>
      <c r="B224" s="9">
        <v>1103909</v>
      </c>
      <c r="C224" s="9" t="s">
        <v>967</v>
      </c>
    </row>
    <row r="225" spans="1:3" ht="12.75" customHeight="1" x14ac:dyDescent="0.2">
      <c r="A225" s="9">
        <v>2021</v>
      </c>
      <c r="B225" s="9">
        <v>1127926</v>
      </c>
      <c r="C225" s="9" t="s">
        <v>967</v>
      </c>
    </row>
    <row r="226" spans="1:3" ht="12.75" customHeight="1" x14ac:dyDescent="0.2">
      <c r="A226" s="9">
        <v>2021</v>
      </c>
      <c r="B226" s="9">
        <v>1319230</v>
      </c>
      <c r="C226" s="9" t="s">
        <v>967</v>
      </c>
    </row>
    <row r="227" spans="1:3" ht="12.75" customHeight="1" x14ac:dyDescent="0.2">
      <c r="A227" s="9">
        <v>2021</v>
      </c>
      <c r="B227" s="9">
        <v>122845</v>
      </c>
      <c r="C227" s="9" t="s">
        <v>967</v>
      </c>
    </row>
    <row r="228" spans="1:3" ht="12.75" customHeight="1" x14ac:dyDescent="0.2">
      <c r="A228" s="9">
        <v>2021</v>
      </c>
      <c r="B228" s="9">
        <v>1103692</v>
      </c>
      <c r="C228" s="9" t="s">
        <v>967</v>
      </c>
    </row>
    <row r="229" spans="1:3" ht="12.75" customHeight="1" x14ac:dyDescent="0.2">
      <c r="A229" s="9">
        <v>2021</v>
      </c>
      <c r="B229" s="9">
        <v>1127927</v>
      </c>
      <c r="C229" s="9" t="s">
        <v>967</v>
      </c>
    </row>
    <row r="230" spans="1:3" ht="12.75" customHeight="1" x14ac:dyDescent="0.2">
      <c r="A230" s="9">
        <v>2021</v>
      </c>
      <c r="B230" s="9">
        <v>122845</v>
      </c>
      <c r="C230" s="9" t="s">
        <v>967</v>
      </c>
    </row>
    <row r="231" spans="1:3" ht="12.75" customHeight="1" x14ac:dyDescent="0.2">
      <c r="A231" s="9">
        <v>2021</v>
      </c>
      <c r="B231" s="9">
        <v>122845</v>
      </c>
      <c r="C231" s="9" t="s">
        <v>967</v>
      </c>
    </row>
    <row r="232" spans="1:3" ht="12.75" customHeight="1" x14ac:dyDescent="0.2">
      <c r="A232" s="9">
        <v>2021</v>
      </c>
      <c r="B232" s="9">
        <v>1179970</v>
      </c>
      <c r="C232" s="9" t="s">
        <v>967</v>
      </c>
    </row>
    <row r="233" spans="1:3" ht="12.75" customHeight="1" x14ac:dyDescent="0.2">
      <c r="A233" s="9">
        <v>2021</v>
      </c>
      <c r="B233" s="9">
        <v>1179970</v>
      </c>
      <c r="C233" s="9" t="s">
        <v>967</v>
      </c>
    </row>
    <row r="234" spans="1:3" ht="12.75" customHeight="1" x14ac:dyDescent="0.2">
      <c r="A234" s="9">
        <v>2021</v>
      </c>
      <c r="B234" s="9">
        <v>1179970</v>
      </c>
      <c r="C234" s="9" t="s">
        <v>967</v>
      </c>
    </row>
    <row r="235" spans="1:3" ht="12.75" customHeight="1" x14ac:dyDescent="0.2">
      <c r="A235" s="9">
        <v>2021</v>
      </c>
      <c r="B235" s="9">
        <v>122845</v>
      </c>
      <c r="C235" s="9" t="s">
        <v>967</v>
      </c>
    </row>
    <row r="236" spans="1:3" ht="12.75" customHeight="1" x14ac:dyDescent="0.2">
      <c r="A236" s="9">
        <v>2021</v>
      </c>
      <c r="B236" s="9">
        <v>122845</v>
      </c>
      <c r="C236" s="9" t="s">
        <v>967</v>
      </c>
    </row>
    <row r="237" spans="1:3" ht="12.75" customHeight="1" x14ac:dyDescent="0.2">
      <c r="A237" s="9">
        <v>2021</v>
      </c>
      <c r="B237" s="9">
        <v>1117076</v>
      </c>
      <c r="C237" s="9" t="s">
        <v>967</v>
      </c>
    </row>
    <row r="238" spans="1:3" ht="12.75" customHeight="1" x14ac:dyDescent="0.2">
      <c r="A238" s="9">
        <v>2021</v>
      </c>
      <c r="B238" s="9">
        <v>1365444</v>
      </c>
      <c r="C238" s="9" t="s">
        <v>967</v>
      </c>
    </row>
    <row r="239" spans="1:3" ht="12.75" customHeight="1" x14ac:dyDescent="0.2">
      <c r="A239" s="9">
        <v>2021</v>
      </c>
      <c r="B239" s="9">
        <v>1127924</v>
      </c>
      <c r="C239" s="9" t="s">
        <v>967</v>
      </c>
    </row>
    <row r="240" spans="1:3" ht="12.75" customHeight="1" x14ac:dyDescent="0.2">
      <c r="A240" s="9">
        <v>2021</v>
      </c>
      <c r="B240" s="9">
        <v>1179970</v>
      </c>
      <c r="C240" s="9" t="s">
        <v>967</v>
      </c>
    </row>
    <row r="241" spans="1:3" ht="12.75" customHeight="1" x14ac:dyDescent="0.2">
      <c r="A241" s="9">
        <v>2021</v>
      </c>
      <c r="B241" s="9">
        <v>1103909</v>
      </c>
      <c r="C241" s="9" t="s">
        <v>967</v>
      </c>
    </row>
    <row r="242" spans="1:3" ht="12.75" customHeight="1" x14ac:dyDescent="0.2">
      <c r="A242" s="9">
        <v>2021</v>
      </c>
      <c r="B242" s="9">
        <v>1103692</v>
      </c>
      <c r="C242" s="9" t="s">
        <v>967</v>
      </c>
    </row>
    <row r="243" spans="1:3" ht="12.75" customHeight="1" x14ac:dyDescent="0.2">
      <c r="A243" s="9">
        <v>2021</v>
      </c>
      <c r="B243" s="9">
        <v>122845</v>
      </c>
      <c r="C243" s="9" t="s">
        <v>967</v>
      </c>
    </row>
    <row r="244" spans="1:3" ht="12.75" customHeight="1" x14ac:dyDescent="0.2">
      <c r="A244" s="9">
        <v>2021</v>
      </c>
      <c r="B244" s="9">
        <v>122845</v>
      </c>
      <c r="C244" s="9" t="s">
        <v>967</v>
      </c>
    </row>
    <row r="245" spans="1:3" ht="12.75" customHeight="1" x14ac:dyDescent="0.2">
      <c r="A245" s="9">
        <v>2021</v>
      </c>
      <c r="B245" s="9">
        <v>1270538</v>
      </c>
      <c r="C245" s="9" t="s">
        <v>967</v>
      </c>
    </row>
    <row r="246" spans="1:3" ht="12.75" customHeight="1" x14ac:dyDescent="0.2">
      <c r="A246" s="9">
        <v>2021</v>
      </c>
      <c r="B246" s="9">
        <v>1103692</v>
      </c>
      <c r="C246" s="9" t="s">
        <v>967</v>
      </c>
    </row>
    <row r="247" spans="1:3" ht="12.75" customHeight="1" x14ac:dyDescent="0.2">
      <c r="A247" s="9">
        <v>2021</v>
      </c>
      <c r="B247" s="9">
        <v>122845</v>
      </c>
      <c r="C247" s="9" t="s">
        <v>967</v>
      </c>
    </row>
    <row r="248" spans="1:3" ht="12.75" customHeight="1" x14ac:dyDescent="0.2">
      <c r="A248" s="9">
        <v>2021</v>
      </c>
      <c r="B248" s="9">
        <v>1270538</v>
      </c>
      <c r="C248" s="9" t="s">
        <v>967</v>
      </c>
    </row>
    <row r="249" spans="1:3" ht="12.75" customHeight="1" x14ac:dyDescent="0.2">
      <c r="A249" s="9">
        <v>2021</v>
      </c>
      <c r="B249" s="9">
        <v>1127925</v>
      </c>
      <c r="C249" s="9" t="s">
        <v>967</v>
      </c>
    </row>
    <row r="250" spans="1:3" ht="12.75" customHeight="1" x14ac:dyDescent="0.2">
      <c r="A250" s="9">
        <v>2021</v>
      </c>
      <c r="B250" s="9">
        <v>1127925</v>
      </c>
      <c r="C250" s="9" t="s">
        <v>967</v>
      </c>
    </row>
    <row r="251" spans="1:3" ht="12.75" customHeight="1" x14ac:dyDescent="0.2">
      <c r="A251" s="9">
        <v>2021</v>
      </c>
      <c r="B251" s="9">
        <v>1127924</v>
      </c>
      <c r="C251" s="9" t="s">
        <v>967</v>
      </c>
    </row>
    <row r="252" spans="1:3" ht="12.75" customHeight="1" x14ac:dyDescent="0.2">
      <c r="A252" s="9">
        <v>2021</v>
      </c>
      <c r="B252" s="9">
        <v>1127925</v>
      </c>
      <c r="C252" s="9" t="s">
        <v>967</v>
      </c>
    </row>
    <row r="253" spans="1:3" ht="12.75" customHeight="1" x14ac:dyDescent="0.2">
      <c r="A253" s="9">
        <v>2021</v>
      </c>
      <c r="B253" s="9">
        <v>1103692</v>
      </c>
      <c r="C253" s="9" t="s">
        <v>967</v>
      </c>
    </row>
    <row r="254" spans="1:3" ht="12.75" customHeight="1" x14ac:dyDescent="0.2">
      <c r="A254" s="9">
        <v>2021</v>
      </c>
      <c r="B254" s="9">
        <v>1103692</v>
      </c>
      <c r="C254" s="9" t="s">
        <v>967</v>
      </c>
    </row>
    <row r="255" spans="1:3" ht="12.75" customHeight="1" x14ac:dyDescent="0.2">
      <c r="A255" s="9">
        <v>2021</v>
      </c>
      <c r="B255" s="9">
        <v>1179970</v>
      </c>
      <c r="C255" s="9" t="s">
        <v>967</v>
      </c>
    </row>
    <row r="256" spans="1:3" ht="12.75" customHeight="1" x14ac:dyDescent="0.2">
      <c r="A256" s="9">
        <v>2021</v>
      </c>
      <c r="B256" s="9">
        <v>122845</v>
      </c>
      <c r="C256" s="9" t="s">
        <v>967</v>
      </c>
    </row>
    <row r="257" spans="1:3" ht="12.75" customHeight="1" x14ac:dyDescent="0.2">
      <c r="A257" s="9">
        <v>2021</v>
      </c>
      <c r="B257" s="9">
        <v>1308687</v>
      </c>
      <c r="C257" s="9" t="s">
        <v>967</v>
      </c>
    </row>
    <row r="258" spans="1:3" ht="12.75" customHeight="1" x14ac:dyDescent="0.2">
      <c r="A258" s="9">
        <v>2021</v>
      </c>
      <c r="B258" s="9">
        <v>1308687</v>
      </c>
      <c r="C258" s="9" t="s">
        <v>967</v>
      </c>
    </row>
    <row r="259" spans="1:3" ht="12.75" customHeight="1" x14ac:dyDescent="0.2">
      <c r="A259" s="9">
        <v>2021</v>
      </c>
      <c r="B259" s="9">
        <v>1127924</v>
      </c>
      <c r="C259" s="9" t="s">
        <v>967</v>
      </c>
    </row>
    <row r="260" spans="1:3" ht="12.75" customHeight="1" x14ac:dyDescent="0.2">
      <c r="A260" s="9">
        <v>2021</v>
      </c>
      <c r="B260" s="9">
        <v>1127927</v>
      </c>
      <c r="C260" s="9" t="s">
        <v>967</v>
      </c>
    </row>
    <row r="261" spans="1:3" ht="12.75" customHeight="1" x14ac:dyDescent="0.2">
      <c r="A261" s="9">
        <v>2021</v>
      </c>
      <c r="B261" s="9">
        <v>122845</v>
      </c>
      <c r="C261" s="9" t="s">
        <v>967</v>
      </c>
    </row>
    <row r="262" spans="1:3" ht="12.75" customHeight="1" x14ac:dyDescent="0.2">
      <c r="A262" s="9">
        <v>2021</v>
      </c>
      <c r="B262" s="9">
        <v>122845</v>
      </c>
      <c r="C262" s="9" t="s">
        <v>967</v>
      </c>
    </row>
    <row r="263" spans="1:3" ht="12.75" customHeight="1" x14ac:dyDescent="0.2">
      <c r="A263" s="9">
        <v>2021</v>
      </c>
      <c r="B263" s="9">
        <v>123336</v>
      </c>
      <c r="C263" s="9" t="s">
        <v>967</v>
      </c>
    </row>
    <row r="264" spans="1:3" ht="12.75" customHeight="1" x14ac:dyDescent="0.2">
      <c r="A264" s="9">
        <v>2021</v>
      </c>
      <c r="B264" s="9">
        <v>122845</v>
      </c>
      <c r="C264" s="9" t="s">
        <v>967</v>
      </c>
    </row>
    <row r="265" spans="1:3" ht="12.75" customHeight="1" x14ac:dyDescent="0.2">
      <c r="A265" s="9">
        <v>2021</v>
      </c>
      <c r="B265" s="9">
        <v>1117076</v>
      </c>
      <c r="C265" s="9" t="s">
        <v>967</v>
      </c>
    </row>
    <row r="266" spans="1:3" ht="12.75" customHeight="1" x14ac:dyDescent="0.2">
      <c r="A266" s="9">
        <v>2021</v>
      </c>
      <c r="B266" s="9">
        <v>1127924</v>
      </c>
      <c r="C266" s="9" t="s">
        <v>967</v>
      </c>
    </row>
    <row r="267" spans="1:3" ht="12.75" customHeight="1" x14ac:dyDescent="0.2">
      <c r="A267" s="9">
        <v>2021</v>
      </c>
      <c r="B267" s="9">
        <v>1270538</v>
      </c>
      <c r="C267" s="9" t="s">
        <v>967</v>
      </c>
    </row>
    <row r="268" spans="1:3" ht="12.75" customHeight="1" x14ac:dyDescent="0.2">
      <c r="A268" s="9">
        <v>2021</v>
      </c>
      <c r="B268" s="9">
        <v>1103909</v>
      </c>
      <c r="C268" s="9" t="s">
        <v>967</v>
      </c>
    </row>
    <row r="269" spans="1:3" ht="12.75" customHeight="1" x14ac:dyDescent="0.2">
      <c r="A269" s="9">
        <v>2021</v>
      </c>
      <c r="B269" s="9">
        <v>108730</v>
      </c>
      <c r="C269" s="9" t="s">
        <v>967</v>
      </c>
    </row>
    <row r="270" spans="1:3" ht="12.75" customHeight="1" x14ac:dyDescent="0.2">
      <c r="A270" s="9">
        <v>2021</v>
      </c>
      <c r="B270" s="9">
        <v>1103657</v>
      </c>
      <c r="C270" s="9" t="s">
        <v>967</v>
      </c>
    </row>
    <row r="271" spans="1:3" ht="12.75" customHeight="1" x14ac:dyDescent="0.2">
      <c r="A271" s="9">
        <v>2021</v>
      </c>
      <c r="B271" s="9">
        <v>122845</v>
      </c>
      <c r="C271" s="9" t="s">
        <v>967</v>
      </c>
    </row>
    <row r="272" spans="1:3" ht="12.75" customHeight="1" x14ac:dyDescent="0.2">
      <c r="A272" s="9">
        <v>2021</v>
      </c>
      <c r="B272" s="9">
        <v>1127925</v>
      </c>
      <c r="C272" s="9" t="s">
        <v>967</v>
      </c>
    </row>
    <row r="273" spans="1:3" ht="12.75" customHeight="1" x14ac:dyDescent="0.2">
      <c r="A273" s="9">
        <v>2021</v>
      </c>
      <c r="B273" s="9">
        <v>1179970</v>
      </c>
      <c r="C273" s="9" t="s">
        <v>967</v>
      </c>
    </row>
    <row r="274" spans="1:3" ht="12.75" customHeight="1" x14ac:dyDescent="0.2">
      <c r="A274" s="9">
        <v>2021</v>
      </c>
      <c r="B274" s="9">
        <v>1308687</v>
      </c>
      <c r="C274" s="9" t="s">
        <v>967</v>
      </c>
    </row>
    <row r="275" spans="1:3" ht="12.75" customHeight="1" x14ac:dyDescent="0.2">
      <c r="A275" s="9">
        <v>2021</v>
      </c>
      <c r="B275" s="9">
        <v>123336</v>
      </c>
      <c r="C275" s="9" t="s">
        <v>967</v>
      </c>
    </row>
    <row r="276" spans="1:3" ht="12.75" customHeight="1" x14ac:dyDescent="0.2">
      <c r="A276" s="9">
        <v>2021</v>
      </c>
      <c r="B276" s="9">
        <v>122845</v>
      </c>
      <c r="C276" s="9" t="s">
        <v>967</v>
      </c>
    </row>
    <row r="277" spans="1:3" ht="12.75" customHeight="1" x14ac:dyDescent="0.2">
      <c r="A277" s="9">
        <v>2021</v>
      </c>
      <c r="B277" s="9">
        <v>1117076</v>
      </c>
      <c r="C277" s="9" t="s">
        <v>967</v>
      </c>
    </row>
    <row r="278" spans="1:3" ht="12.75" customHeight="1" x14ac:dyDescent="0.2">
      <c r="A278" s="9">
        <v>2021</v>
      </c>
      <c r="B278" s="9">
        <v>1270538</v>
      </c>
      <c r="C278" s="9" t="s">
        <v>967</v>
      </c>
    </row>
    <row r="279" spans="1:3" ht="12.75" customHeight="1" x14ac:dyDescent="0.2">
      <c r="A279" s="9">
        <v>2021</v>
      </c>
      <c r="B279" s="9">
        <v>1270538</v>
      </c>
      <c r="C279" s="9" t="s">
        <v>967</v>
      </c>
    </row>
    <row r="280" spans="1:3" ht="12.75" customHeight="1" x14ac:dyDescent="0.2">
      <c r="A280" s="9">
        <v>2021</v>
      </c>
      <c r="B280" s="9">
        <v>1127925</v>
      </c>
      <c r="C280" s="9" t="s">
        <v>967</v>
      </c>
    </row>
    <row r="281" spans="1:3" ht="12.75" customHeight="1" x14ac:dyDescent="0.2">
      <c r="A281" s="9">
        <v>2021</v>
      </c>
      <c r="B281" s="9">
        <v>1103909</v>
      </c>
      <c r="C281" s="9" t="s">
        <v>967</v>
      </c>
    </row>
    <row r="282" spans="1:3" ht="12.75" customHeight="1" x14ac:dyDescent="0.2">
      <c r="A282" s="9">
        <v>2021</v>
      </c>
      <c r="B282" s="9">
        <v>122845</v>
      </c>
      <c r="C282" s="9" t="s">
        <v>967</v>
      </c>
    </row>
    <row r="283" spans="1:3" ht="12.75" customHeight="1" x14ac:dyDescent="0.2">
      <c r="A283" s="9">
        <v>2021</v>
      </c>
      <c r="B283" s="9">
        <v>1127924</v>
      </c>
      <c r="C283" s="9" t="s">
        <v>967</v>
      </c>
    </row>
    <row r="284" spans="1:3" ht="12.75" customHeight="1" x14ac:dyDescent="0.2">
      <c r="A284" s="9">
        <v>2021</v>
      </c>
      <c r="B284" s="9">
        <v>150129</v>
      </c>
      <c r="C284" s="9" t="s">
        <v>967</v>
      </c>
    </row>
    <row r="285" spans="1:3" ht="12.75" customHeight="1" x14ac:dyDescent="0.2">
      <c r="A285" s="9">
        <v>2021</v>
      </c>
      <c r="B285" s="9">
        <v>1127925</v>
      </c>
      <c r="C285" s="9" t="s">
        <v>967</v>
      </c>
    </row>
    <row r="286" spans="1:3" ht="12.75" customHeight="1" x14ac:dyDescent="0.2">
      <c r="A286" s="9">
        <v>2021</v>
      </c>
      <c r="B286" s="9">
        <v>1270538</v>
      </c>
      <c r="C286" s="9" t="s">
        <v>967</v>
      </c>
    </row>
    <row r="287" spans="1:3" ht="12.75" customHeight="1" x14ac:dyDescent="0.2">
      <c r="A287" s="9">
        <v>2021</v>
      </c>
      <c r="B287" s="9">
        <v>1127925</v>
      </c>
      <c r="C287" s="9" t="s">
        <v>967</v>
      </c>
    </row>
    <row r="288" spans="1:3" ht="12.75" customHeight="1" x14ac:dyDescent="0.2">
      <c r="A288" s="9">
        <v>2021</v>
      </c>
      <c r="B288" s="9">
        <v>1179970</v>
      </c>
      <c r="C288" s="9" t="s">
        <v>967</v>
      </c>
    </row>
    <row r="289" spans="1:3" ht="12.75" customHeight="1" x14ac:dyDescent="0.2">
      <c r="A289" s="9">
        <v>2021</v>
      </c>
      <c r="B289" s="9">
        <v>122845</v>
      </c>
      <c r="C289" s="9" t="s">
        <v>967</v>
      </c>
    </row>
    <row r="290" spans="1:3" ht="12.75" customHeight="1" x14ac:dyDescent="0.2">
      <c r="A290" s="9">
        <v>2021</v>
      </c>
      <c r="B290" s="9">
        <v>122845</v>
      </c>
      <c r="C290" s="9" t="s">
        <v>967</v>
      </c>
    </row>
    <row r="291" spans="1:3" ht="12.75" customHeight="1" x14ac:dyDescent="0.2">
      <c r="A291" s="9">
        <v>2021</v>
      </c>
      <c r="B291" s="9">
        <v>1127924</v>
      </c>
      <c r="C291" s="9" t="s">
        <v>967</v>
      </c>
    </row>
    <row r="292" spans="1:3" ht="12.75" customHeight="1" x14ac:dyDescent="0.2">
      <c r="A292" s="9">
        <v>2021</v>
      </c>
      <c r="B292" s="9">
        <v>1308687</v>
      </c>
      <c r="C292" s="9" t="s">
        <v>967</v>
      </c>
    </row>
    <row r="293" spans="1:3" ht="12.75" customHeight="1" x14ac:dyDescent="0.2">
      <c r="A293" s="9">
        <v>2021</v>
      </c>
      <c r="B293" s="9">
        <v>1308687</v>
      </c>
      <c r="C293" s="9" t="s">
        <v>967</v>
      </c>
    </row>
    <row r="294" spans="1:3" ht="12.75" customHeight="1" x14ac:dyDescent="0.2">
      <c r="A294" s="9">
        <v>2021</v>
      </c>
      <c r="B294" s="9">
        <v>122845</v>
      </c>
      <c r="C294" s="9" t="s">
        <v>967</v>
      </c>
    </row>
    <row r="295" spans="1:3" ht="12.75" customHeight="1" x14ac:dyDescent="0.2">
      <c r="A295" s="9">
        <v>2021</v>
      </c>
      <c r="B295" s="9">
        <v>1308687</v>
      </c>
      <c r="C295" s="9" t="s">
        <v>967</v>
      </c>
    </row>
    <row r="296" spans="1:3" ht="12.75" customHeight="1" x14ac:dyDescent="0.2">
      <c r="A296" s="9">
        <v>2021</v>
      </c>
      <c r="B296" s="9">
        <v>122845</v>
      </c>
      <c r="C296" s="9" t="s">
        <v>967</v>
      </c>
    </row>
    <row r="297" spans="1:3" ht="12.75" customHeight="1" x14ac:dyDescent="0.2">
      <c r="A297" s="9">
        <v>2021</v>
      </c>
      <c r="B297" s="9">
        <v>1127924</v>
      </c>
      <c r="C297" s="9" t="s">
        <v>967</v>
      </c>
    </row>
    <row r="298" spans="1:3" ht="12.75" customHeight="1" x14ac:dyDescent="0.2">
      <c r="A298" s="9">
        <v>2021</v>
      </c>
      <c r="B298" s="9">
        <v>1103692</v>
      </c>
      <c r="C298" s="9" t="s">
        <v>967</v>
      </c>
    </row>
    <row r="299" spans="1:3" ht="12.75" customHeight="1" x14ac:dyDescent="0.2">
      <c r="A299" s="9">
        <v>2021</v>
      </c>
      <c r="B299" s="9">
        <v>1127927</v>
      </c>
      <c r="C299" s="9" t="s">
        <v>967</v>
      </c>
    </row>
    <row r="300" spans="1:3" ht="12.75" customHeight="1" x14ac:dyDescent="0.2">
      <c r="A300" s="9">
        <v>2021</v>
      </c>
      <c r="B300" s="9">
        <v>122845</v>
      </c>
      <c r="C300" s="9" t="s">
        <v>967</v>
      </c>
    </row>
    <row r="301" spans="1:3" ht="12.75" customHeight="1" x14ac:dyDescent="0.2">
      <c r="A301" s="9">
        <v>2021</v>
      </c>
      <c r="B301" s="9">
        <v>108730</v>
      </c>
      <c r="C301" s="9" t="s">
        <v>967</v>
      </c>
    </row>
    <row r="302" spans="1:3" ht="12.75" customHeight="1" x14ac:dyDescent="0.2">
      <c r="A302" s="9">
        <v>2021</v>
      </c>
      <c r="B302" s="9">
        <v>1103657</v>
      </c>
      <c r="C302" s="9" t="s">
        <v>967</v>
      </c>
    </row>
    <row r="303" spans="1:3" ht="12.75" customHeight="1" x14ac:dyDescent="0.2">
      <c r="A303" s="9">
        <v>2021</v>
      </c>
      <c r="B303" s="9">
        <v>1308687</v>
      </c>
      <c r="C303" s="9" t="s">
        <v>967</v>
      </c>
    </row>
    <row r="304" spans="1:3" ht="12.75" customHeight="1" x14ac:dyDescent="0.2">
      <c r="A304" s="9">
        <v>2021</v>
      </c>
      <c r="B304" s="9">
        <v>1127924</v>
      </c>
      <c r="C304" s="9" t="s">
        <v>967</v>
      </c>
    </row>
    <row r="305" spans="1:3" ht="12.75" customHeight="1" x14ac:dyDescent="0.2">
      <c r="A305" s="9">
        <v>2021</v>
      </c>
      <c r="B305" s="9">
        <v>1319230</v>
      </c>
      <c r="C305" s="9" t="s">
        <v>967</v>
      </c>
    </row>
    <row r="306" spans="1:3" ht="12.75" customHeight="1" x14ac:dyDescent="0.2">
      <c r="A306" s="9">
        <v>2021</v>
      </c>
      <c r="B306" s="9">
        <v>1179970</v>
      </c>
      <c r="C306" s="9" t="s">
        <v>967</v>
      </c>
    </row>
    <row r="307" spans="1:3" ht="12.75" customHeight="1" x14ac:dyDescent="0.2">
      <c r="A307" s="9">
        <v>2021</v>
      </c>
      <c r="B307" s="9">
        <v>1103657</v>
      </c>
      <c r="C307" s="9" t="s">
        <v>967</v>
      </c>
    </row>
    <row r="308" spans="1:3" ht="12.75" customHeight="1" x14ac:dyDescent="0.2">
      <c r="A308" s="9">
        <v>2021</v>
      </c>
      <c r="B308" s="9">
        <v>1127927</v>
      </c>
      <c r="C308" s="9" t="s">
        <v>967</v>
      </c>
    </row>
    <row r="309" spans="1:3" ht="12.75" customHeight="1" x14ac:dyDescent="0.2">
      <c r="A309" s="9">
        <v>2021</v>
      </c>
      <c r="B309" s="9">
        <v>1179970</v>
      </c>
      <c r="C309" s="9" t="s">
        <v>967</v>
      </c>
    </row>
    <row r="310" spans="1:3" ht="12.75" customHeight="1" x14ac:dyDescent="0.2">
      <c r="A310" s="9">
        <v>2021</v>
      </c>
      <c r="B310" s="9">
        <v>108730</v>
      </c>
      <c r="C310" s="9" t="s">
        <v>967</v>
      </c>
    </row>
    <row r="311" spans="1:3" ht="12.75" customHeight="1" x14ac:dyDescent="0.2">
      <c r="A311" s="9">
        <v>2021</v>
      </c>
      <c r="B311" s="9">
        <v>1127926</v>
      </c>
      <c r="C311" s="9" t="s">
        <v>967</v>
      </c>
    </row>
    <row r="312" spans="1:3" ht="12.75" customHeight="1" x14ac:dyDescent="0.2">
      <c r="A312" s="9">
        <v>2021</v>
      </c>
      <c r="B312" s="9">
        <v>1365444</v>
      </c>
      <c r="C312" s="9" t="s">
        <v>967</v>
      </c>
    </row>
    <row r="313" spans="1:3" ht="12.75" customHeight="1" x14ac:dyDescent="0.2">
      <c r="A313" s="9">
        <v>2021</v>
      </c>
      <c r="B313" s="9">
        <v>1179970</v>
      </c>
      <c r="C313" s="9" t="s">
        <v>967</v>
      </c>
    </row>
    <row r="314" spans="1:3" ht="12.75" customHeight="1" x14ac:dyDescent="0.2">
      <c r="A314" s="9">
        <v>2021</v>
      </c>
      <c r="B314" s="9">
        <v>108730</v>
      </c>
      <c r="C314" s="9" t="s">
        <v>967</v>
      </c>
    </row>
    <row r="315" spans="1:3" ht="12.75" customHeight="1" x14ac:dyDescent="0.2">
      <c r="A315" s="9">
        <v>2021</v>
      </c>
      <c r="B315" s="9">
        <v>1127925</v>
      </c>
      <c r="C315" s="9" t="s">
        <v>967</v>
      </c>
    </row>
    <row r="316" spans="1:3" ht="12.75" customHeight="1" x14ac:dyDescent="0.2">
      <c r="A316" s="9">
        <v>2021</v>
      </c>
      <c r="B316" s="9">
        <v>1308687</v>
      </c>
      <c r="C316" s="9" t="s">
        <v>967</v>
      </c>
    </row>
    <row r="317" spans="1:3" ht="12.75" customHeight="1" x14ac:dyDescent="0.2">
      <c r="A317" s="9">
        <v>2021</v>
      </c>
      <c r="B317" s="9">
        <v>1365444</v>
      </c>
      <c r="C317" s="9" t="s">
        <v>967</v>
      </c>
    </row>
    <row r="318" spans="1:3" ht="12.75" customHeight="1" x14ac:dyDescent="0.2">
      <c r="A318" s="9">
        <v>2021</v>
      </c>
      <c r="B318" s="9">
        <v>123336</v>
      </c>
      <c r="C318" s="9" t="s">
        <v>967</v>
      </c>
    </row>
    <row r="319" spans="1:3" ht="12.75" customHeight="1" x14ac:dyDescent="0.2">
      <c r="A319" s="9">
        <v>2021</v>
      </c>
      <c r="B319" s="9">
        <v>1117076</v>
      </c>
      <c r="C319" s="9" t="s">
        <v>967</v>
      </c>
    </row>
    <row r="320" spans="1:3" ht="12.75" customHeight="1" x14ac:dyDescent="0.2">
      <c r="A320" s="9">
        <v>2021</v>
      </c>
      <c r="B320" s="9">
        <v>1179970</v>
      </c>
      <c r="C320" s="9" t="s">
        <v>967</v>
      </c>
    </row>
    <row r="321" spans="1:3" ht="12.75" customHeight="1" x14ac:dyDescent="0.2">
      <c r="A321" s="9">
        <v>2021</v>
      </c>
      <c r="B321" s="9">
        <v>1127927</v>
      </c>
      <c r="C321" s="9" t="s">
        <v>967</v>
      </c>
    </row>
    <row r="322" spans="1:3" ht="12.75" customHeight="1" x14ac:dyDescent="0.2">
      <c r="A322" s="9">
        <v>2021</v>
      </c>
      <c r="B322" s="9">
        <v>1319230</v>
      </c>
      <c r="C322" s="9" t="s">
        <v>967</v>
      </c>
    </row>
    <row r="323" spans="1:3" ht="12.75" customHeight="1" x14ac:dyDescent="0.2">
      <c r="A323" s="9">
        <v>2021</v>
      </c>
      <c r="B323" s="9">
        <v>122845</v>
      </c>
      <c r="C323" s="9" t="s">
        <v>967</v>
      </c>
    </row>
    <row r="324" spans="1:3" ht="12.75" customHeight="1" x14ac:dyDescent="0.2">
      <c r="A324" s="9">
        <v>2021</v>
      </c>
      <c r="B324" s="9">
        <v>1308687</v>
      </c>
      <c r="C324" s="9" t="s">
        <v>967</v>
      </c>
    </row>
    <row r="325" spans="1:3" ht="12.75" customHeight="1" x14ac:dyDescent="0.2">
      <c r="A325" s="9">
        <v>2021</v>
      </c>
      <c r="B325" s="9">
        <v>108730</v>
      </c>
      <c r="C325" s="9" t="s">
        <v>967</v>
      </c>
    </row>
    <row r="326" spans="1:3" ht="12.75" customHeight="1" x14ac:dyDescent="0.2">
      <c r="A326" s="9">
        <v>2021</v>
      </c>
      <c r="B326" s="9">
        <v>108730</v>
      </c>
      <c r="C326" s="9" t="s">
        <v>967</v>
      </c>
    </row>
    <row r="327" spans="1:3" ht="12.75" customHeight="1" x14ac:dyDescent="0.2">
      <c r="A327" s="9">
        <v>2021</v>
      </c>
      <c r="B327" s="9">
        <v>1127926</v>
      </c>
      <c r="C327" s="9" t="s">
        <v>967</v>
      </c>
    </row>
    <row r="328" spans="1:3" ht="12.75" customHeight="1" x14ac:dyDescent="0.2">
      <c r="A328" s="9">
        <v>2021</v>
      </c>
      <c r="B328" s="9">
        <v>108730</v>
      </c>
      <c r="C328" s="9" t="s">
        <v>967</v>
      </c>
    </row>
    <row r="329" spans="1:3" ht="12.75" customHeight="1" x14ac:dyDescent="0.2">
      <c r="A329" s="9">
        <v>2021</v>
      </c>
      <c r="B329" s="9">
        <v>108730</v>
      </c>
      <c r="C329" s="9" t="s">
        <v>967</v>
      </c>
    </row>
    <row r="330" spans="1:3" ht="12.75" customHeight="1" x14ac:dyDescent="0.2">
      <c r="A330" s="9">
        <v>2021</v>
      </c>
      <c r="B330" s="9">
        <v>1103909</v>
      </c>
      <c r="C330" s="9" t="s">
        <v>967</v>
      </c>
    </row>
    <row r="331" spans="1:3" ht="12.75" customHeight="1" x14ac:dyDescent="0.2">
      <c r="A331" s="9">
        <v>2021</v>
      </c>
      <c r="B331" s="9">
        <v>1127925</v>
      </c>
      <c r="C331" s="9" t="s">
        <v>967</v>
      </c>
    </row>
    <row r="332" spans="1:3" ht="12.75" customHeight="1" x14ac:dyDescent="0.2">
      <c r="A332" s="9">
        <v>2021</v>
      </c>
      <c r="B332" s="9">
        <v>1308687</v>
      </c>
      <c r="C332" s="9" t="s">
        <v>967</v>
      </c>
    </row>
    <row r="333" spans="1:3" ht="12.75" customHeight="1" x14ac:dyDescent="0.2">
      <c r="A333" s="9">
        <v>2021</v>
      </c>
      <c r="B333" s="9">
        <v>1103657</v>
      </c>
      <c r="C333" s="9" t="s">
        <v>967</v>
      </c>
    </row>
    <row r="334" spans="1:3" ht="12.75" customHeight="1" x14ac:dyDescent="0.2">
      <c r="A334" s="9">
        <v>2021</v>
      </c>
      <c r="B334" s="9">
        <v>122845</v>
      </c>
      <c r="C334" s="9" t="s">
        <v>967</v>
      </c>
    </row>
    <row r="335" spans="1:3" ht="12.75" customHeight="1" x14ac:dyDescent="0.2">
      <c r="A335" s="9">
        <v>2021</v>
      </c>
      <c r="B335" s="9">
        <v>1179970</v>
      </c>
      <c r="C335" s="9" t="s">
        <v>967</v>
      </c>
    </row>
    <row r="336" spans="1:3" ht="12.75" customHeight="1" x14ac:dyDescent="0.2">
      <c r="A336" s="9">
        <v>2021</v>
      </c>
      <c r="B336" s="9">
        <v>1103909</v>
      </c>
      <c r="C336" s="9" t="s">
        <v>967</v>
      </c>
    </row>
    <row r="337" spans="1:3" ht="12.75" customHeight="1" x14ac:dyDescent="0.2">
      <c r="A337" s="9">
        <v>2021</v>
      </c>
      <c r="B337" s="9">
        <v>1127927</v>
      </c>
      <c r="C337" s="9" t="s">
        <v>967</v>
      </c>
    </row>
    <row r="338" spans="1:3" ht="12.75" customHeight="1" x14ac:dyDescent="0.2">
      <c r="A338" s="9">
        <v>2021</v>
      </c>
      <c r="B338" s="9">
        <v>122845</v>
      </c>
      <c r="C338" s="9" t="s">
        <v>967</v>
      </c>
    </row>
    <row r="339" spans="1:3" ht="12.75" customHeight="1" x14ac:dyDescent="0.2">
      <c r="A339" s="9">
        <v>2021</v>
      </c>
      <c r="B339" s="9">
        <v>1103909</v>
      </c>
      <c r="C339" s="9" t="s">
        <v>967</v>
      </c>
    </row>
    <row r="340" spans="1:3" ht="12.75" customHeight="1" x14ac:dyDescent="0.2">
      <c r="A340" s="9">
        <v>2021</v>
      </c>
      <c r="B340" s="9">
        <v>122845</v>
      </c>
      <c r="C340" s="9" t="s">
        <v>967</v>
      </c>
    </row>
    <row r="341" spans="1:3" ht="12.75" customHeight="1" x14ac:dyDescent="0.2">
      <c r="A341" s="9">
        <v>2021</v>
      </c>
      <c r="B341" s="9">
        <v>1127926</v>
      </c>
      <c r="C341" s="9" t="s">
        <v>967</v>
      </c>
    </row>
    <row r="342" spans="1:3" ht="12.75" customHeight="1" x14ac:dyDescent="0.2">
      <c r="A342" s="9">
        <v>2021</v>
      </c>
      <c r="B342" s="9">
        <v>1270538</v>
      </c>
      <c r="C342" s="9" t="s">
        <v>967</v>
      </c>
    </row>
    <row r="343" spans="1:3" ht="12.75" customHeight="1" x14ac:dyDescent="0.2">
      <c r="A343" s="9">
        <v>2021</v>
      </c>
      <c r="B343" s="9">
        <v>1319230</v>
      </c>
      <c r="C343" s="9" t="s">
        <v>967</v>
      </c>
    </row>
    <row r="344" spans="1:3" ht="12.75" customHeight="1" x14ac:dyDescent="0.2">
      <c r="A344" s="9">
        <v>2021</v>
      </c>
      <c r="B344" s="9">
        <v>122845</v>
      </c>
      <c r="C344" s="9" t="s">
        <v>967</v>
      </c>
    </row>
    <row r="345" spans="1:3" ht="12.75" customHeight="1" x14ac:dyDescent="0.2">
      <c r="A345" s="9">
        <v>2021</v>
      </c>
      <c r="B345" s="9">
        <v>108730</v>
      </c>
      <c r="C345" s="9" t="s">
        <v>967</v>
      </c>
    </row>
    <row r="346" spans="1:3" ht="12.75" customHeight="1" x14ac:dyDescent="0.2">
      <c r="A346" s="9">
        <v>2021</v>
      </c>
      <c r="B346" s="9">
        <v>1179970</v>
      </c>
      <c r="C346" s="9" t="s">
        <v>967</v>
      </c>
    </row>
    <row r="347" spans="1:3" ht="12.75" customHeight="1" x14ac:dyDescent="0.2">
      <c r="A347" s="9">
        <v>2021</v>
      </c>
      <c r="B347" s="9">
        <v>1127925</v>
      </c>
      <c r="C347" s="9" t="s">
        <v>967</v>
      </c>
    </row>
    <row r="348" spans="1:3" ht="12.75" customHeight="1" x14ac:dyDescent="0.2">
      <c r="A348" s="9">
        <v>2021</v>
      </c>
      <c r="B348" s="9">
        <v>123336</v>
      </c>
      <c r="C348" s="9" t="s">
        <v>967</v>
      </c>
    </row>
    <row r="349" spans="1:3" ht="12.75" customHeight="1" x14ac:dyDescent="0.2">
      <c r="A349" s="9">
        <v>2021</v>
      </c>
      <c r="B349" s="9">
        <v>1127926</v>
      </c>
      <c r="C349" s="9" t="s">
        <v>967</v>
      </c>
    </row>
    <row r="350" spans="1:3" ht="12.75" customHeight="1" x14ac:dyDescent="0.2">
      <c r="A350" s="9">
        <v>2021</v>
      </c>
      <c r="B350" s="9">
        <v>1179970</v>
      </c>
      <c r="C350" s="9" t="s">
        <v>967</v>
      </c>
    </row>
    <row r="351" spans="1:3" ht="12.75" customHeight="1" x14ac:dyDescent="0.2">
      <c r="A351" s="9">
        <v>2021</v>
      </c>
      <c r="B351" s="9">
        <v>1127925</v>
      </c>
      <c r="C351" s="9" t="s">
        <v>967</v>
      </c>
    </row>
    <row r="352" spans="1:3" ht="12.75" customHeight="1" x14ac:dyDescent="0.2">
      <c r="A352" s="9">
        <v>2021</v>
      </c>
      <c r="B352" s="9">
        <v>1127926</v>
      </c>
      <c r="C352" s="9" t="s">
        <v>967</v>
      </c>
    </row>
    <row r="353" spans="1:3" ht="12.75" customHeight="1" x14ac:dyDescent="0.2">
      <c r="A353" s="9">
        <v>2021</v>
      </c>
      <c r="B353" s="9">
        <v>1127926</v>
      </c>
      <c r="C353" s="9" t="s">
        <v>967</v>
      </c>
    </row>
    <row r="354" spans="1:3" ht="12.75" customHeight="1" x14ac:dyDescent="0.2">
      <c r="A354" s="9">
        <v>2021</v>
      </c>
      <c r="B354" s="9">
        <v>1365444</v>
      </c>
      <c r="C354" s="9" t="s">
        <v>967</v>
      </c>
    </row>
    <row r="355" spans="1:3" ht="12.75" customHeight="1" x14ac:dyDescent="0.2">
      <c r="A355" s="9">
        <v>2021</v>
      </c>
      <c r="B355" s="9">
        <v>122845</v>
      </c>
      <c r="C355" s="9" t="s">
        <v>967</v>
      </c>
    </row>
    <row r="356" spans="1:3" ht="12.75" customHeight="1" x14ac:dyDescent="0.2">
      <c r="A356" s="9">
        <v>2021</v>
      </c>
      <c r="B356" s="9">
        <v>1103909</v>
      </c>
      <c r="C356" s="9" t="s">
        <v>967</v>
      </c>
    </row>
    <row r="357" spans="1:3" ht="12.75" customHeight="1" x14ac:dyDescent="0.2">
      <c r="A357" s="9">
        <v>2021</v>
      </c>
      <c r="B357" s="9">
        <v>1179970</v>
      </c>
      <c r="C357" s="9" t="s">
        <v>967</v>
      </c>
    </row>
    <row r="358" spans="1:3" ht="12.75" customHeight="1" x14ac:dyDescent="0.2">
      <c r="A358" s="9">
        <v>2021</v>
      </c>
      <c r="B358" s="9">
        <v>1103692</v>
      </c>
      <c r="C358" s="9" t="s">
        <v>967</v>
      </c>
    </row>
    <row r="359" spans="1:3" ht="12.75" customHeight="1" x14ac:dyDescent="0.2">
      <c r="A359" s="9">
        <v>2021</v>
      </c>
      <c r="B359" s="9">
        <v>1127924</v>
      </c>
      <c r="C359" s="9" t="s">
        <v>967</v>
      </c>
    </row>
    <row r="360" spans="1:3" ht="12.75" customHeight="1" x14ac:dyDescent="0.2">
      <c r="A360" s="9">
        <v>2021</v>
      </c>
      <c r="B360" s="9">
        <v>1179970</v>
      </c>
      <c r="C360" s="9" t="s">
        <v>967</v>
      </c>
    </row>
    <row r="361" spans="1:3" ht="12.75" customHeight="1" x14ac:dyDescent="0.2">
      <c r="A361" s="9">
        <v>2021</v>
      </c>
      <c r="B361" s="9">
        <v>1127927</v>
      </c>
      <c r="C361" s="9" t="s">
        <v>967</v>
      </c>
    </row>
    <row r="362" spans="1:3" ht="12.75" customHeight="1" x14ac:dyDescent="0.2">
      <c r="A362" s="9">
        <v>2021</v>
      </c>
      <c r="B362" s="9">
        <v>108730</v>
      </c>
      <c r="C362" s="9" t="s">
        <v>967</v>
      </c>
    </row>
    <row r="363" spans="1:3" ht="12.75" customHeight="1" x14ac:dyDescent="0.2">
      <c r="A363" s="9">
        <v>2021</v>
      </c>
      <c r="B363" s="9">
        <v>1127926</v>
      </c>
      <c r="C363" s="9" t="s">
        <v>967</v>
      </c>
    </row>
    <row r="364" spans="1:3" ht="12.75" customHeight="1" x14ac:dyDescent="0.2">
      <c r="A364" s="9">
        <v>2021</v>
      </c>
      <c r="B364" s="9">
        <v>108730</v>
      </c>
      <c r="C364" s="9" t="s">
        <v>967</v>
      </c>
    </row>
    <row r="365" spans="1:3" ht="12.75" customHeight="1" x14ac:dyDescent="0.2">
      <c r="A365" s="9">
        <v>2021</v>
      </c>
      <c r="B365" s="9">
        <v>1365444</v>
      </c>
      <c r="C365" s="9" t="s">
        <v>967</v>
      </c>
    </row>
    <row r="366" spans="1:3" ht="12.75" customHeight="1" x14ac:dyDescent="0.2">
      <c r="A366" s="9">
        <v>2021</v>
      </c>
      <c r="B366" s="9">
        <v>108730</v>
      </c>
      <c r="C366" s="9" t="s">
        <v>967</v>
      </c>
    </row>
    <row r="367" spans="1:3" ht="12.75" customHeight="1" x14ac:dyDescent="0.2">
      <c r="A367" s="9">
        <v>2021</v>
      </c>
      <c r="B367" s="9">
        <v>108730</v>
      </c>
      <c r="C367" s="9" t="s">
        <v>967</v>
      </c>
    </row>
    <row r="368" spans="1:3" ht="12.75" customHeight="1" x14ac:dyDescent="0.2">
      <c r="A368" s="9">
        <v>2021</v>
      </c>
      <c r="B368" s="9">
        <v>1179970</v>
      </c>
      <c r="C368" s="9" t="s">
        <v>967</v>
      </c>
    </row>
    <row r="369" spans="1:3" ht="12.75" customHeight="1" x14ac:dyDescent="0.2">
      <c r="A369" s="9">
        <v>2021</v>
      </c>
      <c r="B369" s="9">
        <v>1127926</v>
      </c>
      <c r="C369" s="9" t="s">
        <v>967</v>
      </c>
    </row>
    <row r="370" spans="1:3" ht="12.75" customHeight="1" x14ac:dyDescent="0.2">
      <c r="A370" s="9">
        <v>2021</v>
      </c>
      <c r="B370" s="9">
        <v>1103657</v>
      </c>
      <c r="C370" s="9" t="s">
        <v>967</v>
      </c>
    </row>
    <row r="371" spans="1:3" ht="12.75" customHeight="1" x14ac:dyDescent="0.2">
      <c r="A371" s="9">
        <v>2021</v>
      </c>
      <c r="B371" s="9">
        <v>1308687</v>
      </c>
      <c r="C371" s="9" t="s">
        <v>967</v>
      </c>
    </row>
    <row r="372" spans="1:3" ht="12.75" customHeight="1" x14ac:dyDescent="0.2">
      <c r="A372" s="9">
        <v>2021</v>
      </c>
      <c r="B372" s="9">
        <v>122845</v>
      </c>
      <c r="C372" s="9" t="s">
        <v>967</v>
      </c>
    </row>
    <row r="373" spans="1:3" ht="12.75" customHeight="1" x14ac:dyDescent="0.2">
      <c r="A373" s="9">
        <v>2021</v>
      </c>
      <c r="B373" s="9">
        <v>1179970</v>
      </c>
      <c r="C373" s="9" t="s">
        <v>967</v>
      </c>
    </row>
    <row r="374" spans="1:3" ht="12.75" customHeight="1" x14ac:dyDescent="0.2">
      <c r="A374" s="9">
        <v>2021</v>
      </c>
      <c r="B374" s="9">
        <v>1179970</v>
      </c>
      <c r="C374" s="9" t="s">
        <v>967</v>
      </c>
    </row>
    <row r="375" spans="1:3" ht="12.75" customHeight="1" x14ac:dyDescent="0.2">
      <c r="A375" s="9">
        <v>2021</v>
      </c>
      <c r="B375" s="9">
        <v>1319230</v>
      </c>
      <c r="C375" s="9" t="s">
        <v>967</v>
      </c>
    </row>
    <row r="376" spans="1:3" ht="12.75" customHeight="1" x14ac:dyDescent="0.2">
      <c r="A376" s="9">
        <v>2021</v>
      </c>
      <c r="B376" s="9">
        <v>1127927</v>
      </c>
      <c r="C376" s="9" t="s">
        <v>967</v>
      </c>
    </row>
    <row r="377" spans="1:3" ht="12.75" customHeight="1" x14ac:dyDescent="0.2">
      <c r="A377" s="9">
        <v>2021</v>
      </c>
      <c r="B377" s="9">
        <v>1103909</v>
      </c>
      <c r="C377" s="9" t="s">
        <v>967</v>
      </c>
    </row>
    <row r="378" spans="1:3" ht="12.75" customHeight="1" x14ac:dyDescent="0.2">
      <c r="A378" s="9">
        <v>2021</v>
      </c>
      <c r="B378" s="9">
        <v>1127924</v>
      </c>
      <c r="C378" s="9" t="s">
        <v>967</v>
      </c>
    </row>
    <row r="379" spans="1:3" ht="12.75" customHeight="1" x14ac:dyDescent="0.2">
      <c r="A379" s="9">
        <v>2021</v>
      </c>
      <c r="B379" s="9">
        <v>1127924</v>
      </c>
      <c r="C379" s="9" t="s">
        <v>967</v>
      </c>
    </row>
    <row r="380" spans="1:3" ht="12.75" customHeight="1" x14ac:dyDescent="0.2">
      <c r="A380" s="9">
        <v>2021</v>
      </c>
      <c r="B380" s="9">
        <v>1103692</v>
      </c>
      <c r="C380" s="9" t="s">
        <v>967</v>
      </c>
    </row>
    <row r="381" spans="1:3" ht="12.75" customHeight="1" x14ac:dyDescent="0.2">
      <c r="A381" s="9">
        <v>2021</v>
      </c>
      <c r="B381" s="9">
        <v>1103692</v>
      </c>
      <c r="C381" s="9" t="s">
        <v>967</v>
      </c>
    </row>
    <row r="382" spans="1:3" ht="12.75" customHeight="1" x14ac:dyDescent="0.2">
      <c r="A382" s="9">
        <v>2021</v>
      </c>
      <c r="B382" s="9">
        <v>122845</v>
      </c>
      <c r="C382" s="9" t="s">
        <v>967</v>
      </c>
    </row>
    <row r="383" spans="1:3" ht="12.75" customHeight="1" x14ac:dyDescent="0.2">
      <c r="A383" s="9">
        <v>2021</v>
      </c>
      <c r="B383" s="9">
        <v>108730</v>
      </c>
      <c r="C383" s="9" t="s">
        <v>967</v>
      </c>
    </row>
    <row r="384" spans="1:3" ht="12.75" customHeight="1" x14ac:dyDescent="0.2">
      <c r="A384" s="9">
        <v>2021</v>
      </c>
      <c r="B384" s="9">
        <v>108730</v>
      </c>
      <c r="C384" s="9" t="s">
        <v>967</v>
      </c>
    </row>
    <row r="385" spans="1:3" ht="12.75" customHeight="1" x14ac:dyDescent="0.2">
      <c r="A385" s="9">
        <v>2021</v>
      </c>
      <c r="B385" s="9">
        <v>122845</v>
      </c>
      <c r="C385" s="9" t="s">
        <v>967</v>
      </c>
    </row>
    <row r="386" spans="1:3" ht="12.75" customHeight="1" x14ac:dyDescent="0.2">
      <c r="A386" s="9">
        <v>2021</v>
      </c>
      <c r="B386" s="9">
        <v>122845</v>
      </c>
      <c r="C386" s="9" t="s">
        <v>967</v>
      </c>
    </row>
    <row r="387" spans="1:3" ht="12.75" customHeight="1" x14ac:dyDescent="0.2">
      <c r="A387" s="9">
        <v>2021</v>
      </c>
      <c r="B387" s="9">
        <v>1308687</v>
      </c>
      <c r="C387" s="9" t="s">
        <v>967</v>
      </c>
    </row>
    <row r="388" spans="1:3" ht="12.75" customHeight="1" x14ac:dyDescent="0.2">
      <c r="A388" s="9">
        <v>2021</v>
      </c>
      <c r="B388" s="9">
        <v>122845</v>
      </c>
      <c r="C388" s="9" t="s">
        <v>967</v>
      </c>
    </row>
    <row r="389" spans="1:3" ht="12.75" customHeight="1" x14ac:dyDescent="0.2">
      <c r="A389" s="9">
        <v>2021</v>
      </c>
      <c r="B389" s="9">
        <v>122845</v>
      </c>
      <c r="C389" s="9" t="s">
        <v>967</v>
      </c>
    </row>
    <row r="390" spans="1:3" ht="12.75" customHeight="1" x14ac:dyDescent="0.2">
      <c r="A390" s="9">
        <v>2021</v>
      </c>
      <c r="B390" s="9">
        <v>150129</v>
      </c>
      <c r="C390" s="9" t="s">
        <v>967</v>
      </c>
    </row>
    <row r="391" spans="1:3" ht="12.75" customHeight="1" x14ac:dyDescent="0.2">
      <c r="A391" s="9">
        <v>2021</v>
      </c>
      <c r="B391" s="9">
        <v>1270538</v>
      </c>
      <c r="C391" s="9" t="s">
        <v>967</v>
      </c>
    </row>
    <row r="392" spans="1:3" ht="12.75" customHeight="1" x14ac:dyDescent="0.2">
      <c r="A392" s="9">
        <v>2021</v>
      </c>
      <c r="B392" s="9">
        <v>1308687</v>
      </c>
      <c r="C392" s="9" t="s">
        <v>967</v>
      </c>
    </row>
    <row r="393" spans="1:3" ht="12.75" customHeight="1" x14ac:dyDescent="0.2">
      <c r="A393" s="9">
        <v>2021</v>
      </c>
      <c r="B393" s="9">
        <v>123336</v>
      </c>
      <c r="C393" s="9" t="s">
        <v>967</v>
      </c>
    </row>
    <row r="394" spans="1:3" ht="12.75" customHeight="1" x14ac:dyDescent="0.2">
      <c r="A394" s="9">
        <v>2021</v>
      </c>
      <c r="B394" s="9">
        <v>123336</v>
      </c>
      <c r="C394" s="9" t="s">
        <v>967</v>
      </c>
    </row>
    <row r="395" spans="1:3" ht="12.75" customHeight="1" x14ac:dyDescent="0.2">
      <c r="A395" s="9">
        <v>2021</v>
      </c>
      <c r="B395" s="9">
        <v>123336</v>
      </c>
      <c r="C395" s="9" t="s">
        <v>967</v>
      </c>
    </row>
    <row r="396" spans="1:3" ht="12.75" customHeight="1" x14ac:dyDescent="0.2">
      <c r="A396" s="9">
        <v>2021</v>
      </c>
      <c r="B396" s="9">
        <v>123336</v>
      </c>
      <c r="C396" s="9" t="s">
        <v>967</v>
      </c>
    </row>
    <row r="397" spans="1:3" ht="12.75" customHeight="1" x14ac:dyDescent="0.2">
      <c r="A397" s="9">
        <v>2021</v>
      </c>
      <c r="B397" s="9">
        <v>123336</v>
      </c>
      <c r="C397" s="9" t="s">
        <v>967</v>
      </c>
    </row>
    <row r="398" spans="1:3" ht="12.75" customHeight="1" x14ac:dyDescent="0.2">
      <c r="A398" s="9">
        <v>2021</v>
      </c>
      <c r="B398" s="9">
        <v>123336</v>
      </c>
      <c r="C398" s="9" t="s">
        <v>971</v>
      </c>
    </row>
    <row r="399" spans="1:3" ht="12.75" customHeight="1" x14ac:dyDescent="0.2">
      <c r="A399" s="9">
        <v>2021</v>
      </c>
      <c r="B399" s="9">
        <v>123336</v>
      </c>
      <c r="C399" s="9" t="s">
        <v>971</v>
      </c>
    </row>
    <row r="400" spans="1:3" ht="12.75" customHeight="1" x14ac:dyDescent="0.2">
      <c r="A400" s="9">
        <v>2021</v>
      </c>
      <c r="B400" s="9">
        <v>1308687</v>
      </c>
      <c r="C400" s="9" t="s">
        <v>971</v>
      </c>
    </row>
    <row r="401" spans="1:3" ht="12.75" customHeight="1" x14ac:dyDescent="0.2">
      <c r="A401" s="9">
        <v>2021</v>
      </c>
      <c r="B401" s="9">
        <v>1319230</v>
      </c>
      <c r="C401" s="9" t="s">
        <v>971</v>
      </c>
    </row>
    <row r="402" spans="1:3" ht="12.75" customHeight="1" x14ac:dyDescent="0.2">
      <c r="A402" s="9">
        <v>2021</v>
      </c>
      <c r="B402" s="9">
        <v>123336</v>
      </c>
      <c r="C402" s="9" t="s">
        <v>971</v>
      </c>
    </row>
    <row r="403" spans="1:3" ht="12.75" customHeight="1" x14ac:dyDescent="0.2">
      <c r="A403" s="9">
        <v>2021</v>
      </c>
      <c r="B403" s="9">
        <v>150129</v>
      </c>
      <c r="C403" s="9" t="s">
        <v>971</v>
      </c>
    </row>
    <row r="404" spans="1:3" ht="12.75" customHeight="1" x14ac:dyDescent="0.2">
      <c r="A404" s="9">
        <v>2021</v>
      </c>
      <c r="B404" s="9">
        <v>123336</v>
      </c>
      <c r="C404" s="9" t="s">
        <v>971</v>
      </c>
    </row>
    <row r="405" spans="1:3" ht="12.75" customHeight="1" x14ac:dyDescent="0.2">
      <c r="A405" s="9">
        <v>2021</v>
      </c>
      <c r="B405" s="9">
        <v>123336</v>
      </c>
      <c r="C405" s="9" t="s">
        <v>971</v>
      </c>
    </row>
    <row r="406" spans="1:3" ht="12.75" customHeight="1" x14ac:dyDescent="0.2">
      <c r="A406" s="9">
        <v>2021</v>
      </c>
      <c r="B406" s="9">
        <v>123336</v>
      </c>
      <c r="C406" s="9" t="s">
        <v>971</v>
      </c>
    </row>
    <row r="407" spans="1:3" ht="12.75" customHeight="1" x14ac:dyDescent="0.2">
      <c r="A407" s="9">
        <v>2021</v>
      </c>
      <c r="B407" s="9">
        <v>123336</v>
      </c>
      <c r="C407" s="9" t="s">
        <v>971</v>
      </c>
    </row>
    <row r="408" spans="1:3" ht="12.75" customHeight="1" x14ac:dyDescent="0.2">
      <c r="A408" s="9">
        <v>2021</v>
      </c>
      <c r="B408" s="9">
        <v>123336</v>
      </c>
      <c r="C408" s="9" t="s">
        <v>971</v>
      </c>
    </row>
    <row r="409" spans="1:3" ht="12.75" customHeight="1" x14ac:dyDescent="0.2">
      <c r="A409" s="9">
        <v>2021</v>
      </c>
      <c r="B409" s="9">
        <v>123336</v>
      </c>
      <c r="C409" s="9" t="s">
        <v>971</v>
      </c>
    </row>
    <row r="410" spans="1:3" ht="12.75" customHeight="1" x14ac:dyDescent="0.2">
      <c r="A410" s="9">
        <v>2021</v>
      </c>
      <c r="B410" s="9">
        <v>123336</v>
      </c>
      <c r="C410" s="9" t="s">
        <v>971</v>
      </c>
    </row>
    <row r="411" spans="1:3" ht="12.75" customHeight="1" x14ac:dyDescent="0.2">
      <c r="A411" s="9">
        <v>2021</v>
      </c>
      <c r="B411" s="9">
        <v>123336</v>
      </c>
      <c r="C411" s="9" t="s">
        <v>971</v>
      </c>
    </row>
    <row r="412" spans="1:3" ht="12.75" customHeight="1" x14ac:dyDescent="0.2">
      <c r="A412" s="9">
        <v>2021</v>
      </c>
      <c r="B412" s="9">
        <v>123336</v>
      </c>
      <c r="C412" s="9" t="s">
        <v>971</v>
      </c>
    </row>
    <row r="413" spans="1:3" ht="12.75" customHeight="1" x14ac:dyDescent="0.2">
      <c r="A413" s="9">
        <v>2021</v>
      </c>
      <c r="B413" s="9">
        <v>1179970</v>
      </c>
      <c r="C413" s="9" t="s">
        <v>971</v>
      </c>
    </row>
    <row r="414" spans="1:3" ht="12.75" customHeight="1" x14ac:dyDescent="0.2">
      <c r="A414" s="9">
        <v>2021</v>
      </c>
      <c r="B414" s="9">
        <v>123336</v>
      </c>
      <c r="C414" s="9" t="s">
        <v>971</v>
      </c>
    </row>
    <row r="415" spans="1:3" ht="12.75" customHeight="1" x14ac:dyDescent="0.2">
      <c r="A415" s="9">
        <v>2021</v>
      </c>
      <c r="B415" s="9">
        <v>123336</v>
      </c>
      <c r="C415" s="9" t="s">
        <v>971</v>
      </c>
    </row>
    <row r="416" spans="1:3" ht="12.75" customHeight="1" x14ac:dyDescent="0.2">
      <c r="A416" s="9">
        <v>2021</v>
      </c>
      <c r="B416" s="9">
        <v>1179970</v>
      </c>
      <c r="C416" s="9" t="s">
        <v>971</v>
      </c>
    </row>
    <row r="417" spans="1:3" ht="12.75" customHeight="1" x14ac:dyDescent="0.2">
      <c r="A417" s="9">
        <v>2021</v>
      </c>
      <c r="B417" s="9">
        <v>1179970</v>
      </c>
      <c r="C417" s="9" t="s">
        <v>971</v>
      </c>
    </row>
    <row r="418" spans="1:3" ht="12.75" customHeight="1" x14ac:dyDescent="0.2">
      <c r="A418" s="9">
        <v>2021</v>
      </c>
      <c r="B418" s="9">
        <v>1117076</v>
      </c>
      <c r="C418" s="9" t="s">
        <v>971</v>
      </c>
    </row>
    <row r="419" spans="1:3" ht="12.75" customHeight="1" x14ac:dyDescent="0.2">
      <c r="A419" s="9">
        <v>2021</v>
      </c>
      <c r="B419" s="9">
        <v>123336</v>
      </c>
      <c r="C419" s="9" t="s">
        <v>971</v>
      </c>
    </row>
    <row r="420" spans="1:3" ht="12.75" customHeight="1" x14ac:dyDescent="0.2">
      <c r="A420" s="9">
        <v>2021</v>
      </c>
      <c r="B420" s="9">
        <v>123336</v>
      </c>
      <c r="C420" s="9" t="s">
        <v>971</v>
      </c>
    </row>
    <row r="421" spans="1:3" ht="12.75" customHeight="1" x14ac:dyDescent="0.2">
      <c r="A421" s="9">
        <v>2021</v>
      </c>
      <c r="B421" s="9">
        <v>123336</v>
      </c>
      <c r="C421" s="9" t="s">
        <v>971</v>
      </c>
    </row>
    <row r="422" spans="1:3" ht="12.75" customHeight="1" x14ac:dyDescent="0.2">
      <c r="A422" s="9">
        <v>2021</v>
      </c>
      <c r="B422" s="9">
        <v>123336</v>
      </c>
      <c r="C422" s="9" t="s">
        <v>971</v>
      </c>
    </row>
    <row r="423" spans="1:3" ht="12.75" customHeight="1" x14ac:dyDescent="0.2">
      <c r="A423" s="9">
        <v>2021</v>
      </c>
      <c r="B423" s="9">
        <v>123336</v>
      </c>
      <c r="C423" s="9" t="s">
        <v>971</v>
      </c>
    </row>
    <row r="424" spans="1:3" ht="12.75" customHeight="1" x14ac:dyDescent="0.2">
      <c r="A424" s="9">
        <v>2021</v>
      </c>
      <c r="B424" s="9">
        <v>1308687</v>
      </c>
      <c r="C424" s="9" t="s">
        <v>971</v>
      </c>
    </row>
    <row r="425" spans="1:3" ht="12.75" customHeight="1" x14ac:dyDescent="0.2">
      <c r="A425" s="9">
        <v>2021</v>
      </c>
      <c r="B425" s="9">
        <v>1319230</v>
      </c>
      <c r="C425" s="9" t="s">
        <v>971</v>
      </c>
    </row>
    <row r="426" spans="1:3" ht="12.75" customHeight="1" x14ac:dyDescent="0.2">
      <c r="A426" s="9">
        <v>2021</v>
      </c>
      <c r="B426" s="9">
        <v>1179970</v>
      </c>
      <c r="C426" s="9" t="s">
        <v>971</v>
      </c>
    </row>
    <row r="427" spans="1:3" ht="12.75" customHeight="1" x14ac:dyDescent="0.2">
      <c r="A427" s="9">
        <v>2021</v>
      </c>
      <c r="B427" s="9">
        <v>123336</v>
      </c>
      <c r="C427" s="9" t="s">
        <v>971</v>
      </c>
    </row>
    <row r="428" spans="1:3" ht="12.75" customHeight="1" x14ac:dyDescent="0.2">
      <c r="A428" s="9">
        <v>2021</v>
      </c>
      <c r="B428" s="9">
        <v>1179970</v>
      </c>
      <c r="C428" s="9" t="s">
        <v>971</v>
      </c>
    </row>
    <row r="429" spans="1:3" ht="12.75" customHeight="1" x14ac:dyDescent="0.2">
      <c r="A429" s="9">
        <v>2021</v>
      </c>
      <c r="B429" s="9">
        <v>108730</v>
      </c>
      <c r="C429" s="9" t="s">
        <v>971</v>
      </c>
    </row>
    <row r="430" spans="1:3" ht="12.75" customHeight="1" x14ac:dyDescent="0.2">
      <c r="A430" s="9">
        <v>2021</v>
      </c>
      <c r="B430" s="9">
        <v>123336</v>
      </c>
      <c r="C430" s="9" t="s">
        <v>971</v>
      </c>
    </row>
    <row r="431" spans="1:3" ht="12.75" customHeight="1" x14ac:dyDescent="0.2">
      <c r="A431" s="9">
        <v>2021</v>
      </c>
      <c r="B431" s="9">
        <v>123336</v>
      </c>
      <c r="C431" s="9" t="s">
        <v>971</v>
      </c>
    </row>
    <row r="432" spans="1:3" ht="12.75" customHeight="1" x14ac:dyDescent="0.2">
      <c r="A432" s="9">
        <v>2021</v>
      </c>
      <c r="B432" s="9">
        <v>123336</v>
      </c>
      <c r="C432" s="9" t="s">
        <v>971</v>
      </c>
    </row>
    <row r="433" spans="1:3" ht="12.75" customHeight="1" x14ac:dyDescent="0.2">
      <c r="A433" s="9">
        <v>2021</v>
      </c>
      <c r="B433" s="9">
        <v>123336</v>
      </c>
      <c r="C433" s="9" t="s">
        <v>971</v>
      </c>
    </row>
    <row r="434" spans="1:3" ht="12.75" customHeight="1" x14ac:dyDescent="0.2">
      <c r="A434" s="9">
        <v>2021</v>
      </c>
      <c r="B434" s="9">
        <v>1179970</v>
      </c>
      <c r="C434" s="9" t="s">
        <v>971</v>
      </c>
    </row>
    <row r="435" spans="1:3" ht="12.75" customHeight="1" x14ac:dyDescent="0.2">
      <c r="A435" s="9">
        <v>2021</v>
      </c>
      <c r="B435" s="9">
        <v>1179970</v>
      </c>
      <c r="C435" s="9" t="s">
        <v>971</v>
      </c>
    </row>
    <row r="436" spans="1:3" ht="12.75" customHeight="1" x14ac:dyDescent="0.2">
      <c r="A436" s="9">
        <v>2021</v>
      </c>
      <c r="B436" s="9">
        <v>123336</v>
      </c>
      <c r="C436" s="9" t="s">
        <v>971</v>
      </c>
    </row>
    <row r="437" spans="1:3" ht="12.75" customHeight="1" x14ac:dyDescent="0.2">
      <c r="A437" s="9">
        <v>2021</v>
      </c>
      <c r="B437" s="9">
        <v>123336</v>
      </c>
      <c r="C437" s="9" t="s">
        <v>971</v>
      </c>
    </row>
    <row r="438" spans="1:3" ht="12.75" customHeight="1" x14ac:dyDescent="0.2">
      <c r="A438" s="9">
        <v>2021</v>
      </c>
      <c r="B438" s="9">
        <v>123336</v>
      </c>
      <c r="C438" s="9" t="s">
        <v>971</v>
      </c>
    </row>
    <row r="439" spans="1:3" ht="12.75" customHeight="1" x14ac:dyDescent="0.2">
      <c r="A439" s="9">
        <v>2021</v>
      </c>
      <c r="B439" s="9">
        <v>123336</v>
      </c>
      <c r="C439" s="9" t="s">
        <v>971</v>
      </c>
    </row>
    <row r="440" spans="1:3" ht="12.75" customHeight="1" x14ac:dyDescent="0.2">
      <c r="A440" s="9">
        <v>2021</v>
      </c>
      <c r="B440" s="9">
        <v>1179970</v>
      </c>
      <c r="C440" s="9" t="s">
        <v>971</v>
      </c>
    </row>
    <row r="441" spans="1:3" ht="12.75" customHeight="1" x14ac:dyDescent="0.2">
      <c r="A441" s="9">
        <v>2021</v>
      </c>
      <c r="B441" s="9">
        <v>1308687</v>
      </c>
      <c r="C441" s="9" t="s">
        <v>971</v>
      </c>
    </row>
    <row r="442" spans="1:3" ht="12.75" customHeight="1" x14ac:dyDescent="0.2">
      <c r="A442" s="9">
        <v>2021</v>
      </c>
      <c r="B442" s="9">
        <v>1179970</v>
      </c>
      <c r="C442" s="9" t="s">
        <v>971</v>
      </c>
    </row>
    <row r="443" spans="1:3" ht="12.75" customHeight="1" x14ac:dyDescent="0.2">
      <c r="A443" s="9">
        <v>2021</v>
      </c>
      <c r="B443" s="9">
        <v>123336</v>
      </c>
      <c r="C443" s="9" t="s">
        <v>971</v>
      </c>
    </row>
    <row r="444" spans="1:3" ht="12.75" customHeight="1" x14ac:dyDescent="0.2">
      <c r="A444" s="9">
        <v>2021</v>
      </c>
      <c r="B444" s="9">
        <v>123336</v>
      </c>
      <c r="C444" s="9" t="s">
        <v>971</v>
      </c>
    </row>
    <row r="445" spans="1:3" ht="12.75" customHeight="1" x14ac:dyDescent="0.2">
      <c r="A445" s="9">
        <v>2021</v>
      </c>
      <c r="B445" s="9">
        <v>123336</v>
      </c>
      <c r="C445" s="9" t="s">
        <v>971</v>
      </c>
    </row>
    <row r="446" spans="1:3" ht="12.75" customHeight="1" x14ac:dyDescent="0.2">
      <c r="A446" s="9">
        <v>2021</v>
      </c>
      <c r="B446" s="9">
        <v>122845</v>
      </c>
      <c r="C446" s="9" t="s">
        <v>971</v>
      </c>
    </row>
    <row r="447" spans="1:3" ht="12.75" customHeight="1" x14ac:dyDescent="0.2">
      <c r="A447" s="9">
        <v>2021</v>
      </c>
      <c r="B447" s="9">
        <v>123336</v>
      </c>
      <c r="C447" s="9" t="s">
        <v>971</v>
      </c>
    </row>
    <row r="448" spans="1:3" ht="12.75" customHeight="1" x14ac:dyDescent="0.2">
      <c r="A448" s="9">
        <v>2021</v>
      </c>
      <c r="B448" s="9">
        <v>123336</v>
      </c>
      <c r="C448" s="9" t="s">
        <v>971</v>
      </c>
    </row>
    <row r="449" spans="1:3" ht="12.75" customHeight="1" x14ac:dyDescent="0.2">
      <c r="A449" s="9">
        <v>2021</v>
      </c>
      <c r="B449" s="9">
        <v>1319230</v>
      </c>
      <c r="C449" s="9" t="s">
        <v>971</v>
      </c>
    </row>
    <row r="450" spans="1:3" ht="12.75" customHeight="1" x14ac:dyDescent="0.2">
      <c r="A450" s="9">
        <v>2021</v>
      </c>
      <c r="B450" s="9">
        <v>1179970</v>
      </c>
      <c r="C450" s="9" t="s">
        <v>971</v>
      </c>
    </row>
    <row r="451" spans="1:3" ht="12.75" customHeight="1" x14ac:dyDescent="0.2">
      <c r="A451" s="9">
        <v>2021</v>
      </c>
      <c r="B451" s="9">
        <v>1179970</v>
      </c>
      <c r="C451" s="9" t="s">
        <v>971</v>
      </c>
    </row>
    <row r="452" spans="1:3" ht="12.75" customHeight="1" x14ac:dyDescent="0.2">
      <c r="A452" s="9">
        <v>2021</v>
      </c>
      <c r="B452" s="9">
        <v>1179970</v>
      </c>
      <c r="C452" s="9" t="s">
        <v>971</v>
      </c>
    </row>
    <row r="453" spans="1:3" ht="12.75" customHeight="1" x14ac:dyDescent="0.2">
      <c r="A453" s="9">
        <v>2021</v>
      </c>
      <c r="B453" s="9">
        <v>1179970</v>
      </c>
      <c r="C453" s="9" t="s">
        <v>971</v>
      </c>
    </row>
    <row r="454" spans="1:3" ht="12.75" customHeight="1" x14ac:dyDescent="0.2">
      <c r="A454" s="9">
        <v>2021</v>
      </c>
      <c r="B454" s="9">
        <v>123336</v>
      </c>
      <c r="C454" s="9" t="s">
        <v>971</v>
      </c>
    </row>
    <row r="455" spans="1:3" ht="12.75" customHeight="1" x14ac:dyDescent="0.2">
      <c r="A455" s="9">
        <v>2021</v>
      </c>
      <c r="B455" s="9">
        <v>123336</v>
      </c>
      <c r="C455" s="9" t="s">
        <v>971</v>
      </c>
    </row>
    <row r="456" spans="1:3" ht="12.75" customHeight="1" x14ac:dyDescent="0.2">
      <c r="A456" s="9">
        <v>2021</v>
      </c>
      <c r="B456" s="9">
        <v>1179970</v>
      </c>
      <c r="C456" s="9" t="s">
        <v>971</v>
      </c>
    </row>
    <row r="457" spans="1:3" ht="12.75" customHeight="1" x14ac:dyDescent="0.2">
      <c r="A457" s="9">
        <v>2021</v>
      </c>
      <c r="B457" s="9">
        <v>1117076</v>
      </c>
      <c r="C457" s="9" t="s">
        <v>971</v>
      </c>
    </row>
    <row r="458" spans="1:3" ht="12.75" customHeight="1" x14ac:dyDescent="0.2">
      <c r="A458" s="9">
        <v>2021</v>
      </c>
      <c r="B458" s="9">
        <v>1127926</v>
      </c>
      <c r="C458" s="9" t="s">
        <v>971</v>
      </c>
    </row>
    <row r="459" spans="1:3" ht="12.75" customHeight="1" x14ac:dyDescent="0.2">
      <c r="A459" s="9">
        <v>2021</v>
      </c>
      <c r="B459" s="9">
        <v>123336</v>
      </c>
      <c r="C459" s="9" t="s">
        <v>971</v>
      </c>
    </row>
    <row r="460" spans="1:3" ht="12.75" customHeight="1" x14ac:dyDescent="0.2">
      <c r="A460" s="9">
        <v>2021</v>
      </c>
      <c r="B460" s="9">
        <v>123336</v>
      </c>
      <c r="C460" s="9" t="s">
        <v>971</v>
      </c>
    </row>
    <row r="461" spans="1:3" ht="12.75" customHeight="1" x14ac:dyDescent="0.2">
      <c r="A461" s="9">
        <v>2021</v>
      </c>
      <c r="B461" s="9">
        <v>1319230</v>
      </c>
      <c r="C461" s="9" t="s">
        <v>971</v>
      </c>
    </row>
    <row r="462" spans="1:3" ht="12.75" customHeight="1" x14ac:dyDescent="0.2">
      <c r="A462" s="9">
        <v>2021</v>
      </c>
      <c r="B462" s="9">
        <v>123336</v>
      </c>
      <c r="C462" s="9" t="s">
        <v>971</v>
      </c>
    </row>
    <row r="463" spans="1:3" ht="12.75" customHeight="1" x14ac:dyDescent="0.2">
      <c r="A463" s="9">
        <v>2021</v>
      </c>
      <c r="B463" s="9">
        <v>1319230</v>
      </c>
      <c r="C463" s="9" t="s">
        <v>971</v>
      </c>
    </row>
    <row r="464" spans="1:3" ht="12.75" customHeight="1" x14ac:dyDescent="0.2">
      <c r="A464" s="9">
        <v>2021</v>
      </c>
      <c r="B464" s="9">
        <v>1179970</v>
      </c>
      <c r="C464" s="9" t="s">
        <v>971</v>
      </c>
    </row>
    <row r="465" spans="1:3" ht="12.75" customHeight="1" x14ac:dyDescent="0.2">
      <c r="A465" s="9">
        <v>2021</v>
      </c>
      <c r="B465" s="9">
        <v>1127925</v>
      </c>
      <c r="C465" s="9" t="s">
        <v>971</v>
      </c>
    </row>
    <row r="466" spans="1:3" ht="12.75" customHeight="1" x14ac:dyDescent="0.2">
      <c r="A466" s="9">
        <v>2021</v>
      </c>
      <c r="B466" s="9">
        <v>1179970</v>
      </c>
      <c r="C466" s="9" t="s">
        <v>971</v>
      </c>
    </row>
    <row r="467" spans="1:3" ht="12.75" customHeight="1" x14ac:dyDescent="0.2">
      <c r="A467" s="9">
        <v>2021</v>
      </c>
      <c r="B467" s="9">
        <v>123336</v>
      </c>
      <c r="C467" s="9" t="s">
        <v>971</v>
      </c>
    </row>
    <row r="468" spans="1:3" ht="12.75" customHeight="1" x14ac:dyDescent="0.2">
      <c r="A468" s="9">
        <v>2021</v>
      </c>
      <c r="B468" s="9">
        <v>1117076</v>
      </c>
      <c r="C468" s="9" t="s">
        <v>971</v>
      </c>
    </row>
    <row r="469" spans="1:3" ht="12.75" customHeight="1" x14ac:dyDescent="0.2">
      <c r="A469" s="9">
        <v>2021</v>
      </c>
      <c r="B469" s="9">
        <v>123336</v>
      </c>
      <c r="C469" s="9" t="s">
        <v>971</v>
      </c>
    </row>
    <row r="470" spans="1:3" ht="12.75" customHeight="1" x14ac:dyDescent="0.2">
      <c r="A470" s="9">
        <v>2021</v>
      </c>
      <c r="B470" s="9">
        <v>1179970</v>
      </c>
      <c r="C470" s="9" t="s">
        <v>971</v>
      </c>
    </row>
    <row r="471" spans="1:3" ht="12.75" customHeight="1" x14ac:dyDescent="0.2">
      <c r="A471" s="9">
        <v>2021</v>
      </c>
      <c r="B471" s="9">
        <v>123336</v>
      </c>
      <c r="C471" s="9" t="s">
        <v>971</v>
      </c>
    </row>
    <row r="472" spans="1:3" ht="12.75" customHeight="1" x14ac:dyDescent="0.2">
      <c r="A472" s="9">
        <v>2021</v>
      </c>
      <c r="B472" s="9">
        <v>1179970</v>
      </c>
      <c r="C472" s="9" t="s">
        <v>971</v>
      </c>
    </row>
    <row r="473" spans="1:3" ht="12.75" customHeight="1" x14ac:dyDescent="0.2">
      <c r="A473" s="9">
        <v>2021</v>
      </c>
      <c r="B473" s="9">
        <v>1179970</v>
      </c>
      <c r="C473" s="9" t="s">
        <v>971</v>
      </c>
    </row>
    <row r="474" spans="1:3" ht="12.75" customHeight="1" x14ac:dyDescent="0.2">
      <c r="A474" s="9">
        <v>2021</v>
      </c>
      <c r="B474" s="9">
        <v>123336</v>
      </c>
      <c r="C474" s="9" t="s">
        <v>971</v>
      </c>
    </row>
    <row r="475" spans="1:3" ht="12.75" customHeight="1" x14ac:dyDescent="0.2">
      <c r="A475" s="9">
        <v>2021</v>
      </c>
      <c r="B475" s="9">
        <v>123336</v>
      </c>
      <c r="C475" s="9" t="s">
        <v>971</v>
      </c>
    </row>
    <row r="476" spans="1:3" ht="12.75" customHeight="1" x14ac:dyDescent="0.2">
      <c r="A476" s="9">
        <v>2021</v>
      </c>
      <c r="B476" s="9">
        <v>123336</v>
      </c>
      <c r="C476" s="9" t="s">
        <v>971</v>
      </c>
    </row>
    <row r="477" spans="1:3" ht="12.75" customHeight="1" x14ac:dyDescent="0.2">
      <c r="A477" s="9">
        <v>2021</v>
      </c>
      <c r="B477" s="9">
        <v>1103909</v>
      </c>
      <c r="C477" s="9" t="s">
        <v>971</v>
      </c>
    </row>
    <row r="478" spans="1:3" ht="12.75" customHeight="1" x14ac:dyDescent="0.2">
      <c r="A478" s="9">
        <v>2021</v>
      </c>
      <c r="B478" s="9">
        <v>1127927</v>
      </c>
      <c r="C478" s="9" t="s">
        <v>971</v>
      </c>
    </row>
    <row r="479" spans="1:3" ht="12.75" customHeight="1" x14ac:dyDescent="0.2">
      <c r="A479" s="9">
        <v>2021</v>
      </c>
      <c r="B479" s="9">
        <v>123336</v>
      </c>
      <c r="C479" s="9" t="s">
        <v>971</v>
      </c>
    </row>
    <row r="480" spans="1:3" ht="12.75" customHeight="1" x14ac:dyDescent="0.2">
      <c r="A480" s="9">
        <v>2021</v>
      </c>
      <c r="B480" s="9">
        <v>1127925</v>
      </c>
      <c r="C480" s="9" t="s">
        <v>971</v>
      </c>
    </row>
    <row r="481" spans="1:3" ht="12.75" customHeight="1" x14ac:dyDescent="0.2">
      <c r="A481" s="9">
        <v>2021</v>
      </c>
      <c r="B481" s="9">
        <v>123336</v>
      </c>
      <c r="C481" s="9" t="s">
        <v>971</v>
      </c>
    </row>
    <row r="482" spans="1:3" ht="12.75" customHeight="1" x14ac:dyDescent="0.2">
      <c r="A482" s="9">
        <v>2021</v>
      </c>
      <c r="B482" s="9">
        <v>1179970</v>
      </c>
      <c r="C482" s="9" t="s">
        <v>971</v>
      </c>
    </row>
    <row r="483" spans="1:3" ht="12.75" customHeight="1" x14ac:dyDescent="0.2">
      <c r="A483" s="9">
        <v>2021</v>
      </c>
      <c r="B483" s="9">
        <v>1179970</v>
      </c>
      <c r="C483" s="9" t="s">
        <v>971</v>
      </c>
    </row>
    <row r="484" spans="1:3" ht="12.75" customHeight="1" x14ac:dyDescent="0.2">
      <c r="A484" s="9">
        <v>2021</v>
      </c>
      <c r="B484" s="9">
        <v>1308687</v>
      </c>
      <c r="C484" s="9" t="s">
        <v>971</v>
      </c>
    </row>
    <row r="485" spans="1:3" ht="12.75" customHeight="1" x14ac:dyDescent="0.2">
      <c r="A485" s="9">
        <v>2021</v>
      </c>
      <c r="B485" s="9">
        <v>123336</v>
      </c>
      <c r="C485" s="9" t="s">
        <v>971</v>
      </c>
    </row>
    <row r="486" spans="1:3" ht="12.75" customHeight="1" x14ac:dyDescent="0.2">
      <c r="A486" s="9">
        <v>2021</v>
      </c>
      <c r="B486" s="9">
        <v>1179970</v>
      </c>
      <c r="C486" s="9" t="s">
        <v>971</v>
      </c>
    </row>
    <row r="487" spans="1:3" ht="12.75" customHeight="1" x14ac:dyDescent="0.2">
      <c r="A487" s="9">
        <v>2021</v>
      </c>
      <c r="B487" s="9">
        <v>1319230</v>
      </c>
      <c r="C487" s="9" t="s">
        <v>971</v>
      </c>
    </row>
    <row r="488" spans="1:3" ht="12.75" customHeight="1" x14ac:dyDescent="0.2">
      <c r="A488" s="9">
        <v>2021</v>
      </c>
      <c r="B488" s="9">
        <v>123336</v>
      </c>
      <c r="C488" s="9" t="s">
        <v>971</v>
      </c>
    </row>
    <row r="489" spans="1:3" ht="12.75" customHeight="1" x14ac:dyDescent="0.2">
      <c r="A489" s="9">
        <v>2021</v>
      </c>
      <c r="B489" s="9">
        <v>123336</v>
      </c>
      <c r="C489" s="9" t="s">
        <v>971</v>
      </c>
    </row>
    <row r="490" spans="1:3" ht="12.75" customHeight="1" x14ac:dyDescent="0.2">
      <c r="A490" s="9">
        <v>2021</v>
      </c>
      <c r="B490" s="9">
        <v>123336</v>
      </c>
      <c r="C490" s="9" t="s">
        <v>971</v>
      </c>
    </row>
    <row r="491" spans="1:3" ht="12.75" customHeight="1" x14ac:dyDescent="0.2">
      <c r="A491" s="9">
        <v>2021</v>
      </c>
      <c r="B491" s="9">
        <v>1319230</v>
      </c>
      <c r="C491" s="9" t="s">
        <v>971</v>
      </c>
    </row>
    <row r="492" spans="1:3" ht="12.75" customHeight="1" x14ac:dyDescent="0.2">
      <c r="A492" s="9">
        <v>2021</v>
      </c>
      <c r="B492" s="9">
        <v>1179970</v>
      </c>
      <c r="C492" s="9" t="s">
        <v>971</v>
      </c>
    </row>
    <row r="493" spans="1:3" ht="12.75" customHeight="1" x14ac:dyDescent="0.2">
      <c r="A493" s="9">
        <v>2021</v>
      </c>
      <c r="B493" s="9">
        <v>1179970</v>
      </c>
      <c r="C493" s="9" t="s">
        <v>971</v>
      </c>
    </row>
    <row r="494" spans="1:3" ht="12.75" customHeight="1" x14ac:dyDescent="0.2">
      <c r="A494" s="9">
        <v>2021</v>
      </c>
      <c r="B494" s="9">
        <v>1103692</v>
      </c>
      <c r="C494" s="9" t="s">
        <v>971</v>
      </c>
    </row>
    <row r="495" spans="1:3" ht="12.75" customHeight="1" x14ac:dyDescent="0.2">
      <c r="A495" s="9">
        <v>2021</v>
      </c>
      <c r="B495" s="9">
        <v>123336</v>
      </c>
      <c r="C495" s="9" t="s">
        <v>971</v>
      </c>
    </row>
    <row r="496" spans="1:3" ht="12.75" customHeight="1" x14ac:dyDescent="0.2">
      <c r="A496" s="9">
        <v>2021</v>
      </c>
      <c r="B496" s="9">
        <v>1179970</v>
      </c>
      <c r="C496" s="9" t="s">
        <v>971</v>
      </c>
    </row>
    <row r="497" spans="1:3" ht="12.75" customHeight="1" x14ac:dyDescent="0.2">
      <c r="A497" s="9">
        <v>2021</v>
      </c>
      <c r="B497" s="9">
        <v>1179970</v>
      </c>
      <c r="C497" s="9" t="s">
        <v>971</v>
      </c>
    </row>
    <row r="498" spans="1:3" ht="12.75" customHeight="1" x14ac:dyDescent="0.2">
      <c r="A498" s="9">
        <v>2021</v>
      </c>
      <c r="B498" s="9">
        <v>1179970</v>
      </c>
      <c r="C498" s="9" t="s">
        <v>971</v>
      </c>
    </row>
    <row r="499" spans="1:3" ht="12.75" customHeight="1" x14ac:dyDescent="0.2">
      <c r="A499" s="9">
        <v>2021</v>
      </c>
      <c r="B499" s="9">
        <v>123336</v>
      </c>
      <c r="C499" s="9" t="s">
        <v>971</v>
      </c>
    </row>
    <row r="500" spans="1:3" ht="12.75" customHeight="1" x14ac:dyDescent="0.2">
      <c r="A500" s="9">
        <v>2021</v>
      </c>
      <c r="B500" s="9">
        <v>1270538</v>
      </c>
      <c r="C500" s="9" t="s">
        <v>971</v>
      </c>
    </row>
    <row r="501" spans="1:3" ht="12.75" customHeight="1" x14ac:dyDescent="0.2">
      <c r="A501" s="9">
        <v>2021</v>
      </c>
      <c r="B501" s="9">
        <v>1179970</v>
      </c>
      <c r="C501" s="9" t="s">
        <v>971</v>
      </c>
    </row>
    <row r="502" spans="1:3" ht="12.75" customHeight="1" x14ac:dyDescent="0.2">
      <c r="A502" s="9">
        <v>2021</v>
      </c>
      <c r="B502" s="9">
        <v>123336</v>
      </c>
      <c r="C502" s="9" t="s">
        <v>971</v>
      </c>
    </row>
    <row r="503" spans="1:3" ht="12.75" customHeight="1" x14ac:dyDescent="0.2">
      <c r="A503" s="9">
        <v>2021</v>
      </c>
      <c r="B503" s="9">
        <v>123336</v>
      </c>
      <c r="C503" s="9" t="s">
        <v>971</v>
      </c>
    </row>
    <row r="504" spans="1:3" ht="12.75" customHeight="1" x14ac:dyDescent="0.2">
      <c r="A504" s="9">
        <v>2021</v>
      </c>
      <c r="B504" s="9">
        <v>1103909</v>
      </c>
      <c r="C504" s="9" t="s">
        <v>971</v>
      </c>
    </row>
    <row r="505" spans="1:3" ht="12.75" customHeight="1" x14ac:dyDescent="0.2">
      <c r="A505" s="9">
        <v>2021</v>
      </c>
      <c r="B505" s="9">
        <v>1179970</v>
      </c>
      <c r="C505" s="9" t="s">
        <v>971</v>
      </c>
    </row>
    <row r="506" spans="1:3" ht="12.75" customHeight="1" x14ac:dyDescent="0.2">
      <c r="A506" s="9">
        <v>2021</v>
      </c>
      <c r="B506" s="9">
        <v>1127927</v>
      </c>
      <c r="C506" s="9" t="s">
        <v>971</v>
      </c>
    </row>
    <row r="507" spans="1:3" ht="12.75" customHeight="1" x14ac:dyDescent="0.2">
      <c r="A507" s="9">
        <v>2021</v>
      </c>
      <c r="B507" s="9">
        <v>108730</v>
      </c>
      <c r="C507" s="9" t="s">
        <v>971</v>
      </c>
    </row>
    <row r="508" spans="1:3" ht="12.75" customHeight="1" x14ac:dyDescent="0.2">
      <c r="A508" s="9">
        <v>2021</v>
      </c>
      <c r="B508" s="9">
        <v>123336</v>
      </c>
      <c r="C508" s="9" t="s">
        <v>971</v>
      </c>
    </row>
    <row r="509" spans="1:3" ht="12.75" customHeight="1" x14ac:dyDescent="0.2">
      <c r="A509" s="9">
        <v>2021</v>
      </c>
      <c r="B509" s="9">
        <v>1319230</v>
      </c>
      <c r="C509" s="9" t="s">
        <v>971</v>
      </c>
    </row>
    <row r="510" spans="1:3" ht="12.75" customHeight="1" x14ac:dyDescent="0.2">
      <c r="A510" s="9">
        <v>2021</v>
      </c>
      <c r="B510" s="9">
        <v>1179970</v>
      </c>
      <c r="C510" s="9" t="s">
        <v>971</v>
      </c>
    </row>
    <row r="511" spans="1:3" ht="12.75" customHeight="1" x14ac:dyDescent="0.2">
      <c r="A511" s="9">
        <v>2021</v>
      </c>
      <c r="B511" s="9">
        <v>1179970</v>
      </c>
      <c r="C511" s="9" t="s">
        <v>971</v>
      </c>
    </row>
    <row r="512" spans="1:3" ht="12.75" customHeight="1" x14ac:dyDescent="0.2">
      <c r="A512" s="9">
        <v>2021</v>
      </c>
      <c r="B512" s="9">
        <v>123336</v>
      </c>
      <c r="C512" s="9" t="s">
        <v>971</v>
      </c>
    </row>
    <row r="513" spans="1:3" ht="12.75" customHeight="1" x14ac:dyDescent="0.2">
      <c r="A513" s="9">
        <v>2021</v>
      </c>
      <c r="B513" s="9">
        <v>123336</v>
      </c>
      <c r="C513" s="9" t="s">
        <v>971</v>
      </c>
    </row>
    <row r="514" spans="1:3" ht="12.75" customHeight="1" x14ac:dyDescent="0.2">
      <c r="A514" s="9">
        <v>2021</v>
      </c>
      <c r="B514" s="9">
        <v>1179970</v>
      </c>
      <c r="C514" s="9" t="s">
        <v>971</v>
      </c>
    </row>
    <row r="515" spans="1:3" ht="12.75" customHeight="1" x14ac:dyDescent="0.2">
      <c r="A515" s="9">
        <v>2021</v>
      </c>
      <c r="B515" s="9">
        <v>123336</v>
      </c>
      <c r="C515" s="9" t="s">
        <v>971</v>
      </c>
    </row>
    <row r="516" spans="1:3" ht="12.75" customHeight="1" x14ac:dyDescent="0.2">
      <c r="A516" s="9">
        <v>2021</v>
      </c>
      <c r="B516" s="9">
        <v>123336</v>
      </c>
      <c r="C516" s="9" t="s">
        <v>971</v>
      </c>
    </row>
    <row r="517" spans="1:3" ht="12.75" customHeight="1" x14ac:dyDescent="0.2">
      <c r="A517" s="9">
        <v>2021</v>
      </c>
      <c r="B517" s="9">
        <v>1179970</v>
      </c>
      <c r="C517" s="9" t="s">
        <v>971</v>
      </c>
    </row>
    <row r="518" spans="1:3" ht="12.75" customHeight="1" x14ac:dyDescent="0.2">
      <c r="A518" s="9">
        <v>2021</v>
      </c>
      <c r="B518" s="9">
        <v>1270538</v>
      </c>
      <c r="C518" s="9" t="s">
        <v>971</v>
      </c>
    </row>
    <row r="519" spans="1:3" ht="12.75" customHeight="1" x14ac:dyDescent="0.2">
      <c r="A519" s="9">
        <v>2021</v>
      </c>
      <c r="B519" s="9">
        <v>122845</v>
      </c>
      <c r="C519" s="9" t="s">
        <v>971</v>
      </c>
    </row>
    <row r="520" spans="1:3" ht="12.75" customHeight="1" x14ac:dyDescent="0.2">
      <c r="A520" s="9">
        <v>2021</v>
      </c>
      <c r="B520" s="9">
        <v>122845</v>
      </c>
      <c r="C520" s="9" t="s">
        <v>971</v>
      </c>
    </row>
    <row r="521" spans="1:3" ht="12.75" customHeight="1" x14ac:dyDescent="0.2">
      <c r="A521" s="9">
        <v>2021</v>
      </c>
      <c r="B521" s="9">
        <v>1179970</v>
      </c>
      <c r="C521" s="9" t="s">
        <v>971</v>
      </c>
    </row>
    <row r="522" spans="1:3" ht="12.75" customHeight="1" x14ac:dyDescent="0.2">
      <c r="A522" s="9">
        <v>2021</v>
      </c>
      <c r="B522" s="9">
        <v>1103692</v>
      </c>
      <c r="C522" s="9" t="s">
        <v>971</v>
      </c>
    </row>
    <row r="523" spans="1:3" ht="12.75" customHeight="1" x14ac:dyDescent="0.2">
      <c r="A523" s="9">
        <v>2021</v>
      </c>
      <c r="B523" s="9">
        <v>1179970</v>
      </c>
      <c r="C523" s="9" t="s">
        <v>971</v>
      </c>
    </row>
    <row r="524" spans="1:3" ht="12.75" customHeight="1" x14ac:dyDescent="0.2">
      <c r="A524" s="9">
        <v>2021</v>
      </c>
      <c r="B524" s="9">
        <v>1308687</v>
      </c>
      <c r="C524" s="9" t="s">
        <v>971</v>
      </c>
    </row>
    <row r="525" spans="1:3" ht="12.75" customHeight="1" x14ac:dyDescent="0.2">
      <c r="A525" s="9">
        <v>2021</v>
      </c>
      <c r="B525" s="9">
        <v>123336</v>
      </c>
      <c r="C525" s="9" t="s">
        <v>971</v>
      </c>
    </row>
    <row r="526" spans="1:3" ht="12.75" customHeight="1" x14ac:dyDescent="0.2">
      <c r="A526" s="9">
        <v>2021</v>
      </c>
      <c r="B526" s="9">
        <v>1365444</v>
      </c>
      <c r="C526" s="9" t="s">
        <v>971</v>
      </c>
    </row>
    <row r="527" spans="1:3" ht="12.75" customHeight="1" x14ac:dyDescent="0.2">
      <c r="A527" s="9">
        <v>2021</v>
      </c>
      <c r="B527" s="9">
        <v>1179970</v>
      </c>
      <c r="C527" s="9" t="s">
        <v>971</v>
      </c>
    </row>
    <row r="528" spans="1:3" ht="12.75" customHeight="1" x14ac:dyDescent="0.2">
      <c r="A528" s="9">
        <v>2021</v>
      </c>
      <c r="B528" s="9">
        <v>123336</v>
      </c>
      <c r="C528" s="9" t="s">
        <v>971</v>
      </c>
    </row>
    <row r="529" spans="1:3" ht="12.75" customHeight="1" x14ac:dyDescent="0.2">
      <c r="A529" s="9">
        <v>2021</v>
      </c>
      <c r="B529" s="9">
        <v>123336</v>
      </c>
      <c r="C529" s="9" t="s">
        <v>971</v>
      </c>
    </row>
    <row r="530" spans="1:3" ht="12.75" customHeight="1" x14ac:dyDescent="0.2">
      <c r="A530" s="9">
        <v>2021</v>
      </c>
      <c r="B530" s="9">
        <v>1127927</v>
      </c>
      <c r="C530" s="9" t="s">
        <v>971</v>
      </c>
    </row>
    <row r="531" spans="1:3" ht="12.75" customHeight="1" x14ac:dyDescent="0.2">
      <c r="A531" s="9">
        <v>2021</v>
      </c>
      <c r="B531" s="9">
        <v>1179970</v>
      </c>
      <c r="C531" s="9" t="s">
        <v>971</v>
      </c>
    </row>
    <row r="532" spans="1:3" ht="12.75" customHeight="1" x14ac:dyDescent="0.2">
      <c r="A532" s="9">
        <v>2021</v>
      </c>
      <c r="B532" s="9">
        <v>1127925</v>
      </c>
      <c r="C532" s="9" t="s">
        <v>971</v>
      </c>
    </row>
    <row r="533" spans="1:3" ht="12.75" customHeight="1" x14ac:dyDescent="0.2">
      <c r="A533" s="9">
        <v>2021</v>
      </c>
      <c r="B533" s="9">
        <v>123336</v>
      </c>
      <c r="C533" s="9" t="s">
        <v>971</v>
      </c>
    </row>
    <row r="534" spans="1:3" ht="12.75" customHeight="1" x14ac:dyDescent="0.2">
      <c r="A534" s="9">
        <v>2021</v>
      </c>
      <c r="B534" s="9">
        <v>123336</v>
      </c>
      <c r="C534" s="9" t="s">
        <v>971</v>
      </c>
    </row>
    <row r="535" spans="1:3" ht="12.75" customHeight="1" x14ac:dyDescent="0.2">
      <c r="A535" s="9">
        <v>2021</v>
      </c>
      <c r="B535" s="9">
        <v>1127924</v>
      </c>
      <c r="C535" s="9" t="s">
        <v>971</v>
      </c>
    </row>
    <row r="536" spans="1:3" ht="12.75" customHeight="1" x14ac:dyDescent="0.2">
      <c r="A536" s="9">
        <v>2021</v>
      </c>
      <c r="B536" s="9">
        <v>123336</v>
      </c>
      <c r="C536" s="9" t="s">
        <v>971</v>
      </c>
    </row>
    <row r="537" spans="1:3" ht="12.75" customHeight="1" x14ac:dyDescent="0.2">
      <c r="A537" s="9">
        <v>2021</v>
      </c>
      <c r="B537" s="9">
        <v>1308687</v>
      </c>
      <c r="C537" s="9" t="s">
        <v>971</v>
      </c>
    </row>
    <row r="538" spans="1:3" ht="12.75" customHeight="1" x14ac:dyDescent="0.2">
      <c r="A538" s="9">
        <v>2021</v>
      </c>
      <c r="B538" s="9">
        <v>1179970</v>
      </c>
      <c r="C538" s="9" t="s">
        <v>971</v>
      </c>
    </row>
    <row r="539" spans="1:3" ht="12.75" customHeight="1" x14ac:dyDescent="0.2">
      <c r="A539" s="9">
        <v>2021</v>
      </c>
      <c r="B539" s="9">
        <v>1127927</v>
      </c>
      <c r="C539" s="9" t="s">
        <v>971</v>
      </c>
    </row>
    <row r="540" spans="1:3" ht="12.75" customHeight="1" x14ac:dyDescent="0.2">
      <c r="A540" s="9">
        <v>2021</v>
      </c>
      <c r="B540" s="9">
        <v>1127925</v>
      </c>
      <c r="C540" s="9" t="s">
        <v>971</v>
      </c>
    </row>
    <row r="541" spans="1:3" ht="12.75" customHeight="1" x14ac:dyDescent="0.2">
      <c r="A541" s="9">
        <v>2021</v>
      </c>
      <c r="B541" s="9">
        <v>122845</v>
      </c>
      <c r="C541" s="9" t="s">
        <v>971</v>
      </c>
    </row>
    <row r="542" spans="1:3" ht="12.75" customHeight="1" x14ac:dyDescent="0.2">
      <c r="A542" s="9">
        <v>2021</v>
      </c>
      <c r="B542" s="9">
        <v>1365444</v>
      </c>
      <c r="C542" s="9" t="s">
        <v>971</v>
      </c>
    </row>
    <row r="543" spans="1:3" ht="12.75" customHeight="1" x14ac:dyDescent="0.2">
      <c r="A543" s="9">
        <v>2021</v>
      </c>
      <c r="B543" s="9">
        <v>1179970</v>
      </c>
      <c r="C543" s="9" t="s">
        <v>971</v>
      </c>
    </row>
    <row r="544" spans="1:3" ht="12.75" customHeight="1" x14ac:dyDescent="0.2">
      <c r="A544" s="9">
        <v>2021</v>
      </c>
      <c r="B544" s="9">
        <v>1179970</v>
      </c>
      <c r="C544" s="9" t="s">
        <v>971</v>
      </c>
    </row>
    <row r="545" spans="1:3" ht="12.75" customHeight="1" x14ac:dyDescent="0.2">
      <c r="A545" s="9">
        <v>2021</v>
      </c>
      <c r="B545" s="9">
        <v>1308687</v>
      </c>
      <c r="C545" s="9" t="s">
        <v>971</v>
      </c>
    </row>
    <row r="546" spans="1:3" ht="12.75" customHeight="1" x14ac:dyDescent="0.2">
      <c r="A546" s="9">
        <v>2021</v>
      </c>
      <c r="B546" s="9">
        <v>1308687</v>
      </c>
      <c r="C546" s="9" t="s">
        <v>971</v>
      </c>
    </row>
    <row r="547" spans="1:3" ht="12.75" customHeight="1" x14ac:dyDescent="0.2">
      <c r="A547" s="9">
        <v>2021</v>
      </c>
      <c r="B547" s="9">
        <v>1103692</v>
      </c>
      <c r="C547" s="9" t="s">
        <v>971</v>
      </c>
    </row>
    <row r="548" spans="1:3" ht="12.75" customHeight="1" x14ac:dyDescent="0.2">
      <c r="A548" s="9">
        <v>2021</v>
      </c>
      <c r="B548" s="9">
        <v>122845</v>
      </c>
      <c r="C548" s="9" t="s">
        <v>971</v>
      </c>
    </row>
    <row r="549" spans="1:3" ht="12.75" customHeight="1" x14ac:dyDescent="0.2">
      <c r="A549" s="9">
        <v>2021</v>
      </c>
      <c r="B549" s="9">
        <v>123336</v>
      </c>
      <c r="C549" s="9" t="s">
        <v>971</v>
      </c>
    </row>
    <row r="550" spans="1:3" ht="12.75" customHeight="1" x14ac:dyDescent="0.2">
      <c r="A550" s="9">
        <v>2021</v>
      </c>
      <c r="B550" s="9">
        <v>1179970</v>
      </c>
      <c r="C550" s="9" t="s">
        <v>971</v>
      </c>
    </row>
    <row r="551" spans="1:3" ht="12.75" customHeight="1" x14ac:dyDescent="0.2">
      <c r="A551" s="9">
        <v>2021</v>
      </c>
      <c r="B551" s="9">
        <v>1179970</v>
      </c>
      <c r="C551" s="9" t="s">
        <v>971</v>
      </c>
    </row>
    <row r="552" spans="1:3" ht="12.75" customHeight="1" x14ac:dyDescent="0.2">
      <c r="A552" s="9">
        <v>2021</v>
      </c>
      <c r="B552" s="9">
        <v>1179970</v>
      </c>
      <c r="C552" s="9" t="s">
        <v>971</v>
      </c>
    </row>
    <row r="553" spans="1:3" ht="12.75" customHeight="1" x14ac:dyDescent="0.2">
      <c r="A553" s="9">
        <v>2021</v>
      </c>
      <c r="B553" s="9">
        <v>1308687</v>
      </c>
      <c r="C553" s="9" t="s">
        <v>971</v>
      </c>
    </row>
    <row r="554" spans="1:3" ht="12.75" customHeight="1" x14ac:dyDescent="0.2">
      <c r="A554" s="9">
        <v>2021</v>
      </c>
      <c r="B554" s="9">
        <v>1319230</v>
      </c>
      <c r="C554" s="9" t="s">
        <v>971</v>
      </c>
    </row>
    <row r="555" spans="1:3" ht="12.75" customHeight="1" x14ac:dyDescent="0.2">
      <c r="A555" s="9">
        <v>2021</v>
      </c>
      <c r="B555" s="9">
        <v>108730</v>
      </c>
      <c r="C555" s="9" t="s">
        <v>971</v>
      </c>
    </row>
    <row r="556" spans="1:3" ht="12.75" customHeight="1" x14ac:dyDescent="0.2">
      <c r="A556" s="9">
        <v>2021</v>
      </c>
      <c r="B556" s="9">
        <v>123336</v>
      </c>
      <c r="C556" s="9" t="s">
        <v>971</v>
      </c>
    </row>
    <row r="557" spans="1:3" ht="12.75" customHeight="1" x14ac:dyDescent="0.2">
      <c r="A557" s="9">
        <v>2021</v>
      </c>
      <c r="B557" s="9">
        <v>1179970</v>
      </c>
      <c r="C557" s="9" t="s">
        <v>971</v>
      </c>
    </row>
    <row r="558" spans="1:3" ht="12.75" customHeight="1" x14ac:dyDescent="0.2">
      <c r="A558" s="9">
        <v>2021</v>
      </c>
      <c r="B558" s="9">
        <v>1127926</v>
      </c>
      <c r="C558" s="9" t="s">
        <v>971</v>
      </c>
    </row>
    <row r="559" spans="1:3" ht="12.75" customHeight="1" x14ac:dyDescent="0.2">
      <c r="A559" s="9">
        <v>2021</v>
      </c>
      <c r="B559" s="9">
        <v>123336</v>
      </c>
      <c r="C559" s="9" t="s">
        <v>971</v>
      </c>
    </row>
    <row r="560" spans="1:3" ht="12.75" customHeight="1" x14ac:dyDescent="0.2">
      <c r="A560" s="9">
        <v>2021</v>
      </c>
      <c r="B560" s="9">
        <v>1308687</v>
      </c>
      <c r="C560" s="9" t="s">
        <v>971</v>
      </c>
    </row>
    <row r="561" spans="1:3" ht="12.75" customHeight="1" x14ac:dyDescent="0.2">
      <c r="A561" s="9">
        <v>2021</v>
      </c>
      <c r="B561" s="9">
        <v>1103692</v>
      </c>
      <c r="C561" s="9" t="s">
        <v>971</v>
      </c>
    </row>
    <row r="562" spans="1:3" ht="12.75" customHeight="1" x14ac:dyDescent="0.2">
      <c r="A562" s="9">
        <v>2021</v>
      </c>
      <c r="B562" s="9">
        <v>108730</v>
      </c>
      <c r="C562" s="9" t="s">
        <v>971</v>
      </c>
    </row>
    <row r="563" spans="1:3" ht="12.75" customHeight="1" x14ac:dyDescent="0.2">
      <c r="A563" s="9">
        <v>2021</v>
      </c>
      <c r="B563" s="9">
        <v>108730</v>
      </c>
      <c r="C563" s="9" t="s">
        <v>971</v>
      </c>
    </row>
    <row r="564" spans="1:3" ht="12.75" customHeight="1" x14ac:dyDescent="0.2">
      <c r="A564" s="9">
        <v>2021</v>
      </c>
      <c r="B564" s="9">
        <v>1308687</v>
      </c>
      <c r="C564" s="9" t="s">
        <v>971</v>
      </c>
    </row>
    <row r="565" spans="1:3" ht="12.75" customHeight="1" x14ac:dyDescent="0.2">
      <c r="A565" s="9">
        <v>2021</v>
      </c>
      <c r="B565" s="9">
        <v>123336</v>
      </c>
      <c r="C565" s="9" t="s">
        <v>971</v>
      </c>
    </row>
    <row r="566" spans="1:3" ht="12.75" customHeight="1" x14ac:dyDescent="0.2">
      <c r="A566" s="9">
        <v>2021</v>
      </c>
      <c r="B566" s="9">
        <v>1117076</v>
      </c>
      <c r="C566" s="9" t="s">
        <v>971</v>
      </c>
    </row>
    <row r="567" spans="1:3" ht="12.75" customHeight="1" x14ac:dyDescent="0.2">
      <c r="A567" s="9">
        <v>2021</v>
      </c>
      <c r="B567" s="9">
        <v>1127926</v>
      </c>
      <c r="C567" s="9" t="s">
        <v>971</v>
      </c>
    </row>
    <row r="568" spans="1:3" ht="12.75" customHeight="1" x14ac:dyDescent="0.2">
      <c r="A568" s="9">
        <v>2021</v>
      </c>
      <c r="B568" s="9">
        <v>108730</v>
      </c>
      <c r="C568" s="9" t="s">
        <v>971</v>
      </c>
    </row>
    <row r="569" spans="1:3" ht="12.75" customHeight="1" x14ac:dyDescent="0.2">
      <c r="A569" s="9">
        <v>2021</v>
      </c>
      <c r="B569" s="9">
        <v>108730</v>
      </c>
      <c r="C569" s="9" t="s">
        <v>971</v>
      </c>
    </row>
    <row r="570" spans="1:3" ht="12.75" customHeight="1" x14ac:dyDescent="0.2">
      <c r="A570" s="9">
        <v>2021</v>
      </c>
      <c r="B570" s="9">
        <v>1308687</v>
      </c>
      <c r="C570" s="9" t="s">
        <v>971</v>
      </c>
    </row>
    <row r="571" spans="1:3" ht="12.75" customHeight="1" x14ac:dyDescent="0.2">
      <c r="A571" s="9">
        <v>2021</v>
      </c>
      <c r="B571" s="9">
        <v>1179970</v>
      </c>
      <c r="C571" s="9" t="s">
        <v>971</v>
      </c>
    </row>
    <row r="572" spans="1:3" ht="12.75" customHeight="1" x14ac:dyDescent="0.2">
      <c r="A572" s="9">
        <v>2021</v>
      </c>
      <c r="B572" s="9">
        <v>1179970</v>
      </c>
      <c r="C572" s="9" t="s">
        <v>971</v>
      </c>
    </row>
    <row r="573" spans="1:3" ht="12.75" customHeight="1" x14ac:dyDescent="0.2">
      <c r="A573" s="9">
        <v>2021</v>
      </c>
      <c r="B573" s="9">
        <v>123336</v>
      </c>
      <c r="C573" s="9" t="s">
        <v>971</v>
      </c>
    </row>
    <row r="574" spans="1:3" ht="12.75" customHeight="1" x14ac:dyDescent="0.2">
      <c r="A574" s="9">
        <v>2021</v>
      </c>
      <c r="B574" s="9">
        <v>1308687</v>
      </c>
      <c r="C574" s="9" t="s">
        <v>971</v>
      </c>
    </row>
    <row r="575" spans="1:3" ht="12.75" customHeight="1" x14ac:dyDescent="0.2">
      <c r="A575" s="9">
        <v>2021</v>
      </c>
      <c r="B575" s="9">
        <v>1308687</v>
      </c>
      <c r="C575" s="9" t="s">
        <v>971</v>
      </c>
    </row>
    <row r="576" spans="1:3" ht="12.75" customHeight="1" x14ac:dyDescent="0.2">
      <c r="A576" s="9">
        <v>2021</v>
      </c>
      <c r="B576" s="9">
        <v>1127926</v>
      </c>
      <c r="C576" s="9" t="s">
        <v>971</v>
      </c>
    </row>
    <row r="577" spans="1:3" ht="12.75" customHeight="1" x14ac:dyDescent="0.2">
      <c r="A577" s="9">
        <v>2021</v>
      </c>
      <c r="B577" s="9">
        <v>1270538</v>
      </c>
      <c r="C577" s="9" t="s">
        <v>971</v>
      </c>
    </row>
    <row r="578" spans="1:3" ht="12.75" customHeight="1" x14ac:dyDescent="0.2">
      <c r="A578" s="9">
        <v>2021</v>
      </c>
      <c r="B578" s="9">
        <v>122845</v>
      </c>
      <c r="C578" s="9" t="s">
        <v>971</v>
      </c>
    </row>
    <row r="579" spans="1:3" ht="12.75" customHeight="1" x14ac:dyDescent="0.2">
      <c r="A579" s="9">
        <v>2021</v>
      </c>
      <c r="B579" s="9">
        <v>1127926</v>
      </c>
      <c r="C579" s="9" t="s">
        <v>971</v>
      </c>
    </row>
    <row r="580" spans="1:3" ht="12.75" customHeight="1" x14ac:dyDescent="0.2">
      <c r="A580" s="9">
        <v>2021</v>
      </c>
      <c r="B580" s="9">
        <v>1319230</v>
      </c>
      <c r="C580" s="9" t="s">
        <v>971</v>
      </c>
    </row>
    <row r="581" spans="1:3" ht="12.75" customHeight="1" x14ac:dyDescent="0.2">
      <c r="A581" s="9">
        <v>2021</v>
      </c>
      <c r="B581" s="9">
        <v>1179970</v>
      </c>
      <c r="C581" s="9" t="s">
        <v>971</v>
      </c>
    </row>
    <row r="582" spans="1:3" ht="12.75" customHeight="1" x14ac:dyDescent="0.2">
      <c r="A582" s="9">
        <v>2021</v>
      </c>
      <c r="B582" s="9">
        <v>122845</v>
      </c>
      <c r="C582" s="9" t="s">
        <v>971</v>
      </c>
    </row>
    <row r="583" spans="1:3" ht="12.75" customHeight="1" x14ac:dyDescent="0.2">
      <c r="A583" s="9">
        <v>2021</v>
      </c>
      <c r="B583" s="9">
        <v>1179970</v>
      </c>
      <c r="C583" s="9" t="s">
        <v>971</v>
      </c>
    </row>
    <row r="584" spans="1:3" ht="12.75" customHeight="1" x14ac:dyDescent="0.2">
      <c r="A584" s="9">
        <v>2021</v>
      </c>
      <c r="B584" s="9">
        <v>122845</v>
      </c>
      <c r="C584" s="9" t="s">
        <v>971</v>
      </c>
    </row>
    <row r="585" spans="1:3" ht="12.75" customHeight="1" x14ac:dyDescent="0.2">
      <c r="A585" s="9">
        <v>2021</v>
      </c>
      <c r="B585" s="9">
        <v>1179970</v>
      </c>
      <c r="C585" s="9" t="s">
        <v>971</v>
      </c>
    </row>
    <row r="586" spans="1:3" ht="12.75" customHeight="1" x14ac:dyDescent="0.2">
      <c r="A586" s="9">
        <v>2021</v>
      </c>
      <c r="B586" s="9">
        <v>1179970</v>
      </c>
      <c r="C586" s="9" t="s">
        <v>971</v>
      </c>
    </row>
    <row r="587" spans="1:3" ht="12.75" customHeight="1" x14ac:dyDescent="0.2">
      <c r="A587" s="9">
        <v>2021</v>
      </c>
      <c r="B587" s="9">
        <v>1179970</v>
      </c>
      <c r="C587" s="9" t="s">
        <v>971</v>
      </c>
    </row>
    <row r="588" spans="1:3" ht="12.75" customHeight="1" x14ac:dyDescent="0.2">
      <c r="A588" s="9">
        <v>2021</v>
      </c>
      <c r="B588" s="9">
        <v>1179970</v>
      </c>
      <c r="C588" s="9" t="s">
        <v>971</v>
      </c>
    </row>
    <row r="589" spans="1:3" ht="12.75" customHeight="1" x14ac:dyDescent="0.2">
      <c r="A589" s="9">
        <v>2021</v>
      </c>
      <c r="B589" s="9">
        <v>1179970</v>
      </c>
      <c r="C589" s="9" t="s">
        <v>971</v>
      </c>
    </row>
    <row r="590" spans="1:3" ht="12.75" customHeight="1" x14ac:dyDescent="0.2">
      <c r="A590" s="9">
        <v>2021</v>
      </c>
      <c r="B590" s="9">
        <v>108730</v>
      </c>
      <c r="C590" s="9" t="s">
        <v>971</v>
      </c>
    </row>
    <row r="591" spans="1:3" ht="12.75" customHeight="1" x14ac:dyDescent="0.2">
      <c r="A591" s="9">
        <v>2021</v>
      </c>
      <c r="B591" s="9">
        <v>1308687</v>
      </c>
      <c r="C591" s="9" t="s">
        <v>971</v>
      </c>
    </row>
    <row r="592" spans="1:3" ht="12.75" customHeight="1" x14ac:dyDescent="0.2">
      <c r="A592" s="9">
        <v>2021</v>
      </c>
      <c r="B592" s="9">
        <v>1308687</v>
      </c>
      <c r="C592" s="9" t="s">
        <v>971</v>
      </c>
    </row>
    <row r="593" spans="1:3" ht="12.75" customHeight="1" x14ac:dyDescent="0.2">
      <c r="A593" s="9">
        <v>2021</v>
      </c>
      <c r="B593" s="9">
        <v>1179970</v>
      </c>
      <c r="C593" s="9" t="s">
        <v>971</v>
      </c>
    </row>
    <row r="594" spans="1:3" ht="12.75" customHeight="1" x14ac:dyDescent="0.2">
      <c r="A594" s="9">
        <v>2021</v>
      </c>
      <c r="B594" s="9">
        <v>1179970</v>
      </c>
      <c r="C594" s="9" t="s">
        <v>971</v>
      </c>
    </row>
    <row r="595" spans="1:3" ht="12.75" customHeight="1" x14ac:dyDescent="0.2">
      <c r="A595" s="9">
        <v>2021</v>
      </c>
      <c r="B595" s="9">
        <v>1308687</v>
      </c>
      <c r="C595" s="9" t="s">
        <v>971</v>
      </c>
    </row>
    <row r="596" spans="1:3" ht="12.75" customHeight="1" x14ac:dyDescent="0.2">
      <c r="A596" s="9">
        <v>2021</v>
      </c>
      <c r="B596" s="9">
        <v>1127926</v>
      </c>
      <c r="C596" s="9" t="s">
        <v>971</v>
      </c>
    </row>
    <row r="597" spans="1:3" ht="12.75" customHeight="1" x14ac:dyDescent="0.2">
      <c r="A597" s="9">
        <v>2021</v>
      </c>
      <c r="B597" s="9">
        <v>1179970</v>
      </c>
      <c r="C597" s="9" t="s">
        <v>971</v>
      </c>
    </row>
    <row r="598" spans="1:3" ht="12.75" customHeight="1" x14ac:dyDescent="0.2">
      <c r="A598" s="9">
        <v>2021</v>
      </c>
      <c r="B598" s="9">
        <v>1179970</v>
      </c>
      <c r="C598" s="9" t="s">
        <v>971</v>
      </c>
    </row>
    <row r="599" spans="1:3" ht="12.75" customHeight="1" x14ac:dyDescent="0.2">
      <c r="A599" s="9">
        <v>2021</v>
      </c>
      <c r="B599" s="9">
        <v>108730</v>
      </c>
      <c r="C599" s="9" t="s">
        <v>971</v>
      </c>
    </row>
    <row r="600" spans="1:3" ht="12.75" customHeight="1" x14ac:dyDescent="0.2">
      <c r="A600" s="9">
        <v>2021</v>
      </c>
      <c r="B600" s="9">
        <v>1127926</v>
      </c>
      <c r="C600" s="9" t="s">
        <v>971</v>
      </c>
    </row>
    <row r="601" spans="1:3" ht="12.75" customHeight="1" x14ac:dyDescent="0.2">
      <c r="A601" s="9">
        <v>2021</v>
      </c>
      <c r="B601" s="9">
        <v>1319230</v>
      </c>
      <c r="C601" s="9" t="s">
        <v>971</v>
      </c>
    </row>
    <row r="602" spans="1:3" ht="12.75" customHeight="1" x14ac:dyDescent="0.2">
      <c r="A602" s="9">
        <v>2021</v>
      </c>
      <c r="B602" s="9">
        <v>108730</v>
      </c>
      <c r="C602" s="9" t="s">
        <v>971</v>
      </c>
    </row>
    <row r="603" spans="1:3" ht="12.75" customHeight="1" x14ac:dyDescent="0.2">
      <c r="A603" s="9">
        <v>2021</v>
      </c>
      <c r="B603" s="9">
        <v>1365444</v>
      </c>
      <c r="C603" s="9" t="s">
        <v>971</v>
      </c>
    </row>
    <row r="604" spans="1:3" ht="12.75" customHeight="1" x14ac:dyDescent="0.2">
      <c r="A604" s="9">
        <v>2021</v>
      </c>
      <c r="B604" s="9">
        <v>1365444</v>
      </c>
      <c r="C604" s="9" t="s">
        <v>971</v>
      </c>
    </row>
    <row r="605" spans="1:3" ht="12.75" customHeight="1" x14ac:dyDescent="0.2">
      <c r="A605" s="9">
        <v>2021</v>
      </c>
      <c r="B605" s="9">
        <v>1179970</v>
      </c>
      <c r="C605" s="9" t="s">
        <v>971</v>
      </c>
    </row>
    <row r="606" spans="1:3" ht="12.75" customHeight="1" x14ac:dyDescent="0.2">
      <c r="A606" s="9">
        <v>2021</v>
      </c>
      <c r="B606" s="9">
        <v>1179970</v>
      </c>
      <c r="C606" s="9" t="s">
        <v>971</v>
      </c>
    </row>
    <row r="607" spans="1:3" ht="12.75" customHeight="1" x14ac:dyDescent="0.2">
      <c r="A607" s="9">
        <v>2021</v>
      </c>
      <c r="B607" s="9">
        <v>1179970</v>
      </c>
      <c r="C607" s="9" t="s">
        <v>971</v>
      </c>
    </row>
    <row r="608" spans="1:3" ht="12.75" customHeight="1" x14ac:dyDescent="0.2">
      <c r="A608" s="9">
        <v>2021</v>
      </c>
      <c r="B608" s="9">
        <v>1179970</v>
      </c>
      <c r="C608" s="9" t="s">
        <v>971</v>
      </c>
    </row>
    <row r="609" spans="1:3" ht="12.75" customHeight="1" x14ac:dyDescent="0.2">
      <c r="A609" s="9">
        <v>2021</v>
      </c>
      <c r="B609" s="9">
        <v>108730</v>
      </c>
      <c r="C609" s="9" t="s">
        <v>971</v>
      </c>
    </row>
    <row r="610" spans="1:3" ht="12.75" customHeight="1" x14ac:dyDescent="0.2">
      <c r="A610" s="9">
        <v>2021</v>
      </c>
      <c r="B610" s="9">
        <v>1179970</v>
      </c>
      <c r="C610" s="9" t="s">
        <v>971</v>
      </c>
    </row>
    <row r="611" spans="1:3" ht="12.75" customHeight="1" x14ac:dyDescent="0.2">
      <c r="A611" s="9">
        <v>2021</v>
      </c>
      <c r="B611" s="9">
        <v>150129</v>
      </c>
      <c r="C611" s="9" t="s">
        <v>971</v>
      </c>
    </row>
    <row r="612" spans="1:3" ht="12.75" customHeight="1" x14ac:dyDescent="0.2">
      <c r="A612" s="9">
        <v>2021</v>
      </c>
      <c r="B612" s="9">
        <v>123336</v>
      </c>
      <c r="C612" s="9" t="s">
        <v>971</v>
      </c>
    </row>
    <row r="613" spans="1:3" ht="12.75" customHeight="1" x14ac:dyDescent="0.2">
      <c r="A613" s="9">
        <v>2021</v>
      </c>
      <c r="B613" s="9">
        <v>123336</v>
      </c>
      <c r="C613" s="9" t="s">
        <v>971</v>
      </c>
    </row>
    <row r="614" spans="1:3" ht="12.75" customHeight="1" x14ac:dyDescent="0.2">
      <c r="A614" s="9">
        <v>2021</v>
      </c>
      <c r="B614" s="9">
        <v>123336</v>
      </c>
      <c r="C614" s="9" t="s">
        <v>971</v>
      </c>
    </row>
    <row r="615" spans="1:3" ht="12.75" customHeight="1" x14ac:dyDescent="0.2">
      <c r="A615" s="9">
        <v>2021</v>
      </c>
      <c r="B615" s="9">
        <v>123336</v>
      </c>
      <c r="C615" s="9" t="s">
        <v>134</v>
      </c>
    </row>
    <row r="616" spans="1:3" ht="12.75" customHeight="1" x14ac:dyDescent="0.2">
      <c r="A616" s="9">
        <v>2021</v>
      </c>
      <c r="B616" s="9">
        <v>108730</v>
      </c>
      <c r="C616" s="9" t="s">
        <v>134</v>
      </c>
    </row>
    <row r="617" spans="1:3" ht="12.75" customHeight="1" x14ac:dyDescent="0.2">
      <c r="A617" s="9">
        <v>2021</v>
      </c>
      <c r="B617" s="9">
        <v>123336</v>
      </c>
      <c r="C617" s="9" t="s">
        <v>134</v>
      </c>
    </row>
    <row r="618" spans="1:3" ht="12.75" customHeight="1" x14ac:dyDescent="0.2">
      <c r="A618" s="9">
        <v>2021</v>
      </c>
      <c r="B618" s="9">
        <v>1308687</v>
      </c>
      <c r="C618" s="9" t="s">
        <v>134</v>
      </c>
    </row>
    <row r="619" spans="1:3" ht="12.75" customHeight="1" x14ac:dyDescent="0.2">
      <c r="A619" s="9">
        <v>2021</v>
      </c>
      <c r="B619" s="9">
        <v>123336</v>
      </c>
      <c r="C619" s="9" t="s">
        <v>134</v>
      </c>
    </row>
    <row r="620" spans="1:3" ht="12.75" customHeight="1" x14ac:dyDescent="0.2">
      <c r="A620" s="9">
        <v>2021</v>
      </c>
      <c r="B620" s="9">
        <v>123336</v>
      </c>
      <c r="C620" s="9" t="s">
        <v>134</v>
      </c>
    </row>
    <row r="621" spans="1:3" ht="12.75" customHeight="1" x14ac:dyDescent="0.2">
      <c r="A621" s="9">
        <v>2021</v>
      </c>
      <c r="B621" s="9">
        <v>123336</v>
      </c>
      <c r="C621" s="9" t="s">
        <v>134</v>
      </c>
    </row>
    <row r="622" spans="1:3" ht="12.75" customHeight="1" x14ac:dyDescent="0.2">
      <c r="A622" s="9">
        <v>2021</v>
      </c>
      <c r="B622" s="9">
        <v>1179970</v>
      </c>
      <c r="C622" s="9" t="s">
        <v>134</v>
      </c>
    </row>
    <row r="623" spans="1:3" ht="12.75" customHeight="1" x14ac:dyDescent="0.2">
      <c r="A623" s="9">
        <v>2021</v>
      </c>
      <c r="B623" s="9">
        <v>1179970</v>
      </c>
      <c r="C623" s="9" t="s">
        <v>134</v>
      </c>
    </row>
    <row r="624" spans="1:3" ht="12.75" customHeight="1" x14ac:dyDescent="0.2">
      <c r="A624" s="9">
        <v>2021</v>
      </c>
      <c r="B624" s="9">
        <v>1308687</v>
      </c>
      <c r="C624" s="9" t="s">
        <v>134</v>
      </c>
    </row>
    <row r="625" spans="1:3" ht="12.75" customHeight="1" x14ac:dyDescent="0.2">
      <c r="A625" s="9">
        <v>2021</v>
      </c>
      <c r="B625" s="9">
        <v>123336</v>
      </c>
      <c r="C625" s="9" t="s">
        <v>134</v>
      </c>
    </row>
    <row r="626" spans="1:3" ht="12.75" customHeight="1" x14ac:dyDescent="0.2">
      <c r="A626" s="9">
        <v>2021</v>
      </c>
      <c r="B626" s="9">
        <v>1103832</v>
      </c>
      <c r="C626" s="9" t="s">
        <v>134</v>
      </c>
    </row>
    <row r="627" spans="1:3" ht="12.75" customHeight="1" x14ac:dyDescent="0.2">
      <c r="A627" s="9">
        <v>2021</v>
      </c>
      <c r="B627" s="9">
        <v>123336</v>
      </c>
      <c r="C627" s="9" t="s">
        <v>134</v>
      </c>
    </row>
    <row r="628" spans="1:3" ht="12.75" customHeight="1" x14ac:dyDescent="0.2">
      <c r="A628" s="9">
        <v>2021</v>
      </c>
      <c r="B628" s="9">
        <v>1179970</v>
      </c>
      <c r="C628" s="9" t="s">
        <v>134</v>
      </c>
    </row>
    <row r="629" spans="1:3" ht="12.75" customHeight="1" x14ac:dyDescent="0.2">
      <c r="A629" s="9">
        <v>2021</v>
      </c>
      <c r="B629" s="9">
        <v>1308687</v>
      </c>
      <c r="C629" s="9" t="s">
        <v>134</v>
      </c>
    </row>
    <row r="630" spans="1:3" ht="12.75" customHeight="1" x14ac:dyDescent="0.2">
      <c r="A630" s="9">
        <v>2021</v>
      </c>
      <c r="B630" s="9">
        <v>123336</v>
      </c>
      <c r="C630" s="9" t="s">
        <v>134</v>
      </c>
    </row>
    <row r="631" spans="1:3" ht="12.75" customHeight="1" x14ac:dyDescent="0.2">
      <c r="A631" s="9">
        <v>2021</v>
      </c>
      <c r="B631" s="9">
        <v>1179970</v>
      </c>
      <c r="C631" s="9" t="s">
        <v>134</v>
      </c>
    </row>
    <row r="632" spans="1:3" ht="12.75" customHeight="1" x14ac:dyDescent="0.2">
      <c r="A632" s="9">
        <v>2021</v>
      </c>
      <c r="B632" s="9">
        <v>123336</v>
      </c>
      <c r="C632" s="9" t="s">
        <v>134</v>
      </c>
    </row>
    <row r="633" spans="1:3" ht="12.75" customHeight="1" x14ac:dyDescent="0.2">
      <c r="A633" s="9">
        <v>2021</v>
      </c>
      <c r="B633" s="9">
        <v>1308687</v>
      </c>
      <c r="C633" s="9" t="s">
        <v>134</v>
      </c>
    </row>
    <row r="634" spans="1:3" ht="12.75" customHeight="1" x14ac:dyDescent="0.2">
      <c r="A634" s="9">
        <v>2021</v>
      </c>
      <c r="B634" s="9">
        <v>1179970</v>
      </c>
      <c r="C634" s="9" t="s">
        <v>134</v>
      </c>
    </row>
    <row r="635" spans="1:3" ht="12.75" customHeight="1" x14ac:dyDescent="0.2">
      <c r="A635" s="9">
        <v>2021</v>
      </c>
      <c r="B635" s="9">
        <v>123336</v>
      </c>
      <c r="C635" s="9" t="s">
        <v>134</v>
      </c>
    </row>
    <row r="636" spans="1:3" ht="12.75" customHeight="1" x14ac:dyDescent="0.2">
      <c r="A636" s="9">
        <v>2021</v>
      </c>
      <c r="B636" s="9">
        <v>1127926</v>
      </c>
      <c r="C636" s="9" t="s">
        <v>134</v>
      </c>
    </row>
    <row r="637" spans="1:3" ht="12.75" customHeight="1" x14ac:dyDescent="0.2">
      <c r="A637" s="9">
        <v>2021</v>
      </c>
      <c r="B637" s="9">
        <v>108730</v>
      </c>
      <c r="C637" s="9" t="s">
        <v>134</v>
      </c>
    </row>
    <row r="638" spans="1:3" ht="12.75" customHeight="1" x14ac:dyDescent="0.2">
      <c r="A638" s="9">
        <v>2021</v>
      </c>
      <c r="B638" s="9">
        <v>123336</v>
      </c>
      <c r="C638" s="9" t="s">
        <v>134</v>
      </c>
    </row>
    <row r="639" spans="1:3" ht="12.75" customHeight="1" x14ac:dyDescent="0.2">
      <c r="A639" s="9">
        <v>2021</v>
      </c>
      <c r="B639" s="9">
        <v>1127926</v>
      </c>
      <c r="C639" s="9" t="s">
        <v>134</v>
      </c>
    </row>
    <row r="640" spans="1:3" ht="12.75" customHeight="1" x14ac:dyDescent="0.2">
      <c r="A640" s="9">
        <v>2021</v>
      </c>
      <c r="B640" s="9">
        <v>1308687</v>
      </c>
      <c r="C640" s="9" t="s">
        <v>134</v>
      </c>
    </row>
    <row r="641" spans="1:3" ht="12.75" customHeight="1" x14ac:dyDescent="0.2">
      <c r="A641" s="9">
        <v>2021</v>
      </c>
      <c r="B641" s="9">
        <v>122845</v>
      </c>
      <c r="C641" s="9" t="s">
        <v>134</v>
      </c>
    </row>
    <row r="642" spans="1:3" ht="12.75" customHeight="1" x14ac:dyDescent="0.2">
      <c r="A642" s="9">
        <v>2021</v>
      </c>
      <c r="B642" s="9">
        <v>1179970</v>
      </c>
      <c r="C642" s="9" t="s">
        <v>134</v>
      </c>
    </row>
    <row r="643" spans="1:3" ht="12.75" customHeight="1" x14ac:dyDescent="0.2">
      <c r="A643" s="9">
        <v>2021</v>
      </c>
      <c r="B643" s="9">
        <v>1127926</v>
      </c>
      <c r="C643" s="9" t="s">
        <v>134</v>
      </c>
    </row>
    <row r="644" spans="1:3" ht="12.75" customHeight="1" x14ac:dyDescent="0.2">
      <c r="A644" s="9">
        <v>2021</v>
      </c>
      <c r="B644" s="9">
        <v>1127926</v>
      </c>
      <c r="C644" s="9" t="s">
        <v>134</v>
      </c>
    </row>
    <row r="645" spans="1:3" ht="12.75" customHeight="1" x14ac:dyDescent="0.2">
      <c r="A645" s="9">
        <v>2021</v>
      </c>
      <c r="B645" s="9">
        <v>1179970</v>
      </c>
      <c r="C645" s="9" t="s">
        <v>134</v>
      </c>
    </row>
    <row r="646" spans="1:3" ht="12.75" customHeight="1" x14ac:dyDescent="0.2">
      <c r="A646" s="9">
        <v>2021</v>
      </c>
      <c r="B646" s="9">
        <v>108730</v>
      </c>
      <c r="C646" s="9" t="s">
        <v>134</v>
      </c>
    </row>
    <row r="647" spans="1:3" ht="12.75" customHeight="1" x14ac:dyDescent="0.2">
      <c r="A647" s="9">
        <v>2021</v>
      </c>
      <c r="B647" s="9">
        <v>123336</v>
      </c>
      <c r="C647" s="9" t="s">
        <v>134</v>
      </c>
    </row>
    <row r="648" spans="1:3" ht="12.75" customHeight="1" x14ac:dyDescent="0.2">
      <c r="A648" s="9">
        <v>2021</v>
      </c>
      <c r="B648" s="9">
        <v>1179970</v>
      </c>
      <c r="C648" s="9" t="s">
        <v>966</v>
      </c>
    </row>
    <row r="649" spans="1:3" ht="12.75" customHeight="1" x14ac:dyDescent="0.2">
      <c r="A649" s="9">
        <v>2021</v>
      </c>
      <c r="B649" s="9">
        <v>123336</v>
      </c>
      <c r="C649" s="9" t="s">
        <v>966</v>
      </c>
    </row>
    <row r="650" spans="1:3" ht="12.75" customHeight="1" x14ac:dyDescent="0.2">
      <c r="A650" s="9">
        <v>2021</v>
      </c>
      <c r="B650" s="9">
        <v>1179970</v>
      </c>
      <c r="C650" s="9" t="s">
        <v>966</v>
      </c>
    </row>
    <row r="651" spans="1:3" ht="12.75" customHeight="1" x14ac:dyDescent="0.2">
      <c r="A651" s="9">
        <v>2021</v>
      </c>
      <c r="B651" s="9">
        <v>1179970</v>
      </c>
      <c r="C651" s="9" t="s">
        <v>966</v>
      </c>
    </row>
    <row r="652" spans="1:3" ht="12.75" customHeight="1" x14ac:dyDescent="0.2">
      <c r="A652" s="9">
        <v>2021</v>
      </c>
      <c r="B652" s="9">
        <v>1179970</v>
      </c>
      <c r="C652" s="9" t="s">
        <v>976</v>
      </c>
    </row>
    <row r="653" spans="1:3" ht="12.75" customHeight="1" x14ac:dyDescent="0.2">
      <c r="A653" s="9">
        <v>2021</v>
      </c>
      <c r="B653" s="9">
        <v>1127925</v>
      </c>
      <c r="C653" s="9" t="s">
        <v>976</v>
      </c>
    </row>
    <row r="654" spans="1:3" ht="12.75" customHeight="1" x14ac:dyDescent="0.2">
      <c r="A654" s="9">
        <v>2021</v>
      </c>
      <c r="B654" s="9">
        <v>123336</v>
      </c>
      <c r="C654" s="9" t="s">
        <v>976</v>
      </c>
    </row>
    <row r="655" spans="1:3" ht="12.75" customHeight="1" x14ac:dyDescent="0.2">
      <c r="A655" s="9">
        <v>2021</v>
      </c>
      <c r="B655" s="9">
        <v>1270538</v>
      </c>
      <c r="C655" s="9" t="s">
        <v>976</v>
      </c>
    </row>
    <row r="656" spans="1:3" ht="12.75" customHeight="1" x14ac:dyDescent="0.2">
      <c r="A656" s="9">
        <v>2021</v>
      </c>
      <c r="B656" s="9">
        <v>1319230</v>
      </c>
      <c r="C656" s="9" t="s">
        <v>976</v>
      </c>
    </row>
    <row r="657" spans="1:3" ht="12.75" customHeight="1" x14ac:dyDescent="0.2">
      <c r="A657" s="9">
        <v>2021</v>
      </c>
      <c r="B657" s="9">
        <v>123336</v>
      </c>
      <c r="C657" s="9" t="s">
        <v>976</v>
      </c>
    </row>
    <row r="658" spans="1:3" ht="12.75" customHeight="1" x14ac:dyDescent="0.2">
      <c r="A658" s="9">
        <v>2021</v>
      </c>
      <c r="B658" s="9">
        <v>1179970</v>
      </c>
      <c r="C658" s="9" t="s">
        <v>976</v>
      </c>
    </row>
    <row r="659" spans="1:3" ht="12.75" customHeight="1" x14ac:dyDescent="0.2">
      <c r="A659" s="9">
        <v>2021</v>
      </c>
      <c r="B659" s="9">
        <v>1308687</v>
      </c>
      <c r="C659" s="9" t="s">
        <v>976</v>
      </c>
    </row>
    <row r="660" spans="1:3" ht="12.75" customHeight="1" x14ac:dyDescent="0.2">
      <c r="A660" s="9">
        <v>2021</v>
      </c>
      <c r="B660" s="9">
        <v>122845</v>
      </c>
      <c r="C660" s="9" t="s">
        <v>976</v>
      </c>
    </row>
    <row r="661" spans="1:3" ht="12.75" customHeight="1" x14ac:dyDescent="0.2">
      <c r="A661" s="9">
        <v>2021</v>
      </c>
      <c r="B661" s="9">
        <v>1308687</v>
      </c>
      <c r="C661" s="9" t="s">
        <v>976</v>
      </c>
    </row>
    <row r="662" spans="1:3" ht="12.75" customHeight="1" x14ac:dyDescent="0.2">
      <c r="A662" s="9">
        <v>2021</v>
      </c>
      <c r="B662" s="9">
        <v>1179970</v>
      </c>
      <c r="C662" s="9" t="s">
        <v>976</v>
      </c>
    </row>
    <row r="663" spans="1:3" ht="12.75" customHeight="1" x14ac:dyDescent="0.2">
      <c r="A663" s="9">
        <v>2021</v>
      </c>
      <c r="B663" s="9">
        <v>1179970</v>
      </c>
      <c r="C663" s="9" t="s">
        <v>976</v>
      </c>
    </row>
    <row r="664" spans="1:3" ht="12.75" customHeight="1" x14ac:dyDescent="0.2">
      <c r="A664" s="9">
        <v>2021</v>
      </c>
      <c r="B664" s="9">
        <v>1127925</v>
      </c>
      <c r="C664" s="9" t="s">
        <v>976</v>
      </c>
    </row>
    <row r="665" spans="1:3" ht="12.75" customHeight="1" x14ac:dyDescent="0.2">
      <c r="A665" s="9">
        <v>2021</v>
      </c>
      <c r="B665" s="9">
        <v>150129</v>
      </c>
      <c r="C665" s="9" t="s">
        <v>976</v>
      </c>
    </row>
    <row r="666" spans="1:3" ht="12.75" customHeight="1" x14ac:dyDescent="0.2">
      <c r="A666" s="9">
        <v>2021</v>
      </c>
      <c r="B666" s="9">
        <v>1319230</v>
      </c>
      <c r="C666" s="9" t="s">
        <v>976</v>
      </c>
    </row>
    <row r="667" spans="1:3" ht="12.75" customHeight="1" x14ac:dyDescent="0.2">
      <c r="A667" s="9">
        <v>2021</v>
      </c>
      <c r="B667" s="9">
        <v>1319230</v>
      </c>
      <c r="C667" s="9" t="s">
        <v>976</v>
      </c>
    </row>
    <row r="668" spans="1:3" ht="12.75" customHeight="1" x14ac:dyDescent="0.2">
      <c r="A668" s="9">
        <v>2021</v>
      </c>
      <c r="B668" s="9">
        <v>108730</v>
      </c>
      <c r="C668" s="9" t="s">
        <v>976</v>
      </c>
    </row>
    <row r="669" spans="1:3" ht="12.75" customHeight="1" x14ac:dyDescent="0.2">
      <c r="A669" s="9">
        <v>2021</v>
      </c>
      <c r="B669" s="9">
        <v>1179970</v>
      </c>
      <c r="C669" s="9" t="s">
        <v>976</v>
      </c>
    </row>
    <row r="670" spans="1:3" ht="12.75" customHeight="1" x14ac:dyDescent="0.2">
      <c r="A670" s="9">
        <v>2021</v>
      </c>
      <c r="B670" s="9">
        <v>1179970</v>
      </c>
      <c r="C670" s="9" t="s">
        <v>976</v>
      </c>
    </row>
    <row r="671" spans="1:3" ht="12.75" customHeight="1" x14ac:dyDescent="0.2">
      <c r="A671" s="9">
        <v>2021</v>
      </c>
      <c r="B671" s="9">
        <v>108730</v>
      </c>
      <c r="C671" s="9" t="s">
        <v>976</v>
      </c>
    </row>
    <row r="672" spans="1:3" ht="12.75" customHeight="1" x14ac:dyDescent="0.2">
      <c r="A672" s="9">
        <v>2021</v>
      </c>
      <c r="B672" s="9">
        <v>122845</v>
      </c>
      <c r="C672" s="9" t="s">
        <v>976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444</v>
      </c>
    </row>
    <row r="2" spans="1:3" ht="12.75" customHeight="1" x14ac:dyDescent="0.2">
      <c r="A2" s="9">
        <v>2021</v>
      </c>
      <c r="B2" s="9">
        <v>123336</v>
      </c>
      <c r="C2" s="9" t="s">
        <v>967</v>
      </c>
    </row>
    <row r="3" spans="1:3" ht="12.75" customHeight="1" x14ac:dyDescent="0.2">
      <c r="A3" s="9">
        <v>2021</v>
      </c>
      <c r="B3" s="9">
        <v>1308687</v>
      </c>
      <c r="C3" s="9" t="s">
        <v>967</v>
      </c>
    </row>
    <row r="4" spans="1:3" ht="12.75" customHeight="1" x14ac:dyDescent="0.2">
      <c r="A4" s="9">
        <v>2021</v>
      </c>
      <c r="B4" s="9">
        <v>123336</v>
      </c>
      <c r="C4" s="9" t="s">
        <v>967</v>
      </c>
    </row>
    <row r="5" spans="1:3" ht="12.75" customHeight="1" x14ac:dyDescent="0.2">
      <c r="A5" s="9">
        <v>2021</v>
      </c>
      <c r="B5" s="9">
        <v>1319230</v>
      </c>
      <c r="C5" s="9" t="s">
        <v>967</v>
      </c>
    </row>
    <row r="6" spans="1:3" ht="12.75" customHeight="1" x14ac:dyDescent="0.2">
      <c r="A6" s="9">
        <v>2021</v>
      </c>
      <c r="B6" s="9">
        <v>108730</v>
      </c>
      <c r="C6" s="9" t="s">
        <v>967</v>
      </c>
    </row>
    <row r="7" spans="1:3" ht="12.75" customHeight="1" x14ac:dyDescent="0.2">
      <c r="A7" s="9">
        <v>2021</v>
      </c>
      <c r="B7" s="9">
        <v>150129</v>
      </c>
      <c r="C7" s="9" t="s">
        <v>967</v>
      </c>
    </row>
    <row r="8" spans="1:3" ht="12.75" customHeight="1" x14ac:dyDescent="0.2">
      <c r="A8" s="9">
        <v>2021</v>
      </c>
      <c r="B8" s="9">
        <v>1103832</v>
      </c>
      <c r="C8" s="9" t="s">
        <v>967</v>
      </c>
    </row>
    <row r="9" spans="1:3" ht="12.75" customHeight="1" x14ac:dyDescent="0.2">
      <c r="A9" s="9">
        <v>2021</v>
      </c>
      <c r="B9" s="9">
        <v>1308687</v>
      </c>
      <c r="C9" s="9" t="s">
        <v>967</v>
      </c>
    </row>
    <row r="10" spans="1:3" ht="12.75" customHeight="1" x14ac:dyDescent="0.2">
      <c r="A10" s="9">
        <v>2021</v>
      </c>
      <c r="B10" s="9">
        <v>123336</v>
      </c>
      <c r="C10" s="9" t="s">
        <v>967</v>
      </c>
    </row>
    <row r="11" spans="1:3" ht="12.75" customHeight="1" x14ac:dyDescent="0.2">
      <c r="A11" s="9">
        <v>2021</v>
      </c>
      <c r="B11" s="9">
        <v>150129</v>
      </c>
      <c r="C11" s="9" t="s">
        <v>967</v>
      </c>
    </row>
    <row r="12" spans="1:3" ht="12.75" customHeight="1" x14ac:dyDescent="0.2">
      <c r="A12" s="9">
        <v>2021</v>
      </c>
      <c r="B12" s="9">
        <v>1179970</v>
      </c>
      <c r="C12" s="9" t="s">
        <v>967</v>
      </c>
    </row>
    <row r="13" spans="1:3" ht="12.75" customHeight="1" x14ac:dyDescent="0.2">
      <c r="A13" s="9">
        <v>2021</v>
      </c>
      <c r="B13" s="9">
        <v>1103832</v>
      </c>
      <c r="C13" s="9" t="s">
        <v>967</v>
      </c>
    </row>
    <row r="14" spans="1:3" ht="12.75" customHeight="1" x14ac:dyDescent="0.2">
      <c r="A14" s="9">
        <v>2021</v>
      </c>
      <c r="B14" s="9">
        <v>123336</v>
      </c>
      <c r="C14" s="9" t="s">
        <v>967</v>
      </c>
    </row>
    <row r="15" spans="1:3" ht="12.75" customHeight="1" x14ac:dyDescent="0.2">
      <c r="A15" s="9">
        <v>2021</v>
      </c>
      <c r="B15" s="9">
        <v>123336</v>
      </c>
      <c r="C15" s="9" t="s">
        <v>967</v>
      </c>
    </row>
    <row r="16" spans="1:3" ht="12.75" customHeight="1" x14ac:dyDescent="0.2">
      <c r="A16" s="9">
        <v>2021</v>
      </c>
      <c r="B16" s="9">
        <v>123336</v>
      </c>
      <c r="C16" s="9" t="s">
        <v>967</v>
      </c>
    </row>
    <row r="17" spans="1:3" ht="12.75" customHeight="1" x14ac:dyDescent="0.2">
      <c r="A17" s="9">
        <v>2021</v>
      </c>
      <c r="B17" s="9">
        <v>108730</v>
      </c>
      <c r="C17" s="9" t="s">
        <v>967</v>
      </c>
    </row>
    <row r="18" spans="1:3" ht="12.75" customHeight="1" x14ac:dyDescent="0.2">
      <c r="A18" s="9">
        <v>2021</v>
      </c>
      <c r="B18" s="9">
        <v>1270538</v>
      </c>
      <c r="C18" s="9" t="s">
        <v>967</v>
      </c>
    </row>
    <row r="19" spans="1:3" ht="12.75" customHeight="1" x14ac:dyDescent="0.2">
      <c r="A19" s="9">
        <v>2021</v>
      </c>
      <c r="B19" s="9">
        <v>1179970</v>
      </c>
      <c r="C19" s="9" t="s">
        <v>967</v>
      </c>
    </row>
    <row r="20" spans="1:3" ht="12.75" customHeight="1" x14ac:dyDescent="0.2">
      <c r="A20" s="9">
        <v>2021</v>
      </c>
      <c r="B20" s="9">
        <v>1179970</v>
      </c>
      <c r="C20" s="9" t="s">
        <v>967</v>
      </c>
    </row>
    <row r="21" spans="1:3" ht="12.75" customHeight="1" x14ac:dyDescent="0.2">
      <c r="A21" s="9">
        <v>2021</v>
      </c>
      <c r="B21" s="9">
        <v>123336</v>
      </c>
      <c r="C21" s="9" t="s">
        <v>967</v>
      </c>
    </row>
    <row r="22" spans="1:3" ht="12.75" customHeight="1" x14ac:dyDescent="0.2">
      <c r="A22" s="9">
        <v>2021</v>
      </c>
      <c r="B22" s="9">
        <v>1179970</v>
      </c>
      <c r="C22" s="9" t="s">
        <v>967</v>
      </c>
    </row>
    <row r="23" spans="1:3" ht="12.75" customHeight="1" x14ac:dyDescent="0.2">
      <c r="A23" s="9">
        <v>2021</v>
      </c>
      <c r="B23" s="9">
        <v>1117076</v>
      </c>
      <c r="C23" s="9" t="s">
        <v>967</v>
      </c>
    </row>
    <row r="24" spans="1:3" ht="12.75" customHeight="1" x14ac:dyDescent="0.2">
      <c r="A24" s="9">
        <v>2021</v>
      </c>
      <c r="B24" s="9">
        <v>122845</v>
      </c>
      <c r="C24" s="9" t="s">
        <v>967</v>
      </c>
    </row>
    <row r="25" spans="1:3" ht="12.75" customHeight="1" x14ac:dyDescent="0.2">
      <c r="A25" s="9">
        <v>2021</v>
      </c>
      <c r="B25" s="9">
        <v>1308687</v>
      </c>
      <c r="C25" s="9" t="s">
        <v>967</v>
      </c>
    </row>
    <row r="26" spans="1:3" ht="12.75" customHeight="1" x14ac:dyDescent="0.2">
      <c r="A26" s="9">
        <v>2021</v>
      </c>
      <c r="B26" s="9">
        <v>123336</v>
      </c>
      <c r="C26" s="9" t="s">
        <v>967</v>
      </c>
    </row>
    <row r="27" spans="1:3" ht="12.75" customHeight="1" x14ac:dyDescent="0.2">
      <c r="A27" s="9">
        <v>2021</v>
      </c>
      <c r="B27" s="9">
        <v>123336</v>
      </c>
      <c r="C27" s="9" t="s">
        <v>967</v>
      </c>
    </row>
    <row r="28" spans="1:3" ht="12.75" customHeight="1" x14ac:dyDescent="0.2">
      <c r="A28" s="9">
        <v>2021</v>
      </c>
      <c r="B28" s="9">
        <v>1127924</v>
      </c>
      <c r="C28" s="9" t="s">
        <v>967</v>
      </c>
    </row>
    <row r="29" spans="1:3" ht="12.75" customHeight="1" x14ac:dyDescent="0.2">
      <c r="A29" s="9">
        <v>2021</v>
      </c>
      <c r="B29" s="9">
        <v>1103832</v>
      </c>
      <c r="C29" s="9" t="s">
        <v>967</v>
      </c>
    </row>
    <row r="30" spans="1:3" ht="12.75" customHeight="1" x14ac:dyDescent="0.2">
      <c r="A30" s="9">
        <v>2021</v>
      </c>
      <c r="B30" s="9">
        <v>1103909</v>
      </c>
      <c r="C30" s="9" t="s">
        <v>967</v>
      </c>
    </row>
    <row r="31" spans="1:3" ht="12.75" customHeight="1" x14ac:dyDescent="0.2">
      <c r="A31" s="9">
        <v>2021</v>
      </c>
      <c r="B31" s="9">
        <v>1179970</v>
      </c>
      <c r="C31" s="9" t="s">
        <v>967</v>
      </c>
    </row>
    <row r="32" spans="1:3" ht="12.75" customHeight="1" x14ac:dyDescent="0.2">
      <c r="A32" s="9">
        <v>2021</v>
      </c>
      <c r="B32" s="9">
        <v>1127925</v>
      </c>
      <c r="C32" s="9" t="s">
        <v>967</v>
      </c>
    </row>
    <row r="33" spans="1:3" ht="12.75" customHeight="1" x14ac:dyDescent="0.2">
      <c r="A33" s="9">
        <v>2021</v>
      </c>
      <c r="B33" s="9">
        <v>1179970</v>
      </c>
      <c r="C33" s="9" t="s">
        <v>967</v>
      </c>
    </row>
    <row r="34" spans="1:3" ht="12.75" customHeight="1" x14ac:dyDescent="0.2">
      <c r="A34" s="9">
        <v>2021</v>
      </c>
      <c r="B34" s="9">
        <v>1270538</v>
      </c>
      <c r="C34" s="9" t="s">
        <v>967</v>
      </c>
    </row>
    <row r="35" spans="1:3" ht="12.75" customHeight="1" x14ac:dyDescent="0.2">
      <c r="A35" s="9">
        <v>2021</v>
      </c>
      <c r="B35" s="9">
        <v>123336</v>
      </c>
      <c r="C35" s="9" t="s">
        <v>967</v>
      </c>
    </row>
    <row r="36" spans="1:3" ht="12.75" customHeight="1" x14ac:dyDescent="0.2">
      <c r="A36" s="9">
        <v>2021</v>
      </c>
      <c r="B36" s="9">
        <v>1179970</v>
      </c>
      <c r="C36" s="9" t="s">
        <v>967</v>
      </c>
    </row>
    <row r="37" spans="1:3" ht="12.75" customHeight="1" x14ac:dyDescent="0.2">
      <c r="A37" s="9">
        <v>2021</v>
      </c>
      <c r="B37" s="9">
        <v>123336</v>
      </c>
      <c r="C37" s="9" t="s">
        <v>967</v>
      </c>
    </row>
    <row r="38" spans="1:3" ht="12.75" customHeight="1" x14ac:dyDescent="0.2">
      <c r="A38" s="9">
        <v>2021</v>
      </c>
      <c r="B38" s="9">
        <v>123336</v>
      </c>
      <c r="C38" s="9" t="s">
        <v>967</v>
      </c>
    </row>
    <row r="39" spans="1:3" ht="12.75" customHeight="1" x14ac:dyDescent="0.2">
      <c r="A39" s="9">
        <v>2021</v>
      </c>
      <c r="B39" s="9">
        <v>123336</v>
      </c>
      <c r="C39" s="9" t="s">
        <v>967</v>
      </c>
    </row>
    <row r="40" spans="1:3" ht="12.75" customHeight="1" x14ac:dyDescent="0.2">
      <c r="A40" s="9">
        <v>2021</v>
      </c>
      <c r="B40" s="9">
        <v>123336</v>
      </c>
      <c r="C40" s="9" t="s">
        <v>967</v>
      </c>
    </row>
    <row r="41" spans="1:3" ht="12.75" customHeight="1" x14ac:dyDescent="0.2">
      <c r="A41" s="9">
        <v>2021</v>
      </c>
      <c r="B41" s="9">
        <v>123336</v>
      </c>
      <c r="C41" s="9" t="s">
        <v>967</v>
      </c>
    </row>
    <row r="42" spans="1:3" ht="12.75" customHeight="1" x14ac:dyDescent="0.2">
      <c r="A42" s="9">
        <v>2021</v>
      </c>
      <c r="B42" s="9">
        <v>122845</v>
      </c>
      <c r="C42" s="9" t="s">
        <v>967</v>
      </c>
    </row>
    <row r="43" spans="1:3" ht="12.75" customHeight="1" x14ac:dyDescent="0.2">
      <c r="A43" s="9">
        <v>2021</v>
      </c>
      <c r="B43" s="9">
        <v>1103692</v>
      </c>
      <c r="C43" s="9" t="s">
        <v>967</v>
      </c>
    </row>
    <row r="44" spans="1:3" ht="12.75" customHeight="1" x14ac:dyDescent="0.2">
      <c r="A44" s="9">
        <v>2021</v>
      </c>
      <c r="B44" s="9">
        <v>1127924</v>
      </c>
      <c r="C44" s="9" t="s">
        <v>967</v>
      </c>
    </row>
    <row r="45" spans="1:3" ht="12.75" customHeight="1" x14ac:dyDescent="0.2">
      <c r="A45" s="9">
        <v>2021</v>
      </c>
      <c r="B45" s="9">
        <v>1127927</v>
      </c>
      <c r="C45" s="9" t="s">
        <v>967</v>
      </c>
    </row>
    <row r="46" spans="1:3" ht="12.75" customHeight="1" x14ac:dyDescent="0.2">
      <c r="A46" s="9">
        <v>2021</v>
      </c>
      <c r="B46" s="9">
        <v>150129</v>
      </c>
      <c r="C46" s="9" t="s">
        <v>967</v>
      </c>
    </row>
    <row r="47" spans="1:3" ht="12.75" customHeight="1" x14ac:dyDescent="0.2">
      <c r="A47" s="9">
        <v>2021</v>
      </c>
      <c r="B47" s="9">
        <v>1179970</v>
      </c>
      <c r="C47" s="9" t="s">
        <v>967</v>
      </c>
    </row>
    <row r="48" spans="1:3" ht="12.75" customHeight="1" x14ac:dyDescent="0.2">
      <c r="A48" s="9">
        <v>2021</v>
      </c>
      <c r="B48" s="9">
        <v>122845</v>
      </c>
      <c r="C48" s="9" t="s">
        <v>967</v>
      </c>
    </row>
    <row r="49" spans="1:3" ht="12.75" customHeight="1" x14ac:dyDescent="0.2">
      <c r="A49" s="9">
        <v>2021</v>
      </c>
      <c r="B49" s="9">
        <v>1270538</v>
      </c>
      <c r="C49" s="9" t="s">
        <v>967</v>
      </c>
    </row>
    <row r="50" spans="1:3" ht="12.75" customHeight="1" x14ac:dyDescent="0.2">
      <c r="A50" s="9">
        <v>2021</v>
      </c>
      <c r="B50" s="9">
        <v>123336</v>
      </c>
      <c r="C50" s="9" t="s">
        <v>967</v>
      </c>
    </row>
    <row r="51" spans="1:3" ht="12.75" customHeight="1" x14ac:dyDescent="0.2">
      <c r="A51" s="9">
        <v>2021</v>
      </c>
      <c r="B51" s="9">
        <v>1179970</v>
      </c>
      <c r="C51" s="9" t="s">
        <v>967</v>
      </c>
    </row>
    <row r="52" spans="1:3" ht="12.75" customHeight="1" x14ac:dyDescent="0.2">
      <c r="A52" s="9">
        <v>2021</v>
      </c>
      <c r="B52" s="9">
        <v>1117076</v>
      </c>
      <c r="C52" s="9" t="s">
        <v>967</v>
      </c>
    </row>
    <row r="53" spans="1:3" ht="12.75" customHeight="1" x14ac:dyDescent="0.2">
      <c r="A53" s="9">
        <v>2021</v>
      </c>
      <c r="B53" s="9">
        <v>123336</v>
      </c>
      <c r="C53" s="9" t="s">
        <v>967</v>
      </c>
    </row>
    <row r="54" spans="1:3" ht="12.75" customHeight="1" x14ac:dyDescent="0.2">
      <c r="A54" s="9">
        <v>2021</v>
      </c>
      <c r="B54" s="9">
        <v>1308687</v>
      </c>
      <c r="C54" s="9" t="s">
        <v>967</v>
      </c>
    </row>
    <row r="55" spans="1:3" ht="12.75" customHeight="1" x14ac:dyDescent="0.2">
      <c r="A55" s="9">
        <v>2021</v>
      </c>
      <c r="B55" s="9">
        <v>123336</v>
      </c>
      <c r="C55" s="9" t="s">
        <v>967</v>
      </c>
    </row>
    <row r="56" spans="1:3" ht="12.75" customHeight="1" x14ac:dyDescent="0.2">
      <c r="A56" s="9">
        <v>2021</v>
      </c>
      <c r="B56" s="9">
        <v>1179970</v>
      </c>
      <c r="C56" s="9" t="s">
        <v>967</v>
      </c>
    </row>
    <row r="57" spans="1:3" ht="12.75" customHeight="1" x14ac:dyDescent="0.2">
      <c r="A57" s="9">
        <v>2021</v>
      </c>
      <c r="B57" s="9">
        <v>1117076</v>
      </c>
      <c r="C57" s="9" t="s">
        <v>967</v>
      </c>
    </row>
    <row r="58" spans="1:3" ht="12.75" customHeight="1" x14ac:dyDescent="0.2">
      <c r="A58" s="9">
        <v>2021</v>
      </c>
      <c r="B58" s="9">
        <v>123336</v>
      </c>
      <c r="C58" s="9" t="s">
        <v>967</v>
      </c>
    </row>
    <row r="59" spans="1:3" ht="12.75" customHeight="1" x14ac:dyDescent="0.2">
      <c r="A59" s="9">
        <v>2021</v>
      </c>
      <c r="B59" s="9">
        <v>123336</v>
      </c>
      <c r="C59" s="9" t="s">
        <v>967</v>
      </c>
    </row>
    <row r="60" spans="1:3" ht="12.75" customHeight="1" x14ac:dyDescent="0.2">
      <c r="A60" s="9">
        <v>2021</v>
      </c>
      <c r="B60" s="9">
        <v>123336</v>
      </c>
      <c r="C60" s="9" t="s">
        <v>967</v>
      </c>
    </row>
    <row r="61" spans="1:3" ht="12.75" customHeight="1" x14ac:dyDescent="0.2">
      <c r="A61" s="9">
        <v>2021</v>
      </c>
      <c r="B61" s="9">
        <v>1319230</v>
      </c>
      <c r="C61" s="9" t="s">
        <v>967</v>
      </c>
    </row>
    <row r="62" spans="1:3" ht="12.75" customHeight="1" x14ac:dyDescent="0.2">
      <c r="A62" s="9">
        <v>2021</v>
      </c>
      <c r="B62" s="9">
        <v>1179970</v>
      </c>
      <c r="C62" s="9" t="s">
        <v>967</v>
      </c>
    </row>
    <row r="63" spans="1:3" ht="12.75" customHeight="1" x14ac:dyDescent="0.2">
      <c r="A63" s="9">
        <v>2021</v>
      </c>
      <c r="B63" s="9">
        <v>122845</v>
      </c>
      <c r="C63" s="9" t="s">
        <v>967</v>
      </c>
    </row>
    <row r="64" spans="1:3" ht="12.75" customHeight="1" x14ac:dyDescent="0.2">
      <c r="A64" s="9">
        <v>2021</v>
      </c>
      <c r="B64" s="9">
        <v>123336</v>
      </c>
      <c r="C64" s="9" t="s">
        <v>967</v>
      </c>
    </row>
    <row r="65" spans="1:3" ht="12.75" customHeight="1" x14ac:dyDescent="0.2">
      <c r="A65" s="9">
        <v>2021</v>
      </c>
      <c r="B65" s="9">
        <v>1308687</v>
      </c>
      <c r="C65" s="9" t="s">
        <v>967</v>
      </c>
    </row>
    <row r="66" spans="1:3" ht="12.75" customHeight="1" x14ac:dyDescent="0.2">
      <c r="A66" s="9">
        <v>2021</v>
      </c>
      <c r="B66" s="9">
        <v>1179970</v>
      </c>
      <c r="C66" s="9" t="s">
        <v>967</v>
      </c>
    </row>
    <row r="67" spans="1:3" ht="12.75" customHeight="1" x14ac:dyDescent="0.2">
      <c r="A67" s="9">
        <v>2021</v>
      </c>
      <c r="B67" s="9">
        <v>1127925</v>
      </c>
      <c r="C67" s="9" t="s">
        <v>967</v>
      </c>
    </row>
    <row r="68" spans="1:3" ht="12.75" customHeight="1" x14ac:dyDescent="0.2">
      <c r="A68" s="9">
        <v>2021</v>
      </c>
      <c r="B68" s="9">
        <v>1179970</v>
      </c>
      <c r="C68" s="9" t="s">
        <v>967</v>
      </c>
    </row>
    <row r="69" spans="1:3" ht="12.75" customHeight="1" x14ac:dyDescent="0.2">
      <c r="A69" s="9">
        <v>2021</v>
      </c>
      <c r="B69" s="9">
        <v>1179970</v>
      </c>
      <c r="C69" s="9" t="s">
        <v>967</v>
      </c>
    </row>
    <row r="70" spans="1:3" ht="12.75" customHeight="1" x14ac:dyDescent="0.2">
      <c r="A70" s="9">
        <v>2021</v>
      </c>
      <c r="B70" s="9">
        <v>1117076</v>
      </c>
      <c r="C70" s="9" t="s">
        <v>967</v>
      </c>
    </row>
    <row r="71" spans="1:3" ht="12.75" customHeight="1" x14ac:dyDescent="0.2">
      <c r="A71" s="9">
        <v>2021</v>
      </c>
      <c r="B71" s="9">
        <v>123336</v>
      </c>
      <c r="C71" s="9" t="s">
        <v>967</v>
      </c>
    </row>
    <row r="72" spans="1:3" ht="12.75" customHeight="1" x14ac:dyDescent="0.2">
      <c r="A72" s="9">
        <v>2021</v>
      </c>
      <c r="B72" s="9">
        <v>123336</v>
      </c>
      <c r="C72" s="9" t="s">
        <v>967</v>
      </c>
    </row>
    <row r="73" spans="1:3" ht="12.75" customHeight="1" x14ac:dyDescent="0.2">
      <c r="A73" s="9">
        <v>2021</v>
      </c>
      <c r="B73" s="9">
        <v>123336</v>
      </c>
      <c r="C73" s="9" t="s">
        <v>967</v>
      </c>
    </row>
    <row r="74" spans="1:3" ht="12.75" customHeight="1" x14ac:dyDescent="0.2">
      <c r="A74" s="9">
        <v>2021</v>
      </c>
      <c r="B74" s="9">
        <v>1319230</v>
      </c>
      <c r="C74" s="9" t="s">
        <v>967</v>
      </c>
    </row>
    <row r="75" spans="1:3" ht="12.75" customHeight="1" x14ac:dyDescent="0.2">
      <c r="A75" s="9">
        <v>2021</v>
      </c>
      <c r="B75" s="9">
        <v>1103909</v>
      </c>
      <c r="C75" s="9" t="s">
        <v>967</v>
      </c>
    </row>
    <row r="76" spans="1:3" ht="12.75" customHeight="1" x14ac:dyDescent="0.2">
      <c r="A76" s="9">
        <v>2021</v>
      </c>
      <c r="B76" s="9">
        <v>123336</v>
      </c>
      <c r="C76" s="9" t="s">
        <v>967</v>
      </c>
    </row>
    <row r="77" spans="1:3" ht="12.75" customHeight="1" x14ac:dyDescent="0.2">
      <c r="A77" s="9">
        <v>2021</v>
      </c>
      <c r="B77" s="9">
        <v>1179970</v>
      </c>
      <c r="C77" s="9" t="s">
        <v>967</v>
      </c>
    </row>
    <row r="78" spans="1:3" ht="12.75" customHeight="1" x14ac:dyDescent="0.2">
      <c r="A78" s="9">
        <v>2021</v>
      </c>
      <c r="B78" s="9">
        <v>1179970</v>
      </c>
      <c r="C78" s="9" t="s">
        <v>967</v>
      </c>
    </row>
    <row r="79" spans="1:3" ht="12.75" customHeight="1" x14ac:dyDescent="0.2">
      <c r="A79" s="9">
        <v>2021</v>
      </c>
      <c r="B79" s="9">
        <v>1127925</v>
      </c>
      <c r="C79" s="9" t="s">
        <v>967</v>
      </c>
    </row>
    <row r="80" spans="1:3" ht="12.75" customHeight="1" x14ac:dyDescent="0.2">
      <c r="A80" s="9">
        <v>2021</v>
      </c>
      <c r="B80" s="9">
        <v>1127925</v>
      </c>
      <c r="C80" s="9" t="s">
        <v>967</v>
      </c>
    </row>
    <row r="81" spans="1:3" ht="12.75" customHeight="1" x14ac:dyDescent="0.2">
      <c r="A81" s="9">
        <v>2021</v>
      </c>
      <c r="B81" s="9">
        <v>122845</v>
      </c>
      <c r="C81" s="9" t="s">
        <v>967</v>
      </c>
    </row>
    <row r="82" spans="1:3" ht="12.75" customHeight="1" x14ac:dyDescent="0.2">
      <c r="A82" s="9">
        <v>2021</v>
      </c>
      <c r="B82" s="9">
        <v>1179970</v>
      </c>
      <c r="C82" s="9" t="s">
        <v>967</v>
      </c>
    </row>
    <row r="83" spans="1:3" ht="12.75" customHeight="1" x14ac:dyDescent="0.2">
      <c r="A83" s="9">
        <v>2021</v>
      </c>
      <c r="B83" s="9">
        <v>122845</v>
      </c>
      <c r="C83" s="9" t="s">
        <v>967</v>
      </c>
    </row>
    <row r="84" spans="1:3" ht="12.75" customHeight="1" x14ac:dyDescent="0.2">
      <c r="A84" s="9">
        <v>2021</v>
      </c>
      <c r="B84" s="9">
        <v>123336</v>
      </c>
      <c r="C84" s="9" t="s">
        <v>967</v>
      </c>
    </row>
    <row r="85" spans="1:3" ht="12.75" customHeight="1" x14ac:dyDescent="0.2">
      <c r="A85" s="9">
        <v>2021</v>
      </c>
      <c r="B85" s="9">
        <v>123336</v>
      </c>
      <c r="C85" s="9" t="s">
        <v>967</v>
      </c>
    </row>
    <row r="86" spans="1:3" ht="12.75" customHeight="1" x14ac:dyDescent="0.2">
      <c r="A86" s="9">
        <v>2021</v>
      </c>
      <c r="B86" s="9">
        <v>1179970</v>
      </c>
      <c r="C86" s="9" t="s">
        <v>967</v>
      </c>
    </row>
    <row r="87" spans="1:3" ht="12.75" customHeight="1" x14ac:dyDescent="0.2">
      <c r="A87" s="9">
        <v>2021</v>
      </c>
      <c r="B87" s="9">
        <v>123336</v>
      </c>
      <c r="C87" s="9" t="s">
        <v>967</v>
      </c>
    </row>
    <row r="88" spans="1:3" ht="12.75" customHeight="1" x14ac:dyDescent="0.2">
      <c r="A88" s="9">
        <v>2021</v>
      </c>
      <c r="B88" s="9">
        <v>1308687</v>
      </c>
      <c r="C88" s="9" t="s">
        <v>967</v>
      </c>
    </row>
    <row r="89" spans="1:3" ht="12.75" customHeight="1" x14ac:dyDescent="0.2">
      <c r="A89" s="9">
        <v>2021</v>
      </c>
      <c r="B89" s="9">
        <v>108730</v>
      </c>
      <c r="C89" s="9" t="s">
        <v>967</v>
      </c>
    </row>
    <row r="90" spans="1:3" ht="12.75" customHeight="1" x14ac:dyDescent="0.2">
      <c r="A90" s="9">
        <v>2021</v>
      </c>
      <c r="B90" s="9">
        <v>123336</v>
      </c>
      <c r="C90" s="9" t="s">
        <v>967</v>
      </c>
    </row>
    <row r="91" spans="1:3" ht="12.75" customHeight="1" x14ac:dyDescent="0.2">
      <c r="A91" s="9">
        <v>2021</v>
      </c>
      <c r="B91" s="9">
        <v>123336</v>
      </c>
      <c r="C91" s="9" t="s">
        <v>967</v>
      </c>
    </row>
    <row r="92" spans="1:3" ht="12.75" customHeight="1" x14ac:dyDescent="0.2">
      <c r="A92" s="9">
        <v>2021</v>
      </c>
      <c r="B92" s="9">
        <v>1127925</v>
      </c>
      <c r="C92" s="9" t="s">
        <v>967</v>
      </c>
    </row>
    <row r="93" spans="1:3" ht="12.75" customHeight="1" x14ac:dyDescent="0.2">
      <c r="A93" s="9">
        <v>2021</v>
      </c>
      <c r="B93" s="9">
        <v>1308687</v>
      </c>
      <c r="C93" s="9" t="s">
        <v>967</v>
      </c>
    </row>
    <row r="94" spans="1:3" ht="12.75" customHeight="1" x14ac:dyDescent="0.2">
      <c r="A94" s="9">
        <v>2021</v>
      </c>
      <c r="B94" s="9">
        <v>1127926</v>
      </c>
      <c r="C94" s="9" t="s">
        <v>967</v>
      </c>
    </row>
    <row r="95" spans="1:3" ht="12.75" customHeight="1" x14ac:dyDescent="0.2">
      <c r="A95" s="9">
        <v>2021</v>
      </c>
      <c r="B95" s="9">
        <v>1127924</v>
      </c>
      <c r="C95" s="9" t="s">
        <v>967</v>
      </c>
    </row>
    <row r="96" spans="1:3" ht="12.75" customHeight="1" x14ac:dyDescent="0.2">
      <c r="A96" s="9">
        <v>2021</v>
      </c>
      <c r="B96" s="9">
        <v>123336</v>
      </c>
      <c r="C96" s="9" t="s">
        <v>967</v>
      </c>
    </row>
    <row r="97" spans="1:3" ht="12.75" customHeight="1" x14ac:dyDescent="0.2">
      <c r="A97" s="9">
        <v>2021</v>
      </c>
      <c r="B97" s="9">
        <v>122845</v>
      </c>
      <c r="C97" s="9" t="s">
        <v>967</v>
      </c>
    </row>
    <row r="98" spans="1:3" ht="12.75" customHeight="1" x14ac:dyDescent="0.2">
      <c r="A98" s="9">
        <v>2021</v>
      </c>
      <c r="B98" s="9">
        <v>123336</v>
      </c>
      <c r="C98" s="9" t="s">
        <v>967</v>
      </c>
    </row>
    <row r="99" spans="1:3" ht="12.75" customHeight="1" x14ac:dyDescent="0.2">
      <c r="A99" s="9">
        <v>2021</v>
      </c>
      <c r="B99" s="9">
        <v>122845</v>
      </c>
      <c r="C99" s="9" t="s">
        <v>967</v>
      </c>
    </row>
    <row r="100" spans="1:3" ht="12.75" customHeight="1" x14ac:dyDescent="0.2">
      <c r="A100" s="9">
        <v>2021</v>
      </c>
      <c r="B100" s="9">
        <v>1179970</v>
      </c>
      <c r="C100" s="9" t="s">
        <v>967</v>
      </c>
    </row>
    <row r="101" spans="1:3" ht="12.75" customHeight="1" x14ac:dyDescent="0.2">
      <c r="A101" s="9">
        <v>2021</v>
      </c>
      <c r="B101" s="9">
        <v>123336</v>
      </c>
      <c r="C101" s="9" t="s">
        <v>967</v>
      </c>
    </row>
    <row r="102" spans="1:3" ht="12.75" customHeight="1" x14ac:dyDescent="0.2">
      <c r="A102" s="9">
        <v>2021</v>
      </c>
      <c r="B102" s="9">
        <v>122845</v>
      </c>
      <c r="C102" s="9" t="s">
        <v>967</v>
      </c>
    </row>
    <row r="103" spans="1:3" ht="12.75" customHeight="1" x14ac:dyDescent="0.2">
      <c r="A103" s="9">
        <v>2021</v>
      </c>
      <c r="B103" s="9">
        <v>123336</v>
      </c>
      <c r="C103" s="9" t="s">
        <v>967</v>
      </c>
    </row>
    <row r="104" spans="1:3" ht="12.75" customHeight="1" x14ac:dyDescent="0.2">
      <c r="A104" s="9">
        <v>2021</v>
      </c>
      <c r="B104" s="9">
        <v>1179970</v>
      </c>
      <c r="C104" s="9" t="s">
        <v>967</v>
      </c>
    </row>
    <row r="105" spans="1:3" ht="12.75" customHeight="1" x14ac:dyDescent="0.2">
      <c r="A105" s="9">
        <v>2021</v>
      </c>
      <c r="B105" s="9">
        <v>1179970</v>
      </c>
      <c r="C105" s="9" t="s">
        <v>967</v>
      </c>
    </row>
    <row r="106" spans="1:3" ht="12.75" customHeight="1" x14ac:dyDescent="0.2">
      <c r="A106" s="9">
        <v>2021</v>
      </c>
      <c r="B106" s="9">
        <v>123336</v>
      </c>
      <c r="C106" s="9" t="s">
        <v>967</v>
      </c>
    </row>
    <row r="107" spans="1:3" ht="12.75" customHeight="1" x14ac:dyDescent="0.2">
      <c r="A107" s="9">
        <v>2021</v>
      </c>
      <c r="B107" s="9">
        <v>1308687</v>
      </c>
      <c r="C107" s="9" t="s">
        <v>967</v>
      </c>
    </row>
    <row r="108" spans="1:3" ht="12.75" customHeight="1" x14ac:dyDescent="0.2">
      <c r="A108" s="9">
        <v>2021</v>
      </c>
      <c r="B108" s="9">
        <v>123336</v>
      </c>
      <c r="C108" s="9" t="s">
        <v>967</v>
      </c>
    </row>
    <row r="109" spans="1:3" ht="12.75" customHeight="1" x14ac:dyDescent="0.2">
      <c r="A109" s="9">
        <v>2021</v>
      </c>
      <c r="B109" s="9">
        <v>122845</v>
      </c>
      <c r="C109" s="9" t="s">
        <v>967</v>
      </c>
    </row>
    <row r="110" spans="1:3" ht="12.75" customHeight="1" x14ac:dyDescent="0.2">
      <c r="A110" s="9">
        <v>2021</v>
      </c>
      <c r="B110" s="9">
        <v>1319230</v>
      </c>
      <c r="C110" s="9" t="s">
        <v>967</v>
      </c>
    </row>
    <row r="111" spans="1:3" ht="12.75" customHeight="1" x14ac:dyDescent="0.2">
      <c r="A111" s="9">
        <v>2021</v>
      </c>
      <c r="B111" s="9">
        <v>1308687</v>
      </c>
      <c r="C111" s="9" t="s">
        <v>967</v>
      </c>
    </row>
    <row r="112" spans="1:3" ht="12.75" customHeight="1" x14ac:dyDescent="0.2">
      <c r="A112" s="9">
        <v>2021</v>
      </c>
      <c r="B112" s="9">
        <v>1103909</v>
      </c>
      <c r="C112" s="9" t="s">
        <v>967</v>
      </c>
    </row>
    <row r="113" spans="1:3" ht="12.75" customHeight="1" x14ac:dyDescent="0.2">
      <c r="A113" s="9">
        <v>2021</v>
      </c>
      <c r="B113" s="9">
        <v>1308687</v>
      </c>
      <c r="C113" s="9" t="s">
        <v>967</v>
      </c>
    </row>
    <row r="114" spans="1:3" ht="12.75" customHeight="1" x14ac:dyDescent="0.2">
      <c r="A114" s="9">
        <v>2021</v>
      </c>
      <c r="B114" s="9">
        <v>1308687</v>
      </c>
      <c r="C114" s="9" t="s">
        <v>967</v>
      </c>
    </row>
    <row r="115" spans="1:3" ht="12.75" customHeight="1" x14ac:dyDescent="0.2">
      <c r="A115" s="9">
        <v>2021</v>
      </c>
      <c r="B115" s="9">
        <v>123336</v>
      </c>
      <c r="C115" s="9" t="s">
        <v>967</v>
      </c>
    </row>
    <row r="116" spans="1:3" ht="12.75" customHeight="1" x14ac:dyDescent="0.2">
      <c r="A116" s="9">
        <v>2021</v>
      </c>
      <c r="B116" s="9">
        <v>1103909</v>
      </c>
      <c r="C116" s="9" t="s">
        <v>967</v>
      </c>
    </row>
    <row r="117" spans="1:3" ht="12.75" customHeight="1" x14ac:dyDescent="0.2">
      <c r="A117" s="9">
        <v>2021</v>
      </c>
      <c r="B117" s="9">
        <v>122845</v>
      </c>
      <c r="C117" s="9" t="s">
        <v>967</v>
      </c>
    </row>
    <row r="118" spans="1:3" ht="12.75" customHeight="1" x14ac:dyDescent="0.2">
      <c r="A118" s="9">
        <v>2021</v>
      </c>
      <c r="B118" s="9">
        <v>1179970</v>
      </c>
      <c r="C118" s="9" t="s">
        <v>967</v>
      </c>
    </row>
    <row r="119" spans="1:3" ht="12.75" customHeight="1" x14ac:dyDescent="0.2">
      <c r="A119" s="9">
        <v>2021</v>
      </c>
      <c r="B119" s="9">
        <v>123336</v>
      </c>
      <c r="C119" s="9" t="s">
        <v>967</v>
      </c>
    </row>
    <row r="120" spans="1:3" ht="12.75" customHeight="1" x14ac:dyDescent="0.2">
      <c r="A120" s="9">
        <v>2021</v>
      </c>
      <c r="B120" s="9">
        <v>1179970</v>
      </c>
      <c r="C120" s="9" t="s">
        <v>967</v>
      </c>
    </row>
    <row r="121" spans="1:3" ht="12.75" customHeight="1" x14ac:dyDescent="0.2">
      <c r="A121" s="9">
        <v>2021</v>
      </c>
      <c r="B121" s="9">
        <v>123336</v>
      </c>
      <c r="C121" s="9" t="s">
        <v>967</v>
      </c>
    </row>
    <row r="122" spans="1:3" ht="12.75" customHeight="1" x14ac:dyDescent="0.2">
      <c r="A122" s="9">
        <v>2021</v>
      </c>
      <c r="B122" s="9">
        <v>1103692</v>
      </c>
      <c r="C122" s="9" t="s">
        <v>967</v>
      </c>
    </row>
    <row r="123" spans="1:3" ht="12.75" customHeight="1" x14ac:dyDescent="0.2">
      <c r="A123" s="9">
        <v>2021</v>
      </c>
      <c r="B123" s="9">
        <v>123336</v>
      </c>
      <c r="C123" s="9" t="s">
        <v>967</v>
      </c>
    </row>
    <row r="124" spans="1:3" ht="12.75" customHeight="1" x14ac:dyDescent="0.2">
      <c r="A124" s="9">
        <v>2021</v>
      </c>
      <c r="B124" s="9">
        <v>1127925</v>
      </c>
      <c r="C124" s="9" t="s">
        <v>967</v>
      </c>
    </row>
    <row r="125" spans="1:3" ht="12.75" customHeight="1" x14ac:dyDescent="0.2">
      <c r="A125" s="9">
        <v>2021</v>
      </c>
      <c r="B125" s="9">
        <v>1127927</v>
      </c>
      <c r="C125" s="9" t="s">
        <v>967</v>
      </c>
    </row>
    <row r="126" spans="1:3" ht="12.75" customHeight="1" x14ac:dyDescent="0.2">
      <c r="A126" s="9">
        <v>2021</v>
      </c>
      <c r="B126" s="9">
        <v>1103909</v>
      </c>
      <c r="C126" s="9" t="s">
        <v>967</v>
      </c>
    </row>
    <row r="127" spans="1:3" ht="12.75" customHeight="1" x14ac:dyDescent="0.2">
      <c r="A127" s="9">
        <v>2021</v>
      </c>
      <c r="B127" s="9">
        <v>123336</v>
      </c>
      <c r="C127" s="9" t="s">
        <v>967</v>
      </c>
    </row>
    <row r="128" spans="1:3" ht="12.75" customHeight="1" x14ac:dyDescent="0.2">
      <c r="A128" s="9">
        <v>2021</v>
      </c>
      <c r="B128" s="9">
        <v>122845</v>
      </c>
      <c r="C128" s="9" t="s">
        <v>967</v>
      </c>
    </row>
    <row r="129" spans="1:3" ht="12.75" customHeight="1" x14ac:dyDescent="0.2">
      <c r="A129" s="9">
        <v>2021</v>
      </c>
      <c r="B129" s="9">
        <v>1270538</v>
      </c>
      <c r="C129" s="9" t="s">
        <v>967</v>
      </c>
    </row>
    <row r="130" spans="1:3" ht="12.75" customHeight="1" x14ac:dyDescent="0.2">
      <c r="A130" s="9">
        <v>2021</v>
      </c>
      <c r="B130" s="9">
        <v>122845</v>
      </c>
      <c r="C130" s="9" t="s">
        <v>967</v>
      </c>
    </row>
    <row r="131" spans="1:3" ht="12.75" customHeight="1" x14ac:dyDescent="0.2">
      <c r="A131" s="9">
        <v>2021</v>
      </c>
      <c r="B131" s="9">
        <v>1103909</v>
      </c>
      <c r="C131" s="9" t="s">
        <v>967</v>
      </c>
    </row>
    <row r="132" spans="1:3" ht="12.75" customHeight="1" x14ac:dyDescent="0.2">
      <c r="A132" s="9">
        <v>2021</v>
      </c>
      <c r="B132" s="9">
        <v>1179970</v>
      </c>
      <c r="C132" s="9" t="s">
        <v>967</v>
      </c>
    </row>
    <row r="133" spans="1:3" ht="12.75" customHeight="1" x14ac:dyDescent="0.2">
      <c r="A133" s="9">
        <v>2021</v>
      </c>
      <c r="B133" s="9">
        <v>1127927</v>
      </c>
      <c r="C133" s="9" t="s">
        <v>967</v>
      </c>
    </row>
    <row r="134" spans="1:3" ht="12.75" customHeight="1" x14ac:dyDescent="0.2">
      <c r="A134" s="9">
        <v>2021</v>
      </c>
      <c r="B134" s="9">
        <v>1308687</v>
      </c>
      <c r="C134" s="9" t="s">
        <v>967</v>
      </c>
    </row>
    <row r="135" spans="1:3" ht="12.75" customHeight="1" x14ac:dyDescent="0.2">
      <c r="A135" s="9">
        <v>2021</v>
      </c>
      <c r="B135" s="9">
        <v>123336</v>
      </c>
      <c r="C135" s="9" t="s">
        <v>967</v>
      </c>
    </row>
    <row r="136" spans="1:3" ht="12.75" customHeight="1" x14ac:dyDescent="0.2">
      <c r="A136" s="9">
        <v>2021</v>
      </c>
      <c r="B136" s="9">
        <v>1117076</v>
      </c>
      <c r="C136" s="9" t="s">
        <v>967</v>
      </c>
    </row>
    <row r="137" spans="1:3" ht="12.75" customHeight="1" x14ac:dyDescent="0.2">
      <c r="A137" s="9">
        <v>2021</v>
      </c>
      <c r="B137" s="9">
        <v>1308687</v>
      </c>
      <c r="C137" s="9" t="s">
        <v>967</v>
      </c>
    </row>
    <row r="138" spans="1:3" ht="12.75" customHeight="1" x14ac:dyDescent="0.2">
      <c r="A138" s="9">
        <v>2021</v>
      </c>
      <c r="B138" s="9">
        <v>1179970</v>
      </c>
      <c r="C138" s="9" t="s">
        <v>967</v>
      </c>
    </row>
    <row r="139" spans="1:3" ht="12.75" customHeight="1" x14ac:dyDescent="0.2">
      <c r="A139" s="9">
        <v>2021</v>
      </c>
      <c r="B139" s="9">
        <v>1179970</v>
      </c>
      <c r="C139" s="9" t="s">
        <v>967</v>
      </c>
    </row>
    <row r="140" spans="1:3" ht="12.75" customHeight="1" x14ac:dyDescent="0.2">
      <c r="A140" s="9">
        <v>2021</v>
      </c>
      <c r="B140" s="9">
        <v>123336</v>
      </c>
      <c r="C140" s="9" t="s">
        <v>967</v>
      </c>
    </row>
    <row r="141" spans="1:3" ht="12.75" customHeight="1" x14ac:dyDescent="0.2">
      <c r="A141" s="9">
        <v>2021</v>
      </c>
      <c r="B141" s="9">
        <v>1117076</v>
      </c>
      <c r="C141" s="9" t="s">
        <v>967</v>
      </c>
    </row>
    <row r="142" spans="1:3" ht="12.75" customHeight="1" x14ac:dyDescent="0.2">
      <c r="A142" s="9">
        <v>2021</v>
      </c>
      <c r="B142" s="9">
        <v>1270538</v>
      </c>
      <c r="C142" s="9" t="s">
        <v>967</v>
      </c>
    </row>
    <row r="143" spans="1:3" ht="12.75" customHeight="1" x14ac:dyDescent="0.2">
      <c r="A143" s="9">
        <v>2021</v>
      </c>
      <c r="B143" s="9">
        <v>1127927</v>
      </c>
      <c r="C143" s="9" t="s">
        <v>967</v>
      </c>
    </row>
    <row r="144" spans="1:3" ht="12.75" customHeight="1" x14ac:dyDescent="0.2">
      <c r="A144" s="9">
        <v>2021</v>
      </c>
      <c r="B144" s="9">
        <v>123336</v>
      </c>
      <c r="C144" s="9" t="s">
        <v>967</v>
      </c>
    </row>
    <row r="145" spans="1:3" ht="12.75" customHeight="1" x14ac:dyDescent="0.2">
      <c r="A145" s="9">
        <v>2021</v>
      </c>
      <c r="B145" s="9">
        <v>1103692</v>
      </c>
      <c r="C145" s="9" t="s">
        <v>967</v>
      </c>
    </row>
    <row r="146" spans="1:3" ht="12.75" customHeight="1" x14ac:dyDescent="0.2">
      <c r="A146" s="9">
        <v>2021</v>
      </c>
      <c r="B146" s="9">
        <v>1127926</v>
      </c>
      <c r="C146" s="9" t="s">
        <v>967</v>
      </c>
    </row>
    <row r="147" spans="1:3" ht="12.75" customHeight="1" x14ac:dyDescent="0.2">
      <c r="A147" s="9">
        <v>2021</v>
      </c>
      <c r="B147" s="9">
        <v>1127924</v>
      </c>
      <c r="C147" s="9" t="s">
        <v>967</v>
      </c>
    </row>
    <row r="148" spans="1:3" ht="12.75" customHeight="1" x14ac:dyDescent="0.2">
      <c r="A148" s="9">
        <v>2021</v>
      </c>
      <c r="B148" s="9">
        <v>123336</v>
      </c>
      <c r="C148" s="9" t="s">
        <v>967</v>
      </c>
    </row>
    <row r="149" spans="1:3" ht="12.75" customHeight="1" x14ac:dyDescent="0.2">
      <c r="A149" s="9">
        <v>2021</v>
      </c>
      <c r="B149" s="9">
        <v>1179970</v>
      </c>
      <c r="C149" s="9" t="s">
        <v>967</v>
      </c>
    </row>
    <row r="150" spans="1:3" ht="12.75" customHeight="1" x14ac:dyDescent="0.2">
      <c r="A150" s="9">
        <v>2021</v>
      </c>
      <c r="B150" s="9">
        <v>150129</v>
      </c>
      <c r="C150" s="9" t="s">
        <v>967</v>
      </c>
    </row>
    <row r="151" spans="1:3" ht="12.75" customHeight="1" x14ac:dyDescent="0.2">
      <c r="A151" s="9">
        <v>2021</v>
      </c>
      <c r="B151" s="9">
        <v>1179970</v>
      </c>
      <c r="C151" s="9" t="s">
        <v>967</v>
      </c>
    </row>
    <row r="152" spans="1:3" ht="12.75" customHeight="1" x14ac:dyDescent="0.2">
      <c r="A152" s="9">
        <v>2021</v>
      </c>
      <c r="B152" s="9">
        <v>122845</v>
      </c>
      <c r="C152" s="9" t="s">
        <v>967</v>
      </c>
    </row>
    <row r="153" spans="1:3" ht="12.75" customHeight="1" x14ac:dyDescent="0.2">
      <c r="A153" s="9">
        <v>2021</v>
      </c>
      <c r="B153" s="9">
        <v>122845</v>
      </c>
      <c r="C153" s="9" t="s">
        <v>967</v>
      </c>
    </row>
    <row r="154" spans="1:3" ht="12.75" customHeight="1" x14ac:dyDescent="0.2">
      <c r="A154" s="9">
        <v>2021</v>
      </c>
      <c r="B154" s="9">
        <v>1308687</v>
      </c>
      <c r="C154" s="9" t="s">
        <v>967</v>
      </c>
    </row>
    <row r="155" spans="1:3" ht="12.75" customHeight="1" x14ac:dyDescent="0.2">
      <c r="A155" s="9">
        <v>2021</v>
      </c>
      <c r="B155" s="9">
        <v>1103909</v>
      </c>
      <c r="C155" s="9" t="s">
        <v>967</v>
      </c>
    </row>
    <row r="156" spans="1:3" ht="12.75" customHeight="1" x14ac:dyDescent="0.2">
      <c r="A156" s="9">
        <v>2021</v>
      </c>
      <c r="B156" s="9">
        <v>1179970</v>
      </c>
      <c r="C156" s="9" t="s">
        <v>967</v>
      </c>
    </row>
    <row r="157" spans="1:3" ht="12.75" customHeight="1" x14ac:dyDescent="0.2">
      <c r="A157" s="9">
        <v>2021</v>
      </c>
      <c r="B157" s="9">
        <v>122845</v>
      </c>
      <c r="C157" s="9" t="s">
        <v>967</v>
      </c>
    </row>
    <row r="158" spans="1:3" ht="12.75" customHeight="1" x14ac:dyDescent="0.2">
      <c r="A158" s="9">
        <v>2021</v>
      </c>
      <c r="B158" s="9">
        <v>123336</v>
      </c>
      <c r="C158" s="9" t="s">
        <v>967</v>
      </c>
    </row>
    <row r="159" spans="1:3" ht="12.75" customHeight="1" x14ac:dyDescent="0.2">
      <c r="A159" s="9">
        <v>2021</v>
      </c>
      <c r="B159" s="9">
        <v>1127925</v>
      </c>
      <c r="C159" s="9" t="s">
        <v>967</v>
      </c>
    </row>
    <row r="160" spans="1:3" ht="12.75" customHeight="1" x14ac:dyDescent="0.2">
      <c r="A160" s="9">
        <v>2021</v>
      </c>
      <c r="B160" s="9">
        <v>1127925</v>
      </c>
      <c r="C160" s="9" t="s">
        <v>967</v>
      </c>
    </row>
    <row r="161" spans="1:3" ht="12.75" customHeight="1" x14ac:dyDescent="0.2">
      <c r="A161" s="9">
        <v>2021</v>
      </c>
      <c r="B161" s="9">
        <v>1103692</v>
      </c>
      <c r="C161" s="9" t="s">
        <v>967</v>
      </c>
    </row>
    <row r="162" spans="1:3" ht="12.75" customHeight="1" x14ac:dyDescent="0.2">
      <c r="A162" s="9">
        <v>2021</v>
      </c>
      <c r="B162" s="9">
        <v>1365444</v>
      </c>
      <c r="C162" s="9" t="s">
        <v>967</v>
      </c>
    </row>
    <row r="163" spans="1:3" ht="12.75" customHeight="1" x14ac:dyDescent="0.2">
      <c r="A163" s="9">
        <v>2021</v>
      </c>
      <c r="B163" s="9">
        <v>1179970</v>
      </c>
      <c r="C163" s="9" t="s">
        <v>967</v>
      </c>
    </row>
    <row r="164" spans="1:3" ht="12.75" customHeight="1" x14ac:dyDescent="0.2">
      <c r="A164" s="9">
        <v>2021</v>
      </c>
      <c r="B164" s="9">
        <v>123336</v>
      </c>
      <c r="C164" s="9" t="s">
        <v>967</v>
      </c>
    </row>
    <row r="165" spans="1:3" ht="12.75" customHeight="1" x14ac:dyDescent="0.2">
      <c r="A165" s="9">
        <v>2021</v>
      </c>
      <c r="B165" s="9">
        <v>123336</v>
      </c>
      <c r="C165" s="9" t="s">
        <v>967</v>
      </c>
    </row>
    <row r="166" spans="1:3" ht="12.75" customHeight="1" x14ac:dyDescent="0.2">
      <c r="A166" s="9">
        <v>2021</v>
      </c>
      <c r="B166" s="9">
        <v>1127925</v>
      </c>
      <c r="C166" s="9" t="s">
        <v>967</v>
      </c>
    </row>
    <row r="167" spans="1:3" ht="12.75" customHeight="1" x14ac:dyDescent="0.2">
      <c r="A167" s="9">
        <v>2021</v>
      </c>
      <c r="B167" s="9">
        <v>122845</v>
      </c>
      <c r="C167" s="9" t="s">
        <v>967</v>
      </c>
    </row>
    <row r="168" spans="1:3" ht="12.75" customHeight="1" x14ac:dyDescent="0.2">
      <c r="A168" s="9">
        <v>2021</v>
      </c>
      <c r="B168" s="9">
        <v>1319230</v>
      </c>
      <c r="C168" s="9" t="s">
        <v>967</v>
      </c>
    </row>
    <row r="169" spans="1:3" ht="12.75" customHeight="1" x14ac:dyDescent="0.2">
      <c r="A169" s="9">
        <v>2021</v>
      </c>
      <c r="B169" s="9">
        <v>123336</v>
      </c>
      <c r="C169" s="9" t="s">
        <v>967</v>
      </c>
    </row>
    <row r="170" spans="1:3" ht="12.75" customHeight="1" x14ac:dyDescent="0.2">
      <c r="A170" s="9">
        <v>2021</v>
      </c>
      <c r="B170" s="9">
        <v>1308687</v>
      </c>
      <c r="C170" s="9" t="s">
        <v>967</v>
      </c>
    </row>
    <row r="171" spans="1:3" ht="12.75" customHeight="1" x14ac:dyDescent="0.2">
      <c r="A171" s="9">
        <v>2021</v>
      </c>
      <c r="B171" s="9">
        <v>108730</v>
      </c>
      <c r="C171" s="9" t="s">
        <v>967</v>
      </c>
    </row>
    <row r="172" spans="1:3" ht="12.75" customHeight="1" x14ac:dyDescent="0.2">
      <c r="A172" s="9">
        <v>2021</v>
      </c>
      <c r="B172" s="9">
        <v>108730</v>
      </c>
      <c r="C172" s="9" t="s">
        <v>967</v>
      </c>
    </row>
    <row r="173" spans="1:3" ht="12.75" customHeight="1" x14ac:dyDescent="0.2">
      <c r="A173" s="9">
        <v>2021</v>
      </c>
      <c r="B173" s="9">
        <v>1270538</v>
      </c>
      <c r="C173" s="9" t="s">
        <v>967</v>
      </c>
    </row>
    <row r="174" spans="1:3" ht="12.75" customHeight="1" x14ac:dyDescent="0.2">
      <c r="A174" s="9">
        <v>2021</v>
      </c>
      <c r="B174" s="9">
        <v>123336</v>
      </c>
      <c r="C174" s="9" t="s">
        <v>967</v>
      </c>
    </row>
    <row r="175" spans="1:3" ht="12.75" customHeight="1" x14ac:dyDescent="0.2">
      <c r="A175" s="9">
        <v>2021</v>
      </c>
      <c r="B175" s="9">
        <v>1127927</v>
      </c>
      <c r="C175" s="9" t="s">
        <v>967</v>
      </c>
    </row>
    <row r="176" spans="1:3" ht="12.75" customHeight="1" x14ac:dyDescent="0.2">
      <c r="A176" s="9">
        <v>2021</v>
      </c>
      <c r="B176" s="9">
        <v>150129</v>
      </c>
      <c r="C176" s="9" t="s">
        <v>967</v>
      </c>
    </row>
    <row r="177" spans="1:3" ht="12.75" customHeight="1" x14ac:dyDescent="0.2">
      <c r="A177" s="9">
        <v>2021</v>
      </c>
      <c r="B177" s="9">
        <v>1308687</v>
      </c>
      <c r="C177" s="9" t="s">
        <v>967</v>
      </c>
    </row>
    <row r="178" spans="1:3" ht="12.75" customHeight="1" x14ac:dyDescent="0.2">
      <c r="A178" s="9">
        <v>2021</v>
      </c>
      <c r="B178" s="9">
        <v>1319230</v>
      </c>
      <c r="C178" s="9" t="s">
        <v>967</v>
      </c>
    </row>
    <row r="179" spans="1:3" ht="12.75" customHeight="1" x14ac:dyDescent="0.2">
      <c r="A179" s="9">
        <v>2021</v>
      </c>
      <c r="B179" s="9">
        <v>1103909</v>
      </c>
      <c r="C179" s="9" t="s">
        <v>967</v>
      </c>
    </row>
    <row r="180" spans="1:3" ht="12.75" customHeight="1" x14ac:dyDescent="0.2">
      <c r="A180" s="9">
        <v>2021</v>
      </c>
      <c r="B180" s="9">
        <v>1179970</v>
      </c>
      <c r="C180" s="9" t="s">
        <v>967</v>
      </c>
    </row>
    <row r="181" spans="1:3" ht="12.75" customHeight="1" x14ac:dyDescent="0.2">
      <c r="A181" s="9">
        <v>2021</v>
      </c>
      <c r="B181" s="9">
        <v>1127927</v>
      </c>
      <c r="C181" s="9" t="s">
        <v>967</v>
      </c>
    </row>
    <row r="182" spans="1:3" ht="12.75" customHeight="1" x14ac:dyDescent="0.2">
      <c r="A182" s="9">
        <v>2021</v>
      </c>
      <c r="B182" s="9">
        <v>1127925</v>
      </c>
      <c r="C182" s="9" t="s">
        <v>967</v>
      </c>
    </row>
    <row r="183" spans="1:3" ht="12.75" customHeight="1" x14ac:dyDescent="0.2">
      <c r="A183" s="9">
        <v>2021</v>
      </c>
      <c r="B183" s="9">
        <v>122845</v>
      </c>
      <c r="C183" s="9" t="s">
        <v>967</v>
      </c>
    </row>
    <row r="184" spans="1:3" ht="12.75" customHeight="1" x14ac:dyDescent="0.2">
      <c r="A184" s="9">
        <v>2021</v>
      </c>
      <c r="B184" s="9">
        <v>1127927</v>
      </c>
      <c r="C184" s="9" t="s">
        <v>967</v>
      </c>
    </row>
    <row r="185" spans="1:3" ht="12.75" customHeight="1" x14ac:dyDescent="0.2">
      <c r="A185" s="9">
        <v>2021</v>
      </c>
      <c r="B185" s="9">
        <v>122845</v>
      </c>
      <c r="C185" s="9" t="s">
        <v>967</v>
      </c>
    </row>
    <row r="186" spans="1:3" ht="12.75" customHeight="1" x14ac:dyDescent="0.2">
      <c r="A186" s="9">
        <v>2021</v>
      </c>
      <c r="B186" s="9">
        <v>122845</v>
      </c>
      <c r="C186" s="9" t="s">
        <v>967</v>
      </c>
    </row>
    <row r="187" spans="1:3" ht="12.75" customHeight="1" x14ac:dyDescent="0.2">
      <c r="A187" s="9">
        <v>2021</v>
      </c>
      <c r="B187" s="9">
        <v>1179970</v>
      </c>
      <c r="C187" s="9" t="s">
        <v>967</v>
      </c>
    </row>
    <row r="188" spans="1:3" ht="12.75" customHeight="1" x14ac:dyDescent="0.2">
      <c r="A188" s="9">
        <v>2021</v>
      </c>
      <c r="B188" s="9">
        <v>1179970</v>
      </c>
      <c r="C188" s="9" t="s">
        <v>967</v>
      </c>
    </row>
    <row r="189" spans="1:3" ht="12.75" customHeight="1" x14ac:dyDescent="0.2">
      <c r="A189" s="9">
        <v>2021</v>
      </c>
      <c r="B189" s="9">
        <v>1365444</v>
      </c>
      <c r="C189" s="9" t="s">
        <v>967</v>
      </c>
    </row>
    <row r="190" spans="1:3" ht="12.75" customHeight="1" x14ac:dyDescent="0.2">
      <c r="A190" s="9">
        <v>2021</v>
      </c>
      <c r="B190" s="9">
        <v>1179970</v>
      </c>
      <c r="C190" s="9" t="s">
        <v>967</v>
      </c>
    </row>
    <row r="191" spans="1:3" ht="12.75" customHeight="1" x14ac:dyDescent="0.2">
      <c r="A191" s="9">
        <v>2021</v>
      </c>
      <c r="B191" s="9">
        <v>122845</v>
      </c>
      <c r="C191" s="9" t="s">
        <v>967</v>
      </c>
    </row>
    <row r="192" spans="1:3" ht="12.75" customHeight="1" x14ac:dyDescent="0.2">
      <c r="A192" s="9">
        <v>2021</v>
      </c>
      <c r="B192" s="9">
        <v>1117076</v>
      </c>
      <c r="C192" s="9" t="s">
        <v>967</v>
      </c>
    </row>
    <row r="193" spans="1:3" ht="12.75" customHeight="1" x14ac:dyDescent="0.2">
      <c r="A193" s="9">
        <v>2021</v>
      </c>
      <c r="B193" s="9">
        <v>1127924</v>
      </c>
      <c r="C193" s="9" t="s">
        <v>967</v>
      </c>
    </row>
    <row r="194" spans="1:3" ht="12.75" customHeight="1" x14ac:dyDescent="0.2">
      <c r="A194" s="9">
        <v>2021</v>
      </c>
      <c r="B194" s="9">
        <v>1179970</v>
      </c>
      <c r="C194" s="9" t="s">
        <v>967</v>
      </c>
    </row>
    <row r="195" spans="1:3" ht="12.75" customHeight="1" x14ac:dyDescent="0.2">
      <c r="A195" s="9">
        <v>2021</v>
      </c>
      <c r="B195" s="9">
        <v>1308687</v>
      </c>
      <c r="C195" s="9" t="s">
        <v>967</v>
      </c>
    </row>
    <row r="196" spans="1:3" ht="12.75" customHeight="1" x14ac:dyDescent="0.2">
      <c r="A196" s="9">
        <v>2021</v>
      </c>
      <c r="B196" s="9">
        <v>1103909</v>
      </c>
      <c r="C196" s="9" t="s">
        <v>967</v>
      </c>
    </row>
    <row r="197" spans="1:3" ht="12.75" customHeight="1" x14ac:dyDescent="0.2">
      <c r="A197" s="9">
        <v>2021</v>
      </c>
      <c r="B197" s="9">
        <v>1103692</v>
      </c>
      <c r="C197" s="9" t="s">
        <v>967</v>
      </c>
    </row>
    <row r="198" spans="1:3" ht="12.75" customHeight="1" x14ac:dyDescent="0.2">
      <c r="A198" s="9">
        <v>2021</v>
      </c>
      <c r="B198" s="9">
        <v>122845</v>
      </c>
      <c r="C198" s="9" t="s">
        <v>967</v>
      </c>
    </row>
    <row r="199" spans="1:3" ht="12.75" customHeight="1" x14ac:dyDescent="0.2">
      <c r="A199" s="9">
        <v>2021</v>
      </c>
      <c r="B199" s="9">
        <v>122845</v>
      </c>
      <c r="C199" s="9" t="s">
        <v>967</v>
      </c>
    </row>
    <row r="200" spans="1:3" ht="12.75" customHeight="1" x14ac:dyDescent="0.2">
      <c r="A200" s="9">
        <v>2021</v>
      </c>
      <c r="B200" s="9">
        <v>1127926</v>
      </c>
      <c r="C200" s="9" t="s">
        <v>967</v>
      </c>
    </row>
    <row r="201" spans="1:3" ht="12.75" customHeight="1" x14ac:dyDescent="0.2">
      <c r="A201" s="9">
        <v>2021</v>
      </c>
      <c r="B201" s="9">
        <v>1270538</v>
      </c>
      <c r="C201" s="9" t="s">
        <v>967</v>
      </c>
    </row>
    <row r="202" spans="1:3" ht="12.75" customHeight="1" x14ac:dyDescent="0.2">
      <c r="A202" s="9">
        <v>2021</v>
      </c>
      <c r="B202" s="9">
        <v>1103692</v>
      </c>
      <c r="C202" s="9" t="s">
        <v>967</v>
      </c>
    </row>
    <row r="203" spans="1:3" ht="12.75" customHeight="1" x14ac:dyDescent="0.2">
      <c r="A203" s="9">
        <v>2021</v>
      </c>
      <c r="B203" s="9">
        <v>122845</v>
      </c>
      <c r="C203" s="9" t="s">
        <v>967</v>
      </c>
    </row>
    <row r="204" spans="1:3" ht="12.75" customHeight="1" x14ac:dyDescent="0.2">
      <c r="A204" s="9">
        <v>2021</v>
      </c>
      <c r="B204" s="9">
        <v>1179970</v>
      </c>
      <c r="C204" s="9" t="s">
        <v>967</v>
      </c>
    </row>
    <row r="205" spans="1:3" ht="12.75" customHeight="1" x14ac:dyDescent="0.2">
      <c r="A205" s="9">
        <v>2021</v>
      </c>
      <c r="B205" s="9">
        <v>1127925</v>
      </c>
      <c r="C205" s="9" t="s">
        <v>967</v>
      </c>
    </row>
    <row r="206" spans="1:3" ht="12.75" customHeight="1" x14ac:dyDescent="0.2">
      <c r="A206" s="9">
        <v>2021</v>
      </c>
      <c r="B206" s="9">
        <v>1127925</v>
      </c>
      <c r="C206" s="9" t="s">
        <v>967</v>
      </c>
    </row>
    <row r="207" spans="1:3" ht="12.75" customHeight="1" x14ac:dyDescent="0.2">
      <c r="A207" s="9">
        <v>2021</v>
      </c>
      <c r="B207" s="9">
        <v>1179970</v>
      </c>
      <c r="C207" s="9" t="s">
        <v>967</v>
      </c>
    </row>
    <row r="208" spans="1:3" ht="12.75" customHeight="1" x14ac:dyDescent="0.2">
      <c r="A208" s="9">
        <v>2021</v>
      </c>
      <c r="B208" s="9">
        <v>1308687</v>
      </c>
      <c r="C208" s="9" t="s">
        <v>967</v>
      </c>
    </row>
    <row r="209" spans="1:3" ht="12.75" customHeight="1" x14ac:dyDescent="0.2">
      <c r="A209" s="9">
        <v>2021</v>
      </c>
      <c r="B209" s="9">
        <v>1127924</v>
      </c>
      <c r="C209" s="9" t="s">
        <v>967</v>
      </c>
    </row>
    <row r="210" spans="1:3" ht="12.75" customHeight="1" x14ac:dyDescent="0.2">
      <c r="A210" s="9">
        <v>2021</v>
      </c>
      <c r="B210" s="9">
        <v>1127926</v>
      </c>
      <c r="C210" s="9" t="s">
        <v>967</v>
      </c>
    </row>
    <row r="211" spans="1:3" ht="12.75" customHeight="1" x14ac:dyDescent="0.2">
      <c r="A211" s="9">
        <v>2021</v>
      </c>
      <c r="B211" s="9">
        <v>122845</v>
      </c>
      <c r="C211" s="9" t="s">
        <v>967</v>
      </c>
    </row>
    <row r="212" spans="1:3" ht="12.75" customHeight="1" x14ac:dyDescent="0.2">
      <c r="A212" s="9">
        <v>2021</v>
      </c>
      <c r="B212" s="9">
        <v>122845</v>
      </c>
      <c r="C212" s="9" t="s">
        <v>967</v>
      </c>
    </row>
    <row r="213" spans="1:3" ht="12.75" customHeight="1" x14ac:dyDescent="0.2">
      <c r="A213" s="9">
        <v>2021</v>
      </c>
      <c r="B213" s="9">
        <v>123336</v>
      </c>
      <c r="C213" s="9" t="s">
        <v>967</v>
      </c>
    </row>
    <row r="214" spans="1:3" ht="12.75" customHeight="1" x14ac:dyDescent="0.2">
      <c r="A214" s="9">
        <v>2021</v>
      </c>
      <c r="B214" s="9">
        <v>1308687</v>
      </c>
      <c r="C214" s="9" t="s">
        <v>967</v>
      </c>
    </row>
    <row r="215" spans="1:3" ht="12.75" customHeight="1" x14ac:dyDescent="0.2">
      <c r="A215" s="9">
        <v>2021</v>
      </c>
      <c r="B215" s="9">
        <v>1270538</v>
      </c>
      <c r="C215" s="9" t="s">
        <v>967</v>
      </c>
    </row>
    <row r="216" spans="1:3" ht="12.75" customHeight="1" x14ac:dyDescent="0.2">
      <c r="A216" s="9">
        <v>2021</v>
      </c>
      <c r="B216" s="9">
        <v>108730</v>
      </c>
      <c r="C216" s="9" t="s">
        <v>967</v>
      </c>
    </row>
    <row r="217" spans="1:3" ht="12.75" customHeight="1" x14ac:dyDescent="0.2">
      <c r="A217" s="9">
        <v>2021</v>
      </c>
      <c r="B217" s="9">
        <v>1308687</v>
      </c>
      <c r="C217" s="9" t="s">
        <v>967</v>
      </c>
    </row>
    <row r="218" spans="1:3" ht="12.75" customHeight="1" x14ac:dyDescent="0.2">
      <c r="A218" s="9">
        <v>2021</v>
      </c>
      <c r="B218" s="9">
        <v>1103692</v>
      </c>
      <c r="C218" s="9" t="s">
        <v>967</v>
      </c>
    </row>
    <row r="219" spans="1:3" ht="12.75" customHeight="1" x14ac:dyDescent="0.2">
      <c r="A219" s="9">
        <v>2021</v>
      </c>
      <c r="B219" s="9">
        <v>108730</v>
      </c>
      <c r="C219" s="9" t="s">
        <v>967</v>
      </c>
    </row>
    <row r="220" spans="1:3" ht="12.75" customHeight="1" x14ac:dyDescent="0.2">
      <c r="A220" s="9">
        <v>2021</v>
      </c>
      <c r="B220" s="9">
        <v>1127925</v>
      </c>
      <c r="C220" s="9" t="s">
        <v>967</v>
      </c>
    </row>
    <row r="221" spans="1:3" ht="12.75" customHeight="1" x14ac:dyDescent="0.2">
      <c r="A221" s="9">
        <v>2021</v>
      </c>
      <c r="B221" s="9">
        <v>1179970</v>
      </c>
      <c r="C221" s="9" t="s">
        <v>967</v>
      </c>
    </row>
    <row r="222" spans="1:3" ht="12.75" customHeight="1" x14ac:dyDescent="0.2">
      <c r="A222" s="9">
        <v>2021</v>
      </c>
      <c r="B222" s="9">
        <v>1308687</v>
      </c>
      <c r="C222" s="9" t="s">
        <v>967</v>
      </c>
    </row>
    <row r="223" spans="1:3" ht="12.75" customHeight="1" x14ac:dyDescent="0.2">
      <c r="A223" s="9">
        <v>2021</v>
      </c>
      <c r="B223" s="9">
        <v>1308687</v>
      </c>
      <c r="C223" s="9" t="s">
        <v>967</v>
      </c>
    </row>
    <row r="224" spans="1:3" ht="12.75" customHeight="1" x14ac:dyDescent="0.2">
      <c r="A224" s="9">
        <v>2021</v>
      </c>
      <c r="B224" s="9">
        <v>1117076</v>
      </c>
      <c r="C224" s="9" t="s">
        <v>967</v>
      </c>
    </row>
    <row r="225" spans="1:3" ht="12.75" customHeight="1" x14ac:dyDescent="0.2">
      <c r="A225" s="9">
        <v>2021</v>
      </c>
      <c r="B225" s="9">
        <v>122845</v>
      </c>
      <c r="C225" s="9" t="s">
        <v>967</v>
      </c>
    </row>
    <row r="226" spans="1:3" ht="12.75" customHeight="1" x14ac:dyDescent="0.2">
      <c r="A226" s="9">
        <v>2021</v>
      </c>
      <c r="B226" s="9">
        <v>1270538</v>
      </c>
      <c r="C226" s="9" t="s">
        <v>967</v>
      </c>
    </row>
    <row r="227" spans="1:3" ht="12.75" customHeight="1" x14ac:dyDescent="0.2">
      <c r="A227" s="9">
        <v>2021</v>
      </c>
      <c r="B227" s="9">
        <v>1127925</v>
      </c>
      <c r="C227" s="9" t="s">
        <v>967</v>
      </c>
    </row>
    <row r="228" spans="1:3" ht="12.75" customHeight="1" x14ac:dyDescent="0.2">
      <c r="A228" s="9">
        <v>2021</v>
      </c>
      <c r="B228" s="9">
        <v>1127924</v>
      </c>
      <c r="C228" s="9" t="s">
        <v>967</v>
      </c>
    </row>
    <row r="229" spans="1:3" ht="12.75" customHeight="1" x14ac:dyDescent="0.2">
      <c r="A229" s="9">
        <v>2021</v>
      </c>
      <c r="B229" s="9">
        <v>150129</v>
      </c>
      <c r="C229" s="9" t="s">
        <v>967</v>
      </c>
    </row>
    <row r="230" spans="1:3" ht="12.75" customHeight="1" x14ac:dyDescent="0.2">
      <c r="A230" s="9">
        <v>2021</v>
      </c>
      <c r="B230" s="9">
        <v>1127925</v>
      </c>
      <c r="C230" s="9" t="s">
        <v>967</v>
      </c>
    </row>
    <row r="231" spans="1:3" ht="12.75" customHeight="1" x14ac:dyDescent="0.2">
      <c r="A231" s="9">
        <v>2021</v>
      </c>
      <c r="B231" s="9">
        <v>1270538</v>
      </c>
      <c r="C231" s="9" t="s">
        <v>967</v>
      </c>
    </row>
    <row r="232" spans="1:3" ht="12.75" customHeight="1" x14ac:dyDescent="0.2">
      <c r="A232" s="9">
        <v>2021</v>
      </c>
      <c r="B232" s="9">
        <v>1127925</v>
      </c>
      <c r="C232" s="9" t="s">
        <v>967</v>
      </c>
    </row>
    <row r="233" spans="1:3" ht="12.75" customHeight="1" x14ac:dyDescent="0.2">
      <c r="A233" s="9">
        <v>2021</v>
      </c>
      <c r="B233" s="9">
        <v>1179970</v>
      </c>
      <c r="C233" s="9" t="s">
        <v>967</v>
      </c>
    </row>
    <row r="234" spans="1:3" ht="12.75" customHeight="1" x14ac:dyDescent="0.2">
      <c r="A234" s="9">
        <v>2021</v>
      </c>
      <c r="B234" s="9">
        <v>123336</v>
      </c>
      <c r="C234" s="9" t="s">
        <v>967</v>
      </c>
    </row>
    <row r="235" spans="1:3" ht="12.75" customHeight="1" x14ac:dyDescent="0.2">
      <c r="A235" s="9">
        <v>2021</v>
      </c>
      <c r="B235" s="9">
        <v>1308687</v>
      </c>
      <c r="C235" s="9" t="s">
        <v>967</v>
      </c>
    </row>
    <row r="236" spans="1:3" ht="12.75" customHeight="1" x14ac:dyDescent="0.2">
      <c r="A236" s="9">
        <v>2021</v>
      </c>
      <c r="B236" s="9">
        <v>1308687</v>
      </c>
      <c r="C236" s="9" t="s">
        <v>967</v>
      </c>
    </row>
    <row r="237" spans="1:3" ht="12.75" customHeight="1" x14ac:dyDescent="0.2">
      <c r="A237" s="9">
        <v>2021</v>
      </c>
      <c r="B237" s="9">
        <v>122845</v>
      </c>
      <c r="C237" s="9" t="s">
        <v>967</v>
      </c>
    </row>
    <row r="238" spans="1:3" ht="12.75" customHeight="1" x14ac:dyDescent="0.2">
      <c r="A238" s="9">
        <v>2021</v>
      </c>
      <c r="B238" s="9">
        <v>1127924</v>
      </c>
      <c r="C238" s="9" t="s">
        <v>967</v>
      </c>
    </row>
    <row r="239" spans="1:3" ht="12.75" customHeight="1" x14ac:dyDescent="0.2">
      <c r="A239" s="9">
        <v>2021</v>
      </c>
      <c r="B239" s="9">
        <v>1127927</v>
      </c>
      <c r="C239" s="9" t="s">
        <v>967</v>
      </c>
    </row>
    <row r="240" spans="1:3" ht="12.75" customHeight="1" x14ac:dyDescent="0.2">
      <c r="A240" s="9">
        <v>2021</v>
      </c>
      <c r="B240" s="9">
        <v>122845</v>
      </c>
      <c r="C240" s="9" t="s">
        <v>967</v>
      </c>
    </row>
    <row r="241" spans="1:3" ht="12.75" customHeight="1" x14ac:dyDescent="0.2">
      <c r="A241" s="9">
        <v>2021</v>
      </c>
      <c r="B241" s="9">
        <v>108730</v>
      </c>
      <c r="C241" s="9" t="s">
        <v>967</v>
      </c>
    </row>
    <row r="242" spans="1:3" ht="12.75" customHeight="1" x14ac:dyDescent="0.2">
      <c r="A242" s="9">
        <v>2021</v>
      </c>
      <c r="B242" s="9">
        <v>1127926</v>
      </c>
      <c r="C242" s="9" t="s">
        <v>967</v>
      </c>
    </row>
    <row r="243" spans="1:3" ht="12.75" customHeight="1" x14ac:dyDescent="0.2">
      <c r="A243" s="9">
        <v>2021</v>
      </c>
      <c r="B243" s="9">
        <v>108730</v>
      </c>
      <c r="C243" s="9" t="s">
        <v>967</v>
      </c>
    </row>
    <row r="244" spans="1:3" ht="12.75" customHeight="1" x14ac:dyDescent="0.2">
      <c r="A244" s="9">
        <v>2021</v>
      </c>
      <c r="B244" s="9">
        <v>1319230</v>
      </c>
      <c r="C244" s="9" t="s">
        <v>967</v>
      </c>
    </row>
    <row r="245" spans="1:3" ht="12.75" customHeight="1" x14ac:dyDescent="0.2">
      <c r="A245" s="9">
        <v>2021</v>
      </c>
      <c r="B245" s="9">
        <v>1127925</v>
      </c>
      <c r="C245" s="9" t="s">
        <v>967</v>
      </c>
    </row>
    <row r="246" spans="1:3" ht="12.75" customHeight="1" x14ac:dyDescent="0.2">
      <c r="A246" s="9">
        <v>2021</v>
      </c>
      <c r="B246" s="9">
        <v>1117076</v>
      </c>
      <c r="C246" s="9" t="s">
        <v>967</v>
      </c>
    </row>
    <row r="247" spans="1:3" ht="12.75" customHeight="1" x14ac:dyDescent="0.2">
      <c r="A247" s="9">
        <v>2021</v>
      </c>
      <c r="B247" s="9">
        <v>122845</v>
      </c>
      <c r="C247" s="9" t="s">
        <v>967</v>
      </c>
    </row>
    <row r="248" spans="1:3" ht="12.75" customHeight="1" x14ac:dyDescent="0.2">
      <c r="A248" s="9">
        <v>2021</v>
      </c>
      <c r="B248" s="9">
        <v>1127927</v>
      </c>
      <c r="C248" s="9" t="s">
        <v>967</v>
      </c>
    </row>
    <row r="249" spans="1:3" ht="12.75" customHeight="1" x14ac:dyDescent="0.2">
      <c r="A249" s="9">
        <v>2021</v>
      </c>
      <c r="B249" s="9">
        <v>1319230</v>
      </c>
      <c r="C249" s="9" t="s">
        <v>967</v>
      </c>
    </row>
    <row r="250" spans="1:3" ht="12.75" customHeight="1" x14ac:dyDescent="0.2">
      <c r="A250" s="9">
        <v>2021</v>
      </c>
      <c r="B250" s="9">
        <v>1179970</v>
      </c>
      <c r="C250" s="9" t="s">
        <v>967</v>
      </c>
    </row>
    <row r="251" spans="1:3" ht="12.75" customHeight="1" x14ac:dyDescent="0.2">
      <c r="A251" s="9">
        <v>2021</v>
      </c>
      <c r="B251" s="9">
        <v>122845</v>
      </c>
      <c r="C251" s="9" t="s">
        <v>967</v>
      </c>
    </row>
    <row r="252" spans="1:3" ht="12.75" customHeight="1" x14ac:dyDescent="0.2">
      <c r="A252" s="9">
        <v>2021</v>
      </c>
      <c r="B252" s="9">
        <v>1308687</v>
      </c>
      <c r="C252" s="9" t="s">
        <v>967</v>
      </c>
    </row>
    <row r="253" spans="1:3" ht="12.75" customHeight="1" x14ac:dyDescent="0.2">
      <c r="A253" s="9">
        <v>2021</v>
      </c>
      <c r="B253" s="9">
        <v>108730</v>
      </c>
      <c r="C253" s="9" t="s">
        <v>967</v>
      </c>
    </row>
    <row r="254" spans="1:3" ht="12.75" customHeight="1" x14ac:dyDescent="0.2">
      <c r="A254" s="9">
        <v>2021</v>
      </c>
      <c r="B254" s="9">
        <v>1179970</v>
      </c>
      <c r="C254" s="9" t="s">
        <v>967</v>
      </c>
    </row>
    <row r="255" spans="1:3" ht="12.75" customHeight="1" x14ac:dyDescent="0.2">
      <c r="A255" s="9">
        <v>2021</v>
      </c>
      <c r="B255" s="9">
        <v>1179970</v>
      </c>
      <c r="C255" s="9" t="s">
        <v>967</v>
      </c>
    </row>
    <row r="256" spans="1:3" ht="12.75" customHeight="1" x14ac:dyDescent="0.2">
      <c r="A256" s="9">
        <v>2021</v>
      </c>
      <c r="B256" s="9">
        <v>1179970</v>
      </c>
      <c r="C256" s="9" t="s">
        <v>967</v>
      </c>
    </row>
    <row r="257" spans="1:3" ht="12.75" customHeight="1" x14ac:dyDescent="0.2">
      <c r="A257" s="9">
        <v>2021</v>
      </c>
      <c r="B257" s="9">
        <v>108730</v>
      </c>
      <c r="C257" s="9" t="s">
        <v>967</v>
      </c>
    </row>
    <row r="258" spans="1:3" ht="12.75" customHeight="1" x14ac:dyDescent="0.2">
      <c r="A258" s="9">
        <v>2021</v>
      </c>
      <c r="B258" s="9">
        <v>1127925</v>
      </c>
      <c r="C258" s="9" t="s">
        <v>967</v>
      </c>
    </row>
    <row r="259" spans="1:3" ht="12.75" customHeight="1" x14ac:dyDescent="0.2">
      <c r="A259" s="9">
        <v>2021</v>
      </c>
      <c r="B259" s="9">
        <v>1308687</v>
      </c>
      <c r="C259" s="9" t="s">
        <v>967</v>
      </c>
    </row>
    <row r="260" spans="1:3" ht="12.75" customHeight="1" x14ac:dyDescent="0.2">
      <c r="A260" s="9">
        <v>2021</v>
      </c>
      <c r="B260" s="9">
        <v>1103657</v>
      </c>
      <c r="C260" s="9" t="s">
        <v>967</v>
      </c>
    </row>
    <row r="261" spans="1:3" ht="12.75" customHeight="1" x14ac:dyDescent="0.2">
      <c r="A261" s="9">
        <v>2021</v>
      </c>
      <c r="B261" s="9">
        <v>108730</v>
      </c>
      <c r="C261" s="9" t="s">
        <v>967</v>
      </c>
    </row>
    <row r="262" spans="1:3" ht="12.75" customHeight="1" x14ac:dyDescent="0.2">
      <c r="A262" s="9">
        <v>2021</v>
      </c>
      <c r="B262" s="9">
        <v>1308687</v>
      </c>
      <c r="C262" s="9" t="s">
        <v>967</v>
      </c>
    </row>
    <row r="263" spans="1:3" ht="12.75" customHeight="1" x14ac:dyDescent="0.2">
      <c r="A263" s="9">
        <v>2021</v>
      </c>
      <c r="B263" s="9">
        <v>1127927</v>
      </c>
      <c r="C263" s="9" t="s">
        <v>967</v>
      </c>
    </row>
    <row r="264" spans="1:3" ht="12.75" customHeight="1" x14ac:dyDescent="0.2">
      <c r="A264" s="9">
        <v>2021</v>
      </c>
      <c r="B264" s="9">
        <v>122845</v>
      </c>
      <c r="C264" s="9" t="s">
        <v>967</v>
      </c>
    </row>
    <row r="265" spans="1:3" ht="12.75" customHeight="1" x14ac:dyDescent="0.2">
      <c r="A265" s="9">
        <v>2021</v>
      </c>
      <c r="B265" s="9">
        <v>1103909</v>
      </c>
      <c r="C265" s="9" t="s">
        <v>967</v>
      </c>
    </row>
    <row r="266" spans="1:3" ht="12.75" customHeight="1" x14ac:dyDescent="0.2">
      <c r="A266" s="9">
        <v>2021</v>
      </c>
      <c r="B266" s="9">
        <v>122845</v>
      </c>
      <c r="C266" s="9" t="s">
        <v>967</v>
      </c>
    </row>
    <row r="267" spans="1:3" ht="12.75" customHeight="1" x14ac:dyDescent="0.2">
      <c r="A267" s="9">
        <v>2021</v>
      </c>
      <c r="B267" s="9">
        <v>1270538</v>
      </c>
      <c r="C267" s="9" t="s">
        <v>967</v>
      </c>
    </row>
    <row r="268" spans="1:3" ht="12.75" customHeight="1" x14ac:dyDescent="0.2">
      <c r="A268" s="9">
        <v>2021</v>
      </c>
      <c r="B268" s="9">
        <v>1179970</v>
      </c>
      <c r="C268" s="9" t="s">
        <v>967</v>
      </c>
    </row>
    <row r="269" spans="1:3" ht="12.75" customHeight="1" x14ac:dyDescent="0.2">
      <c r="A269" s="9">
        <v>2021</v>
      </c>
      <c r="B269" s="9">
        <v>1179970</v>
      </c>
      <c r="C269" s="9" t="s">
        <v>967</v>
      </c>
    </row>
    <row r="270" spans="1:3" ht="12.75" customHeight="1" x14ac:dyDescent="0.2">
      <c r="A270" s="9">
        <v>2021</v>
      </c>
      <c r="B270" s="9">
        <v>1127926</v>
      </c>
      <c r="C270" s="9" t="s">
        <v>967</v>
      </c>
    </row>
    <row r="271" spans="1:3" ht="12.75" customHeight="1" x14ac:dyDescent="0.2">
      <c r="A271" s="9">
        <v>2021</v>
      </c>
      <c r="B271" s="9">
        <v>1179970</v>
      </c>
      <c r="C271" s="9" t="s">
        <v>967</v>
      </c>
    </row>
    <row r="272" spans="1:3" ht="12.75" customHeight="1" x14ac:dyDescent="0.2">
      <c r="A272" s="9">
        <v>2021</v>
      </c>
      <c r="B272" s="9">
        <v>1127925</v>
      </c>
      <c r="C272" s="9" t="s">
        <v>967</v>
      </c>
    </row>
    <row r="273" spans="1:3" ht="12.75" customHeight="1" x14ac:dyDescent="0.2">
      <c r="A273" s="9">
        <v>2021</v>
      </c>
      <c r="B273" s="9">
        <v>1365444</v>
      </c>
      <c r="C273" s="9" t="s">
        <v>967</v>
      </c>
    </row>
    <row r="274" spans="1:3" ht="12.75" customHeight="1" x14ac:dyDescent="0.2">
      <c r="A274" s="9">
        <v>2021</v>
      </c>
      <c r="B274" s="9">
        <v>122845</v>
      </c>
      <c r="C274" s="9" t="s">
        <v>967</v>
      </c>
    </row>
    <row r="275" spans="1:3" ht="12.75" customHeight="1" x14ac:dyDescent="0.2">
      <c r="A275" s="9">
        <v>2021</v>
      </c>
      <c r="B275" s="9">
        <v>1103909</v>
      </c>
      <c r="C275" s="9" t="s">
        <v>967</v>
      </c>
    </row>
    <row r="276" spans="1:3" ht="12.75" customHeight="1" x14ac:dyDescent="0.2">
      <c r="A276" s="9">
        <v>2021</v>
      </c>
      <c r="B276" s="9">
        <v>1179970</v>
      </c>
      <c r="C276" s="9" t="s">
        <v>967</v>
      </c>
    </row>
    <row r="277" spans="1:3" ht="12.75" customHeight="1" x14ac:dyDescent="0.2">
      <c r="A277" s="9">
        <v>2021</v>
      </c>
      <c r="B277" s="9">
        <v>1127924</v>
      </c>
      <c r="C277" s="9" t="s">
        <v>967</v>
      </c>
    </row>
    <row r="278" spans="1:3" ht="12.75" customHeight="1" x14ac:dyDescent="0.2">
      <c r="A278" s="9">
        <v>2021</v>
      </c>
      <c r="B278" s="9">
        <v>1127926</v>
      </c>
      <c r="C278" s="9" t="s">
        <v>967</v>
      </c>
    </row>
    <row r="279" spans="1:3" ht="12.75" customHeight="1" x14ac:dyDescent="0.2">
      <c r="A279" s="9">
        <v>2021</v>
      </c>
      <c r="B279" s="9">
        <v>108730</v>
      </c>
      <c r="C279" s="9" t="s">
        <v>967</v>
      </c>
    </row>
    <row r="280" spans="1:3" ht="12.75" customHeight="1" x14ac:dyDescent="0.2">
      <c r="A280" s="9">
        <v>2021</v>
      </c>
      <c r="B280" s="9">
        <v>108730</v>
      </c>
      <c r="C280" s="9" t="s">
        <v>967</v>
      </c>
    </row>
    <row r="281" spans="1:3" ht="12.75" customHeight="1" x14ac:dyDescent="0.2">
      <c r="A281" s="9">
        <v>2021</v>
      </c>
      <c r="B281" s="9">
        <v>108730</v>
      </c>
      <c r="C281" s="9" t="s">
        <v>967</v>
      </c>
    </row>
    <row r="282" spans="1:3" ht="12.75" customHeight="1" x14ac:dyDescent="0.2">
      <c r="A282" s="9">
        <v>2021</v>
      </c>
      <c r="B282" s="9">
        <v>1365444</v>
      </c>
      <c r="C282" s="9" t="s">
        <v>967</v>
      </c>
    </row>
    <row r="283" spans="1:3" ht="12.75" customHeight="1" x14ac:dyDescent="0.2">
      <c r="A283" s="9">
        <v>2021</v>
      </c>
      <c r="B283" s="9">
        <v>108730</v>
      </c>
      <c r="C283" s="9" t="s">
        <v>967</v>
      </c>
    </row>
    <row r="284" spans="1:3" ht="12.75" customHeight="1" x14ac:dyDescent="0.2">
      <c r="A284" s="9">
        <v>2021</v>
      </c>
      <c r="B284" s="9">
        <v>108730</v>
      </c>
      <c r="C284" s="9" t="s">
        <v>967</v>
      </c>
    </row>
    <row r="285" spans="1:3" ht="12.75" customHeight="1" x14ac:dyDescent="0.2">
      <c r="A285" s="9">
        <v>2021</v>
      </c>
      <c r="B285" s="9">
        <v>1179970</v>
      </c>
      <c r="C285" s="9" t="s">
        <v>967</v>
      </c>
    </row>
    <row r="286" spans="1:3" ht="12.75" customHeight="1" x14ac:dyDescent="0.2">
      <c r="A286" s="9">
        <v>2021</v>
      </c>
      <c r="B286" s="9">
        <v>1127926</v>
      </c>
      <c r="C286" s="9" t="s">
        <v>967</v>
      </c>
    </row>
    <row r="287" spans="1:3" ht="12.75" customHeight="1" x14ac:dyDescent="0.2">
      <c r="A287" s="9">
        <v>2021</v>
      </c>
      <c r="B287" s="9">
        <v>1103657</v>
      </c>
      <c r="C287" s="9" t="s">
        <v>967</v>
      </c>
    </row>
    <row r="288" spans="1:3" ht="12.75" customHeight="1" x14ac:dyDescent="0.2">
      <c r="A288" s="9">
        <v>2021</v>
      </c>
      <c r="B288" s="9">
        <v>1179970</v>
      </c>
      <c r="C288" s="9" t="s">
        <v>967</v>
      </c>
    </row>
    <row r="289" spans="1:3" ht="12.75" customHeight="1" x14ac:dyDescent="0.2">
      <c r="A289" s="9">
        <v>2021</v>
      </c>
      <c r="B289" s="9">
        <v>1179970</v>
      </c>
      <c r="C289" s="9" t="s">
        <v>967</v>
      </c>
    </row>
    <row r="290" spans="1:3" ht="12.75" customHeight="1" x14ac:dyDescent="0.2">
      <c r="A290" s="9">
        <v>2021</v>
      </c>
      <c r="B290" s="9">
        <v>108730</v>
      </c>
      <c r="C290" s="9" t="s">
        <v>967</v>
      </c>
    </row>
    <row r="291" spans="1:3" ht="12.75" customHeight="1" x14ac:dyDescent="0.2">
      <c r="A291" s="9">
        <v>2021</v>
      </c>
      <c r="B291" s="9">
        <v>1127927</v>
      </c>
      <c r="C291" s="9" t="s">
        <v>967</v>
      </c>
    </row>
    <row r="292" spans="1:3" ht="12.75" customHeight="1" x14ac:dyDescent="0.2">
      <c r="A292" s="9">
        <v>2021</v>
      </c>
      <c r="B292" s="9">
        <v>1103692</v>
      </c>
      <c r="C292" s="9" t="s">
        <v>967</v>
      </c>
    </row>
    <row r="293" spans="1:3" ht="12.75" customHeight="1" x14ac:dyDescent="0.2">
      <c r="A293" s="9">
        <v>2021</v>
      </c>
      <c r="B293" s="9">
        <v>1365444</v>
      </c>
      <c r="C293" s="9" t="s">
        <v>967</v>
      </c>
    </row>
    <row r="294" spans="1:3" ht="12.75" customHeight="1" x14ac:dyDescent="0.2">
      <c r="A294" s="9">
        <v>2021</v>
      </c>
      <c r="B294" s="9">
        <v>1179970</v>
      </c>
      <c r="C294" s="9" t="s">
        <v>967</v>
      </c>
    </row>
    <row r="295" spans="1:3" ht="12.75" customHeight="1" x14ac:dyDescent="0.2">
      <c r="A295" s="9">
        <v>2021</v>
      </c>
      <c r="B295" s="9">
        <v>1179970</v>
      </c>
      <c r="C295" s="9" t="s">
        <v>967</v>
      </c>
    </row>
    <row r="296" spans="1:3" ht="12.75" customHeight="1" x14ac:dyDescent="0.2">
      <c r="A296" s="9">
        <v>2021</v>
      </c>
      <c r="B296" s="9">
        <v>1179970</v>
      </c>
      <c r="C296" s="9" t="s">
        <v>967</v>
      </c>
    </row>
    <row r="297" spans="1:3" ht="12.75" customHeight="1" x14ac:dyDescent="0.2">
      <c r="A297" s="9">
        <v>2021</v>
      </c>
      <c r="B297" s="9">
        <v>108730</v>
      </c>
      <c r="C297" s="9" t="s">
        <v>967</v>
      </c>
    </row>
    <row r="298" spans="1:3" ht="12.75" customHeight="1" x14ac:dyDescent="0.2">
      <c r="A298" s="9">
        <v>2021</v>
      </c>
      <c r="B298" s="9">
        <v>122845</v>
      </c>
      <c r="C298" s="9" t="s">
        <v>967</v>
      </c>
    </row>
    <row r="299" spans="1:3" ht="12.75" customHeight="1" x14ac:dyDescent="0.2">
      <c r="A299" s="9">
        <v>2021</v>
      </c>
      <c r="B299" s="9">
        <v>1179970</v>
      </c>
      <c r="C299" s="9" t="s">
        <v>967</v>
      </c>
    </row>
    <row r="300" spans="1:3" ht="12.75" customHeight="1" x14ac:dyDescent="0.2">
      <c r="A300" s="9">
        <v>2021</v>
      </c>
      <c r="B300" s="9">
        <v>123336</v>
      </c>
      <c r="C300" s="9" t="s">
        <v>967</v>
      </c>
    </row>
    <row r="301" spans="1:3" ht="12.75" customHeight="1" x14ac:dyDescent="0.2">
      <c r="A301" s="9">
        <v>2021</v>
      </c>
      <c r="B301" s="9">
        <v>123336</v>
      </c>
      <c r="C301" s="9" t="s">
        <v>967</v>
      </c>
    </row>
    <row r="302" spans="1:3" ht="12.75" customHeight="1" x14ac:dyDescent="0.2">
      <c r="A302" s="9">
        <v>2021</v>
      </c>
      <c r="B302" s="9">
        <v>123336</v>
      </c>
      <c r="C302" s="9" t="s">
        <v>967</v>
      </c>
    </row>
    <row r="303" spans="1:3" ht="12.75" customHeight="1" x14ac:dyDescent="0.2">
      <c r="A303" s="9">
        <v>2021</v>
      </c>
      <c r="B303" s="9">
        <v>123336</v>
      </c>
      <c r="C303" s="9" t="s">
        <v>971</v>
      </c>
    </row>
    <row r="304" spans="1:3" ht="12.75" customHeight="1" x14ac:dyDescent="0.2">
      <c r="A304" s="9">
        <v>2021</v>
      </c>
      <c r="B304" s="9">
        <v>1179970</v>
      </c>
      <c r="C304" s="9" t="s">
        <v>971</v>
      </c>
    </row>
    <row r="305" spans="1:3" ht="12.75" customHeight="1" x14ac:dyDescent="0.2">
      <c r="A305" s="9">
        <v>2021</v>
      </c>
      <c r="B305" s="9">
        <v>123336</v>
      </c>
      <c r="C305" s="9" t="s">
        <v>971</v>
      </c>
    </row>
    <row r="306" spans="1:3" ht="12.75" customHeight="1" x14ac:dyDescent="0.2">
      <c r="A306" s="9">
        <v>2021</v>
      </c>
      <c r="B306" s="9">
        <v>123336</v>
      </c>
      <c r="C306" s="9" t="s">
        <v>971</v>
      </c>
    </row>
    <row r="307" spans="1:3" ht="12.75" customHeight="1" x14ac:dyDescent="0.2">
      <c r="A307" s="9">
        <v>2021</v>
      </c>
      <c r="B307" s="9">
        <v>123336</v>
      </c>
      <c r="C307" s="9" t="s">
        <v>971</v>
      </c>
    </row>
    <row r="308" spans="1:3" ht="12.75" customHeight="1" x14ac:dyDescent="0.2">
      <c r="A308" s="9">
        <v>2021</v>
      </c>
      <c r="B308" s="9">
        <v>1308687</v>
      </c>
      <c r="C308" s="9" t="s">
        <v>971</v>
      </c>
    </row>
    <row r="309" spans="1:3" ht="12.75" customHeight="1" x14ac:dyDescent="0.2">
      <c r="A309" s="9">
        <v>2021</v>
      </c>
      <c r="B309" s="9">
        <v>123336</v>
      </c>
      <c r="C309" s="9" t="s">
        <v>971</v>
      </c>
    </row>
    <row r="310" spans="1:3" ht="12.75" customHeight="1" x14ac:dyDescent="0.2">
      <c r="A310" s="9">
        <v>2021</v>
      </c>
      <c r="B310" s="9">
        <v>123336</v>
      </c>
      <c r="C310" s="9" t="s">
        <v>971</v>
      </c>
    </row>
    <row r="311" spans="1:3" ht="12.75" customHeight="1" x14ac:dyDescent="0.2">
      <c r="A311" s="9">
        <v>2021</v>
      </c>
      <c r="B311" s="9">
        <v>1103832</v>
      </c>
      <c r="C311" s="9" t="s">
        <v>971</v>
      </c>
    </row>
    <row r="312" spans="1:3" ht="12.75" customHeight="1" x14ac:dyDescent="0.2">
      <c r="A312" s="9">
        <v>2021</v>
      </c>
      <c r="B312" s="9">
        <v>1127927</v>
      </c>
      <c r="C312" s="9" t="s">
        <v>971</v>
      </c>
    </row>
    <row r="313" spans="1:3" ht="12.75" customHeight="1" x14ac:dyDescent="0.2">
      <c r="A313" s="9">
        <v>2021</v>
      </c>
      <c r="B313" s="9">
        <v>1117076</v>
      </c>
      <c r="C313" s="9" t="s">
        <v>971</v>
      </c>
    </row>
    <row r="314" spans="1:3" ht="12.75" customHeight="1" x14ac:dyDescent="0.2">
      <c r="A314" s="9">
        <v>2021</v>
      </c>
      <c r="B314" s="9">
        <v>123336</v>
      </c>
      <c r="C314" s="9" t="s">
        <v>971</v>
      </c>
    </row>
    <row r="315" spans="1:3" ht="12.75" customHeight="1" x14ac:dyDescent="0.2">
      <c r="A315" s="9">
        <v>2021</v>
      </c>
      <c r="B315" s="9">
        <v>123336</v>
      </c>
      <c r="C315" s="9" t="s">
        <v>971</v>
      </c>
    </row>
    <row r="316" spans="1:3" ht="12.75" customHeight="1" x14ac:dyDescent="0.2">
      <c r="A316" s="9">
        <v>2021</v>
      </c>
      <c r="B316" s="9">
        <v>108730</v>
      </c>
      <c r="C316" s="9" t="s">
        <v>971</v>
      </c>
    </row>
    <row r="317" spans="1:3" ht="12.75" customHeight="1" x14ac:dyDescent="0.2">
      <c r="A317" s="9">
        <v>2021</v>
      </c>
      <c r="B317" s="9">
        <v>150129</v>
      </c>
      <c r="C317" s="9" t="s">
        <v>971</v>
      </c>
    </row>
    <row r="318" spans="1:3" ht="12.75" customHeight="1" x14ac:dyDescent="0.2">
      <c r="A318" s="9">
        <v>2021</v>
      </c>
      <c r="B318" s="9">
        <v>123336</v>
      </c>
      <c r="C318" s="9" t="s">
        <v>971</v>
      </c>
    </row>
    <row r="319" spans="1:3" ht="12.75" customHeight="1" x14ac:dyDescent="0.2">
      <c r="A319" s="9">
        <v>2021</v>
      </c>
      <c r="B319" s="9">
        <v>1179970</v>
      </c>
      <c r="C319" s="9" t="s">
        <v>971</v>
      </c>
    </row>
    <row r="320" spans="1:3" ht="12.75" customHeight="1" x14ac:dyDescent="0.2">
      <c r="A320" s="9">
        <v>2021</v>
      </c>
      <c r="B320" s="9">
        <v>150129</v>
      </c>
      <c r="C320" s="9" t="s">
        <v>971</v>
      </c>
    </row>
    <row r="321" spans="1:3" ht="12.75" customHeight="1" x14ac:dyDescent="0.2">
      <c r="A321" s="9">
        <v>2021</v>
      </c>
      <c r="B321" s="9">
        <v>1270538</v>
      </c>
      <c r="C321" s="9" t="s">
        <v>971</v>
      </c>
    </row>
    <row r="322" spans="1:3" ht="12.75" customHeight="1" x14ac:dyDescent="0.2">
      <c r="A322" s="9">
        <v>2021</v>
      </c>
      <c r="B322" s="9">
        <v>1179970</v>
      </c>
      <c r="C322" s="9" t="s">
        <v>971</v>
      </c>
    </row>
    <row r="323" spans="1:3" ht="12.75" customHeight="1" x14ac:dyDescent="0.2">
      <c r="A323" s="9">
        <v>2021</v>
      </c>
      <c r="B323" s="9">
        <v>123336</v>
      </c>
      <c r="C323" s="9" t="s">
        <v>971</v>
      </c>
    </row>
    <row r="324" spans="1:3" ht="12.75" customHeight="1" x14ac:dyDescent="0.2">
      <c r="A324" s="9">
        <v>2021</v>
      </c>
      <c r="B324" s="9">
        <v>1270538</v>
      </c>
      <c r="C324" s="9" t="s">
        <v>971</v>
      </c>
    </row>
    <row r="325" spans="1:3" ht="12.75" customHeight="1" x14ac:dyDescent="0.2">
      <c r="A325" s="9">
        <v>2021</v>
      </c>
      <c r="B325" s="9">
        <v>123336</v>
      </c>
      <c r="C325" s="9" t="s">
        <v>971</v>
      </c>
    </row>
    <row r="326" spans="1:3" ht="12.75" customHeight="1" x14ac:dyDescent="0.2">
      <c r="A326" s="9">
        <v>2021</v>
      </c>
      <c r="B326" s="9">
        <v>123336</v>
      </c>
      <c r="C326" s="9" t="s">
        <v>971</v>
      </c>
    </row>
    <row r="327" spans="1:3" ht="12.75" customHeight="1" x14ac:dyDescent="0.2">
      <c r="A327" s="9">
        <v>2021</v>
      </c>
      <c r="B327" s="9">
        <v>1179970</v>
      </c>
      <c r="C327" s="9" t="s">
        <v>971</v>
      </c>
    </row>
    <row r="328" spans="1:3" ht="12.75" customHeight="1" x14ac:dyDescent="0.2">
      <c r="A328" s="9">
        <v>2021</v>
      </c>
      <c r="B328" s="9">
        <v>1179970</v>
      </c>
      <c r="C328" s="9" t="s">
        <v>971</v>
      </c>
    </row>
    <row r="329" spans="1:3" ht="12.75" customHeight="1" x14ac:dyDescent="0.2">
      <c r="A329" s="9">
        <v>2021</v>
      </c>
      <c r="B329" s="9">
        <v>1117076</v>
      </c>
      <c r="C329" s="9" t="s">
        <v>971</v>
      </c>
    </row>
    <row r="330" spans="1:3" ht="12.75" customHeight="1" x14ac:dyDescent="0.2">
      <c r="A330" s="9">
        <v>2021</v>
      </c>
      <c r="B330" s="9">
        <v>1127926</v>
      </c>
      <c r="C330" s="9" t="s">
        <v>971</v>
      </c>
    </row>
    <row r="331" spans="1:3" ht="12.75" customHeight="1" x14ac:dyDescent="0.2">
      <c r="A331" s="9">
        <v>2021</v>
      </c>
      <c r="B331" s="9">
        <v>123336</v>
      </c>
      <c r="C331" s="9" t="s">
        <v>971</v>
      </c>
    </row>
    <row r="332" spans="1:3" ht="12.75" customHeight="1" x14ac:dyDescent="0.2">
      <c r="A332" s="9">
        <v>2021</v>
      </c>
      <c r="B332" s="9">
        <v>123336</v>
      </c>
      <c r="C332" s="9" t="s">
        <v>971</v>
      </c>
    </row>
    <row r="333" spans="1:3" ht="12.75" customHeight="1" x14ac:dyDescent="0.2">
      <c r="A333" s="9">
        <v>2021</v>
      </c>
      <c r="B333" s="9">
        <v>1127926</v>
      </c>
      <c r="C333" s="9" t="s">
        <v>971</v>
      </c>
    </row>
    <row r="334" spans="1:3" ht="12.75" customHeight="1" x14ac:dyDescent="0.2">
      <c r="A334" s="9">
        <v>2021</v>
      </c>
      <c r="B334" s="9">
        <v>1308687</v>
      </c>
      <c r="C334" s="9" t="s">
        <v>971</v>
      </c>
    </row>
    <row r="335" spans="1:3" ht="12.75" customHeight="1" x14ac:dyDescent="0.2">
      <c r="A335" s="9">
        <v>2021</v>
      </c>
      <c r="B335" s="9">
        <v>123336</v>
      </c>
      <c r="C335" s="9" t="s">
        <v>971</v>
      </c>
    </row>
    <row r="336" spans="1:3" ht="12.75" customHeight="1" x14ac:dyDescent="0.2">
      <c r="A336" s="9">
        <v>2021</v>
      </c>
      <c r="B336" s="9">
        <v>150129</v>
      </c>
      <c r="C336" s="9" t="s">
        <v>971</v>
      </c>
    </row>
    <row r="337" spans="1:3" ht="12.75" customHeight="1" x14ac:dyDescent="0.2">
      <c r="A337" s="9">
        <v>2021</v>
      </c>
      <c r="B337" s="9">
        <v>1127924</v>
      </c>
      <c r="C337" s="9" t="s">
        <v>971</v>
      </c>
    </row>
    <row r="338" spans="1:3" ht="12.75" customHeight="1" x14ac:dyDescent="0.2">
      <c r="A338" s="9">
        <v>2021</v>
      </c>
      <c r="B338" s="9">
        <v>123336</v>
      </c>
      <c r="C338" s="9" t="s">
        <v>971</v>
      </c>
    </row>
    <row r="339" spans="1:3" ht="12.75" customHeight="1" x14ac:dyDescent="0.2">
      <c r="A339" s="9">
        <v>2021</v>
      </c>
      <c r="B339" s="9">
        <v>1179970</v>
      </c>
      <c r="C339" s="9" t="s">
        <v>971</v>
      </c>
    </row>
    <row r="340" spans="1:3" ht="12.75" customHeight="1" x14ac:dyDescent="0.2">
      <c r="A340" s="9">
        <v>2021</v>
      </c>
      <c r="B340" s="9">
        <v>1308687</v>
      </c>
      <c r="C340" s="9" t="s">
        <v>971</v>
      </c>
    </row>
    <row r="341" spans="1:3" ht="12.75" customHeight="1" x14ac:dyDescent="0.2">
      <c r="A341" s="9">
        <v>2021</v>
      </c>
      <c r="B341" s="9">
        <v>150129</v>
      </c>
      <c r="C341" s="9" t="s">
        <v>971</v>
      </c>
    </row>
    <row r="342" spans="1:3" ht="12.75" customHeight="1" x14ac:dyDescent="0.2">
      <c r="A342" s="9">
        <v>2021</v>
      </c>
      <c r="B342" s="9">
        <v>1127926</v>
      </c>
      <c r="C342" s="9" t="s">
        <v>971</v>
      </c>
    </row>
    <row r="343" spans="1:3" ht="12.75" customHeight="1" x14ac:dyDescent="0.2">
      <c r="A343" s="9">
        <v>2021</v>
      </c>
      <c r="B343" s="9">
        <v>122845</v>
      </c>
      <c r="C343" s="9" t="s">
        <v>971</v>
      </c>
    </row>
    <row r="344" spans="1:3" ht="12.75" customHeight="1" x14ac:dyDescent="0.2">
      <c r="A344" s="9">
        <v>2021</v>
      </c>
      <c r="B344" s="9">
        <v>1179970</v>
      </c>
      <c r="C344" s="9" t="s">
        <v>971</v>
      </c>
    </row>
    <row r="345" spans="1:3" ht="12.75" customHeight="1" x14ac:dyDescent="0.2">
      <c r="A345" s="9">
        <v>2021</v>
      </c>
      <c r="B345" s="9">
        <v>123336</v>
      </c>
      <c r="C345" s="9" t="s">
        <v>971</v>
      </c>
    </row>
    <row r="346" spans="1:3" ht="12.75" customHeight="1" x14ac:dyDescent="0.2">
      <c r="A346" s="9">
        <v>2021</v>
      </c>
      <c r="B346" s="9">
        <v>122845</v>
      </c>
      <c r="C346" s="9" t="s">
        <v>971</v>
      </c>
    </row>
    <row r="347" spans="1:3" ht="12.75" customHeight="1" x14ac:dyDescent="0.2">
      <c r="A347" s="9">
        <v>2021</v>
      </c>
      <c r="B347" s="9">
        <v>1127924</v>
      </c>
      <c r="C347" s="9" t="s">
        <v>971</v>
      </c>
    </row>
    <row r="348" spans="1:3" ht="12.75" customHeight="1" x14ac:dyDescent="0.2">
      <c r="A348" s="9">
        <v>2021</v>
      </c>
      <c r="B348" s="9">
        <v>1103909</v>
      </c>
      <c r="C348" s="9" t="s">
        <v>971</v>
      </c>
    </row>
    <row r="349" spans="1:3" ht="12.75" customHeight="1" x14ac:dyDescent="0.2">
      <c r="A349" s="9">
        <v>2021</v>
      </c>
      <c r="B349" s="9">
        <v>1308687</v>
      </c>
      <c r="C349" s="9" t="s">
        <v>971</v>
      </c>
    </row>
    <row r="350" spans="1:3" ht="12.75" customHeight="1" x14ac:dyDescent="0.2">
      <c r="A350" s="9">
        <v>2021</v>
      </c>
      <c r="B350" s="9">
        <v>123336</v>
      </c>
      <c r="C350" s="9" t="s">
        <v>971</v>
      </c>
    </row>
    <row r="351" spans="1:3" ht="12.75" customHeight="1" x14ac:dyDescent="0.2">
      <c r="A351" s="9">
        <v>2021</v>
      </c>
      <c r="B351" s="9">
        <v>1179970</v>
      </c>
      <c r="C351" s="9" t="s">
        <v>971</v>
      </c>
    </row>
    <row r="352" spans="1:3" ht="12.75" customHeight="1" x14ac:dyDescent="0.2">
      <c r="A352" s="9">
        <v>2021</v>
      </c>
      <c r="B352" s="9">
        <v>1179970</v>
      </c>
      <c r="C352" s="9" t="s">
        <v>971</v>
      </c>
    </row>
    <row r="353" spans="1:3" ht="12.75" customHeight="1" x14ac:dyDescent="0.2">
      <c r="A353" s="9">
        <v>2021</v>
      </c>
      <c r="B353" s="9">
        <v>1308687</v>
      </c>
      <c r="C353" s="9" t="s">
        <v>971</v>
      </c>
    </row>
    <row r="354" spans="1:3" ht="12.75" customHeight="1" x14ac:dyDescent="0.2">
      <c r="A354" s="9">
        <v>2021</v>
      </c>
      <c r="B354" s="9">
        <v>1179970</v>
      </c>
      <c r="C354" s="9" t="s">
        <v>971</v>
      </c>
    </row>
    <row r="355" spans="1:3" ht="12.75" customHeight="1" x14ac:dyDescent="0.2">
      <c r="A355" s="9">
        <v>2021</v>
      </c>
      <c r="B355" s="9">
        <v>122845</v>
      </c>
      <c r="C355" s="9" t="s">
        <v>971</v>
      </c>
    </row>
    <row r="356" spans="1:3" ht="12.75" customHeight="1" x14ac:dyDescent="0.2">
      <c r="A356" s="9">
        <v>2021</v>
      </c>
      <c r="B356" s="9">
        <v>123336</v>
      </c>
      <c r="C356" s="9" t="s">
        <v>971</v>
      </c>
    </row>
    <row r="357" spans="1:3" ht="12.75" customHeight="1" x14ac:dyDescent="0.2">
      <c r="A357" s="9">
        <v>2021</v>
      </c>
      <c r="B357" s="9">
        <v>123336</v>
      </c>
      <c r="C357" s="9" t="s">
        <v>971</v>
      </c>
    </row>
    <row r="358" spans="1:3" ht="12.75" customHeight="1" x14ac:dyDescent="0.2">
      <c r="A358" s="9">
        <v>2021</v>
      </c>
      <c r="B358" s="9">
        <v>1319230</v>
      </c>
      <c r="C358" s="9" t="s">
        <v>971</v>
      </c>
    </row>
    <row r="359" spans="1:3" ht="12.75" customHeight="1" x14ac:dyDescent="0.2">
      <c r="A359" s="9">
        <v>2021</v>
      </c>
      <c r="B359" s="9">
        <v>1127926</v>
      </c>
      <c r="C359" s="9" t="s">
        <v>971</v>
      </c>
    </row>
    <row r="360" spans="1:3" ht="12.75" customHeight="1" x14ac:dyDescent="0.2">
      <c r="A360" s="9">
        <v>2021</v>
      </c>
      <c r="B360" s="9">
        <v>1319230</v>
      </c>
      <c r="C360" s="9" t="s">
        <v>971</v>
      </c>
    </row>
    <row r="361" spans="1:3" ht="12.75" customHeight="1" x14ac:dyDescent="0.2">
      <c r="A361" s="9">
        <v>2021</v>
      </c>
      <c r="B361" s="9">
        <v>1179970</v>
      </c>
      <c r="C361" s="9" t="s">
        <v>971</v>
      </c>
    </row>
    <row r="362" spans="1:3" ht="12.75" customHeight="1" x14ac:dyDescent="0.2">
      <c r="A362" s="9">
        <v>2021</v>
      </c>
      <c r="B362" s="9">
        <v>1127926</v>
      </c>
      <c r="C362" s="9" t="s">
        <v>971</v>
      </c>
    </row>
    <row r="363" spans="1:3" ht="12.75" customHeight="1" x14ac:dyDescent="0.2">
      <c r="A363" s="9">
        <v>2021</v>
      </c>
      <c r="B363" s="9">
        <v>1308687</v>
      </c>
      <c r="C363" s="9" t="s">
        <v>971</v>
      </c>
    </row>
    <row r="364" spans="1:3" ht="12.75" customHeight="1" x14ac:dyDescent="0.2">
      <c r="A364" s="9">
        <v>2021</v>
      </c>
      <c r="B364" s="9">
        <v>1308687</v>
      </c>
      <c r="C364" s="9" t="s">
        <v>971</v>
      </c>
    </row>
    <row r="365" spans="1:3" ht="12.75" customHeight="1" x14ac:dyDescent="0.2">
      <c r="A365" s="9">
        <v>2021</v>
      </c>
      <c r="B365" s="9">
        <v>1127927</v>
      </c>
      <c r="C365" s="9" t="s">
        <v>971</v>
      </c>
    </row>
    <row r="366" spans="1:3" ht="12.75" customHeight="1" x14ac:dyDescent="0.2">
      <c r="A366" s="9">
        <v>2021</v>
      </c>
      <c r="B366" s="9">
        <v>1127927</v>
      </c>
      <c r="C366" s="9" t="s">
        <v>971</v>
      </c>
    </row>
    <row r="367" spans="1:3" ht="12.75" customHeight="1" x14ac:dyDescent="0.2">
      <c r="A367" s="9">
        <v>2021</v>
      </c>
      <c r="B367" s="9">
        <v>122845</v>
      </c>
      <c r="C367" s="9" t="s">
        <v>971</v>
      </c>
    </row>
    <row r="368" spans="1:3" ht="12.75" customHeight="1" x14ac:dyDescent="0.2">
      <c r="A368" s="9">
        <v>2021</v>
      </c>
      <c r="B368" s="9">
        <v>122845</v>
      </c>
      <c r="C368" s="9" t="s">
        <v>971</v>
      </c>
    </row>
    <row r="369" spans="1:3" ht="12.75" customHeight="1" x14ac:dyDescent="0.2">
      <c r="A369" s="9">
        <v>2021</v>
      </c>
      <c r="B369" s="9">
        <v>150129</v>
      </c>
      <c r="C369" s="9" t="s">
        <v>971</v>
      </c>
    </row>
    <row r="370" spans="1:3" ht="12.75" customHeight="1" x14ac:dyDescent="0.2">
      <c r="A370" s="9">
        <v>2021</v>
      </c>
      <c r="B370" s="9">
        <v>1127925</v>
      </c>
      <c r="C370" s="9" t="s">
        <v>971</v>
      </c>
    </row>
    <row r="371" spans="1:3" ht="12.75" customHeight="1" x14ac:dyDescent="0.2">
      <c r="A371" s="9">
        <v>2021</v>
      </c>
      <c r="B371" s="9">
        <v>108730</v>
      </c>
      <c r="C371" s="9" t="s">
        <v>971</v>
      </c>
    </row>
    <row r="372" spans="1:3" ht="12.75" customHeight="1" x14ac:dyDescent="0.2">
      <c r="A372" s="9">
        <v>2021</v>
      </c>
      <c r="B372" s="9">
        <v>1127926</v>
      </c>
      <c r="C372" s="9" t="s">
        <v>971</v>
      </c>
    </row>
    <row r="373" spans="1:3" ht="12.75" customHeight="1" x14ac:dyDescent="0.2">
      <c r="A373" s="9">
        <v>2021</v>
      </c>
      <c r="B373" s="9">
        <v>1319230</v>
      </c>
      <c r="C373" s="9" t="s">
        <v>971</v>
      </c>
    </row>
    <row r="374" spans="1:3" ht="12.75" customHeight="1" x14ac:dyDescent="0.2">
      <c r="A374" s="9">
        <v>2021</v>
      </c>
      <c r="B374" s="9">
        <v>122845</v>
      </c>
      <c r="C374" s="9" t="s">
        <v>971</v>
      </c>
    </row>
    <row r="375" spans="1:3" ht="12.75" customHeight="1" x14ac:dyDescent="0.2">
      <c r="A375" s="9">
        <v>2021</v>
      </c>
      <c r="B375" s="9">
        <v>1103692</v>
      </c>
      <c r="C375" s="9" t="s">
        <v>971</v>
      </c>
    </row>
    <row r="376" spans="1:3" ht="12.75" customHeight="1" x14ac:dyDescent="0.2">
      <c r="A376" s="9">
        <v>2021</v>
      </c>
      <c r="B376" s="9">
        <v>1179970</v>
      </c>
      <c r="C376" s="9" t="s">
        <v>971</v>
      </c>
    </row>
    <row r="377" spans="1:3" ht="12.75" customHeight="1" x14ac:dyDescent="0.2">
      <c r="A377" s="9">
        <v>2021</v>
      </c>
      <c r="B377" s="9">
        <v>1179970</v>
      </c>
      <c r="C377" s="9" t="s">
        <v>971</v>
      </c>
    </row>
    <row r="378" spans="1:3" ht="12.75" customHeight="1" x14ac:dyDescent="0.2">
      <c r="A378" s="9">
        <v>2021</v>
      </c>
      <c r="B378" s="9">
        <v>1179970</v>
      </c>
      <c r="C378" s="9" t="s">
        <v>971</v>
      </c>
    </row>
    <row r="379" spans="1:3" ht="12.75" customHeight="1" x14ac:dyDescent="0.2">
      <c r="A379" s="9">
        <v>2021</v>
      </c>
      <c r="B379" s="9">
        <v>1270538</v>
      </c>
      <c r="C379" s="9" t="s">
        <v>971</v>
      </c>
    </row>
    <row r="380" spans="1:3" ht="12.75" customHeight="1" x14ac:dyDescent="0.2">
      <c r="A380" s="9">
        <v>2021</v>
      </c>
      <c r="B380" s="9">
        <v>1127925</v>
      </c>
      <c r="C380" s="9" t="s">
        <v>971</v>
      </c>
    </row>
    <row r="381" spans="1:3" ht="12.75" customHeight="1" x14ac:dyDescent="0.2">
      <c r="A381" s="9">
        <v>2021</v>
      </c>
      <c r="B381" s="9">
        <v>1319230</v>
      </c>
      <c r="C381" s="9" t="s">
        <v>971</v>
      </c>
    </row>
    <row r="382" spans="1:3" ht="12.75" customHeight="1" x14ac:dyDescent="0.2">
      <c r="A382" s="9">
        <v>2021</v>
      </c>
      <c r="B382" s="9">
        <v>1308687</v>
      </c>
      <c r="C382" s="9" t="s">
        <v>971</v>
      </c>
    </row>
    <row r="383" spans="1:3" ht="12.75" customHeight="1" x14ac:dyDescent="0.2">
      <c r="A383" s="9">
        <v>2021</v>
      </c>
      <c r="B383" s="9">
        <v>1179970</v>
      </c>
      <c r="C383" s="9" t="s">
        <v>971</v>
      </c>
    </row>
    <row r="384" spans="1:3" ht="12.75" customHeight="1" x14ac:dyDescent="0.2">
      <c r="A384" s="9">
        <v>2021</v>
      </c>
      <c r="B384" s="9">
        <v>1127927</v>
      </c>
      <c r="C384" s="9" t="s">
        <v>971</v>
      </c>
    </row>
    <row r="385" spans="1:3" ht="12.75" customHeight="1" x14ac:dyDescent="0.2">
      <c r="A385" s="9">
        <v>2021</v>
      </c>
      <c r="B385" s="9">
        <v>1127924</v>
      </c>
      <c r="C385" s="9" t="s">
        <v>971</v>
      </c>
    </row>
    <row r="386" spans="1:3" ht="12.75" customHeight="1" x14ac:dyDescent="0.2">
      <c r="A386" s="9">
        <v>2021</v>
      </c>
      <c r="B386" s="9">
        <v>1179970</v>
      </c>
      <c r="C386" s="9" t="s">
        <v>971</v>
      </c>
    </row>
    <row r="387" spans="1:3" ht="12.75" customHeight="1" x14ac:dyDescent="0.2">
      <c r="A387" s="9">
        <v>2021</v>
      </c>
      <c r="B387" s="9">
        <v>1103657</v>
      </c>
      <c r="C387" s="9" t="s">
        <v>971</v>
      </c>
    </row>
    <row r="388" spans="1:3" ht="12.75" customHeight="1" x14ac:dyDescent="0.2">
      <c r="A388" s="9">
        <v>2021</v>
      </c>
      <c r="B388" s="9">
        <v>1127924</v>
      </c>
      <c r="C388" s="9" t="s">
        <v>971</v>
      </c>
    </row>
    <row r="389" spans="1:3" ht="12.75" customHeight="1" x14ac:dyDescent="0.2">
      <c r="A389" s="9">
        <v>2021</v>
      </c>
      <c r="B389" s="9">
        <v>1179970</v>
      </c>
      <c r="C389" s="9" t="s">
        <v>971</v>
      </c>
    </row>
    <row r="390" spans="1:3" ht="12.75" customHeight="1" x14ac:dyDescent="0.2">
      <c r="A390" s="9">
        <v>2021</v>
      </c>
      <c r="B390" s="9">
        <v>1270538</v>
      </c>
      <c r="C390" s="9" t="s">
        <v>971</v>
      </c>
    </row>
    <row r="391" spans="1:3" ht="12.75" customHeight="1" x14ac:dyDescent="0.2">
      <c r="A391" s="9">
        <v>2021</v>
      </c>
      <c r="B391" s="9">
        <v>1179970</v>
      </c>
      <c r="C391" s="9" t="s">
        <v>971</v>
      </c>
    </row>
    <row r="392" spans="1:3" ht="12.75" customHeight="1" x14ac:dyDescent="0.2">
      <c r="A392" s="9">
        <v>2021</v>
      </c>
      <c r="B392" s="9">
        <v>1127926</v>
      </c>
      <c r="C392" s="9" t="s">
        <v>971</v>
      </c>
    </row>
    <row r="393" spans="1:3" ht="12.75" customHeight="1" x14ac:dyDescent="0.2">
      <c r="A393" s="9">
        <v>2021</v>
      </c>
      <c r="B393" s="9">
        <v>1179970</v>
      </c>
      <c r="C393" s="9" t="s">
        <v>971</v>
      </c>
    </row>
    <row r="394" spans="1:3" ht="12.75" customHeight="1" x14ac:dyDescent="0.2">
      <c r="A394" s="9">
        <v>2021</v>
      </c>
      <c r="B394" s="9">
        <v>1103909</v>
      </c>
      <c r="C394" s="9" t="s">
        <v>971</v>
      </c>
    </row>
    <row r="395" spans="1:3" ht="12.75" customHeight="1" x14ac:dyDescent="0.2">
      <c r="A395" s="9">
        <v>2021</v>
      </c>
      <c r="B395" s="9">
        <v>1308687</v>
      </c>
      <c r="C395" s="9" t="s">
        <v>971</v>
      </c>
    </row>
    <row r="396" spans="1:3" ht="12.75" customHeight="1" x14ac:dyDescent="0.2">
      <c r="A396" s="9">
        <v>2021</v>
      </c>
      <c r="B396" s="9">
        <v>1127926</v>
      </c>
      <c r="C396" s="9" t="s">
        <v>971</v>
      </c>
    </row>
    <row r="397" spans="1:3" ht="12.75" customHeight="1" x14ac:dyDescent="0.2">
      <c r="A397" s="9">
        <v>2021</v>
      </c>
      <c r="B397" s="9">
        <v>1127926</v>
      </c>
      <c r="C397" s="9" t="s">
        <v>971</v>
      </c>
    </row>
    <row r="398" spans="1:3" ht="12.75" customHeight="1" x14ac:dyDescent="0.2">
      <c r="A398" s="9">
        <v>2021</v>
      </c>
      <c r="B398" s="9">
        <v>1308687</v>
      </c>
      <c r="C398" s="9" t="s">
        <v>971</v>
      </c>
    </row>
    <row r="399" spans="1:3" ht="12.75" customHeight="1" x14ac:dyDescent="0.2">
      <c r="A399" s="9">
        <v>2021</v>
      </c>
      <c r="B399" s="9">
        <v>1179970</v>
      </c>
      <c r="C399" s="9" t="s">
        <v>971</v>
      </c>
    </row>
    <row r="400" spans="1:3" ht="12.75" customHeight="1" x14ac:dyDescent="0.2">
      <c r="A400" s="9">
        <v>2021</v>
      </c>
      <c r="B400" s="9">
        <v>1127927</v>
      </c>
      <c r="C400" s="9" t="s">
        <v>971</v>
      </c>
    </row>
    <row r="401" spans="1:3" ht="12.75" customHeight="1" x14ac:dyDescent="0.2">
      <c r="A401" s="9">
        <v>2021</v>
      </c>
      <c r="B401" s="9">
        <v>1127926</v>
      </c>
      <c r="C401" s="9" t="s">
        <v>971</v>
      </c>
    </row>
    <row r="402" spans="1:3" ht="12.75" customHeight="1" x14ac:dyDescent="0.2">
      <c r="A402" s="9">
        <v>2021</v>
      </c>
      <c r="B402" s="9">
        <v>1179970</v>
      </c>
      <c r="C402" s="9" t="s">
        <v>971</v>
      </c>
    </row>
    <row r="403" spans="1:3" ht="12.75" customHeight="1" x14ac:dyDescent="0.2">
      <c r="A403" s="9">
        <v>2021</v>
      </c>
      <c r="B403" s="9">
        <v>1179970</v>
      </c>
      <c r="C403" s="9" t="s">
        <v>971</v>
      </c>
    </row>
    <row r="404" spans="1:3" ht="12.75" customHeight="1" x14ac:dyDescent="0.2">
      <c r="A404" s="9">
        <v>2021</v>
      </c>
      <c r="B404" s="9">
        <v>122845</v>
      </c>
      <c r="C404" s="9" t="s">
        <v>971</v>
      </c>
    </row>
    <row r="405" spans="1:3" ht="12.75" customHeight="1" x14ac:dyDescent="0.2">
      <c r="A405" s="9">
        <v>2021</v>
      </c>
      <c r="B405" s="9">
        <v>122845</v>
      </c>
      <c r="C405" s="9" t="s">
        <v>971</v>
      </c>
    </row>
    <row r="406" spans="1:3" ht="12.75" customHeight="1" x14ac:dyDescent="0.2">
      <c r="A406" s="9">
        <v>2021</v>
      </c>
      <c r="B406" s="9">
        <v>150129</v>
      </c>
      <c r="C406" s="9" t="s">
        <v>971</v>
      </c>
    </row>
    <row r="407" spans="1:3" ht="12.75" customHeight="1" x14ac:dyDescent="0.2">
      <c r="A407" s="9">
        <v>2021</v>
      </c>
      <c r="B407" s="9">
        <v>123336</v>
      </c>
      <c r="C407" s="9" t="s">
        <v>971</v>
      </c>
    </row>
    <row r="408" spans="1:3" ht="12.75" customHeight="1" x14ac:dyDescent="0.2">
      <c r="A408" s="9">
        <v>2021</v>
      </c>
      <c r="B408" s="9">
        <v>123336</v>
      </c>
      <c r="C408" s="9" t="s">
        <v>971</v>
      </c>
    </row>
    <row r="409" spans="1:3" ht="12.75" customHeight="1" x14ac:dyDescent="0.2">
      <c r="A409" s="9">
        <v>2021</v>
      </c>
      <c r="B409" s="9">
        <v>123336</v>
      </c>
      <c r="C409" s="9" t="s">
        <v>134</v>
      </c>
    </row>
    <row r="410" spans="1:3" ht="12.75" customHeight="1" x14ac:dyDescent="0.2">
      <c r="A410" s="9">
        <v>2021</v>
      </c>
      <c r="B410" s="9">
        <v>1127925</v>
      </c>
      <c r="C410" s="9" t="s">
        <v>134</v>
      </c>
    </row>
    <row r="411" spans="1:3" ht="12.75" customHeight="1" x14ac:dyDescent="0.2">
      <c r="A411" s="9">
        <v>2021</v>
      </c>
      <c r="B411" s="9">
        <v>1103832</v>
      </c>
      <c r="C411" s="9" t="s">
        <v>134</v>
      </c>
    </row>
    <row r="412" spans="1:3" ht="12.75" customHeight="1" x14ac:dyDescent="0.2">
      <c r="A412" s="9">
        <v>2021</v>
      </c>
      <c r="B412" s="9">
        <v>1308687</v>
      </c>
      <c r="C412" s="9" t="s">
        <v>134</v>
      </c>
    </row>
    <row r="413" spans="1:3" ht="12.75" customHeight="1" x14ac:dyDescent="0.2">
      <c r="A413" s="9">
        <v>2021</v>
      </c>
      <c r="B413" s="9">
        <v>1179970</v>
      </c>
      <c r="C413" s="9" t="s">
        <v>134</v>
      </c>
    </row>
    <row r="414" spans="1:3" ht="12.75" customHeight="1" x14ac:dyDescent="0.2">
      <c r="A414" s="9">
        <v>2021</v>
      </c>
      <c r="B414" s="9">
        <v>1127924</v>
      </c>
      <c r="C414" s="9" t="s">
        <v>966</v>
      </c>
    </row>
    <row r="415" spans="1:3" ht="12.75" customHeight="1" x14ac:dyDescent="0.2">
      <c r="A415" s="9">
        <v>2021</v>
      </c>
      <c r="B415" s="9">
        <v>123336</v>
      </c>
      <c r="C415" s="9" t="s">
        <v>966</v>
      </c>
    </row>
    <row r="416" spans="1:3" ht="12.75" customHeight="1" x14ac:dyDescent="0.2">
      <c r="A416" s="9">
        <v>2021</v>
      </c>
      <c r="B416" s="9">
        <v>1179970</v>
      </c>
      <c r="C416" s="9" t="s">
        <v>966</v>
      </c>
    </row>
    <row r="417" spans="1:3" ht="12.75" customHeight="1" x14ac:dyDescent="0.2">
      <c r="A417" s="9">
        <v>2021</v>
      </c>
      <c r="B417" s="9">
        <v>123336</v>
      </c>
      <c r="C417" s="9" t="s">
        <v>966</v>
      </c>
    </row>
    <row r="418" spans="1:3" ht="12.75" customHeight="1" x14ac:dyDescent="0.2">
      <c r="A418" s="9">
        <v>2021</v>
      </c>
      <c r="B418" s="9">
        <v>1319230</v>
      </c>
      <c r="C418" s="9" t="s">
        <v>966</v>
      </c>
    </row>
    <row r="419" spans="1:3" ht="12.75" customHeight="1" x14ac:dyDescent="0.2">
      <c r="A419" s="9">
        <v>2021</v>
      </c>
      <c r="B419" s="9">
        <v>123336</v>
      </c>
      <c r="C419" s="9" t="s">
        <v>966</v>
      </c>
    </row>
    <row r="420" spans="1:3" ht="12.75" customHeight="1" x14ac:dyDescent="0.2">
      <c r="A420" s="9">
        <v>2021</v>
      </c>
      <c r="B420" s="9">
        <v>123336</v>
      </c>
      <c r="C420" s="9" t="s">
        <v>966</v>
      </c>
    </row>
    <row r="421" spans="1:3" ht="12.75" customHeight="1" x14ac:dyDescent="0.2">
      <c r="A421" s="9">
        <v>2021</v>
      </c>
      <c r="B421" s="9">
        <v>1127927</v>
      </c>
      <c r="C421" s="9" t="s">
        <v>966</v>
      </c>
    </row>
    <row r="422" spans="1:3" ht="12.75" customHeight="1" x14ac:dyDescent="0.2">
      <c r="A422" s="9">
        <v>2021</v>
      </c>
      <c r="B422" s="9">
        <v>123336</v>
      </c>
      <c r="C422" s="9" t="s">
        <v>966</v>
      </c>
    </row>
    <row r="423" spans="1:3" ht="12.75" customHeight="1" x14ac:dyDescent="0.2">
      <c r="A423" s="9">
        <v>2021</v>
      </c>
      <c r="B423" s="9">
        <v>123336</v>
      </c>
      <c r="C423" s="9" t="s">
        <v>966</v>
      </c>
    </row>
    <row r="424" spans="1:3" ht="12.75" customHeight="1" x14ac:dyDescent="0.2">
      <c r="A424" s="9">
        <v>2021</v>
      </c>
      <c r="B424" s="9">
        <v>123336</v>
      </c>
      <c r="C424" s="9" t="s">
        <v>966</v>
      </c>
    </row>
    <row r="425" spans="1:3" ht="12.75" customHeight="1" x14ac:dyDescent="0.2">
      <c r="A425" s="9">
        <v>2021</v>
      </c>
      <c r="B425" s="9">
        <v>123336</v>
      </c>
      <c r="C425" s="9" t="s">
        <v>966</v>
      </c>
    </row>
    <row r="426" spans="1:3" ht="12.75" customHeight="1" x14ac:dyDescent="0.2">
      <c r="A426" s="9">
        <v>2021</v>
      </c>
      <c r="B426" s="9">
        <v>1365444</v>
      </c>
      <c r="C426" s="9" t="s">
        <v>966</v>
      </c>
    </row>
    <row r="427" spans="1:3" ht="12.75" customHeight="1" x14ac:dyDescent="0.2">
      <c r="A427" s="9">
        <v>2021</v>
      </c>
      <c r="B427" s="9">
        <v>123336</v>
      </c>
      <c r="C427" s="9" t="s">
        <v>966</v>
      </c>
    </row>
    <row r="428" spans="1:3" ht="12.75" customHeight="1" x14ac:dyDescent="0.2">
      <c r="A428" s="9">
        <v>2021</v>
      </c>
      <c r="B428" s="9">
        <v>1103692</v>
      </c>
      <c r="C428" s="9" t="s">
        <v>966</v>
      </c>
    </row>
    <row r="429" spans="1:3" ht="12.75" customHeight="1" x14ac:dyDescent="0.2">
      <c r="A429" s="9">
        <v>2021</v>
      </c>
      <c r="B429" s="9">
        <v>123336</v>
      </c>
      <c r="C429" s="9" t="s">
        <v>966</v>
      </c>
    </row>
    <row r="430" spans="1:3" ht="12.75" customHeight="1" x14ac:dyDescent="0.2">
      <c r="A430" s="9">
        <v>2021</v>
      </c>
      <c r="B430" s="9">
        <v>123336</v>
      </c>
      <c r="C430" s="9" t="s">
        <v>966</v>
      </c>
    </row>
    <row r="431" spans="1:3" ht="12.75" customHeight="1" x14ac:dyDescent="0.2">
      <c r="A431" s="9">
        <v>2021</v>
      </c>
      <c r="B431" s="9">
        <v>123336</v>
      </c>
      <c r="C431" s="9" t="s">
        <v>966</v>
      </c>
    </row>
    <row r="432" spans="1:3" ht="12.75" customHeight="1" x14ac:dyDescent="0.2">
      <c r="A432" s="9">
        <v>2021</v>
      </c>
      <c r="B432" s="9">
        <v>123336</v>
      </c>
      <c r="C432" s="9" t="s">
        <v>966</v>
      </c>
    </row>
    <row r="433" spans="1:3" ht="12.75" customHeight="1" x14ac:dyDescent="0.2">
      <c r="A433" s="9">
        <v>2021</v>
      </c>
      <c r="B433" s="9">
        <v>123336</v>
      </c>
      <c r="C433" s="9" t="s">
        <v>966</v>
      </c>
    </row>
    <row r="434" spans="1:3" ht="12.75" customHeight="1" x14ac:dyDescent="0.2">
      <c r="A434" s="9">
        <v>2021</v>
      </c>
      <c r="B434" s="9">
        <v>123336</v>
      </c>
      <c r="C434" s="9" t="s">
        <v>966</v>
      </c>
    </row>
    <row r="435" spans="1:3" ht="12.75" customHeight="1" x14ac:dyDescent="0.2">
      <c r="A435" s="9">
        <v>2021</v>
      </c>
      <c r="B435" s="9">
        <v>1308687</v>
      </c>
      <c r="C435" s="9" t="s">
        <v>966</v>
      </c>
    </row>
    <row r="436" spans="1:3" ht="12.75" customHeight="1" x14ac:dyDescent="0.2">
      <c r="A436" s="9">
        <v>2021</v>
      </c>
      <c r="B436" s="9">
        <v>1319230</v>
      </c>
      <c r="C436" s="9" t="s">
        <v>966</v>
      </c>
    </row>
    <row r="437" spans="1:3" ht="12.75" customHeight="1" x14ac:dyDescent="0.2">
      <c r="A437" s="9">
        <v>2021</v>
      </c>
      <c r="B437" s="9">
        <v>1127927</v>
      </c>
      <c r="C437" s="9" t="s">
        <v>966</v>
      </c>
    </row>
    <row r="438" spans="1:3" ht="12.75" customHeight="1" x14ac:dyDescent="0.2">
      <c r="A438" s="9">
        <v>2021</v>
      </c>
      <c r="B438" s="9">
        <v>1179970</v>
      </c>
      <c r="C438" s="9" t="s">
        <v>966</v>
      </c>
    </row>
    <row r="439" spans="1:3" ht="12.75" customHeight="1" x14ac:dyDescent="0.2">
      <c r="A439" s="9">
        <v>2021</v>
      </c>
      <c r="B439" s="9">
        <v>122845</v>
      </c>
      <c r="C439" s="9" t="s">
        <v>966</v>
      </c>
    </row>
    <row r="440" spans="1:3" ht="12.75" customHeight="1" x14ac:dyDescent="0.2">
      <c r="A440" s="9">
        <v>2021</v>
      </c>
      <c r="B440" s="9">
        <v>108730</v>
      </c>
      <c r="C440" s="9" t="s">
        <v>966</v>
      </c>
    </row>
    <row r="441" spans="1:3" ht="12.75" customHeight="1" x14ac:dyDescent="0.2">
      <c r="A441" s="9">
        <v>2021</v>
      </c>
      <c r="B441" s="9">
        <v>123336</v>
      </c>
      <c r="C441" s="9" t="s">
        <v>966</v>
      </c>
    </row>
    <row r="442" spans="1:3" ht="12.75" customHeight="1" x14ac:dyDescent="0.2">
      <c r="A442" s="9">
        <v>2021</v>
      </c>
      <c r="B442" s="9">
        <v>1103832</v>
      </c>
      <c r="C442" s="9" t="s">
        <v>966</v>
      </c>
    </row>
    <row r="443" spans="1:3" ht="12.75" customHeight="1" x14ac:dyDescent="0.2">
      <c r="A443" s="9">
        <v>2021</v>
      </c>
      <c r="B443" s="9">
        <v>108730</v>
      </c>
      <c r="C443" s="9" t="s">
        <v>966</v>
      </c>
    </row>
    <row r="444" spans="1:3" ht="12.75" customHeight="1" x14ac:dyDescent="0.2">
      <c r="A444" s="9">
        <v>2021</v>
      </c>
      <c r="B444" s="9">
        <v>1179970</v>
      </c>
      <c r="C444" s="9" t="s">
        <v>966</v>
      </c>
    </row>
    <row r="445" spans="1:3" ht="12.75" customHeight="1" x14ac:dyDescent="0.2">
      <c r="A445" s="9">
        <v>2021</v>
      </c>
      <c r="B445" s="9">
        <v>123336</v>
      </c>
      <c r="C445" s="9" t="s">
        <v>966</v>
      </c>
    </row>
    <row r="446" spans="1:3" ht="12.75" customHeight="1" x14ac:dyDescent="0.2">
      <c r="A446" s="9">
        <v>2021</v>
      </c>
      <c r="B446" s="9">
        <v>1308687</v>
      </c>
      <c r="C446" s="9" t="s">
        <v>966</v>
      </c>
    </row>
    <row r="447" spans="1:3" ht="12.75" customHeight="1" x14ac:dyDescent="0.2">
      <c r="A447" s="9">
        <v>2021</v>
      </c>
      <c r="B447" s="9">
        <v>123336</v>
      </c>
      <c r="C447" s="9" t="s">
        <v>966</v>
      </c>
    </row>
    <row r="448" spans="1:3" ht="12.75" customHeight="1" x14ac:dyDescent="0.2">
      <c r="A448" s="9">
        <v>2021</v>
      </c>
      <c r="B448" s="9">
        <v>123336</v>
      </c>
      <c r="C448" s="9" t="s">
        <v>966</v>
      </c>
    </row>
    <row r="449" spans="1:3" ht="12.75" customHeight="1" x14ac:dyDescent="0.2">
      <c r="A449" s="9">
        <v>2021</v>
      </c>
      <c r="B449" s="9">
        <v>123336</v>
      </c>
      <c r="C449" s="9" t="s">
        <v>966</v>
      </c>
    </row>
    <row r="450" spans="1:3" ht="12.75" customHeight="1" x14ac:dyDescent="0.2">
      <c r="A450" s="9">
        <v>2021</v>
      </c>
      <c r="B450" s="9">
        <v>1179970</v>
      </c>
      <c r="C450" s="9" t="s">
        <v>966</v>
      </c>
    </row>
    <row r="451" spans="1:3" ht="12.75" customHeight="1" x14ac:dyDescent="0.2">
      <c r="A451" s="9">
        <v>2021</v>
      </c>
      <c r="B451" s="9">
        <v>1127927</v>
      </c>
      <c r="C451" s="9" t="s">
        <v>966</v>
      </c>
    </row>
    <row r="452" spans="1:3" ht="12.75" customHeight="1" x14ac:dyDescent="0.2">
      <c r="A452" s="9">
        <v>2021</v>
      </c>
      <c r="B452" s="9">
        <v>1179970</v>
      </c>
      <c r="C452" s="9" t="s">
        <v>966</v>
      </c>
    </row>
    <row r="453" spans="1:3" ht="12.75" customHeight="1" x14ac:dyDescent="0.2">
      <c r="A453" s="9">
        <v>2021</v>
      </c>
      <c r="B453" s="9">
        <v>1308687</v>
      </c>
      <c r="C453" s="9" t="s">
        <v>966</v>
      </c>
    </row>
    <row r="454" spans="1:3" ht="12.75" customHeight="1" x14ac:dyDescent="0.2">
      <c r="A454" s="9">
        <v>2021</v>
      </c>
      <c r="B454" s="9">
        <v>123336</v>
      </c>
      <c r="C454" s="9" t="s">
        <v>966</v>
      </c>
    </row>
    <row r="455" spans="1:3" ht="12.75" customHeight="1" x14ac:dyDescent="0.2">
      <c r="A455" s="9">
        <v>2021</v>
      </c>
      <c r="B455" s="9">
        <v>123336</v>
      </c>
      <c r="C455" s="9" t="s">
        <v>966</v>
      </c>
    </row>
    <row r="456" spans="1:3" ht="12.75" customHeight="1" x14ac:dyDescent="0.2">
      <c r="A456" s="9">
        <v>2021</v>
      </c>
      <c r="B456" s="9">
        <v>1103692</v>
      </c>
      <c r="C456" s="9" t="s">
        <v>966</v>
      </c>
    </row>
    <row r="457" spans="1:3" ht="12.75" customHeight="1" x14ac:dyDescent="0.2">
      <c r="A457" s="9">
        <v>2021</v>
      </c>
      <c r="B457" s="9">
        <v>123336</v>
      </c>
      <c r="C457" s="9" t="s">
        <v>966</v>
      </c>
    </row>
    <row r="458" spans="1:3" ht="12.75" customHeight="1" x14ac:dyDescent="0.2">
      <c r="A458" s="9">
        <v>2021</v>
      </c>
      <c r="B458" s="9">
        <v>1103832</v>
      </c>
      <c r="C458" s="9" t="s">
        <v>966</v>
      </c>
    </row>
    <row r="459" spans="1:3" ht="12.75" customHeight="1" x14ac:dyDescent="0.2">
      <c r="A459" s="9">
        <v>2021</v>
      </c>
      <c r="B459" s="9">
        <v>1127927</v>
      </c>
      <c r="C459" s="9" t="s">
        <v>966</v>
      </c>
    </row>
    <row r="460" spans="1:3" ht="12.75" customHeight="1" x14ac:dyDescent="0.2">
      <c r="A460" s="9">
        <v>2021</v>
      </c>
      <c r="B460" s="9">
        <v>123336</v>
      </c>
      <c r="C460" s="9" t="s">
        <v>966</v>
      </c>
    </row>
    <row r="461" spans="1:3" ht="12.75" customHeight="1" x14ac:dyDescent="0.2">
      <c r="A461" s="9">
        <v>2021</v>
      </c>
      <c r="B461" s="9">
        <v>122845</v>
      </c>
      <c r="C461" s="9" t="s">
        <v>966</v>
      </c>
    </row>
    <row r="462" spans="1:3" ht="12.75" customHeight="1" x14ac:dyDescent="0.2">
      <c r="A462" s="9">
        <v>2021</v>
      </c>
      <c r="B462" s="9">
        <v>1308687</v>
      </c>
      <c r="C462" s="9" t="s">
        <v>966</v>
      </c>
    </row>
    <row r="463" spans="1:3" ht="12.75" customHeight="1" x14ac:dyDescent="0.2">
      <c r="A463" s="9">
        <v>2021</v>
      </c>
      <c r="B463" s="9">
        <v>123336</v>
      </c>
      <c r="C463" s="9" t="s">
        <v>966</v>
      </c>
    </row>
    <row r="464" spans="1:3" ht="12.75" customHeight="1" x14ac:dyDescent="0.2">
      <c r="A464" s="9">
        <v>2021</v>
      </c>
      <c r="B464" s="9">
        <v>123336</v>
      </c>
      <c r="C464" s="9" t="s">
        <v>966</v>
      </c>
    </row>
    <row r="465" spans="1:3" ht="12.75" customHeight="1" x14ac:dyDescent="0.2">
      <c r="A465" s="9">
        <v>2021</v>
      </c>
      <c r="B465" s="9">
        <v>1103692</v>
      </c>
      <c r="C465" s="9" t="s">
        <v>966</v>
      </c>
    </row>
    <row r="466" spans="1:3" ht="12.75" customHeight="1" x14ac:dyDescent="0.2">
      <c r="A466" s="9">
        <v>2021</v>
      </c>
      <c r="B466" s="9">
        <v>1319230</v>
      </c>
      <c r="C466" s="9" t="s">
        <v>966</v>
      </c>
    </row>
    <row r="467" spans="1:3" ht="12.75" customHeight="1" x14ac:dyDescent="0.2">
      <c r="A467" s="9">
        <v>2021</v>
      </c>
      <c r="B467" s="9">
        <v>1179970</v>
      </c>
      <c r="C467" s="9" t="s">
        <v>966</v>
      </c>
    </row>
    <row r="468" spans="1:3" ht="12.75" customHeight="1" x14ac:dyDescent="0.2">
      <c r="A468" s="9">
        <v>2021</v>
      </c>
      <c r="B468" s="9">
        <v>1179970</v>
      </c>
      <c r="C468" s="9" t="s">
        <v>966</v>
      </c>
    </row>
    <row r="469" spans="1:3" ht="12.75" customHeight="1" x14ac:dyDescent="0.2">
      <c r="A469" s="9">
        <v>2021</v>
      </c>
      <c r="B469" s="9">
        <v>1127925</v>
      </c>
      <c r="C469" s="9" t="s">
        <v>966</v>
      </c>
    </row>
    <row r="470" spans="1:3" ht="12.75" customHeight="1" x14ac:dyDescent="0.2">
      <c r="A470" s="9">
        <v>2021</v>
      </c>
      <c r="B470" s="9">
        <v>1127927</v>
      </c>
      <c r="C470" s="9" t="s">
        <v>966</v>
      </c>
    </row>
    <row r="471" spans="1:3" ht="12.75" customHeight="1" x14ac:dyDescent="0.2">
      <c r="A471" s="9">
        <v>2021</v>
      </c>
      <c r="B471" s="9">
        <v>123336</v>
      </c>
      <c r="C471" s="9" t="s">
        <v>966</v>
      </c>
    </row>
    <row r="472" spans="1:3" ht="12.75" customHeight="1" x14ac:dyDescent="0.2">
      <c r="A472" s="9">
        <v>2021</v>
      </c>
      <c r="B472" s="9">
        <v>122845</v>
      </c>
      <c r="C472" s="9" t="s">
        <v>966</v>
      </c>
    </row>
    <row r="473" spans="1:3" ht="12.75" customHeight="1" x14ac:dyDescent="0.2">
      <c r="A473" s="9">
        <v>2021</v>
      </c>
      <c r="B473" s="9">
        <v>123336</v>
      </c>
      <c r="C473" s="9" t="s">
        <v>966</v>
      </c>
    </row>
    <row r="474" spans="1:3" ht="12.75" customHeight="1" x14ac:dyDescent="0.2">
      <c r="A474" s="9">
        <v>2021</v>
      </c>
      <c r="B474" s="9">
        <v>1127924</v>
      </c>
      <c r="C474" s="9" t="s">
        <v>966</v>
      </c>
    </row>
    <row r="475" spans="1:3" ht="12.75" customHeight="1" x14ac:dyDescent="0.2">
      <c r="A475" s="9">
        <v>2021</v>
      </c>
      <c r="B475" s="9">
        <v>1319230</v>
      </c>
      <c r="C475" s="9" t="s">
        <v>966</v>
      </c>
    </row>
    <row r="476" spans="1:3" ht="12.75" customHeight="1" x14ac:dyDescent="0.2">
      <c r="A476" s="9">
        <v>2021</v>
      </c>
      <c r="B476" s="9">
        <v>123336</v>
      </c>
      <c r="C476" s="9" t="s">
        <v>966</v>
      </c>
    </row>
    <row r="477" spans="1:3" ht="12.75" customHeight="1" x14ac:dyDescent="0.2">
      <c r="A477" s="9">
        <v>2021</v>
      </c>
      <c r="B477" s="9">
        <v>1117076</v>
      </c>
      <c r="C477" s="9" t="s">
        <v>966</v>
      </c>
    </row>
    <row r="478" spans="1:3" ht="12.75" customHeight="1" x14ac:dyDescent="0.2">
      <c r="A478" s="9">
        <v>2021</v>
      </c>
      <c r="B478" s="9">
        <v>1179970</v>
      </c>
      <c r="C478" s="9" t="s">
        <v>966</v>
      </c>
    </row>
    <row r="479" spans="1:3" ht="12.75" customHeight="1" x14ac:dyDescent="0.2">
      <c r="A479" s="9">
        <v>2021</v>
      </c>
      <c r="B479" s="9">
        <v>1127925</v>
      </c>
      <c r="C479" s="9" t="s">
        <v>966</v>
      </c>
    </row>
    <row r="480" spans="1:3" ht="12.75" customHeight="1" x14ac:dyDescent="0.2">
      <c r="A480" s="9">
        <v>2021</v>
      </c>
      <c r="B480" s="9">
        <v>1179970</v>
      </c>
      <c r="C480" s="9" t="s">
        <v>966</v>
      </c>
    </row>
    <row r="481" spans="1:3" ht="12.75" customHeight="1" x14ac:dyDescent="0.2">
      <c r="A481" s="9">
        <v>2021</v>
      </c>
      <c r="B481" s="9">
        <v>1127925</v>
      </c>
      <c r="C481" s="9" t="s">
        <v>966</v>
      </c>
    </row>
    <row r="482" spans="1:3" ht="12.75" customHeight="1" x14ac:dyDescent="0.2">
      <c r="A482" s="9">
        <v>2021</v>
      </c>
      <c r="B482" s="9">
        <v>1179970</v>
      </c>
      <c r="C482" s="9" t="s">
        <v>966</v>
      </c>
    </row>
    <row r="483" spans="1:3" ht="12.75" customHeight="1" x14ac:dyDescent="0.2">
      <c r="A483" s="9">
        <v>2021</v>
      </c>
      <c r="B483" s="9">
        <v>1117076</v>
      </c>
      <c r="C483" s="9" t="s">
        <v>966</v>
      </c>
    </row>
    <row r="484" spans="1:3" ht="12.75" customHeight="1" x14ac:dyDescent="0.2">
      <c r="A484" s="9">
        <v>2021</v>
      </c>
      <c r="B484" s="9">
        <v>123336</v>
      </c>
      <c r="C484" s="9" t="s">
        <v>966</v>
      </c>
    </row>
    <row r="485" spans="1:3" ht="12.75" customHeight="1" x14ac:dyDescent="0.2">
      <c r="A485" s="9">
        <v>2021</v>
      </c>
      <c r="B485" s="9">
        <v>123336</v>
      </c>
      <c r="C485" s="9" t="s">
        <v>966</v>
      </c>
    </row>
    <row r="486" spans="1:3" ht="12.75" customHeight="1" x14ac:dyDescent="0.2">
      <c r="A486" s="9">
        <v>2021</v>
      </c>
      <c r="B486" s="9">
        <v>1179970</v>
      </c>
      <c r="C486" s="9" t="s">
        <v>966</v>
      </c>
    </row>
    <row r="487" spans="1:3" ht="12.75" customHeight="1" x14ac:dyDescent="0.2">
      <c r="A487" s="9">
        <v>2021</v>
      </c>
      <c r="B487" s="9">
        <v>1179970</v>
      </c>
      <c r="C487" s="9" t="s">
        <v>966</v>
      </c>
    </row>
    <row r="488" spans="1:3" ht="12.75" customHeight="1" x14ac:dyDescent="0.2">
      <c r="A488" s="9">
        <v>2021</v>
      </c>
      <c r="B488" s="9">
        <v>1103832</v>
      </c>
      <c r="C488" s="9" t="s">
        <v>966</v>
      </c>
    </row>
    <row r="489" spans="1:3" ht="12.75" customHeight="1" x14ac:dyDescent="0.2">
      <c r="A489" s="9">
        <v>2021</v>
      </c>
      <c r="B489" s="9">
        <v>123336</v>
      </c>
      <c r="C489" s="9" t="s">
        <v>966</v>
      </c>
    </row>
    <row r="490" spans="1:3" ht="12.75" customHeight="1" x14ac:dyDescent="0.2">
      <c r="A490" s="9">
        <v>2021</v>
      </c>
      <c r="B490" s="9">
        <v>1103909</v>
      </c>
      <c r="C490" s="9" t="s">
        <v>966</v>
      </c>
    </row>
    <row r="491" spans="1:3" ht="12.75" customHeight="1" x14ac:dyDescent="0.2">
      <c r="A491" s="9">
        <v>2021</v>
      </c>
      <c r="B491" s="9">
        <v>1127927</v>
      </c>
      <c r="C491" s="9" t="s">
        <v>966</v>
      </c>
    </row>
    <row r="492" spans="1:3" ht="12.75" customHeight="1" x14ac:dyDescent="0.2">
      <c r="A492" s="9">
        <v>2021</v>
      </c>
      <c r="B492" s="9">
        <v>1308687</v>
      </c>
      <c r="C492" s="9" t="s">
        <v>966</v>
      </c>
    </row>
    <row r="493" spans="1:3" ht="12.75" customHeight="1" x14ac:dyDescent="0.2">
      <c r="A493" s="9">
        <v>2021</v>
      </c>
      <c r="B493" s="9">
        <v>123336</v>
      </c>
      <c r="C493" s="9" t="s">
        <v>966</v>
      </c>
    </row>
    <row r="494" spans="1:3" ht="12.75" customHeight="1" x14ac:dyDescent="0.2">
      <c r="A494" s="9">
        <v>2021</v>
      </c>
      <c r="B494" s="9">
        <v>1127927</v>
      </c>
      <c r="C494" s="9" t="s">
        <v>966</v>
      </c>
    </row>
    <row r="495" spans="1:3" ht="12.75" customHeight="1" x14ac:dyDescent="0.2">
      <c r="A495" s="9">
        <v>2021</v>
      </c>
      <c r="B495" s="9">
        <v>123336</v>
      </c>
      <c r="C495" s="9" t="s">
        <v>966</v>
      </c>
    </row>
    <row r="496" spans="1:3" ht="12.75" customHeight="1" x14ac:dyDescent="0.2">
      <c r="A496" s="9">
        <v>2021</v>
      </c>
      <c r="B496" s="9">
        <v>1179970</v>
      </c>
      <c r="C496" s="9" t="s">
        <v>966</v>
      </c>
    </row>
    <row r="497" spans="1:3" ht="12.75" customHeight="1" x14ac:dyDescent="0.2">
      <c r="A497" s="9">
        <v>2021</v>
      </c>
      <c r="B497" s="9">
        <v>1127925</v>
      </c>
      <c r="C497" s="9" t="s">
        <v>966</v>
      </c>
    </row>
    <row r="498" spans="1:3" ht="12.75" customHeight="1" x14ac:dyDescent="0.2">
      <c r="A498" s="9">
        <v>2021</v>
      </c>
      <c r="B498" s="9">
        <v>1179970</v>
      </c>
      <c r="C498" s="9" t="s">
        <v>966</v>
      </c>
    </row>
    <row r="499" spans="1:3" ht="12.75" customHeight="1" x14ac:dyDescent="0.2">
      <c r="A499" s="9">
        <v>2021</v>
      </c>
      <c r="B499" s="9">
        <v>1319230</v>
      </c>
      <c r="C499" s="9" t="s">
        <v>966</v>
      </c>
    </row>
    <row r="500" spans="1:3" ht="12.75" customHeight="1" x14ac:dyDescent="0.2">
      <c r="A500" s="9">
        <v>2021</v>
      </c>
      <c r="B500" s="9">
        <v>1179970</v>
      </c>
      <c r="C500" s="9" t="s">
        <v>966</v>
      </c>
    </row>
    <row r="501" spans="1:3" ht="12.75" customHeight="1" x14ac:dyDescent="0.2">
      <c r="A501" s="9">
        <v>2021</v>
      </c>
      <c r="B501" s="9">
        <v>1179970</v>
      </c>
      <c r="C501" s="9" t="s">
        <v>966</v>
      </c>
    </row>
    <row r="502" spans="1:3" ht="12.75" customHeight="1" x14ac:dyDescent="0.2">
      <c r="A502" s="9">
        <v>2021</v>
      </c>
      <c r="B502" s="9">
        <v>123336</v>
      </c>
      <c r="C502" s="9" t="s">
        <v>966</v>
      </c>
    </row>
    <row r="503" spans="1:3" ht="12.75" customHeight="1" x14ac:dyDescent="0.2">
      <c r="A503" s="9">
        <v>2021</v>
      </c>
      <c r="B503" s="9">
        <v>123336</v>
      </c>
      <c r="C503" s="9" t="s">
        <v>966</v>
      </c>
    </row>
    <row r="504" spans="1:3" ht="12.75" customHeight="1" x14ac:dyDescent="0.2">
      <c r="A504" s="9">
        <v>2021</v>
      </c>
      <c r="B504" s="9">
        <v>1127925</v>
      </c>
      <c r="C504" s="9" t="s">
        <v>966</v>
      </c>
    </row>
    <row r="505" spans="1:3" ht="12.75" customHeight="1" x14ac:dyDescent="0.2">
      <c r="A505" s="9">
        <v>2021</v>
      </c>
      <c r="B505" s="9">
        <v>1179970</v>
      </c>
      <c r="C505" s="9" t="s">
        <v>966</v>
      </c>
    </row>
    <row r="506" spans="1:3" ht="12.75" customHeight="1" x14ac:dyDescent="0.2">
      <c r="A506" s="9">
        <v>2021</v>
      </c>
      <c r="B506" s="9">
        <v>122845</v>
      </c>
      <c r="C506" s="9" t="s">
        <v>966</v>
      </c>
    </row>
    <row r="507" spans="1:3" ht="12.75" customHeight="1" x14ac:dyDescent="0.2">
      <c r="A507" s="9">
        <v>2021</v>
      </c>
      <c r="B507" s="9">
        <v>123336</v>
      </c>
      <c r="C507" s="9" t="s">
        <v>966</v>
      </c>
    </row>
    <row r="508" spans="1:3" ht="12.75" customHeight="1" x14ac:dyDescent="0.2">
      <c r="A508" s="9">
        <v>2021</v>
      </c>
      <c r="B508" s="9">
        <v>1308687</v>
      </c>
      <c r="C508" s="9" t="s">
        <v>966</v>
      </c>
    </row>
    <row r="509" spans="1:3" ht="12.75" customHeight="1" x14ac:dyDescent="0.2">
      <c r="A509" s="9">
        <v>2021</v>
      </c>
      <c r="B509" s="9">
        <v>1179970</v>
      </c>
      <c r="C509" s="9" t="s">
        <v>966</v>
      </c>
    </row>
    <row r="510" spans="1:3" ht="12.75" customHeight="1" x14ac:dyDescent="0.2">
      <c r="A510" s="9">
        <v>2021</v>
      </c>
      <c r="B510" s="9">
        <v>1103909</v>
      </c>
      <c r="C510" s="9" t="s">
        <v>966</v>
      </c>
    </row>
    <row r="511" spans="1:3" ht="12.75" customHeight="1" x14ac:dyDescent="0.2">
      <c r="A511" s="9">
        <v>2021</v>
      </c>
      <c r="B511" s="9">
        <v>122845</v>
      </c>
      <c r="C511" s="9" t="s">
        <v>966</v>
      </c>
    </row>
    <row r="512" spans="1:3" ht="12.75" customHeight="1" x14ac:dyDescent="0.2">
      <c r="A512" s="9">
        <v>2021</v>
      </c>
      <c r="B512" s="9">
        <v>123336</v>
      </c>
      <c r="C512" s="9" t="s">
        <v>966</v>
      </c>
    </row>
    <row r="513" spans="1:3" ht="12.75" customHeight="1" x14ac:dyDescent="0.2">
      <c r="A513" s="9">
        <v>2021</v>
      </c>
      <c r="B513" s="9">
        <v>1319230</v>
      </c>
      <c r="C513" s="9" t="s">
        <v>966</v>
      </c>
    </row>
    <row r="514" spans="1:3" ht="12.75" customHeight="1" x14ac:dyDescent="0.2">
      <c r="A514" s="9">
        <v>2021</v>
      </c>
      <c r="B514" s="9">
        <v>1179970</v>
      </c>
      <c r="C514" s="9" t="s">
        <v>966</v>
      </c>
    </row>
    <row r="515" spans="1:3" ht="12.75" customHeight="1" x14ac:dyDescent="0.2">
      <c r="A515" s="9">
        <v>2021</v>
      </c>
      <c r="B515" s="9">
        <v>1308687</v>
      </c>
      <c r="C515" s="9" t="s">
        <v>966</v>
      </c>
    </row>
    <row r="516" spans="1:3" ht="12.75" customHeight="1" x14ac:dyDescent="0.2">
      <c r="A516" s="9">
        <v>2021</v>
      </c>
      <c r="B516" s="9">
        <v>1179970</v>
      </c>
      <c r="C516" s="9" t="s">
        <v>966</v>
      </c>
    </row>
    <row r="517" spans="1:3" ht="12.75" customHeight="1" x14ac:dyDescent="0.2">
      <c r="A517" s="9">
        <v>2021</v>
      </c>
      <c r="B517" s="9">
        <v>1179970</v>
      </c>
      <c r="C517" s="9" t="s">
        <v>966</v>
      </c>
    </row>
    <row r="518" spans="1:3" ht="12.75" customHeight="1" x14ac:dyDescent="0.2">
      <c r="A518" s="9">
        <v>2021</v>
      </c>
      <c r="B518" s="9">
        <v>1179970</v>
      </c>
      <c r="C518" s="9" t="s">
        <v>966</v>
      </c>
    </row>
    <row r="519" spans="1:3" ht="12.75" customHeight="1" x14ac:dyDescent="0.2">
      <c r="A519" s="9">
        <v>2021</v>
      </c>
      <c r="B519" s="9">
        <v>1179970</v>
      </c>
      <c r="C519" s="9" t="s">
        <v>966</v>
      </c>
    </row>
    <row r="520" spans="1:3" ht="12.75" customHeight="1" x14ac:dyDescent="0.2">
      <c r="A520" s="9">
        <v>2021</v>
      </c>
      <c r="B520" s="9">
        <v>123336</v>
      </c>
      <c r="C520" s="9" t="s">
        <v>966</v>
      </c>
    </row>
    <row r="521" spans="1:3" ht="12.75" customHeight="1" x14ac:dyDescent="0.2">
      <c r="A521" s="9">
        <v>2021</v>
      </c>
      <c r="B521" s="9">
        <v>122845</v>
      </c>
      <c r="C521" s="9" t="s">
        <v>966</v>
      </c>
    </row>
    <row r="522" spans="1:3" ht="12.75" customHeight="1" x14ac:dyDescent="0.2">
      <c r="A522" s="9">
        <v>2021</v>
      </c>
      <c r="B522" s="9">
        <v>1179970</v>
      </c>
      <c r="C522" s="9" t="s">
        <v>966</v>
      </c>
    </row>
    <row r="523" spans="1:3" ht="12.75" customHeight="1" x14ac:dyDescent="0.2">
      <c r="A523" s="9">
        <v>2021</v>
      </c>
      <c r="B523" s="9">
        <v>122845</v>
      </c>
      <c r="C523" s="9" t="s">
        <v>966</v>
      </c>
    </row>
    <row r="524" spans="1:3" ht="12.75" customHeight="1" x14ac:dyDescent="0.2">
      <c r="A524" s="9">
        <v>2021</v>
      </c>
      <c r="B524" s="9">
        <v>1127925</v>
      </c>
      <c r="C524" s="9" t="s">
        <v>966</v>
      </c>
    </row>
    <row r="525" spans="1:3" ht="12.75" customHeight="1" x14ac:dyDescent="0.2">
      <c r="A525" s="9">
        <v>2021</v>
      </c>
      <c r="B525" s="9">
        <v>108730</v>
      </c>
      <c r="C525" s="9" t="s">
        <v>966</v>
      </c>
    </row>
    <row r="526" spans="1:3" ht="12.75" customHeight="1" x14ac:dyDescent="0.2">
      <c r="A526" s="9">
        <v>2021</v>
      </c>
      <c r="B526" s="9">
        <v>1127925</v>
      </c>
      <c r="C526" s="9" t="s">
        <v>966</v>
      </c>
    </row>
    <row r="527" spans="1:3" ht="12.75" customHeight="1" x14ac:dyDescent="0.2">
      <c r="A527" s="9">
        <v>2021</v>
      </c>
      <c r="B527" s="9">
        <v>1127925</v>
      </c>
      <c r="C527" s="9" t="s">
        <v>966</v>
      </c>
    </row>
    <row r="528" spans="1:3" ht="12.75" customHeight="1" x14ac:dyDescent="0.2">
      <c r="A528" s="9">
        <v>2021</v>
      </c>
      <c r="B528" s="9">
        <v>122845</v>
      </c>
      <c r="C528" s="9" t="s">
        <v>966</v>
      </c>
    </row>
    <row r="529" spans="1:3" ht="12.75" customHeight="1" x14ac:dyDescent="0.2">
      <c r="A529" s="9">
        <v>2021</v>
      </c>
      <c r="B529" s="9">
        <v>1179970</v>
      </c>
      <c r="C529" s="9" t="s">
        <v>966</v>
      </c>
    </row>
    <row r="530" spans="1:3" ht="12.75" customHeight="1" x14ac:dyDescent="0.2">
      <c r="A530" s="9">
        <v>2021</v>
      </c>
      <c r="B530" s="9">
        <v>108730</v>
      </c>
      <c r="C530" s="9" t="s">
        <v>966</v>
      </c>
    </row>
    <row r="531" spans="1:3" ht="12.75" customHeight="1" x14ac:dyDescent="0.2">
      <c r="A531" s="9">
        <v>2021</v>
      </c>
      <c r="B531" s="9">
        <v>1103692</v>
      </c>
      <c r="C531" s="9" t="s">
        <v>966</v>
      </c>
    </row>
    <row r="532" spans="1:3" ht="12.75" customHeight="1" x14ac:dyDescent="0.2">
      <c r="A532" s="9">
        <v>2021</v>
      </c>
      <c r="B532" s="9">
        <v>123336</v>
      </c>
      <c r="C532" s="9" t="s">
        <v>966</v>
      </c>
    </row>
    <row r="533" spans="1:3" ht="12.75" customHeight="1" x14ac:dyDescent="0.2">
      <c r="A533" s="9">
        <v>2021</v>
      </c>
      <c r="B533" s="9">
        <v>123336</v>
      </c>
      <c r="C533" s="9" t="s">
        <v>966</v>
      </c>
    </row>
    <row r="534" spans="1:3" ht="12.75" customHeight="1" x14ac:dyDescent="0.2">
      <c r="A534" s="9">
        <v>2021</v>
      </c>
      <c r="B534" s="9">
        <v>1270538</v>
      </c>
      <c r="C534" s="9" t="s">
        <v>966</v>
      </c>
    </row>
    <row r="535" spans="1:3" ht="12.75" customHeight="1" x14ac:dyDescent="0.2">
      <c r="A535" s="9">
        <v>2021</v>
      </c>
      <c r="B535" s="9">
        <v>123336</v>
      </c>
      <c r="C535" s="9" t="s">
        <v>966</v>
      </c>
    </row>
    <row r="536" spans="1:3" ht="12.75" customHeight="1" x14ac:dyDescent="0.2">
      <c r="A536" s="9">
        <v>2021</v>
      </c>
      <c r="B536" s="9">
        <v>1308687</v>
      </c>
      <c r="C536" s="9" t="s">
        <v>966</v>
      </c>
    </row>
    <row r="537" spans="1:3" ht="12.75" customHeight="1" x14ac:dyDescent="0.2">
      <c r="A537" s="9">
        <v>2021</v>
      </c>
      <c r="B537" s="9">
        <v>1127925</v>
      </c>
      <c r="C537" s="9" t="s">
        <v>966</v>
      </c>
    </row>
    <row r="538" spans="1:3" ht="12.75" customHeight="1" x14ac:dyDescent="0.2">
      <c r="A538" s="9">
        <v>2021</v>
      </c>
      <c r="B538" s="9">
        <v>1179970</v>
      </c>
      <c r="C538" s="9" t="s">
        <v>966</v>
      </c>
    </row>
    <row r="539" spans="1:3" ht="12.75" customHeight="1" x14ac:dyDescent="0.2">
      <c r="A539" s="9">
        <v>2021</v>
      </c>
      <c r="B539" s="9">
        <v>122845</v>
      </c>
      <c r="C539" s="9" t="s">
        <v>966</v>
      </c>
    </row>
    <row r="540" spans="1:3" ht="12.75" customHeight="1" x14ac:dyDescent="0.2">
      <c r="A540" s="9">
        <v>2021</v>
      </c>
      <c r="B540" s="9">
        <v>1179970</v>
      </c>
      <c r="C540" s="9" t="s">
        <v>966</v>
      </c>
    </row>
    <row r="541" spans="1:3" ht="12.75" customHeight="1" x14ac:dyDescent="0.2">
      <c r="A541" s="9">
        <v>2021</v>
      </c>
      <c r="B541" s="9">
        <v>1127925</v>
      </c>
      <c r="C541" s="9" t="s">
        <v>966</v>
      </c>
    </row>
    <row r="542" spans="1:3" ht="12.75" customHeight="1" x14ac:dyDescent="0.2">
      <c r="A542" s="9">
        <v>2021</v>
      </c>
      <c r="B542" s="9">
        <v>123336</v>
      </c>
      <c r="C542" s="9" t="s">
        <v>966</v>
      </c>
    </row>
    <row r="543" spans="1:3" ht="12.75" customHeight="1" x14ac:dyDescent="0.2">
      <c r="A543" s="9">
        <v>2021</v>
      </c>
      <c r="B543" s="9">
        <v>1319230</v>
      </c>
      <c r="C543" s="9" t="s">
        <v>966</v>
      </c>
    </row>
    <row r="544" spans="1:3" ht="12.75" customHeight="1" x14ac:dyDescent="0.2">
      <c r="A544" s="9">
        <v>2021</v>
      </c>
      <c r="B544" s="9">
        <v>1179970</v>
      </c>
      <c r="C544" s="9" t="s">
        <v>966</v>
      </c>
    </row>
    <row r="545" spans="1:3" ht="12.75" customHeight="1" x14ac:dyDescent="0.2">
      <c r="A545" s="9">
        <v>2021</v>
      </c>
      <c r="B545" s="9">
        <v>1127925</v>
      </c>
      <c r="C545" s="9" t="s">
        <v>966</v>
      </c>
    </row>
    <row r="546" spans="1:3" ht="12.75" customHeight="1" x14ac:dyDescent="0.2">
      <c r="A546" s="9">
        <v>2021</v>
      </c>
      <c r="B546" s="9">
        <v>1319230</v>
      </c>
      <c r="C546" s="9" t="s">
        <v>966</v>
      </c>
    </row>
    <row r="547" spans="1:3" ht="12.75" customHeight="1" x14ac:dyDescent="0.2">
      <c r="A547" s="9">
        <v>2021</v>
      </c>
      <c r="B547" s="9">
        <v>123336</v>
      </c>
      <c r="C547" s="9" t="s">
        <v>966</v>
      </c>
    </row>
    <row r="548" spans="1:3" ht="12.75" customHeight="1" x14ac:dyDescent="0.2">
      <c r="A548" s="9">
        <v>2021</v>
      </c>
      <c r="B548" s="9">
        <v>1103692</v>
      </c>
      <c r="C548" s="9" t="s">
        <v>966</v>
      </c>
    </row>
    <row r="549" spans="1:3" ht="12.75" customHeight="1" x14ac:dyDescent="0.2">
      <c r="A549" s="9">
        <v>2021</v>
      </c>
      <c r="B549" s="9">
        <v>122845</v>
      </c>
      <c r="C549" s="9" t="s">
        <v>966</v>
      </c>
    </row>
    <row r="550" spans="1:3" ht="12.75" customHeight="1" x14ac:dyDescent="0.2">
      <c r="A550" s="9">
        <v>2021</v>
      </c>
      <c r="B550" s="9">
        <v>1127924</v>
      </c>
      <c r="C550" s="9" t="s">
        <v>966</v>
      </c>
    </row>
    <row r="551" spans="1:3" ht="12.75" customHeight="1" x14ac:dyDescent="0.2">
      <c r="A551" s="9">
        <v>2021</v>
      </c>
      <c r="B551" s="9">
        <v>1127924</v>
      </c>
      <c r="C551" s="9" t="s">
        <v>966</v>
      </c>
    </row>
    <row r="552" spans="1:3" ht="12.75" customHeight="1" x14ac:dyDescent="0.2">
      <c r="A552" s="9">
        <v>2021</v>
      </c>
      <c r="B552" s="9">
        <v>1127926</v>
      </c>
      <c r="C552" s="9" t="s">
        <v>966</v>
      </c>
    </row>
    <row r="553" spans="1:3" ht="12.75" customHeight="1" x14ac:dyDescent="0.2">
      <c r="A553" s="9">
        <v>2021</v>
      </c>
      <c r="B553" s="9">
        <v>1103657</v>
      </c>
      <c r="C553" s="9" t="s">
        <v>966</v>
      </c>
    </row>
    <row r="554" spans="1:3" ht="12.75" customHeight="1" x14ac:dyDescent="0.2">
      <c r="A554" s="9">
        <v>2021</v>
      </c>
      <c r="B554" s="9">
        <v>1308687</v>
      </c>
      <c r="C554" s="9" t="s">
        <v>966</v>
      </c>
    </row>
    <row r="555" spans="1:3" ht="12.75" customHeight="1" x14ac:dyDescent="0.2">
      <c r="A555" s="9">
        <v>2021</v>
      </c>
      <c r="B555" s="9">
        <v>1103909</v>
      </c>
      <c r="C555" s="9" t="s">
        <v>966</v>
      </c>
    </row>
    <row r="556" spans="1:3" ht="12.75" customHeight="1" x14ac:dyDescent="0.2">
      <c r="A556" s="9">
        <v>2021</v>
      </c>
      <c r="B556" s="9">
        <v>122845</v>
      </c>
      <c r="C556" s="9" t="s">
        <v>966</v>
      </c>
    </row>
    <row r="557" spans="1:3" ht="12.75" customHeight="1" x14ac:dyDescent="0.2">
      <c r="A557" s="9">
        <v>2021</v>
      </c>
      <c r="B557" s="9">
        <v>1308687</v>
      </c>
      <c r="C557" s="9" t="s">
        <v>966</v>
      </c>
    </row>
    <row r="558" spans="1:3" ht="12.75" customHeight="1" x14ac:dyDescent="0.2">
      <c r="A558" s="9">
        <v>2021</v>
      </c>
      <c r="B558" s="9">
        <v>1365444</v>
      </c>
      <c r="C558" s="9" t="s">
        <v>966</v>
      </c>
    </row>
    <row r="559" spans="1:3" ht="12.75" customHeight="1" x14ac:dyDescent="0.2">
      <c r="A559" s="9">
        <v>2021</v>
      </c>
      <c r="B559" s="9">
        <v>1103692</v>
      </c>
      <c r="C559" s="9" t="s">
        <v>966</v>
      </c>
    </row>
    <row r="560" spans="1:3" ht="12.75" customHeight="1" x14ac:dyDescent="0.2">
      <c r="A560" s="9">
        <v>2021</v>
      </c>
      <c r="B560" s="9">
        <v>123336</v>
      </c>
      <c r="C560" s="9" t="s">
        <v>966</v>
      </c>
    </row>
    <row r="561" spans="1:3" ht="12.75" customHeight="1" x14ac:dyDescent="0.2">
      <c r="A561" s="9">
        <v>2021</v>
      </c>
      <c r="B561" s="9">
        <v>1319230</v>
      </c>
      <c r="C561" s="9" t="s">
        <v>966</v>
      </c>
    </row>
    <row r="562" spans="1:3" ht="12.75" customHeight="1" x14ac:dyDescent="0.2">
      <c r="A562" s="9">
        <v>2021</v>
      </c>
      <c r="B562" s="9">
        <v>1179970</v>
      </c>
      <c r="C562" s="9" t="s">
        <v>966</v>
      </c>
    </row>
    <row r="563" spans="1:3" ht="12.75" customHeight="1" x14ac:dyDescent="0.2">
      <c r="A563" s="9">
        <v>2021</v>
      </c>
      <c r="B563" s="9">
        <v>122845</v>
      </c>
      <c r="C563" s="9" t="s">
        <v>966</v>
      </c>
    </row>
    <row r="564" spans="1:3" ht="12.75" customHeight="1" x14ac:dyDescent="0.2">
      <c r="A564" s="9">
        <v>2021</v>
      </c>
      <c r="B564" s="9">
        <v>123336</v>
      </c>
      <c r="C564" s="9" t="s">
        <v>966</v>
      </c>
    </row>
    <row r="565" spans="1:3" ht="12.75" customHeight="1" x14ac:dyDescent="0.2">
      <c r="A565" s="9">
        <v>2021</v>
      </c>
      <c r="B565" s="9">
        <v>108730</v>
      </c>
      <c r="C565" s="9" t="s">
        <v>966</v>
      </c>
    </row>
    <row r="566" spans="1:3" ht="12.75" customHeight="1" x14ac:dyDescent="0.2">
      <c r="A566" s="9">
        <v>2021</v>
      </c>
      <c r="B566" s="9">
        <v>1127924</v>
      </c>
      <c r="C566" s="9" t="s">
        <v>966</v>
      </c>
    </row>
    <row r="567" spans="1:3" ht="12.75" customHeight="1" x14ac:dyDescent="0.2">
      <c r="A567" s="9">
        <v>2021</v>
      </c>
      <c r="B567" s="9">
        <v>1103692</v>
      </c>
      <c r="C567" s="9" t="s">
        <v>966</v>
      </c>
    </row>
    <row r="568" spans="1:3" ht="12.75" customHeight="1" x14ac:dyDescent="0.2">
      <c r="A568" s="9">
        <v>2021</v>
      </c>
      <c r="B568" s="9">
        <v>1308687</v>
      </c>
      <c r="C568" s="9" t="s">
        <v>966</v>
      </c>
    </row>
    <row r="569" spans="1:3" ht="12.75" customHeight="1" x14ac:dyDescent="0.2">
      <c r="A569" s="9">
        <v>2021</v>
      </c>
      <c r="B569" s="9">
        <v>1103692</v>
      </c>
      <c r="C569" s="9" t="s">
        <v>966</v>
      </c>
    </row>
    <row r="570" spans="1:3" ht="12.75" customHeight="1" x14ac:dyDescent="0.2">
      <c r="A570" s="9">
        <v>2021</v>
      </c>
      <c r="B570" s="9">
        <v>108730</v>
      </c>
      <c r="C570" s="9" t="s">
        <v>966</v>
      </c>
    </row>
    <row r="571" spans="1:3" ht="12.75" customHeight="1" x14ac:dyDescent="0.2">
      <c r="A571" s="9">
        <v>2021</v>
      </c>
      <c r="B571" s="9">
        <v>123336</v>
      </c>
      <c r="C571" s="9" t="s">
        <v>966</v>
      </c>
    </row>
    <row r="572" spans="1:3" ht="12.75" customHeight="1" x14ac:dyDescent="0.2">
      <c r="A572" s="9">
        <v>2021</v>
      </c>
      <c r="B572" s="9">
        <v>122845</v>
      </c>
      <c r="C572" s="9" t="s">
        <v>966</v>
      </c>
    </row>
    <row r="573" spans="1:3" ht="12.75" customHeight="1" x14ac:dyDescent="0.2">
      <c r="A573" s="9">
        <v>2021</v>
      </c>
      <c r="B573" s="9">
        <v>123336</v>
      </c>
      <c r="C573" s="9" t="s">
        <v>966</v>
      </c>
    </row>
    <row r="574" spans="1:3" ht="12.75" customHeight="1" x14ac:dyDescent="0.2">
      <c r="A574" s="9">
        <v>2021</v>
      </c>
      <c r="B574" s="9">
        <v>122845</v>
      </c>
      <c r="C574" s="9" t="s">
        <v>966</v>
      </c>
    </row>
    <row r="575" spans="1:3" ht="12.75" customHeight="1" x14ac:dyDescent="0.2">
      <c r="A575" s="9">
        <v>2021</v>
      </c>
      <c r="B575" s="9">
        <v>1117076</v>
      </c>
      <c r="C575" s="9" t="s">
        <v>966</v>
      </c>
    </row>
    <row r="576" spans="1:3" ht="12.75" customHeight="1" x14ac:dyDescent="0.2">
      <c r="A576" s="9">
        <v>2021</v>
      </c>
      <c r="B576" s="9">
        <v>1103909</v>
      </c>
      <c r="C576" s="9" t="s">
        <v>966</v>
      </c>
    </row>
    <row r="577" spans="1:3" ht="12.75" customHeight="1" x14ac:dyDescent="0.2">
      <c r="A577" s="9">
        <v>2021</v>
      </c>
      <c r="B577" s="9">
        <v>1103657</v>
      </c>
      <c r="C577" s="9" t="s">
        <v>966</v>
      </c>
    </row>
    <row r="578" spans="1:3" ht="12.75" customHeight="1" x14ac:dyDescent="0.2">
      <c r="A578" s="9">
        <v>2021</v>
      </c>
      <c r="B578" s="9">
        <v>108730</v>
      </c>
      <c r="C578" s="9" t="s">
        <v>966</v>
      </c>
    </row>
    <row r="579" spans="1:3" ht="12.75" customHeight="1" x14ac:dyDescent="0.2">
      <c r="A579" s="9">
        <v>2021</v>
      </c>
      <c r="B579" s="9">
        <v>122845</v>
      </c>
      <c r="C579" s="9" t="s">
        <v>966</v>
      </c>
    </row>
    <row r="580" spans="1:3" ht="12.75" customHeight="1" x14ac:dyDescent="0.2">
      <c r="A580" s="9">
        <v>2021</v>
      </c>
      <c r="B580" s="9">
        <v>123336</v>
      </c>
      <c r="C580" s="9" t="s">
        <v>966</v>
      </c>
    </row>
    <row r="581" spans="1:3" ht="12.75" customHeight="1" x14ac:dyDescent="0.2">
      <c r="A581" s="9">
        <v>2021</v>
      </c>
      <c r="B581" s="9">
        <v>122845</v>
      </c>
      <c r="C581" s="9" t="s">
        <v>966</v>
      </c>
    </row>
    <row r="582" spans="1:3" ht="12.75" customHeight="1" x14ac:dyDescent="0.2">
      <c r="A582" s="9">
        <v>2021</v>
      </c>
      <c r="B582" s="9">
        <v>1270538</v>
      </c>
      <c r="C582" s="9" t="s">
        <v>966</v>
      </c>
    </row>
    <row r="583" spans="1:3" ht="12.75" customHeight="1" x14ac:dyDescent="0.2">
      <c r="A583" s="9">
        <v>2021</v>
      </c>
      <c r="B583" s="9">
        <v>123336</v>
      </c>
      <c r="C583" s="9" t="s">
        <v>966</v>
      </c>
    </row>
    <row r="584" spans="1:3" ht="12.75" customHeight="1" x14ac:dyDescent="0.2">
      <c r="A584" s="9">
        <v>2021</v>
      </c>
      <c r="B584" s="9">
        <v>1103909</v>
      </c>
      <c r="C584" s="9" t="s">
        <v>966</v>
      </c>
    </row>
    <row r="585" spans="1:3" ht="12.75" customHeight="1" x14ac:dyDescent="0.2">
      <c r="A585" s="9">
        <v>2021</v>
      </c>
      <c r="B585" s="9">
        <v>122845</v>
      </c>
      <c r="C585" s="9" t="s">
        <v>966</v>
      </c>
    </row>
    <row r="586" spans="1:3" ht="12.75" customHeight="1" x14ac:dyDescent="0.2">
      <c r="A586" s="9">
        <v>2021</v>
      </c>
      <c r="B586" s="9">
        <v>1117076</v>
      </c>
      <c r="C586" s="9" t="s">
        <v>966</v>
      </c>
    </row>
    <row r="587" spans="1:3" ht="12.75" customHeight="1" x14ac:dyDescent="0.2">
      <c r="A587" s="9">
        <v>2021</v>
      </c>
      <c r="B587" s="9">
        <v>1127926</v>
      </c>
      <c r="C587" s="9" t="s">
        <v>966</v>
      </c>
    </row>
    <row r="588" spans="1:3" ht="12.75" customHeight="1" x14ac:dyDescent="0.2">
      <c r="A588" s="9">
        <v>2021</v>
      </c>
      <c r="B588" s="9">
        <v>108730</v>
      </c>
      <c r="C588" s="9" t="s">
        <v>966</v>
      </c>
    </row>
    <row r="589" spans="1:3" ht="12.75" customHeight="1" x14ac:dyDescent="0.2">
      <c r="A589" s="9">
        <v>2021</v>
      </c>
      <c r="B589" s="9">
        <v>108730</v>
      </c>
      <c r="C589" s="9" t="s">
        <v>966</v>
      </c>
    </row>
    <row r="590" spans="1:3" ht="12.75" customHeight="1" x14ac:dyDescent="0.2">
      <c r="A590" s="9">
        <v>2021</v>
      </c>
      <c r="B590" s="9">
        <v>1308687</v>
      </c>
      <c r="C590" s="9" t="s">
        <v>966</v>
      </c>
    </row>
    <row r="591" spans="1:3" ht="12.75" customHeight="1" x14ac:dyDescent="0.2">
      <c r="A591" s="9">
        <v>2021</v>
      </c>
      <c r="B591" s="9">
        <v>122845</v>
      </c>
      <c r="C591" s="9" t="s">
        <v>966</v>
      </c>
    </row>
    <row r="592" spans="1:3" ht="12.75" customHeight="1" x14ac:dyDescent="0.2">
      <c r="A592" s="9">
        <v>2021</v>
      </c>
      <c r="B592" s="9">
        <v>122845</v>
      </c>
      <c r="C592" s="9" t="s">
        <v>966</v>
      </c>
    </row>
    <row r="593" spans="1:3" ht="12.75" customHeight="1" x14ac:dyDescent="0.2">
      <c r="A593" s="9">
        <v>2021</v>
      </c>
      <c r="B593" s="9">
        <v>1127924</v>
      </c>
      <c r="C593" s="9" t="s">
        <v>966</v>
      </c>
    </row>
    <row r="594" spans="1:3" ht="12.75" customHeight="1" x14ac:dyDescent="0.2">
      <c r="A594" s="9">
        <v>2021</v>
      </c>
      <c r="B594" s="9">
        <v>1308687</v>
      </c>
      <c r="C594" s="9" t="s">
        <v>966</v>
      </c>
    </row>
    <row r="595" spans="1:3" ht="12.75" customHeight="1" x14ac:dyDescent="0.2">
      <c r="A595" s="9">
        <v>2021</v>
      </c>
      <c r="B595" s="9">
        <v>1308687</v>
      </c>
      <c r="C595" s="9" t="s">
        <v>966</v>
      </c>
    </row>
    <row r="596" spans="1:3" ht="12.75" customHeight="1" x14ac:dyDescent="0.2">
      <c r="A596" s="9">
        <v>2021</v>
      </c>
      <c r="B596" s="9">
        <v>122845</v>
      </c>
      <c r="C596" s="9" t="s">
        <v>966</v>
      </c>
    </row>
    <row r="597" spans="1:3" ht="12.75" customHeight="1" x14ac:dyDescent="0.2">
      <c r="A597" s="9">
        <v>2021</v>
      </c>
      <c r="B597" s="9">
        <v>1308687</v>
      </c>
      <c r="C597" s="9" t="s">
        <v>966</v>
      </c>
    </row>
    <row r="598" spans="1:3" ht="12.75" customHeight="1" x14ac:dyDescent="0.2">
      <c r="A598" s="9">
        <v>2021</v>
      </c>
      <c r="B598" s="9">
        <v>1103692</v>
      </c>
      <c r="C598" s="9" t="s">
        <v>966</v>
      </c>
    </row>
    <row r="599" spans="1:3" ht="12.75" customHeight="1" x14ac:dyDescent="0.2">
      <c r="A599" s="9">
        <v>2021</v>
      </c>
      <c r="B599" s="9">
        <v>1308687</v>
      </c>
      <c r="C599" s="9" t="s">
        <v>966</v>
      </c>
    </row>
    <row r="600" spans="1:3" ht="12.75" customHeight="1" x14ac:dyDescent="0.2">
      <c r="A600" s="9">
        <v>2021</v>
      </c>
      <c r="B600" s="9">
        <v>1319230</v>
      </c>
      <c r="C600" s="9" t="s">
        <v>966</v>
      </c>
    </row>
    <row r="601" spans="1:3" ht="12.75" customHeight="1" x14ac:dyDescent="0.2">
      <c r="A601" s="9">
        <v>2021</v>
      </c>
      <c r="B601" s="9">
        <v>1127926</v>
      </c>
      <c r="C601" s="9" t="s">
        <v>966</v>
      </c>
    </row>
    <row r="602" spans="1:3" ht="12.75" customHeight="1" x14ac:dyDescent="0.2">
      <c r="A602" s="9">
        <v>2021</v>
      </c>
      <c r="B602" s="9">
        <v>1103657</v>
      </c>
      <c r="C602" s="9" t="s">
        <v>966</v>
      </c>
    </row>
    <row r="603" spans="1:3" ht="12.75" customHeight="1" x14ac:dyDescent="0.2">
      <c r="A603" s="9">
        <v>2021</v>
      </c>
      <c r="B603" s="9">
        <v>108730</v>
      </c>
      <c r="C603" s="9" t="s">
        <v>966</v>
      </c>
    </row>
    <row r="604" spans="1:3" ht="12.75" customHeight="1" x14ac:dyDescent="0.2">
      <c r="A604" s="9">
        <v>2021</v>
      </c>
      <c r="B604" s="9">
        <v>122845</v>
      </c>
      <c r="C604" s="9" t="s">
        <v>966</v>
      </c>
    </row>
    <row r="605" spans="1:3" ht="12.75" customHeight="1" x14ac:dyDescent="0.2">
      <c r="A605" s="9">
        <v>2021</v>
      </c>
      <c r="B605" s="9">
        <v>1365444</v>
      </c>
      <c r="C605" s="9" t="s">
        <v>966</v>
      </c>
    </row>
    <row r="606" spans="1:3" ht="12.75" customHeight="1" x14ac:dyDescent="0.2">
      <c r="A606" s="9">
        <v>2021</v>
      </c>
      <c r="B606" s="9">
        <v>1308687</v>
      </c>
      <c r="C606" s="9" t="s">
        <v>966</v>
      </c>
    </row>
    <row r="607" spans="1:3" ht="12.75" customHeight="1" x14ac:dyDescent="0.2">
      <c r="A607" s="9">
        <v>2021</v>
      </c>
      <c r="B607" s="9">
        <v>1365444</v>
      </c>
      <c r="C607" s="9" t="s">
        <v>966</v>
      </c>
    </row>
    <row r="608" spans="1:3" ht="12.75" customHeight="1" x14ac:dyDescent="0.2">
      <c r="A608" s="9">
        <v>2021</v>
      </c>
      <c r="B608" s="9">
        <v>122845</v>
      </c>
      <c r="C608" s="9" t="s">
        <v>966</v>
      </c>
    </row>
    <row r="609" spans="1:3" ht="12.75" customHeight="1" x14ac:dyDescent="0.2">
      <c r="A609" s="9">
        <v>2021</v>
      </c>
      <c r="B609" s="9">
        <v>123336</v>
      </c>
      <c r="C609" s="9" t="s">
        <v>966</v>
      </c>
    </row>
    <row r="610" spans="1:3" ht="12.75" customHeight="1" x14ac:dyDescent="0.2">
      <c r="A610" s="9">
        <v>2021</v>
      </c>
      <c r="B610" s="9">
        <v>1179970</v>
      </c>
      <c r="C610" s="9" t="s">
        <v>966</v>
      </c>
    </row>
    <row r="611" spans="1:3" ht="12.75" customHeight="1" x14ac:dyDescent="0.2">
      <c r="A611" s="9">
        <v>2021</v>
      </c>
      <c r="B611" s="9">
        <v>1179970</v>
      </c>
      <c r="C611" s="9" t="s">
        <v>966</v>
      </c>
    </row>
    <row r="612" spans="1:3" ht="12.75" customHeight="1" x14ac:dyDescent="0.2">
      <c r="A612" s="9">
        <v>2021</v>
      </c>
      <c r="B612" s="9">
        <v>108730</v>
      </c>
      <c r="C612" s="9" t="s">
        <v>966</v>
      </c>
    </row>
    <row r="613" spans="1:3" ht="12.75" customHeight="1" x14ac:dyDescent="0.2">
      <c r="A613" s="9">
        <v>2021</v>
      </c>
      <c r="B613" s="9">
        <v>1127926</v>
      </c>
      <c r="C613" s="9" t="s">
        <v>966</v>
      </c>
    </row>
    <row r="614" spans="1:3" ht="12.75" customHeight="1" x14ac:dyDescent="0.2">
      <c r="A614" s="9">
        <v>2021</v>
      </c>
      <c r="B614" s="9">
        <v>108730</v>
      </c>
      <c r="C614" s="9" t="s">
        <v>966</v>
      </c>
    </row>
    <row r="615" spans="1:3" ht="12.75" customHeight="1" x14ac:dyDescent="0.2">
      <c r="A615" s="9">
        <v>2021</v>
      </c>
      <c r="B615" s="9">
        <v>1179970</v>
      </c>
      <c r="C615" s="9" t="s">
        <v>966</v>
      </c>
    </row>
    <row r="616" spans="1:3" ht="12.75" customHeight="1" x14ac:dyDescent="0.2">
      <c r="A616" s="9">
        <v>2021</v>
      </c>
      <c r="B616" s="9">
        <v>1179970</v>
      </c>
      <c r="C616" s="9" t="s">
        <v>966</v>
      </c>
    </row>
    <row r="617" spans="1:3" ht="12.75" customHeight="1" x14ac:dyDescent="0.2">
      <c r="A617" s="9">
        <v>2021</v>
      </c>
      <c r="B617" s="9">
        <v>1127926</v>
      </c>
      <c r="C617" s="9" t="s">
        <v>966</v>
      </c>
    </row>
    <row r="618" spans="1:3" ht="12.75" customHeight="1" x14ac:dyDescent="0.2">
      <c r="A618" s="9">
        <v>2021</v>
      </c>
      <c r="B618" s="9">
        <v>122845</v>
      </c>
      <c r="C618" s="9" t="s">
        <v>966</v>
      </c>
    </row>
    <row r="619" spans="1:3" ht="12.75" customHeight="1" x14ac:dyDescent="0.2">
      <c r="A619" s="9">
        <v>2021</v>
      </c>
      <c r="B619" s="9">
        <v>1179970</v>
      </c>
      <c r="C619" s="9" t="s">
        <v>966</v>
      </c>
    </row>
    <row r="620" spans="1:3" ht="12.75" customHeight="1" x14ac:dyDescent="0.2">
      <c r="A620" s="9">
        <v>2021</v>
      </c>
      <c r="B620" s="9">
        <v>1179970</v>
      </c>
      <c r="C620" s="9" t="s">
        <v>966</v>
      </c>
    </row>
    <row r="621" spans="1:3" ht="12.75" customHeight="1" x14ac:dyDescent="0.2">
      <c r="A621" s="9">
        <v>2021</v>
      </c>
      <c r="B621" s="9">
        <v>1103909</v>
      </c>
      <c r="C621" s="9" t="s">
        <v>966</v>
      </c>
    </row>
    <row r="622" spans="1:3" ht="12.75" customHeight="1" x14ac:dyDescent="0.2">
      <c r="A622" s="9">
        <v>2021</v>
      </c>
      <c r="B622" s="9">
        <v>1319230</v>
      </c>
      <c r="C622" s="9" t="s">
        <v>966</v>
      </c>
    </row>
    <row r="623" spans="1:3" ht="12.75" customHeight="1" x14ac:dyDescent="0.2">
      <c r="A623" s="9">
        <v>2021</v>
      </c>
      <c r="B623" s="9">
        <v>122845</v>
      </c>
      <c r="C623" s="9" t="s">
        <v>966</v>
      </c>
    </row>
    <row r="624" spans="1:3" ht="12.75" customHeight="1" x14ac:dyDescent="0.2">
      <c r="A624" s="9">
        <v>2021</v>
      </c>
      <c r="B624" s="9">
        <v>108730</v>
      </c>
      <c r="C624" s="9" t="s">
        <v>966</v>
      </c>
    </row>
    <row r="625" spans="1:3" ht="12.75" customHeight="1" x14ac:dyDescent="0.2">
      <c r="A625" s="9">
        <v>2021</v>
      </c>
      <c r="B625" s="9">
        <v>1179970</v>
      </c>
      <c r="C625" s="9" t="s">
        <v>966</v>
      </c>
    </row>
    <row r="626" spans="1:3" ht="12.75" customHeight="1" x14ac:dyDescent="0.2">
      <c r="A626" s="9">
        <v>2021</v>
      </c>
      <c r="B626" s="9">
        <v>1127925</v>
      </c>
      <c r="C626" s="9" t="s">
        <v>966</v>
      </c>
    </row>
    <row r="627" spans="1:3" ht="12.75" customHeight="1" x14ac:dyDescent="0.2">
      <c r="A627" s="9">
        <v>2021</v>
      </c>
      <c r="B627" s="9">
        <v>123336</v>
      </c>
      <c r="C627" s="9" t="s">
        <v>966</v>
      </c>
    </row>
    <row r="628" spans="1:3" ht="12.75" customHeight="1" x14ac:dyDescent="0.2">
      <c r="A628" s="9">
        <v>2021</v>
      </c>
      <c r="B628" s="9">
        <v>1127926</v>
      </c>
      <c r="C628" s="9" t="s">
        <v>966</v>
      </c>
    </row>
    <row r="629" spans="1:3" ht="12.75" customHeight="1" x14ac:dyDescent="0.2">
      <c r="A629" s="9">
        <v>2021</v>
      </c>
      <c r="B629" s="9">
        <v>1127926</v>
      </c>
      <c r="C629" s="9" t="s">
        <v>966</v>
      </c>
    </row>
    <row r="630" spans="1:3" ht="12.75" customHeight="1" x14ac:dyDescent="0.2">
      <c r="A630" s="9">
        <v>2021</v>
      </c>
      <c r="B630" s="9">
        <v>1127926</v>
      </c>
      <c r="C630" s="9" t="s">
        <v>966</v>
      </c>
    </row>
    <row r="631" spans="1:3" ht="12.75" customHeight="1" x14ac:dyDescent="0.2">
      <c r="A631" s="9">
        <v>2021</v>
      </c>
      <c r="B631" s="9">
        <v>1103692</v>
      </c>
      <c r="C631" s="9" t="s">
        <v>966</v>
      </c>
    </row>
    <row r="632" spans="1:3" ht="12.75" customHeight="1" x14ac:dyDescent="0.2">
      <c r="A632" s="9">
        <v>2021</v>
      </c>
      <c r="B632" s="9">
        <v>1179970</v>
      </c>
      <c r="C632" s="9" t="s">
        <v>966</v>
      </c>
    </row>
    <row r="633" spans="1:3" ht="12.75" customHeight="1" x14ac:dyDescent="0.2">
      <c r="A633" s="9">
        <v>2021</v>
      </c>
      <c r="B633" s="9">
        <v>1179970</v>
      </c>
      <c r="C633" s="9" t="s">
        <v>966</v>
      </c>
    </row>
    <row r="634" spans="1:3" ht="12.75" customHeight="1" x14ac:dyDescent="0.2">
      <c r="A634" s="9">
        <v>2021</v>
      </c>
      <c r="B634" s="9">
        <v>108730</v>
      </c>
      <c r="C634" s="9" t="s">
        <v>966</v>
      </c>
    </row>
    <row r="635" spans="1:3" ht="12.75" customHeight="1" x14ac:dyDescent="0.2">
      <c r="A635" s="9">
        <v>2021</v>
      </c>
      <c r="B635" s="9">
        <v>1179970</v>
      </c>
      <c r="C635" s="9" t="s">
        <v>966</v>
      </c>
    </row>
    <row r="636" spans="1:3" ht="12.75" customHeight="1" x14ac:dyDescent="0.2">
      <c r="A636" s="9">
        <v>2021</v>
      </c>
      <c r="B636" s="9">
        <v>1179970</v>
      </c>
      <c r="C636" s="9" t="s">
        <v>966</v>
      </c>
    </row>
    <row r="637" spans="1:3" ht="12.75" customHeight="1" x14ac:dyDescent="0.2">
      <c r="A637" s="9">
        <v>2021</v>
      </c>
      <c r="B637" s="9">
        <v>1319230</v>
      </c>
      <c r="C637" s="9" t="s">
        <v>966</v>
      </c>
    </row>
    <row r="638" spans="1:3" ht="12.75" customHeight="1" x14ac:dyDescent="0.2">
      <c r="A638" s="9">
        <v>2021</v>
      </c>
      <c r="B638" s="9">
        <v>1179970</v>
      </c>
      <c r="C638" s="9" t="s">
        <v>966</v>
      </c>
    </row>
    <row r="639" spans="1:3" ht="12.75" customHeight="1" x14ac:dyDescent="0.2">
      <c r="A639" s="9">
        <v>2021</v>
      </c>
      <c r="B639" s="9">
        <v>1308687</v>
      </c>
      <c r="C639" s="9" t="s">
        <v>966</v>
      </c>
    </row>
    <row r="640" spans="1:3" ht="12.75" customHeight="1" x14ac:dyDescent="0.2">
      <c r="A640" s="9">
        <v>2021</v>
      </c>
      <c r="B640" s="9">
        <v>1319230</v>
      </c>
      <c r="C640" s="9" t="s">
        <v>966</v>
      </c>
    </row>
    <row r="641" spans="1:3" ht="12.75" customHeight="1" x14ac:dyDescent="0.2">
      <c r="A641" s="9">
        <v>2021</v>
      </c>
      <c r="B641" s="9">
        <v>1103909</v>
      </c>
      <c r="C641" s="9" t="s">
        <v>966</v>
      </c>
    </row>
    <row r="642" spans="1:3" ht="12.75" customHeight="1" x14ac:dyDescent="0.2">
      <c r="A642" s="9">
        <v>2021</v>
      </c>
      <c r="B642" s="9">
        <v>1127924</v>
      </c>
      <c r="C642" s="9" t="s">
        <v>966</v>
      </c>
    </row>
    <row r="643" spans="1:3" ht="12.75" customHeight="1" x14ac:dyDescent="0.2">
      <c r="A643" s="9">
        <v>2021</v>
      </c>
      <c r="B643" s="9">
        <v>1127924</v>
      </c>
      <c r="C643" s="9" t="s">
        <v>966</v>
      </c>
    </row>
    <row r="644" spans="1:3" ht="12.75" customHeight="1" x14ac:dyDescent="0.2">
      <c r="A644" s="9">
        <v>2021</v>
      </c>
      <c r="B644" s="9">
        <v>1103692</v>
      </c>
      <c r="C644" s="9" t="s">
        <v>966</v>
      </c>
    </row>
    <row r="645" spans="1:3" ht="12.75" customHeight="1" x14ac:dyDescent="0.2">
      <c r="A645" s="9">
        <v>2021</v>
      </c>
      <c r="B645" s="9">
        <v>1365444</v>
      </c>
      <c r="C645" s="9" t="s">
        <v>966</v>
      </c>
    </row>
    <row r="646" spans="1:3" ht="12.75" customHeight="1" x14ac:dyDescent="0.2">
      <c r="A646" s="9">
        <v>2021</v>
      </c>
      <c r="B646" s="9">
        <v>122845</v>
      </c>
      <c r="C646" s="9" t="s">
        <v>966</v>
      </c>
    </row>
    <row r="647" spans="1:3" ht="12.75" customHeight="1" x14ac:dyDescent="0.2">
      <c r="A647" s="9">
        <v>2021</v>
      </c>
      <c r="B647" s="9">
        <v>108730</v>
      </c>
      <c r="C647" s="9" t="s">
        <v>966</v>
      </c>
    </row>
    <row r="648" spans="1:3" ht="12.75" customHeight="1" x14ac:dyDescent="0.2">
      <c r="A648" s="9">
        <v>2021</v>
      </c>
      <c r="B648" s="9">
        <v>108730</v>
      </c>
      <c r="C648" s="9" t="s">
        <v>966</v>
      </c>
    </row>
    <row r="649" spans="1:3" ht="12.75" customHeight="1" x14ac:dyDescent="0.2">
      <c r="A649" s="9">
        <v>2021</v>
      </c>
      <c r="B649" s="9">
        <v>108730</v>
      </c>
      <c r="C649" s="9" t="s">
        <v>966</v>
      </c>
    </row>
    <row r="650" spans="1:3" ht="12.75" customHeight="1" x14ac:dyDescent="0.2">
      <c r="A650" s="9">
        <v>2021</v>
      </c>
      <c r="B650" s="9">
        <v>122845</v>
      </c>
      <c r="C650" s="9" t="s">
        <v>966</v>
      </c>
    </row>
    <row r="651" spans="1:3" ht="12.75" customHeight="1" x14ac:dyDescent="0.2">
      <c r="A651" s="9">
        <v>2021</v>
      </c>
      <c r="B651" s="9">
        <v>1308687</v>
      </c>
      <c r="C651" s="9" t="s">
        <v>966</v>
      </c>
    </row>
    <row r="652" spans="1:3" ht="12.75" customHeight="1" x14ac:dyDescent="0.2">
      <c r="A652" s="9">
        <v>2021</v>
      </c>
      <c r="B652" s="9">
        <v>122845</v>
      </c>
      <c r="C652" s="9" t="s">
        <v>966</v>
      </c>
    </row>
    <row r="653" spans="1:3" ht="12.75" customHeight="1" x14ac:dyDescent="0.2">
      <c r="A653" s="9">
        <v>2021</v>
      </c>
      <c r="B653" s="9">
        <v>150129</v>
      </c>
      <c r="C653" s="9" t="s">
        <v>966</v>
      </c>
    </row>
    <row r="654" spans="1:3" ht="12.75" customHeight="1" x14ac:dyDescent="0.2">
      <c r="A654" s="9">
        <v>2021</v>
      </c>
      <c r="B654" s="9">
        <v>1270538</v>
      </c>
      <c r="C654" s="9" t="s">
        <v>966</v>
      </c>
    </row>
    <row r="655" spans="1:3" ht="12.75" customHeight="1" x14ac:dyDescent="0.2">
      <c r="A655" s="9">
        <v>2021</v>
      </c>
      <c r="B655" s="9">
        <v>1308687</v>
      </c>
      <c r="C655" s="9" t="s">
        <v>966</v>
      </c>
    </row>
    <row r="656" spans="1:3" ht="12.75" customHeight="1" x14ac:dyDescent="0.2">
      <c r="A656" s="9">
        <v>2021</v>
      </c>
      <c r="B656" s="9">
        <v>123336</v>
      </c>
      <c r="C656" s="9" t="s">
        <v>966</v>
      </c>
    </row>
    <row r="657" spans="1:3" ht="12.75" customHeight="1" x14ac:dyDescent="0.2">
      <c r="A657" s="9">
        <v>2021</v>
      </c>
      <c r="B657" s="9">
        <v>123336</v>
      </c>
      <c r="C657" s="9" t="s">
        <v>966</v>
      </c>
    </row>
    <row r="658" spans="1:3" ht="12.75" customHeight="1" x14ac:dyDescent="0.2">
      <c r="A658" s="9">
        <v>2021</v>
      </c>
      <c r="B658" s="9">
        <v>123336</v>
      </c>
      <c r="C658" s="9" t="s">
        <v>966</v>
      </c>
    </row>
    <row r="659" spans="1:3" ht="12.75" customHeight="1" x14ac:dyDescent="0.2">
      <c r="A659" s="9">
        <v>2021</v>
      </c>
      <c r="B659" s="9">
        <v>123336</v>
      </c>
      <c r="C659" s="9" t="s">
        <v>966</v>
      </c>
    </row>
    <row r="660" spans="1:3" ht="12.75" customHeight="1" x14ac:dyDescent="0.2">
      <c r="A660" s="9">
        <v>2021</v>
      </c>
      <c r="B660" s="9">
        <v>123336</v>
      </c>
      <c r="C660" s="9" t="s">
        <v>976</v>
      </c>
    </row>
    <row r="661" spans="1:3" ht="12.75" customHeight="1" x14ac:dyDescent="0.2">
      <c r="A661" s="9">
        <v>2021</v>
      </c>
      <c r="B661" s="9">
        <v>1179970</v>
      </c>
      <c r="C661" s="9" t="s">
        <v>976</v>
      </c>
    </row>
    <row r="662" spans="1:3" ht="12.75" customHeight="1" x14ac:dyDescent="0.2">
      <c r="A662" s="9">
        <v>2021</v>
      </c>
      <c r="B662" s="9">
        <v>1127925</v>
      </c>
      <c r="C662" s="9" t="s">
        <v>2236</v>
      </c>
    </row>
    <row r="663" spans="1:3" ht="12.75" customHeight="1" x14ac:dyDescent="0.2">
      <c r="A663" s="9">
        <v>2021</v>
      </c>
      <c r="B663" s="9">
        <v>123336</v>
      </c>
      <c r="C663" s="9" t="s">
        <v>2236</v>
      </c>
    </row>
    <row r="664" spans="1:3" ht="12.75" customHeight="1" x14ac:dyDescent="0.2">
      <c r="A664" s="9">
        <v>2021</v>
      </c>
      <c r="B664" s="9">
        <v>150129</v>
      </c>
      <c r="C664" s="9" t="s">
        <v>2236</v>
      </c>
    </row>
    <row r="665" spans="1:3" ht="12.75" customHeight="1" x14ac:dyDescent="0.2">
      <c r="A665" s="9">
        <v>2021</v>
      </c>
      <c r="B665" s="9">
        <v>1127926</v>
      </c>
      <c r="C665" s="9" t="s">
        <v>2236</v>
      </c>
    </row>
    <row r="666" spans="1:3" ht="12.75" customHeight="1" x14ac:dyDescent="0.2">
      <c r="A666" s="9">
        <v>2021</v>
      </c>
      <c r="B666" s="9">
        <v>1270538</v>
      </c>
      <c r="C666" s="9" t="s">
        <v>2236</v>
      </c>
    </row>
    <row r="667" spans="1:3" ht="12.75" customHeight="1" x14ac:dyDescent="0.2">
      <c r="A667" s="9">
        <v>2021</v>
      </c>
      <c r="B667" s="9">
        <v>1179970</v>
      </c>
      <c r="C667" s="9" t="s">
        <v>2236</v>
      </c>
    </row>
    <row r="668" spans="1:3" ht="12.75" customHeight="1" x14ac:dyDescent="0.2">
      <c r="A668" s="9">
        <v>2021</v>
      </c>
      <c r="B668" s="9">
        <v>1308687</v>
      </c>
      <c r="C668" s="9" t="s">
        <v>2236</v>
      </c>
    </row>
    <row r="669" spans="1:3" ht="12.75" customHeight="1" x14ac:dyDescent="0.2">
      <c r="A669" s="9">
        <v>2021</v>
      </c>
      <c r="B669" s="9">
        <v>1308687</v>
      </c>
      <c r="C669" s="9" t="s">
        <v>2236</v>
      </c>
    </row>
    <row r="670" spans="1:3" ht="12.75" customHeight="1" x14ac:dyDescent="0.2">
      <c r="A670" s="9">
        <v>2021</v>
      </c>
      <c r="B670" s="9">
        <v>1179970</v>
      </c>
      <c r="C670" s="9" t="s">
        <v>2236</v>
      </c>
    </row>
    <row r="671" spans="1:3" ht="12.75" customHeight="1" x14ac:dyDescent="0.2">
      <c r="A671" s="9">
        <v>2021</v>
      </c>
      <c r="B671" s="9">
        <v>1127927</v>
      </c>
      <c r="C671" s="9" t="s">
        <v>2236</v>
      </c>
    </row>
    <row r="672" spans="1:3" ht="12.75" customHeight="1" x14ac:dyDescent="0.2">
      <c r="A672" s="9">
        <v>2021</v>
      </c>
      <c r="B672" s="9">
        <v>122845</v>
      </c>
      <c r="C672" s="9" t="s">
        <v>2236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452</v>
      </c>
    </row>
    <row r="2" spans="1:3" ht="12.75" customHeight="1" x14ac:dyDescent="0.2">
      <c r="A2" s="9">
        <v>2021</v>
      </c>
      <c r="B2" s="9">
        <v>1127924</v>
      </c>
      <c r="C2" s="9" t="s">
        <v>967</v>
      </c>
    </row>
    <row r="3" spans="1:3" ht="12.75" customHeight="1" x14ac:dyDescent="0.2">
      <c r="A3" s="9">
        <v>2021</v>
      </c>
      <c r="B3" s="9">
        <v>123336</v>
      </c>
      <c r="C3" s="9" t="s">
        <v>967</v>
      </c>
    </row>
    <row r="4" spans="1:3" ht="12.75" customHeight="1" x14ac:dyDescent="0.2">
      <c r="A4" s="9">
        <v>2021</v>
      </c>
      <c r="B4" s="9">
        <v>1179970</v>
      </c>
      <c r="C4" s="9" t="s">
        <v>967</v>
      </c>
    </row>
    <row r="5" spans="1:3" ht="12.75" customHeight="1" x14ac:dyDescent="0.2">
      <c r="A5" s="9">
        <v>2021</v>
      </c>
      <c r="B5" s="9">
        <v>123336</v>
      </c>
      <c r="C5" s="9" t="s">
        <v>967</v>
      </c>
    </row>
    <row r="6" spans="1:3" ht="12.75" customHeight="1" x14ac:dyDescent="0.2">
      <c r="A6" s="9">
        <v>2021</v>
      </c>
      <c r="B6" s="9">
        <v>123336</v>
      </c>
      <c r="C6" s="9" t="s">
        <v>967</v>
      </c>
    </row>
    <row r="7" spans="1:3" ht="12.75" customHeight="1" x14ac:dyDescent="0.2">
      <c r="A7" s="9">
        <v>2021</v>
      </c>
      <c r="B7" s="9">
        <v>1308687</v>
      </c>
      <c r="C7" s="9" t="s">
        <v>967</v>
      </c>
    </row>
    <row r="8" spans="1:3" ht="12.75" customHeight="1" x14ac:dyDescent="0.2">
      <c r="A8" s="9">
        <v>2021</v>
      </c>
      <c r="B8" s="9">
        <v>1319230</v>
      </c>
      <c r="C8" s="9" t="s">
        <v>967</v>
      </c>
    </row>
    <row r="9" spans="1:3" ht="12.75" customHeight="1" x14ac:dyDescent="0.2">
      <c r="A9" s="9">
        <v>2021</v>
      </c>
      <c r="B9" s="9">
        <v>1179970</v>
      </c>
      <c r="C9" s="9" t="s">
        <v>967</v>
      </c>
    </row>
    <row r="10" spans="1:3" ht="12.75" customHeight="1" x14ac:dyDescent="0.2">
      <c r="A10" s="9">
        <v>2021</v>
      </c>
      <c r="B10" s="9">
        <v>123336</v>
      </c>
      <c r="C10" s="9" t="s">
        <v>967</v>
      </c>
    </row>
    <row r="11" spans="1:3" ht="12.75" customHeight="1" x14ac:dyDescent="0.2">
      <c r="A11" s="9">
        <v>2021</v>
      </c>
      <c r="B11" s="9">
        <v>123336</v>
      </c>
      <c r="C11" s="9" t="s">
        <v>967</v>
      </c>
    </row>
    <row r="12" spans="1:3" ht="12.75" customHeight="1" x14ac:dyDescent="0.2">
      <c r="A12" s="9">
        <v>2021</v>
      </c>
      <c r="B12" s="9">
        <v>1319230</v>
      </c>
      <c r="C12" s="9" t="s">
        <v>967</v>
      </c>
    </row>
    <row r="13" spans="1:3" ht="12.75" customHeight="1" x14ac:dyDescent="0.2">
      <c r="A13" s="9">
        <v>2021</v>
      </c>
      <c r="B13" s="9">
        <v>108730</v>
      </c>
      <c r="C13" s="9" t="s">
        <v>967</v>
      </c>
    </row>
    <row r="14" spans="1:3" ht="12.75" customHeight="1" x14ac:dyDescent="0.2">
      <c r="A14" s="9">
        <v>2021</v>
      </c>
      <c r="B14" s="9">
        <v>150129</v>
      </c>
      <c r="C14" s="9" t="s">
        <v>967</v>
      </c>
    </row>
    <row r="15" spans="1:3" ht="12.75" customHeight="1" x14ac:dyDescent="0.2">
      <c r="A15" s="9">
        <v>2021</v>
      </c>
      <c r="B15" s="9">
        <v>123336</v>
      </c>
      <c r="C15" s="9" t="s">
        <v>967</v>
      </c>
    </row>
    <row r="16" spans="1:3" ht="12.75" customHeight="1" x14ac:dyDescent="0.2">
      <c r="A16" s="9">
        <v>2021</v>
      </c>
      <c r="B16" s="9">
        <v>1103832</v>
      </c>
      <c r="C16" s="9" t="s">
        <v>967</v>
      </c>
    </row>
    <row r="17" spans="1:3" ht="12.75" customHeight="1" x14ac:dyDescent="0.2">
      <c r="A17" s="9">
        <v>2021</v>
      </c>
      <c r="B17" s="9">
        <v>1308687</v>
      </c>
      <c r="C17" s="9" t="s">
        <v>967</v>
      </c>
    </row>
    <row r="18" spans="1:3" ht="12.75" customHeight="1" x14ac:dyDescent="0.2">
      <c r="A18" s="9">
        <v>2021</v>
      </c>
      <c r="B18" s="9">
        <v>1127927</v>
      </c>
      <c r="C18" s="9" t="s">
        <v>967</v>
      </c>
    </row>
    <row r="19" spans="1:3" ht="12.75" customHeight="1" x14ac:dyDescent="0.2">
      <c r="A19" s="9">
        <v>2021</v>
      </c>
      <c r="B19" s="9">
        <v>123336</v>
      </c>
      <c r="C19" s="9" t="s">
        <v>967</v>
      </c>
    </row>
    <row r="20" spans="1:3" ht="12.75" customHeight="1" x14ac:dyDescent="0.2">
      <c r="A20" s="9">
        <v>2021</v>
      </c>
      <c r="B20" s="9">
        <v>123336</v>
      </c>
      <c r="C20" s="9" t="s">
        <v>967</v>
      </c>
    </row>
    <row r="21" spans="1:3" ht="12.75" customHeight="1" x14ac:dyDescent="0.2">
      <c r="A21" s="9">
        <v>2021</v>
      </c>
      <c r="B21" s="9">
        <v>150129</v>
      </c>
      <c r="C21" s="9" t="s">
        <v>967</v>
      </c>
    </row>
    <row r="22" spans="1:3" ht="12.75" customHeight="1" x14ac:dyDescent="0.2">
      <c r="A22" s="9">
        <v>2021</v>
      </c>
      <c r="B22" s="9">
        <v>1179970</v>
      </c>
      <c r="C22" s="9" t="s">
        <v>967</v>
      </c>
    </row>
    <row r="23" spans="1:3" ht="12.75" customHeight="1" x14ac:dyDescent="0.2">
      <c r="A23" s="9">
        <v>2021</v>
      </c>
      <c r="B23" s="9">
        <v>123336</v>
      </c>
      <c r="C23" s="9" t="s">
        <v>967</v>
      </c>
    </row>
    <row r="24" spans="1:3" ht="12.75" customHeight="1" x14ac:dyDescent="0.2">
      <c r="A24" s="9">
        <v>2021</v>
      </c>
      <c r="B24" s="9">
        <v>1103832</v>
      </c>
      <c r="C24" s="9" t="s">
        <v>967</v>
      </c>
    </row>
    <row r="25" spans="1:3" ht="12.75" customHeight="1" x14ac:dyDescent="0.2">
      <c r="A25" s="9">
        <v>2021</v>
      </c>
      <c r="B25" s="9">
        <v>123336</v>
      </c>
      <c r="C25" s="9" t="s">
        <v>967</v>
      </c>
    </row>
    <row r="26" spans="1:3" ht="12.75" customHeight="1" x14ac:dyDescent="0.2">
      <c r="A26" s="9">
        <v>2021</v>
      </c>
      <c r="B26" s="9">
        <v>123336</v>
      </c>
      <c r="C26" s="9" t="s">
        <v>967</v>
      </c>
    </row>
    <row r="27" spans="1:3" ht="12.75" customHeight="1" x14ac:dyDescent="0.2">
      <c r="A27" s="9">
        <v>2021</v>
      </c>
      <c r="B27" s="9">
        <v>123336</v>
      </c>
      <c r="C27" s="9" t="s">
        <v>967</v>
      </c>
    </row>
    <row r="28" spans="1:3" ht="12.75" customHeight="1" x14ac:dyDescent="0.2">
      <c r="A28" s="9">
        <v>2021</v>
      </c>
      <c r="B28" s="9">
        <v>123336</v>
      </c>
      <c r="C28" s="9" t="s">
        <v>967</v>
      </c>
    </row>
    <row r="29" spans="1:3" ht="12.75" customHeight="1" x14ac:dyDescent="0.2">
      <c r="A29" s="9">
        <v>2021</v>
      </c>
      <c r="B29" s="9">
        <v>123336</v>
      </c>
      <c r="C29" s="9" t="s">
        <v>967</v>
      </c>
    </row>
    <row r="30" spans="1:3" ht="12.75" customHeight="1" x14ac:dyDescent="0.2">
      <c r="A30" s="9">
        <v>2021</v>
      </c>
      <c r="B30" s="9">
        <v>1127925</v>
      </c>
      <c r="C30" s="9" t="s">
        <v>967</v>
      </c>
    </row>
    <row r="31" spans="1:3" ht="12.75" customHeight="1" x14ac:dyDescent="0.2">
      <c r="A31" s="9">
        <v>2021</v>
      </c>
      <c r="B31" s="9">
        <v>123336</v>
      </c>
      <c r="C31" s="9" t="s">
        <v>967</v>
      </c>
    </row>
    <row r="32" spans="1:3" ht="12.75" customHeight="1" x14ac:dyDescent="0.2">
      <c r="A32" s="9">
        <v>2021</v>
      </c>
      <c r="B32" s="9">
        <v>1308687</v>
      </c>
      <c r="C32" s="9" t="s">
        <v>967</v>
      </c>
    </row>
    <row r="33" spans="1:3" ht="12.75" customHeight="1" x14ac:dyDescent="0.2">
      <c r="A33" s="9">
        <v>2021</v>
      </c>
      <c r="B33" s="9">
        <v>123336</v>
      </c>
      <c r="C33" s="9" t="s">
        <v>967</v>
      </c>
    </row>
    <row r="34" spans="1:3" ht="12.75" customHeight="1" x14ac:dyDescent="0.2">
      <c r="A34" s="9">
        <v>2021</v>
      </c>
      <c r="B34" s="9">
        <v>123336</v>
      </c>
      <c r="C34" s="9" t="s">
        <v>967</v>
      </c>
    </row>
    <row r="35" spans="1:3" ht="12.75" customHeight="1" x14ac:dyDescent="0.2">
      <c r="A35" s="9">
        <v>2021</v>
      </c>
      <c r="B35" s="9">
        <v>123336</v>
      </c>
      <c r="C35" s="9" t="s">
        <v>967</v>
      </c>
    </row>
    <row r="36" spans="1:3" ht="12.75" customHeight="1" x14ac:dyDescent="0.2">
      <c r="A36" s="9">
        <v>2021</v>
      </c>
      <c r="B36" s="9">
        <v>1103832</v>
      </c>
      <c r="C36" s="9" t="s">
        <v>967</v>
      </c>
    </row>
    <row r="37" spans="1:3" ht="12.75" customHeight="1" x14ac:dyDescent="0.2">
      <c r="A37" s="9">
        <v>2021</v>
      </c>
      <c r="B37" s="9">
        <v>1127927</v>
      </c>
      <c r="C37" s="9" t="s">
        <v>967</v>
      </c>
    </row>
    <row r="38" spans="1:3" ht="12.75" customHeight="1" x14ac:dyDescent="0.2">
      <c r="A38" s="9">
        <v>2021</v>
      </c>
      <c r="B38" s="9">
        <v>123336</v>
      </c>
      <c r="C38" s="9" t="s">
        <v>967</v>
      </c>
    </row>
    <row r="39" spans="1:3" ht="12.75" customHeight="1" x14ac:dyDescent="0.2">
      <c r="A39" s="9">
        <v>2021</v>
      </c>
      <c r="B39" s="9">
        <v>1365444</v>
      </c>
      <c r="C39" s="9" t="s">
        <v>967</v>
      </c>
    </row>
    <row r="40" spans="1:3" ht="12.75" customHeight="1" x14ac:dyDescent="0.2">
      <c r="A40" s="9">
        <v>2021</v>
      </c>
      <c r="B40" s="9">
        <v>123336</v>
      </c>
      <c r="C40" s="9" t="s">
        <v>967</v>
      </c>
    </row>
    <row r="41" spans="1:3" ht="12.75" customHeight="1" x14ac:dyDescent="0.2">
      <c r="A41" s="9">
        <v>2021</v>
      </c>
      <c r="B41" s="9">
        <v>1117076</v>
      </c>
      <c r="C41" s="9" t="s">
        <v>967</v>
      </c>
    </row>
    <row r="42" spans="1:3" ht="12.75" customHeight="1" x14ac:dyDescent="0.2">
      <c r="A42" s="9">
        <v>2021</v>
      </c>
      <c r="B42" s="9">
        <v>123336</v>
      </c>
      <c r="C42" s="9" t="s">
        <v>967</v>
      </c>
    </row>
    <row r="43" spans="1:3" ht="12.75" customHeight="1" x14ac:dyDescent="0.2">
      <c r="A43" s="9">
        <v>2021</v>
      </c>
      <c r="B43" s="9">
        <v>108730</v>
      </c>
      <c r="C43" s="9" t="s">
        <v>967</v>
      </c>
    </row>
    <row r="44" spans="1:3" ht="12.75" customHeight="1" x14ac:dyDescent="0.2">
      <c r="A44" s="9">
        <v>2021</v>
      </c>
      <c r="B44" s="9">
        <v>123336</v>
      </c>
      <c r="C44" s="9" t="s">
        <v>967</v>
      </c>
    </row>
    <row r="45" spans="1:3" ht="12.75" customHeight="1" x14ac:dyDescent="0.2">
      <c r="A45" s="9">
        <v>2021</v>
      </c>
      <c r="B45" s="9">
        <v>1103692</v>
      </c>
      <c r="C45" s="9" t="s">
        <v>967</v>
      </c>
    </row>
    <row r="46" spans="1:3" ht="12.75" customHeight="1" x14ac:dyDescent="0.2">
      <c r="A46" s="9">
        <v>2021</v>
      </c>
      <c r="B46" s="9">
        <v>1270538</v>
      </c>
      <c r="C46" s="9" t="s">
        <v>967</v>
      </c>
    </row>
    <row r="47" spans="1:3" ht="12.75" customHeight="1" x14ac:dyDescent="0.2">
      <c r="A47" s="9">
        <v>2021</v>
      </c>
      <c r="B47" s="9">
        <v>1179970</v>
      </c>
      <c r="C47" s="9" t="s">
        <v>967</v>
      </c>
    </row>
    <row r="48" spans="1:3" ht="12.75" customHeight="1" x14ac:dyDescent="0.2">
      <c r="A48" s="9">
        <v>2021</v>
      </c>
      <c r="B48" s="9">
        <v>123336</v>
      </c>
      <c r="C48" s="9" t="s">
        <v>967</v>
      </c>
    </row>
    <row r="49" spans="1:3" ht="12.75" customHeight="1" x14ac:dyDescent="0.2">
      <c r="A49" s="9">
        <v>2021</v>
      </c>
      <c r="B49" s="9">
        <v>123336</v>
      </c>
      <c r="C49" s="9" t="s">
        <v>967</v>
      </c>
    </row>
    <row r="50" spans="1:3" ht="12.75" customHeight="1" x14ac:dyDescent="0.2">
      <c r="A50" s="9">
        <v>2021</v>
      </c>
      <c r="B50" s="9">
        <v>123336</v>
      </c>
      <c r="C50" s="9" t="s">
        <v>967</v>
      </c>
    </row>
    <row r="51" spans="1:3" ht="12.75" customHeight="1" x14ac:dyDescent="0.2">
      <c r="A51" s="9">
        <v>2021</v>
      </c>
      <c r="B51" s="9">
        <v>1179970</v>
      </c>
      <c r="C51" s="9" t="s">
        <v>967</v>
      </c>
    </row>
    <row r="52" spans="1:3" ht="12.75" customHeight="1" x14ac:dyDescent="0.2">
      <c r="A52" s="9">
        <v>2021</v>
      </c>
      <c r="B52" s="9">
        <v>123336</v>
      </c>
      <c r="C52" s="9" t="s">
        <v>967</v>
      </c>
    </row>
    <row r="53" spans="1:3" ht="12.75" customHeight="1" x14ac:dyDescent="0.2">
      <c r="A53" s="9">
        <v>2021</v>
      </c>
      <c r="B53" s="9">
        <v>123336</v>
      </c>
      <c r="C53" s="9" t="s">
        <v>967</v>
      </c>
    </row>
    <row r="54" spans="1:3" ht="12.75" customHeight="1" x14ac:dyDescent="0.2">
      <c r="A54" s="9">
        <v>2021</v>
      </c>
      <c r="B54" s="9">
        <v>1179970</v>
      </c>
      <c r="C54" s="9" t="s">
        <v>967</v>
      </c>
    </row>
    <row r="55" spans="1:3" ht="12.75" customHeight="1" x14ac:dyDescent="0.2">
      <c r="A55" s="9">
        <v>2021</v>
      </c>
      <c r="B55" s="9">
        <v>1117076</v>
      </c>
      <c r="C55" s="9" t="s">
        <v>967</v>
      </c>
    </row>
    <row r="56" spans="1:3" ht="12.75" customHeight="1" x14ac:dyDescent="0.2">
      <c r="A56" s="9">
        <v>2021</v>
      </c>
      <c r="B56" s="9">
        <v>122845</v>
      </c>
      <c r="C56" s="9" t="s">
        <v>967</v>
      </c>
    </row>
    <row r="57" spans="1:3" ht="12.75" customHeight="1" x14ac:dyDescent="0.2">
      <c r="A57" s="9">
        <v>2021</v>
      </c>
      <c r="B57" s="9">
        <v>1308687</v>
      </c>
      <c r="C57" s="9" t="s">
        <v>967</v>
      </c>
    </row>
    <row r="58" spans="1:3" ht="12.75" customHeight="1" x14ac:dyDescent="0.2">
      <c r="A58" s="9">
        <v>2021</v>
      </c>
      <c r="B58" s="9">
        <v>123336</v>
      </c>
      <c r="C58" s="9" t="s">
        <v>967</v>
      </c>
    </row>
    <row r="59" spans="1:3" ht="12.75" customHeight="1" x14ac:dyDescent="0.2">
      <c r="A59" s="9">
        <v>2021</v>
      </c>
      <c r="B59" s="9">
        <v>123336</v>
      </c>
      <c r="C59" s="9" t="s">
        <v>967</v>
      </c>
    </row>
    <row r="60" spans="1:3" ht="12.75" customHeight="1" x14ac:dyDescent="0.2">
      <c r="A60" s="9">
        <v>2021</v>
      </c>
      <c r="B60" s="9">
        <v>123336</v>
      </c>
      <c r="C60" s="9" t="s">
        <v>967</v>
      </c>
    </row>
    <row r="61" spans="1:3" ht="12.75" customHeight="1" x14ac:dyDescent="0.2">
      <c r="A61" s="9">
        <v>2021</v>
      </c>
      <c r="B61" s="9">
        <v>123336</v>
      </c>
      <c r="C61" s="9" t="s">
        <v>967</v>
      </c>
    </row>
    <row r="62" spans="1:3" ht="12.75" customHeight="1" x14ac:dyDescent="0.2">
      <c r="A62" s="9">
        <v>2021</v>
      </c>
      <c r="B62" s="9">
        <v>108730</v>
      </c>
      <c r="C62" s="9" t="s">
        <v>967</v>
      </c>
    </row>
    <row r="63" spans="1:3" ht="12.75" customHeight="1" x14ac:dyDescent="0.2">
      <c r="A63" s="9">
        <v>2021</v>
      </c>
      <c r="B63" s="9">
        <v>123336</v>
      </c>
      <c r="C63" s="9" t="s">
        <v>967</v>
      </c>
    </row>
    <row r="64" spans="1:3" ht="12.75" customHeight="1" x14ac:dyDescent="0.2">
      <c r="A64" s="9">
        <v>2021</v>
      </c>
      <c r="B64" s="9">
        <v>1127924</v>
      </c>
      <c r="C64" s="9" t="s">
        <v>967</v>
      </c>
    </row>
    <row r="65" spans="1:3" ht="12.75" customHeight="1" x14ac:dyDescent="0.2">
      <c r="A65" s="9">
        <v>2021</v>
      </c>
      <c r="B65" s="9">
        <v>1103832</v>
      </c>
      <c r="C65" s="9" t="s">
        <v>967</v>
      </c>
    </row>
    <row r="66" spans="1:3" ht="12.75" customHeight="1" x14ac:dyDescent="0.2">
      <c r="A66" s="9">
        <v>2021</v>
      </c>
      <c r="B66" s="9">
        <v>150129</v>
      </c>
      <c r="C66" s="9" t="s">
        <v>967</v>
      </c>
    </row>
    <row r="67" spans="1:3" ht="12.75" customHeight="1" x14ac:dyDescent="0.2">
      <c r="A67" s="9">
        <v>2021</v>
      </c>
      <c r="B67" s="9">
        <v>1103909</v>
      </c>
      <c r="C67" s="9" t="s">
        <v>967</v>
      </c>
    </row>
    <row r="68" spans="1:3" ht="12.75" customHeight="1" x14ac:dyDescent="0.2">
      <c r="A68" s="9">
        <v>2021</v>
      </c>
      <c r="B68" s="9">
        <v>123336</v>
      </c>
      <c r="C68" s="9" t="s">
        <v>967</v>
      </c>
    </row>
    <row r="69" spans="1:3" ht="12.75" customHeight="1" x14ac:dyDescent="0.2">
      <c r="A69" s="9">
        <v>2021</v>
      </c>
      <c r="B69" s="9">
        <v>1179970</v>
      </c>
      <c r="C69" s="9" t="s">
        <v>967</v>
      </c>
    </row>
    <row r="70" spans="1:3" ht="12.75" customHeight="1" x14ac:dyDescent="0.2">
      <c r="A70" s="9">
        <v>2021</v>
      </c>
      <c r="B70" s="9">
        <v>1308687</v>
      </c>
      <c r="C70" s="9" t="s">
        <v>967</v>
      </c>
    </row>
    <row r="71" spans="1:3" ht="12.75" customHeight="1" x14ac:dyDescent="0.2">
      <c r="A71" s="9">
        <v>2021</v>
      </c>
      <c r="B71" s="9">
        <v>1319230</v>
      </c>
      <c r="C71" s="9" t="s">
        <v>967</v>
      </c>
    </row>
    <row r="72" spans="1:3" ht="12.75" customHeight="1" x14ac:dyDescent="0.2">
      <c r="A72" s="9">
        <v>2021</v>
      </c>
      <c r="B72" s="9">
        <v>1127927</v>
      </c>
      <c r="C72" s="9" t="s">
        <v>967</v>
      </c>
    </row>
    <row r="73" spans="1:3" ht="12.75" customHeight="1" x14ac:dyDescent="0.2">
      <c r="A73" s="9">
        <v>2021</v>
      </c>
      <c r="B73" s="9">
        <v>1127925</v>
      </c>
      <c r="C73" s="9" t="s">
        <v>967</v>
      </c>
    </row>
    <row r="74" spans="1:3" ht="12.75" customHeight="1" x14ac:dyDescent="0.2">
      <c r="A74" s="9">
        <v>2021</v>
      </c>
      <c r="B74" s="9">
        <v>1179970</v>
      </c>
      <c r="C74" s="9" t="s">
        <v>967</v>
      </c>
    </row>
    <row r="75" spans="1:3" ht="12.75" customHeight="1" x14ac:dyDescent="0.2">
      <c r="A75" s="9">
        <v>2021</v>
      </c>
      <c r="B75" s="9">
        <v>1179970</v>
      </c>
      <c r="C75" s="9" t="s">
        <v>967</v>
      </c>
    </row>
    <row r="76" spans="1:3" ht="12.75" customHeight="1" x14ac:dyDescent="0.2">
      <c r="A76" s="9">
        <v>2021</v>
      </c>
      <c r="B76" s="9">
        <v>1270538</v>
      </c>
      <c r="C76" s="9" t="s">
        <v>967</v>
      </c>
    </row>
    <row r="77" spans="1:3" ht="12.75" customHeight="1" x14ac:dyDescent="0.2">
      <c r="A77" s="9">
        <v>2021</v>
      </c>
      <c r="B77" s="9">
        <v>123336</v>
      </c>
      <c r="C77" s="9" t="s">
        <v>967</v>
      </c>
    </row>
    <row r="78" spans="1:3" ht="12.75" customHeight="1" x14ac:dyDescent="0.2">
      <c r="A78" s="9">
        <v>2021</v>
      </c>
      <c r="B78" s="9">
        <v>123336</v>
      </c>
      <c r="C78" s="9" t="s">
        <v>967</v>
      </c>
    </row>
    <row r="79" spans="1:3" ht="12.75" customHeight="1" x14ac:dyDescent="0.2">
      <c r="A79" s="9">
        <v>2021</v>
      </c>
      <c r="B79" s="9">
        <v>123336</v>
      </c>
      <c r="C79" s="9" t="s">
        <v>967</v>
      </c>
    </row>
    <row r="80" spans="1:3" ht="12.75" customHeight="1" x14ac:dyDescent="0.2">
      <c r="A80" s="9">
        <v>2021</v>
      </c>
      <c r="B80" s="9">
        <v>1179970</v>
      </c>
      <c r="C80" s="9" t="s">
        <v>967</v>
      </c>
    </row>
    <row r="81" spans="1:3" ht="12.75" customHeight="1" x14ac:dyDescent="0.2">
      <c r="A81" s="9">
        <v>2021</v>
      </c>
      <c r="B81" s="9">
        <v>122845</v>
      </c>
      <c r="C81" s="9" t="s">
        <v>967</v>
      </c>
    </row>
    <row r="82" spans="1:3" ht="12.75" customHeight="1" x14ac:dyDescent="0.2">
      <c r="A82" s="9">
        <v>2021</v>
      </c>
      <c r="B82" s="9">
        <v>108730</v>
      </c>
      <c r="C82" s="9" t="s">
        <v>967</v>
      </c>
    </row>
    <row r="83" spans="1:3" ht="12.75" customHeight="1" x14ac:dyDescent="0.2">
      <c r="A83" s="9">
        <v>2021</v>
      </c>
      <c r="B83" s="9">
        <v>123336</v>
      </c>
      <c r="C83" s="9" t="s">
        <v>967</v>
      </c>
    </row>
    <row r="84" spans="1:3" ht="12.75" customHeight="1" x14ac:dyDescent="0.2">
      <c r="A84" s="9">
        <v>2021</v>
      </c>
      <c r="B84" s="9">
        <v>123336</v>
      </c>
      <c r="C84" s="9" t="s">
        <v>967</v>
      </c>
    </row>
    <row r="85" spans="1:3" ht="12.75" customHeight="1" x14ac:dyDescent="0.2">
      <c r="A85" s="9">
        <v>2021</v>
      </c>
      <c r="B85" s="9">
        <v>1179970</v>
      </c>
      <c r="C85" s="9" t="s">
        <v>967</v>
      </c>
    </row>
    <row r="86" spans="1:3" ht="12.75" customHeight="1" x14ac:dyDescent="0.2">
      <c r="A86" s="9">
        <v>2021</v>
      </c>
      <c r="B86" s="9">
        <v>123336</v>
      </c>
      <c r="C86" s="9" t="s">
        <v>967</v>
      </c>
    </row>
    <row r="87" spans="1:3" ht="12.75" customHeight="1" x14ac:dyDescent="0.2">
      <c r="A87" s="9">
        <v>2021</v>
      </c>
      <c r="B87" s="9">
        <v>123336</v>
      </c>
      <c r="C87" s="9" t="s">
        <v>967</v>
      </c>
    </row>
    <row r="88" spans="1:3" ht="12.75" customHeight="1" x14ac:dyDescent="0.2">
      <c r="A88" s="9">
        <v>2021</v>
      </c>
      <c r="B88" s="9">
        <v>1127925</v>
      </c>
      <c r="C88" s="9" t="s">
        <v>967</v>
      </c>
    </row>
    <row r="89" spans="1:3" ht="12.75" customHeight="1" x14ac:dyDescent="0.2">
      <c r="A89" s="9">
        <v>2021</v>
      </c>
      <c r="B89" s="9">
        <v>123336</v>
      </c>
      <c r="C89" s="9" t="s">
        <v>967</v>
      </c>
    </row>
    <row r="90" spans="1:3" ht="12.75" customHeight="1" x14ac:dyDescent="0.2">
      <c r="A90" s="9">
        <v>2021</v>
      </c>
      <c r="B90" s="9">
        <v>1103832</v>
      </c>
      <c r="C90" s="9" t="s">
        <v>967</v>
      </c>
    </row>
    <row r="91" spans="1:3" ht="12.75" customHeight="1" x14ac:dyDescent="0.2">
      <c r="A91" s="9">
        <v>2021</v>
      </c>
      <c r="B91" s="9">
        <v>123336</v>
      </c>
      <c r="C91" s="9" t="s">
        <v>967</v>
      </c>
    </row>
    <row r="92" spans="1:3" ht="12.75" customHeight="1" x14ac:dyDescent="0.2">
      <c r="A92" s="9">
        <v>2021</v>
      </c>
      <c r="B92" s="9">
        <v>122845</v>
      </c>
      <c r="C92" s="9" t="s">
        <v>967</v>
      </c>
    </row>
    <row r="93" spans="1:3" ht="12.75" customHeight="1" x14ac:dyDescent="0.2">
      <c r="A93" s="9">
        <v>2021</v>
      </c>
      <c r="B93" s="9">
        <v>1179970</v>
      </c>
      <c r="C93" s="9" t="s">
        <v>967</v>
      </c>
    </row>
    <row r="94" spans="1:3" ht="12.75" customHeight="1" x14ac:dyDescent="0.2">
      <c r="A94" s="9">
        <v>2021</v>
      </c>
      <c r="B94" s="9">
        <v>108730</v>
      </c>
      <c r="C94" s="9" t="s">
        <v>967</v>
      </c>
    </row>
    <row r="95" spans="1:3" ht="12.75" customHeight="1" x14ac:dyDescent="0.2">
      <c r="A95" s="9">
        <v>2021</v>
      </c>
      <c r="B95" s="9">
        <v>1179970</v>
      </c>
      <c r="C95" s="9" t="s">
        <v>967</v>
      </c>
    </row>
    <row r="96" spans="1:3" ht="12.75" customHeight="1" x14ac:dyDescent="0.2">
      <c r="A96" s="9">
        <v>2021</v>
      </c>
      <c r="B96" s="9">
        <v>150129</v>
      </c>
      <c r="C96" s="9" t="s">
        <v>967</v>
      </c>
    </row>
    <row r="97" spans="1:3" ht="12.75" customHeight="1" x14ac:dyDescent="0.2">
      <c r="A97" s="9">
        <v>2021</v>
      </c>
      <c r="B97" s="9">
        <v>1270538</v>
      </c>
      <c r="C97" s="9" t="s">
        <v>967</v>
      </c>
    </row>
    <row r="98" spans="1:3" ht="12.75" customHeight="1" x14ac:dyDescent="0.2">
      <c r="A98" s="9">
        <v>2021</v>
      </c>
      <c r="B98" s="9">
        <v>123336</v>
      </c>
      <c r="C98" s="9" t="s">
        <v>967</v>
      </c>
    </row>
    <row r="99" spans="1:3" ht="12.75" customHeight="1" x14ac:dyDescent="0.2">
      <c r="A99" s="9">
        <v>2021</v>
      </c>
      <c r="B99" s="9">
        <v>1179970</v>
      </c>
      <c r="C99" s="9" t="s">
        <v>967</v>
      </c>
    </row>
    <row r="100" spans="1:3" ht="12.75" customHeight="1" x14ac:dyDescent="0.2">
      <c r="A100" s="9">
        <v>2021</v>
      </c>
      <c r="B100" s="9">
        <v>123336</v>
      </c>
      <c r="C100" s="9" t="s">
        <v>967</v>
      </c>
    </row>
    <row r="101" spans="1:3" ht="12.75" customHeight="1" x14ac:dyDescent="0.2">
      <c r="A101" s="9">
        <v>2021</v>
      </c>
      <c r="B101" s="9">
        <v>1308687</v>
      </c>
      <c r="C101" s="9" t="s">
        <v>967</v>
      </c>
    </row>
    <row r="102" spans="1:3" ht="12.75" customHeight="1" x14ac:dyDescent="0.2">
      <c r="A102" s="9">
        <v>2021</v>
      </c>
      <c r="B102" s="9">
        <v>1103692</v>
      </c>
      <c r="C102" s="9" t="s">
        <v>967</v>
      </c>
    </row>
    <row r="103" spans="1:3" ht="12.75" customHeight="1" x14ac:dyDescent="0.2">
      <c r="A103" s="9">
        <v>2021</v>
      </c>
      <c r="B103" s="9">
        <v>1127924</v>
      </c>
      <c r="C103" s="9" t="s">
        <v>967</v>
      </c>
    </row>
    <row r="104" spans="1:3" ht="12.75" customHeight="1" x14ac:dyDescent="0.2">
      <c r="A104" s="9">
        <v>2021</v>
      </c>
      <c r="B104" s="9">
        <v>1127927</v>
      </c>
      <c r="C104" s="9" t="s">
        <v>967</v>
      </c>
    </row>
    <row r="105" spans="1:3" ht="12.75" customHeight="1" x14ac:dyDescent="0.2">
      <c r="A105" s="9">
        <v>2021</v>
      </c>
      <c r="B105" s="9">
        <v>1270538</v>
      </c>
      <c r="C105" s="9" t="s">
        <v>967</v>
      </c>
    </row>
    <row r="106" spans="1:3" ht="12.75" customHeight="1" x14ac:dyDescent="0.2">
      <c r="A106" s="9">
        <v>2021</v>
      </c>
      <c r="B106" s="9">
        <v>123336</v>
      </c>
      <c r="C106" s="9" t="s">
        <v>967</v>
      </c>
    </row>
    <row r="107" spans="1:3" ht="12.75" customHeight="1" x14ac:dyDescent="0.2">
      <c r="A107" s="9">
        <v>2021</v>
      </c>
      <c r="B107" s="9">
        <v>150129</v>
      </c>
      <c r="C107" s="9" t="s">
        <v>967</v>
      </c>
    </row>
    <row r="108" spans="1:3" ht="12.75" customHeight="1" x14ac:dyDescent="0.2">
      <c r="A108" s="9">
        <v>2021</v>
      </c>
      <c r="B108" s="9">
        <v>123336</v>
      </c>
      <c r="C108" s="9" t="s">
        <v>967</v>
      </c>
    </row>
    <row r="109" spans="1:3" ht="12.75" customHeight="1" x14ac:dyDescent="0.2">
      <c r="A109" s="9">
        <v>2021</v>
      </c>
      <c r="B109" s="9">
        <v>123336</v>
      </c>
      <c r="C109" s="9" t="s">
        <v>967</v>
      </c>
    </row>
    <row r="110" spans="1:3" ht="12.75" customHeight="1" x14ac:dyDescent="0.2">
      <c r="A110" s="9">
        <v>2021</v>
      </c>
      <c r="B110" s="9">
        <v>1179970</v>
      </c>
      <c r="C110" s="9" t="s">
        <v>967</v>
      </c>
    </row>
    <row r="111" spans="1:3" ht="12.75" customHeight="1" x14ac:dyDescent="0.2">
      <c r="A111" s="9">
        <v>2021</v>
      </c>
      <c r="B111" s="9">
        <v>122845</v>
      </c>
      <c r="C111" s="9" t="s">
        <v>967</v>
      </c>
    </row>
    <row r="112" spans="1:3" ht="12.75" customHeight="1" x14ac:dyDescent="0.2">
      <c r="A112" s="9">
        <v>2021</v>
      </c>
      <c r="B112" s="9">
        <v>123336</v>
      </c>
      <c r="C112" s="9" t="s">
        <v>967</v>
      </c>
    </row>
    <row r="113" spans="1:3" ht="12.75" customHeight="1" x14ac:dyDescent="0.2">
      <c r="A113" s="9">
        <v>2021</v>
      </c>
      <c r="B113" s="9">
        <v>1270538</v>
      </c>
      <c r="C113" s="9" t="s">
        <v>967</v>
      </c>
    </row>
    <row r="114" spans="1:3" ht="12.75" customHeight="1" x14ac:dyDescent="0.2">
      <c r="A114" s="9">
        <v>2021</v>
      </c>
      <c r="B114" s="9">
        <v>123336</v>
      </c>
      <c r="C114" s="9" t="s">
        <v>967</v>
      </c>
    </row>
    <row r="115" spans="1:3" ht="12.75" customHeight="1" x14ac:dyDescent="0.2">
      <c r="A115" s="9">
        <v>2021</v>
      </c>
      <c r="B115" s="9">
        <v>1179970</v>
      </c>
      <c r="C115" s="9" t="s">
        <v>967</v>
      </c>
    </row>
    <row r="116" spans="1:3" ht="12.75" customHeight="1" x14ac:dyDescent="0.2">
      <c r="A116" s="9">
        <v>2021</v>
      </c>
      <c r="B116" s="9">
        <v>1179970</v>
      </c>
      <c r="C116" s="9" t="s">
        <v>967</v>
      </c>
    </row>
    <row r="117" spans="1:3" ht="12.75" customHeight="1" x14ac:dyDescent="0.2">
      <c r="A117" s="9">
        <v>2021</v>
      </c>
      <c r="B117" s="9">
        <v>1127927</v>
      </c>
      <c r="C117" s="9" t="s">
        <v>967</v>
      </c>
    </row>
    <row r="118" spans="1:3" ht="12.75" customHeight="1" x14ac:dyDescent="0.2">
      <c r="A118" s="9">
        <v>2021</v>
      </c>
      <c r="B118" s="9">
        <v>1117076</v>
      </c>
      <c r="C118" s="9" t="s">
        <v>967</v>
      </c>
    </row>
    <row r="119" spans="1:3" ht="12.75" customHeight="1" x14ac:dyDescent="0.2">
      <c r="A119" s="9">
        <v>2021</v>
      </c>
      <c r="B119" s="9">
        <v>1179970</v>
      </c>
      <c r="C119" s="9" t="s">
        <v>967</v>
      </c>
    </row>
    <row r="120" spans="1:3" ht="12.75" customHeight="1" x14ac:dyDescent="0.2">
      <c r="A120" s="9">
        <v>2021</v>
      </c>
      <c r="B120" s="9">
        <v>123336</v>
      </c>
      <c r="C120" s="9" t="s">
        <v>967</v>
      </c>
    </row>
    <row r="121" spans="1:3" ht="12.75" customHeight="1" x14ac:dyDescent="0.2">
      <c r="A121" s="9">
        <v>2021</v>
      </c>
      <c r="B121" s="9">
        <v>1308687</v>
      </c>
      <c r="C121" s="9" t="s">
        <v>967</v>
      </c>
    </row>
    <row r="122" spans="1:3" ht="12.75" customHeight="1" x14ac:dyDescent="0.2">
      <c r="A122" s="9">
        <v>2021</v>
      </c>
      <c r="B122" s="9">
        <v>123336</v>
      </c>
      <c r="C122" s="9" t="s">
        <v>967</v>
      </c>
    </row>
    <row r="123" spans="1:3" ht="12.75" customHeight="1" x14ac:dyDescent="0.2">
      <c r="A123" s="9">
        <v>2021</v>
      </c>
      <c r="B123" s="9">
        <v>1308687</v>
      </c>
      <c r="C123" s="9" t="s">
        <v>967</v>
      </c>
    </row>
    <row r="124" spans="1:3" ht="12.75" customHeight="1" x14ac:dyDescent="0.2">
      <c r="A124" s="9">
        <v>2021</v>
      </c>
      <c r="B124" s="9">
        <v>150129</v>
      </c>
      <c r="C124" s="9" t="s">
        <v>967</v>
      </c>
    </row>
    <row r="125" spans="1:3" ht="12.75" customHeight="1" x14ac:dyDescent="0.2">
      <c r="A125" s="9">
        <v>2021</v>
      </c>
      <c r="B125" s="9">
        <v>123336</v>
      </c>
      <c r="C125" s="9" t="s">
        <v>967</v>
      </c>
    </row>
    <row r="126" spans="1:3" ht="12.75" customHeight="1" x14ac:dyDescent="0.2">
      <c r="A126" s="9">
        <v>2021</v>
      </c>
      <c r="B126" s="9">
        <v>1179970</v>
      </c>
      <c r="C126" s="9" t="s">
        <v>967</v>
      </c>
    </row>
    <row r="127" spans="1:3" ht="12.75" customHeight="1" x14ac:dyDescent="0.2">
      <c r="A127" s="9">
        <v>2021</v>
      </c>
      <c r="B127" s="9">
        <v>123336</v>
      </c>
      <c r="C127" s="9" t="s">
        <v>967</v>
      </c>
    </row>
    <row r="128" spans="1:3" ht="12.75" customHeight="1" x14ac:dyDescent="0.2">
      <c r="A128" s="9">
        <v>2021</v>
      </c>
      <c r="B128" s="9">
        <v>1117076</v>
      </c>
      <c r="C128" s="9" t="s">
        <v>967</v>
      </c>
    </row>
    <row r="129" spans="1:3" ht="12.75" customHeight="1" x14ac:dyDescent="0.2">
      <c r="A129" s="9">
        <v>2021</v>
      </c>
      <c r="B129" s="9">
        <v>1103692</v>
      </c>
      <c r="C129" s="9" t="s">
        <v>967</v>
      </c>
    </row>
    <row r="130" spans="1:3" ht="12.75" customHeight="1" x14ac:dyDescent="0.2">
      <c r="A130" s="9">
        <v>2021</v>
      </c>
      <c r="B130" s="9">
        <v>123336</v>
      </c>
      <c r="C130" s="9" t="s">
        <v>967</v>
      </c>
    </row>
    <row r="131" spans="1:3" ht="12.75" customHeight="1" x14ac:dyDescent="0.2">
      <c r="A131" s="9">
        <v>2021</v>
      </c>
      <c r="B131" s="9">
        <v>123336</v>
      </c>
      <c r="C131" s="9" t="s">
        <v>967</v>
      </c>
    </row>
    <row r="132" spans="1:3" ht="12.75" customHeight="1" x14ac:dyDescent="0.2">
      <c r="A132" s="9">
        <v>2021</v>
      </c>
      <c r="B132" s="9">
        <v>1179970</v>
      </c>
      <c r="C132" s="9" t="s">
        <v>967</v>
      </c>
    </row>
    <row r="133" spans="1:3" ht="12.75" customHeight="1" x14ac:dyDescent="0.2">
      <c r="A133" s="9">
        <v>2021</v>
      </c>
      <c r="B133" s="9">
        <v>123336</v>
      </c>
      <c r="C133" s="9" t="s">
        <v>967</v>
      </c>
    </row>
    <row r="134" spans="1:3" ht="12.75" customHeight="1" x14ac:dyDescent="0.2">
      <c r="A134" s="9">
        <v>2021</v>
      </c>
      <c r="B134" s="9">
        <v>1103832</v>
      </c>
      <c r="C134" s="9" t="s">
        <v>967</v>
      </c>
    </row>
    <row r="135" spans="1:3" ht="12.75" customHeight="1" x14ac:dyDescent="0.2">
      <c r="A135" s="9">
        <v>2021</v>
      </c>
      <c r="B135" s="9">
        <v>1127927</v>
      </c>
      <c r="C135" s="9" t="s">
        <v>967</v>
      </c>
    </row>
    <row r="136" spans="1:3" ht="12.75" customHeight="1" x14ac:dyDescent="0.2">
      <c r="A136" s="9">
        <v>2021</v>
      </c>
      <c r="B136" s="9">
        <v>123336</v>
      </c>
      <c r="C136" s="9" t="s">
        <v>967</v>
      </c>
    </row>
    <row r="137" spans="1:3" ht="12.75" customHeight="1" x14ac:dyDescent="0.2">
      <c r="A137" s="9">
        <v>2021</v>
      </c>
      <c r="B137" s="9">
        <v>123336</v>
      </c>
      <c r="C137" s="9" t="s">
        <v>967</v>
      </c>
    </row>
    <row r="138" spans="1:3" ht="12.75" customHeight="1" x14ac:dyDescent="0.2">
      <c r="A138" s="9">
        <v>2021</v>
      </c>
      <c r="B138" s="9">
        <v>122845</v>
      </c>
      <c r="C138" s="9" t="s">
        <v>967</v>
      </c>
    </row>
    <row r="139" spans="1:3" ht="12.75" customHeight="1" x14ac:dyDescent="0.2">
      <c r="A139" s="9">
        <v>2021</v>
      </c>
      <c r="B139" s="9">
        <v>1308687</v>
      </c>
      <c r="C139" s="9" t="s">
        <v>967</v>
      </c>
    </row>
    <row r="140" spans="1:3" ht="12.75" customHeight="1" x14ac:dyDescent="0.2">
      <c r="A140" s="9">
        <v>2021</v>
      </c>
      <c r="B140" s="9">
        <v>123336</v>
      </c>
      <c r="C140" s="9" t="s">
        <v>967</v>
      </c>
    </row>
    <row r="141" spans="1:3" ht="12.75" customHeight="1" x14ac:dyDescent="0.2">
      <c r="A141" s="9">
        <v>2021</v>
      </c>
      <c r="B141" s="9">
        <v>1103832</v>
      </c>
      <c r="C141" s="9" t="s">
        <v>967</v>
      </c>
    </row>
    <row r="142" spans="1:3" ht="12.75" customHeight="1" x14ac:dyDescent="0.2">
      <c r="A142" s="9">
        <v>2021</v>
      </c>
      <c r="B142" s="9">
        <v>1179970</v>
      </c>
      <c r="C142" s="9" t="s">
        <v>967</v>
      </c>
    </row>
    <row r="143" spans="1:3" ht="12.75" customHeight="1" x14ac:dyDescent="0.2">
      <c r="A143" s="9">
        <v>2021</v>
      </c>
      <c r="B143" s="9">
        <v>123336</v>
      </c>
      <c r="C143" s="9" t="s">
        <v>967</v>
      </c>
    </row>
    <row r="144" spans="1:3" ht="12.75" customHeight="1" x14ac:dyDescent="0.2">
      <c r="A144" s="9">
        <v>2021</v>
      </c>
      <c r="B144" s="9">
        <v>1103692</v>
      </c>
      <c r="C144" s="9" t="s">
        <v>967</v>
      </c>
    </row>
    <row r="145" spans="1:3" ht="12.75" customHeight="1" x14ac:dyDescent="0.2">
      <c r="A145" s="9">
        <v>2021</v>
      </c>
      <c r="B145" s="9">
        <v>123336</v>
      </c>
      <c r="C145" s="9" t="s">
        <v>967</v>
      </c>
    </row>
    <row r="146" spans="1:3" ht="12.75" customHeight="1" x14ac:dyDescent="0.2">
      <c r="A146" s="9">
        <v>2021</v>
      </c>
      <c r="B146" s="9">
        <v>1117076</v>
      </c>
      <c r="C146" s="9" t="s">
        <v>967</v>
      </c>
    </row>
    <row r="147" spans="1:3" ht="12.75" customHeight="1" x14ac:dyDescent="0.2">
      <c r="A147" s="9">
        <v>2021</v>
      </c>
      <c r="B147" s="9">
        <v>1319230</v>
      </c>
      <c r="C147" s="9" t="s">
        <v>967</v>
      </c>
    </row>
    <row r="148" spans="1:3" ht="12.75" customHeight="1" x14ac:dyDescent="0.2">
      <c r="A148" s="9">
        <v>2021</v>
      </c>
      <c r="B148" s="9">
        <v>1319230</v>
      </c>
      <c r="C148" s="9" t="s">
        <v>967</v>
      </c>
    </row>
    <row r="149" spans="1:3" ht="12.75" customHeight="1" x14ac:dyDescent="0.2">
      <c r="A149" s="9">
        <v>2021</v>
      </c>
      <c r="B149" s="9">
        <v>1179970</v>
      </c>
      <c r="C149" s="9" t="s">
        <v>967</v>
      </c>
    </row>
    <row r="150" spans="1:3" ht="12.75" customHeight="1" x14ac:dyDescent="0.2">
      <c r="A150" s="9">
        <v>2021</v>
      </c>
      <c r="B150" s="9">
        <v>1179970</v>
      </c>
      <c r="C150" s="9" t="s">
        <v>967</v>
      </c>
    </row>
    <row r="151" spans="1:3" ht="12.75" customHeight="1" x14ac:dyDescent="0.2">
      <c r="A151" s="9">
        <v>2021</v>
      </c>
      <c r="B151" s="9">
        <v>122845</v>
      </c>
      <c r="C151" s="9" t="s">
        <v>967</v>
      </c>
    </row>
    <row r="152" spans="1:3" ht="12.75" customHeight="1" x14ac:dyDescent="0.2">
      <c r="A152" s="9">
        <v>2021</v>
      </c>
      <c r="B152" s="9">
        <v>123336</v>
      </c>
      <c r="C152" s="9" t="s">
        <v>967</v>
      </c>
    </row>
    <row r="153" spans="1:3" ht="12.75" customHeight="1" x14ac:dyDescent="0.2">
      <c r="A153" s="9">
        <v>2021</v>
      </c>
      <c r="B153" s="9">
        <v>1308687</v>
      </c>
      <c r="C153" s="9" t="s">
        <v>967</v>
      </c>
    </row>
    <row r="154" spans="1:3" ht="12.75" customHeight="1" x14ac:dyDescent="0.2">
      <c r="A154" s="9">
        <v>2021</v>
      </c>
      <c r="B154" s="9">
        <v>1179970</v>
      </c>
      <c r="C154" s="9" t="s">
        <v>967</v>
      </c>
    </row>
    <row r="155" spans="1:3" ht="12.75" customHeight="1" x14ac:dyDescent="0.2">
      <c r="A155" s="9">
        <v>2021</v>
      </c>
      <c r="B155" s="9">
        <v>1127925</v>
      </c>
      <c r="C155" s="9" t="s">
        <v>967</v>
      </c>
    </row>
    <row r="156" spans="1:3" ht="12.75" customHeight="1" x14ac:dyDescent="0.2">
      <c r="A156" s="9">
        <v>2021</v>
      </c>
      <c r="B156" s="9">
        <v>1179970</v>
      </c>
      <c r="C156" s="9" t="s">
        <v>967</v>
      </c>
    </row>
    <row r="157" spans="1:3" ht="12.75" customHeight="1" x14ac:dyDescent="0.2">
      <c r="A157" s="9">
        <v>2021</v>
      </c>
      <c r="B157" s="9">
        <v>1127926</v>
      </c>
      <c r="C157" s="9" t="s">
        <v>967</v>
      </c>
    </row>
    <row r="158" spans="1:3" ht="12.75" customHeight="1" x14ac:dyDescent="0.2">
      <c r="A158" s="9">
        <v>2021</v>
      </c>
      <c r="B158" s="9">
        <v>1179970</v>
      </c>
      <c r="C158" s="9" t="s">
        <v>967</v>
      </c>
    </row>
    <row r="159" spans="1:3" ht="12.75" customHeight="1" x14ac:dyDescent="0.2">
      <c r="A159" s="9">
        <v>2021</v>
      </c>
      <c r="B159" s="9">
        <v>123336</v>
      </c>
      <c r="C159" s="9" t="s">
        <v>967</v>
      </c>
    </row>
    <row r="160" spans="1:3" ht="12.75" customHeight="1" x14ac:dyDescent="0.2">
      <c r="A160" s="9">
        <v>2021</v>
      </c>
      <c r="B160" s="9">
        <v>123336</v>
      </c>
      <c r="C160" s="9" t="s">
        <v>967</v>
      </c>
    </row>
    <row r="161" spans="1:3" ht="12.75" customHeight="1" x14ac:dyDescent="0.2">
      <c r="A161" s="9">
        <v>2021</v>
      </c>
      <c r="B161" s="9">
        <v>1179970</v>
      </c>
      <c r="C161" s="9" t="s">
        <v>967</v>
      </c>
    </row>
    <row r="162" spans="1:3" ht="12.75" customHeight="1" x14ac:dyDescent="0.2">
      <c r="A162" s="9">
        <v>2021</v>
      </c>
      <c r="B162" s="9">
        <v>1117076</v>
      </c>
      <c r="C162" s="9" t="s">
        <v>967</v>
      </c>
    </row>
    <row r="163" spans="1:3" ht="12.75" customHeight="1" x14ac:dyDescent="0.2">
      <c r="A163" s="9">
        <v>2021</v>
      </c>
      <c r="B163" s="9">
        <v>1127926</v>
      </c>
      <c r="C163" s="9" t="s">
        <v>967</v>
      </c>
    </row>
    <row r="164" spans="1:3" ht="12.75" customHeight="1" x14ac:dyDescent="0.2">
      <c r="A164" s="9">
        <v>2021</v>
      </c>
      <c r="B164" s="9">
        <v>123336</v>
      </c>
      <c r="C164" s="9" t="s">
        <v>967</v>
      </c>
    </row>
    <row r="165" spans="1:3" ht="12.75" customHeight="1" x14ac:dyDescent="0.2">
      <c r="A165" s="9">
        <v>2021</v>
      </c>
      <c r="B165" s="9">
        <v>1127925</v>
      </c>
      <c r="C165" s="9" t="s">
        <v>967</v>
      </c>
    </row>
    <row r="166" spans="1:3" ht="12.75" customHeight="1" x14ac:dyDescent="0.2">
      <c r="A166" s="9">
        <v>2021</v>
      </c>
      <c r="B166" s="9">
        <v>123336</v>
      </c>
      <c r="C166" s="9" t="s">
        <v>967</v>
      </c>
    </row>
    <row r="167" spans="1:3" ht="12.75" customHeight="1" x14ac:dyDescent="0.2">
      <c r="A167" s="9">
        <v>2021</v>
      </c>
      <c r="B167" s="9">
        <v>123336</v>
      </c>
      <c r="C167" s="9" t="s">
        <v>967</v>
      </c>
    </row>
    <row r="168" spans="1:3" ht="12.75" customHeight="1" x14ac:dyDescent="0.2">
      <c r="A168" s="9">
        <v>2021</v>
      </c>
      <c r="B168" s="9">
        <v>1319230</v>
      </c>
      <c r="C168" s="9" t="s">
        <v>967</v>
      </c>
    </row>
    <row r="169" spans="1:3" ht="12.75" customHeight="1" x14ac:dyDescent="0.2">
      <c r="A169" s="9">
        <v>2021</v>
      </c>
      <c r="B169" s="9">
        <v>1127927</v>
      </c>
      <c r="C169" s="9" t="s">
        <v>967</v>
      </c>
    </row>
    <row r="170" spans="1:3" ht="12.75" customHeight="1" x14ac:dyDescent="0.2">
      <c r="A170" s="9">
        <v>2021</v>
      </c>
      <c r="B170" s="9">
        <v>1103909</v>
      </c>
      <c r="C170" s="9" t="s">
        <v>967</v>
      </c>
    </row>
    <row r="171" spans="1:3" ht="12.75" customHeight="1" x14ac:dyDescent="0.2">
      <c r="A171" s="9">
        <v>2021</v>
      </c>
      <c r="B171" s="9">
        <v>123336</v>
      </c>
      <c r="C171" s="9" t="s">
        <v>967</v>
      </c>
    </row>
    <row r="172" spans="1:3" ht="12.75" customHeight="1" x14ac:dyDescent="0.2">
      <c r="A172" s="9">
        <v>2021</v>
      </c>
      <c r="B172" s="9">
        <v>123336</v>
      </c>
      <c r="C172" s="9" t="s">
        <v>967</v>
      </c>
    </row>
    <row r="173" spans="1:3" ht="12.75" customHeight="1" x14ac:dyDescent="0.2">
      <c r="A173" s="9">
        <v>2021</v>
      </c>
      <c r="B173" s="9">
        <v>1179970</v>
      </c>
      <c r="C173" s="9" t="s">
        <v>967</v>
      </c>
    </row>
    <row r="174" spans="1:3" ht="12.75" customHeight="1" x14ac:dyDescent="0.2">
      <c r="A174" s="9">
        <v>2021</v>
      </c>
      <c r="B174" s="9">
        <v>122845</v>
      </c>
      <c r="C174" s="9" t="s">
        <v>967</v>
      </c>
    </row>
    <row r="175" spans="1:3" ht="12.75" customHeight="1" x14ac:dyDescent="0.2">
      <c r="A175" s="9">
        <v>2021</v>
      </c>
      <c r="B175" s="9">
        <v>1179970</v>
      </c>
      <c r="C175" s="9" t="s">
        <v>967</v>
      </c>
    </row>
    <row r="176" spans="1:3" ht="12.75" customHeight="1" x14ac:dyDescent="0.2">
      <c r="A176" s="9">
        <v>2021</v>
      </c>
      <c r="B176" s="9">
        <v>1308687</v>
      </c>
      <c r="C176" s="9" t="s">
        <v>967</v>
      </c>
    </row>
    <row r="177" spans="1:3" ht="12.75" customHeight="1" x14ac:dyDescent="0.2">
      <c r="A177" s="9">
        <v>2021</v>
      </c>
      <c r="B177" s="9">
        <v>123336</v>
      </c>
      <c r="C177" s="9" t="s">
        <v>967</v>
      </c>
    </row>
    <row r="178" spans="1:3" ht="12.75" customHeight="1" x14ac:dyDescent="0.2">
      <c r="A178" s="9">
        <v>2021</v>
      </c>
      <c r="B178" s="9">
        <v>1127925</v>
      </c>
      <c r="C178" s="9" t="s">
        <v>967</v>
      </c>
    </row>
    <row r="179" spans="1:3" ht="12.75" customHeight="1" x14ac:dyDescent="0.2">
      <c r="A179" s="9">
        <v>2021</v>
      </c>
      <c r="B179" s="9">
        <v>1127924</v>
      </c>
      <c r="C179" s="9" t="s">
        <v>967</v>
      </c>
    </row>
    <row r="180" spans="1:3" ht="12.75" customHeight="1" x14ac:dyDescent="0.2">
      <c r="A180" s="9">
        <v>2021</v>
      </c>
      <c r="B180" s="9">
        <v>1319230</v>
      </c>
      <c r="C180" s="9" t="s">
        <v>967</v>
      </c>
    </row>
    <row r="181" spans="1:3" ht="12.75" customHeight="1" x14ac:dyDescent="0.2">
      <c r="A181" s="9">
        <v>2021</v>
      </c>
      <c r="B181" s="9">
        <v>123336</v>
      </c>
      <c r="C181" s="9" t="s">
        <v>967</v>
      </c>
    </row>
    <row r="182" spans="1:3" ht="12.75" customHeight="1" x14ac:dyDescent="0.2">
      <c r="A182" s="9">
        <v>2021</v>
      </c>
      <c r="B182" s="9">
        <v>1117076</v>
      </c>
      <c r="C182" s="9" t="s">
        <v>967</v>
      </c>
    </row>
    <row r="183" spans="1:3" ht="12.75" customHeight="1" x14ac:dyDescent="0.2">
      <c r="A183" s="9">
        <v>2021</v>
      </c>
      <c r="B183" s="9">
        <v>1127925</v>
      </c>
      <c r="C183" s="9" t="s">
        <v>967</v>
      </c>
    </row>
    <row r="184" spans="1:3" ht="12.75" customHeight="1" x14ac:dyDescent="0.2">
      <c r="A184" s="9">
        <v>2021</v>
      </c>
      <c r="B184" s="9">
        <v>1179970</v>
      </c>
      <c r="C184" s="9" t="s">
        <v>967</v>
      </c>
    </row>
    <row r="185" spans="1:3" ht="12.75" customHeight="1" x14ac:dyDescent="0.2">
      <c r="A185" s="9">
        <v>2021</v>
      </c>
      <c r="B185" s="9">
        <v>1127925</v>
      </c>
      <c r="C185" s="9" t="s">
        <v>967</v>
      </c>
    </row>
    <row r="186" spans="1:3" ht="12.75" customHeight="1" x14ac:dyDescent="0.2">
      <c r="A186" s="9">
        <v>2021</v>
      </c>
      <c r="B186" s="9">
        <v>1179970</v>
      </c>
      <c r="C186" s="9" t="s">
        <v>967</v>
      </c>
    </row>
    <row r="187" spans="1:3" ht="12.75" customHeight="1" x14ac:dyDescent="0.2">
      <c r="A187" s="9">
        <v>2021</v>
      </c>
      <c r="B187" s="9">
        <v>123336</v>
      </c>
      <c r="C187" s="9" t="s">
        <v>967</v>
      </c>
    </row>
    <row r="188" spans="1:3" ht="12.75" customHeight="1" x14ac:dyDescent="0.2">
      <c r="A188" s="9">
        <v>2021</v>
      </c>
      <c r="B188" s="9">
        <v>1127925</v>
      </c>
      <c r="C188" s="9" t="s">
        <v>967</v>
      </c>
    </row>
    <row r="189" spans="1:3" ht="12.75" customHeight="1" x14ac:dyDescent="0.2">
      <c r="A189" s="9">
        <v>2021</v>
      </c>
      <c r="B189" s="9">
        <v>1179970</v>
      </c>
      <c r="C189" s="9" t="s">
        <v>967</v>
      </c>
    </row>
    <row r="190" spans="1:3" ht="12.75" customHeight="1" x14ac:dyDescent="0.2">
      <c r="A190" s="9">
        <v>2021</v>
      </c>
      <c r="B190" s="9">
        <v>150129</v>
      </c>
      <c r="C190" s="9" t="s">
        <v>967</v>
      </c>
    </row>
    <row r="191" spans="1:3" ht="12.75" customHeight="1" x14ac:dyDescent="0.2">
      <c r="A191" s="9">
        <v>2021</v>
      </c>
      <c r="B191" s="9">
        <v>1117076</v>
      </c>
      <c r="C191" s="9" t="s">
        <v>967</v>
      </c>
    </row>
    <row r="192" spans="1:3" ht="12.75" customHeight="1" x14ac:dyDescent="0.2">
      <c r="A192" s="9">
        <v>2021</v>
      </c>
      <c r="B192" s="9">
        <v>1127924</v>
      </c>
      <c r="C192" s="9" t="s">
        <v>967</v>
      </c>
    </row>
    <row r="193" spans="1:3" ht="12.75" customHeight="1" x14ac:dyDescent="0.2">
      <c r="A193" s="9">
        <v>2021</v>
      </c>
      <c r="B193" s="9">
        <v>123336</v>
      </c>
      <c r="C193" s="9" t="s">
        <v>967</v>
      </c>
    </row>
    <row r="194" spans="1:3" ht="12.75" customHeight="1" x14ac:dyDescent="0.2">
      <c r="A194" s="9">
        <v>2021</v>
      </c>
      <c r="B194" s="9">
        <v>1179970</v>
      </c>
      <c r="C194" s="9" t="s">
        <v>967</v>
      </c>
    </row>
    <row r="195" spans="1:3" ht="12.75" customHeight="1" x14ac:dyDescent="0.2">
      <c r="A195" s="9">
        <v>2021</v>
      </c>
      <c r="B195" s="9">
        <v>123336</v>
      </c>
      <c r="C195" s="9" t="s">
        <v>967</v>
      </c>
    </row>
    <row r="196" spans="1:3" ht="12.75" customHeight="1" x14ac:dyDescent="0.2">
      <c r="A196" s="9">
        <v>2021</v>
      </c>
      <c r="B196" s="9">
        <v>123336</v>
      </c>
      <c r="C196" s="9" t="s">
        <v>967</v>
      </c>
    </row>
    <row r="197" spans="1:3" ht="12.75" customHeight="1" x14ac:dyDescent="0.2">
      <c r="A197" s="9">
        <v>2021</v>
      </c>
      <c r="B197" s="9">
        <v>1179970</v>
      </c>
      <c r="C197" s="9" t="s">
        <v>967</v>
      </c>
    </row>
    <row r="198" spans="1:3" ht="12.75" customHeight="1" x14ac:dyDescent="0.2">
      <c r="A198" s="9">
        <v>2021</v>
      </c>
      <c r="B198" s="9">
        <v>122845</v>
      </c>
      <c r="C198" s="9" t="s">
        <v>967</v>
      </c>
    </row>
    <row r="199" spans="1:3" ht="12.75" customHeight="1" x14ac:dyDescent="0.2">
      <c r="A199" s="9">
        <v>2021</v>
      </c>
      <c r="B199" s="9">
        <v>1179970</v>
      </c>
      <c r="C199" s="9" t="s">
        <v>967</v>
      </c>
    </row>
    <row r="200" spans="1:3" ht="12.75" customHeight="1" x14ac:dyDescent="0.2">
      <c r="A200" s="9">
        <v>2021</v>
      </c>
      <c r="B200" s="9">
        <v>1179970</v>
      </c>
      <c r="C200" s="9" t="s">
        <v>967</v>
      </c>
    </row>
    <row r="201" spans="1:3" ht="12.75" customHeight="1" x14ac:dyDescent="0.2">
      <c r="A201" s="9">
        <v>2021</v>
      </c>
      <c r="B201" s="9">
        <v>1103832</v>
      </c>
      <c r="C201" s="9" t="s">
        <v>967</v>
      </c>
    </row>
    <row r="202" spans="1:3" ht="12.75" customHeight="1" x14ac:dyDescent="0.2">
      <c r="A202" s="9">
        <v>2021</v>
      </c>
      <c r="B202" s="9">
        <v>122845</v>
      </c>
      <c r="C202" s="9" t="s">
        <v>967</v>
      </c>
    </row>
    <row r="203" spans="1:3" ht="12.75" customHeight="1" x14ac:dyDescent="0.2">
      <c r="A203" s="9">
        <v>2021</v>
      </c>
      <c r="B203" s="9">
        <v>123336</v>
      </c>
      <c r="C203" s="9" t="s">
        <v>967</v>
      </c>
    </row>
    <row r="204" spans="1:3" ht="12.75" customHeight="1" x14ac:dyDescent="0.2">
      <c r="A204" s="9">
        <v>2021</v>
      </c>
      <c r="B204" s="9">
        <v>123336</v>
      </c>
      <c r="C204" s="9" t="s">
        <v>967</v>
      </c>
    </row>
    <row r="205" spans="1:3" ht="12.75" customHeight="1" x14ac:dyDescent="0.2">
      <c r="A205" s="9">
        <v>2021</v>
      </c>
      <c r="B205" s="9">
        <v>123336</v>
      </c>
      <c r="C205" s="9" t="s">
        <v>967</v>
      </c>
    </row>
    <row r="206" spans="1:3" ht="12.75" customHeight="1" x14ac:dyDescent="0.2">
      <c r="A206" s="9">
        <v>2021</v>
      </c>
      <c r="B206" s="9">
        <v>1179970</v>
      </c>
      <c r="C206" s="9" t="s">
        <v>967</v>
      </c>
    </row>
    <row r="207" spans="1:3" ht="12.75" customHeight="1" x14ac:dyDescent="0.2">
      <c r="A207" s="9">
        <v>2021</v>
      </c>
      <c r="B207" s="9">
        <v>1103909</v>
      </c>
      <c r="C207" s="9" t="s">
        <v>967</v>
      </c>
    </row>
    <row r="208" spans="1:3" ht="12.75" customHeight="1" x14ac:dyDescent="0.2">
      <c r="A208" s="9">
        <v>2021</v>
      </c>
      <c r="B208" s="9">
        <v>1127927</v>
      </c>
      <c r="C208" s="9" t="s">
        <v>967</v>
      </c>
    </row>
    <row r="209" spans="1:3" ht="12.75" customHeight="1" x14ac:dyDescent="0.2">
      <c r="A209" s="9">
        <v>2021</v>
      </c>
      <c r="B209" s="9">
        <v>1308687</v>
      </c>
      <c r="C209" s="9" t="s">
        <v>967</v>
      </c>
    </row>
    <row r="210" spans="1:3" ht="12.75" customHeight="1" x14ac:dyDescent="0.2">
      <c r="A210" s="9">
        <v>2021</v>
      </c>
      <c r="B210" s="9">
        <v>1308687</v>
      </c>
      <c r="C210" s="9" t="s">
        <v>967</v>
      </c>
    </row>
    <row r="211" spans="1:3" ht="12.75" customHeight="1" x14ac:dyDescent="0.2">
      <c r="A211" s="9">
        <v>2021</v>
      </c>
      <c r="B211" s="9">
        <v>123336</v>
      </c>
      <c r="C211" s="9" t="s">
        <v>967</v>
      </c>
    </row>
    <row r="212" spans="1:3" ht="12.75" customHeight="1" x14ac:dyDescent="0.2">
      <c r="A212" s="9">
        <v>2021</v>
      </c>
      <c r="B212" s="9">
        <v>123336</v>
      </c>
      <c r="C212" s="9" t="s">
        <v>967</v>
      </c>
    </row>
    <row r="213" spans="1:3" ht="12.75" customHeight="1" x14ac:dyDescent="0.2">
      <c r="A213" s="9">
        <v>2021</v>
      </c>
      <c r="B213" s="9">
        <v>1308687</v>
      </c>
      <c r="C213" s="9" t="s">
        <v>967</v>
      </c>
    </row>
    <row r="214" spans="1:3" ht="12.75" customHeight="1" x14ac:dyDescent="0.2">
      <c r="A214" s="9">
        <v>2021</v>
      </c>
      <c r="B214" s="9">
        <v>1127927</v>
      </c>
      <c r="C214" s="9" t="s">
        <v>967</v>
      </c>
    </row>
    <row r="215" spans="1:3" ht="12.75" customHeight="1" x14ac:dyDescent="0.2">
      <c r="A215" s="9">
        <v>2021</v>
      </c>
      <c r="B215" s="9">
        <v>123336</v>
      </c>
      <c r="C215" s="9" t="s">
        <v>967</v>
      </c>
    </row>
    <row r="216" spans="1:3" ht="12.75" customHeight="1" x14ac:dyDescent="0.2">
      <c r="A216" s="9">
        <v>2021</v>
      </c>
      <c r="B216" s="9">
        <v>108730</v>
      </c>
      <c r="C216" s="9" t="s">
        <v>967</v>
      </c>
    </row>
    <row r="217" spans="1:3" ht="12.75" customHeight="1" x14ac:dyDescent="0.2">
      <c r="A217" s="9">
        <v>2021</v>
      </c>
      <c r="B217" s="9">
        <v>1179970</v>
      </c>
      <c r="C217" s="9" t="s">
        <v>967</v>
      </c>
    </row>
    <row r="218" spans="1:3" ht="12.75" customHeight="1" x14ac:dyDescent="0.2">
      <c r="A218" s="9">
        <v>2021</v>
      </c>
      <c r="B218" s="9">
        <v>123336</v>
      </c>
      <c r="C218" s="9" t="s">
        <v>967</v>
      </c>
    </row>
    <row r="219" spans="1:3" ht="12.75" customHeight="1" x14ac:dyDescent="0.2">
      <c r="A219" s="9">
        <v>2021</v>
      </c>
      <c r="B219" s="9">
        <v>123336</v>
      </c>
      <c r="C219" s="9" t="s">
        <v>967</v>
      </c>
    </row>
    <row r="220" spans="1:3" ht="12.75" customHeight="1" x14ac:dyDescent="0.2">
      <c r="A220" s="9">
        <v>2021</v>
      </c>
      <c r="B220" s="9">
        <v>150129</v>
      </c>
      <c r="C220" s="9" t="s">
        <v>967</v>
      </c>
    </row>
    <row r="221" spans="1:3" ht="12.75" customHeight="1" x14ac:dyDescent="0.2">
      <c r="A221" s="9">
        <v>2021</v>
      </c>
      <c r="B221" s="9">
        <v>1127926</v>
      </c>
      <c r="C221" s="9" t="s">
        <v>967</v>
      </c>
    </row>
    <row r="222" spans="1:3" ht="12.75" customHeight="1" x14ac:dyDescent="0.2">
      <c r="A222" s="9">
        <v>2021</v>
      </c>
      <c r="B222" s="9">
        <v>122845</v>
      </c>
      <c r="C222" s="9" t="s">
        <v>967</v>
      </c>
    </row>
    <row r="223" spans="1:3" ht="12.75" customHeight="1" x14ac:dyDescent="0.2">
      <c r="A223" s="9">
        <v>2021</v>
      </c>
      <c r="B223" s="9">
        <v>1127925</v>
      </c>
      <c r="C223" s="9" t="s">
        <v>967</v>
      </c>
    </row>
    <row r="224" spans="1:3" ht="12.75" customHeight="1" x14ac:dyDescent="0.2">
      <c r="A224" s="9">
        <v>2021</v>
      </c>
      <c r="B224" s="9">
        <v>1308687</v>
      </c>
      <c r="C224" s="9" t="s">
        <v>967</v>
      </c>
    </row>
    <row r="225" spans="1:3" ht="12.75" customHeight="1" x14ac:dyDescent="0.2">
      <c r="A225" s="9">
        <v>2021</v>
      </c>
      <c r="B225" s="9">
        <v>1127925</v>
      </c>
      <c r="C225" s="9" t="s">
        <v>967</v>
      </c>
    </row>
    <row r="226" spans="1:3" ht="12.75" customHeight="1" x14ac:dyDescent="0.2">
      <c r="A226" s="9">
        <v>2021</v>
      </c>
      <c r="B226" s="9">
        <v>1308687</v>
      </c>
      <c r="C226" s="9" t="s">
        <v>967</v>
      </c>
    </row>
    <row r="227" spans="1:3" ht="12.75" customHeight="1" x14ac:dyDescent="0.2">
      <c r="A227" s="9">
        <v>2021</v>
      </c>
      <c r="B227" s="9">
        <v>1127926</v>
      </c>
      <c r="C227" s="9" t="s">
        <v>967</v>
      </c>
    </row>
    <row r="228" spans="1:3" ht="12.75" customHeight="1" x14ac:dyDescent="0.2">
      <c r="A228" s="9">
        <v>2021</v>
      </c>
      <c r="B228" s="9">
        <v>1179970</v>
      </c>
      <c r="C228" s="9" t="s">
        <v>967</v>
      </c>
    </row>
    <row r="229" spans="1:3" ht="12.75" customHeight="1" x14ac:dyDescent="0.2">
      <c r="A229" s="9">
        <v>2021</v>
      </c>
      <c r="B229" s="9">
        <v>1127924</v>
      </c>
      <c r="C229" s="9" t="s">
        <v>967</v>
      </c>
    </row>
    <row r="230" spans="1:3" ht="12.75" customHeight="1" x14ac:dyDescent="0.2">
      <c r="A230" s="9">
        <v>2021</v>
      </c>
      <c r="B230" s="9">
        <v>123336</v>
      </c>
      <c r="C230" s="9" t="s">
        <v>967</v>
      </c>
    </row>
    <row r="231" spans="1:3" ht="12.75" customHeight="1" x14ac:dyDescent="0.2">
      <c r="A231" s="9">
        <v>2021</v>
      </c>
      <c r="B231" s="9">
        <v>1319230</v>
      </c>
      <c r="C231" s="9" t="s">
        <v>967</v>
      </c>
    </row>
    <row r="232" spans="1:3" ht="12.75" customHeight="1" x14ac:dyDescent="0.2">
      <c r="A232" s="9">
        <v>2021</v>
      </c>
      <c r="B232" s="9">
        <v>1179970</v>
      </c>
      <c r="C232" s="9" t="s">
        <v>967</v>
      </c>
    </row>
    <row r="233" spans="1:3" ht="12.75" customHeight="1" x14ac:dyDescent="0.2">
      <c r="A233" s="9">
        <v>2021</v>
      </c>
      <c r="B233" s="9">
        <v>1179970</v>
      </c>
      <c r="C233" s="9" t="s">
        <v>967</v>
      </c>
    </row>
    <row r="234" spans="1:3" ht="12.75" customHeight="1" x14ac:dyDescent="0.2">
      <c r="A234" s="9">
        <v>2021</v>
      </c>
      <c r="B234" s="9">
        <v>122845</v>
      </c>
      <c r="C234" s="9" t="s">
        <v>967</v>
      </c>
    </row>
    <row r="235" spans="1:3" ht="12.75" customHeight="1" x14ac:dyDescent="0.2">
      <c r="A235" s="9">
        <v>2021</v>
      </c>
      <c r="B235" s="9">
        <v>123336</v>
      </c>
      <c r="C235" s="9" t="s">
        <v>967</v>
      </c>
    </row>
    <row r="236" spans="1:3" ht="12.75" customHeight="1" x14ac:dyDescent="0.2">
      <c r="A236" s="9">
        <v>2021</v>
      </c>
      <c r="B236" s="9">
        <v>122845</v>
      </c>
      <c r="C236" s="9" t="s">
        <v>967</v>
      </c>
    </row>
    <row r="237" spans="1:3" ht="12.75" customHeight="1" x14ac:dyDescent="0.2">
      <c r="A237" s="9">
        <v>2021</v>
      </c>
      <c r="B237" s="9">
        <v>1179970</v>
      </c>
      <c r="C237" s="9" t="s">
        <v>967</v>
      </c>
    </row>
    <row r="238" spans="1:3" ht="12.75" customHeight="1" x14ac:dyDescent="0.2">
      <c r="A238" s="9">
        <v>2021</v>
      </c>
      <c r="B238" s="9">
        <v>123336</v>
      </c>
      <c r="C238" s="9" t="s">
        <v>967</v>
      </c>
    </row>
    <row r="239" spans="1:3" ht="12.75" customHeight="1" x14ac:dyDescent="0.2">
      <c r="A239" s="9">
        <v>2021</v>
      </c>
      <c r="B239" s="9">
        <v>1179970</v>
      </c>
      <c r="C239" s="9" t="s">
        <v>967</v>
      </c>
    </row>
    <row r="240" spans="1:3" ht="12.75" customHeight="1" x14ac:dyDescent="0.2">
      <c r="A240" s="9">
        <v>2021</v>
      </c>
      <c r="B240" s="9">
        <v>123336</v>
      </c>
      <c r="C240" s="9" t="s">
        <v>967</v>
      </c>
    </row>
    <row r="241" spans="1:3" ht="12.75" customHeight="1" x14ac:dyDescent="0.2">
      <c r="A241" s="9">
        <v>2021</v>
      </c>
      <c r="B241" s="9">
        <v>123336</v>
      </c>
      <c r="C241" s="9" t="s">
        <v>967</v>
      </c>
    </row>
    <row r="242" spans="1:3" ht="12.75" customHeight="1" x14ac:dyDescent="0.2">
      <c r="A242" s="9">
        <v>2021</v>
      </c>
      <c r="B242" s="9">
        <v>122845</v>
      </c>
      <c r="C242" s="9" t="s">
        <v>967</v>
      </c>
    </row>
    <row r="243" spans="1:3" ht="12.75" customHeight="1" x14ac:dyDescent="0.2">
      <c r="A243" s="9">
        <v>2021</v>
      </c>
      <c r="B243" s="9">
        <v>123336</v>
      </c>
      <c r="C243" s="9" t="s">
        <v>967</v>
      </c>
    </row>
    <row r="244" spans="1:3" ht="12.75" customHeight="1" x14ac:dyDescent="0.2">
      <c r="A244" s="9">
        <v>2021</v>
      </c>
      <c r="B244" s="9">
        <v>1179970</v>
      </c>
      <c r="C244" s="9" t="s">
        <v>967</v>
      </c>
    </row>
    <row r="245" spans="1:3" ht="12.75" customHeight="1" x14ac:dyDescent="0.2">
      <c r="A245" s="9">
        <v>2021</v>
      </c>
      <c r="B245" s="9">
        <v>123336</v>
      </c>
      <c r="C245" s="9" t="s">
        <v>967</v>
      </c>
    </row>
    <row r="246" spans="1:3" ht="12.75" customHeight="1" x14ac:dyDescent="0.2">
      <c r="A246" s="9">
        <v>2021</v>
      </c>
      <c r="B246" s="9">
        <v>1127925</v>
      </c>
      <c r="C246" s="9" t="s">
        <v>967</v>
      </c>
    </row>
    <row r="247" spans="1:3" ht="12.75" customHeight="1" x14ac:dyDescent="0.2">
      <c r="A247" s="9">
        <v>2021</v>
      </c>
      <c r="B247" s="9">
        <v>1179970</v>
      </c>
      <c r="C247" s="9" t="s">
        <v>967</v>
      </c>
    </row>
    <row r="248" spans="1:3" ht="12.75" customHeight="1" x14ac:dyDescent="0.2">
      <c r="A248" s="9">
        <v>2021</v>
      </c>
      <c r="B248" s="9">
        <v>123336</v>
      </c>
      <c r="C248" s="9" t="s">
        <v>967</v>
      </c>
    </row>
    <row r="249" spans="1:3" ht="12.75" customHeight="1" x14ac:dyDescent="0.2">
      <c r="A249" s="9">
        <v>2021</v>
      </c>
      <c r="B249" s="9">
        <v>1179970</v>
      </c>
      <c r="C249" s="9" t="s">
        <v>967</v>
      </c>
    </row>
    <row r="250" spans="1:3" ht="12.75" customHeight="1" x14ac:dyDescent="0.2">
      <c r="A250" s="9">
        <v>2021</v>
      </c>
      <c r="B250" s="9">
        <v>122845</v>
      </c>
      <c r="C250" s="9" t="s">
        <v>967</v>
      </c>
    </row>
    <row r="251" spans="1:3" ht="12.75" customHeight="1" x14ac:dyDescent="0.2">
      <c r="A251" s="9">
        <v>2021</v>
      </c>
      <c r="B251" s="9">
        <v>1308687</v>
      </c>
      <c r="C251" s="9" t="s">
        <v>967</v>
      </c>
    </row>
    <row r="252" spans="1:3" ht="12.75" customHeight="1" x14ac:dyDescent="0.2">
      <c r="A252" s="9">
        <v>2021</v>
      </c>
      <c r="B252" s="9">
        <v>122845</v>
      </c>
      <c r="C252" s="9" t="s">
        <v>967</v>
      </c>
    </row>
    <row r="253" spans="1:3" ht="12.75" customHeight="1" x14ac:dyDescent="0.2">
      <c r="A253" s="9">
        <v>2021</v>
      </c>
      <c r="B253" s="9">
        <v>1308687</v>
      </c>
      <c r="C253" s="9" t="s">
        <v>967</v>
      </c>
    </row>
    <row r="254" spans="1:3" ht="12.75" customHeight="1" x14ac:dyDescent="0.2">
      <c r="A254" s="9">
        <v>2021</v>
      </c>
      <c r="B254" s="9">
        <v>123336</v>
      </c>
      <c r="C254" s="9" t="s">
        <v>967</v>
      </c>
    </row>
    <row r="255" spans="1:3" ht="12.75" customHeight="1" x14ac:dyDescent="0.2">
      <c r="A255" s="9">
        <v>2021</v>
      </c>
      <c r="B255" s="9">
        <v>1179970</v>
      </c>
      <c r="C255" s="9" t="s">
        <v>967</v>
      </c>
    </row>
    <row r="256" spans="1:3" ht="12.75" customHeight="1" x14ac:dyDescent="0.2">
      <c r="A256" s="9">
        <v>2021</v>
      </c>
      <c r="B256" s="9">
        <v>122845</v>
      </c>
      <c r="C256" s="9" t="s">
        <v>967</v>
      </c>
    </row>
    <row r="257" spans="1:3" ht="12.75" customHeight="1" x14ac:dyDescent="0.2">
      <c r="A257" s="9">
        <v>2021</v>
      </c>
      <c r="B257" s="9">
        <v>1319230</v>
      </c>
      <c r="C257" s="9" t="s">
        <v>967</v>
      </c>
    </row>
    <row r="258" spans="1:3" ht="12.75" customHeight="1" x14ac:dyDescent="0.2">
      <c r="A258" s="9">
        <v>2021</v>
      </c>
      <c r="B258" s="9">
        <v>1308687</v>
      </c>
      <c r="C258" s="9" t="s">
        <v>967</v>
      </c>
    </row>
    <row r="259" spans="1:3" ht="12.75" customHeight="1" x14ac:dyDescent="0.2">
      <c r="A259" s="9">
        <v>2021</v>
      </c>
      <c r="B259" s="9">
        <v>1103909</v>
      </c>
      <c r="C259" s="9" t="s">
        <v>967</v>
      </c>
    </row>
    <row r="260" spans="1:3" ht="12.75" customHeight="1" x14ac:dyDescent="0.2">
      <c r="A260" s="9">
        <v>2021</v>
      </c>
      <c r="B260" s="9">
        <v>1308687</v>
      </c>
      <c r="C260" s="9" t="s">
        <v>967</v>
      </c>
    </row>
    <row r="261" spans="1:3" ht="12.75" customHeight="1" x14ac:dyDescent="0.2">
      <c r="A261" s="9">
        <v>2021</v>
      </c>
      <c r="B261" s="9">
        <v>1308687</v>
      </c>
      <c r="C261" s="9" t="s">
        <v>967</v>
      </c>
    </row>
    <row r="262" spans="1:3" ht="12.75" customHeight="1" x14ac:dyDescent="0.2">
      <c r="A262" s="9">
        <v>2021</v>
      </c>
      <c r="B262" s="9">
        <v>123336</v>
      </c>
      <c r="C262" s="9" t="s">
        <v>967</v>
      </c>
    </row>
    <row r="263" spans="1:3" ht="12.75" customHeight="1" x14ac:dyDescent="0.2">
      <c r="A263" s="9">
        <v>2021</v>
      </c>
      <c r="B263" s="9">
        <v>1103909</v>
      </c>
      <c r="C263" s="9" t="s">
        <v>967</v>
      </c>
    </row>
    <row r="264" spans="1:3" ht="12.75" customHeight="1" x14ac:dyDescent="0.2">
      <c r="A264" s="9">
        <v>2021</v>
      </c>
      <c r="B264" s="9">
        <v>1127924</v>
      </c>
      <c r="C264" s="9" t="s">
        <v>967</v>
      </c>
    </row>
    <row r="265" spans="1:3" ht="12.75" customHeight="1" x14ac:dyDescent="0.2">
      <c r="A265" s="9">
        <v>2021</v>
      </c>
      <c r="B265" s="9">
        <v>122845</v>
      </c>
      <c r="C265" s="9" t="s">
        <v>967</v>
      </c>
    </row>
    <row r="266" spans="1:3" ht="12.75" customHeight="1" x14ac:dyDescent="0.2">
      <c r="A266" s="9">
        <v>2021</v>
      </c>
      <c r="B266" s="9">
        <v>122845</v>
      </c>
      <c r="C266" s="9" t="s">
        <v>967</v>
      </c>
    </row>
    <row r="267" spans="1:3" ht="12.75" customHeight="1" x14ac:dyDescent="0.2">
      <c r="A267" s="9">
        <v>2021</v>
      </c>
      <c r="B267" s="9">
        <v>123336</v>
      </c>
      <c r="C267" s="9" t="s">
        <v>967</v>
      </c>
    </row>
    <row r="268" spans="1:3" ht="12.75" customHeight="1" x14ac:dyDescent="0.2">
      <c r="A268" s="9">
        <v>2021</v>
      </c>
      <c r="B268" s="9">
        <v>1179970</v>
      </c>
      <c r="C268" s="9" t="s">
        <v>967</v>
      </c>
    </row>
    <row r="269" spans="1:3" ht="12.75" customHeight="1" x14ac:dyDescent="0.2">
      <c r="A269" s="9">
        <v>2021</v>
      </c>
      <c r="B269" s="9">
        <v>123336</v>
      </c>
      <c r="C269" s="9" t="s">
        <v>967</v>
      </c>
    </row>
    <row r="270" spans="1:3" ht="12.75" customHeight="1" x14ac:dyDescent="0.2">
      <c r="A270" s="9">
        <v>2021</v>
      </c>
      <c r="B270" s="9">
        <v>1319230</v>
      </c>
      <c r="C270" s="9" t="s">
        <v>967</v>
      </c>
    </row>
    <row r="271" spans="1:3" ht="12.75" customHeight="1" x14ac:dyDescent="0.2">
      <c r="A271" s="9">
        <v>2021</v>
      </c>
      <c r="B271" s="9">
        <v>1103909</v>
      </c>
      <c r="C271" s="9" t="s">
        <v>967</v>
      </c>
    </row>
    <row r="272" spans="1:3" ht="12.75" customHeight="1" x14ac:dyDescent="0.2">
      <c r="A272" s="9">
        <v>2021</v>
      </c>
      <c r="B272" s="9">
        <v>1179970</v>
      </c>
      <c r="C272" s="9" t="s">
        <v>967</v>
      </c>
    </row>
    <row r="273" spans="1:3" ht="12.75" customHeight="1" x14ac:dyDescent="0.2">
      <c r="A273" s="9">
        <v>2021</v>
      </c>
      <c r="B273" s="9">
        <v>1308687</v>
      </c>
      <c r="C273" s="9" t="s">
        <v>967</v>
      </c>
    </row>
    <row r="274" spans="1:3" ht="12.75" customHeight="1" x14ac:dyDescent="0.2">
      <c r="A274" s="9">
        <v>2021</v>
      </c>
      <c r="B274" s="9">
        <v>123336</v>
      </c>
      <c r="C274" s="9" t="s">
        <v>967</v>
      </c>
    </row>
    <row r="275" spans="1:3" ht="12.75" customHeight="1" x14ac:dyDescent="0.2">
      <c r="A275" s="9">
        <v>2021</v>
      </c>
      <c r="B275" s="9">
        <v>1308687</v>
      </c>
      <c r="C275" s="9" t="s">
        <v>967</v>
      </c>
    </row>
    <row r="276" spans="1:3" ht="12.75" customHeight="1" x14ac:dyDescent="0.2">
      <c r="A276" s="9">
        <v>2021</v>
      </c>
      <c r="B276" s="9">
        <v>1179970</v>
      </c>
      <c r="C276" s="9" t="s">
        <v>967</v>
      </c>
    </row>
    <row r="277" spans="1:3" ht="12.75" customHeight="1" x14ac:dyDescent="0.2">
      <c r="A277" s="9">
        <v>2021</v>
      </c>
      <c r="B277" s="9">
        <v>1179970</v>
      </c>
      <c r="C277" s="9" t="s">
        <v>967</v>
      </c>
    </row>
    <row r="278" spans="1:3" ht="12.75" customHeight="1" x14ac:dyDescent="0.2">
      <c r="A278" s="9">
        <v>2021</v>
      </c>
      <c r="B278" s="9">
        <v>1179970</v>
      </c>
      <c r="C278" s="9" t="s">
        <v>967</v>
      </c>
    </row>
    <row r="279" spans="1:3" ht="12.75" customHeight="1" x14ac:dyDescent="0.2">
      <c r="A279" s="9">
        <v>2021</v>
      </c>
      <c r="B279" s="9">
        <v>123336</v>
      </c>
      <c r="C279" s="9" t="s">
        <v>967</v>
      </c>
    </row>
    <row r="280" spans="1:3" ht="12.75" customHeight="1" x14ac:dyDescent="0.2">
      <c r="A280" s="9">
        <v>2021</v>
      </c>
      <c r="B280" s="9">
        <v>1103692</v>
      </c>
      <c r="C280" s="9" t="s">
        <v>967</v>
      </c>
    </row>
    <row r="281" spans="1:3" ht="12.75" customHeight="1" x14ac:dyDescent="0.2">
      <c r="A281" s="9">
        <v>2021</v>
      </c>
      <c r="B281" s="9">
        <v>1127926</v>
      </c>
      <c r="C281" s="9" t="s">
        <v>967</v>
      </c>
    </row>
    <row r="282" spans="1:3" ht="12.75" customHeight="1" x14ac:dyDescent="0.2">
      <c r="A282" s="9">
        <v>2021</v>
      </c>
      <c r="B282" s="9">
        <v>1179970</v>
      </c>
      <c r="C282" s="9" t="s">
        <v>967</v>
      </c>
    </row>
    <row r="283" spans="1:3" ht="12.75" customHeight="1" x14ac:dyDescent="0.2">
      <c r="A283" s="9">
        <v>2021</v>
      </c>
      <c r="B283" s="9">
        <v>123336</v>
      </c>
      <c r="C283" s="9" t="s">
        <v>967</v>
      </c>
    </row>
    <row r="284" spans="1:3" ht="12.75" customHeight="1" x14ac:dyDescent="0.2">
      <c r="A284" s="9">
        <v>2021</v>
      </c>
      <c r="B284" s="9">
        <v>1127925</v>
      </c>
      <c r="C284" s="9" t="s">
        <v>967</v>
      </c>
    </row>
    <row r="285" spans="1:3" ht="12.75" customHeight="1" x14ac:dyDescent="0.2">
      <c r="A285" s="9">
        <v>2021</v>
      </c>
      <c r="B285" s="9">
        <v>1179970</v>
      </c>
      <c r="C285" s="9" t="s">
        <v>967</v>
      </c>
    </row>
    <row r="286" spans="1:3" ht="12.75" customHeight="1" x14ac:dyDescent="0.2">
      <c r="A286" s="9">
        <v>2021</v>
      </c>
      <c r="B286" s="9">
        <v>1308687</v>
      </c>
      <c r="C286" s="9" t="s">
        <v>967</v>
      </c>
    </row>
    <row r="287" spans="1:3" ht="12.75" customHeight="1" x14ac:dyDescent="0.2">
      <c r="A287" s="9">
        <v>2021</v>
      </c>
      <c r="B287" s="9">
        <v>1127927</v>
      </c>
      <c r="C287" s="9" t="s">
        <v>967</v>
      </c>
    </row>
    <row r="288" spans="1:3" ht="12.75" customHeight="1" x14ac:dyDescent="0.2">
      <c r="A288" s="9">
        <v>2021</v>
      </c>
      <c r="B288" s="9">
        <v>1179970</v>
      </c>
      <c r="C288" s="9" t="s">
        <v>967</v>
      </c>
    </row>
    <row r="289" spans="1:3" ht="12.75" customHeight="1" x14ac:dyDescent="0.2">
      <c r="A289" s="9">
        <v>2021</v>
      </c>
      <c r="B289" s="9">
        <v>1179970</v>
      </c>
      <c r="C289" s="9" t="s">
        <v>967</v>
      </c>
    </row>
    <row r="290" spans="1:3" ht="12.75" customHeight="1" x14ac:dyDescent="0.2">
      <c r="A290" s="9">
        <v>2021</v>
      </c>
      <c r="B290" s="9">
        <v>1103909</v>
      </c>
      <c r="C290" s="9" t="s">
        <v>967</v>
      </c>
    </row>
    <row r="291" spans="1:3" ht="12.75" customHeight="1" x14ac:dyDescent="0.2">
      <c r="A291" s="9">
        <v>2021</v>
      </c>
      <c r="B291" s="9">
        <v>1270538</v>
      </c>
      <c r="C291" s="9" t="s">
        <v>967</v>
      </c>
    </row>
    <row r="292" spans="1:3" ht="12.75" customHeight="1" x14ac:dyDescent="0.2">
      <c r="A292" s="9">
        <v>2021</v>
      </c>
      <c r="B292" s="9">
        <v>123336</v>
      </c>
      <c r="C292" s="9" t="s">
        <v>967</v>
      </c>
    </row>
    <row r="293" spans="1:3" ht="12.75" customHeight="1" x14ac:dyDescent="0.2">
      <c r="A293" s="9">
        <v>2021</v>
      </c>
      <c r="B293" s="9">
        <v>122845</v>
      </c>
      <c r="C293" s="9" t="s">
        <v>967</v>
      </c>
    </row>
    <row r="294" spans="1:3" ht="12.75" customHeight="1" x14ac:dyDescent="0.2">
      <c r="A294" s="9">
        <v>2021</v>
      </c>
      <c r="B294" s="9">
        <v>1179970</v>
      </c>
      <c r="C294" s="9" t="s">
        <v>967</v>
      </c>
    </row>
    <row r="295" spans="1:3" ht="12.75" customHeight="1" x14ac:dyDescent="0.2">
      <c r="A295" s="9">
        <v>2021</v>
      </c>
      <c r="B295" s="9">
        <v>122845</v>
      </c>
      <c r="C295" s="9" t="s">
        <v>967</v>
      </c>
    </row>
    <row r="296" spans="1:3" ht="12.75" customHeight="1" x14ac:dyDescent="0.2">
      <c r="A296" s="9">
        <v>2021</v>
      </c>
      <c r="B296" s="9">
        <v>123336</v>
      </c>
      <c r="C296" s="9" t="s">
        <v>967</v>
      </c>
    </row>
    <row r="297" spans="1:3" ht="12.75" customHeight="1" x14ac:dyDescent="0.2">
      <c r="A297" s="9">
        <v>2021</v>
      </c>
      <c r="B297" s="9">
        <v>122845</v>
      </c>
      <c r="C297" s="9" t="s">
        <v>967</v>
      </c>
    </row>
    <row r="298" spans="1:3" ht="12.75" customHeight="1" x14ac:dyDescent="0.2">
      <c r="A298" s="9">
        <v>2021</v>
      </c>
      <c r="B298" s="9">
        <v>1270538</v>
      </c>
      <c r="C298" s="9" t="s">
        <v>967</v>
      </c>
    </row>
    <row r="299" spans="1:3" ht="12.75" customHeight="1" x14ac:dyDescent="0.2">
      <c r="A299" s="9">
        <v>2021</v>
      </c>
      <c r="B299" s="9">
        <v>1179970</v>
      </c>
      <c r="C299" s="9" t="s">
        <v>967</v>
      </c>
    </row>
    <row r="300" spans="1:3" ht="12.75" customHeight="1" x14ac:dyDescent="0.2">
      <c r="A300" s="9">
        <v>2021</v>
      </c>
      <c r="B300" s="9">
        <v>122845</v>
      </c>
      <c r="C300" s="9" t="s">
        <v>967</v>
      </c>
    </row>
    <row r="301" spans="1:3" ht="12.75" customHeight="1" x14ac:dyDescent="0.2">
      <c r="A301" s="9">
        <v>2021</v>
      </c>
      <c r="B301" s="9">
        <v>123336</v>
      </c>
      <c r="C301" s="9" t="s">
        <v>967</v>
      </c>
    </row>
    <row r="302" spans="1:3" ht="12.75" customHeight="1" x14ac:dyDescent="0.2">
      <c r="A302" s="9">
        <v>2021</v>
      </c>
      <c r="B302" s="9">
        <v>123336</v>
      </c>
      <c r="C302" s="9" t="s">
        <v>967</v>
      </c>
    </row>
    <row r="303" spans="1:3" ht="12.75" customHeight="1" x14ac:dyDescent="0.2">
      <c r="A303" s="9">
        <v>2021</v>
      </c>
      <c r="B303" s="9">
        <v>1103909</v>
      </c>
      <c r="C303" s="9" t="s">
        <v>967</v>
      </c>
    </row>
    <row r="304" spans="1:3" ht="12.75" customHeight="1" x14ac:dyDescent="0.2">
      <c r="A304" s="9">
        <v>2021</v>
      </c>
      <c r="B304" s="9">
        <v>1179970</v>
      </c>
      <c r="C304" s="9" t="s">
        <v>967</v>
      </c>
    </row>
    <row r="305" spans="1:3" ht="12.75" customHeight="1" x14ac:dyDescent="0.2">
      <c r="A305" s="9">
        <v>2021</v>
      </c>
      <c r="B305" s="9">
        <v>122845</v>
      </c>
      <c r="C305" s="9" t="s">
        <v>967</v>
      </c>
    </row>
    <row r="306" spans="1:3" ht="12.75" customHeight="1" x14ac:dyDescent="0.2">
      <c r="A306" s="9">
        <v>2021</v>
      </c>
      <c r="B306" s="9">
        <v>1127925</v>
      </c>
      <c r="C306" s="9" t="s">
        <v>967</v>
      </c>
    </row>
    <row r="307" spans="1:3" ht="12.75" customHeight="1" x14ac:dyDescent="0.2">
      <c r="A307" s="9">
        <v>2021</v>
      </c>
      <c r="B307" s="9">
        <v>1127927</v>
      </c>
      <c r="C307" s="9" t="s">
        <v>967</v>
      </c>
    </row>
    <row r="308" spans="1:3" ht="12.75" customHeight="1" x14ac:dyDescent="0.2">
      <c r="A308" s="9">
        <v>2021</v>
      </c>
      <c r="B308" s="9">
        <v>1308687</v>
      </c>
      <c r="C308" s="9" t="s">
        <v>967</v>
      </c>
    </row>
    <row r="309" spans="1:3" ht="12.75" customHeight="1" x14ac:dyDescent="0.2">
      <c r="A309" s="9">
        <v>2021</v>
      </c>
      <c r="B309" s="9">
        <v>108730</v>
      </c>
      <c r="C309" s="9" t="s">
        <v>967</v>
      </c>
    </row>
    <row r="310" spans="1:3" ht="12.75" customHeight="1" x14ac:dyDescent="0.2">
      <c r="A310" s="9">
        <v>2021</v>
      </c>
      <c r="B310" s="9">
        <v>123336</v>
      </c>
      <c r="C310" s="9" t="s">
        <v>967</v>
      </c>
    </row>
    <row r="311" spans="1:3" ht="12.75" customHeight="1" x14ac:dyDescent="0.2">
      <c r="A311" s="9">
        <v>2021</v>
      </c>
      <c r="B311" s="9">
        <v>1127925</v>
      </c>
      <c r="C311" s="9" t="s">
        <v>967</v>
      </c>
    </row>
    <row r="312" spans="1:3" ht="12.75" customHeight="1" x14ac:dyDescent="0.2">
      <c r="A312" s="9">
        <v>2021</v>
      </c>
      <c r="B312" s="9">
        <v>1179970</v>
      </c>
      <c r="C312" s="9" t="s">
        <v>967</v>
      </c>
    </row>
    <row r="313" spans="1:3" ht="12.75" customHeight="1" x14ac:dyDescent="0.2">
      <c r="A313" s="9">
        <v>2021</v>
      </c>
      <c r="B313" s="9">
        <v>1117076</v>
      </c>
      <c r="C313" s="9" t="s">
        <v>967</v>
      </c>
    </row>
    <row r="314" spans="1:3" ht="12.75" customHeight="1" x14ac:dyDescent="0.2">
      <c r="A314" s="9">
        <v>2021</v>
      </c>
      <c r="B314" s="9">
        <v>1308687</v>
      </c>
      <c r="C314" s="9" t="s">
        <v>967</v>
      </c>
    </row>
    <row r="315" spans="1:3" ht="12.75" customHeight="1" x14ac:dyDescent="0.2">
      <c r="A315" s="9">
        <v>2021</v>
      </c>
      <c r="B315" s="9">
        <v>1319230</v>
      </c>
      <c r="C315" s="9" t="s">
        <v>967</v>
      </c>
    </row>
    <row r="316" spans="1:3" ht="12.75" customHeight="1" x14ac:dyDescent="0.2">
      <c r="A316" s="9">
        <v>2021</v>
      </c>
      <c r="B316" s="9">
        <v>1179970</v>
      </c>
      <c r="C316" s="9" t="s">
        <v>967</v>
      </c>
    </row>
    <row r="317" spans="1:3" ht="12.75" customHeight="1" x14ac:dyDescent="0.2">
      <c r="A317" s="9">
        <v>2021</v>
      </c>
      <c r="B317" s="9">
        <v>1179970</v>
      </c>
      <c r="C317" s="9" t="s">
        <v>967</v>
      </c>
    </row>
    <row r="318" spans="1:3" ht="12.75" customHeight="1" x14ac:dyDescent="0.2">
      <c r="A318" s="9">
        <v>2021</v>
      </c>
      <c r="B318" s="9">
        <v>123336</v>
      </c>
      <c r="C318" s="9" t="s">
        <v>967</v>
      </c>
    </row>
    <row r="319" spans="1:3" ht="12.75" customHeight="1" x14ac:dyDescent="0.2">
      <c r="A319" s="9">
        <v>2021</v>
      </c>
      <c r="B319" s="9">
        <v>1117076</v>
      </c>
      <c r="C319" s="9" t="s">
        <v>967</v>
      </c>
    </row>
    <row r="320" spans="1:3" ht="12.75" customHeight="1" x14ac:dyDescent="0.2">
      <c r="A320" s="9">
        <v>2021</v>
      </c>
      <c r="B320" s="9">
        <v>1127925</v>
      </c>
      <c r="C320" s="9" t="s">
        <v>967</v>
      </c>
    </row>
    <row r="321" spans="1:3" ht="12.75" customHeight="1" x14ac:dyDescent="0.2">
      <c r="A321" s="9">
        <v>2021</v>
      </c>
      <c r="B321" s="9">
        <v>1270538</v>
      </c>
      <c r="C321" s="9" t="s">
        <v>967</v>
      </c>
    </row>
    <row r="322" spans="1:3" ht="12.75" customHeight="1" x14ac:dyDescent="0.2">
      <c r="A322" s="9">
        <v>2021</v>
      </c>
      <c r="B322" s="9">
        <v>1127927</v>
      </c>
      <c r="C322" s="9" t="s">
        <v>967</v>
      </c>
    </row>
    <row r="323" spans="1:3" ht="12.75" customHeight="1" x14ac:dyDescent="0.2">
      <c r="A323" s="9">
        <v>2021</v>
      </c>
      <c r="B323" s="9">
        <v>123336</v>
      </c>
      <c r="C323" s="9" t="s">
        <v>967</v>
      </c>
    </row>
    <row r="324" spans="1:3" ht="12.75" customHeight="1" x14ac:dyDescent="0.2">
      <c r="A324" s="9">
        <v>2021</v>
      </c>
      <c r="B324" s="9">
        <v>1127926</v>
      </c>
      <c r="C324" s="9" t="s">
        <v>967</v>
      </c>
    </row>
    <row r="325" spans="1:3" ht="12.75" customHeight="1" x14ac:dyDescent="0.2">
      <c r="A325" s="9">
        <v>2021</v>
      </c>
      <c r="B325" s="9">
        <v>122845</v>
      </c>
      <c r="C325" s="9" t="s">
        <v>967</v>
      </c>
    </row>
    <row r="326" spans="1:3" ht="12.75" customHeight="1" x14ac:dyDescent="0.2">
      <c r="A326" s="9">
        <v>2021</v>
      </c>
      <c r="B326" s="9">
        <v>1179970</v>
      </c>
      <c r="C326" s="9" t="s">
        <v>967</v>
      </c>
    </row>
    <row r="327" spans="1:3" ht="12.75" customHeight="1" x14ac:dyDescent="0.2">
      <c r="A327" s="9">
        <v>2021</v>
      </c>
      <c r="B327" s="9">
        <v>108730</v>
      </c>
      <c r="C327" s="9" t="s">
        <v>967</v>
      </c>
    </row>
    <row r="328" spans="1:3" ht="12.75" customHeight="1" x14ac:dyDescent="0.2">
      <c r="A328" s="9">
        <v>2021</v>
      </c>
      <c r="B328" s="9">
        <v>1103692</v>
      </c>
      <c r="C328" s="9" t="s">
        <v>967</v>
      </c>
    </row>
    <row r="329" spans="1:3" ht="12.75" customHeight="1" x14ac:dyDescent="0.2">
      <c r="A329" s="9">
        <v>2021</v>
      </c>
      <c r="B329" s="9">
        <v>1103692</v>
      </c>
      <c r="C329" s="9" t="s">
        <v>967</v>
      </c>
    </row>
    <row r="330" spans="1:3" ht="12.75" customHeight="1" x14ac:dyDescent="0.2">
      <c r="A330" s="9">
        <v>2021</v>
      </c>
      <c r="B330" s="9">
        <v>1127926</v>
      </c>
      <c r="C330" s="9" t="s">
        <v>967</v>
      </c>
    </row>
    <row r="331" spans="1:3" ht="12.75" customHeight="1" x14ac:dyDescent="0.2">
      <c r="A331" s="9">
        <v>2021</v>
      </c>
      <c r="B331" s="9">
        <v>1127924</v>
      </c>
      <c r="C331" s="9" t="s">
        <v>967</v>
      </c>
    </row>
    <row r="332" spans="1:3" ht="12.75" customHeight="1" x14ac:dyDescent="0.2">
      <c r="A332" s="9">
        <v>2021</v>
      </c>
      <c r="B332" s="9">
        <v>123336</v>
      </c>
      <c r="C332" s="9" t="s">
        <v>967</v>
      </c>
    </row>
    <row r="333" spans="1:3" ht="12.75" customHeight="1" x14ac:dyDescent="0.2">
      <c r="A333" s="9">
        <v>2021</v>
      </c>
      <c r="B333" s="9">
        <v>123336</v>
      </c>
      <c r="C333" s="9" t="s">
        <v>967</v>
      </c>
    </row>
    <row r="334" spans="1:3" ht="12.75" customHeight="1" x14ac:dyDescent="0.2">
      <c r="A334" s="9">
        <v>2021</v>
      </c>
      <c r="B334" s="9">
        <v>1319230</v>
      </c>
      <c r="C334" s="9" t="s">
        <v>967</v>
      </c>
    </row>
    <row r="335" spans="1:3" ht="12.75" customHeight="1" x14ac:dyDescent="0.2">
      <c r="A335" s="9">
        <v>2021</v>
      </c>
      <c r="B335" s="9">
        <v>1179970</v>
      </c>
      <c r="C335" s="9" t="s">
        <v>967</v>
      </c>
    </row>
    <row r="336" spans="1:3" ht="12.75" customHeight="1" x14ac:dyDescent="0.2">
      <c r="A336" s="9">
        <v>2021</v>
      </c>
      <c r="B336" s="9">
        <v>150129</v>
      </c>
      <c r="C336" s="9" t="s">
        <v>967</v>
      </c>
    </row>
    <row r="337" spans="1:3" ht="12.75" customHeight="1" x14ac:dyDescent="0.2">
      <c r="A337" s="9">
        <v>2021</v>
      </c>
      <c r="B337" s="9">
        <v>1308687</v>
      </c>
      <c r="C337" s="9" t="s">
        <v>967</v>
      </c>
    </row>
    <row r="338" spans="1:3" ht="12.75" customHeight="1" x14ac:dyDescent="0.2">
      <c r="A338" s="9">
        <v>2021</v>
      </c>
      <c r="B338" s="9">
        <v>123336</v>
      </c>
      <c r="C338" s="9" t="s">
        <v>967</v>
      </c>
    </row>
    <row r="339" spans="1:3" ht="12.75" customHeight="1" x14ac:dyDescent="0.2">
      <c r="A339" s="9">
        <v>2021</v>
      </c>
      <c r="B339" s="9">
        <v>1179970</v>
      </c>
      <c r="C339" s="9" t="s">
        <v>967</v>
      </c>
    </row>
    <row r="340" spans="1:3" ht="12.75" customHeight="1" x14ac:dyDescent="0.2">
      <c r="A340" s="9">
        <v>2021</v>
      </c>
      <c r="B340" s="9">
        <v>122845</v>
      </c>
      <c r="C340" s="9" t="s">
        <v>967</v>
      </c>
    </row>
    <row r="341" spans="1:3" ht="12.75" customHeight="1" x14ac:dyDescent="0.2">
      <c r="A341" s="9">
        <v>2021</v>
      </c>
      <c r="B341" s="9">
        <v>1270538</v>
      </c>
      <c r="C341" s="9" t="s">
        <v>967</v>
      </c>
    </row>
    <row r="342" spans="1:3" ht="12.75" customHeight="1" x14ac:dyDescent="0.2">
      <c r="A342" s="9">
        <v>2021</v>
      </c>
      <c r="B342" s="9">
        <v>123336</v>
      </c>
      <c r="C342" s="9" t="s">
        <v>967</v>
      </c>
    </row>
    <row r="343" spans="1:3" ht="12.75" customHeight="1" x14ac:dyDescent="0.2">
      <c r="A343" s="9">
        <v>2021</v>
      </c>
      <c r="B343" s="9">
        <v>1308687</v>
      </c>
      <c r="C343" s="9" t="s">
        <v>967</v>
      </c>
    </row>
    <row r="344" spans="1:3" ht="12.75" customHeight="1" x14ac:dyDescent="0.2">
      <c r="A344" s="9">
        <v>2021</v>
      </c>
      <c r="B344" s="9">
        <v>122845</v>
      </c>
      <c r="C344" s="9" t="s">
        <v>967</v>
      </c>
    </row>
    <row r="345" spans="1:3" ht="12.75" customHeight="1" x14ac:dyDescent="0.2">
      <c r="A345" s="9">
        <v>2021</v>
      </c>
      <c r="B345" s="9">
        <v>1308687</v>
      </c>
      <c r="C345" s="9" t="s">
        <v>967</v>
      </c>
    </row>
    <row r="346" spans="1:3" ht="12.75" customHeight="1" x14ac:dyDescent="0.2">
      <c r="A346" s="9">
        <v>2021</v>
      </c>
      <c r="B346" s="9">
        <v>1127925</v>
      </c>
      <c r="C346" s="9" t="s">
        <v>967</v>
      </c>
    </row>
    <row r="347" spans="1:3" ht="12.75" customHeight="1" x14ac:dyDescent="0.2">
      <c r="A347" s="9">
        <v>2021</v>
      </c>
      <c r="B347" s="9">
        <v>1103909</v>
      </c>
      <c r="C347" s="9" t="s">
        <v>967</v>
      </c>
    </row>
    <row r="348" spans="1:3" ht="12.75" customHeight="1" x14ac:dyDescent="0.2">
      <c r="A348" s="9">
        <v>2021</v>
      </c>
      <c r="B348" s="9">
        <v>1179970</v>
      </c>
      <c r="C348" s="9" t="s">
        <v>967</v>
      </c>
    </row>
    <row r="349" spans="1:3" ht="12.75" customHeight="1" x14ac:dyDescent="0.2">
      <c r="A349" s="9">
        <v>2021</v>
      </c>
      <c r="B349" s="9">
        <v>1179970</v>
      </c>
      <c r="C349" s="9" t="s">
        <v>967</v>
      </c>
    </row>
    <row r="350" spans="1:3" ht="12.75" customHeight="1" x14ac:dyDescent="0.2">
      <c r="A350" s="9">
        <v>2021</v>
      </c>
      <c r="B350" s="9">
        <v>122845</v>
      </c>
      <c r="C350" s="9" t="s">
        <v>967</v>
      </c>
    </row>
    <row r="351" spans="1:3" ht="12.75" customHeight="1" x14ac:dyDescent="0.2">
      <c r="A351" s="9">
        <v>2021</v>
      </c>
      <c r="B351" s="9">
        <v>123336</v>
      </c>
      <c r="C351" s="9" t="s">
        <v>967</v>
      </c>
    </row>
    <row r="352" spans="1:3" ht="12.75" customHeight="1" x14ac:dyDescent="0.2">
      <c r="A352" s="9">
        <v>2021</v>
      </c>
      <c r="B352" s="9">
        <v>1127925</v>
      </c>
      <c r="C352" s="9" t="s">
        <v>967</v>
      </c>
    </row>
    <row r="353" spans="1:3" ht="12.75" customHeight="1" x14ac:dyDescent="0.2">
      <c r="A353" s="9">
        <v>2021</v>
      </c>
      <c r="B353" s="9">
        <v>1179970</v>
      </c>
      <c r="C353" s="9" t="s">
        <v>967</v>
      </c>
    </row>
    <row r="354" spans="1:3" ht="12.75" customHeight="1" x14ac:dyDescent="0.2">
      <c r="A354" s="9">
        <v>2021</v>
      </c>
      <c r="B354" s="9">
        <v>1127925</v>
      </c>
      <c r="C354" s="9" t="s">
        <v>967</v>
      </c>
    </row>
    <row r="355" spans="1:3" ht="12.75" customHeight="1" x14ac:dyDescent="0.2">
      <c r="A355" s="9">
        <v>2021</v>
      </c>
      <c r="B355" s="9">
        <v>1308687</v>
      </c>
      <c r="C355" s="9" t="s">
        <v>967</v>
      </c>
    </row>
    <row r="356" spans="1:3" ht="12.75" customHeight="1" x14ac:dyDescent="0.2">
      <c r="A356" s="9">
        <v>2021</v>
      </c>
      <c r="B356" s="9">
        <v>122845</v>
      </c>
      <c r="C356" s="9" t="s">
        <v>967</v>
      </c>
    </row>
    <row r="357" spans="1:3" ht="12.75" customHeight="1" x14ac:dyDescent="0.2">
      <c r="A357" s="9">
        <v>2021</v>
      </c>
      <c r="B357" s="9">
        <v>1103692</v>
      </c>
      <c r="C357" s="9" t="s">
        <v>967</v>
      </c>
    </row>
    <row r="358" spans="1:3" ht="12.75" customHeight="1" x14ac:dyDescent="0.2">
      <c r="A358" s="9">
        <v>2021</v>
      </c>
      <c r="B358" s="9">
        <v>1127926</v>
      </c>
      <c r="C358" s="9" t="s">
        <v>967</v>
      </c>
    </row>
    <row r="359" spans="1:3" ht="12.75" customHeight="1" x14ac:dyDescent="0.2">
      <c r="A359" s="9">
        <v>2021</v>
      </c>
      <c r="B359" s="9">
        <v>1179970</v>
      </c>
      <c r="C359" s="9" t="s">
        <v>967</v>
      </c>
    </row>
    <row r="360" spans="1:3" ht="12.75" customHeight="1" x14ac:dyDescent="0.2">
      <c r="A360" s="9">
        <v>2021</v>
      </c>
      <c r="B360" s="9">
        <v>1127925</v>
      </c>
      <c r="C360" s="9" t="s">
        <v>967</v>
      </c>
    </row>
    <row r="361" spans="1:3" ht="12.75" customHeight="1" x14ac:dyDescent="0.2">
      <c r="A361" s="9">
        <v>2021</v>
      </c>
      <c r="B361" s="9">
        <v>1308687</v>
      </c>
      <c r="C361" s="9" t="s">
        <v>967</v>
      </c>
    </row>
    <row r="362" spans="1:3" ht="12.75" customHeight="1" x14ac:dyDescent="0.2">
      <c r="A362" s="9">
        <v>2021</v>
      </c>
      <c r="B362" s="9">
        <v>1308687</v>
      </c>
      <c r="C362" s="9" t="s">
        <v>967</v>
      </c>
    </row>
    <row r="363" spans="1:3" ht="12.75" customHeight="1" x14ac:dyDescent="0.2">
      <c r="A363" s="9">
        <v>2021</v>
      </c>
      <c r="B363" s="9">
        <v>123336</v>
      </c>
      <c r="C363" s="9" t="s">
        <v>967</v>
      </c>
    </row>
    <row r="364" spans="1:3" ht="12.75" customHeight="1" x14ac:dyDescent="0.2">
      <c r="A364" s="9">
        <v>2021</v>
      </c>
      <c r="B364" s="9">
        <v>1319230</v>
      </c>
      <c r="C364" s="9" t="s">
        <v>967</v>
      </c>
    </row>
    <row r="365" spans="1:3" ht="12.75" customHeight="1" x14ac:dyDescent="0.2">
      <c r="A365" s="9">
        <v>2021</v>
      </c>
      <c r="B365" s="9">
        <v>1365444</v>
      </c>
      <c r="C365" s="9" t="s">
        <v>967</v>
      </c>
    </row>
    <row r="366" spans="1:3" ht="12.75" customHeight="1" x14ac:dyDescent="0.2">
      <c r="A366" s="9">
        <v>2021</v>
      </c>
      <c r="B366" s="9">
        <v>1179970</v>
      </c>
      <c r="C366" s="9" t="s">
        <v>967</v>
      </c>
    </row>
    <row r="367" spans="1:3" ht="12.75" customHeight="1" x14ac:dyDescent="0.2">
      <c r="A367" s="9">
        <v>2021</v>
      </c>
      <c r="B367" s="9">
        <v>1127927</v>
      </c>
      <c r="C367" s="9" t="s">
        <v>967</v>
      </c>
    </row>
    <row r="368" spans="1:3" ht="12.75" customHeight="1" x14ac:dyDescent="0.2">
      <c r="A368" s="9">
        <v>2021</v>
      </c>
      <c r="B368" s="9">
        <v>123336</v>
      </c>
      <c r="C368" s="9" t="s">
        <v>967</v>
      </c>
    </row>
    <row r="369" spans="1:3" ht="12.75" customHeight="1" x14ac:dyDescent="0.2">
      <c r="A369" s="9">
        <v>2021</v>
      </c>
      <c r="B369" s="9">
        <v>123336</v>
      </c>
      <c r="C369" s="9" t="s">
        <v>967</v>
      </c>
    </row>
    <row r="370" spans="1:3" ht="12.75" customHeight="1" x14ac:dyDescent="0.2">
      <c r="A370" s="9">
        <v>2021</v>
      </c>
      <c r="B370" s="9">
        <v>1127927</v>
      </c>
      <c r="C370" s="9" t="s">
        <v>967</v>
      </c>
    </row>
    <row r="371" spans="1:3" ht="12.75" customHeight="1" x14ac:dyDescent="0.2">
      <c r="A371" s="9">
        <v>2021</v>
      </c>
      <c r="B371" s="9">
        <v>1179970</v>
      </c>
      <c r="C371" s="9" t="s">
        <v>967</v>
      </c>
    </row>
    <row r="372" spans="1:3" ht="12.75" customHeight="1" x14ac:dyDescent="0.2">
      <c r="A372" s="9">
        <v>2021</v>
      </c>
      <c r="B372" s="9">
        <v>1127925</v>
      </c>
      <c r="C372" s="9" t="s">
        <v>967</v>
      </c>
    </row>
    <row r="373" spans="1:3" ht="12.75" customHeight="1" x14ac:dyDescent="0.2">
      <c r="A373" s="9">
        <v>2021</v>
      </c>
      <c r="B373" s="9">
        <v>122845</v>
      </c>
      <c r="C373" s="9" t="s">
        <v>967</v>
      </c>
    </row>
    <row r="374" spans="1:3" ht="12.75" customHeight="1" x14ac:dyDescent="0.2">
      <c r="A374" s="9">
        <v>2021</v>
      </c>
      <c r="B374" s="9">
        <v>1127925</v>
      </c>
      <c r="C374" s="9" t="s">
        <v>967</v>
      </c>
    </row>
    <row r="375" spans="1:3" ht="12.75" customHeight="1" x14ac:dyDescent="0.2">
      <c r="A375" s="9">
        <v>2021</v>
      </c>
      <c r="B375" s="9">
        <v>1319230</v>
      </c>
      <c r="C375" s="9" t="s">
        <v>967</v>
      </c>
    </row>
    <row r="376" spans="1:3" ht="12.75" customHeight="1" x14ac:dyDescent="0.2">
      <c r="A376" s="9">
        <v>2021</v>
      </c>
      <c r="B376" s="9">
        <v>1319230</v>
      </c>
      <c r="C376" s="9" t="s">
        <v>967</v>
      </c>
    </row>
    <row r="377" spans="1:3" ht="12.75" customHeight="1" x14ac:dyDescent="0.2">
      <c r="A377" s="9">
        <v>2021</v>
      </c>
      <c r="B377" s="9">
        <v>123336</v>
      </c>
      <c r="C377" s="9" t="s">
        <v>967</v>
      </c>
    </row>
    <row r="378" spans="1:3" ht="12.75" customHeight="1" x14ac:dyDescent="0.2">
      <c r="A378" s="9">
        <v>2021</v>
      </c>
      <c r="B378" s="9">
        <v>1308687</v>
      </c>
      <c r="C378" s="9" t="s">
        <v>967</v>
      </c>
    </row>
    <row r="379" spans="1:3" ht="12.75" customHeight="1" x14ac:dyDescent="0.2">
      <c r="A379" s="9">
        <v>2021</v>
      </c>
      <c r="B379" s="9">
        <v>123336</v>
      </c>
      <c r="C379" s="9" t="s">
        <v>967</v>
      </c>
    </row>
    <row r="380" spans="1:3" ht="12.75" customHeight="1" x14ac:dyDescent="0.2">
      <c r="A380" s="9">
        <v>2021</v>
      </c>
      <c r="B380" s="9">
        <v>108730</v>
      </c>
      <c r="C380" s="9" t="s">
        <v>967</v>
      </c>
    </row>
    <row r="381" spans="1:3" ht="12.75" customHeight="1" x14ac:dyDescent="0.2">
      <c r="A381" s="9">
        <v>2021</v>
      </c>
      <c r="B381" s="9">
        <v>1103692</v>
      </c>
      <c r="C381" s="9" t="s">
        <v>967</v>
      </c>
    </row>
    <row r="382" spans="1:3" ht="12.75" customHeight="1" x14ac:dyDescent="0.2">
      <c r="A382" s="9">
        <v>2021</v>
      </c>
      <c r="B382" s="9">
        <v>122845</v>
      </c>
      <c r="C382" s="9" t="s">
        <v>967</v>
      </c>
    </row>
    <row r="383" spans="1:3" ht="12.75" customHeight="1" x14ac:dyDescent="0.2">
      <c r="A383" s="9">
        <v>2021</v>
      </c>
      <c r="B383" s="9">
        <v>108730</v>
      </c>
      <c r="C383" s="9" t="s">
        <v>967</v>
      </c>
    </row>
    <row r="384" spans="1:3" ht="12.75" customHeight="1" x14ac:dyDescent="0.2">
      <c r="A384" s="9">
        <v>2021</v>
      </c>
      <c r="B384" s="9">
        <v>122845</v>
      </c>
      <c r="C384" s="9" t="s">
        <v>967</v>
      </c>
    </row>
    <row r="385" spans="1:3" ht="12.75" customHeight="1" x14ac:dyDescent="0.2">
      <c r="A385" s="9">
        <v>2021</v>
      </c>
      <c r="B385" s="9">
        <v>122845</v>
      </c>
      <c r="C385" s="9" t="s">
        <v>967</v>
      </c>
    </row>
    <row r="386" spans="1:3" ht="12.75" customHeight="1" x14ac:dyDescent="0.2">
      <c r="A386" s="9">
        <v>2021</v>
      </c>
      <c r="B386" s="9">
        <v>1127924</v>
      </c>
      <c r="C386" s="9" t="s">
        <v>967</v>
      </c>
    </row>
    <row r="387" spans="1:3" ht="12.75" customHeight="1" x14ac:dyDescent="0.2">
      <c r="A387" s="9">
        <v>2021</v>
      </c>
      <c r="B387" s="9">
        <v>1127924</v>
      </c>
      <c r="C387" s="9" t="s">
        <v>967</v>
      </c>
    </row>
    <row r="388" spans="1:3" ht="12.75" customHeight="1" x14ac:dyDescent="0.2">
      <c r="A388" s="9">
        <v>2021</v>
      </c>
      <c r="B388" s="9">
        <v>1127926</v>
      </c>
      <c r="C388" s="9" t="s">
        <v>967</v>
      </c>
    </row>
    <row r="389" spans="1:3" ht="12.75" customHeight="1" x14ac:dyDescent="0.2">
      <c r="A389" s="9">
        <v>2021</v>
      </c>
      <c r="B389" s="9">
        <v>150129</v>
      </c>
      <c r="C389" s="9" t="s">
        <v>967</v>
      </c>
    </row>
    <row r="390" spans="1:3" ht="12.75" customHeight="1" x14ac:dyDescent="0.2">
      <c r="A390" s="9">
        <v>2021</v>
      </c>
      <c r="B390" s="9">
        <v>1270538</v>
      </c>
      <c r="C390" s="9" t="s">
        <v>967</v>
      </c>
    </row>
    <row r="391" spans="1:3" ht="12.75" customHeight="1" x14ac:dyDescent="0.2">
      <c r="A391" s="9">
        <v>2021</v>
      </c>
      <c r="B391" s="9">
        <v>123336</v>
      </c>
      <c r="C391" s="9" t="s">
        <v>967</v>
      </c>
    </row>
    <row r="392" spans="1:3" ht="12.75" customHeight="1" x14ac:dyDescent="0.2">
      <c r="A392" s="9">
        <v>2021</v>
      </c>
      <c r="B392" s="9">
        <v>1127925</v>
      </c>
      <c r="C392" s="9" t="s">
        <v>967</v>
      </c>
    </row>
    <row r="393" spans="1:3" ht="12.75" customHeight="1" x14ac:dyDescent="0.2">
      <c r="A393" s="9">
        <v>2021</v>
      </c>
      <c r="B393" s="9">
        <v>1127927</v>
      </c>
      <c r="C393" s="9" t="s">
        <v>967</v>
      </c>
    </row>
    <row r="394" spans="1:3" ht="12.75" customHeight="1" x14ac:dyDescent="0.2">
      <c r="A394" s="9">
        <v>2021</v>
      </c>
      <c r="B394" s="9">
        <v>108730</v>
      </c>
      <c r="C394" s="9" t="s">
        <v>967</v>
      </c>
    </row>
    <row r="395" spans="1:3" ht="12.75" customHeight="1" x14ac:dyDescent="0.2">
      <c r="A395" s="9">
        <v>2021</v>
      </c>
      <c r="B395" s="9">
        <v>150129</v>
      </c>
      <c r="C395" s="9" t="s">
        <v>967</v>
      </c>
    </row>
    <row r="396" spans="1:3" ht="12.75" customHeight="1" x14ac:dyDescent="0.2">
      <c r="A396" s="9">
        <v>2021</v>
      </c>
      <c r="B396" s="9">
        <v>1103657</v>
      </c>
      <c r="C396" s="9" t="s">
        <v>967</v>
      </c>
    </row>
    <row r="397" spans="1:3" ht="12.75" customHeight="1" x14ac:dyDescent="0.2">
      <c r="A397" s="9">
        <v>2021</v>
      </c>
      <c r="B397" s="9">
        <v>1308687</v>
      </c>
      <c r="C397" s="9" t="s">
        <v>967</v>
      </c>
    </row>
    <row r="398" spans="1:3" ht="12.75" customHeight="1" x14ac:dyDescent="0.2">
      <c r="A398" s="9">
        <v>2021</v>
      </c>
      <c r="B398" s="9">
        <v>1319230</v>
      </c>
      <c r="C398" s="9" t="s">
        <v>967</v>
      </c>
    </row>
    <row r="399" spans="1:3" ht="12.75" customHeight="1" x14ac:dyDescent="0.2">
      <c r="A399" s="9">
        <v>2021</v>
      </c>
      <c r="B399" s="9">
        <v>1308687</v>
      </c>
      <c r="C399" s="9" t="s">
        <v>967</v>
      </c>
    </row>
    <row r="400" spans="1:3" ht="12.75" customHeight="1" x14ac:dyDescent="0.2">
      <c r="A400" s="9">
        <v>2021</v>
      </c>
      <c r="B400" s="9">
        <v>1103909</v>
      </c>
      <c r="C400" s="9" t="s">
        <v>967</v>
      </c>
    </row>
    <row r="401" spans="1:3" ht="12.75" customHeight="1" x14ac:dyDescent="0.2">
      <c r="A401" s="9">
        <v>2021</v>
      </c>
      <c r="B401" s="9">
        <v>1103909</v>
      </c>
      <c r="C401" s="9" t="s">
        <v>967</v>
      </c>
    </row>
    <row r="402" spans="1:3" ht="12.75" customHeight="1" x14ac:dyDescent="0.2">
      <c r="A402" s="9">
        <v>2021</v>
      </c>
      <c r="B402" s="9">
        <v>1179970</v>
      </c>
      <c r="C402" s="9" t="s">
        <v>967</v>
      </c>
    </row>
    <row r="403" spans="1:3" ht="12.75" customHeight="1" x14ac:dyDescent="0.2">
      <c r="A403" s="9">
        <v>2021</v>
      </c>
      <c r="B403" s="9">
        <v>1127926</v>
      </c>
      <c r="C403" s="9" t="s">
        <v>967</v>
      </c>
    </row>
    <row r="404" spans="1:3" ht="12.75" customHeight="1" x14ac:dyDescent="0.2">
      <c r="A404" s="9">
        <v>2021</v>
      </c>
      <c r="B404" s="9">
        <v>1127927</v>
      </c>
      <c r="C404" s="9" t="s">
        <v>967</v>
      </c>
    </row>
    <row r="405" spans="1:3" ht="12.75" customHeight="1" x14ac:dyDescent="0.2">
      <c r="A405" s="9">
        <v>2021</v>
      </c>
      <c r="B405" s="9">
        <v>1127925</v>
      </c>
      <c r="C405" s="9" t="s">
        <v>967</v>
      </c>
    </row>
    <row r="406" spans="1:3" ht="12.75" customHeight="1" x14ac:dyDescent="0.2">
      <c r="A406" s="9">
        <v>2021</v>
      </c>
      <c r="B406" s="9">
        <v>1319230</v>
      </c>
      <c r="C406" s="9" t="s">
        <v>967</v>
      </c>
    </row>
    <row r="407" spans="1:3" ht="12.75" customHeight="1" x14ac:dyDescent="0.2">
      <c r="A407" s="9">
        <v>2021</v>
      </c>
      <c r="B407" s="9">
        <v>122845</v>
      </c>
      <c r="C407" s="9" t="s">
        <v>967</v>
      </c>
    </row>
    <row r="408" spans="1:3" ht="12.75" customHeight="1" x14ac:dyDescent="0.2">
      <c r="A408" s="9">
        <v>2021</v>
      </c>
      <c r="B408" s="9">
        <v>1103692</v>
      </c>
      <c r="C408" s="9" t="s">
        <v>967</v>
      </c>
    </row>
    <row r="409" spans="1:3" ht="12.75" customHeight="1" x14ac:dyDescent="0.2">
      <c r="A409" s="9">
        <v>2021</v>
      </c>
      <c r="B409" s="9">
        <v>122845</v>
      </c>
      <c r="C409" s="9" t="s">
        <v>967</v>
      </c>
    </row>
    <row r="410" spans="1:3" ht="12.75" customHeight="1" x14ac:dyDescent="0.2">
      <c r="A410" s="9">
        <v>2021</v>
      </c>
      <c r="B410" s="9">
        <v>1127927</v>
      </c>
      <c r="C410" s="9" t="s">
        <v>967</v>
      </c>
    </row>
    <row r="411" spans="1:3" ht="12.75" customHeight="1" x14ac:dyDescent="0.2">
      <c r="A411" s="9">
        <v>2021</v>
      </c>
      <c r="B411" s="9">
        <v>122845</v>
      </c>
      <c r="C411" s="9" t="s">
        <v>967</v>
      </c>
    </row>
    <row r="412" spans="1:3" ht="12.75" customHeight="1" x14ac:dyDescent="0.2">
      <c r="A412" s="9">
        <v>2021</v>
      </c>
      <c r="B412" s="9">
        <v>122845</v>
      </c>
      <c r="C412" s="9" t="s">
        <v>967</v>
      </c>
    </row>
    <row r="413" spans="1:3" ht="12.75" customHeight="1" x14ac:dyDescent="0.2">
      <c r="A413" s="9">
        <v>2021</v>
      </c>
      <c r="B413" s="9">
        <v>1179970</v>
      </c>
      <c r="C413" s="9" t="s">
        <v>967</v>
      </c>
    </row>
    <row r="414" spans="1:3" ht="12.75" customHeight="1" x14ac:dyDescent="0.2">
      <c r="A414" s="9">
        <v>2021</v>
      </c>
      <c r="B414" s="9">
        <v>1179970</v>
      </c>
      <c r="C414" s="9" t="s">
        <v>967</v>
      </c>
    </row>
    <row r="415" spans="1:3" ht="12.75" customHeight="1" x14ac:dyDescent="0.2">
      <c r="A415" s="9">
        <v>2021</v>
      </c>
      <c r="B415" s="9">
        <v>1179970</v>
      </c>
      <c r="C415" s="9" t="s">
        <v>967</v>
      </c>
    </row>
    <row r="416" spans="1:3" ht="12.75" customHeight="1" x14ac:dyDescent="0.2">
      <c r="A416" s="9">
        <v>2021</v>
      </c>
      <c r="B416" s="9">
        <v>1365444</v>
      </c>
      <c r="C416" s="9" t="s">
        <v>967</v>
      </c>
    </row>
    <row r="417" spans="1:3" ht="12.75" customHeight="1" x14ac:dyDescent="0.2">
      <c r="A417" s="9">
        <v>2021</v>
      </c>
      <c r="B417" s="9">
        <v>1179970</v>
      </c>
      <c r="C417" s="9" t="s">
        <v>967</v>
      </c>
    </row>
    <row r="418" spans="1:3" ht="12.75" customHeight="1" x14ac:dyDescent="0.2">
      <c r="A418" s="9">
        <v>2021</v>
      </c>
      <c r="B418" s="9">
        <v>1179970</v>
      </c>
      <c r="C418" s="9" t="s">
        <v>967</v>
      </c>
    </row>
    <row r="419" spans="1:3" ht="12.75" customHeight="1" x14ac:dyDescent="0.2">
      <c r="A419" s="9">
        <v>2021</v>
      </c>
      <c r="B419" s="9">
        <v>122845</v>
      </c>
      <c r="C419" s="9" t="s">
        <v>967</v>
      </c>
    </row>
    <row r="420" spans="1:3" ht="12.75" customHeight="1" x14ac:dyDescent="0.2">
      <c r="A420" s="9">
        <v>2021</v>
      </c>
      <c r="B420" s="9">
        <v>1308687</v>
      </c>
      <c r="C420" s="9" t="s">
        <v>967</v>
      </c>
    </row>
    <row r="421" spans="1:3" ht="12.75" customHeight="1" x14ac:dyDescent="0.2">
      <c r="A421" s="9">
        <v>2021</v>
      </c>
      <c r="B421" s="9">
        <v>122845</v>
      </c>
      <c r="C421" s="9" t="s">
        <v>967</v>
      </c>
    </row>
    <row r="422" spans="1:3" ht="12.75" customHeight="1" x14ac:dyDescent="0.2">
      <c r="A422" s="9">
        <v>2021</v>
      </c>
      <c r="B422" s="9">
        <v>1117076</v>
      </c>
      <c r="C422" s="9" t="s">
        <v>967</v>
      </c>
    </row>
    <row r="423" spans="1:3" ht="12.75" customHeight="1" x14ac:dyDescent="0.2">
      <c r="A423" s="9">
        <v>2021</v>
      </c>
      <c r="B423" s="9">
        <v>1365444</v>
      </c>
      <c r="C423" s="9" t="s">
        <v>967</v>
      </c>
    </row>
    <row r="424" spans="1:3" ht="12.75" customHeight="1" x14ac:dyDescent="0.2">
      <c r="A424" s="9">
        <v>2021</v>
      </c>
      <c r="B424" s="9">
        <v>1127924</v>
      </c>
      <c r="C424" s="9" t="s">
        <v>967</v>
      </c>
    </row>
    <row r="425" spans="1:3" ht="12.75" customHeight="1" x14ac:dyDescent="0.2">
      <c r="A425" s="9">
        <v>2021</v>
      </c>
      <c r="B425" s="9">
        <v>1179970</v>
      </c>
      <c r="C425" s="9" t="s">
        <v>967</v>
      </c>
    </row>
    <row r="426" spans="1:3" ht="12.75" customHeight="1" x14ac:dyDescent="0.2">
      <c r="A426" s="9">
        <v>2021</v>
      </c>
      <c r="B426" s="9">
        <v>1308687</v>
      </c>
      <c r="C426" s="9" t="s">
        <v>967</v>
      </c>
    </row>
    <row r="427" spans="1:3" ht="12.75" customHeight="1" x14ac:dyDescent="0.2">
      <c r="A427" s="9">
        <v>2021</v>
      </c>
      <c r="B427" s="9">
        <v>1103909</v>
      </c>
      <c r="C427" s="9" t="s">
        <v>967</v>
      </c>
    </row>
    <row r="428" spans="1:3" ht="12.75" customHeight="1" x14ac:dyDescent="0.2">
      <c r="A428" s="9">
        <v>2021</v>
      </c>
      <c r="B428" s="9">
        <v>1103692</v>
      </c>
      <c r="C428" s="9" t="s">
        <v>967</v>
      </c>
    </row>
    <row r="429" spans="1:3" ht="12.75" customHeight="1" x14ac:dyDescent="0.2">
      <c r="A429" s="9">
        <v>2021</v>
      </c>
      <c r="B429" s="9">
        <v>1103692</v>
      </c>
      <c r="C429" s="9" t="s">
        <v>967</v>
      </c>
    </row>
    <row r="430" spans="1:3" ht="12.75" customHeight="1" x14ac:dyDescent="0.2">
      <c r="A430" s="9">
        <v>2021</v>
      </c>
      <c r="B430" s="9">
        <v>122845</v>
      </c>
      <c r="C430" s="9" t="s">
        <v>967</v>
      </c>
    </row>
    <row r="431" spans="1:3" ht="12.75" customHeight="1" x14ac:dyDescent="0.2">
      <c r="A431" s="9">
        <v>2021</v>
      </c>
      <c r="B431" s="9">
        <v>123336</v>
      </c>
      <c r="C431" s="9" t="s">
        <v>967</v>
      </c>
    </row>
    <row r="432" spans="1:3" ht="12.75" customHeight="1" x14ac:dyDescent="0.2">
      <c r="A432" s="9">
        <v>2021</v>
      </c>
      <c r="B432" s="9">
        <v>122845</v>
      </c>
      <c r="C432" s="9" t="s">
        <v>967</v>
      </c>
    </row>
    <row r="433" spans="1:3" ht="12.75" customHeight="1" x14ac:dyDescent="0.2">
      <c r="A433" s="9">
        <v>2021</v>
      </c>
      <c r="B433" s="9">
        <v>1319230</v>
      </c>
      <c r="C433" s="9" t="s">
        <v>967</v>
      </c>
    </row>
    <row r="434" spans="1:3" ht="12.75" customHeight="1" x14ac:dyDescent="0.2">
      <c r="A434" s="9">
        <v>2021</v>
      </c>
      <c r="B434" s="9">
        <v>1179970</v>
      </c>
      <c r="C434" s="9" t="s">
        <v>967</v>
      </c>
    </row>
    <row r="435" spans="1:3" ht="12.75" customHeight="1" x14ac:dyDescent="0.2">
      <c r="A435" s="9">
        <v>2021</v>
      </c>
      <c r="B435" s="9">
        <v>1179970</v>
      </c>
      <c r="C435" s="9" t="s">
        <v>967</v>
      </c>
    </row>
    <row r="436" spans="1:3" ht="12.75" customHeight="1" x14ac:dyDescent="0.2">
      <c r="A436" s="9">
        <v>2021</v>
      </c>
      <c r="B436" s="9">
        <v>122845</v>
      </c>
      <c r="C436" s="9" t="s">
        <v>967</v>
      </c>
    </row>
    <row r="437" spans="1:3" ht="12.75" customHeight="1" x14ac:dyDescent="0.2">
      <c r="A437" s="9">
        <v>2021</v>
      </c>
      <c r="B437" s="9">
        <v>123336</v>
      </c>
      <c r="C437" s="9" t="s">
        <v>967</v>
      </c>
    </row>
    <row r="438" spans="1:3" ht="12.75" customHeight="1" x14ac:dyDescent="0.2">
      <c r="A438" s="9">
        <v>2021</v>
      </c>
      <c r="B438" s="9">
        <v>1127926</v>
      </c>
      <c r="C438" s="9" t="s">
        <v>967</v>
      </c>
    </row>
    <row r="439" spans="1:3" ht="12.75" customHeight="1" x14ac:dyDescent="0.2">
      <c r="A439" s="9">
        <v>2021</v>
      </c>
      <c r="B439" s="9">
        <v>1270538</v>
      </c>
      <c r="C439" s="9" t="s">
        <v>967</v>
      </c>
    </row>
    <row r="440" spans="1:3" ht="12.75" customHeight="1" x14ac:dyDescent="0.2">
      <c r="A440" s="9">
        <v>2021</v>
      </c>
      <c r="B440" s="9">
        <v>1103692</v>
      </c>
      <c r="C440" s="9" t="s">
        <v>967</v>
      </c>
    </row>
    <row r="441" spans="1:3" ht="12.75" customHeight="1" x14ac:dyDescent="0.2">
      <c r="A441" s="9">
        <v>2021</v>
      </c>
      <c r="B441" s="9">
        <v>108730</v>
      </c>
      <c r="C441" s="9" t="s">
        <v>967</v>
      </c>
    </row>
    <row r="442" spans="1:3" ht="12.75" customHeight="1" x14ac:dyDescent="0.2">
      <c r="A442" s="9">
        <v>2021</v>
      </c>
      <c r="B442" s="9">
        <v>122845</v>
      </c>
      <c r="C442" s="9" t="s">
        <v>967</v>
      </c>
    </row>
    <row r="443" spans="1:3" ht="12.75" customHeight="1" x14ac:dyDescent="0.2">
      <c r="A443" s="9">
        <v>2021</v>
      </c>
      <c r="B443" s="9">
        <v>1179970</v>
      </c>
      <c r="C443" s="9" t="s">
        <v>967</v>
      </c>
    </row>
    <row r="444" spans="1:3" ht="12.75" customHeight="1" x14ac:dyDescent="0.2">
      <c r="A444" s="9">
        <v>2021</v>
      </c>
      <c r="B444" s="9">
        <v>1270538</v>
      </c>
      <c r="C444" s="9" t="s">
        <v>967</v>
      </c>
    </row>
    <row r="445" spans="1:3" ht="12.75" customHeight="1" x14ac:dyDescent="0.2">
      <c r="A445" s="9">
        <v>2021</v>
      </c>
      <c r="B445" s="9">
        <v>1127925</v>
      </c>
      <c r="C445" s="9" t="s">
        <v>967</v>
      </c>
    </row>
    <row r="446" spans="1:3" ht="12.75" customHeight="1" x14ac:dyDescent="0.2">
      <c r="A446" s="9">
        <v>2021</v>
      </c>
      <c r="B446" s="9">
        <v>1127925</v>
      </c>
      <c r="C446" s="9" t="s">
        <v>967</v>
      </c>
    </row>
    <row r="447" spans="1:3" ht="12.75" customHeight="1" x14ac:dyDescent="0.2">
      <c r="A447" s="9">
        <v>2021</v>
      </c>
      <c r="B447" s="9">
        <v>1127924</v>
      </c>
      <c r="C447" s="9" t="s">
        <v>967</v>
      </c>
    </row>
    <row r="448" spans="1:3" ht="12.75" customHeight="1" x14ac:dyDescent="0.2">
      <c r="A448" s="9">
        <v>2021</v>
      </c>
      <c r="B448" s="9">
        <v>1127925</v>
      </c>
      <c r="C448" s="9" t="s">
        <v>967</v>
      </c>
    </row>
    <row r="449" spans="1:3" ht="12.75" customHeight="1" x14ac:dyDescent="0.2">
      <c r="A449" s="9">
        <v>2021</v>
      </c>
      <c r="B449" s="9">
        <v>1103692</v>
      </c>
      <c r="C449" s="9" t="s">
        <v>967</v>
      </c>
    </row>
    <row r="450" spans="1:3" ht="12.75" customHeight="1" x14ac:dyDescent="0.2">
      <c r="A450" s="9">
        <v>2021</v>
      </c>
      <c r="B450" s="9">
        <v>1308687</v>
      </c>
      <c r="C450" s="9" t="s">
        <v>967</v>
      </c>
    </row>
    <row r="451" spans="1:3" ht="12.75" customHeight="1" x14ac:dyDescent="0.2">
      <c r="A451" s="9">
        <v>2021</v>
      </c>
      <c r="B451" s="9">
        <v>1319230</v>
      </c>
      <c r="C451" s="9" t="s">
        <v>967</v>
      </c>
    </row>
    <row r="452" spans="1:3" ht="12.75" customHeight="1" x14ac:dyDescent="0.2">
      <c r="A452" s="9">
        <v>2021</v>
      </c>
      <c r="B452" s="9">
        <v>1103692</v>
      </c>
      <c r="C452" s="9" t="s">
        <v>967</v>
      </c>
    </row>
    <row r="453" spans="1:3" ht="12.75" customHeight="1" x14ac:dyDescent="0.2">
      <c r="A453" s="9">
        <v>2021</v>
      </c>
      <c r="B453" s="9">
        <v>108730</v>
      </c>
      <c r="C453" s="9" t="s">
        <v>967</v>
      </c>
    </row>
    <row r="454" spans="1:3" ht="12.75" customHeight="1" x14ac:dyDescent="0.2">
      <c r="A454" s="9">
        <v>2021</v>
      </c>
      <c r="B454" s="9">
        <v>123336</v>
      </c>
      <c r="C454" s="9" t="s">
        <v>967</v>
      </c>
    </row>
    <row r="455" spans="1:3" ht="12.75" customHeight="1" x14ac:dyDescent="0.2">
      <c r="A455" s="9">
        <v>2021</v>
      </c>
      <c r="B455" s="9">
        <v>1179970</v>
      </c>
      <c r="C455" s="9" t="s">
        <v>967</v>
      </c>
    </row>
    <row r="456" spans="1:3" ht="12.75" customHeight="1" x14ac:dyDescent="0.2">
      <c r="A456" s="9">
        <v>2021</v>
      </c>
      <c r="B456" s="9">
        <v>122845</v>
      </c>
      <c r="C456" s="9" t="s">
        <v>967</v>
      </c>
    </row>
    <row r="457" spans="1:3" ht="12.75" customHeight="1" x14ac:dyDescent="0.2">
      <c r="A457" s="9">
        <v>2021</v>
      </c>
      <c r="B457" s="9">
        <v>1308687</v>
      </c>
      <c r="C457" s="9" t="s">
        <v>967</v>
      </c>
    </row>
    <row r="458" spans="1:3" ht="12.75" customHeight="1" x14ac:dyDescent="0.2">
      <c r="A458" s="9">
        <v>2021</v>
      </c>
      <c r="B458" s="9">
        <v>1308687</v>
      </c>
      <c r="C458" s="9" t="s">
        <v>967</v>
      </c>
    </row>
    <row r="459" spans="1:3" ht="12.75" customHeight="1" x14ac:dyDescent="0.2">
      <c r="A459" s="9">
        <v>2021</v>
      </c>
      <c r="B459" s="9">
        <v>1127924</v>
      </c>
      <c r="C459" s="9" t="s">
        <v>967</v>
      </c>
    </row>
    <row r="460" spans="1:3" ht="12.75" customHeight="1" x14ac:dyDescent="0.2">
      <c r="A460" s="9">
        <v>2021</v>
      </c>
      <c r="B460" s="9">
        <v>1179970</v>
      </c>
      <c r="C460" s="9" t="s">
        <v>967</v>
      </c>
    </row>
    <row r="461" spans="1:3" ht="12.75" customHeight="1" x14ac:dyDescent="0.2">
      <c r="A461" s="9">
        <v>2021</v>
      </c>
      <c r="B461" s="9">
        <v>1127926</v>
      </c>
      <c r="C461" s="9" t="s">
        <v>967</v>
      </c>
    </row>
    <row r="462" spans="1:3" ht="12.75" customHeight="1" x14ac:dyDescent="0.2">
      <c r="A462" s="9">
        <v>2021</v>
      </c>
      <c r="B462" s="9">
        <v>1127927</v>
      </c>
      <c r="C462" s="9" t="s">
        <v>967</v>
      </c>
    </row>
    <row r="463" spans="1:3" ht="12.75" customHeight="1" x14ac:dyDescent="0.2">
      <c r="A463" s="9">
        <v>2021</v>
      </c>
      <c r="B463" s="9">
        <v>123336</v>
      </c>
      <c r="C463" s="9" t="s">
        <v>967</v>
      </c>
    </row>
    <row r="464" spans="1:3" ht="12.75" customHeight="1" x14ac:dyDescent="0.2">
      <c r="A464" s="9">
        <v>2021</v>
      </c>
      <c r="B464" s="9">
        <v>122845</v>
      </c>
      <c r="C464" s="9" t="s">
        <v>967</v>
      </c>
    </row>
    <row r="465" spans="1:3" ht="12.75" customHeight="1" x14ac:dyDescent="0.2">
      <c r="A465" s="9">
        <v>2021</v>
      </c>
      <c r="B465" s="9">
        <v>122845</v>
      </c>
      <c r="C465" s="9" t="s">
        <v>967</v>
      </c>
    </row>
    <row r="466" spans="1:3" ht="12.75" customHeight="1" x14ac:dyDescent="0.2">
      <c r="A466" s="9">
        <v>2021</v>
      </c>
      <c r="B466" s="9">
        <v>123336</v>
      </c>
      <c r="C466" s="9" t="s">
        <v>967</v>
      </c>
    </row>
    <row r="467" spans="1:3" ht="12.75" customHeight="1" x14ac:dyDescent="0.2">
      <c r="A467" s="9">
        <v>2021</v>
      </c>
      <c r="B467" s="9">
        <v>122845</v>
      </c>
      <c r="C467" s="9" t="s">
        <v>967</v>
      </c>
    </row>
    <row r="468" spans="1:3" ht="12.75" customHeight="1" x14ac:dyDescent="0.2">
      <c r="A468" s="9">
        <v>2021</v>
      </c>
      <c r="B468" s="9">
        <v>1117076</v>
      </c>
      <c r="C468" s="9" t="s">
        <v>967</v>
      </c>
    </row>
    <row r="469" spans="1:3" ht="12.75" customHeight="1" x14ac:dyDescent="0.2">
      <c r="A469" s="9">
        <v>2021</v>
      </c>
      <c r="B469" s="9">
        <v>1308687</v>
      </c>
      <c r="C469" s="9" t="s">
        <v>967</v>
      </c>
    </row>
    <row r="470" spans="1:3" ht="12.75" customHeight="1" x14ac:dyDescent="0.2">
      <c r="A470" s="9">
        <v>2021</v>
      </c>
      <c r="B470" s="9">
        <v>1127924</v>
      </c>
      <c r="C470" s="9" t="s">
        <v>967</v>
      </c>
    </row>
    <row r="471" spans="1:3" ht="12.75" customHeight="1" x14ac:dyDescent="0.2">
      <c r="A471" s="9">
        <v>2021</v>
      </c>
      <c r="B471" s="9">
        <v>1270538</v>
      </c>
      <c r="C471" s="9" t="s">
        <v>967</v>
      </c>
    </row>
    <row r="472" spans="1:3" ht="12.75" customHeight="1" x14ac:dyDescent="0.2">
      <c r="A472" s="9">
        <v>2021</v>
      </c>
      <c r="B472" s="9">
        <v>1103909</v>
      </c>
      <c r="C472" s="9" t="s">
        <v>967</v>
      </c>
    </row>
    <row r="473" spans="1:3" ht="12.75" customHeight="1" x14ac:dyDescent="0.2">
      <c r="A473" s="9">
        <v>2021</v>
      </c>
      <c r="B473" s="9">
        <v>108730</v>
      </c>
      <c r="C473" s="9" t="s">
        <v>967</v>
      </c>
    </row>
    <row r="474" spans="1:3" ht="12.75" customHeight="1" x14ac:dyDescent="0.2">
      <c r="A474" s="9">
        <v>2021</v>
      </c>
      <c r="B474" s="9">
        <v>1103657</v>
      </c>
      <c r="C474" s="9" t="s">
        <v>967</v>
      </c>
    </row>
    <row r="475" spans="1:3" ht="12.75" customHeight="1" x14ac:dyDescent="0.2">
      <c r="A475" s="9">
        <v>2021</v>
      </c>
      <c r="B475" s="9">
        <v>1308687</v>
      </c>
      <c r="C475" s="9" t="s">
        <v>967</v>
      </c>
    </row>
    <row r="476" spans="1:3" ht="12.75" customHeight="1" x14ac:dyDescent="0.2">
      <c r="A476" s="9">
        <v>2021</v>
      </c>
      <c r="B476" s="9">
        <v>1103692</v>
      </c>
      <c r="C476" s="9" t="s">
        <v>967</v>
      </c>
    </row>
    <row r="477" spans="1:3" ht="12.75" customHeight="1" x14ac:dyDescent="0.2">
      <c r="A477" s="9">
        <v>2021</v>
      </c>
      <c r="B477" s="9">
        <v>108730</v>
      </c>
      <c r="C477" s="9" t="s">
        <v>967</v>
      </c>
    </row>
    <row r="478" spans="1:3" ht="12.75" customHeight="1" x14ac:dyDescent="0.2">
      <c r="A478" s="9">
        <v>2021</v>
      </c>
      <c r="B478" s="9">
        <v>108730</v>
      </c>
      <c r="C478" s="9" t="s">
        <v>967</v>
      </c>
    </row>
    <row r="479" spans="1:3" ht="12.75" customHeight="1" x14ac:dyDescent="0.2">
      <c r="A479" s="9">
        <v>2021</v>
      </c>
      <c r="B479" s="9">
        <v>122845</v>
      </c>
      <c r="C479" s="9" t="s">
        <v>967</v>
      </c>
    </row>
    <row r="480" spans="1:3" ht="12.75" customHeight="1" x14ac:dyDescent="0.2">
      <c r="A480" s="9">
        <v>2021</v>
      </c>
      <c r="B480" s="9">
        <v>1127925</v>
      </c>
      <c r="C480" s="9" t="s">
        <v>967</v>
      </c>
    </row>
    <row r="481" spans="1:3" ht="12.75" customHeight="1" x14ac:dyDescent="0.2">
      <c r="A481" s="9">
        <v>2021</v>
      </c>
      <c r="B481" s="9">
        <v>1179970</v>
      </c>
      <c r="C481" s="9" t="s">
        <v>967</v>
      </c>
    </row>
    <row r="482" spans="1:3" ht="12.75" customHeight="1" x14ac:dyDescent="0.2">
      <c r="A482" s="9">
        <v>2021</v>
      </c>
      <c r="B482" s="9">
        <v>1308687</v>
      </c>
      <c r="C482" s="9" t="s">
        <v>967</v>
      </c>
    </row>
    <row r="483" spans="1:3" ht="12.75" customHeight="1" x14ac:dyDescent="0.2">
      <c r="A483" s="9">
        <v>2021</v>
      </c>
      <c r="B483" s="9">
        <v>123336</v>
      </c>
      <c r="C483" s="9" t="s">
        <v>967</v>
      </c>
    </row>
    <row r="484" spans="1:3" ht="12.75" customHeight="1" x14ac:dyDescent="0.2">
      <c r="A484" s="9">
        <v>2021</v>
      </c>
      <c r="B484" s="9">
        <v>122845</v>
      </c>
      <c r="C484" s="9" t="s">
        <v>967</v>
      </c>
    </row>
    <row r="485" spans="1:3" ht="12.75" customHeight="1" x14ac:dyDescent="0.2">
      <c r="A485" s="9">
        <v>2021</v>
      </c>
      <c r="B485" s="9">
        <v>1308687</v>
      </c>
      <c r="C485" s="9" t="s">
        <v>967</v>
      </c>
    </row>
    <row r="486" spans="1:3" ht="12.75" customHeight="1" x14ac:dyDescent="0.2">
      <c r="A486" s="9">
        <v>2021</v>
      </c>
      <c r="B486" s="9">
        <v>1117076</v>
      </c>
      <c r="C486" s="9" t="s">
        <v>967</v>
      </c>
    </row>
    <row r="487" spans="1:3" ht="12.75" customHeight="1" x14ac:dyDescent="0.2">
      <c r="A487" s="9">
        <v>2021</v>
      </c>
      <c r="B487" s="9">
        <v>1270538</v>
      </c>
      <c r="C487" s="9" t="s">
        <v>967</v>
      </c>
    </row>
    <row r="488" spans="1:3" ht="12.75" customHeight="1" x14ac:dyDescent="0.2">
      <c r="A488" s="9">
        <v>2021</v>
      </c>
      <c r="B488" s="9">
        <v>123336</v>
      </c>
      <c r="C488" s="9" t="s">
        <v>967</v>
      </c>
    </row>
    <row r="489" spans="1:3" ht="12.75" customHeight="1" x14ac:dyDescent="0.2">
      <c r="A489" s="9">
        <v>2021</v>
      </c>
      <c r="B489" s="9">
        <v>122845</v>
      </c>
      <c r="C489" s="9" t="s">
        <v>967</v>
      </c>
    </row>
    <row r="490" spans="1:3" ht="12.75" customHeight="1" x14ac:dyDescent="0.2">
      <c r="A490" s="9">
        <v>2021</v>
      </c>
      <c r="B490" s="9">
        <v>1270538</v>
      </c>
      <c r="C490" s="9" t="s">
        <v>967</v>
      </c>
    </row>
    <row r="491" spans="1:3" ht="12.75" customHeight="1" x14ac:dyDescent="0.2">
      <c r="A491" s="9">
        <v>2021</v>
      </c>
      <c r="B491" s="9">
        <v>1127925</v>
      </c>
      <c r="C491" s="9" t="s">
        <v>967</v>
      </c>
    </row>
    <row r="492" spans="1:3" ht="12.75" customHeight="1" x14ac:dyDescent="0.2">
      <c r="A492" s="9">
        <v>2021</v>
      </c>
      <c r="B492" s="9">
        <v>1103909</v>
      </c>
      <c r="C492" s="9" t="s">
        <v>967</v>
      </c>
    </row>
    <row r="493" spans="1:3" ht="12.75" customHeight="1" x14ac:dyDescent="0.2">
      <c r="A493" s="9">
        <v>2021</v>
      </c>
      <c r="B493" s="9">
        <v>122845</v>
      </c>
      <c r="C493" s="9" t="s">
        <v>967</v>
      </c>
    </row>
    <row r="494" spans="1:3" ht="12.75" customHeight="1" x14ac:dyDescent="0.2">
      <c r="A494" s="9">
        <v>2021</v>
      </c>
      <c r="B494" s="9">
        <v>1127924</v>
      </c>
      <c r="C494" s="9" t="s">
        <v>967</v>
      </c>
    </row>
    <row r="495" spans="1:3" ht="12.75" customHeight="1" x14ac:dyDescent="0.2">
      <c r="A495" s="9">
        <v>2021</v>
      </c>
      <c r="B495" s="9">
        <v>150129</v>
      </c>
      <c r="C495" s="9" t="s">
        <v>967</v>
      </c>
    </row>
    <row r="496" spans="1:3" ht="12.75" customHeight="1" x14ac:dyDescent="0.2">
      <c r="A496" s="9">
        <v>2021</v>
      </c>
      <c r="B496" s="9">
        <v>1117076</v>
      </c>
      <c r="C496" s="9" t="s">
        <v>967</v>
      </c>
    </row>
    <row r="497" spans="1:3" ht="12.75" customHeight="1" x14ac:dyDescent="0.2">
      <c r="A497" s="9">
        <v>2021</v>
      </c>
      <c r="B497" s="9">
        <v>1127925</v>
      </c>
      <c r="C497" s="9" t="s">
        <v>967</v>
      </c>
    </row>
    <row r="498" spans="1:3" ht="12.75" customHeight="1" x14ac:dyDescent="0.2">
      <c r="A498" s="9">
        <v>2021</v>
      </c>
      <c r="B498" s="9">
        <v>1127926</v>
      </c>
      <c r="C498" s="9" t="s">
        <v>967</v>
      </c>
    </row>
    <row r="499" spans="1:3" ht="12.75" customHeight="1" x14ac:dyDescent="0.2">
      <c r="A499" s="9">
        <v>2021</v>
      </c>
      <c r="B499" s="9">
        <v>108730</v>
      </c>
      <c r="C499" s="9" t="s">
        <v>967</v>
      </c>
    </row>
    <row r="500" spans="1:3" ht="12.75" customHeight="1" x14ac:dyDescent="0.2">
      <c r="A500" s="9">
        <v>2021</v>
      </c>
      <c r="B500" s="9">
        <v>1270538</v>
      </c>
      <c r="C500" s="9" t="s">
        <v>967</v>
      </c>
    </row>
    <row r="501" spans="1:3" ht="12.75" customHeight="1" x14ac:dyDescent="0.2">
      <c r="A501" s="9">
        <v>2021</v>
      </c>
      <c r="B501" s="9">
        <v>108730</v>
      </c>
      <c r="C501" s="9" t="s">
        <v>967</v>
      </c>
    </row>
    <row r="502" spans="1:3" ht="12.75" customHeight="1" x14ac:dyDescent="0.2">
      <c r="A502" s="9">
        <v>2021</v>
      </c>
      <c r="B502" s="9">
        <v>1127925</v>
      </c>
      <c r="C502" s="9" t="s">
        <v>967</v>
      </c>
    </row>
    <row r="503" spans="1:3" ht="12.75" customHeight="1" x14ac:dyDescent="0.2">
      <c r="A503" s="9">
        <v>2021</v>
      </c>
      <c r="B503" s="9">
        <v>1179970</v>
      </c>
      <c r="C503" s="9" t="s">
        <v>967</v>
      </c>
    </row>
    <row r="504" spans="1:3" ht="12.75" customHeight="1" x14ac:dyDescent="0.2">
      <c r="A504" s="9">
        <v>2021</v>
      </c>
      <c r="B504" s="9">
        <v>1308687</v>
      </c>
      <c r="C504" s="9" t="s">
        <v>967</v>
      </c>
    </row>
    <row r="505" spans="1:3" ht="12.75" customHeight="1" x14ac:dyDescent="0.2">
      <c r="A505" s="9">
        <v>2021</v>
      </c>
      <c r="B505" s="9">
        <v>1179970</v>
      </c>
      <c r="C505" s="9" t="s">
        <v>967</v>
      </c>
    </row>
    <row r="506" spans="1:3" ht="12.75" customHeight="1" x14ac:dyDescent="0.2">
      <c r="A506" s="9">
        <v>2021</v>
      </c>
      <c r="B506" s="9">
        <v>1179970</v>
      </c>
      <c r="C506" s="9" t="s">
        <v>967</v>
      </c>
    </row>
    <row r="507" spans="1:3" ht="12.75" customHeight="1" x14ac:dyDescent="0.2">
      <c r="A507" s="9">
        <v>2021</v>
      </c>
      <c r="B507" s="9">
        <v>122845</v>
      </c>
      <c r="C507" s="9" t="s">
        <v>967</v>
      </c>
    </row>
    <row r="508" spans="1:3" ht="12.75" customHeight="1" x14ac:dyDescent="0.2">
      <c r="A508" s="9">
        <v>2021</v>
      </c>
      <c r="B508" s="9">
        <v>122845</v>
      </c>
      <c r="C508" s="9" t="s">
        <v>967</v>
      </c>
    </row>
    <row r="509" spans="1:3" ht="12.75" customHeight="1" x14ac:dyDescent="0.2">
      <c r="A509" s="9">
        <v>2021</v>
      </c>
      <c r="B509" s="9">
        <v>123336</v>
      </c>
      <c r="C509" s="9" t="s">
        <v>967</v>
      </c>
    </row>
    <row r="510" spans="1:3" ht="12.75" customHeight="1" x14ac:dyDescent="0.2">
      <c r="A510" s="9">
        <v>2021</v>
      </c>
      <c r="B510" s="9">
        <v>1308687</v>
      </c>
      <c r="C510" s="9" t="s">
        <v>967</v>
      </c>
    </row>
    <row r="511" spans="1:3" ht="12.75" customHeight="1" x14ac:dyDescent="0.2">
      <c r="A511" s="9">
        <v>2021</v>
      </c>
      <c r="B511" s="9">
        <v>1127924</v>
      </c>
      <c r="C511" s="9" t="s">
        <v>967</v>
      </c>
    </row>
    <row r="512" spans="1:3" ht="12.75" customHeight="1" x14ac:dyDescent="0.2">
      <c r="A512" s="9">
        <v>2021</v>
      </c>
      <c r="B512" s="9">
        <v>1308687</v>
      </c>
      <c r="C512" s="9" t="s">
        <v>967</v>
      </c>
    </row>
    <row r="513" spans="1:3" ht="12.75" customHeight="1" x14ac:dyDescent="0.2">
      <c r="A513" s="9">
        <v>2021</v>
      </c>
      <c r="B513" s="9">
        <v>1308687</v>
      </c>
      <c r="C513" s="9" t="s">
        <v>967</v>
      </c>
    </row>
    <row r="514" spans="1:3" ht="12.75" customHeight="1" x14ac:dyDescent="0.2">
      <c r="A514" s="9">
        <v>2021</v>
      </c>
      <c r="B514" s="9">
        <v>1308687</v>
      </c>
      <c r="C514" s="9" t="s">
        <v>967</v>
      </c>
    </row>
    <row r="515" spans="1:3" ht="12.75" customHeight="1" x14ac:dyDescent="0.2">
      <c r="A515" s="9">
        <v>2021</v>
      </c>
      <c r="B515" s="9">
        <v>122845</v>
      </c>
      <c r="C515" s="9" t="s">
        <v>967</v>
      </c>
    </row>
    <row r="516" spans="1:3" ht="12.75" customHeight="1" x14ac:dyDescent="0.2">
      <c r="A516" s="9">
        <v>2021</v>
      </c>
      <c r="B516" s="9">
        <v>1308687</v>
      </c>
      <c r="C516" s="9" t="s">
        <v>967</v>
      </c>
    </row>
    <row r="517" spans="1:3" ht="12.75" customHeight="1" x14ac:dyDescent="0.2">
      <c r="A517" s="9">
        <v>2021</v>
      </c>
      <c r="B517" s="9">
        <v>122845</v>
      </c>
      <c r="C517" s="9" t="s">
        <v>967</v>
      </c>
    </row>
    <row r="518" spans="1:3" ht="12.75" customHeight="1" x14ac:dyDescent="0.2">
      <c r="A518" s="9">
        <v>2021</v>
      </c>
      <c r="B518" s="9">
        <v>1127924</v>
      </c>
      <c r="C518" s="9" t="s">
        <v>967</v>
      </c>
    </row>
    <row r="519" spans="1:3" ht="12.75" customHeight="1" x14ac:dyDescent="0.2">
      <c r="A519" s="9">
        <v>2021</v>
      </c>
      <c r="B519" s="9">
        <v>1103692</v>
      </c>
      <c r="C519" s="9" t="s">
        <v>967</v>
      </c>
    </row>
    <row r="520" spans="1:3" ht="12.75" customHeight="1" x14ac:dyDescent="0.2">
      <c r="A520" s="9">
        <v>2021</v>
      </c>
      <c r="B520" s="9">
        <v>1127927</v>
      </c>
      <c r="C520" s="9" t="s">
        <v>967</v>
      </c>
    </row>
    <row r="521" spans="1:3" ht="12.75" customHeight="1" x14ac:dyDescent="0.2">
      <c r="A521" s="9">
        <v>2021</v>
      </c>
      <c r="B521" s="9">
        <v>122845</v>
      </c>
      <c r="C521" s="9" t="s">
        <v>967</v>
      </c>
    </row>
    <row r="522" spans="1:3" ht="12.75" customHeight="1" x14ac:dyDescent="0.2">
      <c r="A522" s="9">
        <v>2021</v>
      </c>
      <c r="B522" s="9">
        <v>108730</v>
      </c>
      <c r="C522" s="9" t="s">
        <v>967</v>
      </c>
    </row>
    <row r="523" spans="1:3" ht="12.75" customHeight="1" x14ac:dyDescent="0.2">
      <c r="A523" s="9">
        <v>2021</v>
      </c>
      <c r="B523" s="9">
        <v>1103657</v>
      </c>
      <c r="C523" s="9" t="s">
        <v>967</v>
      </c>
    </row>
    <row r="524" spans="1:3" ht="12.75" customHeight="1" x14ac:dyDescent="0.2">
      <c r="A524" s="9">
        <v>2021</v>
      </c>
      <c r="B524" s="9">
        <v>1308687</v>
      </c>
      <c r="C524" s="9" t="s">
        <v>967</v>
      </c>
    </row>
    <row r="525" spans="1:3" ht="12.75" customHeight="1" x14ac:dyDescent="0.2">
      <c r="A525" s="9">
        <v>2021</v>
      </c>
      <c r="B525" s="9">
        <v>1127924</v>
      </c>
      <c r="C525" s="9" t="s">
        <v>967</v>
      </c>
    </row>
    <row r="526" spans="1:3" ht="12.75" customHeight="1" x14ac:dyDescent="0.2">
      <c r="A526" s="9">
        <v>2021</v>
      </c>
      <c r="B526" s="9">
        <v>1319230</v>
      </c>
      <c r="C526" s="9" t="s">
        <v>967</v>
      </c>
    </row>
    <row r="527" spans="1:3" ht="12.75" customHeight="1" x14ac:dyDescent="0.2">
      <c r="A527" s="9">
        <v>2021</v>
      </c>
      <c r="B527" s="9">
        <v>1127926</v>
      </c>
      <c r="C527" s="9" t="s">
        <v>967</v>
      </c>
    </row>
    <row r="528" spans="1:3" ht="12.75" customHeight="1" x14ac:dyDescent="0.2">
      <c r="A528" s="9">
        <v>2021</v>
      </c>
      <c r="B528" s="9">
        <v>1179970</v>
      </c>
      <c r="C528" s="9" t="s">
        <v>967</v>
      </c>
    </row>
    <row r="529" spans="1:3" ht="12.75" customHeight="1" x14ac:dyDescent="0.2">
      <c r="A529" s="9">
        <v>2021</v>
      </c>
      <c r="B529" s="9">
        <v>1103657</v>
      </c>
      <c r="C529" s="9" t="s">
        <v>967</v>
      </c>
    </row>
    <row r="530" spans="1:3" ht="12.75" customHeight="1" x14ac:dyDescent="0.2">
      <c r="A530" s="9">
        <v>2021</v>
      </c>
      <c r="B530" s="9">
        <v>1270538</v>
      </c>
      <c r="C530" s="9" t="s">
        <v>967</v>
      </c>
    </row>
    <row r="531" spans="1:3" ht="12.75" customHeight="1" x14ac:dyDescent="0.2">
      <c r="A531" s="9">
        <v>2021</v>
      </c>
      <c r="B531" s="9">
        <v>1127927</v>
      </c>
      <c r="C531" s="9" t="s">
        <v>967</v>
      </c>
    </row>
    <row r="532" spans="1:3" ht="12.75" customHeight="1" x14ac:dyDescent="0.2">
      <c r="A532" s="9">
        <v>2021</v>
      </c>
      <c r="B532" s="9">
        <v>1179970</v>
      </c>
      <c r="C532" s="9" t="s">
        <v>967</v>
      </c>
    </row>
    <row r="533" spans="1:3" ht="12.75" customHeight="1" x14ac:dyDescent="0.2">
      <c r="A533" s="9">
        <v>2021</v>
      </c>
      <c r="B533" s="9">
        <v>108730</v>
      </c>
      <c r="C533" s="9" t="s">
        <v>967</v>
      </c>
    </row>
    <row r="534" spans="1:3" ht="12.75" customHeight="1" x14ac:dyDescent="0.2">
      <c r="A534" s="9">
        <v>2021</v>
      </c>
      <c r="B534" s="9">
        <v>122845</v>
      </c>
      <c r="C534" s="9" t="s">
        <v>967</v>
      </c>
    </row>
    <row r="535" spans="1:3" ht="12.75" customHeight="1" x14ac:dyDescent="0.2">
      <c r="A535" s="9">
        <v>2021</v>
      </c>
      <c r="B535" s="9">
        <v>1127926</v>
      </c>
      <c r="C535" s="9" t="s">
        <v>967</v>
      </c>
    </row>
    <row r="536" spans="1:3" ht="12.75" customHeight="1" x14ac:dyDescent="0.2">
      <c r="A536" s="9">
        <v>2021</v>
      </c>
      <c r="B536" s="9">
        <v>1365444</v>
      </c>
      <c r="C536" s="9" t="s">
        <v>967</v>
      </c>
    </row>
    <row r="537" spans="1:3" ht="12.75" customHeight="1" x14ac:dyDescent="0.2">
      <c r="A537" s="9">
        <v>2021</v>
      </c>
      <c r="B537" s="9">
        <v>1127926</v>
      </c>
      <c r="C537" s="9" t="s">
        <v>967</v>
      </c>
    </row>
    <row r="538" spans="1:3" ht="12.75" customHeight="1" x14ac:dyDescent="0.2">
      <c r="A538" s="9">
        <v>2021</v>
      </c>
      <c r="B538" s="9">
        <v>1179970</v>
      </c>
      <c r="C538" s="9" t="s">
        <v>967</v>
      </c>
    </row>
    <row r="539" spans="1:3" ht="12.75" customHeight="1" x14ac:dyDescent="0.2">
      <c r="A539" s="9">
        <v>2021</v>
      </c>
      <c r="B539" s="9">
        <v>108730</v>
      </c>
      <c r="C539" s="9" t="s">
        <v>967</v>
      </c>
    </row>
    <row r="540" spans="1:3" ht="12.75" customHeight="1" x14ac:dyDescent="0.2">
      <c r="A540" s="9">
        <v>2021</v>
      </c>
      <c r="B540" s="9">
        <v>1319230</v>
      </c>
      <c r="C540" s="9" t="s">
        <v>967</v>
      </c>
    </row>
    <row r="541" spans="1:3" ht="12.75" customHeight="1" x14ac:dyDescent="0.2">
      <c r="A541" s="9">
        <v>2021</v>
      </c>
      <c r="B541" s="9">
        <v>1127925</v>
      </c>
      <c r="C541" s="9" t="s">
        <v>967</v>
      </c>
    </row>
    <row r="542" spans="1:3" ht="12.75" customHeight="1" x14ac:dyDescent="0.2">
      <c r="A542" s="9">
        <v>2021</v>
      </c>
      <c r="B542" s="9">
        <v>1179970</v>
      </c>
      <c r="C542" s="9" t="s">
        <v>967</v>
      </c>
    </row>
    <row r="543" spans="1:3" ht="12.75" customHeight="1" x14ac:dyDescent="0.2">
      <c r="A543" s="9">
        <v>2021</v>
      </c>
      <c r="B543" s="9">
        <v>1308687</v>
      </c>
      <c r="C543" s="9" t="s">
        <v>967</v>
      </c>
    </row>
    <row r="544" spans="1:3" ht="12.75" customHeight="1" x14ac:dyDescent="0.2">
      <c r="A544" s="9">
        <v>2021</v>
      </c>
      <c r="B544" s="9">
        <v>1365444</v>
      </c>
      <c r="C544" s="9" t="s">
        <v>967</v>
      </c>
    </row>
    <row r="545" spans="1:3" ht="12.75" customHeight="1" x14ac:dyDescent="0.2">
      <c r="A545" s="9">
        <v>2021</v>
      </c>
      <c r="B545" s="9">
        <v>122845</v>
      </c>
      <c r="C545" s="9" t="s">
        <v>967</v>
      </c>
    </row>
    <row r="546" spans="1:3" ht="12.75" customHeight="1" x14ac:dyDescent="0.2">
      <c r="A546" s="9">
        <v>2021</v>
      </c>
      <c r="B546" s="9">
        <v>123336</v>
      </c>
      <c r="C546" s="9" t="s">
        <v>967</v>
      </c>
    </row>
    <row r="547" spans="1:3" ht="12.75" customHeight="1" x14ac:dyDescent="0.2">
      <c r="A547" s="9">
        <v>2021</v>
      </c>
      <c r="B547" s="9">
        <v>1117076</v>
      </c>
      <c r="C547" s="9" t="s">
        <v>967</v>
      </c>
    </row>
    <row r="548" spans="1:3" ht="12.75" customHeight="1" x14ac:dyDescent="0.2">
      <c r="A548" s="9">
        <v>2021</v>
      </c>
      <c r="B548" s="9">
        <v>1179970</v>
      </c>
      <c r="C548" s="9" t="s">
        <v>967</v>
      </c>
    </row>
    <row r="549" spans="1:3" ht="12.75" customHeight="1" x14ac:dyDescent="0.2">
      <c r="A549" s="9">
        <v>2021</v>
      </c>
      <c r="B549" s="9">
        <v>1179970</v>
      </c>
      <c r="C549" s="9" t="s">
        <v>967</v>
      </c>
    </row>
    <row r="550" spans="1:3" ht="12.75" customHeight="1" x14ac:dyDescent="0.2">
      <c r="A550" s="9">
        <v>2021</v>
      </c>
      <c r="B550" s="9">
        <v>122845</v>
      </c>
      <c r="C550" s="9" t="s">
        <v>967</v>
      </c>
    </row>
    <row r="551" spans="1:3" ht="12.75" customHeight="1" x14ac:dyDescent="0.2">
      <c r="A551" s="9">
        <v>2021</v>
      </c>
      <c r="B551" s="9">
        <v>1127927</v>
      </c>
      <c r="C551" s="9" t="s">
        <v>967</v>
      </c>
    </row>
    <row r="552" spans="1:3" ht="12.75" customHeight="1" x14ac:dyDescent="0.2">
      <c r="A552" s="9">
        <v>2021</v>
      </c>
      <c r="B552" s="9">
        <v>1319230</v>
      </c>
      <c r="C552" s="9" t="s">
        <v>967</v>
      </c>
    </row>
    <row r="553" spans="1:3" ht="12.75" customHeight="1" x14ac:dyDescent="0.2">
      <c r="A553" s="9">
        <v>2021</v>
      </c>
      <c r="B553" s="9">
        <v>1179970</v>
      </c>
      <c r="C553" s="9" t="s">
        <v>967</v>
      </c>
    </row>
    <row r="554" spans="1:3" ht="12.75" customHeight="1" x14ac:dyDescent="0.2">
      <c r="A554" s="9">
        <v>2021</v>
      </c>
      <c r="B554" s="9">
        <v>122845</v>
      </c>
      <c r="C554" s="9" t="s">
        <v>967</v>
      </c>
    </row>
    <row r="555" spans="1:3" ht="12.75" customHeight="1" x14ac:dyDescent="0.2">
      <c r="A555" s="9">
        <v>2021</v>
      </c>
      <c r="B555" s="9">
        <v>1308687</v>
      </c>
      <c r="C555" s="9" t="s">
        <v>967</v>
      </c>
    </row>
    <row r="556" spans="1:3" ht="12.75" customHeight="1" x14ac:dyDescent="0.2">
      <c r="A556" s="9">
        <v>2021</v>
      </c>
      <c r="B556" s="9">
        <v>108730</v>
      </c>
      <c r="C556" s="9" t="s">
        <v>967</v>
      </c>
    </row>
    <row r="557" spans="1:3" ht="12.75" customHeight="1" x14ac:dyDescent="0.2">
      <c r="A557" s="9">
        <v>2021</v>
      </c>
      <c r="B557" s="9">
        <v>108730</v>
      </c>
      <c r="C557" s="9" t="s">
        <v>967</v>
      </c>
    </row>
    <row r="558" spans="1:3" ht="12.75" customHeight="1" x14ac:dyDescent="0.2">
      <c r="A558" s="9">
        <v>2021</v>
      </c>
      <c r="B558" s="9">
        <v>1127926</v>
      </c>
      <c r="C558" s="9" t="s">
        <v>967</v>
      </c>
    </row>
    <row r="559" spans="1:3" ht="12.75" customHeight="1" x14ac:dyDescent="0.2">
      <c r="A559" s="9">
        <v>2021</v>
      </c>
      <c r="B559" s="9">
        <v>108730</v>
      </c>
      <c r="C559" s="9" t="s">
        <v>967</v>
      </c>
    </row>
    <row r="560" spans="1:3" ht="12.75" customHeight="1" x14ac:dyDescent="0.2">
      <c r="A560" s="9">
        <v>2021</v>
      </c>
      <c r="B560" s="9">
        <v>1179970</v>
      </c>
      <c r="C560" s="9" t="s">
        <v>967</v>
      </c>
    </row>
    <row r="561" spans="1:3" ht="12.75" customHeight="1" x14ac:dyDescent="0.2">
      <c r="A561" s="9">
        <v>2021</v>
      </c>
      <c r="B561" s="9">
        <v>1179970</v>
      </c>
      <c r="C561" s="9" t="s">
        <v>967</v>
      </c>
    </row>
    <row r="562" spans="1:3" ht="12.75" customHeight="1" x14ac:dyDescent="0.2">
      <c r="A562" s="9">
        <v>2021</v>
      </c>
      <c r="B562" s="9">
        <v>1179970</v>
      </c>
      <c r="C562" s="9" t="s">
        <v>967</v>
      </c>
    </row>
    <row r="563" spans="1:3" ht="12.75" customHeight="1" x14ac:dyDescent="0.2">
      <c r="A563" s="9">
        <v>2021</v>
      </c>
      <c r="B563" s="9">
        <v>1179970</v>
      </c>
      <c r="C563" s="9" t="s">
        <v>967</v>
      </c>
    </row>
    <row r="564" spans="1:3" ht="12.75" customHeight="1" x14ac:dyDescent="0.2">
      <c r="A564" s="9">
        <v>2021</v>
      </c>
      <c r="B564" s="9">
        <v>1179970</v>
      </c>
      <c r="C564" s="9" t="s">
        <v>967</v>
      </c>
    </row>
    <row r="565" spans="1:3" ht="12.75" customHeight="1" x14ac:dyDescent="0.2">
      <c r="A565" s="9">
        <v>2021</v>
      </c>
      <c r="B565" s="9">
        <v>108730</v>
      </c>
      <c r="C565" s="9" t="s">
        <v>967</v>
      </c>
    </row>
    <row r="566" spans="1:3" ht="12.75" customHeight="1" x14ac:dyDescent="0.2">
      <c r="A566" s="9">
        <v>2021</v>
      </c>
      <c r="B566" s="9">
        <v>1103909</v>
      </c>
      <c r="C566" s="9" t="s">
        <v>967</v>
      </c>
    </row>
    <row r="567" spans="1:3" ht="12.75" customHeight="1" x14ac:dyDescent="0.2">
      <c r="A567" s="9">
        <v>2021</v>
      </c>
      <c r="B567" s="9">
        <v>1127926</v>
      </c>
      <c r="C567" s="9" t="s">
        <v>967</v>
      </c>
    </row>
    <row r="568" spans="1:3" ht="12.75" customHeight="1" x14ac:dyDescent="0.2">
      <c r="A568" s="9">
        <v>2021</v>
      </c>
      <c r="B568" s="9">
        <v>1127925</v>
      </c>
      <c r="C568" s="9" t="s">
        <v>967</v>
      </c>
    </row>
    <row r="569" spans="1:3" ht="12.75" customHeight="1" x14ac:dyDescent="0.2">
      <c r="A569" s="9">
        <v>2021</v>
      </c>
      <c r="B569" s="9">
        <v>1308687</v>
      </c>
      <c r="C569" s="9" t="s">
        <v>967</v>
      </c>
    </row>
    <row r="570" spans="1:3" ht="12.75" customHeight="1" x14ac:dyDescent="0.2">
      <c r="A570" s="9">
        <v>2021</v>
      </c>
      <c r="B570" s="9">
        <v>1103657</v>
      </c>
      <c r="C570" s="9" t="s">
        <v>967</v>
      </c>
    </row>
    <row r="571" spans="1:3" ht="12.75" customHeight="1" x14ac:dyDescent="0.2">
      <c r="A571" s="9">
        <v>2021</v>
      </c>
      <c r="B571" s="9">
        <v>1179970</v>
      </c>
      <c r="C571" s="9" t="s">
        <v>967</v>
      </c>
    </row>
    <row r="572" spans="1:3" ht="12.75" customHeight="1" x14ac:dyDescent="0.2">
      <c r="A572" s="9">
        <v>2021</v>
      </c>
      <c r="B572" s="9">
        <v>1179970</v>
      </c>
      <c r="C572" s="9" t="s">
        <v>967</v>
      </c>
    </row>
    <row r="573" spans="1:3" ht="12.75" customHeight="1" x14ac:dyDescent="0.2">
      <c r="A573" s="9">
        <v>2021</v>
      </c>
      <c r="B573" s="9">
        <v>108730</v>
      </c>
      <c r="C573" s="9" t="s">
        <v>967</v>
      </c>
    </row>
    <row r="574" spans="1:3" ht="12.75" customHeight="1" x14ac:dyDescent="0.2">
      <c r="A574" s="9">
        <v>2021</v>
      </c>
      <c r="B574" s="9">
        <v>1103909</v>
      </c>
      <c r="C574" s="9" t="s">
        <v>967</v>
      </c>
    </row>
    <row r="575" spans="1:3" ht="12.75" customHeight="1" x14ac:dyDescent="0.2">
      <c r="A575" s="9">
        <v>2021</v>
      </c>
      <c r="B575" s="9">
        <v>1308687</v>
      </c>
      <c r="C575" s="9" t="s">
        <v>967</v>
      </c>
    </row>
    <row r="576" spans="1:3" ht="12.75" customHeight="1" x14ac:dyDescent="0.2">
      <c r="A576" s="9">
        <v>2021</v>
      </c>
      <c r="B576" s="9">
        <v>1127927</v>
      </c>
      <c r="C576" s="9" t="s">
        <v>967</v>
      </c>
    </row>
    <row r="577" spans="1:3" ht="12.75" customHeight="1" x14ac:dyDescent="0.2">
      <c r="A577" s="9">
        <v>2021</v>
      </c>
      <c r="B577" s="9">
        <v>122845</v>
      </c>
      <c r="C577" s="9" t="s">
        <v>967</v>
      </c>
    </row>
    <row r="578" spans="1:3" ht="12.75" customHeight="1" x14ac:dyDescent="0.2">
      <c r="A578" s="9">
        <v>2021</v>
      </c>
      <c r="B578" s="9">
        <v>1103909</v>
      </c>
      <c r="C578" s="9" t="s">
        <v>967</v>
      </c>
    </row>
    <row r="579" spans="1:3" ht="12.75" customHeight="1" x14ac:dyDescent="0.2">
      <c r="A579" s="9">
        <v>2021</v>
      </c>
      <c r="B579" s="9">
        <v>1308687</v>
      </c>
      <c r="C579" s="9" t="s">
        <v>967</v>
      </c>
    </row>
    <row r="580" spans="1:3" ht="12.75" customHeight="1" x14ac:dyDescent="0.2">
      <c r="A580" s="9">
        <v>2021</v>
      </c>
      <c r="B580" s="9">
        <v>122845</v>
      </c>
      <c r="C580" s="9" t="s">
        <v>967</v>
      </c>
    </row>
    <row r="581" spans="1:3" ht="12.75" customHeight="1" x14ac:dyDescent="0.2">
      <c r="A581" s="9">
        <v>2021</v>
      </c>
      <c r="B581" s="9">
        <v>1127926</v>
      </c>
      <c r="C581" s="9" t="s">
        <v>967</v>
      </c>
    </row>
    <row r="582" spans="1:3" ht="12.75" customHeight="1" x14ac:dyDescent="0.2">
      <c r="A582" s="9">
        <v>2021</v>
      </c>
      <c r="B582" s="9">
        <v>1270538</v>
      </c>
      <c r="C582" s="9" t="s">
        <v>967</v>
      </c>
    </row>
    <row r="583" spans="1:3" ht="12.75" customHeight="1" x14ac:dyDescent="0.2">
      <c r="A583" s="9">
        <v>2021</v>
      </c>
      <c r="B583" s="9">
        <v>1179970</v>
      </c>
      <c r="C583" s="9" t="s">
        <v>967</v>
      </c>
    </row>
    <row r="584" spans="1:3" ht="12.75" customHeight="1" x14ac:dyDescent="0.2">
      <c r="A584" s="9">
        <v>2021</v>
      </c>
      <c r="B584" s="9">
        <v>1179970</v>
      </c>
      <c r="C584" s="9" t="s">
        <v>967</v>
      </c>
    </row>
    <row r="585" spans="1:3" ht="12.75" customHeight="1" x14ac:dyDescent="0.2">
      <c r="A585" s="9">
        <v>2021</v>
      </c>
      <c r="B585" s="9">
        <v>1319230</v>
      </c>
      <c r="C585" s="9" t="s">
        <v>967</v>
      </c>
    </row>
    <row r="586" spans="1:3" ht="12.75" customHeight="1" x14ac:dyDescent="0.2">
      <c r="A586" s="9">
        <v>2021</v>
      </c>
      <c r="B586" s="9">
        <v>122845</v>
      </c>
      <c r="C586" s="9" t="s">
        <v>967</v>
      </c>
    </row>
    <row r="587" spans="1:3" ht="12.75" customHeight="1" x14ac:dyDescent="0.2">
      <c r="A587" s="9">
        <v>2021</v>
      </c>
      <c r="B587" s="9">
        <v>108730</v>
      </c>
      <c r="C587" s="9" t="s">
        <v>967</v>
      </c>
    </row>
    <row r="588" spans="1:3" ht="12.75" customHeight="1" x14ac:dyDescent="0.2">
      <c r="A588" s="9">
        <v>2021</v>
      </c>
      <c r="B588" s="9">
        <v>1127926</v>
      </c>
      <c r="C588" s="9" t="s">
        <v>967</v>
      </c>
    </row>
    <row r="589" spans="1:3" ht="12.75" customHeight="1" x14ac:dyDescent="0.2">
      <c r="A589" s="9">
        <v>2021</v>
      </c>
      <c r="B589" s="9">
        <v>1179970</v>
      </c>
      <c r="C589" s="9" t="s">
        <v>967</v>
      </c>
    </row>
    <row r="590" spans="1:3" ht="12.75" customHeight="1" x14ac:dyDescent="0.2">
      <c r="A590" s="9">
        <v>2021</v>
      </c>
      <c r="B590" s="9">
        <v>1127925</v>
      </c>
      <c r="C590" s="9" t="s">
        <v>967</v>
      </c>
    </row>
    <row r="591" spans="1:3" ht="12.75" customHeight="1" x14ac:dyDescent="0.2">
      <c r="A591" s="9">
        <v>2021</v>
      </c>
      <c r="B591" s="9">
        <v>123336</v>
      </c>
      <c r="C591" s="9" t="s">
        <v>967</v>
      </c>
    </row>
    <row r="592" spans="1:3" ht="12.75" customHeight="1" x14ac:dyDescent="0.2">
      <c r="A592" s="9">
        <v>2021</v>
      </c>
      <c r="B592" s="9">
        <v>1127926</v>
      </c>
      <c r="C592" s="9" t="s">
        <v>967</v>
      </c>
    </row>
    <row r="593" spans="1:3" ht="12.75" customHeight="1" x14ac:dyDescent="0.2">
      <c r="A593" s="9">
        <v>2021</v>
      </c>
      <c r="B593" s="9">
        <v>1179970</v>
      </c>
      <c r="C593" s="9" t="s">
        <v>967</v>
      </c>
    </row>
    <row r="594" spans="1:3" ht="12.75" customHeight="1" x14ac:dyDescent="0.2">
      <c r="A594" s="9">
        <v>2021</v>
      </c>
      <c r="B594" s="9">
        <v>1127925</v>
      </c>
      <c r="C594" s="9" t="s">
        <v>967</v>
      </c>
    </row>
    <row r="595" spans="1:3" ht="12.75" customHeight="1" x14ac:dyDescent="0.2">
      <c r="A595" s="9">
        <v>2021</v>
      </c>
      <c r="B595" s="9">
        <v>1127926</v>
      </c>
      <c r="C595" s="9" t="s">
        <v>967</v>
      </c>
    </row>
    <row r="596" spans="1:3" ht="12.75" customHeight="1" x14ac:dyDescent="0.2">
      <c r="A596" s="9">
        <v>2021</v>
      </c>
      <c r="B596" s="9">
        <v>1308687</v>
      </c>
      <c r="C596" s="9" t="s">
        <v>967</v>
      </c>
    </row>
    <row r="597" spans="1:3" ht="12.75" customHeight="1" x14ac:dyDescent="0.2">
      <c r="A597" s="9">
        <v>2021</v>
      </c>
      <c r="B597" s="9">
        <v>1127926</v>
      </c>
      <c r="C597" s="9" t="s">
        <v>967</v>
      </c>
    </row>
    <row r="598" spans="1:3" ht="12.75" customHeight="1" x14ac:dyDescent="0.2">
      <c r="A598" s="9">
        <v>2021</v>
      </c>
      <c r="B598" s="9">
        <v>1127926</v>
      </c>
      <c r="C598" s="9" t="s">
        <v>967</v>
      </c>
    </row>
    <row r="599" spans="1:3" ht="12.75" customHeight="1" x14ac:dyDescent="0.2">
      <c r="A599" s="9">
        <v>2021</v>
      </c>
      <c r="B599" s="9">
        <v>1365444</v>
      </c>
      <c r="C599" s="9" t="s">
        <v>967</v>
      </c>
    </row>
    <row r="600" spans="1:3" ht="12.75" customHeight="1" x14ac:dyDescent="0.2">
      <c r="A600" s="9">
        <v>2021</v>
      </c>
      <c r="B600" s="9">
        <v>122845</v>
      </c>
      <c r="C600" s="9" t="s">
        <v>967</v>
      </c>
    </row>
    <row r="601" spans="1:3" ht="12.75" customHeight="1" x14ac:dyDescent="0.2">
      <c r="A601" s="9">
        <v>2021</v>
      </c>
      <c r="B601" s="9">
        <v>1103909</v>
      </c>
      <c r="C601" s="9" t="s">
        <v>967</v>
      </c>
    </row>
    <row r="602" spans="1:3" ht="12.75" customHeight="1" x14ac:dyDescent="0.2">
      <c r="A602" s="9">
        <v>2021</v>
      </c>
      <c r="B602" s="9">
        <v>1179970</v>
      </c>
      <c r="C602" s="9" t="s">
        <v>967</v>
      </c>
    </row>
    <row r="603" spans="1:3" ht="12.75" customHeight="1" x14ac:dyDescent="0.2">
      <c r="A603" s="9">
        <v>2021</v>
      </c>
      <c r="B603" s="9">
        <v>1103692</v>
      </c>
      <c r="C603" s="9" t="s">
        <v>967</v>
      </c>
    </row>
    <row r="604" spans="1:3" ht="12.75" customHeight="1" x14ac:dyDescent="0.2">
      <c r="A604" s="9">
        <v>2021</v>
      </c>
      <c r="B604" s="9">
        <v>1179970</v>
      </c>
      <c r="C604" s="9" t="s">
        <v>967</v>
      </c>
    </row>
    <row r="605" spans="1:3" ht="12.75" customHeight="1" x14ac:dyDescent="0.2">
      <c r="A605" s="9">
        <v>2021</v>
      </c>
      <c r="B605" s="9">
        <v>1127924</v>
      </c>
      <c r="C605" s="9" t="s">
        <v>967</v>
      </c>
    </row>
    <row r="606" spans="1:3" ht="12.75" customHeight="1" x14ac:dyDescent="0.2">
      <c r="A606" s="9">
        <v>2021</v>
      </c>
      <c r="B606" s="9">
        <v>1179970</v>
      </c>
      <c r="C606" s="9" t="s">
        <v>967</v>
      </c>
    </row>
    <row r="607" spans="1:3" ht="12.75" customHeight="1" x14ac:dyDescent="0.2">
      <c r="A607" s="9">
        <v>2021</v>
      </c>
      <c r="B607" s="9">
        <v>1179970</v>
      </c>
      <c r="C607" s="9" t="s">
        <v>967</v>
      </c>
    </row>
    <row r="608" spans="1:3" ht="12.75" customHeight="1" x14ac:dyDescent="0.2">
      <c r="A608" s="9">
        <v>2021</v>
      </c>
      <c r="B608" s="9">
        <v>1127927</v>
      </c>
      <c r="C608" s="9" t="s">
        <v>967</v>
      </c>
    </row>
    <row r="609" spans="1:3" ht="12.75" customHeight="1" x14ac:dyDescent="0.2">
      <c r="A609" s="9">
        <v>2021</v>
      </c>
      <c r="B609" s="9">
        <v>108730</v>
      </c>
      <c r="C609" s="9" t="s">
        <v>967</v>
      </c>
    </row>
    <row r="610" spans="1:3" ht="12.75" customHeight="1" x14ac:dyDescent="0.2">
      <c r="A610" s="9">
        <v>2021</v>
      </c>
      <c r="B610" s="9">
        <v>1127926</v>
      </c>
      <c r="C610" s="9" t="s">
        <v>967</v>
      </c>
    </row>
    <row r="611" spans="1:3" ht="12.75" customHeight="1" x14ac:dyDescent="0.2">
      <c r="A611" s="9">
        <v>2021</v>
      </c>
      <c r="B611" s="9">
        <v>1179970</v>
      </c>
      <c r="C611" s="9" t="s">
        <v>967</v>
      </c>
    </row>
    <row r="612" spans="1:3" ht="12.75" customHeight="1" x14ac:dyDescent="0.2">
      <c r="A612" s="9">
        <v>2021</v>
      </c>
      <c r="B612" s="9">
        <v>108730</v>
      </c>
      <c r="C612" s="9" t="s">
        <v>967</v>
      </c>
    </row>
    <row r="613" spans="1:3" ht="12.75" customHeight="1" x14ac:dyDescent="0.2">
      <c r="A613" s="9">
        <v>2021</v>
      </c>
      <c r="B613" s="9">
        <v>108730</v>
      </c>
      <c r="C613" s="9" t="s">
        <v>967</v>
      </c>
    </row>
    <row r="614" spans="1:3" ht="12.75" customHeight="1" x14ac:dyDescent="0.2">
      <c r="A614" s="9">
        <v>2021</v>
      </c>
      <c r="B614" s="9">
        <v>108730</v>
      </c>
      <c r="C614" s="9" t="s">
        <v>967</v>
      </c>
    </row>
    <row r="615" spans="1:3" ht="12.75" customHeight="1" x14ac:dyDescent="0.2">
      <c r="A615" s="9">
        <v>2021</v>
      </c>
      <c r="B615" s="9">
        <v>1127926</v>
      </c>
      <c r="C615" s="9" t="s">
        <v>967</v>
      </c>
    </row>
    <row r="616" spans="1:3" ht="12.75" customHeight="1" x14ac:dyDescent="0.2">
      <c r="A616" s="9">
        <v>2021</v>
      </c>
      <c r="B616" s="9">
        <v>1365444</v>
      </c>
      <c r="C616" s="9" t="s">
        <v>967</v>
      </c>
    </row>
    <row r="617" spans="1:3" ht="12.75" customHeight="1" x14ac:dyDescent="0.2">
      <c r="A617" s="9">
        <v>2021</v>
      </c>
      <c r="B617" s="9">
        <v>108730</v>
      </c>
      <c r="C617" s="9" t="s">
        <v>967</v>
      </c>
    </row>
    <row r="618" spans="1:3" ht="12.75" customHeight="1" x14ac:dyDescent="0.2">
      <c r="A618" s="9">
        <v>2021</v>
      </c>
      <c r="B618" s="9">
        <v>108730</v>
      </c>
      <c r="C618" s="9" t="s">
        <v>967</v>
      </c>
    </row>
    <row r="619" spans="1:3" ht="12.75" customHeight="1" x14ac:dyDescent="0.2">
      <c r="A619" s="9">
        <v>2021</v>
      </c>
      <c r="B619" s="9">
        <v>1179970</v>
      </c>
      <c r="C619" s="9" t="s">
        <v>967</v>
      </c>
    </row>
    <row r="620" spans="1:3" ht="12.75" customHeight="1" x14ac:dyDescent="0.2">
      <c r="A620" s="9">
        <v>2021</v>
      </c>
      <c r="B620" s="9">
        <v>1179970</v>
      </c>
      <c r="C620" s="9" t="s">
        <v>967</v>
      </c>
    </row>
    <row r="621" spans="1:3" ht="12.75" customHeight="1" x14ac:dyDescent="0.2">
      <c r="A621" s="9">
        <v>2021</v>
      </c>
      <c r="B621" s="9">
        <v>1127926</v>
      </c>
      <c r="C621" s="9" t="s">
        <v>967</v>
      </c>
    </row>
    <row r="622" spans="1:3" ht="12.75" customHeight="1" x14ac:dyDescent="0.2">
      <c r="A622" s="9">
        <v>2021</v>
      </c>
      <c r="B622" s="9">
        <v>1103657</v>
      </c>
      <c r="C622" s="9" t="s">
        <v>967</v>
      </c>
    </row>
    <row r="623" spans="1:3" ht="12.75" customHeight="1" x14ac:dyDescent="0.2">
      <c r="A623" s="9">
        <v>2021</v>
      </c>
      <c r="B623" s="9">
        <v>1319230</v>
      </c>
      <c r="C623" s="9" t="s">
        <v>967</v>
      </c>
    </row>
    <row r="624" spans="1:3" ht="12.75" customHeight="1" x14ac:dyDescent="0.2">
      <c r="A624" s="9">
        <v>2021</v>
      </c>
      <c r="B624" s="9">
        <v>1179970</v>
      </c>
      <c r="C624" s="9" t="s">
        <v>967</v>
      </c>
    </row>
    <row r="625" spans="1:3" ht="12.75" customHeight="1" x14ac:dyDescent="0.2">
      <c r="A625" s="9">
        <v>2021</v>
      </c>
      <c r="B625" s="9">
        <v>1308687</v>
      </c>
      <c r="C625" s="9" t="s">
        <v>967</v>
      </c>
    </row>
    <row r="626" spans="1:3" ht="12.75" customHeight="1" x14ac:dyDescent="0.2">
      <c r="A626" s="9">
        <v>2021</v>
      </c>
      <c r="B626" s="9">
        <v>122845</v>
      </c>
      <c r="C626" s="9" t="s">
        <v>967</v>
      </c>
    </row>
    <row r="627" spans="1:3" ht="12.75" customHeight="1" x14ac:dyDescent="0.2">
      <c r="A627" s="9">
        <v>2021</v>
      </c>
      <c r="B627" s="9">
        <v>1179970</v>
      </c>
      <c r="C627" s="9" t="s">
        <v>967</v>
      </c>
    </row>
    <row r="628" spans="1:3" ht="12.75" customHeight="1" x14ac:dyDescent="0.2">
      <c r="A628" s="9">
        <v>2021</v>
      </c>
      <c r="B628" s="9">
        <v>1179970</v>
      </c>
      <c r="C628" s="9" t="s">
        <v>967</v>
      </c>
    </row>
    <row r="629" spans="1:3" ht="12.75" customHeight="1" x14ac:dyDescent="0.2">
      <c r="A629" s="9">
        <v>2021</v>
      </c>
      <c r="B629" s="9">
        <v>108730</v>
      </c>
      <c r="C629" s="9" t="s">
        <v>967</v>
      </c>
    </row>
    <row r="630" spans="1:3" ht="12.75" customHeight="1" x14ac:dyDescent="0.2">
      <c r="A630" s="9">
        <v>2021</v>
      </c>
      <c r="B630" s="9">
        <v>1319230</v>
      </c>
      <c r="C630" s="9" t="s">
        <v>967</v>
      </c>
    </row>
    <row r="631" spans="1:3" ht="12.75" customHeight="1" x14ac:dyDescent="0.2">
      <c r="A631" s="9">
        <v>2021</v>
      </c>
      <c r="B631" s="9">
        <v>1127927</v>
      </c>
      <c r="C631" s="9" t="s">
        <v>967</v>
      </c>
    </row>
    <row r="632" spans="1:3" ht="12.75" customHeight="1" x14ac:dyDescent="0.2">
      <c r="A632" s="9">
        <v>2021</v>
      </c>
      <c r="B632" s="9">
        <v>1103909</v>
      </c>
      <c r="C632" s="9" t="s">
        <v>967</v>
      </c>
    </row>
    <row r="633" spans="1:3" ht="12.75" customHeight="1" x14ac:dyDescent="0.2">
      <c r="A633" s="9">
        <v>2021</v>
      </c>
      <c r="B633" s="9">
        <v>1127924</v>
      </c>
      <c r="C633" s="9" t="s">
        <v>967</v>
      </c>
    </row>
    <row r="634" spans="1:3" ht="12.75" customHeight="1" x14ac:dyDescent="0.2">
      <c r="A634" s="9">
        <v>2021</v>
      </c>
      <c r="B634" s="9">
        <v>1127924</v>
      </c>
      <c r="C634" s="9" t="s">
        <v>967</v>
      </c>
    </row>
    <row r="635" spans="1:3" ht="12.75" customHeight="1" x14ac:dyDescent="0.2">
      <c r="A635" s="9">
        <v>2021</v>
      </c>
      <c r="B635" s="9">
        <v>1103692</v>
      </c>
      <c r="C635" s="9" t="s">
        <v>967</v>
      </c>
    </row>
    <row r="636" spans="1:3" ht="12.75" customHeight="1" x14ac:dyDescent="0.2">
      <c r="A636" s="9">
        <v>2021</v>
      </c>
      <c r="B636" s="9">
        <v>1103692</v>
      </c>
      <c r="C636" s="9" t="s">
        <v>967</v>
      </c>
    </row>
    <row r="637" spans="1:3" ht="12.75" customHeight="1" x14ac:dyDescent="0.2">
      <c r="A637" s="9">
        <v>2021</v>
      </c>
      <c r="B637" s="9">
        <v>1365444</v>
      </c>
      <c r="C637" s="9" t="s">
        <v>967</v>
      </c>
    </row>
    <row r="638" spans="1:3" ht="12.75" customHeight="1" x14ac:dyDescent="0.2">
      <c r="A638" s="9">
        <v>2021</v>
      </c>
      <c r="B638" s="9">
        <v>1365444</v>
      </c>
      <c r="C638" s="9" t="s">
        <v>967</v>
      </c>
    </row>
    <row r="639" spans="1:3" ht="12.75" customHeight="1" x14ac:dyDescent="0.2">
      <c r="A639" s="9">
        <v>2021</v>
      </c>
      <c r="B639" s="9">
        <v>1179970</v>
      </c>
      <c r="C639" s="9" t="s">
        <v>967</v>
      </c>
    </row>
    <row r="640" spans="1:3" ht="12.75" customHeight="1" x14ac:dyDescent="0.2">
      <c r="A640" s="9">
        <v>2021</v>
      </c>
      <c r="B640" s="9">
        <v>1179970</v>
      </c>
      <c r="C640" s="9" t="s">
        <v>967</v>
      </c>
    </row>
    <row r="641" spans="1:3" ht="12.75" customHeight="1" x14ac:dyDescent="0.2">
      <c r="A641" s="9">
        <v>2021</v>
      </c>
      <c r="B641" s="9">
        <v>1179970</v>
      </c>
      <c r="C641" s="9" t="s">
        <v>967</v>
      </c>
    </row>
    <row r="642" spans="1:3" ht="12.75" customHeight="1" x14ac:dyDescent="0.2">
      <c r="A642" s="9">
        <v>2021</v>
      </c>
      <c r="B642" s="9">
        <v>1179970</v>
      </c>
      <c r="C642" s="9" t="s">
        <v>967</v>
      </c>
    </row>
    <row r="643" spans="1:3" ht="12.75" customHeight="1" x14ac:dyDescent="0.2">
      <c r="A643" s="9">
        <v>2021</v>
      </c>
      <c r="B643" s="9">
        <v>1179970</v>
      </c>
      <c r="C643" s="9" t="s">
        <v>967</v>
      </c>
    </row>
    <row r="644" spans="1:3" ht="12.75" customHeight="1" x14ac:dyDescent="0.2">
      <c r="A644" s="9">
        <v>2021</v>
      </c>
      <c r="B644" s="9">
        <v>122845</v>
      </c>
      <c r="C644" s="9" t="s">
        <v>967</v>
      </c>
    </row>
    <row r="645" spans="1:3" ht="12.75" customHeight="1" x14ac:dyDescent="0.2">
      <c r="A645" s="9">
        <v>2021</v>
      </c>
      <c r="B645" s="9">
        <v>108730</v>
      </c>
      <c r="C645" s="9" t="s">
        <v>967</v>
      </c>
    </row>
    <row r="646" spans="1:3" ht="12.75" customHeight="1" x14ac:dyDescent="0.2">
      <c r="A646" s="9">
        <v>2021</v>
      </c>
      <c r="B646" s="9">
        <v>108730</v>
      </c>
      <c r="C646" s="9" t="s">
        <v>967</v>
      </c>
    </row>
    <row r="647" spans="1:3" ht="12.75" customHeight="1" x14ac:dyDescent="0.2">
      <c r="A647" s="9">
        <v>2021</v>
      </c>
      <c r="B647" s="9">
        <v>108730</v>
      </c>
      <c r="C647" s="9" t="s">
        <v>967</v>
      </c>
    </row>
    <row r="648" spans="1:3" ht="12.75" customHeight="1" x14ac:dyDescent="0.2">
      <c r="A648" s="9">
        <v>2021</v>
      </c>
      <c r="B648" s="9">
        <v>122845</v>
      </c>
      <c r="C648" s="9" t="s">
        <v>967</v>
      </c>
    </row>
    <row r="649" spans="1:3" ht="12.75" customHeight="1" x14ac:dyDescent="0.2">
      <c r="A649" s="9">
        <v>2021</v>
      </c>
      <c r="B649" s="9">
        <v>122845</v>
      </c>
      <c r="C649" s="9" t="s">
        <v>967</v>
      </c>
    </row>
    <row r="650" spans="1:3" ht="12.75" customHeight="1" x14ac:dyDescent="0.2">
      <c r="A650" s="9">
        <v>2021</v>
      </c>
      <c r="B650" s="9">
        <v>122845</v>
      </c>
      <c r="C650" s="9" t="s">
        <v>967</v>
      </c>
    </row>
    <row r="651" spans="1:3" ht="12.75" customHeight="1" x14ac:dyDescent="0.2">
      <c r="A651" s="9">
        <v>2021</v>
      </c>
      <c r="B651" s="9">
        <v>1179970</v>
      </c>
      <c r="C651" s="9" t="s">
        <v>967</v>
      </c>
    </row>
    <row r="652" spans="1:3" ht="12.75" customHeight="1" x14ac:dyDescent="0.2">
      <c r="A652" s="9">
        <v>2021</v>
      </c>
      <c r="B652" s="9">
        <v>1308687</v>
      </c>
      <c r="C652" s="9" t="s">
        <v>967</v>
      </c>
    </row>
    <row r="653" spans="1:3" ht="12.75" customHeight="1" x14ac:dyDescent="0.2">
      <c r="A653" s="9">
        <v>2021</v>
      </c>
      <c r="B653" s="9">
        <v>122845</v>
      </c>
      <c r="C653" s="9" t="s">
        <v>967</v>
      </c>
    </row>
    <row r="654" spans="1:3" ht="12.75" customHeight="1" x14ac:dyDescent="0.2">
      <c r="A654" s="9">
        <v>2021</v>
      </c>
      <c r="B654" s="9">
        <v>122845</v>
      </c>
      <c r="C654" s="9" t="s">
        <v>967</v>
      </c>
    </row>
    <row r="655" spans="1:3" ht="12.75" customHeight="1" x14ac:dyDescent="0.2">
      <c r="A655" s="9">
        <v>2021</v>
      </c>
      <c r="B655" s="9">
        <v>150129</v>
      </c>
      <c r="C655" s="9" t="s">
        <v>967</v>
      </c>
    </row>
    <row r="656" spans="1:3" ht="12.75" customHeight="1" x14ac:dyDescent="0.2">
      <c r="A656" s="9">
        <v>2021</v>
      </c>
      <c r="B656" s="9">
        <v>150129</v>
      </c>
      <c r="C656" s="9" t="s">
        <v>967</v>
      </c>
    </row>
    <row r="657" spans="1:3" ht="12.75" customHeight="1" x14ac:dyDescent="0.2">
      <c r="A657" s="9">
        <v>2021</v>
      </c>
      <c r="B657" s="9">
        <v>1270538</v>
      </c>
      <c r="C657" s="9" t="s">
        <v>967</v>
      </c>
    </row>
    <row r="658" spans="1:3" ht="12.75" customHeight="1" x14ac:dyDescent="0.2">
      <c r="A658" s="9">
        <v>2021</v>
      </c>
      <c r="B658" s="9">
        <v>1308687</v>
      </c>
      <c r="C658" s="9" t="s">
        <v>967</v>
      </c>
    </row>
    <row r="659" spans="1:3" ht="12.75" customHeight="1" x14ac:dyDescent="0.2">
      <c r="A659" s="9">
        <v>2021</v>
      </c>
      <c r="B659" s="9">
        <v>123336</v>
      </c>
      <c r="C659" s="9" t="s">
        <v>967</v>
      </c>
    </row>
    <row r="660" spans="1:3" ht="12.75" customHeight="1" x14ac:dyDescent="0.2">
      <c r="A660" s="9">
        <v>2021</v>
      </c>
      <c r="B660" s="9">
        <v>123336</v>
      </c>
      <c r="C660" s="9" t="s">
        <v>967</v>
      </c>
    </row>
    <row r="661" spans="1:3" ht="12.75" customHeight="1" x14ac:dyDescent="0.2">
      <c r="A661" s="9">
        <v>2021</v>
      </c>
      <c r="B661" s="9">
        <v>123336</v>
      </c>
      <c r="C661" s="9" t="s">
        <v>967</v>
      </c>
    </row>
    <row r="662" spans="1:3" ht="12.75" customHeight="1" x14ac:dyDescent="0.2">
      <c r="A662" s="9">
        <v>2021</v>
      </c>
      <c r="B662" s="9">
        <v>123336</v>
      </c>
      <c r="C662" s="9" t="s">
        <v>967</v>
      </c>
    </row>
    <row r="663" spans="1:3" ht="12.75" customHeight="1" x14ac:dyDescent="0.2">
      <c r="A663" s="9">
        <v>2021</v>
      </c>
      <c r="B663" s="9">
        <v>123336</v>
      </c>
      <c r="C663" s="9" t="s">
        <v>967</v>
      </c>
    </row>
    <row r="664" spans="1:3" ht="12.75" customHeight="1" x14ac:dyDescent="0.2">
      <c r="A664" s="9">
        <v>2021</v>
      </c>
      <c r="B664" s="9">
        <v>123336</v>
      </c>
      <c r="C664" s="9" t="s">
        <v>967</v>
      </c>
    </row>
    <row r="665" spans="1:3" ht="12.75" customHeight="1" x14ac:dyDescent="0.2">
      <c r="A665" s="9">
        <v>2021</v>
      </c>
      <c r="B665" s="9">
        <v>123336</v>
      </c>
      <c r="C665" s="9" t="s">
        <v>967</v>
      </c>
    </row>
    <row r="666" spans="1:3" ht="12.75" customHeight="1" x14ac:dyDescent="0.2">
      <c r="A666" s="9">
        <v>2021</v>
      </c>
      <c r="B666" s="9">
        <v>123336</v>
      </c>
      <c r="C666" s="9" t="s">
        <v>967</v>
      </c>
    </row>
    <row r="667" spans="1:3" ht="12.75" customHeight="1" x14ac:dyDescent="0.2">
      <c r="A667" s="9">
        <v>2021</v>
      </c>
      <c r="B667" s="9">
        <v>123336</v>
      </c>
      <c r="C667" s="9" t="s">
        <v>967</v>
      </c>
    </row>
    <row r="668" spans="1:3" ht="12.75" customHeight="1" x14ac:dyDescent="0.2">
      <c r="A668" s="9">
        <v>2021</v>
      </c>
      <c r="B668" s="9">
        <v>123336</v>
      </c>
      <c r="C668" s="9" t="s">
        <v>971</v>
      </c>
    </row>
    <row r="669" spans="1:3" ht="12.75" customHeight="1" x14ac:dyDescent="0.2">
      <c r="A669" s="9">
        <v>2021</v>
      </c>
      <c r="B669" s="9">
        <v>123336</v>
      </c>
      <c r="C669" s="9" t="s">
        <v>971</v>
      </c>
    </row>
    <row r="670" spans="1:3" ht="12.75" customHeight="1" x14ac:dyDescent="0.2">
      <c r="A670" s="9">
        <v>2021</v>
      </c>
      <c r="B670" s="9">
        <v>1103909</v>
      </c>
      <c r="C670" s="9" t="s">
        <v>971</v>
      </c>
    </row>
    <row r="671" spans="1:3" ht="12.75" customHeight="1" x14ac:dyDescent="0.2">
      <c r="A671" s="9">
        <v>2021</v>
      </c>
      <c r="B671" s="9">
        <v>122845</v>
      </c>
      <c r="C671" s="9" t="s">
        <v>971</v>
      </c>
    </row>
    <row r="672" spans="1:3" ht="12.75" customHeight="1" x14ac:dyDescent="0.2">
      <c r="A672" s="9">
        <v>2021</v>
      </c>
      <c r="B672" s="9">
        <v>108730</v>
      </c>
      <c r="C672" s="9" t="s">
        <v>971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457</v>
      </c>
    </row>
    <row r="2" spans="1:3" ht="12.75" customHeight="1" x14ac:dyDescent="0.2">
      <c r="A2" s="9">
        <v>2021</v>
      </c>
      <c r="B2" s="9">
        <v>1179970</v>
      </c>
      <c r="C2" s="9" t="s">
        <v>967</v>
      </c>
    </row>
    <row r="3" spans="1:3" ht="12.75" customHeight="1" x14ac:dyDescent="0.2">
      <c r="A3" s="9">
        <v>2021</v>
      </c>
      <c r="B3" s="9">
        <v>123336</v>
      </c>
      <c r="C3" s="9" t="s">
        <v>967</v>
      </c>
    </row>
    <row r="4" spans="1:3" ht="12.75" customHeight="1" x14ac:dyDescent="0.2">
      <c r="A4" s="9">
        <v>2021</v>
      </c>
      <c r="B4" s="9">
        <v>123336</v>
      </c>
      <c r="C4" s="9" t="s">
        <v>967</v>
      </c>
    </row>
    <row r="5" spans="1:3" ht="12.75" customHeight="1" x14ac:dyDescent="0.2">
      <c r="A5" s="9">
        <v>2021</v>
      </c>
      <c r="B5" s="9">
        <v>1308687</v>
      </c>
      <c r="C5" s="9" t="s">
        <v>967</v>
      </c>
    </row>
    <row r="6" spans="1:3" ht="12.75" customHeight="1" x14ac:dyDescent="0.2">
      <c r="A6" s="9">
        <v>2021</v>
      </c>
      <c r="B6" s="9">
        <v>1319230</v>
      </c>
      <c r="C6" s="9" t="s">
        <v>967</v>
      </c>
    </row>
    <row r="7" spans="1:3" ht="12.75" customHeight="1" x14ac:dyDescent="0.2">
      <c r="A7" s="9">
        <v>2021</v>
      </c>
      <c r="B7" s="9">
        <v>1179970</v>
      </c>
      <c r="C7" s="9" t="s">
        <v>967</v>
      </c>
    </row>
    <row r="8" spans="1:3" ht="12.75" customHeight="1" x14ac:dyDescent="0.2">
      <c r="A8" s="9">
        <v>2021</v>
      </c>
      <c r="B8" s="9">
        <v>1179970</v>
      </c>
      <c r="C8" s="9" t="s">
        <v>967</v>
      </c>
    </row>
    <row r="9" spans="1:3" ht="12.75" customHeight="1" x14ac:dyDescent="0.2">
      <c r="A9" s="9">
        <v>2021</v>
      </c>
      <c r="B9" s="9">
        <v>1308687</v>
      </c>
      <c r="C9" s="9" t="s">
        <v>967</v>
      </c>
    </row>
    <row r="10" spans="1:3" ht="12.75" customHeight="1" x14ac:dyDescent="0.2">
      <c r="A10" s="9">
        <v>2021</v>
      </c>
      <c r="B10" s="9">
        <v>123336</v>
      </c>
      <c r="C10" s="9" t="s">
        <v>967</v>
      </c>
    </row>
    <row r="11" spans="1:3" ht="12.75" customHeight="1" x14ac:dyDescent="0.2">
      <c r="A11" s="9">
        <v>2021</v>
      </c>
      <c r="B11" s="9">
        <v>123336</v>
      </c>
      <c r="C11" s="9" t="s">
        <v>967</v>
      </c>
    </row>
    <row r="12" spans="1:3" ht="12.75" customHeight="1" x14ac:dyDescent="0.2">
      <c r="A12" s="9">
        <v>2021</v>
      </c>
      <c r="B12" s="9">
        <v>123336</v>
      </c>
      <c r="C12" s="9" t="s">
        <v>967</v>
      </c>
    </row>
    <row r="13" spans="1:3" ht="12.75" customHeight="1" x14ac:dyDescent="0.2">
      <c r="A13" s="9">
        <v>2021</v>
      </c>
      <c r="B13" s="9">
        <v>123336</v>
      </c>
      <c r="C13" s="9" t="s">
        <v>967</v>
      </c>
    </row>
    <row r="14" spans="1:3" ht="12.75" customHeight="1" x14ac:dyDescent="0.2">
      <c r="A14" s="9">
        <v>2021</v>
      </c>
      <c r="B14" s="9">
        <v>123336</v>
      </c>
      <c r="C14" s="9" t="s">
        <v>967</v>
      </c>
    </row>
    <row r="15" spans="1:3" ht="12.75" customHeight="1" x14ac:dyDescent="0.2">
      <c r="A15" s="9">
        <v>2021</v>
      </c>
      <c r="B15" s="9">
        <v>123336</v>
      </c>
      <c r="C15" s="9" t="s">
        <v>967</v>
      </c>
    </row>
    <row r="16" spans="1:3" ht="12.75" customHeight="1" x14ac:dyDescent="0.2">
      <c r="A16" s="9">
        <v>2021</v>
      </c>
      <c r="B16" s="9">
        <v>150129</v>
      </c>
      <c r="C16" s="9" t="s">
        <v>967</v>
      </c>
    </row>
    <row r="17" spans="1:3" ht="12.75" customHeight="1" x14ac:dyDescent="0.2">
      <c r="A17" s="9">
        <v>2021</v>
      </c>
      <c r="B17" s="9">
        <v>1179970</v>
      </c>
      <c r="C17" s="9" t="s">
        <v>967</v>
      </c>
    </row>
    <row r="18" spans="1:3" ht="12.75" customHeight="1" x14ac:dyDescent="0.2">
      <c r="A18" s="9">
        <v>2021</v>
      </c>
      <c r="B18" s="9">
        <v>1179970</v>
      </c>
      <c r="C18" s="9" t="s">
        <v>967</v>
      </c>
    </row>
    <row r="19" spans="1:3" ht="12.75" customHeight="1" x14ac:dyDescent="0.2">
      <c r="A19" s="9">
        <v>2021</v>
      </c>
      <c r="B19" s="9">
        <v>123336</v>
      </c>
      <c r="C19" s="9" t="s">
        <v>967</v>
      </c>
    </row>
    <row r="20" spans="1:3" ht="12.75" customHeight="1" x14ac:dyDescent="0.2">
      <c r="A20" s="9">
        <v>2021</v>
      </c>
      <c r="B20" s="9">
        <v>123336</v>
      </c>
      <c r="C20" s="9" t="s">
        <v>967</v>
      </c>
    </row>
    <row r="21" spans="1:3" ht="12.75" customHeight="1" x14ac:dyDescent="0.2">
      <c r="A21" s="9">
        <v>2021</v>
      </c>
      <c r="B21" s="9">
        <v>1103692</v>
      </c>
      <c r="C21" s="9" t="s">
        <v>967</v>
      </c>
    </row>
    <row r="22" spans="1:3" ht="12.75" customHeight="1" x14ac:dyDescent="0.2">
      <c r="A22" s="9">
        <v>2021</v>
      </c>
      <c r="B22" s="9">
        <v>1179970</v>
      </c>
      <c r="C22" s="9" t="s">
        <v>967</v>
      </c>
    </row>
    <row r="23" spans="1:3" ht="12.75" customHeight="1" x14ac:dyDescent="0.2">
      <c r="A23" s="9">
        <v>2021</v>
      </c>
      <c r="B23" s="9">
        <v>123336</v>
      </c>
      <c r="C23" s="9" t="s">
        <v>967</v>
      </c>
    </row>
    <row r="24" spans="1:3" ht="12.75" customHeight="1" x14ac:dyDescent="0.2">
      <c r="A24" s="9">
        <v>2021</v>
      </c>
      <c r="B24" s="9">
        <v>122845</v>
      </c>
      <c r="C24" s="9" t="s">
        <v>967</v>
      </c>
    </row>
    <row r="25" spans="1:3" ht="12.75" customHeight="1" x14ac:dyDescent="0.2">
      <c r="A25" s="9">
        <v>2021</v>
      </c>
      <c r="B25" s="9">
        <v>1179970</v>
      </c>
      <c r="C25" s="9" t="s">
        <v>967</v>
      </c>
    </row>
    <row r="26" spans="1:3" ht="12.75" customHeight="1" x14ac:dyDescent="0.2">
      <c r="A26" s="9">
        <v>2021</v>
      </c>
      <c r="B26" s="9">
        <v>1179970</v>
      </c>
      <c r="C26" s="9" t="s">
        <v>967</v>
      </c>
    </row>
    <row r="27" spans="1:3" ht="12.75" customHeight="1" x14ac:dyDescent="0.2">
      <c r="A27" s="9">
        <v>2021</v>
      </c>
      <c r="B27" s="9">
        <v>123336</v>
      </c>
      <c r="C27" s="9" t="s">
        <v>967</v>
      </c>
    </row>
    <row r="28" spans="1:3" ht="12.75" customHeight="1" x14ac:dyDescent="0.2">
      <c r="A28" s="9">
        <v>2021</v>
      </c>
      <c r="B28" s="9">
        <v>1179970</v>
      </c>
      <c r="C28" s="9" t="s">
        <v>967</v>
      </c>
    </row>
    <row r="29" spans="1:3" ht="12.75" customHeight="1" x14ac:dyDescent="0.2">
      <c r="A29" s="9">
        <v>2021</v>
      </c>
      <c r="B29" s="9">
        <v>123336</v>
      </c>
      <c r="C29" s="9" t="s">
        <v>967</v>
      </c>
    </row>
    <row r="30" spans="1:3" ht="12.75" customHeight="1" x14ac:dyDescent="0.2">
      <c r="A30" s="9">
        <v>2021</v>
      </c>
      <c r="B30" s="9">
        <v>1103909</v>
      </c>
      <c r="C30" s="9" t="s">
        <v>967</v>
      </c>
    </row>
    <row r="31" spans="1:3" ht="12.75" customHeight="1" x14ac:dyDescent="0.2">
      <c r="A31" s="9">
        <v>2021</v>
      </c>
      <c r="B31" s="9">
        <v>1308687</v>
      </c>
      <c r="C31" s="9" t="s">
        <v>967</v>
      </c>
    </row>
    <row r="32" spans="1:3" ht="12.75" customHeight="1" x14ac:dyDescent="0.2">
      <c r="A32" s="9">
        <v>2021</v>
      </c>
      <c r="B32" s="9">
        <v>123336</v>
      </c>
      <c r="C32" s="9" t="s">
        <v>967</v>
      </c>
    </row>
    <row r="33" spans="1:3" ht="12.75" customHeight="1" x14ac:dyDescent="0.2">
      <c r="A33" s="9">
        <v>2021</v>
      </c>
      <c r="B33" s="9">
        <v>123336</v>
      </c>
      <c r="C33" s="9" t="s">
        <v>967</v>
      </c>
    </row>
    <row r="34" spans="1:3" ht="12.75" customHeight="1" x14ac:dyDescent="0.2">
      <c r="A34" s="9">
        <v>2021</v>
      </c>
      <c r="B34" s="9">
        <v>1179970</v>
      </c>
      <c r="C34" s="9" t="s">
        <v>967</v>
      </c>
    </row>
    <row r="35" spans="1:3" ht="12.75" customHeight="1" x14ac:dyDescent="0.2">
      <c r="A35" s="9">
        <v>2021</v>
      </c>
      <c r="B35" s="9">
        <v>1179970</v>
      </c>
      <c r="C35" s="9" t="s">
        <v>967</v>
      </c>
    </row>
    <row r="36" spans="1:3" ht="12.75" customHeight="1" x14ac:dyDescent="0.2">
      <c r="A36" s="9">
        <v>2021</v>
      </c>
      <c r="B36" s="9">
        <v>123336</v>
      </c>
      <c r="C36" s="9" t="s">
        <v>967</v>
      </c>
    </row>
    <row r="37" spans="1:3" ht="12.75" customHeight="1" x14ac:dyDescent="0.2">
      <c r="A37" s="9">
        <v>2021</v>
      </c>
      <c r="B37" s="9">
        <v>1179970</v>
      </c>
      <c r="C37" s="9" t="s">
        <v>967</v>
      </c>
    </row>
    <row r="38" spans="1:3" ht="12.75" customHeight="1" x14ac:dyDescent="0.2">
      <c r="A38" s="9">
        <v>2021</v>
      </c>
      <c r="B38" s="9">
        <v>123336</v>
      </c>
      <c r="C38" s="9" t="s">
        <v>967</v>
      </c>
    </row>
    <row r="39" spans="1:3" ht="12.75" customHeight="1" x14ac:dyDescent="0.2">
      <c r="A39" s="9">
        <v>2021</v>
      </c>
      <c r="B39" s="9">
        <v>123336</v>
      </c>
      <c r="C39" s="9" t="s">
        <v>967</v>
      </c>
    </row>
    <row r="40" spans="1:3" ht="12.75" customHeight="1" x14ac:dyDescent="0.2">
      <c r="A40" s="9">
        <v>2021</v>
      </c>
      <c r="B40" s="9">
        <v>1308687</v>
      </c>
      <c r="C40" s="9" t="s">
        <v>967</v>
      </c>
    </row>
    <row r="41" spans="1:3" ht="12.75" customHeight="1" x14ac:dyDescent="0.2">
      <c r="A41" s="9">
        <v>2021</v>
      </c>
      <c r="B41" s="9">
        <v>1179970</v>
      </c>
      <c r="C41" s="9" t="s">
        <v>967</v>
      </c>
    </row>
    <row r="42" spans="1:3" ht="12.75" customHeight="1" x14ac:dyDescent="0.2">
      <c r="A42" s="9">
        <v>2021</v>
      </c>
      <c r="B42" s="9">
        <v>1179970</v>
      </c>
      <c r="C42" s="9" t="s">
        <v>967</v>
      </c>
    </row>
    <row r="43" spans="1:3" ht="12.75" customHeight="1" x14ac:dyDescent="0.2">
      <c r="A43" s="9">
        <v>2021</v>
      </c>
      <c r="B43" s="9">
        <v>123336</v>
      </c>
      <c r="C43" s="9" t="s">
        <v>967</v>
      </c>
    </row>
    <row r="44" spans="1:3" ht="12.75" customHeight="1" x14ac:dyDescent="0.2">
      <c r="A44" s="9">
        <v>2021</v>
      </c>
      <c r="B44" s="9">
        <v>123336</v>
      </c>
      <c r="C44" s="9" t="s">
        <v>967</v>
      </c>
    </row>
    <row r="45" spans="1:3" ht="12.75" customHeight="1" x14ac:dyDescent="0.2">
      <c r="A45" s="9">
        <v>2021</v>
      </c>
      <c r="B45" s="9">
        <v>1127926</v>
      </c>
      <c r="C45" s="9" t="s">
        <v>967</v>
      </c>
    </row>
    <row r="46" spans="1:3" ht="12.75" customHeight="1" x14ac:dyDescent="0.2">
      <c r="A46" s="9">
        <v>2021</v>
      </c>
      <c r="B46" s="9">
        <v>123336</v>
      </c>
      <c r="C46" s="9" t="s">
        <v>967</v>
      </c>
    </row>
    <row r="47" spans="1:3" ht="12.75" customHeight="1" x14ac:dyDescent="0.2">
      <c r="A47" s="9">
        <v>2021</v>
      </c>
      <c r="B47" s="9">
        <v>1127925</v>
      </c>
      <c r="C47" s="9" t="s">
        <v>967</v>
      </c>
    </row>
    <row r="48" spans="1:3" ht="12.75" customHeight="1" x14ac:dyDescent="0.2">
      <c r="A48" s="9">
        <v>2021</v>
      </c>
      <c r="B48" s="9">
        <v>1179970</v>
      </c>
      <c r="C48" s="9" t="s">
        <v>967</v>
      </c>
    </row>
    <row r="49" spans="1:3" ht="12.75" customHeight="1" x14ac:dyDescent="0.2">
      <c r="A49" s="9">
        <v>2021</v>
      </c>
      <c r="B49" s="9">
        <v>1308687</v>
      </c>
      <c r="C49" s="9" t="s">
        <v>967</v>
      </c>
    </row>
    <row r="50" spans="1:3" ht="12.75" customHeight="1" x14ac:dyDescent="0.2">
      <c r="A50" s="9">
        <v>2021</v>
      </c>
      <c r="B50" s="9">
        <v>123336</v>
      </c>
      <c r="C50" s="9" t="s">
        <v>967</v>
      </c>
    </row>
    <row r="51" spans="1:3" ht="12.75" customHeight="1" x14ac:dyDescent="0.2">
      <c r="A51" s="9">
        <v>2021</v>
      </c>
      <c r="B51" s="9">
        <v>122845</v>
      </c>
      <c r="C51" s="9" t="s">
        <v>967</v>
      </c>
    </row>
    <row r="52" spans="1:3" ht="12.75" customHeight="1" x14ac:dyDescent="0.2">
      <c r="A52" s="9">
        <v>2021</v>
      </c>
      <c r="B52" s="9">
        <v>1308687</v>
      </c>
      <c r="C52" s="9" t="s">
        <v>967</v>
      </c>
    </row>
    <row r="53" spans="1:3" ht="12.75" customHeight="1" x14ac:dyDescent="0.2">
      <c r="A53" s="9">
        <v>2021</v>
      </c>
      <c r="B53" s="9">
        <v>1179970</v>
      </c>
      <c r="C53" s="9" t="s">
        <v>967</v>
      </c>
    </row>
    <row r="54" spans="1:3" ht="12.75" customHeight="1" x14ac:dyDescent="0.2">
      <c r="A54" s="9">
        <v>2021</v>
      </c>
      <c r="B54" s="9">
        <v>1103692</v>
      </c>
      <c r="C54" s="9" t="s">
        <v>967</v>
      </c>
    </row>
    <row r="55" spans="1:3" ht="12.75" customHeight="1" x14ac:dyDescent="0.2">
      <c r="A55" s="9">
        <v>2021</v>
      </c>
      <c r="B55" s="9">
        <v>123336</v>
      </c>
      <c r="C55" s="9" t="s">
        <v>967</v>
      </c>
    </row>
    <row r="56" spans="1:3" ht="12.75" customHeight="1" x14ac:dyDescent="0.2">
      <c r="A56" s="9">
        <v>2021</v>
      </c>
      <c r="B56" s="9">
        <v>1179970</v>
      </c>
      <c r="C56" s="9" t="s">
        <v>967</v>
      </c>
    </row>
    <row r="57" spans="1:3" ht="12.75" customHeight="1" x14ac:dyDescent="0.2">
      <c r="A57" s="9">
        <v>2021</v>
      </c>
      <c r="B57" s="9">
        <v>1308687</v>
      </c>
      <c r="C57" s="9" t="s">
        <v>967</v>
      </c>
    </row>
    <row r="58" spans="1:3" ht="12.75" customHeight="1" x14ac:dyDescent="0.2">
      <c r="A58" s="9">
        <v>2021</v>
      </c>
      <c r="B58" s="9">
        <v>123336</v>
      </c>
      <c r="C58" s="9" t="s">
        <v>967</v>
      </c>
    </row>
    <row r="59" spans="1:3" ht="12.75" customHeight="1" x14ac:dyDescent="0.2">
      <c r="A59" s="9">
        <v>2021</v>
      </c>
      <c r="B59" s="9">
        <v>1127926</v>
      </c>
      <c r="C59" s="9" t="s">
        <v>967</v>
      </c>
    </row>
    <row r="60" spans="1:3" ht="12.75" customHeight="1" x14ac:dyDescent="0.2">
      <c r="A60" s="9">
        <v>2021</v>
      </c>
      <c r="B60" s="9">
        <v>1179970</v>
      </c>
      <c r="C60" s="9" t="s">
        <v>967</v>
      </c>
    </row>
    <row r="61" spans="1:3" ht="12.75" customHeight="1" x14ac:dyDescent="0.2">
      <c r="A61" s="9">
        <v>2021</v>
      </c>
      <c r="B61" s="9">
        <v>1127926</v>
      </c>
      <c r="C61" s="9" t="s">
        <v>967</v>
      </c>
    </row>
    <row r="62" spans="1:3" ht="12.75" customHeight="1" x14ac:dyDescent="0.2">
      <c r="A62" s="9">
        <v>2021</v>
      </c>
      <c r="B62" s="9">
        <v>1365444</v>
      </c>
      <c r="C62" s="9" t="s">
        <v>967</v>
      </c>
    </row>
    <row r="63" spans="1:3" ht="12.75" customHeight="1" x14ac:dyDescent="0.2">
      <c r="A63" s="9">
        <v>2021</v>
      </c>
      <c r="B63" s="9">
        <v>1103692</v>
      </c>
      <c r="C63" s="9" t="s">
        <v>967</v>
      </c>
    </row>
    <row r="64" spans="1:3" ht="12.75" customHeight="1" x14ac:dyDescent="0.2">
      <c r="A64" s="9">
        <v>2021</v>
      </c>
      <c r="B64" s="9">
        <v>1179970</v>
      </c>
      <c r="C64" s="9" t="s">
        <v>967</v>
      </c>
    </row>
    <row r="65" spans="1:3" ht="12.75" customHeight="1" x14ac:dyDescent="0.2">
      <c r="A65" s="9">
        <v>2021</v>
      </c>
      <c r="B65" s="9">
        <v>1179970</v>
      </c>
      <c r="C65" s="9" t="s">
        <v>967</v>
      </c>
    </row>
    <row r="66" spans="1:3" ht="12.75" customHeight="1" x14ac:dyDescent="0.2">
      <c r="A66" s="9">
        <v>2021</v>
      </c>
      <c r="B66" s="9">
        <v>1179970</v>
      </c>
      <c r="C66" s="9" t="s">
        <v>967</v>
      </c>
    </row>
    <row r="67" spans="1:3" ht="12.75" customHeight="1" x14ac:dyDescent="0.2">
      <c r="A67" s="9">
        <v>2021</v>
      </c>
      <c r="B67" s="9">
        <v>1270538</v>
      </c>
      <c r="C67" s="9" t="s">
        <v>967</v>
      </c>
    </row>
    <row r="68" spans="1:3" ht="12.75" customHeight="1" x14ac:dyDescent="0.2">
      <c r="A68" s="9">
        <v>2021</v>
      </c>
      <c r="B68" s="9">
        <v>123336</v>
      </c>
      <c r="C68" s="9" t="s">
        <v>967</v>
      </c>
    </row>
    <row r="69" spans="1:3" ht="12.75" customHeight="1" x14ac:dyDescent="0.2">
      <c r="A69" s="9">
        <v>2021</v>
      </c>
      <c r="B69" s="9">
        <v>123336</v>
      </c>
      <c r="C69" s="9" t="s">
        <v>971</v>
      </c>
    </row>
    <row r="70" spans="1:3" ht="12.75" customHeight="1" x14ac:dyDescent="0.2">
      <c r="A70" s="9">
        <v>2021</v>
      </c>
      <c r="B70" s="9">
        <v>123336</v>
      </c>
      <c r="C70" s="9" t="s">
        <v>971</v>
      </c>
    </row>
    <row r="71" spans="1:3" ht="12.75" customHeight="1" x14ac:dyDescent="0.2">
      <c r="A71" s="9">
        <v>2021</v>
      </c>
      <c r="B71" s="9">
        <v>150129</v>
      </c>
      <c r="C71" s="9" t="s">
        <v>971</v>
      </c>
    </row>
    <row r="72" spans="1:3" ht="12.75" customHeight="1" x14ac:dyDescent="0.2">
      <c r="A72" s="9">
        <v>2021</v>
      </c>
      <c r="B72" s="9">
        <v>123336</v>
      </c>
      <c r="C72" s="9" t="s">
        <v>971</v>
      </c>
    </row>
    <row r="73" spans="1:3" ht="12.75" customHeight="1" x14ac:dyDescent="0.2">
      <c r="A73" s="9">
        <v>2021</v>
      </c>
      <c r="B73" s="9">
        <v>1308687</v>
      </c>
      <c r="C73" s="9" t="s">
        <v>971</v>
      </c>
    </row>
    <row r="74" spans="1:3" ht="12.75" customHeight="1" x14ac:dyDescent="0.2">
      <c r="A74" s="9">
        <v>2021</v>
      </c>
      <c r="B74" s="9">
        <v>123336</v>
      </c>
      <c r="C74" s="9" t="s">
        <v>971</v>
      </c>
    </row>
    <row r="75" spans="1:3" ht="12.75" customHeight="1" x14ac:dyDescent="0.2">
      <c r="A75" s="9">
        <v>2021</v>
      </c>
      <c r="B75" s="9">
        <v>123336</v>
      </c>
      <c r="C75" s="9" t="s">
        <v>971</v>
      </c>
    </row>
    <row r="76" spans="1:3" ht="12.75" customHeight="1" x14ac:dyDescent="0.2">
      <c r="A76" s="9">
        <v>2021</v>
      </c>
      <c r="B76" s="9">
        <v>123336</v>
      </c>
      <c r="C76" s="9" t="s">
        <v>971</v>
      </c>
    </row>
    <row r="77" spans="1:3" ht="12.75" customHeight="1" x14ac:dyDescent="0.2">
      <c r="A77" s="9">
        <v>2021</v>
      </c>
      <c r="B77" s="9">
        <v>123336</v>
      </c>
      <c r="C77" s="9" t="s">
        <v>971</v>
      </c>
    </row>
    <row r="78" spans="1:3" ht="12.75" customHeight="1" x14ac:dyDescent="0.2">
      <c r="A78" s="9">
        <v>2021</v>
      </c>
      <c r="B78" s="9">
        <v>1127925</v>
      </c>
      <c r="C78" s="9" t="s">
        <v>971</v>
      </c>
    </row>
    <row r="79" spans="1:3" ht="12.75" customHeight="1" x14ac:dyDescent="0.2">
      <c r="A79" s="9">
        <v>2021</v>
      </c>
      <c r="B79" s="9">
        <v>123336</v>
      </c>
      <c r="C79" s="9" t="s">
        <v>971</v>
      </c>
    </row>
    <row r="80" spans="1:3" ht="12.75" customHeight="1" x14ac:dyDescent="0.2">
      <c r="A80" s="9">
        <v>2021</v>
      </c>
      <c r="B80" s="9">
        <v>123336</v>
      </c>
      <c r="C80" s="9" t="s">
        <v>971</v>
      </c>
    </row>
    <row r="81" spans="1:3" ht="12.75" customHeight="1" x14ac:dyDescent="0.2">
      <c r="A81" s="9">
        <v>2021</v>
      </c>
      <c r="B81" s="9">
        <v>123336</v>
      </c>
      <c r="C81" s="9" t="s">
        <v>971</v>
      </c>
    </row>
    <row r="82" spans="1:3" ht="12.75" customHeight="1" x14ac:dyDescent="0.2">
      <c r="A82" s="9">
        <v>2021</v>
      </c>
      <c r="B82" s="9">
        <v>1117076</v>
      </c>
      <c r="C82" s="9" t="s">
        <v>971</v>
      </c>
    </row>
    <row r="83" spans="1:3" ht="12.75" customHeight="1" x14ac:dyDescent="0.2">
      <c r="A83" s="9">
        <v>2021</v>
      </c>
      <c r="B83" s="9">
        <v>123336</v>
      </c>
      <c r="C83" s="9" t="s">
        <v>971</v>
      </c>
    </row>
    <row r="84" spans="1:3" ht="12.75" customHeight="1" x14ac:dyDescent="0.2">
      <c r="A84" s="9">
        <v>2021</v>
      </c>
      <c r="B84" s="9">
        <v>1270538</v>
      </c>
      <c r="C84" s="9" t="s">
        <v>971</v>
      </c>
    </row>
    <row r="85" spans="1:3" ht="12.75" customHeight="1" x14ac:dyDescent="0.2">
      <c r="A85" s="9">
        <v>2021</v>
      </c>
      <c r="B85" s="9">
        <v>1179970</v>
      </c>
      <c r="C85" s="9" t="s">
        <v>971</v>
      </c>
    </row>
    <row r="86" spans="1:3" ht="12.75" customHeight="1" x14ac:dyDescent="0.2">
      <c r="A86" s="9">
        <v>2021</v>
      </c>
      <c r="B86" s="9">
        <v>123336</v>
      </c>
      <c r="C86" s="9" t="s">
        <v>971</v>
      </c>
    </row>
    <row r="87" spans="1:3" ht="12.75" customHeight="1" x14ac:dyDescent="0.2">
      <c r="A87" s="9">
        <v>2021</v>
      </c>
      <c r="B87" s="9">
        <v>123336</v>
      </c>
      <c r="C87" s="9" t="s">
        <v>971</v>
      </c>
    </row>
    <row r="88" spans="1:3" ht="12.75" customHeight="1" x14ac:dyDescent="0.2">
      <c r="A88" s="9">
        <v>2021</v>
      </c>
      <c r="B88" s="9">
        <v>1179970</v>
      </c>
      <c r="C88" s="9" t="s">
        <v>971</v>
      </c>
    </row>
    <row r="89" spans="1:3" ht="12.75" customHeight="1" x14ac:dyDescent="0.2">
      <c r="A89" s="9">
        <v>2021</v>
      </c>
      <c r="B89" s="9">
        <v>1117076</v>
      </c>
      <c r="C89" s="9" t="s">
        <v>971</v>
      </c>
    </row>
    <row r="90" spans="1:3" ht="12.75" customHeight="1" x14ac:dyDescent="0.2">
      <c r="A90" s="9">
        <v>2021</v>
      </c>
      <c r="B90" s="9">
        <v>123336</v>
      </c>
      <c r="C90" s="9" t="s">
        <v>971</v>
      </c>
    </row>
    <row r="91" spans="1:3" ht="12.75" customHeight="1" x14ac:dyDescent="0.2">
      <c r="A91" s="9">
        <v>2021</v>
      </c>
      <c r="B91" s="9">
        <v>123336</v>
      </c>
      <c r="C91" s="9" t="s">
        <v>971</v>
      </c>
    </row>
    <row r="92" spans="1:3" ht="12.75" customHeight="1" x14ac:dyDescent="0.2">
      <c r="A92" s="9">
        <v>2021</v>
      </c>
      <c r="B92" s="9">
        <v>123336</v>
      </c>
      <c r="C92" s="9" t="s">
        <v>971</v>
      </c>
    </row>
    <row r="93" spans="1:3" ht="12.75" customHeight="1" x14ac:dyDescent="0.2">
      <c r="A93" s="9">
        <v>2021</v>
      </c>
      <c r="B93" s="9">
        <v>123336</v>
      </c>
      <c r="C93" s="9" t="s">
        <v>971</v>
      </c>
    </row>
    <row r="94" spans="1:3" ht="12.75" customHeight="1" x14ac:dyDescent="0.2">
      <c r="A94" s="9">
        <v>2021</v>
      </c>
      <c r="B94" s="9">
        <v>123336</v>
      </c>
      <c r="C94" s="9" t="s">
        <v>971</v>
      </c>
    </row>
    <row r="95" spans="1:3" ht="12.75" customHeight="1" x14ac:dyDescent="0.2">
      <c r="A95" s="9">
        <v>2021</v>
      </c>
      <c r="B95" s="9">
        <v>1127924</v>
      </c>
      <c r="C95" s="9" t="s">
        <v>971</v>
      </c>
    </row>
    <row r="96" spans="1:3" ht="12.75" customHeight="1" x14ac:dyDescent="0.2">
      <c r="A96" s="9">
        <v>2021</v>
      </c>
      <c r="B96" s="9">
        <v>1103832</v>
      </c>
      <c r="C96" s="9" t="s">
        <v>971</v>
      </c>
    </row>
    <row r="97" spans="1:3" ht="12.75" customHeight="1" x14ac:dyDescent="0.2">
      <c r="A97" s="9">
        <v>2021</v>
      </c>
      <c r="B97" s="9">
        <v>150129</v>
      </c>
      <c r="C97" s="9" t="s">
        <v>971</v>
      </c>
    </row>
    <row r="98" spans="1:3" ht="12.75" customHeight="1" x14ac:dyDescent="0.2">
      <c r="A98" s="9">
        <v>2021</v>
      </c>
      <c r="B98" s="9">
        <v>1319230</v>
      </c>
      <c r="C98" s="9" t="s">
        <v>971</v>
      </c>
    </row>
    <row r="99" spans="1:3" ht="12.75" customHeight="1" x14ac:dyDescent="0.2">
      <c r="A99" s="9">
        <v>2021</v>
      </c>
      <c r="B99" s="9">
        <v>1179970</v>
      </c>
      <c r="C99" s="9" t="s">
        <v>971</v>
      </c>
    </row>
    <row r="100" spans="1:3" ht="12.75" customHeight="1" x14ac:dyDescent="0.2">
      <c r="A100" s="9">
        <v>2021</v>
      </c>
      <c r="B100" s="9">
        <v>1179970</v>
      </c>
      <c r="C100" s="9" t="s">
        <v>971</v>
      </c>
    </row>
    <row r="101" spans="1:3" ht="12.75" customHeight="1" x14ac:dyDescent="0.2">
      <c r="A101" s="9">
        <v>2021</v>
      </c>
      <c r="B101" s="9">
        <v>1270538</v>
      </c>
      <c r="C101" s="9" t="s">
        <v>971</v>
      </c>
    </row>
    <row r="102" spans="1:3" ht="12.75" customHeight="1" x14ac:dyDescent="0.2">
      <c r="A102" s="9">
        <v>2021</v>
      </c>
      <c r="B102" s="9">
        <v>123336</v>
      </c>
      <c r="C102" s="9" t="s">
        <v>971</v>
      </c>
    </row>
    <row r="103" spans="1:3" ht="12.75" customHeight="1" x14ac:dyDescent="0.2">
      <c r="A103" s="9">
        <v>2021</v>
      </c>
      <c r="B103" s="9">
        <v>1179970</v>
      </c>
      <c r="C103" s="9" t="s">
        <v>971</v>
      </c>
    </row>
    <row r="104" spans="1:3" ht="12.75" customHeight="1" x14ac:dyDescent="0.2">
      <c r="A104" s="9">
        <v>2021</v>
      </c>
      <c r="B104" s="9">
        <v>122845</v>
      </c>
      <c r="C104" s="9" t="s">
        <v>971</v>
      </c>
    </row>
    <row r="105" spans="1:3" ht="12.75" customHeight="1" x14ac:dyDescent="0.2">
      <c r="A105" s="9">
        <v>2021</v>
      </c>
      <c r="B105" s="9">
        <v>108730</v>
      </c>
      <c r="C105" s="9" t="s">
        <v>971</v>
      </c>
    </row>
    <row r="106" spans="1:3" ht="12.75" customHeight="1" x14ac:dyDescent="0.2">
      <c r="A106" s="9">
        <v>2021</v>
      </c>
      <c r="B106" s="9">
        <v>123336</v>
      </c>
      <c r="C106" s="9" t="s">
        <v>971</v>
      </c>
    </row>
    <row r="107" spans="1:3" ht="12.75" customHeight="1" x14ac:dyDescent="0.2">
      <c r="A107" s="9">
        <v>2021</v>
      </c>
      <c r="B107" s="9">
        <v>1179970</v>
      </c>
      <c r="C107" s="9" t="s">
        <v>971</v>
      </c>
    </row>
    <row r="108" spans="1:3" ht="12.75" customHeight="1" x14ac:dyDescent="0.2">
      <c r="A108" s="9">
        <v>2021</v>
      </c>
      <c r="B108" s="9">
        <v>123336</v>
      </c>
      <c r="C108" s="9" t="s">
        <v>971</v>
      </c>
    </row>
    <row r="109" spans="1:3" ht="12.75" customHeight="1" x14ac:dyDescent="0.2">
      <c r="A109" s="9">
        <v>2021</v>
      </c>
      <c r="B109" s="9">
        <v>1103832</v>
      </c>
      <c r="C109" s="9" t="s">
        <v>971</v>
      </c>
    </row>
    <row r="110" spans="1:3" ht="12.75" customHeight="1" x14ac:dyDescent="0.2">
      <c r="A110" s="9">
        <v>2021</v>
      </c>
      <c r="B110" s="9">
        <v>123336</v>
      </c>
      <c r="C110" s="9" t="s">
        <v>971</v>
      </c>
    </row>
    <row r="111" spans="1:3" ht="12.75" customHeight="1" x14ac:dyDescent="0.2">
      <c r="A111" s="9">
        <v>2021</v>
      </c>
      <c r="B111" s="9">
        <v>1179970</v>
      </c>
      <c r="C111" s="9" t="s">
        <v>971</v>
      </c>
    </row>
    <row r="112" spans="1:3" ht="12.75" customHeight="1" x14ac:dyDescent="0.2">
      <c r="A112" s="9">
        <v>2021</v>
      </c>
      <c r="B112" s="9">
        <v>1179970</v>
      </c>
      <c r="C112" s="9" t="s">
        <v>971</v>
      </c>
    </row>
    <row r="113" spans="1:3" ht="12.75" customHeight="1" x14ac:dyDescent="0.2">
      <c r="A113" s="9">
        <v>2021</v>
      </c>
      <c r="B113" s="9">
        <v>150129</v>
      </c>
      <c r="C113" s="9" t="s">
        <v>971</v>
      </c>
    </row>
    <row r="114" spans="1:3" ht="12.75" customHeight="1" x14ac:dyDescent="0.2">
      <c r="A114" s="9">
        <v>2021</v>
      </c>
      <c r="B114" s="9">
        <v>1270538</v>
      </c>
      <c r="C114" s="9" t="s">
        <v>971</v>
      </c>
    </row>
    <row r="115" spans="1:3" ht="12.75" customHeight="1" x14ac:dyDescent="0.2">
      <c r="A115" s="9">
        <v>2021</v>
      </c>
      <c r="B115" s="9">
        <v>123336</v>
      </c>
      <c r="C115" s="9" t="s">
        <v>971</v>
      </c>
    </row>
    <row r="116" spans="1:3" ht="12.75" customHeight="1" x14ac:dyDescent="0.2">
      <c r="A116" s="9">
        <v>2021</v>
      </c>
      <c r="B116" s="9">
        <v>1308687</v>
      </c>
      <c r="C116" s="9" t="s">
        <v>971</v>
      </c>
    </row>
    <row r="117" spans="1:3" ht="12.75" customHeight="1" x14ac:dyDescent="0.2">
      <c r="A117" s="9">
        <v>2021</v>
      </c>
      <c r="B117" s="9">
        <v>1127924</v>
      </c>
      <c r="C117" s="9" t="s">
        <v>971</v>
      </c>
    </row>
    <row r="118" spans="1:3" ht="12.75" customHeight="1" x14ac:dyDescent="0.2">
      <c r="A118" s="9">
        <v>2021</v>
      </c>
      <c r="B118" s="9">
        <v>1270538</v>
      </c>
      <c r="C118" s="9" t="s">
        <v>971</v>
      </c>
    </row>
    <row r="119" spans="1:3" ht="12.75" customHeight="1" x14ac:dyDescent="0.2">
      <c r="A119" s="9">
        <v>2021</v>
      </c>
      <c r="B119" s="9">
        <v>123336</v>
      </c>
      <c r="C119" s="9" t="s">
        <v>971</v>
      </c>
    </row>
    <row r="120" spans="1:3" ht="12.75" customHeight="1" x14ac:dyDescent="0.2">
      <c r="A120" s="9">
        <v>2021</v>
      </c>
      <c r="B120" s="9">
        <v>123336</v>
      </c>
      <c r="C120" s="9" t="s">
        <v>971</v>
      </c>
    </row>
    <row r="121" spans="1:3" ht="12.75" customHeight="1" x14ac:dyDescent="0.2">
      <c r="A121" s="9">
        <v>2021</v>
      </c>
      <c r="B121" s="9">
        <v>1270538</v>
      </c>
      <c r="C121" s="9" t="s">
        <v>971</v>
      </c>
    </row>
    <row r="122" spans="1:3" ht="12.75" customHeight="1" x14ac:dyDescent="0.2">
      <c r="A122" s="9">
        <v>2021</v>
      </c>
      <c r="B122" s="9">
        <v>123336</v>
      </c>
      <c r="C122" s="9" t="s">
        <v>971</v>
      </c>
    </row>
    <row r="123" spans="1:3" ht="12.75" customHeight="1" x14ac:dyDescent="0.2">
      <c r="A123" s="9">
        <v>2021</v>
      </c>
      <c r="B123" s="9">
        <v>1179970</v>
      </c>
      <c r="C123" s="9" t="s">
        <v>971</v>
      </c>
    </row>
    <row r="124" spans="1:3" ht="12.75" customHeight="1" x14ac:dyDescent="0.2">
      <c r="A124" s="9">
        <v>2021</v>
      </c>
      <c r="B124" s="9">
        <v>1179970</v>
      </c>
      <c r="C124" s="9" t="s">
        <v>971</v>
      </c>
    </row>
    <row r="125" spans="1:3" ht="12.75" customHeight="1" x14ac:dyDescent="0.2">
      <c r="A125" s="9">
        <v>2021</v>
      </c>
      <c r="B125" s="9">
        <v>1308687</v>
      </c>
      <c r="C125" s="9" t="s">
        <v>971</v>
      </c>
    </row>
    <row r="126" spans="1:3" ht="12.75" customHeight="1" x14ac:dyDescent="0.2">
      <c r="A126" s="9">
        <v>2021</v>
      </c>
      <c r="B126" s="9">
        <v>1117076</v>
      </c>
      <c r="C126" s="9" t="s">
        <v>971</v>
      </c>
    </row>
    <row r="127" spans="1:3" ht="12.75" customHeight="1" x14ac:dyDescent="0.2">
      <c r="A127" s="9">
        <v>2021</v>
      </c>
      <c r="B127" s="9">
        <v>1103692</v>
      </c>
      <c r="C127" s="9" t="s">
        <v>971</v>
      </c>
    </row>
    <row r="128" spans="1:3" ht="12.75" customHeight="1" x14ac:dyDescent="0.2">
      <c r="A128" s="9">
        <v>2021</v>
      </c>
      <c r="B128" s="9">
        <v>1103832</v>
      </c>
      <c r="C128" s="9" t="s">
        <v>971</v>
      </c>
    </row>
    <row r="129" spans="1:3" ht="12.75" customHeight="1" x14ac:dyDescent="0.2">
      <c r="A129" s="9">
        <v>2021</v>
      </c>
      <c r="B129" s="9">
        <v>1127927</v>
      </c>
      <c r="C129" s="9" t="s">
        <v>971</v>
      </c>
    </row>
    <row r="130" spans="1:3" ht="12.75" customHeight="1" x14ac:dyDescent="0.2">
      <c r="A130" s="9">
        <v>2021</v>
      </c>
      <c r="B130" s="9">
        <v>123336</v>
      </c>
      <c r="C130" s="9" t="s">
        <v>971</v>
      </c>
    </row>
    <row r="131" spans="1:3" ht="12.75" customHeight="1" x14ac:dyDescent="0.2">
      <c r="A131" s="9">
        <v>2021</v>
      </c>
      <c r="B131" s="9">
        <v>123336</v>
      </c>
      <c r="C131" s="9" t="s">
        <v>971</v>
      </c>
    </row>
    <row r="132" spans="1:3" ht="12.75" customHeight="1" x14ac:dyDescent="0.2">
      <c r="A132" s="9">
        <v>2021</v>
      </c>
      <c r="B132" s="9">
        <v>1319230</v>
      </c>
      <c r="C132" s="9" t="s">
        <v>971</v>
      </c>
    </row>
    <row r="133" spans="1:3" ht="12.75" customHeight="1" x14ac:dyDescent="0.2">
      <c r="A133" s="9">
        <v>2021</v>
      </c>
      <c r="B133" s="9">
        <v>1179970</v>
      </c>
      <c r="C133" s="9" t="s">
        <v>971</v>
      </c>
    </row>
    <row r="134" spans="1:3" ht="12.75" customHeight="1" x14ac:dyDescent="0.2">
      <c r="A134" s="9">
        <v>2021</v>
      </c>
      <c r="B134" s="9">
        <v>1179970</v>
      </c>
      <c r="C134" s="9" t="s">
        <v>971</v>
      </c>
    </row>
    <row r="135" spans="1:3" ht="12.75" customHeight="1" x14ac:dyDescent="0.2">
      <c r="A135" s="9">
        <v>2021</v>
      </c>
      <c r="B135" s="9">
        <v>1179970</v>
      </c>
      <c r="C135" s="9" t="s">
        <v>971</v>
      </c>
    </row>
    <row r="136" spans="1:3" ht="12.75" customHeight="1" x14ac:dyDescent="0.2">
      <c r="A136" s="9">
        <v>2021</v>
      </c>
      <c r="B136" s="9">
        <v>1117076</v>
      </c>
      <c r="C136" s="9" t="s">
        <v>971</v>
      </c>
    </row>
    <row r="137" spans="1:3" ht="12.75" customHeight="1" x14ac:dyDescent="0.2">
      <c r="A137" s="9">
        <v>2021</v>
      </c>
      <c r="B137" s="9">
        <v>1127926</v>
      </c>
      <c r="C137" s="9" t="s">
        <v>971</v>
      </c>
    </row>
    <row r="138" spans="1:3" ht="12.75" customHeight="1" x14ac:dyDescent="0.2">
      <c r="A138" s="9">
        <v>2021</v>
      </c>
      <c r="B138" s="9">
        <v>123336</v>
      </c>
      <c r="C138" s="9" t="s">
        <v>971</v>
      </c>
    </row>
    <row r="139" spans="1:3" ht="12.75" customHeight="1" x14ac:dyDescent="0.2">
      <c r="A139" s="9">
        <v>2021</v>
      </c>
      <c r="B139" s="9">
        <v>1319230</v>
      </c>
      <c r="C139" s="9" t="s">
        <v>971</v>
      </c>
    </row>
    <row r="140" spans="1:3" ht="12.75" customHeight="1" x14ac:dyDescent="0.2">
      <c r="A140" s="9">
        <v>2021</v>
      </c>
      <c r="B140" s="9">
        <v>123336</v>
      </c>
      <c r="C140" s="9" t="s">
        <v>971</v>
      </c>
    </row>
    <row r="141" spans="1:3" ht="12.75" customHeight="1" x14ac:dyDescent="0.2">
      <c r="A141" s="9">
        <v>2021</v>
      </c>
      <c r="B141" s="9">
        <v>123336</v>
      </c>
      <c r="C141" s="9" t="s">
        <v>971</v>
      </c>
    </row>
    <row r="142" spans="1:3" ht="12.75" customHeight="1" x14ac:dyDescent="0.2">
      <c r="A142" s="9">
        <v>2021</v>
      </c>
      <c r="B142" s="9">
        <v>1179970</v>
      </c>
      <c r="C142" s="9" t="s">
        <v>971</v>
      </c>
    </row>
    <row r="143" spans="1:3" ht="12.75" customHeight="1" x14ac:dyDescent="0.2">
      <c r="A143" s="9">
        <v>2021</v>
      </c>
      <c r="B143" s="9">
        <v>1179970</v>
      </c>
      <c r="C143" s="9" t="s">
        <v>971</v>
      </c>
    </row>
    <row r="144" spans="1:3" ht="12.75" customHeight="1" x14ac:dyDescent="0.2">
      <c r="A144" s="9">
        <v>2021</v>
      </c>
      <c r="B144" s="9">
        <v>123336</v>
      </c>
      <c r="C144" s="9" t="s">
        <v>971</v>
      </c>
    </row>
    <row r="145" spans="1:3" ht="12.75" customHeight="1" x14ac:dyDescent="0.2">
      <c r="A145" s="9">
        <v>2021</v>
      </c>
      <c r="B145" s="9">
        <v>1127924</v>
      </c>
      <c r="C145" s="9" t="s">
        <v>971</v>
      </c>
    </row>
    <row r="146" spans="1:3" ht="12.75" customHeight="1" x14ac:dyDescent="0.2">
      <c r="A146" s="9">
        <v>2021</v>
      </c>
      <c r="B146" s="9">
        <v>1319230</v>
      </c>
      <c r="C146" s="9" t="s">
        <v>971</v>
      </c>
    </row>
    <row r="147" spans="1:3" ht="12.75" customHeight="1" x14ac:dyDescent="0.2">
      <c r="A147" s="9">
        <v>2021</v>
      </c>
      <c r="B147" s="9">
        <v>123336</v>
      </c>
      <c r="C147" s="9" t="s">
        <v>971</v>
      </c>
    </row>
    <row r="148" spans="1:3" ht="12.75" customHeight="1" x14ac:dyDescent="0.2">
      <c r="A148" s="9">
        <v>2021</v>
      </c>
      <c r="B148" s="9">
        <v>1127925</v>
      </c>
      <c r="C148" s="9" t="s">
        <v>971</v>
      </c>
    </row>
    <row r="149" spans="1:3" ht="12.75" customHeight="1" x14ac:dyDescent="0.2">
      <c r="A149" s="9">
        <v>2021</v>
      </c>
      <c r="B149" s="9">
        <v>123336</v>
      </c>
      <c r="C149" s="9" t="s">
        <v>971</v>
      </c>
    </row>
    <row r="150" spans="1:3" ht="12.75" customHeight="1" x14ac:dyDescent="0.2">
      <c r="A150" s="9">
        <v>2021</v>
      </c>
      <c r="B150" s="9">
        <v>1179970</v>
      </c>
      <c r="C150" s="9" t="s">
        <v>971</v>
      </c>
    </row>
    <row r="151" spans="1:3" ht="12.75" customHeight="1" x14ac:dyDescent="0.2">
      <c r="A151" s="9">
        <v>2021</v>
      </c>
      <c r="B151" s="9">
        <v>123336</v>
      </c>
      <c r="C151" s="9" t="s">
        <v>971</v>
      </c>
    </row>
    <row r="152" spans="1:3" ht="12.75" customHeight="1" x14ac:dyDescent="0.2">
      <c r="A152" s="9">
        <v>2021</v>
      </c>
      <c r="B152" s="9">
        <v>1179970</v>
      </c>
      <c r="C152" s="9" t="s">
        <v>971</v>
      </c>
    </row>
    <row r="153" spans="1:3" ht="12.75" customHeight="1" x14ac:dyDescent="0.2">
      <c r="A153" s="9">
        <v>2021</v>
      </c>
      <c r="B153" s="9">
        <v>1103832</v>
      </c>
      <c r="C153" s="9" t="s">
        <v>971</v>
      </c>
    </row>
    <row r="154" spans="1:3" ht="12.75" customHeight="1" x14ac:dyDescent="0.2">
      <c r="A154" s="9">
        <v>2021</v>
      </c>
      <c r="B154" s="9">
        <v>123336</v>
      </c>
      <c r="C154" s="9" t="s">
        <v>971</v>
      </c>
    </row>
    <row r="155" spans="1:3" ht="12.75" customHeight="1" x14ac:dyDescent="0.2">
      <c r="A155" s="9">
        <v>2021</v>
      </c>
      <c r="B155" s="9">
        <v>1308687</v>
      </c>
      <c r="C155" s="9" t="s">
        <v>971</v>
      </c>
    </row>
    <row r="156" spans="1:3" ht="12.75" customHeight="1" x14ac:dyDescent="0.2">
      <c r="A156" s="9">
        <v>2021</v>
      </c>
      <c r="B156" s="9">
        <v>123336</v>
      </c>
      <c r="C156" s="9" t="s">
        <v>971</v>
      </c>
    </row>
    <row r="157" spans="1:3" ht="12.75" customHeight="1" x14ac:dyDescent="0.2">
      <c r="A157" s="9">
        <v>2021</v>
      </c>
      <c r="B157" s="9">
        <v>1308687</v>
      </c>
      <c r="C157" s="9" t="s">
        <v>971</v>
      </c>
    </row>
    <row r="158" spans="1:3" ht="12.75" customHeight="1" x14ac:dyDescent="0.2">
      <c r="A158" s="9">
        <v>2021</v>
      </c>
      <c r="B158" s="9">
        <v>123336</v>
      </c>
      <c r="C158" s="9" t="s">
        <v>971</v>
      </c>
    </row>
    <row r="159" spans="1:3" ht="12.75" customHeight="1" x14ac:dyDescent="0.2">
      <c r="A159" s="9">
        <v>2021</v>
      </c>
      <c r="B159" s="9">
        <v>1179970</v>
      </c>
      <c r="C159" s="9" t="s">
        <v>971</v>
      </c>
    </row>
    <row r="160" spans="1:3" ht="12.75" customHeight="1" x14ac:dyDescent="0.2">
      <c r="A160" s="9">
        <v>2021</v>
      </c>
      <c r="B160" s="9">
        <v>1127926</v>
      </c>
      <c r="C160" s="9" t="s">
        <v>971</v>
      </c>
    </row>
    <row r="161" spans="1:3" ht="12.75" customHeight="1" x14ac:dyDescent="0.2">
      <c r="A161" s="9">
        <v>2021</v>
      </c>
      <c r="B161" s="9">
        <v>1127926</v>
      </c>
      <c r="C161" s="9" t="s">
        <v>971</v>
      </c>
    </row>
    <row r="162" spans="1:3" ht="12.75" customHeight="1" x14ac:dyDescent="0.2">
      <c r="A162" s="9">
        <v>2021</v>
      </c>
      <c r="B162" s="9">
        <v>1179970</v>
      </c>
      <c r="C162" s="9" t="s">
        <v>971</v>
      </c>
    </row>
    <row r="163" spans="1:3" ht="12.75" customHeight="1" x14ac:dyDescent="0.2">
      <c r="A163" s="9">
        <v>2021</v>
      </c>
      <c r="B163" s="9">
        <v>1319230</v>
      </c>
      <c r="C163" s="9" t="s">
        <v>971</v>
      </c>
    </row>
    <row r="164" spans="1:3" ht="12.75" customHeight="1" x14ac:dyDescent="0.2">
      <c r="A164" s="9">
        <v>2021</v>
      </c>
      <c r="B164" s="9">
        <v>1179970</v>
      </c>
      <c r="C164" s="9" t="s">
        <v>971</v>
      </c>
    </row>
    <row r="165" spans="1:3" ht="12.75" customHeight="1" x14ac:dyDescent="0.2">
      <c r="A165" s="9">
        <v>2021</v>
      </c>
      <c r="B165" s="9">
        <v>1127925</v>
      </c>
      <c r="C165" s="9" t="s">
        <v>971</v>
      </c>
    </row>
    <row r="166" spans="1:3" ht="12.75" customHeight="1" x14ac:dyDescent="0.2">
      <c r="A166" s="9">
        <v>2021</v>
      </c>
      <c r="B166" s="9">
        <v>123336</v>
      </c>
      <c r="C166" s="9" t="s">
        <v>971</v>
      </c>
    </row>
    <row r="167" spans="1:3" ht="12.75" customHeight="1" x14ac:dyDescent="0.2">
      <c r="A167" s="9">
        <v>2021</v>
      </c>
      <c r="B167" s="9">
        <v>1179970</v>
      </c>
      <c r="C167" s="9" t="s">
        <v>971</v>
      </c>
    </row>
    <row r="168" spans="1:3" ht="12.75" customHeight="1" x14ac:dyDescent="0.2">
      <c r="A168" s="9">
        <v>2021</v>
      </c>
      <c r="B168" s="9">
        <v>1308687</v>
      </c>
      <c r="C168" s="9" t="s">
        <v>971</v>
      </c>
    </row>
    <row r="169" spans="1:3" ht="12.75" customHeight="1" x14ac:dyDescent="0.2">
      <c r="A169" s="9">
        <v>2021</v>
      </c>
      <c r="B169" s="9">
        <v>1179970</v>
      </c>
      <c r="C169" s="9" t="s">
        <v>971</v>
      </c>
    </row>
    <row r="170" spans="1:3" ht="12.75" customHeight="1" x14ac:dyDescent="0.2">
      <c r="A170" s="9">
        <v>2021</v>
      </c>
      <c r="B170" s="9">
        <v>1319230</v>
      </c>
      <c r="C170" s="9" t="s">
        <v>971</v>
      </c>
    </row>
    <row r="171" spans="1:3" ht="12.75" customHeight="1" x14ac:dyDescent="0.2">
      <c r="A171" s="9">
        <v>2021</v>
      </c>
      <c r="B171" s="9">
        <v>1103909</v>
      </c>
      <c r="C171" s="9" t="s">
        <v>971</v>
      </c>
    </row>
    <row r="172" spans="1:3" ht="12.75" customHeight="1" x14ac:dyDescent="0.2">
      <c r="A172" s="9">
        <v>2021</v>
      </c>
      <c r="B172" s="9">
        <v>123336</v>
      </c>
      <c r="C172" s="9" t="s">
        <v>971</v>
      </c>
    </row>
    <row r="173" spans="1:3" ht="12.75" customHeight="1" x14ac:dyDescent="0.2">
      <c r="A173" s="9">
        <v>2021</v>
      </c>
      <c r="B173" s="9">
        <v>1103909</v>
      </c>
      <c r="C173" s="9" t="s">
        <v>971</v>
      </c>
    </row>
    <row r="174" spans="1:3" ht="12.75" customHeight="1" x14ac:dyDescent="0.2">
      <c r="A174" s="9">
        <v>2021</v>
      </c>
      <c r="B174" s="9">
        <v>123336</v>
      </c>
      <c r="C174" s="9" t="s">
        <v>971</v>
      </c>
    </row>
    <row r="175" spans="1:3" ht="12.75" customHeight="1" x14ac:dyDescent="0.2">
      <c r="A175" s="9">
        <v>2021</v>
      </c>
      <c r="B175" s="9">
        <v>1179970</v>
      </c>
      <c r="C175" s="9" t="s">
        <v>971</v>
      </c>
    </row>
    <row r="176" spans="1:3" ht="12.75" customHeight="1" x14ac:dyDescent="0.2">
      <c r="A176" s="9">
        <v>2021</v>
      </c>
      <c r="B176" s="9">
        <v>123336</v>
      </c>
      <c r="C176" s="9" t="s">
        <v>971</v>
      </c>
    </row>
    <row r="177" spans="1:3" ht="12.75" customHeight="1" x14ac:dyDescent="0.2">
      <c r="A177" s="9">
        <v>2021</v>
      </c>
      <c r="B177" s="9">
        <v>1103909</v>
      </c>
      <c r="C177" s="9" t="s">
        <v>971</v>
      </c>
    </row>
    <row r="178" spans="1:3" ht="12.75" customHeight="1" x14ac:dyDescent="0.2">
      <c r="A178" s="9">
        <v>2021</v>
      </c>
      <c r="B178" s="9">
        <v>1179970</v>
      </c>
      <c r="C178" s="9" t="s">
        <v>971</v>
      </c>
    </row>
    <row r="179" spans="1:3" ht="12.75" customHeight="1" x14ac:dyDescent="0.2">
      <c r="A179" s="9">
        <v>2021</v>
      </c>
      <c r="B179" s="9">
        <v>1308687</v>
      </c>
      <c r="C179" s="9" t="s">
        <v>971</v>
      </c>
    </row>
    <row r="180" spans="1:3" ht="12.75" customHeight="1" x14ac:dyDescent="0.2">
      <c r="A180" s="9">
        <v>2021</v>
      </c>
      <c r="B180" s="9">
        <v>123336</v>
      </c>
      <c r="C180" s="9" t="s">
        <v>971</v>
      </c>
    </row>
    <row r="181" spans="1:3" ht="12.75" customHeight="1" x14ac:dyDescent="0.2">
      <c r="A181" s="9">
        <v>2021</v>
      </c>
      <c r="B181" s="9">
        <v>1179970</v>
      </c>
      <c r="C181" s="9" t="s">
        <v>971</v>
      </c>
    </row>
    <row r="182" spans="1:3" ht="12.75" customHeight="1" x14ac:dyDescent="0.2">
      <c r="A182" s="9">
        <v>2021</v>
      </c>
      <c r="B182" s="9">
        <v>1103692</v>
      </c>
      <c r="C182" s="9" t="s">
        <v>971</v>
      </c>
    </row>
    <row r="183" spans="1:3" ht="12.75" customHeight="1" x14ac:dyDescent="0.2">
      <c r="A183" s="9">
        <v>2021</v>
      </c>
      <c r="B183" s="9">
        <v>123336</v>
      </c>
      <c r="C183" s="9" t="s">
        <v>971</v>
      </c>
    </row>
    <row r="184" spans="1:3" ht="12.75" customHeight="1" x14ac:dyDescent="0.2">
      <c r="A184" s="9">
        <v>2021</v>
      </c>
      <c r="B184" s="9">
        <v>1127925</v>
      </c>
      <c r="C184" s="9" t="s">
        <v>971</v>
      </c>
    </row>
    <row r="185" spans="1:3" ht="12.75" customHeight="1" x14ac:dyDescent="0.2">
      <c r="A185" s="9">
        <v>2021</v>
      </c>
      <c r="B185" s="9">
        <v>1103909</v>
      </c>
      <c r="C185" s="9" t="s">
        <v>971</v>
      </c>
    </row>
    <row r="186" spans="1:3" ht="12.75" customHeight="1" x14ac:dyDescent="0.2">
      <c r="A186" s="9">
        <v>2021</v>
      </c>
      <c r="B186" s="9">
        <v>1179970</v>
      </c>
      <c r="C186" s="9" t="s">
        <v>971</v>
      </c>
    </row>
    <row r="187" spans="1:3" ht="12.75" customHeight="1" x14ac:dyDescent="0.2">
      <c r="A187" s="9">
        <v>2021</v>
      </c>
      <c r="B187" s="9">
        <v>122845</v>
      </c>
      <c r="C187" s="9" t="s">
        <v>971</v>
      </c>
    </row>
    <row r="188" spans="1:3" ht="12.75" customHeight="1" x14ac:dyDescent="0.2">
      <c r="A188" s="9">
        <v>2021</v>
      </c>
      <c r="B188" s="9">
        <v>123336</v>
      </c>
      <c r="C188" s="9" t="s">
        <v>971</v>
      </c>
    </row>
    <row r="189" spans="1:3" ht="12.75" customHeight="1" x14ac:dyDescent="0.2">
      <c r="A189" s="9">
        <v>2021</v>
      </c>
      <c r="B189" s="9">
        <v>1103909</v>
      </c>
      <c r="C189" s="9" t="s">
        <v>971</v>
      </c>
    </row>
    <row r="190" spans="1:3" ht="12.75" customHeight="1" x14ac:dyDescent="0.2">
      <c r="A190" s="9">
        <v>2021</v>
      </c>
      <c r="B190" s="9">
        <v>1179970</v>
      </c>
      <c r="C190" s="9" t="s">
        <v>971</v>
      </c>
    </row>
    <row r="191" spans="1:3" ht="12.75" customHeight="1" x14ac:dyDescent="0.2">
      <c r="A191" s="9">
        <v>2021</v>
      </c>
      <c r="B191" s="9">
        <v>1127927</v>
      </c>
      <c r="C191" s="9" t="s">
        <v>971</v>
      </c>
    </row>
    <row r="192" spans="1:3" ht="12.75" customHeight="1" x14ac:dyDescent="0.2">
      <c r="A192" s="9">
        <v>2021</v>
      </c>
      <c r="B192" s="9">
        <v>1308687</v>
      </c>
      <c r="C192" s="9" t="s">
        <v>971</v>
      </c>
    </row>
    <row r="193" spans="1:3" ht="12.75" customHeight="1" x14ac:dyDescent="0.2">
      <c r="A193" s="9">
        <v>2021</v>
      </c>
      <c r="B193" s="9">
        <v>1319230</v>
      </c>
      <c r="C193" s="9" t="s">
        <v>971</v>
      </c>
    </row>
    <row r="194" spans="1:3" ht="12.75" customHeight="1" x14ac:dyDescent="0.2">
      <c r="A194" s="9">
        <v>2021</v>
      </c>
      <c r="B194" s="9">
        <v>1179970</v>
      </c>
      <c r="C194" s="9" t="s">
        <v>971</v>
      </c>
    </row>
    <row r="195" spans="1:3" ht="12.75" customHeight="1" x14ac:dyDescent="0.2">
      <c r="A195" s="9">
        <v>2021</v>
      </c>
      <c r="B195" s="9">
        <v>1127925</v>
      </c>
      <c r="C195" s="9" t="s">
        <v>971</v>
      </c>
    </row>
    <row r="196" spans="1:3" ht="12.75" customHeight="1" x14ac:dyDescent="0.2">
      <c r="A196" s="9">
        <v>2021</v>
      </c>
      <c r="B196" s="9">
        <v>1270538</v>
      </c>
      <c r="C196" s="9" t="s">
        <v>971</v>
      </c>
    </row>
    <row r="197" spans="1:3" ht="12.75" customHeight="1" x14ac:dyDescent="0.2">
      <c r="A197" s="9">
        <v>2021</v>
      </c>
      <c r="B197" s="9">
        <v>1127924</v>
      </c>
      <c r="C197" s="9" t="s">
        <v>971</v>
      </c>
    </row>
    <row r="198" spans="1:3" ht="12.75" customHeight="1" x14ac:dyDescent="0.2">
      <c r="A198" s="9">
        <v>2021</v>
      </c>
      <c r="B198" s="9">
        <v>123336</v>
      </c>
      <c r="C198" s="9" t="s">
        <v>971</v>
      </c>
    </row>
    <row r="199" spans="1:3" ht="12.75" customHeight="1" x14ac:dyDescent="0.2">
      <c r="A199" s="9">
        <v>2021</v>
      </c>
      <c r="B199" s="9">
        <v>1179970</v>
      </c>
      <c r="C199" s="9" t="s">
        <v>971</v>
      </c>
    </row>
    <row r="200" spans="1:3" ht="12.75" customHeight="1" x14ac:dyDescent="0.2">
      <c r="A200" s="9">
        <v>2021</v>
      </c>
      <c r="B200" s="9">
        <v>1179970</v>
      </c>
      <c r="C200" s="9" t="s">
        <v>971</v>
      </c>
    </row>
    <row r="201" spans="1:3" ht="12.75" customHeight="1" x14ac:dyDescent="0.2">
      <c r="A201" s="9">
        <v>2021</v>
      </c>
      <c r="B201" s="9">
        <v>1308687</v>
      </c>
      <c r="C201" s="9" t="s">
        <v>971</v>
      </c>
    </row>
    <row r="202" spans="1:3" ht="12.75" customHeight="1" x14ac:dyDescent="0.2">
      <c r="A202" s="9">
        <v>2021</v>
      </c>
      <c r="B202" s="9">
        <v>1179970</v>
      </c>
      <c r="C202" s="9" t="s">
        <v>971</v>
      </c>
    </row>
    <row r="203" spans="1:3" ht="12.75" customHeight="1" x14ac:dyDescent="0.2">
      <c r="A203" s="9">
        <v>2021</v>
      </c>
      <c r="B203" s="9">
        <v>123336</v>
      </c>
      <c r="C203" s="9" t="s">
        <v>971</v>
      </c>
    </row>
    <row r="204" spans="1:3" ht="12.75" customHeight="1" x14ac:dyDescent="0.2">
      <c r="A204" s="9">
        <v>2021</v>
      </c>
      <c r="B204" s="9">
        <v>1127925</v>
      </c>
      <c r="C204" s="9" t="s">
        <v>971</v>
      </c>
    </row>
    <row r="205" spans="1:3" ht="12.75" customHeight="1" x14ac:dyDescent="0.2">
      <c r="A205" s="9">
        <v>2021</v>
      </c>
      <c r="B205" s="9">
        <v>1103692</v>
      </c>
      <c r="C205" s="9" t="s">
        <v>971</v>
      </c>
    </row>
    <row r="206" spans="1:3" ht="12.75" customHeight="1" x14ac:dyDescent="0.2">
      <c r="A206" s="9">
        <v>2021</v>
      </c>
      <c r="B206" s="9">
        <v>1319230</v>
      </c>
      <c r="C206" s="9" t="s">
        <v>971</v>
      </c>
    </row>
    <row r="207" spans="1:3" ht="12.75" customHeight="1" x14ac:dyDescent="0.2">
      <c r="A207" s="9">
        <v>2021</v>
      </c>
      <c r="B207" s="9">
        <v>1365444</v>
      </c>
      <c r="C207" s="9" t="s">
        <v>971</v>
      </c>
    </row>
    <row r="208" spans="1:3" ht="12.75" customHeight="1" x14ac:dyDescent="0.2">
      <c r="A208" s="9">
        <v>2021</v>
      </c>
      <c r="B208" s="9">
        <v>123336</v>
      </c>
      <c r="C208" s="9" t="s">
        <v>971</v>
      </c>
    </row>
    <row r="209" spans="1:3" ht="12.75" customHeight="1" x14ac:dyDescent="0.2">
      <c r="A209" s="9">
        <v>2021</v>
      </c>
      <c r="B209" s="9">
        <v>1127927</v>
      </c>
      <c r="C209" s="9" t="s">
        <v>971</v>
      </c>
    </row>
    <row r="210" spans="1:3" ht="12.75" customHeight="1" x14ac:dyDescent="0.2">
      <c r="A210" s="9">
        <v>2021</v>
      </c>
      <c r="B210" s="9">
        <v>1179970</v>
      </c>
      <c r="C210" s="9" t="s">
        <v>971</v>
      </c>
    </row>
    <row r="211" spans="1:3" ht="12.75" customHeight="1" x14ac:dyDescent="0.2">
      <c r="A211" s="9">
        <v>2021</v>
      </c>
      <c r="B211" s="9">
        <v>1127925</v>
      </c>
      <c r="C211" s="9" t="s">
        <v>971</v>
      </c>
    </row>
    <row r="212" spans="1:3" ht="12.75" customHeight="1" x14ac:dyDescent="0.2">
      <c r="A212" s="9">
        <v>2021</v>
      </c>
      <c r="B212" s="9">
        <v>1319230</v>
      </c>
      <c r="C212" s="9" t="s">
        <v>971</v>
      </c>
    </row>
    <row r="213" spans="1:3" ht="12.75" customHeight="1" x14ac:dyDescent="0.2">
      <c r="A213" s="9">
        <v>2021</v>
      </c>
      <c r="B213" s="9">
        <v>1319230</v>
      </c>
      <c r="C213" s="9" t="s">
        <v>971</v>
      </c>
    </row>
    <row r="214" spans="1:3" ht="12.75" customHeight="1" x14ac:dyDescent="0.2">
      <c r="A214" s="9">
        <v>2021</v>
      </c>
      <c r="B214" s="9">
        <v>1308687</v>
      </c>
      <c r="C214" s="9" t="s">
        <v>971</v>
      </c>
    </row>
    <row r="215" spans="1:3" ht="12.75" customHeight="1" x14ac:dyDescent="0.2">
      <c r="A215" s="9">
        <v>2021</v>
      </c>
      <c r="B215" s="9">
        <v>123336</v>
      </c>
      <c r="C215" s="9" t="s">
        <v>971</v>
      </c>
    </row>
    <row r="216" spans="1:3" ht="12.75" customHeight="1" x14ac:dyDescent="0.2">
      <c r="A216" s="9">
        <v>2021</v>
      </c>
      <c r="B216" s="9">
        <v>1103692</v>
      </c>
      <c r="C216" s="9" t="s">
        <v>971</v>
      </c>
    </row>
    <row r="217" spans="1:3" ht="12.75" customHeight="1" x14ac:dyDescent="0.2">
      <c r="A217" s="9">
        <v>2021</v>
      </c>
      <c r="B217" s="9">
        <v>150129</v>
      </c>
      <c r="C217" s="9" t="s">
        <v>971</v>
      </c>
    </row>
    <row r="218" spans="1:3" ht="12.75" customHeight="1" x14ac:dyDescent="0.2">
      <c r="A218" s="9">
        <v>2021</v>
      </c>
      <c r="B218" s="9">
        <v>123336</v>
      </c>
      <c r="C218" s="9" t="s">
        <v>971</v>
      </c>
    </row>
    <row r="219" spans="1:3" ht="12.75" customHeight="1" x14ac:dyDescent="0.2">
      <c r="A219" s="9">
        <v>2021</v>
      </c>
      <c r="B219" s="9">
        <v>1127925</v>
      </c>
      <c r="C219" s="9" t="s">
        <v>971</v>
      </c>
    </row>
    <row r="220" spans="1:3" ht="12.75" customHeight="1" x14ac:dyDescent="0.2">
      <c r="A220" s="9">
        <v>2021</v>
      </c>
      <c r="B220" s="9">
        <v>1103657</v>
      </c>
      <c r="C220" s="9" t="s">
        <v>971</v>
      </c>
    </row>
    <row r="221" spans="1:3" ht="12.75" customHeight="1" x14ac:dyDescent="0.2">
      <c r="A221" s="9">
        <v>2021</v>
      </c>
      <c r="B221" s="9">
        <v>1308687</v>
      </c>
      <c r="C221" s="9" t="s">
        <v>971</v>
      </c>
    </row>
    <row r="222" spans="1:3" ht="12.75" customHeight="1" x14ac:dyDescent="0.2">
      <c r="A222" s="9">
        <v>2021</v>
      </c>
      <c r="B222" s="9">
        <v>1103909</v>
      </c>
      <c r="C222" s="9" t="s">
        <v>971</v>
      </c>
    </row>
    <row r="223" spans="1:3" ht="12.75" customHeight="1" x14ac:dyDescent="0.2">
      <c r="A223" s="9">
        <v>2021</v>
      </c>
      <c r="B223" s="9">
        <v>1179970</v>
      </c>
      <c r="C223" s="9" t="s">
        <v>971</v>
      </c>
    </row>
    <row r="224" spans="1:3" ht="12.75" customHeight="1" x14ac:dyDescent="0.2">
      <c r="A224" s="9">
        <v>2021</v>
      </c>
      <c r="B224" s="9">
        <v>1127925</v>
      </c>
      <c r="C224" s="9" t="s">
        <v>971</v>
      </c>
    </row>
    <row r="225" spans="1:3" ht="12.75" customHeight="1" x14ac:dyDescent="0.2">
      <c r="A225" s="9">
        <v>2021</v>
      </c>
      <c r="B225" s="9">
        <v>1319230</v>
      </c>
      <c r="C225" s="9" t="s">
        <v>971</v>
      </c>
    </row>
    <row r="226" spans="1:3" ht="12.75" customHeight="1" x14ac:dyDescent="0.2">
      <c r="A226" s="9">
        <v>2021</v>
      </c>
      <c r="B226" s="9">
        <v>1103692</v>
      </c>
      <c r="C226" s="9" t="s">
        <v>971</v>
      </c>
    </row>
    <row r="227" spans="1:3" ht="12.75" customHeight="1" x14ac:dyDescent="0.2">
      <c r="A227" s="9">
        <v>2021</v>
      </c>
      <c r="B227" s="9">
        <v>1179970</v>
      </c>
      <c r="C227" s="9" t="s">
        <v>971</v>
      </c>
    </row>
    <row r="228" spans="1:3" ht="12.75" customHeight="1" x14ac:dyDescent="0.2">
      <c r="A228" s="9">
        <v>2021</v>
      </c>
      <c r="B228" s="9">
        <v>1365444</v>
      </c>
      <c r="C228" s="9" t="s">
        <v>971</v>
      </c>
    </row>
    <row r="229" spans="1:3" ht="12.75" customHeight="1" x14ac:dyDescent="0.2">
      <c r="A229" s="9">
        <v>2021</v>
      </c>
      <c r="B229" s="9">
        <v>1179970</v>
      </c>
      <c r="C229" s="9" t="s">
        <v>971</v>
      </c>
    </row>
    <row r="230" spans="1:3" ht="12.75" customHeight="1" x14ac:dyDescent="0.2">
      <c r="A230" s="9">
        <v>2021</v>
      </c>
      <c r="B230" s="9">
        <v>1179970</v>
      </c>
      <c r="C230" s="9" t="s">
        <v>971</v>
      </c>
    </row>
    <row r="231" spans="1:3" ht="12.75" customHeight="1" x14ac:dyDescent="0.2">
      <c r="A231" s="9">
        <v>2021</v>
      </c>
      <c r="B231" s="9">
        <v>1308687</v>
      </c>
      <c r="C231" s="9" t="s">
        <v>971</v>
      </c>
    </row>
    <row r="232" spans="1:3" ht="12.75" customHeight="1" x14ac:dyDescent="0.2">
      <c r="A232" s="9">
        <v>2021</v>
      </c>
      <c r="B232" s="9">
        <v>1179970</v>
      </c>
      <c r="C232" s="9" t="s">
        <v>971</v>
      </c>
    </row>
    <row r="233" spans="1:3" ht="12.75" customHeight="1" x14ac:dyDescent="0.2">
      <c r="A233" s="9">
        <v>2021</v>
      </c>
      <c r="B233" s="9">
        <v>1308687</v>
      </c>
      <c r="C233" s="9" t="s">
        <v>971</v>
      </c>
    </row>
    <row r="234" spans="1:3" ht="12.75" customHeight="1" x14ac:dyDescent="0.2">
      <c r="A234" s="9">
        <v>2021</v>
      </c>
      <c r="B234" s="9">
        <v>1103692</v>
      </c>
      <c r="C234" s="9" t="s">
        <v>971</v>
      </c>
    </row>
    <row r="235" spans="1:3" ht="12.75" customHeight="1" x14ac:dyDescent="0.2">
      <c r="A235" s="9">
        <v>2021</v>
      </c>
      <c r="B235" s="9">
        <v>123336</v>
      </c>
      <c r="C235" s="9" t="s">
        <v>971</v>
      </c>
    </row>
    <row r="236" spans="1:3" ht="12.75" customHeight="1" x14ac:dyDescent="0.2">
      <c r="A236" s="9">
        <v>2021</v>
      </c>
      <c r="B236" s="9">
        <v>1319230</v>
      </c>
      <c r="C236" s="9" t="s">
        <v>971</v>
      </c>
    </row>
    <row r="237" spans="1:3" ht="12.75" customHeight="1" x14ac:dyDescent="0.2">
      <c r="A237" s="9">
        <v>2021</v>
      </c>
      <c r="B237" s="9">
        <v>1179970</v>
      </c>
      <c r="C237" s="9" t="s">
        <v>971</v>
      </c>
    </row>
    <row r="238" spans="1:3" ht="12.75" customHeight="1" x14ac:dyDescent="0.2">
      <c r="A238" s="9">
        <v>2021</v>
      </c>
      <c r="B238" s="9">
        <v>1179970</v>
      </c>
      <c r="C238" s="9" t="s">
        <v>971</v>
      </c>
    </row>
    <row r="239" spans="1:3" ht="12.75" customHeight="1" x14ac:dyDescent="0.2">
      <c r="A239" s="9">
        <v>2021</v>
      </c>
      <c r="B239" s="9">
        <v>1127926</v>
      </c>
      <c r="C239" s="9" t="s">
        <v>971</v>
      </c>
    </row>
    <row r="240" spans="1:3" ht="12.75" customHeight="1" x14ac:dyDescent="0.2">
      <c r="A240" s="9">
        <v>2021</v>
      </c>
      <c r="B240" s="9">
        <v>1270538</v>
      </c>
      <c r="C240" s="9" t="s">
        <v>971</v>
      </c>
    </row>
    <row r="241" spans="1:3" ht="12.75" customHeight="1" x14ac:dyDescent="0.2">
      <c r="A241" s="9">
        <v>2021</v>
      </c>
      <c r="B241" s="9">
        <v>1103692</v>
      </c>
      <c r="C241" s="9" t="s">
        <v>971</v>
      </c>
    </row>
    <row r="242" spans="1:3" ht="12.75" customHeight="1" x14ac:dyDescent="0.2">
      <c r="A242" s="9">
        <v>2021</v>
      </c>
      <c r="B242" s="9">
        <v>1179970</v>
      </c>
      <c r="C242" s="9" t="s">
        <v>971</v>
      </c>
    </row>
    <row r="243" spans="1:3" ht="12.75" customHeight="1" x14ac:dyDescent="0.2">
      <c r="A243" s="9">
        <v>2021</v>
      </c>
      <c r="B243" s="9">
        <v>1127925</v>
      </c>
      <c r="C243" s="9" t="s">
        <v>971</v>
      </c>
    </row>
    <row r="244" spans="1:3" ht="12.75" customHeight="1" x14ac:dyDescent="0.2">
      <c r="A244" s="9">
        <v>2021</v>
      </c>
      <c r="B244" s="9">
        <v>1319230</v>
      </c>
      <c r="C244" s="9" t="s">
        <v>971</v>
      </c>
    </row>
    <row r="245" spans="1:3" ht="12.75" customHeight="1" x14ac:dyDescent="0.2">
      <c r="A245" s="9">
        <v>2021</v>
      </c>
      <c r="B245" s="9">
        <v>1308687</v>
      </c>
      <c r="C245" s="9" t="s">
        <v>971</v>
      </c>
    </row>
    <row r="246" spans="1:3" ht="12.75" customHeight="1" x14ac:dyDescent="0.2">
      <c r="A246" s="9">
        <v>2021</v>
      </c>
      <c r="B246" s="9">
        <v>1308687</v>
      </c>
      <c r="C246" s="9" t="s">
        <v>971</v>
      </c>
    </row>
    <row r="247" spans="1:3" ht="12.75" customHeight="1" x14ac:dyDescent="0.2">
      <c r="A247" s="9">
        <v>2021</v>
      </c>
      <c r="B247" s="9">
        <v>1103692</v>
      </c>
      <c r="C247" s="9" t="s">
        <v>971</v>
      </c>
    </row>
    <row r="248" spans="1:3" ht="12.75" customHeight="1" x14ac:dyDescent="0.2">
      <c r="A248" s="9">
        <v>2021</v>
      </c>
      <c r="B248" s="9">
        <v>1308687</v>
      </c>
      <c r="C248" s="9" t="s">
        <v>971</v>
      </c>
    </row>
    <row r="249" spans="1:3" ht="12.75" customHeight="1" x14ac:dyDescent="0.2">
      <c r="A249" s="9">
        <v>2021</v>
      </c>
      <c r="B249" s="9">
        <v>123336</v>
      </c>
      <c r="C249" s="9" t="s">
        <v>971</v>
      </c>
    </row>
    <row r="250" spans="1:3" ht="12.75" customHeight="1" x14ac:dyDescent="0.2">
      <c r="A250" s="9">
        <v>2021</v>
      </c>
      <c r="B250" s="9">
        <v>122845</v>
      </c>
      <c r="C250" s="9" t="s">
        <v>971</v>
      </c>
    </row>
    <row r="251" spans="1:3" ht="12.75" customHeight="1" x14ac:dyDescent="0.2">
      <c r="A251" s="9">
        <v>2021</v>
      </c>
      <c r="B251" s="9">
        <v>1179970</v>
      </c>
      <c r="C251" s="9" t="s">
        <v>971</v>
      </c>
    </row>
    <row r="252" spans="1:3" ht="12.75" customHeight="1" x14ac:dyDescent="0.2">
      <c r="A252" s="9">
        <v>2021</v>
      </c>
      <c r="B252" s="9">
        <v>1308687</v>
      </c>
      <c r="C252" s="9" t="s">
        <v>971</v>
      </c>
    </row>
    <row r="253" spans="1:3" ht="12.75" customHeight="1" x14ac:dyDescent="0.2">
      <c r="A253" s="9">
        <v>2021</v>
      </c>
      <c r="B253" s="9">
        <v>1308687</v>
      </c>
      <c r="C253" s="9" t="s">
        <v>971</v>
      </c>
    </row>
    <row r="254" spans="1:3" ht="12.75" customHeight="1" x14ac:dyDescent="0.2">
      <c r="A254" s="9">
        <v>2021</v>
      </c>
      <c r="B254" s="9">
        <v>1308687</v>
      </c>
      <c r="C254" s="9" t="s">
        <v>971</v>
      </c>
    </row>
    <row r="255" spans="1:3" ht="12.75" customHeight="1" x14ac:dyDescent="0.2">
      <c r="A255" s="9">
        <v>2021</v>
      </c>
      <c r="B255" s="9">
        <v>1308687</v>
      </c>
      <c r="C255" s="9" t="s">
        <v>971</v>
      </c>
    </row>
    <row r="256" spans="1:3" ht="12.75" customHeight="1" x14ac:dyDescent="0.2">
      <c r="A256" s="9">
        <v>2021</v>
      </c>
      <c r="B256" s="9">
        <v>1308687</v>
      </c>
      <c r="C256" s="9" t="s">
        <v>971</v>
      </c>
    </row>
    <row r="257" spans="1:3" ht="12.75" customHeight="1" x14ac:dyDescent="0.2">
      <c r="A257" s="9">
        <v>2021</v>
      </c>
      <c r="B257" s="9">
        <v>1319230</v>
      </c>
      <c r="C257" s="9" t="s">
        <v>971</v>
      </c>
    </row>
    <row r="258" spans="1:3" ht="12.75" customHeight="1" x14ac:dyDescent="0.2">
      <c r="A258" s="9">
        <v>2021</v>
      </c>
      <c r="B258" s="9">
        <v>1127926</v>
      </c>
      <c r="C258" s="9" t="s">
        <v>971</v>
      </c>
    </row>
    <row r="259" spans="1:3" ht="12.75" customHeight="1" x14ac:dyDescent="0.2">
      <c r="A259" s="9">
        <v>2021</v>
      </c>
      <c r="B259" s="9">
        <v>1319230</v>
      </c>
      <c r="C259" s="9" t="s">
        <v>971</v>
      </c>
    </row>
    <row r="260" spans="1:3" ht="12.75" customHeight="1" x14ac:dyDescent="0.2">
      <c r="A260" s="9">
        <v>2021</v>
      </c>
      <c r="B260" s="9">
        <v>1179970</v>
      </c>
      <c r="C260" s="9" t="s">
        <v>971</v>
      </c>
    </row>
    <row r="261" spans="1:3" ht="12.75" customHeight="1" x14ac:dyDescent="0.2">
      <c r="A261" s="9">
        <v>2021</v>
      </c>
      <c r="B261" s="9">
        <v>1308687</v>
      </c>
      <c r="C261" s="9" t="s">
        <v>971</v>
      </c>
    </row>
    <row r="262" spans="1:3" ht="12.75" customHeight="1" x14ac:dyDescent="0.2">
      <c r="A262" s="9">
        <v>2021</v>
      </c>
      <c r="B262" s="9">
        <v>1365444</v>
      </c>
      <c r="C262" s="9" t="s">
        <v>971</v>
      </c>
    </row>
    <row r="263" spans="1:3" ht="12.75" customHeight="1" x14ac:dyDescent="0.2">
      <c r="A263" s="9">
        <v>2021</v>
      </c>
      <c r="B263" s="9">
        <v>123336</v>
      </c>
      <c r="C263" s="9" t="s">
        <v>971</v>
      </c>
    </row>
    <row r="264" spans="1:3" ht="12.75" customHeight="1" x14ac:dyDescent="0.2">
      <c r="A264" s="9">
        <v>2021</v>
      </c>
      <c r="B264" s="9">
        <v>1117076</v>
      </c>
      <c r="C264" s="9" t="s">
        <v>971</v>
      </c>
    </row>
    <row r="265" spans="1:3" ht="12.75" customHeight="1" x14ac:dyDescent="0.2">
      <c r="A265" s="9">
        <v>2021</v>
      </c>
      <c r="B265" s="9">
        <v>1179970</v>
      </c>
      <c r="C265" s="9" t="s">
        <v>971</v>
      </c>
    </row>
    <row r="266" spans="1:3" ht="12.75" customHeight="1" x14ac:dyDescent="0.2">
      <c r="A266" s="9">
        <v>2021</v>
      </c>
      <c r="B266" s="9">
        <v>1319230</v>
      </c>
      <c r="C266" s="9" t="s">
        <v>971</v>
      </c>
    </row>
    <row r="267" spans="1:3" ht="12.75" customHeight="1" x14ac:dyDescent="0.2">
      <c r="A267" s="9">
        <v>2021</v>
      </c>
      <c r="B267" s="9">
        <v>1179970</v>
      </c>
      <c r="C267" s="9" t="s">
        <v>971</v>
      </c>
    </row>
    <row r="268" spans="1:3" ht="12.75" customHeight="1" x14ac:dyDescent="0.2">
      <c r="A268" s="9">
        <v>2021</v>
      </c>
      <c r="B268" s="9">
        <v>108730</v>
      </c>
      <c r="C268" s="9" t="s">
        <v>971</v>
      </c>
    </row>
    <row r="269" spans="1:3" ht="12.75" customHeight="1" x14ac:dyDescent="0.2">
      <c r="A269" s="9">
        <v>2021</v>
      </c>
      <c r="B269" s="9">
        <v>1179970</v>
      </c>
      <c r="C269" s="9" t="s">
        <v>971</v>
      </c>
    </row>
    <row r="270" spans="1:3" ht="12.75" customHeight="1" x14ac:dyDescent="0.2">
      <c r="A270" s="9">
        <v>2021</v>
      </c>
      <c r="B270" s="9">
        <v>1179970</v>
      </c>
      <c r="C270" s="9" t="s">
        <v>971</v>
      </c>
    </row>
    <row r="271" spans="1:3" ht="12.75" customHeight="1" x14ac:dyDescent="0.2">
      <c r="A271" s="9">
        <v>2021</v>
      </c>
      <c r="B271" s="9">
        <v>1179970</v>
      </c>
      <c r="C271" s="9" t="s">
        <v>971</v>
      </c>
    </row>
    <row r="272" spans="1:3" ht="12.75" customHeight="1" x14ac:dyDescent="0.2">
      <c r="A272" s="9">
        <v>2021</v>
      </c>
      <c r="B272" s="9">
        <v>1127926</v>
      </c>
      <c r="C272" s="9" t="s">
        <v>971</v>
      </c>
    </row>
    <row r="273" spans="1:3" ht="12.75" customHeight="1" x14ac:dyDescent="0.2">
      <c r="A273" s="9">
        <v>2021</v>
      </c>
      <c r="B273" s="9">
        <v>1179970</v>
      </c>
      <c r="C273" s="9" t="s">
        <v>971</v>
      </c>
    </row>
    <row r="274" spans="1:3" ht="12.75" customHeight="1" x14ac:dyDescent="0.2">
      <c r="A274" s="9">
        <v>2021</v>
      </c>
      <c r="B274" s="9">
        <v>1103909</v>
      </c>
      <c r="C274" s="9" t="s">
        <v>971</v>
      </c>
    </row>
    <row r="275" spans="1:3" ht="12.75" customHeight="1" x14ac:dyDescent="0.2">
      <c r="A275" s="9">
        <v>2021</v>
      </c>
      <c r="B275" s="9">
        <v>1308687</v>
      </c>
      <c r="C275" s="9" t="s">
        <v>971</v>
      </c>
    </row>
    <row r="276" spans="1:3" ht="12.75" customHeight="1" x14ac:dyDescent="0.2">
      <c r="A276" s="9">
        <v>2021</v>
      </c>
      <c r="B276" s="9">
        <v>1179970</v>
      </c>
      <c r="C276" s="9" t="s">
        <v>971</v>
      </c>
    </row>
    <row r="277" spans="1:3" ht="12.75" customHeight="1" x14ac:dyDescent="0.2">
      <c r="A277" s="9">
        <v>2021</v>
      </c>
      <c r="B277" s="9">
        <v>1319230</v>
      </c>
      <c r="C277" s="9" t="s">
        <v>971</v>
      </c>
    </row>
    <row r="278" spans="1:3" ht="12.75" customHeight="1" x14ac:dyDescent="0.2">
      <c r="A278" s="9">
        <v>2021</v>
      </c>
      <c r="B278" s="9">
        <v>1179970</v>
      </c>
      <c r="C278" s="9" t="s">
        <v>971</v>
      </c>
    </row>
    <row r="279" spans="1:3" ht="12.75" customHeight="1" x14ac:dyDescent="0.2">
      <c r="A279" s="9">
        <v>2021</v>
      </c>
      <c r="B279" s="9">
        <v>1308687</v>
      </c>
      <c r="C279" s="9" t="s">
        <v>971</v>
      </c>
    </row>
    <row r="280" spans="1:3" ht="12.75" customHeight="1" x14ac:dyDescent="0.2">
      <c r="A280" s="9">
        <v>2021</v>
      </c>
      <c r="B280" s="9">
        <v>1127926</v>
      </c>
      <c r="C280" s="9" t="s">
        <v>971</v>
      </c>
    </row>
    <row r="281" spans="1:3" ht="12.75" customHeight="1" x14ac:dyDescent="0.2">
      <c r="A281" s="9">
        <v>2021</v>
      </c>
      <c r="B281" s="9">
        <v>1179970</v>
      </c>
      <c r="C281" s="9" t="s">
        <v>971</v>
      </c>
    </row>
    <row r="282" spans="1:3" ht="12.75" customHeight="1" x14ac:dyDescent="0.2">
      <c r="A282" s="9">
        <v>2021</v>
      </c>
      <c r="B282" s="9">
        <v>1179970</v>
      </c>
      <c r="C282" s="9" t="s">
        <v>971</v>
      </c>
    </row>
    <row r="283" spans="1:3" ht="12.75" customHeight="1" x14ac:dyDescent="0.2">
      <c r="A283" s="9">
        <v>2021</v>
      </c>
      <c r="B283" s="9">
        <v>108730</v>
      </c>
      <c r="C283" s="9" t="s">
        <v>971</v>
      </c>
    </row>
    <row r="284" spans="1:3" ht="12.75" customHeight="1" x14ac:dyDescent="0.2">
      <c r="A284" s="9">
        <v>2021</v>
      </c>
      <c r="B284" s="9">
        <v>1365444</v>
      </c>
      <c r="C284" s="9" t="s">
        <v>971</v>
      </c>
    </row>
    <row r="285" spans="1:3" ht="12.75" customHeight="1" x14ac:dyDescent="0.2">
      <c r="A285" s="9">
        <v>2021</v>
      </c>
      <c r="B285" s="9">
        <v>1179970</v>
      </c>
      <c r="C285" s="9" t="s">
        <v>971</v>
      </c>
    </row>
    <row r="286" spans="1:3" ht="12.75" customHeight="1" x14ac:dyDescent="0.2">
      <c r="A286" s="9">
        <v>2021</v>
      </c>
      <c r="B286" s="9">
        <v>1179970</v>
      </c>
      <c r="C286" s="9" t="s">
        <v>971</v>
      </c>
    </row>
    <row r="287" spans="1:3" ht="12.75" customHeight="1" x14ac:dyDescent="0.2">
      <c r="A287" s="9">
        <v>2021</v>
      </c>
      <c r="B287" s="9">
        <v>1103657</v>
      </c>
      <c r="C287" s="9" t="s">
        <v>971</v>
      </c>
    </row>
    <row r="288" spans="1:3" ht="12.75" customHeight="1" x14ac:dyDescent="0.2">
      <c r="A288" s="9">
        <v>2021</v>
      </c>
      <c r="B288" s="9">
        <v>1179970</v>
      </c>
      <c r="C288" s="9" t="s">
        <v>971</v>
      </c>
    </row>
    <row r="289" spans="1:3" ht="12.75" customHeight="1" x14ac:dyDescent="0.2">
      <c r="A289" s="9">
        <v>2021</v>
      </c>
      <c r="B289" s="9">
        <v>1319230</v>
      </c>
      <c r="C289" s="9" t="s">
        <v>971</v>
      </c>
    </row>
    <row r="290" spans="1:3" ht="12.75" customHeight="1" x14ac:dyDescent="0.2">
      <c r="A290" s="9">
        <v>2021</v>
      </c>
      <c r="B290" s="9">
        <v>1103692</v>
      </c>
      <c r="C290" s="9" t="s">
        <v>971</v>
      </c>
    </row>
    <row r="291" spans="1:3" ht="12.75" customHeight="1" x14ac:dyDescent="0.2">
      <c r="A291" s="9">
        <v>2021</v>
      </c>
      <c r="B291" s="9">
        <v>1179970</v>
      </c>
      <c r="C291" s="9" t="s">
        <v>971</v>
      </c>
    </row>
    <row r="292" spans="1:3" ht="12.75" customHeight="1" x14ac:dyDescent="0.2">
      <c r="A292" s="9">
        <v>2021</v>
      </c>
      <c r="B292" s="9">
        <v>1179970</v>
      </c>
      <c r="C292" s="9" t="s">
        <v>971</v>
      </c>
    </row>
    <row r="293" spans="1:3" ht="12.75" customHeight="1" x14ac:dyDescent="0.2">
      <c r="A293" s="9">
        <v>2021</v>
      </c>
      <c r="B293" s="9">
        <v>108730</v>
      </c>
      <c r="C293" s="9" t="s">
        <v>971</v>
      </c>
    </row>
    <row r="294" spans="1:3" ht="12.75" customHeight="1" x14ac:dyDescent="0.2">
      <c r="A294" s="9">
        <v>2021</v>
      </c>
      <c r="B294" s="9">
        <v>108730</v>
      </c>
      <c r="C294" s="9" t="s">
        <v>971</v>
      </c>
    </row>
    <row r="295" spans="1:3" ht="12.75" customHeight="1" x14ac:dyDescent="0.2">
      <c r="A295" s="9">
        <v>2021</v>
      </c>
      <c r="B295" s="9">
        <v>1308687</v>
      </c>
      <c r="C295" s="9" t="s">
        <v>971</v>
      </c>
    </row>
    <row r="296" spans="1:3" ht="12.75" customHeight="1" x14ac:dyDescent="0.2">
      <c r="A296" s="9">
        <v>2021</v>
      </c>
      <c r="B296" s="9">
        <v>123336</v>
      </c>
      <c r="C296" s="9" t="s">
        <v>971</v>
      </c>
    </row>
    <row r="297" spans="1:3" ht="12.75" customHeight="1" x14ac:dyDescent="0.2">
      <c r="A297" s="9">
        <v>2021</v>
      </c>
      <c r="B297" s="9">
        <v>123336</v>
      </c>
      <c r="C297" s="9" t="s">
        <v>971</v>
      </c>
    </row>
    <row r="298" spans="1:3" ht="12.75" customHeight="1" x14ac:dyDescent="0.2">
      <c r="A298" s="9">
        <v>2021</v>
      </c>
      <c r="B298" s="9">
        <v>123336</v>
      </c>
      <c r="C298" s="9" t="s">
        <v>971</v>
      </c>
    </row>
    <row r="299" spans="1:3" ht="12.75" customHeight="1" x14ac:dyDescent="0.2">
      <c r="A299" s="9">
        <v>2021</v>
      </c>
      <c r="B299" s="9">
        <v>123336</v>
      </c>
      <c r="C299" s="9" t="s">
        <v>971</v>
      </c>
    </row>
    <row r="300" spans="1:3" ht="12.75" customHeight="1" x14ac:dyDescent="0.2">
      <c r="A300" s="9">
        <v>2021</v>
      </c>
      <c r="B300" s="9">
        <v>123336</v>
      </c>
      <c r="C300" s="9" t="s">
        <v>134</v>
      </c>
    </row>
    <row r="301" spans="1:3" ht="12.75" customHeight="1" x14ac:dyDescent="0.2">
      <c r="A301" s="9">
        <v>2021</v>
      </c>
      <c r="B301" s="9">
        <v>1319230</v>
      </c>
      <c r="C301" s="9" t="s">
        <v>134</v>
      </c>
    </row>
    <row r="302" spans="1:3" ht="12.75" customHeight="1" x14ac:dyDescent="0.2">
      <c r="A302" s="9">
        <v>2021</v>
      </c>
      <c r="B302" s="9">
        <v>108730</v>
      </c>
      <c r="C302" s="9" t="s">
        <v>134</v>
      </c>
    </row>
    <row r="303" spans="1:3" ht="12.75" customHeight="1" x14ac:dyDescent="0.2">
      <c r="A303" s="9">
        <v>2021</v>
      </c>
      <c r="B303" s="9">
        <v>1103832</v>
      </c>
      <c r="C303" s="9" t="s">
        <v>134</v>
      </c>
    </row>
    <row r="304" spans="1:3" ht="12.75" customHeight="1" x14ac:dyDescent="0.2">
      <c r="A304" s="9">
        <v>2021</v>
      </c>
      <c r="B304" s="9">
        <v>123336</v>
      </c>
      <c r="C304" s="9" t="s">
        <v>134</v>
      </c>
    </row>
    <row r="305" spans="1:3" ht="12.75" customHeight="1" x14ac:dyDescent="0.2">
      <c r="A305" s="9">
        <v>2021</v>
      </c>
      <c r="B305" s="9">
        <v>1103832</v>
      </c>
      <c r="C305" s="9" t="s">
        <v>134</v>
      </c>
    </row>
    <row r="306" spans="1:3" ht="12.75" customHeight="1" x14ac:dyDescent="0.2">
      <c r="A306" s="9">
        <v>2021</v>
      </c>
      <c r="B306" s="9">
        <v>123336</v>
      </c>
      <c r="C306" s="9" t="s">
        <v>134</v>
      </c>
    </row>
    <row r="307" spans="1:3" ht="12.75" customHeight="1" x14ac:dyDescent="0.2">
      <c r="A307" s="9">
        <v>2021</v>
      </c>
      <c r="B307" s="9">
        <v>1103692</v>
      </c>
      <c r="C307" s="9" t="s">
        <v>134</v>
      </c>
    </row>
    <row r="308" spans="1:3" ht="12.75" customHeight="1" x14ac:dyDescent="0.2">
      <c r="A308" s="9">
        <v>2021</v>
      </c>
      <c r="B308" s="9">
        <v>1179970</v>
      </c>
      <c r="C308" s="9" t="s">
        <v>134</v>
      </c>
    </row>
    <row r="309" spans="1:3" ht="12.75" customHeight="1" x14ac:dyDescent="0.2">
      <c r="A309" s="9">
        <v>2021</v>
      </c>
      <c r="B309" s="9">
        <v>1308687</v>
      </c>
      <c r="C309" s="9" t="s">
        <v>134</v>
      </c>
    </row>
    <row r="310" spans="1:3" ht="12.75" customHeight="1" x14ac:dyDescent="0.2">
      <c r="A310" s="9">
        <v>2021</v>
      </c>
      <c r="B310" s="9">
        <v>1103909</v>
      </c>
      <c r="C310" s="9" t="s">
        <v>134</v>
      </c>
    </row>
    <row r="311" spans="1:3" ht="12.75" customHeight="1" x14ac:dyDescent="0.2">
      <c r="A311" s="9">
        <v>2021</v>
      </c>
      <c r="B311" s="9">
        <v>1308687</v>
      </c>
      <c r="C311" s="9" t="s">
        <v>134</v>
      </c>
    </row>
    <row r="312" spans="1:3" ht="12.75" customHeight="1" x14ac:dyDescent="0.2">
      <c r="A312" s="9">
        <v>2021</v>
      </c>
      <c r="B312" s="9">
        <v>123336</v>
      </c>
      <c r="C312" s="9" t="s">
        <v>134</v>
      </c>
    </row>
    <row r="313" spans="1:3" ht="12.75" customHeight="1" x14ac:dyDescent="0.2">
      <c r="A313" s="9">
        <v>2021</v>
      </c>
      <c r="B313" s="9">
        <v>122845</v>
      </c>
      <c r="C313" s="9" t="s">
        <v>134</v>
      </c>
    </row>
    <row r="314" spans="1:3" ht="12.75" customHeight="1" x14ac:dyDescent="0.2">
      <c r="A314" s="9">
        <v>2021</v>
      </c>
      <c r="B314" s="9">
        <v>108730</v>
      </c>
      <c r="C314" s="9" t="s">
        <v>134</v>
      </c>
    </row>
    <row r="315" spans="1:3" ht="12.75" customHeight="1" x14ac:dyDescent="0.2">
      <c r="A315" s="9">
        <v>2021</v>
      </c>
      <c r="B315" s="9">
        <v>123336</v>
      </c>
      <c r="C315" s="9" t="s">
        <v>134</v>
      </c>
    </row>
    <row r="316" spans="1:3" ht="12.75" customHeight="1" x14ac:dyDescent="0.2">
      <c r="A316" s="9">
        <v>2021</v>
      </c>
      <c r="B316" s="9">
        <v>1308687</v>
      </c>
      <c r="C316" s="9" t="s">
        <v>134</v>
      </c>
    </row>
    <row r="317" spans="1:3" ht="12.75" customHeight="1" x14ac:dyDescent="0.2">
      <c r="A317" s="9">
        <v>2021</v>
      </c>
      <c r="B317" s="9">
        <v>1308687</v>
      </c>
      <c r="C317" s="9" t="s">
        <v>134</v>
      </c>
    </row>
    <row r="318" spans="1:3" ht="12.75" customHeight="1" x14ac:dyDescent="0.2">
      <c r="A318" s="9">
        <v>2021</v>
      </c>
      <c r="B318" s="9">
        <v>123336</v>
      </c>
      <c r="C318" s="9" t="s">
        <v>134</v>
      </c>
    </row>
    <row r="319" spans="1:3" ht="12.75" customHeight="1" x14ac:dyDescent="0.2">
      <c r="A319" s="9">
        <v>2021</v>
      </c>
      <c r="B319" s="9">
        <v>1179970</v>
      </c>
      <c r="C319" s="9" t="s">
        <v>134</v>
      </c>
    </row>
    <row r="320" spans="1:3" ht="12.75" customHeight="1" x14ac:dyDescent="0.2">
      <c r="A320" s="9">
        <v>2021</v>
      </c>
      <c r="B320" s="9">
        <v>123336</v>
      </c>
      <c r="C320" s="9" t="s">
        <v>134</v>
      </c>
    </row>
    <row r="321" spans="1:3" ht="12.75" customHeight="1" x14ac:dyDescent="0.2">
      <c r="A321" s="9">
        <v>2021</v>
      </c>
      <c r="B321" s="9">
        <v>1319230</v>
      </c>
      <c r="C321" s="9" t="s">
        <v>134</v>
      </c>
    </row>
    <row r="322" spans="1:3" ht="12.75" customHeight="1" x14ac:dyDescent="0.2">
      <c r="A322" s="9">
        <v>2021</v>
      </c>
      <c r="B322" s="9">
        <v>122845</v>
      </c>
      <c r="C322" s="9" t="s">
        <v>134</v>
      </c>
    </row>
    <row r="323" spans="1:3" ht="12.75" customHeight="1" x14ac:dyDescent="0.2">
      <c r="A323" s="9">
        <v>2021</v>
      </c>
      <c r="B323" s="9">
        <v>1117076</v>
      </c>
      <c r="C323" s="9" t="s">
        <v>134</v>
      </c>
    </row>
    <row r="324" spans="1:3" ht="12.75" customHeight="1" x14ac:dyDescent="0.2">
      <c r="A324" s="9">
        <v>2021</v>
      </c>
      <c r="B324" s="9">
        <v>1179970</v>
      </c>
      <c r="C324" s="9" t="s">
        <v>134</v>
      </c>
    </row>
    <row r="325" spans="1:3" ht="12.75" customHeight="1" x14ac:dyDescent="0.2">
      <c r="A325" s="9">
        <v>2021</v>
      </c>
      <c r="B325" s="9">
        <v>1127925</v>
      </c>
      <c r="C325" s="9" t="s">
        <v>134</v>
      </c>
    </row>
    <row r="326" spans="1:3" ht="12.75" customHeight="1" x14ac:dyDescent="0.2">
      <c r="A326" s="9">
        <v>2021</v>
      </c>
      <c r="B326" s="9">
        <v>1127924</v>
      </c>
      <c r="C326" s="9" t="s">
        <v>134</v>
      </c>
    </row>
    <row r="327" spans="1:3" ht="12.75" customHeight="1" x14ac:dyDescent="0.2">
      <c r="A327" s="9">
        <v>2021</v>
      </c>
      <c r="B327" s="9">
        <v>123336</v>
      </c>
      <c r="C327" s="9" t="s">
        <v>134</v>
      </c>
    </row>
    <row r="328" spans="1:3" ht="12.75" customHeight="1" x14ac:dyDescent="0.2">
      <c r="A328" s="9">
        <v>2021</v>
      </c>
      <c r="B328" s="9">
        <v>123336</v>
      </c>
      <c r="C328" s="9" t="s">
        <v>134</v>
      </c>
    </row>
    <row r="329" spans="1:3" ht="12.75" customHeight="1" x14ac:dyDescent="0.2">
      <c r="A329" s="9">
        <v>2021</v>
      </c>
      <c r="B329" s="9">
        <v>1308687</v>
      </c>
      <c r="C329" s="9" t="s">
        <v>134</v>
      </c>
    </row>
    <row r="330" spans="1:3" ht="12.75" customHeight="1" x14ac:dyDescent="0.2">
      <c r="A330" s="9">
        <v>2021</v>
      </c>
      <c r="B330" s="9">
        <v>122845</v>
      </c>
      <c r="C330" s="9" t="s">
        <v>134</v>
      </c>
    </row>
    <row r="331" spans="1:3" ht="12.75" customHeight="1" x14ac:dyDescent="0.2">
      <c r="A331" s="9">
        <v>2021</v>
      </c>
      <c r="B331" s="9">
        <v>1319230</v>
      </c>
      <c r="C331" s="9" t="s">
        <v>134</v>
      </c>
    </row>
    <row r="332" spans="1:3" ht="12.75" customHeight="1" x14ac:dyDescent="0.2">
      <c r="A332" s="9">
        <v>2021</v>
      </c>
      <c r="B332" s="9">
        <v>1179970</v>
      </c>
      <c r="C332" s="9" t="s">
        <v>134</v>
      </c>
    </row>
    <row r="333" spans="1:3" ht="12.75" customHeight="1" x14ac:dyDescent="0.2">
      <c r="A333" s="9">
        <v>2021</v>
      </c>
      <c r="B333" s="9">
        <v>1308687</v>
      </c>
      <c r="C333" s="9" t="s">
        <v>134</v>
      </c>
    </row>
    <row r="334" spans="1:3" ht="12.75" customHeight="1" x14ac:dyDescent="0.2">
      <c r="A334" s="9">
        <v>2021</v>
      </c>
      <c r="B334" s="9">
        <v>122845</v>
      </c>
      <c r="C334" s="9" t="s">
        <v>134</v>
      </c>
    </row>
    <row r="335" spans="1:3" ht="12.75" customHeight="1" x14ac:dyDescent="0.2">
      <c r="A335" s="9">
        <v>2021</v>
      </c>
      <c r="B335" s="9">
        <v>1270538</v>
      </c>
      <c r="C335" s="9" t="s">
        <v>134</v>
      </c>
    </row>
    <row r="336" spans="1:3" ht="12.75" customHeight="1" x14ac:dyDescent="0.2">
      <c r="A336" s="9">
        <v>2021</v>
      </c>
      <c r="B336" s="9">
        <v>123336</v>
      </c>
      <c r="C336" s="9" t="s">
        <v>134</v>
      </c>
    </row>
    <row r="337" spans="1:3" ht="12.75" customHeight="1" x14ac:dyDescent="0.2">
      <c r="A337" s="9">
        <v>2021</v>
      </c>
      <c r="B337" s="9">
        <v>1127925</v>
      </c>
      <c r="C337" s="9" t="s">
        <v>134</v>
      </c>
    </row>
    <row r="338" spans="1:3" ht="12.75" customHeight="1" x14ac:dyDescent="0.2">
      <c r="A338" s="9">
        <v>2021</v>
      </c>
      <c r="B338" s="9">
        <v>1308687</v>
      </c>
      <c r="C338" s="9" t="s">
        <v>134</v>
      </c>
    </row>
    <row r="339" spans="1:3" ht="12.75" customHeight="1" x14ac:dyDescent="0.2">
      <c r="A339" s="9">
        <v>2021</v>
      </c>
      <c r="B339" s="9">
        <v>123336</v>
      </c>
      <c r="C339" s="9" t="s">
        <v>134</v>
      </c>
    </row>
    <row r="340" spans="1:3" ht="12.75" customHeight="1" x14ac:dyDescent="0.2">
      <c r="A340" s="9">
        <v>2021</v>
      </c>
      <c r="B340" s="9">
        <v>1319230</v>
      </c>
      <c r="C340" s="9" t="s">
        <v>134</v>
      </c>
    </row>
    <row r="341" spans="1:3" ht="12.75" customHeight="1" x14ac:dyDescent="0.2">
      <c r="A341" s="9">
        <v>2021</v>
      </c>
      <c r="B341" s="9">
        <v>1308687</v>
      </c>
      <c r="C341" s="9" t="s">
        <v>134</v>
      </c>
    </row>
    <row r="342" spans="1:3" ht="12.75" customHeight="1" x14ac:dyDescent="0.2">
      <c r="A342" s="9">
        <v>2021</v>
      </c>
      <c r="B342" s="9">
        <v>1270538</v>
      </c>
      <c r="C342" s="9" t="s">
        <v>134</v>
      </c>
    </row>
    <row r="343" spans="1:3" ht="12.75" customHeight="1" x14ac:dyDescent="0.2">
      <c r="A343" s="9">
        <v>2021</v>
      </c>
      <c r="B343" s="9">
        <v>1103909</v>
      </c>
      <c r="C343" s="9" t="s">
        <v>134</v>
      </c>
    </row>
    <row r="344" spans="1:3" ht="12.75" customHeight="1" x14ac:dyDescent="0.2">
      <c r="A344" s="9">
        <v>2021</v>
      </c>
      <c r="B344" s="9">
        <v>1179970</v>
      </c>
      <c r="C344" s="9" t="s">
        <v>134</v>
      </c>
    </row>
    <row r="345" spans="1:3" ht="12.75" customHeight="1" x14ac:dyDescent="0.2">
      <c r="A345" s="9">
        <v>2021</v>
      </c>
      <c r="B345" s="9">
        <v>1127925</v>
      </c>
      <c r="C345" s="9" t="s">
        <v>134</v>
      </c>
    </row>
    <row r="346" spans="1:3" ht="12.75" customHeight="1" x14ac:dyDescent="0.2">
      <c r="A346" s="9">
        <v>2021</v>
      </c>
      <c r="B346" s="9">
        <v>1308687</v>
      </c>
      <c r="C346" s="9" t="s">
        <v>134</v>
      </c>
    </row>
    <row r="347" spans="1:3" ht="12.75" customHeight="1" x14ac:dyDescent="0.2">
      <c r="A347" s="9">
        <v>2021</v>
      </c>
      <c r="B347" s="9">
        <v>123336</v>
      </c>
      <c r="C347" s="9" t="s">
        <v>134</v>
      </c>
    </row>
    <row r="348" spans="1:3" ht="12.75" customHeight="1" x14ac:dyDescent="0.2">
      <c r="A348" s="9">
        <v>2021</v>
      </c>
      <c r="B348" s="9">
        <v>122845</v>
      </c>
      <c r="C348" s="9" t="s">
        <v>134</v>
      </c>
    </row>
    <row r="349" spans="1:3" ht="12.75" customHeight="1" x14ac:dyDescent="0.2">
      <c r="A349" s="9">
        <v>2021</v>
      </c>
      <c r="B349" s="9">
        <v>108730</v>
      </c>
      <c r="C349" s="9" t="s">
        <v>134</v>
      </c>
    </row>
    <row r="350" spans="1:3" ht="12.75" customHeight="1" x14ac:dyDescent="0.2">
      <c r="A350" s="9">
        <v>2021</v>
      </c>
      <c r="B350" s="9">
        <v>122845</v>
      </c>
      <c r="C350" s="9" t="s">
        <v>134</v>
      </c>
    </row>
    <row r="351" spans="1:3" ht="12.75" customHeight="1" x14ac:dyDescent="0.2">
      <c r="A351" s="9">
        <v>2021</v>
      </c>
      <c r="B351" s="9">
        <v>150129</v>
      </c>
      <c r="C351" s="9" t="s">
        <v>134</v>
      </c>
    </row>
    <row r="352" spans="1:3" ht="12.75" customHeight="1" x14ac:dyDescent="0.2">
      <c r="A352" s="9">
        <v>2021</v>
      </c>
      <c r="B352" s="9">
        <v>1319230</v>
      </c>
      <c r="C352" s="9" t="s">
        <v>134</v>
      </c>
    </row>
    <row r="353" spans="1:3" ht="12.75" customHeight="1" x14ac:dyDescent="0.2">
      <c r="A353" s="9">
        <v>2021</v>
      </c>
      <c r="B353" s="9">
        <v>122845</v>
      </c>
      <c r="C353" s="9" t="s">
        <v>134</v>
      </c>
    </row>
    <row r="354" spans="1:3" ht="12.75" customHeight="1" x14ac:dyDescent="0.2">
      <c r="A354" s="9">
        <v>2021</v>
      </c>
      <c r="B354" s="9">
        <v>1103909</v>
      </c>
      <c r="C354" s="9" t="s">
        <v>134</v>
      </c>
    </row>
    <row r="355" spans="1:3" ht="12.75" customHeight="1" x14ac:dyDescent="0.2">
      <c r="A355" s="9">
        <v>2021</v>
      </c>
      <c r="B355" s="9">
        <v>1103692</v>
      </c>
      <c r="C355" s="9" t="s">
        <v>134</v>
      </c>
    </row>
    <row r="356" spans="1:3" ht="12.75" customHeight="1" x14ac:dyDescent="0.2">
      <c r="A356" s="9">
        <v>2021</v>
      </c>
      <c r="B356" s="9">
        <v>123336</v>
      </c>
      <c r="C356" s="9" t="s">
        <v>134</v>
      </c>
    </row>
    <row r="357" spans="1:3" ht="12.75" customHeight="1" x14ac:dyDescent="0.2">
      <c r="A357" s="9">
        <v>2021</v>
      </c>
      <c r="B357" s="9">
        <v>108730</v>
      </c>
      <c r="C357" s="9" t="s">
        <v>134</v>
      </c>
    </row>
    <row r="358" spans="1:3" ht="12.75" customHeight="1" x14ac:dyDescent="0.2">
      <c r="A358" s="9">
        <v>2021</v>
      </c>
      <c r="B358" s="9">
        <v>1127925</v>
      </c>
      <c r="C358" s="9" t="s">
        <v>134</v>
      </c>
    </row>
    <row r="359" spans="1:3" ht="12.75" customHeight="1" x14ac:dyDescent="0.2">
      <c r="A359" s="9">
        <v>2021</v>
      </c>
      <c r="B359" s="9">
        <v>1308687</v>
      </c>
      <c r="C359" s="9" t="s">
        <v>134</v>
      </c>
    </row>
    <row r="360" spans="1:3" ht="12.75" customHeight="1" x14ac:dyDescent="0.2">
      <c r="A360" s="9">
        <v>2021</v>
      </c>
      <c r="B360" s="9">
        <v>122845</v>
      </c>
      <c r="C360" s="9" t="s">
        <v>134</v>
      </c>
    </row>
    <row r="361" spans="1:3" ht="12.75" customHeight="1" x14ac:dyDescent="0.2">
      <c r="A361" s="9">
        <v>2021</v>
      </c>
      <c r="B361" s="9">
        <v>1308687</v>
      </c>
      <c r="C361" s="9" t="s">
        <v>134</v>
      </c>
    </row>
    <row r="362" spans="1:3" ht="12.75" customHeight="1" x14ac:dyDescent="0.2">
      <c r="A362" s="9">
        <v>2021</v>
      </c>
      <c r="B362" s="9">
        <v>1127925</v>
      </c>
      <c r="C362" s="9" t="s">
        <v>134</v>
      </c>
    </row>
    <row r="363" spans="1:3" ht="12.75" customHeight="1" x14ac:dyDescent="0.2">
      <c r="A363" s="9">
        <v>2021</v>
      </c>
      <c r="B363" s="9">
        <v>1179970</v>
      </c>
      <c r="C363" s="9" t="s">
        <v>134</v>
      </c>
    </row>
    <row r="364" spans="1:3" ht="12.75" customHeight="1" x14ac:dyDescent="0.2">
      <c r="A364" s="9">
        <v>2021</v>
      </c>
      <c r="B364" s="9">
        <v>122845</v>
      </c>
      <c r="C364" s="9" t="s">
        <v>134</v>
      </c>
    </row>
    <row r="365" spans="1:3" ht="12.75" customHeight="1" x14ac:dyDescent="0.2">
      <c r="A365" s="9">
        <v>2021</v>
      </c>
      <c r="B365" s="9">
        <v>1270538</v>
      </c>
      <c r="C365" s="9" t="s">
        <v>134</v>
      </c>
    </row>
    <row r="366" spans="1:3" ht="12.75" customHeight="1" x14ac:dyDescent="0.2">
      <c r="A366" s="9">
        <v>2021</v>
      </c>
      <c r="B366" s="9">
        <v>1117076</v>
      </c>
      <c r="C366" s="9" t="s">
        <v>134</v>
      </c>
    </row>
    <row r="367" spans="1:3" ht="12.75" customHeight="1" x14ac:dyDescent="0.2">
      <c r="A367" s="9">
        <v>2021</v>
      </c>
      <c r="B367" s="9">
        <v>1270538</v>
      </c>
      <c r="C367" s="9" t="s">
        <v>134</v>
      </c>
    </row>
    <row r="368" spans="1:3" ht="12.75" customHeight="1" x14ac:dyDescent="0.2">
      <c r="A368" s="9">
        <v>2021</v>
      </c>
      <c r="B368" s="9">
        <v>108730</v>
      </c>
      <c r="C368" s="9" t="s">
        <v>134</v>
      </c>
    </row>
    <row r="369" spans="1:3" ht="12.75" customHeight="1" x14ac:dyDescent="0.2">
      <c r="A369" s="9">
        <v>2021</v>
      </c>
      <c r="B369" s="9">
        <v>1179970</v>
      </c>
      <c r="C369" s="9" t="s">
        <v>134</v>
      </c>
    </row>
    <row r="370" spans="1:3" ht="12.75" customHeight="1" x14ac:dyDescent="0.2">
      <c r="A370" s="9">
        <v>2021</v>
      </c>
      <c r="B370" s="9">
        <v>123336</v>
      </c>
      <c r="C370" s="9" t="s">
        <v>134</v>
      </c>
    </row>
    <row r="371" spans="1:3" ht="12.75" customHeight="1" x14ac:dyDescent="0.2">
      <c r="A371" s="9">
        <v>2021</v>
      </c>
      <c r="B371" s="9">
        <v>1127924</v>
      </c>
      <c r="C371" s="9" t="s">
        <v>134</v>
      </c>
    </row>
    <row r="372" spans="1:3" ht="12.75" customHeight="1" x14ac:dyDescent="0.2">
      <c r="A372" s="9">
        <v>2021</v>
      </c>
      <c r="B372" s="9">
        <v>1103657</v>
      </c>
      <c r="C372" s="9" t="s">
        <v>134</v>
      </c>
    </row>
    <row r="373" spans="1:3" ht="12.75" customHeight="1" x14ac:dyDescent="0.2">
      <c r="A373" s="9">
        <v>2021</v>
      </c>
      <c r="B373" s="9">
        <v>1179970</v>
      </c>
      <c r="C373" s="9" t="s">
        <v>134</v>
      </c>
    </row>
    <row r="374" spans="1:3" ht="12.75" customHeight="1" x14ac:dyDescent="0.2">
      <c r="A374" s="9">
        <v>2021</v>
      </c>
      <c r="B374" s="9">
        <v>108730</v>
      </c>
      <c r="C374" s="9" t="s">
        <v>134</v>
      </c>
    </row>
    <row r="375" spans="1:3" ht="12.75" customHeight="1" x14ac:dyDescent="0.2">
      <c r="A375" s="9">
        <v>2021</v>
      </c>
      <c r="B375" s="9">
        <v>1308687</v>
      </c>
      <c r="C375" s="9" t="s">
        <v>134</v>
      </c>
    </row>
    <row r="376" spans="1:3" ht="12.75" customHeight="1" x14ac:dyDescent="0.2">
      <c r="A376" s="9">
        <v>2021</v>
      </c>
      <c r="B376" s="9">
        <v>1308687</v>
      </c>
      <c r="C376" s="9" t="s">
        <v>134</v>
      </c>
    </row>
    <row r="377" spans="1:3" ht="12.75" customHeight="1" x14ac:dyDescent="0.2">
      <c r="A377" s="9">
        <v>2021</v>
      </c>
      <c r="B377" s="9">
        <v>1127925</v>
      </c>
      <c r="C377" s="9" t="s">
        <v>134</v>
      </c>
    </row>
    <row r="378" spans="1:3" ht="12.75" customHeight="1" x14ac:dyDescent="0.2">
      <c r="A378" s="9">
        <v>2021</v>
      </c>
      <c r="B378" s="9">
        <v>1127926</v>
      </c>
      <c r="C378" s="9" t="s">
        <v>134</v>
      </c>
    </row>
    <row r="379" spans="1:3" ht="12.75" customHeight="1" x14ac:dyDescent="0.2">
      <c r="A379" s="9">
        <v>2021</v>
      </c>
      <c r="B379" s="9">
        <v>1127926</v>
      </c>
      <c r="C379" s="9" t="s">
        <v>134</v>
      </c>
    </row>
    <row r="380" spans="1:3" ht="12.75" customHeight="1" x14ac:dyDescent="0.2">
      <c r="A380" s="9">
        <v>2021</v>
      </c>
      <c r="B380" s="9">
        <v>1103909</v>
      </c>
      <c r="C380" s="9" t="s">
        <v>134</v>
      </c>
    </row>
    <row r="381" spans="1:3" ht="12.75" customHeight="1" x14ac:dyDescent="0.2">
      <c r="A381" s="9">
        <v>2021</v>
      </c>
      <c r="B381" s="9">
        <v>1127926</v>
      </c>
      <c r="C381" s="9" t="s">
        <v>134</v>
      </c>
    </row>
    <row r="382" spans="1:3" ht="12.75" customHeight="1" x14ac:dyDescent="0.2">
      <c r="A382" s="9">
        <v>2021</v>
      </c>
      <c r="B382" s="9">
        <v>1319230</v>
      </c>
      <c r="C382" s="9" t="s">
        <v>134</v>
      </c>
    </row>
    <row r="383" spans="1:3" ht="12.75" customHeight="1" x14ac:dyDescent="0.2">
      <c r="A383" s="9">
        <v>2021</v>
      </c>
      <c r="B383" s="9">
        <v>1127927</v>
      </c>
      <c r="C383" s="9" t="s">
        <v>134</v>
      </c>
    </row>
    <row r="384" spans="1:3" ht="12.75" customHeight="1" x14ac:dyDescent="0.2">
      <c r="A384" s="9">
        <v>2021</v>
      </c>
      <c r="B384" s="9">
        <v>1103692</v>
      </c>
      <c r="C384" s="9" t="s">
        <v>134</v>
      </c>
    </row>
    <row r="385" spans="1:3" ht="12.75" customHeight="1" x14ac:dyDescent="0.2">
      <c r="A385" s="9">
        <v>2021</v>
      </c>
      <c r="B385" s="9">
        <v>1365444</v>
      </c>
      <c r="C385" s="9" t="s">
        <v>134</v>
      </c>
    </row>
    <row r="386" spans="1:3" ht="12.75" customHeight="1" x14ac:dyDescent="0.2">
      <c r="A386" s="9">
        <v>2021</v>
      </c>
      <c r="B386" s="9">
        <v>1179970</v>
      </c>
      <c r="C386" s="9" t="s">
        <v>134</v>
      </c>
    </row>
    <row r="387" spans="1:3" ht="12.75" customHeight="1" x14ac:dyDescent="0.2">
      <c r="A387" s="9">
        <v>2021</v>
      </c>
      <c r="B387" s="9">
        <v>122845</v>
      </c>
      <c r="C387" s="9" t="s">
        <v>134</v>
      </c>
    </row>
    <row r="388" spans="1:3" ht="12.75" customHeight="1" x14ac:dyDescent="0.2">
      <c r="A388" s="9">
        <v>2021</v>
      </c>
      <c r="B388" s="9">
        <v>108730</v>
      </c>
      <c r="C388" s="9" t="s">
        <v>134</v>
      </c>
    </row>
    <row r="389" spans="1:3" ht="12.75" customHeight="1" x14ac:dyDescent="0.2">
      <c r="A389" s="9">
        <v>2021</v>
      </c>
      <c r="B389" s="9">
        <v>122845</v>
      </c>
      <c r="C389" s="9" t="s">
        <v>134</v>
      </c>
    </row>
    <row r="390" spans="1:3" ht="12.75" customHeight="1" x14ac:dyDescent="0.2">
      <c r="A390" s="9">
        <v>2021</v>
      </c>
      <c r="B390" s="9">
        <v>122845</v>
      </c>
      <c r="C390" s="9" t="s">
        <v>134</v>
      </c>
    </row>
    <row r="391" spans="1:3" ht="12.75" customHeight="1" x14ac:dyDescent="0.2">
      <c r="A391" s="9">
        <v>2021</v>
      </c>
      <c r="B391" s="9">
        <v>122845</v>
      </c>
      <c r="C391" s="9" t="s">
        <v>134</v>
      </c>
    </row>
    <row r="392" spans="1:3" ht="12.75" customHeight="1" x14ac:dyDescent="0.2">
      <c r="A392" s="9">
        <v>2021</v>
      </c>
      <c r="B392" s="9">
        <v>123336</v>
      </c>
      <c r="C392" s="9" t="s">
        <v>134</v>
      </c>
    </row>
    <row r="393" spans="1:3" ht="12.75" customHeight="1" x14ac:dyDescent="0.2">
      <c r="A393" s="9">
        <v>2021</v>
      </c>
      <c r="B393" s="9">
        <v>1127927</v>
      </c>
      <c r="C393" s="9" t="s">
        <v>966</v>
      </c>
    </row>
    <row r="394" spans="1:3" ht="12.75" customHeight="1" x14ac:dyDescent="0.2">
      <c r="A394" s="9">
        <v>2021</v>
      </c>
      <c r="B394" s="9">
        <v>150129</v>
      </c>
      <c r="C394" s="9" t="s">
        <v>966</v>
      </c>
    </row>
    <row r="395" spans="1:3" ht="12.75" customHeight="1" x14ac:dyDescent="0.2">
      <c r="A395" s="9">
        <v>2021</v>
      </c>
      <c r="B395" s="9">
        <v>123336</v>
      </c>
      <c r="C395" s="9" t="s">
        <v>966</v>
      </c>
    </row>
    <row r="396" spans="1:3" ht="12.75" customHeight="1" x14ac:dyDescent="0.2">
      <c r="A396" s="9">
        <v>2021</v>
      </c>
      <c r="B396" s="9">
        <v>123336</v>
      </c>
      <c r="C396" s="9" t="s">
        <v>966</v>
      </c>
    </row>
    <row r="397" spans="1:3" ht="12.75" customHeight="1" x14ac:dyDescent="0.2">
      <c r="A397" s="9">
        <v>2021</v>
      </c>
      <c r="B397" s="9">
        <v>123336</v>
      </c>
      <c r="C397" s="9" t="s">
        <v>966</v>
      </c>
    </row>
    <row r="398" spans="1:3" ht="12.75" customHeight="1" x14ac:dyDescent="0.2">
      <c r="A398" s="9">
        <v>2021</v>
      </c>
      <c r="B398" s="9">
        <v>1103832</v>
      </c>
      <c r="C398" s="9" t="s">
        <v>966</v>
      </c>
    </row>
    <row r="399" spans="1:3" ht="12.75" customHeight="1" x14ac:dyDescent="0.2">
      <c r="A399" s="9">
        <v>2021</v>
      </c>
      <c r="B399" s="9">
        <v>1127927</v>
      </c>
      <c r="C399" s="9" t="s">
        <v>966</v>
      </c>
    </row>
    <row r="400" spans="1:3" ht="12.75" customHeight="1" x14ac:dyDescent="0.2">
      <c r="A400" s="9">
        <v>2021</v>
      </c>
      <c r="B400" s="9">
        <v>1365444</v>
      </c>
      <c r="C400" s="9" t="s">
        <v>966</v>
      </c>
    </row>
    <row r="401" spans="1:3" ht="12.75" customHeight="1" x14ac:dyDescent="0.2">
      <c r="A401" s="9">
        <v>2021</v>
      </c>
      <c r="B401" s="9">
        <v>123336</v>
      </c>
      <c r="C401" s="9" t="s">
        <v>966</v>
      </c>
    </row>
    <row r="402" spans="1:3" ht="12.75" customHeight="1" x14ac:dyDescent="0.2">
      <c r="A402" s="9">
        <v>2021</v>
      </c>
      <c r="B402" s="9">
        <v>123336</v>
      </c>
      <c r="C402" s="9" t="s">
        <v>966</v>
      </c>
    </row>
    <row r="403" spans="1:3" ht="12.75" customHeight="1" x14ac:dyDescent="0.2">
      <c r="A403" s="9">
        <v>2021</v>
      </c>
      <c r="B403" s="9">
        <v>108730</v>
      </c>
      <c r="C403" s="9" t="s">
        <v>966</v>
      </c>
    </row>
    <row r="404" spans="1:3" ht="12.75" customHeight="1" x14ac:dyDescent="0.2">
      <c r="A404" s="9">
        <v>2021</v>
      </c>
      <c r="B404" s="9">
        <v>1179970</v>
      </c>
      <c r="C404" s="9" t="s">
        <v>966</v>
      </c>
    </row>
    <row r="405" spans="1:3" ht="12.75" customHeight="1" x14ac:dyDescent="0.2">
      <c r="A405" s="9">
        <v>2021</v>
      </c>
      <c r="B405" s="9">
        <v>1127927</v>
      </c>
      <c r="C405" s="9" t="s">
        <v>966</v>
      </c>
    </row>
    <row r="406" spans="1:3" ht="12.75" customHeight="1" x14ac:dyDescent="0.2">
      <c r="A406" s="9">
        <v>2021</v>
      </c>
      <c r="B406" s="9">
        <v>123336</v>
      </c>
      <c r="C406" s="9" t="s">
        <v>966</v>
      </c>
    </row>
    <row r="407" spans="1:3" ht="12.75" customHeight="1" x14ac:dyDescent="0.2">
      <c r="A407" s="9">
        <v>2021</v>
      </c>
      <c r="B407" s="9">
        <v>123336</v>
      </c>
      <c r="C407" s="9" t="s">
        <v>966</v>
      </c>
    </row>
    <row r="408" spans="1:3" ht="12.75" customHeight="1" x14ac:dyDescent="0.2">
      <c r="A408" s="9">
        <v>2021</v>
      </c>
      <c r="B408" s="9">
        <v>123336</v>
      </c>
      <c r="C408" s="9" t="s">
        <v>966</v>
      </c>
    </row>
    <row r="409" spans="1:3" ht="12.75" customHeight="1" x14ac:dyDescent="0.2">
      <c r="A409" s="9">
        <v>2021</v>
      </c>
      <c r="B409" s="9">
        <v>1127925</v>
      </c>
      <c r="C409" s="9" t="s">
        <v>966</v>
      </c>
    </row>
    <row r="410" spans="1:3" ht="12.75" customHeight="1" x14ac:dyDescent="0.2">
      <c r="A410" s="9">
        <v>2021</v>
      </c>
      <c r="B410" s="9">
        <v>1179970</v>
      </c>
      <c r="C410" s="9" t="s">
        <v>966</v>
      </c>
    </row>
    <row r="411" spans="1:3" ht="12.75" customHeight="1" x14ac:dyDescent="0.2">
      <c r="A411" s="9">
        <v>2021</v>
      </c>
      <c r="B411" s="9">
        <v>122845</v>
      </c>
      <c r="C411" s="9" t="s">
        <v>966</v>
      </c>
    </row>
    <row r="412" spans="1:3" ht="12.75" customHeight="1" x14ac:dyDescent="0.2">
      <c r="A412" s="9">
        <v>2021</v>
      </c>
      <c r="B412" s="9">
        <v>1117076</v>
      </c>
      <c r="C412" s="9" t="s">
        <v>966</v>
      </c>
    </row>
    <row r="413" spans="1:3" ht="12.75" customHeight="1" x14ac:dyDescent="0.2">
      <c r="A413" s="9">
        <v>2021</v>
      </c>
      <c r="B413" s="9">
        <v>123336</v>
      </c>
      <c r="C413" s="9" t="s">
        <v>966</v>
      </c>
    </row>
    <row r="414" spans="1:3" ht="12.75" customHeight="1" x14ac:dyDescent="0.2">
      <c r="A414" s="9">
        <v>2021</v>
      </c>
      <c r="B414" s="9">
        <v>123336</v>
      </c>
      <c r="C414" s="9" t="s">
        <v>966</v>
      </c>
    </row>
    <row r="415" spans="1:3" ht="12.75" customHeight="1" x14ac:dyDescent="0.2">
      <c r="A415" s="9">
        <v>2021</v>
      </c>
      <c r="B415" s="9">
        <v>150129</v>
      </c>
      <c r="C415" s="9" t="s">
        <v>966</v>
      </c>
    </row>
    <row r="416" spans="1:3" ht="12.75" customHeight="1" x14ac:dyDescent="0.2">
      <c r="A416" s="9">
        <v>2021</v>
      </c>
      <c r="B416" s="9">
        <v>1179970</v>
      </c>
      <c r="C416" s="9" t="s">
        <v>966</v>
      </c>
    </row>
    <row r="417" spans="1:3" ht="12.75" customHeight="1" x14ac:dyDescent="0.2">
      <c r="A417" s="9">
        <v>2021</v>
      </c>
      <c r="B417" s="9">
        <v>123336</v>
      </c>
      <c r="C417" s="9" t="s">
        <v>966</v>
      </c>
    </row>
    <row r="418" spans="1:3" ht="12.75" customHeight="1" x14ac:dyDescent="0.2">
      <c r="A418" s="9">
        <v>2021</v>
      </c>
      <c r="B418" s="9">
        <v>1179970</v>
      </c>
      <c r="C418" s="9" t="s">
        <v>966</v>
      </c>
    </row>
    <row r="419" spans="1:3" ht="12.75" customHeight="1" x14ac:dyDescent="0.2">
      <c r="A419" s="9">
        <v>2021</v>
      </c>
      <c r="B419" s="9">
        <v>123336</v>
      </c>
      <c r="C419" s="9" t="s">
        <v>966</v>
      </c>
    </row>
    <row r="420" spans="1:3" ht="12.75" customHeight="1" x14ac:dyDescent="0.2">
      <c r="A420" s="9">
        <v>2021</v>
      </c>
      <c r="B420" s="9">
        <v>123336</v>
      </c>
      <c r="C420" s="9" t="s">
        <v>966</v>
      </c>
    </row>
    <row r="421" spans="1:3" ht="12.75" customHeight="1" x14ac:dyDescent="0.2">
      <c r="A421" s="9">
        <v>2021</v>
      </c>
      <c r="B421" s="9">
        <v>122845</v>
      </c>
      <c r="C421" s="9" t="s">
        <v>966</v>
      </c>
    </row>
    <row r="422" spans="1:3" ht="12.75" customHeight="1" x14ac:dyDescent="0.2">
      <c r="A422" s="9">
        <v>2021</v>
      </c>
      <c r="B422" s="9">
        <v>1103832</v>
      </c>
      <c r="C422" s="9" t="s">
        <v>966</v>
      </c>
    </row>
    <row r="423" spans="1:3" ht="12.75" customHeight="1" x14ac:dyDescent="0.2">
      <c r="A423" s="9">
        <v>2021</v>
      </c>
      <c r="B423" s="9">
        <v>1117076</v>
      </c>
      <c r="C423" s="9" t="s">
        <v>966</v>
      </c>
    </row>
    <row r="424" spans="1:3" ht="12.75" customHeight="1" x14ac:dyDescent="0.2">
      <c r="A424" s="9">
        <v>2021</v>
      </c>
      <c r="B424" s="9">
        <v>1308687</v>
      </c>
      <c r="C424" s="9" t="s">
        <v>966</v>
      </c>
    </row>
    <row r="425" spans="1:3" ht="12.75" customHeight="1" x14ac:dyDescent="0.2">
      <c r="A425" s="9">
        <v>2021</v>
      </c>
      <c r="B425" s="9">
        <v>1127926</v>
      </c>
      <c r="C425" s="9" t="s">
        <v>966</v>
      </c>
    </row>
    <row r="426" spans="1:3" ht="12.75" customHeight="1" x14ac:dyDescent="0.2">
      <c r="A426" s="9">
        <v>2021</v>
      </c>
      <c r="B426" s="9">
        <v>123336</v>
      </c>
      <c r="C426" s="9" t="s">
        <v>966</v>
      </c>
    </row>
    <row r="427" spans="1:3" ht="12.75" customHeight="1" x14ac:dyDescent="0.2">
      <c r="A427" s="9">
        <v>2021</v>
      </c>
      <c r="B427" s="9">
        <v>1103909</v>
      </c>
      <c r="C427" s="9" t="s">
        <v>966</v>
      </c>
    </row>
    <row r="428" spans="1:3" ht="12.75" customHeight="1" x14ac:dyDescent="0.2">
      <c r="A428" s="9">
        <v>2021</v>
      </c>
      <c r="B428" s="9">
        <v>1308687</v>
      </c>
      <c r="C428" s="9" t="s">
        <v>966</v>
      </c>
    </row>
    <row r="429" spans="1:3" ht="12.75" customHeight="1" x14ac:dyDescent="0.2">
      <c r="A429" s="9">
        <v>2021</v>
      </c>
      <c r="B429" s="9">
        <v>1127925</v>
      </c>
      <c r="C429" s="9" t="s">
        <v>966</v>
      </c>
    </row>
    <row r="430" spans="1:3" ht="12.75" customHeight="1" x14ac:dyDescent="0.2">
      <c r="A430" s="9">
        <v>2021</v>
      </c>
      <c r="B430" s="9">
        <v>1127925</v>
      </c>
      <c r="C430" s="9" t="s">
        <v>966</v>
      </c>
    </row>
    <row r="431" spans="1:3" ht="12.75" customHeight="1" x14ac:dyDescent="0.2">
      <c r="A431" s="9">
        <v>2021</v>
      </c>
      <c r="B431" s="9">
        <v>1127924</v>
      </c>
      <c r="C431" s="9" t="s">
        <v>966</v>
      </c>
    </row>
    <row r="432" spans="1:3" ht="12.75" customHeight="1" x14ac:dyDescent="0.2">
      <c r="A432" s="9">
        <v>2021</v>
      </c>
      <c r="B432" s="9">
        <v>1179970</v>
      </c>
      <c r="C432" s="9" t="s">
        <v>966</v>
      </c>
    </row>
    <row r="433" spans="1:3" ht="12.75" customHeight="1" x14ac:dyDescent="0.2">
      <c r="A433" s="9">
        <v>2021</v>
      </c>
      <c r="B433" s="9">
        <v>122845</v>
      </c>
      <c r="C433" s="9" t="s">
        <v>966</v>
      </c>
    </row>
    <row r="434" spans="1:3" ht="12.75" customHeight="1" x14ac:dyDescent="0.2">
      <c r="A434" s="9">
        <v>2021</v>
      </c>
      <c r="B434" s="9">
        <v>122845</v>
      </c>
      <c r="C434" s="9" t="s">
        <v>966</v>
      </c>
    </row>
    <row r="435" spans="1:3" ht="12.75" customHeight="1" x14ac:dyDescent="0.2">
      <c r="A435" s="9">
        <v>2021</v>
      </c>
      <c r="B435" s="9">
        <v>1179970</v>
      </c>
      <c r="C435" s="9" t="s">
        <v>966</v>
      </c>
    </row>
    <row r="436" spans="1:3" ht="12.75" customHeight="1" x14ac:dyDescent="0.2">
      <c r="A436" s="9">
        <v>2021</v>
      </c>
      <c r="B436" s="9">
        <v>1127927</v>
      </c>
      <c r="C436" s="9" t="s">
        <v>966</v>
      </c>
    </row>
    <row r="437" spans="1:3" ht="12.75" customHeight="1" x14ac:dyDescent="0.2">
      <c r="A437" s="9">
        <v>2021</v>
      </c>
      <c r="B437" s="9">
        <v>1127927</v>
      </c>
      <c r="C437" s="9" t="s">
        <v>966</v>
      </c>
    </row>
    <row r="438" spans="1:3" ht="12.75" customHeight="1" x14ac:dyDescent="0.2">
      <c r="A438" s="9">
        <v>2021</v>
      </c>
      <c r="B438" s="9">
        <v>108730</v>
      </c>
      <c r="C438" s="9" t="s">
        <v>966</v>
      </c>
    </row>
    <row r="439" spans="1:3" ht="12.75" customHeight="1" x14ac:dyDescent="0.2">
      <c r="A439" s="9">
        <v>2021</v>
      </c>
      <c r="B439" s="9">
        <v>123336</v>
      </c>
      <c r="C439" s="9" t="s">
        <v>966</v>
      </c>
    </row>
    <row r="440" spans="1:3" ht="12.75" customHeight="1" x14ac:dyDescent="0.2">
      <c r="A440" s="9">
        <v>2021</v>
      </c>
      <c r="B440" s="9">
        <v>150129</v>
      </c>
      <c r="C440" s="9" t="s">
        <v>966</v>
      </c>
    </row>
    <row r="441" spans="1:3" ht="12.75" customHeight="1" x14ac:dyDescent="0.2">
      <c r="A441" s="9">
        <v>2021</v>
      </c>
      <c r="B441" s="9">
        <v>1127925</v>
      </c>
      <c r="C441" s="9" t="s">
        <v>966</v>
      </c>
    </row>
    <row r="442" spans="1:3" ht="12.75" customHeight="1" x14ac:dyDescent="0.2">
      <c r="A442" s="9">
        <v>2021</v>
      </c>
      <c r="B442" s="9">
        <v>1308687</v>
      </c>
      <c r="C442" s="9" t="s">
        <v>966</v>
      </c>
    </row>
    <row r="443" spans="1:3" ht="12.75" customHeight="1" x14ac:dyDescent="0.2">
      <c r="A443" s="9">
        <v>2021</v>
      </c>
      <c r="B443" s="9">
        <v>1308687</v>
      </c>
      <c r="C443" s="9" t="s">
        <v>966</v>
      </c>
    </row>
    <row r="444" spans="1:3" ht="12.75" customHeight="1" x14ac:dyDescent="0.2">
      <c r="A444" s="9">
        <v>2021</v>
      </c>
      <c r="B444" s="9">
        <v>123336</v>
      </c>
      <c r="C444" s="9" t="s">
        <v>966</v>
      </c>
    </row>
    <row r="445" spans="1:3" ht="12.75" customHeight="1" x14ac:dyDescent="0.2">
      <c r="A445" s="9">
        <v>2021</v>
      </c>
      <c r="B445" s="9">
        <v>122845</v>
      </c>
      <c r="C445" s="9" t="s">
        <v>966</v>
      </c>
    </row>
    <row r="446" spans="1:3" ht="12.75" customHeight="1" x14ac:dyDescent="0.2">
      <c r="A446" s="9">
        <v>2021</v>
      </c>
      <c r="B446" s="9">
        <v>123336</v>
      </c>
      <c r="C446" s="9" t="s">
        <v>966</v>
      </c>
    </row>
    <row r="447" spans="1:3" ht="12.75" customHeight="1" x14ac:dyDescent="0.2">
      <c r="A447" s="9">
        <v>2021</v>
      </c>
      <c r="B447" s="9">
        <v>1179970</v>
      </c>
      <c r="C447" s="9" t="s">
        <v>966</v>
      </c>
    </row>
    <row r="448" spans="1:3" ht="12.75" customHeight="1" x14ac:dyDescent="0.2">
      <c r="A448" s="9">
        <v>2021</v>
      </c>
      <c r="B448" s="9">
        <v>123336</v>
      </c>
      <c r="C448" s="9" t="s">
        <v>966</v>
      </c>
    </row>
    <row r="449" spans="1:3" ht="12.75" customHeight="1" x14ac:dyDescent="0.2">
      <c r="A449" s="9">
        <v>2021</v>
      </c>
      <c r="B449" s="9">
        <v>122845</v>
      </c>
      <c r="C449" s="9" t="s">
        <v>966</v>
      </c>
    </row>
    <row r="450" spans="1:3" ht="12.75" customHeight="1" x14ac:dyDescent="0.2">
      <c r="A450" s="9">
        <v>2021</v>
      </c>
      <c r="B450" s="9">
        <v>1179970</v>
      </c>
      <c r="C450" s="9" t="s">
        <v>966</v>
      </c>
    </row>
    <row r="451" spans="1:3" ht="12.75" customHeight="1" x14ac:dyDescent="0.2">
      <c r="A451" s="9">
        <v>2021</v>
      </c>
      <c r="B451" s="9">
        <v>122845</v>
      </c>
      <c r="C451" s="9" t="s">
        <v>966</v>
      </c>
    </row>
    <row r="452" spans="1:3" ht="12.75" customHeight="1" x14ac:dyDescent="0.2">
      <c r="A452" s="9">
        <v>2021</v>
      </c>
      <c r="B452" s="9">
        <v>122845</v>
      </c>
      <c r="C452" s="9" t="s">
        <v>966</v>
      </c>
    </row>
    <row r="453" spans="1:3" ht="12.75" customHeight="1" x14ac:dyDescent="0.2">
      <c r="A453" s="9">
        <v>2021</v>
      </c>
      <c r="B453" s="9">
        <v>1308687</v>
      </c>
      <c r="C453" s="9" t="s">
        <v>966</v>
      </c>
    </row>
    <row r="454" spans="1:3" ht="12.75" customHeight="1" x14ac:dyDescent="0.2">
      <c r="A454" s="9">
        <v>2021</v>
      </c>
      <c r="B454" s="9">
        <v>1308687</v>
      </c>
      <c r="C454" s="9" t="s">
        <v>966</v>
      </c>
    </row>
    <row r="455" spans="1:3" ht="12.75" customHeight="1" x14ac:dyDescent="0.2">
      <c r="A455" s="9">
        <v>2021</v>
      </c>
      <c r="B455" s="9">
        <v>1103909</v>
      </c>
      <c r="C455" s="9" t="s">
        <v>966</v>
      </c>
    </row>
    <row r="456" spans="1:3" ht="12.75" customHeight="1" x14ac:dyDescent="0.2">
      <c r="A456" s="9">
        <v>2021</v>
      </c>
      <c r="B456" s="9">
        <v>1127924</v>
      </c>
      <c r="C456" s="9" t="s">
        <v>966</v>
      </c>
    </row>
    <row r="457" spans="1:3" ht="12.75" customHeight="1" x14ac:dyDescent="0.2">
      <c r="A457" s="9">
        <v>2021</v>
      </c>
      <c r="B457" s="9">
        <v>1179970</v>
      </c>
      <c r="C457" s="9" t="s">
        <v>966</v>
      </c>
    </row>
    <row r="458" spans="1:3" ht="12.75" customHeight="1" x14ac:dyDescent="0.2">
      <c r="A458" s="9">
        <v>2021</v>
      </c>
      <c r="B458" s="9">
        <v>123336</v>
      </c>
      <c r="C458" s="9" t="s">
        <v>966</v>
      </c>
    </row>
    <row r="459" spans="1:3" ht="12.75" customHeight="1" x14ac:dyDescent="0.2">
      <c r="A459" s="9">
        <v>2021</v>
      </c>
      <c r="B459" s="9">
        <v>1127926</v>
      </c>
      <c r="C459" s="9" t="s">
        <v>966</v>
      </c>
    </row>
    <row r="460" spans="1:3" ht="12.75" customHeight="1" x14ac:dyDescent="0.2">
      <c r="A460" s="9">
        <v>2021</v>
      </c>
      <c r="B460" s="9">
        <v>1270538</v>
      </c>
      <c r="C460" s="9" t="s">
        <v>966</v>
      </c>
    </row>
    <row r="461" spans="1:3" ht="12.75" customHeight="1" x14ac:dyDescent="0.2">
      <c r="A461" s="9">
        <v>2021</v>
      </c>
      <c r="B461" s="9">
        <v>123336</v>
      </c>
      <c r="C461" s="9" t="s">
        <v>966</v>
      </c>
    </row>
    <row r="462" spans="1:3" ht="12.75" customHeight="1" x14ac:dyDescent="0.2">
      <c r="A462" s="9">
        <v>2021</v>
      </c>
      <c r="B462" s="9">
        <v>1179970</v>
      </c>
      <c r="C462" s="9" t="s">
        <v>966</v>
      </c>
    </row>
    <row r="463" spans="1:3" ht="12.75" customHeight="1" x14ac:dyDescent="0.2">
      <c r="A463" s="9">
        <v>2021</v>
      </c>
      <c r="B463" s="9">
        <v>122845</v>
      </c>
      <c r="C463" s="9" t="s">
        <v>966</v>
      </c>
    </row>
    <row r="464" spans="1:3" ht="12.75" customHeight="1" x14ac:dyDescent="0.2">
      <c r="A464" s="9">
        <v>2021</v>
      </c>
      <c r="B464" s="9">
        <v>122845</v>
      </c>
      <c r="C464" s="9" t="s">
        <v>966</v>
      </c>
    </row>
    <row r="465" spans="1:3" ht="12.75" customHeight="1" x14ac:dyDescent="0.2">
      <c r="A465" s="9">
        <v>2021</v>
      </c>
      <c r="B465" s="9">
        <v>108730</v>
      </c>
      <c r="C465" s="9" t="s">
        <v>966</v>
      </c>
    </row>
    <row r="466" spans="1:3" ht="12.75" customHeight="1" x14ac:dyDescent="0.2">
      <c r="A466" s="9">
        <v>2021</v>
      </c>
      <c r="B466" s="9">
        <v>1127925</v>
      </c>
      <c r="C466" s="9" t="s">
        <v>966</v>
      </c>
    </row>
    <row r="467" spans="1:3" ht="12.75" customHeight="1" x14ac:dyDescent="0.2">
      <c r="A467" s="9">
        <v>2021</v>
      </c>
      <c r="B467" s="9">
        <v>1117076</v>
      </c>
      <c r="C467" s="9" t="s">
        <v>966</v>
      </c>
    </row>
    <row r="468" spans="1:3" ht="12.75" customHeight="1" x14ac:dyDescent="0.2">
      <c r="A468" s="9">
        <v>2021</v>
      </c>
      <c r="B468" s="9">
        <v>1117076</v>
      </c>
      <c r="C468" s="9" t="s">
        <v>966</v>
      </c>
    </row>
    <row r="469" spans="1:3" ht="12.75" customHeight="1" x14ac:dyDescent="0.2">
      <c r="A469" s="9">
        <v>2021</v>
      </c>
      <c r="B469" s="9">
        <v>123336</v>
      </c>
      <c r="C469" s="9" t="s">
        <v>966</v>
      </c>
    </row>
    <row r="470" spans="1:3" ht="12.75" customHeight="1" x14ac:dyDescent="0.2">
      <c r="A470" s="9">
        <v>2021</v>
      </c>
      <c r="B470" s="9">
        <v>122845</v>
      </c>
      <c r="C470" s="9" t="s">
        <v>966</v>
      </c>
    </row>
    <row r="471" spans="1:3" ht="12.75" customHeight="1" x14ac:dyDescent="0.2">
      <c r="A471" s="9">
        <v>2021</v>
      </c>
      <c r="B471" s="9">
        <v>108730</v>
      </c>
      <c r="C471" s="9" t="s">
        <v>966</v>
      </c>
    </row>
    <row r="472" spans="1:3" ht="12.75" customHeight="1" x14ac:dyDescent="0.2">
      <c r="A472" s="9">
        <v>2021</v>
      </c>
      <c r="B472" s="9">
        <v>1103692</v>
      </c>
      <c r="C472" s="9" t="s">
        <v>966</v>
      </c>
    </row>
    <row r="473" spans="1:3" ht="12.75" customHeight="1" x14ac:dyDescent="0.2">
      <c r="A473" s="9">
        <v>2021</v>
      </c>
      <c r="B473" s="9">
        <v>1127926</v>
      </c>
      <c r="C473" s="9" t="s">
        <v>966</v>
      </c>
    </row>
    <row r="474" spans="1:3" ht="12.75" customHeight="1" x14ac:dyDescent="0.2">
      <c r="A474" s="9">
        <v>2021</v>
      </c>
      <c r="B474" s="9">
        <v>123336</v>
      </c>
      <c r="C474" s="9" t="s">
        <v>966</v>
      </c>
    </row>
    <row r="475" spans="1:3" ht="12.75" customHeight="1" x14ac:dyDescent="0.2">
      <c r="A475" s="9">
        <v>2021</v>
      </c>
      <c r="B475" s="9">
        <v>122845</v>
      </c>
      <c r="C475" s="9" t="s">
        <v>966</v>
      </c>
    </row>
    <row r="476" spans="1:3" ht="12.75" customHeight="1" x14ac:dyDescent="0.2">
      <c r="A476" s="9">
        <v>2021</v>
      </c>
      <c r="B476" s="9">
        <v>122845</v>
      </c>
      <c r="C476" s="9" t="s">
        <v>966</v>
      </c>
    </row>
    <row r="477" spans="1:3" ht="12.75" customHeight="1" x14ac:dyDescent="0.2">
      <c r="A477" s="9">
        <v>2021</v>
      </c>
      <c r="B477" s="9">
        <v>122845</v>
      </c>
      <c r="C477" s="9" t="s">
        <v>966</v>
      </c>
    </row>
    <row r="478" spans="1:3" ht="12.75" customHeight="1" x14ac:dyDescent="0.2">
      <c r="A478" s="9">
        <v>2021</v>
      </c>
      <c r="B478" s="9">
        <v>1127926</v>
      </c>
      <c r="C478" s="9" t="s">
        <v>966</v>
      </c>
    </row>
    <row r="479" spans="1:3" ht="12.75" customHeight="1" x14ac:dyDescent="0.2">
      <c r="A479" s="9">
        <v>2021</v>
      </c>
      <c r="B479" s="9">
        <v>1179970</v>
      </c>
      <c r="C479" s="9" t="s">
        <v>966</v>
      </c>
    </row>
    <row r="480" spans="1:3" ht="12.75" customHeight="1" x14ac:dyDescent="0.2">
      <c r="A480" s="9">
        <v>2021</v>
      </c>
      <c r="B480" s="9">
        <v>1308687</v>
      </c>
      <c r="C480" s="9" t="s">
        <v>966</v>
      </c>
    </row>
    <row r="481" spans="1:3" ht="12.75" customHeight="1" x14ac:dyDescent="0.2">
      <c r="A481" s="9">
        <v>2021</v>
      </c>
      <c r="B481" s="9">
        <v>123336</v>
      </c>
      <c r="C481" s="9" t="s">
        <v>966</v>
      </c>
    </row>
    <row r="482" spans="1:3" ht="12.75" customHeight="1" x14ac:dyDescent="0.2">
      <c r="A482" s="9">
        <v>2021</v>
      </c>
      <c r="B482" s="9">
        <v>1127925</v>
      </c>
      <c r="C482" s="9" t="s">
        <v>966</v>
      </c>
    </row>
    <row r="483" spans="1:3" ht="12.75" customHeight="1" x14ac:dyDescent="0.2">
      <c r="A483" s="9">
        <v>2021</v>
      </c>
      <c r="B483" s="9">
        <v>122845</v>
      </c>
      <c r="C483" s="9" t="s">
        <v>966</v>
      </c>
    </row>
    <row r="484" spans="1:3" ht="12.75" customHeight="1" x14ac:dyDescent="0.2">
      <c r="A484" s="9">
        <v>2021</v>
      </c>
      <c r="B484" s="9">
        <v>108730</v>
      </c>
      <c r="C484" s="9" t="s">
        <v>966</v>
      </c>
    </row>
    <row r="485" spans="1:3" ht="12.75" customHeight="1" x14ac:dyDescent="0.2">
      <c r="A485" s="9">
        <v>2021</v>
      </c>
      <c r="B485" s="9">
        <v>1127924</v>
      </c>
      <c r="C485" s="9" t="s">
        <v>966</v>
      </c>
    </row>
    <row r="486" spans="1:3" ht="12.75" customHeight="1" x14ac:dyDescent="0.2">
      <c r="A486" s="9">
        <v>2021</v>
      </c>
      <c r="B486" s="9">
        <v>1127926</v>
      </c>
      <c r="C486" s="9" t="s">
        <v>966</v>
      </c>
    </row>
    <row r="487" spans="1:3" ht="12.75" customHeight="1" x14ac:dyDescent="0.2">
      <c r="A487" s="9">
        <v>2021</v>
      </c>
      <c r="B487" s="9">
        <v>1270538</v>
      </c>
      <c r="C487" s="9" t="s">
        <v>966</v>
      </c>
    </row>
    <row r="488" spans="1:3" ht="12.75" customHeight="1" x14ac:dyDescent="0.2">
      <c r="A488" s="9">
        <v>2021</v>
      </c>
      <c r="B488" s="9">
        <v>1127927</v>
      </c>
      <c r="C488" s="9" t="s">
        <v>966</v>
      </c>
    </row>
    <row r="489" spans="1:3" ht="12.75" customHeight="1" x14ac:dyDescent="0.2">
      <c r="A489" s="9">
        <v>2021</v>
      </c>
      <c r="B489" s="9">
        <v>108730</v>
      </c>
      <c r="C489" s="9" t="s">
        <v>966</v>
      </c>
    </row>
    <row r="490" spans="1:3" ht="12.75" customHeight="1" x14ac:dyDescent="0.2">
      <c r="A490" s="9">
        <v>2021</v>
      </c>
      <c r="B490" s="9">
        <v>1103909</v>
      </c>
      <c r="C490" s="9" t="s">
        <v>966</v>
      </c>
    </row>
    <row r="491" spans="1:3" ht="12.75" customHeight="1" x14ac:dyDescent="0.2">
      <c r="A491" s="9">
        <v>2021</v>
      </c>
      <c r="B491" s="9">
        <v>122845</v>
      </c>
      <c r="C491" s="9" t="s">
        <v>966</v>
      </c>
    </row>
    <row r="492" spans="1:3" ht="12.75" customHeight="1" x14ac:dyDescent="0.2">
      <c r="A492" s="9">
        <v>2021</v>
      </c>
      <c r="B492" s="9">
        <v>1127927</v>
      </c>
      <c r="C492" s="9" t="s">
        <v>966</v>
      </c>
    </row>
    <row r="493" spans="1:3" ht="12.75" customHeight="1" x14ac:dyDescent="0.2">
      <c r="A493" s="9">
        <v>2021</v>
      </c>
      <c r="B493" s="9">
        <v>122845</v>
      </c>
      <c r="C493" s="9" t="s">
        <v>966</v>
      </c>
    </row>
    <row r="494" spans="1:3" ht="12.75" customHeight="1" x14ac:dyDescent="0.2">
      <c r="A494" s="9">
        <v>2021</v>
      </c>
      <c r="B494" s="9">
        <v>1117076</v>
      </c>
      <c r="C494" s="9" t="s">
        <v>966</v>
      </c>
    </row>
    <row r="495" spans="1:3" ht="12.75" customHeight="1" x14ac:dyDescent="0.2">
      <c r="A495" s="9">
        <v>2021</v>
      </c>
      <c r="B495" s="9">
        <v>1365444</v>
      </c>
      <c r="C495" s="9" t="s">
        <v>966</v>
      </c>
    </row>
    <row r="496" spans="1:3" ht="12.75" customHeight="1" x14ac:dyDescent="0.2">
      <c r="A496" s="9">
        <v>2021</v>
      </c>
      <c r="B496" s="9">
        <v>1127924</v>
      </c>
      <c r="C496" s="9" t="s">
        <v>966</v>
      </c>
    </row>
    <row r="497" spans="1:3" ht="12.75" customHeight="1" x14ac:dyDescent="0.2">
      <c r="A497" s="9">
        <v>2021</v>
      </c>
      <c r="B497" s="9">
        <v>122845</v>
      </c>
      <c r="C497" s="9" t="s">
        <v>966</v>
      </c>
    </row>
    <row r="498" spans="1:3" ht="12.75" customHeight="1" x14ac:dyDescent="0.2">
      <c r="A498" s="9">
        <v>2021</v>
      </c>
      <c r="B498" s="9">
        <v>122845</v>
      </c>
      <c r="C498" s="9" t="s">
        <v>966</v>
      </c>
    </row>
    <row r="499" spans="1:3" ht="12.75" customHeight="1" x14ac:dyDescent="0.2">
      <c r="A499" s="9">
        <v>2021</v>
      </c>
      <c r="B499" s="9">
        <v>122845</v>
      </c>
      <c r="C499" s="9" t="s">
        <v>966</v>
      </c>
    </row>
    <row r="500" spans="1:3" ht="12.75" customHeight="1" x14ac:dyDescent="0.2">
      <c r="A500" s="9">
        <v>2021</v>
      </c>
      <c r="B500" s="9">
        <v>122845</v>
      </c>
      <c r="C500" s="9" t="s">
        <v>966</v>
      </c>
    </row>
    <row r="501" spans="1:3" ht="12.75" customHeight="1" x14ac:dyDescent="0.2">
      <c r="A501" s="9">
        <v>2021</v>
      </c>
      <c r="B501" s="9">
        <v>1127925</v>
      </c>
      <c r="C501" s="9" t="s">
        <v>966</v>
      </c>
    </row>
    <row r="502" spans="1:3" ht="12.75" customHeight="1" x14ac:dyDescent="0.2">
      <c r="A502" s="9">
        <v>2021</v>
      </c>
      <c r="B502" s="9">
        <v>1127924</v>
      </c>
      <c r="C502" s="9" t="s">
        <v>966</v>
      </c>
    </row>
    <row r="503" spans="1:3" ht="12.75" customHeight="1" x14ac:dyDescent="0.2">
      <c r="A503" s="9">
        <v>2021</v>
      </c>
      <c r="B503" s="9">
        <v>1103692</v>
      </c>
      <c r="C503" s="9" t="s">
        <v>966</v>
      </c>
    </row>
    <row r="504" spans="1:3" ht="12.75" customHeight="1" x14ac:dyDescent="0.2">
      <c r="A504" s="9">
        <v>2021</v>
      </c>
      <c r="B504" s="9">
        <v>108730</v>
      </c>
      <c r="C504" s="9" t="s">
        <v>966</v>
      </c>
    </row>
    <row r="505" spans="1:3" ht="12.75" customHeight="1" x14ac:dyDescent="0.2">
      <c r="A505" s="9">
        <v>2021</v>
      </c>
      <c r="B505" s="9">
        <v>1127924</v>
      </c>
      <c r="C505" s="9" t="s">
        <v>966</v>
      </c>
    </row>
    <row r="506" spans="1:3" ht="12.75" customHeight="1" x14ac:dyDescent="0.2">
      <c r="A506" s="9">
        <v>2021</v>
      </c>
      <c r="B506" s="9">
        <v>1179970</v>
      </c>
      <c r="C506" s="9" t="s">
        <v>966</v>
      </c>
    </row>
    <row r="507" spans="1:3" ht="12.75" customHeight="1" x14ac:dyDescent="0.2">
      <c r="A507" s="9">
        <v>2021</v>
      </c>
      <c r="B507" s="9">
        <v>1127926</v>
      </c>
      <c r="C507" s="9" t="s">
        <v>966</v>
      </c>
    </row>
    <row r="508" spans="1:3" ht="12.75" customHeight="1" x14ac:dyDescent="0.2">
      <c r="A508" s="9">
        <v>2021</v>
      </c>
      <c r="B508" s="9">
        <v>1127927</v>
      </c>
      <c r="C508" s="9" t="s">
        <v>966</v>
      </c>
    </row>
    <row r="509" spans="1:3" ht="12.75" customHeight="1" x14ac:dyDescent="0.2">
      <c r="A509" s="9">
        <v>2021</v>
      </c>
      <c r="B509" s="9">
        <v>123336</v>
      </c>
      <c r="C509" s="9" t="s">
        <v>966</v>
      </c>
    </row>
    <row r="510" spans="1:3" ht="12.75" customHeight="1" x14ac:dyDescent="0.2">
      <c r="A510" s="9">
        <v>2021</v>
      </c>
      <c r="B510" s="9">
        <v>1117076</v>
      </c>
      <c r="C510" s="9" t="s">
        <v>966</v>
      </c>
    </row>
    <row r="511" spans="1:3" ht="12.75" customHeight="1" x14ac:dyDescent="0.2">
      <c r="A511" s="9">
        <v>2021</v>
      </c>
      <c r="B511" s="9">
        <v>1270538</v>
      </c>
      <c r="C511" s="9" t="s">
        <v>966</v>
      </c>
    </row>
    <row r="512" spans="1:3" ht="12.75" customHeight="1" x14ac:dyDescent="0.2">
      <c r="A512" s="9">
        <v>2021</v>
      </c>
      <c r="B512" s="9">
        <v>1103909</v>
      </c>
      <c r="C512" s="9" t="s">
        <v>966</v>
      </c>
    </row>
    <row r="513" spans="1:3" ht="12.75" customHeight="1" x14ac:dyDescent="0.2">
      <c r="A513" s="9">
        <v>2021</v>
      </c>
      <c r="B513" s="9">
        <v>1103657</v>
      </c>
      <c r="C513" s="9" t="s">
        <v>966</v>
      </c>
    </row>
    <row r="514" spans="1:3" ht="12.75" customHeight="1" x14ac:dyDescent="0.2">
      <c r="A514" s="9">
        <v>2021</v>
      </c>
      <c r="B514" s="9">
        <v>108730</v>
      </c>
      <c r="C514" s="9" t="s">
        <v>966</v>
      </c>
    </row>
    <row r="515" spans="1:3" ht="12.75" customHeight="1" x14ac:dyDescent="0.2">
      <c r="A515" s="9">
        <v>2021</v>
      </c>
      <c r="B515" s="9">
        <v>1270538</v>
      </c>
      <c r="C515" s="9" t="s">
        <v>966</v>
      </c>
    </row>
    <row r="516" spans="1:3" ht="12.75" customHeight="1" x14ac:dyDescent="0.2">
      <c r="A516" s="9">
        <v>2021</v>
      </c>
      <c r="B516" s="9">
        <v>1127925</v>
      </c>
      <c r="C516" s="9" t="s">
        <v>966</v>
      </c>
    </row>
    <row r="517" spans="1:3" ht="12.75" customHeight="1" x14ac:dyDescent="0.2">
      <c r="A517" s="9">
        <v>2021</v>
      </c>
      <c r="B517" s="9">
        <v>1103909</v>
      </c>
      <c r="C517" s="9" t="s">
        <v>966</v>
      </c>
    </row>
    <row r="518" spans="1:3" ht="12.75" customHeight="1" x14ac:dyDescent="0.2">
      <c r="A518" s="9">
        <v>2021</v>
      </c>
      <c r="B518" s="9">
        <v>1127924</v>
      </c>
      <c r="C518" s="9" t="s">
        <v>966</v>
      </c>
    </row>
    <row r="519" spans="1:3" ht="12.75" customHeight="1" x14ac:dyDescent="0.2">
      <c r="A519" s="9">
        <v>2021</v>
      </c>
      <c r="B519" s="9">
        <v>150129</v>
      </c>
      <c r="C519" s="9" t="s">
        <v>966</v>
      </c>
    </row>
    <row r="520" spans="1:3" ht="12.75" customHeight="1" x14ac:dyDescent="0.2">
      <c r="A520" s="9">
        <v>2021</v>
      </c>
      <c r="B520" s="9">
        <v>1127925</v>
      </c>
      <c r="C520" s="9" t="s">
        <v>966</v>
      </c>
    </row>
    <row r="521" spans="1:3" ht="12.75" customHeight="1" x14ac:dyDescent="0.2">
      <c r="A521" s="9">
        <v>2021</v>
      </c>
      <c r="B521" s="9">
        <v>122845</v>
      </c>
      <c r="C521" s="9" t="s">
        <v>966</v>
      </c>
    </row>
    <row r="522" spans="1:3" ht="12.75" customHeight="1" x14ac:dyDescent="0.2">
      <c r="A522" s="9">
        <v>2021</v>
      </c>
      <c r="B522" s="9">
        <v>1308687</v>
      </c>
      <c r="C522" s="9" t="s">
        <v>966</v>
      </c>
    </row>
    <row r="523" spans="1:3" ht="12.75" customHeight="1" x14ac:dyDescent="0.2">
      <c r="A523" s="9">
        <v>2021</v>
      </c>
      <c r="B523" s="9">
        <v>1308687</v>
      </c>
      <c r="C523" s="9" t="s">
        <v>966</v>
      </c>
    </row>
    <row r="524" spans="1:3" ht="12.75" customHeight="1" x14ac:dyDescent="0.2">
      <c r="A524" s="9">
        <v>2021</v>
      </c>
      <c r="B524" s="9">
        <v>1127924</v>
      </c>
      <c r="C524" s="9" t="s">
        <v>966</v>
      </c>
    </row>
    <row r="525" spans="1:3" ht="12.75" customHeight="1" x14ac:dyDescent="0.2">
      <c r="A525" s="9">
        <v>2021</v>
      </c>
      <c r="B525" s="9">
        <v>1103692</v>
      </c>
      <c r="C525" s="9" t="s">
        <v>966</v>
      </c>
    </row>
    <row r="526" spans="1:3" ht="12.75" customHeight="1" x14ac:dyDescent="0.2">
      <c r="A526" s="9">
        <v>2021</v>
      </c>
      <c r="B526" s="9">
        <v>1127927</v>
      </c>
      <c r="C526" s="9" t="s">
        <v>966</v>
      </c>
    </row>
    <row r="527" spans="1:3" ht="12.75" customHeight="1" x14ac:dyDescent="0.2">
      <c r="A527" s="9">
        <v>2021</v>
      </c>
      <c r="B527" s="9">
        <v>108730</v>
      </c>
      <c r="C527" s="9" t="s">
        <v>966</v>
      </c>
    </row>
    <row r="528" spans="1:3" ht="12.75" customHeight="1" x14ac:dyDescent="0.2">
      <c r="A528" s="9">
        <v>2021</v>
      </c>
      <c r="B528" s="9">
        <v>1103657</v>
      </c>
      <c r="C528" s="9" t="s">
        <v>966</v>
      </c>
    </row>
    <row r="529" spans="1:3" ht="12.75" customHeight="1" x14ac:dyDescent="0.2">
      <c r="A529" s="9">
        <v>2021</v>
      </c>
      <c r="B529" s="9">
        <v>1127924</v>
      </c>
      <c r="C529" s="9" t="s">
        <v>966</v>
      </c>
    </row>
    <row r="530" spans="1:3" ht="12.75" customHeight="1" x14ac:dyDescent="0.2">
      <c r="A530" s="9">
        <v>2021</v>
      </c>
      <c r="B530" s="9">
        <v>1179970</v>
      </c>
      <c r="C530" s="9" t="s">
        <v>966</v>
      </c>
    </row>
    <row r="531" spans="1:3" ht="12.75" customHeight="1" x14ac:dyDescent="0.2">
      <c r="A531" s="9">
        <v>2021</v>
      </c>
      <c r="B531" s="9">
        <v>1270538</v>
      </c>
      <c r="C531" s="9" t="s">
        <v>966</v>
      </c>
    </row>
    <row r="532" spans="1:3" ht="12.75" customHeight="1" x14ac:dyDescent="0.2">
      <c r="A532" s="9">
        <v>2021</v>
      </c>
      <c r="B532" s="9">
        <v>108730</v>
      </c>
      <c r="C532" s="9" t="s">
        <v>966</v>
      </c>
    </row>
    <row r="533" spans="1:3" ht="12.75" customHeight="1" x14ac:dyDescent="0.2">
      <c r="A533" s="9">
        <v>2021</v>
      </c>
      <c r="B533" s="9">
        <v>1127926</v>
      </c>
      <c r="C533" s="9" t="s">
        <v>966</v>
      </c>
    </row>
    <row r="534" spans="1:3" ht="12.75" customHeight="1" x14ac:dyDescent="0.2">
      <c r="A534" s="9">
        <v>2021</v>
      </c>
      <c r="B534" s="9">
        <v>108730</v>
      </c>
      <c r="C534" s="9" t="s">
        <v>966</v>
      </c>
    </row>
    <row r="535" spans="1:3" ht="12.75" customHeight="1" x14ac:dyDescent="0.2">
      <c r="A535" s="9">
        <v>2021</v>
      </c>
      <c r="B535" s="9">
        <v>1127925</v>
      </c>
      <c r="C535" s="9" t="s">
        <v>966</v>
      </c>
    </row>
    <row r="536" spans="1:3" ht="12.75" customHeight="1" x14ac:dyDescent="0.2">
      <c r="A536" s="9">
        <v>2021</v>
      </c>
      <c r="B536" s="9">
        <v>122845</v>
      </c>
      <c r="C536" s="9" t="s">
        <v>966</v>
      </c>
    </row>
    <row r="537" spans="1:3" ht="12.75" customHeight="1" x14ac:dyDescent="0.2">
      <c r="A537" s="9">
        <v>2021</v>
      </c>
      <c r="B537" s="9">
        <v>1179970</v>
      </c>
      <c r="C537" s="9" t="s">
        <v>966</v>
      </c>
    </row>
    <row r="538" spans="1:3" ht="12.75" customHeight="1" x14ac:dyDescent="0.2">
      <c r="A538" s="9">
        <v>2021</v>
      </c>
      <c r="B538" s="9">
        <v>122845</v>
      </c>
      <c r="C538" s="9" t="s">
        <v>966</v>
      </c>
    </row>
    <row r="539" spans="1:3" ht="12.75" customHeight="1" x14ac:dyDescent="0.2">
      <c r="A539" s="9">
        <v>2021</v>
      </c>
      <c r="B539" s="9">
        <v>1127927</v>
      </c>
      <c r="C539" s="9" t="s">
        <v>966</v>
      </c>
    </row>
    <row r="540" spans="1:3" ht="12.75" customHeight="1" x14ac:dyDescent="0.2">
      <c r="A540" s="9">
        <v>2021</v>
      </c>
      <c r="B540" s="9">
        <v>122845</v>
      </c>
      <c r="C540" s="9" t="s">
        <v>966</v>
      </c>
    </row>
    <row r="541" spans="1:3" ht="12.75" customHeight="1" x14ac:dyDescent="0.2">
      <c r="A541" s="9">
        <v>2021</v>
      </c>
      <c r="B541" s="9">
        <v>108730</v>
      </c>
      <c r="C541" s="9" t="s">
        <v>966</v>
      </c>
    </row>
    <row r="542" spans="1:3" ht="12.75" customHeight="1" x14ac:dyDescent="0.2">
      <c r="A542" s="9">
        <v>2021</v>
      </c>
      <c r="B542" s="9">
        <v>1127926</v>
      </c>
      <c r="C542" s="9" t="s">
        <v>966</v>
      </c>
    </row>
    <row r="543" spans="1:3" ht="12.75" customHeight="1" x14ac:dyDescent="0.2">
      <c r="A543" s="9">
        <v>2021</v>
      </c>
      <c r="B543" s="9">
        <v>108730</v>
      </c>
      <c r="C543" s="9" t="s">
        <v>966</v>
      </c>
    </row>
    <row r="544" spans="1:3" ht="12.75" customHeight="1" x14ac:dyDescent="0.2">
      <c r="A544" s="9">
        <v>2021</v>
      </c>
      <c r="B544" s="9">
        <v>1103909</v>
      </c>
      <c r="C544" s="9" t="s">
        <v>966</v>
      </c>
    </row>
    <row r="545" spans="1:3" ht="12.75" customHeight="1" x14ac:dyDescent="0.2">
      <c r="A545" s="9">
        <v>2021</v>
      </c>
      <c r="B545" s="9">
        <v>1103657</v>
      </c>
      <c r="C545" s="9" t="s">
        <v>966</v>
      </c>
    </row>
    <row r="546" spans="1:3" ht="12.75" customHeight="1" x14ac:dyDescent="0.2">
      <c r="A546" s="9">
        <v>2021</v>
      </c>
      <c r="B546" s="9">
        <v>108730</v>
      </c>
      <c r="C546" s="9" t="s">
        <v>966</v>
      </c>
    </row>
    <row r="547" spans="1:3" ht="12.75" customHeight="1" x14ac:dyDescent="0.2">
      <c r="A547" s="9">
        <v>2021</v>
      </c>
      <c r="B547" s="9">
        <v>1103909</v>
      </c>
      <c r="C547" s="9" t="s">
        <v>966</v>
      </c>
    </row>
    <row r="548" spans="1:3" ht="12.75" customHeight="1" x14ac:dyDescent="0.2">
      <c r="A548" s="9">
        <v>2021</v>
      </c>
      <c r="B548" s="9">
        <v>1127927</v>
      </c>
      <c r="C548" s="9" t="s">
        <v>966</v>
      </c>
    </row>
    <row r="549" spans="1:3" ht="12.75" customHeight="1" x14ac:dyDescent="0.2">
      <c r="A549" s="9">
        <v>2021</v>
      </c>
      <c r="B549" s="9">
        <v>122845</v>
      </c>
      <c r="C549" s="9" t="s">
        <v>966</v>
      </c>
    </row>
    <row r="550" spans="1:3" ht="12.75" customHeight="1" x14ac:dyDescent="0.2">
      <c r="A550" s="9">
        <v>2021</v>
      </c>
      <c r="B550" s="9">
        <v>122845</v>
      </c>
      <c r="C550" s="9" t="s">
        <v>966</v>
      </c>
    </row>
    <row r="551" spans="1:3" ht="12.75" customHeight="1" x14ac:dyDescent="0.2">
      <c r="A551" s="9">
        <v>2021</v>
      </c>
      <c r="B551" s="9">
        <v>1270538</v>
      </c>
      <c r="C551" s="9" t="s">
        <v>966</v>
      </c>
    </row>
    <row r="552" spans="1:3" ht="12.75" customHeight="1" x14ac:dyDescent="0.2">
      <c r="A552" s="9">
        <v>2021</v>
      </c>
      <c r="B552" s="9">
        <v>1179970</v>
      </c>
      <c r="C552" s="9" t="s">
        <v>966</v>
      </c>
    </row>
    <row r="553" spans="1:3" ht="12.75" customHeight="1" x14ac:dyDescent="0.2">
      <c r="A553" s="9">
        <v>2021</v>
      </c>
      <c r="B553" s="9">
        <v>1127926</v>
      </c>
      <c r="C553" s="9" t="s">
        <v>966</v>
      </c>
    </row>
    <row r="554" spans="1:3" ht="12.75" customHeight="1" x14ac:dyDescent="0.2">
      <c r="A554" s="9">
        <v>2021</v>
      </c>
      <c r="B554" s="9">
        <v>1179970</v>
      </c>
      <c r="C554" s="9" t="s">
        <v>966</v>
      </c>
    </row>
    <row r="555" spans="1:3" ht="12.75" customHeight="1" x14ac:dyDescent="0.2">
      <c r="A555" s="9">
        <v>2021</v>
      </c>
      <c r="B555" s="9">
        <v>123336</v>
      </c>
      <c r="C555" s="9" t="s">
        <v>966</v>
      </c>
    </row>
    <row r="556" spans="1:3" ht="12.75" customHeight="1" x14ac:dyDescent="0.2">
      <c r="A556" s="9">
        <v>2021</v>
      </c>
      <c r="B556" s="9">
        <v>122845</v>
      </c>
      <c r="C556" s="9" t="s">
        <v>966</v>
      </c>
    </row>
    <row r="557" spans="1:3" ht="12.75" customHeight="1" x14ac:dyDescent="0.2">
      <c r="A557" s="9">
        <v>2021</v>
      </c>
      <c r="B557" s="9">
        <v>1179970</v>
      </c>
      <c r="C557" s="9" t="s">
        <v>966</v>
      </c>
    </row>
    <row r="558" spans="1:3" ht="12.75" customHeight="1" x14ac:dyDescent="0.2">
      <c r="A558" s="9">
        <v>2021</v>
      </c>
      <c r="B558" s="9">
        <v>1127924</v>
      </c>
      <c r="C558" s="9" t="s">
        <v>966</v>
      </c>
    </row>
    <row r="559" spans="1:3" ht="12.75" customHeight="1" x14ac:dyDescent="0.2">
      <c r="A559" s="9">
        <v>2021</v>
      </c>
      <c r="B559" s="9">
        <v>1179970</v>
      </c>
      <c r="C559" s="9" t="s">
        <v>966</v>
      </c>
    </row>
    <row r="560" spans="1:3" ht="12.75" customHeight="1" x14ac:dyDescent="0.2">
      <c r="A560" s="9">
        <v>2021</v>
      </c>
      <c r="B560" s="9">
        <v>1127926</v>
      </c>
      <c r="C560" s="9" t="s">
        <v>966</v>
      </c>
    </row>
    <row r="561" spans="1:3" ht="12.75" customHeight="1" x14ac:dyDescent="0.2">
      <c r="A561" s="9">
        <v>2021</v>
      </c>
      <c r="B561" s="9">
        <v>108730</v>
      </c>
      <c r="C561" s="9" t="s">
        <v>966</v>
      </c>
    </row>
    <row r="562" spans="1:3" ht="12.75" customHeight="1" x14ac:dyDescent="0.2">
      <c r="A562" s="9">
        <v>2021</v>
      </c>
      <c r="B562" s="9">
        <v>108730</v>
      </c>
      <c r="C562" s="9" t="s">
        <v>966</v>
      </c>
    </row>
    <row r="563" spans="1:3" ht="12.75" customHeight="1" x14ac:dyDescent="0.2">
      <c r="A563" s="9">
        <v>2021</v>
      </c>
      <c r="B563" s="9">
        <v>1127926</v>
      </c>
      <c r="C563" s="9" t="s">
        <v>966</v>
      </c>
    </row>
    <row r="564" spans="1:3" ht="12.75" customHeight="1" x14ac:dyDescent="0.2">
      <c r="A564" s="9">
        <v>2021</v>
      </c>
      <c r="B564" s="9">
        <v>1308687</v>
      </c>
      <c r="C564" s="9" t="s">
        <v>966</v>
      </c>
    </row>
    <row r="565" spans="1:3" ht="12.75" customHeight="1" x14ac:dyDescent="0.2">
      <c r="A565" s="9">
        <v>2021</v>
      </c>
      <c r="B565" s="9">
        <v>1179970</v>
      </c>
      <c r="C565" s="9" t="s">
        <v>966</v>
      </c>
    </row>
    <row r="566" spans="1:3" ht="12.75" customHeight="1" x14ac:dyDescent="0.2">
      <c r="A566" s="9">
        <v>2021</v>
      </c>
      <c r="B566" s="9">
        <v>1103909</v>
      </c>
      <c r="C566" s="9" t="s">
        <v>966</v>
      </c>
    </row>
    <row r="567" spans="1:3" ht="12.75" customHeight="1" x14ac:dyDescent="0.2">
      <c r="A567" s="9">
        <v>2021</v>
      </c>
      <c r="B567" s="9">
        <v>1127924</v>
      </c>
      <c r="C567" s="9" t="s">
        <v>966</v>
      </c>
    </row>
    <row r="568" spans="1:3" ht="12.75" customHeight="1" x14ac:dyDescent="0.2">
      <c r="A568" s="9">
        <v>2021</v>
      </c>
      <c r="B568" s="9">
        <v>1127924</v>
      </c>
      <c r="C568" s="9" t="s">
        <v>966</v>
      </c>
    </row>
    <row r="569" spans="1:3" ht="12.75" customHeight="1" x14ac:dyDescent="0.2">
      <c r="A569" s="9">
        <v>2021</v>
      </c>
      <c r="B569" s="9">
        <v>1179970</v>
      </c>
      <c r="C569" s="9" t="s">
        <v>966</v>
      </c>
    </row>
    <row r="570" spans="1:3" ht="12.75" customHeight="1" x14ac:dyDescent="0.2">
      <c r="A570" s="9">
        <v>2021</v>
      </c>
      <c r="B570" s="9">
        <v>108730</v>
      </c>
      <c r="C570" s="9" t="s">
        <v>966</v>
      </c>
    </row>
    <row r="571" spans="1:3" ht="12.75" customHeight="1" x14ac:dyDescent="0.2">
      <c r="A571" s="9">
        <v>2021</v>
      </c>
      <c r="B571" s="9">
        <v>122845</v>
      </c>
      <c r="C571" s="9" t="s">
        <v>966</v>
      </c>
    </row>
    <row r="572" spans="1:3" ht="12.75" customHeight="1" x14ac:dyDescent="0.2">
      <c r="A572" s="9">
        <v>2021</v>
      </c>
      <c r="B572" s="9">
        <v>1179970</v>
      </c>
      <c r="C572" s="9" t="s">
        <v>966</v>
      </c>
    </row>
    <row r="573" spans="1:3" ht="12.75" customHeight="1" x14ac:dyDescent="0.2">
      <c r="A573" s="9">
        <v>2021</v>
      </c>
      <c r="B573" s="9">
        <v>122845</v>
      </c>
      <c r="C573" s="9" t="s">
        <v>966</v>
      </c>
    </row>
    <row r="574" spans="1:3" ht="12.75" customHeight="1" x14ac:dyDescent="0.2">
      <c r="A574" s="9">
        <v>2021</v>
      </c>
      <c r="B574" s="9">
        <v>150129</v>
      </c>
      <c r="C574" s="9" t="s">
        <v>966</v>
      </c>
    </row>
    <row r="575" spans="1:3" ht="12.75" customHeight="1" x14ac:dyDescent="0.2">
      <c r="A575" s="9">
        <v>2021</v>
      </c>
      <c r="B575" s="9">
        <v>150129</v>
      </c>
      <c r="C575" s="9" t="s">
        <v>966</v>
      </c>
    </row>
    <row r="576" spans="1:3" ht="12.75" customHeight="1" x14ac:dyDescent="0.2">
      <c r="A576" s="9">
        <v>2021</v>
      </c>
      <c r="B576" s="9">
        <v>1308687</v>
      </c>
      <c r="C576" s="9" t="s">
        <v>966</v>
      </c>
    </row>
    <row r="577" spans="1:3" ht="12.75" customHeight="1" x14ac:dyDescent="0.2">
      <c r="A577" s="9">
        <v>2021</v>
      </c>
      <c r="B577" s="9">
        <v>123336</v>
      </c>
      <c r="C577" s="9" t="s">
        <v>966</v>
      </c>
    </row>
    <row r="578" spans="1:3" ht="12.75" customHeight="1" x14ac:dyDescent="0.2">
      <c r="A578" s="9">
        <v>2021</v>
      </c>
      <c r="B578" s="9">
        <v>123336</v>
      </c>
      <c r="C578" s="9" t="s">
        <v>966</v>
      </c>
    </row>
    <row r="579" spans="1:3" ht="12.75" customHeight="1" x14ac:dyDescent="0.2">
      <c r="A579" s="9">
        <v>2021</v>
      </c>
      <c r="B579" s="9">
        <v>1127924</v>
      </c>
      <c r="C579" s="9" t="s">
        <v>976</v>
      </c>
    </row>
    <row r="580" spans="1:3" ht="12.75" customHeight="1" x14ac:dyDescent="0.2">
      <c r="A580" s="9">
        <v>2021</v>
      </c>
      <c r="B580" s="9">
        <v>123336</v>
      </c>
      <c r="C580" s="9" t="s">
        <v>976</v>
      </c>
    </row>
    <row r="581" spans="1:3" ht="12.75" customHeight="1" x14ac:dyDescent="0.2">
      <c r="A581" s="9">
        <v>2021</v>
      </c>
      <c r="B581" s="9">
        <v>123336</v>
      </c>
      <c r="C581" s="9" t="s">
        <v>976</v>
      </c>
    </row>
    <row r="582" spans="1:3" ht="12.75" customHeight="1" x14ac:dyDescent="0.2">
      <c r="A582" s="9">
        <v>2021</v>
      </c>
      <c r="B582" s="9">
        <v>122845</v>
      </c>
      <c r="C582" s="9" t="s">
        <v>976</v>
      </c>
    </row>
    <row r="583" spans="1:3" ht="12.75" customHeight="1" x14ac:dyDescent="0.2">
      <c r="A583" s="9">
        <v>2021</v>
      </c>
      <c r="B583" s="9">
        <v>108730</v>
      </c>
      <c r="C583" s="9" t="s">
        <v>976</v>
      </c>
    </row>
    <row r="584" spans="1:3" ht="12.75" customHeight="1" x14ac:dyDescent="0.2">
      <c r="A584" s="9">
        <v>2021</v>
      </c>
      <c r="B584" s="9">
        <v>1127925</v>
      </c>
      <c r="C584" s="9" t="s">
        <v>976</v>
      </c>
    </row>
    <row r="585" spans="1:3" ht="12.75" customHeight="1" x14ac:dyDescent="0.2">
      <c r="A585" s="9">
        <v>2021</v>
      </c>
      <c r="B585" s="9">
        <v>1103692</v>
      </c>
      <c r="C585" s="9" t="s">
        <v>976</v>
      </c>
    </row>
    <row r="586" spans="1:3" ht="12.75" customHeight="1" x14ac:dyDescent="0.2">
      <c r="A586" s="9">
        <v>2021</v>
      </c>
      <c r="B586" s="9">
        <v>1127927</v>
      </c>
      <c r="C586" s="9" t="s">
        <v>976</v>
      </c>
    </row>
    <row r="587" spans="1:3" ht="12.75" customHeight="1" x14ac:dyDescent="0.2">
      <c r="A587" s="9">
        <v>2021</v>
      </c>
      <c r="B587" s="9">
        <v>1127927</v>
      </c>
      <c r="C587" s="9" t="s">
        <v>976</v>
      </c>
    </row>
    <row r="588" spans="1:3" ht="12.75" customHeight="1" x14ac:dyDescent="0.2">
      <c r="A588" s="9">
        <v>2021</v>
      </c>
      <c r="B588" s="9">
        <v>1179970</v>
      </c>
      <c r="C588" s="9" t="s">
        <v>976</v>
      </c>
    </row>
    <row r="589" spans="1:3" ht="12.75" customHeight="1" x14ac:dyDescent="0.2">
      <c r="A589" s="9">
        <v>2021</v>
      </c>
      <c r="B589" s="9">
        <v>1127925</v>
      </c>
      <c r="C589" s="9" t="s">
        <v>976</v>
      </c>
    </row>
    <row r="590" spans="1:3" ht="12.75" customHeight="1" x14ac:dyDescent="0.2">
      <c r="A590" s="9">
        <v>2021</v>
      </c>
      <c r="B590" s="9">
        <v>123336</v>
      </c>
      <c r="C590" s="9" t="s">
        <v>976</v>
      </c>
    </row>
    <row r="591" spans="1:3" ht="12.75" customHeight="1" x14ac:dyDescent="0.2">
      <c r="A591" s="9">
        <v>2021</v>
      </c>
      <c r="B591" s="9">
        <v>1117076</v>
      </c>
      <c r="C591" s="9" t="s">
        <v>976</v>
      </c>
    </row>
    <row r="592" spans="1:3" ht="12.75" customHeight="1" x14ac:dyDescent="0.2">
      <c r="A592" s="9">
        <v>2021</v>
      </c>
      <c r="B592" s="9">
        <v>123336</v>
      </c>
      <c r="C592" s="9" t="s">
        <v>976</v>
      </c>
    </row>
    <row r="593" spans="1:3" ht="12.75" customHeight="1" x14ac:dyDescent="0.2">
      <c r="A593" s="9">
        <v>2021</v>
      </c>
      <c r="B593" s="9">
        <v>122845</v>
      </c>
      <c r="C593" s="9" t="s">
        <v>976</v>
      </c>
    </row>
    <row r="594" spans="1:3" ht="12.75" customHeight="1" x14ac:dyDescent="0.2">
      <c r="A594" s="9">
        <v>2021</v>
      </c>
      <c r="B594" s="9">
        <v>122845</v>
      </c>
      <c r="C594" s="9" t="s">
        <v>976</v>
      </c>
    </row>
    <row r="595" spans="1:3" ht="12.75" customHeight="1" x14ac:dyDescent="0.2">
      <c r="A595" s="9">
        <v>2021</v>
      </c>
      <c r="B595" s="9">
        <v>1308687</v>
      </c>
      <c r="C595" s="9" t="s">
        <v>976</v>
      </c>
    </row>
    <row r="596" spans="1:3" ht="12.75" customHeight="1" x14ac:dyDescent="0.2">
      <c r="A596" s="9">
        <v>2021</v>
      </c>
      <c r="B596" s="9">
        <v>122845</v>
      </c>
      <c r="C596" s="9" t="s">
        <v>976</v>
      </c>
    </row>
    <row r="597" spans="1:3" ht="12.75" customHeight="1" x14ac:dyDescent="0.2">
      <c r="A597" s="9">
        <v>2021</v>
      </c>
      <c r="B597" s="9">
        <v>1179970</v>
      </c>
      <c r="C597" s="9" t="s">
        <v>976</v>
      </c>
    </row>
    <row r="598" spans="1:3" ht="12.75" customHeight="1" x14ac:dyDescent="0.2">
      <c r="A598" s="9">
        <v>2021</v>
      </c>
      <c r="B598" s="9">
        <v>1179970</v>
      </c>
      <c r="C598" s="9" t="s">
        <v>976</v>
      </c>
    </row>
    <row r="599" spans="1:3" ht="12.75" customHeight="1" x14ac:dyDescent="0.2">
      <c r="A599" s="9">
        <v>2021</v>
      </c>
      <c r="B599" s="9">
        <v>1179970</v>
      </c>
      <c r="C599" s="9" t="s">
        <v>976</v>
      </c>
    </row>
    <row r="600" spans="1:3" ht="12.75" customHeight="1" x14ac:dyDescent="0.2">
      <c r="A600" s="9">
        <v>2021</v>
      </c>
      <c r="B600" s="9">
        <v>122845</v>
      </c>
      <c r="C600" s="9" t="s">
        <v>976</v>
      </c>
    </row>
    <row r="601" spans="1:3" ht="12.75" customHeight="1" x14ac:dyDescent="0.2">
      <c r="A601" s="9">
        <v>2021</v>
      </c>
      <c r="B601" s="9">
        <v>1127925</v>
      </c>
      <c r="C601" s="9" t="s">
        <v>976</v>
      </c>
    </row>
    <row r="602" spans="1:3" ht="12.75" customHeight="1" x14ac:dyDescent="0.2">
      <c r="A602" s="9">
        <v>2021</v>
      </c>
      <c r="B602" s="9">
        <v>1127927</v>
      </c>
      <c r="C602" s="9" t="s">
        <v>976</v>
      </c>
    </row>
    <row r="603" spans="1:3" ht="12.75" customHeight="1" x14ac:dyDescent="0.2">
      <c r="A603" s="9">
        <v>2021</v>
      </c>
      <c r="B603" s="9">
        <v>1127924</v>
      </c>
      <c r="C603" s="9" t="s">
        <v>976</v>
      </c>
    </row>
    <row r="604" spans="1:3" ht="12.75" customHeight="1" x14ac:dyDescent="0.2">
      <c r="A604" s="9">
        <v>2021</v>
      </c>
      <c r="B604" s="9">
        <v>1127926</v>
      </c>
      <c r="C604" s="9" t="s">
        <v>976</v>
      </c>
    </row>
    <row r="605" spans="1:3" ht="12.75" customHeight="1" x14ac:dyDescent="0.2">
      <c r="A605" s="9">
        <v>2021</v>
      </c>
      <c r="B605" s="9">
        <v>122845</v>
      </c>
      <c r="C605" s="9" t="s">
        <v>976</v>
      </c>
    </row>
    <row r="606" spans="1:3" ht="12.75" customHeight="1" x14ac:dyDescent="0.2">
      <c r="A606" s="9">
        <v>2021</v>
      </c>
      <c r="B606" s="9">
        <v>1179970</v>
      </c>
      <c r="C606" s="9" t="s">
        <v>976</v>
      </c>
    </row>
    <row r="607" spans="1:3" ht="12.75" customHeight="1" x14ac:dyDescent="0.2">
      <c r="A607" s="9">
        <v>2021</v>
      </c>
      <c r="B607" s="9">
        <v>122845</v>
      </c>
      <c r="C607" s="9" t="s">
        <v>976</v>
      </c>
    </row>
    <row r="608" spans="1:3" ht="12.75" customHeight="1" x14ac:dyDescent="0.2">
      <c r="A608" s="9">
        <v>2021</v>
      </c>
      <c r="B608" s="9">
        <v>1270538</v>
      </c>
      <c r="C608" s="9" t="s">
        <v>976</v>
      </c>
    </row>
    <row r="609" spans="1:3" ht="12.75" customHeight="1" x14ac:dyDescent="0.2">
      <c r="A609" s="9">
        <v>2021</v>
      </c>
      <c r="B609" s="9">
        <v>122845</v>
      </c>
      <c r="C609" s="9" t="s">
        <v>976</v>
      </c>
    </row>
    <row r="610" spans="1:3" ht="12.75" customHeight="1" x14ac:dyDescent="0.2">
      <c r="A610" s="9">
        <v>2021</v>
      </c>
      <c r="B610" s="9">
        <v>122845</v>
      </c>
      <c r="C610" s="9" t="s">
        <v>976</v>
      </c>
    </row>
    <row r="611" spans="1:3" ht="12.75" customHeight="1" x14ac:dyDescent="0.2">
      <c r="A611" s="9">
        <v>2021</v>
      </c>
      <c r="B611" s="9">
        <v>122845</v>
      </c>
      <c r="C611" s="9" t="s">
        <v>976</v>
      </c>
    </row>
    <row r="612" spans="1:3" ht="12.75" customHeight="1" x14ac:dyDescent="0.2">
      <c r="A612" s="9">
        <v>2021</v>
      </c>
      <c r="B612" s="9">
        <v>1127924</v>
      </c>
      <c r="C612" s="9" t="s">
        <v>976</v>
      </c>
    </row>
    <row r="613" spans="1:3" ht="12.75" customHeight="1" x14ac:dyDescent="0.2">
      <c r="A613" s="9">
        <v>2021</v>
      </c>
      <c r="B613" s="9">
        <v>108730</v>
      </c>
      <c r="C613" s="9" t="s">
        <v>976</v>
      </c>
    </row>
    <row r="614" spans="1:3" ht="12.75" customHeight="1" x14ac:dyDescent="0.2">
      <c r="A614" s="9">
        <v>2021</v>
      </c>
      <c r="B614" s="9">
        <v>1117076</v>
      </c>
      <c r="C614" s="9" t="s">
        <v>976</v>
      </c>
    </row>
    <row r="615" spans="1:3" ht="12.75" customHeight="1" x14ac:dyDescent="0.2">
      <c r="A615" s="9">
        <v>2021</v>
      </c>
      <c r="B615" s="9">
        <v>122845</v>
      </c>
      <c r="C615" s="9" t="s">
        <v>976</v>
      </c>
    </row>
    <row r="616" spans="1:3" ht="12.75" customHeight="1" x14ac:dyDescent="0.2">
      <c r="A616" s="9">
        <v>2021</v>
      </c>
      <c r="B616" s="9">
        <v>1127925</v>
      </c>
      <c r="C616" s="9" t="s">
        <v>976</v>
      </c>
    </row>
    <row r="617" spans="1:3" ht="12.75" customHeight="1" x14ac:dyDescent="0.2">
      <c r="A617" s="9">
        <v>2021</v>
      </c>
      <c r="B617" s="9">
        <v>108730</v>
      </c>
      <c r="C617" s="9" t="s">
        <v>976</v>
      </c>
    </row>
    <row r="618" spans="1:3" ht="12.75" customHeight="1" x14ac:dyDescent="0.2">
      <c r="A618" s="9">
        <v>2021</v>
      </c>
      <c r="B618" s="9">
        <v>122845</v>
      </c>
      <c r="C618" s="9" t="s">
        <v>976</v>
      </c>
    </row>
    <row r="619" spans="1:3" ht="12.75" customHeight="1" x14ac:dyDescent="0.2">
      <c r="A619" s="9">
        <v>2021</v>
      </c>
      <c r="B619" s="9">
        <v>122845</v>
      </c>
      <c r="C619" s="9" t="s">
        <v>976</v>
      </c>
    </row>
    <row r="620" spans="1:3" ht="12.75" customHeight="1" x14ac:dyDescent="0.2">
      <c r="A620" s="9">
        <v>2021</v>
      </c>
      <c r="B620" s="9">
        <v>122845</v>
      </c>
      <c r="C620" s="9" t="s">
        <v>976</v>
      </c>
    </row>
    <row r="621" spans="1:3" ht="12.75" customHeight="1" x14ac:dyDescent="0.2">
      <c r="A621" s="9">
        <v>2021</v>
      </c>
      <c r="B621" s="9">
        <v>122845</v>
      </c>
      <c r="C621" s="9" t="s">
        <v>976</v>
      </c>
    </row>
    <row r="622" spans="1:3" ht="12.75" customHeight="1" x14ac:dyDescent="0.2">
      <c r="A622" s="9">
        <v>2021</v>
      </c>
      <c r="B622" s="9">
        <v>1127927</v>
      </c>
      <c r="C622" s="9" t="s">
        <v>976</v>
      </c>
    </row>
    <row r="623" spans="1:3" ht="12.75" customHeight="1" x14ac:dyDescent="0.2">
      <c r="A623" s="9">
        <v>2021</v>
      </c>
      <c r="B623" s="9">
        <v>1365444</v>
      </c>
      <c r="C623" s="9" t="s">
        <v>976</v>
      </c>
    </row>
    <row r="624" spans="1:3" ht="12.75" customHeight="1" x14ac:dyDescent="0.2">
      <c r="A624" s="9">
        <v>2021</v>
      </c>
      <c r="B624" s="9">
        <v>1308687</v>
      </c>
      <c r="C624" s="9" t="s">
        <v>976</v>
      </c>
    </row>
    <row r="625" spans="1:3" ht="12.75" customHeight="1" x14ac:dyDescent="0.2">
      <c r="A625" s="9">
        <v>2021</v>
      </c>
      <c r="B625" s="9">
        <v>1179970</v>
      </c>
      <c r="C625" s="9" t="s">
        <v>976</v>
      </c>
    </row>
    <row r="626" spans="1:3" ht="12.75" customHeight="1" x14ac:dyDescent="0.2">
      <c r="A626" s="9">
        <v>2021</v>
      </c>
      <c r="B626" s="9">
        <v>1179970</v>
      </c>
      <c r="C626" s="9" t="s">
        <v>976</v>
      </c>
    </row>
    <row r="627" spans="1:3" ht="12.75" customHeight="1" x14ac:dyDescent="0.2">
      <c r="A627" s="9">
        <v>2021</v>
      </c>
      <c r="B627" s="9">
        <v>122845</v>
      </c>
      <c r="C627" s="9" t="s">
        <v>976</v>
      </c>
    </row>
    <row r="628" spans="1:3" ht="12.75" customHeight="1" x14ac:dyDescent="0.2">
      <c r="A628" s="9">
        <v>2021</v>
      </c>
      <c r="B628" s="9">
        <v>1179970</v>
      </c>
      <c r="C628" s="9" t="s">
        <v>976</v>
      </c>
    </row>
    <row r="629" spans="1:3" ht="12.75" customHeight="1" x14ac:dyDescent="0.2">
      <c r="A629" s="9">
        <v>2021</v>
      </c>
      <c r="B629" s="9">
        <v>1127926</v>
      </c>
      <c r="C629" s="9" t="s">
        <v>976</v>
      </c>
    </row>
    <row r="630" spans="1:3" ht="12.75" customHeight="1" x14ac:dyDescent="0.2">
      <c r="A630" s="9">
        <v>2021</v>
      </c>
      <c r="B630" s="9">
        <v>122845</v>
      </c>
      <c r="C630" s="9" t="s">
        <v>976</v>
      </c>
    </row>
    <row r="631" spans="1:3" ht="12.75" customHeight="1" x14ac:dyDescent="0.2">
      <c r="A631" s="9">
        <v>2021</v>
      </c>
      <c r="B631" s="9">
        <v>108730</v>
      </c>
      <c r="C631" s="9" t="s">
        <v>976</v>
      </c>
    </row>
    <row r="632" spans="1:3" ht="12.75" customHeight="1" x14ac:dyDescent="0.2">
      <c r="A632" s="9">
        <v>2021</v>
      </c>
      <c r="B632" s="9">
        <v>1127927</v>
      </c>
      <c r="C632" s="9" t="s">
        <v>976</v>
      </c>
    </row>
    <row r="633" spans="1:3" ht="12.75" customHeight="1" x14ac:dyDescent="0.2">
      <c r="A633" s="9">
        <v>2021</v>
      </c>
      <c r="B633" s="9">
        <v>108730</v>
      </c>
      <c r="C633" s="9" t="s">
        <v>976</v>
      </c>
    </row>
    <row r="634" spans="1:3" ht="12.75" customHeight="1" x14ac:dyDescent="0.2">
      <c r="A634" s="9">
        <v>2021</v>
      </c>
      <c r="B634" s="9">
        <v>108730</v>
      </c>
      <c r="C634" s="9" t="s">
        <v>976</v>
      </c>
    </row>
    <row r="635" spans="1:3" ht="12.75" customHeight="1" x14ac:dyDescent="0.2">
      <c r="A635" s="9">
        <v>2021</v>
      </c>
      <c r="B635" s="9">
        <v>108730</v>
      </c>
      <c r="C635" s="9" t="s">
        <v>976</v>
      </c>
    </row>
    <row r="636" spans="1:3" ht="12.75" customHeight="1" x14ac:dyDescent="0.2">
      <c r="A636" s="9">
        <v>2021</v>
      </c>
      <c r="B636" s="9">
        <v>122845</v>
      </c>
      <c r="C636" s="9" t="s">
        <v>976</v>
      </c>
    </row>
    <row r="637" spans="1:3" ht="12.75" customHeight="1" x14ac:dyDescent="0.2">
      <c r="A637" s="9">
        <v>2021</v>
      </c>
      <c r="B637" s="9">
        <v>108730</v>
      </c>
      <c r="C637" s="9" t="s">
        <v>976</v>
      </c>
    </row>
    <row r="638" spans="1:3" ht="12.75" customHeight="1" x14ac:dyDescent="0.2">
      <c r="A638" s="9">
        <v>2021</v>
      </c>
      <c r="B638" s="9">
        <v>123336</v>
      </c>
      <c r="C638" s="9" t="s">
        <v>2236</v>
      </c>
    </row>
    <row r="639" spans="1:3" ht="12.75" customHeight="1" x14ac:dyDescent="0.2">
      <c r="A639" s="9">
        <v>2021</v>
      </c>
      <c r="B639" s="9">
        <v>123336</v>
      </c>
      <c r="C639" s="9" t="s">
        <v>2236</v>
      </c>
    </row>
    <row r="640" spans="1:3" ht="12.75" customHeight="1" x14ac:dyDescent="0.2">
      <c r="A640" s="9">
        <v>2021</v>
      </c>
      <c r="B640" s="9">
        <v>123336</v>
      </c>
      <c r="C640" s="9" t="s">
        <v>2236</v>
      </c>
    </row>
    <row r="641" spans="1:3" ht="12.75" customHeight="1" x14ac:dyDescent="0.2">
      <c r="A641" s="9">
        <v>2021</v>
      </c>
      <c r="B641" s="9">
        <v>1179970</v>
      </c>
      <c r="C641" s="9" t="s">
        <v>2236</v>
      </c>
    </row>
    <row r="642" spans="1:3" ht="12.75" customHeight="1" x14ac:dyDescent="0.2">
      <c r="A642" s="9">
        <v>2021</v>
      </c>
      <c r="B642" s="9">
        <v>1127925</v>
      </c>
      <c r="C642" s="9" t="s">
        <v>2236</v>
      </c>
    </row>
    <row r="643" spans="1:3" ht="12.75" customHeight="1" x14ac:dyDescent="0.2">
      <c r="A643" s="9">
        <v>2021</v>
      </c>
      <c r="B643" s="9">
        <v>123336</v>
      </c>
      <c r="C643" s="9" t="s">
        <v>2236</v>
      </c>
    </row>
    <row r="644" spans="1:3" ht="12.75" customHeight="1" x14ac:dyDescent="0.2">
      <c r="A644" s="9">
        <v>2021</v>
      </c>
      <c r="B644" s="9">
        <v>1127927</v>
      </c>
      <c r="C644" s="9" t="s">
        <v>2236</v>
      </c>
    </row>
    <row r="645" spans="1:3" ht="12.75" customHeight="1" x14ac:dyDescent="0.2">
      <c r="A645" s="9">
        <v>2021</v>
      </c>
      <c r="B645" s="9">
        <v>1127925</v>
      </c>
      <c r="C645" s="9" t="s">
        <v>2236</v>
      </c>
    </row>
    <row r="646" spans="1:3" ht="12.75" customHeight="1" x14ac:dyDescent="0.2">
      <c r="A646" s="9">
        <v>2021</v>
      </c>
      <c r="B646" s="9">
        <v>150129</v>
      </c>
      <c r="C646" s="9" t="s">
        <v>2236</v>
      </c>
    </row>
    <row r="647" spans="1:3" ht="12.75" customHeight="1" x14ac:dyDescent="0.2">
      <c r="A647" s="9">
        <v>2021</v>
      </c>
      <c r="B647" s="9">
        <v>123336</v>
      </c>
      <c r="C647" s="9" t="s">
        <v>2236</v>
      </c>
    </row>
    <row r="648" spans="1:3" ht="12.75" customHeight="1" x14ac:dyDescent="0.2">
      <c r="A648" s="9">
        <v>2021</v>
      </c>
      <c r="B648" s="9">
        <v>122845</v>
      </c>
      <c r="C648" s="9" t="s">
        <v>2236</v>
      </c>
    </row>
    <row r="649" spans="1:3" ht="12.75" customHeight="1" x14ac:dyDescent="0.2">
      <c r="A649" s="9">
        <v>2021</v>
      </c>
      <c r="B649" s="9">
        <v>123336</v>
      </c>
      <c r="C649" s="9" t="s">
        <v>2236</v>
      </c>
    </row>
    <row r="650" spans="1:3" ht="12.75" customHeight="1" x14ac:dyDescent="0.2">
      <c r="A650" s="9">
        <v>2021</v>
      </c>
      <c r="B650" s="9">
        <v>1127927</v>
      </c>
      <c r="C650" s="9" t="s">
        <v>2236</v>
      </c>
    </row>
    <row r="651" spans="1:3" ht="12.75" customHeight="1" x14ac:dyDescent="0.2">
      <c r="A651" s="9">
        <v>2021</v>
      </c>
      <c r="B651" s="9">
        <v>122845</v>
      </c>
      <c r="C651" s="9" t="s">
        <v>2236</v>
      </c>
    </row>
    <row r="652" spans="1:3" ht="12.75" customHeight="1" x14ac:dyDescent="0.2">
      <c r="A652" s="9">
        <v>2021</v>
      </c>
      <c r="B652" s="9">
        <v>123336</v>
      </c>
      <c r="C652" s="9" t="s">
        <v>2236</v>
      </c>
    </row>
    <row r="653" spans="1:3" ht="12.75" customHeight="1" x14ac:dyDescent="0.2">
      <c r="A653" s="9">
        <v>2021</v>
      </c>
      <c r="B653" s="9">
        <v>1179970</v>
      </c>
      <c r="C653" s="9" t="s">
        <v>2236</v>
      </c>
    </row>
    <row r="654" spans="1:3" ht="12.75" customHeight="1" x14ac:dyDescent="0.2">
      <c r="A654" s="9">
        <v>2021</v>
      </c>
      <c r="B654" s="9">
        <v>1179970</v>
      </c>
      <c r="C654" s="9" t="s">
        <v>2236</v>
      </c>
    </row>
    <row r="655" spans="1:3" ht="12.75" customHeight="1" x14ac:dyDescent="0.2">
      <c r="A655" s="9">
        <v>2021</v>
      </c>
      <c r="B655" s="9">
        <v>1127927</v>
      </c>
      <c r="C655" s="9" t="s">
        <v>2236</v>
      </c>
    </row>
    <row r="656" spans="1:3" ht="12.75" customHeight="1" x14ac:dyDescent="0.2">
      <c r="A656" s="9">
        <v>2021</v>
      </c>
      <c r="B656" s="9">
        <v>1103692</v>
      </c>
      <c r="C656" s="9" t="s">
        <v>2236</v>
      </c>
    </row>
    <row r="657" spans="1:3" ht="12.75" customHeight="1" x14ac:dyDescent="0.2">
      <c r="A657" s="9">
        <v>2021</v>
      </c>
      <c r="B657" s="9">
        <v>150129</v>
      </c>
      <c r="C657" s="9" t="s">
        <v>2236</v>
      </c>
    </row>
    <row r="658" spans="1:3" ht="12.75" customHeight="1" x14ac:dyDescent="0.2">
      <c r="A658" s="9">
        <v>2021</v>
      </c>
      <c r="B658" s="9">
        <v>1308687</v>
      </c>
      <c r="C658" s="9" t="s">
        <v>2236</v>
      </c>
    </row>
    <row r="659" spans="1:3" ht="12.75" customHeight="1" x14ac:dyDescent="0.2">
      <c r="A659" s="9">
        <v>2021</v>
      </c>
      <c r="B659" s="9">
        <v>1179970</v>
      </c>
      <c r="C659" s="9" t="s">
        <v>2236</v>
      </c>
    </row>
    <row r="660" spans="1:3" ht="12.75" customHeight="1" x14ac:dyDescent="0.2">
      <c r="A660" s="9">
        <v>2021</v>
      </c>
      <c r="B660" s="9">
        <v>1127927</v>
      </c>
      <c r="C660" s="9" t="s">
        <v>2236</v>
      </c>
    </row>
    <row r="661" spans="1:3" ht="12.75" customHeight="1" x14ac:dyDescent="0.2">
      <c r="A661" s="9">
        <v>2021</v>
      </c>
      <c r="B661" s="9">
        <v>122845</v>
      </c>
      <c r="C661" s="9" t="s">
        <v>2236</v>
      </c>
    </row>
    <row r="662" spans="1:3" ht="12.75" customHeight="1" x14ac:dyDescent="0.2">
      <c r="A662" s="9">
        <v>2021</v>
      </c>
      <c r="B662" s="9">
        <v>123336</v>
      </c>
      <c r="C662" s="9" t="s">
        <v>2236</v>
      </c>
    </row>
    <row r="663" spans="1:3" ht="12.75" customHeight="1" x14ac:dyDescent="0.2">
      <c r="A663" s="9">
        <v>2021</v>
      </c>
      <c r="B663" s="9">
        <v>1308687</v>
      </c>
      <c r="C663" s="9" t="s">
        <v>2236</v>
      </c>
    </row>
    <row r="664" spans="1:3" ht="12.75" customHeight="1" x14ac:dyDescent="0.2">
      <c r="A664" s="9">
        <v>2021</v>
      </c>
      <c r="B664" s="9">
        <v>108730</v>
      </c>
      <c r="C664" s="9" t="s">
        <v>2236</v>
      </c>
    </row>
    <row r="665" spans="1:3" ht="12.75" customHeight="1" x14ac:dyDescent="0.2">
      <c r="A665" s="9">
        <v>2021</v>
      </c>
      <c r="B665" s="9">
        <v>122845</v>
      </c>
      <c r="C665" s="9" t="s">
        <v>2236</v>
      </c>
    </row>
    <row r="666" spans="1:3" ht="12.75" customHeight="1" x14ac:dyDescent="0.2">
      <c r="A666" s="9">
        <v>2021</v>
      </c>
      <c r="B666" s="9">
        <v>1179970</v>
      </c>
      <c r="C666" s="9" t="s">
        <v>2236</v>
      </c>
    </row>
    <row r="667" spans="1:3" ht="12.75" customHeight="1" x14ac:dyDescent="0.2">
      <c r="A667" s="9">
        <v>2021</v>
      </c>
      <c r="B667" s="9">
        <v>1127926</v>
      </c>
      <c r="C667" s="9" t="s">
        <v>2236</v>
      </c>
    </row>
    <row r="668" spans="1:3" ht="12.75" customHeight="1" x14ac:dyDescent="0.2">
      <c r="A668" s="9">
        <v>2021</v>
      </c>
      <c r="B668" s="9">
        <v>122845</v>
      </c>
      <c r="C668" s="9" t="s">
        <v>2236</v>
      </c>
    </row>
    <row r="669" spans="1:3" ht="12.75" customHeight="1" x14ac:dyDescent="0.2">
      <c r="A669" s="9">
        <v>2021</v>
      </c>
      <c r="B669" s="9">
        <v>1127925</v>
      </c>
      <c r="C669" s="9" t="s">
        <v>2236</v>
      </c>
    </row>
    <row r="670" spans="1:3" ht="12.75" customHeight="1" x14ac:dyDescent="0.2">
      <c r="A670" s="9">
        <v>2021</v>
      </c>
      <c r="B670" s="9">
        <v>1127925</v>
      </c>
      <c r="C670" s="9" t="s">
        <v>2236</v>
      </c>
    </row>
    <row r="671" spans="1:3" ht="12.75" customHeight="1" x14ac:dyDescent="0.2">
      <c r="A671" s="9">
        <v>2021</v>
      </c>
      <c r="B671" s="9">
        <v>1365444</v>
      </c>
      <c r="C671" s="9" t="s">
        <v>2236</v>
      </c>
    </row>
    <row r="672" spans="1:3" ht="12.75" customHeight="1" x14ac:dyDescent="0.2">
      <c r="A672" s="9">
        <v>2021</v>
      </c>
      <c r="B672" s="9">
        <v>123336</v>
      </c>
      <c r="C672" s="9" t="s">
        <v>2236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465</v>
      </c>
    </row>
    <row r="2" spans="1:3" ht="12.75" customHeight="1" x14ac:dyDescent="0.2">
      <c r="A2" s="9">
        <v>2021</v>
      </c>
      <c r="B2" s="9">
        <v>123336</v>
      </c>
      <c r="C2" s="9" t="s">
        <v>967</v>
      </c>
    </row>
    <row r="3" spans="1:3" ht="12.75" customHeight="1" x14ac:dyDescent="0.2">
      <c r="A3" s="9">
        <v>2021</v>
      </c>
      <c r="B3" s="9">
        <v>1308687</v>
      </c>
      <c r="C3" s="9" t="s">
        <v>967</v>
      </c>
    </row>
    <row r="4" spans="1:3" ht="12.75" customHeight="1" x14ac:dyDescent="0.2">
      <c r="A4" s="9">
        <v>2021</v>
      </c>
      <c r="B4" s="9">
        <v>1179970</v>
      </c>
      <c r="C4" s="9" t="s">
        <v>967</v>
      </c>
    </row>
    <row r="5" spans="1:3" ht="12.75" customHeight="1" x14ac:dyDescent="0.2">
      <c r="A5" s="9">
        <v>2021</v>
      </c>
      <c r="B5" s="9">
        <v>1308687</v>
      </c>
      <c r="C5" s="9" t="s">
        <v>967</v>
      </c>
    </row>
    <row r="6" spans="1:3" ht="12.75" customHeight="1" x14ac:dyDescent="0.2">
      <c r="A6" s="9">
        <v>2021</v>
      </c>
      <c r="B6" s="9">
        <v>1117076</v>
      </c>
      <c r="C6" s="9" t="s">
        <v>967</v>
      </c>
    </row>
    <row r="7" spans="1:3" ht="12.75" customHeight="1" x14ac:dyDescent="0.2">
      <c r="A7" s="9">
        <v>2021</v>
      </c>
      <c r="B7" s="9">
        <v>123336</v>
      </c>
      <c r="C7" s="9" t="s">
        <v>967</v>
      </c>
    </row>
    <row r="8" spans="1:3" ht="12.75" customHeight="1" x14ac:dyDescent="0.2">
      <c r="A8" s="9">
        <v>2021</v>
      </c>
      <c r="B8" s="9">
        <v>123336</v>
      </c>
      <c r="C8" s="9" t="s">
        <v>967</v>
      </c>
    </row>
    <row r="9" spans="1:3" ht="12.75" customHeight="1" x14ac:dyDescent="0.2">
      <c r="A9" s="9">
        <v>2021</v>
      </c>
      <c r="B9" s="9">
        <v>123336</v>
      </c>
      <c r="C9" s="9" t="s">
        <v>967</v>
      </c>
    </row>
    <row r="10" spans="1:3" ht="12.75" customHeight="1" x14ac:dyDescent="0.2">
      <c r="A10" s="9">
        <v>2021</v>
      </c>
      <c r="B10" s="9">
        <v>123336</v>
      </c>
      <c r="C10" s="9" t="s">
        <v>967</v>
      </c>
    </row>
    <row r="11" spans="1:3" ht="12.75" customHeight="1" x14ac:dyDescent="0.2">
      <c r="A11" s="9">
        <v>2021</v>
      </c>
      <c r="B11" s="9">
        <v>123336</v>
      </c>
      <c r="C11" s="9" t="s">
        <v>967</v>
      </c>
    </row>
    <row r="12" spans="1:3" ht="12.75" customHeight="1" x14ac:dyDescent="0.2">
      <c r="A12" s="9">
        <v>2021</v>
      </c>
      <c r="B12" s="9">
        <v>123336</v>
      </c>
      <c r="C12" s="9" t="s">
        <v>967</v>
      </c>
    </row>
    <row r="13" spans="1:3" ht="12.75" customHeight="1" x14ac:dyDescent="0.2">
      <c r="A13" s="9">
        <v>2021</v>
      </c>
      <c r="B13" s="9">
        <v>108730</v>
      </c>
      <c r="C13" s="9" t="s">
        <v>967</v>
      </c>
    </row>
    <row r="14" spans="1:3" ht="12.75" customHeight="1" x14ac:dyDescent="0.2">
      <c r="A14" s="9">
        <v>2021</v>
      </c>
      <c r="B14" s="9">
        <v>123336</v>
      </c>
      <c r="C14" s="9" t="s">
        <v>967</v>
      </c>
    </row>
    <row r="15" spans="1:3" ht="12.75" customHeight="1" x14ac:dyDescent="0.2">
      <c r="A15" s="9">
        <v>2021</v>
      </c>
      <c r="B15" s="9">
        <v>1179970</v>
      </c>
      <c r="C15" s="9" t="s">
        <v>967</v>
      </c>
    </row>
    <row r="16" spans="1:3" ht="12.75" customHeight="1" x14ac:dyDescent="0.2">
      <c r="A16" s="9">
        <v>2021</v>
      </c>
      <c r="B16" s="9">
        <v>123336</v>
      </c>
      <c r="C16" s="9" t="s">
        <v>967</v>
      </c>
    </row>
    <row r="17" spans="1:3" ht="12.75" customHeight="1" x14ac:dyDescent="0.2">
      <c r="A17" s="9">
        <v>2021</v>
      </c>
      <c r="B17" s="9">
        <v>1179970</v>
      </c>
      <c r="C17" s="9" t="s">
        <v>967</v>
      </c>
    </row>
    <row r="18" spans="1:3" ht="12.75" customHeight="1" x14ac:dyDescent="0.2">
      <c r="A18" s="9">
        <v>2021</v>
      </c>
      <c r="B18" s="9">
        <v>1179970</v>
      </c>
      <c r="C18" s="9" t="s">
        <v>967</v>
      </c>
    </row>
    <row r="19" spans="1:3" ht="12.75" customHeight="1" x14ac:dyDescent="0.2">
      <c r="A19" s="9">
        <v>2021</v>
      </c>
      <c r="B19" s="9">
        <v>123336</v>
      </c>
      <c r="C19" s="9" t="s">
        <v>967</v>
      </c>
    </row>
    <row r="20" spans="1:3" ht="12.75" customHeight="1" x14ac:dyDescent="0.2">
      <c r="A20" s="9">
        <v>2021</v>
      </c>
      <c r="B20" s="9">
        <v>123336</v>
      </c>
      <c r="C20" s="9" t="s">
        <v>967</v>
      </c>
    </row>
    <row r="21" spans="1:3" ht="12.75" customHeight="1" x14ac:dyDescent="0.2">
      <c r="A21" s="9">
        <v>2021</v>
      </c>
      <c r="B21" s="9">
        <v>1103909</v>
      </c>
      <c r="C21" s="9" t="s">
        <v>967</v>
      </c>
    </row>
    <row r="22" spans="1:3" ht="12.75" customHeight="1" x14ac:dyDescent="0.2">
      <c r="A22" s="9">
        <v>2021</v>
      </c>
      <c r="B22" s="9">
        <v>123336</v>
      </c>
      <c r="C22" s="9" t="s">
        <v>967</v>
      </c>
    </row>
    <row r="23" spans="1:3" ht="12.75" customHeight="1" x14ac:dyDescent="0.2">
      <c r="A23" s="9">
        <v>2021</v>
      </c>
      <c r="B23" s="9">
        <v>1179970</v>
      </c>
      <c r="C23" s="9" t="s">
        <v>967</v>
      </c>
    </row>
    <row r="24" spans="1:3" ht="12.75" customHeight="1" x14ac:dyDescent="0.2">
      <c r="A24" s="9">
        <v>2021</v>
      </c>
      <c r="B24" s="9">
        <v>1179970</v>
      </c>
      <c r="C24" s="9" t="s">
        <v>967</v>
      </c>
    </row>
    <row r="25" spans="1:3" ht="12.75" customHeight="1" x14ac:dyDescent="0.2">
      <c r="A25" s="9">
        <v>2021</v>
      </c>
      <c r="B25" s="9">
        <v>1179970</v>
      </c>
      <c r="C25" s="9" t="s">
        <v>967</v>
      </c>
    </row>
    <row r="26" spans="1:3" ht="12.75" customHeight="1" x14ac:dyDescent="0.2">
      <c r="A26" s="9">
        <v>2021</v>
      </c>
      <c r="B26" s="9">
        <v>122845</v>
      </c>
      <c r="C26" s="9" t="s">
        <v>967</v>
      </c>
    </row>
    <row r="27" spans="1:3" ht="12.75" customHeight="1" x14ac:dyDescent="0.2">
      <c r="A27" s="9">
        <v>2021</v>
      </c>
      <c r="B27" s="9">
        <v>123336</v>
      </c>
      <c r="C27" s="9" t="s">
        <v>967</v>
      </c>
    </row>
    <row r="28" spans="1:3" ht="12.75" customHeight="1" x14ac:dyDescent="0.2">
      <c r="A28" s="9">
        <v>2021</v>
      </c>
      <c r="B28" s="9">
        <v>1179970</v>
      </c>
      <c r="C28" s="9" t="s">
        <v>967</v>
      </c>
    </row>
    <row r="29" spans="1:3" ht="12.75" customHeight="1" x14ac:dyDescent="0.2">
      <c r="A29" s="9">
        <v>2021</v>
      </c>
      <c r="B29" s="9">
        <v>1308687</v>
      </c>
      <c r="C29" s="9" t="s">
        <v>967</v>
      </c>
    </row>
    <row r="30" spans="1:3" ht="12.75" customHeight="1" x14ac:dyDescent="0.2">
      <c r="A30" s="9">
        <v>2021</v>
      </c>
      <c r="B30" s="9">
        <v>1179970</v>
      </c>
      <c r="C30" s="9" t="s">
        <v>967</v>
      </c>
    </row>
    <row r="31" spans="1:3" ht="12.75" customHeight="1" x14ac:dyDescent="0.2">
      <c r="A31" s="9">
        <v>2021</v>
      </c>
      <c r="B31" s="9">
        <v>123336</v>
      </c>
      <c r="C31" s="9" t="s">
        <v>967</v>
      </c>
    </row>
    <row r="32" spans="1:3" ht="12.75" customHeight="1" x14ac:dyDescent="0.2">
      <c r="A32" s="9">
        <v>2021</v>
      </c>
      <c r="B32" s="9">
        <v>123336</v>
      </c>
      <c r="C32" s="9" t="s">
        <v>967</v>
      </c>
    </row>
    <row r="33" spans="1:3" ht="12.75" customHeight="1" x14ac:dyDescent="0.2">
      <c r="A33" s="9">
        <v>2021</v>
      </c>
      <c r="B33" s="9">
        <v>1308687</v>
      </c>
      <c r="C33" s="9" t="s">
        <v>967</v>
      </c>
    </row>
    <row r="34" spans="1:3" ht="12.75" customHeight="1" x14ac:dyDescent="0.2">
      <c r="A34" s="9">
        <v>2021</v>
      </c>
      <c r="B34" s="9">
        <v>1308687</v>
      </c>
      <c r="C34" s="9" t="s">
        <v>967</v>
      </c>
    </row>
    <row r="35" spans="1:3" ht="12.75" customHeight="1" x14ac:dyDescent="0.2">
      <c r="A35" s="9">
        <v>2021</v>
      </c>
      <c r="B35" s="9">
        <v>1179970</v>
      </c>
      <c r="C35" s="9" t="s">
        <v>967</v>
      </c>
    </row>
    <row r="36" spans="1:3" ht="12.75" customHeight="1" x14ac:dyDescent="0.2">
      <c r="A36" s="9">
        <v>2021</v>
      </c>
      <c r="B36" s="9">
        <v>1103909</v>
      </c>
      <c r="C36" s="9" t="s">
        <v>967</v>
      </c>
    </row>
    <row r="37" spans="1:3" ht="12.75" customHeight="1" x14ac:dyDescent="0.2">
      <c r="A37" s="9">
        <v>2021</v>
      </c>
      <c r="B37" s="9">
        <v>1179970</v>
      </c>
      <c r="C37" s="9" t="s">
        <v>967</v>
      </c>
    </row>
    <row r="38" spans="1:3" ht="12.75" customHeight="1" x14ac:dyDescent="0.2">
      <c r="A38" s="9">
        <v>2021</v>
      </c>
      <c r="B38" s="9">
        <v>1179970</v>
      </c>
      <c r="C38" s="9" t="s">
        <v>967</v>
      </c>
    </row>
    <row r="39" spans="1:3" ht="12.75" customHeight="1" x14ac:dyDescent="0.2">
      <c r="A39" s="9">
        <v>2021</v>
      </c>
      <c r="B39" s="9">
        <v>1179970</v>
      </c>
      <c r="C39" s="9" t="s">
        <v>967</v>
      </c>
    </row>
    <row r="40" spans="1:3" ht="12.75" customHeight="1" x14ac:dyDescent="0.2">
      <c r="A40" s="9">
        <v>2021</v>
      </c>
      <c r="B40" s="9">
        <v>1308687</v>
      </c>
      <c r="C40" s="9" t="s">
        <v>967</v>
      </c>
    </row>
    <row r="41" spans="1:3" ht="12.75" customHeight="1" x14ac:dyDescent="0.2">
      <c r="A41" s="9">
        <v>2021</v>
      </c>
      <c r="B41" s="9">
        <v>123336</v>
      </c>
      <c r="C41" s="9" t="s">
        <v>967</v>
      </c>
    </row>
    <row r="42" spans="1:3" ht="12.75" customHeight="1" x14ac:dyDescent="0.2">
      <c r="A42" s="9">
        <v>2021</v>
      </c>
      <c r="B42" s="9">
        <v>123336</v>
      </c>
      <c r="C42" s="9" t="s">
        <v>971</v>
      </c>
    </row>
    <row r="43" spans="1:3" ht="12.75" customHeight="1" x14ac:dyDescent="0.2">
      <c r="A43" s="9">
        <v>2021</v>
      </c>
      <c r="B43" s="9">
        <v>1179970</v>
      </c>
      <c r="C43" s="9" t="s">
        <v>971</v>
      </c>
    </row>
    <row r="44" spans="1:3" ht="12.75" customHeight="1" x14ac:dyDescent="0.2">
      <c r="A44" s="9">
        <v>2021</v>
      </c>
      <c r="B44" s="9">
        <v>1319230</v>
      </c>
      <c r="C44" s="9" t="s">
        <v>971</v>
      </c>
    </row>
    <row r="45" spans="1:3" ht="12.75" customHeight="1" x14ac:dyDescent="0.2">
      <c r="A45" s="9">
        <v>2021</v>
      </c>
      <c r="B45" s="9">
        <v>150129</v>
      </c>
      <c r="C45" s="9" t="s">
        <v>971</v>
      </c>
    </row>
    <row r="46" spans="1:3" ht="12.75" customHeight="1" x14ac:dyDescent="0.2">
      <c r="A46" s="9">
        <v>2021</v>
      </c>
      <c r="B46" s="9">
        <v>123336</v>
      </c>
      <c r="C46" s="9" t="s">
        <v>971</v>
      </c>
    </row>
    <row r="47" spans="1:3" ht="12.75" customHeight="1" x14ac:dyDescent="0.2">
      <c r="A47" s="9">
        <v>2021</v>
      </c>
      <c r="B47" s="9">
        <v>1308687</v>
      </c>
      <c r="C47" s="9" t="s">
        <v>971</v>
      </c>
    </row>
    <row r="48" spans="1:3" ht="12.75" customHeight="1" x14ac:dyDescent="0.2">
      <c r="A48" s="9">
        <v>2021</v>
      </c>
      <c r="B48" s="9">
        <v>123336</v>
      </c>
      <c r="C48" s="9" t="s">
        <v>971</v>
      </c>
    </row>
    <row r="49" spans="1:3" ht="12.75" customHeight="1" x14ac:dyDescent="0.2">
      <c r="A49" s="9">
        <v>2021</v>
      </c>
      <c r="B49" s="9">
        <v>1179970</v>
      </c>
      <c r="C49" s="9" t="s">
        <v>971</v>
      </c>
    </row>
    <row r="50" spans="1:3" ht="12.75" customHeight="1" x14ac:dyDescent="0.2">
      <c r="A50" s="9">
        <v>2021</v>
      </c>
      <c r="B50" s="9">
        <v>123336</v>
      </c>
      <c r="C50" s="9" t="s">
        <v>971</v>
      </c>
    </row>
    <row r="51" spans="1:3" ht="12.75" customHeight="1" x14ac:dyDescent="0.2">
      <c r="A51" s="9">
        <v>2021</v>
      </c>
      <c r="B51" s="9">
        <v>1103832</v>
      </c>
      <c r="C51" s="9" t="s">
        <v>971</v>
      </c>
    </row>
    <row r="52" spans="1:3" ht="12.75" customHeight="1" x14ac:dyDescent="0.2">
      <c r="A52" s="9">
        <v>2021</v>
      </c>
      <c r="B52" s="9">
        <v>123336</v>
      </c>
      <c r="C52" s="9" t="s">
        <v>971</v>
      </c>
    </row>
    <row r="53" spans="1:3" ht="12.75" customHeight="1" x14ac:dyDescent="0.2">
      <c r="A53" s="9">
        <v>2021</v>
      </c>
      <c r="B53" s="9">
        <v>123336</v>
      </c>
      <c r="C53" s="9" t="s">
        <v>971</v>
      </c>
    </row>
    <row r="54" spans="1:3" ht="12.75" customHeight="1" x14ac:dyDescent="0.2">
      <c r="A54" s="9">
        <v>2021</v>
      </c>
      <c r="B54" s="9">
        <v>123336</v>
      </c>
      <c r="C54" s="9" t="s">
        <v>971</v>
      </c>
    </row>
    <row r="55" spans="1:3" ht="12.75" customHeight="1" x14ac:dyDescent="0.2">
      <c r="A55" s="9">
        <v>2021</v>
      </c>
      <c r="B55" s="9">
        <v>123336</v>
      </c>
      <c r="C55" s="9" t="s">
        <v>971</v>
      </c>
    </row>
    <row r="56" spans="1:3" ht="12.75" customHeight="1" x14ac:dyDescent="0.2">
      <c r="A56" s="9">
        <v>2021</v>
      </c>
      <c r="B56" s="9">
        <v>123336</v>
      </c>
      <c r="C56" s="9" t="s">
        <v>971</v>
      </c>
    </row>
    <row r="57" spans="1:3" ht="12.75" customHeight="1" x14ac:dyDescent="0.2">
      <c r="A57" s="9">
        <v>2021</v>
      </c>
      <c r="B57" s="9">
        <v>123336</v>
      </c>
      <c r="C57" s="9" t="s">
        <v>971</v>
      </c>
    </row>
    <row r="58" spans="1:3" ht="12.75" customHeight="1" x14ac:dyDescent="0.2">
      <c r="A58" s="9">
        <v>2021</v>
      </c>
      <c r="B58" s="9">
        <v>123336</v>
      </c>
      <c r="C58" s="9" t="s">
        <v>971</v>
      </c>
    </row>
    <row r="59" spans="1:3" ht="12.75" customHeight="1" x14ac:dyDescent="0.2">
      <c r="A59" s="9">
        <v>2021</v>
      </c>
      <c r="B59" s="9">
        <v>1103692</v>
      </c>
      <c r="C59" s="9" t="s">
        <v>971</v>
      </c>
    </row>
    <row r="60" spans="1:3" ht="12.75" customHeight="1" x14ac:dyDescent="0.2">
      <c r="A60" s="9">
        <v>2021</v>
      </c>
      <c r="B60" s="9">
        <v>1270538</v>
      </c>
      <c r="C60" s="9" t="s">
        <v>971</v>
      </c>
    </row>
    <row r="61" spans="1:3" ht="12.75" customHeight="1" x14ac:dyDescent="0.2">
      <c r="A61" s="9">
        <v>2021</v>
      </c>
      <c r="B61" s="9">
        <v>1179970</v>
      </c>
      <c r="C61" s="9" t="s">
        <v>971</v>
      </c>
    </row>
    <row r="62" spans="1:3" ht="12.75" customHeight="1" x14ac:dyDescent="0.2">
      <c r="A62" s="9">
        <v>2021</v>
      </c>
      <c r="B62" s="9">
        <v>123336</v>
      </c>
      <c r="C62" s="9" t="s">
        <v>971</v>
      </c>
    </row>
    <row r="63" spans="1:3" ht="12.75" customHeight="1" x14ac:dyDescent="0.2">
      <c r="A63" s="9">
        <v>2021</v>
      </c>
      <c r="B63" s="9">
        <v>123336</v>
      </c>
      <c r="C63" s="9" t="s">
        <v>971</v>
      </c>
    </row>
    <row r="64" spans="1:3" ht="12.75" customHeight="1" x14ac:dyDescent="0.2">
      <c r="A64" s="9">
        <v>2021</v>
      </c>
      <c r="B64" s="9">
        <v>1179970</v>
      </c>
      <c r="C64" s="9" t="s">
        <v>971</v>
      </c>
    </row>
    <row r="65" spans="1:3" ht="12.75" customHeight="1" x14ac:dyDescent="0.2">
      <c r="A65" s="9">
        <v>2021</v>
      </c>
      <c r="B65" s="9">
        <v>1117076</v>
      </c>
      <c r="C65" s="9" t="s">
        <v>971</v>
      </c>
    </row>
    <row r="66" spans="1:3" ht="12.75" customHeight="1" x14ac:dyDescent="0.2">
      <c r="A66" s="9">
        <v>2021</v>
      </c>
      <c r="B66" s="9">
        <v>1308687</v>
      </c>
      <c r="C66" s="9" t="s">
        <v>971</v>
      </c>
    </row>
    <row r="67" spans="1:3" ht="12.75" customHeight="1" x14ac:dyDescent="0.2">
      <c r="A67" s="9">
        <v>2021</v>
      </c>
      <c r="B67" s="9">
        <v>123336</v>
      </c>
      <c r="C67" s="9" t="s">
        <v>971</v>
      </c>
    </row>
    <row r="68" spans="1:3" ht="12.75" customHeight="1" x14ac:dyDescent="0.2">
      <c r="A68" s="9">
        <v>2021</v>
      </c>
      <c r="B68" s="9">
        <v>123336</v>
      </c>
      <c r="C68" s="9" t="s">
        <v>971</v>
      </c>
    </row>
    <row r="69" spans="1:3" ht="12.75" customHeight="1" x14ac:dyDescent="0.2">
      <c r="A69" s="9">
        <v>2021</v>
      </c>
      <c r="B69" s="9">
        <v>123336</v>
      </c>
      <c r="C69" s="9" t="s">
        <v>971</v>
      </c>
    </row>
    <row r="70" spans="1:3" ht="12.75" customHeight="1" x14ac:dyDescent="0.2">
      <c r="A70" s="9">
        <v>2021</v>
      </c>
      <c r="B70" s="9">
        <v>123336</v>
      </c>
      <c r="C70" s="9" t="s">
        <v>971</v>
      </c>
    </row>
    <row r="71" spans="1:3" ht="12.75" customHeight="1" x14ac:dyDescent="0.2">
      <c r="A71" s="9">
        <v>2021</v>
      </c>
      <c r="B71" s="9">
        <v>1319230</v>
      </c>
      <c r="C71" s="9" t="s">
        <v>971</v>
      </c>
    </row>
    <row r="72" spans="1:3" ht="12.75" customHeight="1" x14ac:dyDescent="0.2">
      <c r="A72" s="9">
        <v>2021</v>
      </c>
      <c r="B72" s="9">
        <v>1179970</v>
      </c>
      <c r="C72" s="9" t="s">
        <v>971</v>
      </c>
    </row>
    <row r="73" spans="1:3" ht="12.75" customHeight="1" x14ac:dyDescent="0.2">
      <c r="A73" s="9">
        <v>2021</v>
      </c>
      <c r="B73" s="9">
        <v>1179970</v>
      </c>
      <c r="C73" s="9" t="s">
        <v>971</v>
      </c>
    </row>
    <row r="74" spans="1:3" ht="12.75" customHeight="1" x14ac:dyDescent="0.2">
      <c r="A74" s="9">
        <v>2021</v>
      </c>
      <c r="B74" s="9">
        <v>123336</v>
      </c>
      <c r="C74" s="9" t="s">
        <v>971</v>
      </c>
    </row>
    <row r="75" spans="1:3" ht="12.75" customHeight="1" x14ac:dyDescent="0.2">
      <c r="A75" s="9">
        <v>2021</v>
      </c>
      <c r="B75" s="9">
        <v>123336</v>
      </c>
      <c r="C75" s="9" t="s">
        <v>971</v>
      </c>
    </row>
    <row r="76" spans="1:3" ht="12.75" customHeight="1" x14ac:dyDescent="0.2">
      <c r="A76" s="9">
        <v>2021</v>
      </c>
      <c r="B76" s="9">
        <v>1179970</v>
      </c>
      <c r="C76" s="9" t="s">
        <v>971</v>
      </c>
    </row>
    <row r="77" spans="1:3" ht="12.75" customHeight="1" x14ac:dyDescent="0.2">
      <c r="A77" s="9">
        <v>2021</v>
      </c>
      <c r="B77" s="9">
        <v>123336</v>
      </c>
      <c r="C77" s="9" t="s">
        <v>971</v>
      </c>
    </row>
    <row r="78" spans="1:3" ht="12.75" customHeight="1" x14ac:dyDescent="0.2">
      <c r="A78" s="9">
        <v>2021</v>
      </c>
      <c r="B78" s="9">
        <v>1103832</v>
      </c>
      <c r="C78" s="9" t="s">
        <v>971</v>
      </c>
    </row>
    <row r="79" spans="1:3" ht="12.75" customHeight="1" x14ac:dyDescent="0.2">
      <c r="A79" s="9">
        <v>2021</v>
      </c>
      <c r="B79" s="9">
        <v>123336</v>
      </c>
      <c r="C79" s="9" t="s">
        <v>971</v>
      </c>
    </row>
    <row r="80" spans="1:3" ht="12.75" customHeight="1" x14ac:dyDescent="0.2">
      <c r="A80" s="9">
        <v>2021</v>
      </c>
      <c r="B80" s="9">
        <v>1308687</v>
      </c>
      <c r="C80" s="9" t="s">
        <v>971</v>
      </c>
    </row>
    <row r="81" spans="1:3" ht="12.75" customHeight="1" x14ac:dyDescent="0.2">
      <c r="A81" s="9">
        <v>2021</v>
      </c>
      <c r="B81" s="9">
        <v>1270538</v>
      </c>
      <c r="C81" s="9" t="s">
        <v>971</v>
      </c>
    </row>
    <row r="82" spans="1:3" ht="12.75" customHeight="1" x14ac:dyDescent="0.2">
      <c r="A82" s="9">
        <v>2021</v>
      </c>
      <c r="B82" s="9">
        <v>123336</v>
      </c>
      <c r="C82" s="9" t="s">
        <v>971</v>
      </c>
    </row>
    <row r="83" spans="1:3" ht="12.75" customHeight="1" x14ac:dyDescent="0.2">
      <c r="A83" s="9">
        <v>2021</v>
      </c>
      <c r="B83" s="9">
        <v>123336</v>
      </c>
      <c r="C83" s="9" t="s">
        <v>971</v>
      </c>
    </row>
    <row r="84" spans="1:3" ht="12.75" customHeight="1" x14ac:dyDescent="0.2">
      <c r="A84" s="9">
        <v>2021</v>
      </c>
      <c r="B84" s="9">
        <v>123336</v>
      </c>
      <c r="C84" s="9" t="s">
        <v>971</v>
      </c>
    </row>
    <row r="85" spans="1:3" ht="12.75" customHeight="1" x14ac:dyDescent="0.2">
      <c r="A85" s="9">
        <v>2021</v>
      </c>
      <c r="B85" s="9">
        <v>123336</v>
      </c>
      <c r="C85" s="9" t="s">
        <v>971</v>
      </c>
    </row>
    <row r="86" spans="1:3" ht="12.75" customHeight="1" x14ac:dyDescent="0.2">
      <c r="A86" s="9">
        <v>2021</v>
      </c>
      <c r="B86" s="9">
        <v>1179970</v>
      </c>
      <c r="C86" s="9" t="s">
        <v>971</v>
      </c>
    </row>
    <row r="87" spans="1:3" ht="12.75" customHeight="1" x14ac:dyDescent="0.2">
      <c r="A87" s="9">
        <v>2021</v>
      </c>
      <c r="B87" s="9">
        <v>1117076</v>
      </c>
      <c r="C87" s="9" t="s">
        <v>971</v>
      </c>
    </row>
    <row r="88" spans="1:3" ht="12.75" customHeight="1" x14ac:dyDescent="0.2">
      <c r="A88" s="9">
        <v>2021</v>
      </c>
      <c r="B88" s="9">
        <v>1179970</v>
      </c>
      <c r="C88" s="9" t="s">
        <v>971</v>
      </c>
    </row>
    <row r="89" spans="1:3" ht="12.75" customHeight="1" x14ac:dyDescent="0.2">
      <c r="A89" s="9">
        <v>2021</v>
      </c>
      <c r="B89" s="9">
        <v>1308687</v>
      </c>
      <c r="C89" s="9" t="s">
        <v>971</v>
      </c>
    </row>
    <row r="90" spans="1:3" ht="12.75" customHeight="1" x14ac:dyDescent="0.2">
      <c r="A90" s="9">
        <v>2021</v>
      </c>
      <c r="B90" s="9">
        <v>1308687</v>
      </c>
      <c r="C90" s="9" t="s">
        <v>971</v>
      </c>
    </row>
    <row r="91" spans="1:3" ht="12.75" customHeight="1" x14ac:dyDescent="0.2">
      <c r="A91" s="9">
        <v>2021</v>
      </c>
      <c r="B91" s="9">
        <v>123336</v>
      </c>
      <c r="C91" s="9" t="s">
        <v>971</v>
      </c>
    </row>
    <row r="92" spans="1:3" ht="12.75" customHeight="1" x14ac:dyDescent="0.2">
      <c r="A92" s="9">
        <v>2021</v>
      </c>
      <c r="B92" s="9">
        <v>1103692</v>
      </c>
      <c r="C92" s="9" t="s">
        <v>971</v>
      </c>
    </row>
    <row r="93" spans="1:3" ht="12.75" customHeight="1" x14ac:dyDescent="0.2">
      <c r="A93" s="9">
        <v>2021</v>
      </c>
      <c r="B93" s="9">
        <v>123336</v>
      </c>
      <c r="C93" s="9" t="s">
        <v>971</v>
      </c>
    </row>
    <row r="94" spans="1:3" ht="12.75" customHeight="1" x14ac:dyDescent="0.2">
      <c r="A94" s="9">
        <v>2021</v>
      </c>
      <c r="B94" s="9">
        <v>122845</v>
      </c>
      <c r="C94" s="9" t="s">
        <v>971</v>
      </c>
    </row>
    <row r="95" spans="1:3" ht="12.75" customHeight="1" x14ac:dyDescent="0.2">
      <c r="A95" s="9">
        <v>2021</v>
      </c>
      <c r="B95" s="9">
        <v>1308687</v>
      </c>
      <c r="C95" s="9" t="s">
        <v>971</v>
      </c>
    </row>
    <row r="96" spans="1:3" ht="12.75" customHeight="1" x14ac:dyDescent="0.2">
      <c r="A96" s="9">
        <v>2021</v>
      </c>
      <c r="B96" s="9">
        <v>123336</v>
      </c>
      <c r="C96" s="9" t="s">
        <v>971</v>
      </c>
    </row>
    <row r="97" spans="1:3" ht="12.75" customHeight="1" x14ac:dyDescent="0.2">
      <c r="A97" s="9">
        <v>2021</v>
      </c>
      <c r="B97" s="9">
        <v>123336</v>
      </c>
      <c r="C97" s="9" t="s">
        <v>971</v>
      </c>
    </row>
    <row r="98" spans="1:3" ht="12.75" customHeight="1" x14ac:dyDescent="0.2">
      <c r="A98" s="9">
        <v>2021</v>
      </c>
      <c r="B98" s="9">
        <v>1103692</v>
      </c>
      <c r="C98" s="9" t="s">
        <v>971</v>
      </c>
    </row>
    <row r="99" spans="1:3" ht="12.75" customHeight="1" x14ac:dyDescent="0.2">
      <c r="A99" s="9">
        <v>2021</v>
      </c>
      <c r="B99" s="9">
        <v>123336</v>
      </c>
      <c r="C99" s="9" t="s">
        <v>971</v>
      </c>
    </row>
    <row r="100" spans="1:3" ht="12.75" customHeight="1" x14ac:dyDescent="0.2">
      <c r="A100" s="9">
        <v>2021</v>
      </c>
      <c r="B100" s="9">
        <v>1319230</v>
      </c>
      <c r="C100" s="9" t="s">
        <v>971</v>
      </c>
    </row>
    <row r="101" spans="1:3" ht="12.75" customHeight="1" x14ac:dyDescent="0.2">
      <c r="A101" s="9">
        <v>2021</v>
      </c>
      <c r="B101" s="9">
        <v>1179970</v>
      </c>
      <c r="C101" s="9" t="s">
        <v>971</v>
      </c>
    </row>
    <row r="102" spans="1:3" ht="12.75" customHeight="1" x14ac:dyDescent="0.2">
      <c r="A102" s="9">
        <v>2021</v>
      </c>
      <c r="B102" s="9">
        <v>123336</v>
      </c>
      <c r="C102" s="9" t="s">
        <v>971</v>
      </c>
    </row>
    <row r="103" spans="1:3" ht="12.75" customHeight="1" x14ac:dyDescent="0.2">
      <c r="A103" s="9">
        <v>2021</v>
      </c>
      <c r="B103" s="9">
        <v>1179970</v>
      </c>
      <c r="C103" s="9" t="s">
        <v>971</v>
      </c>
    </row>
    <row r="104" spans="1:3" ht="12.75" customHeight="1" x14ac:dyDescent="0.2">
      <c r="A104" s="9">
        <v>2021</v>
      </c>
      <c r="B104" s="9">
        <v>123336</v>
      </c>
      <c r="C104" s="9" t="s">
        <v>971</v>
      </c>
    </row>
    <row r="105" spans="1:3" ht="12.75" customHeight="1" x14ac:dyDescent="0.2">
      <c r="A105" s="9">
        <v>2021</v>
      </c>
      <c r="B105" s="9">
        <v>1179970</v>
      </c>
      <c r="C105" s="9" t="s">
        <v>971</v>
      </c>
    </row>
    <row r="106" spans="1:3" ht="12.75" customHeight="1" x14ac:dyDescent="0.2">
      <c r="A106" s="9">
        <v>2021</v>
      </c>
      <c r="B106" s="9">
        <v>1117076</v>
      </c>
      <c r="C106" s="9" t="s">
        <v>971</v>
      </c>
    </row>
    <row r="107" spans="1:3" ht="12.75" customHeight="1" x14ac:dyDescent="0.2">
      <c r="A107" s="9">
        <v>2021</v>
      </c>
      <c r="B107" s="9">
        <v>1319230</v>
      </c>
      <c r="C107" s="9" t="s">
        <v>971</v>
      </c>
    </row>
    <row r="108" spans="1:3" ht="12.75" customHeight="1" x14ac:dyDescent="0.2">
      <c r="A108" s="9">
        <v>2021</v>
      </c>
      <c r="B108" s="9">
        <v>123336</v>
      </c>
      <c r="C108" s="9" t="s">
        <v>971</v>
      </c>
    </row>
    <row r="109" spans="1:3" ht="12.75" customHeight="1" x14ac:dyDescent="0.2">
      <c r="A109" s="9">
        <v>2021</v>
      </c>
      <c r="B109" s="9">
        <v>123336</v>
      </c>
      <c r="C109" s="9" t="s">
        <v>971</v>
      </c>
    </row>
    <row r="110" spans="1:3" ht="12.75" customHeight="1" x14ac:dyDescent="0.2">
      <c r="A110" s="9">
        <v>2021</v>
      </c>
      <c r="B110" s="9">
        <v>1127925</v>
      </c>
      <c r="C110" s="9" t="s">
        <v>971</v>
      </c>
    </row>
    <row r="111" spans="1:3" ht="12.75" customHeight="1" x14ac:dyDescent="0.2">
      <c r="A111" s="9">
        <v>2021</v>
      </c>
      <c r="B111" s="9">
        <v>1127924</v>
      </c>
      <c r="C111" s="9" t="s">
        <v>971</v>
      </c>
    </row>
    <row r="112" spans="1:3" ht="12.75" customHeight="1" x14ac:dyDescent="0.2">
      <c r="A112" s="9">
        <v>2021</v>
      </c>
      <c r="B112" s="9">
        <v>1319230</v>
      </c>
      <c r="C112" s="9" t="s">
        <v>971</v>
      </c>
    </row>
    <row r="113" spans="1:3" ht="12.75" customHeight="1" x14ac:dyDescent="0.2">
      <c r="A113" s="9">
        <v>2021</v>
      </c>
      <c r="B113" s="9">
        <v>1179970</v>
      </c>
      <c r="C113" s="9" t="s">
        <v>971</v>
      </c>
    </row>
    <row r="114" spans="1:3" ht="12.75" customHeight="1" x14ac:dyDescent="0.2">
      <c r="A114" s="9">
        <v>2021</v>
      </c>
      <c r="B114" s="9">
        <v>1179970</v>
      </c>
      <c r="C114" s="9" t="s">
        <v>971</v>
      </c>
    </row>
    <row r="115" spans="1:3" ht="12.75" customHeight="1" x14ac:dyDescent="0.2">
      <c r="A115" s="9">
        <v>2021</v>
      </c>
      <c r="B115" s="9">
        <v>123336</v>
      </c>
      <c r="C115" s="9" t="s">
        <v>971</v>
      </c>
    </row>
    <row r="116" spans="1:3" ht="12.75" customHeight="1" x14ac:dyDescent="0.2">
      <c r="A116" s="9">
        <v>2021</v>
      </c>
      <c r="B116" s="9">
        <v>123336</v>
      </c>
      <c r="C116" s="9" t="s">
        <v>971</v>
      </c>
    </row>
    <row r="117" spans="1:3" ht="12.75" customHeight="1" x14ac:dyDescent="0.2">
      <c r="A117" s="9">
        <v>2021</v>
      </c>
      <c r="B117" s="9">
        <v>1179970</v>
      </c>
      <c r="C117" s="9" t="s">
        <v>971</v>
      </c>
    </row>
    <row r="118" spans="1:3" ht="12.75" customHeight="1" x14ac:dyDescent="0.2">
      <c r="A118" s="9">
        <v>2021</v>
      </c>
      <c r="B118" s="9">
        <v>1179970</v>
      </c>
      <c r="C118" s="9" t="s">
        <v>971</v>
      </c>
    </row>
    <row r="119" spans="1:3" ht="12.75" customHeight="1" x14ac:dyDescent="0.2">
      <c r="A119" s="9">
        <v>2021</v>
      </c>
      <c r="B119" s="9">
        <v>123336</v>
      </c>
      <c r="C119" s="9" t="s">
        <v>971</v>
      </c>
    </row>
    <row r="120" spans="1:3" ht="12.75" customHeight="1" x14ac:dyDescent="0.2">
      <c r="A120" s="9">
        <v>2021</v>
      </c>
      <c r="B120" s="9">
        <v>1308687</v>
      </c>
      <c r="C120" s="9" t="s">
        <v>971</v>
      </c>
    </row>
    <row r="121" spans="1:3" ht="12.75" customHeight="1" x14ac:dyDescent="0.2">
      <c r="A121" s="9">
        <v>2021</v>
      </c>
      <c r="B121" s="9">
        <v>123336</v>
      </c>
      <c r="C121" s="9" t="s">
        <v>971</v>
      </c>
    </row>
    <row r="122" spans="1:3" ht="12.75" customHeight="1" x14ac:dyDescent="0.2">
      <c r="A122" s="9">
        <v>2021</v>
      </c>
      <c r="B122" s="9">
        <v>1308687</v>
      </c>
      <c r="C122" s="9" t="s">
        <v>971</v>
      </c>
    </row>
    <row r="123" spans="1:3" ht="12.75" customHeight="1" x14ac:dyDescent="0.2">
      <c r="A123" s="9">
        <v>2021</v>
      </c>
      <c r="B123" s="9">
        <v>123336</v>
      </c>
      <c r="C123" s="9" t="s">
        <v>971</v>
      </c>
    </row>
    <row r="124" spans="1:3" ht="12.75" customHeight="1" x14ac:dyDescent="0.2">
      <c r="A124" s="9">
        <v>2021</v>
      </c>
      <c r="B124" s="9">
        <v>123336</v>
      </c>
      <c r="C124" s="9" t="s">
        <v>971</v>
      </c>
    </row>
    <row r="125" spans="1:3" ht="12.75" customHeight="1" x14ac:dyDescent="0.2">
      <c r="A125" s="9">
        <v>2021</v>
      </c>
      <c r="B125" s="9">
        <v>1127926</v>
      </c>
      <c r="C125" s="9" t="s">
        <v>971</v>
      </c>
    </row>
    <row r="126" spans="1:3" ht="12.75" customHeight="1" x14ac:dyDescent="0.2">
      <c r="A126" s="9">
        <v>2021</v>
      </c>
      <c r="B126" s="9">
        <v>1127925</v>
      </c>
      <c r="C126" s="9" t="s">
        <v>971</v>
      </c>
    </row>
    <row r="127" spans="1:3" ht="12.75" customHeight="1" x14ac:dyDescent="0.2">
      <c r="A127" s="9">
        <v>2021</v>
      </c>
      <c r="B127" s="9">
        <v>1308687</v>
      </c>
      <c r="C127" s="9" t="s">
        <v>971</v>
      </c>
    </row>
    <row r="128" spans="1:3" ht="12.75" customHeight="1" x14ac:dyDescent="0.2">
      <c r="A128" s="9">
        <v>2021</v>
      </c>
      <c r="B128" s="9">
        <v>1127925</v>
      </c>
      <c r="C128" s="9" t="s">
        <v>971</v>
      </c>
    </row>
    <row r="129" spans="1:3" ht="12.75" customHeight="1" x14ac:dyDescent="0.2">
      <c r="A129" s="9">
        <v>2021</v>
      </c>
      <c r="B129" s="9">
        <v>1127926</v>
      </c>
      <c r="C129" s="9" t="s">
        <v>971</v>
      </c>
    </row>
    <row r="130" spans="1:3" ht="12.75" customHeight="1" x14ac:dyDescent="0.2">
      <c r="A130" s="9">
        <v>2021</v>
      </c>
      <c r="B130" s="9">
        <v>1319230</v>
      </c>
      <c r="C130" s="9" t="s">
        <v>971</v>
      </c>
    </row>
    <row r="131" spans="1:3" ht="12.75" customHeight="1" x14ac:dyDescent="0.2">
      <c r="A131" s="9">
        <v>2021</v>
      </c>
      <c r="B131" s="9">
        <v>1179970</v>
      </c>
      <c r="C131" s="9" t="s">
        <v>971</v>
      </c>
    </row>
    <row r="132" spans="1:3" ht="12.75" customHeight="1" x14ac:dyDescent="0.2">
      <c r="A132" s="9">
        <v>2021</v>
      </c>
      <c r="B132" s="9">
        <v>123336</v>
      </c>
      <c r="C132" s="9" t="s">
        <v>971</v>
      </c>
    </row>
    <row r="133" spans="1:3" ht="12.75" customHeight="1" x14ac:dyDescent="0.2">
      <c r="A133" s="9">
        <v>2021</v>
      </c>
      <c r="B133" s="9">
        <v>123336</v>
      </c>
      <c r="C133" s="9" t="s">
        <v>971</v>
      </c>
    </row>
    <row r="134" spans="1:3" ht="12.75" customHeight="1" x14ac:dyDescent="0.2">
      <c r="A134" s="9">
        <v>2021</v>
      </c>
      <c r="B134" s="9">
        <v>123336</v>
      </c>
      <c r="C134" s="9" t="s">
        <v>971</v>
      </c>
    </row>
    <row r="135" spans="1:3" ht="12.75" customHeight="1" x14ac:dyDescent="0.2">
      <c r="A135" s="9">
        <v>2021</v>
      </c>
      <c r="B135" s="9">
        <v>1127925</v>
      </c>
      <c r="C135" s="9" t="s">
        <v>971</v>
      </c>
    </row>
    <row r="136" spans="1:3" ht="12.75" customHeight="1" x14ac:dyDescent="0.2">
      <c r="A136" s="9">
        <v>2021</v>
      </c>
      <c r="B136" s="9">
        <v>1179970</v>
      </c>
      <c r="C136" s="9" t="s">
        <v>971</v>
      </c>
    </row>
    <row r="137" spans="1:3" ht="12.75" customHeight="1" x14ac:dyDescent="0.2">
      <c r="A137" s="9">
        <v>2021</v>
      </c>
      <c r="B137" s="9">
        <v>123336</v>
      </c>
      <c r="C137" s="9" t="s">
        <v>971</v>
      </c>
    </row>
    <row r="138" spans="1:3" ht="12.75" customHeight="1" x14ac:dyDescent="0.2">
      <c r="A138" s="9">
        <v>2021</v>
      </c>
      <c r="B138" s="9">
        <v>123336</v>
      </c>
      <c r="C138" s="9" t="s">
        <v>971</v>
      </c>
    </row>
    <row r="139" spans="1:3" ht="12.75" customHeight="1" x14ac:dyDescent="0.2">
      <c r="A139" s="9">
        <v>2021</v>
      </c>
      <c r="B139" s="9">
        <v>1308687</v>
      </c>
      <c r="C139" s="9" t="s">
        <v>971</v>
      </c>
    </row>
    <row r="140" spans="1:3" ht="12.75" customHeight="1" x14ac:dyDescent="0.2">
      <c r="A140" s="9">
        <v>2021</v>
      </c>
      <c r="B140" s="9">
        <v>123336</v>
      </c>
      <c r="C140" s="9" t="s">
        <v>971</v>
      </c>
    </row>
    <row r="141" spans="1:3" ht="12.75" customHeight="1" x14ac:dyDescent="0.2">
      <c r="A141" s="9">
        <v>2021</v>
      </c>
      <c r="B141" s="9">
        <v>1179970</v>
      </c>
      <c r="C141" s="9" t="s">
        <v>971</v>
      </c>
    </row>
    <row r="142" spans="1:3" ht="12.75" customHeight="1" x14ac:dyDescent="0.2">
      <c r="A142" s="9">
        <v>2021</v>
      </c>
      <c r="B142" s="9">
        <v>1319230</v>
      </c>
      <c r="C142" s="9" t="s">
        <v>971</v>
      </c>
    </row>
    <row r="143" spans="1:3" ht="12.75" customHeight="1" x14ac:dyDescent="0.2">
      <c r="A143" s="9">
        <v>2021</v>
      </c>
      <c r="B143" s="9">
        <v>1308687</v>
      </c>
      <c r="C143" s="9" t="s">
        <v>971</v>
      </c>
    </row>
    <row r="144" spans="1:3" ht="12.75" customHeight="1" x14ac:dyDescent="0.2">
      <c r="A144" s="9">
        <v>2021</v>
      </c>
      <c r="B144" s="9">
        <v>1103909</v>
      </c>
      <c r="C144" s="9" t="s">
        <v>971</v>
      </c>
    </row>
    <row r="145" spans="1:3" ht="12.75" customHeight="1" x14ac:dyDescent="0.2">
      <c r="A145" s="9">
        <v>2021</v>
      </c>
      <c r="B145" s="9">
        <v>1308687</v>
      </c>
      <c r="C145" s="9" t="s">
        <v>971</v>
      </c>
    </row>
    <row r="146" spans="1:3" ht="12.75" customHeight="1" x14ac:dyDescent="0.2">
      <c r="A146" s="9">
        <v>2021</v>
      </c>
      <c r="B146" s="9">
        <v>1308687</v>
      </c>
      <c r="C146" s="9" t="s">
        <v>971</v>
      </c>
    </row>
    <row r="147" spans="1:3" ht="12.75" customHeight="1" x14ac:dyDescent="0.2">
      <c r="A147" s="9">
        <v>2021</v>
      </c>
      <c r="B147" s="9">
        <v>123336</v>
      </c>
      <c r="C147" s="9" t="s">
        <v>971</v>
      </c>
    </row>
    <row r="148" spans="1:3" ht="12.75" customHeight="1" x14ac:dyDescent="0.2">
      <c r="A148" s="9">
        <v>2021</v>
      </c>
      <c r="B148" s="9">
        <v>1103909</v>
      </c>
      <c r="C148" s="9" t="s">
        <v>971</v>
      </c>
    </row>
    <row r="149" spans="1:3" ht="12.75" customHeight="1" x14ac:dyDescent="0.2">
      <c r="A149" s="9">
        <v>2021</v>
      </c>
      <c r="B149" s="9">
        <v>122845</v>
      </c>
      <c r="C149" s="9" t="s">
        <v>971</v>
      </c>
    </row>
    <row r="150" spans="1:3" ht="12.75" customHeight="1" x14ac:dyDescent="0.2">
      <c r="A150" s="9">
        <v>2021</v>
      </c>
      <c r="B150" s="9">
        <v>123336</v>
      </c>
      <c r="C150" s="9" t="s">
        <v>971</v>
      </c>
    </row>
    <row r="151" spans="1:3" ht="12.75" customHeight="1" x14ac:dyDescent="0.2">
      <c r="A151" s="9">
        <v>2021</v>
      </c>
      <c r="B151" s="9">
        <v>123336</v>
      </c>
      <c r="C151" s="9" t="s">
        <v>971</v>
      </c>
    </row>
    <row r="152" spans="1:3" ht="12.75" customHeight="1" x14ac:dyDescent="0.2">
      <c r="A152" s="9">
        <v>2021</v>
      </c>
      <c r="B152" s="9">
        <v>1319230</v>
      </c>
      <c r="C152" s="9" t="s">
        <v>971</v>
      </c>
    </row>
    <row r="153" spans="1:3" ht="12.75" customHeight="1" x14ac:dyDescent="0.2">
      <c r="A153" s="9">
        <v>2021</v>
      </c>
      <c r="B153" s="9">
        <v>1103909</v>
      </c>
      <c r="C153" s="9" t="s">
        <v>971</v>
      </c>
    </row>
    <row r="154" spans="1:3" ht="12.75" customHeight="1" x14ac:dyDescent="0.2">
      <c r="A154" s="9">
        <v>2021</v>
      </c>
      <c r="B154" s="9">
        <v>1179970</v>
      </c>
      <c r="C154" s="9" t="s">
        <v>971</v>
      </c>
    </row>
    <row r="155" spans="1:3" ht="12.75" customHeight="1" x14ac:dyDescent="0.2">
      <c r="A155" s="9">
        <v>2021</v>
      </c>
      <c r="B155" s="9">
        <v>1308687</v>
      </c>
      <c r="C155" s="9" t="s">
        <v>971</v>
      </c>
    </row>
    <row r="156" spans="1:3" ht="12.75" customHeight="1" x14ac:dyDescent="0.2">
      <c r="A156" s="9">
        <v>2021</v>
      </c>
      <c r="B156" s="9">
        <v>1308687</v>
      </c>
      <c r="C156" s="9" t="s">
        <v>971</v>
      </c>
    </row>
    <row r="157" spans="1:3" ht="12.75" customHeight="1" x14ac:dyDescent="0.2">
      <c r="A157" s="9">
        <v>2021</v>
      </c>
      <c r="B157" s="9">
        <v>1179970</v>
      </c>
      <c r="C157" s="9" t="s">
        <v>971</v>
      </c>
    </row>
    <row r="158" spans="1:3" ht="12.75" customHeight="1" x14ac:dyDescent="0.2">
      <c r="A158" s="9">
        <v>2021</v>
      </c>
      <c r="B158" s="9">
        <v>123336</v>
      </c>
      <c r="C158" s="9" t="s">
        <v>971</v>
      </c>
    </row>
    <row r="159" spans="1:3" ht="12.75" customHeight="1" x14ac:dyDescent="0.2">
      <c r="A159" s="9">
        <v>2021</v>
      </c>
      <c r="B159" s="9">
        <v>1103692</v>
      </c>
      <c r="C159" s="9" t="s">
        <v>971</v>
      </c>
    </row>
    <row r="160" spans="1:3" ht="12.75" customHeight="1" x14ac:dyDescent="0.2">
      <c r="A160" s="9">
        <v>2021</v>
      </c>
      <c r="B160" s="9">
        <v>123336</v>
      </c>
      <c r="C160" s="9" t="s">
        <v>971</v>
      </c>
    </row>
    <row r="161" spans="1:3" ht="12.75" customHeight="1" x14ac:dyDescent="0.2">
      <c r="A161" s="9">
        <v>2021</v>
      </c>
      <c r="B161" s="9">
        <v>1179970</v>
      </c>
      <c r="C161" s="9" t="s">
        <v>971</v>
      </c>
    </row>
    <row r="162" spans="1:3" ht="12.75" customHeight="1" x14ac:dyDescent="0.2">
      <c r="A162" s="9">
        <v>2021</v>
      </c>
      <c r="B162" s="9">
        <v>1308687</v>
      </c>
      <c r="C162" s="9" t="s">
        <v>971</v>
      </c>
    </row>
    <row r="163" spans="1:3" ht="12.75" customHeight="1" x14ac:dyDescent="0.2">
      <c r="A163" s="9">
        <v>2021</v>
      </c>
      <c r="B163" s="9">
        <v>1127925</v>
      </c>
      <c r="C163" s="9" t="s">
        <v>971</v>
      </c>
    </row>
    <row r="164" spans="1:3" ht="12.75" customHeight="1" x14ac:dyDescent="0.2">
      <c r="A164" s="9">
        <v>2021</v>
      </c>
      <c r="B164" s="9">
        <v>123336</v>
      </c>
      <c r="C164" s="9" t="s">
        <v>971</v>
      </c>
    </row>
    <row r="165" spans="1:3" ht="12.75" customHeight="1" x14ac:dyDescent="0.2">
      <c r="A165" s="9">
        <v>2021</v>
      </c>
      <c r="B165" s="9">
        <v>1179970</v>
      </c>
      <c r="C165" s="9" t="s">
        <v>971</v>
      </c>
    </row>
    <row r="166" spans="1:3" ht="12.75" customHeight="1" x14ac:dyDescent="0.2">
      <c r="A166" s="9">
        <v>2021</v>
      </c>
      <c r="B166" s="9">
        <v>1308687</v>
      </c>
      <c r="C166" s="9" t="s">
        <v>971</v>
      </c>
    </row>
    <row r="167" spans="1:3" ht="12.75" customHeight="1" x14ac:dyDescent="0.2">
      <c r="A167" s="9">
        <v>2021</v>
      </c>
      <c r="B167" s="9">
        <v>1319230</v>
      </c>
      <c r="C167" s="9" t="s">
        <v>971</v>
      </c>
    </row>
    <row r="168" spans="1:3" ht="12.75" customHeight="1" x14ac:dyDescent="0.2">
      <c r="A168" s="9">
        <v>2021</v>
      </c>
      <c r="B168" s="9">
        <v>1179970</v>
      </c>
      <c r="C168" s="9" t="s">
        <v>971</v>
      </c>
    </row>
    <row r="169" spans="1:3" ht="12.75" customHeight="1" x14ac:dyDescent="0.2">
      <c r="A169" s="9">
        <v>2021</v>
      </c>
      <c r="B169" s="9">
        <v>123336</v>
      </c>
      <c r="C169" s="9" t="s">
        <v>971</v>
      </c>
    </row>
    <row r="170" spans="1:3" ht="12.75" customHeight="1" x14ac:dyDescent="0.2">
      <c r="A170" s="9">
        <v>2021</v>
      </c>
      <c r="B170" s="9">
        <v>1127925</v>
      </c>
      <c r="C170" s="9" t="s">
        <v>971</v>
      </c>
    </row>
    <row r="171" spans="1:3" ht="12.75" customHeight="1" x14ac:dyDescent="0.2">
      <c r="A171" s="9">
        <v>2021</v>
      </c>
      <c r="B171" s="9">
        <v>1270538</v>
      </c>
      <c r="C171" s="9" t="s">
        <v>971</v>
      </c>
    </row>
    <row r="172" spans="1:3" ht="12.75" customHeight="1" x14ac:dyDescent="0.2">
      <c r="A172" s="9">
        <v>2021</v>
      </c>
      <c r="B172" s="9">
        <v>123336</v>
      </c>
      <c r="C172" s="9" t="s">
        <v>971</v>
      </c>
    </row>
    <row r="173" spans="1:3" ht="12.75" customHeight="1" x14ac:dyDescent="0.2">
      <c r="A173" s="9">
        <v>2021</v>
      </c>
      <c r="B173" s="9">
        <v>1179970</v>
      </c>
      <c r="C173" s="9" t="s">
        <v>971</v>
      </c>
    </row>
    <row r="174" spans="1:3" ht="12.75" customHeight="1" x14ac:dyDescent="0.2">
      <c r="A174" s="9">
        <v>2021</v>
      </c>
      <c r="B174" s="9">
        <v>123336</v>
      </c>
      <c r="C174" s="9" t="s">
        <v>971</v>
      </c>
    </row>
    <row r="175" spans="1:3" ht="12.75" customHeight="1" x14ac:dyDescent="0.2">
      <c r="A175" s="9">
        <v>2021</v>
      </c>
      <c r="B175" s="9">
        <v>1308687</v>
      </c>
      <c r="C175" s="9" t="s">
        <v>971</v>
      </c>
    </row>
    <row r="176" spans="1:3" ht="12.75" customHeight="1" x14ac:dyDescent="0.2">
      <c r="A176" s="9">
        <v>2021</v>
      </c>
      <c r="B176" s="9">
        <v>1179970</v>
      </c>
      <c r="C176" s="9" t="s">
        <v>971</v>
      </c>
    </row>
    <row r="177" spans="1:3" ht="12.75" customHeight="1" x14ac:dyDescent="0.2">
      <c r="A177" s="9">
        <v>2021</v>
      </c>
      <c r="B177" s="9">
        <v>1127925</v>
      </c>
      <c r="C177" s="9" t="s">
        <v>971</v>
      </c>
    </row>
    <row r="178" spans="1:3" ht="12.75" customHeight="1" x14ac:dyDescent="0.2">
      <c r="A178" s="9">
        <v>2021</v>
      </c>
      <c r="B178" s="9">
        <v>1103692</v>
      </c>
      <c r="C178" s="9" t="s">
        <v>971</v>
      </c>
    </row>
    <row r="179" spans="1:3" ht="12.75" customHeight="1" x14ac:dyDescent="0.2">
      <c r="A179" s="9">
        <v>2021</v>
      </c>
      <c r="B179" s="9">
        <v>1127926</v>
      </c>
      <c r="C179" s="9" t="s">
        <v>971</v>
      </c>
    </row>
    <row r="180" spans="1:3" ht="12.75" customHeight="1" x14ac:dyDescent="0.2">
      <c r="A180" s="9">
        <v>2021</v>
      </c>
      <c r="B180" s="9">
        <v>1308687</v>
      </c>
      <c r="C180" s="9" t="s">
        <v>971</v>
      </c>
    </row>
    <row r="181" spans="1:3" ht="12.75" customHeight="1" x14ac:dyDescent="0.2">
      <c r="A181" s="9">
        <v>2021</v>
      </c>
      <c r="B181" s="9">
        <v>1127925</v>
      </c>
      <c r="C181" s="9" t="s">
        <v>971</v>
      </c>
    </row>
    <row r="182" spans="1:3" ht="12.75" customHeight="1" x14ac:dyDescent="0.2">
      <c r="A182" s="9">
        <v>2021</v>
      </c>
      <c r="B182" s="9">
        <v>1319230</v>
      </c>
      <c r="C182" s="9" t="s">
        <v>971</v>
      </c>
    </row>
    <row r="183" spans="1:3" ht="12.75" customHeight="1" x14ac:dyDescent="0.2">
      <c r="A183" s="9">
        <v>2021</v>
      </c>
      <c r="B183" s="9">
        <v>1319230</v>
      </c>
      <c r="C183" s="9" t="s">
        <v>971</v>
      </c>
    </row>
    <row r="184" spans="1:3" ht="12.75" customHeight="1" x14ac:dyDescent="0.2">
      <c r="A184" s="9">
        <v>2021</v>
      </c>
      <c r="B184" s="9">
        <v>123336</v>
      </c>
      <c r="C184" s="9" t="s">
        <v>971</v>
      </c>
    </row>
    <row r="185" spans="1:3" ht="12.75" customHeight="1" x14ac:dyDescent="0.2">
      <c r="A185" s="9">
        <v>2021</v>
      </c>
      <c r="B185" s="9">
        <v>1103692</v>
      </c>
      <c r="C185" s="9" t="s">
        <v>971</v>
      </c>
    </row>
    <row r="186" spans="1:3" ht="12.75" customHeight="1" x14ac:dyDescent="0.2">
      <c r="A186" s="9">
        <v>2021</v>
      </c>
      <c r="B186" s="9">
        <v>122845</v>
      </c>
      <c r="C186" s="9" t="s">
        <v>971</v>
      </c>
    </row>
    <row r="187" spans="1:3" ht="12.75" customHeight="1" x14ac:dyDescent="0.2">
      <c r="A187" s="9">
        <v>2021</v>
      </c>
      <c r="B187" s="9">
        <v>150129</v>
      </c>
      <c r="C187" s="9" t="s">
        <v>971</v>
      </c>
    </row>
    <row r="188" spans="1:3" ht="12.75" customHeight="1" x14ac:dyDescent="0.2">
      <c r="A188" s="9">
        <v>2021</v>
      </c>
      <c r="B188" s="9">
        <v>123336</v>
      </c>
      <c r="C188" s="9" t="s">
        <v>971</v>
      </c>
    </row>
    <row r="189" spans="1:3" ht="12.75" customHeight="1" x14ac:dyDescent="0.2">
      <c r="A189" s="9">
        <v>2021</v>
      </c>
      <c r="B189" s="9">
        <v>1308687</v>
      </c>
      <c r="C189" s="9" t="s">
        <v>971</v>
      </c>
    </row>
    <row r="190" spans="1:3" ht="12.75" customHeight="1" x14ac:dyDescent="0.2">
      <c r="A190" s="9">
        <v>2021</v>
      </c>
      <c r="B190" s="9">
        <v>1179970</v>
      </c>
      <c r="C190" s="9" t="s">
        <v>971</v>
      </c>
    </row>
    <row r="191" spans="1:3" ht="12.75" customHeight="1" x14ac:dyDescent="0.2">
      <c r="A191" s="9">
        <v>2021</v>
      </c>
      <c r="B191" s="9">
        <v>1319230</v>
      </c>
      <c r="C191" s="9" t="s">
        <v>971</v>
      </c>
    </row>
    <row r="192" spans="1:3" ht="12.75" customHeight="1" x14ac:dyDescent="0.2">
      <c r="A192" s="9">
        <v>2021</v>
      </c>
      <c r="B192" s="9">
        <v>1103692</v>
      </c>
      <c r="C192" s="9" t="s">
        <v>971</v>
      </c>
    </row>
    <row r="193" spans="1:3" ht="12.75" customHeight="1" x14ac:dyDescent="0.2">
      <c r="A193" s="9">
        <v>2021</v>
      </c>
      <c r="B193" s="9">
        <v>1365444</v>
      </c>
      <c r="C193" s="9" t="s">
        <v>971</v>
      </c>
    </row>
    <row r="194" spans="1:3" ht="12.75" customHeight="1" x14ac:dyDescent="0.2">
      <c r="A194" s="9">
        <v>2021</v>
      </c>
      <c r="B194" s="9">
        <v>1179970</v>
      </c>
      <c r="C194" s="9" t="s">
        <v>971</v>
      </c>
    </row>
    <row r="195" spans="1:3" ht="12.75" customHeight="1" x14ac:dyDescent="0.2">
      <c r="A195" s="9">
        <v>2021</v>
      </c>
      <c r="B195" s="9">
        <v>1179970</v>
      </c>
      <c r="C195" s="9" t="s">
        <v>971</v>
      </c>
    </row>
    <row r="196" spans="1:3" ht="12.75" customHeight="1" x14ac:dyDescent="0.2">
      <c r="A196" s="9">
        <v>2021</v>
      </c>
      <c r="B196" s="9">
        <v>1179970</v>
      </c>
      <c r="C196" s="9" t="s">
        <v>971</v>
      </c>
    </row>
    <row r="197" spans="1:3" ht="12.75" customHeight="1" x14ac:dyDescent="0.2">
      <c r="A197" s="9">
        <v>2021</v>
      </c>
      <c r="B197" s="9">
        <v>1308687</v>
      </c>
      <c r="C197" s="9" t="s">
        <v>971</v>
      </c>
    </row>
    <row r="198" spans="1:3" ht="12.75" customHeight="1" x14ac:dyDescent="0.2">
      <c r="A198" s="9">
        <v>2021</v>
      </c>
      <c r="B198" s="9">
        <v>123336</v>
      </c>
      <c r="C198" s="9" t="s">
        <v>971</v>
      </c>
    </row>
    <row r="199" spans="1:3" ht="12.75" customHeight="1" x14ac:dyDescent="0.2">
      <c r="A199" s="9">
        <v>2021</v>
      </c>
      <c r="B199" s="9">
        <v>1319230</v>
      </c>
      <c r="C199" s="9" t="s">
        <v>971</v>
      </c>
    </row>
    <row r="200" spans="1:3" ht="12.75" customHeight="1" x14ac:dyDescent="0.2">
      <c r="A200" s="9">
        <v>2021</v>
      </c>
      <c r="B200" s="9">
        <v>1127926</v>
      </c>
      <c r="C200" s="9" t="s">
        <v>971</v>
      </c>
    </row>
    <row r="201" spans="1:3" ht="12.75" customHeight="1" x14ac:dyDescent="0.2">
      <c r="A201" s="9">
        <v>2021</v>
      </c>
      <c r="B201" s="9">
        <v>1270538</v>
      </c>
      <c r="C201" s="9" t="s">
        <v>971</v>
      </c>
    </row>
    <row r="202" spans="1:3" ht="12.75" customHeight="1" x14ac:dyDescent="0.2">
      <c r="A202" s="9">
        <v>2021</v>
      </c>
      <c r="B202" s="9">
        <v>1103692</v>
      </c>
      <c r="C202" s="9" t="s">
        <v>971</v>
      </c>
    </row>
    <row r="203" spans="1:3" ht="12.75" customHeight="1" x14ac:dyDescent="0.2">
      <c r="A203" s="9">
        <v>2021</v>
      </c>
      <c r="B203" s="9">
        <v>1179970</v>
      </c>
      <c r="C203" s="9" t="s">
        <v>971</v>
      </c>
    </row>
    <row r="204" spans="1:3" ht="12.75" customHeight="1" x14ac:dyDescent="0.2">
      <c r="A204" s="9">
        <v>2021</v>
      </c>
      <c r="B204" s="9">
        <v>1127925</v>
      </c>
      <c r="C204" s="9" t="s">
        <v>971</v>
      </c>
    </row>
    <row r="205" spans="1:3" ht="12.75" customHeight="1" x14ac:dyDescent="0.2">
      <c r="A205" s="9">
        <v>2021</v>
      </c>
      <c r="B205" s="9">
        <v>1319230</v>
      </c>
      <c r="C205" s="9" t="s">
        <v>971</v>
      </c>
    </row>
    <row r="206" spans="1:3" ht="12.75" customHeight="1" x14ac:dyDescent="0.2">
      <c r="A206" s="9">
        <v>2021</v>
      </c>
      <c r="B206" s="9">
        <v>123336</v>
      </c>
      <c r="C206" s="9" t="s">
        <v>971</v>
      </c>
    </row>
    <row r="207" spans="1:3" ht="12.75" customHeight="1" x14ac:dyDescent="0.2">
      <c r="A207" s="9">
        <v>2021</v>
      </c>
      <c r="B207" s="9">
        <v>1179970</v>
      </c>
      <c r="C207" s="9" t="s">
        <v>971</v>
      </c>
    </row>
    <row r="208" spans="1:3" ht="12.75" customHeight="1" x14ac:dyDescent="0.2">
      <c r="A208" s="9">
        <v>2021</v>
      </c>
      <c r="B208" s="9">
        <v>1308687</v>
      </c>
      <c r="C208" s="9" t="s">
        <v>971</v>
      </c>
    </row>
    <row r="209" spans="1:3" ht="12.75" customHeight="1" x14ac:dyDescent="0.2">
      <c r="A209" s="9">
        <v>2021</v>
      </c>
      <c r="B209" s="9">
        <v>123336</v>
      </c>
      <c r="C209" s="9" t="s">
        <v>971</v>
      </c>
    </row>
    <row r="210" spans="1:3" ht="12.75" customHeight="1" x14ac:dyDescent="0.2">
      <c r="A210" s="9">
        <v>2021</v>
      </c>
      <c r="B210" s="9">
        <v>1103692</v>
      </c>
      <c r="C210" s="9" t="s">
        <v>971</v>
      </c>
    </row>
    <row r="211" spans="1:3" ht="12.75" customHeight="1" x14ac:dyDescent="0.2">
      <c r="A211" s="9">
        <v>2021</v>
      </c>
      <c r="B211" s="9">
        <v>1308687</v>
      </c>
      <c r="C211" s="9" t="s">
        <v>971</v>
      </c>
    </row>
    <row r="212" spans="1:3" ht="12.75" customHeight="1" x14ac:dyDescent="0.2">
      <c r="A212" s="9">
        <v>2021</v>
      </c>
      <c r="B212" s="9">
        <v>1270538</v>
      </c>
      <c r="C212" s="9" t="s">
        <v>971</v>
      </c>
    </row>
    <row r="213" spans="1:3" ht="12.75" customHeight="1" x14ac:dyDescent="0.2">
      <c r="A213" s="9">
        <v>2021</v>
      </c>
      <c r="B213" s="9">
        <v>1179970</v>
      </c>
      <c r="C213" s="9" t="s">
        <v>971</v>
      </c>
    </row>
    <row r="214" spans="1:3" ht="12.75" customHeight="1" x14ac:dyDescent="0.2">
      <c r="A214" s="9">
        <v>2021</v>
      </c>
      <c r="B214" s="9">
        <v>122845</v>
      </c>
      <c r="C214" s="9" t="s">
        <v>971</v>
      </c>
    </row>
    <row r="215" spans="1:3" ht="12.75" customHeight="1" x14ac:dyDescent="0.2">
      <c r="A215" s="9">
        <v>2021</v>
      </c>
      <c r="B215" s="9">
        <v>123336</v>
      </c>
      <c r="C215" s="9" t="s">
        <v>971</v>
      </c>
    </row>
    <row r="216" spans="1:3" ht="12.75" customHeight="1" x14ac:dyDescent="0.2">
      <c r="A216" s="9">
        <v>2021</v>
      </c>
      <c r="B216" s="9">
        <v>1308687</v>
      </c>
      <c r="C216" s="9" t="s">
        <v>971</v>
      </c>
    </row>
    <row r="217" spans="1:3" ht="12.75" customHeight="1" x14ac:dyDescent="0.2">
      <c r="A217" s="9">
        <v>2021</v>
      </c>
      <c r="B217" s="9">
        <v>1103657</v>
      </c>
      <c r="C217" s="9" t="s">
        <v>971</v>
      </c>
    </row>
    <row r="218" spans="1:3" ht="12.75" customHeight="1" x14ac:dyDescent="0.2">
      <c r="A218" s="9">
        <v>2021</v>
      </c>
      <c r="B218" s="9">
        <v>1308687</v>
      </c>
      <c r="C218" s="9" t="s">
        <v>971</v>
      </c>
    </row>
    <row r="219" spans="1:3" ht="12.75" customHeight="1" x14ac:dyDescent="0.2">
      <c r="A219" s="9">
        <v>2021</v>
      </c>
      <c r="B219" s="9">
        <v>1179970</v>
      </c>
      <c r="C219" s="9" t="s">
        <v>971</v>
      </c>
    </row>
    <row r="220" spans="1:3" ht="12.75" customHeight="1" x14ac:dyDescent="0.2">
      <c r="A220" s="9">
        <v>2021</v>
      </c>
      <c r="B220" s="9">
        <v>108730</v>
      </c>
      <c r="C220" s="9" t="s">
        <v>971</v>
      </c>
    </row>
    <row r="221" spans="1:3" ht="12.75" customHeight="1" x14ac:dyDescent="0.2">
      <c r="A221" s="9">
        <v>2021</v>
      </c>
      <c r="B221" s="9">
        <v>1127926</v>
      </c>
      <c r="C221" s="9" t="s">
        <v>971</v>
      </c>
    </row>
    <row r="222" spans="1:3" ht="12.75" customHeight="1" x14ac:dyDescent="0.2">
      <c r="A222" s="9">
        <v>2021</v>
      </c>
      <c r="B222" s="9">
        <v>1179970</v>
      </c>
      <c r="C222" s="9" t="s">
        <v>971</v>
      </c>
    </row>
    <row r="223" spans="1:3" ht="12.75" customHeight="1" x14ac:dyDescent="0.2">
      <c r="A223" s="9">
        <v>2021</v>
      </c>
      <c r="B223" s="9">
        <v>1319230</v>
      </c>
      <c r="C223" s="9" t="s">
        <v>971</v>
      </c>
    </row>
    <row r="224" spans="1:3" ht="12.75" customHeight="1" x14ac:dyDescent="0.2">
      <c r="A224" s="9">
        <v>2021</v>
      </c>
      <c r="B224" s="9">
        <v>1179970</v>
      </c>
      <c r="C224" s="9" t="s">
        <v>971</v>
      </c>
    </row>
    <row r="225" spans="1:3" ht="12.75" customHeight="1" x14ac:dyDescent="0.2">
      <c r="A225" s="9">
        <v>2021</v>
      </c>
      <c r="B225" s="9">
        <v>1117076</v>
      </c>
      <c r="C225" s="9" t="s">
        <v>971</v>
      </c>
    </row>
    <row r="226" spans="1:3" ht="12.75" customHeight="1" x14ac:dyDescent="0.2">
      <c r="A226" s="9">
        <v>2021</v>
      </c>
      <c r="B226" s="9">
        <v>1179970</v>
      </c>
      <c r="C226" s="9" t="s">
        <v>971</v>
      </c>
    </row>
    <row r="227" spans="1:3" ht="12.75" customHeight="1" x14ac:dyDescent="0.2">
      <c r="A227" s="9">
        <v>2021</v>
      </c>
      <c r="B227" s="9">
        <v>1319230</v>
      </c>
      <c r="C227" s="9" t="s">
        <v>971</v>
      </c>
    </row>
    <row r="228" spans="1:3" ht="12.75" customHeight="1" x14ac:dyDescent="0.2">
      <c r="A228" s="9">
        <v>2021</v>
      </c>
      <c r="B228" s="9">
        <v>1179970</v>
      </c>
      <c r="C228" s="9" t="s">
        <v>971</v>
      </c>
    </row>
    <row r="229" spans="1:3" ht="12.75" customHeight="1" x14ac:dyDescent="0.2">
      <c r="A229" s="9">
        <v>2021</v>
      </c>
      <c r="B229" s="9">
        <v>1179970</v>
      </c>
      <c r="C229" s="9" t="s">
        <v>971</v>
      </c>
    </row>
    <row r="230" spans="1:3" ht="12.75" customHeight="1" x14ac:dyDescent="0.2">
      <c r="A230" s="9">
        <v>2021</v>
      </c>
      <c r="B230" s="9">
        <v>108730</v>
      </c>
      <c r="C230" s="9" t="s">
        <v>971</v>
      </c>
    </row>
    <row r="231" spans="1:3" ht="12.75" customHeight="1" x14ac:dyDescent="0.2">
      <c r="A231" s="9">
        <v>2021</v>
      </c>
      <c r="B231" s="9">
        <v>1103909</v>
      </c>
      <c r="C231" s="9" t="s">
        <v>971</v>
      </c>
    </row>
    <row r="232" spans="1:3" ht="12.75" customHeight="1" x14ac:dyDescent="0.2">
      <c r="A232" s="9">
        <v>2021</v>
      </c>
      <c r="B232" s="9">
        <v>1127926</v>
      </c>
      <c r="C232" s="9" t="s">
        <v>971</v>
      </c>
    </row>
    <row r="233" spans="1:3" ht="12.75" customHeight="1" x14ac:dyDescent="0.2">
      <c r="A233" s="9">
        <v>2021</v>
      </c>
      <c r="B233" s="9">
        <v>1308687</v>
      </c>
      <c r="C233" s="9" t="s">
        <v>971</v>
      </c>
    </row>
    <row r="234" spans="1:3" ht="12.75" customHeight="1" x14ac:dyDescent="0.2">
      <c r="A234" s="9">
        <v>2021</v>
      </c>
      <c r="B234" s="9">
        <v>1179970</v>
      </c>
      <c r="C234" s="9" t="s">
        <v>971</v>
      </c>
    </row>
    <row r="235" spans="1:3" ht="12.75" customHeight="1" x14ac:dyDescent="0.2">
      <c r="A235" s="9">
        <v>2021</v>
      </c>
      <c r="B235" s="9">
        <v>1127925</v>
      </c>
      <c r="C235" s="9" t="s">
        <v>971</v>
      </c>
    </row>
    <row r="236" spans="1:3" ht="12.75" customHeight="1" x14ac:dyDescent="0.2">
      <c r="A236" s="9">
        <v>2021</v>
      </c>
      <c r="B236" s="9">
        <v>1179970</v>
      </c>
      <c r="C236" s="9" t="s">
        <v>971</v>
      </c>
    </row>
    <row r="237" spans="1:3" ht="12.75" customHeight="1" x14ac:dyDescent="0.2">
      <c r="A237" s="9">
        <v>2021</v>
      </c>
      <c r="B237" s="9">
        <v>1365444</v>
      </c>
      <c r="C237" s="9" t="s">
        <v>971</v>
      </c>
    </row>
    <row r="238" spans="1:3" ht="12.75" customHeight="1" x14ac:dyDescent="0.2">
      <c r="A238" s="9">
        <v>2021</v>
      </c>
      <c r="B238" s="9">
        <v>1179970</v>
      </c>
      <c r="C238" s="9" t="s">
        <v>971</v>
      </c>
    </row>
    <row r="239" spans="1:3" ht="12.75" customHeight="1" x14ac:dyDescent="0.2">
      <c r="A239" s="9">
        <v>2021</v>
      </c>
      <c r="B239" s="9">
        <v>1308687</v>
      </c>
      <c r="C239" s="9" t="s">
        <v>971</v>
      </c>
    </row>
    <row r="240" spans="1:3" ht="12.75" customHeight="1" x14ac:dyDescent="0.2">
      <c r="A240" s="9">
        <v>2021</v>
      </c>
      <c r="B240" s="9">
        <v>122845</v>
      </c>
      <c r="C240" s="9" t="s">
        <v>971</v>
      </c>
    </row>
    <row r="241" spans="1:3" ht="12.75" customHeight="1" x14ac:dyDescent="0.2">
      <c r="A241" s="9">
        <v>2021</v>
      </c>
      <c r="B241" s="9">
        <v>1127927</v>
      </c>
      <c r="C241" s="9" t="s">
        <v>971</v>
      </c>
    </row>
    <row r="242" spans="1:3" ht="12.75" customHeight="1" x14ac:dyDescent="0.2">
      <c r="A242" s="9">
        <v>2021</v>
      </c>
      <c r="B242" s="9">
        <v>1103692</v>
      </c>
      <c r="C242" s="9" t="s">
        <v>971</v>
      </c>
    </row>
    <row r="243" spans="1:3" ht="12.75" customHeight="1" x14ac:dyDescent="0.2">
      <c r="A243" s="9">
        <v>2021</v>
      </c>
      <c r="B243" s="9">
        <v>1365444</v>
      </c>
      <c r="C243" s="9" t="s">
        <v>971</v>
      </c>
    </row>
    <row r="244" spans="1:3" ht="12.75" customHeight="1" x14ac:dyDescent="0.2">
      <c r="A244" s="9">
        <v>2021</v>
      </c>
      <c r="B244" s="9">
        <v>1179970</v>
      </c>
      <c r="C244" s="9" t="s">
        <v>971</v>
      </c>
    </row>
    <row r="245" spans="1:3" ht="12.75" customHeight="1" x14ac:dyDescent="0.2">
      <c r="A245" s="9">
        <v>2021</v>
      </c>
      <c r="B245" s="9">
        <v>108730</v>
      </c>
      <c r="C245" s="9" t="s">
        <v>971</v>
      </c>
    </row>
    <row r="246" spans="1:3" ht="12.75" customHeight="1" x14ac:dyDescent="0.2">
      <c r="A246" s="9">
        <v>2021</v>
      </c>
      <c r="B246" s="9">
        <v>108730</v>
      </c>
      <c r="C246" s="9" t="s">
        <v>971</v>
      </c>
    </row>
    <row r="247" spans="1:3" ht="12.75" customHeight="1" x14ac:dyDescent="0.2">
      <c r="A247" s="9">
        <v>2021</v>
      </c>
      <c r="B247" s="9">
        <v>122845</v>
      </c>
      <c r="C247" s="9" t="s">
        <v>971</v>
      </c>
    </row>
    <row r="248" spans="1:3" ht="12.75" customHeight="1" x14ac:dyDescent="0.2">
      <c r="A248" s="9">
        <v>2021</v>
      </c>
      <c r="B248" s="9">
        <v>122845</v>
      </c>
      <c r="C248" s="9" t="s">
        <v>971</v>
      </c>
    </row>
    <row r="249" spans="1:3" ht="12.75" customHeight="1" x14ac:dyDescent="0.2">
      <c r="A249" s="9">
        <v>2021</v>
      </c>
      <c r="B249" s="9">
        <v>1270538</v>
      </c>
      <c r="C249" s="9" t="s">
        <v>971</v>
      </c>
    </row>
    <row r="250" spans="1:3" ht="12.75" customHeight="1" x14ac:dyDescent="0.2">
      <c r="A250" s="9">
        <v>2021</v>
      </c>
      <c r="B250" s="9">
        <v>123336</v>
      </c>
      <c r="C250" s="9" t="s">
        <v>971</v>
      </c>
    </row>
    <row r="251" spans="1:3" ht="12.75" customHeight="1" x14ac:dyDescent="0.2">
      <c r="A251" s="9">
        <v>2021</v>
      </c>
      <c r="B251" s="9">
        <v>123336</v>
      </c>
      <c r="C251" s="9" t="s">
        <v>971</v>
      </c>
    </row>
    <row r="252" spans="1:3" ht="12.75" customHeight="1" x14ac:dyDescent="0.2">
      <c r="A252" s="9">
        <v>2021</v>
      </c>
      <c r="B252" s="9">
        <v>123336</v>
      </c>
      <c r="C252" s="9" t="s">
        <v>134</v>
      </c>
    </row>
    <row r="253" spans="1:3" ht="12.75" customHeight="1" x14ac:dyDescent="0.2">
      <c r="A253" s="9">
        <v>2021</v>
      </c>
      <c r="B253" s="9">
        <v>123336</v>
      </c>
      <c r="C253" s="9" t="s">
        <v>134</v>
      </c>
    </row>
    <row r="254" spans="1:3" ht="12.75" customHeight="1" x14ac:dyDescent="0.2">
      <c r="A254" s="9">
        <v>2021</v>
      </c>
      <c r="B254" s="9">
        <v>1319230</v>
      </c>
      <c r="C254" s="9" t="s">
        <v>134</v>
      </c>
    </row>
    <row r="255" spans="1:3" ht="12.75" customHeight="1" x14ac:dyDescent="0.2">
      <c r="A255" s="9">
        <v>2021</v>
      </c>
      <c r="B255" s="9">
        <v>108730</v>
      </c>
      <c r="C255" s="9" t="s">
        <v>134</v>
      </c>
    </row>
    <row r="256" spans="1:3" ht="12.75" customHeight="1" x14ac:dyDescent="0.2">
      <c r="A256" s="9">
        <v>2021</v>
      </c>
      <c r="B256" s="9">
        <v>1103832</v>
      </c>
      <c r="C256" s="9" t="s">
        <v>134</v>
      </c>
    </row>
    <row r="257" spans="1:3" ht="12.75" customHeight="1" x14ac:dyDescent="0.2">
      <c r="A257" s="9">
        <v>2021</v>
      </c>
      <c r="B257" s="9">
        <v>1127925</v>
      </c>
      <c r="C257" s="9" t="s">
        <v>134</v>
      </c>
    </row>
    <row r="258" spans="1:3" ht="12.75" customHeight="1" x14ac:dyDescent="0.2">
      <c r="A258" s="9">
        <v>2021</v>
      </c>
      <c r="B258" s="9">
        <v>1365444</v>
      </c>
      <c r="C258" s="9" t="s">
        <v>134</v>
      </c>
    </row>
    <row r="259" spans="1:3" ht="12.75" customHeight="1" x14ac:dyDescent="0.2">
      <c r="A259" s="9">
        <v>2021</v>
      </c>
      <c r="B259" s="9">
        <v>108730</v>
      </c>
      <c r="C259" s="9" t="s">
        <v>134</v>
      </c>
    </row>
    <row r="260" spans="1:3" ht="12.75" customHeight="1" x14ac:dyDescent="0.2">
      <c r="A260" s="9">
        <v>2021</v>
      </c>
      <c r="B260" s="9">
        <v>1127924</v>
      </c>
      <c r="C260" s="9" t="s">
        <v>134</v>
      </c>
    </row>
    <row r="261" spans="1:3" ht="12.75" customHeight="1" x14ac:dyDescent="0.2">
      <c r="A261" s="9">
        <v>2021</v>
      </c>
      <c r="B261" s="9">
        <v>122845</v>
      </c>
      <c r="C261" s="9" t="s">
        <v>134</v>
      </c>
    </row>
    <row r="262" spans="1:3" ht="12.75" customHeight="1" x14ac:dyDescent="0.2">
      <c r="A262" s="9">
        <v>2021</v>
      </c>
      <c r="B262" s="9">
        <v>123336</v>
      </c>
      <c r="C262" s="9" t="s">
        <v>134</v>
      </c>
    </row>
    <row r="263" spans="1:3" ht="12.75" customHeight="1" x14ac:dyDescent="0.2">
      <c r="A263" s="9">
        <v>2021</v>
      </c>
      <c r="B263" s="9">
        <v>1179970</v>
      </c>
      <c r="C263" s="9" t="s">
        <v>134</v>
      </c>
    </row>
    <row r="264" spans="1:3" ht="12.75" customHeight="1" x14ac:dyDescent="0.2">
      <c r="A264" s="9">
        <v>2021</v>
      </c>
      <c r="B264" s="9">
        <v>123336</v>
      </c>
      <c r="C264" s="9" t="s">
        <v>134</v>
      </c>
    </row>
    <row r="265" spans="1:3" ht="12.75" customHeight="1" x14ac:dyDescent="0.2">
      <c r="A265" s="9">
        <v>2021</v>
      </c>
      <c r="B265" s="9">
        <v>150129</v>
      </c>
      <c r="C265" s="9" t="s">
        <v>134</v>
      </c>
    </row>
    <row r="266" spans="1:3" ht="12.75" customHeight="1" x14ac:dyDescent="0.2">
      <c r="A266" s="9">
        <v>2021</v>
      </c>
      <c r="B266" s="9">
        <v>1179970</v>
      </c>
      <c r="C266" s="9" t="s">
        <v>134</v>
      </c>
    </row>
    <row r="267" spans="1:3" ht="12.75" customHeight="1" x14ac:dyDescent="0.2">
      <c r="A267" s="9">
        <v>2021</v>
      </c>
      <c r="B267" s="9">
        <v>123336</v>
      </c>
      <c r="C267" s="9" t="s">
        <v>134</v>
      </c>
    </row>
    <row r="268" spans="1:3" ht="12.75" customHeight="1" x14ac:dyDescent="0.2">
      <c r="A268" s="9">
        <v>2021</v>
      </c>
      <c r="B268" s="9">
        <v>1179970</v>
      </c>
      <c r="C268" s="9" t="s">
        <v>134</v>
      </c>
    </row>
    <row r="269" spans="1:3" ht="12.75" customHeight="1" x14ac:dyDescent="0.2">
      <c r="A269" s="9">
        <v>2021</v>
      </c>
      <c r="B269" s="9">
        <v>122845</v>
      </c>
      <c r="C269" s="9" t="s">
        <v>134</v>
      </c>
    </row>
    <row r="270" spans="1:3" ht="12.75" customHeight="1" x14ac:dyDescent="0.2">
      <c r="A270" s="9">
        <v>2021</v>
      </c>
      <c r="B270" s="9">
        <v>1127925</v>
      </c>
      <c r="C270" s="9" t="s">
        <v>134</v>
      </c>
    </row>
    <row r="271" spans="1:3" ht="12.75" customHeight="1" x14ac:dyDescent="0.2">
      <c r="A271" s="9">
        <v>2021</v>
      </c>
      <c r="B271" s="9">
        <v>123336</v>
      </c>
      <c r="C271" s="9" t="s">
        <v>134</v>
      </c>
    </row>
    <row r="272" spans="1:3" ht="12.75" customHeight="1" x14ac:dyDescent="0.2">
      <c r="A272" s="9">
        <v>2021</v>
      </c>
      <c r="B272" s="9">
        <v>123336</v>
      </c>
      <c r="C272" s="9" t="s">
        <v>134</v>
      </c>
    </row>
    <row r="273" spans="1:3" ht="12.75" customHeight="1" x14ac:dyDescent="0.2">
      <c r="A273" s="9">
        <v>2021</v>
      </c>
      <c r="B273" s="9">
        <v>123336</v>
      </c>
      <c r="C273" s="9" t="s">
        <v>134</v>
      </c>
    </row>
    <row r="274" spans="1:3" ht="12.75" customHeight="1" x14ac:dyDescent="0.2">
      <c r="A274" s="9">
        <v>2021</v>
      </c>
      <c r="B274" s="9">
        <v>123336</v>
      </c>
      <c r="C274" s="9" t="s">
        <v>134</v>
      </c>
    </row>
    <row r="275" spans="1:3" ht="12.75" customHeight="1" x14ac:dyDescent="0.2">
      <c r="A275" s="9">
        <v>2021</v>
      </c>
      <c r="B275" s="9">
        <v>1179970</v>
      </c>
      <c r="C275" s="9" t="s">
        <v>134</v>
      </c>
    </row>
    <row r="276" spans="1:3" ht="12.75" customHeight="1" x14ac:dyDescent="0.2">
      <c r="A276" s="9">
        <v>2021</v>
      </c>
      <c r="B276" s="9">
        <v>123336</v>
      </c>
      <c r="C276" s="9" t="s">
        <v>134</v>
      </c>
    </row>
    <row r="277" spans="1:3" ht="12.75" customHeight="1" x14ac:dyDescent="0.2">
      <c r="A277" s="9">
        <v>2021</v>
      </c>
      <c r="B277" s="9">
        <v>1127925</v>
      </c>
      <c r="C277" s="9" t="s">
        <v>134</v>
      </c>
    </row>
    <row r="278" spans="1:3" ht="12.75" customHeight="1" x14ac:dyDescent="0.2">
      <c r="A278" s="9">
        <v>2021</v>
      </c>
      <c r="B278" s="9">
        <v>1117076</v>
      </c>
      <c r="C278" s="9" t="s">
        <v>134</v>
      </c>
    </row>
    <row r="279" spans="1:3" ht="12.75" customHeight="1" x14ac:dyDescent="0.2">
      <c r="A279" s="9">
        <v>2021</v>
      </c>
      <c r="B279" s="9">
        <v>123336</v>
      </c>
      <c r="C279" s="9" t="s">
        <v>134</v>
      </c>
    </row>
    <row r="280" spans="1:3" ht="12.75" customHeight="1" x14ac:dyDescent="0.2">
      <c r="A280" s="9">
        <v>2021</v>
      </c>
      <c r="B280" s="9">
        <v>1308687</v>
      </c>
      <c r="C280" s="9" t="s">
        <v>134</v>
      </c>
    </row>
    <row r="281" spans="1:3" ht="12.75" customHeight="1" x14ac:dyDescent="0.2">
      <c r="A281" s="9">
        <v>2021</v>
      </c>
      <c r="B281" s="9">
        <v>108730</v>
      </c>
      <c r="C281" s="9" t="s">
        <v>134</v>
      </c>
    </row>
    <row r="282" spans="1:3" ht="12.75" customHeight="1" x14ac:dyDescent="0.2">
      <c r="A282" s="9">
        <v>2021</v>
      </c>
      <c r="B282" s="9">
        <v>1179970</v>
      </c>
      <c r="C282" s="9" t="s">
        <v>134</v>
      </c>
    </row>
    <row r="283" spans="1:3" ht="12.75" customHeight="1" x14ac:dyDescent="0.2">
      <c r="A283" s="9">
        <v>2021</v>
      </c>
      <c r="B283" s="9">
        <v>123336</v>
      </c>
      <c r="C283" s="9" t="s">
        <v>134</v>
      </c>
    </row>
    <row r="284" spans="1:3" ht="12.75" customHeight="1" x14ac:dyDescent="0.2">
      <c r="A284" s="9">
        <v>2021</v>
      </c>
      <c r="B284" s="9">
        <v>1179970</v>
      </c>
      <c r="C284" s="9" t="s">
        <v>134</v>
      </c>
    </row>
    <row r="285" spans="1:3" ht="12.75" customHeight="1" x14ac:dyDescent="0.2">
      <c r="A285" s="9">
        <v>2021</v>
      </c>
      <c r="B285" s="9">
        <v>1127924</v>
      </c>
      <c r="C285" s="9" t="s">
        <v>134</v>
      </c>
    </row>
    <row r="286" spans="1:3" ht="12.75" customHeight="1" x14ac:dyDescent="0.2">
      <c r="A286" s="9">
        <v>2021</v>
      </c>
      <c r="B286" s="9">
        <v>1179970</v>
      </c>
      <c r="C286" s="9" t="s">
        <v>134</v>
      </c>
    </row>
    <row r="287" spans="1:3" ht="12.75" customHeight="1" x14ac:dyDescent="0.2">
      <c r="A287" s="9">
        <v>2021</v>
      </c>
      <c r="B287" s="9">
        <v>1308687</v>
      </c>
      <c r="C287" s="9" t="s">
        <v>134</v>
      </c>
    </row>
    <row r="288" spans="1:3" ht="12.75" customHeight="1" x14ac:dyDescent="0.2">
      <c r="A288" s="9">
        <v>2021</v>
      </c>
      <c r="B288" s="9">
        <v>1103909</v>
      </c>
      <c r="C288" s="9" t="s">
        <v>134</v>
      </c>
    </row>
    <row r="289" spans="1:3" ht="12.75" customHeight="1" x14ac:dyDescent="0.2">
      <c r="A289" s="9">
        <v>2021</v>
      </c>
      <c r="B289" s="9">
        <v>1179970</v>
      </c>
      <c r="C289" s="9" t="s">
        <v>134</v>
      </c>
    </row>
    <row r="290" spans="1:3" ht="12.75" customHeight="1" x14ac:dyDescent="0.2">
      <c r="A290" s="9">
        <v>2021</v>
      </c>
      <c r="B290" s="9">
        <v>123336</v>
      </c>
      <c r="C290" s="9" t="s">
        <v>134</v>
      </c>
    </row>
    <row r="291" spans="1:3" ht="12.75" customHeight="1" x14ac:dyDescent="0.2">
      <c r="A291" s="9">
        <v>2021</v>
      </c>
      <c r="B291" s="9">
        <v>1270538</v>
      </c>
      <c r="C291" s="9" t="s">
        <v>134</v>
      </c>
    </row>
    <row r="292" spans="1:3" ht="12.75" customHeight="1" x14ac:dyDescent="0.2">
      <c r="A292" s="9">
        <v>2021</v>
      </c>
      <c r="B292" s="9">
        <v>122845</v>
      </c>
      <c r="C292" s="9" t="s">
        <v>134</v>
      </c>
    </row>
    <row r="293" spans="1:3" ht="12.75" customHeight="1" x14ac:dyDescent="0.2">
      <c r="A293" s="9">
        <v>2021</v>
      </c>
      <c r="B293" s="9">
        <v>1179970</v>
      </c>
      <c r="C293" s="9" t="s">
        <v>134</v>
      </c>
    </row>
    <row r="294" spans="1:3" ht="12.75" customHeight="1" x14ac:dyDescent="0.2">
      <c r="A294" s="9">
        <v>2021</v>
      </c>
      <c r="B294" s="9">
        <v>123336</v>
      </c>
      <c r="C294" s="9" t="s">
        <v>134</v>
      </c>
    </row>
    <row r="295" spans="1:3" ht="12.75" customHeight="1" x14ac:dyDescent="0.2">
      <c r="A295" s="9">
        <v>2021</v>
      </c>
      <c r="B295" s="9">
        <v>1127927</v>
      </c>
      <c r="C295" s="9" t="s">
        <v>134</v>
      </c>
    </row>
    <row r="296" spans="1:3" ht="12.75" customHeight="1" x14ac:dyDescent="0.2">
      <c r="A296" s="9">
        <v>2021</v>
      </c>
      <c r="B296" s="9">
        <v>1308687</v>
      </c>
      <c r="C296" s="9" t="s">
        <v>134</v>
      </c>
    </row>
    <row r="297" spans="1:3" ht="12.75" customHeight="1" x14ac:dyDescent="0.2">
      <c r="A297" s="9">
        <v>2021</v>
      </c>
      <c r="B297" s="9">
        <v>1117076</v>
      </c>
      <c r="C297" s="9" t="s">
        <v>134</v>
      </c>
    </row>
    <row r="298" spans="1:3" ht="12.75" customHeight="1" x14ac:dyDescent="0.2">
      <c r="A298" s="9">
        <v>2021</v>
      </c>
      <c r="B298" s="9">
        <v>108730</v>
      </c>
      <c r="C298" s="9" t="s">
        <v>134</v>
      </c>
    </row>
    <row r="299" spans="1:3" ht="12.75" customHeight="1" x14ac:dyDescent="0.2">
      <c r="A299" s="9">
        <v>2021</v>
      </c>
      <c r="B299" s="9">
        <v>123336</v>
      </c>
      <c r="C299" s="9" t="s">
        <v>134</v>
      </c>
    </row>
    <row r="300" spans="1:3" ht="12.75" customHeight="1" x14ac:dyDescent="0.2">
      <c r="A300" s="9">
        <v>2021</v>
      </c>
      <c r="B300" s="9">
        <v>1179970</v>
      </c>
      <c r="C300" s="9" t="s">
        <v>134</v>
      </c>
    </row>
    <row r="301" spans="1:3" ht="12.75" customHeight="1" x14ac:dyDescent="0.2">
      <c r="A301" s="9">
        <v>2021</v>
      </c>
      <c r="B301" s="9">
        <v>1270538</v>
      </c>
      <c r="C301" s="9" t="s">
        <v>134</v>
      </c>
    </row>
    <row r="302" spans="1:3" ht="12.75" customHeight="1" x14ac:dyDescent="0.2">
      <c r="A302" s="9">
        <v>2021</v>
      </c>
      <c r="B302" s="9">
        <v>1127925</v>
      </c>
      <c r="C302" s="9" t="s">
        <v>134</v>
      </c>
    </row>
    <row r="303" spans="1:3" ht="12.75" customHeight="1" x14ac:dyDescent="0.2">
      <c r="A303" s="9">
        <v>2021</v>
      </c>
      <c r="B303" s="9">
        <v>1103909</v>
      </c>
      <c r="C303" s="9" t="s">
        <v>134</v>
      </c>
    </row>
    <row r="304" spans="1:3" ht="12.75" customHeight="1" x14ac:dyDescent="0.2">
      <c r="A304" s="9">
        <v>2021</v>
      </c>
      <c r="B304" s="9">
        <v>1127925</v>
      </c>
      <c r="C304" s="9" t="s">
        <v>134</v>
      </c>
    </row>
    <row r="305" spans="1:3" ht="12.75" customHeight="1" x14ac:dyDescent="0.2">
      <c r="A305" s="9">
        <v>2021</v>
      </c>
      <c r="B305" s="9">
        <v>1319230</v>
      </c>
      <c r="C305" s="9" t="s">
        <v>134</v>
      </c>
    </row>
    <row r="306" spans="1:3" ht="12.75" customHeight="1" x14ac:dyDescent="0.2">
      <c r="A306" s="9">
        <v>2021</v>
      </c>
      <c r="B306" s="9">
        <v>1365444</v>
      </c>
      <c r="C306" s="9" t="s">
        <v>134</v>
      </c>
    </row>
    <row r="307" spans="1:3" ht="12.75" customHeight="1" x14ac:dyDescent="0.2">
      <c r="A307" s="9">
        <v>2021</v>
      </c>
      <c r="B307" s="9">
        <v>123336</v>
      </c>
      <c r="C307" s="9" t="s">
        <v>134</v>
      </c>
    </row>
    <row r="308" spans="1:3" ht="12.75" customHeight="1" x14ac:dyDescent="0.2">
      <c r="A308" s="9">
        <v>2021</v>
      </c>
      <c r="B308" s="9">
        <v>1127927</v>
      </c>
      <c r="C308" s="9" t="s">
        <v>134</v>
      </c>
    </row>
    <row r="309" spans="1:3" ht="12.75" customHeight="1" x14ac:dyDescent="0.2">
      <c r="A309" s="9">
        <v>2021</v>
      </c>
      <c r="B309" s="9">
        <v>1179970</v>
      </c>
      <c r="C309" s="9" t="s">
        <v>134</v>
      </c>
    </row>
    <row r="310" spans="1:3" ht="12.75" customHeight="1" x14ac:dyDescent="0.2">
      <c r="A310" s="9">
        <v>2021</v>
      </c>
      <c r="B310" s="9">
        <v>1308687</v>
      </c>
      <c r="C310" s="9" t="s">
        <v>134</v>
      </c>
    </row>
    <row r="311" spans="1:3" ht="12.75" customHeight="1" x14ac:dyDescent="0.2">
      <c r="A311" s="9">
        <v>2021</v>
      </c>
      <c r="B311" s="9">
        <v>123336</v>
      </c>
      <c r="C311" s="9" t="s">
        <v>134</v>
      </c>
    </row>
    <row r="312" spans="1:3" ht="12.75" customHeight="1" x14ac:dyDescent="0.2">
      <c r="A312" s="9">
        <v>2021</v>
      </c>
      <c r="B312" s="9">
        <v>108730</v>
      </c>
      <c r="C312" s="9" t="s">
        <v>134</v>
      </c>
    </row>
    <row r="313" spans="1:3" ht="12.75" customHeight="1" x14ac:dyDescent="0.2">
      <c r="A313" s="9">
        <v>2021</v>
      </c>
      <c r="B313" s="9">
        <v>122845</v>
      </c>
      <c r="C313" s="9" t="s">
        <v>134</v>
      </c>
    </row>
    <row r="314" spans="1:3" ht="12.75" customHeight="1" x14ac:dyDescent="0.2">
      <c r="A314" s="9">
        <v>2021</v>
      </c>
      <c r="B314" s="9">
        <v>1127926</v>
      </c>
      <c r="C314" s="9" t="s">
        <v>134</v>
      </c>
    </row>
    <row r="315" spans="1:3" ht="12.75" customHeight="1" x14ac:dyDescent="0.2">
      <c r="A315" s="9">
        <v>2021</v>
      </c>
      <c r="B315" s="9">
        <v>1127927</v>
      </c>
      <c r="C315" s="9" t="s">
        <v>134</v>
      </c>
    </row>
    <row r="316" spans="1:3" ht="12.75" customHeight="1" x14ac:dyDescent="0.2">
      <c r="A316" s="9">
        <v>2021</v>
      </c>
      <c r="B316" s="9">
        <v>150129</v>
      </c>
      <c r="C316" s="9" t="s">
        <v>134</v>
      </c>
    </row>
    <row r="317" spans="1:3" ht="12.75" customHeight="1" x14ac:dyDescent="0.2">
      <c r="A317" s="9">
        <v>2021</v>
      </c>
      <c r="B317" s="9">
        <v>1308687</v>
      </c>
      <c r="C317" s="9" t="s">
        <v>134</v>
      </c>
    </row>
    <row r="318" spans="1:3" ht="12.75" customHeight="1" x14ac:dyDescent="0.2">
      <c r="A318" s="9">
        <v>2021</v>
      </c>
      <c r="B318" s="9">
        <v>122845</v>
      </c>
      <c r="C318" s="9" t="s">
        <v>134</v>
      </c>
    </row>
    <row r="319" spans="1:3" ht="12.75" customHeight="1" x14ac:dyDescent="0.2">
      <c r="A319" s="9">
        <v>2021</v>
      </c>
      <c r="B319" s="9">
        <v>1179970</v>
      </c>
      <c r="C319" s="9" t="s">
        <v>134</v>
      </c>
    </row>
    <row r="320" spans="1:3" ht="12.75" customHeight="1" x14ac:dyDescent="0.2">
      <c r="A320" s="9">
        <v>2021</v>
      </c>
      <c r="B320" s="9">
        <v>1179970</v>
      </c>
      <c r="C320" s="9" t="s">
        <v>134</v>
      </c>
    </row>
    <row r="321" spans="1:3" ht="12.75" customHeight="1" x14ac:dyDescent="0.2">
      <c r="A321" s="9">
        <v>2021</v>
      </c>
      <c r="B321" s="9">
        <v>1179970</v>
      </c>
      <c r="C321" s="9" t="s">
        <v>134</v>
      </c>
    </row>
    <row r="322" spans="1:3" ht="12.75" customHeight="1" x14ac:dyDescent="0.2">
      <c r="A322" s="9">
        <v>2021</v>
      </c>
      <c r="B322" s="9">
        <v>123336</v>
      </c>
      <c r="C322" s="9" t="s">
        <v>134</v>
      </c>
    </row>
    <row r="323" spans="1:3" ht="12.75" customHeight="1" x14ac:dyDescent="0.2">
      <c r="A323" s="9">
        <v>2021</v>
      </c>
      <c r="B323" s="9">
        <v>1127925</v>
      </c>
      <c r="C323" s="9" t="s">
        <v>134</v>
      </c>
    </row>
    <row r="324" spans="1:3" ht="12.75" customHeight="1" x14ac:dyDescent="0.2">
      <c r="A324" s="9">
        <v>2021</v>
      </c>
      <c r="B324" s="9">
        <v>1127924</v>
      </c>
      <c r="C324" s="9" t="s">
        <v>134</v>
      </c>
    </row>
    <row r="325" spans="1:3" ht="12.75" customHeight="1" x14ac:dyDescent="0.2">
      <c r="A325" s="9">
        <v>2021</v>
      </c>
      <c r="B325" s="9">
        <v>1308687</v>
      </c>
      <c r="C325" s="9" t="s">
        <v>134</v>
      </c>
    </row>
    <row r="326" spans="1:3" ht="12.75" customHeight="1" x14ac:dyDescent="0.2">
      <c r="A326" s="9">
        <v>2021</v>
      </c>
      <c r="B326" s="9">
        <v>1308687</v>
      </c>
      <c r="C326" s="9" t="s">
        <v>134</v>
      </c>
    </row>
    <row r="327" spans="1:3" ht="12.75" customHeight="1" x14ac:dyDescent="0.2">
      <c r="A327" s="9">
        <v>2021</v>
      </c>
      <c r="B327" s="9">
        <v>1127925</v>
      </c>
      <c r="C327" s="9" t="s">
        <v>134</v>
      </c>
    </row>
    <row r="328" spans="1:3" ht="12.75" customHeight="1" x14ac:dyDescent="0.2">
      <c r="A328" s="9">
        <v>2021</v>
      </c>
      <c r="B328" s="9">
        <v>1179970</v>
      </c>
      <c r="C328" s="9" t="s">
        <v>134</v>
      </c>
    </row>
    <row r="329" spans="1:3" ht="12.75" customHeight="1" x14ac:dyDescent="0.2">
      <c r="A329" s="9">
        <v>2021</v>
      </c>
      <c r="B329" s="9">
        <v>1308687</v>
      </c>
      <c r="C329" s="9" t="s">
        <v>134</v>
      </c>
    </row>
    <row r="330" spans="1:3" ht="12.75" customHeight="1" x14ac:dyDescent="0.2">
      <c r="A330" s="9">
        <v>2021</v>
      </c>
      <c r="B330" s="9">
        <v>1103909</v>
      </c>
      <c r="C330" s="9" t="s">
        <v>134</v>
      </c>
    </row>
    <row r="331" spans="1:3" ht="12.75" customHeight="1" x14ac:dyDescent="0.2">
      <c r="A331" s="9">
        <v>2021</v>
      </c>
      <c r="B331" s="9">
        <v>1127926</v>
      </c>
      <c r="C331" s="9" t="s">
        <v>134</v>
      </c>
    </row>
    <row r="332" spans="1:3" ht="12.75" customHeight="1" x14ac:dyDescent="0.2">
      <c r="A332" s="9">
        <v>2021</v>
      </c>
      <c r="B332" s="9">
        <v>1179970</v>
      </c>
      <c r="C332" s="9" t="s">
        <v>134</v>
      </c>
    </row>
    <row r="333" spans="1:3" ht="12.75" customHeight="1" x14ac:dyDescent="0.2">
      <c r="A333" s="9">
        <v>2021</v>
      </c>
      <c r="B333" s="9">
        <v>122845</v>
      </c>
      <c r="C333" s="9" t="s">
        <v>134</v>
      </c>
    </row>
    <row r="334" spans="1:3" ht="12.75" customHeight="1" x14ac:dyDescent="0.2">
      <c r="A334" s="9">
        <v>2021</v>
      </c>
      <c r="B334" s="9">
        <v>1308687</v>
      </c>
      <c r="C334" s="9" t="s">
        <v>134</v>
      </c>
    </row>
    <row r="335" spans="1:3" ht="12.75" customHeight="1" x14ac:dyDescent="0.2">
      <c r="A335" s="9">
        <v>2021</v>
      </c>
      <c r="B335" s="9">
        <v>1319230</v>
      </c>
      <c r="C335" s="9" t="s">
        <v>134</v>
      </c>
    </row>
    <row r="336" spans="1:3" ht="12.75" customHeight="1" x14ac:dyDescent="0.2">
      <c r="A336" s="9">
        <v>2021</v>
      </c>
      <c r="B336" s="9">
        <v>1127926</v>
      </c>
      <c r="C336" s="9" t="s">
        <v>134</v>
      </c>
    </row>
    <row r="337" spans="1:3" ht="12.75" customHeight="1" x14ac:dyDescent="0.2">
      <c r="A337" s="9">
        <v>2021</v>
      </c>
      <c r="B337" s="9">
        <v>108730</v>
      </c>
      <c r="C337" s="9" t="s">
        <v>134</v>
      </c>
    </row>
    <row r="338" spans="1:3" ht="12.75" customHeight="1" x14ac:dyDescent="0.2">
      <c r="A338" s="9">
        <v>2021</v>
      </c>
      <c r="B338" s="9">
        <v>1308687</v>
      </c>
      <c r="C338" s="9" t="s">
        <v>134</v>
      </c>
    </row>
    <row r="339" spans="1:3" ht="12.75" customHeight="1" x14ac:dyDescent="0.2">
      <c r="A339" s="9">
        <v>2021</v>
      </c>
      <c r="B339" s="9">
        <v>123336</v>
      </c>
      <c r="C339" s="9" t="s">
        <v>134</v>
      </c>
    </row>
    <row r="340" spans="1:3" ht="12.75" customHeight="1" x14ac:dyDescent="0.2">
      <c r="A340" s="9">
        <v>2021</v>
      </c>
      <c r="B340" s="9">
        <v>1127927</v>
      </c>
      <c r="C340" s="9" t="s">
        <v>134</v>
      </c>
    </row>
    <row r="341" spans="1:3" ht="12.75" customHeight="1" x14ac:dyDescent="0.2">
      <c r="A341" s="9">
        <v>2021</v>
      </c>
      <c r="B341" s="9">
        <v>1179970</v>
      </c>
      <c r="C341" s="9" t="s">
        <v>134</v>
      </c>
    </row>
    <row r="342" spans="1:3" ht="12.75" customHeight="1" x14ac:dyDescent="0.2">
      <c r="A342" s="9">
        <v>2021</v>
      </c>
      <c r="B342" s="9">
        <v>1179970</v>
      </c>
      <c r="C342" s="9" t="s">
        <v>134</v>
      </c>
    </row>
    <row r="343" spans="1:3" ht="12.75" customHeight="1" x14ac:dyDescent="0.2">
      <c r="A343" s="9">
        <v>2021</v>
      </c>
      <c r="B343" s="9">
        <v>122845</v>
      </c>
      <c r="C343" s="9" t="s">
        <v>134</v>
      </c>
    </row>
    <row r="344" spans="1:3" ht="12.75" customHeight="1" x14ac:dyDescent="0.2">
      <c r="A344" s="9">
        <v>2021</v>
      </c>
      <c r="B344" s="9">
        <v>1103909</v>
      </c>
      <c r="C344" s="9" t="s">
        <v>134</v>
      </c>
    </row>
    <row r="345" spans="1:3" ht="12.75" customHeight="1" x14ac:dyDescent="0.2">
      <c r="A345" s="9">
        <v>2021</v>
      </c>
      <c r="B345" s="9">
        <v>1127926</v>
      </c>
      <c r="C345" s="9" t="s">
        <v>134</v>
      </c>
    </row>
    <row r="346" spans="1:3" ht="12.75" customHeight="1" x14ac:dyDescent="0.2">
      <c r="A346" s="9">
        <v>2021</v>
      </c>
      <c r="B346" s="9">
        <v>1103692</v>
      </c>
      <c r="C346" s="9" t="s">
        <v>134</v>
      </c>
    </row>
    <row r="347" spans="1:3" ht="12.75" customHeight="1" x14ac:dyDescent="0.2">
      <c r="A347" s="9">
        <v>2021</v>
      </c>
      <c r="B347" s="9">
        <v>1127926</v>
      </c>
      <c r="C347" s="9" t="s">
        <v>134</v>
      </c>
    </row>
    <row r="348" spans="1:3" ht="12.75" customHeight="1" x14ac:dyDescent="0.2">
      <c r="A348" s="9">
        <v>2021</v>
      </c>
      <c r="B348" s="9">
        <v>1103657</v>
      </c>
      <c r="C348" s="9" t="s">
        <v>134</v>
      </c>
    </row>
    <row r="349" spans="1:3" ht="12.75" customHeight="1" x14ac:dyDescent="0.2">
      <c r="A349" s="9">
        <v>2021</v>
      </c>
      <c r="B349" s="9">
        <v>1179970</v>
      </c>
      <c r="C349" s="9" t="s">
        <v>134</v>
      </c>
    </row>
    <row r="350" spans="1:3" ht="12.75" customHeight="1" x14ac:dyDescent="0.2">
      <c r="A350" s="9">
        <v>2021</v>
      </c>
      <c r="B350" s="9">
        <v>1179970</v>
      </c>
      <c r="C350" s="9" t="s">
        <v>134</v>
      </c>
    </row>
    <row r="351" spans="1:3" ht="12.75" customHeight="1" x14ac:dyDescent="0.2">
      <c r="A351" s="9">
        <v>2021</v>
      </c>
      <c r="B351" s="9">
        <v>1179970</v>
      </c>
      <c r="C351" s="9" t="s">
        <v>134</v>
      </c>
    </row>
    <row r="352" spans="1:3" ht="12.75" customHeight="1" x14ac:dyDescent="0.2">
      <c r="A352" s="9">
        <v>2021</v>
      </c>
      <c r="B352" s="9">
        <v>122845</v>
      </c>
      <c r="C352" s="9" t="s">
        <v>134</v>
      </c>
    </row>
    <row r="353" spans="1:3" ht="12.75" customHeight="1" x14ac:dyDescent="0.2">
      <c r="A353" s="9">
        <v>2021</v>
      </c>
      <c r="B353" s="9">
        <v>1308687</v>
      </c>
      <c r="C353" s="9" t="s">
        <v>134</v>
      </c>
    </row>
    <row r="354" spans="1:3" ht="12.75" customHeight="1" x14ac:dyDescent="0.2">
      <c r="A354" s="9">
        <v>2021</v>
      </c>
      <c r="B354" s="9">
        <v>123336</v>
      </c>
      <c r="C354" s="9" t="s">
        <v>134</v>
      </c>
    </row>
    <row r="355" spans="1:3" ht="12.75" customHeight="1" x14ac:dyDescent="0.2">
      <c r="A355" s="9">
        <v>2021</v>
      </c>
      <c r="B355" s="9">
        <v>123336</v>
      </c>
      <c r="C355" s="9" t="s">
        <v>134</v>
      </c>
    </row>
    <row r="356" spans="1:3" ht="12.75" customHeight="1" x14ac:dyDescent="0.2">
      <c r="A356" s="9">
        <v>2021</v>
      </c>
      <c r="B356" s="9">
        <v>123336</v>
      </c>
      <c r="C356" s="9" t="s">
        <v>134</v>
      </c>
    </row>
    <row r="357" spans="1:3" ht="12.75" customHeight="1" x14ac:dyDescent="0.2">
      <c r="A357" s="9">
        <v>2021</v>
      </c>
      <c r="B357" s="9">
        <v>123336</v>
      </c>
      <c r="C357" s="9" t="s">
        <v>134</v>
      </c>
    </row>
    <row r="358" spans="1:3" ht="12.75" customHeight="1" x14ac:dyDescent="0.2">
      <c r="A358" s="9">
        <v>2021</v>
      </c>
      <c r="B358" s="9">
        <v>1127924</v>
      </c>
      <c r="C358" s="9" t="s">
        <v>966</v>
      </c>
    </row>
    <row r="359" spans="1:3" ht="12.75" customHeight="1" x14ac:dyDescent="0.2">
      <c r="A359" s="9">
        <v>2021</v>
      </c>
      <c r="B359" s="9">
        <v>123336</v>
      </c>
      <c r="C359" s="9" t="s">
        <v>966</v>
      </c>
    </row>
    <row r="360" spans="1:3" ht="12.75" customHeight="1" x14ac:dyDescent="0.2">
      <c r="A360" s="9">
        <v>2021</v>
      </c>
      <c r="B360" s="9">
        <v>1127927</v>
      </c>
      <c r="C360" s="9" t="s">
        <v>966</v>
      </c>
    </row>
    <row r="361" spans="1:3" ht="12.75" customHeight="1" x14ac:dyDescent="0.2">
      <c r="A361" s="9">
        <v>2021</v>
      </c>
      <c r="B361" s="9">
        <v>123336</v>
      </c>
      <c r="C361" s="9" t="s">
        <v>966</v>
      </c>
    </row>
    <row r="362" spans="1:3" ht="12.75" customHeight="1" x14ac:dyDescent="0.2">
      <c r="A362" s="9">
        <v>2021</v>
      </c>
      <c r="B362" s="9">
        <v>123336</v>
      </c>
      <c r="C362" s="9" t="s">
        <v>966</v>
      </c>
    </row>
    <row r="363" spans="1:3" ht="12.75" customHeight="1" x14ac:dyDescent="0.2">
      <c r="A363" s="9">
        <v>2021</v>
      </c>
      <c r="B363" s="9">
        <v>123336</v>
      </c>
      <c r="C363" s="9" t="s">
        <v>966</v>
      </c>
    </row>
    <row r="364" spans="1:3" ht="12.75" customHeight="1" x14ac:dyDescent="0.2">
      <c r="A364" s="9">
        <v>2021</v>
      </c>
      <c r="B364" s="9">
        <v>123336</v>
      </c>
      <c r="C364" s="9" t="s">
        <v>966</v>
      </c>
    </row>
    <row r="365" spans="1:3" ht="12.75" customHeight="1" x14ac:dyDescent="0.2">
      <c r="A365" s="9">
        <v>2021</v>
      </c>
      <c r="B365" s="9">
        <v>123336</v>
      </c>
      <c r="C365" s="9" t="s">
        <v>966</v>
      </c>
    </row>
    <row r="366" spans="1:3" ht="12.75" customHeight="1" x14ac:dyDescent="0.2">
      <c r="A366" s="9">
        <v>2021</v>
      </c>
      <c r="B366" s="9">
        <v>108730</v>
      </c>
      <c r="C366" s="9" t="s">
        <v>966</v>
      </c>
    </row>
    <row r="367" spans="1:3" ht="12.75" customHeight="1" x14ac:dyDescent="0.2">
      <c r="A367" s="9">
        <v>2021</v>
      </c>
      <c r="B367" s="9">
        <v>1179970</v>
      </c>
      <c r="C367" s="9" t="s">
        <v>966</v>
      </c>
    </row>
    <row r="368" spans="1:3" ht="12.75" customHeight="1" x14ac:dyDescent="0.2">
      <c r="A368" s="9">
        <v>2021</v>
      </c>
      <c r="B368" s="9">
        <v>122845</v>
      </c>
      <c r="C368" s="9" t="s">
        <v>966</v>
      </c>
    </row>
    <row r="369" spans="1:3" ht="12.75" customHeight="1" x14ac:dyDescent="0.2">
      <c r="A369" s="9">
        <v>2021</v>
      </c>
      <c r="B369" s="9">
        <v>1103832</v>
      </c>
      <c r="C369" s="9" t="s">
        <v>966</v>
      </c>
    </row>
    <row r="370" spans="1:3" ht="12.75" customHeight="1" x14ac:dyDescent="0.2">
      <c r="A370" s="9">
        <v>2021</v>
      </c>
      <c r="B370" s="9">
        <v>150129</v>
      </c>
      <c r="C370" s="9" t="s">
        <v>966</v>
      </c>
    </row>
    <row r="371" spans="1:3" ht="12.75" customHeight="1" x14ac:dyDescent="0.2">
      <c r="A371" s="9">
        <v>2021</v>
      </c>
      <c r="B371" s="9">
        <v>1308687</v>
      </c>
      <c r="C371" s="9" t="s">
        <v>966</v>
      </c>
    </row>
    <row r="372" spans="1:3" ht="12.75" customHeight="1" x14ac:dyDescent="0.2">
      <c r="A372" s="9">
        <v>2021</v>
      </c>
      <c r="B372" s="9">
        <v>1127927</v>
      </c>
      <c r="C372" s="9" t="s">
        <v>966</v>
      </c>
    </row>
    <row r="373" spans="1:3" ht="12.75" customHeight="1" x14ac:dyDescent="0.2">
      <c r="A373" s="9">
        <v>2021</v>
      </c>
      <c r="B373" s="9">
        <v>1270538</v>
      </c>
      <c r="C373" s="9" t="s">
        <v>966</v>
      </c>
    </row>
    <row r="374" spans="1:3" ht="12.75" customHeight="1" x14ac:dyDescent="0.2">
      <c r="A374" s="9">
        <v>2021</v>
      </c>
      <c r="B374" s="9">
        <v>123336</v>
      </c>
      <c r="C374" s="9" t="s">
        <v>966</v>
      </c>
    </row>
    <row r="375" spans="1:3" ht="12.75" customHeight="1" x14ac:dyDescent="0.2">
      <c r="A375" s="9">
        <v>2021</v>
      </c>
      <c r="B375" s="9">
        <v>123336</v>
      </c>
      <c r="C375" s="9" t="s">
        <v>966</v>
      </c>
    </row>
    <row r="376" spans="1:3" ht="12.75" customHeight="1" x14ac:dyDescent="0.2">
      <c r="A376" s="9">
        <v>2021</v>
      </c>
      <c r="B376" s="9">
        <v>123336</v>
      </c>
      <c r="C376" s="9" t="s">
        <v>966</v>
      </c>
    </row>
    <row r="377" spans="1:3" ht="12.75" customHeight="1" x14ac:dyDescent="0.2">
      <c r="A377" s="9">
        <v>2021</v>
      </c>
      <c r="B377" s="9">
        <v>1127925</v>
      </c>
      <c r="C377" s="9" t="s">
        <v>966</v>
      </c>
    </row>
    <row r="378" spans="1:3" ht="12.75" customHeight="1" x14ac:dyDescent="0.2">
      <c r="A378" s="9">
        <v>2021</v>
      </c>
      <c r="B378" s="9">
        <v>123336</v>
      </c>
      <c r="C378" s="9" t="s">
        <v>966</v>
      </c>
    </row>
    <row r="379" spans="1:3" ht="12.75" customHeight="1" x14ac:dyDescent="0.2">
      <c r="A379" s="9">
        <v>2021</v>
      </c>
      <c r="B379" s="9">
        <v>122845</v>
      </c>
      <c r="C379" s="9" t="s">
        <v>966</v>
      </c>
    </row>
    <row r="380" spans="1:3" ht="12.75" customHeight="1" x14ac:dyDescent="0.2">
      <c r="A380" s="9">
        <v>2021</v>
      </c>
      <c r="B380" s="9">
        <v>1179970</v>
      </c>
      <c r="C380" s="9" t="s">
        <v>966</v>
      </c>
    </row>
    <row r="381" spans="1:3" ht="12.75" customHeight="1" x14ac:dyDescent="0.2">
      <c r="A381" s="9">
        <v>2021</v>
      </c>
      <c r="B381" s="9">
        <v>108730</v>
      </c>
      <c r="C381" s="9" t="s">
        <v>966</v>
      </c>
    </row>
    <row r="382" spans="1:3" ht="12.75" customHeight="1" x14ac:dyDescent="0.2">
      <c r="A382" s="9">
        <v>2021</v>
      </c>
      <c r="B382" s="9">
        <v>1179970</v>
      </c>
      <c r="C382" s="9" t="s">
        <v>966</v>
      </c>
    </row>
    <row r="383" spans="1:3" ht="12.75" customHeight="1" x14ac:dyDescent="0.2">
      <c r="A383" s="9">
        <v>2021</v>
      </c>
      <c r="B383" s="9">
        <v>1270538</v>
      </c>
      <c r="C383" s="9" t="s">
        <v>966</v>
      </c>
    </row>
    <row r="384" spans="1:3" ht="12.75" customHeight="1" x14ac:dyDescent="0.2">
      <c r="A384" s="9">
        <v>2021</v>
      </c>
      <c r="B384" s="9">
        <v>1127924</v>
      </c>
      <c r="C384" s="9" t="s">
        <v>966</v>
      </c>
    </row>
    <row r="385" spans="1:3" ht="12.75" customHeight="1" x14ac:dyDescent="0.2">
      <c r="A385" s="9">
        <v>2021</v>
      </c>
      <c r="B385" s="9">
        <v>150129</v>
      </c>
      <c r="C385" s="9" t="s">
        <v>966</v>
      </c>
    </row>
    <row r="386" spans="1:3" ht="12.75" customHeight="1" x14ac:dyDescent="0.2">
      <c r="A386" s="9">
        <v>2021</v>
      </c>
      <c r="B386" s="9">
        <v>122845</v>
      </c>
      <c r="C386" s="9" t="s">
        <v>966</v>
      </c>
    </row>
    <row r="387" spans="1:3" ht="12.75" customHeight="1" x14ac:dyDescent="0.2">
      <c r="A387" s="9">
        <v>2021</v>
      </c>
      <c r="B387" s="9">
        <v>1270538</v>
      </c>
      <c r="C387" s="9" t="s">
        <v>966</v>
      </c>
    </row>
    <row r="388" spans="1:3" ht="12.75" customHeight="1" x14ac:dyDescent="0.2">
      <c r="A388" s="9">
        <v>2021</v>
      </c>
      <c r="B388" s="9">
        <v>123336</v>
      </c>
      <c r="C388" s="9" t="s">
        <v>966</v>
      </c>
    </row>
    <row r="389" spans="1:3" ht="12.75" customHeight="1" x14ac:dyDescent="0.2">
      <c r="A389" s="9">
        <v>2021</v>
      </c>
      <c r="B389" s="9">
        <v>123336</v>
      </c>
      <c r="C389" s="9" t="s">
        <v>966</v>
      </c>
    </row>
    <row r="390" spans="1:3" ht="12.75" customHeight="1" x14ac:dyDescent="0.2">
      <c r="A390" s="9">
        <v>2021</v>
      </c>
      <c r="B390" s="9">
        <v>150129</v>
      </c>
      <c r="C390" s="9" t="s">
        <v>966</v>
      </c>
    </row>
    <row r="391" spans="1:3" ht="12.75" customHeight="1" x14ac:dyDescent="0.2">
      <c r="A391" s="9">
        <v>2021</v>
      </c>
      <c r="B391" s="9">
        <v>1117076</v>
      </c>
      <c r="C391" s="9" t="s">
        <v>966</v>
      </c>
    </row>
    <row r="392" spans="1:3" ht="12.75" customHeight="1" x14ac:dyDescent="0.2">
      <c r="A392" s="9">
        <v>2021</v>
      </c>
      <c r="B392" s="9">
        <v>123336</v>
      </c>
      <c r="C392" s="9" t="s">
        <v>966</v>
      </c>
    </row>
    <row r="393" spans="1:3" ht="12.75" customHeight="1" x14ac:dyDescent="0.2">
      <c r="A393" s="9">
        <v>2021</v>
      </c>
      <c r="B393" s="9">
        <v>1103832</v>
      </c>
      <c r="C393" s="9" t="s">
        <v>966</v>
      </c>
    </row>
    <row r="394" spans="1:3" ht="12.75" customHeight="1" x14ac:dyDescent="0.2">
      <c r="A394" s="9">
        <v>2021</v>
      </c>
      <c r="B394" s="9">
        <v>1127927</v>
      </c>
      <c r="C394" s="9" t="s">
        <v>966</v>
      </c>
    </row>
    <row r="395" spans="1:3" ht="12.75" customHeight="1" x14ac:dyDescent="0.2">
      <c r="A395" s="9">
        <v>2021</v>
      </c>
      <c r="B395" s="9">
        <v>123336</v>
      </c>
      <c r="C395" s="9" t="s">
        <v>966</v>
      </c>
    </row>
    <row r="396" spans="1:3" ht="12.75" customHeight="1" x14ac:dyDescent="0.2">
      <c r="A396" s="9">
        <v>2021</v>
      </c>
      <c r="B396" s="9">
        <v>1103832</v>
      </c>
      <c r="C396" s="9" t="s">
        <v>966</v>
      </c>
    </row>
    <row r="397" spans="1:3" ht="12.75" customHeight="1" x14ac:dyDescent="0.2">
      <c r="A397" s="9">
        <v>2021</v>
      </c>
      <c r="B397" s="9">
        <v>1117076</v>
      </c>
      <c r="C397" s="9" t="s">
        <v>966</v>
      </c>
    </row>
    <row r="398" spans="1:3" ht="12.75" customHeight="1" x14ac:dyDescent="0.2">
      <c r="A398" s="9">
        <v>2021</v>
      </c>
      <c r="B398" s="9">
        <v>1319230</v>
      </c>
      <c r="C398" s="9" t="s">
        <v>966</v>
      </c>
    </row>
    <row r="399" spans="1:3" ht="12.75" customHeight="1" x14ac:dyDescent="0.2">
      <c r="A399" s="9">
        <v>2021</v>
      </c>
      <c r="B399" s="9">
        <v>1308687</v>
      </c>
      <c r="C399" s="9" t="s">
        <v>966</v>
      </c>
    </row>
    <row r="400" spans="1:3" ht="12.75" customHeight="1" x14ac:dyDescent="0.2">
      <c r="A400" s="9">
        <v>2021</v>
      </c>
      <c r="B400" s="9">
        <v>1127926</v>
      </c>
      <c r="C400" s="9" t="s">
        <v>966</v>
      </c>
    </row>
    <row r="401" spans="1:3" ht="12.75" customHeight="1" x14ac:dyDescent="0.2">
      <c r="A401" s="9">
        <v>2021</v>
      </c>
      <c r="B401" s="9">
        <v>1127925</v>
      </c>
      <c r="C401" s="9" t="s">
        <v>966</v>
      </c>
    </row>
    <row r="402" spans="1:3" ht="12.75" customHeight="1" x14ac:dyDescent="0.2">
      <c r="A402" s="9">
        <v>2021</v>
      </c>
      <c r="B402" s="9">
        <v>1103909</v>
      </c>
      <c r="C402" s="9" t="s">
        <v>966</v>
      </c>
    </row>
    <row r="403" spans="1:3" ht="12.75" customHeight="1" x14ac:dyDescent="0.2">
      <c r="A403" s="9">
        <v>2021</v>
      </c>
      <c r="B403" s="9">
        <v>1179970</v>
      </c>
      <c r="C403" s="9" t="s">
        <v>966</v>
      </c>
    </row>
    <row r="404" spans="1:3" ht="12.75" customHeight="1" x14ac:dyDescent="0.2">
      <c r="A404" s="9">
        <v>2021</v>
      </c>
      <c r="B404" s="9">
        <v>1308687</v>
      </c>
      <c r="C404" s="9" t="s">
        <v>966</v>
      </c>
    </row>
    <row r="405" spans="1:3" ht="12.75" customHeight="1" x14ac:dyDescent="0.2">
      <c r="A405" s="9">
        <v>2021</v>
      </c>
      <c r="B405" s="9">
        <v>1117076</v>
      </c>
      <c r="C405" s="9" t="s">
        <v>966</v>
      </c>
    </row>
    <row r="406" spans="1:3" ht="12.75" customHeight="1" x14ac:dyDescent="0.2">
      <c r="A406" s="9">
        <v>2021</v>
      </c>
      <c r="B406" s="9">
        <v>1179970</v>
      </c>
      <c r="C406" s="9" t="s">
        <v>966</v>
      </c>
    </row>
    <row r="407" spans="1:3" ht="12.75" customHeight="1" x14ac:dyDescent="0.2">
      <c r="A407" s="9">
        <v>2021</v>
      </c>
      <c r="B407" s="9">
        <v>150129</v>
      </c>
      <c r="C407" s="9" t="s">
        <v>966</v>
      </c>
    </row>
    <row r="408" spans="1:3" ht="12.75" customHeight="1" x14ac:dyDescent="0.2">
      <c r="A408" s="9">
        <v>2021</v>
      </c>
      <c r="B408" s="9">
        <v>1127924</v>
      </c>
      <c r="C408" s="9" t="s">
        <v>966</v>
      </c>
    </row>
    <row r="409" spans="1:3" ht="12.75" customHeight="1" x14ac:dyDescent="0.2">
      <c r="A409" s="9">
        <v>2021</v>
      </c>
      <c r="B409" s="9">
        <v>1179970</v>
      </c>
      <c r="C409" s="9" t="s">
        <v>966</v>
      </c>
    </row>
    <row r="410" spans="1:3" ht="12.75" customHeight="1" x14ac:dyDescent="0.2">
      <c r="A410" s="9">
        <v>2021</v>
      </c>
      <c r="B410" s="9">
        <v>122845</v>
      </c>
      <c r="C410" s="9" t="s">
        <v>966</v>
      </c>
    </row>
    <row r="411" spans="1:3" ht="12.75" customHeight="1" x14ac:dyDescent="0.2">
      <c r="A411" s="9">
        <v>2021</v>
      </c>
      <c r="B411" s="9">
        <v>122845</v>
      </c>
      <c r="C411" s="9" t="s">
        <v>966</v>
      </c>
    </row>
    <row r="412" spans="1:3" ht="12.75" customHeight="1" x14ac:dyDescent="0.2">
      <c r="A412" s="9">
        <v>2021</v>
      </c>
      <c r="B412" s="9">
        <v>1127927</v>
      </c>
      <c r="C412" s="9" t="s">
        <v>966</v>
      </c>
    </row>
    <row r="413" spans="1:3" ht="12.75" customHeight="1" x14ac:dyDescent="0.2">
      <c r="A413" s="9">
        <v>2021</v>
      </c>
      <c r="B413" s="9">
        <v>150129</v>
      </c>
      <c r="C413" s="9" t="s">
        <v>966</v>
      </c>
    </row>
    <row r="414" spans="1:3" ht="12.75" customHeight="1" x14ac:dyDescent="0.2">
      <c r="A414" s="9">
        <v>2021</v>
      </c>
      <c r="B414" s="9">
        <v>122845</v>
      </c>
      <c r="C414" s="9" t="s">
        <v>966</v>
      </c>
    </row>
    <row r="415" spans="1:3" ht="12.75" customHeight="1" x14ac:dyDescent="0.2">
      <c r="A415" s="9">
        <v>2021</v>
      </c>
      <c r="B415" s="9">
        <v>1308687</v>
      </c>
      <c r="C415" s="9" t="s">
        <v>966</v>
      </c>
    </row>
    <row r="416" spans="1:3" ht="12.75" customHeight="1" x14ac:dyDescent="0.2">
      <c r="A416" s="9">
        <v>2021</v>
      </c>
      <c r="B416" s="9">
        <v>123336</v>
      </c>
      <c r="C416" s="9" t="s">
        <v>966</v>
      </c>
    </row>
    <row r="417" spans="1:3" ht="12.75" customHeight="1" x14ac:dyDescent="0.2">
      <c r="A417" s="9">
        <v>2021</v>
      </c>
      <c r="B417" s="9">
        <v>122845</v>
      </c>
      <c r="C417" s="9" t="s">
        <v>966</v>
      </c>
    </row>
    <row r="418" spans="1:3" ht="12.75" customHeight="1" x14ac:dyDescent="0.2">
      <c r="A418" s="9">
        <v>2021</v>
      </c>
      <c r="B418" s="9">
        <v>123336</v>
      </c>
      <c r="C418" s="9" t="s">
        <v>966</v>
      </c>
    </row>
    <row r="419" spans="1:3" ht="12.75" customHeight="1" x14ac:dyDescent="0.2">
      <c r="A419" s="9">
        <v>2021</v>
      </c>
      <c r="B419" s="9">
        <v>1179970</v>
      </c>
      <c r="C419" s="9" t="s">
        <v>966</v>
      </c>
    </row>
    <row r="420" spans="1:3" ht="12.75" customHeight="1" x14ac:dyDescent="0.2">
      <c r="A420" s="9">
        <v>2021</v>
      </c>
      <c r="B420" s="9">
        <v>123336</v>
      </c>
      <c r="C420" s="9" t="s">
        <v>966</v>
      </c>
    </row>
    <row r="421" spans="1:3" ht="12.75" customHeight="1" x14ac:dyDescent="0.2">
      <c r="A421" s="9">
        <v>2021</v>
      </c>
      <c r="B421" s="9">
        <v>123336</v>
      </c>
      <c r="C421" s="9" t="s">
        <v>966</v>
      </c>
    </row>
    <row r="422" spans="1:3" ht="12.75" customHeight="1" x14ac:dyDescent="0.2">
      <c r="A422" s="9">
        <v>2021</v>
      </c>
      <c r="B422" s="9">
        <v>122845</v>
      </c>
      <c r="C422" s="9" t="s">
        <v>966</v>
      </c>
    </row>
    <row r="423" spans="1:3" ht="12.75" customHeight="1" x14ac:dyDescent="0.2">
      <c r="A423" s="9">
        <v>2021</v>
      </c>
      <c r="B423" s="9">
        <v>1179970</v>
      </c>
      <c r="C423" s="9" t="s">
        <v>966</v>
      </c>
    </row>
    <row r="424" spans="1:3" ht="12.75" customHeight="1" x14ac:dyDescent="0.2">
      <c r="A424" s="9">
        <v>2021</v>
      </c>
      <c r="B424" s="9">
        <v>122845</v>
      </c>
      <c r="C424" s="9" t="s">
        <v>966</v>
      </c>
    </row>
    <row r="425" spans="1:3" ht="12.75" customHeight="1" x14ac:dyDescent="0.2">
      <c r="A425" s="9">
        <v>2021</v>
      </c>
      <c r="B425" s="9">
        <v>122845</v>
      </c>
      <c r="C425" s="9" t="s">
        <v>966</v>
      </c>
    </row>
    <row r="426" spans="1:3" ht="12.75" customHeight="1" x14ac:dyDescent="0.2">
      <c r="A426" s="9">
        <v>2021</v>
      </c>
      <c r="B426" s="9">
        <v>1127924</v>
      </c>
      <c r="C426" s="9" t="s">
        <v>966</v>
      </c>
    </row>
    <row r="427" spans="1:3" ht="12.75" customHeight="1" x14ac:dyDescent="0.2">
      <c r="A427" s="9">
        <v>2021</v>
      </c>
      <c r="B427" s="9">
        <v>122845</v>
      </c>
      <c r="C427" s="9" t="s">
        <v>966</v>
      </c>
    </row>
    <row r="428" spans="1:3" ht="12.75" customHeight="1" x14ac:dyDescent="0.2">
      <c r="A428" s="9">
        <v>2021</v>
      </c>
      <c r="B428" s="9">
        <v>1179970</v>
      </c>
      <c r="C428" s="9" t="s">
        <v>966</v>
      </c>
    </row>
    <row r="429" spans="1:3" ht="12.75" customHeight="1" x14ac:dyDescent="0.2">
      <c r="A429" s="9">
        <v>2021</v>
      </c>
      <c r="B429" s="9">
        <v>1127926</v>
      </c>
      <c r="C429" s="9" t="s">
        <v>966</v>
      </c>
    </row>
    <row r="430" spans="1:3" ht="12.75" customHeight="1" x14ac:dyDescent="0.2">
      <c r="A430" s="9">
        <v>2021</v>
      </c>
      <c r="B430" s="9">
        <v>1179970</v>
      </c>
      <c r="C430" s="9" t="s">
        <v>966</v>
      </c>
    </row>
    <row r="431" spans="1:3" ht="12.75" customHeight="1" x14ac:dyDescent="0.2">
      <c r="A431" s="9">
        <v>2021</v>
      </c>
      <c r="B431" s="9">
        <v>1179970</v>
      </c>
      <c r="C431" s="9" t="s">
        <v>966</v>
      </c>
    </row>
    <row r="432" spans="1:3" ht="12.75" customHeight="1" x14ac:dyDescent="0.2">
      <c r="A432" s="9">
        <v>2021</v>
      </c>
      <c r="B432" s="9">
        <v>1179970</v>
      </c>
      <c r="C432" s="9" t="s">
        <v>966</v>
      </c>
    </row>
    <row r="433" spans="1:3" ht="12.75" customHeight="1" x14ac:dyDescent="0.2">
      <c r="A433" s="9">
        <v>2021</v>
      </c>
      <c r="B433" s="9">
        <v>1103909</v>
      </c>
      <c r="C433" s="9" t="s">
        <v>966</v>
      </c>
    </row>
    <row r="434" spans="1:3" ht="12.75" customHeight="1" x14ac:dyDescent="0.2">
      <c r="A434" s="9">
        <v>2021</v>
      </c>
      <c r="B434" s="9">
        <v>123336</v>
      </c>
      <c r="C434" s="9" t="s">
        <v>966</v>
      </c>
    </row>
    <row r="435" spans="1:3" ht="12.75" customHeight="1" x14ac:dyDescent="0.2">
      <c r="A435" s="9">
        <v>2021</v>
      </c>
      <c r="B435" s="9">
        <v>122845</v>
      </c>
      <c r="C435" s="9" t="s">
        <v>966</v>
      </c>
    </row>
    <row r="436" spans="1:3" ht="12.75" customHeight="1" x14ac:dyDescent="0.2">
      <c r="A436" s="9">
        <v>2021</v>
      </c>
      <c r="B436" s="9">
        <v>123336</v>
      </c>
      <c r="C436" s="9" t="s">
        <v>966</v>
      </c>
    </row>
    <row r="437" spans="1:3" ht="12.75" customHeight="1" x14ac:dyDescent="0.2">
      <c r="A437" s="9">
        <v>2021</v>
      </c>
      <c r="B437" s="9">
        <v>1179970</v>
      </c>
      <c r="C437" s="9" t="s">
        <v>966</v>
      </c>
    </row>
    <row r="438" spans="1:3" ht="12.75" customHeight="1" x14ac:dyDescent="0.2">
      <c r="A438" s="9">
        <v>2021</v>
      </c>
      <c r="B438" s="9">
        <v>122845</v>
      </c>
      <c r="C438" s="9" t="s">
        <v>966</v>
      </c>
    </row>
    <row r="439" spans="1:3" ht="12.75" customHeight="1" x14ac:dyDescent="0.2">
      <c r="A439" s="9">
        <v>2021</v>
      </c>
      <c r="B439" s="9">
        <v>1103909</v>
      </c>
      <c r="C439" s="9" t="s">
        <v>966</v>
      </c>
    </row>
    <row r="440" spans="1:3" ht="12.75" customHeight="1" x14ac:dyDescent="0.2">
      <c r="A440" s="9">
        <v>2021</v>
      </c>
      <c r="B440" s="9">
        <v>108730</v>
      </c>
      <c r="C440" s="9" t="s">
        <v>966</v>
      </c>
    </row>
    <row r="441" spans="1:3" ht="12.75" customHeight="1" x14ac:dyDescent="0.2">
      <c r="A441" s="9">
        <v>2021</v>
      </c>
      <c r="B441" s="9">
        <v>1117076</v>
      </c>
      <c r="C441" s="9" t="s">
        <v>966</v>
      </c>
    </row>
    <row r="442" spans="1:3" ht="12.75" customHeight="1" x14ac:dyDescent="0.2">
      <c r="A442" s="9">
        <v>2021</v>
      </c>
      <c r="B442" s="9">
        <v>1127927</v>
      </c>
      <c r="C442" s="9" t="s">
        <v>966</v>
      </c>
    </row>
    <row r="443" spans="1:3" ht="12.75" customHeight="1" x14ac:dyDescent="0.2">
      <c r="A443" s="9">
        <v>2021</v>
      </c>
      <c r="B443" s="9">
        <v>123336</v>
      </c>
      <c r="C443" s="9" t="s">
        <v>966</v>
      </c>
    </row>
    <row r="444" spans="1:3" ht="12.75" customHeight="1" x14ac:dyDescent="0.2">
      <c r="A444" s="9">
        <v>2021</v>
      </c>
      <c r="B444" s="9">
        <v>1179970</v>
      </c>
      <c r="C444" s="9" t="s">
        <v>966</v>
      </c>
    </row>
    <row r="445" spans="1:3" ht="12.75" customHeight="1" x14ac:dyDescent="0.2">
      <c r="A445" s="9">
        <v>2021</v>
      </c>
      <c r="B445" s="9">
        <v>1103692</v>
      </c>
      <c r="C445" s="9" t="s">
        <v>966</v>
      </c>
    </row>
    <row r="446" spans="1:3" ht="12.75" customHeight="1" x14ac:dyDescent="0.2">
      <c r="A446" s="9">
        <v>2021</v>
      </c>
      <c r="B446" s="9">
        <v>1127926</v>
      </c>
      <c r="C446" s="9" t="s">
        <v>966</v>
      </c>
    </row>
    <row r="447" spans="1:3" ht="12.75" customHeight="1" x14ac:dyDescent="0.2">
      <c r="A447" s="9">
        <v>2021</v>
      </c>
      <c r="B447" s="9">
        <v>1319230</v>
      </c>
      <c r="C447" s="9" t="s">
        <v>966</v>
      </c>
    </row>
    <row r="448" spans="1:3" ht="12.75" customHeight="1" x14ac:dyDescent="0.2">
      <c r="A448" s="9">
        <v>2021</v>
      </c>
      <c r="B448" s="9">
        <v>150129</v>
      </c>
      <c r="C448" s="9" t="s">
        <v>966</v>
      </c>
    </row>
    <row r="449" spans="1:3" ht="12.75" customHeight="1" x14ac:dyDescent="0.2">
      <c r="A449" s="9">
        <v>2021</v>
      </c>
      <c r="B449" s="9">
        <v>123336</v>
      </c>
      <c r="C449" s="9" t="s">
        <v>966</v>
      </c>
    </row>
    <row r="450" spans="1:3" ht="12.75" customHeight="1" x14ac:dyDescent="0.2">
      <c r="A450" s="9">
        <v>2021</v>
      </c>
      <c r="B450" s="9">
        <v>122845</v>
      </c>
      <c r="C450" s="9" t="s">
        <v>966</v>
      </c>
    </row>
    <row r="451" spans="1:3" ht="12.75" customHeight="1" x14ac:dyDescent="0.2">
      <c r="A451" s="9">
        <v>2021</v>
      </c>
      <c r="B451" s="9">
        <v>1308687</v>
      </c>
      <c r="C451" s="9" t="s">
        <v>966</v>
      </c>
    </row>
    <row r="452" spans="1:3" ht="12.75" customHeight="1" x14ac:dyDescent="0.2">
      <c r="A452" s="9">
        <v>2021</v>
      </c>
      <c r="B452" s="9">
        <v>1179970</v>
      </c>
      <c r="C452" s="9" t="s">
        <v>966</v>
      </c>
    </row>
    <row r="453" spans="1:3" ht="12.75" customHeight="1" x14ac:dyDescent="0.2">
      <c r="A453" s="9">
        <v>2021</v>
      </c>
      <c r="B453" s="9">
        <v>1308687</v>
      </c>
      <c r="C453" s="9" t="s">
        <v>966</v>
      </c>
    </row>
    <row r="454" spans="1:3" ht="12.75" customHeight="1" x14ac:dyDescent="0.2">
      <c r="A454" s="9">
        <v>2021</v>
      </c>
      <c r="B454" s="9">
        <v>122845</v>
      </c>
      <c r="C454" s="9" t="s">
        <v>966</v>
      </c>
    </row>
    <row r="455" spans="1:3" ht="12.75" customHeight="1" x14ac:dyDescent="0.2">
      <c r="A455" s="9">
        <v>2021</v>
      </c>
      <c r="B455" s="9">
        <v>123336</v>
      </c>
      <c r="C455" s="9" t="s">
        <v>966</v>
      </c>
    </row>
    <row r="456" spans="1:3" ht="12.75" customHeight="1" x14ac:dyDescent="0.2">
      <c r="A456" s="9">
        <v>2021</v>
      </c>
      <c r="B456" s="9">
        <v>1179970</v>
      </c>
      <c r="C456" s="9" t="s">
        <v>966</v>
      </c>
    </row>
    <row r="457" spans="1:3" ht="12.75" customHeight="1" x14ac:dyDescent="0.2">
      <c r="A457" s="9">
        <v>2021</v>
      </c>
      <c r="B457" s="9">
        <v>123336</v>
      </c>
      <c r="C457" s="9" t="s">
        <v>966</v>
      </c>
    </row>
    <row r="458" spans="1:3" ht="12.75" customHeight="1" x14ac:dyDescent="0.2">
      <c r="A458" s="9">
        <v>2021</v>
      </c>
      <c r="B458" s="9">
        <v>1127925</v>
      </c>
      <c r="C458" s="9" t="s">
        <v>966</v>
      </c>
    </row>
    <row r="459" spans="1:3" ht="12.75" customHeight="1" x14ac:dyDescent="0.2">
      <c r="A459" s="9">
        <v>2021</v>
      </c>
      <c r="B459" s="9">
        <v>122845</v>
      </c>
      <c r="C459" s="9" t="s">
        <v>966</v>
      </c>
    </row>
    <row r="460" spans="1:3" ht="12.75" customHeight="1" x14ac:dyDescent="0.2">
      <c r="A460" s="9">
        <v>2021</v>
      </c>
      <c r="B460" s="9">
        <v>1270538</v>
      </c>
      <c r="C460" s="9" t="s">
        <v>966</v>
      </c>
    </row>
    <row r="461" spans="1:3" ht="12.75" customHeight="1" x14ac:dyDescent="0.2">
      <c r="A461" s="9">
        <v>2021</v>
      </c>
      <c r="B461" s="9">
        <v>1127925</v>
      </c>
      <c r="C461" s="9" t="s">
        <v>966</v>
      </c>
    </row>
    <row r="462" spans="1:3" ht="12.75" customHeight="1" x14ac:dyDescent="0.2">
      <c r="A462" s="9">
        <v>2021</v>
      </c>
      <c r="B462" s="9">
        <v>1103657</v>
      </c>
      <c r="C462" s="9" t="s">
        <v>966</v>
      </c>
    </row>
    <row r="463" spans="1:3" ht="12.75" customHeight="1" x14ac:dyDescent="0.2">
      <c r="A463" s="9">
        <v>2021</v>
      </c>
      <c r="B463" s="9">
        <v>1319230</v>
      </c>
      <c r="C463" s="9" t="s">
        <v>966</v>
      </c>
    </row>
    <row r="464" spans="1:3" ht="12.75" customHeight="1" x14ac:dyDescent="0.2">
      <c r="A464" s="9">
        <v>2021</v>
      </c>
      <c r="B464" s="9">
        <v>1103909</v>
      </c>
      <c r="C464" s="9" t="s">
        <v>966</v>
      </c>
    </row>
    <row r="465" spans="1:3" ht="12.75" customHeight="1" x14ac:dyDescent="0.2">
      <c r="A465" s="9">
        <v>2021</v>
      </c>
      <c r="B465" s="9">
        <v>1103909</v>
      </c>
      <c r="C465" s="9" t="s">
        <v>966</v>
      </c>
    </row>
    <row r="466" spans="1:3" ht="12.75" customHeight="1" x14ac:dyDescent="0.2">
      <c r="A466" s="9">
        <v>2021</v>
      </c>
      <c r="B466" s="9">
        <v>1127926</v>
      </c>
      <c r="C466" s="9" t="s">
        <v>966</v>
      </c>
    </row>
    <row r="467" spans="1:3" ht="12.75" customHeight="1" x14ac:dyDescent="0.2">
      <c r="A467" s="9">
        <v>2021</v>
      </c>
      <c r="B467" s="9">
        <v>1127925</v>
      </c>
      <c r="C467" s="9" t="s">
        <v>966</v>
      </c>
    </row>
    <row r="468" spans="1:3" ht="12.75" customHeight="1" x14ac:dyDescent="0.2">
      <c r="A468" s="9">
        <v>2021</v>
      </c>
      <c r="B468" s="9">
        <v>1127927</v>
      </c>
      <c r="C468" s="9" t="s">
        <v>966</v>
      </c>
    </row>
    <row r="469" spans="1:3" ht="12.75" customHeight="1" x14ac:dyDescent="0.2">
      <c r="A469" s="9">
        <v>2021</v>
      </c>
      <c r="B469" s="9">
        <v>122845</v>
      </c>
      <c r="C469" s="9" t="s">
        <v>966</v>
      </c>
    </row>
    <row r="470" spans="1:3" ht="12.75" customHeight="1" x14ac:dyDescent="0.2">
      <c r="A470" s="9">
        <v>2021</v>
      </c>
      <c r="B470" s="9">
        <v>1179970</v>
      </c>
      <c r="C470" s="9" t="s">
        <v>966</v>
      </c>
    </row>
    <row r="471" spans="1:3" ht="12.75" customHeight="1" x14ac:dyDescent="0.2">
      <c r="A471" s="9">
        <v>2021</v>
      </c>
      <c r="B471" s="9">
        <v>1308687</v>
      </c>
      <c r="C471" s="9" t="s">
        <v>966</v>
      </c>
    </row>
    <row r="472" spans="1:3" ht="12.75" customHeight="1" x14ac:dyDescent="0.2">
      <c r="A472" s="9">
        <v>2021</v>
      </c>
      <c r="B472" s="9">
        <v>1127924</v>
      </c>
      <c r="C472" s="9" t="s">
        <v>966</v>
      </c>
    </row>
    <row r="473" spans="1:3" ht="12.75" customHeight="1" x14ac:dyDescent="0.2">
      <c r="A473" s="9">
        <v>2021</v>
      </c>
      <c r="B473" s="9">
        <v>1103909</v>
      </c>
      <c r="C473" s="9" t="s">
        <v>966</v>
      </c>
    </row>
    <row r="474" spans="1:3" ht="12.75" customHeight="1" x14ac:dyDescent="0.2">
      <c r="A474" s="9">
        <v>2021</v>
      </c>
      <c r="B474" s="9">
        <v>1103692</v>
      </c>
      <c r="C474" s="9" t="s">
        <v>966</v>
      </c>
    </row>
    <row r="475" spans="1:3" ht="12.75" customHeight="1" x14ac:dyDescent="0.2">
      <c r="A475" s="9">
        <v>2021</v>
      </c>
      <c r="B475" s="9">
        <v>1103692</v>
      </c>
      <c r="C475" s="9" t="s">
        <v>966</v>
      </c>
    </row>
    <row r="476" spans="1:3" ht="12.75" customHeight="1" x14ac:dyDescent="0.2">
      <c r="A476" s="9">
        <v>2021</v>
      </c>
      <c r="B476" s="9">
        <v>122845</v>
      </c>
      <c r="C476" s="9" t="s">
        <v>966</v>
      </c>
    </row>
    <row r="477" spans="1:3" ht="12.75" customHeight="1" x14ac:dyDescent="0.2">
      <c r="A477" s="9">
        <v>2021</v>
      </c>
      <c r="B477" s="9">
        <v>108730</v>
      </c>
      <c r="C477" s="9" t="s">
        <v>966</v>
      </c>
    </row>
    <row r="478" spans="1:3" ht="12.75" customHeight="1" x14ac:dyDescent="0.2">
      <c r="A478" s="9">
        <v>2021</v>
      </c>
      <c r="B478" s="9">
        <v>122845</v>
      </c>
      <c r="C478" s="9" t="s">
        <v>966</v>
      </c>
    </row>
    <row r="479" spans="1:3" ht="12.75" customHeight="1" x14ac:dyDescent="0.2">
      <c r="A479" s="9">
        <v>2021</v>
      </c>
      <c r="B479" s="9">
        <v>1127924</v>
      </c>
      <c r="C479" s="9" t="s">
        <v>966</v>
      </c>
    </row>
    <row r="480" spans="1:3" ht="12.75" customHeight="1" x14ac:dyDescent="0.2">
      <c r="A480" s="9">
        <v>2021</v>
      </c>
      <c r="B480" s="9">
        <v>1127925</v>
      </c>
      <c r="C480" s="9" t="s">
        <v>966</v>
      </c>
    </row>
    <row r="481" spans="1:3" ht="12.75" customHeight="1" x14ac:dyDescent="0.2">
      <c r="A481" s="9">
        <v>2021</v>
      </c>
      <c r="B481" s="9">
        <v>1308687</v>
      </c>
      <c r="C481" s="9" t="s">
        <v>966</v>
      </c>
    </row>
    <row r="482" spans="1:3" ht="12.75" customHeight="1" x14ac:dyDescent="0.2">
      <c r="A482" s="9">
        <v>2021</v>
      </c>
      <c r="B482" s="9">
        <v>108730</v>
      </c>
      <c r="C482" s="9" t="s">
        <v>966</v>
      </c>
    </row>
    <row r="483" spans="1:3" ht="12.75" customHeight="1" x14ac:dyDescent="0.2">
      <c r="A483" s="9">
        <v>2021</v>
      </c>
      <c r="B483" s="9">
        <v>122845</v>
      </c>
      <c r="C483" s="9" t="s">
        <v>966</v>
      </c>
    </row>
    <row r="484" spans="1:3" ht="12.75" customHeight="1" x14ac:dyDescent="0.2">
      <c r="A484" s="9">
        <v>2021</v>
      </c>
      <c r="B484" s="9">
        <v>1127926</v>
      </c>
      <c r="C484" s="9" t="s">
        <v>966</v>
      </c>
    </row>
    <row r="485" spans="1:3" ht="12.75" customHeight="1" x14ac:dyDescent="0.2">
      <c r="A485" s="9">
        <v>2021</v>
      </c>
      <c r="B485" s="9">
        <v>123336</v>
      </c>
      <c r="C485" s="9" t="s">
        <v>966</v>
      </c>
    </row>
    <row r="486" spans="1:3" ht="12.75" customHeight="1" x14ac:dyDescent="0.2">
      <c r="A486" s="9">
        <v>2021</v>
      </c>
      <c r="B486" s="9">
        <v>122845</v>
      </c>
      <c r="C486" s="9" t="s">
        <v>966</v>
      </c>
    </row>
    <row r="487" spans="1:3" ht="12.75" customHeight="1" x14ac:dyDescent="0.2">
      <c r="A487" s="9">
        <v>2021</v>
      </c>
      <c r="B487" s="9">
        <v>1127924</v>
      </c>
      <c r="C487" s="9" t="s">
        <v>966</v>
      </c>
    </row>
    <row r="488" spans="1:3" ht="12.75" customHeight="1" x14ac:dyDescent="0.2">
      <c r="A488" s="9">
        <v>2021</v>
      </c>
      <c r="B488" s="9">
        <v>1270538</v>
      </c>
      <c r="C488" s="9" t="s">
        <v>966</v>
      </c>
    </row>
    <row r="489" spans="1:3" ht="12.75" customHeight="1" x14ac:dyDescent="0.2">
      <c r="A489" s="9">
        <v>2021</v>
      </c>
      <c r="B489" s="9">
        <v>1103909</v>
      </c>
      <c r="C489" s="9" t="s">
        <v>966</v>
      </c>
    </row>
    <row r="490" spans="1:3" ht="12.75" customHeight="1" x14ac:dyDescent="0.2">
      <c r="A490" s="9">
        <v>2021</v>
      </c>
      <c r="B490" s="9">
        <v>108730</v>
      </c>
      <c r="C490" s="9" t="s">
        <v>966</v>
      </c>
    </row>
    <row r="491" spans="1:3" ht="12.75" customHeight="1" x14ac:dyDescent="0.2">
      <c r="A491" s="9">
        <v>2021</v>
      </c>
      <c r="B491" s="9">
        <v>108730</v>
      </c>
      <c r="C491" s="9" t="s">
        <v>966</v>
      </c>
    </row>
    <row r="492" spans="1:3" ht="12.75" customHeight="1" x14ac:dyDescent="0.2">
      <c r="A492" s="9">
        <v>2021</v>
      </c>
      <c r="B492" s="9">
        <v>108730</v>
      </c>
      <c r="C492" s="9" t="s">
        <v>966</v>
      </c>
    </row>
    <row r="493" spans="1:3" ht="12.75" customHeight="1" x14ac:dyDescent="0.2">
      <c r="A493" s="9">
        <v>2021</v>
      </c>
      <c r="B493" s="9">
        <v>122845</v>
      </c>
      <c r="C493" s="9" t="s">
        <v>966</v>
      </c>
    </row>
    <row r="494" spans="1:3" ht="12.75" customHeight="1" x14ac:dyDescent="0.2">
      <c r="A494" s="9">
        <v>2021</v>
      </c>
      <c r="B494" s="9">
        <v>122845</v>
      </c>
      <c r="C494" s="9" t="s">
        <v>966</v>
      </c>
    </row>
    <row r="495" spans="1:3" ht="12.75" customHeight="1" x14ac:dyDescent="0.2">
      <c r="A495" s="9">
        <v>2021</v>
      </c>
      <c r="B495" s="9">
        <v>1127924</v>
      </c>
      <c r="C495" s="9" t="s">
        <v>966</v>
      </c>
    </row>
    <row r="496" spans="1:3" ht="12.75" customHeight="1" x14ac:dyDescent="0.2">
      <c r="A496" s="9">
        <v>2021</v>
      </c>
      <c r="B496" s="9">
        <v>1127925</v>
      </c>
      <c r="C496" s="9" t="s">
        <v>966</v>
      </c>
    </row>
    <row r="497" spans="1:3" ht="12.75" customHeight="1" x14ac:dyDescent="0.2">
      <c r="A497" s="9">
        <v>2021</v>
      </c>
      <c r="B497" s="9">
        <v>122845</v>
      </c>
      <c r="C497" s="9" t="s">
        <v>966</v>
      </c>
    </row>
    <row r="498" spans="1:3" ht="12.75" customHeight="1" x14ac:dyDescent="0.2">
      <c r="A498" s="9">
        <v>2021</v>
      </c>
      <c r="B498" s="9">
        <v>1103692</v>
      </c>
      <c r="C498" s="9" t="s">
        <v>966</v>
      </c>
    </row>
    <row r="499" spans="1:3" ht="12.75" customHeight="1" x14ac:dyDescent="0.2">
      <c r="A499" s="9">
        <v>2021</v>
      </c>
      <c r="B499" s="9">
        <v>1127927</v>
      </c>
      <c r="C499" s="9" t="s">
        <v>966</v>
      </c>
    </row>
    <row r="500" spans="1:3" ht="12.75" customHeight="1" x14ac:dyDescent="0.2">
      <c r="A500" s="9">
        <v>2021</v>
      </c>
      <c r="B500" s="9">
        <v>108730</v>
      </c>
      <c r="C500" s="9" t="s">
        <v>966</v>
      </c>
    </row>
    <row r="501" spans="1:3" ht="12.75" customHeight="1" x14ac:dyDescent="0.2">
      <c r="A501" s="9">
        <v>2021</v>
      </c>
      <c r="B501" s="9">
        <v>1179970</v>
      </c>
      <c r="C501" s="9" t="s">
        <v>966</v>
      </c>
    </row>
    <row r="502" spans="1:3" ht="12.75" customHeight="1" x14ac:dyDescent="0.2">
      <c r="A502" s="9">
        <v>2021</v>
      </c>
      <c r="B502" s="9">
        <v>1103657</v>
      </c>
      <c r="C502" s="9" t="s">
        <v>966</v>
      </c>
    </row>
    <row r="503" spans="1:3" ht="12.75" customHeight="1" x14ac:dyDescent="0.2">
      <c r="A503" s="9">
        <v>2021</v>
      </c>
      <c r="B503" s="9">
        <v>1270538</v>
      </c>
      <c r="C503" s="9" t="s">
        <v>966</v>
      </c>
    </row>
    <row r="504" spans="1:3" ht="12.75" customHeight="1" x14ac:dyDescent="0.2">
      <c r="A504" s="9">
        <v>2021</v>
      </c>
      <c r="B504" s="9">
        <v>1127927</v>
      </c>
      <c r="C504" s="9" t="s">
        <v>966</v>
      </c>
    </row>
    <row r="505" spans="1:3" ht="12.75" customHeight="1" x14ac:dyDescent="0.2">
      <c r="A505" s="9">
        <v>2021</v>
      </c>
      <c r="B505" s="9">
        <v>122845</v>
      </c>
      <c r="C505" s="9" t="s">
        <v>966</v>
      </c>
    </row>
    <row r="506" spans="1:3" ht="12.75" customHeight="1" x14ac:dyDescent="0.2">
      <c r="A506" s="9">
        <v>2021</v>
      </c>
      <c r="B506" s="9">
        <v>1365444</v>
      </c>
      <c r="C506" s="9" t="s">
        <v>966</v>
      </c>
    </row>
    <row r="507" spans="1:3" ht="12.75" customHeight="1" x14ac:dyDescent="0.2">
      <c r="A507" s="9">
        <v>2021</v>
      </c>
      <c r="B507" s="9">
        <v>1127926</v>
      </c>
      <c r="C507" s="9" t="s">
        <v>966</v>
      </c>
    </row>
    <row r="508" spans="1:3" ht="12.75" customHeight="1" x14ac:dyDescent="0.2">
      <c r="A508" s="9">
        <v>2021</v>
      </c>
      <c r="B508" s="9">
        <v>122845</v>
      </c>
      <c r="C508" s="9" t="s">
        <v>966</v>
      </c>
    </row>
    <row r="509" spans="1:3" ht="12.75" customHeight="1" x14ac:dyDescent="0.2">
      <c r="A509" s="9">
        <v>2021</v>
      </c>
      <c r="B509" s="9">
        <v>122845</v>
      </c>
      <c r="C509" s="9" t="s">
        <v>966</v>
      </c>
    </row>
    <row r="510" spans="1:3" ht="12.75" customHeight="1" x14ac:dyDescent="0.2">
      <c r="A510" s="9">
        <v>2021</v>
      </c>
      <c r="B510" s="9">
        <v>1308687</v>
      </c>
      <c r="C510" s="9" t="s">
        <v>966</v>
      </c>
    </row>
    <row r="511" spans="1:3" ht="12.75" customHeight="1" x14ac:dyDescent="0.2">
      <c r="A511" s="9">
        <v>2021</v>
      </c>
      <c r="B511" s="9">
        <v>108730</v>
      </c>
      <c r="C511" s="9" t="s">
        <v>966</v>
      </c>
    </row>
    <row r="512" spans="1:3" ht="12.75" customHeight="1" x14ac:dyDescent="0.2">
      <c r="A512" s="9">
        <v>2021</v>
      </c>
      <c r="B512" s="9">
        <v>1127926</v>
      </c>
      <c r="C512" s="9" t="s">
        <v>966</v>
      </c>
    </row>
    <row r="513" spans="1:3" ht="12.75" customHeight="1" x14ac:dyDescent="0.2">
      <c r="A513" s="9">
        <v>2021</v>
      </c>
      <c r="B513" s="9">
        <v>108730</v>
      </c>
      <c r="C513" s="9" t="s">
        <v>966</v>
      </c>
    </row>
    <row r="514" spans="1:3" ht="12.75" customHeight="1" x14ac:dyDescent="0.2">
      <c r="A514" s="9">
        <v>2021</v>
      </c>
      <c r="B514" s="9">
        <v>1179970</v>
      </c>
      <c r="C514" s="9" t="s">
        <v>966</v>
      </c>
    </row>
    <row r="515" spans="1:3" ht="12.75" customHeight="1" x14ac:dyDescent="0.2">
      <c r="A515" s="9">
        <v>2021</v>
      </c>
      <c r="B515" s="9">
        <v>1179970</v>
      </c>
      <c r="C515" s="9" t="s">
        <v>966</v>
      </c>
    </row>
    <row r="516" spans="1:3" ht="12.75" customHeight="1" x14ac:dyDescent="0.2">
      <c r="A516" s="9">
        <v>2021</v>
      </c>
      <c r="B516" s="9">
        <v>1308687</v>
      </c>
      <c r="C516" s="9" t="s">
        <v>966</v>
      </c>
    </row>
    <row r="517" spans="1:3" ht="12.75" customHeight="1" x14ac:dyDescent="0.2">
      <c r="A517" s="9">
        <v>2021</v>
      </c>
      <c r="B517" s="9">
        <v>122845</v>
      </c>
      <c r="C517" s="9" t="s">
        <v>966</v>
      </c>
    </row>
    <row r="518" spans="1:3" ht="12.75" customHeight="1" x14ac:dyDescent="0.2">
      <c r="A518" s="9">
        <v>2021</v>
      </c>
      <c r="B518" s="9">
        <v>1103909</v>
      </c>
      <c r="C518" s="9" t="s">
        <v>966</v>
      </c>
    </row>
    <row r="519" spans="1:3" ht="12.75" customHeight="1" x14ac:dyDescent="0.2">
      <c r="A519" s="9">
        <v>2021</v>
      </c>
      <c r="B519" s="9">
        <v>1308687</v>
      </c>
      <c r="C519" s="9" t="s">
        <v>966</v>
      </c>
    </row>
    <row r="520" spans="1:3" ht="12.75" customHeight="1" x14ac:dyDescent="0.2">
      <c r="A520" s="9">
        <v>2021</v>
      </c>
      <c r="B520" s="9">
        <v>1127926</v>
      </c>
      <c r="C520" s="9" t="s">
        <v>966</v>
      </c>
    </row>
    <row r="521" spans="1:3" ht="12.75" customHeight="1" x14ac:dyDescent="0.2">
      <c r="A521" s="9">
        <v>2021</v>
      </c>
      <c r="B521" s="9">
        <v>1179970</v>
      </c>
      <c r="C521" s="9" t="s">
        <v>966</v>
      </c>
    </row>
    <row r="522" spans="1:3" ht="12.75" customHeight="1" x14ac:dyDescent="0.2">
      <c r="A522" s="9">
        <v>2021</v>
      </c>
      <c r="B522" s="9">
        <v>1179970</v>
      </c>
      <c r="C522" s="9" t="s">
        <v>966</v>
      </c>
    </row>
    <row r="523" spans="1:3" ht="12.75" customHeight="1" x14ac:dyDescent="0.2">
      <c r="A523" s="9">
        <v>2021</v>
      </c>
      <c r="B523" s="9">
        <v>1127926</v>
      </c>
      <c r="C523" s="9" t="s">
        <v>966</v>
      </c>
    </row>
    <row r="524" spans="1:3" ht="12.75" customHeight="1" x14ac:dyDescent="0.2">
      <c r="A524" s="9">
        <v>2021</v>
      </c>
      <c r="B524" s="9">
        <v>1308687</v>
      </c>
      <c r="C524" s="9" t="s">
        <v>966</v>
      </c>
    </row>
    <row r="525" spans="1:3" ht="12.75" customHeight="1" x14ac:dyDescent="0.2">
      <c r="A525" s="9">
        <v>2021</v>
      </c>
      <c r="B525" s="9">
        <v>1127926</v>
      </c>
      <c r="C525" s="9" t="s">
        <v>966</v>
      </c>
    </row>
    <row r="526" spans="1:3" ht="12.75" customHeight="1" x14ac:dyDescent="0.2">
      <c r="A526" s="9">
        <v>2021</v>
      </c>
      <c r="B526" s="9">
        <v>122845</v>
      </c>
      <c r="C526" s="9" t="s">
        <v>966</v>
      </c>
    </row>
    <row r="527" spans="1:3" ht="12.75" customHeight="1" x14ac:dyDescent="0.2">
      <c r="A527" s="9">
        <v>2021</v>
      </c>
      <c r="B527" s="9">
        <v>1127924</v>
      </c>
      <c r="C527" s="9" t="s">
        <v>966</v>
      </c>
    </row>
    <row r="528" spans="1:3" ht="12.75" customHeight="1" x14ac:dyDescent="0.2">
      <c r="A528" s="9">
        <v>2021</v>
      </c>
      <c r="B528" s="9">
        <v>1179970</v>
      </c>
      <c r="C528" s="9" t="s">
        <v>966</v>
      </c>
    </row>
    <row r="529" spans="1:3" ht="12.75" customHeight="1" x14ac:dyDescent="0.2">
      <c r="A529" s="9">
        <v>2021</v>
      </c>
      <c r="B529" s="9">
        <v>108730</v>
      </c>
      <c r="C529" s="9" t="s">
        <v>966</v>
      </c>
    </row>
    <row r="530" spans="1:3" ht="12.75" customHeight="1" x14ac:dyDescent="0.2">
      <c r="A530" s="9">
        <v>2021</v>
      </c>
      <c r="B530" s="9">
        <v>108730</v>
      </c>
      <c r="C530" s="9" t="s">
        <v>966</v>
      </c>
    </row>
    <row r="531" spans="1:3" ht="12.75" customHeight="1" x14ac:dyDescent="0.2">
      <c r="A531" s="9">
        <v>2021</v>
      </c>
      <c r="B531" s="9">
        <v>108730</v>
      </c>
      <c r="C531" s="9" t="s">
        <v>966</v>
      </c>
    </row>
    <row r="532" spans="1:3" ht="12.75" customHeight="1" x14ac:dyDescent="0.2">
      <c r="A532" s="9">
        <v>2021</v>
      </c>
      <c r="B532" s="9">
        <v>1127926</v>
      </c>
      <c r="C532" s="9" t="s">
        <v>966</v>
      </c>
    </row>
    <row r="533" spans="1:3" ht="12.75" customHeight="1" x14ac:dyDescent="0.2">
      <c r="A533" s="9">
        <v>2021</v>
      </c>
      <c r="B533" s="9">
        <v>1319230</v>
      </c>
      <c r="C533" s="9" t="s">
        <v>966</v>
      </c>
    </row>
    <row r="534" spans="1:3" ht="12.75" customHeight="1" x14ac:dyDescent="0.2">
      <c r="A534" s="9">
        <v>2021</v>
      </c>
      <c r="B534" s="9">
        <v>1179970</v>
      </c>
      <c r="C534" s="9" t="s">
        <v>966</v>
      </c>
    </row>
    <row r="535" spans="1:3" ht="12.75" customHeight="1" x14ac:dyDescent="0.2">
      <c r="A535" s="9">
        <v>2021</v>
      </c>
      <c r="B535" s="9">
        <v>108730</v>
      </c>
      <c r="C535" s="9" t="s">
        <v>966</v>
      </c>
    </row>
    <row r="536" spans="1:3" ht="12.75" customHeight="1" x14ac:dyDescent="0.2">
      <c r="A536" s="9">
        <v>2021</v>
      </c>
      <c r="B536" s="9">
        <v>1319230</v>
      </c>
      <c r="C536" s="9" t="s">
        <v>966</v>
      </c>
    </row>
    <row r="537" spans="1:3" ht="12.75" customHeight="1" x14ac:dyDescent="0.2">
      <c r="A537" s="9">
        <v>2021</v>
      </c>
      <c r="B537" s="9">
        <v>1103692</v>
      </c>
      <c r="C537" s="9" t="s">
        <v>966</v>
      </c>
    </row>
    <row r="538" spans="1:3" ht="12.75" customHeight="1" x14ac:dyDescent="0.2">
      <c r="A538" s="9">
        <v>2021</v>
      </c>
      <c r="B538" s="9">
        <v>1365444</v>
      </c>
      <c r="C538" s="9" t="s">
        <v>966</v>
      </c>
    </row>
    <row r="539" spans="1:3" ht="12.75" customHeight="1" x14ac:dyDescent="0.2">
      <c r="A539" s="9">
        <v>2021</v>
      </c>
      <c r="B539" s="9">
        <v>122845</v>
      </c>
      <c r="C539" s="9" t="s">
        <v>966</v>
      </c>
    </row>
    <row r="540" spans="1:3" ht="12.75" customHeight="1" x14ac:dyDescent="0.2">
      <c r="A540" s="9">
        <v>2021</v>
      </c>
      <c r="B540" s="9">
        <v>108730</v>
      </c>
      <c r="C540" s="9" t="s">
        <v>966</v>
      </c>
    </row>
    <row r="541" spans="1:3" ht="12.75" customHeight="1" x14ac:dyDescent="0.2">
      <c r="A541" s="9">
        <v>2021</v>
      </c>
      <c r="B541" s="9">
        <v>108730</v>
      </c>
      <c r="C541" s="9" t="s">
        <v>966</v>
      </c>
    </row>
    <row r="542" spans="1:3" ht="12.75" customHeight="1" x14ac:dyDescent="0.2">
      <c r="A542" s="9">
        <v>2021</v>
      </c>
      <c r="B542" s="9">
        <v>122845</v>
      </c>
      <c r="C542" s="9" t="s">
        <v>966</v>
      </c>
    </row>
    <row r="543" spans="1:3" ht="12.75" customHeight="1" x14ac:dyDescent="0.2">
      <c r="A543" s="9">
        <v>2021</v>
      </c>
      <c r="B543" s="9">
        <v>123336</v>
      </c>
      <c r="C543" s="9" t="s">
        <v>976</v>
      </c>
    </row>
    <row r="544" spans="1:3" ht="12.75" customHeight="1" x14ac:dyDescent="0.2">
      <c r="A544" s="9">
        <v>2021</v>
      </c>
      <c r="B544" s="9">
        <v>150129</v>
      </c>
      <c r="C544" s="9" t="s">
        <v>976</v>
      </c>
    </row>
    <row r="545" spans="1:3" ht="12.75" customHeight="1" x14ac:dyDescent="0.2">
      <c r="A545" s="9">
        <v>2021</v>
      </c>
      <c r="B545" s="9">
        <v>123336</v>
      </c>
      <c r="C545" s="9" t="s">
        <v>976</v>
      </c>
    </row>
    <row r="546" spans="1:3" ht="12.75" customHeight="1" x14ac:dyDescent="0.2">
      <c r="A546" s="9">
        <v>2021</v>
      </c>
      <c r="B546" s="9">
        <v>1103832</v>
      </c>
      <c r="C546" s="9" t="s">
        <v>976</v>
      </c>
    </row>
    <row r="547" spans="1:3" ht="12.75" customHeight="1" x14ac:dyDescent="0.2">
      <c r="A547" s="9">
        <v>2021</v>
      </c>
      <c r="B547" s="9">
        <v>1127927</v>
      </c>
      <c r="C547" s="9" t="s">
        <v>976</v>
      </c>
    </row>
    <row r="548" spans="1:3" ht="12.75" customHeight="1" x14ac:dyDescent="0.2">
      <c r="A548" s="9">
        <v>2021</v>
      </c>
      <c r="B548" s="9">
        <v>1179970</v>
      </c>
      <c r="C548" s="9" t="s">
        <v>976</v>
      </c>
    </row>
    <row r="549" spans="1:3" ht="12.75" customHeight="1" x14ac:dyDescent="0.2">
      <c r="A549" s="9">
        <v>2021</v>
      </c>
      <c r="B549" s="9">
        <v>1127925</v>
      </c>
      <c r="C549" s="9" t="s">
        <v>976</v>
      </c>
    </row>
    <row r="550" spans="1:3" ht="12.75" customHeight="1" x14ac:dyDescent="0.2">
      <c r="A550" s="9">
        <v>2021</v>
      </c>
      <c r="B550" s="9">
        <v>1103692</v>
      </c>
      <c r="C550" s="9" t="s">
        <v>976</v>
      </c>
    </row>
    <row r="551" spans="1:3" ht="12.75" customHeight="1" x14ac:dyDescent="0.2">
      <c r="A551" s="9">
        <v>2021</v>
      </c>
      <c r="B551" s="9">
        <v>1179970</v>
      </c>
      <c r="C551" s="9" t="s">
        <v>976</v>
      </c>
    </row>
    <row r="552" spans="1:3" ht="12.75" customHeight="1" x14ac:dyDescent="0.2">
      <c r="A552" s="9">
        <v>2021</v>
      </c>
      <c r="B552" s="9">
        <v>1179970</v>
      </c>
      <c r="C552" s="9" t="s">
        <v>976</v>
      </c>
    </row>
    <row r="553" spans="1:3" ht="12.75" customHeight="1" x14ac:dyDescent="0.2">
      <c r="A553" s="9">
        <v>2021</v>
      </c>
      <c r="B553" s="9">
        <v>1179970</v>
      </c>
      <c r="C553" s="9" t="s">
        <v>976</v>
      </c>
    </row>
    <row r="554" spans="1:3" ht="12.75" customHeight="1" x14ac:dyDescent="0.2">
      <c r="A554" s="9">
        <v>2021</v>
      </c>
      <c r="B554" s="9">
        <v>1127926</v>
      </c>
      <c r="C554" s="9" t="s">
        <v>976</v>
      </c>
    </row>
    <row r="555" spans="1:3" ht="12.75" customHeight="1" x14ac:dyDescent="0.2">
      <c r="A555" s="9">
        <v>2021</v>
      </c>
      <c r="B555" s="9">
        <v>122845</v>
      </c>
      <c r="C555" s="9" t="s">
        <v>976</v>
      </c>
    </row>
    <row r="556" spans="1:3" ht="12.75" customHeight="1" x14ac:dyDescent="0.2">
      <c r="A556" s="9">
        <v>2021</v>
      </c>
      <c r="B556" s="9">
        <v>1127925</v>
      </c>
      <c r="C556" s="9" t="s">
        <v>976</v>
      </c>
    </row>
    <row r="557" spans="1:3" ht="12.75" customHeight="1" x14ac:dyDescent="0.2">
      <c r="A557" s="9">
        <v>2021</v>
      </c>
      <c r="B557" s="9">
        <v>1127925</v>
      </c>
      <c r="C557" s="9" t="s">
        <v>976</v>
      </c>
    </row>
    <row r="558" spans="1:3" ht="12.75" customHeight="1" x14ac:dyDescent="0.2">
      <c r="A558" s="9">
        <v>2021</v>
      </c>
      <c r="B558" s="9">
        <v>1103832</v>
      </c>
      <c r="C558" s="9" t="s">
        <v>976</v>
      </c>
    </row>
    <row r="559" spans="1:3" ht="12.75" customHeight="1" x14ac:dyDescent="0.2">
      <c r="A559" s="9">
        <v>2021</v>
      </c>
      <c r="B559" s="9">
        <v>122845</v>
      </c>
      <c r="C559" s="9" t="s">
        <v>976</v>
      </c>
    </row>
    <row r="560" spans="1:3" ht="12.75" customHeight="1" x14ac:dyDescent="0.2">
      <c r="A560" s="9">
        <v>2021</v>
      </c>
      <c r="B560" s="9">
        <v>122845</v>
      </c>
      <c r="C560" s="9" t="s">
        <v>976</v>
      </c>
    </row>
    <row r="561" spans="1:3" ht="12.75" customHeight="1" x14ac:dyDescent="0.2">
      <c r="A561" s="9">
        <v>2021</v>
      </c>
      <c r="B561" s="9">
        <v>1127925</v>
      </c>
      <c r="C561" s="9" t="s">
        <v>976</v>
      </c>
    </row>
    <row r="562" spans="1:3" ht="12.75" customHeight="1" x14ac:dyDescent="0.2">
      <c r="A562" s="9">
        <v>2021</v>
      </c>
      <c r="B562" s="9">
        <v>1127927</v>
      </c>
      <c r="C562" s="9" t="s">
        <v>976</v>
      </c>
    </row>
    <row r="563" spans="1:3" ht="12.75" customHeight="1" x14ac:dyDescent="0.2">
      <c r="A563" s="9">
        <v>2021</v>
      </c>
      <c r="B563" s="9">
        <v>1270538</v>
      </c>
      <c r="C563" s="9" t="s">
        <v>976</v>
      </c>
    </row>
    <row r="564" spans="1:3" ht="12.75" customHeight="1" x14ac:dyDescent="0.2">
      <c r="A564" s="9">
        <v>2021</v>
      </c>
      <c r="B564" s="9">
        <v>1127925</v>
      </c>
      <c r="C564" s="9" t="s">
        <v>976</v>
      </c>
    </row>
    <row r="565" spans="1:3" ht="12.75" customHeight="1" x14ac:dyDescent="0.2">
      <c r="A565" s="9">
        <v>2021</v>
      </c>
      <c r="B565" s="9">
        <v>1179970</v>
      </c>
      <c r="C565" s="9" t="s">
        <v>976</v>
      </c>
    </row>
    <row r="566" spans="1:3" ht="12.75" customHeight="1" x14ac:dyDescent="0.2">
      <c r="A566" s="9">
        <v>2021</v>
      </c>
      <c r="B566" s="9">
        <v>1127926</v>
      </c>
      <c r="C566" s="9" t="s">
        <v>976</v>
      </c>
    </row>
    <row r="567" spans="1:3" ht="12.75" customHeight="1" x14ac:dyDescent="0.2">
      <c r="A567" s="9">
        <v>2021</v>
      </c>
      <c r="B567" s="9">
        <v>122845</v>
      </c>
      <c r="C567" s="9" t="s">
        <v>976</v>
      </c>
    </row>
    <row r="568" spans="1:3" ht="12.75" customHeight="1" x14ac:dyDescent="0.2">
      <c r="A568" s="9">
        <v>2021</v>
      </c>
      <c r="B568" s="9">
        <v>1127924</v>
      </c>
      <c r="C568" s="9" t="s">
        <v>976</v>
      </c>
    </row>
    <row r="569" spans="1:3" ht="12.75" customHeight="1" x14ac:dyDescent="0.2">
      <c r="A569" s="9">
        <v>2021</v>
      </c>
      <c r="B569" s="9">
        <v>122845</v>
      </c>
      <c r="C569" s="9" t="s">
        <v>976</v>
      </c>
    </row>
    <row r="570" spans="1:3" ht="12.75" customHeight="1" x14ac:dyDescent="0.2">
      <c r="A570" s="9">
        <v>2021</v>
      </c>
      <c r="B570" s="9">
        <v>122845</v>
      </c>
      <c r="C570" s="9" t="s">
        <v>976</v>
      </c>
    </row>
    <row r="571" spans="1:3" ht="12.75" customHeight="1" x14ac:dyDescent="0.2">
      <c r="A571" s="9">
        <v>2021</v>
      </c>
      <c r="B571" s="9">
        <v>1127924</v>
      </c>
      <c r="C571" s="9" t="s">
        <v>976</v>
      </c>
    </row>
    <row r="572" spans="1:3" ht="12.75" customHeight="1" x14ac:dyDescent="0.2">
      <c r="A572" s="9">
        <v>2021</v>
      </c>
      <c r="B572" s="9">
        <v>108730</v>
      </c>
      <c r="C572" s="9" t="s">
        <v>976</v>
      </c>
    </row>
    <row r="573" spans="1:3" ht="12.75" customHeight="1" x14ac:dyDescent="0.2">
      <c r="A573" s="9">
        <v>2021</v>
      </c>
      <c r="B573" s="9">
        <v>122845</v>
      </c>
      <c r="C573" s="9" t="s">
        <v>976</v>
      </c>
    </row>
    <row r="574" spans="1:3" ht="12.75" customHeight="1" x14ac:dyDescent="0.2">
      <c r="A574" s="9">
        <v>2021</v>
      </c>
      <c r="B574" s="9">
        <v>1365444</v>
      </c>
      <c r="C574" s="9" t="s">
        <v>976</v>
      </c>
    </row>
    <row r="575" spans="1:3" ht="12.75" customHeight="1" x14ac:dyDescent="0.2">
      <c r="A575" s="9">
        <v>2021</v>
      </c>
      <c r="B575" s="9">
        <v>122845</v>
      </c>
      <c r="C575" s="9" t="s">
        <v>976</v>
      </c>
    </row>
    <row r="576" spans="1:3" ht="12.75" customHeight="1" x14ac:dyDescent="0.2">
      <c r="A576" s="9">
        <v>2021</v>
      </c>
      <c r="B576" s="9">
        <v>122845</v>
      </c>
      <c r="C576" s="9" t="s">
        <v>976</v>
      </c>
    </row>
    <row r="577" spans="1:3" ht="12.75" customHeight="1" x14ac:dyDescent="0.2">
      <c r="A577" s="9">
        <v>2021</v>
      </c>
      <c r="B577" s="9">
        <v>1270538</v>
      </c>
      <c r="C577" s="9" t="s">
        <v>976</v>
      </c>
    </row>
    <row r="578" spans="1:3" ht="12.75" customHeight="1" x14ac:dyDescent="0.2">
      <c r="A578" s="9">
        <v>2021</v>
      </c>
      <c r="B578" s="9">
        <v>1103692</v>
      </c>
      <c r="C578" s="9" t="s">
        <v>976</v>
      </c>
    </row>
    <row r="579" spans="1:3" ht="12.75" customHeight="1" x14ac:dyDescent="0.2">
      <c r="A579" s="9">
        <v>2021</v>
      </c>
      <c r="B579" s="9">
        <v>1179970</v>
      </c>
      <c r="C579" s="9" t="s">
        <v>976</v>
      </c>
    </row>
    <row r="580" spans="1:3" ht="12.75" customHeight="1" x14ac:dyDescent="0.2">
      <c r="A580" s="9">
        <v>2021</v>
      </c>
      <c r="B580" s="9">
        <v>1127927</v>
      </c>
      <c r="C580" s="9" t="s">
        <v>976</v>
      </c>
    </row>
    <row r="581" spans="1:3" ht="12.75" customHeight="1" x14ac:dyDescent="0.2">
      <c r="A581" s="9">
        <v>2021</v>
      </c>
      <c r="B581" s="9">
        <v>122845</v>
      </c>
      <c r="C581" s="9" t="s">
        <v>976</v>
      </c>
    </row>
    <row r="582" spans="1:3" ht="12.75" customHeight="1" x14ac:dyDescent="0.2">
      <c r="A582" s="9">
        <v>2021</v>
      </c>
      <c r="B582" s="9">
        <v>122845</v>
      </c>
      <c r="C582" s="9" t="s">
        <v>976</v>
      </c>
    </row>
    <row r="583" spans="1:3" ht="12.75" customHeight="1" x14ac:dyDescent="0.2">
      <c r="A583" s="9">
        <v>2021</v>
      </c>
      <c r="B583" s="9">
        <v>1117076</v>
      </c>
      <c r="C583" s="9" t="s">
        <v>976</v>
      </c>
    </row>
    <row r="584" spans="1:3" ht="12.75" customHeight="1" x14ac:dyDescent="0.2">
      <c r="A584" s="9">
        <v>2021</v>
      </c>
      <c r="B584" s="9">
        <v>1270538</v>
      </c>
      <c r="C584" s="9" t="s">
        <v>976</v>
      </c>
    </row>
    <row r="585" spans="1:3" ht="12.75" customHeight="1" x14ac:dyDescent="0.2">
      <c r="A585" s="9">
        <v>2021</v>
      </c>
      <c r="B585" s="9">
        <v>122845</v>
      </c>
      <c r="C585" s="9" t="s">
        <v>976</v>
      </c>
    </row>
    <row r="586" spans="1:3" ht="12.75" customHeight="1" x14ac:dyDescent="0.2">
      <c r="A586" s="9">
        <v>2021</v>
      </c>
      <c r="B586" s="9">
        <v>150129</v>
      </c>
      <c r="C586" s="9" t="s">
        <v>976</v>
      </c>
    </row>
    <row r="587" spans="1:3" ht="12.75" customHeight="1" x14ac:dyDescent="0.2">
      <c r="A587" s="9">
        <v>2021</v>
      </c>
      <c r="B587" s="9">
        <v>1117076</v>
      </c>
      <c r="C587" s="9" t="s">
        <v>976</v>
      </c>
    </row>
    <row r="588" spans="1:3" ht="12.75" customHeight="1" x14ac:dyDescent="0.2">
      <c r="A588" s="9">
        <v>2021</v>
      </c>
      <c r="B588" s="9">
        <v>1127925</v>
      </c>
      <c r="C588" s="9" t="s">
        <v>976</v>
      </c>
    </row>
    <row r="589" spans="1:3" ht="12.75" customHeight="1" x14ac:dyDescent="0.2">
      <c r="A589" s="9">
        <v>2021</v>
      </c>
      <c r="B589" s="9">
        <v>108730</v>
      </c>
      <c r="C589" s="9" t="s">
        <v>976</v>
      </c>
    </row>
    <row r="590" spans="1:3" ht="12.75" customHeight="1" x14ac:dyDescent="0.2">
      <c r="A590" s="9">
        <v>2021</v>
      </c>
      <c r="B590" s="9">
        <v>1179970</v>
      </c>
      <c r="C590" s="9" t="s">
        <v>976</v>
      </c>
    </row>
    <row r="591" spans="1:3" ht="12.75" customHeight="1" x14ac:dyDescent="0.2">
      <c r="A591" s="9">
        <v>2021</v>
      </c>
      <c r="B591" s="9">
        <v>1127924</v>
      </c>
      <c r="C591" s="9" t="s">
        <v>976</v>
      </c>
    </row>
    <row r="592" spans="1:3" ht="12.75" customHeight="1" x14ac:dyDescent="0.2">
      <c r="A592" s="9">
        <v>2021</v>
      </c>
      <c r="B592" s="9">
        <v>1127924</v>
      </c>
      <c r="C592" s="9" t="s">
        <v>976</v>
      </c>
    </row>
    <row r="593" spans="1:3" ht="12.75" customHeight="1" x14ac:dyDescent="0.2">
      <c r="A593" s="9">
        <v>2021</v>
      </c>
      <c r="B593" s="9">
        <v>1127924</v>
      </c>
      <c r="C593" s="9" t="s">
        <v>976</v>
      </c>
    </row>
    <row r="594" spans="1:3" ht="12.75" customHeight="1" x14ac:dyDescent="0.2">
      <c r="A594" s="9">
        <v>2021</v>
      </c>
      <c r="B594" s="9">
        <v>1179970</v>
      </c>
      <c r="C594" s="9" t="s">
        <v>976</v>
      </c>
    </row>
    <row r="595" spans="1:3" ht="12.75" customHeight="1" x14ac:dyDescent="0.2">
      <c r="A595" s="9">
        <v>2021</v>
      </c>
      <c r="B595" s="9">
        <v>122845</v>
      </c>
      <c r="C595" s="9" t="s">
        <v>976</v>
      </c>
    </row>
    <row r="596" spans="1:3" ht="12.75" customHeight="1" x14ac:dyDescent="0.2">
      <c r="A596" s="9">
        <v>2021</v>
      </c>
      <c r="B596" s="9">
        <v>1127925</v>
      </c>
      <c r="C596" s="9" t="s">
        <v>976</v>
      </c>
    </row>
    <row r="597" spans="1:3" ht="12.75" customHeight="1" x14ac:dyDescent="0.2">
      <c r="A597" s="9">
        <v>2021</v>
      </c>
      <c r="B597" s="9">
        <v>1103657</v>
      </c>
      <c r="C597" s="9" t="s">
        <v>976</v>
      </c>
    </row>
    <row r="598" spans="1:3" ht="12.75" customHeight="1" x14ac:dyDescent="0.2">
      <c r="A598" s="9">
        <v>2021</v>
      </c>
      <c r="B598" s="9">
        <v>1179970</v>
      </c>
      <c r="C598" s="9" t="s">
        <v>976</v>
      </c>
    </row>
    <row r="599" spans="1:3" ht="12.75" customHeight="1" x14ac:dyDescent="0.2">
      <c r="A599" s="9">
        <v>2021</v>
      </c>
      <c r="B599" s="9">
        <v>108730</v>
      </c>
      <c r="C599" s="9" t="s">
        <v>976</v>
      </c>
    </row>
    <row r="600" spans="1:3" ht="12.75" customHeight="1" x14ac:dyDescent="0.2">
      <c r="A600" s="9">
        <v>2021</v>
      </c>
      <c r="B600" s="9">
        <v>1127927</v>
      </c>
      <c r="C600" s="9" t="s">
        <v>976</v>
      </c>
    </row>
    <row r="601" spans="1:3" ht="12.75" customHeight="1" x14ac:dyDescent="0.2">
      <c r="A601" s="9">
        <v>2021</v>
      </c>
      <c r="B601" s="9">
        <v>122845</v>
      </c>
      <c r="C601" s="9" t="s">
        <v>976</v>
      </c>
    </row>
    <row r="602" spans="1:3" ht="12.75" customHeight="1" x14ac:dyDescent="0.2">
      <c r="A602" s="9">
        <v>2021</v>
      </c>
      <c r="B602" s="9">
        <v>1127926</v>
      </c>
      <c r="C602" s="9" t="s">
        <v>976</v>
      </c>
    </row>
    <row r="603" spans="1:3" ht="12.75" customHeight="1" x14ac:dyDescent="0.2">
      <c r="A603" s="9">
        <v>2021</v>
      </c>
      <c r="B603" s="9">
        <v>1179970</v>
      </c>
      <c r="C603" s="9" t="s">
        <v>976</v>
      </c>
    </row>
    <row r="604" spans="1:3" ht="12.75" customHeight="1" x14ac:dyDescent="0.2">
      <c r="A604" s="9">
        <v>2021</v>
      </c>
      <c r="B604" s="9">
        <v>1319230</v>
      </c>
      <c r="C604" s="9" t="s">
        <v>976</v>
      </c>
    </row>
    <row r="605" spans="1:3" ht="12.75" customHeight="1" x14ac:dyDescent="0.2">
      <c r="A605" s="9">
        <v>2021</v>
      </c>
      <c r="B605" s="9">
        <v>122845</v>
      </c>
      <c r="C605" s="9" t="s">
        <v>976</v>
      </c>
    </row>
    <row r="606" spans="1:3" ht="12.75" customHeight="1" x14ac:dyDescent="0.2">
      <c r="A606" s="9">
        <v>2021</v>
      </c>
      <c r="B606" s="9">
        <v>108730</v>
      </c>
      <c r="C606" s="9" t="s">
        <v>976</v>
      </c>
    </row>
    <row r="607" spans="1:3" ht="12.75" customHeight="1" x14ac:dyDescent="0.2">
      <c r="A607" s="9">
        <v>2021</v>
      </c>
      <c r="B607" s="9">
        <v>123336</v>
      </c>
      <c r="C607" s="9" t="s">
        <v>976</v>
      </c>
    </row>
    <row r="608" spans="1:3" ht="12.75" customHeight="1" x14ac:dyDescent="0.2">
      <c r="A608" s="9">
        <v>2021</v>
      </c>
      <c r="B608" s="9">
        <v>1127926</v>
      </c>
      <c r="C608" s="9" t="s">
        <v>976</v>
      </c>
    </row>
    <row r="609" spans="1:3" ht="12.75" customHeight="1" x14ac:dyDescent="0.2">
      <c r="A609" s="9">
        <v>2021</v>
      </c>
      <c r="B609" s="9">
        <v>1127925</v>
      </c>
      <c r="C609" s="9" t="s">
        <v>976</v>
      </c>
    </row>
    <row r="610" spans="1:3" ht="12.75" customHeight="1" x14ac:dyDescent="0.2">
      <c r="A610" s="9">
        <v>2021</v>
      </c>
      <c r="B610" s="9">
        <v>1179970</v>
      </c>
      <c r="C610" s="9" t="s">
        <v>976</v>
      </c>
    </row>
    <row r="611" spans="1:3" ht="12.75" customHeight="1" x14ac:dyDescent="0.2">
      <c r="A611" s="9">
        <v>2021</v>
      </c>
      <c r="B611" s="9">
        <v>108730</v>
      </c>
      <c r="C611" s="9" t="s">
        <v>976</v>
      </c>
    </row>
    <row r="612" spans="1:3" ht="12.75" customHeight="1" x14ac:dyDescent="0.2">
      <c r="A612" s="9">
        <v>2021</v>
      </c>
      <c r="B612" s="9">
        <v>108730</v>
      </c>
      <c r="C612" s="9" t="s">
        <v>976</v>
      </c>
    </row>
    <row r="613" spans="1:3" ht="12.75" customHeight="1" x14ac:dyDescent="0.2">
      <c r="A613" s="9">
        <v>2021</v>
      </c>
      <c r="B613" s="9">
        <v>1179970</v>
      </c>
      <c r="C613" s="9" t="s">
        <v>976</v>
      </c>
    </row>
    <row r="614" spans="1:3" ht="12.75" customHeight="1" x14ac:dyDescent="0.2">
      <c r="A614" s="9">
        <v>2021</v>
      </c>
      <c r="B614" s="9">
        <v>1103909</v>
      </c>
      <c r="C614" s="9" t="s">
        <v>976</v>
      </c>
    </row>
    <row r="615" spans="1:3" ht="12.75" customHeight="1" x14ac:dyDescent="0.2">
      <c r="A615" s="9">
        <v>2021</v>
      </c>
      <c r="B615" s="9">
        <v>1127924</v>
      </c>
      <c r="C615" s="9" t="s">
        <v>976</v>
      </c>
    </row>
    <row r="616" spans="1:3" ht="12.75" customHeight="1" x14ac:dyDescent="0.2">
      <c r="A616" s="9">
        <v>2021</v>
      </c>
      <c r="B616" s="9">
        <v>1127924</v>
      </c>
      <c r="C616" s="9" t="s">
        <v>976</v>
      </c>
    </row>
    <row r="617" spans="1:3" ht="12.75" customHeight="1" x14ac:dyDescent="0.2">
      <c r="A617" s="9">
        <v>2021</v>
      </c>
      <c r="B617" s="9">
        <v>1179970</v>
      </c>
      <c r="C617" s="9" t="s">
        <v>976</v>
      </c>
    </row>
    <row r="618" spans="1:3" ht="12.75" customHeight="1" x14ac:dyDescent="0.2">
      <c r="A618" s="9">
        <v>2021</v>
      </c>
      <c r="B618" s="9">
        <v>123336</v>
      </c>
      <c r="C618" s="9" t="s">
        <v>976</v>
      </c>
    </row>
    <row r="619" spans="1:3" ht="12.75" customHeight="1" x14ac:dyDescent="0.2">
      <c r="A619" s="9">
        <v>2021</v>
      </c>
      <c r="B619" s="9">
        <v>1103909</v>
      </c>
      <c r="C619" s="9" t="s">
        <v>2236</v>
      </c>
    </row>
    <row r="620" spans="1:3" ht="12.75" customHeight="1" x14ac:dyDescent="0.2">
      <c r="A620" s="9">
        <v>2021</v>
      </c>
      <c r="B620" s="9">
        <v>1127927</v>
      </c>
      <c r="C620" s="9" t="s">
        <v>2236</v>
      </c>
    </row>
    <row r="621" spans="1:3" ht="12.75" customHeight="1" x14ac:dyDescent="0.2">
      <c r="A621" s="9">
        <v>2021</v>
      </c>
      <c r="B621" s="9">
        <v>1127927</v>
      </c>
      <c r="C621" s="9" t="s">
        <v>2236</v>
      </c>
    </row>
    <row r="622" spans="1:3" ht="12.75" customHeight="1" x14ac:dyDescent="0.2">
      <c r="A622" s="9">
        <v>2021</v>
      </c>
      <c r="B622" s="9">
        <v>1179970</v>
      </c>
      <c r="C622" s="9" t="s">
        <v>2236</v>
      </c>
    </row>
    <row r="623" spans="1:3" ht="12.75" customHeight="1" x14ac:dyDescent="0.2">
      <c r="A623" s="9">
        <v>2021</v>
      </c>
      <c r="B623" s="9">
        <v>123336</v>
      </c>
      <c r="C623" s="9" t="s">
        <v>2236</v>
      </c>
    </row>
    <row r="624" spans="1:3" ht="12.75" customHeight="1" x14ac:dyDescent="0.2">
      <c r="A624" s="9">
        <v>2021</v>
      </c>
      <c r="B624" s="9">
        <v>123336</v>
      </c>
      <c r="C624" s="9" t="s">
        <v>2236</v>
      </c>
    </row>
    <row r="625" spans="1:3" ht="12.75" customHeight="1" x14ac:dyDescent="0.2">
      <c r="A625" s="9">
        <v>2021</v>
      </c>
      <c r="B625" s="9">
        <v>1179970</v>
      </c>
      <c r="C625" s="9" t="s">
        <v>2236</v>
      </c>
    </row>
    <row r="626" spans="1:3" ht="12.75" customHeight="1" x14ac:dyDescent="0.2">
      <c r="A626" s="9">
        <v>2021</v>
      </c>
      <c r="B626" s="9">
        <v>1127927</v>
      </c>
      <c r="C626" s="9" t="s">
        <v>2236</v>
      </c>
    </row>
    <row r="627" spans="1:3" ht="12.75" customHeight="1" x14ac:dyDescent="0.2">
      <c r="A627" s="9">
        <v>2021</v>
      </c>
      <c r="B627" s="9">
        <v>123336</v>
      </c>
      <c r="C627" s="9" t="s">
        <v>2236</v>
      </c>
    </row>
    <row r="628" spans="1:3" ht="12.75" customHeight="1" x14ac:dyDescent="0.2">
      <c r="A628" s="9">
        <v>2021</v>
      </c>
      <c r="B628" s="9">
        <v>123336</v>
      </c>
      <c r="C628" s="9" t="s">
        <v>2236</v>
      </c>
    </row>
    <row r="629" spans="1:3" ht="12.75" customHeight="1" x14ac:dyDescent="0.2">
      <c r="A629" s="9">
        <v>2021</v>
      </c>
      <c r="B629" s="9">
        <v>1179970</v>
      </c>
      <c r="C629" s="9" t="s">
        <v>2236</v>
      </c>
    </row>
    <row r="630" spans="1:3" ht="12.75" customHeight="1" x14ac:dyDescent="0.2">
      <c r="A630" s="9">
        <v>2021</v>
      </c>
      <c r="B630" s="9">
        <v>1127927</v>
      </c>
      <c r="C630" s="9" t="s">
        <v>2236</v>
      </c>
    </row>
    <row r="631" spans="1:3" ht="12.75" customHeight="1" x14ac:dyDescent="0.2">
      <c r="A631" s="9">
        <v>2021</v>
      </c>
      <c r="B631" s="9">
        <v>122845</v>
      </c>
      <c r="C631" s="9" t="s">
        <v>2236</v>
      </c>
    </row>
    <row r="632" spans="1:3" ht="12.75" customHeight="1" x14ac:dyDescent="0.2">
      <c r="A632" s="9">
        <v>2021</v>
      </c>
      <c r="B632" s="9">
        <v>123336</v>
      </c>
      <c r="C632" s="9" t="s">
        <v>2236</v>
      </c>
    </row>
    <row r="633" spans="1:3" ht="12.75" customHeight="1" x14ac:dyDescent="0.2">
      <c r="A633" s="9">
        <v>2021</v>
      </c>
      <c r="B633" s="9">
        <v>1179970</v>
      </c>
      <c r="C633" s="9" t="s">
        <v>2236</v>
      </c>
    </row>
    <row r="634" spans="1:3" ht="12.75" customHeight="1" x14ac:dyDescent="0.2">
      <c r="A634" s="9">
        <v>2021</v>
      </c>
      <c r="B634" s="9">
        <v>1103692</v>
      </c>
      <c r="C634" s="9" t="s">
        <v>2236</v>
      </c>
    </row>
    <row r="635" spans="1:3" ht="12.75" customHeight="1" x14ac:dyDescent="0.2">
      <c r="A635" s="9">
        <v>2021</v>
      </c>
      <c r="B635" s="9">
        <v>1308687</v>
      </c>
      <c r="C635" s="9" t="s">
        <v>2236</v>
      </c>
    </row>
    <row r="636" spans="1:3" ht="12.75" customHeight="1" x14ac:dyDescent="0.2">
      <c r="A636" s="9">
        <v>2021</v>
      </c>
      <c r="B636" s="9">
        <v>122845</v>
      </c>
      <c r="C636" s="9" t="s">
        <v>2236</v>
      </c>
    </row>
    <row r="637" spans="1:3" ht="12.75" customHeight="1" x14ac:dyDescent="0.2">
      <c r="A637" s="9">
        <v>2021</v>
      </c>
      <c r="B637" s="9">
        <v>1179970</v>
      </c>
      <c r="C637" s="9" t="s">
        <v>2236</v>
      </c>
    </row>
    <row r="638" spans="1:3" ht="12.75" customHeight="1" x14ac:dyDescent="0.2">
      <c r="A638" s="9">
        <v>2021</v>
      </c>
      <c r="B638" s="9">
        <v>1127925</v>
      </c>
      <c r="C638" s="9" t="s">
        <v>2236</v>
      </c>
    </row>
    <row r="639" spans="1:3" ht="12.75" customHeight="1" x14ac:dyDescent="0.2">
      <c r="A639" s="9">
        <v>2021</v>
      </c>
      <c r="B639" s="9">
        <v>1127927</v>
      </c>
      <c r="C639" s="9" t="s">
        <v>2236</v>
      </c>
    </row>
    <row r="640" spans="1:3" ht="12.75" customHeight="1" x14ac:dyDescent="0.2">
      <c r="A640" s="9">
        <v>2021</v>
      </c>
      <c r="B640" s="9">
        <v>108730</v>
      </c>
      <c r="C640" s="9" t="s">
        <v>2236</v>
      </c>
    </row>
    <row r="641" spans="1:3" ht="12.75" customHeight="1" x14ac:dyDescent="0.2">
      <c r="A641" s="9">
        <v>2021</v>
      </c>
      <c r="B641" s="9">
        <v>1127924</v>
      </c>
      <c r="C641" s="9" t="s">
        <v>2236</v>
      </c>
    </row>
    <row r="642" spans="1:3" ht="12.75" customHeight="1" x14ac:dyDescent="0.2">
      <c r="A642" s="9">
        <v>2021</v>
      </c>
      <c r="B642" s="9">
        <v>1127927</v>
      </c>
      <c r="C642" s="9" t="s">
        <v>2236</v>
      </c>
    </row>
    <row r="643" spans="1:3" ht="12.75" customHeight="1" x14ac:dyDescent="0.2">
      <c r="A643" s="9">
        <v>2021</v>
      </c>
      <c r="B643" s="9">
        <v>122845</v>
      </c>
      <c r="C643" s="9" t="s">
        <v>2236</v>
      </c>
    </row>
    <row r="644" spans="1:3" ht="12.75" customHeight="1" x14ac:dyDescent="0.2">
      <c r="A644" s="9">
        <v>2021</v>
      </c>
      <c r="B644" s="9">
        <v>122845</v>
      </c>
      <c r="C644" s="9" t="s">
        <v>2236</v>
      </c>
    </row>
    <row r="645" spans="1:3" ht="12.75" customHeight="1" x14ac:dyDescent="0.2">
      <c r="A645" s="9">
        <v>2021</v>
      </c>
      <c r="B645" s="9">
        <v>122845</v>
      </c>
      <c r="C645" s="9" t="s">
        <v>2236</v>
      </c>
    </row>
    <row r="646" spans="1:3" ht="12.75" customHeight="1" x14ac:dyDescent="0.2">
      <c r="A646" s="9">
        <v>2021</v>
      </c>
      <c r="B646" s="9">
        <v>1117076</v>
      </c>
      <c r="C646" s="9" t="s">
        <v>2236</v>
      </c>
    </row>
    <row r="647" spans="1:3" ht="12.75" customHeight="1" x14ac:dyDescent="0.2">
      <c r="A647" s="9">
        <v>2021</v>
      </c>
      <c r="B647" s="9">
        <v>1103692</v>
      </c>
      <c r="C647" s="9" t="s">
        <v>2236</v>
      </c>
    </row>
    <row r="648" spans="1:3" ht="12.75" customHeight="1" x14ac:dyDescent="0.2">
      <c r="A648" s="9">
        <v>2021</v>
      </c>
      <c r="B648" s="9">
        <v>1308687</v>
      </c>
      <c r="C648" s="9" t="s">
        <v>2236</v>
      </c>
    </row>
    <row r="649" spans="1:3" ht="12.75" customHeight="1" x14ac:dyDescent="0.2">
      <c r="A649" s="9">
        <v>2021</v>
      </c>
      <c r="B649" s="9">
        <v>1117076</v>
      </c>
      <c r="C649" s="9" t="s">
        <v>2236</v>
      </c>
    </row>
    <row r="650" spans="1:3" ht="12.75" customHeight="1" x14ac:dyDescent="0.2">
      <c r="A650" s="9">
        <v>2021</v>
      </c>
      <c r="B650" s="9">
        <v>1103657</v>
      </c>
      <c r="C650" s="9" t="s">
        <v>2236</v>
      </c>
    </row>
    <row r="651" spans="1:3" ht="12.75" customHeight="1" x14ac:dyDescent="0.2">
      <c r="A651" s="9">
        <v>2021</v>
      </c>
      <c r="B651" s="9">
        <v>122845</v>
      </c>
      <c r="C651" s="9" t="s">
        <v>2236</v>
      </c>
    </row>
    <row r="652" spans="1:3" ht="12.75" customHeight="1" x14ac:dyDescent="0.2">
      <c r="A652" s="9">
        <v>2021</v>
      </c>
      <c r="B652" s="9">
        <v>1127925</v>
      </c>
      <c r="C652" s="9" t="s">
        <v>2236</v>
      </c>
    </row>
    <row r="653" spans="1:3" ht="12.75" customHeight="1" x14ac:dyDescent="0.2">
      <c r="A653" s="9">
        <v>2021</v>
      </c>
      <c r="B653" s="9">
        <v>108730</v>
      </c>
      <c r="C653" s="9" t="s">
        <v>2236</v>
      </c>
    </row>
    <row r="654" spans="1:3" ht="12.75" customHeight="1" x14ac:dyDescent="0.2">
      <c r="A654" s="9">
        <v>2021</v>
      </c>
      <c r="B654" s="9">
        <v>1270538</v>
      </c>
      <c r="C654" s="9" t="s">
        <v>2236</v>
      </c>
    </row>
    <row r="655" spans="1:3" ht="12.75" customHeight="1" x14ac:dyDescent="0.2">
      <c r="A655" s="9">
        <v>2021</v>
      </c>
      <c r="B655" s="9">
        <v>122845</v>
      </c>
      <c r="C655" s="9" t="s">
        <v>2236</v>
      </c>
    </row>
    <row r="656" spans="1:3" ht="12.75" customHeight="1" x14ac:dyDescent="0.2">
      <c r="A656" s="9">
        <v>2021</v>
      </c>
      <c r="B656" s="9">
        <v>1308687</v>
      </c>
      <c r="C656" s="9" t="s">
        <v>2236</v>
      </c>
    </row>
    <row r="657" spans="1:3" ht="12.75" customHeight="1" x14ac:dyDescent="0.2">
      <c r="A657" s="9">
        <v>2021</v>
      </c>
      <c r="B657" s="9">
        <v>1308687</v>
      </c>
      <c r="C657" s="9" t="s">
        <v>2236</v>
      </c>
    </row>
    <row r="658" spans="1:3" ht="12.75" customHeight="1" x14ac:dyDescent="0.2">
      <c r="A658" s="9">
        <v>2021</v>
      </c>
      <c r="B658" s="9">
        <v>122845</v>
      </c>
      <c r="C658" s="9" t="s">
        <v>2236</v>
      </c>
    </row>
    <row r="659" spans="1:3" ht="12.75" customHeight="1" x14ac:dyDescent="0.2">
      <c r="A659" s="9">
        <v>2021</v>
      </c>
      <c r="B659" s="9">
        <v>1127925</v>
      </c>
      <c r="C659" s="9" t="s">
        <v>2236</v>
      </c>
    </row>
    <row r="660" spans="1:3" ht="12.75" customHeight="1" x14ac:dyDescent="0.2">
      <c r="A660" s="9">
        <v>2021</v>
      </c>
      <c r="B660" s="9">
        <v>1365444</v>
      </c>
      <c r="C660" s="9" t="s">
        <v>2236</v>
      </c>
    </row>
    <row r="661" spans="1:3" ht="12.75" customHeight="1" x14ac:dyDescent="0.2">
      <c r="A661" s="9">
        <v>2021</v>
      </c>
      <c r="B661" s="9">
        <v>108730</v>
      </c>
      <c r="C661" s="9" t="s">
        <v>2236</v>
      </c>
    </row>
    <row r="662" spans="1:3" ht="12.75" customHeight="1" x14ac:dyDescent="0.2">
      <c r="A662" s="9">
        <v>2021</v>
      </c>
      <c r="B662" s="9">
        <v>1270538</v>
      </c>
      <c r="C662" s="9" t="s">
        <v>2236</v>
      </c>
    </row>
    <row r="663" spans="1:3" ht="12.75" customHeight="1" x14ac:dyDescent="0.2">
      <c r="A663" s="9">
        <v>2021</v>
      </c>
      <c r="B663" s="9">
        <v>1365444</v>
      </c>
      <c r="C663" s="9" t="s">
        <v>2236</v>
      </c>
    </row>
    <row r="664" spans="1:3" ht="12.75" customHeight="1" x14ac:dyDescent="0.2">
      <c r="A664" s="9">
        <v>2021</v>
      </c>
      <c r="B664" s="9">
        <v>1179970</v>
      </c>
      <c r="C664" s="9" t="s">
        <v>2236</v>
      </c>
    </row>
    <row r="665" spans="1:3" ht="12.75" customHeight="1" x14ac:dyDescent="0.2">
      <c r="A665" s="9">
        <v>2021</v>
      </c>
      <c r="B665" s="9">
        <v>1127927</v>
      </c>
      <c r="C665" s="9" t="s">
        <v>2236</v>
      </c>
    </row>
    <row r="666" spans="1:3" ht="12.75" customHeight="1" x14ac:dyDescent="0.2">
      <c r="A666" s="9">
        <v>2021</v>
      </c>
      <c r="B666" s="9">
        <v>108730</v>
      </c>
      <c r="C666" s="9" t="s">
        <v>2236</v>
      </c>
    </row>
    <row r="667" spans="1:3" ht="12.75" customHeight="1" x14ac:dyDescent="0.2">
      <c r="A667" s="9">
        <v>2021</v>
      </c>
      <c r="B667" s="9">
        <v>1127926</v>
      </c>
      <c r="C667" s="9" t="s">
        <v>2236</v>
      </c>
    </row>
    <row r="668" spans="1:3" ht="12.75" customHeight="1" x14ac:dyDescent="0.2">
      <c r="A668" s="9">
        <v>2021</v>
      </c>
      <c r="B668" s="9">
        <v>1179970</v>
      </c>
      <c r="C668" s="9" t="s">
        <v>2236</v>
      </c>
    </row>
    <row r="669" spans="1:3" ht="12.75" customHeight="1" x14ac:dyDescent="0.2">
      <c r="A669" s="9">
        <v>2021</v>
      </c>
      <c r="B669" s="9">
        <v>122845</v>
      </c>
      <c r="C669" s="9" t="s">
        <v>2236</v>
      </c>
    </row>
    <row r="670" spans="1:3" ht="12.75" customHeight="1" x14ac:dyDescent="0.2">
      <c r="A670" s="9">
        <v>2021</v>
      </c>
      <c r="B670" s="9">
        <v>150129</v>
      </c>
      <c r="C670" s="9" t="s">
        <v>2236</v>
      </c>
    </row>
    <row r="671" spans="1:3" ht="12.75" customHeight="1" x14ac:dyDescent="0.2">
      <c r="A671" s="9">
        <v>2021</v>
      </c>
      <c r="B671" s="9">
        <v>150129</v>
      </c>
      <c r="C671" s="9" t="s">
        <v>2236</v>
      </c>
    </row>
    <row r="672" spans="1:3" ht="12.75" customHeight="1" x14ac:dyDescent="0.2">
      <c r="A672" s="9">
        <v>2021</v>
      </c>
      <c r="B672" s="9">
        <v>123336</v>
      </c>
      <c r="C672" s="9" t="s">
        <v>2236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468</v>
      </c>
    </row>
    <row r="2" spans="1:3" ht="12.75" customHeight="1" x14ac:dyDescent="0.2">
      <c r="A2" s="9">
        <v>2021</v>
      </c>
      <c r="B2" s="9">
        <v>123336</v>
      </c>
      <c r="C2" s="9" t="s">
        <v>967</v>
      </c>
    </row>
    <row r="3" spans="1:3" ht="12.75" customHeight="1" x14ac:dyDescent="0.2">
      <c r="A3" s="9">
        <v>2021</v>
      </c>
      <c r="B3" s="9">
        <v>1103832</v>
      </c>
      <c r="C3" s="9" t="s">
        <v>967</v>
      </c>
    </row>
    <row r="4" spans="1:3" ht="12.75" customHeight="1" x14ac:dyDescent="0.2">
      <c r="A4" s="9">
        <v>2021</v>
      </c>
      <c r="B4" s="9">
        <v>123336</v>
      </c>
      <c r="C4" s="9" t="s">
        <v>967</v>
      </c>
    </row>
    <row r="5" spans="1:3" ht="12.75" customHeight="1" x14ac:dyDescent="0.2">
      <c r="A5" s="9">
        <v>2021</v>
      </c>
      <c r="B5" s="9">
        <v>1308687</v>
      </c>
      <c r="C5" s="9" t="s">
        <v>967</v>
      </c>
    </row>
    <row r="6" spans="1:3" ht="12.75" customHeight="1" x14ac:dyDescent="0.2">
      <c r="A6" s="9">
        <v>2021</v>
      </c>
      <c r="B6" s="9">
        <v>1127927</v>
      </c>
      <c r="C6" s="9" t="s">
        <v>967</v>
      </c>
    </row>
    <row r="7" spans="1:3" ht="12.75" customHeight="1" x14ac:dyDescent="0.2">
      <c r="A7" s="9">
        <v>2021</v>
      </c>
      <c r="B7" s="9">
        <v>123336</v>
      </c>
      <c r="C7" s="9" t="s">
        <v>967</v>
      </c>
    </row>
    <row r="8" spans="1:3" ht="12.75" customHeight="1" x14ac:dyDescent="0.2">
      <c r="A8" s="9">
        <v>2021</v>
      </c>
      <c r="B8" s="9">
        <v>1103692</v>
      </c>
      <c r="C8" s="9" t="s">
        <v>967</v>
      </c>
    </row>
    <row r="9" spans="1:3" ht="12.75" customHeight="1" x14ac:dyDescent="0.2">
      <c r="A9" s="9">
        <v>2021</v>
      </c>
      <c r="B9" s="9">
        <v>1270538</v>
      </c>
      <c r="C9" s="9" t="s">
        <v>967</v>
      </c>
    </row>
    <row r="10" spans="1:3" ht="12.75" customHeight="1" x14ac:dyDescent="0.2">
      <c r="A10" s="9">
        <v>2021</v>
      </c>
      <c r="B10" s="9">
        <v>123336</v>
      </c>
      <c r="C10" s="9" t="s">
        <v>967</v>
      </c>
    </row>
    <row r="11" spans="1:3" ht="12.75" customHeight="1" x14ac:dyDescent="0.2">
      <c r="A11" s="9">
        <v>2021</v>
      </c>
      <c r="B11" s="9">
        <v>108730</v>
      </c>
      <c r="C11" s="9" t="s">
        <v>967</v>
      </c>
    </row>
    <row r="12" spans="1:3" ht="12.75" customHeight="1" x14ac:dyDescent="0.2">
      <c r="A12" s="9">
        <v>2021</v>
      </c>
      <c r="B12" s="9">
        <v>123336</v>
      </c>
      <c r="C12" s="9" t="s">
        <v>967</v>
      </c>
    </row>
    <row r="13" spans="1:3" ht="12.75" customHeight="1" x14ac:dyDescent="0.2">
      <c r="A13" s="9">
        <v>2021</v>
      </c>
      <c r="B13" s="9">
        <v>150129</v>
      </c>
      <c r="C13" s="9" t="s">
        <v>967</v>
      </c>
    </row>
    <row r="14" spans="1:3" ht="12.75" customHeight="1" x14ac:dyDescent="0.2">
      <c r="A14" s="9">
        <v>2021</v>
      </c>
      <c r="B14" s="9">
        <v>1179970</v>
      </c>
      <c r="C14" s="9" t="s">
        <v>967</v>
      </c>
    </row>
    <row r="15" spans="1:3" ht="12.75" customHeight="1" x14ac:dyDescent="0.2">
      <c r="A15" s="9">
        <v>2021</v>
      </c>
      <c r="B15" s="9">
        <v>1308687</v>
      </c>
      <c r="C15" s="9" t="s">
        <v>967</v>
      </c>
    </row>
    <row r="16" spans="1:3" ht="12.75" customHeight="1" x14ac:dyDescent="0.2">
      <c r="A16" s="9">
        <v>2021</v>
      </c>
      <c r="B16" s="9">
        <v>123336</v>
      </c>
      <c r="C16" s="9" t="s">
        <v>967</v>
      </c>
    </row>
    <row r="17" spans="1:3" ht="12.75" customHeight="1" x14ac:dyDescent="0.2">
      <c r="A17" s="9">
        <v>2021</v>
      </c>
      <c r="B17" s="9">
        <v>1179970</v>
      </c>
      <c r="C17" s="9" t="s">
        <v>967</v>
      </c>
    </row>
    <row r="18" spans="1:3" ht="12.75" customHeight="1" x14ac:dyDescent="0.2">
      <c r="A18" s="9">
        <v>2021</v>
      </c>
      <c r="B18" s="9">
        <v>123336</v>
      </c>
      <c r="C18" s="9" t="s">
        <v>967</v>
      </c>
    </row>
    <row r="19" spans="1:3" ht="12.75" customHeight="1" x14ac:dyDescent="0.2">
      <c r="A19" s="9">
        <v>2021</v>
      </c>
      <c r="B19" s="9">
        <v>1103832</v>
      </c>
      <c r="C19" s="9" t="s">
        <v>967</v>
      </c>
    </row>
    <row r="20" spans="1:3" ht="12.75" customHeight="1" x14ac:dyDescent="0.2">
      <c r="A20" s="9">
        <v>2021</v>
      </c>
      <c r="B20" s="9">
        <v>123336</v>
      </c>
      <c r="C20" s="9" t="s">
        <v>967</v>
      </c>
    </row>
    <row r="21" spans="1:3" ht="12.75" customHeight="1" x14ac:dyDescent="0.2">
      <c r="A21" s="9">
        <v>2021</v>
      </c>
      <c r="B21" s="9">
        <v>1117076</v>
      </c>
      <c r="C21" s="9" t="s">
        <v>967</v>
      </c>
    </row>
    <row r="22" spans="1:3" ht="12.75" customHeight="1" x14ac:dyDescent="0.2">
      <c r="A22" s="9">
        <v>2021</v>
      </c>
      <c r="B22" s="9">
        <v>123336</v>
      </c>
      <c r="C22" s="9" t="s">
        <v>967</v>
      </c>
    </row>
    <row r="23" spans="1:3" ht="12.75" customHeight="1" x14ac:dyDescent="0.2">
      <c r="A23" s="9">
        <v>2021</v>
      </c>
      <c r="B23" s="9">
        <v>150129</v>
      </c>
      <c r="C23" s="9" t="s">
        <v>967</v>
      </c>
    </row>
    <row r="24" spans="1:3" ht="12.75" customHeight="1" x14ac:dyDescent="0.2">
      <c r="A24" s="9">
        <v>2021</v>
      </c>
      <c r="B24" s="9">
        <v>123336</v>
      </c>
      <c r="C24" s="9" t="s">
        <v>967</v>
      </c>
    </row>
    <row r="25" spans="1:3" ht="12.75" customHeight="1" x14ac:dyDescent="0.2">
      <c r="A25" s="9">
        <v>2021</v>
      </c>
      <c r="B25" s="9">
        <v>1308687</v>
      </c>
      <c r="C25" s="9" t="s">
        <v>967</v>
      </c>
    </row>
    <row r="26" spans="1:3" ht="12.75" customHeight="1" x14ac:dyDescent="0.2">
      <c r="A26" s="9">
        <v>2021</v>
      </c>
      <c r="B26" s="9">
        <v>1127926</v>
      </c>
      <c r="C26" s="9" t="s">
        <v>967</v>
      </c>
    </row>
    <row r="27" spans="1:3" ht="12.75" customHeight="1" x14ac:dyDescent="0.2">
      <c r="A27" s="9">
        <v>2021</v>
      </c>
      <c r="B27" s="9">
        <v>1179970</v>
      </c>
      <c r="C27" s="9" t="s">
        <v>967</v>
      </c>
    </row>
    <row r="28" spans="1:3" ht="12.75" customHeight="1" x14ac:dyDescent="0.2">
      <c r="A28" s="9">
        <v>2021</v>
      </c>
      <c r="B28" s="9">
        <v>1308687</v>
      </c>
      <c r="C28" s="9" t="s">
        <v>967</v>
      </c>
    </row>
    <row r="29" spans="1:3" ht="12.75" customHeight="1" x14ac:dyDescent="0.2">
      <c r="A29" s="9">
        <v>2021</v>
      </c>
      <c r="B29" s="9">
        <v>1308687</v>
      </c>
      <c r="C29" s="9" t="s">
        <v>967</v>
      </c>
    </row>
    <row r="30" spans="1:3" ht="12.75" customHeight="1" x14ac:dyDescent="0.2">
      <c r="A30" s="9">
        <v>2021</v>
      </c>
      <c r="B30" s="9">
        <v>122845</v>
      </c>
      <c r="C30" s="9" t="s">
        <v>967</v>
      </c>
    </row>
    <row r="31" spans="1:3" ht="12.75" customHeight="1" x14ac:dyDescent="0.2">
      <c r="A31" s="9">
        <v>2021</v>
      </c>
      <c r="B31" s="9">
        <v>1127926</v>
      </c>
      <c r="C31" s="9" t="s">
        <v>967</v>
      </c>
    </row>
    <row r="32" spans="1:3" ht="12.75" customHeight="1" x14ac:dyDescent="0.2">
      <c r="A32" s="9">
        <v>2021</v>
      </c>
      <c r="B32" s="9">
        <v>1179970</v>
      </c>
      <c r="C32" s="9" t="s">
        <v>967</v>
      </c>
    </row>
    <row r="33" spans="1:3" ht="12.75" customHeight="1" x14ac:dyDescent="0.2">
      <c r="A33" s="9">
        <v>2021</v>
      </c>
      <c r="B33" s="9">
        <v>1308687</v>
      </c>
      <c r="C33" s="9" t="s">
        <v>967</v>
      </c>
    </row>
    <row r="34" spans="1:3" ht="12.75" customHeight="1" x14ac:dyDescent="0.2">
      <c r="A34" s="9">
        <v>2021</v>
      </c>
      <c r="B34" s="9">
        <v>1179970</v>
      </c>
      <c r="C34" s="9" t="s">
        <v>967</v>
      </c>
    </row>
    <row r="35" spans="1:3" ht="12.75" customHeight="1" x14ac:dyDescent="0.2">
      <c r="A35" s="9">
        <v>2021</v>
      </c>
      <c r="B35" s="9">
        <v>123336</v>
      </c>
      <c r="C35" s="9" t="s">
        <v>967</v>
      </c>
    </row>
    <row r="36" spans="1:3" ht="12.75" customHeight="1" x14ac:dyDescent="0.2">
      <c r="A36" s="9">
        <v>2021</v>
      </c>
      <c r="B36" s="9">
        <v>1179970</v>
      </c>
      <c r="C36" s="9" t="s">
        <v>967</v>
      </c>
    </row>
    <row r="37" spans="1:3" ht="12.75" customHeight="1" x14ac:dyDescent="0.2">
      <c r="A37" s="9">
        <v>2021</v>
      </c>
      <c r="B37" s="9">
        <v>1127925</v>
      </c>
      <c r="C37" s="9" t="s">
        <v>967</v>
      </c>
    </row>
    <row r="38" spans="1:3" ht="12.75" customHeight="1" x14ac:dyDescent="0.2">
      <c r="A38" s="9">
        <v>2021</v>
      </c>
      <c r="B38" s="9">
        <v>122845</v>
      </c>
      <c r="C38" s="9" t="s">
        <v>967</v>
      </c>
    </row>
    <row r="39" spans="1:3" ht="12.75" customHeight="1" x14ac:dyDescent="0.2">
      <c r="A39" s="9">
        <v>2021</v>
      </c>
      <c r="B39" s="9">
        <v>1127925</v>
      </c>
      <c r="C39" s="9" t="s">
        <v>967</v>
      </c>
    </row>
    <row r="40" spans="1:3" ht="12.75" customHeight="1" x14ac:dyDescent="0.2">
      <c r="A40" s="9">
        <v>2021</v>
      </c>
      <c r="B40" s="9">
        <v>108730</v>
      </c>
      <c r="C40" s="9" t="s">
        <v>967</v>
      </c>
    </row>
    <row r="41" spans="1:3" ht="12.75" customHeight="1" x14ac:dyDescent="0.2">
      <c r="A41" s="9">
        <v>2021</v>
      </c>
      <c r="B41" s="9">
        <v>122845</v>
      </c>
      <c r="C41" s="9" t="s">
        <v>967</v>
      </c>
    </row>
    <row r="42" spans="1:3" ht="12.75" customHeight="1" x14ac:dyDescent="0.2">
      <c r="A42" s="9">
        <v>2021</v>
      </c>
      <c r="B42" s="9">
        <v>1103657</v>
      </c>
      <c r="C42" s="9" t="s">
        <v>967</v>
      </c>
    </row>
    <row r="43" spans="1:3" ht="12.75" customHeight="1" x14ac:dyDescent="0.2">
      <c r="A43" s="9">
        <v>2021</v>
      </c>
      <c r="B43" s="9">
        <v>1319230</v>
      </c>
      <c r="C43" s="9" t="s">
        <v>967</v>
      </c>
    </row>
    <row r="44" spans="1:3" ht="12.75" customHeight="1" x14ac:dyDescent="0.2">
      <c r="A44" s="9">
        <v>2021</v>
      </c>
      <c r="B44" s="9">
        <v>1179970</v>
      </c>
      <c r="C44" s="9" t="s">
        <v>967</v>
      </c>
    </row>
    <row r="45" spans="1:3" ht="12.75" customHeight="1" x14ac:dyDescent="0.2">
      <c r="A45" s="9">
        <v>2021</v>
      </c>
      <c r="B45" s="9">
        <v>1308687</v>
      </c>
      <c r="C45" s="9" t="s">
        <v>967</v>
      </c>
    </row>
    <row r="46" spans="1:3" ht="12.75" customHeight="1" x14ac:dyDescent="0.2">
      <c r="A46" s="9">
        <v>2021</v>
      </c>
      <c r="B46" s="9">
        <v>122845</v>
      </c>
      <c r="C46" s="9" t="s">
        <v>967</v>
      </c>
    </row>
    <row r="47" spans="1:3" ht="12.75" customHeight="1" x14ac:dyDescent="0.2">
      <c r="A47" s="9">
        <v>2021</v>
      </c>
      <c r="B47" s="9">
        <v>1127926</v>
      </c>
      <c r="C47" s="9" t="s">
        <v>967</v>
      </c>
    </row>
    <row r="48" spans="1:3" ht="12.75" customHeight="1" x14ac:dyDescent="0.2">
      <c r="A48" s="9">
        <v>2021</v>
      </c>
      <c r="B48" s="9">
        <v>1103692</v>
      </c>
      <c r="C48" s="9" t="s">
        <v>967</v>
      </c>
    </row>
    <row r="49" spans="1:3" ht="12.75" customHeight="1" x14ac:dyDescent="0.2">
      <c r="A49" s="9">
        <v>2021</v>
      </c>
      <c r="B49" s="9">
        <v>108730</v>
      </c>
      <c r="C49" s="9" t="s">
        <v>967</v>
      </c>
    </row>
    <row r="50" spans="1:3" ht="12.75" customHeight="1" x14ac:dyDescent="0.2">
      <c r="A50" s="9">
        <v>2021</v>
      </c>
      <c r="B50" s="9">
        <v>1270538</v>
      </c>
      <c r="C50" s="9" t="s">
        <v>967</v>
      </c>
    </row>
    <row r="51" spans="1:3" ht="12.75" customHeight="1" x14ac:dyDescent="0.2">
      <c r="A51" s="9">
        <v>2021</v>
      </c>
      <c r="B51" s="9">
        <v>1127926</v>
      </c>
      <c r="C51" s="9" t="s">
        <v>967</v>
      </c>
    </row>
    <row r="52" spans="1:3" ht="12.75" customHeight="1" x14ac:dyDescent="0.2">
      <c r="A52" s="9">
        <v>2021</v>
      </c>
      <c r="B52" s="9">
        <v>1179970</v>
      </c>
      <c r="C52" s="9" t="s">
        <v>967</v>
      </c>
    </row>
    <row r="53" spans="1:3" ht="12.75" customHeight="1" x14ac:dyDescent="0.2">
      <c r="A53" s="9">
        <v>2021</v>
      </c>
      <c r="B53" s="9">
        <v>122845</v>
      </c>
      <c r="C53" s="9" t="s">
        <v>967</v>
      </c>
    </row>
    <row r="54" spans="1:3" ht="12.75" customHeight="1" x14ac:dyDescent="0.2">
      <c r="A54" s="9">
        <v>2021</v>
      </c>
      <c r="B54" s="9">
        <v>150129</v>
      </c>
      <c r="C54" s="9" t="s">
        <v>967</v>
      </c>
    </row>
    <row r="55" spans="1:3" ht="12.75" customHeight="1" x14ac:dyDescent="0.2">
      <c r="A55" s="9">
        <v>2021</v>
      </c>
      <c r="B55" s="9">
        <v>1127925</v>
      </c>
      <c r="C55" s="9" t="s">
        <v>967</v>
      </c>
    </row>
    <row r="56" spans="1:3" ht="12.75" customHeight="1" x14ac:dyDescent="0.2">
      <c r="A56" s="9">
        <v>2021</v>
      </c>
      <c r="B56" s="9">
        <v>1179970</v>
      </c>
      <c r="C56" s="9" t="s">
        <v>967</v>
      </c>
    </row>
    <row r="57" spans="1:3" ht="12.75" customHeight="1" x14ac:dyDescent="0.2">
      <c r="A57" s="9">
        <v>2021</v>
      </c>
      <c r="B57" s="9">
        <v>1308687</v>
      </c>
      <c r="C57" s="9" t="s">
        <v>967</v>
      </c>
    </row>
    <row r="58" spans="1:3" ht="12.75" customHeight="1" x14ac:dyDescent="0.2">
      <c r="A58" s="9">
        <v>2021</v>
      </c>
      <c r="B58" s="9">
        <v>1103692</v>
      </c>
      <c r="C58" s="9" t="s">
        <v>967</v>
      </c>
    </row>
    <row r="59" spans="1:3" ht="12.75" customHeight="1" x14ac:dyDescent="0.2">
      <c r="A59" s="9">
        <v>2021</v>
      </c>
      <c r="B59" s="9">
        <v>122845</v>
      </c>
      <c r="C59" s="9" t="s">
        <v>967</v>
      </c>
    </row>
    <row r="60" spans="1:3" ht="12.75" customHeight="1" x14ac:dyDescent="0.2">
      <c r="A60" s="9">
        <v>2021</v>
      </c>
      <c r="B60" s="9">
        <v>1365444</v>
      </c>
      <c r="C60" s="9" t="s">
        <v>967</v>
      </c>
    </row>
    <row r="61" spans="1:3" ht="12.75" customHeight="1" x14ac:dyDescent="0.2">
      <c r="A61" s="9">
        <v>2021</v>
      </c>
      <c r="B61" s="9">
        <v>1127927</v>
      </c>
      <c r="C61" s="9" t="s">
        <v>967</v>
      </c>
    </row>
    <row r="62" spans="1:3" ht="12.75" customHeight="1" x14ac:dyDescent="0.2">
      <c r="A62" s="9">
        <v>2021</v>
      </c>
      <c r="B62" s="9">
        <v>1127926</v>
      </c>
      <c r="C62" s="9" t="s">
        <v>967</v>
      </c>
    </row>
    <row r="63" spans="1:3" ht="12.75" customHeight="1" x14ac:dyDescent="0.2">
      <c r="A63" s="9">
        <v>2021</v>
      </c>
      <c r="B63" s="9">
        <v>122845</v>
      </c>
      <c r="C63" s="9" t="s">
        <v>967</v>
      </c>
    </row>
    <row r="64" spans="1:3" ht="12.75" customHeight="1" x14ac:dyDescent="0.2">
      <c r="A64" s="9">
        <v>2021</v>
      </c>
      <c r="B64" s="9">
        <v>1179970</v>
      </c>
      <c r="C64" s="9" t="s">
        <v>967</v>
      </c>
    </row>
    <row r="65" spans="1:3" ht="12.75" customHeight="1" x14ac:dyDescent="0.2">
      <c r="A65" s="9">
        <v>2021</v>
      </c>
      <c r="B65" s="9">
        <v>108730</v>
      </c>
      <c r="C65" s="9" t="s">
        <v>967</v>
      </c>
    </row>
    <row r="66" spans="1:3" ht="12.75" customHeight="1" x14ac:dyDescent="0.2">
      <c r="A66" s="9">
        <v>2021</v>
      </c>
      <c r="B66" s="9">
        <v>1179970</v>
      </c>
      <c r="C66" s="9" t="s">
        <v>967</v>
      </c>
    </row>
    <row r="67" spans="1:3" ht="12.75" customHeight="1" x14ac:dyDescent="0.2">
      <c r="A67" s="9">
        <v>2021</v>
      </c>
      <c r="B67" s="9">
        <v>1127927</v>
      </c>
      <c r="C67" s="9" t="s">
        <v>967</v>
      </c>
    </row>
    <row r="68" spans="1:3" ht="12.75" customHeight="1" x14ac:dyDescent="0.2">
      <c r="A68" s="9">
        <v>2021</v>
      </c>
      <c r="B68" s="9">
        <v>1103909</v>
      </c>
      <c r="C68" s="9" t="s">
        <v>967</v>
      </c>
    </row>
    <row r="69" spans="1:3" ht="12.75" customHeight="1" x14ac:dyDescent="0.2">
      <c r="A69" s="9">
        <v>2021</v>
      </c>
      <c r="B69" s="9">
        <v>108730</v>
      </c>
      <c r="C69" s="9" t="s">
        <v>967</v>
      </c>
    </row>
    <row r="70" spans="1:3" ht="12.75" customHeight="1" x14ac:dyDescent="0.2">
      <c r="A70" s="9">
        <v>2021</v>
      </c>
      <c r="B70" s="9">
        <v>123336</v>
      </c>
      <c r="C70" s="9" t="s">
        <v>967</v>
      </c>
    </row>
    <row r="71" spans="1:3" ht="12.75" customHeight="1" x14ac:dyDescent="0.2">
      <c r="A71" s="9">
        <v>2021</v>
      </c>
      <c r="B71" s="9">
        <v>1127924</v>
      </c>
      <c r="C71" s="9" t="s">
        <v>971</v>
      </c>
    </row>
    <row r="72" spans="1:3" ht="12.75" customHeight="1" x14ac:dyDescent="0.2">
      <c r="A72" s="9">
        <v>2021</v>
      </c>
      <c r="B72" s="9">
        <v>123336</v>
      </c>
      <c r="C72" s="9" t="s">
        <v>971</v>
      </c>
    </row>
    <row r="73" spans="1:3" ht="12.75" customHeight="1" x14ac:dyDescent="0.2">
      <c r="A73" s="9">
        <v>2021</v>
      </c>
      <c r="B73" s="9">
        <v>1319230</v>
      </c>
      <c r="C73" s="9" t="s">
        <v>971</v>
      </c>
    </row>
    <row r="74" spans="1:3" ht="12.75" customHeight="1" x14ac:dyDescent="0.2">
      <c r="A74" s="9">
        <v>2021</v>
      </c>
      <c r="B74" s="9">
        <v>123336</v>
      </c>
      <c r="C74" s="9" t="s">
        <v>971</v>
      </c>
    </row>
    <row r="75" spans="1:3" ht="12.75" customHeight="1" x14ac:dyDescent="0.2">
      <c r="A75" s="9">
        <v>2021</v>
      </c>
      <c r="B75" s="9">
        <v>123336</v>
      </c>
      <c r="C75" s="9" t="s">
        <v>971</v>
      </c>
    </row>
    <row r="76" spans="1:3" ht="12.75" customHeight="1" x14ac:dyDescent="0.2">
      <c r="A76" s="9">
        <v>2021</v>
      </c>
      <c r="B76" s="9">
        <v>150129</v>
      </c>
      <c r="C76" s="9" t="s">
        <v>971</v>
      </c>
    </row>
    <row r="77" spans="1:3" ht="12.75" customHeight="1" x14ac:dyDescent="0.2">
      <c r="A77" s="9">
        <v>2021</v>
      </c>
      <c r="B77" s="9">
        <v>123336</v>
      </c>
      <c r="C77" s="9" t="s">
        <v>971</v>
      </c>
    </row>
    <row r="78" spans="1:3" ht="12.75" customHeight="1" x14ac:dyDescent="0.2">
      <c r="A78" s="9">
        <v>2021</v>
      </c>
      <c r="B78" s="9">
        <v>123336</v>
      </c>
      <c r="C78" s="9" t="s">
        <v>971</v>
      </c>
    </row>
    <row r="79" spans="1:3" ht="12.75" customHeight="1" x14ac:dyDescent="0.2">
      <c r="A79" s="9">
        <v>2021</v>
      </c>
      <c r="B79" s="9">
        <v>123336</v>
      </c>
      <c r="C79" s="9" t="s">
        <v>971</v>
      </c>
    </row>
    <row r="80" spans="1:3" ht="12.75" customHeight="1" x14ac:dyDescent="0.2">
      <c r="A80" s="9">
        <v>2021</v>
      </c>
      <c r="B80" s="9">
        <v>123336</v>
      </c>
      <c r="C80" s="9" t="s">
        <v>971</v>
      </c>
    </row>
    <row r="81" spans="1:3" ht="12.75" customHeight="1" x14ac:dyDescent="0.2">
      <c r="A81" s="9">
        <v>2021</v>
      </c>
      <c r="B81" s="9">
        <v>1103832</v>
      </c>
      <c r="C81" s="9" t="s">
        <v>971</v>
      </c>
    </row>
    <row r="82" spans="1:3" ht="12.75" customHeight="1" x14ac:dyDescent="0.2">
      <c r="A82" s="9">
        <v>2021</v>
      </c>
      <c r="B82" s="9">
        <v>1365444</v>
      </c>
      <c r="C82" s="9" t="s">
        <v>971</v>
      </c>
    </row>
    <row r="83" spans="1:3" ht="12.75" customHeight="1" x14ac:dyDescent="0.2">
      <c r="A83" s="9">
        <v>2021</v>
      </c>
      <c r="B83" s="9">
        <v>108730</v>
      </c>
      <c r="C83" s="9" t="s">
        <v>971</v>
      </c>
    </row>
    <row r="84" spans="1:3" ht="12.75" customHeight="1" x14ac:dyDescent="0.2">
      <c r="A84" s="9">
        <v>2021</v>
      </c>
      <c r="B84" s="9">
        <v>123336</v>
      </c>
      <c r="C84" s="9" t="s">
        <v>971</v>
      </c>
    </row>
    <row r="85" spans="1:3" ht="12.75" customHeight="1" x14ac:dyDescent="0.2">
      <c r="A85" s="9">
        <v>2021</v>
      </c>
      <c r="B85" s="9">
        <v>122845</v>
      </c>
      <c r="C85" s="9" t="s">
        <v>971</v>
      </c>
    </row>
    <row r="86" spans="1:3" ht="12.75" customHeight="1" x14ac:dyDescent="0.2">
      <c r="A86" s="9">
        <v>2021</v>
      </c>
      <c r="B86" s="9">
        <v>1308687</v>
      </c>
      <c r="C86" s="9" t="s">
        <v>971</v>
      </c>
    </row>
    <row r="87" spans="1:3" ht="12.75" customHeight="1" x14ac:dyDescent="0.2">
      <c r="A87" s="9">
        <v>2021</v>
      </c>
      <c r="B87" s="9">
        <v>123336</v>
      </c>
      <c r="C87" s="9" t="s">
        <v>971</v>
      </c>
    </row>
    <row r="88" spans="1:3" ht="12.75" customHeight="1" x14ac:dyDescent="0.2">
      <c r="A88" s="9">
        <v>2021</v>
      </c>
      <c r="B88" s="9">
        <v>123336</v>
      </c>
      <c r="C88" s="9" t="s">
        <v>971</v>
      </c>
    </row>
    <row r="89" spans="1:3" ht="12.75" customHeight="1" x14ac:dyDescent="0.2">
      <c r="A89" s="9">
        <v>2021</v>
      </c>
      <c r="B89" s="9">
        <v>108730</v>
      </c>
      <c r="C89" s="9" t="s">
        <v>971</v>
      </c>
    </row>
    <row r="90" spans="1:3" ht="12.75" customHeight="1" x14ac:dyDescent="0.2">
      <c r="A90" s="9">
        <v>2021</v>
      </c>
      <c r="B90" s="9">
        <v>1127924</v>
      </c>
      <c r="C90" s="9" t="s">
        <v>971</v>
      </c>
    </row>
    <row r="91" spans="1:3" ht="12.75" customHeight="1" x14ac:dyDescent="0.2">
      <c r="A91" s="9">
        <v>2021</v>
      </c>
      <c r="B91" s="9">
        <v>1103832</v>
      </c>
      <c r="C91" s="9" t="s">
        <v>971</v>
      </c>
    </row>
    <row r="92" spans="1:3" ht="12.75" customHeight="1" x14ac:dyDescent="0.2">
      <c r="A92" s="9">
        <v>2021</v>
      </c>
      <c r="B92" s="9">
        <v>150129</v>
      </c>
      <c r="C92" s="9" t="s">
        <v>971</v>
      </c>
    </row>
    <row r="93" spans="1:3" ht="12.75" customHeight="1" x14ac:dyDescent="0.2">
      <c r="A93" s="9">
        <v>2021</v>
      </c>
      <c r="B93" s="9">
        <v>1103909</v>
      </c>
      <c r="C93" s="9" t="s">
        <v>971</v>
      </c>
    </row>
    <row r="94" spans="1:3" ht="12.75" customHeight="1" x14ac:dyDescent="0.2">
      <c r="A94" s="9">
        <v>2021</v>
      </c>
      <c r="B94" s="9">
        <v>1179970</v>
      </c>
      <c r="C94" s="9" t="s">
        <v>971</v>
      </c>
    </row>
    <row r="95" spans="1:3" ht="12.75" customHeight="1" x14ac:dyDescent="0.2">
      <c r="A95" s="9">
        <v>2021</v>
      </c>
      <c r="B95" s="9">
        <v>1127927</v>
      </c>
      <c r="C95" s="9" t="s">
        <v>971</v>
      </c>
    </row>
    <row r="96" spans="1:3" ht="12.75" customHeight="1" x14ac:dyDescent="0.2">
      <c r="A96" s="9">
        <v>2021</v>
      </c>
      <c r="B96" s="9">
        <v>1270538</v>
      </c>
      <c r="C96" s="9" t="s">
        <v>971</v>
      </c>
    </row>
    <row r="97" spans="1:3" ht="12.75" customHeight="1" x14ac:dyDescent="0.2">
      <c r="A97" s="9">
        <v>2021</v>
      </c>
      <c r="B97" s="9">
        <v>123336</v>
      </c>
      <c r="C97" s="9" t="s">
        <v>971</v>
      </c>
    </row>
    <row r="98" spans="1:3" ht="12.75" customHeight="1" x14ac:dyDescent="0.2">
      <c r="A98" s="9">
        <v>2021</v>
      </c>
      <c r="B98" s="9">
        <v>122845</v>
      </c>
      <c r="C98" s="9" t="s">
        <v>971</v>
      </c>
    </row>
    <row r="99" spans="1:3" ht="12.75" customHeight="1" x14ac:dyDescent="0.2">
      <c r="A99" s="9">
        <v>2021</v>
      </c>
      <c r="B99" s="9">
        <v>123336</v>
      </c>
      <c r="C99" s="9" t="s">
        <v>971</v>
      </c>
    </row>
    <row r="100" spans="1:3" ht="12.75" customHeight="1" x14ac:dyDescent="0.2">
      <c r="A100" s="9">
        <v>2021</v>
      </c>
      <c r="B100" s="9">
        <v>1179970</v>
      </c>
      <c r="C100" s="9" t="s">
        <v>971</v>
      </c>
    </row>
    <row r="101" spans="1:3" ht="12.75" customHeight="1" x14ac:dyDescent="0.2">
      <c r="A101" s="9">
        <v>2021</v>
      </c>
      <c r="B101" s="9">
        <v>1127925</v>
      </c>
      <c r="C101" s="9" t="s">
        <v>971</v>
      </c>
    </row>
    <row r="102" spans="1:3" ht="12.75" customHeight="1" x14ac:dyDescent="0.2">
      <c r="A102" s="9">
        <v>2021</v>
      </c>
      <c r="B102" s="9">
        <v>1103832</v>
      </c>
      <c r="C102" s="9" t="s">
        <v>971</v>
      </c>
    </row>
    <row r="103" spans="1:3" ht="12.75" customHeight="1" x14ac:dyDescent="0.2">
      <c r="A103" s="9">
        <v>2021</v>
      </c>
      <c r="B103" s="9">
        <v>122845</v>
      </c>
      <c r="C103" s="9" t="s">
        <v>971</v>
      </c>
    </row>
    <row r="104" spans="1:3" ht="12.75" customHeight="1" x14ac:dyDescent="0.2">
      <c r="A104" s="9">
        <v>2021</v>
      </c>
      <c r="B104" s="9">
        <v>1179970</v>
      </c>
      <c r="C104" s="9" t="s">
        <v>971</v>
      </c>
    </row>
    <row r="105" spans="1:3" ht="12.75" customHeight="1" x14ac:dyDescent="0.2">
      <c r="A105" s="9">
        <v>2021</v>
      </c>
      <c r="B105" s="9">
        <v>150129</v>
      </c>
      <c r="C105" s="9" t="s">
        <v>971</v>
      </c>
    </row>
    <row r="106" spans="1:3" ht="12.75" customHeight="1" x14ac:dyDescent="0.2">
      <c r="A106" s="9">
        <v>2021</v>
      </c>
      <c r="B106" s="9">
        <v>1308687</v>
      </c>
      <c r="C106" s="9" t="s">
        <v>971</v>
      </c>
    </row>
    <row r="107" spans="1:3" ht="12.75" customHeight="1" x14ac:dyDescent="0.2">
      <c r="A107" s="9">
        <v>2021</v>
      </c>
      <c r="B107" s="9">
        <v>1127924</v>
      </c>
      <c r="C107" s="9" t="s">
        <v>971</v>
      </c>
    </row>
    <row r="108" spans="1:3" ht="12.75" customHeight="1" x14ac:dyDescent="0.2">
      <c r="A108" s="9">
        <v>2021</v>
      </c>
      <c r="B108" s="9">
        <v>1127927</v>
      </c>
      <c r="C108" s="9" t="s">
        <v>971</v>
      </c>
    </row>
    <row r="109" spans="1:3" ht="12.75" customHeight="1" x14ac:dyDescent="0.2">
      <c r="A109" s="9">
        <v>2021</v>
      </c>
      <c r="B109" s="9">
        <v>1270538</v>
      </c>
      <c r="C109" s="9" t="s">
        <v>971</v>
      </c>
    </row>
    <row r="110" spans="1:3" ht="12.75" customHeight="1" x14ac:dyDescent="0.2">
      <c r="A110" s="9">
        <v>2021</v>
      </c>
      <c r="B110" s="9">
        <v>123336</v>
      </c>
      <c r="C110" s="9" t="s">
        <v>971</v>
      </c>
    </row>
    <row r="111" spans="1:3" ht="12.75" customHeight="1" x14ac:dyDescent="0.2">
      <c r="A111" s="9">
        <v>2021</v>
      </c>
      <c r="B111" s="9">
        <v>122845</v>
      </c>
      <c r="C111" s="9" t="s">
        <v>971</v>
      </c>
    </row>
    <row r="112" spans="1:3" ht="12.75" customHeight="1" x14ac:dyDescent="0.2">
      <c r="A112" s="9">
        <v>2021</v>
      </c>
      <c r="B112" s="9">
        <v>1270538</v>
      </c>
      <c r="C112" s="9" t="s">
        <v>971</v>
      </c>
    </row>
    <row r="113" spans="1:3" ht="12.75" customHeight="1" x14ac:dyDescent="0.2">
      <c r="A113" s="9">
        <v>2021</v>
      </c>
      <c r="B113" s="9">
        <v>123336</v>
      </c>
      <c r="C113" s="9" t="s">
        <v>971</v>
      </c>
    </row>
    <row r="114" spans="1:3" ht="12.75" customHeight="1" x14ac:dyDescent="0.2">
      <c r="A114" s="9">
        <v>2021</v>
      </c>
      <c r="B114" s="9">
        <v>1179970</v>
      </c>
      <c r="C114" s="9" t="s">
        <v>971</v>
      </c>
    </row>
    <row r="115" spans="1:3" ht="12.75" customHeight="1" x14ac:dyDescent="0.2">
      <c r="A115" s="9">
        <v>2021</v>
      </c>
      <c r="B115" s="9">
        <v>1127927</v>
      </c>
      <c r="C115" s="9" t="s">
        <v>971</v>
      </c>
    </row>
    <row r="116" spans="1:3" ht="12.75" customHeight="1" x14ac:dyDescent="0.2">
      <c r="A116" s="9">
        <v>2021</v>
      </c>
      <c r="B116" s="9">
        <v>1117076</v>
      </c>
      <c r="C116" s="9" t="s">
        <v>971</v>
      </c>
    </row>
    <row r="117" spans="1:3" ht="12.75" customHeight="1" x14ac:dyDescent="0.2">
      <c r="A117" s="9">
        <v>2021</v>
      </c>
      <c r="B117" s="9">
        <v>123336</v>
      </c>
      <c r="C117" s="9" t="s">
        <v>971</v>
      </c>
    </row>
    <row r="118" spans="1:3" ht="12.75" customHeight="1" x14ac:dyDescent="0.2">
      <c r="A118" s="9">
        <v>2021</v>
      </c>
      <c r="B118" s="9">
        <v>123336</v>
      </c>
      <c r="C118" s="9" t="s">
        <v>971</v>
      </c>
    </row>
    <row r="119" spans="1:3" ht="12.75" customHeight="1" x14ac:dyDescent="0.2">
      <c r="A119" s="9">
        <v>2021</v>
      </c>
      <c r="B119" s="9">
        <v>150129</v>
      </c>
      <c r="C119" s="9" t="s">
        <v>971</v>
      </c>
    </row>
    <row r="120" spans="1:3" ht="12.75" customHeight="1" x14ac:dyDescent="0.2">
      <c r="A120" s="9">
        <v>2021</v>
      </c>
      <c r="B120" s="9">
        <v>1117076</v>
      </c>
      <c r="C120" s="9" t="s">
        <v>971</v>
      </c>
    </row>
    <row r="121" spans="1:3" ht="12.75" customHeight="1" x14ac:dyDescent="0.2">
      <c r="A121" s="9">
        <v>2021</v>
      </c>
      <c r="B121" s="9">
        <v>1103692</v>
      </c>
      <c r="C121" s="9" t="s">
        <v>971</v>
      </c>
    </row>
    <row r="122" spans="1:3" ht="12.75" customHeight="1" x14ac:dyDescent="0.2">
      <c r="A122" s="9">
        <v>2021</v>
      </c>
      <c r="B122" s="9">
        <v>1127927</v>
      </c>
      <c r="C122" s="9" t="s">
        <v>971</v>
      </c>
    </row>
    <row r="123" spans="1:3" ht="12.75" customHeight="1" x14ac:dyDescent="0.2">
      <c r="A123" s="9">
        <v>2021</v>
      </c>
      <c r="B123" s="9">
        <v>123336</v>
      </c>
      <c r="C123" s="9" t="s">
        <v>971</v>
      </c>
    </row>
    <row r="124" spans="1:3" ht="12.75" customHeight="1" x14ac:dyDescent="0.2">
      <c r="A124" s="9">
        <v>2021</v>
      </c>
      <c r="B124" s="9">
        <v>1308687</v>
      </c>
      <c r="C124" s="9" t="s">
        <v>971</v>
      </c>
    </row>
    <row r="125" spans="1:3" ht="12.75" customHeight="1" x14ac:dyDescent="0.2">
      <c r="A125" s="9">
        <v>2021</v>
      </c>
      <c r="B125" s="9">
        <v>1103832</v>
      </c>
      <c r="C125" s="9" t="s">
        <v>971</v>
      </c>
    </row>
    <row r="126" spans="1:3" ht="12.75" customHeight="1" x14ac:dyDescent="0.2">
      <c r="A126" s="9">
        <v>2021</v>
      </c>
      <c r="B126" s="9">
        <v>1179970</v>
      </c>
      <c r="C126" s="9" t="s">
        <v>971</v>
      </c>
    </row>
    <row r="127" spans="1:3" ht="12.75" customHeight="1" x14ac:dyDescent="0.2">
      <c r="A127" s="9">
        <v>2021</v>
      </c>
      <c r="B127" s="9">
        <v>1179970</v>
      </c>
      <c r="C127" s="9" t="s">
        <v>971</v>
      </c>
    </row>
    <row r="128" spans="1:3" ht="12.75" customHeight="1" x14ac:dyDescent="0.2">
      <c r="A128" s="9">
        <v>2021</v>
      </c>
      <c r="B128" s="9">
        <v>122845</v>
      </c>
      <c r="C128" s="9" t="s">
        <v>971</v>
      </c>
    </row>
    <row r="129" spans="1:3" ht="12.75" customHeight="1" x14ac:dyDescent="0.2">
      <c r="A129" s="9">
        <v>2021</v>
      </c>
      <c r="B129" s="9">
        <v>123336</v>
      </c>
      <c r="C129" s="9" t="s">
        <v>971</v>
      </c>
    </row>
    <row r="130" spans="1:3" ht="12.75" customHeight="1" x14ac:dyDescent="0.2">
      <c r="A130" s="9">
        <v>2021</v>
      </c>
      <c r="B130" s="9">
        <v>1308687</v>
      </c>
      <c r="C130" s="9" t="s">
        <v>971</v>
      </c>
    </row>
    <row r="131" spans="1:3" ht="12.75" customHeight="1" x14ac:dyDescent="0.2">
      <c r="A131" s="9">
        <v>2021</v>
      </c>
      <c r="B131" s="9">
        <v>1127925</v>
      </c>
      <c r="C131" s="9" t="s">
        <v>971</v>
      </c>
    </row>
    <row r="132" spans="1:3" ht="12.75" customHeight="1" x14ac:dyDescent="0.2">
      <c r="A132" s="9">
        <v>2021</v>
      </c>
      <c r="B132" s="9">
        <v>123336</v>
      </c>
      <c r="C132" s="9" t="s">
        <v>971</v>
      </c>
    </row>
    <row r="133" spans="1:3" ht="12.75" customHeight="1" x14ac:dyDescent="0.2">
      <c r="A133" s="9">
        <v>2021</v>
      </c>
      <c r="B133" s="9">
        <v>1127927</v>
      </c>
      <c r="C133" s="9" t="s">
        <v>971</v>
      </c>
    </row>
    <row r="134" spans="1:3" ht="12.75" customHeight="1" x14ac:dyDescent="0.2">
      <c r="A134" s="9">
        <v>2021</v>
      </c>
      <c r="B134" s="9">
        <v>1103909</v>
      </c>
      <c r="C134" s="9" t="s">
        <v>971</v>
      </c>
    </row>
    <row r="135" spans="1:3" ht="12.75" customHeight="1" x14ac:dyDescent="0.2">
      <c r="A135" s="9">
        <v>2021</v>
      </c>
      <c r="B135" s="9">
        <v>123336</v>
      </c>
      <c r="C135" s="9" t="s">
        <v>971</v>
      </c>
    </row>
    <row r="136" spans="1:3" ht="12.75" customHeight="1" x14ac:dyDescent="0.2">
      <c r="A136" s="9">
        <v>2021</v>
      </c>
      <c r="B136" s="9">
        <v>123336</v>
      </c>
      <c r="C136" s="9" t="s">
        <v>971</v>
      </c>
    </row>
    <row r="137" spans="1:3" ht="12.75" customHeight="1" x14ac:dyDescent="0.2">
      <c r="A137" s="9">
        <v>2021</v>
      </c>
      <c r="B137" s="9">
        <v>1179970</v>
      </c>
      <c r="C137" s="9" t="s">
        <v>971</v>
      </c>
    </row>
    <row r="138" spans="1:3" ht="12.75" customHeight="1" x14ac:dyDescent="0.2">
      <c r="A138" s="9">
        <v>2021</v>
      </c>
      <c r="B138" s="9">
        <v>122845</v>
      </c>
      <c r="C138" s="9" t="s">
        <v>971</v>
      </c>
    </row>
    <row r="139" spans="1:3" ht="12.75" customHeight="1" x14ac:dyDescent="0.2">
      <c r="A139" s="9">
        <v>2021</v>
      </c>
      <c r="B139" s="9">
        <v>1179970</v>
      </c>
      <c r="C139" s="9" t="s">
        <v>971</v>
      </c>
    </row>
    <row r="140" spans="1:3" ht="12.75" customHeight="1" x14ac:dyDescent="0.2">
      <c r="A140" s="9">
        <v>2021</v>
      </c>
      <c r="B140" s="9">
        <v>1308687</v>
      </c>
      <c r="C140" s="9" t="s">
        <v>971</v>
      </c>
    </row>
    <row r="141" spans="1:3" ht="12.75" customHeight="1" x14ac:dyDescent="0.2">
      <c r="A141" s="9">
        <v>2021</v>
      </c>
      <c r="B141" s="9">
        <v>1127925</v>
      </c>
      <c r="C141" s="9" t="s">
        <v>971</v>
      </c>
    </row>
    <row r="142" spans="1:3" ht="12.75" customHeight="1" x14ac:dyDescent="0.2">
      <c r="A142" s="9">
        <v>2021</v>
      </c>
      <c r="B142" s="9">
        <v>1117076</v>
      </c>
      <c r="C142" s="9" t="s">
        <v>971</v>
      </c>
    </row>
    <row r="143" spans="1:3" ht="12.75" customHeight="1" x14ac:dyDescent="0.2">
      <c r="A143" s="9">
        <v>2021</v>
      </c>
      <c r="B143" s="9">
        <v>1127925</v>
      </c>
      <c r="C143" s="9" t="s">
        <v>971</v>
      </c>
    </row>
    <row r="144" spans="1:3" ht="12.75" customHeight="1" x14ac:dyDescent="0.2">
      <c r="A144" s="9">
        <v>2021</v>
      </c>
      <c r="B144" s="9">
        <v>1127925</v>
      </c>
      <c r="C144" s="9" t="s">
        <v>971</v>
      </c>
    </row>
    <row r="145" spans="1:3" ht="12.75" customHeight="1" x14ac:dyDescent="0.2">
      <c r="A145" s="9">
        <v>2021</v>
      </c>
      <c r="B145" s="9">
        <v>1179970</v>
      </c>
      <c r="C145" s="9" t="s">
        <v>971</v>
      </c>
    </row>
    <row r="146" spans="1:3" ht="12.75" customHeight="1" x14ac:dyDescent="0.2">
      <c r="A146" s="9">
        <v>2021</v>
      </c>
      <c r="B146" s="9">
        <v>1127924</v>
      </c>
      <c r="C146" s="9" t="s">
        <v>971</v>
      </c>
    </row>
    <row r="147" spans="1:3" ht="12.75" customHeight="1" x14ac:dyDescent="0.2">
      <c r="A147" s="9">
        <v>2021</v>
      </c>
      <c r="B147" s="9">
        <v>1179970</v>
      </c>
      <c r="C147" s="9" t="s">
        <v>971</v>
      </c>
    </row>
    <row r="148" spans="1:3" ht="12.75" customHeight="1" x14ac:dyDescent="0.2">
      <c r="A148" s="9">
        <v>2021</v>
      </c>
      <c r="B148" s="9">
        <v>122845</v>
      </c>
      <c r="C148" s="9" t="s">
        <v>971</v>
      </c>
    </row>
    <row r="149" spans="1:3" ht="12.75" customHeight="1" x14ac:dyDescent="0.2">
      <c r="A149" s="9">
        <v>2021</v>
      </c>
      <c r="B149" s="9">
        <v>122845</v>
      </c>
      <c r="C149" s="9" t="s">
        <v>971</v>
      </c>
    </row>
    <row r="150" spans="1:3" ht="12.75" customHeight="1" x14ac:dyDescent="0.2">
      <c r="A150" s="9">
        <v>2021</v>
      </c>
      <c r="B150" s="9">
        <v>1308687</v>
      </c>
      <c r="C150" s="9" t="s">
        <v>971</v>
      </c>
    </row>
    <row r="151" spans="1:3" ht="12.75" customHeight="1" x14ac:dyDescent="0.2">
      <c r="A151" s="9">
        <v>2021</v>
      </c>
      <c r="B151" s="9">
        <v>1308687</v>
      </c>
      <c r="C151" s="9" t="s">
        <v>971</v>
      </c>
    </row>
    <row r="152" spans="1:3" ht="12.75" customHeight="1" x14ac:dyDescent="0.2">
      <c r="A152" s="9">
        <v>2021</v>
      </c>
      <c r="B152" s="9">
        <v>123336</v>
      </c>
      <c r="C152" s="9" t="s">
        <v>971</v>
      </c>
    </row>
    <row r="153" spans="1:3" ht="12.75" customHeight="1" x14ac:dyDescent="0.2">
      <c r="A153" s="9">
        <v>2021</v>
      </c>
      <c r="B153" s="9">
        <v>1127927</v>
      </c>
      <c r="C153" s="9" t="s">
        <v>971</v>
      </c>
    </row>
    <row r="154" spans="1:3" ht="12.75" customHeight="1" x14ac:dyDescent="0.2">
      <c r="A154" s="9">
        <v>2021</v>
      </c>
      <c r="B154" s="9">
        <v>108730</v>
      </c>
      <c r="C154" s="9" t="s">
        <v>971</v>
      </c>
    </row>
    <row r="155" spans="1:3" ht="12.75" customHeight="1" x14ac:dyDescent="0.2">
      <c r="A155" s="9">
        <v>2021</v>
      </c>
      <c r="B155" s="9">
        <v>1179970</v>
      </c>
      <c r="C155" s="9" t="s">
        <v>971</v>
      </c>
    </row>
    <row r="156" spans="1:3" ht="12.75" customHeight="1" x14ac:dyDescent="0.2">
      <c r="A156" s="9">
        <v>2021</v>
      </c>
      <c r="B156" s="9">
        <v>123336</v>
      </c>
      <c r="C156" s="9" t="s">
        <v>971</v>
      </c>
    </row>
    <row r="157" spans="1:3" ht="12.75" customHeight="1" x14ac:dyDescent="0.2">
      <c r="A157" s="9">
        <v>2021</v>
      </c>
      <c r="B157" s="9">
        <v>150129</v>
      </c>
      <c r="C157" s="9" t="s">
        <v>971</v>
      </c>
    </row>
    <row r="158" spans="1:3" ht="12.75" customHeight="1" x14ac:dyDescent="0.2">
      <c r="A158" s="9">
        <v>2021</v>
      </c>
      <c r="B158" s="9">
        <v>1127926</v>
      </c>
      <c r="C158" s="9" t="s">
        <v>971</v>
      </c>
    </row>
    <row r="159" spans="1:3" ht="12.75" customHeight="1" x14ac:dyDescent="0.2">
      <c r="A159" s="9">
        <v>2021</v>
      </c>
      <c r="B159" s="9">
        <v>122845</v>
      </c>
      <c r="C159" s="9" t="s">
        <v>971</v>
      </c>
    </row>
    <row r="160" spans="1:3" ht="12.75" customHeight="1" x14ac:dyDescent="0.2">
      <c r="A160" s="9">
        <v>2021</v>
      </c>
      <c r="B160" s="9">
        <v>1127925</v>
      </c>
      <c r="C160" s="9" t="s">
        <v>971</v>
      </c>
    </row>
    <row r="161" spans="1:3" ht="12.75" customHeight="1" x14ac:dyDescent="0.2">
      <c r="A161" s="9">
        <v>2021</v>
      </c>
      <c r="B161" s="9">
        <v>1308687</v>
      </c>
      <c r="C161" s="9" t="s">
        <v>971</v>
      </c>
    </row>
    <row r="162" spans="1:3" ht="12.75" customHeight="1" x14ac:dyDescent="0.2">
      <c r="A162" s="9">
        <v>2021</v>
      </c>
      <c r="B162" s="9">
        <v>1179970</v>
      </c>
      <c r="C162" s="9" t="s">
        <v>971</v>
      </c>
    </row>
    <row r="163" spans="1:3" ht="12.75" customHeight="1" x14ac:dyDescent="0.2">
      <c r="A163" s="9">
        <v>2021</v>
      </c>
      <c r="B163" s="9">
        <v>1127924</v>
      </c>
      <c r="C163" s="9" t="s">
        <v>971</v>
      </c>
    </row>
    <row r="164" spans="1:3" ht="12.75" customHeight="1" x14ac:dyDescent="0.2">
      <c r="A164" s="9">
        <v>2021</v>
      </c>
      <c r="B164" s="9">
        <v>123336</v>
      </c>
      <c r="C164" s="9" t="s">
        <v>971</v>
      </c>
    </row>
    <row r="165" spans="1:3" ht="12.75" customHeight="1" x14ac:dyDescent="0.2">
      <c r="A165" s="9">
        <v>2021</v>
      </c>
      <c r="B165" s="9">
        <v>122845</v>
      </c>
      <c r="C165" s="9" t="s">
        <v>971</v>
      </c>
    </row>
    <row r="166" spans="1:3" ht="12.75" customHeight="1" x14ac:dyDescent="0.2">
      <c r="A166" s="9">
        <v>2021</v>
      </c>
      <c r="B166" s="9">
        <v>123336</v>
      </c>
      <c r="C166" s="9" t="s">
        <v>971</v>
      </c>
    </row>
    <row r="167" spans="1:3" ht="12.75" customHeight="1" x14ac:dyDescent="0.2">
      <c r="A167" s="9">
        <v>2021</v>
      </c>
      <c r="B167" s="9">
        <v>122845</v>
      </c>
      <c r="C167" s="9" t="s">
        <v>971</v>
      </c>
    </row>
    <row r="168" spans="1:3" ht="12.75" customHeight="1" x14ac:dyDescent="0.2">
      <c r="A168" s="9">
        <v>2021</v>
      </c>
      <c r="B168" s="9">
        <v>1179970</v>
      </c>
      <c r="C168" s="9" t="s">
        <v>971</v>
      </c>
    </row>
    <row r="169" spans="1:3" ht="12.75" customHeight="1" x14ac:dyDescent="0.2">
      <c r="A169" s="9">
        <v>2021</v>
      </c>
      <c r="B169" s="9">
        <v>123336</v>
      </c>
      <c r="C169" s="9" t="s">
        <v>971</v>
      </c>
    </row>
    <row r="170" spans="1:3" ht="12.75" customHeight="1" x14ac:dyDescent="0.2">
      <c r="A170" s="9">
        <v>2021</v>
      </c>
      <c r="B170" s="9">
        <v>123336</v>
      </c>
      <c r="C170" s="9" t="s">
        <v>971</v>
      </c>
    </row>
    <row r="171" spans="1:3" ht="12.75" customHeight="1" x14ac:dyDescent="0.2">
      <c r="A171" s="9">
        <v>2021</v>
      </c>
      <c r="B171" s="9">
        <v>122845</v>
      </c>
      <c r="C171" s="9" t="s">
        <v>971</v>
      </c>
    </row>
    <row r="172" spans="1:3" ht="12.75" customHeight="1" x14ac:dyDescent="0.2">
      <c r="A172" s="9">
        <v>2021</v>
      </c>
      <c r="B172" s="9">
        <v>123336</v>
      </c>
      <c r="C172" s="9" t="s">
        <v>971</v>
      </c>
    </row>
    <row r="173" spans="1:3" ht="12.75" customHeight="1" x14ac:dyDescent="0.2">
      <c r="A173" s="9">
        <v>2021</v>
      </c>
      <c r="B173" s="9">
        <v>123336</v>
      </c>
      <c r="C173" s="9" t="s">
        <v>971</v>
      </c>
    </row>
    <row r="174" spans="1:3" ht="12.75" customHeight="1" x14ac:dyDescent="0.2">
      <c r="A174" s="9">
        <v>2021</v>
      </c>
      <c r="B174" s="9">
        <v>1127925</v>
      </c>
      <c r="C174" s="9" t="s">
        <v>971</v>
      </c>
    </row>
    <row r="175" spans="1:3" ht="12.75" customHeight="1" x14ac:dyDescent="0.2">
      <c r="A175" s="9">
        <v>2021</v>
      </c>
      <c r="B175" s="9">
        <v>123336</v>
      </c>
      <c r="C175" s="9" t="s">
        <v>971</v>
      </c>
    </row>
    <row r="176" spans="1:3" ht="12.75" customHeight="1" x14ac:dyDescent="0.2">
      <c r="A176" s="9">
        <v>2021</v>
      </c>
      <c r="B176" s="9">
        <v>122845</v>
      </c>
      <c r="C176" s="9" t="s">
        <v>971</v>
      </c>
    </row>
    <row r="177" spans="1:3" ht="12.75" customHeight="1" x14ac:dyDescent="0.2">
      <c r="A177" s="9">
        <v>2021</v>
      </c>
      <c r="B177" s="9">
        <v>122845</v>
      </c>
      <c r="C177" s="9" t="s">
        <v>971</v>
      </c>
    </row>
    <row r="178" spans="1:3" ht="12.75" customHeight="1" x14ac:dyDescent="0.2">
      <c r="A178" s="9">
        <v>2021</v>
      </c>
      <c r="B178" s="9">
        <v>1103909</v>
      </c>
      <c r="C178" s="9" t="s">
        <v>971</v>
      </c>
    </row>
    <row r="179" spans="1:3" ht="12.75" customHeight="1" x14ac:dyDescent="0.2">
      <c r="A179" s="9">
        <v>2021</v>
      </c>
      <c r="B179" s="9">
        <v>1103909</v>
      </c>
      <c r="C179" s="9" t="s">
        <v>971</v>
      </c>
    </row>
    <row r="180" spans="1:3" ht="12.75" customHeight="1" x14ac:dyDescent="0.2">
      <c r="A180" s="9">
        <v>2021</v>
      </c>
      <c r="B180" s="9">
        <v>1127924</v>
      </c>
      <c r="C180" s="9" t="s">
        <v>971</v>
      </c>
    </row>
    <row r="181" spans="1:3" ht="12.75" customHeight="1" x14ac:dyDescent="0.2">
      <c r="A181" s="9">
        <v>2021</v>
      </c>
      <c r="B181" s="9">
        <v>1308687</v>
      </c>
      <c r="C181" s="9" t="s">
        <v>971</v>
      </c>
    </row>
    <row r="182" spans="1:3" ht="12.75" customHeight="1" x14ac:dyDescent="0.2">
      <c r="A182" s="9">
        <v>2021</v>
      </c>
      <c r="B182" s="9">
        <v>123336</v>
      </c>
      <c r="C182" s="9" t="s">
        <v>971</v>
      </c>
    </row>
    <row r="183" spans="1:3" ht="12.75" customHeight="1" x14ac:dyDescent="0.2">
      <c r="A183" s="9">
        <v>2021</v>
      </c>
      <c r="B183" s="9">
        <v>1179970</v>
      </c>
      <c r="C183" s="9" t="s">
        <v>971</v>
      </c>
    </row>
    <row r="184" spans="1:3" ht="12.75" customHeight="1" x14ac:dyDescent="0.2">
      <c r="A184" s="9">
        <v>2021</v>
      </c>
      <c r="B184" s="9">
        <v>123336</v>
      </c>
      <c r="C184" s="9" t="s">
        <v>971</v>
      </c>
    </row>
    <row r="185" spans="1:3" ht="12.75" customHeight="1" x14ac:dyDescent="0.2">
      <c r="A185" s="9">
        <v>2021</v>
      </c>
      <c r="B185" s="9">
        <v>1127925</v>
      </c>
      <c r="C185" s="9" t="s">
        <v>971</v>
      </c>
    </row>
    <row r="186" spans="1:3" ht="12.75" customHeight="1" x14ac:dyDescent="0.2">
      <c r="A186" s="9">
        <v>2021</v>
      </c>
      <c r="B186" s="9">
        <v>1127927</v>
      </c>
      <c r="C186" s="9" t="s">
        <v>971</v>
      </c>
    </row>
    <row r="187" spans="1:3" ht="12.75" customHeight="1" x14ac:dyDescent="0.2">
      <c r="A187" s="9">
        <v>2021</v>
      </c>
      <c r="B187" s="9">
        <v>1270538</v>
      </c>
      <c r="C187" s="9" t="s">
        <v>971</v>
      </c>
    </row>
    <row r="188" spans="1:3" ht="12.75" customHeight="1" x14ac:dyDescent="0.2">
      <c r="A188" s="9">
        <v>2021</v>
      </c>
      <c r="B188" s="9">
        <v>122845</v>
      </c>
      <c r="C188" s="9" t="s">
        <v>971</v>
      </c>
    </row>
    <row r="189" spans="1:3" ht="12.75" customHeight="1" x14ac:dyDescent="0.2">
      <c r="A189" s="9">
        <v>2021</v>
      </c>
      <c r="B189" s="9">
        <v>122845</v>
      </c>
      <c r="C189" s="9" t="s">
        <v>971</v>
      </c>
    </row>
    <row r="190" spans="1:3" ht="12.75" customHeight="1" x14ac:dyDescent="0.2">
      <c r="A190" s="9">
        <v>2021</v>
      </c>
      <c r="B190" s="9">
        <v>122845</v>
      </c>
      <c r="C190" s="9" t="s">
        <v>971</v>
      </c>
    </row>
    <row r="191" spans="1:3" ht="12.75" customHeight="1" x14ac:dyDescent="0.2">
      <c r="A191" s="9">
        <v>2021</v>
      </c>
      <c r="B191" s="9">
        <v>122845</v>
      </c>
      <c r="C191" s="9" t="s">
        <v>971</v>
      </c>
    </row>
    <row r="192" spans="1:3" ht="12.75" customHeight="1" x14ac:dyDescent="0.2">
      <c r="A192" s="9">
        <v>2021</v>
      </c>
      <c r="B192" s="9">
        <v>1127925</v>
      </c>
      <c r="C192" s="9" t="s">
        <v>971</v>
      </c>
    </row>
    <row r="193" spans="1:3" ht="12.75" customHeight="1" x14ac:dyDescent="0.2">
      <c r="A193" s="9">
        <v>2021</v>
      </c>
      <c r="B193" s="9">
        <v>1308687</v>
      </c>
      <c r="C193" s="9" t="s">
        <v>971</v>
      </c>
    </row>
    <row r="194" spans="1:3" ht="12.75" customHeight="1" x14ac:dyDescent="0.2">
      <c r="A194" s="9">
        <v>2021</v>
      </c>
      <c r="B194" s="9">
        <v>1127925</v>
      </c>
      <c r="C194" s="9" t="s">
        <v>971</v>
      </c>
    </row>
    <row r="195" spans="1:3" ht="12.75" customHeight="1" x14ac:dyDescent="0.2">
      <c r="A195" s="9">
        <v>2021</v>
      </c>
      <c r="B195" s="9">
        <v>1117076</v>
      </c>
      <c r="C195" s="9" t="s">
        <v>971</v>
      </c>
    </row>
    <row r="196" spans="1:3" ht="12.75" customHeight="1" x14ac:dyDescent="0.2">
      <c r="A196" s="9">
        <v>2021</v>
      </c>
      <c r="B196" s="9">
        <v>1308687</v>
      </c>
      <c r="C196" s="9" t="s">
        <v>971</v>
      </c>
    </row>
    <row r="197" spans="1:3" ht="12.75" customHeight="1" x14ac:dyDescent="0.2">
      <c r="A197" s="9">
        <v>2021</v>
      </c>
      <c r="B197" s="9">
        <v>1117076</v>
      </c>
      <c r="C197" s="9" t="s">
        <v>971</v>
      </c>
    </row>
    <row r="198" spans="1:3" ht="12.75" customHeight="1" x14ac:dyDescent="0.2">
      <c r="A198" s="9">
        <v>2021</v>
      </c>
      <c r="B198" s="9">
        <v>1270538</v>
      </c>
      <c r="C198" s="9" t="s">
        <v>971</v>
      </c>
    </row>
    <row r="199" spans="1:3" ht="12.75" customHeight="1" x14ac:dyDescent="0.2">
      <c r="A199" s="9">
        <v>2021</v>
      </c>
      <c r="B199" s="9">
        <v>122845</v>
      </c>
      <c r="C199" s="9" t="s">
        <v>971</v>
      </c>
    </row>
    <row r="200" spans="1:3" ht="12.75" customHeight="1" x14ac:dyDescent="0.2">
      <c r="A200" s="9">
        <v>2021</v>
      </c>
      <c r="B200" s="9">
        <v>1103692</v>
      </c>
      <c r="C200" s="9" t="s">
        <v>971</v>
      </c>
    </row>
    <row r="201" spans="1:3" ht="12.75" customHeight="1" x14ac:dyDescent="0.2">
      <c r="A201" s="9">
        <v>2021</v>
      </c>
      <c r="B201" s="9">
        <v>1127924</v>
      </c>
      <c r="C201" s="9" t="s">
        <v>971</v>
      </c>
    </row>
    <row r="202" spans="1:3" ht="12.75" customHeight="1" x14ac:dyDescent="0.2">
      <c r="A202" s="9">
        <v>2021</v>
      </c>
      <c r="B202" s="9">
        <v>1319230</v>
      </c>
      <c r="C202" s="9" t="s">
        <v>971</v>
      </c>
    </row>
    <row r="203" spans="1:3" ht="12.75" customHeight="1" x14ac:dyDescent="0.2">
      <c r="A203" s="9">
        <v>2021</v>
      </c>
      <c r="B203" s="9">
        <v>123336</v>
      </c>
      <c r="C203" s="9" t="s">
        <v>971</v>
      </c>
    </row>
    <row r="204" spans="1:3" ht="12.75" customHeight="1" x14ac:dyDescent="0.2">
      <c r="A204" s="9">
        <v>2021</v>
      </c>
      <c r="B204" s="9">
        <v>122845</v>
      </c>
      <c r="C204" s="9" t="s">
        <v>971</v>
      </c>
    </row>
    <row r="205" spans="1:3" ht="12.75" customHeight="1" x14ac:dyDescent="0.2">
      <c r="A205" s="9">
        <v>2021</v>
      </c>
      <c r="B205" s="9">
        <v>1308687</v>
      </c>
      <c r="C205" s="9" t="s">
        <v>971</v>
      </c>
    </row>
    <row r="206" spans="1:3" ht="12.75" customHeight="1" x14ac:dyDescent="0.2">
      <c r="A206" s="9">
        <v>2021</v>
      </c>
      <c r="B206" s="9">
        <v>1179970</v>
      </c>
      <c r="C206" s="9" t="s">
        <v>971</v>
      </c>
    </row>
    <row r="207" spans="1:3" ht="12.75" customHeight="1" x14ac:dyDescent="0.2">
      <c r="A207" s="9">
        <v>2021</v>
      </c>
      <c r="B207" s="9">
        <v>1179970</v>
      </c>
      <c r="C207" s="9" t="s">
        <v>971</v>
      </c>
    </row>
    <row r="208" spans="1:3" ht="12.75" customHeight="1" x14ac:dyDescent="0.2">
      <c r="A208" s="9">
        <v>2021</v>
      </c>
      <c r="B208" s="9">
        <v>1127925</v>
      </c>
      <c r="C208" s="9" t="s">
        <v>971</v>
      </c>
    </row>
    <row r="209" spans="1:3" ht="12.75" customHeight="1" x14ac:dyDescent="0.2">
      <c r="A209" s="9">
        <v>2021</v>
      </c>
      <c r="B209" s="9">
        <v>1308687</v>
      </c>
      <c r="C209" s="9" t="s">
        <v>971</v>
      </c>
    </row>
    <row r="210" spans="1:3" ht="12.75" customHeight="1" x14ac:dyDescent="0.2">
      <c r="A210" s="9">
        <v>2021</v>
      </c>
      <c r="B210" s="9">
        <v>1127927</v>
      </c>
      <c r="C210" s="9" t="s">
        <v>971</v>
      </c>
    </row>
    <row r="211" spans="1:3" ht="12.75" customHeight="1" x14ac:dyDescent="0.2">
      <c r="A211" s="9">
        <v>2021</v>
      </c>
      <c r="B211" s="9">
        <v>1127925</v>
      </c>
      <c r="C211" s="9" t="s">
        <v>971</v>
      </c>
    </row>
    <row r="212" spans="1:3" ht="12.75" customHeight="1" x14ac:dyDescent="0.2">
      <c r="A212" s="9">
        <v>2021</v>
      </c>
      <c r="B212" s="9">
        <v>122845</v>
      </c>
      <c r="C212" s="9" t="s">
        <v>971</v>
      </c>
    </row>
    <row r="213" spans="1:3" ht="12.75" customHeight="1" x14ac:dyDescent="0.2">
      <c r="A213" s="9">
        <v>2021</v>
      </c>
      <c r="B213" s="9">
        <v>1319230</v>
      </c>
      <c r="C213" s="9" t="s">
        <v>971</v>
      </c>
    </row>
    <row r="214" spans="1:3" ht="12.75" customHeight="1" x14ac:dyDescent="0.2">
      <c r="A214" s="9">
        <v>2021</v>
      </c>
      <c r="B214" s="9">
        <v>1308687</v>
      </c>
      <c r="C214" s="9" t="s">
        <v>971</v>
      </c>
    </row>
    <row r="215" spans="1:3" ht="12.75" customHeight="1" x14ac:dyDescent="0.2">
      <c r="A215" s="9">
        <v>2021</v>
      </c>
      <c r="B215" s="9">
        <v>122845</v>
      </c>
      <c r="C215" s="9" t="s">
        <v>971</v>
      </c>
    </row>
    <row r="216" spans="1:3" ht="12.75" customHeight="1" x14ac:dyDescent="0.2">
      <c r="A216" s="9">
        <v>2021</v>
      </c>
      <c r="B216" s="9">
        <v>122845</v>
      </c>
      <c r="C216" s="9" t="s">
        <v>971</v>
      </c>
    </row>
    <row r="217" spans="1:3" ht="12.75" customHeight="1" x14ac:dyDescent="0.2">
      <c r="A217" s="9">
        <v>2021</v>
      </c>
      <c r="B217" s="9">
        <v>1127924</v>
      </c>
      <c r="C217" s="9" t="s">
        <v>971</v>
      </c>
    </row>
    <row r="218" spans="1:3" ht="12.75" customHeight="1" x14ac:dyDescent="0.2">
      <c r="A218" s="9">
        <v>2021</v>
      </c>
      <c r="B218" s="9">
        <v>1127926</v>
      </c>
      <c r="C218" s="9" t="s">
        <v>971</v>
      </c>
    </row>
    <row r="219" spans="1:3" ht="12.75" customHeight="1" x14ac:dyDescent="0.2">
      <c r="A219" s="9">
        <v>2021</v>
      </c>
      <c r="B219" s="9">
        <v>150129</v>
      </c>
      <c r="C219" s="9" t="s">
        <v>971</v>
      </c>
    </row>
    <row r="220" spans="1:3" ht="12.75" customHeight="1" x14ac:dyDescent="0.2">
      <c r="A220" s="9">
        <v>2021</v>
      </c>
      <c r="B220" s="9">
        <v>1270538</v>
      </c>
      <c r="C220" s="9" t="s">
        <v>971</v>
      </c>
    </row>
    <row r="221" spans="1:3" ht="12.75" customHeight="1" x14ac:dyDescent="0.2">
      <c r="A221" s="9">
        <v>2021</v>
      </c>
      <c r="B221" s="9">
        <v>1127925</v>
      </c>
      <c r="C221" s="9" t="s">
        <v>971</v>
      </c>
    </row>
    <row r="222" spans="1:3" ht="12.75" customHeight="1" x14ac:dyDescent="0.2">
      <c r="A222" s="9">
        <v>2021</v>
      </c>
      <c r="B222" s="9">
        <v>108730</v>
      </c>
      <c r="C222" s="9" t="s">
        <v>971</v>
      </c>
    </row>
    <row r="223" spans="1:3" ht="12.75" customHeight="1" x14ac:dyDescent="0.2">
      <c r="A223" s="9">
        <v>2021</v>
      </c>
      <c r="B223" s="9">
        <v>150129</v>
      </c>
      <c r="C223" s="9" t="s">
        <v>971</v>
      </c>
    </row>
    <row r="224" spans="1:3" ht="12.75" customHeight="1" x14ac:dyDescent="0.2">
      <c r="A224" s="9">
        <v>2021</v>
      </c>
      <c r="B224" s="9">
        <v>1103909</v>
      </c>
      <c r="C224" s="9" t="s">
        <v>971</v>
      </c>
    </row>
    <row r="225" spans="1:3" ht="12.75" customHeight="1" x14ac:dyDescent="0.2">
      <c r="A225" s="9">
        <v>2021</v>
      </c>
      <c r="B225" s="9">
        <v>1127926</v>
      </c>
      <c r="C225" s="9" t="s">
        <v>971</v>
      </c>
    </row>
    <row r="226" spans="1:3" ht="12.75" customHeight="1" x14ac:dyDescent="0.2">
      <c r="A226" s="9">
        <v>2021</v>
      </c>
      <c r="B226" s="9">
        <v>1319230</v>
      </c>
      <c r="C226" s="9" t="s">
        <v>971</v>
      </c>
    </row>
    <row r="227" spans="1:3" ht="12.75" customHeight="1" x14ac:dyDescent="0.2">
      <c r="A227" s="9">
        <v>2021</v>
      </c>
      <c r="B227" s="9">
        <v>122845</v>
      </c>
      <c r="C227" s="9" t="s">
        <v>971</v>
      </c>
    </row>
    <row r="228" spans="1:3" ht="12.75" customHeight="1" x14ac:dyDescent="0.2">
      <c r="A228" s="9">
        <v>2021</v>
      </c>
      <c r="B228" s="9">
        <v>1127927</v>
      </c>
      <c r="C228" s="9" t="s">
        <v>971</v>
      </c>
    </row>
    <row r="229" spans="1:3" ht="12.75" customHeight="1" x14ac:dyDescent="0.2">
      <c r="A229" s="9">
        <v>2021</v>
      </c>
      <c r="B229" s="9">
        <v>122845</v>
      </c>
      <c r="C229" s="9" t="s">
        <v>971</v>
      </c>
    </row>
    <row r="230" spans="1:3" ht="12.75" customHeight="1" x14ac:dyDescent="0.2">
      <c r="A230" s="9">
        <v>2021</v>
      </c>
      <c r="B230" s="9">
        <v>122845</v>
      </c>
      <c r="C230" s="9" t="s">
        <v>971</v>
      </c>
    </row>
    <row r="231" spans="1:3" ht="12.75" customHeight="1" x14ac:dyDescent="0.2">
      <c r="A231" s="9">
        <v>2021</v>
      </c>
      <c r="B231" s="9">
        <v>1179970</v>
      </c>
      <c r="C231" s="9" t="s">
        <v>971</v>
      </c>
    </row>
    <row r="232" spans="1:3" ht="12.75" customHeight="1" x14ac:dyDescent="0.2">
      <c r="A232" s="9">
        <v>2021</v>
      </c>
      <c r="B232" s="9">
        <v>1117076</v>
      </c>
      <c r="C232" s="9" t="s">
        <v>971</v>
      </c>
    </row>
    <row r="233" spans="1:3" ht="12.75" customHeight="1" x14ac:dyDescent="0.2">
      <c r="A233" s="9">
        <v>2021</v>
      </c>
      <c r="B233" s="9">
        <v>1365444</v>
      </c>
      <c r="C233" s="9" t="s">
        <v>971</v>
      </c>
    </row>
    <row r="234" spans="1:3" ht="12.75" customHeight="1" x14ac:dyDescent="0.2">
      <c r="A234" s="9">
        <v>2021</v>
      </c>
      <c r="B234" s="9">
        <v>1127924</v>
      </c>
      <c r="C234" s="9" t="s">
        <v>971</v>
      </c>
    </row>
    <row r="235" spans="1:3" ht="12.75" customHeight="1" x14ac:dyDescent="0.2">
      <c r="A235" s="9">
        <v>2021</v>
      </c>
      <c r="B235" s="9">
        <v>1103909</v>
      </c>
      <c r="C235" s="9" t="s">
        <v>971</v>
      </c>
    </row>
    <row r="236" spans="1:3" ht="12.75" customHeight="1" x14ac:dyDescent="0.2">
      <c r="A236" s="9">
        <v>2021</v>
      </c>
      <c r="B236" s="9">
        <v>1103692</v>
      </c>
      <c r="C236" s="9" t="s">
        <v>971</v>
      </c>
    </row>
    <row r="237" spans="1:3" ht="12.75" customHeight="1" x14ac:dyDescent="0.2">
      <c r="A237" s="9">
        <v>2021</v>
      </c>
      <c r="B237" s="9">
        <v>122845</v>
      </c>
      <c r="C237" s="9" t="s">
        <v>971</v>
      </c>
    </row>
    <row r="238" spans="1:3" ht="12.75" customHeight="1" x14ac:dyDescent="0.2">
      <c r="A238" s="9">
        <v>2021</v>
      </c>
      <c r="B238" s="9">
        <v>123336</v>
      </c>
      <c r="C238" s="9" t="s">
        <v>971</v>
      </c>
    </row>
    <row r="239" spans="1:3" ht="12.75" customHeight="1" x14ac:dyDescent="0.2">
      <c r="A239" s="9">
        <v>2021</v>
      </c>
      <c r="B239" s="9">
        <v>1270538</v>
      </c>
      <c r="C239" s="9" t="s">
        <v>971</v>
      </c>
    </row>
    <row r="240" spans="1:3" ht="12.75" customHeight="1" x14ac:dyDescent="0.2">
      <c r="A240" s="9">
        <v>2021</v>
      </c>
      <c r="B240" s="9">
        <v>122845</v>
      </c>
      <c r="C240" s="9" t="s">
        <v>971</v>
      </c>
    </row>
    <row r="241" spans="1:3" ht="12.75" customHeight="1" x14ac:dyDescent="0.2">
      <c r="A241" s="9">
        <v>2021</v>
      </c>
      <c r="B241" s="9">
        <v>1127925</v>
      </c>
      <c r="C241" s="9" t="s">
        <v>971</v>
      </c>
    </row>
    <row r="242" spans="1:3" ht="12.75" customHeight="1" x14ac:dyDescent="0.2">
      <c r="A242" s="9">
        <v>2021</v>
      </c>
      <c r="B242" s="9">
        <v>1127925</v>
      </c>
      <c r="C242" s="9" t="s">
        <v>971</v>
      </c>
    </row>
    <row r="243" spans="1:3" ht="12.75" customHeight="1" x14ac:dyDescent="0.2">
      <c r="A243" s="9">
        <v>2021</v>
      </c>
      <c r="B243" s="9">
        <v>1127924</v>
      </c>
      <c r="C243" s="9" t="s">
        <v>971</v>
      </c>
    </row>
    <row r="244" spans="1:3" ht="12.75" customHeight="1" x14ac:dyDescent="0.2">
      <c r="A244" s="9">
        <v>2021</v>
      </c>
      <c r="B244" s="9">
        <v>1103692</v>
      </c>
      <c r="C244" s="9" t="s">
        <v>971</v>
      </c>
    </row>
    <row r="245" spans="1:3" ht="12.75" customHeight="1" x14ac:dyDescent="0.2">
      <c r="A245" s="9">
        <v>2021</v>
      </c>
      <c r="B245" s="9">
        <v>1103692</v>
      </c>
      <c r="C245" s="9" t="s">
        <v>971</v>
      </c>
    </row>
    <row r="246" spans="1:3" ht="12.75" customHeight="1" x14ac:dyDescent="0.2">
      <c r="A246" s="9">
        <v>2021</v>
      </c>
      <c r="B246" s="9">
        <v>1179970</v>
      </c>
      <c r="C246" s="9" t="s">
        <v>971</v>
      </c>
    </row>
    <row r="247" spans="1:3" ht="12.75" customHeight="1" x14ac:dyDescent="0.2">
      <c r="A247" s="9">
        <v>2021</v>
      </c>
      <c r="B247" s="9">
        <v>122845</v>
      </c>
      <c r="C247" s="9" t="s">
        <v>971</v>
      </c>
    </row>
    <row r="248" spans="1:3" ht="12.75" customHeight="1" x14ac:dyDescent="0.2">
      <c r="A248" s="9">
        <v>2021</v>
      </c>
      <c r="B248" s="9">
        <v>1308687</v>
      </c>
      <c r="C248" s="9" t="s">
        <v>971</v>
      </c>
    </row>
    <row r="249" spans="1:3" ht="12.75" customHeight="1" x14ac:dyDescent="0.2">
      <c r="A249" s="9">
        <v>2021</v>
      </c>
      <c r="B249" s="9">
        <v>1127924</v>
      </c>
      <c r="C249" s="9" t="s">
        <v>971</v>
      </c>
    </row>
    <row r="250" spans="1:3" ht="12.75" customHeight="1" x14ac:dyDescent="0.2">
      <c r="A250" s="9">
        <v>2021</v>
      </c>
      <c r="B250" s="9">
        <v>1127927</v>
      </c>
      <c r="C250" s="9" t="s">
        <v>971</v>
      </c>
    </row>
    <row r="251" spans="1:3" ht="12.75" customHeight="1" x14ac:dyDescent="0.2">
      <c r="A251" s="9">
        <v>2021</v>
      </c>
      <c r="B251" s="9">
        <v>123336</v>
      </c>
      <c r="C251" s="9" t="s">
        <v>971</v>
      </c>
    </row>
    <row r="252" spans="1:3" ht="12.75" customHeight="1" x14ac:dyDescent="0.2">
      <c r="A252" s="9">
        <v>2021</v>
      </c>
      <c r="B252" s="9">
        <v>122845</v>
      </c>
      <c r="C252" s="9" t="s">
        <v>971</v>
      </c>
    </row>
    <row r="253" spans="1:3" ht="12.75" customHeight="1" x14ac:dyDescent="0.2">
      <c r="A253" s="9">
        <v>2021</v>
      </c>
      <c r="B253" s="9">
        <v>1117076</v>
      </c>
      <c r="C253" s="9" t="s">
        <v>971</v>
      </c>
    </row>
    <row r="254" spans="1:3" ht="12.75" customHeight="1" x14ac:dyDescent="0.2">
      <c r="A254" s="9">
        <v>2021</v>
      </c>
      <c r="B254" s="9">
        <v>1127924</v>
      </c>
      <c r="C254" s="9" t="s">
        <v>971</v>
      </c>
    </row>
    <row r="255" spans="1:3" ht="12.75" customHeight="1" x14ac:dyDescent="0.2">
      <c r="A255" s="9">
        <v>2021</v>
      </c>
      <c r="B255" s="9">
        <v>1270538</v>
      </c>
      <c r="C255" s="9" t="s">
        <v>971</v>
      </c>
    </row>
    <row r="256" spans="1:3" ht="12.75" customHeight="1" x14ac:dyDescent="0.2">
      <c r="A256" s="9">
        <v>2021</v>
      </c>
      <c r="B256" s="9">
        <v>108730</v>
      </c>
      <c r="C256" s="9" t="s">
        <v>971</v>
      </c>
    </row>
    <row r="257" spans="1:3" ht="12.75" customHeight="1" x14ac:dyDescent="0.2">
      <c r="A257" s="9">
        <v>2021</v>
      </c>
      <c r="B257" s="9">
        <v>1103657</v>
      </c>
      <c r="C257" s="9" t="s">
        <v>971</v>
      </c>
    </row>
    <row r="258" spans="1:3" ht="12.75" customHeight="1" x14ac:dyDescent="0.2">
      <c r="A258" s="9">
        <v>2021</v>
      </c>
      <c r="B258" s="9">
        <v>1127925</v>
      </c>
      <c r="C258" s="9" t="s">
        <v>971</v>
      </c>
    </row>
    <row r="259" spans="1:3" ht="12.75" customHeight="1" x14ac:dyDescent="0.2">
      <c r="A259" s="9">
        <v>2021</v>
      </c>
      <c r="B259" s="9">
        <v>1308687</v>
      </c>
      <c r="C259" s="9" t="s">
        <v>971</v>
      </c>
    </row>
    <row r="260" spans="1:3" ht="12.75" customHeight="1" x14ac:dyDescent="0.2">
      <c r="A260" s="9">
        <v>2021</v>
      </c>
      <c r="B260" s="9">
        <v>123336</v>
      </c>
      <c r="C260" s="9" t="s">
        <v>971</v>
      </c>
    </row>
    <row r="261" spans="1:3" ht="12.75" customHeight="1" x14ac:dyDescent="0.2">
      <c r="A261" s="9">
        <v>2021</v>
      </c>
      <c r="B261" s="9">
        <v>122845</v>
      </c>
      <c r="C261" s="9" t="s">
        <v>971</v>
      </c>
    </row>
    <row r="262" spans="1:3" ht="12.75" customHeight="1" x14ac:dyDescent="0.2">
      <c r="A262" s="9">
        <v>2021</v>
      </c>
      <c r="B262" s="9">
        <v>1117076</v>
      </c>
      <c r="C262" s="9" t="s">
        <v>971</v>
      </c>
    </row>
    <row r="263" spans="1:3" ht="12.75" customHeight="1" x14ac:dyDescent="0.2">
      <c r="A263" s="9">
        <v>2021</v>
      </c>
      <c r="B263" s="9">
        <v>1270538</v>
      </c>
      <c r="C263" s="9" t="s">
        <v>971</v>
      </c>
    </row>
    <row r="264" spans="1:3" ht="12.75" customHeight="1" x14ac:dyDescent="0.2">
      <c r="A264" s="9">
        <v>2021</v>
      </c>
      <c r="B264" s="9">
        <v>1270538</v>
      </c>
      <c r="C264" s="9" t="s">
        <v>971</v>
      </c>
    </row>
    <row r="265" spans="1:3" ht="12.75" customHeight="1" x14ac:dyDescent="0.2">
      <c r="A265" s="9">
        <v>2021</v>
      </c>
      <c r="B265" s="9">
        <v>1127925</v>
      </c>
      <c r="C265" s="9" t="s">
        <v>971</v>
      </c>
    </row>
    <row r="266" spans="1:3" ht="12.75" customHeight="1" x14ac:dyDescent="0.2">
      <c r="A266" s="9">
        <v>2021</v>
      </c>
      <c r="B266" s="9">
        <v>1103909</v>
      </c>
      <c r="C266" s="9" t="s">
        <v>971</v>
      </c>
    </row>
    <row r="267" spans="1:3" ht="12.75" customHeight="1" x14ac:dyDescent="0.2">
      <c r="A267" s="9">
        <v>2021</v>
      </c>
      <c r="B267" s="9">
        <v>122845</v>
      </c>
      <c r="C267" s="9" t="s">
        <v>971</v>
      </c>
    </row>
    <row r="268" spans="1:3" ht="12.75" customHeight="1" x14ac:dyDescent="0.2">
      <c r="A268" s="9">
        <v>2021</v>
      </c>
      <c r="B268" s="9">
        <v>1127925</v>
      </c>
      <c r="C268" s="9" t="s">
        <v>971</v>
      </c>
    </row>
    <row r="269" spans="1:3" ht="12.75" customHeight="1" x14ac:dyDescent="0.2">
      <c r="A269" s="9">
        <v>2021</v>
      </c>
      <c r="B269" s="9">
        <v>1270538</v>
      </c>
      <c r="C269" s="9" t="s">
        <v>971</v>
      </c>
    </row>
    <row r="270" spans="1:3" ht="12.75" customHeight="1" x14ac:dyDescent="0.2">
      <c r="A270" s="9">
        <v>2021</v>
      </c>
      <c r="B270" s="9">
        <v>122845</v>
      </c>
      <c r="C270" s="9" t="s">
        <v>971</v>
      </c>
    </row>
    <row r="271" spans="1:3" ht="12.75" customHeight="1" x14ac:dyDescent="0.2">
      <c r="A271" s="9">
        <v>2021</v>
      </c>
      <c r="B271" s="9">
        <v>122845</v>
      </c>
      <c r="C271" s="9" t="s">
        <v>971</v>
      </c>
    </row>
    <row r="272" spans="1:3" ht="12.75" customHeight="1" x14ac:dyDescent="0.2">
      <c r="A272" s="9">
        <v>2021</v>
      </c>
      <c r="B272" s="9">
        <v>1127924</v>
      </c>
      <c r="C272" s="9" t="s">
        <v>971</v>
      </c>
    </row>
    <row r="273" spans="1:3" ht="12.75" customHeight="1" x14ac:dyDescent="0.2">
      <c r="A273" s="9">
        <v>2021</v>
      </c>
      <c r="B273" s="9">
        <v>1308687</v>
      </c>
      <c r="C273" s="9" t="s">
        <v>971</v>
      </c>
    </row>
    <row r="274" spans="1:3" ht="12.75" customHeight="1" x14ac:dyDescent="0.2">
      <c r="A274" s="9">
        <v>2021</v>
      </c>
      <c r="B274" s="9">
        <v>122845</v>
      </c>
      <c r="C274" s="9" t="s">
        <v>971</v>
      </c>
    </row>
    <row r="275" spans="1:3" ht="12.75" customHeight="1" x14ac:dyDescent="0.2">
      <c r="A275" s="9">
        <v>2021</v>
      </c>
      <c r="B275" s="9">
        <v>1308687</v>
      </c>
      <c r="C275" s="9" t="s">
        <v>971</v>
      </c>
    </row>
    <row r="276" spans="1:3" ht="12.75" customHeight="1" x14ac:dyDescent="0.2">
      <c r="A276" s="9">
        <v>2021</v>
      </c>
      <c r="B276" s="9">
        <v>122845</v>
      </c>
      <c r="C276" s="9" t="s">
        <v>971</v>
      </c>
    </row>
    <row r="277" spans="1:3" ht="12.75" customHeight="1" x14ac:dyDescent="0.2">
      <c r="A277" s="9">
        <v>2021</v>
      </c>
      <c r="B277" s="9">
        <v>1127924</v>
      </c>
      <c r="C277" s="9" t="s">
        <v>971</v>
      </c>
    </row>
    <row r="278" spans="1:3" ht="12.75" customHeight="1" x14ac:dyDescent="0.2">
      <c r="A278" s="9">
        <v>2021</v>
      </c>
      <c r="B278" s="9">
        <v>1127927</v>
      </c>
      <c r="C278" s="9" t="s">
        <v>971</v>
      </c>
    </row>
    <row r="279" spans="1:3" ht="12.75" customHeight="1" x14ac:dyDescent="0.2">
      <c r="A279" s="9">
        <v>2021</v>
      </c>
      <c r="B279" s="9">
        <v>108730</v>
      </c>
      <c r="C279" s="9" t="s">
        <v>971</v>
      </c>
    </row>
    <row r="280" spans="1:3" ht="12.75" customHeight="1" x14ac:dyDescent="0.2">
      <c r="A280" s="9">
        <v>2021</v>
      </c>
      <c r="B280" s="9">
        <v>1103657</v>
      </c>
      <c r="C280" s="9" t="s">
        <v>971</v>
      </c>
    </row>
    <row r="281" spans="1:3" ht="12.75" customHeight="1" x14ac:dyDescent="0.2">
      <c r="A281" s="9">
        <v>2021</v>
      </c>
      <c r="B281" s="9">
        <v>1308687</v>
      </c>
      <c r="C281" s="9" t="s">
        <v>971</v>
      </c>
    </row>
    <row r="282" spans="1:3" ht="12.75" customHeight="1" x14ac:dyDescent="0.2">
      <c r="A282" s="9">
        <v>2021</v>
      </c>
      <c r="B282" s="9">
        <v>1127924</v>
      </c>
      <c r="C282" s="9" t="s">
        <v>971</v>
      </c>
    </row>
    <row r="283" spans="1:3" ht="12.75" customHeight="1" x14ac:dyDescent="0.2">
      <c r="A283" s="9">
        <v>2021</v>
      </c>
      <c r="B283" s="9">
        <v>1319230</v>
      </c>
      <c r="C283" s="9" t="s">
        <v>971</v>
      </c>
    </row>
    <row r="284" spans="1:3" ht="12.75" customHeight="1" x14ac:dyDescent="0.2">
      <c r="A284" s="9">
        <v>2021</v>
      </c>
      <c r="B284" s="9">
        <v>1103657</v>
      </c>
      <c r="C284" s="9" t="s">
        <v>971</v>
      </c>
    </row>
    <row r="285" spans="1:3" ht="12.75" customHeight="1" x14ac:dyDescent="0.2">
      <c r="A285" s="9">
        <v>2021</v>
      </c>
      <c r="B285" s="9">
        <v>1127927</v>
      </c>
      <c r="C285" s="9" t="s">
        <v>971</v>
      </c>
    </row>
    <row r="286" spans="1:3" ht="12.75" customHeight="1" x14ac:dyDescent="0.2">
      <c r="A286" s="9">
        <v>2021</v>
      </c>
      <c r="B286" s="9">
        <v>108730</v>
      </c>
      <c r="C286" s="9" t="s">
        <v>971</v>
      </c>
    </row>
    <row r="287" spans="1:3" ht="12.75" customHeight="1" x14ac:dyDescent="0.2">
      <c r="A287" s="9">
        <v>2021</v>
      </c>
      <c r="B287" s="9">
        <v>1127926</v>
      </c>
      <c r="C287" s="9" t="s">
        <v>971</v>
      </c>
    </row>
    <row r="288" spans="1:3" ht="12.75" customHeight="1" x14ac:dyDescent="0.2">
      <c r="A288" s="9">
        <v>2021</v>
      </c>
      <c r="B288" s="9">
        <v>1127925</v>
      </c>
      <c r="C288" s="9" t="s">
        <v>971</v>
      </c>
    </row>
    <row r="289" spans="1:3" ht="12.75" customHeight="1" x14ac:dyDescent="0.2">
      <c r="A289" s="9">
        <v>2021</v>
      </c>
      <c r="B289" s="9">
        <v>1308687</v>
      </c>
      <c r="C289" s="9" t="s">
        <v>971</v>
      </c>
    </row>
    <row r="290" spans="1:3" ht="12.75" customHeight="1" x14ac:dyDescent="0.2">
      <c r="A290" s="9">
        <v>2021</v>
      </c>
      <c r="B290" s="9">
        <v>1365444</v>
      </c>
      <c r="C290" s="9" t="s">
        <v>971</v>
      </c>
    </row>
    <row r="291" spans="1:3" ht="12.75" customHeight="1" x14ac:dyDescent="0.2">
      <c r="A291" s="9">
        <v>2021</v>
      </c>
      <c r="B291" s="9">
        <v>123336</v>
      </c>
      <c r="C291" s="9" t="s">
        <v>971</v>
      </c>
    </row>
    <row r="292" spans="1:3" ht="12.75" customHeight="1" x14ac:dyDescent="0.2">
      <c r="A292" s="9">
        <v>2021</v>
      </c>
      <c r="B292" s="9">
        <v>1117076</v>
      </c>
      <c r="C292" s="9" t="s">
        <v>971</v>
      </c>
    </row>
    <row r="293" spans="1:3" ht="12.75" customHeight="1" x14ac:dyDescent="0.2">
      <c r="A293" s="9">
        <v>2021</v>
      </c>
      <c r="B293" s="9">
        <v>1179970</v>
      </c>
      <c r="C293" s="9" t="s">
        <v>971</v>
      </c>
    </row>
    <row r="294" spans="1:3" ht="12.75" customHeight="1" x14ac:dyDescent="0.2">
      <c r="A294" s="9">
        <v>2021</v>
      </c>
      <c r="B294" s="9">
        <v>122845</v>
      </c>
      <c r="C294" s="9" t="s">
        <v>971</v>
      </c>
    </row>
    <row r="295" spans="1:3" ht="12.75" customHeight="1" x14ac:dyDescent="0.2">
      <c r="A295" s="9">
        <v>2021</v>
      </c>
      <c r="B295" s="9">
        <v>1308687</v>
      </c>
      <c r="C295" s="9" t="s">
        <v>971</v>
      </c>
    </row>
    <row r="296" spans="1:3" ht="12.75" customHeight="1" x14ac:dyDescent="0.2">
      <c r="A296" s="9">
        <v>2021</v>
      </c>
      <c r="B296" s="9">
        <v>108730</v>
      </c>
      <c r="C296" s="9" t="s">
        <v>971</v>
      </c>
    </row>
    <row r="297" spans="1:3" ht="12.75" customHeight="1" x14ac:dyDescent="0.2">
      <c r="A297" s="9">
        <v>2021</v>
      </c>
      <c r="B297" s="9">
        <v>108730</v>
      </c>
      <c r="C297" s="9" t="s">
        <v>971</v>
      </c>
    </row>
    <row r="298" spans="1:3" ht="12.75" customHeight="1" x14ac:dyDescent="0.2">
      <c r="A298" s="9">
        <v>2021</v>
      </c>
      <c r="B298" s="9">
        <v>1127926</v>
      </c>
      <c r="C298" s="9" t="s">
        <v>971</v>
      </c>
    </row>
    <row r="299" spans="1:3" ht="12.75" customHeight="1" x14ac:dyDescent="0.2">
      <c r="A299" s="9">
        <v>2021</v>
      </c>
      <c r="B299" s="9">
        <v>108730</v>
      </c>
      <c r="C299" s="9" t="s">
        <v>971</v>
      </c>
    </row>
    <row r="300" spans="1:3" ht="12.75" customHeight="1" x14ac:dyDescent="0.2">
      <c r="A300" s="9">
        <v>2021</v>
      </c>
      <c r="B300" s="9">
        <v>1179970</v>
      </c>
      <c r="C300" s="9" t="s">
        <v>971</v>
      </c>
    </row>
    <row r="301" spans="1:3" ht="12.75" customHeight="1" x14ac:dyDescent="0.2">
      <c r="A301" s="9">
        <v>2021</v>
      </c>
      <c r="B301" s="9">
        <v>1103909</v>
      </c>
      <c r="C301" s="9" t="s">
        <v>971</v>
      </c>
    </row>
    <row r="302" spans="1:3" ht="12.75" customHeight="1" x14ac:dyDescent="0.2">
      <c r="A302" s="9">
        <v>2021</v>
      </c>
      <c r="B302" s="9">
        <v>1127925</v>
      </c>
      <c r="C302" s="9" t="s">
        <v>971</v>
      </c>
    </row>
    <row r="303" spans="1:3" ht="12.75" customHeight="1" x14ac:dyDescent="0.2">
      <c r="A303" s="9">
        <v>2021</v>
      </c>
      <c r="B303" s="9">
        <v>1103657</v>
      </c>
      <c r="C303" s="9" t="s">
        <v>971</v>
      </c>
    </row>
    <row r="304" spans="1:3" ht="12.75" customHeight="1" x14ac:dyDescent="0.2">
      <c r="A304" s="9">
        <v>2021</v>
      </c>
      <c r="B304" s="9">
        <v>122845</v>
      </c>
      <c r="C304" s="9" t="s">
        <v>971</v>
      </c>
    </row>
    <row r="305" spans="1:3" ht="12.75" customHeight="1" x14ac:dyDescent="0.2">
      <c r="A305" s="9">
        <v>2021</v>
      </c>
      <c r="B305" s="9">
        <v>1179970</v>
      </c>
      <c r="C305" s="9" t="s">
        <v>971</v>
      </c>
    </row>
    <row r="306" spans="1:3" ht="12.75" customHeight="1" x14ac:dyDescent="0.2">
      <c r="A306" s="9">
        <v>2021</v>
      </c>
      <c r="B306" s="9">
        <v>1103909</v>
      </c>
      <c r="C306" s="9" t="s">
        <v>971</v>
      </c>
    </row>
    <row r="307" spans="1:3" ht="12.75" customHeight="1" x14ac:dyDescent="0.2">
      <c r="A307" s="9">
        <v>2021</v>
      </c>
      <c r="B307" s="9">
        <v>1127927</v>
      </c>
      <c r="C307" s="9" t="s">
        <v>971</v>
      </c>
    </row>
    <row r="308" spans="1:3" ht="12.75" customHeight="1" x14ac:dyDescent="0.2">
      <c r="A308" s="9">
        <v>2021</v>
      </c>
      <c r="B308" s="9">
        <v>122845</v>
      </c>
      <c r="C308" s="9" t="s">
        <v>971</v>
      </c>
    </row>
    <row r="309" spans="1:3" ht="12.75" customHeight="1" x14ac:dyDescent="0.2">
      <c r="A309" s="9">
        <v>2021</v>
      </c>
      <c r="B309" s="9">
        <v>122845</v>
      </c>
      <c r="C309" s="9" t="s">
        <v>971</v>
      </c>
    </row>
    <row r="310" spans="1:3" ht="12.75" customHeight="1" x14ac:dyDescent="0.2">
      <c r="A310" s="9">
        <v>2021</v>
      </c>
      <c r="B310" s="9">
        <v>1127926</v>
      </c>
      <c r="C310" s="9" t="s">
        <v>971</v>
      </c>
    </row>
    <row r="311" spans="1:3" ht="12.75" customHeight="1" x14ac:dyDescent="0.2">
      <c r="A311" s="9">
        <v>2021</v>
      </c>
      <c r="B311" s="9">
        <v>1270538</v>
      </c>
      <c r="C311" s="9" t="s">
        <v>971</v>
      </c>
    </row>
    <row r="312" spans="1:3" ht="12.75" customHeight="1" x14ac:dyDescent="0.2">
      <c r="A312" s="9">
        <v>2021</v>
      </c>
      <c r="B312" s="9">
        <v>1319230</v>
      </c>
      <c r="C312" s="9" t="s">
        <v>971</v>
      </c>
    </row>
    <row r="313" spans="1:3" ht="12.75" customHeight="1" x14ac:dyDescent="0.2">
      <c r="A313" s="9">
        <v>2021</v>
      </c>
      <c r="B313" s="9">
        <v>108730</v>
      </c>
      <c r="C313" s="9" t="s">
        <v>971</v>
      </c>
    </row>
    <row r="314" spans="1:3" ht="12.75" customHeight="1" x14ac:dyDescent="0.2">
      <c r="A314" s="9">
        <v>2021</v>
      </c>
      <c r="B314" s="9">
        <v>1127926</v>
      </c>
      <c r="C314" s="9" t="s">
        <v>971</v>
      </c>
    </row>
    <row r="315" spans="1:3" ht="12.75" customHeight="1" x14ac:dyDescent="0.2">
      <c r="A315" s="9">
        <v>2021</v>
      </c>
      <c r="B315" s="9">
        <v>1127925</v>
      </c>
      <c r="C315" s="9" t="s">
        <v>971</v>
      </c>
    </row>
    <row r="316" spans="1:3" ht="12.75" customHeight="1" x14ac:dyDescent="0.2">
      <c r="A316" s="9">
        <v>2021</v>
      </c>
      <c r="B316" s="9">
        <v>123336</v>
      </c>
      <c r="C316" s="9" t="s">
        <v>971</v>
      </c>
    </row>
    <row r="317" spans="1:3" ht="12.75" customHeight="1" x14ac:dyDescent="0.2">
      <c r="A317" s="9">
        <v>2021</v>
      </c>
      <c r="B317" s="9">
        <v>1127926</v>
      </c>
      <c r="C317" s="9" t="s">
        <v>971</v>
      </c>
    </row>
    <row r="318" spans="1:3" ht="12.75" customHeight="1" x14ac:dyDescent="0.2">
      <c r="A318" s="9">
        <v>2021</v>
      </c>
      <c r="B318" s="9">
        <v>1179970</v>
      </c>
      <c r="C318" s="9" t="s">
        <v>971</v>
      </c>
    </row>
    <row r="319" spans="1:3" ht="12.75" customHeight="1" x14ac:dyDescent="0.2">
      <c r="A319" s="9">
        <v>2021</v>
      </c>
      <c r="B319" s="9">
        <v>1127925</v>
      </c>
      <c r="C319" s="9" t="s">
        <v>971</v>
      </c>
    </row>
    <row r="320" spans="1:3" ht="12.75" customHeight="1" x14ac:dyDescent="0.2">
      <c r="A320" s="9">
        <v>2021</v>
      </c>
      <c r="B320" s="9">
        <v>1127926</v>
      </c>
      <c r="C320" s="9" t="s">
        <v>971</v>
      </c>
    </row>
    <row r="321" spans="1:3" ht="12.75" customHeight="1" x14ac:dyDescent="0.2">
      <c r="A321" s="9">
        <v>2021</v>
      </c>
      <c r="B321" s="9">
        <v>1127926</v>
      </c>
      <c r="C321" s="9" t="s">
        <v>971</v>
      </c>
    </row>
    <row r="322" spans="1:3" ht="12.75" customHeight="1" x14ac:dyDescent="0.2">
      <c r="A322" s="9">
        <v>2021</v>
      </c>
      <c r="B322" s="9">
        <v>1365444</v>
      </c>
      <c r="C322" s="9" t="s">
        <v>971</v>
      </c>
    </row>
    <row r="323" spans="1:3" ht="12.75" customHeight="1" x14ac:dyDescent="0.2">
      <c r="A323" s="9">
        <v>2021</v>
      </c>
      <c r="B323" s="9">
        <v>1103909</v>
      </c>
      <c r="C323" s="9" t="s">
        <v>971</v>
      </c>
    </row>
    <row r="324" spans="1:3" ht="12.75" customHeight="1" x14ac:dyDescent="0.2">
      <c r="A324" s="9">
        <v>2021</v>
      </c>
      <c r="B324" s="9">
        <v>1127924</v>
      </c>
      <c r="C324" s="9" t="s">
        <v>971</v>
      </c>
    </row>
    <row r="325" spans="1:3" ht="12.75" customHeight="1" x14ac:dyDescent="0.2">
      <c r="A325" s="9">
        <v>2021</v>
      </c>
      <c r="B325" s="9">
        <v>1179970</v>
      </c>
      <c r="C325" s="9" t="s">
        <v>971</v>
      </c>
    </row>
    <row r="326" spans="1:3" ht="12.75" customHeight="1" x14ac:dyDescent="0.2">
      <c r="A326" s="9">
        <v>2021</v>
      </c>
      <c r="B326" s="9">
        <v>1127927</v>
      </c>
      <c r="C326" s="9" t="s">
        <v>971</v>
      </c>
    </row>
    <row r="327" spans="1:3" ht="12.75" customHeight="1" x14ac:dyDescent="0.2">
      <c r="A327" s="9">
        <v>2021</v>
      </c>
      <c r="B327" s="9">
        <v>108730</v>
      </c>
      <c r="C327" s="9" t="s">
        <v>971</v>
      </c>
    </row>
    <row r="328" spans="1:3" ht="12.75" customHeight="1" x14ac:dyDescent="0.2">
      <c r="A328" s="9">
        <v>2021</v>
      </c>
      <c r="B328" s="9">
        <v>1127926</v>
      </c>
      <c r="C328" s="9" t="s">
        <v>971</v>
      </c>
    </row>
    <row r="329" spans="1:3" ht="12.75" customHeight="1" x14ac:dyDescent="0.2">
      <c r="A329" s="9">
        <v>2021</v>
      </c>
      <c r="B329" s="9">
        <v>108730</v>
      </c>
      <c r="C329" s="9" t="s">
        <v>971</v>
      </c>
    </row>
    <row r="330" spans="1:3" ht="12.75" customHeight="1" x14ac:dyDescent="0.2">
      <c r="A330" s="9">
        <v>2021</v>
      </c>
      <c r="B330" s="9">
        <v>1365444</v>
      </c>
      <c r="C330" s="9" t="s">
        <v>971</v>
      </c>
    </row>
    <row r="331" spans="1:3" ht="12.75" customHeight="1" x14ac:dyDescent="0.2">
      <c r="A331" s="9">
        <v>2021</v>
      </c>
      <c r="B331" s="9">
        <v>108730</v>
      </c>
      <c r="C331" s="9" t="s">
        <v>971</v>
      </c>
    </row>
    <row r="332" spans="1:3" ht="12.75" customHeight="1" x14ac:dyDescent="0.2">
      <c r="A332" s="9">
        <v>2021</v>
      </c>
      <c r="B332" s="9">
        <v>108730</v>
      </c>
      <c r="C332" s="9" t="s">
        <v>971</v>
      </c>
    </row>
    <row r="333" spans="1:3" ht="12.75" customHeight="1" x14ac:dyDescent="0.2">
      <c r="A333" s="9">
        <v>2021</v>
      </c>
      <c r="B333" s="9">
        <v>1179970</v>
      </c>
      <c r="C333" s="9" t="s">
        <v>971</v>
      </c>
    </row>
    <row r="334" spans="1:3" ht="12.75" customHeight="1" x14ac:dyDescent="0.2">
      <c r="A334" s="9">
        <v>2021</v>
      </c>
      <c r="B334" s="9">
        <v>1103657</v>
      </c>
      <c r="C334" s="9" t="s">
        <v>971</v>
      </c>
    </row>
    <row r="335" spans="1:3" ht="12.75" customHeight="1" x14ac:dyDescent="0.2">
      <c r="A335" s="9">
        <v>2021</v>
      </c>
      <c r="B335" s="9">
        <v>1308687</v>
      </c>
      <c r="C335" s="9" t="s">
        <v>971</v>
      </c>
    </row>
    <row r="336" spans="1:3" ht="12.75" customHeight="1" x14ac:dyDescent="0.2">
      <c r="A336" s="9">
        <v>2021</v>
      </c>
      <c r="B336" s="9">
        <v>122845</v>
      </c>
      <c r="C336" s="9" t="s">
        <v>971</v>
      </c>
    </row>
    <row r="337" spans="1:3" ht="12.75" customHeight="1" x14ac:dyDescent="0.2">
      <c r="A337" s="9">
        <v>2021</v>
      </c>
      <c r="B337" s="9">
        <v>1319230</v>
      </c>
      <c r="C337" s="9" t="s">
        <v>971</v>
      </c>
    </row>
    <row r="338" spans="1:3" ht="12.75" customHeight="1" x14ac:dyDescent="0.2">
      <c r="A338" s="9">
        <v>2021</v>
      </c>
      <c r="B338" s="9">
        <v>1127924</v>
      </c>
      <c r="C338" s="9" t="s">
        <v>971</v>
      </c>
    </row>
    <row r="339" spans="1:3" ht="12.75" customHeight="1" x14ac:dyDescent="0.2">
      <c r="A339" s="9">
        <v>2021</v>
      </c>
      <c r="B339" s="9">
        <v>1127924</v>
      </c>
      <c r="C339" s="9" t="s">
        <v>971</v>
      </c>
    </row>
    <row r="340" spans="1:3" ht="12.75" customHeight="1" x14ac:dyDescent="0.2">
      <c r="A340" s="9">
        <v>2021</v>
      </c>
      <c r="B340" s="9">
        <v>1103692</v>
      </c>
      <c r="C340" s="9" t="s">
        <v>971</v>
      </c>
    </row>
    <row r="341" spans="1:3" ht="12.75" customHeight="1" x14ac:dyDescent="0.2">
      <c r="A341" s="9">
        <v>2021</v>
      </c>
      <c r="B341" s="9">
        <v>1179970</v>
      </c>
      <c r="C341" s="9" t="s">
        <v>971</v>
      </c>
    </row>
    <row r="342" spans="1:3" ht="12.75" customHeight="1" x14ac:dyDescent="0.2">
      <c r="A342" s="9">
        <v>2021</v>
      </c>
      <c r="B342" s="9">
        <v>108730</v>
      </c>
      <c r="C342" s="9" t="s">
        <v>971</v>
      </c>
    </row>
    <row r="343" spans="1:3" ht="12.75" customHeight="1" x14ac:dyDescent="0.2">
      <c r="A343" s="9">
        <v>2021</v>
      </c>
      <c r="B343" s="9">
        <v>108730</v>
      </c>
      <c r="C343" s="9" t="s">
        <v>971</v>
      </c>
    </row>
    <row r="344" spans="1:3" ht="12.75" customHeight="1" x14ac:dyDescent="0.2">
      <c r="A344" s="9">
        <v>2021</v>
      </c>
      <c r="B344" s="9">
        <v>122845</v>
      </c>
      <c r="C344" s="9" t="s">
        <v>971</v>
      </c>
    </row>
    <row r="345" spans="1:3" ht="12.75" customHeight="1" x14ac:dyDescent="0.2">
      <c r="A345" s="9">
        <v>2021</v>
      </c>
      <c r="B345" s="9">
        <v>122845</v>
      </c>
      <c r="C345" s="9" t="s">
        <v>971</v>
      </c>
    </row>
    <row r="346" spans="1:3" ht="12.75" customHeight="1" x14ac:dyDescent="0.2">
      <c r="A346" s="9">
        <v>2021</v>
      </c>
      <c r="B346" s="9">
        <v>122845</v>
      </c>
      <c r="C346" s="9" t="s">
        <v>971</v>
      </c>
    </row>
    <row r="347" spans="1:3" ht="12.75" customHeight="1" x14ac:dyDescent="0.2">
      <c r="A347" s="9">
        <v>2021</v>
      </c>
      <c r="B347" s="9">
        <v>150129</v>
      </c>
      <c r="C347" s="9" t="s">
        <v>971</v>
      </c>
    </row>
    <row r="348" spans="1:3" ht="12.75" customHeight="1" x14ac:dyDescent="0.2">
      <c r="A348" s="9">
        <v>2021</v>
      </c>
      <c r="B348" s="9">
        <v>1270538</v>
      </c>
      <c r="C348" s="9" t="s">
        <v>971</v>
      </c>
    </row>
    <row r="349" spans="1:3" ht="12.75" customHeight="1" x14ac:dyDescent="0.2">
      <c r="A349" s="9">
        <v>2021</v>
      </c>
      <c r="B349" s="9">
        <v>1308687</v>
      </c>
      <c r="C349" s="9" t="s">
        <v>971</v>
      </c>
    </row>
    <row r="350" spans="1:3" ht="12.75" customHeight="1" x14ac:dyDescent="0.2">
      <c r="A350" s="9">
        <v>2021</v>
      </c>
      <c r="B350" s="9">
        <v>123336</v>
      </c>
      <c r="C350" s="9" t="s">
        <v>971</v>
      </c>
    </row>
    <row r="351" spans="1:3" ht="12.75" customHeight="1" x14ac:dyDescent="0.2">
      <c r="A351" s="9">
        <v>2021</v>
      </c>
      <c r="B351" s="9">
        <v>123336</v>
      </c>
      <c r="C351" s="9" t="s">
        <v>971</v>
      </c>
    </row>
    <row r="352" spans="1:3" ht="12.75" customHeight="1" x14ac:dyDescent="0.2">
      <c r="A352" s="9">
        <v>2021</v>
      </c>
      <c r="B352" s="9">
        <v>123336</v>
      </c>
      <c r="C352" s="9" t="s">
        <v>971</v>
      </c>
    </row>
    <row r="353" spans="1:3" ht="12.75" customHeight="1" x14ac:dyDescent="0.2">
      <c r="A353" s="9">
        <v>2021</v>
      </c>
      <c r="B353" s="9">
        <v>1179970</v>
      </c>
      <c r="C353" s="9" t="s">
        <v>134</v>
      </c>
    </row>
    <row r="354" spans="1:3" ht="12.75" customHeight="1" x14ac:dyDescent="0.2">
      <c r="A354" s="9">
        <v>2021</v>
      </c>
      <c r="B354" s="9">
        <v>123336</v>
      </c>
      <c r="C354" s="9" t="s">
        <v>134</v>
      </c>
    </row>
    <row r="355" spans="1:3" ht="12.75" customHeight="1" x14ac:dyDescent="0.2">
      <c r="A355" s="9">
        <v>2021</v>
      </c>
      <c r="B355" s="9">
        <v>123336</v>
      </c>
      <c r="C355" s="9" t="s">
        <v>134</v>
      </c>
    </row>
    <row r="356" spans="1:3" ht="12.75" customHeight="1" x14ac:dyDescent="0.2">
      <c r="A356" s="9">
        <v>2021</v>
      </c>
      <c r="B356" s="9">
        <v>1308687</v>
      </c>
      <c r="C356" s="9" t="s">
        <v>134</v>
      </c>
    </row>
    <row r="357" spans="1:3" ht="12.75" customHeight="1" x14ac:dyDescent="0.2">
      <c r="A357" s="9">
        <v>2021</v>
      </c>
      <c r="B357" s="9">
        <v>1179970</v>
      </c>
      <c r="C357" s="9" t="s">
        <v>134</v>
      </c>
    </row>
    <row r="358" spans="1:3" ht="12.75" customHeight="1" x14ac:dyDescent="0.2">
      <c r="A358" s="9">
        <v>2021</v>
      </c>
      <c r="B358" s="9">
        <v>1319230</v>
      </c>
      <c r="C358" s="9" t="s">
        <v>134</v>
      </c>
    </row>
    <row r="359" spans="1:3" ht="12.75" customHeight="1" x14ac:dyDescent="0.2">
      <c r="A359" s="9">
        <v>2021</v>
      </c>
      <c r="B359" s="9">
        <v>108730</v>
      </c>
      <c r="C359" s="9" t="s">
        <v>134</v>
      </c>
    </row>
    <row r="360" spans="1:3" ht="12.75" customHeight="1" x14ac:dyDescent="0.2">
      <c r="A360" s="9">
        <v>2021</v>
      </c>
      <c r="B360" s="9">
        <v>123336</v>
      </c>
      <c r="C360" s="9" t="s">
        <v>134</v>
      </c>
    </row>
    <row r="361" spans="1:3" ht="12.75" customHeight="1" x14ac:dyDescent="0.2">
      <c r="A361" s="9">
        <v>2021</v>
      </c>
      <c r="B361" s="9">
        <v>123336</v>
      </c>
      <c r="C361" s="9" t="s">
        <v>134</v>
      </c>
    </row>
    <row r="362" spans="1:3" ht="12.75" customHeight="1" x14ac:dyDescent="0.2">
      <c r="A362" s="9">
        <v>2021</v>
      </c>
      <c r="B362" s="9">
        <v>150129</v>
      </c>
      <c r="C362" s="9" t="s">
        <v>134</v>
      </c>
    </row>
    <row r="363" spans="1:3" ht="12.75" customHeight="1" x14ac:dyDescent="0.2">
      <c r="A363" s="9">
        <v>2021</v>
      </c>
      <c r="B363" s="9">
        <v>1179970</v>
      </c>
      <c r="C363" s="9" t="s">
        <v>134</v>
      </c>
    </row>
    <row r="364" spans="1:3" ht="12.75" customHeight="1" x14ac:dyDescent="0.2">
      <c r="A364" s="9">
        <v>2021</v>
      </c>
      <c r="B364" s="9">
        <v>123336</v>
      </c>
      <c r="C364" s="9" t="s">
        <v>134</v>
      </c>
    </row>
    <row r="365" spans="1:3" ht="12.75" customHeight="1" x14ac:dyDescent="0.2">
      <c r="A365" s="9">
        <v>2021</v>
      </c>
      <c r="B365" s="9">
        <v>123336</v>
      </c>
      <c r="C365" s="9" t="s">
        <v>134</v>
      </c>
    </row>
    <row r="366" spans="1:3" ht="12.75" customHeight="1" x14ac:dyDescent="0.2">
      <c r="A366" s="9">
        <v>2021</v>
      </c>
      <c r="B366" s="9">
        <v>123336</v>
      </c>
      <c r="C366" s="9" t="s">
        <v>134</v>
      </c>
    </row>
    <row r="367" spans="1:3" ht="12.75" customHeight="1" x14ac:dyDescent="0.2">
      <c r="A367" s="9">
        <v>2021</v>
      </c>
      <c r="B367" s="9">
        <v>123336</v>
      </c>
      <c r="C367" s="9" t="s">
        <v>134</v>
      </c>
    </row>
    <row r="368" spans="1:3" ht="12.75" customHeight="1" x14ac:dyDescent="0.2">
      <c r="A368" s="9">
        <v>2021</v>
      </c>
      <c r="B368" s="9">
        <v>123336</v>
      </c>
      <c r="C368" s="9" t="s">
        <v>134</v>
      </c>
    </row>
    <row r="369" spans="1:3" ht="12.75" customHeight="1" x14ac:dyDescent="0.2">
      <c r="A369" s="9">
        <v>2021</v>
      </c>
      <c r="B369" s="9">
        <v>123336</v>
      </c>
      <c r="C369" s="9" t="s">
        <v>134</v>
      </c>
    </row>
    <row r="370" spans="1:3" ht="12.75" customHeight="1" x14ac:dyDescent="0.2">
      <c r="A370" s="9">
        <v>2021</v>
      </c>
      <c r="B370" s="9">
        <v>123336</v>
      </c>
      <c r="C370" s="9" t="s">
        <v>134</v>
      </c>
    </row>
    <row r="371" spans="1:3" ht="12.75" customHeight="1" x14ac:dyDescent="0.2">
      <c r="A371" s="9">
        <v>2021</v>
      </c>
      <c r="B371" s="9">
        <v>123336</v>
      </c>
      <c r="C371" s="9" t="s">
        <v>134</v>
      </c>
    </row>
    <row r="372" spans="1:3" ht="12.75" customHeight="1" x14ac:dyDescent="0.2">
      <c r="A372" s="9">
        <v>2021</v>
      </c>
      <c r="B372" s="9">
        <v>1117076</v>
      </c>
      <c r="C372" s="9" t="s">
        <v>134</v>
      </c>
    </row>
    <row r="373" spans="1:3" ht="12.75" customHeight="1" x14ac:dyDescent="0.2">
      <c r="A373" s="9">
        <v>2021</v>
      </c>
      <c r="B373" s="9">
        <v>123336</v>
      </c>
      <c r="C373" s="9" t="s">
        <v>134</v>
      </c>
    </row>
    <row r="374" spans="1:3" ht="12.75" customHeight="1" x14ac:dyDescent="0.2">
      <c r="A374" s="9">
        <v>2021</v>
      </c>
      <c r="B374" s="9">
        <v>1179970</v>
      </c>
      <c r="C374" s="9" t="s">
        <v>134</v>
      </c>
    </row>
    <row r="375" spans="1:3" ht="12.75" customHeight="1" x14ac:dyDescent="0.2">
      <c r="A375" s="9">
        <v>2021</v>
      </c>
      <c r="B375" s="9">
        <v>123336</v>
      </c>
      <c r="C375" s="9" t="s">
        <v>134</v>
      </c>
    </row>
    <row r="376" spans="1:3" ht="12.75" customHeight="1" x14ac:dyDescent="0.2">
      <c r="A376" s="9">
        <v>2021</v>
      </c>
      <c r="B376" s="9">
        <v>123336</v>
      </c>
      <c r="C376" s="9" t="s">
        <v>134</v>
      </c>
    </row>
    <row r="377" spans="1:3" ht="12.75" customHeight="1" x14ac:dyDescent="0.2">
      <c r="A377" s="9">
        <v>2021</v>
      </c>
      <c r="B377" s="9">
        <v>1179970</v>
      </c>
      <c r="C377" s="9" t="s">
        <v>134</v>
      </c>
    </row>
    <row r="378" spans="1:3" ht="12.75" customHeight="1" x14ac:dyDescent="0.2">
      <c r="A378" s="9">
        <v>2021</v>
      </c>
      <c r="B378" s="9">
        <v>123336</v>
      </c>
      <c r="C378" s="9" t="s">
        <v>134</v>
      </c>
    </row>
    <row r="379" spans="1:3" ht="12.75" customHeight="1" x14ac:dyDescent="0.2">
      <c r="A379" s="9">
        <v>2021</v>
      </c>
      <c r="B379" s="9">
        <v>1179970</v>
      </c>
      <c r="C379" s="9" t="s">
        <v>134</v>
      </c>
    </row>
    <row r="380" spans="1:3" ht="12.75" customHeight="1" x14ac:dyDescent="0.2">
      <c r="A380" s="9">
        <v>2021</v>
      </c>
      <c r="B380" s="9">
        <v>1117076</v>
      </c>
      <c r="C380" s="9" t="s">
        <v>134</v>
      </c>
    </row>
    <row r="381" spans="1:3" ht="12.75" customHeight="1" x14ac:dyDescent="0.2">
      <c r="A381" s="9">
        <v>2021</v>
      </c>
      <c r="B381" s="9">
        <v>123336</v>
      </c>
      <c r="C381" s="9" t="s">
        <v>134</v>
      </c>
    </row>
    <row r="382" spans="1:3" ht="12.75" customHeight="1" x14ac:dyDescent="0.2">
      <c r="A382" s="9">
        <v>2021</v>
      </c>
      <c r="B382" s="9">
        <v>123336</v>
      </c>
      <c r="C382" s="9" t="s">
        <v>134</v>
      </c>
    </row>
    <row r="383" spans="1:3" ht="12.75" customHeight="1" x14ac:dyDescent="0.2">
      <c r="A383" s="9">
        <v>2021</v>
      </c>
      <c r="B383" s="9">
        <v>123336</v>
      </c>
      <c r="C383" s="9" t="s">
        <v>134</v>
      </c>
    </row>
    <row r="384" spans="1:3" ht="12.75" customHeight="1" x14ac:dyDescent="0.2">
      <c r="A384" s="9">
        <v>2021</v>
      </c>
      <c r="B384" s="9">
        <v>123336</v>
      </c>
      <c r="C384" s="9" t="s">
        <v>134</v>
      </c>
    </row>
    <row r="385" spans="1:3" ht="12.75" customHeight="1" x14ac:dyDescent="0.2">
      <c r="A385" s="9">
        <v>2021</v>
      </c>
      <c r="B385" s="9">
        <v>1308687</v>
      </c>
      <c r="C385" s="9" t="s">
        <v>134</v>
      </c>
    </row>
    <row r="386" spans="1:3" ht="12.75" customHeight="1" x14ac:dyDescent="0.2">
      <c r="A386" s="9">
        <v>2021</v>
      </c>
      <c r="B386" s="9">
        <v>1319230</v>
      </c>
      <c r="C386" s="9" t="s">
        <v>134</v>
      </c>
    </row>
    <row r="387" spans="1:3" ht="12.75" customHeight="1" x14ac:dyDescent="0.2">
      <c r="A387" s="9">
        <v>2021</v>
      </c>
      <c r="B387" s="9">
        <v>1179970</v>
      </c>
      <c r="C387" s="9" t="s">
        <v>134</v>
      </c>
    </row>
    <row r="388" spans="1:3" ht="12.75" customHeight="1" x14ac:dyDescent="0.2">
      <c r="A388" s="9">
        <v>2021</v>
      </c>
      <c r="B388" s="9">
        <v>1179970</v>
      </c>
      <c r="C388" s="9" t="s">
        <v>134</v>
      </c>
    </row>
    <row r="389" spans="1:3" ht="12.75" customHeight="1" x14ac:dyDescent="0.2">
      <c r="A389" s="9">
        <v>2021</v>
      </c>
      <c r="B389" s="9">
        <v>123336</v>
      </c>
      <c r="C389" s="9" t="s">
        <v>134</v>
      </c>
    </row>
    <row r="390" spans="1:3" ht="12.75" customHeight="1" x14ac:dyDescent="0.2">
      <c r="A390" s="9">
        <v>2021</v>
      </c>
      <c r="B390" s="9">
        <v>123336</v>
      </c>
      <c r="C390" s="9" t="s">
        <v>134</v>
      </c>
    </row>
    <row r="391" spans="1:3" ht="12.75" customHeight="1" x14ac:dyDescent="0.2">
      <c r="A391" s="9">
        <v>2021</v>
      </c>
      <c r="B391" s="9">
        <v>1179970</v>
      </c>
      <c r="C391" s="9" t="s">
        <v>134</v>
      </c>
    </row>
    <row r="392" spans="1:3" ht="12.75" customHeight="1" x14ac:dyDescent="0.2">
      <c r="A392" s="9">
        <v>2021</v>
      </c>
      <c r="B392" s="9">
        <v>108730</v>
      </c>
      <c r="C392" s="9" t="s">
        <v>134</v>
      </c>
    </row>
    <row r="393" spans="1:3" ht="12.75" customHeight="1" x14ac:dyDescent="0.2">
      <c r="A393" s="9">
        <v>2021</v>
      </c>
      <c r="B393" s="9">
        <v>123336</v>
      </c>
      <c r="C393" s="9" t="s">
        <v>134</v>
      </c>
    </row>
    <row r="394" spans="1:3" ht="12.75" customHeight="1" x14ac:dyDescent="0.2">
      <c r="A394" s="9">
        <v>2021</v>
      </c>
      <c r="B394" s="9">
        <v>123336</v>
      </c>
      <c r="C394" s="9" t="s">
        <v>134</v>
      </c>
    </row>
    <row r="395" spans="1:3" ht="12.75" customHeight="1" x14ac:dyDescent="0.2">
      <c r="A395" s="9">
        <v>2021</v>
      </c>
      <c r="B395" s="9">
        <v>123336</v>
      </c>
      <c r="C395" s="9" t="s">
        <v>134</v>
      </c>
    </row>
    <row r="396" spans="1:3" ht="12.75" customHeight="1" x14ac:dyDescent="0.2">
      <c r="A396" s="9">
        <v>2021</v>
      </c>
      <c r="B396" s="9">
        <v>123336</v>
      </c>
      <c r="C396" s="9" t="s">
        <v>134</v>
      </c>
    </row>
    <row r="397" spans="1:3" ht="12.75" customHeight="1" x14ac:dyDescent="0.2">
      <c r="A397" s="9">
        <v>2021</v>
      </c>
      <c r="B397" s="9">
        <v>123336</v>
      </c>
      <c r="C397" s="9" t="s">
        <v>134</v>
      </c>
    </row>
    <row r="398" spans="1:3" ht="12.75" customHeight="1" x14ac:dyDescent="0.2">
      <c r="A398" s="9">
        <v>2021</v>
      </c>
      <c r="B398" s="9">
        <v>1179970</v>
      </c>
      <c r="C398" s="9" t="s">
        <v>134</v>
      </c>
    </row>
    <row r="399" spans="1:3" ht="12.75" customHeight="1" x14ac:dyDescent="0.2">
      <c r="A399" s="9">
        <v>2021</v>
      </c>
      <c r="B399" s="9">
        <v>1179970</v>
      </c>
      <c r="C399" s="9" t="s">
        <v>134</v>
      </c>
    </row>
    <row r="400" spans="1:3" ht="12.75" customHeight="1" x14ac:dyDescent="0.2">
      <c r="A400" s="9">
        <v>2021</v>
      </c>
      <c r="B400" s="9">
        <v>123336</v>
      </c>
      <c r="C400" s="9" t="s">
        <v>134</v>
      </c>
    </row>
    <row r="401" spans="1:3" ht="12.75" customHeight="1" x14ac:dyDescent="0.2">
      <c r="A401" s="9">
        <v>2021</v>
      </c>
      <c r="B401" s="9">
        <v>1103692</v>
      </c>
      <c r="C401" s="9" t="s">
        <v>134</v>
      </c>
    </row>
    <row r="402" spans="1:3" ht="12.75" customHeight="1" x14ac:dyDescent="0.2">
      <c r="A402" s="9">
        <v>2021</v>
      </c>
      <c r="B402" s="9">
        <v>123336</v>
      </c>
      <c r="C402" s="9" t="s">
        <v>134</v>
      </c>
    </row>
    <row r="403" spans="1:3" ht="12.75" customHeight="1" x14ac:dyDescent="0.2">
      <c r="A403" s="9">
        <v>2021</v>
      </c>
      <c r="B403" s="9">
        <v>123336</v>
      </c>
      <c r="C403" s="9" t="s">
        <v>134</v>
      </c>
    </row>
    <row r="404" spans="1:3" ht="12.75" customHeight="1" x14ac:dyDescent="0.2">
      <c r="A404" s="9">
        <v>2021</v>
      </c>
      <c r="B404" s="9">
        <v>1179970</v>
      </c>
      <c r="C404" s="9" t="s">
        <v>134</v>
      </c>
    </row>
    <row r="405" spans="1:3" ht="12.75" customHeight="1" x14ac:dyDescent="0.2">
      <c r="A405" s="9">
        <v>2021</v>
      </c>
      <c r="B405" s="9">
        <v>123336</v>
      </c>
      <c r="C405" s="9" t="s">
        <v>134</v>
      </c>
    </row>
    <row r="406" spans="1:3" ht="12.75" customHeight="1" x14ac:dyDescent="0.2">
      <c r="A406" s="9">
        <v>2021</v>
      </c>
      <c r="B406" s="9">
        <v>1179970</v>
      </c>
      <c r="C406" s="9" t="s">
        <v>134</v>
      </c>
    </row>
    <row r="407" spans="1:3" ht="12.75" customHeight="1" x14ac:dyDescent="0.2">
      <c r="A407" s="9">
        <v>2021</v>
      </c>
      <c r="B407" s="9">
        <v>1308687</v>
      </c>
      <c r="C407" s="9" t="s">
        <v>134</v>
      </c>
    </row>
    <row r="408" spans="1:3" ht="12.75" customHeight="1" x14ac:dyDescent="0.2">
      <c r="A408" s="9">
        <v>2021</v>
      </c>
      <c r="B408" s="9">
        <v>1179970</v>
      </c>
      <c r="C408" s="9" t="s">
        <v>134</v>
      </c>
    </row>
    <row r="409" spans="1:3" ht="12.75" customHeight="1" x14ac:dyDescent="0.2">
      <c r="A409" s="9">
        <v>2021</v>
      </c>
      <c r="B409" s="9">
        <v>123336</v>
      </c>
      <c r="C409" s="9" t="s">
        <v>134</v>
      </c>
    </row>
    <row r="410" spans="1:3" ht="12.75" customHeight="1" x14ac:dyDescent="0.2">
      <c r="A410" s="9">
        <v>2021</v>
      </c>
      <c r="B410" s="9">
        <v>123336</v>
      </c>
      <c r="C410" s="9" t="s">
        <v>134</v>
      </c>
    </row>
    <row r="411" spans="1:3" ht="12.75" customHeight="1" x14ac:dyDescent="0.2">
      <c r="A411" s="9">
        <v>2021</v>
      </c>
      <c r="B411" s="9">
        <v>123336</v>
      </c>
      <c r="C411" s="9" t="s">
        <v>134</v>
      </c>
    </row>
    <row r="412" spans="1:3" ht="12.75" customHeight="1" x14ac:dyDescent="0.2">
      <c r="A412" s="9">
        <v>2021</v>
      </c>
      <c r="B412" s="9">
        <v>123336</v>
      </c>
      <c r="C412" s="9" t="s">
        <v>134</v>
      </c>
    </row>
    <row r="413" spans="1:3" ht="12.75" customHeight="1" x14ac:dyDescent="0.2">
      <c r="A413" s="9">
        <v>2021</v>
      </c>
      <c r="B413" s="9">
        <v>122845</v>
      </c>
      <c r="C413" s="9" t="s">
        <v>134</v>
      </c>
    </row>
    <row r="414" spans="1:3" ht="12.75" customHeight="1" x14ac:dyDescent="0.2">
      <c r="A414" s="9">
        <v>2021</v>
      </c>
      <c r="B414" s="9">
        <v>123336</v>
      </c>
      <c r="C414" s="9" t="s">
        <v>134</v>
      </c>
    </row>
    <row r="415" spans="1:3" ht="12.75" customHeight="1" x14ac:dyDescent="0.2">
      <c r="A415" s="9">
        <v>2021</v>
      </c>
      <c r="B415" s="9">
        <v>123336</v>
      </c>
      <c r="C415" s="9" t="s">
        <v>134</v>
      </c>
    </row>
    <row r="416" spans="1:3" ht="12.75" customHeight="1" x14ac:dyDescent="0.2">
      <c r="A416" s="9">
        <v>2021</v>
      </c>
      <c r="B416" s="9">
        <v>1103692</v>
      </c>
      <c r="C416" s="9" t="s">
        <v>134</v>
      </c>
    </row>
    <row r="417" spans="1:3" ht="12.75" customHeight="1" x14ac:dyDescent="0.2">
      <c r="A417" s="9">
        <v>2021</v>
      </c>
      <c r="B417" s="9">
        <v>1319230</v>
      </c>
      <c r="C417" s="9" t="s">
        <v>134</v>
      </c>
    </row>
    <row r="418" spans="1:3" ht="12.75" customHeight="1" x14ac:dyDescent="0.2">
      <c r="A418" s="9">
        <v>2021</v>
      </c>
      <c r="B418" s="9">
        <v>1319230</v>
      </c>
      <c r="C418" s="9" t="s">
        <v>134</v>
      </c>
    </row>
    <row r="419" spans="1:3" ht="12.75" customHeight="1" x14ac:dyDescent="0.2">
      <c r="A419" s="9">
        <v>2021</v>
      </c>
      <c r="B419" s="9">
        <v>1179970</v>
      </c>
      <c r="C419" s="9" t="s">
        <v>134</v>
      </c>
    </row>
    <row r="420" spans="1:3" ht="12.75" customHeight="1" x14ac:dyDescent="0.2">
      <c r="A420" s="9">
        <v>2021</v>
      </c>
      <c r="B420" s="9">
        <v>1179970</v>
      </c>
      <c r="C420" s="9" t="s">
        <v>134</v>
      </c>
    </row>
    <row r="421" spans="1:3" ht="12.75" customHeight="1" x14ac:dyDescent="0.2">
      <c r="A421" s="9">
        <v>2021</v>
      </c>
      <c r="B421" s="9">
        <v>1179970</v>
      </c>
      <c r="C421" s="9" t="s">
        <v>134</v>
      </c>
    </row>
    <row r="422" spans="1:3" ht="12.75" customHeight="1" x14ac:dyDescent="0.2">
      <c r="A422" s="9">
        <v>2021</v>
      </c>
      <c r="B422" s="9">
        <v>1127926</v>
      </c>
      <c r="C422" s="9" t="s">
        <v>134</v>
      </c>
    </row>
    <row r="423" spans="1:3" ht="12.75" customHeight="1" x14ac:dyDescent="0.2">
      <c r="A423" s="9">
        <v>2021</v>
      </c>
      <c r="B423" s="9">
        <v>1179970</v>
      </c>
      <c r="C423" s="9" t="s">
        <v>134</v>
      </c>
    </row>
    <row r="424" spans="1:3" ht="12.75" customHeight="1" x14ac:dyDescent="0.2">
      <c r="A424" s="9">
        <v>2021</v>
      </c>
      <c r="B424" s="9">
        <v>123336</v>
      </c>
      <c r="C424" s="9" t="s">
        <v>134</v>
      </c>
    </row>
    <row r="425" spans="1:3" ht="12.75" customHeight="1" x14ac:dyDescent="0.2">
      <c r="A425" s="9">
        <v>2021</v>
      </c>
      <c r="B425" s="9">
        <v>123336</v>
      </c>
      <c r="C425" s="9" t="s">
        <v>134</v>
      </c>
    </row>
    <row r="426" spans="1:3" ht="12.75" customHeight="1" x14ac:dyDescent="0.2">
      <c r="A426" s="9">
        <v>2021</v>
      </c>
      <c r="B426" s="9">
        <v>1179970</v>
      </c>
      <c r="C426" s="9" t="s">
        <v>134</v>
      </c>
    </row>
    <row r="427" spans="1:3" ht="12.75" customHeight="1" x14ac:dyDescent="0.2">
      <c r="A427" s="9">
        <v>2021</v>
      </c>
      <c r="B427" s="9">
        <v>1127926</v>
      </c>
      <c r="C427" s="9" t="s">
        <v>134</v>
      </c>
    </row>
    <row r="428" spans="1:3" ht="12.75" customHeight="1" x14ac:dyDescent="0.2">
      <c r="A428" s="9">
        <v>2021</v>
      </c>
      <c r="B428" s="9">
        <v>1127925</v>
      </c>
      <c r="C428" s="9" t="s">
        <v>134</v>
      </c>
    </row>
    <row r="429" spans="1:3" ht="12.75" customHeight="1" x14ac:dyDescent="0.2">
      <c r="A429" s="9">
        <v>2021</v>
      </c>
      <c r="B429" s="9">
        <v>123336</v>
      </c>
      <c r="C429" s="9" t="s">
        <v>134</v>
      </c>
    </row>
    <row r="430" spans="1:3" ht="12.75" customHeight="1" x14ac:dyDescent="0.2">
      <c r="A430" s="9">
        <v>2021</v>
      </c>
      <c r="B430" s="9">
        <v>123336</v>
      </c>
      <c r="C430" s="9" t="s">
        <v>134</v>
      </c>
    </row>
    <row r="431" spans="1:3" ht="12.75" customHeight="1" x14ac:dyDescent="0.2">
      <c r="A431" s="9">
        <v>2021</v>
      </c>
      <c r="B431" s="9">
        <v>1319230</v>
      </c>
      <c r="C431" s="9" t="s">
        <v>134</v>
      </c>
    </row>
    <row r="432" spans="1:3" ht="12.75" customHeight="1" x14ac:dyDescent="0.2">
      <c r="A432" s="9">
        <v>2021</v>
      </c>
      <c r="B432" s="9">
        <v>123336</v>
      </c>
      <c r="C432" s="9" t="s">
        <v>134</v>
      </c>
    </row>
    <row r="433" spans="1:3" ht="12.75" customHeight="1" x14ac:dyDescent="0.2">
      <c r="A433" s="9">
        <v>2021</v>
      </c>
      <c r="B433" s="9">
        <v>1127924</v>
      </c>
      <c r="C433" s="9" t="s">
        <v>134</v>
      </c>
    </row>
    <row r="434" spans="1:3" ht="12.75" customHeight="1" x14ac:dyDescent="0.2">
      <c r="A434" s="9">
        <v>2021</v>
      </c>
      <c r="B434" s="9">
        <v>1319230</v>
      </c>
      <c r="C434" s="9" t="s">
        <v>134</v>
      </c>
    </row>
    <row r="435" spans="1:3" ht="12.75" customHeight="1" x14ac:dyDescent="0.2">
      <c r="A435" s="9">
        <v>2021</v>
      </c>
      <c r="B435" s="9">
        <v>1179970</v>
      </c>
      <c r="C435" s="9" t="s">
        <v>134</v>
      </c>
    </row>
    <row r="436" spans="1:3" ht="12.75" customHeight="1" x14ac:dyDescent="0.2">
      <c r="A436" s="9">
        <v>2021</v>
      </c>
      <c r="B436" s="9">
        <v>1127925</v>
      </c>
      <c r="C436" s="9" t="s">
        <v>134</v>
      </c>
    </row>
    <row r="437" spans="1:3" ht="12.75" customHeight="1" x14ac:dyDescent="0.2">
      <c r="A437" s="9">
        <v>2021</v>
      </c>
      <c r="B437" s="9">
        <v>1179970</v>
      </c>
      <c r="C437" s="9" t="s">
        <v>134</v>
      </c>
    </row>
    <row r="438" spans="1:3" ht="12.75" customHeight="1" x14ac:dyDescent="0.2">
      <c r="A438" s="9">
        <v>2021</v>
      </c>
      <c r="B438" s="9">
        <v>123336</v>
      </c>
      <c r="C438" s="9" t="s">
        <v>134</v>
      </c>
    </row>
    <row r="439" spans="1:3" ht="12.75" customHeight="1" x14ac:dyDescent="0.2">
      <c r="A439" s="9">
        <v>2021</v>
      </c>
      <c r="B439" s="9">
        <v>1117076</v>
      </c>
      <c r="C439" s="9" t="s">
        <v>134</v>
      </c>
    </row>
    <row r="440" spans="1:3" ht="12.75" customHeight="1" x14ac:dyDescent="0.2">
      <c r="A440" s="9">
        <v>2021</v>
      </c>
      <c r="B440" s="9">
        <v>123336</v>
      </c>
      <c r="C440" s="9" t="s">
        <v>134</v>
      </c>
    </row>
    <row r="441" spans="1:3" ht="12.75" customHeight="1" x14ac:dyDescent="0.2">
      <c r="A441" s="9">
        <v>2021</v>
      </c>
      <c r="B441" s="9">
        <v>1179970</v>
      </c>
      <c r="C441" s="9" t="s">
        <v>134</v>
      </c>
    </row>
    <row r="442" spans="1:3" ht="12.75" customHeight="1" x14ac:dyDescent="0.2">
      <c r="A442" s="9">
        <v>2021</v>
      </c>
      <c r="B442" s="9">
        <v>123336</v>
      </c>
      <c r="C442" s="9" t="s">
        <v>134</v>
      </c>
    </row>
    <row r="443" spans="1:3" ht="12.75" customHeight="1" x14ac:dyDescent="0.2">
      <c r="A443" s="9">
        <v>2021</v>
      </c>
      <c r="B443" s="9">
        <v>1179970</v>
      </c>
      <c r="C443" s="9" t="s">
        <v>134</v>
      </c>
    </row>
    <row r="444" spans="1:3" ht="12.75" customHeight="1" x14ac:dyDescent="0.2">
      <c r="A444" s="9">
        <v>2021</v>
      </c>
      <c r="B444" s="9">
        <v>1179970</v>
      </c>
      <c r="C444" s="9" t="s">
        <v>134</v>
      </c>
    </row>
    <row r="445" spans="1:3" ht="12.75" customHeight="1" x14ac:dyDescent="0.2">
      <c r="A445" s="9">
        <v>2021</v>
      </c>
      <c r="B445" s="9">
        <v>123336</v>
      </c>
      <c r="C445" s="9" t="s">
        <v>134</v>
      </c>
    </row>
    <row r="446" spans="1:3" ht="12.75" customHeight="1" x14ac:dyDescent="0.2">
      <c r="A446" s="9">
        <v>2021</v>
      </c>
      <c r="B446" s="9">
        <v>123336</v>
      </c>
      <c r="C446" s="9" t="s">
        <v>134</v>
      </c>
    </row>
    <row r="447" spans="1:3" ht="12.75" customHeight="1" x14ac:dyDescent="0.2">
      <c r="A447" s="9">
        <v>2021</v>
      </c>
      <c r="B447" s="9">
        <v>123336</v>
      </c>
      <c r="C447" s="9" t="s">
        <v>134</v>
      </c>
    </row>
    <row r="448" spans="1:3" ht="12.75" customHeight="1" x14ac:dyDescent="0.2">
      <c r="A448" s="9">
        <v>2021</v>
      </c>
      <c r="B448" s="9">
        <v>1179970</v>
      </c>
      <c r="C448" s="9" t="s">
        <v>134</v>
      </c>
    </row>
    <row r="449" spans="1:3" ht="12.75" customHeight="1" x14ac:dyDescent="0.2">
      <c r="A449" s="9">
        <v>2021</v>
      </c>
      <c r="B449" s="9">
        <v>1103909</v>
      </c>
      <c r="C449" s="9" t="s">
        <v>134</v>
      </c>
    </row>
    <row r="450" spans="1:3" ht="12.75" customHeight="1" x14ac:dyDescent="0.2">
      <c r="A450" s="9">
        <v>2021</v>
      </c>
      <c r="B450" s="9">
        <v>1127927</v>
      </c>
      <c r="C450" s="9" t="s">
        <v>134</v>
      </c>
    </row>
    <row r="451" spans="1:3" ht="12.75" customHeight="1" x14ac:dyDescent="0.2">
      <c r="A451" s="9">
        <v>2021</v>
      </c>
      <c r="B451" s="9">
        <v>123336</v>
      </c>
      <c r="C451" s="9" t="s">
        <v>134</v>
      </c>
    </row>
    <row r="452" spans="1:3" ht="12.75" customHeight="1" x14ac:dyDescent="0.2">
      <c r="A452" s="9">
        <v>2021</v>
      </c>
      <c r="B452" s="9">
        <v>123336</v>
      </c>
      <c r="C452" s="9" t="s">
        <v>134</v>
      </c>
    </row>
    <row r="453" spans="1:3" ht="12.75" customHeight="1" x14ac:dyDescent="0.2">
      <c r="A453" s="9">
        <v>2021</v>
      </c>
      <c r="B453" s="9">
        <v>123336</v>
      </c>
      <c r="C453" s="9" t="s">
        <v>134</v>
      </c>
    </row>
    <row r="454" spans="1:3" ht="12.75" customHeight="1" x14ac:dyDescent="0.2">
      <c r="A454" s="9">
        <v>2021</v>
      </c>
      <c r="B454" s="9">
        <v>1127925</v>
      </c>
      <c r="C454" s="9" t="s">
        <v>134</v>
      </c>
    </row>
    <row r="455" spans="1:3" ht="12.75" customHeight="1" x14ac:dyDescent="0.2">
      <c r="A455" s="9">
        <v>2021</v>
      </c>
      <c r="B455" s="9">
        <v>1319230</v>
      </c>
      <c r="C455" s="9" t="s">
        <v>134</v>
      </c>
    </row>
    <row r="456" spans="1:3" ht="12.75" customHeight="1" x14ac:dyDescent="0.2">
      <c r="A456" s="9">
        <v>2021</v>
      </c>
      <c r="B456" s="9">
        <v>1179970</v>
      </c>
      <c r="C456" s="9" t="s">
        <v>134</v>
      </c>
    </row>
    <row r="457" spans="1:3" ht="12.75" customHeight="1" x14ac:dyDescent="0.2">
      <c r="A457" s="9">
        <v>2021</v>
      </c>
      <c r="B457" s="9">
        <v>1179970</v>
      </c>
      <c r="C457" s="9" t="s">
        <v>134</v>
      </c>
    </row>
    <row r="458" spans="1:3" ht="12.75" customHeight="1" x14ac:dyDescent="0.2">
      <c r="A458" s="9">
        <v>2021</v>
      </c>
      <c r="B458" s="9">
        <v>123336</v>
      </c>
      <c r="C458" s="9" t="s">
        <v>134</v>
      </c>
    </row>
    <row r="459" spans="1:3" ht="12.75" customHeight="1" x14ac:dyDescent="0.2">
      <c r="A459" s="9">
        <v>2021</v>
      </c>
      <c r="B459" s="9">
        <v>1179970</v>
      </c>
      <c r="C459" s="9" t="s">
        <v>134</v>
      </c>
    </row>
    <row r="460" spans="1:3" ht="12.75" customHeight="1" x14ac:dyDescent="0.2">
      <c r="A460" s="9">
        <v>2021</v>
      </c>
      <c r="B460" s="9">
        <v>1179970</v>
      </c>
      <c r="C460" s="9" t="s">
        <v>134</v>
      </c>
    </row>
    <row r="461" spans="1:3" ht="12.75" customHeight="1" x14ac:dyDescent="0.2">
      <c r="A461" s="9">
        <v>2021</v>
      </c>
      <c r="B461" s="9">
        <v>1308687</v>
      </c>
      <c r="C461" s="9" t="s">
        <v>134</v>
      </c>
    </row>
    <row r="462" spans="1:3" ht="12.75" customHeight="1" x14ac:dyDescent="0.2">
      <c r="A462" s="9">
        <v>2021</v>
      </c>
      <c r="B462" s="9">
        <v>123336</v>
      </c>
      <c r="C462" s="9" t="s">
        <v>134</v>
      </c>
    </row>
    <row r="463" spans="1:3" ht="12.75" customHeight="1" x14ac:dyDescent="0.2">
      <c r="A463" s="9">
        <v>2021</v>
      </c>
      <c r="B463" s="9">
        <v>1308687</v>
      </c>
      <c r="C463" s="9" t="s">
        <v>134</v>
      </c>
    </row>
    <row r="464" spans="1:3" ht="12.75" customHeight="1" x14ac:dyDescent="0.2">
      <c r="A464" s="9">
        <v>2021</v>
      </c>
      <c r="B464" s="9">
        <v>123336</v>
      </c>
      <c r="C464" s="9" t="s">
        <v>134</v>
      </c>
    </row>
    <row r="465" spans="1:3" ht="12.75" customHeight="1" x14ac:dyDescent="0.2">
      <c r="A465" s="9">
        <v>2021</v>
      </c>
      <c r="B465" s="9">
        <v>1179970</v>
      </c>
      <c r="C465" s="9" t="s">
        <v>134</v>
      </c>
    </row>
    <row r="466" spans="1:3" ht="12.75" customHeight="1" x14ac:dyDescent="0.2">
      <c r="A466" s="9">
        <v>2021</v>
      </c>
      <c r="B466" s="9">
        <v>122845</v>
      </c>
      <c r="C466" s="9" t="s">
        <v>134</v>
      </c>
    </row>
    <row r="467" spans="1:3" ht="12.75" customHeight="1" x14ac:dyDescent="0.2">
      <c r="A467" s="9">
        <v>2021</v>
      </c>
      <c r="B467" s="9">
        <v>1319230</v>
      </c>
      <c r="C467" s="9" t="s">
        <v>134</v>
      </c>
    </row>
    <row r="468" spans="1:3" ht="12.75" customHeight="1" x14ac:dyDescent="0.2">
      <c r="A468" s="9">
        <v>2021</v>
      </c>
      <c r="B468" s="9">
        <v>123336</v>
      </c>
      <c r="C468" s="9" t="s">
        <v>134</v>
      </c>
    </row>
    <row r="469" spans="1:3" ht="12.75" customHeight="1" x14ac:dyDescent="0.2">
      <c r="A469" s="9">
        <v>2021</v>
      </c>
      <c r="B469" s="9">
        <v>122845</v>
      </c>
      <c r="C469" s="9" t="s">
        <v>134</v>
      </c>
    </row>
    <row r="470" spans="1:3" ht="12.75" customHeight="1" x14ac:dyDescent="0.2">
      <c r="A470" s="9">
        <v>2021</v>
      </c>
      <c r="B470" s="9">
        <v>123336</v>
      </c>
      <c r="C470" s="9" t="s">
        <v>134</v>
      </c>
    </row>
    <row r="471" spans="1:3" ht="12.75" customHeight="1" x14ac:dyDescent="0.2">
      <c r="A471" s="9">
        <v>2021</v>
      </c>
      <c r="B471" s="9">
        <v>1179970</v>
      </c>
      <c r="C471" s="9" t="s">
        <v>134</v>
      </c>
    </row>
    <row r="472" spans="1:3" ht="12.75" customHeight="1" x14ac:dyDescent="0.2">
      <c r="A472" s="9">
        <v>2021</v>
      </c>
      <c r="B472" s="9">
        <v>123336</v>
      </c>
      <c r="C472" s="9" t="s">
        <v>134</v>
      </c>
    </row>
    <row r="473" spans="1:3" ht="12.75" customHeight="1" x14ac:dyDescent="0.2">
      <c r="A473" s="9">
        <v>2021</v>
      </c>
      <c r="B473" s="9">
        <v>1319230</v>
      </c>
      <c r="C473" s="9" t="s">
        <v>134</v>
      </c>
    </row>
    <row r="474" spans="1:3" ht="12.75" customHeight="1" x14ac:dyDescent="0.2">
      <c r="A474" s="9">
        <v>2021</v>
      </c>
      <c r="B474" s="9">
        <v>1179970</v>
      </c>
      <c r="C474" s="9" t="s">
        <v>134</v>
      </c>
    </row>
    <row r="475" spans="1:3" ht="12.75" customHeight="1" x14ac:dyDescent="0.2">
      <c r="A475" s="9">
        <v>2021</v>
      </c>
      <c r="B475" s="9">
        <v>1179970</v>
      </c>
      <c r="C475" s="9" t="s">
        <v>134</v>
      </c>
    </row>
    <row r="476" spans="1:3" ht="12.75" customHeight="1" x14ac:dyDescent="0.2">
      <c r="A476" s="9">
        <v>2021</v>
      </c>
      <c r="B476" s="9">
        <v>1179970</v>
      </c>
      <c r="C476" s="9" t="s">
        <v>134</v>
      </c>
    </row>
    <row r="477" spans="1:3" ht="12.75" customHeight="1" x14ac:dyDescent="0.2">
      <c r="A477" s="9">
        <v>2021</v>
      </c>
      <c r="B477" s="9">
        <v>1103692</v>
      </c>
      <c r="C477" s="9" t="s">
        <v>134</v>
      </c>
    </row>
    <row r="478" spans="1:3" ht="12.75" customHeight="1" x14ac:dyDescent="0.2">
      <c r="A478" s="9">
        <v>2021</v>
      </c>
      <c r="B478" s="9">
        <v>123336</v>
      </c>
      <c r="C478" s="9" t="s">
        <v>134</v>
      </c>
    </row>
    <row r="479" spans="1:3" ht="12.75" customHeight="1" x14ac:dyDescent="0.2">
      <c r="A479" s="9">
        <v>2021</v>
      </c>
      <c r="B479" s="9">
        <v>1179970</v>
      </c>
      <c r="C479" s="9" t="s">
        <v>134</v>
      </c>
    </row>
    <row r="480" spans="1:3" ht="12.75" customHeight="1" x14ac:dyDescent="0.2">
      <c r="A480" s="9">
        <v>2021</v>
      </c>
      <c r="B480" s="9">
        <v>1179970</v>
      </c>
      <c r="C480" s="9" t="s">
        <v>134</v>
      </c>
    </row>
    <row r="481" spans="1:3" ht="12.75" customHeight="1" x14ac:dyDescent="0.2">
      <c r="A481" s="9">
        <v>2021</v>
      </c>
      <c r="B481" s="9">
        <v>122845</v>
      </c>
      <c r="C481" s="9" t="s">
        <v>134</v>
      </c>
    </row>
    <row r="482" spans="1:3" ht="12.75" customHeight="1" x14ac:dyDescent="0.2">
      <c r="A482" s="9">
        <v>2021</v>
      </c>
      <c r="B482" s="9">
        <v>1179970</v>
      </c>
      <c r="C482" s="9" t="s">
        <v>134</v>
      </c>
    </row>
    <row r="483" spans="1:3" ht="12.75" customHeight="1" x14ac:dyDescent="0.2">
      <c r="A483" s="9">
        <v>2021</v>
      </c>
      <c r="B483" s="9">
        <v>123336</v>
      </c>
      <c r="C483" s="9" t="s">
        <v>134</v>
      </c>
    </row>
    <row r="484" spans="1:3" ht="12.75" customHeight="1" x14ac:dyDescent="0.2">
      <c r="A484" s="9">
        <v>2021</v>
      </c>
      <c r="B484" s="9">
        <v>1270538</v>
      </c>
      <c r="C484" s="9" t="s">
        <v>134</v>
      </c>
    </row>
    <row r="485" spans="1:3" ht="12.75" customHeight="1" x14ac:dyDescent="0.2">
      <c r="A485" s="9">
        <v>2021</v>
      </c>
      <c r="B485" s="9">
        <v>1179970</v>
      </c>
      <c r="C485" s="9" t="s">
        <v>134</v>
      </c>
    </row>
    <row r="486" spans="1:3" ht="12.75" customHeight="1" x14ac:dyDescent="0.2">
      <c r="A486" s="9">
        <v>2021</v>
      </c>
      <c r="B486" s="9">
        <v>123336</v>
      </c>
      <c r="C486" s="9" t="s">
        <v>134</v>
      </c>
    </row>
    <row r="487" spans="1:3" ht="12.75" customHeight="1" x14ac:dyDescent="0.2">
      <c r="A487" s="9">
        <v>2021</v>
      </c>
      <c r="B487" s="9">
        <v>123336</v>
      </c>
      <c r="C487" s="9" t="s">
        <v>134</v>
      </c>
    </row>
    <row r="488" spans="1:3" ht="12.75" customHeight="1" x14ac:dyDescent="0.2">
      <c r="A488" s="9">
        <v>2021</v>
      </c>
      <c r="B488" s="9">
        <v>1103909</v>
      </c>
      <c r="C488" s="9" t="s">
        <v>134</v>
      </c>
    </row>
    <row r="489" spans="1:3" ht="12.75" customHeight="1" x14ac:dyDescent="0.2">
      <c r="A489" s="9">
        <v>2021</v>
      </c>
      <c r="B489" s="9">
        <v>1179970</v>
      </c>
      <c r="C489" s="9" t="s">
        <v>134</v>
      </c>
    </row>
    <row r="490" spans="1:3" ht="12.75" customHeight="1" x14ac:dyDescent="0.2">
      <c r="A490" s="9">
        <v>2021</v>
      </c>
      <c r="B490" s="9">
        <v>1127927</v>
      </c>
      <c r="C490" s="9" t="s">
        <v>134</v>
      </c>
    </row>
    <row r="491" spans="1:3" ht="12.75" customHeight="1" x14ac:dyDescent="0.2">
      <c r="A491" s="9">
        <v>2021</v>
      </c>
      <c r="B491" s="9">
        <v>108730</v>
      </c>
      <c r="C491" s="9" t="s">
        <v>134</v>
      </c>
    </row>
    <row r="492" spans="1:3" ht="12.75" customHeight="1" x14ac:dyDescent="0.2">
      <c r="A492" s="9">
        <v>2021</v>
      </c>
      <c r="B492" s="9">
        <v>123336</v>
      </c>
      <c r="C492" s="9" t="s">
        <v>134</v>
      </c>
    </row>
    <row r="493" spans="1:3" ht="12.75" customHeight="1" x14ac:dyDescent="0.2">
      <c r="A493" s="9">
        <v>2021</v>
      </c>
      <c r="B493" s="9">
        <v>1179970</v>
      </c>
      <c r="C493" s="9" t="s">
        <v>134</v>
      </c>
    </row>
    <row r="494" spans="1:3" ht="12.75" customHeight="1" x14ac:dyDescent="0.2">
      <c r="A494" s="9">
        <v>2021</v>
      </c>
      <c r="B494" s="9">
        <v>1319230</v>
      </c>
      <c r="C494" s="9" t="s">
        <v>134</v>
      </c>
    </row>
    <row r="495" spans="1:3" ht="12.75" customHeight="1" x14ac:dyDescent="0.2">
      <c r="A495" s="9">
        <v>2021</v>
      </c>
      <c r="B495" s="9">
        <v>1179970</v>
      </c>
      <c r="C495" s="9" t="s">
        <v>134</v>
      </c>
    </row>
    <row r="496" spans="1:3" ht="12.75" customHeight="1" x14ac:dyDescent="0.2">
      <c r="A496" s="9">
        <v>2021</v>
      </c>
      <c r="B496" s="9">
        <v>1179970</v>
      </c>
      <c r="C496" s="9" t="s">
        <v>134</v>
      </c>
    </row>
    <row r="497" spans="1:3" ht="12.75" customHeight="1" x14ac:dyDescent="0.2">
      <c r="A497" s="9">
        <v>2021</v>
      </c>
      <c r="B497" s="9">
        <v>123336</v>
      </c>
      <c r="C497" s="9" t="s">
        <v>134</v>
      </c>
    </row>
    <row r="498" spans="1:3" ht="12.75" customHeight="1" x14ac:dyDescent="0.2">
      <c r="A498" s="9">
        <v>2021</v>
      </c>
      <c r="B498" s="9">
        <v>1127925</v>
      </c>
      <c r="C498" s="9" t="s">
        <v>134</v>
      </c>
    </row>
    <row r="499" spans="1:3" ht="12.75" customHeight="1" x14ac:dyDescent="0.2">
      <c r="A499" s="9">
        <v>2021</v>
      </c>
      <c r="B499" s="9">
        <v>123336</v>
      </c>
      <c r="C499" s="9" t="s">
        <v>134</v>
      </c>
    </row>
    <row r="500" spans="1:3" ht="12.75" customHeight="1" x14ac:dyDescent="0.2">
      <c r="A500" s="9">
        <v>2021</v>
      </c>
      <c r="B500" s="9">
        <v>1179970</v>
      </c>
      <c r="C500" s="9" t="s">
        <v>134</v>
      </c>
    </row>
    <row r="501" spans="1:3" ht="12.75" customHeight="1" x14ac:dyDescent="0.2">
      <c r="A501" s="9">
        <v>2021</v>
      </c>
      <c r="B501" s="9">
        <v>123336</v>
      </c>
      <c r="C501" s="9" t="s">
        <v>134</v>
      </c>
    </row>
    <row r="502" spans="1:3" ht="12.75" customHeight="1" x14ac:dyDescent="0.2">
      <c r="A502" s="9">
        <v>2021</v>
      </c>
      <c r="B502" s="9">
        <v>123336</v>
      </c>
      <c r="C502" s="9" t="s">
        <v>134</v>
      </c>
    </row>
    <row r="503" spans="1:3" ht="12.75" customHeight="1" x14ac:dyDescent="0.2">
      <c r="A503" s="9">
        <v>2021</v>
      </c>
      <c r="B503" s="9">
        <v>1179970</v>
      </c>
      <c r="C503" s="9" t="s">
        <v>134</v>
      </c>
    </row>
    <row r="504" spans="1:3" ht="12.75" customHeight="1" x14ac:dyDescent="0.2">
      <c r="A504" s="9">
        <v>2021</v>
      </c>
      <c r="B504" s="9">
        <v>150129</v>
      </c>
      <c r="C504" s="9" t="s">
        <v>134</v>
      </c>
    </row>
    <row r="505" spans="1:3" ht="12.75" customHeight="1" x14ac:dyDescent="0.2">
      <c r="A505" s="9">
        <v>2021</v>
      </c>
      <c r="B505" s="9">
        <v>1270538</v>
      </c>
      <c r="C505" s="9" t="s">
        <v>134</v>
      </c>
    </row>
    <row r="506" spans="1:3" ht="12.75" customHeight="1" x14ac:dyDescent="0.2">
      <c r="A506" s="9">
        <v>2021</v>
      </c>
      <c r="B506" s="9">
        <v>123336</v>
      </c>
      <c r="C506" s="9" t="s">
        <v>134</v>
      </c>
    </row>
    <row r="507" spans="1:3" ht="12.75" customHeight="1" x14ac:dyDescent="0.2">
      <c r="A507" s="9">
        <v>2021</v>
      </c>
      <c r="B507" s="9">
        <v>122845</v>
      </c>
      <c r="C507" s="9" t="s">
        <v>134</v>
      </c>
    </row>
    <row r="508" spans="1:3" ht="12.75" customHeight="1" x14ac:dyDescent="0.2">
      <c r="A508" s="9">
        <v>2021</v>
      </c>
      <c r="B508" s="9">
        <v>1308687</v>
      </c>
      <c r="C508" s="9" t="s">
        <v>134</v>
      </c>
    </row>
    <row r="509" spans="1:3" ht="12.75" customHeight="1" x14ac:dyDescent="0.2">
      <c r="A509" s="9">
        <v>2021</v>
      </c>
      <c r="B509" s="9">
        <v>122845</v>
      </c>
      <c r="C509" s="9" t="s">
        <v>134</v>
      </c>
    </row>
    <row r="510" spans="1:3" ht="12.75" customHeight="1" x14ac:dyDescent="0.2">
      <c r="A510" s="9">
        <v>2021</v>
      </c>
      <c r="B510" s="9">
        <v>123336</v>
      </c>
      <c r="C510" s="9" t="s">
        <v>134</v>
      </c>
    </row>
    <row r="511" spans="1:3" ht="12.75" customHeight="1" x14ac:dyDescent="0.2">
      <c r="A511" s="9">
        <v>2021</v>
      </c>
      <c r="B511" s="9">
        <v>1179970</v>
      </c>
      <c r="C511" s="9" t="s">
        <v>134</v>
      </c>
    </row>
    <row r="512" spans="1:3" ht="12.75" customHeight="1" x14ac:dyDescent="0.2">
      <c r="A512" s="9">
        <v>2021</v>
      </c>
      <c r="B512" s="9">
        <v>1308687</v>
      </c>
      <c r="C512" s="9" t="s">
        <v>134</v>
      </c>
    </row>
    <row r="513" spans="1:3" ht="12.75" customHeight="1" x14ac:dyDescent="0.2">
      <c r="A513" s="9">
        <v>2021</v>
      </c>
      <c r="B513" s="9">
        <v>1103692</v>
      </c>
      <c r="C513" s="9" t="s">
        <v>134</v>
      </c>
    </row>
    <row r="514" spans="1:3" ht="12.75" customHeight="1" x14ac:dyDescent="0.2">
      <c r="A514" s="9">
        <v>2021</v>
      </c>
      <c r="B514" s="9">
        <v>1127926</v>
      </c>
      <c r="C514" s="9" t="s">
        <v>134</v>
      </c>
    </row>
    <row r="515" spans="1:3" ht="12.75" customHeight="1" x14ac:dyDescent="0.2">
      <c r="A515" s="9">
        <v>2021</v>
      </c>
      <c r="B515" s="9">
        <v>1179970</v>
      </c>
      <c r="C515" s="9" t="s">
        <v>134</v>
      </c>
    </row>
    <row r="516" spans="1:3" ht="12.75" customHeight="1" x14ac:dyDescent="0.2">
      <c r="A516" s="9">
        <v>2021</v>
      </c>
      <c r="B516" s="9">
        <v>1308687</v>
      </c>
      <c r="C516" s="9" t="s">
        <v>134</v>
      </c>
    </row>
    <row r="517" spans="1:3" ht="12.75" customHeight="1" x14ac:dyDescent="0.2">
      <c r="A517" s="9">
        <v>2021</v>
      </c>
      <c r="B517" s="9">
        <v>123336</v>
      </c>
      <c r="C517" s="9" t="s">
        <v>134</v>
      </c>
    </row>
    <row r="518" spans="1:3" ht="12.75" customHeight="1" x14ac:dyDescent="0.2">
      <c r="A518" s="9">
        <v>2021</v>
      </c>
      <c r="B518" s="9">
        <v>1365444</v>
      </c>
      <c r="C518" s="9" t="s">
        <v>134</v>
      </c>
    </row>
    <row r="519" spans="1:3" ht="12.75" customHeight="1" x14ac:dyDescent="0.2">
      <c r="A519" s="9">
        <v>2021</v>
      </c>
      <c r="B519" s="9">
        <v>1179970</v>
      </c>
      <c r="C519" s="9" t="s">
        <v>134</v>
      </c>
    </row>
    <row r="520" spans="1:3" ht="12.75" customHeight="1" x14ac:dyDescent="0.2">
      <c r="A520" s="9">
        <v>2021</v>
      </c>
      <c r="B520" s="9">
        <v>123336</v>
      </c>
      <c r="C520" s="9" t="s">
        <v>134</v>
      </c>
    </row>
    <row r="521" spans="1:3" ht="12.75" customHeight="1" x14ac:dyDescent="0.2">
      <c r="A521" s="9">
        <v>2021</v>
      </c>
      <c r="B521" s="9">
        <v>123336</v>
      </c>
      <c r="C521" s="9" t="s">
        <v>134</v>
      </c>
    </row>
    <row r="522" spans="1:3" ht="12.75" customHeight="1" x14ac:dyDescent="0.2">
      <c r="A522" s="9">
        <v>2021</v>
      </c>
      <c r="B522" s="9">
        <v>1127927</v>
      </c>
      <c r="C522" s="9" t="s">
        <v>134</v>
      </c>
    </row>
    <row r="523" spans="1:3" ht="12.75" customHeight="1" x14ac:dyDescent="0.2">
      <c r="A523" s="9">
        <v>2021</v>
      </c>
      <c r="B523" s="9">
        <v>1179970</v>
      </c>
      <c r="C523" s="9" t="s">
        <v>134</v>
      </c>
    </row>
    <row r="524" spans="1:3" ht="12.75" customHeight="1" x14ac:dyDescent="0.2">
      <c r="A524" s="9">
        <v>2021</v>
      </c>
      <c r="B524" s="9">
        <v>1127925</v>
      </c>
      <c r="C524" s="9" t="s">
        <v>134</v>
      </c>
    </row>
    <row r="525" spans="1:3" ht="12.75" customHeight="1" x14ac:dyDescent="0.2">
      <c r="A525" s="9">
        <v>2021</v>
      </c>
      <c r="B525" s="9">
        <v>1319230</v>
      </c>
      <c r="C525" s="9" t="s">
        <v>134</v>
      </c>
    </row>
    <row r="526" spans="1:3" ht="12.75" customHeight="1" x14ac:dyDescent="0.2">
      <c r="A526" s="9">
        <v>2021</v>
      </c>
      <c r="B526" s="9">
        <v>123336</v>
      </c>
      <c r="C526" s="9" t="s">
        <v>134</v>
      </c>
    </row>
    <row r="527" spans="1:3" ht="12.75" customHeight="1" x14ac:dyDescent="0.2">
      <c r="A527" s="9">
        <v>2021</v>
      </c>
      <c r="B527" s="9">
        <v>123336</v>
      </c>
      <c r="C527" s="9" t="s">
        <v>134</v>
      </c>
    </row>
    <row r="528" spans="1:3" ht="12.75" customHeight="1" x14ac:dyDescent="0.2">
      <c r="A528" s="9">
        <v>2021</v>
      </c>
      <c r="B528" s="9">
        <v>108730</v>
      </c>
      <c r="C528" s="9" t="s">
        <v>134</v>
      </c>
    </row>
    <row r="529" spans="1:3" ht="12.75" customHeight="1" x14ac:dyDescent="0.2">
      <c r="A529" s="9">
        <v>2021</v>
      </c>
      <c r="B529" s="9">
        <v>1127924</v>
      </c>
      <c r="C529" s="9" t="s">
        <v>134</v>
      </c>
    </row>
    <row r="530" spans="1:3" ht="12.75" customHeight="1" x14ac:dyDescent="0.2">
      <c r="A530" s="9">
        <v>2021</v>
      </c>
      <c r="B530" s="9">
        <v>123336</v>
      </c>
      <c r="C530" s="9" t="s">
        <v>134</v>
      </c>
    </row>
    <row r="531" spans="1:3" ht="12.75" customHeight="1" x14ac:dyDescent="0.2">
      <c r="A531" s="9">
        <v>2021</v>
      </c>
      <c r="B531" s="9">
        <v>1127927</v>
      </c>
      <c r="C531" s="9" t="s">
        <v>134</v>
      </c>
    </row>
    <row r="532" spans="1:3" ht="12.75" customHeight="1" x14ac:dyDescent="0.2">
      <c r="A532" s="9">
        <v>2021</v>
      </c>
      <c r="B532" s="9">
        <v>1308687</v>
      </c>
      <c r="C532" s="9" t="s">
        <v>134</v>
      </c>
    </row>
    <row r="533" spans="1:3" ht="12.75" customHeight="1" x14ac:dyDescent="0.2">
      <c r="A533" s="9">
        <v>2021</v>
      </c>
      <c r="B533" s="9">
        <v>1308687</v>
      </c>
      <c r="C533" s="9" t="s">
        <v>134</v>
      </c>
    </row>
    <row r="534" spans="1:3" ht="12.75" customHeight="1" x14ac:dyDescent="0.2">
      <c r="A534" s="9">
        <v>2021</v>
      </c>
      <c r="B534" s="9">
        <v>1179970</v>
      </c>
      <c r="C534" s="9" t="s">
        <v>134</v>
      </c>
    </row>
    <row r="535" spans="1:3" ht="12.75" customHeight="1" x14ac:dyDescent="0.2">
      <c r="A535" s="9">
        <v>2021</v>
      </c>
      <c r="B535" s="9">
        <v>1127927</v>
      </c>
      <c r="C535" s="9" t="s">
        <v>134</v>
      </c>
    </row>
    <row r="536" spans="1:3" ht="12.75" customHeight="1" x14ac:dyDescent="0.2">
      <c r="A536" s="9">
        <v>2021</v>
      </c>
      <c r="B536" s="9">
        <v>1127925</v>
      </c>
      <c r="C536" s="9" t="s">
        <v>134</v>
      </c>
    </row>
    <row r="537" spans="1:3" ht="12.75" customHeight="1" x14ac:dyDescent="0.2">
      <c r="A537" s="9">
        <v>2021</v>
      </c>
      <c r="B537" s="9">
        <v>122845</v>
      </c>
      <c r="C537" s="9" t="s">
        <v>134</v>
      </c>
    </row>
    <row r="538" spans="1:3" ht="12.75" customHeight="1" x14ac:dyDescent="0.2">
      <c r="A538" s="9">
        <v>2021</v>
      </c>
      <c r="B538" s="9">
        <v>1179970</v>
      </c>
      <c r="C538" s="9" t="s">
        <v>134</v>
      </c>
    </row>
    <row r="539" spans="1:3" ht="12.75" customHeight="1" x14ac:dyDescent="0.2">
      <c r="A539" s="9">
        <v>2021</v>
      </c>
      <c r="B539" s="9">
        <v>1179970</v>
      </c>
      <c r="C539" s="9" t="s">
        <v>134</v>
      </c>
    </row>
    <row r="540" spans="1:3" ht="12.75" customHeight="1" x14ac:dyDescent="0.2">
      <c r="A540" s="9">
        <v>2021</v>
      </c>
      <c r="B540" s="9">
        <v>1365444</v>
      </c>
      <c r="C540" s="9" t="s">
        <v>134</v>
      </c>
    </row>
    <row r="541" spans="1:3" ht="12.75" customHeight="1" x14ac:dyDescent="0.2">
      <c r="A541" s="9">
        <v>2021</v>
      </c>
      <c r="B541" s="9">
        <v>1179970</v>
      </c>
      <c r="C541" s="9" t="s">
        <v>134</v>
      </c>
    </row>
    <row r="542" spans="1:3" ht="12.75" customHeight="1" x14ac:dyDescent="0.2">
      <c r="A542" s="9">
        <v>2021</v>
      </c>
      <c r="B542" s="9">
        <v>1179970</v>
      </c>
      <c r="C542" s="9" t="s">
        <v>134</v>
      </c>
    </row>
    <row r="543" spans="1:3" ht="12.75" customHeight="1" x14ac:dyDescent="0.2">
      <c r="A543" s="9">
        <v>2021</v>
      </c>
      <c r="B543" s="9">
        <v>1308687</v>
      </c>
      <c r="C543" s="9" t="s">
        <v>134</v>
      </c>
    </row>
    <row r="544" spans="1:3" ht="12.75" customHeight="1" x14ac:dyDescent="0.2">
      <c r="A544" s="9">
        <v>2021</v>
      </c>
      <c r="B544" s="9">
        <v>1103692</v>
      </c>
      <c r="C544" s="9" t="s">
        <v>134</v>
      </c>
    </row>
    <row r="545" spans="1:3" ht="12.75" customHeight="1" x14ac:dyDescent="0.2">
      <c r="A545" s="9">
        <v>2021</v>
      </c>
      <c r="B545" s="9">
        <v>122845</v>
      </c>
      <c r="C545" s="9" t="s">
        <v>134</v>
      </c>
    </row>
    <row r="546" spans="1:3" ht="12.75" customHeight="1" x14ac:dyDescent="0.2">
      <c r="A546" s="9">
        <v>2021</v>
      </c>
      <c r="B546" s="9">
        <v>123336</v>
      </c>
      <c r="C546" s="9" t="s">
        <v>134</v>
      </c>
    </row>
    <row r="547" spans="1:3" ht="12.75" customHeight="1" x14ac:dyDescent="0.2">
      <c r="A547" s="9">
        <v>2021</v>
      </c>
      <c r="B547" s="9">
        <v>1319230</v>
      </c>
      <c r="C547" s="9" t="s">
        <v>134</v>
      </c>
    </row>
    <row r="548" spans="1:3" ht="12.75" customHeight="1" x14ac:dyDescent="0.2">
      <c r="A548" s="9">
        <v>2021</v>
      </c>
      <c r="B548" s="9">
        <v>1179970</v>
      </c>
      <c r="C548" s="9" t="s">
        <v>134</v>
      </c>
    </row>
    <row r="549" spans="1:3" ht="12.75" customHeight="1" x14ac:dyDescent="0.2">
      <c r="A549" s="9">
        <v>2021</v>
      </c>
      <c r="B549" s="9">
        <v>1179970</v>
      </c>
      <c r="C549" s="9" t="s">
        <v>134</v>
      </c>
    </row>
    <row r="550" spans="1:3" ht="12.75" customHeight="1" x14ac:dyDescent="0.2">
      <c r="A550" s="9">
        <v>2021</v>
      </c>
      <c r="B550" s="9">
        <v>1179970</v>
      </c>
      <c r="C550" s="9" t="s">
        <v>134</v>
      </c>
    </row>
    <row r="551" spans="1:3" ht="12.75" customHeight="1" x14ac:dyDescent="0.2">
      <c r="A551" s="9">
        <v>2021</v>
      </c>
      <c r="B551" s="9">
        <v>1308687</v>
      </c>
      <c r="C551" s="9" t="s">
        <v>134</v>
      </c>
    </row>
    <row r="552" spans="1:3" ht="12.75" customHeight="1" x14ac:dyDescent="0.2">
      <c r="A552" s="9">
        <v>2021</v>
      </c>
      <c r="B552" s="9">
        <v>1319230</v>
      </c>
      <c r="C552" s="9" t="s">
        <v>134</v>
      </c>
    </row>
    <row r="553" spans="1:3" ht="12.75" customHeight="1" x14ac:dyDescent="0.2">
      <c r="A553" s="9">
        <v>2021</v>
      </c>
      <c r="B553" s="9">
        <v>108730</v>
      </c>
      <c r="C553" s="9" t="s">
        <v>134</v>
      </c>
    </row>
    <row r="554" spans="1:3" ht="12.75" customHeight="1" x14ac:dyDescent="0.2">
      <c r="A554" s="9">
        <v>2021</v>
      </c>
      <c r="B554" s="9">
        <v>123336</v>
      </c>
      <c r="C554" s="9" t="s">
        <v>134</v>
      </c>
    </row>
    <row r="555" spans="1:3" ht="12.75" customHeight="1" x14ac:dyDescent="0.2">
      <c r="A555" s="9">
        <v>2021</v>
      </c>
      <c r="B555" s="9">
        <v>1179970</v>
      </c>
      <c r="C555" s="9" t="s">
        <v>134</v>
      </c>
    </row>
    <row r="556" spans="1:3" ht="12.75" customHeight="1" x14ac:dyDescent="0.2">
      <c r="A556" s="9">
        <v>2021</v>
      </c>
      <c r="B556" s="9">
        <v>123336</v>
      </c>
      <c r="C556" s="9" t="s">
        <v>134</v>
      </c>
    </row>
    <row r="557" spans="1:3" ht="12.75" customHeight="1" x14ac:dyDescent="0.2">
      <c r="A557" s="9">
        <v>2021</v>
      </c>
      <c r="B557" s="9">
        <v>122845</v>
      </c>
      <c r="C557" s="9" t="s">
        <v>134</v>
      </c>
    </row>
    <row r="558" spans="1:3" ht="12.75" customHeight="1" x14ac:dyDescent="0.2">
      <c r="A558" s="9">
        <v>2021</v>
      </c>
      <c r="B558" s="9">
        <v>122845</v>
      </c>
      <c r="C558" s="9" t="s">
        <v>134</v>
      </c>
    </row>
    <row r="559" spans="1:3" ht="12.75" customHeight="1" x14ac:dyDescent="0.2">
      <c r="A559" s="9">
        <v>2021</v>
      </c>
      <c r="B559" s="9">
        <v>1308687</v>
      </c>
      <c r="C559" s="9" t="s">
        <v>134</v>
      </c>
    </row>
    <row r="560" spans="1:3" ht="12.75" customHeight="1" x14ac:dyDescent="0.2">
      <c r="A560" s="9">
        <v>2021</v>
      </c>
      <c r="B560" s="9">
        <v>1103909</v>
      </c>
      <c r="C560" s="9" t="s">
        <v>134</v>
      </c>
    </row>
    <row r="561" spans="1:3" ht="12.75" customHeight="1" x14ac:dyDescent="0.2">
      <c r="A561" s="9">
        <v>2021</v>
      </c>
      <c r="B561" s="9">
        <v>1308687</v>
      </c>
      <c r="C561" s="9" t="s">
        <v>134</v>
      </c>
    </row>
    <row r="562" spans="1:3" ht="12.75" customHeight="1" x14ac:dyDescent="0.2">
      <c r="A562" s="9">
        <v>2021</v>
      </c>
      <c r="B562" s="9">
        <v>1103692</v>
      </c>
      <c r="C562" s="9" t="s">
        <v>134</v>
      </c>
    </row>
    <row r="563" spans="1:3" ht="12.75" customHeight="1" x14ac:dyDescent="0.2">
      <c r="A563" s="9">
        <v>2021</v>
      </c>
      <c r="B563" s="9">
        <v>108730</v>
      </c>
      <c r="C563" s="9" t="s">
        <v>134</v>
      </c>
    </row>
    <row r="564" spans="1:3" ht="12.75" customHeight="1" x14ac:dyDescent="0.2">
      <c r="A564" s="9">
        <v>2021</v>
      </c>
      <c r="B564" s="9">
        <v>108730</v>
      </c>
      <c r="C564" s="9" t="s">
        <v>134</v>
      </c>
    </row>
    <row r="565" spans="1:3" ht="12.75" customHeight="1" x14ac:dyDescent="0.2">
      <c r="A565" s="9">
        <v>2021</v>
      </c>
      <c r="B565" s="9">
        <v>1308687</v>
      </c>
      <c r="C565" s="9" t="s">
        <v>134</v>
      </c>
    </row>
    <row r="566" spans="1:3" ht="12.75" customHeight="1" x14ac:dyDescent="0.2">
      <c r="A566" s="9">
        <v>2021</v>
      </c>
      <c r="B566" s="9">
        <v>123336</v>
      </c>
      <c r="C566" s="9" t="s">
        <v>134</v>
      </c>
    </row>
    <row r="567" spans="1:3" ht="12.75" customHeight="1" x14ac:dyDescent="0.2">
      <c r="A567" s="9">
        <v>2021</v>
      </c>
      <c r="B567" s="9">
        <v>1127924</v>
      </c>
      <c r="C567" s="9" t="s">
        <v>134</v>
      </c>
    </row>
    <row r="568" spans="1:3" ht="12.75" customHeight="1" x14ac:dyDescent="0.2">
      <c r="A568" s="9">
        <v>2021</v>
      </c>
      <c r="B568" s="9">
        <v>1117076</v>
      </c>
      <c r="C568" s="9" t="s">
        <v>134</v>
      </c>
    </row>
    <row r="569" spans="1:3" ht="12.75" customHeight="1" x14ac:dyDescent="0.2">
      <c r="A569" s="9">
        <v>2021</v>
      </c>
      <c r="B569" s="9">
        <v>1127926</v>
      </c>
      <c r="C569" s="9" t="s">
        <v>134</v>
      </c>
    </row>
    <row r="570" spans="1:3" ht="12.75" customHeight="1" x14ac:dyDescent="0.2">
      <c r="A570" s="9">
        <v>2021</v>
      </c>
      <c r="B570" s="9">
        <v>108730</v>
      </c>
      <c r="C570" s="9" t="s">
        <v>134</v>
      </c>
    </row>
    <row r="571" spans="1:3" ht="12.75" customHeight="1" x14ac:dyDescent="0.2">
      <c r="A571" s="9">
        <v>2021</v>
      </c>
      <c r="B571" s="9">
        <v>108730</v>
      </c>
      <c r="C571" s="9" t="s">
        <v>134</v>
      </c>
    </row>
    <row r="572" spans="1:3" ht="12.75" customHeight="1" x14ac:dyDescent="0.2">
      <c r="A572" s="9">
        <v>2021</v>
      </c>
      <c r="B572" s="9">
        <v>1308687</v>
      </c>
      <c r="C572" s="9" t="s">
        <v>134</v>
      </c>
    </row>
    <row r="573" spans="1:3" ht="12.75" customHeight="1" x14ac:dyDescent="0.2">
      <c r="A573" s="9">
        <v>2021</v>
      </c>
      <c r="B573" s="9">
        <v>1179970</v>
      </c>
      <c r="C573" s="9" t="s">
        <v>134</v>
      </c>
    </row>
    <row r="574" spans="1:3" ht="12.75" customHeight="1" x14ac:dyDescent="0.2">
      <c r="A574" s="9">
        <v>2021</v>
      </c>
      <c r="B574" s="9">
        <v>1179970</v>
      </c>
      <c r="C574" s="9" t="s">
        <v>134</v>
      </c>
    </row>
    <row r="575" spans="1:3" ht="12.75" customHeight="1" x14ac:dyDescent="0.2">
      <c r="A575" s="9">
        <v>2021</v>
      </c>
      <c r="B575" s="9">
        <v>123336</v>
      </c>
      <c r="C575" s="9" t="s">
        <v>134</v>
      </c>
    </row>
    <row r="576" spans="1:3" ht="12.75" customHeight="1" x14ac:dyDescent="0.2">
      <c r="A576" s="9">
        <v>2021</v>
      </c>
      <c r="B576" s="9">
        <v>1308687</v>
      </c>
      <c r="C576" s="9" t="s">
        <v>134</v>
      </c>
    </row>
    <row r="577" spans="1:3" ht="12.75" customHeight="1" x14ac:dyDescent="0.2">
      <c r="A577" s="9">
        <v>2021</v>
      </c>
      <c r="B577" s="9">
        <v>1308687</v>
      </c>
      <c r="C577" s="9" t="s">
        <v>134</v>
      </c>
    </row>
    <row r="578" spans="1:3" ht="12.75" customHeight="1" x14ac:dyDescent="0.2">
      <c r="A578" s="9">
        <v>2021</v>
      </c>
      <c r="B578" s="9">
        <v>1127926</v>
      </c>
      <c r="C578" s="9" t="s">
        <v>134</v>
      </c>
    </row>
    <row r="579" spans="1:3" ht="12.75" customHeight="1" x14ac:dyDescent="0.2">
      <c r="A579" s="9">
        <v>2021</v>
      </c>
      <c r="B579" s="9">
        <v>1270538</v>
      </c>
      <c r="C579" s="9" t="s">
        <v>134</v>
      </c>
    </row>
    <row r="580" spans="1:3" ht="12.75" customHeight="1" x14ac:dyDescent="0.2">
      <c r="A580" s="9">
        <v>2021</v>
      </c>
      <c r="B580" s="9">
        <v>1179970</v>
      </c>
      <c r="C580" s="9" t="s">
        <v>134</v>
      </c>
    </row>
    <row r="581" spans="1:3" ht="12.75" customHeight="1" x14ac:dyDescent="0.2">
      <c r="A581" s="9">
        <v>2021</v>
      </c>
      <c r="B581" s="9">
        <v>122845</v>
      </c>
      <c r="C581" s="9" t="s">
        <v>134</v>
      </c>
    </row>
    <row r="582" spans="1:3" ht="12.75" customHeight="1" x14ac:dyDescent="0.2">
      <c r="A582" s="9">
        <v>2021</v>
      </c>
      <c r="B582" s="9">
        <v>1127926</v>
      </c>
      <c r="C582" s="9" t="s">
        <v>134</v>
      </c>
    </row>
    <row r="583" spans="1:3" ht="12.75" customHeight="1" x14ac:dyDescent="0.2">
      <c r="A583" s="9">
        <v>2021</v>
      </c>
      <c r="B583" s="9">
        <v>1179970</v>
      </c>
      <c r="C583" s="9" t="s">
        <v>134</v>
      </c>
    </row>
    <row r="584" spans="1:3" ht="12.75" customHeight="1" x14ac:dyDescent="0.2">
      <c r="A584" s="9">
        <v>2021</v>
      </c>
      <c r="B584" s="9">
        <v>108730</v>
      </c>
      <c r="C584" s="9" t="s">
        <v>134</v>
      </c>
    </row>
    <row r="585" spans="1:3" ht="12.75" customHeight="1" x14ac:dyDescent="0.2">
      <c r="A585" s="9">
        <v>2021</v>
      </c>
      <c r="B585" s="9">
        <v>1319230</v>
      </c>
      <c r="C585" s="9" t="s">
        <v>134</v>
      </c>
    </row>
    <row r="586" spans="1:3" ht="12.75" customHeight="1" x14ac:dyDescent="0.2">
      <c r="A586" s="9">
        <v>2021</v>
      </c>
      <c r="B586" s="9">
        <v>1179970</v>
      </c>
      <c r="C586" s="9" t="s">
        <v>134</v>
      </c>
    </row>
    <row r="587" spans="1:3" ht="12.75" customHeight="1" x14ac:dyDescent="0.2">
      <c r="A587" s="9">
        <v>2021</v>
      </c>
      <c r="B587" s="9">
        <v>122845</v>
      </c>
      <c r="C587" s="9" t="s">
        <v>134</v>
      </c>
    </row>
    <row r="588" spans="1:3" ht="12.75" customHeight="1" x14ac:dyDescent="0.2">
      <c r="A588" s="9">
        <v>2021</v>
      </c>
      <c r="B588" s="9">
        <v>1179970</v>
      </c>
      <c r="C588" s="9" t="s">
        <v>134</v>
      </c>
    </row>
    <row r="589" spans="1:3" ht="12.75" customHeight="1" x14ac:dyDescent="0.2">
      <c r="A589" s="9">
        <v>2021</v>
      </c>
      <c r="B589" s="9">
        <v>122845</v>
      </c>
      <c r="C589" s="9" t="s">
        <v>134</v>
      </c>
    </row>
    <row r="590" spans="1:3" ht="12.75" customHeight="1" x14ac:dyDescent="0.2">
      <c r="A590" s="9">
        <v>2021</v>
      </c>
      <c r="B590" s="9">
        <v>1179970</v>
      </c>
      <c r="C590" s="9" t="s">
        <v>134</v>
      </c>
    </row>
    <row r="591" spans="1:3" ht="12.75" customHeight="1" x14ac:dyDescent="0.2">
      <c r="A591" s="9">
        <v>2021</v>
      </c>
      <c r="B591" s="9">
        <v>1179970</v>
      </c>
      <c r="C591" s="9" t="s">
        <v>134</v>
      </c>
    </row>
    <row r="592" spans="1:3" ht="12.75" customHeight="1" x14ac:dyDescent="0.2">
      <c r="A592" s="9">
        <v>2021</v>
      </c>
      <c r="B592" s="9">
        <v>1179970</v>
      </c>
      <c r="C592" s="9" t="s">
        <v>134</v>
      </c>
    </row>
    <row r="593" spans="1:3" ht="12.75" customHeight="1" x14ac:dyDescent="0.2">
      <c r="A593" s="9">
        <v>2021</v>
      </c>
      <c r="B593" s="9">
        <v>1179970</v>
      </c>
      <c r="C593" s="9" t="s">
        <v>134</v>
      </c>
    </row>
    <row r="594" spans="1:3" ht="12.75" customHeight="1" x14ac:dyDescent="0.2">
      <c r="A594" s="9">
        <v>2021</v>
      </c>
      <c r="B594" s="9">
        <v>1179970</v>
      </c>
      <c r="C594" s="9" t="s">
        <v>134</v>
      </c>
    </row>
    <row r="595" spans="1:3" ht="12.75" customHeight="1" x14ac:dyDescent="0.2">
      <c r="A595" s="9">
        <v>2021</v>
      </c>
      <c r="B595" s="9">
        <v>108730</v>
      </c>
      <c r="C595" s="9" t="s">
        <v>134</v>
      </c>
    </row>
    <row r="596" spans="1:3" ht="12.75" customHeight="1" x14ac:dyDescent="0.2">
      <c r="A596" s="9">
        <v>2021</v>
      </c>
      <c r="B596" s="9">
        <v>1308687</v>
      </c>
      <c r="C596" s="9" t="s">
        <v>134</v>
      </c>
    </row>
    <row r="597" spans="1:3" ht="12.75" customHeight="1" x14ac:dyDescent="0.2">
      <c r="A597" s="9">
        <v>2021</v>
      </c>
      <c r="B597" s="9">
        <v>1308687</v>
      </c>
      <c r="C597" s="9" t="s">
        <v>134</v>
      </c>
    </row>
    <row r="598" spans="1:3" ht="12.75" customHeight="1" x14ac:dyDescent="0.2">
      <c r="A598" s="9">
        <v>2021</v>
      </c>
      <c r="B598" s="9">
        <v>1179970</v>
      </c>
      <c r="C598" s="9" t="s">
        <v>134</v>
      </c>
    </row>
    <row r="599" spans="1:3" ht="12.75" customHeight="1" x14ac:dyDescent="0.2">
      <c r="A599" s="9">
        <v>2021</v>
      </c>
      <c r="B599" s="9">
        <v>1179970</v>
      </c>
      <c r="C599" s="9" t="s">
        <v>134</v>
      </c>
    </row>
    <row r="600" spans="1:3" ht="12.75" customHeight="1" x14ac:dyDescent="0.2">
      <c r="A600" s="9">
        <v>2021</v>
      </c>
      <c r="B600" s="9">
        <v>1179970</v>
      </c>
      <c r="C600" s="9" t="s">
        <v>134</v>
      </c>
    </row>
    <row r="601" spans="1:3" ht="12.75" customHeight="1" x14ac:dyDescent="0.2">
      <c r="A601" s="9">
        <v>2021</v>
      </c>
      <c r="B601" s="9">
        <v>1308687</v>
      </c>
      <c r="C601" s="9" t="s">
        <v>134</v>
      </c>
    </row>
    <row r="602" spans="1:3" ht="12.75" customHeight="1" x14ac:dyDescent="0.2">
      <c r="A602" s="9">
        <v>2021</v>
      </c>
      <c r="B602" s="9">
        <v>1127926</v>
      </c>
      <c r="C602" s="9" t="s">
        <v>134</v>
      </c>
    </row>
    <row r="603" spans="1:3" ht="12.75" customHeight="1" x14ac:dyDescent="0.2">
      <c r="A603" s="9">
        <v>2021</v>
      </c>
      <c r="B603" s="9">
        <v>122845</v>
      </c>
      <c r="C603" s="9" t="s">
        <v>134</v>
      </c>
    </row>
    <row r="604" spans="1:3" ht="12.75" customHeight="1" x14ac:dyDescent="0.2">
      <c r="A604" s="9">
        <v>2021</v>
      </c>
      <c r="B604" s="9">
        <v>1179970</v>
      </c>
      <c r="C604" s="9" t="s">
        <v>134</v>
      </c>
    </row>
    <row r="605" spans="1:3" ht="12.75" customHeight="1" x14ac:dyDescent="0.2">
      <c r="A605" s="9">
        <v>2021</v>
      </c>
      <c r="B605" s="9">
        <v>1179970</v>
      </c>
      <c r="C605" s="9" t="s">
        <v>134</v>
      </c>
    </row>
    <row r="606" spans="1:3" ht="12.75" customHeight="1" x14ac:dyDescent="0.2">
      <c r="A606" s="9">
        <v>2021</v>
      </c>
      <c r="B606" s="9">
        <v>1179970</v>
      </c>
      <c r="C606" s="9" t="s">
        <v>134</v>
      </c>
    </row>
    <row r="607" spans="1:3" ht="12.75" customHeight="1" x14ac:dyDescent="0.2">
      <c r="A607" s="9">
        <v>2021</v>
      </c>
      <c r="B607" s="9">
        <v>108730</v>
      </c>
      <c r="C607" s="9" t="s">
        <v>134</v>
      </c>
    </row>
    <row r="608" spans="1:3" ht="12.75" customHeight="1" x14ac:dyDescent="0.2">
      <c r="A608" s="9">
        <v>2021</v>
      </c>
      <c r="B608" s="9">
        <v>1127926</v>
      </c>
      <c r="C608" s="9" t="s">
        <v>134</v>
      </c>
    </row>
    <row r="609" spans="1:3" ht="12.75" customHeight="1" x14ac:dyDescent="0.2">
      <c r="A609" s="9">
        <v>2021</v>
      </c>
      <c r="B609" s="9">
        <v>1179970</v>
      </c>
      <c r="C609" s="9" t="s">
        <v>134</v>
      </c>
    </row>
    <row r="610" spans="1:3" ht="12.75" customHeight="1" x14ac:dyDescent="0.2">
      <c r="A610" s="9">
        <v>2021</v>
      </c>
      <c r="B610" s="9">
        <v>1319230</v>
      </c>
      <c r="C610" s="9" t="s">
        <v>134</v>
      </c>
    </row>
    <row r="611" spans="1:3" ht="12.75" customHeight="1" x14ac:dyDescent="0.2">
      <c r="A611" s="9">
        <v>2021</v>
      </c>
      <c r="B611" s="9">
        <v>1179970</v>
      </c>
      <c r="C611" s="9" t="s">
        <v>134</v>
      </c>
    </row>
    <row r="612" spans="1:3" ht="12.75" customHeight="1" x14ac:dyDescent="0.2">
      <c r="A612" s="9">
        <v>2021</v>
      </c>
      <c r="B612" s="9">
        <v>1179970</v>
      </c>
      <c r="C612" s="9" t="s">
        <v>134</v>
      </c>
    </row>
    <row r="613" spans="1:3" ht="12.75" customHeight="1" x14ac:dyDescent="0.2">
      <c r="A613" s="9">
        <v>2021</v>
      </c>
      <c r="B613" s="9">
        <v>108730</v>
      </c>
      <c r="C613" s="9" t="s">
        <v>134</v>
      </c>
    </row>
    <row r="614" spans="1:3" ht="12.75" customHeight="1" x14ac:dyDescent="0.2">
      <c r="A614" s="9">
        <v>2021</v>
      </c>
      <c r="B614" s="9">
        <v>1365444</v>
      </c>
      <c r="C614" s="9" t="s">
        <v>134</v>
      </c>
    </row>
    <row r="615" spans="1:3" ht="12.75" customHeight="1" x14ac:dyDescent="0.2">
      <c r="A615" s="9">
        <v>2021</v>
      </c>
      <c r="B615" s="9">
        <v>1365444</v>
      </c>
      <c r="C615" s="9" t="s">
        <v>134</v>
      </c>
    </row>
    <row r="616" spans="1:3" ht="12.75" customHeight="1" x14ac:dyDescent="0.2">
      <c r="A616" s="9">
        <v>2021</v>
      </c>
      <c r="B616" s="9">
        <v>1179970</v>
      </c>
      <c r="C616" s="9" t="s">
        <v>134</v>
      </c>
    </row>
    <row r="617" spans="1:3" ht="12.75" customHeight="1" x14ac:dyDescent="0.2">
      <c r="A617" s="9">
        <v>2021</v>
      </c>
      <c r="B617" s="9">
        <v>1179970</v>
      </c>
      <c r="C617" s="9" t="s">
        <v>134</v>
      </c>
    </row>
    <row r="618" spans="1:3" ht="12.75" customHeight="1" x14ac:dyDescent="0.2">
      <c r="A618" s="9">
        <v>2021</v>
      </c>
      <c r="B618" s="9">
        <v>1179970</v>
      </c>
      <c r="C618" s="9" t="s">
        <v>134</v>
      </c>
    </row>
    <row r="619" spans="1:3" ht="12.75" customHeight="1" x14ac:dyDescent="0.2">
      <c r="A619" s="9">
        <v>2021</v>
      </c>
      <c r="B619" s="9">
        <v>1179970</v>
      </c>
      <c r="C619" s="9" t="s">
        <v>134</v>
      </c>
    </row>
    <row r="620" spans="1:3" ht="12.75" customHeight="1" x14ac:dyDescent="0.2">
      <c r="A620" s="9">
        <v>2021</v>
      </c>
      <c r="B620" s="9">
        <v>108730</v>
      </c>
      <c r="C620" s="9" t="s">
        <v>134</v>
      </c>
    </row>
    <row r="621" spans="1:3" ht="12.75" customHeight="1" x14ac:dyDescent="0.2">
      <c r="A621" s="9">
        <v>2021</v>
      </c>
      <c r="B621" s="9">
        <v>122845</v>
      </c>
      <c r="C621" s="9" t="s">
        <v>134</v>
      </c>
    </row>
    <row r="622" spans="1:3" ht="12.75" customHeight="1" x14ac:dyDescent="0.2">
      <c r="A622" s="9">
        <v>2021</v>
      </c>
      <c r="B622" s="9">
        <v>1179970</v>
      </c>
      <c r="C622" s="9" t="s">
        <v>134</v>
      </c>
    </row>
    <row r="623" spans="1:3" ht="12.75" customHeight="1" x14ac:dyDescent="0.2">
      <c r="A623" s="9">
        <v>2021</v>
      </c>
      <c r="B623" s="9">
        <v>1308687</v>
      </c>
      <c r="C623" s="9" t="s">
        <v>134</v>
      </c>
    </row>
    <row r="624" spans="1:3" ht="12.75" customHeight="1" x14ac:dyDescent="0.2">
      <c r="A624" s="9">
        <v>2021</v>
      </c>
      <c r="B624" s="9">
        <v>150129</v>
      </c>
      <c r="C624" s="9" t="s">
        <v>134</v>
      </c>
    </row>
    <row r="625" spans="1:3" ht="12.75" customHeight="1" x14ac:dyDescent="0.2">
      <c r="A625" s="9">
        <v>2021</v>
      </c>
      <c r="B625" s="9">
        <v>123336</v>
      </c>
      <c r="C625" s="9" t="s">
        <v>134</v>
      </c>
    </row>
    <row r="626" spans="1:3" ht="12.75" customHeight="1" x14ac:dyDescent="0.2">
      <c r="A626" s="9">
        <v>2021</v>
      </c>
      <c r="B626" s="9">
        <v>123336</v>
      </c>
      <c r="C626" s="9" t="s">
        <v>134</v>
      </c>
    </row>
    <row r="627" spans="1:3" ht="12.75" customHeight="1" x14ac:dyDescent="0.2">
      <c r="A627" s="9">
        <v>2021</v>
      </c>
      <c r="B627" s="9">
        <v>123336</v>
      </c>
      <c r="C627" s="9" t="s">
        <v>134</v>
      </c>
    </row>
    <row r="628" spans="1:3" ht="12.75" customHeight="1" x14ac:dyDescent="0.2">
      <c r="A628" s="9">
        <v>2021</v>
      </c>
      <c r="B628" s="9">
        <v>123336</v>
      </c>
      <c r="C628" s="9" t="s">
        <v>134</v>
      </c>
    </row>
    <row r="629" spans="1:3" ht="12.75" customHeight="1" x14ac:dyDescent="0.2">
      <c r="A629" s="9">
        <v>2021</v>
      </c>
      <c r="B629" s="9">
        <v>1308687</v>
      </c>
      <c r="C629" s="9" t="s">
        <v>966</v>
      </c>
    </row>
    <row r="630" spans="1:3" ht="12.75" customHeight="1" x14ac:dyDescent="0.2">
      <c r="A630" s="9">
        <v>2021</v>
      </c>
      <c r="B630" s="9">
        <v>1127927</v>
      </c>
      <c r="C630" s="9" t="s">
        <v>966</v>
      </c>
    </row>
    <row r="631" spans="1:3" ht="12.75" customHeight="1" x14ac:dyDescent="0.2">
      <c r="A631" s="9">
        <v>2021</v>
      </c>
      <c r="B631" s="9">
        <v>1103832</v>
      </c>
      <c r="C631" s="9" t="s">
        <v>966</v>
      </c>
    </row>
    <row r="632" spans="1:3" ht="12.75" customHeight="1" x14ac:dyDescent="0.2">
      <c r="A632" s="9">
        <v>2021</v>
      </c>
      <c r="B632" s="9">
        <v>1127925</v>
      </c>
      <c r="C632" s="9" t="s">
        <v>966</v>
      </c>
    </row>
    <row r="633" spans="1:3" ht="12.75" customHeight="1" x14ac:dyDescent="0.2">
      <c r="A633" s="9">
        <v>2021</v>
      </c>
      <c r="B633" s="9">
        <v>1127925</v>
      </c>
      <c r="C633" s="9" t="s">
        <v>966</v>
      </c>
    </row>
    <row r="634" spans="1:3" ht="12.75" customHeight="1" x14ac:dyDescent="0.2">
      <c r="A634" s="9">
        <v>2021</v>
      </c>
      <c r="B634" s="9">
        <v>1270538</v>
      </c>
      <c r="C634" s="9" t="s">
        <v>966</v>
      </c>
    </row>
    <row r="635" spans="1:3" ht="12.75" customHeight="1" x14ac:dyDescent="0.2">
      <c r="A635" s="9">
        <v>2021</v>
      </c>
      <c r="B635" s="9">
        <v>1117076</v>
      </c>
      <c r="C635" s="9" t="s">
        <v>966</v>
      </c>
    </row>
    <row r="636" spans="1:3" ht="12.75" customHeight="1" x14ac:dyDescent="0.2">
      <c r="A636" s="9">
        <v>2021</v>
      </c>
      <c r="B636" s="9">
        <v>1103832</v>
      </c>
      <c r="C636" s="9" t="s">
        <v>966</v>
      </c>
    </row>
    <row r="637" spans="1:3" ht="12.75" customHeight="1" x14ac:dyDescent="0.2">
      <c r="A637" s="9">
        <v>2021</v>
      </c>
      <c r="B637" s="9">
        <v>1308687</v>
      </c>
      <c r="C637" s="9" t="s">
        <v>966</v>
      </c>
    </row>
    <row r="638" spans="1:3" ht="12.75" customHeight="1" x14ac:dyDescent="0.2">
      <c r="A638" s="9">
        <v>2021</v>
      </c>
      <c r="B638" s="9">
        <v>1179970</v>
      </c>
      <c r="C638" s="9" t="s">
        <v>966</v>
      </c>
    </row>
    <row r="639" spans="1:3" ht="12.75" customHeight="1" x14ac:dyDescent="0.2">
      <c r="A639" s="9">
        <v>2021</v>
      </c>
      <c r="B639" s="9">
        <v>1103909</v>
      </c>
      <c r="C639" s="9" t="s">
        <v>966</v>
      </c>
    </row>
    <row r="640" spans="1:3" ht="12.75" customHeight="1" x14ac:dyDescent="0.2">
      <c r="A640" s="9">
        <v>2021</v>
      </c>
      <c r="B640" s="9">
        <v>1308687</v>
      </c>
      <c r="C640" s="9" t="s">
        <v>966</v>
      </c>
    </row>
    <row r="641" spans="1:3" ht="12.75" customHeight="1" x14ac:dyDescent="0.2">
      <c r="A641" s="9">
        <v>2021</v>
      </c>
      <c r="B641" s="9">
        <v>1103909</v>
      </c>
      <c r="C641" s="9" t="s">
        <v>966</v>
      </c>
    </row>
    <row r="642" spans="1:3" ht="12.75" customHeight="1" x14ac:dyDescent="0.2">
      <c r="A642" s="9">
        <v>2021</v>
      </c>
      <c r="B642" s="9">
        <v>1308687</v>
      </c>
      <c r="C642" s="9" t="s">
        <v>966</v>
      </c>
    </row>
    <row r="643" spans="1:3" ht="12.75" customHeight="1" x14ac:dyDescent="0.2">
      <c r="A643" s="9">
        <v>2021</v>
      </c>
      <c r="B643" s="9">
        <v>1103909</v>
      </c>
      <c r="C643" s="9" t="s">
        <v>966</v>
      </c>
    </row>
    <row r="644" spans="1:3" ht="12.75" customHeight="1" x14ac:dyDescent="0.2">
      <c r="A644" s="9">
        <v>2021</v>
      </c>
      <c r="B644" s="9">
        <v>1127927</v>
      </c>
      <c r="C644" s="9" t="s">
        <v>966</v>
      </c>
    </row>
    <row r="645" spans="1:3" ht="12.75" customHeight="1" x14ac:dyDescent="0.2">
      <c r="A645" s="9">
        <v>2021</v>
      </c>
      <c r="B645" s="9">
        <v>1127926</v>
      </c>
      <c r="C645" s="9" t="s">
        <v>966</v>
      </c>
    </row>
    <row r="646" spans="1:3" ht="12.75" customHeight="1" x14ac:dyDescent="0.2">
      <c r="A646" s="9">
        <v>2021</v>
      </c>
      <c r="B646" s="9">
        <v>108730</v>
      </c>
      <c r="C646" s="9" t="s">
        <v>966</v>
      </c>
    </row>
    <row r="647" spans="1:3" ht="12.75" customHeight="1" x14ac:dyDescent="0.2">
      <c r="A647" s="9">
        <v>2021</v>
      </c>
      <c r="B647" s="9">
        <v>1103692</v>
      </c>
      <c r="C647" s="9" t="s">
        <v>966</v>
      </c>
    </row>
    <row r="648" spans="1:3" ht="12.75" customHeight="1" x14ac:dyDescent="0.2">
      <c r="A648" s="9">
        <v>2021</v>
      </c>
      <c r="B648" s="9">
        <v>1127926</v>
      </c>
      <c r="C648" s="9" t="s">
        <v>966</v>
      </c>
    </row>
    <row r="649" spans="1:3" ht="12.75" customHeight="1" x14ac:dyDescent="0.2">
      <c r="A649" s="9">
        <v>2021</v>
      </c>
      <c r="B649" s="9">
        <v>1308687</v>
      </c>
      <c r="C649" s="9" t="s">
        <v>966</v>
      </c>
    </row>
    <row r="650" spans="1:3" ht="12.75" customHeight="1" x14ac:dyDescent="0.2">
      <c r="A650" s="9">
        <v>2021</v>
      </c>
      <c r="B650" s="9">
        <v>1103909</v>
      </c>
      <c r="C650" s="9" t="s">
        <v>966</v>
      </c>
    </row>
    <row r="651" spans="1:3" ht="12.75" customHeight="1" x14ac:dyDescent="0.2">
      <c r="A651" s="9">
        <v>2021</v>
      </c>
      <c r="B651" s="9">
        <v>1319230</v>
      </c>
      <c r="C651" s="9" t="s">
        <v>966</v>
      </c>
    </row>
    <row r="652" spans="1:3" ht="12.75" customHeight="1" x14ac:dyDescent="0.2">
      <c r="A652" s="9">
        <v>2021</v>
      </c>
      <c r="B652" s="9">
        <v>1103692</v>
      </c>
      <c r="C652" s="9" t="s">
        <v>966</v>
      </c>
    </row>
    <row r="653" spans="1:3" ht="12.75" customHeight="1" x14ac:dyDescent="0.2">
      <c r="A653" s="9">
        <v>2021</v>
      </c>
      <c r="B653" s="9">
        <v>1103909</v>
      </c>
      <c r="C653" s="9" t="s">
        <v>966</v>
      </c>
    </row>
    <row r="654" spans="1:3" ht="12.75" customHeight="1" x14ac:dyDescent="0.2">
      <c r="A654" s="9">
        <v>2021</v>
      </c>
      <c r="B654" s="9">
        <v>1103692</v>
      </c>
      <c r="C654" s="9" t="s">
        <v>966</v>
      </c>
    </row>
    <row r="655" spans="1:3" ht="12.75" customHeight="1" x14ac:dyDescent="0.2">
      <c r="A655" s="9">
        <v>2021</v>
      </c>
      <c r="B655" s="9">
        <v>122845</v>
      </c>
      <c r="C655" s="9" t="s">
        <v>966</v>
      </c>
    </row>
    <row r="656" spans="1:3" ht="12.75" customHeight="1" x14ac:dyDescent="0.2">
      <c r="A656" s="9">
        <v>2021</v>
      </c>
      <c r="B656" s="9">
        <v>122845</v>
      </c>
      <c r="C656" s="9" t="s">
        <v>966</v>
      </c>
    </row>
    <row r="657" spans="1:3" ht="12.75" customHeight="1" x14ac:dyDescent="0.2">
      <c r="A657" s="9">
        <v>2021</v>
      </c>
      <c r="B657" s="9">
        <v>1127925</v>
      </c>
      <c r="C657" s="9" t="s">
        <v>966</v>
      </c>
    </row>
    <row r="658" spans="1:3" ht="12.75" customHeight="1" x14ac:dyDescent="0.2">
      <c r="A658" s="9">
        <v>2021</v>
      </c>
      <c r="B658" s="9">
        <v>1308687</v>
      </c>
      <c r="C658" s="9" t="s">
        <v>966</v>
      </c>
    </row>
    <row r="659" spans="1:3" ht="12.75" customHeight="1" x14ac:dyDescent="0.2">
      <c r="A659" s="9">
        <v>2021</v>
      </c>
      <c r="B659" s="9">
        <v>122845</v>
      </c>
      <c r="C659" s="9" t="s">
        <v>966</v>
      </c>
    </row>
    <row r="660" spans="1:3" ht="12.75" customHeight="1" x14ac:dyDescent="0.2">
      <c r="A660" s="9">
        <v>2021</v>
      </c>
      <c r="B660" s="9">
        <v>1179970</v>
      </c>
      <c r="C660" s="9" t="s">
        <v>966</v>
      </c>
    </row>
    <row r="661" spans="1:3" ht="12.75" customHeight="1" x14ac:dyDescent="0.2">
      <c r="A661" s="9">
        <v>2021</v>
      </c>
      <c r="B661" s="9">
        <v>1319230</v>
      </c>
      <c r="C661" s="9" t="s">
        <v>966</v>
      </c>
    </row>
    <row r="662" spans="1:3" ht="12.75" customHeight="1" x14ac:dyDescent="0.2">
      <c r="A662" s="9">
        <v>2021</v>
      </c>
      <c r="B662" s="9">
        <v>108730</v>
      </c>
      <c r="C662" s="9" t="s">
        <v>966</v>
      </c>
    </row>
    <row r="663" spans="1:3" ht="12.75" customHeight="1" x14ac:dyDescent="0.2">
      <c r="A663" s="9">
        <v>2021</v>
      </c>
      <c r="B663" s="9">
        <v>1308687</v>
      </c>
      <c r="C663" s="9" t="s">
        <v>966</v>
      </c>
    </row>
    <row r="664" spans="1:3" ht="12.75" customHeight="1" x14ac:dyDescent="0.2">
      <c r="A664" s="9">
        <v>2021</v>
      </c>
      <c r="B664" s="9">
        <v>1103909</v>
      </c>
      <c r="C664" s="9" t="s">
        <v>966</v>
      </c>
    </row>
    <row r="665" spans="1:3" ht="12.75" customHeight="1" x14ac:dyDescent="0.2">
      <c r="A665" s="9">
        <v>2021</v>
      </c>
      <c r="B665" s="9">
        <v>1103692</v>
      </c>
      <c r="C665" s="9" t="s">
        <v>966</v>
      </c>
    </row>
    <row r="666" spans="1:3" ht="12.75" customHeight="1" x14ac:dyDescent="0.2">
      <c r="A666" s="9">
        <v>2021</v>
      </c>
      <c r="B666" s="9">
        <v>1127926</v>
      </c>
      <c r="C666" s="9" t="s">
        <v>966</v>
      </c>
    </row>
    <row r="667" spans="1:3" ht="12.75" customHeight="1" x14ac:dyDescent="0.2">
      <c r="A667" s="9">
        <v>2021</v>
      </c>
      <c r="B667" s="9">
        <v>1103692</v>
      </c>
      <c r="C667" s="9" t="s">
        <v>966</v>
      </c>
    </row>
    <row r="668" spans="1:3" ht="12.75" customHeight="1" x14ac:dyDescent="0.2">
      <c r="A668" s="9">
        <v>2021</v>
      </c>
      <c r="B668" s="9">
        <v>122845</v>
      </c>
      <c r="C668" s="9" t="s">
        <v>966</v>
      </c>
    </row>
    <row r="669" spans="1:3" ht="12.75" customHeight="1" x14ac:dyDescent="0.2">
      <c r="A669" s="9">
        <v>2021</v>
      </c>
      <c r="B669" s="9">
        <v>122845</v>
      </c>
      <c r="C669" s="9" t="s">
        <v>966</v>
      </c>
    </row>
    <row r="670" spans="1:3" ht="12.75" customHeight="1" x14ac:dyDescent="0.2">
      <c r="A670" s="9">
        <v>2021</v>
      </c>
      <c r="B670" s="9">
        <v>123336</v>
      </c>
      <c r="C670" s="9" t="s">
        <v>966</v>
      </c>
    </row>
    <row r="671" spans="1:3" ht="12.75" customHeight="1" x14ac:dyDescent="0.2">
      <c r="A671" s="9">
        <v>2021</v>
      </c>
      <c r="B671" s="9">
        <v>1127925</v>
      </c>
      <c r="C671" s="9" t="s">
        <v>2236</v>
      </c>
    </row>
    <row r="672" spans="1:3" ht="12.75" customHeight="1" x14ac:dyDescent="0.2">
      <c r="A672" s="9">
        <v>2021</v>
      </c>
      <c r="B672" s="9">
        <v>1179970</v>
      </c>
      <c r="C672" s="9" t="s">
        <v>2236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2238</v>
      </c>
    </row>
    <row r="2" spans="1:3" ht="12.75" customHeight="1" x14ac:dyDescent="0.2">
      <c r="A2" s="9">
        <v>2021</v>
      </c>
      <c r="B2" s="9">
        <v>123336</v>
      </c>
      <c r="C2" s="9" t="s">
        <v>967</v>
      </c>
    </row>
    <row r="3" spans="1:3" ht="12.75" customHeight="1" x14ac:dyDescent="0.2">
      <c r="A3" s="9">
        <v>2021</v>
      </c>
      <c r="B3" s="9">
        <v>1103832</v>
      </c>
      <c r="C3" s="9" t="s">
        <v>967</v>
      </c>
    </row>
    <row r="4" spans="1:3" ht="12.75" customHeight="1" x14ac:dyDescent="0.2">
      <c r="A4" s="9">
        <v>2021</v>
      </c>
      <c r="B4" s="9">
        <v>1127927</v>
      </c>
      <c r="C4" s="9" t="s">
        <v>967</v>
      </c>
    </row>
    <row r="5" spans="1:3" ht="12.75" customHeight="1" x14ac:dyDescent="0.2">
      <c r="A5" s="9">
        <v>2021</v>
      </c>
      <c r="B5" s="9">
        <v>1103832</v>
      </c>
      <c r="C5" s="9" t="s">
        <v>967</v>
      </c>
    </row>
    <row r="6" spans="1:3" ht="12.75" customHeight="1" x14ac:dyDescent="0.2">
      <c r="A6" s="9">
        <v>2021</v>
      </c>
      <c r="B6" s="9">
        <v>1127925</v>
      </c>
      <c r="C6" s="9" t="s">
        <v>967</v>
      </c>
    </row>
    <row r="7" spans="1:3" ht="12.75" customHeight="1" x14ac:dyDescent="0.2">
      <c r="A7" s="9">
        <v>2021</v>
      </c>
      <c r="B7" s="9">
        <v>1308687</v>
      </c>
      <c r="C7" s="9" t="s">
        <v>967</v>
      </c>
    </row>
    <row r="8" spans="1:3" ht="12.75" customHeight="1" x14ac:dyDescent="0.2">
      <c r="A8" s="9">
        <v>2021</v>
      </c>
      <c r="B8" s="9">
        <v>1127927</v>
      </c>
      <c r="C8" s="9" t="s">
        <v>967</v>
      </c>
    </row>
    <row r="9" spans="1:3" ht="12.75" customHeight="1" x14ac:dyDescent="0.2">
      <c r="A9" s="9">
        <v>2021</v>
      </c>
      <c r="B9" s="9">
        <v>123336</v>
      </c>
      <c r="C9" s="9" t="s">
        <v>967</v>
      </c>
    </row>
    <row r="10" spans="1:3" ht="12.75" customHeight="1" x14ac:dyDescent="0.2">
      <c r="A10" s="9">
        <v>2021</v>
      </c>
      <c r="B10" s="9">
        <v>1103692</v>
      </c>
      <c r="C10" s="9" t="s">
        <v>967</v>
      </c>
    </row>
    <row r="11" spans="1:3" ht="12.75" customHeight="1" x14ac:dyDescent="0.2">
      <c r="A11" s="9">
        <v>2021</v>
      </c>
      <c r="B11" s="9">
        <v>1270538</v>
      </c>
      <c r="C11" s="9" t="s">
        <v>967</v>
      </c>
    </row>
    <row r="12" spans="1:3" ht="12.75" customHeight="1" x14ac:dyDescent="0.2">
      <c r="A12" s="9">
        <v>2021</v>
      </c>
      <c r="B12" s="9">
        <v>123336</v>
      </c>
      <c r="C12" s="9" t="s">
        <v>967</v>
      </c>
    </row>
    <row r="13" spans="1:3" ht="12.75" customHeight="1" x14ac:dyDescent="0.2">
      <c r="A13" s="9">
        <v>2021</v>
      </c>
      <c r="B13" s="9">
        <v>1127925</v>
      </c>
      <c r="C13" s="9" t="s">
        <v>967</v>
      </c>
    </row>
    <row r="14" spans="1:3" ht="12.75" customHeight="1" x14ac:dyDescent="0.2">
      <c r="A14" s="9">
        <v>2021</v>
      </c>
      <c r="B14" s="9">
        <v>108730</v>
      </c>
      <c r="C14" s="9" t="s">
        <v>967</v>
      </c>
    </row>
    <row r="15" spans="1:3" ht="12.75" customHeight="1" x14ac:dyDescent="0.2">
      <c r="A15" s="9">
        <v>2021</v>
      </c>
      <c r="B15" s="9">
        <v>1270538</v>
      </c>
      <c r="C15" s="9" t="s">
        <v>967</v>
      </c>
    </row>
    <row r="16" spans="1:3" ht="12.75" customHeight="1" x14ac:dyDescent="0.2">
      <c r="A16" s="9">
        <v>2021</v>
      </c>
      <c r="B16" s="9">
        <v>123336</v>
      </c>
      <c r="C16" s="9" t="s">
        <v>967</v>
      </c>
    </row>
    <row r="17" spans="1:3" ht="12.75" customHeight="1" x14ac:dyDescent="0.2">
      <c r="A17" s="9">
        <v>2021</v>
      </c>
      <c r="B17" s="9">
        <v>1179970</v>
      </c>
      <c r="C17" s="9" t="s">
        <v>967</v>
      </c>
    </row>
    <row r="18" spans="1:3" ht="12.75" customHeight="1" x14ac:dyDescent="0.2">
      <c r="A18" s="9">
        <v>2021</v>
      </c>
      <c r="B18" s="9">
        <v>1308687</v>
      </c>
      <c r="C18" s="9" t="s">
        <v>967</v>
      </c>
    </row>
    <row r="19" spans="1:3" ht="12.75" customHeight="1" x14ac:dyDescent="0.2">
      <c r="A19" s="9">
        <v>2021</v>
      </c>
      <c r="B19" s="9">
        <v>123336</v>
      </c>
      <c r="C19" s="9" t="s">
        <v>967</v>
      </c>
    </row>
    <row r="20" spans="1:3" ht="12.75" customHeight="1" x14ac:dyDescent="0.2">
      <c r="A20" s="9">
        <v>2021</v>
      </c>
      <c r="B20" s="9">
        <v>123336</v>
      </c>
      <c r="C20" s="9" t="s">
        <v>967</v>
      </c>
    </row>
    <row r="21" spans="1:3" ht="12.75" customHeight="1" x14ac:dyDescent="0.2">
      <c r="A21" s="9">
        <v>2021</v>
      </c>
      <c r="B21" s="9">
        <v>1103832</v>
      </c>
      <c r="C21" s="9" t="s">
        <v>967</v>
      </c>
    </row>
    <row r="22" spans="1:3" ht="12.75" customHeight="1" x14ac:dyDescent="0.2">
      <c r="A22" s="9">
        <v>2021</v>
      </c>
      <c r="B22" s="9">
        <v>1103692</v>
      </c>
      <c r="C22" s="9" t="s">
        <v>967</v>
      </c>
    </row>
    <row r="23" spans="1:3" ht="12.75" customHeight="1" x14ac:dyDescent="0.2">
      <c r="A23" s="9">
        <v>2021</v>
      </c>
      <c r="B23" s="9">
        <v>123336</v>
      </c>
      <c r="C23" s="9" t="s">
        <v>967</v>
      </c>
    </row>
    <row r="24" spans="1:3" ht="12.75" customHeight="1" x14ac:dyDescent="0.2">
      <c r="A24" s="9">
        <v>2021</v>
      </c>
      <c r="B24" s="9">
        <v>1117076</v>
      </c>
      <c r="C24" s="9" t="s">
        <v>967</v>
      </c>
    </row>
    <row r="25" spans="1:3" ht="12.75" customHeight="1" x14ac:dyDescent="0.2">
      <c r="A25" s="9">
        <v>2021</v>
      </c>
      <c r="B25" s="9">
        <v>123336</v>
      </c>
      <c r="C25" s="9" t="s">
        <v>967</v>
      </c>
    </row>
    <row r="26" spans="1:3" ht="12.75" customHeight="1" x14ac:dyDescent="0.2">
      <c r="A26" s="9">
        <v>2021</v>
      </c>
      <c r="B26" s="9">
        <v>150129</v>
      </c>
      <c r="C26" s="9" t="s">
        <v>967</v>
      </c>
    </row>
    <row r="27" spans="1:3" ht="12.75" customHeight="1" x14ac:dyDescent="0.2">
      <c r="A27" s="9">
        <v>2021</v>
      </c>
      <c r="B27" s="9">
        <v>123336</v>
      </c>
      <c r="C27" s="9" t="s">
        <v>967</v>
      </c>
    </row>
    <row r="28" spans="1:3" ht="12.75" customHeight="1" x14ac:dyDescent="0.2">
      <c r="A28" s="9">
        <v>2021</v>
      </c>
      <c r="B28" s="9">
        <v>1103832</v>
      </c>
      <c r="C28" s="9" t="s">
        <v>967</v>
      </c>
    </row>
    <row r="29" spans="1:3" ht="12.75" customHeight="1" x14ac:dyDescent="0.2">
      <c r="A29" s="9">
        <v>2021</v>
      </c>
      <c r="B29" s="9">
        <v>1308687</v>
      </c>
      <c r="C29" s="9" t="s">
        <v>967</v>
      </c>
    </row>
    <row r="30" spans="1:3" ht="12.75" customHeight="1" x14ac:dyDescent="0.2">
      <c r="A30" s="9">
        <v>2021</v>
      </c>
      <c r="B30" s="9">
        <v>1127926</v>
      </c>
      <c r="C30" s="9" t="s">
        <v>967</v>
      </c>
    </row>
    <row r="31" spans="1:3" ht="12.75" customHeight="1" x14ac:dyDescent="0.2">
      <c r="A31" s="9">
        <v>2021</v>
      </c>
      <c r="B31" s="9">
        <v>1179970</v>
      </c>
      <c r="C31" s="9" t="s">
        <v>967</v>
      </c>
    </row>
    <row r="32" spans="1:3" ht="12.75" customHeight="1" x14ac:dyDescent="0.2">
      <c r="A32" s="9">
        <v>2021</v>
      </c>
      <c r="B32" s="9">
        <v>1308687</v>
      </c>
      <c r="C32" s="9" t="s">
        <v>967</v>
      </c>
    </row>
    <row r="33" spans="1:3" ht="12.75" customHeight="1" x14ac:dyDescent="0.2">
      <c r="A33" s="9">
        <v>2021</v>
      </c>
      <c r="B33" s="9">
        <v>1308687</v>
      </c>
      <c r="C33" s="9" t="s">
        <v>967</v>
      </c>
    </row>
    <row r="34" spans="1:3" ht="12.75" customHeight="1" x14ac:dyDescent="0.2">
      <c r="A34" s="9">
        <v>2021</v>
      </c>
      <c r="B34" s="9">
        <v>122845</v>
      </c>
      <c r="C34" s="9" t="s">
        <v>967</v>
      </c>
    </row>
    <row r="35" spans="1:3" ht="12.75" customHeight="1" x14ac:dyDescent="0.2">
      <c r="A35" s="9">
        <v>2021</v>
      </c>
      <c r="B35" s="9">
        <v>1103909</v>
      </c>
      <c r="C35" s="9" t="s">
        <v>967</v>
      </c>
    </row>
    <row r="36" spans="1:3" ht="12.75" customHeight="1" x14ac:dyDescent="0.2">
      <c r="A36" s="9">
        <v>2021</v>
      </c>
      <c r="B36" s="9">
        <v>1308687</v>
      </c>
      <c r="C36" s="9" t="s">
        <v>967</v>
      </c>
    </row>
    <row r="37" spans="1:3" ht="12.75" customHeight="1" x14ac:dyDescent="0.2">
      <c r="A37" s="9">
        <v>2021</v>
      </c>
      <c r="B37" s="9">
        <v>1127926</v>
      </c>
      <c r="C37" s="9" t="s">
        <v>967</v>
      </c>
    </row>
    <row r="38" spans="1:3" ht="12.75" customHeight="1" x14ac:dyDescent="0.2">
      <c r="A38" s="9">
        <v>2021</v>
      </c>
      <c r="B38" s="9">
        <v>1179970</v>
      </c>
      <c r="C38" s="9" t="s">
        <v>967</v>
      </c>
    </row>
    <row r="39" spans="1:3" ht="12.75" customHeight="1" x14ac:dyDescent="0.2">
      <c r="A39" s="9">
        <v>2021</v>
      </c>
      <c r="B39" s="9">
        <v>1308687</v>
      </c>
      <c r="C39" s="9" t="s">
        <v>967</v>
      </c>
    </row>
    <row r="40" spans="1:3" ht="12.75" customHeight="1" x14ac:dyDescent="0.2">
      <c r="A40" s="9">
        <v>2021</v>
      </c>
      <c r="B40" s="9">
        <v>1179970</v>
      </c>
      <c r="C40" s="9" t="s">
        <v>967</v>
      </c>
    </row>
    <row r="41" spans="1:3" ht="12.75" customHeight="1" x14ac:dyDescent="0.2">
      <c r="A41" s="9">
        <v>2021</v>
      </c>
      <c r="B41" s="9">
        <v>123336</v>
      </c>
      <c r="C41" s="9" t="s">
        <v>967</v>
      </c>
    </row>
    <row r="42" spans="1:3" ht="12.75" customHeight="1" x14ac:dyDescent="0.2">
      <c r="A42" s="9">
        <v>2021</v>
      </c>
      <c r="B42" s="9">
        <v>1127927</v>
      </c>
      <c r="C42" s="9" t="s">
        <v>967</v>
      </c>
    </row>
    <row r="43" spans="1:3" ht="12.75" customHeight="1" x14ac:dyDescent="0.2">
      <c r="A43" s="9">
        <v>2021</v>
      </c>
      <c r="B43" s="9">
        <v>1127926</v>
      </c>
      <c r="C43" s="9" t="s">
        <v>967</v>
      </c>
    </row>
    <row r="44" spans="1:3" ht="12.75" customHeight="1" x14ac:dyDescent="0.2">
      <c r="A44" s="9">
        <v>2021</v>
      </c>
      <c r="B44" s="9">
        <v>1103692</v>
      </c>
      <c r="C44" s="9" t="s">
        <v>967</v>
      </c>
    </row>
    <row r="45" spans="1:3" ht="12.75" customHeight="1" x14ac:dyDescent="0.2">
      <c r="A45" s="9">
        <v>2021</v>
      </c>
      <c r="B45" s="9">
        <v>1308687</v>
      </c>
      <c r="C45" s="9" t="s">
        <v>967</v>
      </c>
    </row>
    <row r="46" spans="1:3" ht="12.75" customHeight="1" x14ac:dyDescent="0.2">
      <c r="A46" s="9">
        <v>2021</v>
      </c>
      <c r="B46" s="9">
        <v>1127925</v>
      </c>
      <c r="C46" s="9" t="s">
        <v>967</v>
      </c>
    </row>
    <row r="47" spans="1:3" ht="12.75" customHeight="1" x14ac:dyDescent="0.2">
      <c r="A47" s="9">
        <v>2021</v>
      </c>
      <c r="B47" s="9">
        <v>122845</v>
      </c>
      <c r="C47" s="9" t="s">
        <v>967</v>
      </c>
    </row>
    <row r="48" spans="1:3" ht="12.75" customHeight="1" x14ac:dyDescent="0.2">
      <c r="A48" s="9">
        <v>2021</v>
      </c>
      <c r="B48" s="9">
        <v>1127925</v>
      </c>
      <c r="C48" s="9" t="s">
        <v>967</v>
      </c>
    </row>
    <row r="49" spans="1:3" ht="12.75" customHeight="1" x14ac:dyDescent="0.2">
      <c r="A49" s="9">
        <v>2021</v>
      </c>
      <c r="B49" s="9">
        <v>1103692</v>
      </c>
      <c r="C49" s="9" t="s">
        <v>967</v>
      </c>
    </row>
    <row r="50" spans="1:3" ht="12.75" customHeight="1" x14ac:dyDescent="0.2">
      <c r="A50" s="9">
        <v>2021</v>
      </c>
      <c r="B50" s="9">
        <v>108730</v>
      </c>
      <c r="C50" s="9" t="s">
        <v>967</v>
      </c>
    </row>
    <row r="51" spans="1:3" ht="12.75" customHeight="1" x14ac:dyDescent="0.2">
      <c r="A51" s="9">
        <v>2021</v>
      </c>
      <c r="B51" s="9">
        <v>1103657</v>
      </c>
      <c r="C51" s="9" t="s">
        <v>967</v>
      </c>
    </row>
    <row r="52" spans="1:3" ht="12.75" customHeight="1" x14ac:dyDescent="0.2">
      <c r="A52" s="9">
        <v>2021</v>
      </c>
      <c r="B52" s="9">
        <v>1319230</v>
      </c>
      <c r="C52" s="9" t="s">
        <v>967</v>
      </c>
    </row>
    <row r="53" spans="1:3" ht="12.75" customHeight="1" x14ac:dyDescent="0.2">
      <c r="A53" s="9">
        <v>2021</v>
      </c>
      <c r="B53" s="9">
        <v>1103692</v>
      </c>
      <c r="C53" s="9" t="s">
        <v>967</v>
      </c>
    </row>
    <row r="54" spans="1:3" ht="12.75" customHeight="1" x14ac:dyDescent="0.2">
      <c r="A54" s="9">
        <v>2021</v>
      </c>
      <c r="B54" s="9">
        <v>1179970</v>
      </c>
      <c r="C54" s="9" t="s">
        <v>967</v>
      </c>
    </row>
    <row r="55" spans="1:3" ht="12.75" customHeight="1" x14ac:dyDescent="0.2">
      <c r="A55" s="9">
        <v>2021</v>
      </c>
      <c r="B55" s="9">
        <v>1308687</v>
      </c>
      <c r="C55" s="9" t="s">
        <v>967</v>
      </c>
    </row>
    <row r="56" spans="1:3" ht="12.75" customHeight="1" x14ac:dyDescent="0.2">
      <c r="A56" s="9">
        <v>2021</v>
      </c>
      <c r="B56" s="9">
        <v>122845</v>
      </c>
      <c r="C56" s="9" t="s">
        <v>967</v>
      </c>
    </row>
    <row r="57" spans="1:3" ht="12.75" customHeight="1" x14ac:dyDescent="0.2">
      <c r="A57" s="9">
        <v>2021</v>
      </c>
      <c r="B57" s="9">
        <v>1127926</v>
      </c>
      <c r="C57" s="9" t="s">
        <v>967</v>
      </c>
    </row>
    <row r="58" spans="1:3" ht="12.75" customHeight="1" x14ac:dyDescent="0.2">
      <c r="A58" s="9">
        <v>2021</v>
      </c>
      <c r="B58" s="9">
        <v>1103692</v>
      </c>
      <c r="C58" s="9" t="s">
        <v>967</v>
      </c>
    </row>
    <row r="59" spans="1:3" ht="12.75" customHeight="1" x14ac:dyDescent="0.2">
      <c r="A59" s="9">
        <v>2021</v>
      </c>
      <c r="B59" s="9">
        <v>1127925</v>
      </c>
      <c r="C59" s="9" t="s">
        <v>967</v>
      </c>
    </row>
    <row r="60" spans="1:3" ht="12.75" customHeight="1" x14ac:dyDescent="0.2">
      <c r="A60" s="9">
        <v>2021</v>
      </c>
      <c r="B60" s="9">
        <v>1308687</v>
      </c>
      <c r="C60" s="9" t="s">
        <v>967</v>
      </c>
    </row>
    <row r="61" spans="1:3" ht="12.75" customHeight="1" x14ac:dyDescent="0.2">
      <c r="A61" s="9">
        <v>2021</v>
      </c>
      <c r="B61" s="9">
        <v>1127926</v>
      </c>
      <c r="C61" s="9" t="s">
        <v>967</v>
      </c>
    </row>
    <row r="62" spans="1:3" ht="12.75" customHeight="1" x14ac:dyDescent="0.2">
      <c r="A62" s="9">
        <v>2021</v>
      </c>
      <c r="B62" s="9">
        <v>1179970</v>
      </c>
      <c r="C62" s="9" t="s">
        <v>967</v>
      </c>
    </row>
    <row r="63" spans="1:3" ht="12.75" customHeight="1" x14ac:dyDescent="0.2">
      <c r="A63" s="9">
        <v>2021</v>
      </c>
      <c r="B63" s="9">
        <v>122845</v>
      </c>
      <c r="C63" s="9" t="s">
        <v>967</v>
      </c>
    </row>
    <row r="64" spans="1:3" ht="12.75" customHeight="1" x14ac:dyDescent="0.2">
      <c r="A64" s="9">
        <v>2021</v>
      </c>
      <c r="B64" s="9">
        <v>150129</v>
      </c>
      <c r="C64" s="9" t="s">
        <v>967</v>
      </c>
    </row>
    <row r="65" spans="1:3" ht="12.75" customHeight="1" x14ac:dyDescent="0.2">
      <c r="A65" s="9">
        <v>2021</v>
      </c>
      <c r="B65" s="9">
        <v>1127925</v>
      </c>
      <c r="C65" s="9" t="s">
        <v>967</v>
      </c>
    </row>
    <row r="66" spans="1:3" ht="12.75" customHeight="1" x14ac:dyDescent="0.2">
      <c r="A66" s="9">
        <v>2021</v>
      </c>
      <c r="B66" s="9">
        <v>1179970</v>
      </c>
      <c r="C66" s="9" t="s">
        <v>967</v>
      </c>
    </row>
    <row r="67" spans="1:3" ht="12.75" customHeight="1" x14ac:dyDescent="0.2">
      <c r="A67" s="9">
        <v>2021</v>
      </c>
      <c r="B67" s="9">
        <v>1103692</v>
      </c>
      <c r="C67" s="9" t="s">
        <v>967</v>
      </c>
    </row>
    <row r="68" spans="1:3" ht="12.75" customHeight="1" x14ac:dyDescent="0.2">
      <c r="A68" s="9">
        <v>2021</v>
      </c>
      <c r="B68" s="9">
        <v>122845</v>
      </c>
      <c r="C68" s="9" t="s">
        <v>967</v>
      </c>
    </row>
    <row r="69" spans="1:3" ht="12.75" customHeight="1" x14ac:dyDescent="0.2">
      <c r="A69" s="9">
        <v>2021</v>
      </c>
      <c r="B69" s="9">
        <v>1179970</v>
      </c>
      <c r="C69" s="9" t="s">
        <v>967</v>
      </c>
    </row>
    <row r="70" spans="1:3" ht="12.75" customHeight="1" x14ac:dyDescent="0.2">
      <c r="A70" s="9">
        <v>2021</v>
      </c>
      <c r="B70" s="9">
        <v>1365444</v>
      </c>
      <c r="C70" s="9" t="s">
        <v>967</v>
      </c>
    </row>
    <row r="71" spans="1:3" ht="12.75" customHeight="1" x14ac:dyDescent="0.2">
      <c r="A71" s="9">
        <v>2021</v>
      </c>
      <c r="B71" s="9">
        <v>1127927</v>
      </c>
      <c r="C71" s="9" t="s">
        <v>967</v>
      </c>
    </row>
    <row r="72" spans="1:3" ht="12.75" customHeight="1" x14ac:dyDescent="0.2">
      <c r="A72" s="9">
        <v>2021</v>
      </c>
      <c r="B72" s="9">
        <v>108730</v>
      </c>
      <c r="C72" s="9" t="s">
        <v>967</v>
      </c>
    </row>
    <row r="73" spans="1:3" ht="12.75" customHeight="1" x14ac:dyDescent="0.2">
      <c r="A73" s="9">
        <v>2021</v>
      </c>
      <c r="B73" s="9">
        <v>1127926</v>
      </c>
      <c r="C73" s="9" t="s">
        <v>967</v>
      </c>
    </row>
    <row r="74" spans="1:3" ht="12.75" customHeight="1" x14ac:dyDescent="0.2">
      <c r="A74" s="9">
        <v>2021</v>
      </c>
      <c r="B74" s="9">
        <v>1308687</v>
      </c>
      <c r="C74" s="9" t="s">
        <v>967</v>
      </c>
    </row>
    <row r="75" spans="1:3" ht="12.75" customHeight="1" x14ac:dyDescent="0.2">
      <c r="A75" s="9">
        <v>2021</v>
      </c>
      <c r="B75" s="9">
        <v>1103909</v>
      </c>
      <c r="C75" s="9" t="s">
        <v>967</v>
      </c>
    </row>
    <row r="76" spans="1:3" ht="12.75" customHeight="1" x14ac:dyDescent="0.2">
      <c r="A76" s="9">
        <v>2021</v>
      </c>
      <c r="B76" s="9">
        <v>122845</v>
      </c>
      <c r="C76" s="9" t="s">
        <v>967</v>
      </c>
    </row>
    <row r="77" spans="1:3" ht="12.75" customHeight="1" x14ac:dyDescent="0.2">
      <c r="A77" s="9">
        <v>2021</v>
      </c>
      <c r="B77" s="9">
        <v>1179970</v>
      </c>
      <c r="C77" s="9" t="s">
        <v>967</v>
      </c>
    </row>
    <row r="78" spans="1:3" ht="12.75" customHeight="1" x14ac:dyDescent="0.2">
      <c r="A78" s="9">
        <v>2021</v>
      </c>
      <c r="B78" s="9">
        <v>1103692</v>
      </c>
      <c r="C78" s="9" t="s">
        <v>967</v>
      </c>
    </row>
    <row r="79" spans="1:3" ht="12.75" customHeight="1" x14ac:dyDescent="0.2">
      <c r="A79" s="9">
        <v>2021</v>
      </c>
      <c r="B79" s="9">
        <v>108730</v>
      </c>
      <c r="C79" s="9" t="s">
        <v>967</v>
      </c>
    </row>
    <row r="80" spans="1:3" ht="12.75" customHeight="1" x14ac:dyDescent="0.2">
      <c r="A80" s="9">
        <v>2021</v>
      </c>
      <c r="B80" s="9">
        <v>1179970</v>
      </c>
      <c r="C80" s="9" t="s">
        <v>967</v>
      </c>
    </row>
    <row r="81" spans="1:3" ht="12.75" customHeight="1" x14ac:dyDescent="0.2">
      <c r="A81" s="9">
        <v>2021</v>
      </c>
      <c r="B81" s="9">
        <v>1127927</v>
      </c>
      <c r="C81" s="9" t="s">
        <v>967</v>
      </c>
    </row>
    <row r="82" spans="1:3" ht="12.75" customHeight="1" x14ac:dyDescent="0.2">
      <c r="A82" s="9">
        <v>2021</v>
      </c>
      <c r="B82" s="9">
        <v>1103909</v>
      </c>
      <c r="C82" s="9" t="s">
        <v>967</v>
      </c>
    </row>
    <row r="83" spans="1:3" ht="12.75" customHeight="1" x14ac:dyDescent="0.2">
      <c r="A83" s="9">
        <v>2021</v>
      </c>
      <c r="B83" s="9">
        <v>1103692</v>
      </c>
      <c r="C83" s="9" t="s">
        <v>967</v>
      </c>
    </row>
    <row r="84" spans="1:3" ht="12.75" customHeight="1" x14ac:dyDescent="0.2">
      <c r="A84" s="9">
        <v>2021</v>
      </c>
      <c r="B84" s="9">
        <v>122845</v>
      </c>
      <c r="C84" s="9" t="s">
        <v>967</v>
      </c>
    </row>
    <row r="85" spans="1:3" ht="12.75" customHeight="1" x14ac:dyDescent="0.2">
      <c r="A85" s="9">
        <v>2021</v>
      </c>
      <c r="B85" s="9">
        <v>108730</v>
      </c>
      <c r="C85" s="9" t="s">
        <v>967</v>
      </c>
    </row>
    <row r="86" spans="1:3" ht="12.75" customHeight="1" x14ac:dyDescent="0.2">
      <c r="A86" s="9">
        <v>2021</v>
      </c>
      <c r="B86" s="9">
        <v>122845</v>
      </c>
      <c r="C86" s="9" t="s">
        <v>967</v>
      </c>
    </row>
    <row r="87" spans="1:3" ht="12.75" customHeight="1" x14ac:dyDescent="0.2">
      <c r="A87" s="9">
        <v>2021</v>
      </c>
      <c r="B87" s="9">
        <v>123336</v>
      </c>
      <c r="C87" s="9" t="s">
        <v>967</v>
      </c>
    </row>
    <row r="88" spans="1:3" ht="12.75" customHeight="1" x14ac:dyDescent="0.2">
      <c r="A88" s="9">
        <v>2021</v>
      </c>
      <c r="B88" s="9">
        <v>123336</v>
      </c>
      <c r="C88" s="9" t="s">
        <v>967</v>
      </c>
    </row>
    <row r="89" spans="1:3" ht="12.75" customHeight="1" x14ac:dyDescent="0.2">
      <c r="A89" s="9">
        <v>2021</v>
      </c>
      <c r="B89" s="9">
        <v>1179970</v>
      </c>
      <c r="C89" s="9" t="s">
        <v>971</v>
      </c>
    </row>
    <row r="90" spans="1:3" ht="12.75" customHeight="1" x14ac:dyDescent="0.2">
      <c r="A90" s="9">
        <v>2021</v>
      </c>
      <c r="B90" s="9">
        <v>123336</v>
      </c>
      <c r="C90" s="9" t="s">
        <v>971</v>
      </c>
    </row>
    <row r="91" spans="1:3" ht="12.75" customHeight="1" x14ac:dyDescent="0.2">
      <c r="A91" s="9">
        <v>2021</v>
      </c>
      <c r="B91" s="9">
        <v>1319230</v>
      </c>
      <c r="C91" s="9" t="s">
        <v>971</v>
      </c>
    </row>
    <row r="92" spans="1:3" ht="12.75" customHeight="1" x14ac:dyDescent="0.2">
      <c r="A92" s="9">
        <v>2021</v>
      </c>
      <c r="B92" s="9">
        <v>108730</v>
      </c>
      <c r="C92" s="9" t="s">
        <v>971</v>
      </c>
    </row>
    <row r="93" spans="1:3" ht="12.75" customHeight="1" x14ac:dyDescent="0.2">
      <c r="A93" s="9">
        <v>2021</v>
      </c>
      <c r="B93" s="9">
        <v>1308687</v>
      </c>
      <c r="C93" s="9" t="s">
        <v>971</v>
      </c>
    </row>
    <row r="94" spans="1:3" ht="12.75" customHeight="1" x14ac:dyDescent="0.2">
      <c r="A94" s="9">
        <v>2021</v>
      </c>
      <c r="B94" s="9">
        <v>123336</v>
      </c>
      <c r="C94" s="9" t="s">
        <v>971</v>
      </c>
    </row>
    <row r="95" spans="1:3" ht="12.75" customHeight="1" x14ac:dyDescent="0.2">
      <c r="A95" s="9">
        <v>2021</v>
      </c>
      <c r="B95" s="9">
        <v>123336</v>
      </c>
      <c r="C95" s="9" t="s">
        <v>971</v>
      </c>
    </row>
    <row r="96" spans="1:3" ht="12.75" customHeight="1" x14ac:dyDescent="0.2">
      <c r="A96" s="9">
        <v>2021</v>
      </c>
      <c r="B96" s="9">
        <v>1117076</v>
      </c>
      <c r="C96" s="9" t="s">
        <v>971</v>
      </c>
    </row>
    <row r="97" spans="1:3" ht="12.75" customHeight="1" x14ac:dyDescent="0.2">
      <c r="A97" s="9">
        <v>2021</v>
      </c>
      <c r="B97" s="9">
        <v>123336</v>
      </c>
      <c r="C97" s="9" t="s">
        <v>971</v>
      </c>
    </row>
    <row r="98" spans="1:3" ht="12.75" customHeight="1" x14ac:dyDescent="0.2">
      <c r="A98" s="9">
        <v>2021</v>
      </c>
      <c r="B98" s="9">
        <v>122845</v>
      </c>
      <c r="C98" s="9" t="s">
        <v>971</v>
      </c>
    </row>
    <row r="99" spans="1:3" ht="12.75" customHeight="1" x14ac:dyDescent="0.2">
      <c r="A99" s="9">
        <v>2021</v>
      </c>
      <c r="B99" s="9">
        <v>123336</v>
      </c>
      <c r="C99" s="9" t="s">
        <v>971</v>
      </c>
    </row>
    <row r="100" spans="1:3" ht="12.75" customHeight="1" x14ac:dyDescent="0.2">
      <c r="A100" s="9">
        <v>2021</v>
      </c>
      <c r="B100" s="9">
        <v>1179970</v>
      </c>
      <c r="C100" s="9" t="s">
        <v>971</v>
      </c>
    </row>
    <row r="101" spans="1:3" ht="12.75" customHeight="1" x14ac:dyDescent="0.2">
      <c r="A101" s="9">
        <v>2021</v>
      </c>
      <c r="B101" s="9">
        <v>122845</v>
      </c>
      <c r="C101" s="9" t="s">
        <v>971</v>
      </c>
    </row>
    <row r="102" spans="1:3" ht="12.75" customHeight="1" x14ac:dyDescent="0.2">
      <c r="A102" s="9">
        <v>2021</v>
      </c>
      <c r="B102" s="9">
        <v>1127925</v>
      </c>
      <c r="C102" s="9" t="s">
        <v>971</v>
      </c>
    </row>
    <row r="103" spans="1:3" ht="12.75" customHeight="1" x14ac:dyDescent="0.2">
      <c r="A103" s="9">
        <v>2021</v>
      </c>
      <c r="B103" s="9">
        <v>1270538</v>
      </c>
      <c r="C103" s="9" t="s">
        <v>971</v>
      </c>
    </row>
    <row r="104" spans="1:3" ht="12.75" customHeight="1" x14ac:dyDescent="0.2">
      <c r="A104" s="9">
        <v>2021</v>
      </c>
      <c r="B104" s="9">
        <v>123336</v>
      </c>
      <c r="C104" s="9" t="s">
        <v>971</v>
      </c>
    </row>
    <row r="105" spans="1:3" ht="12.75" customHeight="1" x14ac:dyDescent="0.2">
      <c r="A105" s="9">
        <v>2021</v>
      </c>
      <c r="B105" s="9">
        <v>123336</v>
      </c>
      <c r="C105" s="9" t="s">
        <v>971</v>
      </c>
    </row>
    <row r="106" spans="1:3" ht="12.75" customHeight="1" x14ac:dyDescent="0.2">
      <c r="A106" s="9">
        <v>2021</v>
      </c>
      <c r="B106" s="9">
        <v>1270538</v>
      </c>
      <c r="C106" s="9" t="s">
        <v>971</v>
      </c>
    </row>
    <row r="107" spans="1:3" ht="12.75" customHeight="1" x14ac:dyDescent="0.2">
      <c r="A107" s="9">
        <v>2021</v>
      </c>
      <c r="B107" s="9">
        <v>1179970</v>
      </c>
      <c r="C107" s="9" t="s">
        <v>971</v>
      </c>
    </row>
    <row r="108" spans="1:3" ht="12.75" customHeight="1" x14ac:dyDescent="0.2">
      <c r="A108" s="9">
        <v>2021</v>
      </c>
      <c r="B108" s="9">
        <v>123336</v>
      </c>
      <c r="C108" s="9" t="s">
        <v>971</v>
      </c>
    </row>
    <row r="109" spans="1:3" ht="12.75" customHeight="1" x14ac:dyDescent="0.2">
      <c r="A109" s="9">
        <v>2021</v>
      </c>
      <c r="B109" s="9">
        <v>123336</v>
      </c>
      <c r="C109" s="9" t="s">
        <v>971</v>
      </c>
    </row>
    <row r="110" spans="1:3" ht="12.75" customHeight="1" x14ac:dyDescent="0.2">
      <c r="A110" s="9">
        <v>2021</v>
      </c>
      <c r="B110" s="9">
        <v>1103832</v>
      </c>
      <c r="C110" s="9" t="s">
        <v>971</v>
      </c>
    </row>
    <row r="111" spans="1:3" ht="12.75" customHeight="1" x14ac:dyDescent="0.2">
      <c r="A111" s="9">
        <v>2021</v>
      </c>
      <c r="B111" s="9">
        <v>1319230</v>
      </c>
      <c r="C111" s="9" t="s">
        <v>971</v>
      </c>
    </row>
    <row r="112" spans="1:3" ht="12.75" customHeight="1" x14ac:dyDescent="0.2">
      <c r="A112" s="9">
        <v>2021</v>
      </c>
      <c r="B112" s="9">
        <v>1179970</v>
      </c>
      <c r="C112" s="9" t="s">
        <v>971</v>
      </c>
    </row>
    <row r="113" spans="1:3" ht="12.75" customHeight="1" x14ac:dyDescent="0.2">
      <c r="A113" s="9">
        <v>2021</v>
      </c>
      <c r="B113" s="9">
        <v>1127925</v>
      </c>
      <c r="C113" s="9" t="s">
        <v>971</v>
      </c>
    </row>
    <row r="114" spans="1:3" ht="12.75" customHeight="1" x14ac:dyDescent="0.2">
      <c r="A114" s="9">
        <v>2021</v>
      </c>
      <c r="B114" s="9">
        <v>123336</v>
      </c>
      <c r="C114" s="9" t="s">
        <v>971</v>
      </c>
    </row>
    <row r="115" spans="1:3" ht="12.75" customHeight="1" x14ac:dyDescent="0.2">
      <c r="A115" s="9">
        <v>2021</v>
      </c>
      <c r="B115" s="9">
        <v>1127924</v>
      </c>
      <c r="C115" s="9" t="s">
        <v>971</v>
      </c>
    </row>
    <row r="116" spans="1:3" ht="12.75" customHeight="1" x14ac:dyDescent="0.2">
      <c r="A116" s="9">
        <v>2021</v>
      </c>
      <c r="B116" s="9">
        <v>123336</v>
      </c>
      <c r="C116" s="9" t="s">
        <v>971</v>
      </c>
    </row>
    <row r="117" spans="1:3" ht="12.75" customHeight="1" x14ac:dyDescent="0.2">
      <c r="A117" s="9">
        <v>2021</v>
      </c>
      <c r="B117" s="9">
        <v>122845</v>
      </c>
      <c r="C117" s="9" t="s">
        <v>971</v>
      </c>
    </row>
    <row r="118" spans="1:3" ht="12.75" customHeight="1" x14ac:dyDescent="0.2">
      <c r="A118" s="9">
        <v>2021</v>
      </c>
      <c r="B118" s="9">
        <v>122845</v>
      </c>
      <c r="C118" s="9" t="s">
        <v>971</v>
      </c>
    </row>
    <row r="119" spans="1:3" ht="12.75" customHeight="1" x14ac:dyDescent="0.2">
      <c r="A119" s="9">
        <v>2021</v>
      </c>
      <c r="B119" s="9">
        <v>123336</v>
      </c>
      <c r="C119" s="9" t="s">
        <v>971</v>
      </c>
    </row>
    <row r="120" spans="1:3" ht="12.75" customHeight="1" x14ac:dyDescent="0.2">
      <c r="A120" s="9">
        <v>2021</v>
      </c>
      <c r="B120" s="9">
        <v>1308687</v>
      </c>
      <c r="C120" s="9" t="s">
        <v>971</v>
      </c>
    </row>
    <row r="121" spans="1:3" ht="12.75" customHeight="1" x14ac:dyDescent="0.2">
      <c r="A121" s="9">
        <v>2021</v>
      </c>
      <c r="B121" s="9">
        <v>1179970</v>
      </c>
      <c r="C121" s="9" t="s">
        <v>971</v>
      </c>
    </row>
    <row r="122" spans="1:3" ht="12.75" customHeight="1" x14ac:dyDescent="0.2">
      <c r="A122" s="9">
        <v>2021</v>
      </c>
      <c r="B122" s="9">
        <v>123336</v>
      </c>
      <c r="C122" s="9" t="s">
        <v>971</v>
      </c>
    </row>
    <row r="123" spans="1:3" ht="12.75" customHeight="1" x14ac:dyDescent="0.2">
      <c r="A123" s="9">
        <v>2021</v>
      </c>
      <c r="B123" s="9">
        <v>1127925</v>
      </c>
      <c r="C123" s="9" t="s">
        <v>971</v>
      </c>
    </row>
    <row r="124" spans="1:3" ht="12.75" customHeight="1" x14ac:dyDescent="0.2">
      <c r="A124" s="9">
        <v>2021</v>
      </c>
      <c r="B124" s="9">
        <v>123336</v>
      </c>
      <c r="C124" s="9" t="s">
        <v>971</v>
      </c>
    </row>
    <row r="125" spans="1:3" ht="12.75" customHeight="1" x14ac:dyDescent="0.2">
      <c r="A125" s="9">
        <v>2021</v>
      </c>
      <c r="B125" s="9">
        <v>1179970</v>
      </c>
      <c r="C125" s="9" t="s">
        <v>971</v>
      </c>
    </row>
    <row r="126" spans="1:3" ht="12.75" customHeight="1" x14ac:dyDescent="0.2">
      <c r="A126" s="9">
        <v>2021</v>
      </c>
      <c r="B126" s="9">
        <v>1179970</v>
      </c>
      <c r="C126" s="9" t="s">
        <v>971</v>
      </c>
    </row>
    <row r="127" spans="1:3" ht="12.75" customHeight="1" x14ac:dyDescent="0.2">
      <c r="A127" s="9">
        <v>2021</v>
      </c>
      <c r="B127" s="9">
        <v>122845</v>
      </c>
      <c r="C127" s="9" t="s">
        <v>971</v>
      </c>
    </row>
    <row r="128" spans="1:3" ht="12.75" customHeight="1" x14ac:dyDescent="0.2">
      <c r="A128" s="9">
        <v>2021</v>
      </c>
      <c r="B128" s="9">
        <v>1308687</v>
      </c>
      <c r="C128" s="9" t="s">
        <v>971</v>
      </c>
    </row>
    <row r="129" spans="1:3" ht="12.75" customHeight="1" x14ac:dyDescent="0.2">
      <c r="A129" s="9">
        <v>2021</v>
      </c>
      <c r="B129" s="9">
        <v>1179970</v>
      </c>
      <c r="C129" s="9" t="s">
        <v>971</v>
      </c>
    </row>
    <row r="130" spans="1:3" ht="12.75" customHeight="1" x14ac:dyDescent="0.2">
      <c r="A130" s="9">
        <v>2021</v>
      </c>
      <c r="B130" s="9">
        <v>122845</v>
      </c>
      <c r="C130" s="9" t="s">
        <v>971</v>
      </c>
    </row>
    <row r="131" spans="1:3" ht="12.75" customHeight="1" x14ac:dyDescent="0.2">
      <c r="A131" s="9">
        <v>2021</v>
      </c>
      <c r="B131" s="9">
        <v>1103909</v>
      </c>
      <c r="C131" s="9" t="s">
        <v>971</v>
      </c>
    </row>
    <row r="132" spans="1:3" ht="12.75" customHeight="1" x14ac:dyDescent="0.2">
      <c r="A132" s="9">
        <v>2021</v>
      </c>
      <c r="B132" s="9">
        <v>122845</v>
      </c>
      <c r="C132" s="9" t="s">
        <v>971</v>
      </c>
    </row>
    <row r="133" spans="1:3" ht="12.75" customHeight="1" x14ac:dyDescent="0.2">
      <c r="A133" s="9">
        <v>2021</v>
      </c>
      <c r="B133" s="9">
        <v>123336</v>
      </c>
      <c r="C133" s="9" t="s">
        <v>971</v>
      </c>
    </row>
    <row r="134" spans="1:3" ht="12.75" customHeight="1" x14ac:dyDescent="0.2">
      <c r="A134" s="9">
        <v>2021</v>
      </c>
      <c r="B134" s="9">
        <v>1127925</v>
      </c>
      <c r="C134" s="9" t="s">
        <v>971</v>
      </c>
    </row>
    <row r="135" spans="1:3" ht="12.75" customHeight="1" x14ac:dyDescent="0.2">
      <c r="A135" s="9">
        <v>2021</v>
      </c>
      <c r="B135" s="9">
        <v>122845</v>
      </c>
      <c r="C135" s="9" t="s">
        <v>971</v>
      </c>
    </row>
    <row r="136" spans="1:3" ht="12.75" customHeight="1" x14ac:dyDescent="0.2">
      <c r="A136" s="9">
        <v>2021</v>
      </c>
      <c r="B136" s="9">
        <v>1270538</v>
      </c>
      <c r="C136" s="9" t="s">
        <v>971</v>
      </c>
    </row>
    <row r="137" spans="1:3" ht="12.75" customHeight="1" x14ac:dyDescent="0.2">
      <c r="A137" s="9">
        <v>2021</v>
      </c>
      <c r="B137" s="9">
        <v>1179970</v>
      </c>
      <c r="C137" s="9" t="s">
        <v>971</v>
      </c>
    </row>
    <row r="138" spans="1:3" ht="12.75" customHeight="1" x14ac:dyDescent="0.2">
      <c r="A138" s="9">
        <v>2021</v>
      </c>
      <c r="B138" s="9">
        <v>123336</v>
      </c>
      <c r="C138" s="9" t="s">
        <v>971</v>
      </c>
    </row>
    <row r="139" spans="1:3" ht="12.75" customHeight="1" x14ac:dyDescent="0.2">
      <c r="A139" s="9">
        <v>2021</v>
      </c>
      <c r="B139" s="9">
        <v>1127927</v>
      </c>
      <c r="C139" s="9" t="s">
        <v>971</v>
      </c>
    </row>
    <row r="140" spans="1:3" ht="12.75" customHeight="1" x14ac:dyDescent="0.2">
      <c r="A140" s="9">
        <v>2021</v>
      </c>
      <c r="B140" s="9">
        <v>108730</v>
      </c>
      <c r="C140" s="9" t="s">
        <v>971</v>
      </c>
    </row>
    <row r="141" spans="1:3" ht="12.75" customHeight="1" x14ac:dyDescent="0.2">
      <c r="A141" s="9">
        <v>2021</v>
      </c>
      <c r="B141" s="9">
        <v>1319230</v>
      </c>
      <c r="C141" s="9" t="s">
        <v>971</v>
      </c>
    </row>
    <row r="142" spans="1:3" ht="12.75" customHeight="1" x14ac:dyDescent="0.2">
      <c r="A142" s="9">
        <v>2021</v>
      </c>
      <c r="B142" s="9">
        <v>1127925</v>
      </c>
      <c r="C142" s="9" t="s">
        <v>971</v>
      </c>
    </row>
    <row r="143" spans="1:3" ht="12.75" customHeight="1" x14ac:dyDescent="0.2">
      <c r="A143" s="9">
        <v>2021</v>
      </c>
      <c r="B143" s="9">
        <v>1179970</v>
      </c>
      <c r="C143" s="9" t="s">
        <v>971</v>
      </c>
    </row>
    <row r="144" spans="1:3" ht="12.75" customHeight="1" x14ac:dyDescent="0.2">
      <c r="A144" s="9">
        <v>2021</v>
      </c>
      <c r="B144" s="9">
        <v>1179970</v>
      </c>
      <c r="C144" s="9" t="s">
        <v>971</v>
      </c>
    </row>
    <row r="145" spans="1:3" ht="12.75" customHeight="1" x14ac:dyDescent="0.2">
      <c r="A145" s="9">
        <v>2021</v>
      </c>
      <c r="B145" s="9">
        <v>123336</v>
      </c>
      <c r="C145" s="9" t="s">
        <v>971</v>
      </c>
    </row>
    <row r="146" spans="1:3" ht="12.75" customHeight="1" x14ac:dyDescent="0.2">
      <c r="A146" s="9">
        <v>2021</v>
      </c>
      <c r="B146" s="9">
        <v>122845</v>
      </c>
      <c r="C146" s="9" t="s">
        <v>971</v>
      </c>
    </row>
    <row r="147" spans="1:3" ht="12.75" customHeight="1" x14ac:dyDescent="0.2">
      <c r="A147" s="9">
        <v>2021</v>
      </c>
      <c r="B147" s="9">
        <v>1308687</v>
      </c>
      <c r="C147" s="9" t="s">
        <v>971</v>
      </c>
    </row>
    <row r="148" spans="1:3" ht="12.75" customHeight="1" x14ac:dyDescent="0.2">
      <c r="A148" s="9">
        <v>2021</v>
      </c>
      <c r="B148" s="9">
        <v>1103909</v>
      </c>
      <c r="C148" s="9" t="s">
        <v>971</v>
      </c>
    </row>
    <row r="149" spans="1:3" ht="12.75" customHeight="1" x14ac:dyDescent="0.2">
      <c r="A149" s="9">
        <v>2021</v>
      </c>
      <c r="B149" s="9">
        <v>122845</v>
      </c>
      <c r="C149" s="9" t="s">
        <v>971</v>
      </c>
    </row>
    <row r="150" spans="1:3" ht="12.75" customHeight="1" x14ac:dyDescent="0.2">
      <c r="A150" s="9">
        <v>2021</v>
      </c>
      <c r="B150" s="9">
        <v>123336</v>
      </c>
      <c r="C150" s="9" t="s">
        <v>971</v>
      </c>
    </row>
    <row r="151" spans="1:3" ht="12.75" customHeight="1" x14ac:dyDescent="0.2">
      <c r="A151" s="9">
        <v>2021</v>
      </c>
      <c r="B151" s="9">
        <v>1127925</v>
      </c>
      <c r="C151" s="9" t="s">
        <v>971</v>
      </c>
    </row>
    <row r="152" spans="1:3" ht="12.75" customHeight="1" x14ac:dyDescent="0.2">
      <c r="A152" s="9">
        <v>2021</v>
      </c>
      <c r="B152" s="9">
        <v>1179970</v>
      </c>
      <c r="C152" s="9" t="s">
        <v>971</v>
      </c>
    </row>
    <row r="153" spans="1:3" ht="12.75" customHeight="1" x14ac:dyDescent="0.2">
      <c r="A153" s="9">
        <v>2021</v>
      </c>
      <c r="B153" s="9">
        <v>1308687</v>
      </c>
      <c r="C153" s="9" t="s">
        <v>971</v>
      </c>
    </row>
    <row r="154" spans="1:3" ht="12.75" customHeight="1" x14ac:dyDescent="0.2">
      <c r="A154" s="9">
        <v>2021</v>
      </c>
      <c r="B154" s="9">
        <v>1127927</v>
      </c>
      <c r="C154" s="9" t="s">
        <v>971</v>
      </c>
    </row>
    <row r="155" spans="1:3" ht="12.75" customHeight="1" x14ac:dyDescent="0.2">
      <c r="A155" s="9">
        <v>2021</v>
      </c>
      <c r="B155" s="9">
        <v>1179970</v>
      </c>
      <c r="C155" s="9" t="s">
        <v>971</v>
      </c>
    </row>
    <row r="156" spans="1:3" ht="12.75" customHeight="1" x14ac:dyDescent="0.2">
      <c r="A156" s="9">
        <v>2021</v>
      </c>
      <c r="B156" s="9">
        <v>1127925</v>
      </c>
      <c r="C156" s="9" t="s">
        <v>971</v>
      </c>
    </row>
    <row r="157" spans="1:3" ht="12.75" customHeight="1" x14ac:dyDescent="0.2">
      <c r="A157" s="9">
        <v>2021</v>
      </c>
      <c r="B157" s="9">
        <v>1319230</v>
      </c>
      <c r="C157" s="9" t="s">
        <v>971</v>
      </c>
    </row>
    <row r="158" spans="1:3" ht="12.75" customHeight="1" x14ac:dyDescent="0.2">
      <c r="A158" s="9">
        <v>2021</v>
      </c>
      <c r="B158" s="9">
        <v>1308687</v>
      </c>
      <c r="C158" s="9" t="s">
        <v>971</v>
      </c>
    </row>
    <row r="159" spans="1:3" ht="12.75" customHeight="1" x14ac:dyDescent="0.2">
      <c r="A159" s="9">
        <v>2021</v>
      </c>
      <c r="B159" s="9">
        <v>123336</v>
      </c>
      <c r="C159" s="9" t="s">
        <v>971</v>
      </c>
    </row>
    <row r="160" spans="1:3" ht="12.75" customHeight="1" x14ac:dyDescent="0.2">
      <c r="A160" s="9">
        <v>2021</v>
      </c>
      <c r="B160" s="9">
        <v>108730</v>
      </c>
      <c r="C160" s="9" t="s">
        <v>971</v>
      </c>
    </row>
    <row r="161" spans="1:3" ht="12.75" customHeight="1" x14ac:dyDescent="0.2">
      <c r="A161" s="9">
        <v>2021</v>
      </c>
      <c r="B161" s="9">
        <v>1270538</v>
      </c>
      <c r="C161" s="9" t="s">
        <v>971</v>
      </c>
    </row>
    <row r="162" spans="1:3" ht="12.75" customHeight="1" x14ac:dyDescent="0.2">
      <c r="A162" s="9">
        <v>2021</v>
      </c>
      <c r="B162" s="9">
        <v>123336</v>
      </c>
      <c r="C162" s="9" t="s">
        <v>971</v>
      </c>
    </row>
    <row r="163" spans="1:3" ht="12.75" customHeight="1" x14ac:dyDescent="0.2">
      <c r="A163" s="9">
        <v>2021</v>
      </c>
      <c r="B163" s="9">
        <v>1308687</v>
      </c>
      <c r="C163" s="9" t="s">
        <v>971</v>
      </c>
    </row>
    <row r="164" spans="1:3" ht="12.75" customHeight="1" x14ac:dyDescent="0.2">
      <c r="A164" s="9">
        <v>2021</v>
      </c>
      <c r="B164" s="9">
        <v>1103909</v>
      </c>
      <c r="C164" s="9" t="s">
        <v>971</v>
      </c>
    </row>
    <row r="165" spans="1:3" ht="12.75" customHeight="1" x14ac:dyDescent="0.2">
      <c r="A165" s="9">
        <v>2021</v>
      </c>
      <c r="B165" s="9">
        <v>1127925</v>
      </c>
      <c r="C165" s="9" t="s">
        <v>971</v>
      </c>
    </row>
    <row r="166" spans="1:3" ht="12.75" customHeight="1" x14ac:dyDescent="0.2">
      <c r="A166" s="9">
        <v>2021</v>
      </c>
      <c r="B166" s="9">
        <v>122845</v>
      </c>
      <c r="C166" s="9" t="s">
        <v>971</v>
      </c>
    </row>
    <row r="167" spans="1:3" ht="12.75" customHeight="1" x14ac:dyDescent="0.2">
      <c r="A167" s="9">
        <v>2021</v>
      </c>
      <c r="B167" s="9">
        <v>1179970</v>
      </c>
      <c r="C167" s="9" t="s">
        <v>971</v>
      </c>
    </row>
    <row r="168" spans="1:3" ht="12.75" customHeight="1" x14ac:dyDescent="0.2">
      <c r="A168" s="9">
        <v>2021</v>
      </c>
      <c r="B168" s="9">
        <v>122845</v>
      </c>
      <c r="C168" s="9" t="s">
        <v>971</v>
      </c>
    </row>
    <row r="169" spans="1:3" ht="12.75" customHeight="1" x14ac:dyDescent="0.2">
      <c r="A169" s="9">
        <v>2021</v>
      </c>
      <c r="B169" s="9">
        <v>108730</v>
      </c>
      <c r="C169" s="9" t="s">
        <v>971</v>
      </c>
    </row>
    <row r="170" spans="1:3" ht="12.75" customHeight="1" x14ac:dyDescent="0.2">
      <c r="A170" s="9">
        <v>2021</v>
      </c>
      <c r="B170" s="9">
        <v>122845</v>
      </c>
      <c r="C170" s="9" t="s">
        <v>971</v>
      </c>
    </row>
    <row r="171" spans="1:3" ht="12.75" customHeight="1" x14ac:dyDescent="0.2">
      <c r="A171" s="9">
        <v>2021</v>
      </c>
      <c r="B171" s="9">
        <v>1270538</v>
      </c>
      <c r="C171" s="9" t="s">
        <v>971</v>
      </c>
    </row>
    <row r="172" spans="1:3" ht="12.75" customHeight="1" x14ac:dyDescent="0.2">
      <c r="A172" s="9">
        <v>2021</v>
      </c>
      <c r="B172" s="9">
        <v>1308687</v>
      </c>
      <c r="C172" s="9" t="s">
        <v>971</v>
      </c>
    </row>
    <row r="173" spans="1:3" ht="12.75" customHeight="1" x14ac:dyDescent="0.2">
      <c r="A173" s="9">
        <v>2021</v>
      </c>
      <c r="B173" s="9">
        <v>123336</v>
      </c>
      <c r="C173" s="9" t="s">
        <v>971</v>
      </c>
    </row>
    <row r="174" spans="1:3" ht="12.75" customHeight="1" x14ac:dyDescent="0.2">
      <c r="A174" s="9">
        <v>2021</v>
      </c>
      <c r="B174" s="9">
        <v>122845</v>
      </c>
      <c r="C174" s="9" t="s">
        <v>971</v>
      </c>
    </row>
    <row r="175" spans="1:3" ht="12.75" customHeight="1" x14ac:dyDescent="0.2">
      <c r="A175" s="9">
        <v>2021</v>
      </c>
      <c r="B175" s="9">
        <v>122845</v>
      </c>
      <c r="C175" s="9" t="s">
        <v>971</v>
      </c>
    </row>
    <row r="176" spans="1:3" ht="12.75" customHeight="1" x14ac:dyDescent="0.2">
      <c r="A176" s="9">
        <v>2021</v>
      </c>
      <c r="B176" s="9">
        <v>122845</v>
      </c>
      <c r="C176" s="9" t="s">
        <v>971</v>
      </c>
    </row>
    <row r="177" spans="1:3" ht="12.75" customHeight="1" x14ac:dyDescent="0.2">
      <c r="A177" s="9">
        <v>2021</v>
      </c>
      <c r="B177" s="9">
        <v>1308687</v>
      </c>
      <c r="C177" s="9" t="s">
        <v>971</v>
      </c>
    </row>
    <row r="178" spans="1:3" ht="12.75" customHeight="1" x14ac:dyDescent="0.2">
      <c r="A178" s="9">
        <v>2021</v>
      </c>
      <c r="B178" s="9">
        <v>1103909</v>
      </c>
      <c r="C178" s="9" t="s">
        <v>971</v>
      </c>
    </row>
    <row r="179" spans="1:3" ht="12.75" customHeight="1" x14ac:dyDescent="0.2">
      <c r="A179" s="9">
        <v>2021</v>
      </c>
      <c r="B179" s="9">
        <v>1103692</v>
      </c>
      <c r="C179" s="9" t="s">
        <v>971</v>
      </c>
    </row>
    <row r="180" spans="1:3" ht="12.75" customHeight="1" x14ac:dyDescent="0.2">
      <c r="A180" s="9">
        <v>2021</v>
      </c>
      <c r="B180" s="9">
        <v>108730</v>
      </c>
      <c r="C180" s="9" t="s">
        <v>971</v>
      </c>
    </row>
    <row r="181" spans="1:3" ht="12.75" customHeight="1" x14ac:dyDescent="0.2">
      <c r="A181" s="9">
        <v>2021</v>
      </c>
      <c r="B181" s="9">
        <v>122845</v>
      </c>
      <c r="C181" s="9" t="s">
        <v>971</v>
      </c>
    </row>
    <row r="182" spans="1:3" ht="12.75" customHeight="1" x14ac:dyDescent="0.2">
      <c r="A182" s="9">
        <v>2021</v>
      </c>
      <c r="B182" s="9">
        <v>122845</v>
      </c>
      <c r="C182" s="9" t="s">
        <v>971</v>
      </c>
    </row>
    <row r="183" spans="1:3" ht="12.75" customHeight="1" x14ac:dyDescent="0.2">
      <c r="A183" s="9">
        <v>2021</v>
      </c>
      <c r="B183" s="9">
        <v>1308687</v>
      </c>
      <c r="C183" s="9" t="s">
        <v>971</v>
      </c>
    </row>
    <row r="184" spans="1:3" ht="12.75" customHeight="1" x14ac:dyDescent="0.2">
      <c r="A184" s="9">
        <v>2021</v>
      </c>
      <c r="B184" s="9">
        <v>1117076</v>
      </c>
      <c r="C184" s="9" t="s">
        <v>971</v>
      </c>
    </row>
    <row r="185" spans="1:3" ht="12.75" customHeight="1" x14ac:dyDescent="0.2">
      <c r="A185" s="9">
        <v>2021</v>
      </c>
      <c r="B185" s="9">
        <v>108730</v>
      </c>
      <c r="C185" s="9" t="s">
        <v>971</v>
      </c>
    </row>
    <row r="186" spans="1:3" ht="12.75" customHeight="1" x14ac:dyDescent="0.2">
      <c r="A186" s="9">
        <v>2021</v>
      </c>
      <c r="B186" s="9">
        <v>1308687</v>
      </c>
      <c r="C186" s="9" t="s">
        <v>971</v>
      </c>
    </row>
    <row r="187" spans="1:3" ht="12.75" customHeight="1" x14ac:dyDescent="0.2">
      <c r="A187" s="9">
        <v>2021</v>
      </c>
      <c r="B187" s="9">
        <v>1308687</v>
      </c>
      <c r="C187" s="9" t="s">
        <v>971</v>
      </c>
    </row>
    <row r="188" spans="1:3" ht="12.75" customHeight="1" x14ac:dyDescent="0.2">
      <c r="A188" s="9">
        <v>2021</v>
      </c>
      <c r="B188" s="9">
        <v>1308687</v>
      </c>
      <c r="C188" s="9" t="s">
        <v>971</v>
      </c>
    </row>
    <row r="189" spans="1:3" ht="12.75" customHeight="1" x14ac:dyDescent="0.2">
      <c r="A189" s="9">
        <v>2021</v>
      </c>
      <c r="B189" s="9">
        <v>1127926</v>
      </c>
      <c r="C189" s="9" t="s">
        <v>971</v>
      </c>
    </row>
    <row r="190" spans="1:3" ht="12.75" customHeight="1" x14ac:dyDescent="0.2">
      <c r="A190" s="9">
        <v>2021</v>
      </c>
      <c r="B190" s="9">
        <v>1270538</v>
      </c>
      <c r="C190" s="9" t="s">
        <v>971</v>
      </c>
    </row>
    <row r="191" spans="1:3" ht="12.75" customHeight="1" x14ac:dyDescent="0.2">
      <c r="A191" s="9">
        <v>2021</v>
      </c>
      <c r="B191" s="9">
        <v>1179970</v>
      </c>
      <c r="C191" s="9" t="s">
        <v>971</v>
      </c>
    </row>
    <row r="192" spans="1:3" ht="12.75" customHeight="1" x14ac:dyDescent="0.2">
      <c r="A192" s="9">
        <v>2021</v>
      </c>
      <c r="B192" s="9">
        <v>122845</v>
      </c>
      <c r="C192" s="9" t="s">
        <v>971</v>
      </c>
    </row>
    <row r="193" spans="1:3" ht="12.75" customHeight="1" x14ac:dyDescent="0.2">
      <c r="A193" s="9">
        <v>2021</v>
      </c>
      <c r="B193" s="9">
        <v>122845</v>
      </c>
      <c r="C193" s="9" t="s">
        <v>971</v>
      </c>
    </row>
    <row r="194" spans="1:3" ht="12.75" customHeight="1" x14ac:dyDescent="0.2">
      <c r="A194" s="9">
        <v>2021</v>
      </c>
      <c r="B194" s="9">
        <v>1319230</v>
      </c>
      <c r="C194" s="9" t="s">
        <v>971</v>
      </c>
    </row>
    <row r="195" spans="1:3" ht="12.75" customHeight="1" x14ac:dyDescent="0.2">
      <c r="A195" s="9">
        <v>2021</v>
      </c>
      <c r="B195" s="9">
        <v>1179970</v>
      </c>
      <c r="C195" s="9" t="s">
        <v>971</v>
      </c>
    </row>
    <row r="196" spans="1:3" ht="12.75" customHeight="1" x14ac:dyDescent="0.2">
      <c r="A196" s="9">
        <v>2021</v>
      </c>
      <c r="B196" s="9">
        <v>1179970</v>
      </c>
      <c r="C196" s="9" t="s">
        <v>971</v>
      </c>
    </row>
    <row r="197" spans="1:3" ht="12.75" customHeight="1" x14ac:dyDescent="0.2">
      <c r="A197" s="9">
        <v>2021</v>
      </c>
      <c r="B197" s="9">
        <v>108730</v>
      </c>
      <c r="C197" s="9" t="s">
        <v>971</v>
      </c>
    </row>
    <row r="198" spans="1:3" ht="12.75" customHeight="1" x14ac:dyDescent="0.2">
      <c r="A198" s="9">
        <v>2021</v>
      </c>
      <c r="B198" s="9">
        <v>1308687</v>
      </c>
      <c r="C198" s="9" t="s">
        <v>971</v>
      </c>
    </row>
    <row r="199" spans="1:3" ht="12.75" customHeight="1" x14ac:dyDescent="0.2">
      <c r="A199" s="9">
        <v>2021</v>
      </c>
      <c r="B199" s="9">
        <v>1179970</v>
      </c>
      <c r="C199" s="9" t="s">
        <v>971</v>
      </c>
    </row>
    <row r="200" spans="1:3" ht="12.75" customHeight="1" x14ac:dyDescent="0.2">
      <c r="A200" s="9">
        <v>2021</v>
      </c>
      <c r="B200" s="9">
        <v>1179970</v>
      </c>
      <c r="C200" s="9" t="s">
        <v>971</v>
      </c>
    </row>
    <row r="201" spans="1:3" ht="12.75" customHeight="1" x14ac:dyDescent="0.2">
      <c r="A201" s="9">
        <v>2021</v>
      </c>
      <c r="B201" s="9">
        <v>1127925</v>
      </c>
      <c r="C201" s="9" t="s">
        <v>971</v>
      </c>
    </row>
    <row r="202" spans="1:3" ht="12.75" customHeight="1" x14ac:dyDescent="0.2">
      <c r="A202" s="9">
        <v>2021</v>
      </c>
      <c r="B202" s="9">
        <v>1308687</v>
      </c>
      <c r="C202" s="9" t="s">
        <v>971</v>
      </c>
    </row>
    <row r="203" spans="1:3" ht="12.75" customHeight="1" x14ac:dyDescent="0.2">
      <c r="A203" s="9">
        <v>2021</v>
      </c>
      <c r="B203" s="9">
        <v>1127926</v>
      </c>
      <c r="C203" s="9" t="s">
        <v>971</v>
      </c>
    </row>
    <row r="204" spans="1:3" ht="12.75" customHeight="1" x14ac:dyDescent="0.2">
      <c r="A204" s="9">
        <v>2021</v>
      </c>
      <c r="B204" s="9">
        <v>122845</v>
      </c>
      <c r="C204" s="9" t="s">
        <v>971</v>
      </c>
    </row>
    <row r="205" spans="1:3" ht="12.75" customHeight="1" x14ac:dyDescent="0.2">
      <c r="A205" s="9">
        <v>2021</v>
      </c>
      <c r="B205" s="9">
        <v>1127926</v>
      </c>
      <c r="C205" s="9" t="s">
        <v>971</v>
      </c>
    </row>
    <row r="206" spans="1:3" ht="12.75" customHeight="1" x14ac:dyDescent="0.2">
      <c r="A206" s="9">
        <v>2021</v>
      </c>
      <c r="B206" s="9">
        <v>1179970</v>
      </c>
      <c r="C206" s="9" t="s">
        <v>971</v>
      </c>
    </row>
    <row r="207" spans="1:3" ht="12.75" customHeight="1" x14ac:dyDescent="0.2">
      <c r="A207" s="9">
        <v>2021</v>
      </c>
      <c r="B207" s="9">
        <v>108730</v>
      </c>
      <c r="C207" s="9" t="s">
        <v>971</v>
      </c>
    </row>
    <row r="208" spans="1:3" ht="12.75" customHeight="1" x14ac:dyDescent="0.2">
      <c r="A208" s="9">
        <v>2021</v>
      </c>
      <c r="B208" s="9">
        <v>108730</v>
      </c>
      <c r="C208" s="9" t="s">
        <v>971</v>
      </c>
    </row>
    <row r="209" spans="1:3" ht="12.75" customHeight="1" x14ac:dyDescent="0.2">
      <c r="A209" s="9">
        <v>2021</v>
      </c>
      <c r="B209" s="9">
        <v>1127926</v>
      </c>
      <c r="C209" s="9" t="s">
        <v>971</v>
      </c>
    </row>
    <row r="210" spans="1:3" ht="12.75" customHeight="1" x14ac:dyDescent="0.2">
      <c r="A210" s="9">
        <v>2021</v>
      </c>
      <c r="B210" s="9">
        <v>1365444</v>
      </c>
      <c r="C210" s="9" t="s">
        <v>971</v>
      </c>
    </row>
    <row r="211" spans="1:3" ht="12.75" customHeight="1" x14ac:dyDescent="0.2">
      <c r="A211" s="9">
        <v>2021</v>
      </c>
      <c r="B211" s="9">
        <v>1179970</v>
      </c>
      <c r="C211" s="9" t="s">
        <v>971</v>
      </c>
    </row>
    <row r="212" spans="1:3" ht="12.75" customHeight="1" x14ac:dyDescent="0.2">
      <c r="A212" s="9">
        <v>2021</v>
      </c>
      <c r="B212" s="9">
        <v>1179970</v>
      </c>
      <c r="C212" s="9" t="s">
        <v>971</v>
      </c>
    </row>
    <row r="213" spans="1:3" ht="12.75" customHeight="1" x14ac:dyDescent="0.2">
      <c r="A213" s="9">
        <v>2021</v>
      </c>
      <c r="B213" s="9">
        <v>1127924</v>
      </c>
      <c r="C213" s="9" t="s">
        <v>971</v>
      </c>
    </row>
    <row r="214" spans="1:3" ht="12.75" customHeight="1" x14ac:dyDescent="0.2">
      <c r="A214" s="9">
        <v>2021</v>
      </c>
      <c r="B214" s="9">
        <v>1179970</v>
      </c>
      <c r="C214" s="9" t="s">
        <v>971</v>
      </c>
    </row>
    <row r="215" spans="1:3" ht="12.75" customHeight="1" x14ac:dyDescent="0.2">
      <c r="A215" s="9">
        <v>2021</v>
      </c>
      <c r="B215" s="9">
        <v>1179970</v>
      </c>
      <c r="C215" s="9" t="s">
        <v>971</v>
      </c>
    </row>
    <row r="216" spans="1:3" ht="12.75" customHeight="1" x14ac:dyDescent="0.2">
      <c r="A216" s="9">
        <v>2021</v>
      </c>
      <c r="B216" s="9">
        <v>122845</v>
      </c>
      <c r="C216" s="9" t="s">
        <v>971</v>
      </c>
    </row>
    <row r="217" spans="1:3" ht="12.75" customHeight="1" x14ac:dyDescent="0.2">
      <c r="A217" s="9">
        <v>2021</v>
      </c>
      <c r="B217" s="9">
        <v>1308687</v>
      </c>
      <c r="C217" s="9" t="s">
        <v>971</v>
      </c>
    </row>
    <row r="218" spans="1:3" ht="12.75" customHeight="1" x14ac:dyDescent="0.2">
      <c r="A218" s="9">
        <v>2021</v>
      </c>
      <c r="B218" s="9">
        <v>122845</v>
      </c>
      <c r="C218" s="9" t="s">
        <v>971</v>
      </c>
    </row>
    <row r="219" spans="1:3" ht="12.75" customHeight="1" x14ac:dyDescent="0.2">
      <c r="A219" s="9">
        <v>2021</v>
      </c>
      <c r="B219" s="9">
        <v>123336</v>
      </c>
      <c r="C219" s="9" t="s">
        <v>971</v>
      </c>
    </row>
    <row r="220" spans="1:3" ht="12.75" customHeight="1" x14ac:dyDescent="0.2">
      <c r="A220" s="9">
        <v>2021</v>
      </c>
      <c r="B220" s="9">
        <v>123336</v>
      </c>
      <c r="C220" s="9" t="s">
        <v>971</v>
      </c>
    </row>
    <row r="221" spans="1:3" ht="12.75" customHeight="1" x14ac:dyDescent="0.2">
      <c r="A221" s="9">
        <v>2021</v>
      </c>
      <c r="B221" s="9">
        <v>1127924</v>
      </c>
      <c r="C221" s="9" t="s">
        <v>134</v>
      </c>
    </row>
    <row r="222" spans="1:3" ht="12.75" customHeight="1" x14ac:dyDescent="0.2">
      <c r="A222" s="9">
        <v>2021</v>
      </c>
      <c r="B222" s="9">
        <v>123336</v>
      </c>
      <c r="C222" s="9" t="s">
        <v>134</v>
      </c>
    </row>
    <row r="223" spans="1:3" ht="12.75" customHeight="1" x14ac:dyDescent="0.2">
      <c r="A223" s="9">
        <v>2021</v>
      </c>
      <c r="B223" s="9">
        <v>1179970</v>
      </c>
      <c r="C223" s="9" t="s">
        <v>134</v>
      </c>
    </row>
    <row r="224" spans="1:3" ht="12.75" customHeight="1" x14ac:dyDescent="0.2">
      <c r="A224" s="9">
        <v>2021</v>
      </c>
      <c r="B224" s="9">
        <v>123336</v>
      </c>
      <c r="C224" s="9" t="s">
        <v>134</v>
      </c>
    </row>
    <row r="225" spans="1:3" ht="12.75" customHeight="1" x14ac:dyDescent="0.2">
      <c r="A225" s="9">
        <v>2021</v>
      </c>
      <c r="B225" s="9">
        <v>150129</v>
      </c>
      <c r="C225" s="9" t="s">
        <v>134</v>
      </c>
    </row>
    <row r="226" spans="1:3" ht="12.75" customHeight="1" x14ac:dyDescent="0.2">
      <c r="A226" s="9">
        <v>2021</v>
      </c>
      <c r="B226" s="9">
        <v>123336</v>
      </c>
      <c r="C226" s="9" t="s">
        <v>134</v>
      </c>
    </row>
    <row r="227" spans="1:3" ht="12.75" customHeight="1" x14ac:dyDescent="0.2">
      <c r="A227" s="9">
        <v>2021</v>
      </c>
      <c r="B227" s="9">
        <v>123336</v>
      </c>
      <c r="C227" s="9" t="s">
        <v>134</v>
      </c>
    </row>
    <row r="228" spans="1:3" ht="12.75" customHeight="1" x14ac:dyDescent="0.2">
      <c r="A228" s="9">
        <v>2021</v>
      </c>
      <c r="B228" s="9">
        <v>123336</v>
      </c>
      <c r="C228" s="9" t="s">
        <v>134</v>
      </c>
    </row>
    <row r="229" spans="1:3" ht="12.75" customHeight="1" x14ac:dyDescent="0.2">
      <c r="A229" s="9">
        <v>2021</v>
      </c>
      <c r="B229" s="9">
        <v>108730</v>
      </c>
      <c r="C229" s="9" t="s">
        <v>134</v>
      </c>
    </row>
    <row r="230" spans="1:3" ht="12.75" customHeight="1" x14ac:dyDescent="0.2">
      <c r="A230" s="9">
        <v>2021</v>
      </c>
      <c r="B230" s="9">
        <v>123336</v>
      </c>
      <c r="C230" s="9" t="s">
        <v>134</v>
      </c>
    </row>
    <row r="231" spans="1:3" ht="12.75" customHeight="1" x14ac:dyDescent="0.2">
      <c r="A231" s="9">
        <v>2021</v>
      </c>
      <c r="B231" s="9">
        <v>1179970</v>
      </c>
      <c r="C231" s="9" t="s">
        <v>134</v>
      </c>
    </row>
    <row r="232" spans="1:3" ht="12.75" customHeight="1" x14ac:dyDescent="0.2">
      <c r="A232" s="9">
        <v>2021</v>
      </c>
      <c r="B232" s="9">
        <v>1179970</v>
      </c>
      <c r="C232" s="9" t="s">
        <v>134</v>
      </c>
    </row>
    <row r="233" spans="1:3" ht="12.75" customHeight="1" x14ac:dyDescent="0.2">
      <c r="A233" s="9">
        <v>2021</v>
      </c>
      <c r="B233" s="9">
        <v>1117076</v>
      </c>
      <c r="C233" s="9" t="s">
        <v>134</v>
      </c>
    </row>
    <row r="234" spans="1:3" ht="12.75" customHeight="1" x14ac:dyDescent="0.2">
      <c r="A234" s="9">
        <v>2021</v>
      </c>
      <c r="B234" s="9">
        <v>123336</v>
      </c>
      <c r="C234" s="9" t="s">
        <v>134</v>
      </c>
    </row>
    <row r="235" spans="1:3" ht="12.75" customHeight="1" x14ac:dyDescent="0.2">
      <c r="A235" s="9">
        <v>2021</v>
      </c>
      <c r="B235" s="9">
        <v>123336</v>
      </c>
      <c r="C235" s="9" t="s">
        <v>134</v>
      </c>
    </row>
    <row r="236" spans="1:3" ht="12.75" customHeight="1" x14ac:dyDescent="0.2">
      <c r="A236" s="9">
        <v>2021</v>
      </c>
      <c r="B236" s="9">
        <v>1179970</v>
      </c>
      <c r="C236" s="9" t="s">
        <v>134</v>
      </c>
    </row>
    <row r="237" spans="1:3" ht="12.75" customHeight="1" x14ac:dyDescent="0.2">
      <c r="A237" s="9">
        <v>2021</v>
      </c>
      <c r="B237" s="9">
        <v>1179970</v>
      </c>
      <c r="C237" s="9" t="s">
        <v>134</v>
      </c>
    </row>
    <row r="238" spans="1:3" ht="12.75" customHeight="1" x14ac:dyDescent="0.2">
      <c r="A238" s="9">
        <v>2021</v>
      </c>
      <c r="B238" s="9">
        <v>123336</v>
      </c>
      <c r="C238" s="9" t="s">
        <v>134</v>
      </c>
    </row>
    <row r="239" spans="1:3" ht="12.75" customHeight="1" x14ac:dyDescent="0.2">
      <c r="A239" s="9">
        <v>2021</v>
      </c>
      <c r="B239" s="9">
        <v>123336</v>
      </c>
      <c r="C239" s="9" t="s">
        <v>134</v>
      </c>
    </row>
    <row r="240" spans="1:3" ht="12.75" customHeight="1" x14ac:dyDescent="0.2">
      <c r="A240" s="9">
        <v>2021</v>
      </c>
      <c r="B240" s="9">
        <v>1179970</v>
      </c>
      <c r="C240" s="9" t="s">
        <v>134</v>
      </c>
    </row>
    <row r="241" spans="1:3" ht="12.75" customHeight="1" x14ac:dyDescent="0.2">
      <c r="A241" s="9">
        <v>2021</v>
      </c>
      <c r="B241" s="9">
        <v>1127924</v>
      </c>
      <c r="C241" s="9" t="s">
        <v>134</v>
      </c>
    </row>
    <row r="242" spans="1:3" ht="12.75" customHeight="1" x14ac:dyDescent="0.2">
      <c r="A242" s="9">
        <v>2021</v>
      </c>
      <c r="B242" s="9">
        <v>1127927</v>
      </c>
      <c r="C242" s="9" t="s">
        <v>134</v>
      </c>
    </row>
    <row r="243" spans="1:3" ht="12.75" customHeight="1" x14ac:dyDescent="0.2">
      <c r="A243" s="9">
        <v>2021</v>
      </c>
      <c r="B243" s="9">
        <v>150129</v>
      </c>
      <c r="C243" s="9" t="s">
        <v>134</v>
      </c>
    </row>
    <row r="244" spans="1:3" ht="12.75" customHeight="1" x14ac:dyDescent="0.2">
      <c r="A244" s="9">
        <v>2021</v>
      </c>
      <c r="B244" s="9">
        <v>123336</v>
      </c>
      <c r="C244" s="9" t="s">
        <v>134</v>
      </c>
    </row>
    <row r="245" spans="1:3" ht="12.75" customHeight="1" x14ac:dyDescent="0.2">
      <c r="A245" s="9">
        <v>2021</v>
      </c>
      <c r="B245" s="9">
        <v>123336</v>
      </c>
      <c r="C245" s="9" t="s">
        <v>134</v>
      </c>
    </row>
    <row r="246" spans="1:3" ht="12.75" customHeight="1" x14ac:dyDescent="0.2">
      <c r="A246" s="9">
        <v>2021</v>
      </c>
      <c r="B246" s="9">
        <v>1179970</v>
      </c>
      <c r="C246" s="9" t="s">
        <v>134</v>
      </c>
    </row>
    <row r="247" spans="1:3" ht="12.75" customHeight="1" x14ac:dyDescent="0.2">
      <c r="A247" s="9">
        <v>2021</v>
      </c>
      <c r="B247" s="9">
        <v>123336</v>
      </c>
      <c r="C247" s="9" t="s">
        <v>134</v>
      </c>
    </row>
    <row r="248" spans="1:3" ht="12.75" customHeight="1" x14ac:dyDescent="0.2">
      <c r="A248" s="9">
        <v>2021</v>
      </c>
      <c r="B248" s="9">
        <v>1179970</v>
      </c>
      <c r="C248" s="9" t="s">
        <v>134</v>
      </c>
    </row>
    <row r="249" spans="1:3" ht="12.75" customHeight="1" x14ac:dyDescent="0.2">
      <c r="A249" s="9">
        <v>2021</v>
      </c>
      <c r="B249" s="9">
        <v>1127927</v>
      </c>
      <c r="C249" s="9" t="s">
        <v>134</v>
      </c>
    </row>
    <row r="250" spans="1:3" ht="12.75" customHeight="1" x14ac:dyDescent="0.2">
      <c r="A250" s="9">
        <v>2021</v>
      </c>
      <c r="B250" s="9">
        <v>122845</v>
      </c>
      <c r="C250" s="9" t="s">
        <v>134</v>
      </c>
    </row>
    <row r="251" spans="1:3" ht="12.75" customHeight="1" x14ac:dyDescent="0.2">
      <c r="A251" s="9">
        <v>2021</v>
      </c>
      <c r="B251" s="9">
        <v>1179970</v>
      </c>
      <c r="C251" s="9" t="s">
        <v>134</v>
      </c>
    </row>
    <row r="252" spans="1:3" ht="12.75" customHeight="1" x14ac:dyDescent="0.2">
      <c r="A252" s="9">
        <v>2021</v>
      </c>
      <c r="B252" s="9">
        <v>1319230</v>
      </c>
      <c r="C252" s="9" t="s">
        <v>134</v>
      </c>
    </row>
    <row r="253" spans="1:3" ht="12.75" customHeight="1" x14ac:dyDescent="0.2">
      <c r="A253" s="9">
        <v>2021</v>
      </c>
      <c r="B253" s="9">
        <v>1179970</v>
      </c>
      <c r="C253" s="9" t="s">
        <v>134</v>
      </c>
    </row>
    <row r="254" spans="1:3" ht="12.75" customHeight="1" x14ac:dyDescent="0.2">
      <c r="A254" s="9">
        <v>2021</v>
      </c>
      <c r="B254" s="9">
        <v>123336</v>
      </c>
      <c r="C254" s="9" t="s">
        <v>134</v>
      </c>
    </row>
    <row r="255" spans="1:3" ht="12.75" customHeight="1" x14ac:dyDescent="0.2">
      <c r="A255" s="9">
        <v>2021</v>
      </c>
      <c r="B255" s="9">
        <v>1127925</v>
      </c>
      <c r="C255" s="9" t="s">
        <v>134</v>
      </c>
    </row>
    <row r="256" spans="1:3" ht="12.75" customHeight="1" x14ac:dyDescent="0.2">
      <c r="A256" s="9">
        <v>2021</v>
      </c>
      <c r="B256" s="9">
        <v>1179970</v>
      </c>
      <c r="C256" s="9" t="s">
        <v>134</v>
      </c>
    </row>
    <row r="257" spans="1:3" ht="12.75" customHeight="1" x14ac:dyDescent="0.2">
      <c r="A257" s="9">
        <v>2021</v>
      </c>
      <c r="B257" s="9">
        <v>123336</v>
      </c>
      <c r="C257" s="9" t="s">
        <v>134</v>
      </c>
    </row>
    <row r="258" spans="1:3" ht="12.75" customHeight="1" x14ac:dyDescent="0.2">
      <c r="A258" s="9">
        <v>2021</v>
      </c>
      <c r="B258" s="9">
        <v>1117076</v>
      </c>
      <c r="C258" s="9" t="s">
        <v>134</v>
      </c>
    </row>
    <row r="259" spans="1:3" ht="12.75" customHeight="1" x14ac:dyDescent="0.2">
      <c r="A259" s="9">
        <v>2021</v>
      </c>
      <c r="B259" s="9">
        <v>1127926</v>
      </c>
      <c r="C259" s="9" t="s">
        <v>134</v>
      </c>
    </row>
    <row r="260" spans="1:3" ht="12.75" customHeight="1" x14ac:dyDescent="0.2">
      <c r="A260" s="9">
        <v>2021</v>
      </c>
      <c r="B260" s="9">
        <v>1127927</v>
      </c>
      <c r="C260" s="9" t="s">
        <v>134</v>
      </c>
    </row>
    <row r="261" spans="1:3" ht="12.75" customHeight="1" x14ac:dyDescent="0.2">
      <c r="A261" s="9">
        <v>2021</v>
      </c>
      <c r="B261" s="9">
        <v>1103909</v>
      </c>
      <c r="C261" s="9" t="s">
        <v>134</v>
      </c>
    </row>
    <row r="262" spans="1:3" ht="12.75" customHeight="1" x14ac:dyDescent="0.2">
      <c r="A262" s="9">
        <v>2021</v>
      </c>
      <c r="B262" s="9">
        <v>123336</v>
      </c>
      <c r="C262" s="9" t="s">
        <v>134</v>
      </c>
    </row>
    <row r="263" spans="1:3" ht="12.75" customHeight="1" x14ac:dyDescent="0.2">
      <c r="A263" s="9">
        <v>2021</v>
      </c>
      <c r="B263" s="9">
        <v>1127925</v>
      </c>
      <c r="C263" s="9" t="s">
        <v>134</v>
      </c>
    </row>
    <row r="264" spans="1:3" ht="12.75" customHeight="1" x14ac:dyDescent="0.2">
      <c r="A264" s="9">
        <v>2021</v>
      </c>
      <c r="B264" s="9">
        <v>1319230</v>
      </c>
      <c r="C264" s="9" t="s">
        <v>134</v>
      </c>
    </row>
    <row r="265" spans="1:3" ht="12.75" customHeight="1" x14ac:dyDescent="0.2">
      <c r="A265" s="9">
        <v>2021</v>
      </c>
      <c r="B265" s="9">
        <v>1117076</v>
      </c>
      <c r="C265" s="9" t="s">
        <v>134</v>
      </c>
    </row>
    <row r="266" spans="1:3" ht="12.75" customHeight="1" x14ac:dyDescent="0.2">
      <c r="A266" s="9">
        <v>2021</v>
      </c>
      <c r="B266" s="9">
        <v>1127925</v>
      </c>
      <c r="C266" s="9" t="s">
        <v>134</v>
      </c>
    </row>
    <row r="267" spans="1:3" ht="12.75" customHeight="1" x14ac:dyDescent="0.2">
      <c r="A267" s="9">
        <v>2021</v>
      </c>
      <c r="B267" s="9">
        <v>1179970</v>
      </c>
      <c r="C267" s="9" t="s">
        <v>134</v>
      </c>
    </row>
    <row r="268" spans="1:3" ht="12.75" customHeight="1" x14ac:dyDescent="0.2">
      <c r="A268" s="9">
        <v>2021</v>
      </c>
      <c r="B268" s="9">
        <v>1117076</v>
      </c>
      <c r="C268" s="9" t="s">
        <v>134</v>
      </c>
    </row>
    <row r="269" spans="1:3" ht="12.75" customHeight="1" x14ac:dyDescent="0.2">
      <c r="A269" s="9">
        <v>2021</v>
      </c>
      <c r="B269" s="9">
        <v>1127924</v>
      </c>
      <c r="C269" s="9" t="s">
        <v>134</v>
      </c>
    </row>
    <row r="270" spans="1:3" ht="12.75" customHeight="1" x14ac:dyDescent="0.2">
      <c r="A270" s="9">
        <v>2021</v>
      </c>
      <c r="B270" s="9">
        <v>123336</v>
      </c>
      <c r="C270" s="9" t="s">
        <v>134</v>
      </c>
    </row>
    <row r="271" spans="1:3" ht="12.75" customHeight="1" x14ac:dyDescent="0.2">
      <c r="A271" s="9">
        <v>2021</v>
      </c>
      <c r="B271" s="9">
        <v>1179970</v>
      </c>
      <c r="C271" s="9" t="s">
        <v>134</v>
      </c>
    </row>
    <row r="272" spans="1:3" ht="12.75" customHeight="1" x14ac:dyDescent="0.2">
      <c r="A272" s="9">
        <v>2021</v>
      </c>
      <c r="B272" s="9">
        <v>1179970</v>
      </c>
      <c r="C272" s="9" t="s">
        <v>134</v>
      </c>
    </row>
    <row r="273" spans="1:3" ht="12.75" customHeight="1" x14ac:dyDescent="0.2">
      <c r="A273" s="9">
        <v>2021</v>
      </c>
      <c r="B273" s="9">
        <v>1179970</v>
      </c>
      <c r="C273" s="9" t="s">
        <v>134</v>
      </c>
    </row>
    <row r="274" spans="1:3" ht="12.75" customHeight="1" x14ac:dyDescent="0.2">
      <c r="A274" s="9">
        <v>2021</v>
      </c>
      <c r="B274" s="9">
        <v>123336</v>
      </c>
      <c r="C274" s="9" t="s">
        <v>134</v>
      </c>
    </row>
    <row r="275" spans="1:3" ht="12.75" customHeight="1" x14ac:dyDescent="0.2">
      <c r="A275" s="9">
        <v>2021</v>
      </c>
      <c r="B275" s="9">
        <v>1179970</v>
      </c>
      <c r="C275" s="9" t="s">
        <v>134</v>
      </c>
    </row>
    <row r="276" spans="1:3" ht="12.75" customHeight="1" x14ac:dyDescent="0.2">
      <c r="A276" s="9">
        <v>2021</v>
      </c>
      <c r="B276" s="9">
        <v>1103909</v>
      </c>
      <c r="C276" s="9" t="s">
        <v>134</v>
      </c>
    </row>
    <row r="277" spans="1:3" ht="12.75" customHeight="1" x14ac:dyDescent="0.2">
      <c r="A277" s="9">
        <v>2021</v>
      </c>
      <c r="B277" s="9">
        <v>1127927</v>
      </c>
      <c r="C277" s="9" t="s">
        <v>134</v>
      </c>
    </row>
    <row r="278" spans="1:3" ht="12.75" customHeight="1" x14ac:dyDescent="0.2">
      <c r="A278" s="9">
        <v>2021</v>
      </c>
      <c r="B278" s="9">
        <v>1308687</v>
      </c>
      <c r="C278" s="9" t="s">
        <v>134</v>
      </c>
    </row>
    <row r="279" spans="1:3" ht="12.75" customHeight="1" x14ac:dyDescent="0.2">
      <c r="A279" s="9">
        <v>2021</v>
      </c>
      <c r="B279" s="9">
        <v>122845</v>
      </c>
      <c r="C279" s="9" t="s">
        <v>134</v>
      </c>
    </row>
    <row r="280" spans="1:3" ht="12.75" customHeight="1" x14ac:dyDescent="0.2">
      <c r="A280" s="9">
        <v>2021</v>
      </c>
      <c r="B280" s="9">
        <v>1127925</v>
      </c>
      <c r="C280" s="9" t="s">
        <v>134</v>
      </c>
    </row>
    <row r="281" spans="1:3" ht="12.75" customHeight="1" x14ac:dyDescent="0.2">
      <c r="A281" s="9">
        <v>2021</v>
      </c>
      <c r="B281" s="9">
        <v>1127924</v>
      </c>
      <c r="C281" s="9" t="s">
        <v>134</v>
      </c>
    </row>
    <row r="282" spans="1:3" ht="12.75" customHeight="1" x14ac:dyDescent="0.2">
      <c r="A282" s="9">
        <v>2021</v>
      </c>
      <c r="B282" s="9">
        <v>123336</v>
      </c>
      <c r="C282" s="9" t="s">
        <v>134</v>
      </c>
    </row>
    <row r="283" spans="1:3" ht="12.75" customHeight="1" x14ac:dyDescent="0.2">
      <c r="A283" s="9">
        <v>2021</v>
      </c>
      <c r="B283" s="9">
        <v>123336</v>
      </c>
      <c r="C283" s="9" t="s">
        <v>134</v>
      </c>
    </row>
    <row r="284" spans="1:3" ht="12.75" customHeight="1" x14ac:dyDescent="0.2">
      <c r="A284" s="9">
        <v>2021</v>
      </c>
      <c r="B284" s="9">
        <v>123336</v>
      </c>
      <c r="C284" s="9" t="s">
        <v>134</v>
      </c>
    </row>
    <row r="285" spans="1:3" ht="12.75" customHeight="1" x14ac:dyDescent="0.2">
      <c r="A285" s="9">
        <v>2021</v>
      </c>
      <c r="B285" s="9">
        <v>1179970</v>
      </c>
      <c r="C285" s="9" t="s">
        <v>134</v>
      </c>
    </row>
    <row r="286" spans="1:3" ht="12.75" customHeight="1" x14ac:dyDescent="0.2">
      <c r="A286" s="9">
        <v>2021</v>
      </c>
      <c r="B286" s="9">
        <v>1179970</v>
      </c>
      <c r="C286" s="9" t="s">
        <v>134</v>
      </c>
    </row>
    <row r="287" spans="1:3" ht="12.75" customHeight="1" x14ac:dyDescent="0.2">
      <c r="A287" s="9">
        <v>2021</v>
      </c>
      <c r="B287" s="9">
        <v>1308687</v>
      </c>
      <c r="C287" s="9" t="s">
        <v>134</v>
      </c>
    </row>
    <row r="288" spans="1:3" ht="12.75" customHeight="1" x14ac:dyDescent="0.2">
      <c r="A288" s="9">
        <v>2021</v>
      </c>
      <c r="B288" s="9">
        <v>122845</v>
      </c>
      <c r="C288" s="9" t="s">
        <v>134</v>
      </c>
    </row>
    <row r="289" spans="1:3" ht="12.75" customHeight="1" x14ac:dyDescent="0.2">
      <c r="A289" s="9">
        <v>2021</v>
      </c>
      <c r="B289" s="9">
        <v>123336</v>
      </c>
      <c r="C289" s="9" t="s">
        <v>134</v>
      </c>
    </row>
    <row r="290" spans="1:3" ht="12.75" customHeight="1" x14ac:dyDescent="0.2">
      <c r="A290" s="9">
        <v>2021</v>
      </c>
      <c r="B290" s="9">
        <v>1103909</v>
      </c>
      <c r="C290" s="9" t="s">
        <v>134</v>
      </c>
    </row>
    <row r="291" spans="1:3" ht="12.75" customHeight="1" x14ac:dyDescent="0.2">
      <c r="A291" s="9">
        <v>2021</v>
      </c>
      <c r="B291" s="9">
        <v>1319230</v>
      </c>
      <c r="C291" s="9" t="s">
        <v>134</v>
      </c>
    </row>
    <row r="292" spans="1:3" ht="12.75" customHeight="1" x14ac:dyDescent="0.2">
      <c r="A292" s="9">
        <v>2021</v>
      </c>
      <c r="B292" s="9">
        <v>123336</v>
      </c>
      <c r="C292" s="9" t="s">
        <v>134</v>
      </c>
    </row>
    <row r="293" spans="1:3" ht="12.75" customHeight="1" x14ac:dyDescent="0.2">
      <c r="A293" s="9">
        <v>2021</v>
      </c>
      <c r="B293" s="9">
        <v>1103692</v>
      </c>
      <c r="C293" s="9" t="s">
        <v>134</v>
      </c>
    </row>
    <row r="294" spans="1:3" ht="12.75" customHeight="1" x14ac:dyDescent="0.2">
      <c r="A294" s="9">
        <v>2021</v>
      </c>
      <c r="B294" s="9">
        <v>1179970</v>
      </c>
      <c r="C294" s="9" t="s">
        <v>134</v>
      </c>
    </row>
    <row r="295" spans="1:3" ht="12.75" customHeight="1" x14ac:dyDescent="0.2">
      <c r="A295" s="9">
        <v>2021</v>
      </c>
      <c r="B295" s="9">
        <v>1103909</v>
      </c>
      <c r="C295" s="9" t="s">
        <v>134</v>
      </c>
    </row>
    <row r="296" spans="1:3" ht="12.75" customHeight="1" x14ac:dyDescent="0.2">
      <c r="A296" s="9">
        <v>2021</v>
      </c>
      <c r="B296" s="9">
        <v>122845</v>
      </c>
      <c r="C296" s="9" t="s">
        <v>134</v>
      </c>
    </row>
    <row r="297" spans="1:3" ht="12.75" customHeight="1" x14ac:dyDescent="0.2">
      <c r="A297" s="9">
        <v>2021</v>
      </c>
      <c r="B297" s="9">
        <v>122845</v>
      </c>
      <c r="C297" s="9" t="s">
        <v>134</v>
      </c>
    </row>
    <row r="298" spans="1:3" ht="12.75" customHeight="1" x14ac:dyDescent="0.2">
      <c r="A298" s="9">
        <v>2021</v>
      </c>
      <c r="B298" s="9">
        <v>123336</v>
      </c>
      <c r="C298" s="9" t="s">
        <v>134</v>
      </c>
    </row>
    <row r="299" spans="1:3" ht="12.75" customHeight="1" x14ac:dyDescent="0.2">
      <c r="A299" s="9">
        <v>2021</v>
      </c>
      <c r="B299" s="9">
        <v>1103909</v>
      </c>
      <c r="C299" s="9" t="s">
        <v>134</v>
      </c>
    </row>
    <row r="300" spans="1:3" ht="12.75" customHeight="1" x14ac:dyDescent="0.2">
      <c r="A300" s="9">
        <v>2021</v>
      </c>
      <c r="B300" s="9">
        <v>123336</v>
      </c>
      <c r="C300" s="9" t="s">
        <v>134</v>
      </c>
    </row>
    <row r="301" spans="1:3" ht="12.75" customHeight="1" x14ac:dyDescent="0.2">
      <c r="A301" s="9">
        <v>2021</v>
      </c>
      <c r="B301" s="9">
        <v>1179970</v>
      </c>
      <c r="C301" s="9" t="s">
        <v>134</v>
      </c>
    </row>
    <row r="302" spans="1:3" ht="12.75" customHeight="1" x14ac:dyDescent="0.2">
      <c r="A302" s="9">
        <v>2021</v>
      </c>
      <c r="B302" s="9">
        <v>1117076</v>
      </c>
      <c r="C302" s="9" t="s">
        <v>134</v>
      </c>
    </row>
    <row r="303" spans="1:3" ht="12.75" customHeight="1" x14ac:dyDescent="0.2">
      <c r="A303" s="9">
        <v>2021</v>
      </c>
      <c r="B303" s="9">
        <v>1270538</v>
      </c>
      <c r="C303" s="9" t="s">
        <v>134</v>
      </c>
    </row>
    <row r="304" spans="1:3" ht="12.75" customHeight="1" x14ac:dyDescent="0.2">
      <c r="A304" s="9">
        <v>2021</v>
      </c>
      <c r="B304" s="9">
        <v>123336</v>
      </c>
      <c r="C304" s="9" t="s">
        <v>134</v>
      </c>
    </row>
    <row r="305" spans="1:3" ht="12.75" customHeight="1" x14ac:dyDescent="0.2">
      <c r="A305" s="9">
        <v>2021</v>
      </c>
      <c r="B305" s="9">
        <v>108730</v>
      </c>
      <c r="C305" s="9" t="s">
        <v>134</v>
      </c>
    </row>
    <row r="306" spans="1:3" ht="12.75" customHeight="1" x14ac:dyDescent="0.2">
      <c r="A306" s="9">
        <v>2021</v>
      </c>
      <c r="B306" s="9">
        <v>1103692</v>
      </c>
      <c r="C306" s="9" t="s">
        <v>134</v>
      </c>
    </row>
    <row r="307" spans="1:3" ht="12.75" customHeight="1" x14ac:dyDescent="0.2">
      <c r="A307" s="9">
        <v>2021</v>
      </c>
      <c r="B307" s="9">
        <v>1127926</v>
      </c>
      <c r="C307" s="9" t="s">
        <v>134</v>
      </c>
    </row>
    <row r="308" spans="1:3" ht="12.75" customHeight="1" x14ac:dyDescent="0.2">
      <c r="A308" s="9">
        <v>2021</v>
      </c>
      <c r="B308" s="9">
        <v>123336</v>
      </c>
      <c r="C308" s="9" t="s">
        <v>134</v>
      </c>
    </row>
    <row r="309" spans="1:3" ht="12.75" customHeight="1" x14ac:dyDescent="0.2">
      <c r="A309" s="9">
        <v>2021</v>
      </c>
      <c r="B309" s="9">
        <v>1308687</v>
      </c>
      <c r="C309" s="9" t="s">
        <v>134</v>
      </c>
    </row>
    <row r="310" spans="1:3" ht="12.75" customHeight="1" x14ac:dyDescent="0.2">
      <c r="A310" s="9">
        <v>2021</v>
      </c>
      <c r="B310" s="9">
        <v>1319230</v>
      </c>
      <c r="C310" s="9" t="s">
        <v>134</v>
      </c>
    </row>
    <row r="311" spans="1:3" ht="12.75" customHeight="1" x14ac:dyDescent="0.2">
      <c r="A311" s="9">
        <v>2021</v>
      </c>
      <c r="B311" s="9">
        <v>1365444</v>
      </c>
      <c r="C311" s="9" t="s">
        <v>134</v>
      </c>
    </row>
    <row r="312" spans="1:3" ht="12.75" customHeight="1" x14ac:dyDescent="0.2">
      <c r="A312" s="9">
        <v>2021</v>
      </c>
      <c r="B312" s="9">
        <v>1179970</v>
      </c>
      <c r="C312" s="9" t="s">
        <v>134</v>
      </c>
    </row>
    <row r="313" spans="1:3" ht="12.75" customHeight="1" x14ac:dyDescent="0.2">
      <c r="A313" s="9">
        <v>2021</v>
      </c>
      <c r="B313" s="9">
        <v>1127927</v>
      </c>
      <c r="C313" s="9" t="s">
        <v>134</v>
      </c>
    </row>
    <row r="314" spans="1:3" ht="12.75" customHeight="1" x14ac:dyDescent="0.2">
      <c r="A314" s="9">
        <v>2021</v>
      </c>
      <c r="B314" s="9">
        <v>123336</v>
      </c>
      <c r="C314" s="9" t="s">
        <v>134</v>
      </c>
    </row>
    <row r="315" spans="1:3" ht="12.75" customHeight="1" x14ac:dyDescent="0.2">
      <c r="A315" s="9">
        <v>2021</v>
      </c>
      <c r="B315" s="9">
        <v>1127924</v>
      </c>
      <c r="C315" s="9" t="s">
        <v>134</v>
      </c>
    </row>
    <row r="316" spans="1:3" ht="12.75" customHeight="1" x14ac:dyDescent="0.2">
      <c r="A316" s="9">
        <v>2021</v>
      </c>
      <c r="B316" s="9">
        <v>150129</v>
      </c>
      <c r="C316" s="9" t="s">
        <v>134</v>
      </c>
    </row>
    <row r="317" spans="1:3" ht="12.75" customHeight="1" x14ac:dyDescent="0.2">
      <c r="A317" s="9">
        <v>2021</v>
      </c>
      <c r="B317" s="9">
        <v>1127925</v>
      </c>
      <c r="C317" s="9" t="s">
        <v>134</v>
      </c>
    </row>
    <row r="318" spans="1:3" ht="12.75" customHeight="1" x14ac:dyDescent="0.2">
      <c r="A318" s="9">
        <v>2021</v>
      </c>
      <c r="B318" s="9">
        <v>1127927</v>
      </c>
      <c r="C318" s="9" t="s">
        <v>134</v>
      </c>
    </row>
    <row r="319" spans="1:3" ht="12.75" customHeight="1" x14ac:dyDescent="0.2">
      <c r="A319" s="9">
        <v>2021</v>
      </c>
      <c r="B319" s="9">
        <v>1308687</v>
      </c>
      <c r="C319" s="9" t="s">
        <v>134</v>
      </c>
    </row>
    <row r="320" spans="1:3" ht="12.75" customHeight="1" x14ac:dyDescent="0.2">
      <c r="A320" s="9">
        <v>2021</v>
      </c>
      <c r="B320" s="9">
        <v>1103909</v>
      </c>
      <c r="C320" s="9" t="s">
        <v>134</v>
      </c>
    </row>
    <row r="321" spans="1:3" ht="12.75" customHeight="1" x14ac:dyDescent="0.2">
      <c r="A321" s="9">
        <v>2021</v>
      </c>
      <c r="B321" s="9">
        <v>1179970</v>
      </c>
      <c r="C321" s="9" t="s">
        <v>134</v>
      </c>
    </row>
    <row r="322" spans="1:3" ht="12.75" customHeight="1" x14ac:dyDescent="0.2">
      <c r="A322" s="9">
        <v>2021</v>
      </c>
      <c r="B322" s="9">
        <v>1127927</v>
      </c>
      <c r="C322" s="9" t="s">
        <v>134</v>
      </c>
    </row>
    <row r="323" spans="1:3" ht="12.75" customHeight="1" x14ac:dyDescent="0.2">
      <c r="A323" s="9">
        <v>2021</v>
      </c>
      <c r="B323" s="9">
        <v>122845</v>
      </c>
      <c r="C323" s="9" t="s">
        <v>134</v>
      </c>
    </row>
    <row r="324" spans="1:3" ht="12.75" customHeight="1" x14ac:dyDescent="0.2">
      <c r="A324" s="9">
        <v>2021</v>
      </c>
      <c r="B324" s="9">
        <v>1127927</v>
      </c>
      <c r="C324" s="9" t="s">
        <v>134</v>
      </c>
    </row>
    <row r="325" spans="1:3" ht="12.75" customHeight="1" x14ac:dyDescent="0.2">
      <c r="A325" s="9">
        <v>2021</v>
      </c>
      <c r="B325" s="9">
        <v>122845</v>
      </c>
      <c r="C325" s="9" t="s">
        <v>134</v>
      </c>
    </row>
    <row r="326" spans="1:3" ht="12.75" customHeight="1" x14ac:dyDescent="0.2">
      <c r="A326" s="9">
        <v>2021</v>
      </c>
      <c r="B326" s="9">
        <v>1365444</v>
      </c>
      <c r="C326" s="9" t="s">
        <v>134</v>
      </c>
    </row>
    <row r="327" spans="1:3" ht="12.75" customHeight="1" x14ac:dyDescent="0.2">
      <c r="A327" s="9">
        <v>2021</v>
      </c>
      <c r="B327" s="9">
        <v>1179970</v>
      </c>
      <c r="C327" s="9" t="s">
        <v>134</v>
      </c>
    </row>
    <row r="328" spans="1:3" ht="12.75" customHeight="1" x14ac:dyDescent="0.2">
      <c r="A328" s="9">
        <v>2021</v>
      </c>
      <c r="B328" s="9">
        <v>1179970</v>
      </c>
      <c r="C328" s="9" t="s">
        <v>134</v>
      </c>
    </row>
    <row r="329" spans="1:3" ht="12.75" customHeight="1" x14ac:dyDescent="0.2">
      <c r="A329" s="9">
        <v>2021</v>
      </c>
      <c r="B329" s="9">
        <v>122845</v>
      </c>
      <c r="C329" s="9" t="s">
        <v>134</v>
      </c>
    </row>
    <row r="330" spans="1:3" ht="12.75" customHeight="1" x14ac:dyDescent="0.2">
      <c r="A330" s="9">
        <v>2021</v>
      </c>
      <c r="B330" s="9">
        <v>1365444</v>
      </c>
      <c r="C330" s="9" t="s">
        <v>134</v>
      </c>
    </row>
    <row r="331" spans="1:3" ht="12.75" customHeight="1" x14ac:dyDescent="0.2">
      <c r="A331" s="9">
        <v>2021</v>
      </c>
      <c r="B331" s="9">
        <v>1103692</v>
      </c>
      <c r="C331" s="9" t="s">
        <v>134</v>
      </c>
    </row>
    <row r="332" spans="1:3" ht="12.75" customHeight="1" x14ac:dyDescent="0.2">
      <c r="A332" s="9">
        <v>2021</v>
      </c>
      <c r="B332" s="9">
        <v>1103692</v>
      </c>
      <c r="C332" s="9" t="s">
        <v>134</v>
      </c>
    </row>
    <row r="333" spans="1:3" ht="12.75" customHeight="1" x14ac:dyDescent="0.2">
      <c r="A333" s="9">
        <v>2021</v>
      </c>
      <c r="B333" s="9">
        <v>122845</v>
      </c>
      <c r="C333" s="9" t="s">
        <v>134</v>
      </c>
    </row>
    <row r="334" spans="1:3" ht="12.75" customHeight="1" x14ac:dyDescent="0.2">
      <c r="A334" s="9">
        <v>2021</v>
      </c>
      <c r="B334" s="9">
        <v>123336</v>
      </c>
      <c r="C334" s="9" t="s">
        <v>134</v>
      </c>
    </row>
    <row r="335" spans="1:3" ht="12.75" customHeight="1" x14ac:dyDescent="0.2">
      <c r="A335" s="9">
        <v>2021</v>
      </c>
      <c r="B335" s="9">
        <v>123336</v>
      </c>
      <c r="C335" s="9" t="s">
        <v>134</v>
      </c>
    </row>
    <row r="336" spans="1:3" ht="12.75" customHeight="1" x14ac:dyDescent="0.2">
      <c r="A336" s="9">
        <v>2021</v>
      </c>
      <c r="B336" s="9">
        <v>1127925</v>
      </c>
      <c r="C336" s="9" t="s">
        <v>134</v>
      </c>
    </row>
    <row r="337" spans="1:3" ht="12.75" customHeight="1" x14ac:dyDescent="0.2">
      <c r="A337" s="9">
        <v>2021</v>
      </c>
      <c r="B337" s="9">
        <v>1103692</v>
      </c>
      <c r="C337" s="9" t="s">
        <v>134</v>
      </c>
    </row>
    <row r="338" spans="1:3" ht="12.75" customHeight="1" x14ac:dyDescent="0.2">
      <c r="A338" s="9">
        <v>2021</v>
      </c>
      <c r="B338" s="9">
        <v>1319230</v>
      </c>
      <c r="C338" s="9" t="s">
        <v>134</v>
      </c>
    </row>
    <row r="339" spans="1:3" ht="12.75" customHeight="1" x14ac:dyDescent="0.2">
      <c r="A339" s="9">
        <v>2021</v>
      </c>
      <c r="B339" s="9">
        <v>1103692</v>
      </c>
      <c r="C339" s="9" t="s">
        <v>134</v>
      </c>
    </row>
    <row r="340" spans="1:3" ht="12.75" customHeight="1" x14ac:dyDescent="0.2">
      <c r="A340" s="9">
        <v>2021</v>
      </c>
      <c r="B340" s="9">
        <v>122845</v>
      </c>
      <c r="C340" s="9" t="s">
        <v>134</v>
      </c>
    </row>
    <row r="341" spans="1:3" ht="12.75" customHeight="1" x14ac:dyDescent="0.2">
      <c r="A341" s="9">
        <v>2021</v>
      </c>
      <c r="B341" s="9">
        <v>1179970</v>
      </c>
      <c r="C341" s="9" t="s">
        <v>134</v>
      </c>
    </row>
    <row r="342" spans="1:3" ht="12.75" customHeight="1" x14ac:dyDescent="0.2">
      <c r="A342" s="9">
        <v>2021</v>
      </c>
      <c r="B342" s="9">
        <v>1103657</v>
      </c>
      <c r="C342" s="9" t="s">
        <v>134</v>
      </c>
    </row>
    <row r="343" spans="1:3" ht="12.75" customHeight="1" x14ac:dyDescent="0.2">
      <c r="A343" s="9">
        <v>2021</v>
      </c>
      <c r="B343" s="9">
        <v>1308687</v>
      </c>
      <c r="C343" s="9" t="s">
        <v>134</v>
      </c>
    </row>
    <row r="344" spans="1:3" ht="12.75" customHeight="1" x14ac:dyDescent="0.2">
      <c r="A344" s="9">
        <v>2021</v>
      </c>
      <c r="B344" s="9">
        <v>1127925</v>
      </c>
      <c r="C344" s="9" t="s">
        <v>134</v>
      </c>
    </row>
    <row r="345" spans="1:3" ht="12.75" customHeight="1" x14ac:dyDescent="0.2">
      <c r="A345" s="9">
        <v>2021</v>
      </c>
      <c r="B345" s="9">
        <v>123336</v>
      </c>
      <c r="C345" s="9" t="s">
        <v>134</v>
      </c>
    </row>
    <row r="346" spans="1:3" ht="12.75" customHeight="1" x14ac:dyDescent="0.2">
      <c r="A346" s="9">
        <v>2021</v>
      </c>
      <c r="B346" s="9">
        <v>123336</v>
      </c>
      <c r="C346" s="9" t="s">
        <v>134</v>
      </c>
    </row>
    <row r="347" spans="1:3" ht="12.75" customHeight="1" x14ac:dyDescent="0.2">
      <c r="A347" s="9">
        <v>2021</v>
      </c>
      <c r="B347" s="9">
        <v>1127925</v>
      </c>
      <c r="C347" s="9" t="s">
        <v>134</v>
      </c>
    </row>
    <row r="348" spans="1:3" ht="12.75" customHeight="1" x14ac:dyDescent="0.2">
      <c r="A348" s="9">
        <v>2021</v>
      </c>
      <c r="B348" s="9">
        <v>1127926</v>
      </c>
      <c r="C348" s="9" t="s">
        <v>134</v>
      </c>
    </row>
    <row r="349" spans="1:3" ht="12.75" customHeight="1" x14ac:dyDescent="0.2">
      <c r="A349" s="9">
        <v>2021</v>
      </c>
      <c r="B349" s="9">
        <v>1270538</v>
      </c>
      <c r="C349" s="9" t="s">
        <v>134</v>
      </c>
    </row>
    <row r="350" spans="1:3" ht="12.75" customHeight="1" x14ac:dyDescent="0.2">
      <c r="A350" s="9">
        <v>2021</v>
      </c>
      <c r="B350" s="9">
        <v>108730</v>
      </c>
      <c r="C350" s="9" t="s">
        <v>134</v>
      </c>
    </row>
    <row r="351" spans="1:3" ht="12.75" customHeight="1" x14ac:dyDescent="0.2">
      <c r="A351" s="9">
        <v>2021</v>
      </c>
      <c r="B351" s="9">
        <v>1179970</v>
      </c>
      <c r="C351" s="9" t="s">
        <v>134</v>
      </c>
    </row>
    <row r="352" spans="1:3" ht="12.75" customHeight="1" x14ac:dyDescent="0.2">
      <c r="A352" s="9">
        <v>2021</v>
      </c>
      <c r="B352" s="9">
        <v>1179970</v>
      </c>
      <c r="C352" s="9" t="s">
        <v>134</v>
      </c>
    </row>
    <row r="353" spans="1:3" ht="12.75" customHeight="1" x14ac:dyDescent="0.2">
      <c r="A353" s="9">
        <v>2021</v>
      </c>
      <c r="B353" s="9">
        <v>122845</v>
      </c>
      <c r="C353" s="9" t="s">
        <v>134</v>
      </c>
    </row>
    <row r="354" spans="1:3" ht="12.75" customHeight="1" x14ac:dyDescent="0.2">
      <c r="A354" s="9">
        <v>2021</v>
      </c>
      <c r="B354" s="9">
        <v>1127924</v>
      </c>
      <c r="C354" s="9" t="s">
        <v>134</v>
      </c>
    </row>
    <row r="355" spans="1:3" ht="12.75" customHeight="1" x14ac:dyDescent="0.2">
      <c r="A355" s="9">
        <v>2021</v>
      </c>
      <c r="B355" s="9">
        <v>1308687</v>
      </c>
      <c r="C355" s="9" t="s">
        <v>134</v>
      </c>
    </row>
    <row r="356" spans="1:3" ht="12.75" customHeight="1" x14ac:dyDescent="0.2">
      <c r="A356" s="9">
        <v>2021</v>
      </c>
      <c r="B356" s="9">
        <v>1308687</v>
      </c>
      <c r="C356" s="9" t="s">
        <v>134</v>
      </c>
    </row>
    <row r="357" spans="1:3" ht="12.75" customHeight="1" x14ac:dyDescent="0.2">
      <c r="A357" s="9">
        <v>2021</v>
      </c>
      <c r="B357" s="9">
        <v>1127927</v>
      </c>
      <c r="C357" s="9" t="s">
        <v>134</v>
      </c>
    </row>
    <row r="358" spans="1:3" ht="12.75" customHeight="1" x14ac:dyDescent="0.2">
      <c r="A358" s="9">
        <v>2021</v>
      </c>
      <c r="B358" s="9">
        <v>108730</v>
      </c>
      <c r="C358" s="9" t="s">
        <v>134</v>
      </c>
    </row>
    <row r="359" spans="1:3" ht="12.75" customHeight="1" x14ac:dyDescent="0.2">
      <c r="A359" s="9">
        <v>2021</v>
      </c>
      <c r="B359" s="9">
        <v>1103657</v>
      </c>
      <c r="C359" s="9" t="s">
        <v>134</v>
      </c>
    </row>
    <row r="360" spans="1:3" ht="12.75" customHeight="1" x14ac:dyDescent="0.2">
      <c r="A360" s="9">
        <v>2021</v>
      </c>
      <c r="B360" s="9">
        <v>1308687</v>
      </c>
      <c r="C360" s="9" t="s">
        <v>134</v>
      </c>
    </row>
    <row r="361" spans="1:3" ht="12.75" customHeight="1" x14ac:dyDescent="0.2">
      <c r="A361" s="9">
        <v>2021</v>
      </c>
      <c r="B361" s="9">
        <v>1127924</v>
      </c>
      <c r="C361" s="9" t="s">
        <v>134</v>
      </c>
    </row>
    <row r="362" spans="1:3" ht="12.75" customHeight="1" x14ac:dyDescent="0.2">
      <c r="A362" s="9">
        <v>2021</v>
      </c>
      <c r="B362" s="9">
        <v>1103657</v>
      </c>
      <c r="C362" s="9" t="s">
        <v>134</v>
      </c>
    </row>
    <row r="363" spans="1:3" ht="12.75" customHeight="1" x14ac:dyDescent="0.2">
      <c r="A363" s="9">
        <v>2021</v>
      </c>
      <c r="B363" s="9">
        <v>1127925</v>
      </c>
      <c r="C363" s="9" t="s">
        <v>134</v>
      </c>
    </row>
    <row r="364" spans="1:3" ht="12.75" customHeight="1" x14ac:dyDescent="0.2">
      <c r="A364" s="9">
        <v>2021</v>
      </c>
      <c r="B364" s="9">
        <v>1365444</v>
      </c>
      <c r="C364" s="9" t="s">
        <v>134</v>
      </c>
    </row>
    <row r="365" spans="1:3" ht="12.75" customHeight="1" x14ac:dyDescent="0.2">
      <c r="A365" s="9">
        <v>2021</v>
      </c>
      <c r="B365" s="9">
        <v>123336</v>
      </c>
      <c r="C365" s="9" t="s">
        <v>134</v>
      </c>
    </row>
    <row r="366" spans="1:3" ht="12.75" customHeight="1" x14ac:dyDescent="0.2">
      <c r="A366" s="9">
        <v>2021</v>
      </c>
      <c r="B366" s="9">
        <v>1117076</v>
      </c>
      <c r="C366" s="9" t="s">
        <v>134</v>
      </c>
    </row>
    <row r="367" spans="1:3" ht="12.75" customHeight="1" x14ac:dyDescent="0.2">
      <c r="A367" s="9">
        <v>2021</v>
      </c>
      <c r="B367" s="9">
        <v>1179970</v>
      </c>
      <c r="C367" s="9" t="s">
        <v>134</v>
      </c>
    </row>
    <row r="368" spans="1:3" ht="12.75" customHeight="1" x14ac:dyDescent="0.2">
      <c r="A368" s="9">
        <v>2021</v>
      </c>
      <c r="B368" s="9">
        <v>1179970</v>
      </c>
      <c r="C368" s="9" t="s">
        <v>134</v>
      </c>
    </row>
    <row r="369" spans="1:3" ht="12.75" customHeight="1" x14ac:dyDescent="0.2">
      <c r="A369" s="9">
        <v>2021</v>
      </c>
      <c r="B369" s="9">
        <v>108730</v>
      </c>
      <c r="C369" s="9" t="s">
        <v>134</v>
      </c>
    </row>
    <row r="370" spans="1:3" ht="12.75" customHeight="1" x14ac:dyDescent="0.2">
      <c r="A370" s="9">
        <v>2021</v>
      </c>
      <c r="B370" s="9">
        <v>1127926</v>
      </c>
      <c r="C370" s="9" t="s">
        <v>134</v>
      </c>
    </row>
    <row r="371" spans="1:3" ht="12.75" customHeight="1" x14ac:dyDescent="0.2">
      <c r="A371" s="9">
        <v>2021</v>
      </c>
      <c r="B371" s="9">
        <v>1179970</v>
      </c>
      <c r="C371" s="9" t="s">
        <v>134</v>
      </c>
    </row>
    <row r="372" spans="1:3" ht="12.75" customHeight="1" x14ac:dyDescent="0.2">
      <c r="A372" s="9">
        <v>2021</v>
      </c>
      <c r="B372" s="9">
        <v>1103909</v>
      </c>
      <c r="C372" s="9" t="s">
        <v>134</v>
      </c>
    </row>
    <row r="373" spans="1:3" ht="12.75" customHeight="1" x14ac:dyDescent="0.2">
      <c r="A373" s="9">
        <v>2021</v>
      </c>
      <c r="B373" s="9">
        <v>1179970</v>
      </c>
      <c r="C373" s="9" t="s">
        <v>134</v>
      </c>
    </row>
    <row r="374" spans="1:3" ht="12.75" customHeight="1" x14ac:dyDescent="0.2">
      <c r="A374" s="9">
        <v>2021</v>
      </c>
      <c r="B374" s="9">
        <v>1179970</v>
      </c>
      <c r="C374" s="9" t="s">
        <v>134</v>
      </c>
    </row>
    <row r="375" spans="1:3" ht="12.75" customHeight="1" x14ac:dyDescent="0.2">
      <c r="A375" s="9">
        <v>2021</v>
      </c>
      <c r="B375" s="9">
        <v>1319230</v>
      </c>
      <c r="C375" s="9" t="s">
        <v>134</v>
      </c>
    </row>
    <row r="376" spans="1:3" ht="12.75" customHeight="1" x14ac:dyDescent="0.2">
      <c r="A376" s="9">
        <v>2021</v>
      </c>
      <c r="B376" s="9">
        <v>108730</v>
      </c>
      <c r="C376" s="9" t="s">
        <v>134</v>
      </c>
    </row>
    <row r="377" spans="1:3" ht="12.75" customHeight="1" x14ac:dyDescent="0.2">
      <c r="A377" s="9">
        <v>2021</v>
      </c>
      <c r="B377" s="9">
        <v>1127925</v>
      </c>
      <c r="C377" s="9" t="s">
        <v>134</v>
      </c>
    </row>
    <row r="378" spans="1:3" ht="12.75" customHeight="1" x14ac:dyDescent="0.2">
      <c r="A378" s="9">
        <v>2021</v>
      </c>
      <c r="B378" s="9">
        <v>1127926</v>
      </c>
      <c r="C378" s="9" t="s">
        <v>134</v>
      </c>
    </row>
    <row r="379" spans="1:3" ht="12.75" customHeight="1" x14ac:dyDescent="0.2">
      <c r="A379" s="9">
        <v>2021</v>
      </c>
      <c r="B379" s="9">
        <v>1127926</v>
      </c>
      <c r="C379" s="9" t="s">
        <v>134</v>
      </c>
    </row>
    <row r="380" spans="1:3" ht="12.75" customHeight="1" x14ac:dyDescent="0.2">
      <c r="A380" s="9">
        <v>2021</v>
      </c>
      <c r="B380" s="9">
        <v>1365444</v>
      </c>
      <c r="C380" s="9" t="s">
        <v>134</v>
      </c>
    </row>
    <row r="381" spans="1:3" ht="12.75" customHeight="1" x14ac:dyDescent="0.2">
      <c r="A381" s="9">
        <v>2021</v>
      </c>
      <c r="B381" s="9">
        <v>1103909</v>
      </c>
      <c r="C381" s="9" t="s">
        <v>134</v>
      </c>
    </row>
    <row r="382" spans="1:3" ht="12.75" customHeight="1" x14ac:dyDescent="0.2">
      <c r="A382" s="9">
        <v>2021</v>
      </c>
      <c r="B382" s="9">
        <v>1179970</v>
      </c>
      <c r="C382" s="9" t="s">
        <v>134</v>
      </c>
    </row>
    <row r="383" spans="1:3" ht="12.75" customHeight="1" x14ac:dyDescent="0.2">
      <c r="A383" s="9">
        <v>2021</v>
      </c>
      <c r="B383" s="9">
        <v>1127927</v>
      </c>
      <c r="C383" s="9" t="s">
        <v>134</v>
      </c>
    </row>
    <row r="384" spans="1:3" ht="12.75" customHeight="1" x14ac:dyDescent="0.2">
      <c r="A384" s="9">
        <v>2021</v>
      </c>
      <c r="B384" s="9">
        <v>1179970</v>
      </c>
      <c r="C384" s="9" t="s">
        <v>134</v>
      </c>
    </row>
    <row r="385" spans="1:3" ht="12.75" customHeight="1" x14ac:dyDescent="0.2">
      <c r="A385" s="9">
        <v>2021</v>
      </c>
      <c r="B385" s="9">
        <v>1127926</v>
      </c>
      <c r="C385" s="9" t="s">
        <v>134</v>
      </c>
    </row>
    <row r="386" spans="1:3" ht="12.75" customHeight="1" x14ac:dyDescent="0.2">
      <c r="A386" s="9">
        <v>2021</v>
      </c>
      <c r="B386" s="9">
        <v>1103657</v>
      </c>
      <c r="C386" s="9" t="s">
        <v>134</v>
      </c>
    </row>
    <row r="387" spans="1:3" ht="12.75" customHeight="1" x14ac:dyDescent="0.2">
      <c r="A387" s="9">
        <v>2021</v>
      </c>
      <c r="B387" s="9">
        <v>1103692</v>
      </c>
      <c r="C387" s="9" t="s">
        <v>134</v>
      </c>
    </row>
    <row r="388" spans="1:3" ht="12.75" customHeight="1" x14ac:dyDescent="0.2">
      <c r="A388" s="9">
        <v>2021</v>
      </c>
      <c r="B388" s="9">
        <v>1365444</v>
      </c>
      <c r="C388" s="9" t="s">
        <v>134</v>
      </c>
    </row>
    <row r="389" spans="1:3" ht="12.75" customHeight="1" x14ac:dyDescent="0.2">
      <c r="A389" s="9">
        <v>2021</v>
      </c>
      <c r="B389" s="9">
        <v>1365444</v>
      </c>
      <c r="C389" s="9" t="s">
        <v>134</v>
      </c>
    </row>
    <row r="390" spans="1:3" ht="12.75" customHeight="1" x14ac:dyDescent="0.2">
      <c r="A390" s="9">
        <v>2021</v>
      </c>
      <c r="B390" s="9">
        <v>1179970</v>
      </c>
      <c r="C390" s="9" t="s">
        <v>134</v>
      </c>
    </row>
    <row r="391" spans="1:3" ht="12.75" customHeight="1" x14ac:dyDescent="0.2">
      <c r="A391" s="9">
        <v>2021</v>
      </c>
      <c r="B391" s="9">
        <v>108730</v>
      </c>
      <c r="C391" s="9" t="s">
        <v>134</v>
      </c>
    </row>
    <row r="392" spans="1:3" ht="12.75" customHeight="1" x14ac:dyDescent="0.2">
      <c r="A392" s="9">
        <v>2021</v>
      </c>
      <c r="B392" s="9">
        <v>108730</v>
      </c>
      <c r="C392" s="9" t="s">
        <v>134</v>
      </c>
    </row>
    <row r="393" spans="1:3" ht="12.75" customHeight="1" x14ac:dyDescent="0.2">
      <c r="A393" s="9">
        <v>2021</v>
      </c>
      <c r="B393" s="9">
        <v>1179970</v>
      </c>
      <c r="C393" s="9" t="s">
        <v>134</v>
      </c>
    </row>
    <row r="394" spans="1:3" ht="12.75" customHeight="1" x14ac:dyDescent="0.2">
      <c r="A394" s="9">
        <v>2021</v>
      </c>
      <c r="B394" s="9">
        <v>1270538</v>
      </c>
      <c r="C394" s="9" t="s">
        <v>134</v>
      </c>
    </row>
    <row r="395" spans="1:3" ht="12.75" customHeight="1" x14ac:dyDescent="0.2">
      <c r="A395" s="9">
        <v>2021</v>
      </c>
      <c r="B395" s="9">
        <v>123336</v>
      </c>
      <c r="C395" s="9" t="s">
        <v>134</v>
      </c>
    </row>
    <row r="396" spans="1:3" ht="12.75" customHeight="1" x14ac:dyDescent="0.2">
      <c r="A396" s="9">
        <v>2021</v>
      </c>
      <c r="B396" s="9">
        <v>123336</v>
      </c>
      <c r="C396" s="9" t="s">
        <v>966</v>
      </c>
    </row>
    <row r="397" spans="1:3" ht="12.75" customHeight="1" x14ac:dyDescent="0.2">
      <c r="A397" s="9">
        <v>2021</v>
      </c>
      <c r="B397" s="9">
        <v>123336</v>
      </c>
      <c r="C397" s="9" t="s">
        <v>966</v>
      </c>
    </row>
    <row r="398" spans="1:3" ht="12.75" customHeight="1" x14ac:dyDescent="0.2">
      <c r="A398" s="9">
        <v>2021</v>
      </c>
      <c r="B398" s="9">
        <v>1308687</v>
      </c>
      <c r="C398" s="9" t="s">
        <v>966</v>
      </c>
    </row>
    <row r="399" spans="1:3" ht="12.75" customHeight="1" x14ac:dyDescent="0.2">
      <c r="A399" s="9">
        <v>2021</v>
      </c>
      <c r="B399" s="9">
        <v>123336</v>
      </c>
      <c r="C399" s="9" t="s">
        <v>966</v>
      </c>
    </row>
    <row r="400" spans="1:3" ht="12.75" customHeight="1" x14ac:dyDescent="0.2">
      <c r="A400" s="9">
        <v>2021</v>
      </c>
      <c r="B400" s="9">
        <v>150129</v>
      </c>
      <c r="C400" s="9" t="s">
        <v>966</v>
      </c>
    </row>
    <row r="401" spans="1:3" ht="12.75" customHeight="1" x14ac:dyDescent="0.2">
      <c r="A401" s="9">
        <v>2021</v>
      </c>
      <c r="B401" s="9">
        <v>123336</v>
      </c>
      <c r="C401" s="9" t="s">
        <v>966</v>
      </c>
    </row>
    <row r="402" spans="1:3" ht="12.75" customHeight="1" x14ac:dyDescent="0.2">
      <c r="A402" s="9">
        <v>2021</v>
      </c>
      <c r="B402" s="9">
        <v>1179970</v>
      </c>
      <c r="C402" s="9" t="s">
        <v>966</v>
      </c>
    </row>
    <row r="403" spans="1:3" ht="12.75" customHeight="1" x14ac:dyDescent="0.2">
      <c r="A403" s="9">
        <v>2021</v>
      </c>
      <c r="B403" s="9">
        <v>123336</v>
      </c>
      <c r="C403" s="9" t="s">
        <v>966</v>
      </c>
    </row>
    <row r="404" spans="1:3" ht="12.75" customHeight="1" x14ac:dyDescent="0.2">
      <c r="A404" s="9">
        <v>2021</v>
      </c>
      <c r="B404" s="9">
        <v>123336</v>
      </c>
      <c r="C404" s="9" t="s">
        <v>966</v>
      </c>
    </row>
    <row r="405" spans="1:3" ht="12.75" customHeight="1" x14ac:dyDescent="0.2">
      <c r="A405" s="9">
        <v>2021</v>
      </c>
      <c r="B405" s="9">
        <v>1365444</v>
      </c>
      <c r="C405" s="9" t="s">
        <v>966</v>
      </c>
    </row>
    <row r="406" spans="1:3" ht="12.75" customHeight="1" x14ac:dyDescent="0.2">
      <c r="A406" s="9">
        <v>2021</v>
      </c>
      <c r="B406" s="9">
        <v>1179970</v>
      </c>
      <c r="C406" s="9" t="s">
        <v>966</v>
      </c>
    </row>
    <row r="407" spans="1:3" ht="12.75" customHeight="1" x14ac:dyDescent="0.2">
      <c r="A407" s="9">
        <v>2021</v>
      </c>
      <c r="B407" s="9">
        <v>123336</v>
      </c>
      <c r="C407" s="9" t="s">
        <v>966</v>
      </c>
    </row>
    <row r="408" spans="1:3" ht="12.75" customHeight="1" x14ac:dyDescent="0.2">
      <c r="A408" s="9">
        <v>2021</v>
      </c>
      <c r="B408" s="9">
        <v>123336</v>
      </c>
      <c r="C408" s="9" t="s">
        <v>966</v>
      </c>
    </row>
    <row r="409" spans="1:3" ht="12.75" customHeight="1" x14ac:dyDescent="0.2">
      <c r="A409" s="9">
        <v>2021</v>
      </c>
      <c r="B409" s="9">
        <v>1308687</v>
      </c>
      <c r="C409" s="9" t="s">
        <v>966</v>
      </c>
    </row>
    <row r="410" spans="1:3" ht="12.75" customHeight="1" x14ac:dyDescent="0.2">
      <c r="A410" s="9">
        <v>2021</v>
      </c>
      <c r="B410" s="9">
        <v>123336</v>
      </c>
      <c r="C410" s="9" t="s">
        <v>966</v>
      </c>
    </row>
    <row r="411" spans="1:3" ht="12.75" customHeight="1" x14ac:dyDescent="0.2">
      <c r="A411" s="9">
        <v>2021</v>
      </c>
      <c r="B411" s="9">
        <v>123336</v>
      </c>
      <c r="C411" s="9" t="s">
        <v>966</v>
      </c>
    </row>
    <row r="412" spans="1:3" ht="12.75" customHeight="1" x14ac:dyDescent="0.2">
      <c r="A412" s="9">
        <v>2021</v>
      </c>
      <c r="B412" s="9">
        <v>108730</v>
      </c>
      <c r="C412" s="9" t="s">
        <v>966</v>
      </c>
    </row>
    <row r="413" spans="1:3" ht="12.75" customHeight="1" x14ac:dyDescent="0.2">
      <c r="A413" s="9">
        <v>2021</v>
      </c>
      <c r="B413" s="9">
        <v>1127924</v>
      </c>
      <c r="C413" s="9" t="s">
        <v>966</v>
      </c>
    </row>
    <row r="414" spans="1:3" ht="12.75" customHeight="1" x14ac:dyDescent="0.2">
      <c r="A414" s="9">
        <v>2021</v>
      </c>
      <c r="B414" s="9">
        <v>1103832</v>
      </c>
      <c r="C414" s="9" t="s">
        <v>966</v>
      </c>
    </row>
    <row r="415" spans="1:3" ht="12.75" customHeight="1" x14ac:dyDescent="0.2">
      <c r="A415" s="9">
        <v>2021</v>
      </c>
      <c r="B415" s="9">
        <v>1179970</v>
      </c>
      <c r="C415" s="9" t="s">
        <v>966</v>
      </c>
    </row>
    <row r="416" spans="1:3" ht="12.75" customHeight="1" x14ac:dyDescent="0.2">
      <c r="A416" s="9">
        <v>2021</v>
      </c>
      <c r="B416" s="9">
        <v>1308687</v>
      </c>
      <c r="C416" s="9" t="s">
        <v>966</v>
      </c>
    </row>
    <row r="417" spans="1:3" ht="12.75" customHeight="1" x14ac:dyDescent="0.2">
      <c r="A417" s="9">
        <v>2021</v>
      </c>
      <c r="B417" s="9">
        <v>1319230</v>
      </c>
      <c r="C417" s="9" t="s">
        <v>966</v>
      </c>
    </row>
    <row r="418" spans="1:3" ht="12.75" customHeight="1" x14ac:dyDescent="0.2">
      <c r="A418" s="9">
        <v>2021</v>
      </c>
      <c r="B418" s="9">
        <v>1127927</v>
      </c>
      <c r="C418" s="9" t="s">
        <v>966</v>
      </c>
    </row>
    <row r="419" spans="1:3" ht="12.75" customHeight="1" x14ac:dyDescent="0.2">
      <c r="A419" s="9">
        <v>2021</v>
      </c>
      <c r="B419" s="9">
        <v>1270538</v>
      </c>
      <c r="C419" s="9" t="s">
        <v>966</v>
      </c>
    </row>
    <row r="420" spans="1:3" ht="12.75" customHeight="1" x14ac:dyDescent="0.2">
      <c r="A420" s="9">
        <v>2021</v>
      </c>
      <c r="B420" s="9">
        <v>123336</v>
      </c>
      <c r="C420" s="9" t="s">
        <v>966</v>
      </c>
    </row>
    <row r="421" spans="1:3" ht="12.75" customHeight="1" x14ac:dyDescent="0.2">
      <c r="A421" s="9">
        <v>2021</v>
      </c>
      <c r="B421" s="9">
        <v>123336</v>
      </c>
      <c r="C421" s="9" t="s">
        <v>966</v>
      </c>
    </row>
    <row r="422" spans="1:3" ht="12.75" customHeight="1" x14ac:dyDescent="0.2">
      <c r="A422" s="9">
        <v>2021</v>
      </c>
      <c r="B422" s="9">
        <v>108730</v>
      </c>
      <c r="C422" s="9" t="s">
        <v>966</v>
      </c>
    </row>
    <row r="423" spans="1:3" ht="12.75" customHeight="1" x14ac:dyDescent="0.2">
      <c r="A423" s="9">
        <v>2021</v>
      </c>
      <c r="B423" s="9">
        <v>1179970</v>
      </c>
      <c r="C423" s="9" t="s">
        <v>966</v>
      </c>
    </row>
    <row r="424" spans="1:3" ht="12.75" customHeight="1" x14ac:dyDescent="0.2">
      <c r="A424" s="9">
        <v>2021</v>
      </c>
      <c r="B424" s="9">
        <v>123336</v>
      </c>
      <c r="C424" s="9" t="s">
        <v>966</v>
      </c>
    </row>
    <row r="425" spans="1:3" ht="12.75" customHeight="1" x14ac:dyDescent="0.2">
      <c r="A425" s="9">
        <v>2021</v>
      </c>
      <c r="B425" s="9">
        <v>1103832</v>
      </c>
      <c r="C425" s="9" t="s">
        <v>966</v>
      </c>
    </row>
    <row r="426" spans="1:3" ht="12.75" customHeight="1" x14ac:dyDescent="0.2">
      <c r="A426" s="9">
        <v>2021</v>
      </c>
      <c r="B426" s="9">
        <v>123336</v>
      </c>
      <c r="C426" s="9" t="s">
        <v>966</v>
      </c>
    </row>
    <row r="427" spans="1:3" ht="12.75" customHeight="1" x14ac:dyDescent="0.2">
      <c r="A427" s="9">
        <v>2021</v>
      </c>
      <c r="B427" s="9">
        <v>122845</v>
      </c>
      <c r="C427" s="9" t="s">
        <v>966</v>
      </c>
    </row>
    <row r="428" spans="1:3" ht="12.75" customHeight="1" x14ac:dyDescent="0.2">
      <c r="A428" s="9">
        <v>2021</v>
      </c>
      <c r="B428" s="9">
        <v>1179970</v>
      </c>
      <c r="C428" s="9" t="s">
        <v>966</v>
      </c>
    </row>
    <row r="429" spans="1:3" ht="12.75" customHeight="1" x14ac:dyDescent="0.2">
      <c r="A429" s="9">
        <v>2021</v>
      </c>
      <c r="B429" s="9">
        <v>150129</v>
      </c>
      <c r="C429" s="9" t="s">
        <v>966</v>
      </c>
    </row>
    <row r="430" spans="1:3" ht="12.75" customHeight="1" x14ac:dyDescent="0.2">
      <c r="A430" s="9">
        <v>2021</v>
      </c>
      <c r="B430" s="9">
        <v>1103692</v>
      </c>
      <c r="C430" s="9" t="s">
        <v>966</v>
      </c>
    </row>
    <row r="431" spans="1:3" ht="12.75" customHeight="1" x14ac:dyDescent="0.2">
      <c r="A431" s="9">
        <v>2021</v>
      </c>
      <c r="B431" s="9">
        <v>123336</v>
      </c>
      <c r="C431" s="9" t="s">
        <v>966</v>
      </c>
    </row>
    <row r="432" spans="1:3" ht="12.75" customHeight="1" x14ac:dyDescent="0.2">
      <c r="A432" s="9">
        <v>2021</v>
      </c>
      <c r="B432" s="9">
        <v>122845</v>
      </c>
      <c r="C432" s="9" t="s">
        <v>966</v>
      </c>
    </row>
    <row r="433" spans="1:3" ht="12.75" customHeight="1" x14ac:dyDescent="0.2">
      <c r="A433" s="9">
        <v>2021</v>
      </c>
      <c r="B433" s="9">
        <v>1308687</v>
      </c>
      <c r="C433" s="9" t="s">
        <v>966</v>
      </c>
    </row>
    <row r="434" spans="1:3" ht="12.75" customHeight="1" x14ac:dyDescent="0.2">
      <c r="A434" s="9">
        <v>2021</v>
      </c>
      <c r="B434" s="9">
        <v>1117076</v>
      </c>
      <c r="C434" s="9" t="s">
        <v>966</v>
      </c>
    </row>
    <row r="435" spans="1:3" ht="12.75" customHeight="1" x14ac:dyDescent="0.2">
      <c r="A435" s="9">
        <v>2021</v>
      </c>
      <c r="B435" s="9">
        <v>1103692</v>
      </c>
      <c r="C435" s="9" t="s">
        <v>966</v>
      </c>
    </row>
    <row r="436" spans="1:3" ht="12.75" customHeight="1" x14ac:dyDescent="0.2">
      <c r="A436" s="9">
        <v>2021</v>
      </c>
      <c r="B436" s="9">
        <v>123336</v>
      </c>
      <c r="C436" s="9" t="s">
        <v>966</v>
      </c>
    </row>
    <row r="437" spans="1:3" ht="12.75" customHeight="1" x14ac:dyDescent="0.2">
      <c r="A437" s="9">
        <v>2021</v>
      </c>
      <c r="B437" s="9">
        <v>123336</v>
      </c>
      <c r="C437" s="9" t="s">
        <v>966</v>
      </c>
    </row>
    <row r="438" spans="1:3" ht="12.75" customHeight="1" x14ac:dyDescent="0.2">
      <c r="A438" s="9">
        <v>2021</v>
      </c>
      <c r="B438" s="9">
        <v>1308687</v>
      </c>
      <c r="C438" s="9" t="s">
        <v>966</v>
      </c>
    </row>
    <row r="439" spans="1:3" ht="12.75" customHeight="1" x14ac:dyDescent="0.2">
      <c r="A439" s="9">
        <v>2021</v>
      </c>
      <c r="B439" s="9">
        <v>123336</v>
      </c>
      <c r="C439" s="9" t="s">
        <v>966</v>
      </c>
    </row>
    <row r="440" spans="1:3" ht="12.75" customHeight="1" x14ac:dyDescent="0.2">
      <c r="A440" s="9">
        <v>2021</v>
      </c>
      <c r="B440" s="9">
        <v>122845</v>
      </c>
      <c r="C440" s="9" t="s">
        <v>966</v>
      </c>
    </row>
    <row r="441" spans="1:3" ht="12.75" customHeight="1" x14ac:dyDescent="0.2">
      <c r="A441" s="9">
        <v>2021</v>
      </c>
      <c r="B441" s="9">
        <v>1308687</v>
      </c>
      <c r="C441" s="9" t="s">
        <v>966</v>
      </c>
    </row>
    <row r="442" spans="1:3" ht="12.75" customHeight="1" x14ac:dyDescent="0.2">
      <c r="A442" s="9">
        <v>2021</v>
      </c>
      <c r="B442" s="9">
        <v>123336</v>
      </c>
      <c r="C442" s="9" t="s">
        <v>966</v>
      </c>
    </row>
    <row r="443" spans="1:3" ht="12.75" customHeight="1" x14ac:dyDescent="0.2">
      <c r="A443" s="9">
        <v>2021</v>
      </c>
      <c r="B443" s="9">
        <v>123336</v>
      </c>
      <c r="C443" s="9" t="s">
        <v>966</v>
      </c>
    </row>
    <row r="444" spans="1:3" ht="12.75" customHeight="1" x14ac:dyDescent="0.2">
      <c r="A444" s="9">
        <v>2021</v>
      </c>
      <c r="B444" s="9">
        <v>1319230</v>
      </c>
      <c r="C444" s="9" t="s">
        <v>966</v>
      </c>
    </row>
    <row r="445" spans="1:3" ht="12.75" customHeight="1" x14ac:dyDescent="0.2">
      <c r="A445" s="9">
        <v>2021</v>
      </c>
      <c r="B445" s="9">
        <v>123336</v>
      </c>
      <c r="C445" s="9" t="s">
        <v>966</v>
      </c>
    </row>
    <row r="446" spans="1:3" ht="12.75" customHeight="1" x14ac:dyDescent="0.2">
      <c r="A446" s="9">
        <v>2021</v>
      </c>
      <c r="B446" s="9">
        <v>1179970</v>
      </c>
      <c r="C446" s="9" t="s">
        <v>966</v>
      </c>
    </row>
    <row r="447" spans="1:3" ht="12.75" customHeight="1" x14ac:dyDescent="0.2">
      <c r="A447" s="9">
        <v>2021</v>
      </c>
      <c r="B447" s="9">
        <v>123336</v>
      </c>
      <c r="C447" s="9" t="s">
        <v>966</v>
      </c>
    </row>
    <row r="448" spans="1:3" ht="12.75" customHeight="1" x14ac:dyDescent="0.2">
      <c r="A448" s="9">
        <v>2021</v>
      </c>
      <c r="B448" s="9">
        <v>1127925</v>
      </c>
      <c r="C448" s="9" t="s">
        <v>966</v>
      </c>
    </row>
    <row r="449" spans="1:3" ht="12.75" customHeight="1" x14ac:dyDescent="0.2">
      <c r="A449" s="9">
        <v>2021</v>
      </c>
      <c r="B449" s="9">
        <v>1179970</v>
      </c>
      <c r="C449" s="9" t="s">
        <v>966</v>
      </c>
    </row>
    <row r="450" spans="1:3" ht="12.75" customHeight="1" x14ac:dyDescent="0.2">
      <c r="A450" s="9">
        <v>2021</v>
      </c>
      <c r="B450" s="9">
        <v>1179970</v>
      </c>
      <c r="C450" s="9" t="s">
        <v>966</v>
      </c>
    </row>
    <row r="451" spans="1:3" ht="12.75" customHeight="1" x14ac:dyDescent="0.2">
      <c r="A451" s="9">
        <v>2021</v>
      </c>
      <c r="B451" s="9">
        <v>1308687</v>
      </c>
      <c r="C451" s="9" t="s">
        <v>966</v>
      </c>
    </row>
    <row r="452" spans="1:3" ht="12.75" customHeight="1" x14ac:dyDescent="0.2">
      <c r="A452" s="9">
        <v>2021</v>
      </c>
      <c r="B452" s="9">
        <v>1127927</v>
      </c>
      <c r="C452" s="9" t="s">
        <v>966</v>
      </c>
    </row>
    <row r="453" spans="1:3" ht="12.75" customHeight="1" x14ac:dyDescent="0.2">
      <c r="A453" s="9">
        <v>2021</v>
      </c>
      <c r="B453" s="9">
        <v>108730</v>
      </c>
      <c r="C453" s="9" t="s">
        <v>966</v>
      </c>
    </row>
    <row r="454" spans="1:3" ht="12.75" customHeight="1" x14ac:dyDescent="0.2">
      <c r="A454" s="9">
        <v>2021</v>
      </c>
      <c r="B454" s="9">
        <v>123336</v>
      </c>
      <c r="C454" s="9" t="s">
        <v>966</v>
      </c>
    </row>
    <row r="455" spans="1:3" ht="12.75" customHeight="1" x14ac:dyDescent="0.2">
      <c r="A455" s="9">
        <v>2021</v>
      </c>
      <c r="B455" s="9">
        <v>1127926</v>
      </c>
      <c r="C455" s="9" t="s">
        <v>966</v>
      </c>
    </row>
    <row r="456" spans="1:3" ht="12.75" customHeight="1" x14ac:dyDescent="0.2">
      <c r="A456" s="9">
        <v>2021</v>
      </c>
      <c r="B456" s="9">
        <v>1308687</v>
      </c>
      <c r="C456" s="9" t="s">
        <v>966</v>
      </c>
    </row>
    <row r="457" spans="1:3" ht="12.75" customHeight="1" x14ac:dyDescent="0.2">
      <c r="A457" s="9">
        <v>2021</v>
      </c>
      <c r="B457" s="9">
        <v>1179970</v>
      </c>
      <c r="C457" s="9" t="s">
        <v>966</v>
      </c>
    </row>
    <row r="458" spans="1:3" ht="12.75" customHeight="1" x14ac:dyDescent="0.2">
      <c r="A458" s="9">
        <v>2021</v>
      </c>
      <c r="B458" s="9">
        <v>1319230</v>
      </c>
      <c r="C458" s="9" t="s">
        <v>966</v>
      </c>
    </row>
    <row r="459" spans="1:3" ht="12.75" customHeight="1" x14ac:dyDescent="0.2">
      <c r="A459" s="9">
        <v>2021</v>
      </c>
      <c r="B459" s="9">
        <v>122845</v>
      </c>
      <c r="C459" s="9" t="s">
        <v>966</v>
      </c>
    </row>
    <row r="460" spans="1:3" ht="12.75" customHeight="1" x14ac:dyDescent="0.2">
      <c r="A460" s="9">
        <v>2021</v>
      </c>
      <c r="B460" s="9">
        <v>122845</v>
      </c>
      <c r="C460" s="9" t="s">
        <v>966</v>
      </c>
    </row>
    <row r="461" spans="1:3" ht="12.75" customHeight="1" x14ac:dyDescent="0.2">
      <c r="A461" s="9">
        <v>2021</v>
      </c>
      <c r="B461" s="9">
        <v>123336</v>
      </c>
      <c r="C461" s="9" t="s">
        <v>966</v>
      </c>
    </row>
    <row r="462" spans="1:3" ht="12.75" customHeight="1" x14ac:dyDescent="0.2">
      <c r="A462" s="9">
        <v>2021</v>
      </c>
      <c r="B462" s="9">
        <v>122845</v>
      </c>
      <c r="C462" s="9" t="s">
        <v>966</v>
      </c>
    </row>
    <row r="463" spans="1:3" ht="12.75" customHeight="1" x14ac:dyDescent="0.2">
      <c r="A463" s="9">
        <v>2021</v>
      </c>
      <c r="B463" s="9">
        <v>123336</v>
      </c>
      <c r="C463" s="9" t="s">
        <v>966</v>
      </c>
    </row>
    <row r="464" spans="1:3" ht="12.75" customHeight="1" x14ac:dyDescent="0.2">
      <c r="A464" s="9">
        <v>2021</v>
      </c>
      <c r="B464" s="9">
        <v>1127925</v>
      </c>
      <c r="C464" s="9" t="s">
        <v>966</v>
      </c>
    </row>
    <row r="465" spans="1:3" ht="12.75" customHeight="1" x14ac:dyDescent="0.2">
      <c r="A465" s="9">
        <v>2021</v>
      </c>
      <c r="B465" s="9">
        <v>1308687</v>
      </c>
      <c r="C465" s="9" t="s">
        <v>966</v>
      </c>
    </row>
    <row r="466" spans="1:3" ht="12.75" customHeight="1" x14ac:dyDescent="0.2">
      <c r="A466" s="9">
        <v>2021</v>
      </c>
      <c r="B466" s="9">
        <v>1103909</v>
      </c>
      <c r="C466" s="9" t="s">
        <v>966</v>
      </c>
    </row>
    <row r="467" spans="1:3" ht="12.75" customHeight="1" x14ac:dyDescent="0.2">
      <c r="A467" s="9">
        <v>2021</v>
      </c>
      <c r="B467" s="9">
        <v>123336</v>
      </c>
      <c r="C467" s="9" t="s">
        <v>966</v>
      </c>
    </row>
    <row r="468" spans="1:3" ht="12.75" customHeight="1" x14ac:dyDescent="0.2">
      <c r="A468" s="9">
        <v>2021</v>
      </c>
      <c r="B468" s="9">
        <v>1308687</v>
      </c>
      <c r="C468" s="9" t="s">
        <v>966</v>
      </c>
    </row>
    <row r="469" spans="1:3" ht="12.75" customHeight="1" x14ac:dyDescent="0.2">
      <c r="A469" s="9">
        <v>2021</v>
      </c>
      <c r="B469" s="9">
        <v>1179970</v>
      </c>
      <c r="C469" s="9" t="s">
        <v>966</v>
      </c>
    </row>
    <row r="470" spans="1:3" ht="12.75" customHeight="1" x14ac:dyDescent="0.2">
      <c r="A470" s="9">
        <v>2021</v>
      </c>
      <c r="B470" s="9">
        <v>1179970</v>
      </c>
      <c r="C470" s="9" t="s">
        <v>966</v>
      </c>
    </row>
    <row r="471" spans="1:3" ht="12.75" customHeight="1" x14ac:dyDescent="0.2">
      <c r="A471" s="9">
        <v>2021</v>
      </c>
      <c r="B471" s="9">
        <v>123336</v>
      </c>
      <c r="C471" s="9" t="s">
        <v>966</v>
      </c>
    </row>
    <row r="472" spans="1:3" ht="12.75" customHeight="1" x14ac:dyDescent="0.2">
      <c r="A472" s="9">
        <v>2021</v>
      </c>
      <c r="B472" s="9">
        <v>1179970</v>
      </c>
      <c r="C472" s="9" t="s">
        <v>966</v>
      </c>
    </row>
    <row r="473" spans="1:3" ht="12.75" customHeight="1" x14ac:dyDescent="0.2">
      <c r="A473" s="9">
        <v>2021</v>
      </c>
      <c r="B473" s="9">
        <v>122845</v>
      </c>
      <c r="C473" s="9" t="s">
        <v>966</v>
      </c>
    </row>
    <row r="474" spans="1:3" ht="12.75" customHeight="1" x14ac:dyDescent="0.2">
      <c r="A474" s="9">
        <v>2021</v>
      </c>
      <c r="B474" s="9">
        <v>1308687</v>
      </c>
      <c r="C474" s="9" t="s">
        <v>966</v>
      </c>
    </row>
    <row r="475" spans="1:3" ht="12.75" customHeight="1" x14ac:dyDescent="0.2">
      <c r="A475" s="9">
        <v>2021</v>
      </c>
      <c r="B475" s="9">
        <v>1127925</v>
      </c>
      <c r="C475" s="9" t="s">
        <v>966</v>
      </c>
    </row>
    <row r="476" spans="1:3" ht="12.75" customHeight="1" x14ac:dyDescent="0.2">
      <c r="A476" s="9">
        <v>2021</v>
      </c>
      <c r="B476" s="9">
        <v>1308687</v>
      </c>
      <c r="C476" s="9" t="s">
        <v>966</v>
      </c>
    </row>
    <row r="477" spans="1:3" ht="12.75" customHeight="1" x14ac:dyDescent="0.2">
      <c r="A477" s="9">
        <v>2021</v>
      </c>
      <c r="B477" s="9">
        <v>123336</v>
      </c>
      <c r="C477" s="9" t="s">
        <v>966</v>
      </c>
    </row>
    <row r="478" spans="1:3" ht="12.75" customHeight="1" x14ac:dyDescent="0.2">
      <c r="A478" s="9">
        <v>2021</v>
      </c>
      <c r="B478" s="9">
        <v>1127924</v>
      </c>
      <c r="C478" s="9" t="s">
        <v>966</v>
      </c>
    </row>
    <row r="479" spans="1:3" ht="12.75" customHeight="1" x14ac:dyDescent="0.2">
      <c r="A479" s="9">
        <v>2021</v>
      </c>
      <c r="B479" s="9">
        <v>123336</v>
      </c>
      <c r="C479" s="9" t="s">
        <v>966</v>
      </c>
    </row>
    <row r="480" spans="1:3" ht="12.75" customHeight="1" x14ac:dyDescent="0.2">
      <c r="A480" s="9">
        <v>2021</v>
      </c>
      <c r="B480" s="9">
        <v>1179970</v>
      </c>
      <c r="C480" s="9" t="s">
        <v>966</v>
      </c>
    </row>
    <row r="481" spans="1:3" ht="12.75" customHeight="1" x14ac:dyDescent="0.2">
      <c r="A481" s="9">
        <v>2021</v>
      </c>
      <c r="B481" s="9">
        <v>150129</v>
      </c>
      <c r="C481" s="9" t="s">
        <v>966</v>
      </c>
    </row>
    <row r="482" spans="1:3" ht="12.75" customHeight="1" x14ac:dyDescent="0.2">
      <c r="A482" s="9">
        <v>2021</v>
      </c>
      <c r="B482" s="9">
        <v>1179970</v>
      </c>
      <c r="C482" s="9" t="s">
        <v>966</v>
      </c>
    </row>
    <row r="483" spans="1:3" ht="12.75" customHeight="1" x14ac:dyDescent="0.2">
      <c r="A483" s="9">
        <v>2021</v>
      </c>
      <c r="B483" s="9">
        <v>1308687</v>
      </c>
      <c r="C483" s="9" t="s">
        <v>966</v>
      </c>
    </row>
    <row r="484" spans="1:3" ht="12.75" customHeight="1" x14ac:dyDescent="0.2">
      <c r="A484" s="9">
        <v>2021</v>
      </c>
      <c r="B484" s="9">
        <v>1103692</v>
      </c>
      <c r="C484" s="9" t="s">
        <v>966</v>
      </c>
    </row>
    <row r="485" spans="1:3" ht="12.75" customHeight="1" x14ac:dyDescent="0.2">
      <c r="A485" s="9">
        <v>2021</v>
      </c>
      <c r="B485" s="9">
        <v>1127926</v>
      </c>
      <c r="C485" s="9" t="s">
        <v>966</v>
      </c>
    </row>
    <row r="486" spans="1:3" ht="12.75" customHeight="1" x14ac:dyDescent="0.2">
      <c r="A486" s="9">
        <v>2021</v>
      </c>
      <c r="B486" s="9">
        <v>122845</v>
      </c>
      <c r="C486" s="9" t="s">
        <v>966</v>
      </c>
    </row>
    <row r="487" spans="1:3" ht="12.75" customHeight="1" x14ac:dyDescent="0.2">
      <c r="A487" s="9">
        <v>2021</v>
      </c>
      <c r="B487" s="9">
        <v>1127925</v>
      </c>
      <c r="C487" s="9" t="s">
        <v>966</v>
      </c>
    </row>
    <row r="488" spans="1:3" ht="12.75" customHeight="1" x14ac:dyDescent="0.2">
      <c r="A488" s="9">
        <v>2021</v>
      </c>
      <c r="B488" s="9">
        <v>1319230</v>
      </c>
      <c r="C488" s="9" t="s">
        <v>966</v>
      </c>
    </row>
    <row r="489" spans="1:3" ht="12.75" customHeight="1" x14ac:dyDescent="0.2">
      <c r="A489" s="9">
        <v>2021</v>
      </c>
      <c r="B489" s="9">
        <v>122845</v>
      </c>
      <c r="C489" s="9" t="s">
        <v>966</v>
      </c>
    </row>
    <row r="490" spans="1:3" ht="12.75" customHeight="1" x14ac:dyDescent="0.2">
      <c r="A490" s="9">
        <v>2021</v>
      </c>
      <c r="B490" s="9">
        <v>1127924</v>
      </c>
      <c r="C490" s="9" t="s">
        <v>966</v>
      </c>
    </row>
    <row r="491" spans="1:3" ht="12.75" customHeight="1" x14ac:dyDescent="0.2">
      <c r="A491" s="9">
        <v>2021</v>
      </c>
      <c r="B491" s="9">
        <v>1127926</v>
      </c>
      <c r="C491" s="9" t="s">
        <v>966</v>
      </c>
    </row>
    <row r="492" spans="1:3" ht="12.75" customHeight="1" x14ac:dyDescent="0.2">
      <c r="A492" s="9">
        <v>2021</v>
      </c>
      <c r="B492" s="9">
        <v>122845</v>
      </c>
      <c r="C492" s="9" t="s">
        <v>966</v>
      </c>
    </row>
    <row r="493" spans="1:3" ht="12.75" customHeight="1" x14ac:dyDescent="0.2">
      <c r="A493" s="9">
        <v>2021</v>
      </c>
      <c r="B493" s="9">
        <v>1179970</v>
      </c>
      <c r="C493" s="9" t="s">
        <v>966</v>
      </c>
    </row>
    <row r="494" spans="1:3" ht="12.75" customHeight="1" x14ac:dyDescent="0.2">
      <c r="A494" s="9">
        <v>2021</v>
      </c>
      <c r="B494" s="9">
        <v>1179970</v>
      </c>
      <c r="C494" s="9" t="s">
        <v>966</v>
      </c>
    </row>
    <row r="495" spans="1:3" ht="12.75" customHeight="1" x14ac:dyDescent="0.2">
      <c r="A495" s="9">
        <v>2021</v>
      </c>
      <c r="B495" s="9">
        <v>1308687</v>
      </c>
      <c r="C495" s="9" t="s">
        <v>966</v>
      </c>
    </row>
    <row r="496" spans="1:3" ht="12.75" customHeight="1" x14ac:dyDescent="0.2">
      <c r="A496" s="9">
        <v>2021</v>
      </c>
      <c r="B496" s="9">
        <v>1103909</v>
      </c>
      <c r="C496" s="9" t="s">
        <v>966</v>
      </c>
    </row>
    <row r="497" spans="1:3" ht="12.75" customHeight="1" x14ac:dyDescent="0.2">
      <c r="A497" s="9">
        <v>2021</v>
      </c>
      <c r="B497" s="9">
        <v>1179970</v>
      </c>
      <c r="C497" s="9" t="s">
        <v>966</v>
      </c>
    </row>
    <row r="498" spans="1:3" ht="12.75" customHeight="1" x14ac:dyDescent="0.2">
      <c r="A498" s="9">
        <v>2021</v>
      </c>
      <c r="B498" s="9">
        <v>1270538</v>
      </c>
      <c r="C498" s="9" t="s">
        <v>966</v>
      </c>
    </row>
    <row r="499" spans="1:3" ht="12.75" customHeight="1" x14ac:dyDescent="0.2">
      <c r="A499" s="9">
        <v>2021</v>
      </c>
      <c r="B499" s="9">
        <v>1179970</v>
      </c>
      <c r="C499" s="9" t="s">
        <v>966</v>
      </c>
    </row>
    <row r="500" spans="1:3" ht="12.75" customHeight="1" x14ac:dyDescent="0.2">
      <c r="A500" s="9">
        <v>2021</v>
      </c>
      <c r="B500" s="9">
        <v>1127925</v>
      </c>
      <c r="C500" s="9" t="s">
        <v>966</v>
      </c>
    </row>
    <row r="501" spans="1:3" ht="12.75" customHeight="1" x14ac:dyDescent="0.2">
      <c r="A501" s="9">
        <v>2021</v>
      </c>
      <c r="B501" s="9">
        <v>123336</v>
      </c>
      <c r="C501" s="9" t="s">
        <v>966</v>
      </c>
    </row>
    <row r="502" spans="1:3" ht="12.75" customHeight="1" x14ac:dyDescent="0.2">
      <c r="A502" s="9">
        <v>2021</v>
      </c>
      <c r="B502" s="9">
        <v>1179970</v>
      </c>
      <c r="C502" s="9" t="s">
        <v>966</v>
      </c>
    </row>
    <row r="503" spans="1:3" ht="12.75" customHeight="1" x14ac:dyDescent="0.2">
      <c r="A503" s="9">
        <v>2021</v>
      </c>
      <c r="B503" s="9">
        <v>1308687</v>
      </c>
      <c r="C503" s="9" t="s">
        <v>966</v>
      </c>
    </row>
    <row r="504" spans="1:3" ht="12.75" customHeight="1" x14ac:dyDescent="0.2">
      <c r="A504" s="9">
        <v>2021</v>
      </c>
      <c r="B504" s="9">
        <v>1127924</v>
      </c>
      <c r="C504" s="9" t="s">
        <v>966</v>
      </c>
    </row>
    <row r="505" spans="1:3" ht="12.75" customHeight="1" x14ac:dyDescent="0.2">
      <c r="A505" s="9">
        <v>2021</v>
      </c>
      <c r="B505" s="9">
        <v>1127927</v>
      </c>
      <c r="C505" s="9" t="s">
        <v>966</v>
      </c>
    </row>
    <row r="506" spans="1:3" ht="12.75" customHeight="1" x14ac:dyDescent="0.2">
      <c r="A506" s="9">
        <v>2021</v>
      </c>
      <c r="B506" s="9">
        <v>123336</v>
      </c>
      <c r="C506" s="9" t="s">
        <v>966</v>
      </c>
    </row>
    <row r="507" spans="1:3" ht="12.75" customHeight="1" x14ac:dyDescent="0.2">
      <c r="A507" s="9">
        <v>2021</v>
      </c>
      <c r="B507" s="9">
        <v>1117076</v>
      </c>
      <c r="C507" s="9" t="s">
        <v>966</v>
      </c>
    </row>
    <row r="508" spans="1:3" ht="12.75" customHeight="1" x14ac:dyDescent="0.2">
      <c r="A508" s="9">
        <v>2021</v>
      </c>
      <c r="B508" s="9">
        <v>1270538</v>
      </c>
      <c r="C508" s="9" t="s">
        <v>966</v>
      </c>
    </row>
    <row r="509" spans="1:3" ht="12.75" customHeight="1" x14ac:dyDescent="0.2">
      <c r="A509" s="9">
        <v>2021</v>
      </c>
      <c r="B509" s="9">
        <v>108730</v>
      </c>
      <c r="C509" s="9" t="s">
        <v>966</v>
      </c>
    </row>
    <row r="510" spans="1:3" ht="12.75" customHeight="1" x14ac:dyDescent="0.2">
      <c r="A510" s="9">
        <v>2021</v>
      </c>
      <c r="B510" s="9">
        <v>1103909</v>
      </c>
      <c r="C510" s="9" t="s">
        <v>966</v>
      </c>
    </row>
    <row r="511" spans="1:3" ht="12.75" customHeight="1" x14ac:dyDescent="0.2">
      <c r="A511" s="9">
        <v>2021</v>
      </c>
      <c r="B511" s="9">
        <v>122845</v>
      </c>
      <c r="C511" s="9" t="s">
        <v>966</v>
      </c>
    </row>
    <row r="512" spans="1:3" ht="12.75" customHeight="1" x14ac:dyDescent="0.2">
      <c r="A512" s="9">
        <v>2021</v>
      </c>
      <c r="B512" s="9">
        <v>1127925</v>
      </c>
      <c r="C512" s="9" t="s">
        <v>966</v>
      </c>
    </row>
    <row r="513" spans="1:3" ht="12.75" customHeight="1" x14ac:dyDescent="0.2">
      <c r="A513" s="9">
        <v>2021</v>
      </c>
      <c r="B513" s="9">
        <v>122845</v>
      </c>
      <c r="C513" s="9" t="s">
        <v>966</v>
      </c>
    </row>
    <row r="514" spans="1:3" ht="12.75" customHeight="1" x14ac:dyDescent="0.2">
      <c r="A514" s="9">
        <v>2021</v>
      </c>
      <c r="B514" s="9">
        <v>123336</v>
      </c>
      <c r="C514" s="9" t="s">
        <v>966</v>
      </c>
    </row>
    <row r="515" spans="1:3" ht="12.75" customHeight="1" x14ac:dyDescent="0.2">
      <c r="A515" s="9">
        <v>2021</v>
      </c>
      <c r="B515" s="9">
        <v>122845</v>
      </c>
      <c r="C515" s="9" t="s">
        <v>966</v>
      </c>
    </row>
    <row r="516" spans="1:3" ht="12.75" customHeight="1" x14ac:dyDescent="0.2">
      <c r="A516" s="9">
        <v>2021</v>
      </c>
      <c r="B516" s="9">
        <v>1308687</v>
      </c>
      <c r="C516" s="9" t="s">
        <v>966</v>
      </c>
    </row>
    <row r="517" spans="1:3" ht="12.75" customHeight="1" x14ac:dyDescent="0.2">
      <c r="A517" s="9">
        <v>2021</v>
      </c>
      <c r="B517" s="9">
        <v>122845</v>
      </c>
      <c r="C517" s="9" t="s">
        <v>966</v>
      </c>
    </row>
    <row r="518" spans="1:3" ht="12.75" customHeight="1" x14ac:dyDescent="0.2">
      <c r="A518" s="9">
        <v>2021</v>
      </c>
      <c r="B518" s="9">
        <v>1127927</v>
      </c>
      <c r="C518" s="9" t="s">
        <v>966</v>
      </c>
    </row>
    <row r="519" spans="1:3" ht="12.75" customHeight="1" x14ac:dyDescent="0.2">
      <c r="A519" s="9">
        <v>2021</v>
      </c>
      <c r="B519" s="9">
        <v>1127926</v>
      </c>
      <c r="C519" s="9" t="s">
        <v>966</v>
      </c>
    </row>
    <row r="520" spans="1:3" ht="12.75" customHeight="1" x14ac:dyDescent="0.2">
      <c r="A520" s="9">
        <v>2021</v>
      </c>
      <c r="B520" s="9">
        <v>1127926</v>
      </c>
      <c r="C520" s="9" t="s">
        <v>966</v>
      </c>
    </row>
    <row r="521" spans="1:3" ht="12.75" customHeight="1" x14ac:dyDescent="0.2">
      <c r="A521" s="9">
        <v>2021</v>
      </c>
      <c r="B521" s="9">
        <v>108730</v>
      </c>
      <c r="C521" s="9" t="s">
        <v>966</v>
      </c>
    </row>
    <row r="522" spans="1:3" ht="12.75" customHeight="1" x14ac:dyDescent="0.2">
      <c r="A522" s="9">
        <v>2021</v>
      </c>
      <c r="B522" s="9">
        <v>122845</v>
      </c>
      <c r="C522" s="9" t="s">
        <v>966</v>
      </c>
    </row>
    <row r="523" spans="1:3" ht="12.75" customHeight="1" x14ac:dyDescent="0.2">
      <c r="A523" s="9">
        <v>2021</v>
      </c>
      <c r="B523" s="9">
        <v>122845</v>
      </c>
      <c r="C523" s="9" t="s">
        <v>966</v>
      </c>
    </row>
    <row r="524" spans="1:3" ht="12.75" customHeight="1" x14ac:dyDescent="0.2">
      <c r="A524" s="9">
        <v>2021</v>
      </c>
      <c r="B524" s="9">
        <v>1308687</v>
      </c>
      <c r="C524" s="9" t="s">
        <v>966</v>
      </c>
    </row>
    <row r="525" spans="1:3" ht="12.75" customHeight="1" x14ac:dyDescent="0.2">
      <c r="A525" s="9">
        <v>2021</v>
      </c>
      <c r="B525" s="9">
        <v>108730</v>
      </c>
      <c r="C525" s="9" t="s">
        <v>966</v>
      </c>
    </row>
    <row r="526" spans="1:3" ht="12.75" customHeight="1" x14ac:dyDescent="0.2">
      <c r="A526" s="9">
        <v>2021</v>
      </c>
      <c r="B526" s="9">
        <v>1179970</v>
      </c>
      <c r="C526" s="9" t="s">
        <v>966</v>
      </c>
    </row>
    <row r="527" spans="1:3" ht="12.75" customHeight="1" x14ac:dyDescent="0.2">
      <c r="A527" s="9">
        <v>2021</v>
      </c>
      <c r="B527" s="9">
        <v>1179970</v>
      </c>
      <c r="C527" s="9" t="s">
        <v>966</v>
      </c>
    </row>
    <row r="528" spans="1:3" ht="12.75" customHeight="1" x14ac:dyDescent="0.2">
      <c r="A528" s="9">
        <v>2021</v>
      </c>
      <c r="B528" s="9">
        <v>1127925</v>
      </c>
      <c r="C528" s="9" t="s">
        <v>966</v>
      </c>
    </row>
    <row r="529" spans="1:3" ht="12.75" customHeight="1" x14ac:dyDescent="0.2">
      <c r="A529" s="9">
        <v>2021</v>
      </c>
      <c r="B529" s="9">
        <v>1103657</v>
      </c>
      <c r="C529" s="9" t="s">
        <v>966</v>
      </c>
    </row>
    <row r="530" spans="1:3" ht="12.75" customHeight="1" x14ac:dyDescent="0.2">
      <c r="A530" s="9">
        <v>2021</v>
      </c>
      <c r="B530" s="9">
        <v>1127927</v>
      </c>
      <c r="C530" s="9" t="s">
        <v>966</v>
      </c>
    </row>
    <row r="531" spans="1:3" ht="12.75" customHeight="1" x14ac:dyDescent="0.2">
      <c r="A531" s="9">
        <v>2021</v>
      </c>
      <c r="B531" s="9">
        <v>1308687</v>
      </c>
      <c r="C531" s="9" t="s">
        <v>966</v>
      </c>
    </row>
    <row r="532" spans="1:3" ht="12.75" customHeight="1" x14ac:dyDescent="0.2">
      <c r="A532" s="9">
        <v>2021</v>
      </c>
      <c r="B532" s="9">
        <v>1270538</v>
      </c>
      <c r="C532" s="9" t="s">
        <v>966</v>
      </c>
    </row>
    <row r="533" spans="1:3" ht="12.75" customHeight="1" x14ac:dyDescent="0.2">
      <c r="A533" s="9">
        <v>2021</v>
      </c>
      <c r="B533" s="9">
        <v>1179970</v>
      </c>
      <c r="C533" s="9" t="s">
        <v>966</v>
      </c>
    </row>
    <row r="534" spans="1:3" ht="12.75" customHeight="1" x14ac:dyDescent="0.2">
      <c r="A534" s="9">
        <v>2021</v>
      </c>
      <c r="B534" s="9">
        <v>1127926</v>
      </c>
      <c r="C534" s="9" t="s">
        <v>966</v>
      </c>
    </row>
    <row r="535" spans="1:3" ht="12.75" customHeight="1" x14ac:dyDescent="0.2">
      <c r="A535" s="9">
        <v>2021</v>
      </c>
      <c r="B535" s="9">
        <v>1179970</v>
      </c>
      <c r="C535" s="9" t="s">
        <v>966</v>
      </c>
    </row>
    <row r="536" spans="1:3" ht="12.75" customHeight="1" x14ac:dyDescent="0.2">
      <c r="A536" s="9">
        <v>2021</v>
      </c>
      <c r="B536" s="9">
        <v>108730</v>
      </c>
      <c r="C536" s="9" t="s">
        <v>966</v>
      </c>
    </row>
    <row r="537" spans="1:3" ht="12.75" customHeight="1" x14ac:dyDescent="0.2">
      <c r="A537" s="9">
        <v>2021</v>
      </c>
      <c r="B537" s="9">
        <v>108730</v>
      </c>
      <c r="C537" s="9" t="s">
        <v>966</v>
      </c>
    </row>
    <row r="538" spans="1:3" ht="12.75" customHeight="1" x14ac:dyDescent="0.2">
      <c r="A538" s="9">
        <v>2021</v>
      </c>
      <c r="B538" s="9">
        <v>1179970</v>
      </c>
      <c r="C538" s="9" t="s">
        <v>966</v>
      </c>
    </row>
    <row r="539" spans="1:3" ht="12.75" customHeight="1" x14ac:dyDescent="0.2">
      <c r="A539" s="9">
        <v>2021</v>
      </c>
      <c r="B539" s="9">
        <v>1319230</v>
      </c>
      <c r="C539" s="9" t="s">
        <v>966</v>
      </c>
    </row>
    <row r="540" spans="1:3" ht="12.75" customHeight="1" x14ac:dyDescent="0.2">
      <c r="A540" s="9">
        <v>2021</v>
      </c>
      <c r="B540" s="9">
        <v>1308687</v>
      </c>
      <c r="C540" s="9" t="s">
        <v>966</v>
      </c>
    </row>
    <row r="541" spans="1:3" ht="12.75" customHeight="1" x14ac:dyDescent="0.2">
      <c r="A541" s="9">
        <v>2021</v>
      </c>
      <c r="B541" s="9">
        <v>122845</v>
      </c>
      <c r="C541" s="9" t="s">
        <v>966</v>
      </c>
    </row>
    <row r="542" spans="1:3" ht="12.75" customHeight="1" x14ac:dyDescent="0.2">
      <c r="A542" s="9">
        <v>2021</v>
      </c>
      <c r="B542" s="9">
        <v>108730</v>
      </c>
      <c r="C542" s="9" t="s">
        <v>966</v>
      </c>
    </row>
    <row r="543" spans="1:3" ht="12.75" customHeight="1" x14ac:dyDescent="0.2">
      <c r="A543" s="9">
        <v>2021</v>
      </c>
      <c r="B543" s="9">
        <v>1319230</v>
      </c>
      <c r="C543" s="9" t="s">
        <v>966</v>
      </c>
    </row>
    <row r="544" spans="1:3" ht="12.75" customHeight="1" x14ac:dyDescent="0.2">
      <c r="A544" s="9">
        <v>2021</v>
      </c>
      <c r="B544" s="9">
        <v>1127924</v>
      </c>
      <c r="C544" s="9" t="s">
        <v>966</v>
      </c>
    </row>
    <row r="545" spans="1:3" ht="12.75" customHeight="1" x14ac:dyDescent="0.2">
      <c r="A545" s="9">
        <v>2021</v>
      </c>
      <c r="B545" s="9">
        <v>122845</v>
      </c>
      <c r="C545" s="9" t="s">
        <v>966</v>
      </c>
    </row>
    <row r="546" spans="1:3" ht="12.75" customHeight="1" x14ac:dyDescent="0.2">
      <c r="A546" s="9">
        <v>2021</v>
      </c>
      <c r="B546" s="9">
        <v>122845</v>
      </c>
      <c r="C546" s="9" t="s">
        <v>966</v>
      </c>
    </row>
    <row r="547" spans="1:3" ht="12.75" customHeight="1" x14ac:dyDescent="0.2">
      <c r="A547" s="9">
        <v>2021</v>
      </c>
      <c r="B547" s="9">
        <v>150129</v>
      </c>
      <c r="C547" s="9" t="s">
        <v>966</v>
      </c>
    </row>
    <row r="548" spans="1:3" ht="12.75" customHeight="1" x14ac:dyDescent="0.2">
      <c r="A548" s="9">
        <v>2021</v>
      </c>
      <c r="B548" s="9">
        <v>150129</v>
      </c>
      <c r="C548" s="9" t="s">
        <v>966</v>
      </c>
    </row>
    <row r="549" spans="1:3" ht="12.75" customHeight="1" x14ac:dyDescent="0.2">
      <c r="A549" s="9">
        <v>2021</v>
      </c>
      <c r="B549" s="9">
        <v>123336</v>
      </c>
      <c r="C549" s="9" t="s">
        <v>966</v>
      </c>
    </row>
    <row r="550" spans="1:3" ht="12.75" customHeight="1" x14ac:dyDescent="0.2">
      <c r="A550" s="9">
        <v>2021</v>
      </c>
      <c r="B550" s="9">
        <v>123336</v>
      </c>
      <c r="C550" s="9" t="s">
        <v>966</v>
      </c>
    </row>
    <row r="551" spans="1:3" ht="12.75" customHeight="1" x14ac:dyDescent="0.2">
      <c r="A551" s="9">
        <v>2021</v>
      </c>
      <c r="B551" s="9">
        <v>123336</v>
      </c>
      <c r="C551" s="9" t="s">
        <v>966</v>
      </c>
    </row>
    <row r="552" spans="1:3" ht="12.75" customHeight="1" x14ac:dyDescent="0.2">
      <c r="A552" s="9">
        <v>2021</v>
      </c>
      <c r="B552" s="9">
        <v>123336</v>
      </c>
      <c r="C552" s="9" t="s">
        <v>966</v>
      </c>
    </row>
    <row r="553" spans="1:3" ht="12.75" customHeight="1" x14ac:dyDescent="0.2">
      <c r="A553" s="9">
        <v>2021</v>
      </c>
      <c r="B553" s="9">
        <v>123336</v>
      </c>
      <c r="C553" s="9" t="s">
        <v>976</v>
      </c>
    </row>
    <row r="554" spans="1:3" ht="12.75" customHeight="1" x14ac:dyDescent="0.2">
      <c r="A554" s="9">
        <v>2021</v>
      </c>
      <c r="B554" s="9">
        <v>123336</v>
      </c>
      <c r="C554" s="9" t="s">
        <v>976</v>
      </c>
    </row>
    <row r="555" spans="1:3" ht="12.75" customHeight="1" x14ac:dyDescent="0.2">
      <c r="A555" s="9">
        <v>2021</v>
      </c>
      <c r="B555" s="9">
        <v>123336</v>
      </c>
      <c r="C555" s="9" t="s">
        <v>976</v>
      </c>
    </row>
    <row r="556" spans="1:3" ht="12.75" customHeight="1" x14ac:dyDescent="0.2">
      <c r="A556" s="9">
        <v>2021</v>
      </c>
      <c r="B556" s="9">
        <v>123336</v>
      </c>
      <c r="C556" s="9" t="s">
        <v>976</v>
      </c>
    </row>
    <row r="557" spans="1:3" ht="12.75" customHeight="1" x14ac:dyDescent="0.2">
      <c r="A557" s="9">
        <v>2021</v>
      </c>
      <c r="B557" s="9">
        <v>123336</v>
      </c>
      <c r="C557" s="9" t="s">
        <v>976</v>
      </c>
    </row>
    <row r="558" spans="1:3" ht="12.75" customHeight="1" x14ac:dyDescent="0.2">
      <c r="A558" s="9">
        <v>2021</v>
      </c>
      <c r="B558" s="9">
        <v>123336</v>
      </c>
      <c r="C558" s="9" t="s">
        <v>976</v>
      </c>
    </row>
    <row r="559" spans="1:3" ht="12.75" customHeight="1" x14ac:dyDescent="0.2">
      <c r="A559" s="9">
        <v>2021</v>
      </c>
      <c r="B559" s="9">
        <v>1103832</v>
      </c>
      <c r="C559" s="9" t="s">
        <v>976</v>
      </c>
    </row>
    <row r="560" spans="1:3" ht="12.75" customHeight="1" x14ac:dyDescent="0.2">
      <c r="A560" s="9">
        <v>2021</v>
      </c>
      <c r="B560" s="9">
        <v>123336</v>
      </c>
      <c r="C560" s="9" t="s">
        <v>976</v>
      </c>
    </row>
    <row r="561" spans="1:3" ht="12.75" customHeight="1" x14ac:dyDescent="0.2">
      <c r="A561" s="9">
        <v>2021</v>
      </c>
      <c r="B561" s="9">
        <v>150129</v>
      </c>
      <c r="C561" s="9" t="s">
        <v>976</v>
      </c>
    </row>
    <row r="562" spans="1:3" ht="12.75" customHeight="1" x14ac:dyDescent="0.2">
      <c r="A562" s="9">
        <v>2021</v>
      </c>
      <c r="B562" s="9">
        <v>1103909</v>
      </c>
      <c r="C562" s="9" t="s">
        <v>976</v>
      </c>
    </row>
    <row r="563" spans="1:3" ht="12.75" customHeight="1" x14ac:dyDescent="0.2">
      <c r="A563" s="9">
        <v>2021</v>
      </c>
      <c r="B563" s="9">
        <v>123336</v>
      </c>
      <c r="C563" s="9" t="s">
        <v>976</v>
      </c>
    </row>
    <row r="564" spans="1:3" ht="12.75" customHeight="1" x14ac:dyDescent="0.2">
      <c r="A564" s="9">
        <v>2021</v>
      </c>
      <c r="B564" s="9">
        <v>123336</v>
      </c>
      <c r="C564" s="9" t="s">
        <v>976</v>
      </c>
    </row>
    <row r="565" spans="1:3" ht="12.75" customHeight="1" x14ac:dyDescent="0.2">
      <c r="A565" s="9">
        <v>2021</v>
      </c>
      <c r="B565" s="9">
        <v>123336</v>
      </c>
      <c r="C565" s="9" t="s">
        <v>976</v>
      </c>
    </row>
    <row r="566" spans="1:3" ht="12.75" customHeight="1" x14ac:dyDescent="0.2">
      <c r="A566" s="9">
        <v>2021</v>
      </c>
      <c r="B566" s="9">
        <v>1179970</v>
      </c>
      <c r="C566" s="9" t="s">
        <v>976</v>
      </c>
    </row>
    <row r="567" spans="1:3" ht="12.75" customHeight="1" x14ac:dyDescent="0.2">
      <c r="A567" s="9">
        <v>2021</v>
      </c>
      <c r="B567" s="9">
        <v>123336</v>
      </c>
      <c r="C567" s="9" t="s">
        <v>976</v>
      </c>
    </row>
    <row r="568" spans="1:3" ht="12.75" customHeight="1" x14ac:dyDescent="0.2">
      <c r="A568" s="9">
        <v>2021</v>
      </c>
      <c r="B568" s="9">
        <v>1308687</v>
      </c>
      <c r="C568" s="9" t="s">
        <v>976</v>
      </c>
    </row>
    <row r="569" spans="1:3" ht="12.75" customHeight="1" x14ac:dyDescent="0.2">
      <c r="A569" s="9">
        <v>2021</v>
      </c>
      <c r="B569" s="9">
        <v>1179970</v>
      </c>
      <c r="C569" s="9" t="s">
        <v>976</v>
      </c>
    </row>
    <row r="570" spans="1:3" ht="12.75" customHeight="1" x14ac:dyDescent="0.2">
      <c r="A570" s="9">
        <v>2021</v>
      </c>
      <c r="B570" s="9">
        <v>1127927</v>
      </c>
      <c r="C570" s="9" t="s">
        <v>976</v>
      </c>
    </row>
    <row r="571" spans="1:3" ht="12.75" customHeight="1" x14ac:dyDescent="0.2">
      <c r="A571" s="9">
        <v>2021</v>
      </c>
      <c r="B571" s="9">
        <v>1117076</v>
      </c>
      <c r="C571" s="9" t="s">
        <v>976</v>
      </c>
    </row>
    <row r="572" spans="1:3" ht="12.75" customHeight="1" x14ac:dyDescent="0.2">
      <c r="A572" s="9">
        <v>2021</v>
      </c>
      <c r="B572" s="9">
        <v>150129</v>
      </c>
      <c r="C572" s="9" t="s">
        <v>976</v>
      </c>
    </row>
    <row r="573" spans="1:3" ht="12.75" customHeight="1" x14ac:dyDescent="0.2">
      <c r="A573" s="9">
        <v>2021</v>
      </c>
      <c r="B573" s="9">
        <v>123336</v>
      </c>
      <c r="C573" s="9" t="s">
        <v>976</v>
      </c>
    </row>
    <row r="574" spans="1:3" ht="12.75" customHeight="1" x14ac:dyDescent="0.2">
      <c r="A574" s="9">
        <v>2021</v>
      </c>
      <c r="B574" s="9">
        <v>123336</v>
      </c>
      <c r="C574" s="9" t="s">
        <v>976</v>
      </c>
    </row>
    <row r="575" spans="1:3" ht="12.75" customHeight="1" x14ac:dyDescent="0.2">
      <c r="A575" s="9">
        <v>2021</v>
      </c>
      <c r="B575" s="9">
        <v>1179970</v>
      </c>
      <c r="C575" s="9" t="s">
        <v>976</v>
      </c>
    </row>
    <row r="576" spans="1:3" ht="12.75" customHeight="1" x14ac:dyDescent="0.2">
      <c r="A576" s="9">
        <v>2021</v>
      </c>
      <c r="B576" s="9">
        <v>1179970</v>
      </c>
      <c r="C576" s="9" t="s">
        <v>976</v>
      </c>
    </row>
    <row r="577" spans="1:3" ht="12.75" customHeight="1" x14ac:dyDescent="0.2">
      <c r="A577" s="9">
        <v>2021</v>
      </c>
      <c r="B577" s="9">
        <v>1127926</v>
      </c>
      <c r="C577" s="9" t="s">
        <v>976</v>
      </c>
    </row>
    <row r="578" spans="1:3" ht="12.75" customHeight="1" x14ac:dyDescent="0.2">
      <c r="A578" s="9">
        <v>2021</v>
      </c>
      <c r="B578" s="9">
        <v>123336</v>
      </c>
      <c r="C578" s="9" t="s">
        <v>976</v>
      </c>
    </row>
    <row r="579" spans="1:3" ht="12.75" customHeight="1" x14ac:dyDescent="0.2">
      <c r="A579" s="9">
        <v>2021</v>
      </c>
      <c r="B579" s="9">
        <v>122845</v>
      </c>
      <c r="C579" s="9" t="s">
        <v>976</v>
      </c>
    </row>
    <row r="580" spans="1:3" ht="12.75" customHeight="1" x14ac:dyDescent="0.2">
      <c r="A580" s="9">
        <v>2021</v>
      </c>
      <c r="B580" s="9">
        <v>1308687</v>
      </c>
      <c r="C580" s="9" t="s">
        <v>976</v>
      </c>
    </row>
    <row r="581" spans="1:3" ht="12.75" customHeight="1" x14ac:dyDescent="0.2">
      <c r="A581" s="9">
        <v>2021</v>
      </c>
      <c r="B581" s="9">
        <v>1127925</v>
      </c>
      <c r="C581" s="9" t="s">
        <v>976</v>
      </c>
    </row>
    <row r="582" spans="1:3" ht="12.75" customHeight="1" x14ac:dyDescent="0.2">
      <c r="A582" s="9">
        <v>2021</v>
      </c>
      <c r="B582" s="9">
        <v>1179970</v>
      </c>
      <c r="C582" s="9" t="s">
        <v>976</v>
      </c>
    </row>
    <row r="583" spans="1:3" ht="12.75" customHeight="1" x14ac:dyDescent="0.2">
      <c r="A583" s="9">
        <v>2021</v>
      </c>
      <c r="B583" s="9">
        <v>123336</v>
      </c>
      <c r="C583" s="9" t="s">
        <v>976</v>
      </c>
    </row>
    <row r="584" spans="1:3" ht="12.75" customHeight="1" x14ac:dyDescent="0.2">
      <c r="A584" s="9">
        <v>2021</v>
      </c>
      <c r="B584" s="9">
        <v>123336</v>
      </c>
      <c r="C584" s="9" t="s">
        <v>976</v>
      </c>
    </row>
    <row r="585" spans="1:3" ht="12.75" customHeight="1" x14ac:dyDescent="0.2">
      <c r="A585" s="9">
        <v>2021</v>
      </c>
      <c r="B585" s="9">
        <v>123336</v>
      </c>
      <c r="C585" s="9" t="s">
        <v>976</v>
      </c>
    </row>
    <row r="586" spans="1:3" ht="12.75" customHeight="1" x14ac:dyDescent="0.2">
      <c r="A586" s="9">
        <v>2021</v>
      </c>
      <c r="B586" s="9">
        <v>123336</v>
      </c>
      <c r="C586" s="9" t="s">
        <v>976</v>
      </c>
    </row>
    <row r="587" spans="1:3" ht="12.75" customHeight="1" x14ac:dyDescent="0.2">
      <c r="A587" s="9">
        <v>2021</v>
      </c>
      <c r="B587" s="9">
        <v>150129</v>
      </c>
      <c r="C587" s="9" t="s">
        <v>976</v>
      </c>
    </row>
    <row r="588" spans="1:3" ht="12.75" customHeight="1" x14ac:dyDescent="0.2">
      <c r="A588" s="9">
        <v>2021</v>
      </c>
      <c r="B588" s="9">
        <v>1179970</v>
      </c>
      <c r="C588" s="9" t="s">
        <v>976</v>
      </c>
    </row>
    <row r="589" spans="1:3" ht="12.75" customHeight="1" x14ac:dyDescent="0.2">
      <c r="A589" s="9">
        <v>2021</v>
      </c>
      <c r="B589" s="9">
        <v>123336</v>
      </c>
      <c r="C589" s="9" t="s">
        <v>976</v>
      </c>
    </row>
    <row r="590" spans="1:3" ht="12.75" customHeight="1" x14ac:dyDescent="0.2">
      <c r="A590" s="9">
        <v>2021</v>
      </c>
      <c r="B590" s="9">
        <v>123336</v>
      </c>
      <c r="C590" s="9" t="s">
        <v>976</v>
      </c>
    </row>
    <row r="591" spans="1:3" ht="12.75" customHeight="1" x14ac:dyDescent="0.2">
      <c r="A591" s="9">
        <v>2021</v>
      </c>
      <c r="B591" s="9">
        <v>1319230</v>
      </c>
      <c r="C591" s="9" t="s">
        <v>976</v>
      </c>
    </row>
    <row r="592" spans="1:3" ht="12.75" customHeight="1" x14ac:dyDescent="0.2">
      <c r="A592" s="9">
        <v>2021</v>
      </c>
      <c r="B592" s="9">
        <v>123336</v>
      </c>
      <c r="C592" s="9" t="s">
        <v>976</v>
      </c>
    </row>
    <row r="593" spans="1:3" ht="12.75" customHeight="1" x14ac:dyDescent="0.2">
      <c r="A593" s="9">
        <v>2021</v>
      </c>
      <c r="B593" s="9">
        <v>1127924</v>
      </c>
      <c r="C593" s="9" t="s">
        <v>976</v>
      </c>
    </row>
    <row r="594" spans="1:3" ht="12.75" customHeight="1" x14ac:dyDescent="0.2">
      <c r="A594" s="9">
        <v>2021</v>
      </c>
      <c r="B594" s="9">
        <v>123336</v>
      </c>
      <c r="C594" s="9" t="s">
        <v>976</v>
      </c>
    </row>
    <row r="595" spans="1:3" ht="12.75" customHeight="1" x14ac:dyDescent="0.2">
      <c r="A595" s="9">
        <v>2021</v>
      </c>
      <c r="B595" s="9">
        <v>1179970</v>
      </c>
      <c r="C595" s="9" t="s">
        <v>976</v>
      </c>
    </row>
    <row r="596" spans="1:3" ht="12.75" customHeight="1" x14ac:dyDescent="0.2">
      <c r="A596" s="9">
        <v>2021</v>
      </c>
      <c r="B596" s="9">
        <v>1179970</v>
      </c>
      <c r="C596" s="9" t="s">
        <v>976</v>
      </c>
    </row>
    <row r="597" spans="1:3" ht="12.75" customHeight="1" x14ac:dyDescent="0.2">
      <c r="A597" s="9">
        <v>2021</v>
      </c>
      <c r="B597" s="9">
        <v>1179970</v>
      </c>
      <c r="C597" s="9" t="s">
        <v>976</v>
      </c>
    </row>
    <row r="598" spans="1:3" ht="12.75" customHeight="1" x14ac:dyDescent="0.2">
      <c r="A598" s="9">
        <v>2021</v>
      </c>
      <c r="B598" s="9">
        <v>1179970</v>
      </c>
      <c r="C598" s="9" t="s">
        <v>976</v>
      </c>
    </row>
    <row r="599" spans="1:3" ht="12.75" customHeight="1" x14ac:dyDescent="0.2">
      <c r="A599" s="9">
        <v>2021</v>
      </c>
      <c r="B599" s="9">
        <v>1127927</v>
      </c>
      <c r="C599" s="9" t="s">
        <v>976</v>
      </c>
    </row>
    <row r="600" spans="1:3" ht="12.75" customHeight="1" x14ac:dyDescent="0.2">
      <c r="A600" s="9">
        <v>2021</v>
      </c>
      <c r="B600" s="9">
        <v>1270538</v>
      </c>
      <c r="C600" s="9" t="s">
        <v>976</v>
      </c>
    </row>
    <row r="601" spans="1:3" ht="12.75" customHeight="1" x14ac:dyDescent="0.2">
      <c r="A601" s="9">
        <v>2021</v>
      </c>
      <c r="B601" s="9">
        <v>1179970</v>
      </c>
      <c r="C601" s="9" t="s">
        <v>976</v>
      </c>
    </row>
    <row r="602" spans="1:3" ht="12.75" customHeight="1" x14ac:dyDescent="0.2">
      <c r="A602" s="9">
        <v>2021</v>
      </c>
      <c r="B602" s="9">
        <v>122845</v>
      </c>
      <c r="C602" s="9" t="s">
        <v>976</v>
      </c>
    </row>
    <row r="603" spans="1:3" ht="12.75" customHeight="1" x14ac:dyDescent="0.2">
      <c r="A603" s="9">
        <v>2021</v>
      </c>
      <c r="B603" s="9">
        <v>1117076</v>
      </c>
      <c r="C603" s="9" t="s">
        <v>976</v>
      </c>
    </row>
    <row r="604" spans="1:3" ht="12.75" customHeight="1" x14ac:dyDescent="0.2">
      <c r="A604" s="9">
        <v>2021</v>
      </c>
      <c r="B604" s="9">
        <v>1179970</v>
      </c>
      <c r="C604" s="9" t="s">
        <v>976</v>
      </c>
    </row>
    <row r="605" spans="1:3" ht="12.75" customHeight="1" x14ac:dyDescent="0.2">
      <c r="A605" s="9">
        <v>2021</v>
      </c>
      <c r="B605" s="9">
        <v>1179970</v>
      </c>
      <c r="C605" s="9" t="s">
        <v>976</v>
      </c>
    </row>
    <row r="606" spans="1:3" ht="12.75" customHeight="1" x14ac:dyDescent="0.2">
      <c r="A606" s="9">
        <v>2021</v>
      </c>
      <c r="B606" s="9">
        <v>122845</v>
      </c>
      <c r="C606" s="9" t="s">
        <v>976</v>
      </c>
    </row>
    <row r="607" spans="1:3" ht="12.75" customHeight="1" x14ac:dyDescent="0.2">
      <c r="A607" s="9">
        <v>2021</v>
      </c>
      <c r="B607" s="9">
        <v>1270538</v>
      </c>
      <c r="C607" s="9" t="s">
        <v>976</v>
      </c>
    </row>
    <row r="608" spans="1:3" ht="12.75" customHeight="1" x14ac:dyDescent="0.2">
      <c r="A608" s="9">
        <v>2021</v>
      </c>
      <c r="B608" s="9">
        <v>1179970</v>
      </c>
      <c r="C608" s="9" t="s">
        <v>976</v>
      </c>
    </row>
    <row r="609" spans="1:3" ht="12.75" customHeight="1" x14ac:dyDescent="0.2">
      <c r="A609" s="9">
        <v>2021</v>
      </c>
      <c r="B609" s="9">
        <v>1127925</v>
      </c>
      <c r="C609" s="9" t="s">
        <v>976</v>
      </c>
    </row>
    <row r="610" spans="1:3" ht="12.75" customHeight="1" x14ac:dyDescent="0.2">
      <c r="A610" s="9">
        <v>2021</v>
      </c>
      <c r="B610" s="9">
        <v>123336</v>
      </c>
      <c r="C610" s="9" t="s">
        <v>976</v>
      </c>
    </row>
    <row r="611" spans="1:3" ht="12.75" customHeight="1" x14ac:dyDescent="0.2">
      <c r="A611" s="9">
        <v>2021</v>
      </c>
      <c r="B611" s="9">
        <v>123336</v>
      </c>
      <c r="C611" s="9" t="s">
        <v>976</v>
      </c>
    </row>
    <row r="612" spans="1:3" ht="12.75" customHeight="1" x14ac:dyDescent="0.2">
      <c r="A612" s="9">
        <v>2021</v>
      </c>
      <c r="B612" s="9">
        <v>123336</v>
      </c>
      <c r="C612" s="9" t="s">
        <v>976</v>
      </c>
    </row>
    <row r="613" spans="1:3" ht="12.75" customHeight="1" x14ac:dyDescent="0.2">
      <c r="A613" s="9">
        <v>2021</v>
      </c>
      <c r="B613" s="9">
        <v>108730</v>
      </c>
      <c r="C613" s="9" t="s">
        <v>976</v>
      </c>
    </row>
    <row r="614" spans="1:3" ht="12.75" customHeight="1" x14ac:dyDescent="0.2">
      <c r="A614" s="9">
        <v>2021</v>
      </c>
      <c r="B614" s="9">
        <v>150129</v>
      </c>
      <c r="C614" s="9" t="s">
        <v>976</v>
      </c>
    </row>
    <row r="615" spans="1:3" ht="12.75" customHeight="1" x14ac:dyDescent="0.2">
      <c r="A615" s="9">
        <v>2021</v>
      </c>
      <c r="B615" s="9">
        <v>1319230</v>
      </c>
      <c r="C615" s="9" t="s">
        <v>976</v>
      </c>
    </row>
    <row r="616" spans="1:3" ht="12.75" customHeight="1" x14ac:dyDescent="0.2">
      <c r="A616" s="9">
        <v>2021</v>
      </c>
      <c r="B616" s="9">
        <v>1117076</v>
      </c>
      <c r="C616" s="9" t="s">
        <v>976</v>
      </c>
    </row>
    <row r="617" spans="1:3" ht="12.75" customHeight="1" x14ac:dyDescent="0.2">
      <c r="A617" s="9">
        <v>2021</v>
      </c>
      <c r="B617" s="9">
        <v>1127924</v>
      </c>
      <c r="C617" s="9" t="s">
        <v>976</v>
      </c>
    </row>
    <row r="618" spans="1:3" ht="12.75" customHeight="1" x14ac:dyDescent="0.2">
      <c r="A618" s="9">
        <v>2021</v>
      </c>
      <c r="B618" s="9">
        <v>122845</v>
      </c>
      <c r="C618" s="9" t="s">
        <v>976</v>
      </c>
    </row>
    <row r="619" spans="1:3" ht="12.75" customHeight="1" x14ac:dyDescent="0.2">
      <c r="A619" s="9">
        <v>2021</v>
      </c>
      <c r="B619" s="9">
        <v>1319230</v>
      </c>
      <c r="C619" s="9" t="s">
        <v>976</v>
      </c>
    </row>
    <row r="620" spans="1:3" ht="12.75" customHeight="1" x14ac:dyDescent="0.2">
      <c r="A620" s="9">
        <v>2021</v>
      </c>
      <c r="B620" s="9">
        <v>1179970</v>
      </c>
      <c r="C620" s="9" t="s">
        <v>976</v>
      </c>
    </row>
    <row r="621" spans="1:3" ht="12.75" customHeight="1" x14ac:dyDescent="0.2">
      <c r="A621" s="9">
        <v>2021</v>
      </c>
      <c r="B621" s="9">
        <v>108730</v>
      </c>
      <c r="C621" s="9" t="s">
        <v>976</v>
      </c>
    </row>
    <row r="622" spans="1:3" ht="12.75" customHeight="1" x14ac:dyDescent="0.2">
      <c r="A622" s="9">
        <v>2021</v>
      </c>
      <c r="B622" s="9">
        <v>1127924</v>
      </c>
      <c r="C622" s="9" t="s">
        <v>976</v>
      </c>
    </row>
    <row r="623" spans="1:3" ht="12.75" customHeight="1" x14ac:dyDescent="0.2">
      <c r="A623" s="9">
        <v>2021</v>
      </c>
      <c r="B623" s="9">
        <v>108730</v>
      </c>
      <c r="C623" s="9" t="s">
        <v>976</v>
      </c>
    </row>
    <row r="624" spans="1:3" ht="12.75" customHeight="1" x14ac:dyDescent="0.2">
      <c r="A624" s="9">
        <v>2021</v>
      </c>
      <c r="B624" s="9">
        <v>1308687</v>
      </c>
      <c r="C624" s="9" t="s">
        <v>976</v>
      </c>
    </row>
    <row r="625" spans="1:3" ht="12.75" customHeight="1" x14ac:dyDescent="0.2">
      <c r="A625" s="9">
        <v>2021</v>
      </c>
      <c r="B625" s="9">
        <v>1270538</v>
      </c>
      <c r="C625" s="9" t="s">
        <v>976</v>
      </c>
    </row>
    <row r="626" spans="1:3" ht="12.75" customHeight="1" x14ac:dyDescent="0.2">
      <c r="A626" s="9">
        <v>2021</v>
      </c>
      <c r="B626" s="9">
        <v>1270538</v>
      </c>
      <c r="C626" s="9" t="s">
        <v>976</v>
      </c>
    </row>
    <row r="627" spans="1:3" ht="12.75" customHeight="1" x14ac:dyDescent="0.2">
      <c r="A627" s="9">
        <v>2021</v>
      </c>
      <c r="B627" s="9">
        <v>1127924</v>
      </c>
      <c r="C627" s="9" t="s">
        <v>976</v>
      </c>
    </row>
    <row r="628" spans="1:3" ht="12.75" customHeight="1" x14ac:dyDescent="0.2">
      <c r="A628" s="9">
        <v>2021</v>
      </c>
      <c r="B628" s="9">
        <v>1127924</v>
      </c>
      <c r="C628" s="9" t="s">
        <v>976</v>
      </c>
    </row>
    <row r="629" spans="1:3" ht="12.75" customHeight="1" x14ac:dyDescent="0.2">
      <c r="A629" s="9">
        <v>2021</v>
      </c>
      <c r="B629" s="9">
        <v>1319230</v>
      </c>
      <c r="C629" s="9" t="s">
        <v>976</v>
      </c>
    </row>
    <row r="630" spans="1:3" ht="12.75" customHeight="1" x14ac:dyDescent="0.2">
      <c r="A630" s="9">
        <v>2021</v>
      </c>
      <c r="B630" s="9">
        <v>108730</v>
      </c>
      <c r="C630" s="9" t="s">
        <v>976</v>
      </c>
    </row>
    <row r="631" spans="1:3" ht="12.75" customHeight="1" x14ac:dyDescent="0.2">
      <c r="A631" s="9">
        <v>2021</v>
      </c>
      <c r="B631" s="9">
        <v>1179970</v>
      </c>
      <c r="C631" s="9" t="s">
        <v>976</v>
      </c>
    </row>
    <row r="632" spans="1:3" ht="12.75" customHeight="1" x14ac:dyDescent="0.2">
      <c r="A632" s="9">
        <v>2021</v>
      </c>
      <c r="B632" s="9">
        <v>1319230</v>
      </c>
      <c r="C632" s="9" t="s">
        <v>976</v>
      </c>
    </row>
    <row r="633" spans="1:3" ht="12.75" customHeight="1" x14ac:dyDescent="0.2">
      <c r="A633" s="9">
        <v>2021</v>
      </c>
      <c r="B633" s="9">
        <v>1179970</v>
      </c>
      <c r="C633" s="9" t="s">
        <v>976</v>
      </c>
    </row>
    <row r="634" spans="1:3" ht="12.75" customHeight="1" x14ac:dyDescent="0.2">
      <c r="A634" s="9">
        <v>2021</v>
      </c>
      <c r="B634" s="9">
        <v>1308687</v>
      </c>
      <c r="C634" s="9" t="s">
        <v>976</v>
      </c>
    </row>
    <row r="635" spans="1:3" ht="12.75" customHeight="1" x14ac:dyDescent="0.2">
      <c r="A635" s="9">
        <v>2021</v>
      </c>
      <c r="B635" s="9">
        <v>1179970</v>
      </c>
      <c r="C635" s="9" t="s">
        <v>976</v>
      </c>
    </row>
    <row r="636" spans="1:3" ht="12.75" customHeight="1" x14ac:dyDescent="0.2">
      <c r="A636" s="9">
        <v>2021</v>
      </c>
      <c r="B636" s="9">
        <v>1103909</v>
      </c>
      <c r="C636" s="9" t="s">
        <v>976</v>
      </c>
    </row>
    <row r="637" spans="1:3" ht="12.75" customHeight="1" x14ac:dyDescent="0.2">
      <c r="A637" s="9">
        <v>2021</v>
      </c>
      <c r="B637" s="9">
        <v>122845</v>
      </c>
      <c r="C637" s="9" t="s">
        <v>976</v>
      </c>
    </row>
    <row r="638" spans="1:3" ht="12.75" customHeight="1" x14ac:dyDescent="0.2">
      <c r="A638" s="9">
        <v>2021</v>
      </c>
      <c r="B638" s="9">
        <v>122845</v>
      </c>
      <c r="C638" s="9" t="s">
        <v>976</v>
      </c>
    </row>
    <row r="639" spans="1:3" ht="12.75" customHeight="1" x14ac:dyDescent="0.2">
      <c r="A639" s="9">
        <v>2021</v>
      </c>
      <c r="B639" s="9">
        <v>1127926</v>
      </c>
      <c r="C639" s="9" t="s">
        <v>976</v>
      </c>
    </row>
    <row r="640" spans="1:3" ht="12.75" customHeight="1" x14ac:dyDescent="0.2">
      <c r="A640" s="9">
        <v>2021</v>
      </c>
      <c r="B640" s="9">
        <v>1127926</v>
      </c>
      <c r="C640" s="9" t="s">
        <v>976</v>
      </c>
    </row>
    <row r="641" spans="1:3" ht="12.75" customHeight="1" x14ac:dyDescent="0.2">
      <c r="A641" s="9">
        <v>2021</v>
      </c>
      <c r="B641" s="9">
        <v>1179970</v>
      </c>
      <c r="C641" s="9" t="s">
        <v>976</v>
      </c>
    </row>
    <row r="642" spans="1:3" ht="12.75" customHeight="1" x14ac:dyDescent="0.2">
      <c r="A642" s="9">
        <v>2021</v>
      </c>
      <c r="B642" s="9">
        <v>108730</v>
      </c>
      <c r="C642" s="9" t="s">
        <v>976</v>
      </c>
    </row>
    <row r="643" spans="1:3" ht="12.75" customHeight="1" x14ac:dyDescent="0.2">
      <c r="A643" s="9">
        <v>2021</v>
      </c>
      <c r="B643" s="9">
        <v>1179970</v>
      </c>
      <c r="C643" s="9" t="s">
        <v>976</v>
      </c>
    </row>
    <row r="644" spans="1:3" ht="12.75" customHeight="1" x14ac:dyDescent="0.2">
      <c r="A644" s="9">
        <v>2021</v>
      </c>
      <c r="B644" s="9">
        <v>1319230</v>
      </c>
      <c r="C644" s="9" t="s">
        <v>2236</v>
      </c>
    </row>
    <row r="645" spans="1:3" ht="12.75" customHeight="1" x14ac:dyDescent="0.2">
      <c r="A645" s="9">
        <v>2021</v>
      </c>
      <c r="B645" s="9">
        <v>123336</v>
      </c>
      <c r="C645" s="9" t="s">
        <v>2236</v>
      </c>
    </row>
    <row r="646" spans="1:3" ht="12.75" customHeight="1" x14ac:dyDescent="0.2">
      <c r="A646" s="9">
        <v>2021</v>
      </c>
      <c r="B646" s="9">
        <v>123336</v>
      </c>
      <c r="C646" s="9" t="s">
        <v>2236</v>
      </c>
    </row>
    <row r="647" spans="1:3" ht="12.75" customHeight="1" x14ac:dyDescent="0.2">
      <c r="A647" s="9">
        <v>2021</v>
      </c>
      <c r="B647" s="9">
        <v>1179970</v>
      </c>
      <c r="C647" s="9" t="s">
        <v>2236</v>
      </c>
    </row>
    <row r="648" spans="1:3" ht="12.75" customHeight="1" x14ac:dyDescent="0.2">
      <c r="A648" s="9">
        <v>2021</v>
      </c>
      <c r="B648" s="9">
        <v>123336</v>
      </c>
      <c r="C648" s="9" t="s">
        <v>2236</v>
      </c>
    </row>
    <row r="649" spans="1:3" ht="12.75" customHeight="1" x14ac:dyDescent="0.2">
      <c r="A649" s="9">
        <v>2021</v>
      </c>
      <c r="B649" s="9">
        <v>123336</v>
      </c>
      <c r="C649" s="9" t="s">
        <v>2236</v>
      </c>
    </row>
    <row r="650" spans="1:3" ht="12.75" customHeight="1" x14ac:dyDescent="0.2">
      <c r="A650" s="9">
        <v>2021</v>
      </c>
      <c r="B650" s="9">
        <v>1127925</v>
      </c>
      <c r="C650" s="9" t="s">
        <v>2236</v>
      </c>
    </row>
    <row r="651" spans="1:3" ht="12.75" customHeight="1" x14ac:dyDescent="0.2">
      <c r="A651" s="9">
        <v>2021</v>
      </c>
      <c r="B651" s="9">
        <v>123336</v>
      </c>
      <c r="C651" s="9" t="s">
        <v>2236</v>
      </c>
    </row>
    <row r="652" spans="1:3" ht="12.75" customHeight="1" x14ac:dyDescent="0.2">
      <c r="A652" s="9">
        <v>2021</v>
      </c>
      <c r="B652" s="9">
        <v>122845</v>
      </c>
      <c r="C652" s="9" t="s">
        <v>2236</v>
      </c>
    </row>
    <row r="653" spans="1:3" ht="12.75" customHeight="1" x14ac:dyDescent="0.2">
      <c r="A653" s="9">
        <v>2021</v>
      </c>
      <c r="B653" s="9">
        <v>1308687</v>
      </c>
      <c r="C653" s="9" t="s">
        <v>2236</v>
      </c>
    </row>
    <row r="654" spans="1:3" ht="12.75" customHeight="1" x14ac:dyDescent="0.2">
      <c r="A654" s="9">
        <v>2021</v>
      </c>
      <c r="B654" s="9">
        <v>122845</v>
      </c>
      <c r="C654" s="9" t="s">
        <v>2236</v>
      </c>
    </row>
    <row r="655" spans="1:3" ht="12.75" customHeight="1" x14ac:dyDescent="0.2">
      <c r="A655" s="9">
        <v>2021</v>
      </c>
      <c r="B655" s="9">
        <v>122845</v>
      </c>
      <c r="C655" s="9" t="s">
        <v>2236</v>
      </c>
    </row>
    <row r="656" spans="1:3" ht="12.75" customHeight="1" x14ac:dyDescent="0.2">
      <c r="A656" s="9">
        <v>2021</v>
      </c>
      <c r="B656" s="9">
        <v>1127926</v>
      </c>
      <c r="C656" s="9" t="s">
        <v>2236</v>
      </c>
    </row>
    <row r="657" spans="1:3" ht="12.75" customHeight="1" x14ac:dyDescent="0.2">
      <c r="A657" s="9">
        <v>2021</v>
      </c>
      <c r="B657" s="9">
        <v>1127924</v>
      </c>
      <c r="C657" s="9" t="s">
        <v>2236</v>
      </c>
    </row>
    <row r="658" spans="1:3" ht="12.75" customHeight="1" x14ac:dyDescent="0.2">
      <c r="A658" s="9">
        <v>2021</v>
      </c>
      <c r="B658" s="9">
        <v>1117076</v>
      </c>
      <c r="C658" s="9" t="s">
        <v>2236</v>
      </c>
    </row>
    <row r="659" spans="1:3" ht="12.75" customHeight="1" x14ac:dyDescent="0.2">
      <c r="A659" s="9">
        <v>2021</v>
      </c>
      <c r="B659" s="9">
        <v>108730</v>
      </c>
      <c r="C659" s="9" t="s">
        <v>2236</v>
      </c>
    </row>
    <row r="660" spans="1:3" ht="12.75" customHeight="1" x14ac:dyDescent="0.2">
      <c r="A660" s="9">
        <v>2021</v>
      </c>
      <c r="B660" s="9">
        <v>122845</v>
      </c>
      <c r="C660" s="9" t="s">
        <v>2236</v>
      </c>
    </row>
    <row r="661" spans="1:3" ht="12.75" customHeight="1" x14ac:dyDescent="0.2">
      <c r="A661" s="9">
        <v>2021</v>
      </c>
      <c r="B661" s="9">
        <v>123336</v>
      </c>
      <c r="C661" s="9" t="s">
        <v>2236</v>
      </c>
    </row>
    <row r="662" spans="1:3" ht="12.75" customHeight="1" x14ac:dyDescent="0.2">
      <c r="A662" s="9">
        <v>2021</v>
      </c>
      <c r="B662" s="9">
        <v>108730</v>
      </c>
      <c r="C662" s="9" t="s">
        <v>2236</v>
      </c>
    </row>
    <row r="663" spans="1:3" ht="12.75" customHeight="1" x14ac:dyDescent="0.2">
      <c r="A663" s="9">
        <v>2021</v>
      </c>
      <c r="B663" s="9">
        <v>1308687</v>
      </c>
      <c r="C663" s="9" t="s">
        <v>2236</v>
      </c>
    </row>
    <row r="664" spans="1:3" ht="12.75" customHeight="1" x14ac:dyDescent="0.2">
      <c r="A664" s="9">
        <v>2021</v>
      </c>
      <c r="B664" s="9">
        <v>1179970</v>
      </c>
      <c r="C664" s="9" t="s">
        <v>2239</v>
      </c>
    </row>
    <row r="665" spans="1:3" ht="12.75" customHeight="1" x14ac:dyDescent="0.2">
      <c r="A665" s="9">
        <v>2021</v>
      </c>
      <c r="B665" s="9">
        <v>1179970</v>
      </c>
      <c r="C665" s="9" t="s">
        <v>2239</v>
      </c>
    </row>
    <row r="666" spans="1:3" ht="12.75" customHeight="1" x14ac:dyDescent="0.2">
      <c r="A666" s="9">
        <v>2021</v>
      </c>
      <c r="B666" s="9">
        <v>1179970</v>
      </c>
      <c r="C666" s="9" t="s">
        <v>2239</v>
      </c>
    </row>
    <row r="667" spans="1:3" ht="12.75" customHeight="1" x14ac:dyDescent="0.2">
      <c r="A667" s="9">
        <v>2021</v>
      </c>
      <c r="B667" s="9">
        <v>1319230</v>
      </c>
      <c r="C667" s="9" t="s">
        <v>2239</v>
      </c>
    </row>
    <row r="668" spans="1:3" ht="12.75" customHeight="1" x14ac:dyDescent="0.2">
      <c r="A668" s="9">
        <v>2021</v>
      </c>
      <c r="B668" s="9">
        <v>1179970</v>
      </c>
      <c r="C668" s="9" t="s">
        <v>2239</v>
      </c>
    </row>
    <row r="669" spans="1:3" ht="12.75" customHeight="1" x14ac:dyDescent="0.2">
      <c r="A669" s="9">
        <v>2021</v>
      </c>
      <c r="B669" s="9">
        <v>1179970</v>
      </c>
      <c r="C669" s="9" t="s">
        <v>2239</v>
      </c>
    </row>
    <row r="670" spans="1:3" ht="12.75" customHeight="1" x14ac:dyDescent="0.2">
      <c r="A670" s="9">
        <v>2021</v>
      </c>
      <c r="B670" s="9">
        <v>123336</v>
      </c>
      <c r="C670" s="9" t="s">
        <v>2240</v>
      </c>
    </row>
    <row r="671" spans="1:3" ht="12.75" customHeight="1" x14ac:dyDescent="0.2">
      <c r="A671" s="9">
        <v>2021</v>
      </c>
      <c r="B671" s="9">
        <v>1127924</v>
      </c>
      <c r="C671" s="9" t="s">
        <v>2240</v>
      </c>
    </row>
    <row r="672" spans="1:3" ht="12.75" customHeight="1" x14ac:dyDescent="0.2">
      <c r="A672" s="9">
        <v>2021</v>
      </c>
      <c r="B672" s="9">
        <v>1179970</v>
      </c>
      <c r="C672" s="9" t="s">
        <v>2240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485</v>
      </c>
    </row>
    <row r="2" spans="1:3" ht="12.75" customHeight="1" x14ac:dyDescent="0.2">
      <c r="A2" s="9">
        <v>2021</v>
      </c>
      <c r="B2" s="9">
        <v>123336</v>
      </c>
      <c r="C2" s="9" t="s">
        <v>967</v>
      </c>
    </row>
    <row r="3" spans="1:3" ht="12.75" customHeight="1" x14ac:dyDescent="0.2">
      <c r="A3" s="9">
        <v>2021</v>
      </c>
      <c r="B3" s="9">
        <v>123336</v>
      </c>
      <c r="C3" s="9" t="s">
        <v>967</v>
      </c>
    </row>
    <row r="4" spans="1:3" ht="12.75" customHeight="1" x14ac:dyDescent="0.2">
      <c r="A4" s="9">
        <v>2021</v>
      </c>
      <c r="B4" s="9">
        <v>1319230</v>
      </c>
      <c r="C4" s="9" t="s">
        <v>967</v>
      </c>
    </row>
    <row r="5" spans="1:3" ht="12.75" customHeight="1" x14ac:dyDescent="0.2">
      <c r="A5" s="9">
        <v>2021</v>
      </c>
      <c r="B5" s="9">
        <v>1319230</v>
      </c>
      <c r="C5" s="9" t="s">
        <v>967</v>
      </c>
    </row>
    <row r="6" spans="1:3" ht="12.75" customHeight="1" x14ac:dyDescent="0.2">
      <c r="A6" s="9">
        <v>2021</v>
      </c>
      <c r="B6" s="9">
        <v>150129</v>
      </c>
      <c r="C6" s="9" t="s">
        <v>967</v>
      </c>
    </row>
    <row r="7" spans="1:3" ht="12.75" customHeight="1" x14ac:dyDescent="0.2">
      <c r="A7" s="9">
        <v>2021</v>
      </c>
      <c r="B7" s="9">
        <v>1127927</v>
      </c>
      <c r="C7" s="9" t="s">
        <v>967</v>
      </c>
    </row>
    <row r="8" spans="1:3" ht="12.75" customHeight="1" x14ac:dyDescent="0.2">
      <c r="A8" s="9">
        <v>2021</v>
      </c>
      <c r="B8" s="9">
        <v>123336</v>
      </c>
      <c r="C8" s="9" t="s">
        <v>967</v>
      </c>
    </row>
    <row r="9" spans="1:3" ht="12.75" customHeight="1" x14ac:dyDescent="0.2">
      <c r="A9" s="9">
        <v>2021</v>
      </c>
      <c r="B9" s="9">
        <v>123336</v>
      </c>
      <c r="C9" s="9" t="s">
        <v>967</v>
      </c>
    </row>
    <row r="10" spans="1:3" ht="12.75" customHeight="1" x14ac:dyDescent="0.2">
      <c r="A10" s="9">
        <v>2021</v>
      </c>
      <c r="B10" s="9">
        <v>1308687</v>
      </c>
      <c r="C10" s="9" t="s">
        <v>967</v>
      </c>
    </row>
    <row r="11" spans="1:3" ht="12.75" customHeight="1" x14ac:dyDescent="0.2">
      <c r="A11" s="9">
        <v>2021</v>
      </c>
      <c r="B11" s="9">
        <v>123336</v>
      </c>
      <c r="C11" s="9" t="s">
        <v>967</v>
      </c>
    </row>
    <row r="12" spans="1:3" ht="12.75" customHeight="1" x14ac:dyDescent="0.2">
      <c r="A12" s="9">
        <v>2021</v>
      </c>
      <c r="B12" s="9">
        <v>1127927</v>
      </c>
      <c r="C12" s="9" t="s">
        <v>967</v>
      </c>
    </row>
    <row r="13" spans="1:3" ht="12.75" customHeight="1" x14ac:dyDescent="0.2">
      <c r="A13" s="9">
        <v>2021</v>
      </c>
      <c r="B13" s="9">
        <v>1117076</v>
      </c>
      <c r="C13" s="9" t="s">
        <v>967</v>
      </c>
    </row>
    <row r="14" spans="1:3" ht="12.75" customHeight="1" x14ac:dyDescent="0.2">
      <c r="A14" s="9">
        <v>2021</v>
      </c>
      <c r="B14" s="9">
        <v>123336</v>
      </c>
      <c r="C14" s="9" t="s">
        <v>967</v>
      </c>
    </row>
    <row r="15" spans="1:3" ht="12.75" customHeight="1" x14ac:dyDescent="0.2">
      <c r="A15" s="9">
        <v>2021</v>
      </c>
      <c r="B15" s="9">
        <v>1103692</v>
      </c>
      <c r="C15" s="9" t="s">
        <v>967</v>
      </c>
    </row>
    <row r="16" spans="1:3" ht="12.75" customHeight="1" x14ac:dyDescent="0.2">
      <c r="A16" s="9">
        <v>2021</v>
      </c>
      <c r="B16" s="9">
        <v>1270538</v>
      </c>
      <c r="C16" s="9" t="s">
        <v>967</v>
      </c>
    </row>
    <row r="17" spans="1:3" ht="12.75" customHeight="1" x14ac:dyDescent="0.2">
      <c r="A17" s="9">
        <v>2021</v>
      </c>
      <c r="B17" s="9">
        <v>123336</v>
      </c>
      <c r="C17" s="9" t="s">
        <v>967</v>
      </c>
    </row>
    <row r="18" spans="1:3" ht="12.75" customHeight="1" x14ac:dyDescent="0.2">
      <c r="A18" s="9">
        <v>2021</v>
      </c>
      <c r="B18" s="9">
        <v>1179970</v>
      </c>
      <c r="C18" s="9" t="s">
        <v>967</v>
      </c>
    </row>
    <row r="19" spans="1:3" ht="12.75" customHeight="1" x14ac:dyDescent="0.2">
      <c r="A19" s="9">
        <v>2021</v>
      </c>
      <c r="B19" s="9">
        <v>123336</v>
      </c>
      <c r="C19" s="9" t="s">
        <v>967</v>
      </c>
    </row>
    <row r="20" spans="1:3" ht="12.75" customHeight="1" x14ac:dyDescent="0.2">
      <c r="A20" s="9">
        <v>2021</v>
      </c>
      <c r="B20" s="9">
        <v>123336</v>
      </c>
      <c r="C20" s="9" t="s">
        <v>967</v>
      </c>
    </row>
    <row r="21" spans="1:3" ht="12.75" customHeight="1" x14ac:dyDescent="0.2">
      <c r="A21" s="9">
        <v>2021</v>
      </c>
      <c r="B21" s="9">
        <v>1179970</v>
      </c>
      <c r="C21" s="9" t="s">
        <v>967</v>
      </c>
    </row>
    <row r="22" spans="1:3" ht="12.75" customHeight="1" x14ac:dyDescent="0.2">
      <c r="A22" s="9">
        <v>2021</v>
      </c>
      <c r="B22" s="9">
        <v>1319230</v>
      </c>
      <c r="C22" s="9" t="s">
        <v>967</v>
      </c>
    </row>
    <row r="23" spans="1:3" ht="12.75" customHeight="1" x14ac:dyDescent="0.2">
      <c r="A23" s="9">
        <v>2021</v>
      </c>
      <c r="B23" s="9">
        <v>1179970</v>
      </c>
      <c r="C23" s="9" t="s">
        <v>967</v>
      </c>
    </row>
    <row r="24" spans="1:3" ht="12.75" customHeight="1" x14ac:dyDescent="0.2">
      <c r="A24" s="9">
        <v>2021</v>
      </c>
      <c r="B24" s="9">
        <v>1270538</v>
      </c>
      <c r="C24" s="9" t="s">
        <v>967</v>
      </c>
    </row>
    <row r="25" spans="1:3" ht="12.75" customHeight="1" x14ac:dyDescent="0.2">
      <c r="A25" s="9">
        <v>2021</v>
      </c>
      <c r="B25" s="9">
        <v>123336</v>
      </c>
      <c r="C25" s="9" t="s">
        <v>967</v>
      </c>
    </row>
    <row r="26" spans="1:3" ht="12.75" customHeight="1" x14ac:dyDescent="0.2">
      <c r="A26" s="9">
        <v>2021</v>
      </c>
      <c r="B26" s="9">
        <v>1179970</v>
      </c>
      <c r="C26" s="9" t="s">
        <v>967</v>
      </c>
    </row>
    <row r="27" spans="1:3" ht="12.75" customHeight="1" x14ac:dyDescent="0.2">
      <c r="A27" s="9">
        <v>2021</v>
      </c>
      <c r="B27" s="9">
        <v>123336</v>
      </c>
      <c r="C27" s="9" t="s">
        <v>967</v>
      </c>
    </row>
    <row r="28" spans="1:3" ht="12.75" customHeight="1" x14ac:dyDescent="0.2">
      <c r="A28" s="9">
        <v>2021</v>
      </c>
      <c r="B28" s="9">
        <v>123336</v>
      </c>
      <c r="C28" s="9" t="s">
        <v>967</v>
      </c>
    </row>
    <row r="29" spans="1:3" ht="12.75" customHeight="1" x14ac:dyDescent="0.2">
      <c r="A29" s="9">
        <v>2021</v>
      </c>
      <c r="B29" s="9">
        <v>1103832</v>
      </c>
      <c r="C29" s="9" t="s">
        <v>967</v>
      </c>
    </row>
    <row r="30" spans="1:3" ht="12.75" customHeight="1" x14ac:dyDescent="0.2">
      <c r="A30" s="9">
        <v>2021</v>
      </c>
      <c r="B30" s="9">
        <v>108730</v>
      </c>
      <c r="C30" s="9" t="s">
        <v>967</v>
      </c>
    </row>
    <row r="31" spans="1:3" ht="12.75" customHeight="1" x14ac:dyDescent="0.2">
      <c r="A31" s="9">
        <v>2021</v>
      </c>
      <c r="B31" s="9">
        <v>1270538</v>
      </c>
      <c r="C31" s="9" t="s">
        <v>967</v>
      </c>
    </row>
    <row r="32" spans="1:3" ht="12.75" customHeight="1" x14ac:dyDescent="0.2">
      <c r="A32" s="9">
        <v>2021</v>
      </c>
      <c r="B32" s="9">
        <v>123336</v>
      </c>
      <c r="C32" s="9" t="s">
        <v>967</v>
      </c>
    </row>
    <row r="33" spans="1:3" ht="12.75" customHeight="1" x14ac:dyDescent="0.2">
      <c r="A33" s="9">
        <v>2021</v>
      </c>
      <c r="B33" s="9">
        <v>1308687</v>
      </c>
      <c r="C33" s="9" t="s">
        <v>967</v>
      </c>
    </row>
    <row r="34" spans="1:3" ht="12.75" customHeight="1" x14ac:dyDescent="0.2">
      <c r="A34" s="9">
        <v>2021</v>
      </c>
      <c r="B34" s="9">
        <v>1270538</v>
      </c>
      <c r="C34" s="9" t="s">
        <v>967</v>
      </c>
    </row>
    <row r="35" spans="1:3" ht="12.75" customHeight="1" x14ac:dyDescent="0.2">
      <c r="A35" s="9">
        <v>2021</v>
      </c>
      <c r="B35" s="9">
        <v>150129</v>
      </c>
      <c r="C35" s="9" t="s">
        <v>967</v>
      </c>
    </row>
    <row r="36" spans="1:3" ht="12.75" customHeight="1" x14ac:dyDescent="0.2">
      <c r="A36" s="9">
        <v>2021</v>
      </c>
      <c r="B36" s="9">
        <v>123336</v>
      </c>
      <c r="C36" s="9" t="s">
        <v>967</v>
      </c>
    </row>
    <row r="37" spans="1:3" ht="12.75" customHeight="1" x14ac:dyDescent="0.2">
      <c r="A37" s="9">
        <v>2021</v>
      </c>
      <c r="B37" s="9">
        <v>1270538</v>
      </c>
      <c r="C37" s="9" t="s">
        <v>967</v>
      </c>
    </row>
    <row r="38" spans="1:3" ht="12.75" customHeight="1" x14ac:dyDescent="0.2">
      <c r="A38" s="9">
        <v>2021</v>
      </c>
      <c r="B38" s="9">
        <v>1308687</v>
      </c>
      <c r="C38" s="9" t="s">
        <v>967</v>
      </c>
    </row>
    <row r="39" spans="1:3" ht="12.75" customHeight="1" x14ac:dyDescent="0.2">
      <c r="A39" s="9">
        <v>2021</v>
      </c>
      <c r="B39" s="9">
        <v>1103692</v>
      </c>
      <c r="C39" s="9" t="s">
        <v>967</v>
      </c>
    </row>
    <row r="40" spans="1:3" ht="12.75" customHeight="1" x14ac:dyDescent="0.2">
      <c r="A40" s="9">
        <v>2021</v>
      </c>
      <c r="B40" s="9">
        <v>1103832</v>
      </c>
      <c r="C40" s="9" t="s">
        <v>967</v>
      </c>
    </row>
    <row r="41" spans="1:3" ht="12.75" customHeight="1" x14ac:dyDescent="0.2">
      <c r="A41" s="9">
        <v>2021</v>
      </c>
      <c r="B41" s="9">
        <v>1308687</v>
      </c>
      <c r="C41" s="9" t="s">
        <v>967</v>
      </c>
    </row>
    <row r="42" spans="1:3" ht="12.75" customHeight="1" x14ac:dyDescent="0.2">
      <c r="A42" s="9">
        <v>2021</v>
      </c>
      <c r="B42" s="9">
        <v>1179970</v>
      </c>
      <c r="C42" s="9" t="s">
        <v>967</v>
      </c>
    </row>
    <row r="43" spans="1:3" ht="12.75" customHeight="1" x14ac:dyDescent="0.2">
      <c r="A43" s="9">
        <v>2021</v>
      </c>
      <c r="B43" s="9">
        <v>123336</v>
      </c>
      <c r="C43" s="9" t="s">
        <v>967</v>
      </c>
    </row>
    <row r="44" spans="1:3" ht="12.75" customHeight="1" x14ac:dyDescent="0.2">
      <c r="A44" s="9">
        <v>2021</v>
      </c>
      <c r="B44" s="9">
        <v>1117076</v>
      </c>
      <c r="C44" s="9" t="s">
        <v>967</v>
      </c>
    </row>
    <row r="45" spans="1:3" ht="12.75" customHeight="1" x14ac:dyDescent="0.2">
      <c r="A45" s="9">
        <v>2021</v>
      </c>
      <c r="B45" s="9">
        <v>1127926</v>
      </c>
      <c r="C45" s="9" t="s">
        <v>967</v>
      </c>
    </row>
    <row r="46" spans="1:3" ht="12.75" customHeight="1" x14ac:dyDescent="0.2">
      <c r="A46" s="9">
        <v>2021</v>
      </c>
      <c r="B46" s="9">
        <v>1179970</v>
      </c>
      <c r="C46" s="9" t="s">
        <v>967</v>
      </c>
    </row>
    <row r="47" spans="1:3" ht="12.75" customHeight="1" x14ac:dyDescent="0.2">
      <c r="A47" s="9">
        <v>2021</v>
      </c>
      <c r="B47" s="9">
        <v>1103909</v>
      </c>
      <c r="C47" s="9" t="s">
        <v>967</v>
      </c>
    </row>
    <row r="48" spans="1:3" ht="12.75" customHeight="1" x14ac:dyDescent="0.2">
      <c r="A48" s="9">
        <v>2021</v>
      </c>
      <c r="B48" s="9">
        <v>123336</v>
      </c>
      <c r="C48" s="9" t="s">
        <v>967</v>
      </c>
    </row>
    <row r="49" spans="1:3" ht="12.75" customHeight="1" x14ac:dyDescent="0.2">
      <c r="A49" s="9">
        <v>2021</v>
      </c>
      <c r="B49" s="9">
        <v>1117076</v>
      </c>
      <c r="C49" s="9" t="s">
        <v>967</v>
      </c>
    </row>
    <row r="50" spans="1:3" ht="12.75" customHeight="1" x14ac:dyDescent="0.2">
      <c r="A50" s="9">
        <v>2021</v>
      </c>
      <c r="B50" s="9">
        <v>150129</v>
      </c>
      <c r="C50" s="9" t="s">
        <v>967</v>
      </c>
    </row>
    <row r="51" spans="1:3" ht="12.75" customHeight="1" x14ac:dyDescent="0.2">
      <c r="A51" s="9">
        <v>2021</v>
      </c>
      <c r="B51" s="9">
        <v>123336</v>
      </c>
      <c r="C51" s="9" t="s">
        <v>967</v>
      </c>
    </row>
    <row r="52" spans="1:3" ht="12.75" customHeight="1" x14ac:dyDescent="0.2">
      <c r="A52" s="9">
        <v>2021</v>
      </c>
      <c r="B52" s="9">
        <v>1179970</v>
      </c>
      <c r="C52" s="9" t="s">
        <v>967</v>
      </c>
    </row>
    <row r="53" spans="1:3" ht="12.75" customHeight="1" x14ac:dyDescent="0.2">
      <c r="A53" s="9">
        <v>2021</v>
      </c>
      <c r="B53" s="9">
        <v>1103832</v>
      </c>
      <c r="C53" s="9" t="s">
        <v>967</v>
      </c>
    </row>
    <row r="54" spans="1:3" ht="12.75" customHeight="1" x14ac:dyDescent="0.2">
      <c r="A54" s="9">
        <v>2021</v>
      </c>
      <c r="B54" s="9">
        <v>123336</v>
      </c>
      <c r="C54" s="9" t="s">
        <v>967</v>
      </c>
    </row>
    <row r="55" spans="1:3" ht="12.75" customHeight="1" x14ac:dyDescent="0.2">
      <c r="A55" s="9">
        <v>2021</v>
      </c>
      <c r="B55" s="9">
        <v>1179970</v>
      </c>
      <c r="C55" s="9" t="s">
        <v>967</v>
      </c>
    </row>
    <row r="56" spans="1:3" ht="12.75" customHeight="1" x14ac:dyDescent="0.2">
      <c r="A56" s="9">
        <v>2021</v>
      </c>
      <c r="B56" s="9">
        <v>1103909</v>
      </c>
      <c r="C56" s="9" t="s">
        <v>967</v>
      </c>
    </row>
    <row r="57" spans="1:3" ht="12.75" customHeight="1" x14ac:dyDescent="0.2">
      <c r="A57" s="9">
        <v>2021</v>
      </c>
      <c r="B57" s="9">
        <v>1308687</v>
      </c>
      <c r="C57" s="9" t="s">
        <v>967</v>
      </c>
    </row>
    <row r="58" spans="1:3" ht="12.75" customHeight="1" x14ac:dyDescent="0.2">
      <c r="A58" s="9">
        <v>2021</v>
      </c>
      <c r="B58" s="9">
        <v>1308687</v>
      </c>
      <c r="C58" s="9" t="s">
        <v>967</v>
      </c>
    </row>
    <row r="59" spans="1:3" ht="12.75" customHeight="1" x14ac:dyDescent="0.2">
      <c r="A59" s="9">
        <v>2021</v>
      </c>
      <c r="B59" s="9">
        <v>1179970</v>
      </c>
      <c r="C59" s="9" t="s">
        <v>967</v>
      </c>
    </row>
    <row r="60" spans="1:3" ht="12.75" customHeight="1" x14ac:dyDescent="0.2">
      <c r="A60" s="9">
        <v>2021</v>
      </c>
      <c r="B60" s="9">
        <v>1127926</v>
      </c>
      <c r="C60" s="9" t="s">
        <v>967</v>
      </c>
    </row>
    <row r="61" spans="1:3" ht="12.75" customHeight="1" x14ac:dyDescent="0.2">
      <c r="A61" s="9">
        <v>2021</v>
      </c>
      <c r="B61" s="9">
        <v>1308687</v>
      </c>
      <c r="C61" s="9" t="s">
        <v>967</v>
      </c>
    </row>
    <row r="62" spans="1:3" ht="12.75" customHeight="1" x14ac:dyDescent="0.2">
      <c r="A62" s="9">
        <v>2021</v>
      </c>
      <c r="B62" s="9">
        <v>1127924</v>
      </c>
      <c r="C62" s="9" t="s">
        <v>967</v>
      </c>
    </row>
    <row r="63" spans="1:3" ht="12.75" customHeight="1" x14ac:dyDescent="0.2">
      <c r="A63" s="9">
        <v>2021</v>
      </c>
      <c r="B63" s="9">
        <v>1319230</v>
      </c>
      <c r="C63" s="9" t="s">
        <v>967</v>
      </c>
    </row>
    <row r="64" spans="1:3" ht="12.75" customHeight="1" x14ac:dyDescent="0.2">
      <c r="A64" s="9">
        <v>2021</v>
      </c>
      <c r="B64" s="9">
        <v>123336</v>
      </c>
      <c r="C64" s="9" t="s">
        <v>967</v>
      </c>
    </row>
    <row r="65" spans="1:3" ht="12.75" customHeight="1" x14ac:dyDescent="0.2">
      <c r="A65" s="9">
        <v>2021</v>
      </c>
      <c r="B65" s="9">
        <v>122845</v>
      </c>
      <c r="C65" s="9" t="s">
        <v>967</v>
      </c>
    </row>
    <row r="66" spans="1:3" ht="12.75" customHeight="1" x14ac:dyDescent="0.2">
      <c r="A66" s="9">
        <v>2021</v>
      </c>
      <c r="B66" s="9">
        <v>123336</v>
      </c>
      <c r="C66" s="9" t="s">
        <v>967</v>
      </c>
    </row>
    <row r="67" spans="1:3" ht="12.75" customHeight="1" x14ac:dyDescent="0.2">
      <c r="A67" s="9">
        <v>2021</v>
      </c>
      <c r="B67" s="9">
        <v>123336</v>
      </c>
      <c r="C67" s="9" t="s">
        <v>967</v>
      </c>
    </row>
    <row r="68" spans="1:3" ht="12.75" customHeight="1" x14ac:dyDescent="0.2">
      <c r="A68" s="9">
        <v>2021</v>
      </c>
      <c r="B68" s="9">
        <v>1319230</v>
      </c>
      <c r="C68" s="9" t="s">
        <v>967</v>
      </c>
    </row>
    <row r="69" spans="1:3" ht="12.75" customHeight="1" x14ac:dyDescent="0.2">
      <c r="A69" s="9">
        <v>2021</v>
      </c>
      <c r="B69" s="9">
        <v>1308687</v>
      </c>
      <c r="C69" s="9" t="s">
        <v>967</v>
      </c>
    </row>
    <row r="70" spans="1:3" ht="12.75" customHeight="1" x14ac:dyDescent="0.2">
      <c r="A70" s="9">
        <v>2021</v>
      </c>
      <c r="B70" s="9">
        <v>1103909</v>
      </c>
      <c r="C70" s="9" t="s">
        <v>967</v>
      </c>
    </row>
    <row r="71" spans="1:3" ht="12.75" customHeight="1" x14ac:dyDescent="0.2">
      <c r="A71" s="9">
        <v>2021</v>
      </c>
      <c r="B71" s="9">
        <v>1103909</v>
      </c>
      <c r="C71" s="9" t="s">
        <v>967</v>
      </c>
    </row>
    <row r="72" spans="1:3" ht="12.75" customHeight="1" x14ac:dyDescent="0.2">
      <c r="A72" s="9">
        <v>2021</v>
      </c>
      <c r="B72" s="9">
        <v>1103909</v>
      </c>
      <c r="C72" s="9" t="s">
        <v>967</v>
      </c>
    </row>
    <row r="73" spans="1:3" ht="12.75" customHeight="1" x14ac:dyDescent="0.2">
      <c r="A73" s="9">
        <v>2021</v>
      </c>
      <c r="B73" s="9">
        <v>1319230</v>
      </c>
      <c r="C73" s="9" t="s">
        <v>967</v>
      </c>
    </row>
    <row r="74" spans="1:3" ht="12.75" customHeight="1" x14ac:dyDescent="0.2">
      <c r="A74" s="9">
        <v>2021</v>
      </c>
      <c r="B74" s="9">
        <v>1308687</v>
      </c>
      <c r="C74" s="9" t="s">
        <v>967</v>
      </c>
    </row>
    <row r="75" spans="1:3" ht="12.75" customHeight="1" x14ac:dyDescent="0.2">
      <c r="A75" s="9">
        <v>2021</v>
      </c>
      <c r="B75" s="9">
        <v>1179970</v>
      </c>
      <c r="C75" s="9" t="s">
        <v>967</v>
      </c>
    </row>
    <row r="76" spans="1:3" ht="12.75" customHeight="1" x14ac:dyDescent="0.2">
      <c r="A76" s="9">
        <v>2021</v>
      </c>
      <c r="B76" s="9">
        <v>1179970</v>
      </c>
      <c r="C76" s="9" t="s">
        <v>967</v>
      </c>
    </row>
    <row r="77" spans="1:3" ht="12.75" customHeight="1" x14ac:dyDescent="0.2">
      <c r="A77" s="9">
        <v>2021</v>
      </c>
      <c r="B77" s="9">
        <v>123336</v>
      </c>
      <c r="C77" s="9" t="s">
        <v>967</v>
      </c>
    </row>
    <row r="78" spans="1:3" ht="12.75" customHeight="1" x14ac:dyDescent="0.2">
      <c r="A78" s="9">
        <v>2021</v>
      </c>
      <c r="B78" s="9">
        <v>1103692</v>
      </c>
      <c r="C78" s="9" t="s">
        <v>967</v>
      </c>
    </row>
    <row r="79" spans="1:3" ht="12.75" customHeight="1" x14ac:dyDescent="0.2">
      <c r="A79" s="9">
        <v>2021</v>
      </c>
      <c r="B79" s="9">
        <v>1127926</v>
      </c>
      <c r="C79" s="9" t="s">
        <v>967</v>
      </c>
    </row>
    <row r="80" spans="1:3" ht="12.75" customHeight="1" x14ac:dyDescent="0.2">
      <c r="A80" s="9">
        <v>2021</v>
      </c>
      <c r="B80" s="9">
        <v>1308687</v>
      </c>
      <c r="C80" s="9" t="s">
        <v>967</v>
      </c>
    </row>
    <row r="81" spans="1:3" ht="12.75" customHeight="1" x14ac:dyDescent="0.2">
      <c r="A81" s="9">
        <v>2021</v>
      </c>
      <c r="B81" s="9">
        <v>1103909</v>
      </c>
      <c r="C81" s="9" t="s">
        <v>967</v>
      </c>
    </row>
    <row r="82" spans="1:3" ht="12.75" customHeight="1" x14ac:dyDescent="0.2">
      <c r="A82" s="9">
        <v>2021</v>
      </c>
      <c r="B82" s="9">
        <v>1103909</v>
      </c>
      <c r="C82" s="9" t="s">
        <v>967</v>
      </c>
    </row>
    <row r="83" spans="1:3" ht="12.75" customHeight="1" x14ac:dyDescent="0.2">
      <c r="A83" s="9">
        <v>2021</v>
      </c>
      <c r="B83" s="9">
        <v>1308687</v>
      </c>
      <c r="C83" s="9" t="s">
        <v>967</v>
      </c>
    </row>
    <row r="84" spans="1:3" ht="12.75" customHeight="1" x14ac:dyDescent="0.2">
      <c r="A84" s="9">
        <v>2021</v>
      </c>
      <c r="B84" s="9">
        <v>1308687</v>
      </c>
      <c r="C84" s="9" t="s">
        <v>967</v>
      </c>
    </row>
    <row r="85" spans="1:3" ht="12.75" customHeight="1" x14ac:dyDescent="0.2">
      <c r="A85" s="9">
        <v>2021</v>
      </c>
      <c r="B85" s="9">
        <v>123336</v>
      </c>
      <c r="C85" s="9" t="s">
        <v>967</v>
      </c>
    </row>
    <row r="86" spans="1:3" ht="12.75" customHeight="1" x14ac:dyDescent="0.2">
      <c r="A86" s="9">
        <v>2021</v>
      </c>
      <c r="B86" s="9">
        <v>1127926</v>
      </c>
      <c r="C86" s="9" t="s">
        <v>967</v>
      </c>
    </row>
    <row r="87" spans="1:3" ht="12.75" customHeight="1" x14ac:dyDescent="0.2">
      <c r="A87" s="9">
        <v>2021</v>
      </c>
      <c r="B87" s="9">
        <v>1103692</v>
      </c>
      <c r="C87" s="9" t="s">
        <v>967</v>
      </c>
    </row>
    <row r="88" spans="1:3" ht="12.75" customHeight="1" x14ac:dyDescent="0.2">
      <c r="A88" s="9">
        <v>2021</v>
      </c>
      <c r="B88" s="9">
        <v>1127924</v>
      </c>
      <c r="C88" s="9" t="s">
        <v>967</v>
      </c>
    </row>
    <row r="89" spans="1:3" ht="12.75" customHeight="1" x14ac:dyDescent="0.2">
      <c r="A89" s="9">
        <v>2021</v>
      </c>
      <c r="B89" s="9">
        <v>1319230</v>
      </c>
      <c r="C89" s="9" t="s">
        <v>967</v>
      </c>
    </row>
    <row r="90" spans="1:3" ht="12.75" customHeight="1" x14ac:dyDescent="0.2">
      <c r="A90" s="9">
        <v>2021</v>
      </c>
      <c r="B90" s="9">
        <v>123336</v>
      </c>
      <c r="C90" s="9" t="s">
        <v>967</v>
      </c>
    </row>
    <row r="91" spans="1:3" ht="12.75" customHeight="1" x14ac:dyDescent="0.2">
      <c r="A91" s="9">
        <v>2021</v>
      </c>
      <c r="B91" s="9">
        <v>1179970</v>
      </c>
      <c r="C91" s="9" t="s">
        <v>967</v>
      </c>
    </row>
    <row r="92" spans="1:3" ht="12.75" customHeight="1" x14ac:dyDescent="0.2">
      <c r="A92" s="9">
        <v>2021</v>
      </c>
      <c r="B92" s="9">
        <v>1308687</v>
      </c>
      <c r="C92" s="9" t="s">
        <v>967</v>
      </c>
    </row>
    <row r="93" spans="1:3" ht="12.75" customHeight="1" x14ac:dyDescent="0.2">
      <c r="A93" s="9">
        <v>2021</v>
      </c>
      <c r="B93" s="9">
        <v>1103909</v>
      </c>
      <c r="C93" s="9" t="s">
        <v>967</v>
      </c>
    </row>
    <row r="94" spans="1:3" ht="12.75" customHeight="1" x14ac:dyDescent="0.2">
      <c r="A94" s="9">
        <v>2021</v>
      </c>
      <c r="B94" s="9">
        <v>1179970</v>
      </c>
      <c r="C94" s="9" t="s">
        <v>967</v>
      </c>
    </row>
    <row r="95" spans="1:3" ht="12.75" customHeight="1" x14ac:dyDescent="0.2">
      <c r="A95" s="9">
        <v>2021</v>
      </c>
      <c r="B95" s="9">
        <v>1127926</v>
      </c>
      <c r="C95" s="9" t="s">
        <v>967</v>
      </c>
    </row>
    <row r="96" spans="1:3" ht="12.75" customHeight="1" x14ac:dyDescent="0.2">
      <c r="A96" s="9">
        <v>2021</v>
      </c>
      <c r="B96" s="9">
        <v>1308687</v>
      </c>
      <c r="C96" s="9" t="s">
        <v>967</v>
      </c>
    </row>
    <row r="97" spans="1:3" ht="12.75" customHeight="1" x14ac:dyDescent="0.2">
      <c r="A97" s="9">
        <v>2021</v>
      </c>
      <c r="B97" s="9">
        <v>123336</v>
      </c>
      <c r="C97" s="9" t="s">
        <v>967</v>
      </c>
    </row>
    <row r="98" spans="1:3" ht="12.75" customHeight="1" x14ac:dyDescent="0.2">
      <c r="A98" s="9">
        <v>2021</v>
      </c>
      <c r="B98" s="9">
        <v>1319230</v>
      </c>
      <c r="C98" s="9" t="s">
        <v>967</v>
      </c>
    </row>
    <row r="99" spans="1:3" ht="12.75" customHeight="1" x14ac:dyDescent="0.2">
      <c r="A99" s="9">
        <v>2021</v>
      </c>
      <c r="B99" s="9">
        <v>1319230</v>
      </c>
      <c r="C99" s="9" t="s">
        <v>967</v>
      </c>
    </row>
    <row r="100" spans="1:3" ht="12.75" customHeight="1" x14ac:dyDescent="0.2">
      <c r="A100" s="9">
        <v>2021</v>
      </c>
      <c r="B100" s="9">
        <v>123336</v>
      </c>
      <c r="C100" s="9" t="s">
        <v>967</v>
      </c>
    </row>
    <row r="101" spans="1:3" ht="12.75" customHeight="1" x14ac:dyDescent="0.2">
      <c r="A101" s="9">
        <v>2021</v>
      </c>
      <c r="B101" s="9">
        <v>1103692</v>
      </c>
      <c r="C101" s="9" t="s">
        <v>967</v>
      </c>
    </row>
    <row r="102" spans="1:3" ht="12.75" customHeight="1" x14ac:dyDescent="0.2">
      <c r="A102" s="9">
        <v>2021</v>
      </c>
      <c r="B102" s="9">
        <v>1127924</v>
      </c>
      <c r="C102" s="9" t="s">
        <v>967</v>
      </c>
    </row>
    <row r="103" spans="1:3" ht="12.75" customHeight="1" x14ac:dyDescent="0.2">
      <c r="A103" s="9">
        <v>2021</v>
      </c>
      <c r="B103" s="9">
        <v>1127927</v>
      </c>
      <c r="C103" s="9" t="s">
        <v>967</v>
      </c>
    </row>
    <row r="104" spans="1:3" ht="12.75" customHeight="1" x14ac:dyDescent="0.2">
      <c r="A104" s="9">
        <v>2021</v>
      </c>
      <c r="B104" s="9">
        <v>150129</v>
      </c>
      <c r="C104" s="9" t="s">
        <v>967</v>
      </c>
    </row>
    <row r="105" spans="1:3" ht="12.75" customHeight="1" x14ac:dyDescent="0.2">
      <c r="A105" s="9">
        <v>2021</v>
      </c>
      <c r="B105" s="9">
        <v>1308687</v>
      </c>
      <c r="C105" s="9" t="s">
        <v>967</v>
      </c>
    </row>
    <row r="106" spans="1:3" ht="12.75" customHeight="1" x14ac:dyDescent="0.2">
      <c r="A106" s="9">
        <v>2021</v>
      </c>
      <c r="B106" s="9">
        <v>1319230</v>
      </c>
      <c r="C106" s="9" t="s">
        <v>967</v>
      </c>
    </row>
    <row r="107" spans="1:3" ht="12.75" customHeight="1" x14ac:dyDescent="0.2">
      <c r="A107" s="9">
        <v>2021</v>
      </c>
      <c r="B107" s="9">
        <v>1103909</v>
      </c>
      <c r="C107" s="9" t="s">
        <v>967</v>
      </c>
    </row>
    <row r="108" spans="1:3" ht="12.75" customHeight="1" x14ac:dyDescent="0.2">
      <c r="A108" s="9">
        <v>2021</v>
      </c>
      <c r="B108" s="9">
        <v>1103909</v>
      </c>
      <c r="C108" s="9" t="s">
        <v>967</v>
      </c>
    </row>
    <row r="109" spans="1:3" ht="12.75" customHeight="1" x14ac:dyDescent="0.2">
      <c r="A109" s="9">
        <v>2021</v>
      </c>
      <c r="B109" s="9">
        <v>1179970</v>
      </c>
      <c r="C109" s="9" t="s">
        <v>967</v>
      </c>
    </row>
    <row r="110" spans="1:3" ht="12.75" customHeight="1" x14ac:dyDescent="0.2">
      <c r="A110" s="9">
        <v>2021</v>
      </c>
      <c r="B110" s="9">
        <v>1319230</v>
      </c>
      <c r="C110" s="9" t="s">
        <v>967</v>
      </c>
    </row>
    <row r="111" spans="1:3" ht="12.75" customHeight="1" x14ac:dyDescent="0.2">
      <c r="A111" s="9">
        <v>2021</v>
      </c>
      <c r="B111" s="9">
        <v>1103692</v>
      </c>
      <c r="C111" s="9" t="s">
        <v>967</v>
      </c>
    </row>
    <row r="112" spans="1:3" ht="12.75" customHeight="1" x14ac:dyDescent="0.2">
      <c r="A112" s="9">
        <v>2021</v>
      </c>
      <c r="B112" s="9">
        <v>1179970</v>
      </c>
      <c r="C112" s="9" t="s">
        <v>967</v>
      </c>
    </row>
    <row r="113" spans="1:3" ht="12.75" customHeight="1" x14ac:dyDescent="0.2">
      <c r="A113" s="9">
        <v>2021</v>
      </c>
      <c r="B113" s="9">
        <v>1179970</v>
      </c>
      <c r="C113" s="9" t="s">
        <v>967</v>
      </c>
    </row>
    <row r="114" spans="1:3" ht="12.75" customHeight="1" x14ac:dyDescent="0.2">
      <c r="A114" s="9">
        <v>2021</v>
      </c>
      <c r="B114" s="9">
        <v>1103692</v>
      </c>
      <c r="C114" s="9" t="s">
        <v>967</v>
      </c>
    </row>
    <row r="115" spans="1:3" ht="12.75" customHeight="1" x14ac:dyDescent="0.2">
      <c r="A115" s="9">
        <v>2021</v>
      </c>
      <c r="B115" s="9">
        <v>1103692</v>
      </c>
      <c r="C115" s="9" t="s">
        <v>967</v>
      </c>
    </row>
    <row r="116" spans="1:3" ht="12.75" customHeight="1" x14ac:dyDescent="0.2">
      <c r="A116" s="9">
        <v>2021</v>
      </c>
      <c r="B116" s="9">
        <v>1179970</v>
      </c>
      <c r="C116" s="9" t="s">
        <v>967</v>
      </c>
    </row>
    <row r="117" spans="1:3" ht="12.75" customHeight="1" x14ac:dyDescent="0.2">
      <c r="A117" s="9">
        <v>2021</v>
      </c>
      <c r="B117" s="9">
        <v>1270538</v>
      </c>
      <c r="C117" s="9" t="s">
        <v>967</v>
      </c>
    </row>
    <row r="118" spans="1:3" ht="12.75" customHeight="1" x14ac:dyDescent="0.2">
      <c r="A118" s="9">
        <v>2021</v>
      </c>
      <c r="B118" s="9">
        <v>1319230</v>
      </c>
      <c r="C118" s="9" t="s">
        <v>967</v>
      </c>
    </row>
    <row r="119" spans="1:3" ht="12.75" customHeight="1" x14ac:dyDescent="0.2">
      <c r="A119" s="9">
        <v>2021</v>
      </c>
      <c r="B119" s="9">
        <v>1127926</v>
      </c>
      <c r="C119" s="9" t="s">
        <v>967</v>
      </c>
    </row>
    <row r="120" spans="1:3" ht="12.75" customHeight="1" x14ac:dyDescent="0.2">
      <c r="A120" s="9">
        <v>2021</v>
      </c>
      <c r="B120" s="9">
        <v>1103909</v>
      </c>
      <c r="C120" s="9" t="s">
        <v>967</v>
      </c>
    </row>
    <row r="121" spans="1:3" ht="12.75" customHeight="1" x14ac:dyDescent="0.2">
      <c r="A121" s="9">
        <v>2021</v>
      </c>
      <c r="B121" s="9">
        <v>1308687</v>
      </c>
      <c r="C121" s="9" t="s">
        <v>967</v>
      </c>
    </row>
    <row r="122" spans="1:3" ht="12.75" customHeight="1" x14ac:dyDescent="0.2">
      <c r="A122" s="9">
        <v>2021</v>
      </c>
      <c r="B122" s="9">
        <v>108730</v>
      </c>
      <c r="C122" s="9" t="s">
        <v>967</v>
      </c>
    </row>
    <row r="123" spans="1:3" ht="12.75" customHeight="1" x14ac:dyDescent="0.2">
      <c r="A123" s="9">
        <v>2021</v>
      </c>
      <c r="B123" s="9">
        <v>123336</v>
      </c>
      <c r="C123" s="9" t="s">
        <v>967</v>
      </c>
    </row>
    <row r="124" spans="1:3" ht="12.75" customHeight="1" x14ac:dyDescent="0.2">
      <c r="A124" s="9">
        <v>2021</v>
      </c>
      <c r="B124" s="9">
        <v>1308687</v>
      </c>
      <c r="C124" s="9" t="s">
        <v>967</v>
      </c>
    </row>
    <row r="125" spans="1:3" ht="12.75" customHeight="1" x14ac:dyDescent="0.2">
      <c r="A125" s="9">
        <v>2021</v>
      </c>
      <c r="B125" s="9">
        <v>1127924</v>
      </c>
      <c r="C125" s="9" t="s">
        <v>967</v>
      </c>
    </row>
    <row r="126" spans="1:3" ht="12.75" customHeight="1" x14ac:dyDescent="0.2">
      <c r="A126" s="9">
        <v>2021</v>
      </c>
      <c r="B126" s="9">
        <v>1179970</v>
      </c>
      <c r="C126" s="9" t="s">
        <v>967</v>
      </c>
    </row>
    <row r="127" spans="1:3" ht="12.75" customHeight="1" x14ac:dyDescent="0.2">
      <c r="A127" s="9">
        <v>2021</v>
      </c>
      <c r="B127" s="9">
        <v>1308687</v>
      </c>
      <c r="C127" s="9" t="s">
        <v>967</v>
      </c>
    </row>
    <row r="128" spans="1:3" ht="12.75" customHeight="1" x14ac:dyDescent="0.2">
      <c r="A128" s="9">
        <v>2021</v>
      </c>
      <c r="B128" s="9">
        <v>1308687</v>
      </c>
      <c r="C128" s="9" t="s">
        <v>967</v>
      </c>
    </row>
    <row r="129" spans="1:3" ht="12.75" customHeight="1" x14ac:dyDescent="0.2">
      <c r="A129" s="9">
        <v>2021</v>
      </c>
      <c r="B129" s="9">
        <v>1103692</v>
      </c>
      <c r="C129" s="9" t="s">
        <v>967</v>
      </c>
    </row>
    <row r="130" spans="1:3" ht="12.75" customHeight="1" x14ac:dyDescent="0.2">
      <c r="A130" s="9">
        <v>2021</v>
      </c>
      <c r="B130" s="9">
        <v>1308687</v>
      </c>
      <c r="C130" s="9" t="s">
        <v>967</v>
      </c>
    </row>
    <row r="131" spans="1:3" ht="12.75" customHeight="1" x14ac:dyDescent="0.2">
      <c r="A131" s="9">
        <v>2021</v>
      </c>
      <c r="B131" s="9">
        <v>1179970</v>
      </c>
      <c r="C131" s="9" t="s">
        <v>967</v>
      </c>
    </row>
    <row r="132" spans="1:3" ht="12.75" customHeight="1" x14ac:dyDescent="0.2">
      <c r="A132" s="9">
        <v>2021</v>
      </c>
      <c r="B132" s="9">
        <v>1103657</v>
      </c>
      <c r="C132" s="9" t="s">
        <v>967</v>
      </c>
    </row>
    <row r="133" spans="1:3" ht="12.75" customHeight="1" x14ac:dyDescent="0.2">
      <c r="A133" s="9">
        <v>2021</v>
      </c>
      <c r="B133" s="9">
        <v>1319230</v>
      </c>
      <c r="C133" s="9" t="s">
        <v>967</v>
      </c>
    </row>
    <row r="134" spans="1:3" ht="12.75" customHeight="1" x14ac:dyDescent="0.2">
      <c r="A134" s="9">
        <v>2021</v>
      </c>
      <c r="B134" s="9">
        <v>1319230</v>
      </c>
      <c r="C134" s="9" t="s">
        <v>967</v>
      </c>
    </row>
    <row r="135" spans="1:3" ht="12.75" customHeight="1" x14ac:dyDescent="0.2">
      <c r="A135" s="9">
        <v>2021</v>
      </c>
      <c r="B135" s="9">
        <v>1103909</v>
      </c>
      <c r="C135" s="9" t="s">
        <v>967</v>
      </c>
    </row>
    <row r="136" spans="1:3" ht="12.75" customHeight="1" x14ac:dyDescent="0.2">
      <c r="A136" s="9">
        <v>2021</v>
      </c>
      <c r="B136" s="9">
        <v>1308687</v>
      </c>
      <c r="C136" s="9" t="s">
        <v>967</v>
      </c>
    </row>
    <row r="137" spans="1:3" ht="12.75" customHeight="1" x14ac:dyDescent="0.2">
      <c r="A137" s="9">
        <v>2021</v>
      </c>
      <c r="B137" s="9">
        <v>1179970</v>
      </c>
      <c r="C137" s="9" t="s">
        <v>967</v>
      </c>
    </row>
    <row r="138" spans="1:3" ht="12.75" customHeight="1" x14ac:dyDescent="0.2">
      <c r="A138" s="9">
        <v>2021</v>
      </c>
      <c r="B138" s="9">
        <v>1103909</v>
      </c>
      <c r="C138" s="9" t="s">
        <v>967</v>
      </c>
    </row>
    <row r="139" spans="1:3" ht="12.75" customHeight="1" x14ac:dyDescent="0.2">
      <c r="A139" s="9">
        <v>2021</v>
      </c>
      <c r="B139" s="9">
        <v>1308687</v>
      </c>
      <c r="C139" s="9" t="s">
        <v>967</v>
      </c>
    </row>
    <row r="140" spans="1:3" ht="12.75" customHeight="1" x14ac:dyDescent="0.2">
      <c r="A140" s="9">
        <v>2021</v>
      </c>
      <c r="B140" s="9">
        <v>1103692</v>
      </c>
      <c r="C140" s="9" t="s">
        <v>967</v>
      </c>
    </row>
    <row r="141" spans="1:3" ht="12.75" customHeight="1" x14ac:dyDescent="0.2">
      <c r="A141" s="9">
        <v>2021</v>
      </c>
      <c r="B141" s="9">
        <v>1179970</v>
      </c>
      <c r="C141" s="9" t="s">
        <v>967</v>
      </c>
    </row>
    <row r="142" spans="1:3" ht="12.75" customHeight="1" x14ac:dyDescent="0.2">
      <c r="A142" s="9">
        <v>2021</v>
      </c>
      <c r="B142" s="9">
        <v>1127926</v>
      </c>
      <c r="C142" s="9" t="s">
        <v>967</v>
      </c>
    </row>
    <row r="143" spans="1:3" ht="12.75" customHeight="1" x14ac:dyDescent="0.2">
      <c r="A143" s="9">
        <v>2021</v>
      </c>
      <c r="B143" s="9">
        <v>1127927</v>
      </c>
      <c r="C143" s="9" t="s">
        <v>967</v>
      </c>
    </row>
    <row r="144" spans="1:3" ht="12.75" customHeight="1" x14ac:dyDescent="0.2">
      <c r="A144" s="9">
        <v>2021</v>
      </c>
      <c r="B144" s="9">
        <v>1103909</v>
      </c>
      <c r="C144" s="9" t="s">
        <v>967</v>
      </c>
    </row>
    <row r="145" spans="1:3" ht="12.75" customHeight="1" x14ac:dyDescent="0.2">
      <c r="A145" s="9">
        <v>2021</v>
      </c>
      <c r="B145" s="9">
        <v>122845</v>
      </c>
      <c r="C145" s="9" t="s">
        <v>967</v>
      </c>
    </row>
    <row r="146" spans="1:3" ht="12.75" customHeight="1" x14ac:dyDescent="0.2">
      <c r="A146" s="9">
        <v>2021</v>
      </c>
      <c r="B146" s="9">
        <v>108730</v>
      </c>
      <c r="C146" s="9" t="s">
        <v>967</v>
      </c>
    </row>
    <row r="147" spans="1:3" ht="12.75" customHeight="1" x14ac:dyDescent="0.2">
      <c r="A147" s="9">
        <v>2021</v>
      </c>
      <c r="B147" s="9">
        <v>1308687</v>
      </c>
      <c r="C147" s="9" t="s">
        <v>967</v>
      </c>
    </row>
    <row r="148" spans="1:3" ht="12.75" customHeight="1" x14ac:dyDescent="0.2">
      <c r="A148" s="9">
        <v>2021</v>
      </c>
      <c r="B148" s="9">
        <v>150129</v>
      </c>
      <c r="C148" s="9" t="s">
        <v>967</v>
      </c>
    </row>
    <row r="149" spans="1:3" ht="12.75" customHeight="1" x14ac:dyDescent="0.2">
      <c r="A149" s="9">
        <v>2021</v>
      </c>
      <c r="B149" s="9">
        <v>1308687</v>
      </c>
      <c r="C149" s="9" t="s">
        <v>967</v>
      </c>
    </row>
    <row r="150" spans="1:3" ht="12.75" customHeight="1" x14ac:dyDescent="0.2">
      <c r="A150" s="9">
        <v>2021</v>
      </c>
      <c r="B150" s="9">
        <v>123336</v>
      </c>
      <c r="C150" s="9" t="s">
        <v>967</v>
      </c>
    </row>
    <row r="151" spans="1:3" ht="12.75" customHeight="1" x14ac:dyDescent="0.2">
      <c r="A151" s="9">
        <v>2021</v>
      </c>
      <c r="B151" s="9">
        <v>123336</v>
      </c>
      <c r="C151" s="9" t="s">
        <v>967</v>
      </c>
    </row>
    <row r="152" spans="1:3" ht="12.75" customHeight="1" x14ac:dyDescent="0.2">
      <c r="A152" s="9">
        <v>2021</v>
      </c>
      <c r="B152" s="9">
        <v>123336</v>
      </c>
      <c r="C152" s="9" t="s">
        <v>967</v>
      </c>
    </row>
    <row r="153" spans="1:3" ht="12.75" customHeight="1" x14ac:dyDescent="0.2">
      <c r="A153" s="9">
        <v>2021</v>
      </c>
      <c r="B153" s="9">
        <v>123336</v>
      </c>
      <c r="C153" s="9" t="s">
        <v>967</v>
      </c>
    </row>
    <row r="154" spans="1:3" ht="12.75" customHeight="1" x14ac:dyDescent="0.2">
      <c r="A154" s="9">
        <v>2021</v>
      </c>
      <c r="B154" s="9">
        <v>1179970</v>
      </c>
      <c r="C154" s="9" t="s">
        <v>971</v>
      </c>
    </row>
    <row r="155" spans="1:3" ht="12.75" customHeight="1" x14ac:dyDescent="0.2">
      <c r="A155" s="9">
        <v>2021</v>
      </c>
      <c r="B155" s="9">
        <v>1179970</v>
      </c>
      <c r="C155" s="9" t="s">
        <v>971</v>
      </c>
    </row>
    <row r="156" spans="1:3" ht="12.75" customHeight="1" x14ac:dyDescent="0.2">
      <c r="A156" s="9">
        <v>2021</v>
      </c>
      <c r="B156" s="9">
        <v>108730</v>
      </c>
      <c r="C156" s="9" t="s">
        <v>971</v>
      </c>
    </row>
    <row r="157" spans="1:3" ht="12.75" customHeight="1" x14ac:dyDescent="0.2">
      <c r="A157" s="9">
        <v>2021</v>
      </c>
      <c r="B157" s="9">
        <v>1103832</v>
      </c>
      <c r="C157" s="9" t="s">
        <v>971</v>
      </c>
    </row>
    <row r="158" spans="1:3" ht="12.75" customHeight="1" x14ac:dyDescent="0.2">
      <c r="A158" s="9">
        <v>2021</v>
      </c>
      <c r="B158" s="9">
        <v>1308687</v>
      </c>
      <c r="C158" s="9" t="s">
        <v>971</v>
      </c>
    </row>
    <row r="159" spans="1:3" ht="12.75" customHeight="1" x14ac:dyDescent="0.2">
      <c r="A159" s="9">
        <v>2021</v>
      </c>
      <c r="B159" s="9">
        <v>1179970</v>
      </c>
      <c r="C159" s="9" t="s">
        <v>971</v>
      </c>
    </row>
    <row r="160" spans="1:3" ht="12.75" customHeight="1" x14ac:dyDescent="0.2">
      <c r="A160" s="9">
        <v>2021</v>
      </c>
      <c r="B160" s="9">
        <v>123336</v>
      </c>
      <c r="C160" s="9" t="s">
        <v>971</v>
      </c>
    </row>
    <row r="161" spans="1:3" ht="12.75" customHeight="1" x14ac:dyDescent="0.2">
      <c r="A161" s="9">
        <v>2021</v>
      </c>
      <c r="B161" s="9">
        <v>1103832</v>
      </c>
      <c r="C161" s="9" t="s">
        <v>971</v>
      </c>
    </row>
    <row r="162" spans="1:3" ht="12.75" customHeight="1" x14ac:dyDescent="0.2">
      <c r="A162" s="9">
        <v>2021</v>
      </c>
      <c r="B162" s="9">
        <v>123336</v>
      </c>
      <c r="C162" s="9" t="s">
        <v>971</v>
      </c>
    </row>
    <row r="163" spans="1:3" ht="12.75" customHeight="1" x14ac:dyDescent="0.2">
      <c r="A163" s="9">
        <v>2021</v>
      </c>
      <c r="B163" s="9">
        <v>123336</v>
      </c>
      <c r="C163" s="9" t="s">
        <v>971</v>
      </c>
    </row>
    <row r="164" spans="1:3" ht="12.75" customHeight="1" x14ac:dyDescent="0.2">
      <c r="A164" s="9">
        <v>2021</v>
      </c>
      <c r="B164" s="9">
        <v>123336</v>
      </c>
      <c r="C164" s="9" t="s">
        <v>971</v>
      </c>
    </row>
    <row r="165" spans="1:3" ht="12.75" customHeight="1" x14ac:dyDescent="0.2">
      <c r="A165" s="9">
        <v>2021</v>
      </c>
      <c r="B165" s="9">
        <v>1127925</v>
      </c>
      <c r="C165" s="9" t="s">
        <v>971</v>
      </c>
    </row>
    <row r="166" spans="1:3" ht="12.75" customHeight="1" x14ac:dyDescent="0.2">
      <c r="A166" s="9">
        <v>2021</v>
      </c>
      <c r="B166" s="9">
        <v>123336</v>
      </c>
      <c r="C166" s="9" t="s">
        <v>971</v>
      </c>
    </row>
    <row r="167" spans="1:3" ht="12.75" customHeight="1" x14ac:dyDescent="0.2">
      <c r="A167" s="9">
        <v>2021</v>
      </c>
      <c r="B167" s="9">
        <v>123336</v>
      </c>
      <c r="C167" s="9" t="s">
        <v>971</v>
      </c>
    </row>
    <row r="168" spans="1:3" ht="12.75" customHeight="1" x14ac:dyDescent="0.2">
      <c r="A168" s="9">
        <v>2021</v>
      </c>
      <c r="B168" s="9">
        <v>123336</v>
      </c>
      <c r="C168" s="9" t="s">
        <v>971</v>
      </c>
    </row>
    <row r="169" spans="1:3" ht="12.75" customHeight="1" x14ac:dyDescent="0.2">
      <c r="A169" s="9">
        <v>2021</v>
      </c>
      <c r="B169" s="9">
        <v>1103832</v>
      </c>
      <c r="C169" s="9" t="s">
        <v>971</v>
      </c>
    </row>
    <row r="170" spans="1:3" ht="12.75" customHeight="1" x14ac:dyDescent="0.2">
      <c r="A170" s="9">
        <v>2021</v>
      </c>
      <c r="B170" s="9">
        <v>123336</v>
      </c>
      <c r="C170" s="9" t="s">
        <v>971</v>
      </c>
    </row>
    <row r="171" spans="1:3" ht="12.75" customHeight="1" x14ac:dyDescent="0.2">
      <c r="A171" s="9">
        <v>2021</v>
      </c>
      <c r="B171" s="9">
        <v>123336</v>
      </c>
      <c r="C171" s="9" t="s">
        <v>971</v>
      </c>
    </row>
    <row r="172" spans="1:3" ht="12.75" customHeight="1" x14ac:dyDescent="0.2">
      <c r="A172" s="9">
        <v>2021</v>
      </c>
      <c r="B172" s="9">
        <v>123336</v>
      </c>
      <c r="C172" s="9" t="s">
        <v>971</v>
      </c>
    </row>
    <row r="173" spans="1:3" ht="12.75" customHeight="1" x14ac:dyDescent="0.2">
      <c r="A173" s="9">
        <v>2021</v>
      </c>
      <c r="B173" s="9">
        <v>1179970</v>
      </c>
      <c r="C173" s="9" t="s">
        <v>971</v>
      </c>
    </row>
    <row r="174" spans="1:3" ht="12.75" customHeight="1" x14ac:dyDescent="0.2">
      <c r="A174" s="9">
        <v>2021</v>
      </c>
      <c r="B174" s="9">
        <v>123336</v>
      </c>
      <c r="C174" s="9" t="s">
        <v>971</v>
      </c>
    </row>
    <row r="175" spans="1:3" ht="12.75" customHeight="1" x14ac:dyDescent="0.2">
      <c r="A175" s="9">
        <v>2021</v>
      </c>
      <c r="B175" s="9">
        <v>123336</v>
      </c>
      <c r="C175" s="9" t="s">
        <v>971</v>
      </c>
    </row>
    <row r="176" spans="1:3" ht="12.75" customHeight="1" x14ac:dyDescent="0.2">
      <c r="A176" s="9">
        <v>2021</v>
      </c>
      <c r="B176" s="9">
        <v>123336</v>
      </c>
      <c r="C176" s="9" t="s">
        <v>971</v>
      </c>
    </row>
    <row r="177" spans="1:3" ht="12.75" customHeight="1" x14ac:dyDescent="0.2">
      <c r="A177" s="9">
        <v>2021</v>
      </c>
      <c r="B177" s="9">
        <v>123336</v>
      </c>
      <c r="C177" s="9" t="s">
        <v>971</v>
      </c>
    </row>
    <row r="178" spans="1:3" ht="12.75" customHeight="1" x14ac:dyDescent="0.2">
      <c r="A178" s="9">
        <v>2021</v>
      </c>
      <c r="B178" s="9">
        <v>1179970</v>
      </c>
      <c r="C178" s="9" t="s">
        <v>971</v>
      </c>
    </row>
    <row r="179" spans="1:3" ht="12.75" customHeight="1" x14ac:dyDescent="0.2">
      <c r="A179" s="9">
        <v>2021</v>
      </c>
      <c r="B179" s="9">
        <v>1117076</v>
      </c>
      <c r="C179" s="9" t="s">
        <v>971</v>
      </c>
    </row>
    <row r="180" spans="1:3" ht="12.75" customHeight="1" x14ac:dyDescent="0.2">
      <c r="A180" s="9">
        <v>2021</v>
      </c>
      <c r="B180" s="9">
        <v>123336</v>
      </c>
      <c r="C180" s="9" t="s">
        <v>971</v>
      </c>
    </row>
    <row r="181" spans="1:3" ht="12.75" customHeight="1" x14ac:dyDescent="0.2">
      <c r="A181" s="9">
        <v>2021</v>
      </c>
      <c r="B181" s="9">
        <v>123336</v>
      </c>
      <c r="C181" s="9" t="s">
        <v>971</v>
      </c>
    </row>
    <row r="182" spans="1:3" ht="12.75" customHeight="1" x14ac:dyDescent="0.2">
      <c r="A182" s="9">
        <v>2021</v>
      </c>
      <c r="B182" s="9">
        <v>123336</v>
      </c>
      <c r="C182" s="9" t="s">
        <v>971</v>
      </c>
    </row>
    <row r="183" spans="1:3" ht="12.75" customHeight="1" x14ac:dyDescent="0.2">
      <c r="A183" s="9">
        <v>2021</v>
      </c>
      <c r="B183" s="9">
        <v>1127924</v>
      </c>
      <c r="C183" s="9" t="s">
        <v>971</v>
      </c>
    </row>
    <row r="184" spans="1:3" ht="12.75" customHeight="1" x14ac:dyDescent="0.2">
      <c r="A184" s="9">
        <v>2021</v>
      </c>
      <c r="B184" s="9">
        <v>1103832</v>
      </c>
      <c r="C184" s="9" t="s">
        <v>971</v>
      </c>
    </row>
    <row r="185" spans="1:3" ht="12.75" customHeight="1" x14ac:dyDescent="0.2">
      <c r="A185" s="9">
        <v>2021</v>
      </c>
      <c r="B185" s="9">
        <v>150129</v>
      </c>
      <c r="C185" s="9" t="s">
        <v>971</v>
      </c>
    </row>
    <row r="186" spans="1:3" ht="12.75" customHeight="1" x14ac:dyDescent="0.2">
      <c r="A186" s="9">
        <v>2021</v>
      </c>
      <c r="B186" s="9">
        <v>1127927</v>
      </c>
      <c r="C186" s="9" t="s">
        <v>971</v>
      </c>
    </row>
    <row r="187" spans="1:3" ht="12.75" customHeight="1" x14ac:dyDescent="0.2">
      <c r="A187" s="9">
        <v>2021</v>
      </c>
      <c r="B187" s="9">
        <v>1127925</v>
      </c>
      <c r="C187" s="9" t="s">
        <v>971</v>
      </c>
    </row>
    <row r="188" spans="1:3" ht="12.75" customHeight="1" x14ac:dyDescent="0.2">
      <c r="A188" s="9">
        <v>2021</v>
      </c>
      <c r="B188" s="9">
        <v>1179970</v>
      </c>
      <c r="C188" s="9" t="s">
        <v>971</v>
      </c>
    </row>
    <row r="189" spans="1:3" ht="12.75" customHeight="1" x14ac:dyDescent="0.2">
      <c r="A189" s="9">
        <v>2021</v>
      </c>
      <c r="B189" s="9">
        <v>123336</v>
      </c>
      <c r="C189" s="9" t="s">
        <v>971</v>
      </c>
    </row>
    <row r="190" spans="1:3" ht="12.75" customHeight="1" x14ac:dyDescent="0.2">
      <c r="A190" s="9">
        <v>2021</v>
      </c>
      <c r="B190" s="9">
        <v>123336</v>
      </c>
      <c r="C190" s="9" t="s">
        <v>971</v>
      </c>
    </row>
    <row r="191" spans="1:3" ht="12.75" customHeight="1" x14ac:dyDescent="0.2">
      <c r="A191" s="9">
        <v>2021</v>
      </c>
      <c r="B191" s="9">
        <v>108730</v>
      </c>
      <c r="C191" s="9" t="s">
        <v>971</v>
      </c>
    </row>
    <row r="192" spans="1:3" ht="12.75" customHeight="1" x14ac:dyDescent="0.2">
      <c r="A192" s="9">
        <v>2021</v>
      </c>
      <c r="B192" s="9">
        <v>1179970</v>
      </c>
      <c r="C192" s="9" t="s">
        <v>971</v>
      </c>
    </row>
    <row r="193" spans="1:3" ht="12.75" customHeight="1" x14ac:dyDescent="0.2">
      <c r="A193" s="9">
        <v>2021</v>
      </c>
      <c r="B193" s="9">
        <v>123336</v>
      </c>
      <c r="C193" s="9" t="s">
        <v>971</v>
      </c>
    </row>
    <row r="194" spans="1:3" ht="12.75" customHeight="1" x14ac:dyDescent="0.2">
      <c r="A194" s="9">
        <v>2021</v>
      </c>
      <c r="B194" s="9">
        <v>123336</v>
      </c>
      <c r="C194" s="9" t="s">
        <v>971</v>
      </c>
    </row>
    <row r="195" spans="1:3" ht="12.75" customHeight="1" x14ac:dyDescent="0.2">
      <c r="A195" s="9">
        <v>2021</v>
      </c>
      <c r="B195" s="9">
        <v>123336</v>
      </c>
      <c r="C195" s="9" t="s">
        <v>971</v>
      </c>
    </row>
    <row r="196" spans="1:3" ht="12.75" customHeight="1" x14ac:dyDescent="0.2">
      <c r="A196" s="9">
        <v>2021</v>
      </c>
      <c r="B196" s="9">
        <v>122845</v>
      </c>
      <c r="C196" s="9" t="s">
        <v>971</v>
      </c>
    </row>
    <row r="197" spans="1:3" ht="12.75" customHeight="1" x14ac:dyDescent="0.2">
      <c r="A197" s="9">
        <v>2021</v>
      </c>
      <c r="B197" s="9">
        <v>1179970</v>
      </c>
      <c r="C197" s="9" t="s">
        <v>971</v>
      </c>
    </row>
    <row r="198" spans="1:3" ht="12.75" customHeight="1" x14ac:dyDescent="0.2">
      <c r="A198" s="9">
        <v>2021</v>
      </c>
      <c r="B198" s="9">
        <v>1179970</v>
      </c>
      <c r="C198" s="9" t="s">
        <v>971</v>
      </c>
    </row>
    <row r="199" spans="1:3" ht="12.75" customHeight="1" x14ac:dyDescent="0.2">
      <c r="A199" s="9">
        <v>2021</v>
      </c>
      <c r="B199" s="9">
        <v>150129</v>
      </c>
      <c r="C199" s="9" t="s">
        <v>971</v>
      </c>
    </row>
    <row r="200" spans="1:3" ht="12.75" customHeight="1" x14ac:dyDescent="0.2">
      <c r="A200" s="9">
        <v>2021</v>
      </c>
      <c r="B200" s="9">
        <v>1179970</v>
      </c>
      <c r="C200" s="9" t="s">
        <v>971</v>
      </c>
    </row>
    <row r="201" spans="1:3" ht="12.75" customHeight="1" x14ac:dyDescent="0.2">
      <c r="A201" s="9">
        <v>2021</v>
      </c>
      <c r="B201" s="9">
        <v>123336</v>
      </c>
      <c r="C201" s="9" t="s">
        <v>971</v>
      </c>
    </row>
    <row r="202" spans="1:3" ht="12.75" customHeight="1" x14ac:dyDescent="0.2">
      <c r="A202" s="9">
        <v>2021</v>
      </c>
      <c r="B202" s="9">
        <v>1103692</v>
      </c>
      <c r="C202" s="9" t="s">
        <v>971</v>
      </c>
    </row>
    <row r="203" spans="1:3" ht="12.75" customHeight="1" x14ac:dyDescent="0.2">
      <c r="A203" s="9">
        <v>2021</v>
      </c>
      <c r="B203" s="9">
        <v>123336</v>
      </c>
      <c r="C203" s="9" t="s">
        <v>971</v>
      </c>
    </row>
    <row r="204" spans="1:3" ht="12.75" customHeight="1" x14ac:dyDescent="0.2">
      <c r="A204" s="9">
        <v>2021</v>
      </c>
      <c r="B204" s="9">
        <v>1179970</v>
      </c>
      <c r="C204" s="9" t="s">
        <v>971</v>
      </c>
    </row>
    <row r="205" spans="1:3" ht="12.75" customHeight="1" x14ac:dyDescent="0.2">
      <c r="A205" s="9">
        <v>2021</v>
      </c>
      <c r="B205" s="9">
        <v>1117076</v>
      </c>
      <c r="C205" s="9" t="s">
        <v>971</v>
      </c>
    </row>
    <row r="206" spans="1:3" ht="12.75" customHeight="1" x14ac:dyDescent="0.2">
      <c r="A206" s="9">
        <v>2021</v>
      </c>
      <c r="B206" s="9">
        <v>1179970</v>
      </c>
      <c r="C206" s="9" t="s">
        <v>971</v>
      </c>
    </row>
    <row r="207" spans="1:3" ht="12.75" customHeight="1" x14ac:dyDescent="0.2">
      <c r="A207" s="9">
        <v>2021</v>
      </c>
      <c r="B207" s="9">
        <v>1308687</v>
      </c>
      <c r="C207" s="9" t="s">
        <v>971</v>
      </c>
    </row>
    <row r="208" spans="1:3" ht="12.75" customHeight="1" x14ac:dyDescent="0.2">
      <c r="A208" s="9">
        <v>2021</v>
      </c>
      <c r="B208" s="9">
        <v>150129</v>
      </c>
      <c r="C208" s="9" t="s">
        <v>971</v>
      </c>
    </row>
    <row r="209" spans="1:3" ht="12.75" customHeight="1" x14ac:dyDescent="0.2">
      <c r="A209" s="9">
        <v>2021</v>
      </c>
      <c r="B209" s="9">
        <v>123336</v>
      </c>
      <c r="C209" s="9" t="s">
        <v>971</v>
      </c>
    </row>
    <row r="210" spans="1:3" ht="12.75" customHeight="1" x14ac:dyDescent="0.2">
      <c r="A210" s="9">
        <v>2021</v>
      </c>
      <c r="B210" s="9">
        <v>123336</v>
      </c>
      <c r="C210" s="9" t="s">
        <v>971</v>
      </c>
    </row>
    <row r="211" spans="1:3" ht="12.75" customHeight="1" x14ac:dyDescent="0.2">
      <c r="A211" s="9">
        <v>2021</v>
      </c>
      <c r="B211" s="9">
        <v>1117076</v>
      </c>
      <c r="C211" s="9" t="s">
        <v>971</v>
      </c>
    </row>
    <row r="212" spans="1:3" ht="12.75" customHeight="1" x14ac:dyDescent="0.2">
      <c r="A212" s="9">
        <v>2021</v>
      </c>
      <c r="B212" s="9">
        <v>123336</v>
      </c>
      <c r="C212" s="9" t="s">
        <v>971</v>
      </c>
    </row>
    <row r="213" spans="1:3" ht="12.75" customHeight="1" x14ac:dyDescent="0.2">
      <c r="A213" s="9">
        <v>2021</v>
      </c>
      <c r="B213" s="9">
        <v>123336</v>
      </c>
      <c r="C213" s="9" t="s">
        <v>971</v>
      </c>
    </row>
    <row r="214" spans="1:3" ht="12.75" customHeight="1" x14ac:dyDescent="0.2">
      <c r="A214" s="9">
        <v>2021</v>
      </c>
      <c r="B214" s="9">
        <v>1179970</v>
      </c>
      <c r="C214" s="9" t="s">
        <v>971</v>
      </c>
    </row>
    <row r="215" spans="1:3" ht="12.75" customHeight="1" x14ac:dyDescent="0.2">
      <c r="A215" s="9">
        <v>2021</v>
      </c>
      <c r="B215" s="9">
        <v>123336</v>
      </c>
      <c r="C215" s="9" t="s">
        <v>971</v>
      </c>
    </row>
    <row r="216" spans="1:3" ht="12.75" customHeight="1" x14ac:dyDescent="0.2">
      <c r="A216" s="9">
        <v>2021</v>
      </c>
      <c r="B216" s="9">
        <v>1127927</v>
      </c>
      <c r="C216" s="9" t="s">
        <v>971</v>
      </c>
    </row>
    <row r="217" spans="1:3" ht="12.75" customHeight="1" x14ac:dyDescent="0.2">
      <c r="A217" s="9">
        <v>2021</v>
      </c>
      <c r="B217" s="9">
        <v>123336</v>
      </c>
      <c r="C217" s="9" t="s">
        <v>971</v>
      </c>
    </row>
    <row r="218" spans="1:3" ht="12.75" customHeight="1" x14ac:dyDescent="0.2">
      <c r="A218" s="9">
        <v>2021</v>
      </c>
      <c r="B218" s="9">
        <v>123336</v>
      </c>
      <c r="C218" s="9" t="s">
        <v>971</v>
      </c>
    </row>
    <row r="219" spans="1:3" ht="12.75" customHeight="1" x14ac:dyDescent="0.2">
      <c r="A219" s="9">
        <v>2021</v>
      </c>
      <c r="B219" s="9">
        <v>1103692</v>
      </c>
      <c r="C219" s="9" t="s">
        <v>971</v>
      </c>
    </row>
    <row r="220" spans="1:3" ht="12.75" customHeight="1" x14ac:dyDescent="0.2">
      <c r="A220" s="9">
        <v>2021</v>
      </c>
      <c r="B220" s="9">
        <v>1319230</v>
      </c>
      <c r="C220" s="9" t="s">
        <v>971</v>
      </c>
    </row>
    <row r="221" spans="1:3" ht="12.75" customHeight="1" x14ac:dyDescent="0.2">
      <c r="A221" s="9">
        <v>2021</v>
      </c>
      <c r="B221" s="9">
        <v>1319230</v>
      </c>
      <c r="C221" s="9" t="s">
        <v>971</v>
      </c>
    </row>
    <row r="222" spans="1:3" ht="12.75" customHeight="1" x14ac:dyDescent="0.2">
      <c r="A222" s="9">
        <v>2021</v>
      </c>
      <c r="B222" s="9">
        <v>1179970</v>
      </c>
      <c r="C222" s="9" t="s">
        <v>971</v>
      </c>
    </row>
    <row r="223" spans="1:3" ht="12.75" customHeight="1" x14ac:dyDescent="0.2">
      <c r="A223" s="9">
        <v>2021</v>
      </c>
      <c r="B223" s="9">
        <v>1179970</v>
      </c>
      <c r="C223" s="9" t="s">
        <v>971</v>
      </c>
    </row>
    <row r="224" spans="1:3" ht="12.75" customHeight="1" x14ac:dyDescent="0.2">
      <c r="A224" s="9">
        <v>2021</v>
      </c>
      <c r="B224" s="9">
        <v>123336</v>
      </c>
      <c r="C224" s="9" t="s">
        <v>971</v>
      </c>
    </row>
    <row r="225" spans="1:3" ht="12.75" customHeight="1" x14ac:dyDescent="0.2">
      <c r="A225" s="9">
        <v>2021</v>
      </c>
      <c r="B225" s="9">
        <v>1308687</v>
      </c>
      <c r="C225" s="9" t="s">
        <v>971</v>
      </c>
    </row>
    <row r="226" spans="1:3" ht="12.75" customHeight="1" x14ac:dyDescent="0.2">
      <c r="A226" s="9">
        <v>2021</v>
      </c>
      <c r="B226" s="9">
        <v>1127925</v>
      </c>
      <c r="C226" s="9" t="s">
        <v>971</v>
      </c>
    </row>
    <row r="227" spans="1:3" ht="12.75" customHeight="1" x14ac:dyDescent="0.2">
      <c r="A227" s="9">
        <v>2021</v>
      </c>
      <c r="B227" s="9">
        <v>1179970</v>
      </c>
      <c r="C227" s="9" t="s">
        <v>971</v>
      </c>
    </row>
    <row r="228" spans="1:3" ht="12.75" customHeight="1" x14ac:dyDescent="0.2">
      <c r="A228" s="9">
        <v>2021</v>
      </c>
      <c r="B228" s="9">
        <v>123336</v>
      </c>
      <c r="C228" s="9" t="s">
        <v>971</v>
      </c>
    </row>
    <row r="229" spans="1:3" ht="12.75" customHeight="1" x14ac:dyDescent="0.2">
      <c r="A229" s="9">
        <v>2021</v>
      </c>
      <c r="B229" s="9">
        <v>1117076</v>
      </c>
      <c r="C229" s="9" t="s">
        <v>971</v>
      </c>
    </row>
    <row r="230" spans="1:3" ht="12.75" customHeight="1" x14ac:dyDescent="0.2">
      <c r="A230" s="9">
        <v>2021</v>
      </c>
      <c r="B230" s="9">
        <v>1127926</v>
      </c>
      <c r="C230" s="9" t="s">
        <v>971</v>
      </c>
    </row>
    <row r="231" spans="1:3" ht="12.75" customHeight="1" x14ac:dyDescent="0.2">
      <c r="A231" s="9">
        <v>2021</v>
      </c>
      <c r="B231" s="9">
        <v>123336</v>
      </c>
      <c r="C231" s="9" t="s">
        <v>971</v>
      </c>
    </row>
    <row r="232" spans="1:3" ht="12.75" customHeight="1" x14ac:dyDescent="0.2">
      <c r="A232" s="9">
        <v>2021</v>
      </c>
      <c r="B232" s="9">
        <v>1127925</v>
      </c>
      <c r="C232" s="9" t="s">
        <v>971</v>
      </c>
    </row>
    <row r="233" spans="1:3" ht="12.75" customHeight="1" x14ac:dyDescent="0.2">
      <c r="A233" s="9">
        <v>2021</v>
      </c>
      <c r="B233" s="9">
        <v>123336</v>
      </c>
      <c r="C233" s="9" t="s">
        <v>971</v>
      </c>
    </row>
    <row r="234" spans="1:3" ht="12.75" customHeight="1" x14ac:dyDescent="0.2">
      <c r="A234" s="9">
        <v>2021</v>
      </c>
      <c r="B234" s="9">
        <v>123336</v>
      </c>
      <c r="C234" s="9" t="s">
        <v>971</v>
      </c>
    </row>
    <row r="235" spans="1:3" ht="12.75" customHeight="1" x14ac:dyDescent="0.2">
      <c r="A235" s="9">
        <v>2021</v>
      </c>
      <c r="B235" s="9">
        <v>1319230</v>
      </c>
      <c r="C235" s="9" t="s">
        <v>971</v>
      </c>
    </row>
    <row r="236" spans="1:3" ht="12.75" customHeight="1" x14ac:dyDescent="0.2">
      <c r="A236" s="9">
        <v>2021</v>
      </c>
      <c r="B236" s="9">
        <v>123336</v>
      </c>
      <c r="C236" s="9" t="s">
        <v>971</v>
      </c>
    </row>
    <row r="237" spans="1:3" ht="12.75" customHeight="1" x14ac:dyDescent="0.2">
      <c r="A237" s="9">
        <v>2021</v>
      </c>
      <c r="B237" s="9">
        <v>123336</v>
      </c>
      <c r="C237" s="9" t="s">
        <v>971</v>
      </c>
    </row>
    <row r="238" spans="1:3" ht="12.75" customHeight="1" x14ac:dyDescent="0.2">
      <c r="A238" s="9">
        <v>2021</v>
      </c>
      <c r="B238" s="9">
        <v>1179970</v>
      </c>
      <c r="C238" s="9" t="s">
        <v>971</v>
      </c>
    </row>
    <row r="239" spans="1:3" ht="12.75" customHeight="1" x14ac:dyDescent="0.2">
      <c r="A239" s="9">
        <v>2021</v>
      </c>
      <c r="B239" s="9">
        <v>1308687</v>
      </c>
      <c r="C239" s="9" t="s">
        <v>971</v>
      </c>
    </row>
    <row r="240" spans="1:3" ht="12.75" customHeight="1" x14ac:dyDescent="0.2">
      <c r="A240" s="9">
        <v>2021</v>
      </c>
      <c r="B240" s="9">
        <v>1319230</v>
      </c>
      <c r="C240" s="9" t="s">
        <v>971</v>
      </c>
    </row>
    <row r="241" spans="1:3" ht="12.75" customHeight="1" x14ac:dyDescent="0.2">
      <c r="A241" s="9">
        <v>2021</v>
      </c>
      <c r="B241" s="9">
        <v>1179970</v>
      </c>
      <c r="C241" s="9" t="s">
        <v>971</v>
      </c>
    </row>
    <row r="242" spans="1:3" ht="12.75" customHeight="1" x14ac:dyDescent="0.2">
      <c r="A242" s="9">
        <v>2021</v>
      </c>
      <c r="B242" s="9">
        <v>1179970</v>
      </c>
      <c r="C242" s="9" t="s">
        <v>971</v>
      </c>
    </row>
    <row r="243" spans="1:3" ht="12.75" customHeight="1" x14ac:dyDescent="0.2">
      <c r="A243" s="9">
        <v>2021</v>
      </c>
      <c r="B243" s="9">
        <v>123336</v>
      </c>
      <c r="C243" s="9" t="s">
        <v>971</v>
      </c>
    </row>
    <row r="244" spans="1:3" ht="12.75" customHeight="1" x14ac:dyDescent="0.2">
      <c r="A244" s="9">
        <v>2021</v>
      </c>
      <c r="B244" s="9">
        <v>1179970</v>
      </c>
      <c r="C244" s="9" t="s">
        <v>971</v>
      </c>
    </row>
    <row r="245" spans="1:3" ht="12.75" customHeight="1" x14ac:dyDescent="0.2">
      <c r="A245" s="9">
        <v>2021</v>
      </c>
      <c r="B245" s="9">
        <v>1179970</v>
      </c>
      <c r="C245" s="9" t="s">
        <v>971</v>
      </c>
    </row>
    <row r="246" spans="1:3" ht="12.75" customHeight="1" x14ac:dyDescent="0.2">
      <c r="A246" s="9">
        <v>2021</v>
      </c>
      <c r="B246" s="9">
        <v>123336</v>
      </c>
      <c r="C246" s="9" t="s">
        <v>971</v>
      </c>
    </row>
    <row r="247" spans="1:3" ht="12.75" customHeight="1" x14ac:dyDescent="0.2">
      <c r="A247" s="9">
        <v>2021</v>
      </c>
      <c r="B247" s="9">
        <v>123336</v>
      </c>
      <c r="C247" s="9" t="s">
        <v>971</v>
      </c>
    </row>
    <row r="248" spans="1:3" ht="12.75" customHeight="1" x14ac:dyDescent="0.2">
      <c r="A248" s="9">
        <v>2021</v>
      </c>
      <c r="B248" s="9">
        <v>123336</v>
      </c>
      <c r="C248" s="9" t="s">
        <v>971</v>
      </c>
    </row>
    <row r="249" spans="1:3" ht="12.75" customHeight="1" x14ac:dyDescent="0.2">
      <c r="A249" s="9">
        <v>2021</v>
      </c>
      <c r="B249" s="9">
        <v>1308687</v>
      </c>
      <c r="C249" s="9" t="s">
        <v>971</v>
      </c>
    </row>
    <row r="250" spans="1:3" ht="12.75" customHeight="1" x14ac:dyDescent="0.2">
      <c r="A250" s="9">
        <v>2021</v>
      </c>
      <c r="B250" s="9">
        <v>1127927</v>
      </c>
      <c r="C250" s="9" t="s">
        <v>971</v>
      </c>
    </row>
    <row r="251" spans="1:3" ht="12.75" customHeight="1" x14ac:dyDescent="0.2">
      <c r="A251" s="9">
        <v>2021</v>
      </c>
      <c r="B251" s="9">
        <v>123336</v>
      </c>
      <c r="C251" s="9" t="s">
        <v>971</v>
      </c>
    </row>
    <row r="252" spans="1:3" ht="12.75" customHeight="1" x14ac:dyDescent="0.2">
      <c r="A252" s="9">
        <v>2021</v>
      </c>
      <c r="B252" s="9">
        <v>123336</v>
      </c>
      <c r="C252" s="9" t="s">
        <v>971</v>
      </c>
    </row>
    <row r="253" spans="1:3" ht="12.75" customHeight="1" x14ac:dyDescent="0.2">
      <c r="A253" s="9">
        <v>2021</v>
      </c>
      <c r="B253" s="9">
        <v>150129</v>
      </c>
      <c r="C253" s="9" t="s">
        <v>971</v>
      </c>
    </row>
    <row r="254" spans="1:3" ht="12.75" customHeight="1" x14ac:dyDescent="0.2">
      <c r="A254" s="9">
        <v>2021</v>
      </c>
      <c r="B254" s="9">
        <v>122845</v>
      </c>
      <c r="C254" s="9" t="s">
        <v>971</v>
      </c>
    </row>
    <row r="255" spans="1:3" ht="12.75" customHeight="1" x14ac:dyDescent="0.2">
      <c r="A255" s="9">
        <v>2021</v>
      </c>
      <c r="B255" s="9">
        <v>1127925</v>
      </c>
      <c r="C255" s="9" t="s">
        <v>971</v>
      </c>
    </row>
    <row r="256" spans="1:3" ht="12.75" customHeight="1" x14ac:dyDescent="0.2">
      <c r="A256" s="9">
        <v>2021</v>
      </c>
      <c r="B256" s="9">
        <v>1127926</v>
      </c>
      <c r="C256" s="9" t="s">
        <v>971</v>
      </c>
    </row>
    <row r="257" spans="1:3" ht="12.75" customHeight="1" x14ac:dyDescent="0.2">
      <c r="A257" s="9">
        <v>2021</v>
      </c>
      <c r="B257" s="9">
        <v>1179970</v>
      </c>
      <c r="C257" s="9" t="s">
        <v>971</v>
      </c>
    </row>
    <row r="258" spans="1:3" ht="12.75" customHeight="1" x14ac:dyDescent="0.2">
      <c r="A258" s="9">
        <v>2021</v>
      </c>
      <c r="B258" s="9">
        <v>1179970</v>
      </c>
      <c r="C258" s="9" t="s">
        <v>971</v>
      </c>
    </row>
    <row r="259" spans="1:3" ht="12.75" customHeight="1" x14ac:dyDescent="0.2">
      <c r="A259" s="9">
        <v>2021</v>
      </c>
      <c r="B259" s="9">
        <v>1179970</v>
      </c>
      <c r="C259" s="9" t="s">
        <v>971</v>
      </c>
    </row>
    <row r="260" spans="1:3" ht="12.75" customHeight="1" x14ac:dyDescent="0.2">
      <c r="A260" s="9">
        <v>2021</v>
      </c>
      <c r="B260" s="9">
        <v>1179970</v>
      </c>
      <c r="C260" s="9" t="s">
        <v>971</v>
      </c>
    </row>
    <row r="261" spans="1:3" ht="12.75" customHeight="1" x14ac:dyDescent="0.2">
      <c r="A261" s="9">
        <v>2021</v>
      </c>
      <c r="B261" s="9">
        <v>123336</v>
      </c>
      <c r="C261" s="9" t="s">
        <v>971</v>
      </c>
    </row>
    <row r="262" spans="1:3" ht="12.75" customHeight="1" x14ac:dyDescent="0.2">
      <c r="A262" s="9">
        <v>2021</v>
      </c>
      <c r="B262" s="9">
        <v>123336</v>
      </c>
      <c r="C262" s="9" t="s">
        <v>971</v>
      </c>
    </row>
    <row r="263" spans="1:3" ht="12.75" customHeight="1" x14ac:dyDescent="0.2">
      <c r="A263" s="9">
        <v>2021</v>
      </c>
      <c r="B263" s="9">
        <v>123336</v>
      </c>
      <c r="C263" s="9" t="s">
        <v>971</v>
      </c>
    </row>
    <row r="264" spans="1:3" ht="12.75" customHeight="1" x14ac:dyDescent="0.2">
      <c r="A264" s="9">
        <v>2021</v>
      </c>
      <c r="B264" s="9">
        <v>1179970</v>
      </c>
      <c r="C264" s="9" t="s">
        <v>971</v>
      </c>
    </row>
    <row r="265" spans="1:3" ht="12.75" customHeight="1" x14ac:dyDescent="0.2">
      <c r="A265" s="9">
        <v>2021</v>
      </c>
      <c r="B265" s="9">
        <v>1179970</v>
      </c>
      <c r="C265" s="9" t="s">
        <v>971</v>
      </c>
    </row>
    <row r="266" spans="1:3" ht="12.75" customHeight="1" x14ac:dyDescent="0.2">
      <c r="A266" s="9">
        <v>2021</v>
      </c>
      <c r="B266" s="9">
        <v>123336</v>
      </c>
      <c r="C266" s="9" t="s">
        <v>971</v>
      </c>
    </row>
    <row r="267" spans="1:3" ht="12.75" customHeight="1" x14ac:dyDescent="0.2">
      <c r="A267" s="9">
        <v>2021</v>
      </c>
      <c r="B267" s="9">
        <v>1179970</v>
      </c>
      <c r="C267" s="9" t="s">
        <v>971</v>
      </c>
    </row>
    <row r="268" spans="1:3" ht="12.75" customHeight="1" x14ac:dyDescent="0.2">
      <c r="A268" s="9">
        <v>2021</v>
      </c>
      <c r="B268" s="9">
        <v>1308687</v>
      </c>
      <c r="C268" s="9" t="s">
        <v>971</v>
      </c>
    </row>
    <row r="269" spans="1:3" ht="12.75" customHeight="1" x14ac:dyDescent="0.2">
      <c r="A269" s="9">
        <v>2021</v>
      </c>
      <c r="B269" s="9">
        <v>123336</v>
      </c>
      <c r="C269" s="9" t="s">
        <v>971</v>
      </c>
    </row>
    <row r="270" spans="1:3" ht="12.75" customHeight="1" x14ac:dyDescent="0.2">
      <c r="A270" s="9">
        <v>2021</v>
      </c>
      <c r="B270" s="9">
        <v>1308687</v>
      </c>
      <c r="C270" s="9" t="s">
        <v>971</v>
      </c>
    </row>
    <row r="271" spans="1:3" ht="12.75" customHeight="1" x14ac:dyDescent="0.2">
      <c r="A271" s="9">
        <v>2021</v>
      </c>
      <c r="B271" s="9">
        <v>1308687</v>
      </c>
      <c r="C271" s="9" t="s">
        <v>971</v>
      </c>
    </row>
    <row r="272" spans="1:3" ht="12.75" customHeight="1" x14ac:dyDescent="0.2">
      <c r="A272" s="9">
        <v>2021</v>
      </c>
      <c r="B272" s="9">
        <v>123336</v>
      </c>
      <c r="C272" s="9" t="s">
        <v>971</v>
      </c>
    </row>
    <row r="273" spans="1:3" ht="12.75" customHeight="1" x14ac:dyDescent="0.2">
      <c r="A273" s="9">
        <v>2021</v>
      </c>
      <c r="B273" s="9">
        <v>1127924</v>
      </c>
      <c r="C273" s="9" t="s">
        <v>971</v>
      </c>
    </row>
    <row r="274" spans="1:3" ht="12.75" customHeight="1" x14ac:dyDescent="0.2">
      <c r="A274" s="9">
        <v>2021</v>
      </c>
      <c r="B274" s="9">
        <v>1103909</v>
      </c>
      <c r="C274" s="9" t="s">
        <v>971</v>
      </c>
    </row>
    <row r="275" spans="1:3" ht="12.75" customHeight="1" x14ac:dyDescent="0.2">
      <c r="A275" s="9">
        <v>2021</v>
      </c>
      <c r="B275" s="9">
        <v>1308687</v>
      </c>
      <c r="C275" s="9" t="s">
        <v>971</v>
      </c>
    </row>
    <row r="276" spans="1:3" ht="12.75" customHeight="1" x14ac:dyDescent="0.2">
      <c r="A276" s="9">
        <v>2021</v>
      </c>
      <c r="B276" s="9">
        <v>1179970</v>
      </c>
      <c r="C276" s="9" t="s">
        <v>971</v>
      </c>
    </row>
    <row r="277" spans="1:3" ht="12.75" customHeight="1" x14ac:dyDescent="0.2">
      <c r="A277" s="9">
        <v>2021</v>
      </c>
      <c r="B277" s="9">
        <v>1179970</v>
      </c>
      <c r="C277" s="9" t="s">
        <v>971</v>
      </c>
    </row>
    <row r="278" spans="1:3" ht="12.75" customHeight="1" x14ac:dyDescent="0.2">
      <c r="A278" s="9">
        <v>2021</v>
      </c>
      <c r="B278" s="9">
        <v>123336</v>
      </c>
      <c r="C278" s="9" t="s">
        <v>971</v>
      </c>
    </row>
    <row r="279" spans="1:3" ht="12.75" customHeight="1" x14ac:dyDescent="0.2">
      <c r="A279" s="9">
        <v>2021</v>
      </c>
      <c r="B279" s="9">
        <v>1179970</v>
      </c>
      <c r="C279" s="9" t="s">
        <v>971</v>
      </c>
    </row>
    <row r="280" spans="1:3" ht="12.75" customHeight="1" x14ac:dyDescent="0.2">
      <c r="A280" s="9">
        <v>2021</v>
      </c>
      <c r="B280" s="9">
        <v>1179970</v>
      </c>
      <c r="C280" s="9" t="s">
        <v>971</v>
      </c>
    </row>
    <row r="281" spans="1:3" ht="12.75" customHeight="1" x14ac:dyDescent="0.2">
      <c r="A281" s="9">
        <v>2021</v>
      </c>
      <c r="B281" s="9">
        <v>1270538</v>
      </c>
      <c r="C281" s="9" t="s">
        <v>971</v>
      </c>
    </row>
    <row r="282" spans="1:3" ht="12.75" customHeight="1" x14ac:dyDescent="0.2">
      <c r="A282" s="9">
        <v>2021</v>
      </c>
      <c r="B282" s="9">
        <v>1179970</v>
      </c>
      <c r="C282" s="9" t="s">
        <v>971</v>
      </c>
    </row>
    <row r="283" spans="1:3" ht="12.75" customHeight="1" x14ac:dyDescent="0.2">
      <c r="A283" s="9">
        <v>2021</v>
      </c>
      <c r="B283" s="9">
        <v>1270538</v>
      </c>
      <c r="C283" s="9" t="s">
        <v>971</v>
      </c>
    </row>
    <row r="284" spans="1:3" ht="12.75" customHeight="1" x14ac:dyDescent="0.2">
      <c r="A284" s="9">
        <v>2021</v>
      </c>
      <c r="B284" s="9">
        <v>1179970</v>
      </c>
      <c r="C284" s="9" t="s">
        <v>971</v>
      </c>
    </row>
    <row r="285" spans="1:3" ht="12.75" customHeight="1" x14ac:dyDescent="0.2">
      <c r="A285" s="9">
        <v>2021</v>
      </c>
      <c r="B285" s="9">
        <v>123336</v>
      </c>
      <c r="C285" s="9" t="s">
        <v>971</v>
      </c>
    </row>
    <row r="286" spans="1:3" ht="12.75" customHeight="1" x14ac:dyDescent="0.2">
      <c r="A286" s="9">
        <v>2021</v>
      </c>
      <c r="B286" s="9">
        <v>122845</v>
      </c>
      <c r="C286" s="9" t="s">
        <v>971</v>
      </c>
    </row>
    <row r="287" spans="1:3" ht="12.75" customHeight="1" x14ac:dyDescent="0.2">
      <c r="A287" s="9">
        <v>2021</v>
      </c>
      <c r="B287" s="9">
        <v>1127925</v>
      </c>
      <c r="C287" s="9" t="s">
        <v>971</v>
      </c>
    </row>
    <row r="288" spans="1:3" ht="12.75" customHeight="1" x14ac:dyDescent="0.2">
      <c r="A288" s="9">
        <v>2021</v>
      </c>
      <c r="B288" s="9">
        <v>1127927</v>
      </c>
      <c r="C288" s="9" t="s">
        <v>971</v>
      </c>
    </row>
    <row r="289" spans="1:3" ht="12.75" customHeight="1" x14ac:dyDescent="0.2">
      <c r="A289" s="9">
        <v>2021</v>
      </c>
      <c r="B289" s="9">
        <v>1117076</v>
      </c>
      <c r="C289" s="9" t="s">
        <v>971</v>
      </c>
    </row>
    <row r="290" spans="1:3" ht="12.75" customHeight="1" x14ac:dyDescent="0.2">
      <c r="A290" s="9">
        <v>2021</v>
      </c>
      <c r="B290" s="9">
        <v>1319230</v>
      </c>
      <c r="C290" s="9" t="s">
        <v>971</v>
      </c>
    </row>
    <row r="291" spans="1:3" ht="12.75" customHeight="1" x14ac:dyDescent="0.2">
      <c r="A291" s="9">
        <v>2021</v>
      </c>
      <c r="B291" s="9">
        <v>1179970</v>
      </c>
      <c r="C291" s="9" t="s">
        <v>971</v>
      </c>
    </row>
    <row r="292" spans="1:3" ht="12.75" customHeight="1" x14ac:dyDescent="0.2">
      <c r="A292" s="9">
        <v>2021</v>
      </c>
      <c r="B292" s="9">
        <v>108730</v>
      </c>
      <c r="C292" s="9" t="s">
        <v>971</v>
      </c>
    </row>
    <row r="293" spans="1:3" ht="12.75" customHeight="1" x14ac:dyDescent="0.2">
      <c r="A293" s="9">
        <v>2021</v>
      </c>
      <c r="B293" s="9">
        <v>1179970</v>
      </c>
      <c r="C293" s="9" t="s">
        <v>971</v>
      </c>
    </row>
    <row r="294" spans="1:3" ht="12.75" customHeight="1" x14ac:dyDescent="0.2">
      <c r="A294" s="9">
        <v>2021</v>
      </c>
      <c r="B294" s="9">
        <v>1308687</v>
      </c>
      <c r="C294" s="9" t="s">
        <v>971</v>
      </c>
    </row>
    <row r="295" spans="1:3" ht="12.75" customHeight="1" x14ac:dyDescent="0.2">
      <c r="A295" s="9">
        <v>2021</v>
      </c>
      <c r="B295" s="9">
        <v>1270538</v>
      </c>
      <c r="C295" s="9" t="s">
        <v>971</v>
      </c>
    </row>
    <row r="296" spans="1:3" ht="12.75" customHeight="1" x14ac:dyDescent="0.2">
      <c r="A296" s="9">
        <v>2021</v>
      </c>
      <c r="B296" s="9">
        <v>123336</v>
      </c>
      <c r="C296" s="9" t="s">
        <v>971</v>
      </c>
    </row>
    <row r="297" spans="1:3" ht="12.75" customHeight="1" x14ac:dyDescent="0.2">
      <c r="A297" s="9">
        <v>2021</v>
      </c>
      <c r="B297" s="9">
        <v>1179970</v>
      </c>
      <c r="C297" s="9" t="s">
        <v>971</v>
      </c>
    </row>
    <row r="298" spans="1:3" ht="12.75" customHeight="1" x14ac:dyDescent="0.2">
      <c r="A298" s="9">
        <v>2021</v>
      </c>
      <c r="B298" s="9">
        <v>1179970</v>
      </c>
      <c r="C298" s="9" t="s">
        <v>971</v>
      </c>
    </row>
    <row r="299" spans="1:3" ht="12.75" customHeight="1" x14ac:dyDescent="0.2">
      <c r="A299" s="9">
        <v>2021</v>
      </c>
      <c r="B299" s="9">
        <v>1308687</v>
      </c>
      <c r="C299" s="9" t="s">
        <v>971</v>
      </c>
    </row>
    <row r="300" spans="1:3" ht="12.75" customHeight="1" x14ac:dyDescent="0.2">
      <c r="A300" s="9">
        <v>2021</v>
      </c>
      <c r="B300" s="9">
        <v>1103692</v>
      </c>
      <c r="C300" s="9" t="s">
        <v>971</v>
      </c>
    </row>
    <row r="301" spans="1:3" ht="12.75" customHeight="1" x14ac:dyDescent="0.2">
      <c r="A301" s="9">
        <v>2021</v>
      </c>
      <c r="B301" s="9">
        <v>1127925</v>
      </c>
      <c r="C301" s="9" t="s">
        <v>971</v>
      </c>
    </row>
    <row r="302" spans="1:3" ht="12.75" customHeight="1" x14ac:dyDescent="0.2">
      <c r="A302" s="9">
        <v>2021</v>
      </c>
      <c r="B302" s="9">
        <v>1308687</v>
      </c>
      <c r="C302" s="9" t="s">
        <v>971</v>
      </c>
    </row>
    <row r="303" spans="1:3" ht="12.75" customHeight="1" x14ac:dyDescent="0.2">
      <c r="A303" s="9">
        <v>2021</v>
      </c>
      <c r="B303" s="9">
        <v>1319230</v>
      </c>
      <c r="C303" s="9" t="s">
        <v>971</v>
      </c>
    </row>
    <row r="304" spans="1:3" ht="12.75" customHeight="1" x14ac:dyDescent="0.2">
      <c r="A304" s="9">
        <v>2021</v>
      </c>
      <c r="B304" s="9">
        <v>1365444</v>
      </c>
      <c r="C304" s="9" t="s">
        <v>971</v>
      </c>
    </row>
    <row r="305" spans="1:3" ht="12.75" customHeight="1" x14ac:dyDescent="0.2">
      <c r="A305" s="9">
        <v>2021</v>
      </c>
      <c r="B305" s="9">
        <v>1127927</v>
      </c>
      <c r="C305" s="9" t="s">
        <v>971</v>
      </c>
    </row>
    <row r="306" spans="1:3" ht="12.75" customHeight="1" x14ac:dyDescent="0.2">
      <c r="A306" s="9">
        <v>2021</v>
      </c>
      <c r="B306" s="9">
        <v>1308687</v>
      </c>
      <c r="C306" s="9" t="s">
        <v>971</v>
      </c>
    </row>
    <row r="307" spans="1:3" ht="12.75" customHeight="1" x14ac:dyDescent="0.2">
      <c r="A307" s="9">
        <v>2021</v>
      </c>
      <c r="B307" s="9">
        <v>108730</v>
      </c>
      <c r="C307" s="9" t="s">
        <v>971</v>
      </c>
    </row>
    <row r="308" spans="1:3" ht="12.75" customHeight="1" x14ac:dyDescent="0.2">
      <c r="A308" s="9">
        <v>2021</v>
      </c>
      <c r="B308" s="9">
        <v>108730</v>
      </c>
      <c r="C308" s="9" t="s">
        <v>971</v>
      </c>
    </row>
    <row r="309" spans="1:3" ht="12.75" customHeight="1" x14ac:dyDescent="0.2">
      <c r="A309" s="9">
        <v>2021</v>
      </c>
      <c r="B309" s="9">
        <v>122845</v>
      </c>
      <c r="C309" s="9" t="s">
        <v>971</v>
      </c>
    </row>
    <row r="310" spans="1:3" ht="12.75" customHeight="1" x14ac:dyDescent="0.2">
      <c r="A310" s="9">
        <v>2021</v>
      </c>
      <c r="B310" s="9">
        <v>1127926</v>
      </c>
      <c r="C310" s="9" t="s">
        <v>971</v>
      </c>
    </row>
    <row r="311" spans="1:3" ht="12.75" customHeight="1" x14ac:dyDescent="0.2">
      <c r="A311" s="9">
        <v>2021</v>
      </c>
      <c r="B311" s="9">
        <v>123336</v>
      </c>
      <c r="C311" s="9" t="s">
        <v>971</v>
      </c>
    </row>
    <row r="312" spans="1:3" ht="12.75" customHeight="1" x14ac:dyDescent="0.2">
      <c r="A312" s="9">
        <v>2021</v>
      </c>
      <c r="B312" s="9">
        <v>1103657</v>
      </c>
      <c r="C312" s="9" t="s">
        <v>971</v>
      </c>
    </row>
    <row r="313" spans="1:3" ht="12.75" customHeight="1" x14ac:dyDescent="0.2">
      <c r="A313" s="9">
        <v>2021</v>
      </c>
      <c r="B313" s="9">
        <v>1308687</v>
      </c>
      <c r="C313" s="9" t="s">
        <v>971</v>
      </c>
    </row>
    <row r="314" spans="1:3" ht="12.75" customHeight="1" x14ac:dyDescent="0.2">
      <c r="A314" s="9">
        <v>2021</v>
      </c>
      <c r="B314" s="9">
        <v>1127926</v>
      </c>
      <c r="C314" s="9" t="s">
        <v>971</v>
      </c>
    </row>
    <row r="315" spans="1:3" ht="12.75" customHeight="1" x14ac:dyDescent="0.2">
      <c r="A315" s="9">
        <v>2021</v>
      </c>
      <c r="B315" s="9">
        <v>1127927</v>
      </c>
      <c r="C315" s="9" t="s">
        <v>971</v>
      </c>
    </row>
    <row r="316" spans="1:3" ht="12.75" customHeight="1" x14ac:dyDescent="0.2">
      <c r="A316" s="9">
        <v>2021</v>
      </c>
      <c r="B316" s="9">
        <v>122845</v>
      </c>
      <c r="C316" s="9" t="s">
        <v>971</v>
      </c>
    </row>
    <row r="317" spans="1:3" ht="12.75" customHeight="1" x14ac:dyDescent="0.2">
      <c r="A317" s="9">
        <v>2021</v>
      </c>
      <c r="B317" s="9">
        <v>1179970</v>
      </c>
      <c r="C317" s="9" t="s">
        <v>971</v>
      </c>
    </row>
    <row r="318" spans="1:3" ht="12.75" customHeight="1" x14ac:dyDescent="0.2">
      <c r="A318" s="9">
        <v>2021</v>
      </c>
      <c r="B318" s="9">
        <v>1179970</v>
      </c>
      <c r="C318" s="9" t="s">
        <v>971</v>
      </c>
    </row>
    <row r="319" spans="1:3" ht="12.75" customHeight="1" x14ac:dyDescent="0.2">
      <c r="A319" s="9">
        <v>2021</v>
      </c>
      <c r="B319" s="9">
        <v>1365444</v>
      </c>
      <c r="C319" s="9" t="s">
        <v>971</v>
      </c>
    </row>
    <row r="320" spans="1:3" ht="12.75" customHeight="1" x14ac:dyDescent="0.2">
      <c r="A320" s="9">
        <v>2021</v>
      </c>
      <c r="B320" s="9">
        <v>1179970</v>
      </c>
      <c r="C320" s="9" t="s">
        <v>971</v>
      </c>
    </row>
    <row r="321" spans="1:3" ht="12.75" customHeight="1" x14ac:dyDescent="0.2">
      <c r="A321" s="9">
        <v>2021</v>
      </c>
      <c r="B321" s="9">
        <v>1308687</v>
      </c>
      <c r="C321" s="9" t="s">
        <v>971</v>
      </c>
    </row>
    <row r="322" spans="1:3" ht="12.75" customHeight="1" x14ac:dyDescent="0.2">
      <c r="A322" s="9">
        <v>2021</v>
      </c>
      <c r="B322" s="9">
        <v>1308687</v>
      </c>
      <c r="C322" s="9" t="s">
        <v>971</v>
      </c>
    </row>
    <row r="323" spans="1:3" ht="12.75" customHeight="1" x14ac:dyDescent="0.2">
      <c r="A323" s="9">
        <v>2021</v>
      </c>
      <c r="B323" s="9">
        <v>1103909</v>
      </c>
      <c r="C323" s="9" t="s">
        <v>971</v>
      </c>
    </row>
    <row r="324" spans="1:3" ht="12.75" customHeight="1" x14ac:dyDescent="0.2">
      <c r="A324" s="9">
        <v>2021</v>
      </c>
      <c r="B324" s="9">
        <v>1103692</v>
      </c>
      <c r="C324" s="9" t="s">
        <v>971</v>
      </c>
    </row>
    <row r="325" spans="1:3" ht="12.75" customHeight="1" x14ac:dyDescent="0.2">
      <c r="A325" s="9">
        <v>2021</v>
      </c>
      <c r="B325" s="9">
        <v>1319230</v>
      </c>
      <c r="C325" s="9" t="s">
        <v>971</v>
      </c>
    </row>
    <row r="326" spans="1:3" ht="12.75" customHeight="1" x14ac:dyDescent="0.2">
      <c r="A326" s="9">
        <v>2021</v>
      </c>
      <c r="B326" s="9">
        <v>1179970</v>
      </c>
      <c r="C326" s="9" t="s">
        <v>971</v>
      </c>
    </row>
    <row r="327" spans="1:3" ht="12.75" customHeight="1" x14ac:dyDescent="0.2">
      <c r="A327" s="9">
        <v>2021</v>
      </c>
      <c r="B327" s="9">
        <v>1127926</v>
      </c>
      <c r="C327" s="9" t="s">
        <v>971</v>
      </c>
    </row>
    <row r="328" spans="1:3" ht="12.75" customHeight="1" x14ac:dyDescent="0.2">
      <c r="A328" s="9">
        <v>2021</v>
      </c>
      <c r="B328" s="9">
        <v>108730</v>
      </c>
      <c r="C328" s="9" t="s">
        <v>971</v>
      </c>
    </row>
    <row r="329" spans="1:3" ht="12.75" customHeight="1" x14ac:dyDescent="0.2">
      <c r="A329" s="9">
        <v>2021</v>
      </c>
      <c r="B329" s="9">
        <v>1103692</v>
      </c>
      <c r="C329" s="9" t="s">
        <v>971</v>
      </c>
    </row>
    <row r="330" spans="1:3" ht="12.75" customHeight="1" x14ac:dyDescent="0.2">
      <c r="A330" s="9">
        <v>2021</v>
      </c>
      <c r="B330" s="9">
        <v>108730</v>
      </c>
      <c r="C330" s="9" t="s">
        <v>971</v>
      </c>
    </row>
    <row r="331" spans="1:3" ht="12.75" customHeight="1" x14ac:dyDescent="0.2">
      <c r="A331" s="9">
        <v>2021</v>
      </c>
      <c r="B331" s="9">
        <v>123336</v>
      </c>
      <c r="C331" s="9" t="s">
        <v>971</v>
      </c>
    </row>
    <row r="332" spans="1:3" ht="12.75" customHeight="1" x14ac:dyDescent="0.2">
      <c r="A332" s="9">
        <v>2021</v>
      </c>
      <c r="B332" s="9">
        <v>1179970</v>
      </c>
      <c r="C332" s="9" t="s">
        <v>971</v>
      </c>
    </row>
    <row r="333" spans="1:3" ht="12.75" customHeight="1" x14ac:dyDescent="0.2">
      <c r="A333" s="9">
        <v>2021</v>
      </c>
      <c r="B333" s="9">
        <v>122845</v>
      </c>
      <c r="C333" s="9" t="s">
        <v>971</v>
      </c>
    </row>
    <row r="334" spans="1:3" ht="12.75" customHeight="1" x14ac:dyDescent="0.2">
      <c r="A334" s="9">
        <v>2021</v>
      </c>
      <c r="B334" s="9">
        <v>1308687</v>
      </c>
      <c r="C334" s="9" t="s">
        <v>971</v>
      </c>
    </row>
    <row r="335" spans="1:3" ht="12.75" customHeight="1" x14ac:dyDescent="0.2">
      <c r="A335" s="9">
        <v>2021</v>
      </c>
      <c r="B335" s="9">
        <v>1308687</v>
      </c>
      <c r="C335" s="9" t="s">
        <v>971</v>
      </c>
    </row>
    <row r="336" spans="1:3" ht="12.75" customHeight="1" x14ac:dyDescent="0.2">
      <c r="A336" s="9">
        <v>2021</v>
      </c>
      <c r="B336" s="9">
        <v>1127927</v>
      </c>
      <c r="C336" s="9" t="s">
        <v>971</v>
      </c>
    </row>
    <row r="337" spans="1:3" ht="12.75" customHeight="1" x14ac:dyDescent="0.2">
      <c r="A337" s="9">
        <v>2021</v>
      </c>
      <c r="B337" s="9">
        <v>123336</v>
      </c>
      <c r="C337" s="9" t="s">
        <v>971</v>
      </c>
    </row>
    <row r="338" spans="1:3" ht="12.75" customHeight="1" x14ac:dyDescent="0.2">
      <c r="A338" s="9">
        <v>2021</v>
      </c>
      <c r="B338" s="9">
        <v>1270538</v>
      </c>
      <c r="C338" s="9" t="s">
        <v>971</v>
      </c>
    </row>
    <row r="339" spans="1:3" ht="12.75" customHeight="1" x14ac:dyDescent="0.2">
      <c r="A339" s="9">
        <v>2021</v>
      </c>
      <c r="B339" s="9">
        <v>1103657</v>
      </c>
      <c r="C339" s="9" t="s">
        <v>971</v>
      </c>
    </row>
    <row r="340" spans="1:3" ht="12.75" customHeight="1" x14ac:dyDescent="0.2">
      <c r="A340" s="9">
        <v>2021</v>
      </c>
      <c r="B340" s="9">
        <v>1103692</v>
      </c>
      <c r="C340" s="9" t="s">
        <v>971</v>
      </c>
    </row>
    <row r="341" spans="1:3" ht="12.75" customHeight="1" x14ac:dyDescent="0.2">
      <c r="A341" s="9">
        <v>2021</v>
      </c>
      <c r="B341" s="9">
        <v>122845</v>
      </c>
      <c r="C341" s="9" t="s">
        <v>971</v>
      </c>
    </row>
    <row r="342" spans="1:3" ht="12.75" customHeight="1" x14ac:dyDescent="0.2">
      <c r="A342" s="9">
        <v>2021</v>
      </c>
      <c r="B342" s="9">
        <v>1308687</v>
      </c>
      <c r="C342" s="9" t="s">
        <v>971</v>
      </c>
    </row>
    <row r="343" spans="1:3" ht="12.75" customHeight="1" x14ac:dyDescent="0.2">
      <c r="A343" s="9">
        <v>2021</v>
      </c>
      <c r="B343" s="9">
        <v>1117076</v>
      </c>
      <c r="C343" s="9" t="s">
        <v>971</v>
      </c>
    </row>
    <row r="344" spans="1:3" ht="12.75" customHeight="1" x14ac:dyDescent="0.2">
      <c r="A344" s="9">
        <v>2021</v>
      </c>
      <c r="B344" s="9">
        <v>1270538</v>
      </c>
      <c r="C344" s="9" t="s">
        <v>971</v>
      </c>
    </row>
    <row r="345" spans="1:3" ht="12.75" customHeight="1" x14ac:dyDescent="0.2">
      <c r="A345" s="9">
        <v>2021</v>
      </c>
      <c r="B345" s="9">
        <v>150129</v>
      </c>
      <c r="C345" s="9" t="s">
        <v>971</v>
      </c>
    </row>
    <row r="346" spans="1:3" ht="12.75" customHeight="1" x14ac:dyDescent="0.2">
      <c r="A346" s="9">
        <v>2021</v>
      </c>
      <c r="B346" s="9">
        <v>1117076</v>
      </c>
      <c r="C346" s="9" t="s">
        <v>971</v>
      </c>
    </row>
    <row r="347" spans="1:3" ht="12.75" customHeight="1" x14ac:dyDescent="0.2">
      <c r="A347" s="9">
        <v>2021</v>
      </c>
      <c r="B347" s="9">
        <v>108730</v>
      </c>
      <c r="C347" s="9" t="s">
        <v>971</v>
      </c>
    </row>
    <row r="348" spans="1:3" ht="12.75" customHeight="1" x14ac:dyDescent="0.2">
      <c r="A348" s="9">
        <v>2021</v>
      </c>
      <c r="B348" s="9">
        <v>1270538</v>
      </c>
      <c r="C348" s="9" t="s">
        <v>971</v>
      </c>
    </row>
    <row r="349" spans="1:3" ht="12.75" customHeight="1" x14ac:dyDescent="0.2">
      <c r="A349" s="9">
        <v>2021</v>
      </c>
      <c r="B349" s="9">
        <v>108730</v>
      </c>
      <c r="C349" s="9" t="s">
        <v>971</v>
      </c>
    </row>
    <row r="350" spans="1:3" ht="12.75" customHeight="1" x14ac:dyDescent="0.2">
      <c r="A350" s="9">
        <v>2021</v>
      </c>
      <c r="B350" s="9">
        <v>1127925</v>
      </c>
      <c r="C350" s="9" t="s">
        <v>971</v>
      </c>
    </row>
    <row r="351" spans="1:3" ht="12.75" customHeight="1" x14ac:dyDescent="0.2">
      <c r="A351" s="9">
        <v>2021</v>
      </c>
      <c r="B351" s="9">
        <v>1308687</v>
      </c>
      <c r="C351" s="9" t="s">
        <v>971</v>
      </c>
    </row>
    <row r="352" spans="1:3" ht="12.75" customHeight="1" x14ac:dyDescent="0.2">
      <c r="A352" s="9">
        <v>2021</v>
      </c>
      <c r="B352" s="9">
        <v>122845</v>
      </c>
      <c r="C352" s="9" t="s">
        <v>971</v>
      </c>
    </row>
    <row r="353" spans="1:3" ht="12.75" customHeight="1" x14ac:dyDescent="0.2">
      <c r="A353" s="9">
        <v>2021</v>
      </c>
      <c r="B353" s="9">
        <v>1127924</v>
      </c>
      <c r="C353" s="9" t="s">
        <v>971</v>
      </c>
    </row>
    <row r="354" spans="1:3" ht="12.75" customHeight="1" x14ac:dyDescent="0.2">
      <c r="A354" s="9">
        <v>2021</v>
      </c>
      <c r="B354" s="9">
        <v>1308687</v>
      </c>
      <c r="C354" s="9" t="s">
        <v>971</v>
      </c>
    </row>
    <row r="355" spans="1:3" ht="12.75" customHeight="1" x14ac:dyDescent="0.2">
      <c r="A355" s="9">
        <v>2021</v>
      </c>
      <c r="B355" s="9">
        <v>122845</v>
      </c>
      <c r="C355" s="9" t="s">
        <v>971</v>
      </c>
    </row>
    <row r="356" spans="1:3" ht="12.75" customHeight="1" x14ac:dyDescent="0.2">
      <c r="A356" s="9">
        <v>2021</v>
      </c>
      <c r="B356" s="9">
        <v>1308687</v>
      </c>
      <c r="C356" s="9" t="s">
        <v>971</v>
      </c>
    </row>
    <row r="357" spans="1:3" ht="12.75" customHeight="1" x14ac:dyDescent="0.2">
      <c r="A357" s="9">
        <v>2021</v>
      </c>
      <c r="B357" s="9">
        <v>1127924</v>
      </c>
      <c r="C357" s="9" t="s">
        <v>971</v>
      </c>
    </row>
    <row r="358" spans="1:3" ht="12.75" customHeight="1" x14ac:dyDescent="0.2">
      <c r="A358" s="9">
        <v>2021</v>
      </c>
      <c r="B358" s="9">
        <v>108730</v>
      </c>
      <c r="C358" s="9" t="s">
        <v>971</v>
      </c>
    </row>
    <row r="359" spans="1:3" ht="12.75" customHeight="1" x14ac:dyDescent="0.2">
      <c r="A359" s="9">
        <v>2021</v>
      </c>
      <c r="B359" s="9">
        <v>1103657</v>
      </c>
      <c r="C359" s="9" t="s">
        <v>971</v>
      </c>
    </row>
    <row r="360" spans="1:3" ht="12.75" customHeight="1" x14ac:dyDescent="0.2">
      <c r="A360" s="9">
        <v>2021</v>
      </c>
      <c r="B360" s="9">
        <v>1127924</v>
      </c>
      <c r="C360" s="9" t="s">
        <v>971</v>
      </c>
    </row>
    <row r="361" spans="1:3" ht="12.75" customHeight="1" x14ac:dyDescent="0.2">
      <c r="A361" s="9">
        <v>2021</v>
      </c>
      <c r="B361" s="9">
        <v>1319230</v>
      </c>
      <c r="C361" s="9" t="s">
        <v>971</v>
      </c>
    </row>
    <row r="362" spans="1:3" ht="12.75" customHeight="1" x14ac:dyDescent="0.2">
      <c r="A362" s="9">
        <v>2021</v>
      </c>
      <c r="B362" s="9">
        <v>1179970</v>
      </c>
      <c r="C362" s="9" t="s">
        <v>971</v>
      </c>
    </row>
    <row r="363" spans="1:3" ht="12.75" customHeight="1" x14ac:dyDescent="0.2">
      <c r="A363" s="9">
        <v>2021</v>
      </c>
      <c r="B363" s="9">
        <v>1127926</v>
      </c>
      <c r="C363" s="9" t="s">
        <v>971</v>
      </c>
    </row>
    <row r="364" spans="1:3" ht="12.75" customHeight="1" x14ac:dyDescent="0.2">
      <c r="A364" s="9">
        <v>2021</v>
      </c>
      <c r="B364" s="9">
        <v>1179970</v>
      </c>
      <c r="C364" s="9" t="s">
        <v>971</v>
      </c>
    </row>
    <row r="365" spans="1:3" ht="12.75" customHeight="1" x14ac:dyDescent="0.2">
      <c r="A365" s="9">
        <v>2021</v>
      </c>
      <c r="B365" s="9">
        <v>1179970</v>
      </c>
      <c r="C365" s="9" t="s">
        <v>971</v>
      </c>
    </row>
    <row r="366" spans="1:3" ht="12.75" customHeight="1" x14ac:dyDescent="0.2">
      <c r="A366" s="9">
        <v>2021</v>
      </c>
      <c r="B366" s="9">
        <v>1117076</v>
      </c>
      <c r="C366" s="9" t="s">
        <v>971</v>
      </c>
    </row>
    <row r="367" spans="1:3" ht="12.75" customHeight="1" x14ac:dyDescent="0.2">
      <c r="A367" s="9">
        <v>2021</v>
      </c>
      <c r="B367" s="9">
        <v>1179970</v>
      </c>
      <c r="C367" s="9" t="s">
        <v>971</v>
      </c>
    </row>
    <row r="368" spans="1:3" ht="12.75" customHeight="1" x14ac:dyDescent="0.2">
      <c r="A368" s="9">
        <v>2021</v>
      </c>
      <c r="B368" s="9">
        <v>122845</v>
      </c>
      <c r="C368" s="9" t="s">
        <v>971</v>
      </c>
    </row>
    <row r="369" spans="1:3" ht="12.75" customHeight="1" x14ac:dyDescent="0.2">
      <c r="A369" s="9">
        <v>2021</v>
      </c>
      <c r="B369" s="9">
        <v>108730</v>
      </c>
      <c r="C369" s="9" t="s">
        <v>971</v>
      </c>
    </row>
    <row r="370" spans="1:3" ht="12.75" customHeight="1" x14ac:dyDescent="0.2">
      <c r="A370" s="9">
        <v>2021</v>
      </c>
      <c r="B370" s="9">
        <v>1103657</v>
      </c>
      <c r="C370" s="9" t="s">
        <v>971</v>
      </c>
    </row>
    <row r="371" spans="1:3" ht="12.75" customHeight="1" x14ac:dyDescent="0.2">
      <c r="A371" s="9">
        <v>2021</v>
      </c>
      <c r="B371" s="9">
        <v>108730</v>
      </c>
      <c r="C371" s="9" t="s">
        <v>971</v>
      </c>
    </row>
    <row r="372" spans="1:3" ht="12.75" customHeight="1" x14ac:dyDescent="0.2">
      <c r="A372" s="9">
        <v>2021</v>
      </c>
      <c r="B372" s="9">
        <v>1308687</v>
      </c>
      <c r="C372" s="9" t="s">
        <v>971</v>
      </c>
    </row>
    <row r="373" spans="1:3" ht="12.75" customHeight="1" x14ac:dyDescent="0.2">
      <c r="A373" s="9">
        <v>2021</v>
      </c>
      <c r="B373" s="9">
        <v>1103909</v>
      </c>
      <c r="C373" s="9" t="s">
        <v>971</v>
      </c>
    </row>
    <row r="374" spans="1:3" ht="12.75" customHeight="1" x14ac:dyDescent="0.2">
      <c r="A374" s="9">
        <v>2021</v>
      </c>
      <c r="B374" s="9">
        <v>1179970</v>
      </c>
      <c r="C374" s="9" t="s">
        <v>971</v>
      </c>
    </row>
    <row r="375" spans="1:3" ht="12.75" customHeight="1" x14ac:dyDescent="0.2">
      <c r="A375" s="9">
        <v>2021</v>
      </c>
      <c r="B375" s="9">
        <v>1319230</v>
      </c>
      <c r="C375" s="9" t="s">
        <v>971</v>
      </c>
    </row>
    <row r="376" spans="1:3" ht="12.75" customHeight="1" x14ac:dyDescent="0.2">
      <c r="A376" s="9">
        <v>2021</v>
      </c>
      <c r="B376" s="9">
        <v>108730</v>
      </c>
      <c r="C376" s="9" t="s">
        <v>971</v>
      </c>
    </row>
    <row r="377" spans="1:3" ht="12.75" customHeight="1" x14ac:dyDescent="0.2">
      <c r="A377" s="9">
        <v>2021</v>
      </c>
      <c r="B377" s="9">
        <v>1179970</v>
      </c>
      <c r="C377" s="9" t="s">
        <v>971</v>
      </c>
    </row>
    <row r="378" spans="1:3" ht="12.75" customHeight="1" x14ac:dyDescent="0.2">
      <c r="A378" s="9">
        <v>2021</v>
      </c>
      <c r="B378" s="9">
        <v>1127926</v>
      </c>
      <c r="C378" s="9" t="s">
        <v>971</v>
      </c>
    </row>
    <row r="379" spans="1:3" ht="12.75" customHeight="1" x14ac:dyDescent="0.2">
      <c r="A379" s="9">
        <v>2021</v>
      </c>
      <c r="B379" s="9">
        <v>1308687</v>
      </c>
      <c r="C379" s="9" t="s">
        <v>971</v>
      </c>
    </row>
    <row r="380" spans="1:3" ht="12.75" customHeight="1" x14ac:dyDescent="0.2">
      <c r="A380" s="9">
        <v>2021</v>
      </c>
      <c r="B380" s="9">
        <v>1127926</v>
      </c>
      <c r="C380" s="9" t="s">
        <v>971</v>
      </c>
    </row>
    <row r="381" spans="1:3" ht="12.75" customHeight="1" x14ac:dyDescent="0.2">
      <c r="A381" s="9">
        <v>2021</v>
      </c>
      <c r="B381" s="9">
        <v>1365444</v>
      </c>
      <c r="C381" s="9" t="s">
        <v>971</v>
      </c>
    </row>
    <row r="382" spans="1:3" ht="12.75" customHeight="1" x14ac:dyDescent="0.2">
      <c r="A382" s="9">
        <v>2021</v>
      </c>
      <c r="B382" s="9">
        <v>1103909</v>
      </c>
      <c r="C382" s="9" t="s">
        <v>971</v>
      </c>
    </row>
    <row r="383" spans="1:3" ht="12.75" customHeight="1" x14ac:dyDescent="0.2">
      <c r="A383" s="9">
        <v>2021</v>
      </c>
      <c r="B383" s="9">
        <v>1179970</v>
      </c>
      <c r="C383" s="9" t="s">
        <v>971</v>
      </c>
    </row>
    <row r="384" spans="1:3" ht="12.75" customHeight="1" x14ac:dyDescent="0.2">
      <c r="A384" s="9">
        <v>2021</v>
      </c>
      <c r="B384" s="9">
        <v>1127926</v>
      </c>
      <c r="C384" s="9" t="s">
        <v>971</v>
      </c>
    </row>
    <row r="385" spans="1:3" ht="12.75" customHeight="1" x14ac:dyDescent="0.2">
      <c r="A385" s="9">
        <v>2021</v>
      </c>
      <c r="B385" s="9">
        <v>1179970</v>
      </c>
      <c r="C385" s="9" t="s">
        <v>971</v>
      </c>
    </row>
    <row r="386" spans="1:3" ht="12.75" customHeight="1" x14ac:dyDescent="0.2">
      <c r="A386" s="9">
        <v>2021</v>
      </c>
      <c r="B386" s="9">
        <v>108730</v>
      </c>
      <c r="C386" s="9" t="s">
        <v>971</v>
      </c>
    </row>
    <row r="387" spans="1:3" ht="12.75" customHeight="1" x14ac:dyDescent="0.2">
      <c r="A387" s="9">
        <v>2021</v>
      </c>
      <c r="B387" s="9">
        <v>108730</v>
      </c>
      <c r="C387" s="9" t="s">
        <v>971</v>
      </c>
    </row>
    <row r="388" spans="1:3" ht="12.75" customHeight="1" x14ac:dyDescent="0.2">
      <c r="A388" s="9">
        <v>2021</v>
      </c>
      <c r="B388" s="9">
        <v>108730</v>
      </c>
      <c r="C388" s="9" t="s">
        <v>971</v>
      </c>
    </row>
    <row r="389" spans="1:3" ht="12.75" customHeight="1" x14ac:dyDescent="0.2">
      <c r="A389" s="9">
        <v>2021</v>
      </c>
      <c r="B389" s="9">
        <v>108730</v>
      </c>
      <c r="C389" s="9" t="s">
        <v>971</v>
      </c>
    </row>
    <row r="390" spans="1:3" ht="12.75" customHeight="1" x14ac:dyDescent="0.2">
      <c r="A390" s="9">
        <v>2021</v>
      </c>
      <c r="B390" s="9">
        <v>1179970</v>
      </c>
      <c r="C390" s="9" t="s">
        <v>971</v>
      </c>
    </row>
    <row r="391" spans="1:3" ht="12.75" customHeight="1" x14ac:dyDescent="0.2">
      <c r="A391" s="9">
        <v>2021</v>
      </c>
      <c r="B391" s="9">
        <v>1179970</v>
      </c>
      <c r="C391" s="9" t="s">
        <v>971</v>
      </c>
    </row>
    <row r="392" spans="1:3" ht="12.75" customHeight="1" x14ac:dyDescent="0.2">
      <c r="A392" s="9">
        <v>2021</v>
      </c>
      <c r="B392" s="9">
        <v>1179970</v>
      </c>
      <c r="C392" s="9" t="s">
        <v>971</v>
      </c>
    </row>
    <row r="393" spans="1:3" ht="12.75" customHeight="1" x14ac:dyDescent="0.2">
      <c r="A393" s="9">
        <v>2021</v>
      </c>
      <c r="B393" s="9">
        <v>1319230</v>
      </c>
      <c r="C393" s="9" t="s">
        <v>971</v>
      </c>
    </row>
    <row r="394" spans="1:3" ht="12.75" customHeight="1" x14ac:dyDescent="0.2">
      <c r="A394" s="9">
        <v>2021</v>
      </c>
      <c r="B394" s="9">
        <v>1127924</v>
      </c>
      <c r="C394" s="9" t="s">
        <v>971</v>
      </c>
    </row>
    <row r="395" spans="1:3" ht="12.75" customHeight="1" x14ac:dyDescent="0.2">
      <c r="A395" s="9">
        <v>2021</v>
      </c>
      <c r="B395" s="9">
        <v>1103692</v>
      </c>
      <c r="C395" s="9" t="s">
        <v>971</v>
      </c>
    </row>
    <row r="396" spans="1:3" ht="12.75" customHeight="1" x14ac:dyDescent="0.2">
      <c r="A396" s="9">
        <v>2021</v>
      </c>
      <c r="B396" s="9">
        <v>1365444</v>
      </c>
      <c r="C396" s="9" t="s">
        <v>971</v>
      </c>
    </row>
    <row r="397" spans="1:3" ht="12.75" customHeight="1" x14ac:dyDescent="0.2">
      <c r="A397" s="9">
        <v>2021</v>
      </c>
      <c r="B397" s="9">
        <v>1365444</v>
      </c>
      <c r="C397" s="9" t="s">
        <v>971</v>
      </c>
    </row>
    <row r="398" spans="1:3" ht="12.75" customHeight="1" x14ac:dyDescent="0.2">
      <c r="A398" s="9">
        <v>2021</v>
      </c>
      <c r="B398" s="9">
        <v>1179970</v>
      </c>
      <c r="C398" s="9" t="s">
        <v>971</v>
      </c>
    </row>
    <row r="399" spans="1:3" ht="12.75" customHeight="1" x14ac:dyDescent="0.2">
      <c r="A399" s="9">
        <v>2021</v>
      </c>
      <c r="B399" s="9">
        <v>1179970</v>
      </c>
      <c r="C399" s="9" t="s">
        <v>971</v>
      </c>
    </row>
    <row r="400" spans="1:3" ht="12.75" customHeight="1" x14ac:dyDescent="0.2">
      <c r="A400" s="9">
        <v>2021</v>
      </c>
      <c r="B400" s="9">
        <v>108730</v>
      </c>
      <c r="C400" s="9" t="s">
        <v>971</v>
      </c>
    </row>
    <row r="401" spans="1:3" ht="12.75" customHeight="1" x14ac:dyDescent="0.2">
      <c r="A401" s="9">
        <v>2021</v>
      </c>
      <c r="B401" s="9">
        <v>122845</v>
      </c>
      <c r="C401" s="9" t="s">
        <v>971</v>
      </c>
    </row>
    <row r="402" spans="1:3" ht="12.75" customHeight="1" x14ac:dyDescent="0.2">
      <c r="A402" s="9">
        <v>2021</v>
      </c>
      <c r="B402" s="9">
        <v>122845</v>
      </c>
      <c r="C402" s="9" t="s">
        <v>971</v>
      </c>
    </row>
    <row r="403" spans="1:3" ht="12.75" customHeight="1" x14ac:dyDescent="0.2">
      <c r="A403" s="9">
        <v>2021</v>
      </c>
      <c r="B403" s="9">
        <v>122845</v>
      </c>
      <c r="C403" s="9" t="s">
        <v>971</v>
      </c>
    </row>
    <row r="404" spans="1:3" ht="12.75" customHeight="1" x14ac:dyDescent="0.2">
      <c r="A404" s="9">
        <v>2021</v>
      </c>
      <c r="B404" s="9">
        <v>1270538</v>
      </c>
      <c r="C404" s="9" t="s">
        <v>971</v>
      </c>
    </row>
    <row r="405" spans="1:3" ht="12.75" customHeight="1" x14ac:dyDescent="0.2">
      <c r="A405" s="9">
        <v>2021</v>
      </c>
      <c r="B405" s="9">
        <v>123336</v>
      </c>
      <c r="C405" s="9" t="s">
        <v>971</v>
      </c>
    </row>
    <row r="406" spans="1:3" ht="12.75" customHeight="1" x14ac:dyDescent="0.2">
      <c r="A406" s="9">
        <v>2021</v>
      </c>
      <c r="B406" s="9">
        <v>123336</v>
      </c>
      <c r="C406" s="9" t="s">
        <v>971</v>
      </c>
    </row>
    <row r="407" spans="1:3" ht="12.75" customHeight="1" x14ac:dyDescent="0.2">
      <c r="A407" s="9">
        <v>2021</v>
      </c>
      <c r="B407" s="9">
        <v>1308687</v>
      </c>
      <c r="C407" s="9" t="s">
        <v>134</v>
      </c>
    </row>
    <row r="408" spans="1:3" ht="12.75" customHeight="1" x14ac:dyDescent="0.2">
      <c r="A408" s="9">
        <v>2021</v>
      </c>
      <c r="B408" s="9">
        <v>123336</v>
      </c>
      <c r="C408" s="9" t="s">
        <v>134</v>
      </c>
    </row>
    <row r="409" spans="1:3" ht="12.75" customHeight="1" x14ac:dyDescent="0.2">
      <c r="A409" s="9">
        <v>2021</v>
      </c>
      <c r="B409" s="9">
        <v>123336</v>
      </c>
      <c r="C409" s="9" t="s">
        <v>134</v>
      </c>
    </row>
    <row r="410" spans="1:3" ht="12.75" customHeight="1" x14ac:dyDescent="0.2">
      <c r="A410" s="9">
        <v>2021</v>
      </c>
      <c r="B410" s="9">
        <v>123336</v>
      </c>
      <c r="C410" s="9" t="s">
        <v>134</v>
      </c>
    </row>
    <row r="411" spans="1:3" ht="12.75" customHeight="1" x14ac:dyDescent="0.2">
      <c r="A411" s="9">
        <v>2021</v>
      </c>
      <c r="B411" s="9">
        <v>1365444</v>
      </c>
      <c r="C411" s="9" t="s">
        <v>134</v>
      </c>
    </row>
    <row r="412" spans="1:3" ht="12.75" customHeight="1" x14ac:dyDescent="0.2">
      <c r="A412" s="9">
        <v>2021</v>
      </c>
      <c r="B412" s="9">
        <v>108730</v>
      </c>
      <c r="C412" s="9" t="s">
        <v>134</v>
      </c>
    </row>
    <row r="413" spans="1:3" ht="12.75" customHeight="1" x14ac:dyDescent="0.2">
      <c r="A413" s="9">
        <v>2021</v>
      </c>
      <c r="B413" s="9">
        <v>1308687</v>
      </c>
      <c r="C413" s="9" t="s">
        <v>134</v>
      </c>
    </row>
    <row r="414" spans="1:3" ht="12.75" customHeight="1" x14ac:dyDescent="0.2">
      <c r="A414" s="9">
        <v>2021</v>
      </c>
      <c r="B414" s="9">
        <v>1103909</v>
      </c>
      <c r="C414" s="9" t="s">
        <v>134</v>
      </c>
    </row>
    <row r="415" spans="1:3" ht="12.75" customHeight="1" x14ac:dyDescent="0.2">
      <c r="A415" s="9">
        <v>2021</v>
      </c>
      <c r="B415" s="9">
        <v>1308687</v>
      </c>
      <c r="C415" s="9" t="s">
        <v>134</v>
      </c>
    </row>
    <row r="416" spans="1:3" ht="12.75" customHeight="1" x14ac:dyDescent="0.2">
      <c r="A416" s="9">
        <v>2021</v>
      </c>
      <c r="B416" s="9">
        <v>123336</v>
      </c>
      <c r="C416" s="9" t="s">
        <v>134</v>
      </c>
    </row>
    <row r="417" spans="1:3" ht="12.75" customHeight="1" x14ac:dyDescent="0.2">
      <c r="A417" s="9">
        <v>2021</v>
      </c>
      <c r="B417" s="9">
        <v>1127924</v>
      </c>
      <c r="C417" s="9" t="s">
        <v>134</v>
      </c>
    </row>
    <row r="418" spans="1:3" ht="12.75" customHeight="1" x14ac:dyDescent="0.2">
      <c r="A418" s="9">
        <v>2021</v>
      </c>
      <c r="B418" s="9">
        <v>123336</v>
      </c>
      <c r="C418" s="9" t="s">
        <v>134</v>
      </c>
    </row>
    <row r="419" spans="1:3" ht="12.75" customHeight="1" x14ac:dyDescent="0.2">
      <c r="A419" s="9">
        <v>2021</v>
      </c>
      <c r="B419" s="9">
        <v>1179970</v>
      </c>
      <c r="C419" s="9" t="s">
        <v>134</v>
      </c>
    </row>
    <row r="420" spans="1:3" ht="12.75" customHeight="1" x14ac:dyDescent="0.2">
      <c r="A420" s="9">
        <v>2021</v>
      </c>
      <c r="B420" s="9">
        <v>123336</v>
      </c>
      <c r="C420" s="9" t="s">
        <v>134</v>
      </c>
    </row>
    <row r="421" spans="1:3" ht="12.75" customHeight="1" x14ac:dyDescent="0.2">
      <c r="A421" s="9">
        <v>2021</v>
      </c>
      <c r="B421" s="9">
        <v>1179970</v>
      </c>
      <c r="C421" s="9" t="s">
        <v>134</v>
      </c>
    </row>
    <row r="422" spans="1:3" ht="12.75" customHeight="1" x14ac:dyDescent="0.2">
      <c r="A422" s="9">
        <v>2021</v>
      </c>
      <c r="B422" s="9">
        <v>1127927</v>
      </c>
      <c r="C422" s="9" t="s">
        <v>134</v>
      </c>
    </row>
    <row r="423" spans="1:3" ht="12.75" customHeight="1" x14ac:dyDescent="0.2">
      <c r="A423" s="9">
        <v>2021</v>
      </c>
      <c r="B423" s="9">
        <v>123336</v>
      </c>
      <c r="C423" s="9" t="s">
        <v>134</v>
      </c>
    </row>
    <row r="424" spans="1:3" ht="12.75" customHeight="1" x14ac:dyDescent="0.2">
      <c r="A424" s="9">
        <v>2021</v>
      </c>
      <c r="B424" s="9">
        <v>123336</v>
      </c>
      <c r="C424" s="9" t="s">
        <v>134</v>
      </c>
    </row>
    <row r="425" spans="1:3" ht="12.75" customHeight="1" x14ac:dyDescent="0.2">
      <c r="A425" s="9">
        <v>2021</v>
      </c>
      <c r="B425" s="9">
        <v>1179970</v>
      </c>
      <c r="C425" s="9" t="s">
        <v>134</v>
      </c>
    </row>
    <row r="426" spans="1:3" ht="12.75" customHeight="1" x14ac:dyDescent="0.2">
      <c r="A426" s="9">
        <v>2021</v>
      </c>
      <c r="B426" s="9">
        <v>123336</v>
      </c>
      <c r="C426" s="9" t="s">
        <v>134</v>
      </c>
    </row>
    <row r="427" spans="1:3" ht="12.75" customHeight="1" x14ac:dyDescent="0.2">
      <c r="A427" s="9">
        <v>2021</v>
      </c>
      <c r="B427" s="9">
        <v>1127924</v>
      </c>
      <c r="C427" s="9" t="s">
        <v>134</v>
      </c>
    </row>
    <row r="428" spans="1:3" ht="12.75" customHeight="1" x14ac:dyDescent="0.2">
      <c r="A428" s="9">
        <v>2021</v>
      </c>
      <c r="B428" s="9">
        <v>1117076</v>
      </c>
      <c r="C428" s="9" t="s">
        <v>134</v>
      </c>
    </row>
    <row r="429" spans="1:3" ht="12.75" customHeight="1" x14ac:dyDescent="0.2">
      <c r="A429" s="9">
        <v>2021</v>
      </c>
      <c r="B429" s="9">
        <v>1127924</v>
      </c>
      <c r="C429" s="9" t="s">
        <v>134</v>
      </c>
    </row>
    <row r="430" spans="1:3" ht="12.75" customHeight="1" x14ac:dyDescent="0.2">
      <c r="A430" s="9">
        <v>2021</v>
      </c>
      <c r="B430" s="9">
        <v>123336</v>
      </c>
      <c r="C430" s="9" t="s">
        <v>134</v>
      </c>
    </row>
    <row r="431" spans="1:3" ht="12.75" customHeight="1" x14ac:dyDescent="0.2">
      <c r="A431" s="9">
        <v>2021</v>
      </c>
      <c r="B431" s="9">
        <v>122845</v>
      </c>
      <c r="C431" s="9" t="s">
        <v>134</v>
      </c>
    </row>
    <row r="432" spans="1:3" ht="12.75" customHeight="1" x14ac:dyDescent="0.2">
      <c r="A432" s="9">
        <v>2021</v>
      </c>
      <c r="B432" s="9">
        <v>123336</v>
      </c>
      <c r="C432" s="9" t="s">
        <v>134</v>
      </c>
    </row>
    <row r="433" spans="1:3" ht="12.75" customHeight="1" x14ac:dyDescent="0.2">
      <c r="A433" s="9">
        <v>2021</v>
      </c>
      <c r="B433" s="9">
        <v>1127925</v>
      </c>
      <c r="C433" s="9" t="s">
        <v>134</v>
      </c>
    </row>
    <row r="434" spans="1:3" ht="12.75" customHeight="1" x14ac:dyDescent="0.2">
      <c r="A434" s="9">
        <v>2021</v>
      </c>
      <c r="B434" s="9">
        <v>1308687</v>
      </c>
      <c r="C434" s="9" t="s">
        <v>134</v>
      </c>
    </row>
    <row r="435" spans="1:3" ht="12.75" customHeight="1" x14ac:dyDescent="0.2">
      <c r="A435" s="9">
        <v>2021</v>
      </c>
      <c r="B435" s="9">
        <v>123336</v>
      </c>
      <c r="C435" s="9" t="s">
        <v>134</v>
      </c>
    </row>
    <row r="436" spans="1:3" ht="12.75" customHeight="1" x14ac:dyDescent="0.2">
      <c r="A436" s="9">
        <v>2021</v>
      </c>
      <c r="B436" s="9">
        <v>1127925</v>
      </c>
      <c r="C436" s="9" t="s">
        <v>134</v>
      </c>
    </row>
    <row r="437" spans="1:3" ht="12.75" customHeight="1" x14ac:dyDescent="0.2">
      <c r="A437" s="9">
        <v>2021</v>
      </c>
      <c r="B437" s="9">
        <v>122845</v>
      </c>
      <c r="C437" s="9" t="s">
        <v>134</v>
      </c>
    </row>
    <row r="438" spans="1:3" ht="12.75" customHeight="1" x14ac:dyDescent="0.2">
      <c r="A438" s="9">
        <v>2021</v>
      </c>
      <c r="B438" s="9">
        <v>1308687</v>
      </c>
      <c r="C438" s="9" t="s">
        <v>134</v>
      </c>
    </row>
    <row r="439" spans="1:3" ht="12.75" customHeight="1" x14ac:dyDescent="0.2">
      <c r="A439" s="9">
        <v>2021</v>
      </c>
      <c r="B439" s="9">
        <v>1179970</v>
      </c>
      <c r="C439" s="9" t="s">
        <v>134</v>
      </c>
    </row>
    <row r="440" spans="1:3" ht="12.75" customHeight="1" x14ac:dyDescent="0.2">
      <c r="A440" s="9">
        <v>2021</v>
      </c>
      <c r="B440" s="9">
        <v>123336</v>
      </c>
      <c r="C440" s="9" t="s">
        <v>134</v>
      </c>
    </row>
    <row r="441" spans="1:3" ht="12.75" customHeight="1" x14ac:dyDescent="0.2">
      <c r="A441" s="9">
        <v>2021</v>
      </c>
      <c r="B441" s="9">
        <v>123336</v>
      </c>
      <c r="C441" s="9" t="s">
        <v>134</v>
      </c>
    </row>
    <row r="442" spans="1:3" ht="12.75" customHeight="1" x14ac:dyDescent="0.2">
      <c r="A442" s="9">
        <v>2021</v>
      </c>
      <c r="B442" s="9">
        <v>1179970</v>
      </c>
      <c r="C442" s="9" t="s">
        <v>134</v>
      </c>
    </row>
    <row r="443" spans="1:3" ht="12.75" customHeight="1" x14ac:dyDescent="0.2">
      <c r="A443" s="9">
        <v>2021</v>
      </c>
      <c r="B443" s="9">
        <v>123336</v>
      </c>
      <c r="C443" s="9" t="s">
        <v>134</v>
      </c>
    </row>
    <row r="444" spans="1:3" ht="12.75" customHeight="1" x14ac:dyDescent="0.2">
      <c r="A444" s="9">
        <v>2021</v>
      </c>
      <c r="B444" s="9">
        <v>1127927</v>
      </c>
      <c r="C444" s="9" t="s">
        <v>134</v>
      </c>
    </row>
    <row r="445" spans="1:3" ht="12.75" customHeight="1" x14ac:dyDescent="0.2">
      <c r="A445" s="9">
        <v>2021</v>
      </c>
      <c r="B445" s="9">
        <v>122845</v>
      </c>
      <c r="C445" s="9" t="s">
        <v>134</v>
      </c>
    </row>
    <row r="446" spans="1:3" ht="12.75" customHeight="1" x14ac:dyDescent="0.2">
      <c r="A446" s="9">
        <v>2021</v>
      </c>
      <c r="B446" s="9">
        <v>123336</v>
      </c>
      <c r="C446" s="9" t="s">
        <v>134</v>
      </c>
    </row>
    <row r="447" spans="1:3" ht="12.75" customHeight="1" x14ac:dyDescent="0.2">
      <c r="A447" s="9">
        <v>2021</v>
      </c>
      <c r="B447" s="9">
        <v>1179970</v>
      </c>
      <c r="C447" s="9" t="s">
        <v>134</v>
      </c>
    </row>
    <row r="448" spans="1:3" ht="12.75" customHeight="1" x14ac:dyDescent="0.2">
      <c r="A448" s="9">
        <v>2021</v>
      </c>
      <c r="B448" s="9">
        <v>108730</v>
      </c>
      <c r="C448" s="9" t="s">
        <v>134</v>
      </c>
    </row>
    <row r="449" spans="1:3" ht="12.75" customHeight="1" x14ac:dyDescent="0.2">
      <c r="A449" s="9">
        <v>2021</v>
      </c>
      <c r="B449" s="9">
        <v>1179970</v>
      </c>
      <c r="C449" s="9" t="s">
        <v>134</v>
      </c>
    </row>
    <row r="450" spans="1:3" ht="12.75" customHeight="1" x14ac:dyDescent="0.2">
      <c r="A450" s="9">
        <v>2021</v>
      </c>
      <c r="B450" s="9">
        <v>123336</v>
      </c>
      <c r="C450" s="9" t="s">
        <v>134</v>
      </c>
    </row>
    <row r="451" spans="1:3" ht="12.75" customHeight="1" x14ac:dyDescent="0.2">
      <c r="A451" s="9">
        <v>2021</v>
      </c>
      <c r="B451" s="9">
        <v>1117076</v>
      </c>
      <c r="C451" s="9" t="s">
        <v>134</v>
      </c>
    </row>
    <row r="452" spans="1:3" ht="12.75" customHeight="1" x14ac:dyDescent="0.2">
      <c r="A452" s="9">
        <v>2021</v>
      </c>
      <c r="B452" s="9">
        <v>1270538</v>
      </c>
      <c r="C452" s="9" t="s">
        <v>134</v>
      </c>
    </row>
    <row r="453" spans="1:3" ht="12.75" customHeight="1" x14ac:dyDescent="0.2">
      <c r="A453" s="9">
        <v>2021</v>
      </c>
      <c r="B453" s="9">
        <v>150129</v>
      </c>
      <c r="C453" s="9" t="s">
        <v>134</v>
      </c>
    </row>
    <row r="454" spans="1:3" ht="12.75" customHeight="1" x14ac:dyDescent="0.2">
      <c r="A454" s="9">
        <v>2021</v>
      </c>
      <c r="B454" s="9">
        <v>1308687</v>
      </c>
      <c r="C454" s="9" t="s">
        <v>134</v>
      </c>
    </row>
    <row r="455" spans="1:3" ht="12.75" customHeight="1" x14ac:dyDescent="0.2">
      <c r="A455" s="9">
        <v>2021</v>
      </c>
      <c r="B455" s="9">
        <v>122845</v>
      </c>
      <c r="C455" s="9" t="s">
        <v>134</v>
      </c>
    </row>
    <row r="456" spans="1:3" ht="12.75" customHeight="1" x14ac:dyDescent="0.2">
      <c r="A456" s="9">
        <v>2021</v>
      </c>
      <c r="B456" s="9">
        <v>123336</v>
      </c>
      <c r="C456" s="9" t="s">
        <v>134</v>
      </c>
    </row>
    <row r="457" spans="1:3" ht="12.75" customHeight="1" x14ac:dyDescent="0.2">
      <c r="A457" s="9">
        <v>2021</v>
      </c>
      <c r="B457" s="9">
        <v>122845</v>
      </c>
      <c r="C457" s="9" t="s">
        <v>134</v>
      </c>
    </row>
    <row r="458" spans="1:3" ht="12.75" customHeight="1" x14ac:dyDescent="0.2">
      <c r="A458" s="9">
        <v>2021</v>
      </c>
      <c r="B458" s="9">
        <v>1179970</v>
      </c>
      <c r="C458" s="9" t="s">
        <v>134</v>
      </c>
    </row>
    <row r="459" spans="1:3" ht="12.75" customHeight="1" x14ac:dyDescent="0.2">
      <c r="A459" s="9">
        <v>2021</v>
      </c>
      <c r="B459" s="9">
        <v>123336</v>
      </c>
      <c r="C459" s="9" t="s">
        <v>134</v>
      </c>
    </row>
    <row r="460" spans="1:3" ht="12.75" customHeight="1" x14ac:dyDescent="0.2">
      <c r="A460" s="9">
        <v>2021</v>
      </c>
      <c r="B460" s="9">
        <v>1179970</v>
      </c>
      <c r="C460" s="9" t="s">
        <v>134</v>
      </c>
    </row>
    <row r="461" spans="1:3" ht="12.75" customHeight="1" x14ac:dyDescent="0.2">
      <c r="A461" s="9">
        <v>2021</v>
      </c>
      <c r="B461" s="9">
        <v>1127925</v>
      </c>
      <c r="C461" s="9" t="s">
        <v>134</v>
      </c>
    </row>
    <row r="462" spans="1:3" ht="12.75" customHeight="1" x14ac:dyDescent="0.2">
      <c r="A462" s="9">
        <v>2021</v>
      </c>
      <c r="B462" s="9">
        <v>1127925</v>
      </c>
      <c r="C462" s="9" t="s">
        <v>134</v>
      </c>
    </row>
    <row r="463" spans="1:3" ht="12.75" customHeight="1" x14ac:dyDescent="0.2">
      <c r="A463" s="9">
        <v>2021</v>
      </c>
      <c r="B463" s="9">
        <v>123336</v>
      </c>
      <c r="C463" s="9" t="s">
        <v>134</v>
      </c>
    </row>
    <row r="464" spans="1:3" ht="12.75" customHeight="1" x14ac:dyDescent="0.2">
      <c r="A464" s="9">
        <v>2021</v>
      </c>
      <c r="B464" s="9">
        <v>122845</v>
      </c>
      <c r="C464" s="9" t="s">
        <v>134</v>
      </c>
    </row>
    <row r="465" spans="1:3" ht="12.75" customHeight="1" x14ac:dyDescent="0.2">
      <c r="A465" s="9">
        <v>2021</v>
      </c>
      <c r="B465" s="9">
        <v>122845</v>
      </c>
      <c r="C465" s="9" t="s">
        <v>134</v>
      </c>
    </row>
    <row r="466" spans="1:3" ht="12.75" customHeight="1" x14ac:dyDescent="0.2">
      <c r="A466" s="9">
        <v>2021</v>
      </c>
      <c r="B466" s="9">
        <v>1127924</v>
      </c>
      <c r="C466" s="9" t="s">
        <v>134</v>
      </c>
    </row>
    <row r="467" spans="1:3" ht="12.75" customHeight="1" x14ac:dyDescent="0.2">
      <c r="A467" s="9">
        <v>2021</v>
      </c>
      <c r="B467" s="9">
        <v>150129</v>
      </c>
      <c r="C467" s="9" t="s">
        <v>134</v>
      </c>
    </row>
    <row r="468" spans="1:3" ht="12.75" customHeight="1" x14ac:dyDescent="0.2">
      <c r="A468" s="9">
        <v>2021</v>
      </c>
      <c r="B468" s="9">
        <v>1270538</v>
      </c>
      <c r="C468" s="9" t="s">
        <v>134</v>
      </c>
    </row>
    <row r="469" spans="1:3" ht="12.75" customHeight="1" x14ac:dyDescent="0.2">
      <c r="A469" s="9">
        <v>2021</v>
      </c>
      <c r="B469" s="9">
        <v>1127925</v>
      </c>
      <c r="C469" s="9" t="s">
        <v>134</v>
      </c>
    </row>
    <row r="470" spans="1:3" ht="12.75" customHeight="1" x14ac:dyDescent="0.2">
      <c r="A470" s="9">
        <v>2021</v>
      </c>
      <c r="B470" s="9">
        <v>1127925</v>
      </c>
      <c r="C470" s="9" t="s">
        <v>134</v>
      </c>
    </row>
    <row r="471" spans="1:3" ht="12.75" customHeight="1" x14ac:dyDescent="0.2">
      <c r="A471" s="9">
        <v>2021</v>
      </c>
      <c r="B471" s="9">
        <v>122845</v>
      </c>
      <c r="C471" s="9" t="s">
        <v>134</v>
      </c>
    </row>
    <row r="472" spans="1:3" ht="12.75" customHeight="1" x14ac:dyDescent="0.2">
      <c r="A472" s="9">
        <v>2021</v>
      </c>
      <c r="B472" s="9">
        <v>1179970</v>
      </c>
      <c r="C472" s="9" t="s">
        <v>134</v>
      </c>
    </row>
    <row r="473" spans="1:3" ht="12.75" customHeight="1" x14ac:dyDescent="0.2">
      <c r="A473" s="9">
        <v>2021</v>
      </c>
      <c r="B473" s="9">
        <v>1117076</v>
      </c>
      <c r="C473" s="9" t="s">
        <v>134</v>
      </c>
    </row>
    <row r="474" spans="1:3" ht="12.75" customHeight="1" x14ac:dyDescent="0.2">
      <c r="A474" s="9">
        <v>2021</v>
      </c>
      <c r="B474" s="9">
        <v>122845</v>
      </c>
      <c r="C474" s="9" t="s">
        <v>134</v>
      </c>
    </row>
    <row r="475" spans="1:3" ht="12.75" customHeight="1" x14ac:dyDescent="0.2">
      <c r="A475" s="9">
        <v>2021</v>
      </c>
      <c r="B475" s="9">
        <v>123336</v>
      </c>
      <c r="C475" s="9" t="s">
        <v>134</v>
      </c>
    </row>
    <row r="476" spans="1:3" ht="12.75" customHeight="1" x14ac:dyDescent="0.2">
      <c r="A476" s="9">
        <v>2021</v>
      </c>
      <c r="B476" s="9">
        <v>1270538</v>
      </c>
      <c r="C476" s="9" t="s">
        <v>134</v>
      </c>
    </row>
    <row r="477" spans="1:3" ht="12.75" customHeight="1" x14ac:dyDescent="0.2">
      <c r="A477" s="9">
        <v>2021</v>
      </c>
      <c r="B477" s="9">
        <v>122845</v>
      </c>
      <c r="C477" s="9" t="s">
        <v>134</v>
      </c>
    </row>
    <row r="478" spans="1:3" ht="12.75" customHeight="1" x14ac:dyDescent="0.2">
      <c r="A478" s="9">
        <v>2021</v>
      </c>
      <c r="B478" s="9">
        <v>1127925</v>
      </c>
      <c r="C478" s="9" t="s">
        <v>134</v>
      </c>
    </row>
    <row r="479" spans="1:3" ht="12.75" customHeight="1" x14ac:dyDescent="0.2">
      <c r="A479" s="9">
        <v>2021</v>
      </c>
      <c r="B479" s="9">
        <v>1127924</v>
      </c>
      <c r="C479" s="9" t="s">
        <v>134</v>
      </c>
    </row>
    <row r="480" spans="1:3" ht="12.75" customHeight="1" x14ac:dyDescent="0.2">
      <c r="A480" s="9">
        <v>2021</v>
      </c>
      <c r="B480" s="9">
        <v>1103692</v>
      </c>
      <c r="C480" s="9" t="s">
        <v>134</v>
      </c>
    </row>
    <row r="481" spans="1:3" ht="12.75" customHeight="1" x14ac:dyDescent="0.2">
      <c r="A481" s="9">
        <v>2021</v>
      </c>
      <c r="B481" s="9">
        <v>1308687</v>
      </c>
      <c r="C481" s="9" t="s">
        <v>134</v>
      </c>
    </row>
    <row r="482" spans="1:3" ht="12.75" customHeight="1" x14ac:dyDescent="0.2">
      <c r="A482" s="9">
        <v>2021</v>
      </c>
      <c r="B482" s="9">
        <v>108730</v>
      </c>
      <c r="C482" s="9" t="s">
        <v>134</v>
      </c>
    </row>
    <row r="483" spans="1:3" ht="12.75" customHeight="1" x14ac:dyDescent="0.2">
      <c r="A483" s="9">
        <v>2021</v>
      </c>
      <c r="B483" s="9">
        <v>108730</v>
      </c>
      <c r="C483" s="9" t="s">
        <v>134</v>
      </c>
    </row>
    <row r="484" spans="1:3" ht="12.75" customHeight="1" x14ac:dyDescent="0.2">
      <c r="A484" s="9">
        <v>2021</v>
      </c>
      <c r="B484" s="9">
        <v>1179970</v>
      </c>
      <c r="C484" s="9" t="s">
        <v>134</v>
      </c>
    </row>
    <row r="485" spans="1:3" ht="12.75" customHeight="1" x14ac:dyDescent="0.2">
      <c r="A485" s="9">
        <v>2021</v>
      </c>
      <c r="B485" s="9">
        <v>1270538</v>
      </c>
      <c r="C485" s="9" t="s">
        <v>134</v>
      </c>
    </row>
    <row r="486" spans="1:3" ht="12.75" customHeight="1" x14ac:dyDescent="0.2">
      <c r="A486" s="9">
        <v>2021</v>
      </c>
      <c r="B486" s="9">
        <v>1103909</v>
      </c>
      <c r="C486" s="9" t="s">
        <v>134</v>
      </c>
    </row>
    <row r="487" spans="1:3" ht="12.75" customHeight="1" x14ac:dyDescent="0.2">
      <c r="A487" s="9">
        <v>2021</v>
      </c>
      <c r="B487" s="9">
        <v>1127926</v>
      </c>
      <c r="C487" s="9" t="s">
        <v>134</v>
      </c>
    </row>
    <row r="488" spans="1:3" ht="12.75" customHeight="1" x14ac:dyDescent="0.2">
      <c r="A488" s="9">
        <v>2021</v>
      </c>
      <c r="B488" s="9">
        <v>123336</v>
      </c>
      <c r="C488" s="9" t="s">
        <v>134</v>
      </c>
    </row>
    <row r="489" spans="1:3" ht="12.75" customHeight="1" x14ac:dyDescent="0.2">
      <c r="A489" s="9">
        <v>2021</v>
      </c>
      <c r="B489" s="9">
        <v>1308687</v>
      </c>
      <c r="C489" s="9" t="s">
        <v>134</v>
      </c>
    </row>
    <row r="490" spans="1:3" ht="12.75" customHeight="1" x14ac:dyDescent="0.2">
      <c r="A490" s="9">
        <v>2021</v>
      </c>
      <c r="B490" s="9">
        <v>122845</v>
      </c>
      <c r="C490" s="9" t="s">
        <v>134</v>
      </c>
    </row>
    <row r="491" spans="1:3" ht="12.75" customHeight="1" x14ac:dyDescent="0.2">
      <c r="A491" s="9">
        <v>2021</v>
      </c>
      <c r="B491" s="9">
        <v>1127927</v>
      </c>
      <c r="C491" s="9" t="s">
        <v>134</v>
      </c>
    </row>
    <row r="492" spans="1:3" ht="12.75" customHeight="1" x14ac:dyDescent="0.2">
      <c r="A492" s="9">
        <v>2021</v>
      </c>
      <c r="B492" s="9">
        <v>1127926</v>
      </c>
      <c r="C492" s="9" t="s">
        <v>134</v>
      </c>
    </row>
    <row r="493" spans="1:3" ht="12.75" customHeight="1" x14ac:dyDescent="0.2">
      <c r="A493" s="9">
        <v>2021</v>
      </c>
      <c r="B493" s="9">
        <v>1127927</v>
      </c>
      <c r="C493" s="9" t="s">
        <v>134</v>
      </c>
    </row>
    <row r="494" spans="1:3" ht="12.75" customHeight="1" x14ac:dyDescent="0.2">
      <c r="A494" s="9">
        <v>2021</v>
      </c>
      <c r="B494" s="9">
        <v>1127926</v>
      </c>
      <c r="C494" s="9" t="s">
        <v>134</v>
      </c>
    </row>
    <row r="495" spans="1:3" ht="12.75" customHeight="1" x14ac:dyDescent="0.2">
      <c r="A495" s="9">
        <v>2021</v>
      </c>
      <c r="B495" s="9">
        <v>108730</v>
      </c>
      <c r="C495" s="9" t="s">
        <v>134</v>
      </c>
    </row>
    <row r="496" spans="1:3" ht="12.75" customHeight="1" x14ac:dyDescent="0.2">
      <c r="A496" s="9">
        <v>2021</v>
      </c>
      <c r="B496" s="9">
        <v>1308687</v>
      </c>
      <c r="C496" s="9" t="s">
        <v>134</v>
      </c>
    </row>
    <row r="497" spans="1:3" ht="12.75" customHeight="1" x14ac:dyDescent="0.2">
      <c r="A497" s="9">
        <v>2021</v>
      </c>
      <c r="B497" s="9">
        <v>1179970</v>
      </c>
      <c r="C497" s="9" t="s">
        <v>134</v>
      </c>
    </row>
    <row r="498" spans="1:3" ht="12.75" customHeight="1" x14ac:dyDescent="0.2">
      <c r="A498" s="9">
        <v>2021</v>
      </c>
      <c r="B498" s="9">
        <v>1127927</v>
      </c>
      <c r="C498" s="9" t="s">
        <v>134</v>
      </c>
    </row>
    <row r="499" spans="1:3" ht="12.75" customHeight="1" x14ac:dyDescent="0.2">
      <c r="A499" s="9">
        <v>2021</v>
      </c>
      <c r="B499" s="9">
        <v>122845</v>
      </c>
      <c r="C499" s="9" t="s">
        <v>134</v>
      </c>
    </row>
    <row r="500" spans="1:3" ht="12.75" customHeight="1" x14ac:dyDescent="0.2">
      <c r="A500" s="9">
        <v>2021</v>
      </c>
      <c r="B500" s="9">
        <v>1308687</v>
      </c>
      <c r="C500" s="9" t="s">
        <v>134</v>
      </c>
    </row>
    <row r="501" spans="1:3" ht="12.75" customHeight="1" x14ac:dyDescent="0.2">
      <c r="A501" s="9">
        <v>2021</v>
      </c>
      <c r="B501" s="9">
        <v>108730</v>
      </c>
      <c r="C501" s="9" t="s">
        <v>134</v>
      </c>
    </row>
    <row r="502" spans="1:3" ht="12.75" customHeight="1" x14ac:dyDescent="0.2">
      <c r="A502" s="9">
        <v>2021</v>
      </c>
      <c r="B502" s="9">
        <v>1179970</v>
      </c>
      <c r="C502" s="9" t="s">
        <v>134</v>
      </c>
    </row>
    <row r="503" spans="1:3" ht="12.75" customHeight="1" x14ac:dyDescent="0.2">
      <c r="A503" s="9">
        <v>2021</v>
      </c>
      <c r="B503" s="9">
        <v>1179970</v>
      </c>
      <c r="C503" s="9" t="s">
        <v>134</v>
      </c>
    </row>
    <row r="504" spans="1:3" ht="12.75" customHeight="1" x14ac:dyDescent="0.2">
      <c r="A504" s="9">
        <v>2021</v>
      </c>
      <c r="B504" s="9">
        <v>108730</v>
      </c>
      <c r="C504" s="9" t="s">
        <v>134</v>
      </c>
    </row>
    <row r="505" spans="1:3" ht="12.75" customHeight="1" x14ac:dyDescent="0.2">
      <c r="A505" s="9">
        <v>2021</v>
      </c>
      <c r="B505" s="9">
        <v>1127926</v>
      </c>
      <c r="C505" s="9" t="s">
        <v>134</v>
      </c>
    </row>
    <row r="506" spans="1:3" ht="12.75" customHeight="1" x14ac:dyDescent="0.2">
      <c r="A506" s="9">
        <v>2021</v>
      </c>
      <c r="B506" s="9">
        <v>122845</v>
      </c>
      <c r="C506" s="9" t="s">
        <v>134</v>
      </c>
    </row>
    <row r="507" spans="1:3" ht="12.75" customHeight="1" x14ac:dyDescent="0.2">
      <c r="A507" s="9">
        <v>2021</v>
      </c>
      <c r="B507" s="9">
        <v>1179970</v>
      </c>
      <c r="C507" s="9" t="s">
        <v>134</v>
      </c>
    </row>
    <row r="508" spans="1:3" ht="12.75" customHeight="1" x14ac:dyDescent="0.2">
      <c r="A508" s="9">
        <v>2021</v>
      </c>
      <c r="B508" s="9">
        <v>1127926</v>
      </c>
      <c r="C508" s="9" t="s">
        <v>134</v>
      </c>
    </row>
    <row r="509" spans="1:3" ht="12.75" customHeight="1" x14ac:dyDescent="0.2">
      <c r="A509" s="9">
        <v>2021</v>
      </c>
      <c r="B509" s="9">
        <v>1179970</v>
      </c>
      <c r="C509" s="9" t="s">
        <v>134</v>
      </c>
    </row>
    <row r="510" spans="1:3" ht="12.75" customHeight="1" x14ac:dyDescent="0.2">
      <c r="A510" s="9">
        <v>2021</v>
      </c>
      <c r="B510" s="9">
        <v>1127925</v>
      </c>
      <c r="C510" s="9" t="s">
        <v>134</v>
      </c>
    </row>
    <row r="511" spans="1:3" ht="12.75" customHeight="1" x14ac:dyDescent="0.2">
      <c r="A511" s="9">
        <v>2021</v>
      </c>
      <c r="B511" s="9">
        <v>1127926</v>
      </c>
      <c r="C511" s="9" t="s">
        <v>134</v>
      </c>
    </row>
    <row r="512" spans="1:3" ht="12.75" customHeight="1" x14ac:dyDescent="0.2">
      <c r="A512" s="9">
        <v>2021</v>
      </c>
      <c r="B512" s="9">
        <v>122845</v>
      </c>
      <c r="C512" s="9" t="s">
        <v>134</v>
      </c>
    </row>
    <row r="513" spans="1:3" ht="12.75" customHeight="1" x14ac:dyDescent="0.2">
      <c r="A513" s="9">
        <v>2021</v>
      </c>
      <c r="B513" s="9">
        <v>108730</v>
      </c>
      <c r="C513" s="9" t="s">
        <v>134</v>
      </c>
    </row>
    <row r="514" spans="1:3" ht="12.75" customHeight="1" x14ac:dyDescent="0.2">
      <c r="A514" s="9">
        <v>2021</v>
      </c>
      <c r="B514" s="9">
        <v>1365444</v>
      </c>
      <c r="C514" s="9" t="s">
        <v>134</v>
      </c>
    </row>
    <row r="515" spans="1:3" ht="12.75" customHeight="1" x14ac:dyDescent="0.2">
      <c r="A515" s="9">
        <v>2021</v>
      </c>
      <c r="B515" s="9">
        <v>1179970</v>
      </c>
      <c r="C515" s="9" t="s">
        <v>134</v>
      </c>
    </row>
    <row r="516" spans="1:3" ht="12.75" customHeight="1" x14ac:dyDescent="0.2">
      <c r="A516" s="9">
        <v>2021</v>
      </c>
      <c r="B516" s="9">
        <v>1103657</v>
      </c>
      <c r="C516" s="9" t="s">
        <v>134</v>
      </c>
    </row>
    <row r="517" spans="1:3" ht="12.75" customHeight="1" x14ac:dyDescent="0.2">
      <c r="A517" s="9">
        <v>2021</v>
      </c>
      <c r="B517" s="9">
        <v>1179970</v>
      </c>
      <c r="C517" s="9" t="s">
        <v>134</v>
      </c>
    </row>
    <row r="518" spans="1:3" ht="12.75" customHeight="1" x14ac:dyDescent="0.2">
      <c r="A518" s="9">
        <v>2021</v>
      </c>
      <c r="B518" s="9">
        <v>1179970</v>
      </c>
      <c r="C518" s="9" t="s">
        <v>134</v>
      </c>
    </row>
    <row r="519" spans="1:3" ht="12.75" customHeight="1" x14ac:dyDescent="0.2">
      <c r="A519" s="9">
        <v>2021</v>
      </c>
      <c r="B519" s="9">
        <v>108730</v>
      </c>
      <c r="C519" s="9" t="s">
        <v>134</v>
      </c>
    </row>
    <row r="520" spans="1:3" ht="12.75" customHeight="1" x14ac:dyDescent="0.2">
      <c r="A520" s="9">
        <v>2021</v>
      </c>
      <c r="B520" s="9">
        <v>1179970</v>
      </c>
      <c r="C520" s="9" t="s">
        <v>134</v>
      </c>
    </row>
    <row r="521" spans="1:3" ht="12.75" customHeight="1" x14ac:dyDescent="0.2">
      <c r="A521" s="9">
        <v>2021</v>
      </c>
      <c r="B521" s="9">
        <v>123336</v>
      </c>
      <c r="C521" s="9" t="s">
        <v>134</v>
      </c>
    </row>
    <row r="522" spans="1:3" ht="12.75" customHeight="1" x14ac:dyDescent="0.2">
      <c r="A522" s="9">
        <v>2021</v>
      </c>
      <c r="B522" s="9">
        <v>123336</v>
      </c>
      <c r="C522" s="9" t="s">
        <v>134</v>
      </c>
    </row>
    <row r="523" spans="1:3" ht="12.75" customHeight="1" x14ac:dyDescent="0.2">
      <c r="A523" s="9">
        <v>2021</v>
      </c>
      <c r="B523" s="9">
        <v>123336</v>
      </c>
      <c r="C523" s="9" t="s">
        <v>134</v>
      </c>
    </row>
    <row r="524" spans="1:3" ht="12.75" customHeight="1" x14ac:dyDescent="0.2">
      <c r="A524" s="9">
        <v>2021</v>
      </c>
      <c r="B524" s="9">
        <v>1127924</v>
      </c>
      <c r="C524" s="9" t="s">
        <v>966</v>
      </c>
    </row>
    <row r="525" spans="1:3" ht="12.75" customHeight="1" x14ac:dyDescent="0.2">
      <c r="A525" s="9">
        <v>2021</v>
      </c>
      <c r="B525" s="9">
        <v>123336</v>
      </c>
      <c r="C525" s="9" t="s">
        <v>966</v>
      </c>
    </row>
    <row r="526" spans="1:3" ht="12.75" customHeight="1" x14ac:dyDescent="0.2">
      <c r="A526" s="9">
        <v>2021</v>
      </c>
      <c r="B526" s="9">
        <v>123336</v>
      </c>
      <c r="C526" s="9" t="s">
        <v>966</v>
      </c>
    </row>
    <row r="527" spans="1:3" ht="12.75" customHeight="1" x14ac:dyDescent="0.2">
      <c r="A527" s="9">
        <v>2021</v>
      </c>
      <c r="B527" s="9">
        <v>123336</v>
      </c>
      <c r="C527" s="9" t="s">
        <v>966</v>
      </c>
    </row>
    <row r="528" spans="1:3" ht="12.75" customHeight="1" x14ac:dyDescent="0.2">
      <c r="A528" s="9">
        <v>2021</v>
      </c>
      <c r="B528" s="9">
        <v>150129</v>
      </c>
      <c r="C528" s="9" t="s">
        <v>966</v>
      </c>
    </row>
    <row r="529" spans="1:3" ht="12.75" customHeight="1" x14ac:dyDescent="0.2">
      <c r="A529" s="9">
        <v>2021</v>
      </c>
      <c r="B529" s="9">
        <v>123336</v>
      </c>
      <c r="C529" s="9" t="s">
        <v>966</v>
      </c>
    </row>
    <row r="530" spans="1:3" ht="12.75" customHeight="1" x14ac:dyDescent="0.2">
      <c r="A530" s="9">
        <v>2021</v>
      </c>
      <c r="B530" s="9">
        <v>108730</v>
      </c>
      <c r="C530" s="9" t="s">
        <v>966</v>
      </c>
    </row>
    <row r="531" spans="1:3" ht="12.75" customHeight="1" x14ac:dyDescent="0.2">
      <c r="A531" s="9">
        <v>2021</v>
      </c>
      <c r="B531" s="9">
        <v>123336</v>
      </c>
      <c r="C531" s="9" t="s">
        <v>966</v>
      </c>
    </row>
    <row r="532" spans="1:3" ht="12.75" customHeight="1" x14ac:dyDescent="0.2">
      <c r="A532" s="9">
        <v>2021</v>
      </c>
      <c r="B532" s="9">
        <v>122845</v>
      </c>
      <c r="C532" s="9" t="s">
        <v>966</v>
      </c>
    </row>
    <row r="533" spans="1:3" ht="12.75" customHeight="1" x14ac:dyDescent="0.2">
      <c r="A533" s="9">
        <v>2021</v>
      </c>
      <c r="B533" s="9">
        <v>1127925</v>
      </c>
      <c r="C533" s="9" t="s">
        <v>966</v>
      </c>
    </row>
    <row r="534" spans="1:3" ht="12.75" customHeight="1" x14ac:dyDescent="0.2">
      <c r="A534" s="9">
        <v>2021</v>
      </c>
      <c r="B534" s="9">
        <v>123336</v>
      </c>
      <c r="C534" s="9" t="s">
        <v>966</v>
      </c>
    </row>
    <row r="535" spans="1:3" ht="12.75" customHeight="1" x14ac:dyDescent="0.2">
      <c r="A535" s="9">
        <v>2021</v>
      </c>
      <c r="B535" s="9">
        <v>122845</v>
      </c>
      <c r="C535" s="9" t="s">
        <v>966</v>
      </c>
    </row>
    <row r="536" spans="1:3" ht="12.75" customHeight="1" x14ac:dyDescent="0.2">
      <c r="A536" s="9">
        <v>2021</v>
      </c>
      <c r="B536" s="9">
        <v>123336</v>
      </c>
      <c r="C536" s="9" t="s">
        <v>966</v>
      </c>
    </row>
    <row r="537" spans="1:3" ht="12.75" customHeight="1" x14ac:dyDescent="0.2">
      <c r="A537" s="9">
        <v>2021</v>
      </c>
      <c r="B537" s="9">
        <v>123336</v>
      </c>
      <c r="C537" s="9" t="s">
        <v>966</v>
      </c>
    </row>
    <row r="538" spans="1:3" ht="12.75" customHeight="1" x14ac:dyDescent="0.2">
      <c r="A538" s="9">
        <v>2021</v>
      </c>
      <c r="B538" s="9">
        <v>122845</v>
      </c>
      <c r="C538" s="9" t="s">
        <v>966</v>
      </c>
    </row>
    <row r="539" spans="1:3" ht="12.75" customHeight="1" x14ac:dyDescent="0.2">
      <c r="A539" s="9">
        <v>2021</v>
      </c>
      <c r="B539" s="9">
        <v>123336</v>
      </c>
      <c r="C539" s="9" t="s">
        <v>966</v>
      </c>
    </row>
    <row r="540" spans="1:3" ht="12.75" customHeight="1" x14ac:dyDescent="0.2">
      <c r="A540" s="9">
        <v>2021</v>
      </c>
      <c r="B540" s="9">
        <v>1127927</v>
      </c>
      <c r="C540" s="9" t="s">
        <v>966</v>
      </c>
    </row>
    <row r="541" spans="1:3" ht="12.75" customHeight="1" x14ac:dyDescent="0.2">
      <c r="A541" s="9">
        <v>2021</v>
      </c>
      <c r="B541" s="9">
        <v>1179970</v>
      </c>
      <c r="C541" s="9" t="s">
        <v>966</v>
      </c>
    </row>
    <row r="542" spans="1:3" ht="12.75" customHeight="1" x14ac:dyDescent="0.2">
      <c r="A542" s="9">
        <v>2021</v>
      </c>
      <c r="B542" s="9">
        <v>1127925</v>
      </c>
      <c r="C542" s="9" t="s">
        <v>966</v>
      </c>
    </row>
    <row r="543" spans="1:3" ht="12.75" customHeight="1" x14ac:dyDescent="0.2">
      <c r="A543" s="9">
        <v>2021</v>
      </c>
      <c r="B543" s="9">
        <v>1127925</v>
      </c>
      <c r="C543" s="9" t="s">
        <v>966</v>
      </c>
    </row>
    <row r="544" spans="1:3" ht="12.75" customHeight="1" x14ac:dyDescent="0.2">
      <c r="A544" s="9">
        <v>2021</v>
      </c>
      <c r="B544" s="9">
        <v>123336</v>
      </c>
      <c r="C544" s="9" t="s">
        <v>966</v>
      </c>
    </row>
    <row r="545" spans="1:3" ht="12.75" customHeight="1" x14ac:dyDescent="0.2">
      <c r="A545" s="9">
        <v>2021</v>
      </c>
      <c r="B545" s="9">
        <v>1179970</v>
      </c>
      <c r="C545" s="9" t="s">
        <v>966</v>
      </c>
    </row>
    <row r="546" spans="1:3" ht="12.75" customHeight="1" x14ac:dyDescent="0.2">
      <c r="A546" s="9">
        <v>2021</v>
      </c>
      <c r="B546" s="9">
        <v>122845</v>
      </c>
      <c r="C546" s="9" t="s">
        <v>966</v>
      </c>
    </row>
    <row r="547" spans="1:3" ht="12.75" customHeight="1" x14ac:dyDescent="0.2">
      <c r="A547" s="9">
        <v>2021</v>
      </c>
      <c r="B547" s="9">
        <v>123336</v>
      </c>
      <c r="C547" s="9" t="s">
        <v>966</v>
      </c>
    </row>
    <row r="548" spans="1:3" ht="12.75" customHeight="1" x14ac:dyDescent="0.2">
      <c r="A548" s="9">
        <v>2021</v>
      </c>
      <c r="B548" s="9">
        <v>1127925</v>
      </c>
      <c r="C548" s="9" t="s">
        <v>966</v>
      </c>
    </row>
    <row r="549" spans="1:3" ht="12.75" customHeight="1" x14ac:dyDescent="0.2">
      <c r="A549" s="9">
        <v>2021</v>
      </c>
      <c r="B549" s="9">
        <v>1179970</v>
      </c>
      <c r="C549" s="9" t="s">
        <v>966</v>
      </c>
    </row>
    <row r="550" spans="1:3" ht="12.75" customHeight="1" x14ac:dyDescent="0.2">
      <c r="A550" s="9">
        <v>2021</v>
      </c>
      <c r="B550" s="9">
        <v>1103692</v>
      </c>
      <c r="C550" s="9" t="s">
        <v>966</v>
      </c>
    </row>
    <row r="551" spans="1:3" ht="12.75" customHeight="1" x14ac:dyDescent="0.2">
      <c r="A551" s="9">
        <v>2021</v>
      </c>
      <c r="B551" s="9">
        <v>1127926</v>
      </c>
      <c r="C551" s="9" t="s">
        <v>966</v>
      </c>
    </row>
    <row r="552" spans="1:3" ht="12.75" customHeight="1" x14ac:dyDescent="0.2">
      <c r="A552" s="9">
        <v>2021</v>
      </c>
      <c r="B552" s="9">
        <v>1127925</v>
      </c>
      <c r="C552" s="9" t="s">
        <v>966</v>
      </c>
    </row>
    <row r="553" spans="1:3" ht="12.75" customHeight="1" x14ac:dyDescent="0.2">
      <c r="A553" s="9">
        <v>2021</v>
      </c>
      <c r="B553" s="9">
        <v>1127925</v>
      </c>
      <c r="C553" s="9" t="s">
        <v>966</v>
      </c>
    </row>
    <row r="554" spans="1:3" ht="12.75" customHeight="1" x14ac:dyDescent="0.2">
      <c r="A554" s="9">
        <v>2021</v>
      </c>
      <c r="B554" s="9">
        <v>1127925</v>
      </c>
      <c r="C554" s="9" t="s">
        <v>966</v>
      </c>
    </row>
    <row r="555" spans="1:3" ht="12.75" customHeight="1" x14ac:dyDescent="0.2">
      <c r="A555" s="9">
        <v>2021</v>
      </c>
      <c r="B555" s="9">
        <v>1179970</v>
      </c>
      <c r="C555" s="9" t="s">
        <v>966</v>
      </c>
    </row>
    <row r="556" spans="1:3" ht="12.75" customHeight="1" x14ac:dyDescent="0.2">
      <c r="A556" s="9">
        <v>2021</v>
      </c>
      <c r="B556" s="9">
        <v>1127927</v>
      </c>
      <c r="C556" s="9" t="s">
        <v>966</v>
      </c>
    </row>
    <row r="557" spans="1:3" ht="12.75" customHeight="1" x14ac:dyDescent="0.2">
      <c r="A557" s="9">
        <v>2021</v>
      </c>
      <c r="B557" s="9">
        <v>122845</v>
      </c>
      <c r="C557" s="9" t="s">
        <v>966</v>
      </c>
    </row>
    <row r="558" spans="1:3" ht="12.75" customHeight="1" x14ac:dyDescent="0.2">
      <c r="A558" s="9">
        <v>2021</v>
      </c>
      <c r="B558" s="9">
        <v>108730</v>
      </c>
      <c r="C558" s="9" t="s">
        <v>966</v>
      </c>
    </row>
    <row r="559" spans="1:3" ht="12.75" customHeight="1" x14ac:dyDescent="0.2">
      <c r="A559" s="9">
        <v>2021</v>
      </c>
      <c r="B559" s="9">
        <v>1127927</v>
      </c>
      <c r="C559" s="9" t="s">
        <v>966</v>
      </c>
    </row>
    <row r="560" spans="1:3" ht="12.75" customHeight="1" x14ac:dyDescent="0.2">
      <c r="A560" s="9">
        <v>2021</v>
      </c>
      <c r="B560" s="9">
        <v>1365444</v>
      </c>
      <c r="C560" s="9" t="s">
        <v>966</v>
      </c>
    </row>
    <row r="561" spans="1:3" ht="12.75" customHeight="1" x14ac:dyDescent="0.2">
      <c r="A561" s="9">
        <v>2021</v>
      </c>
      <c r="B561" s="9">
        <v>1308687</v>
      </c>
      <c r="C561" s="9" t="s">
        <v>966</v>
      </c>
    </row>
    <row r="562" spans="1:3" ht="12.75" customHeight="1" x14ac:dyDescent="0.2">
      <c r="A562" s="9">
        <v>2021</v>
      </c>
      <c r="B562" s="9">
        <v>1127924</v>
      </c>
      <c r="C562" s="9" t="s">
        <v>966</v>
      </c>
    </row>
    <row r="563" spans="1:3" ht="12.75" customHeight="1" x14ac:dyDescent="0.2">
      <c r="A563" s="9">
        <v>2021</v>
      </c>
      <c r="B563" s="9">
        <v>122845</v>
      </c>
      <c r="C563" s="9" t="s">
        <v>966</v>
      </c>
    </row>
    <row r="564" spans="1:3" ht="12.75" customHeight="1" x14ac:dyDescent="0.2">
      <c r="A564" s="9">
        <v>2021</v>
      </c>
      <c r="B564" s="9">
        <v>1127925</v>
      </c>
      <c r="C564" s="9" t="s">
        <v>966</v>
      </c>
    </row>
    <row r="565" spans="1:3" ht="12.75" customHeight="1" x14ac:dyDescent="0.2">
      <c r="A565" s="9">
        <v>2021</v>
      </c>
      <c r="B565" s="9">
        <v>122845</v>
      </c>
      <c r="C565" s="9" t="s">
        <v>966</v>
      </c>
    </row>
    <row r="566" spans="1:3" ht="12.75" customHeight="1" x14ac:dyDescent="0.2">
      <c r="A566" s="9">
        <v>2021</v>
      </c>
      <c r="B566" s="9">
        <v>123336</v>
      </c>
      <c r="C566" s="9" t="s">
        <v>966</v>
      </c>
    </row>
    <row r="567" spans="1:3" ht="12.75" customHeight="1" x14ac:dyDescent="0.2">
      <c r="A567" s="9">
        <v>2021</v>
      </c>
      <c r="B567" s="9">
        <v>122845</v>
      </c>
      <c r="C567" s="9" t="s">
        <v>966</v>
      </c>
    </row>
    <row r="568" spans="1:3" ht="12.75" customHeight="1" x14ac:dyDescent="0.2">
      <c r="A568" s="9">
        <v>2021</v>
      </c>
      <c r="B568" s="9">
        <v>1127925</v>
      </c>
      <c r="C568" s="9" t="s">
        <v>966</v>
      </c>
    </row>
    <row r="569" spans="1:3" ht="12.75" customHeight="1" x14ac:dyDescent="0.2">
      <c r="A569" s="9">
        <v>2021</v>
      </c>
      <c r="B569" s="9">
        <v>1179970</v>
      </c>
      <c r="C569" s="9" t="s">
        <v>966</v>
      </c>
    </row>
    <row r="570" spans="1:3" ht="12.75" customHeight="1" x14ac:dyDescent="0.2">
      <c r="A570" s="9">
        <v>2021</v>
      </c>
      <c r="B570" s="9">
        <v>1179970</v>
      </c>
      <c r="C570" s="9" t="s">
        <v>966</v>
      </c>
    </row>
    <row r="571" spans="1:3" ht="12.75" customHeight="1" x14ac:dyDescent="0.2">
      <c r="A571" s="9">
        <v>2021</v>
      </c>
      <c r="B571" s="9">
        <v>1270538</v>
      </c>
      <c r="C571" s="9" t="s">
        <v>966</v>
      </c>
    </row>
    <row r="572" spans="1:3" ht="12.75" customHeight="1" x14ac:dyDescent="0.2">
      <c r="A572" s="9">
        <v>2021</v>
      </c>
      <c r="B572" s="9">
        <v>108730</v>
      </c>
      <c r="C572" s="9" t="s">
        <v>966</v>
      </c>
    </row>
    <row r="573" spans="1:3" ht="12.75" customHeight="1" x14ac:dyDescent="0.2">
      <c r="A573" s="9">
        <v>2021</v>
      </c>
      <c r="B573" s="9">
        <v>1365444</v>
      </c>
      <c r="C573" s="9" t="s">
        <v>966</v>
      </c>
    </row>
    <row r="574" spans="1:3" ht="12.75" customHeight="1" x14ac:dyDescent="0.2">
      <c r="A574" s="9">
        <v>2021</v>
      </c>
      <c r="B574" s="9">
        <v>1365444</v>
      </c>
      <c r="C574" s="9" t="s">
        <v>966</v>
      </c>
    </row>
    <row r="575" spans="1:3" ht="12.75" customHeight="1" x14ac:dyDescent="0.2">
      <c r="A575" s="9">
        <v>2021</v>
      </c>
      <c r="B575" s="9">
        <v>1179970</v>
      </c>
      <c r="C575" s="9" t="s">
        <v>966</v>
      </c>
    </row>
    <row r="576" spans="1:3" ht="12.75" customHeight="1" x14ac:dyDescent="0.2">
      <c r="A576" s="9">
        <v>2021</v>
      </c>
      <c r="B576" s="9">
        <v>1127926</v>
      </c>
      <c r="C576" s="9" t="s">
        <v>966</v>
      </c>
    </row>
    <row r="577" spans="1:3" ht="12.75" customHeight="1" x14ac:dyDescent="0.2">
      <c r="A577" s="9">
        <v>2021</v>
      </c>
      <c r="B577" s="9">
        <v>1179970</v>
      </c>
      <c r="C577" s="9" t="s">
        <v>966</v>
      </c>
    </row>
    <row r="578" spans="1:3" ht="12.75" customHeight="1" x14ac:dyDescent="0.2">
      <c r="A578" s="9">
        <v>2021</v>
      </c>
      <c r="B578" s="9">
        <v>1179970</v>
      </c>
      <c r="C578" s="9" t="s">
        <v>966</v>
      </c>
    </row>
    <row r="579" spans="1:3" ht="12.75" customHeight="1" x14ac:dyDescent="0.2">
      <c r="A579" s="9">
        <v>2021</v>
      </c>
      <c r="B579" s="9">
        <v>1127926</v>
      </c>
      <c r="C579" s="9" t="s">
        <v>966</v>
      </c>
    </row>
    <row r="580" spans="1:3" ht="12.75" customHeight="1" x14ac:dyDescent="0.2">
      <c r="A580" s="9">
        <v>2021</v>
      </c>
      <c r="B580" s="9">
        <v>1179970</v>
      </c>
      <c r="C580" s="9" t="s">
        <v>966</v>
      </c>
    </row>
    <row r="581" spans="1:3" ht="12.75" customHeight="1" x14ac:dyDescent="0.2">
      <c r="A581" s="9">
        <v>2021</v>
      </c>
      <c r="B581" s="9">
        <v>122845</v>
      </c>
      <c r="C581" s="9" t="s">
        <v>966</v>
      </c>
    </row>
    <row r="582" spans="1:3" ht="12.75" customHeight="1" x14ac:dyDescent="0.2">
      <c r="A582" s="9">
        <v>2021</v>
      </c>
      <c r="B582" s="9">
        <v>1127924</v>
      </c>
      <c r="C582" s="9" t="s">
        <v>966</v>
      </c>
    </row>
    <row r="583" spans="1:3" ht="12.75" customHeight="1" x14ac:dyDescent="0.2">
      <c r="A583" s="9">
        <v>2021</v>
      </c>
      <c r="B583" s="9">
        <v>1179970</v>
      </c>
      <c r="C583" s="9" t="s">
        <v>966</v>
      </c>
    </row>
    <row r="584" spans="1:3" ht="12.75" customHeight="1" x14ac:dyDescent="0.2">
      <c r="A584" s="9">
        <v>2021</v>
      </c>
      <c r="B584" s="9">
        <v>1127927</v>
      </c>
      <c r="C584" s="9" t="s">
        <v>966</v>
      </c>
    </row>
    <row r="585" spans="1:3" ht="12.75" customHeight="1" x14ac:dyDescent="0.2">
      <c r="A585" s="9">
        <v>2021</v>
      </c>
      <c r="B585" s="9">
        <v>1127926</v>
      </c>
      <c r="C585" s="9" t="s">
        <v>966</v>
      </c>
    </row>
    <row r="586" spans="1:3" ht="12.75" customHeight="1" x14ac:dyDescent="0.2">
      <c r="A586" s="9">
        <v>2021</v>
      </c>
      <c r="B586" s="9">
        <v>108730</v>
      </c>
      <c r="C586" s="9" t="s">
        <v>966</v>
      </c>
    </row>
    <row r="587" spans="1:3" ht="12.75" customHeight="1" x14ac:dyDescent="0.2">
      <c r="A587" s="9">
        <v>2021</v>
      </c>
      <c r="B587" s="9">
        <v>1179970</v>
      </c>
      <c r="C587" s="9" t="s">
        <v>966</v>
      </c>
    </row>
    <row r="588" spans="1:3" ht="12.75" customHeight="1" x14ac:dyDescent="0.2">
      <c r="A588" s="9">
        <v>2021</v>
      </c>
      <c r="B588" s="9">
        <v>1127924</v>
      </c>
      <c r="C588" s="9" t="s">
        <v>966</v>
      </c>
    </row>
    <row r="589" spans="1:3" ht="12.75" customHeight="1" x14ac:dyDescent="0.2">
      <c r="A589" s="9">
        <v>2021</v>
      </c>
      <c r="B589" s="9">
        <v>1103692</v>
      </c>
      <c r="C589" s="9" t="s">
        <v>966</v>
      </c>
    </row>
    <row r="590" spans="1:3" ht="12.75" customHeight="1" x14ac:dyDescent="0.2">
      <c r="A590" s="9">
        <v>2021</v>
      </c>
      <c r="B590" s="9">
        <v>1179970</v>
      </c>
      <c r="C590" s="9" t="s">
        <v>966</v>
      </c>
    </row>
    <row r="591" spans="1:3" ht="12.75" customHeight="1" x14ac:dyDescent="0.2">
      <c r="A591" s="9">
        <v>2021</v>
      </c>
      <c r="B591" s="9">
        <v>122845</v>
      </c>
      <c r="C591" s="9" t="s">
        <v>966</v>
      </c>
    </row>
    <row r="592" spans="1:3" ht="12.75" customHeight="1" x14ac:dyDescent="0.2">
      <c r="A592" s="9">
        <v>2021</v>
      </c>
      <c r="B592" s="9">
        <v>1103832</v>
      </c>
      <c r="C592" s="9" t="s">
        <v>976</v>
      </c>
    </row>
    <row r="593" spans="1:3" ht="12.75" customHeight="1" x14ac:dyDescent="0.2">
      <c r="A593" s="9">
        <v>2021</v>
      </c>
      <c r="B593" s="9">
        <v>122845</v>
      </c>
      <c r="C593" s="9" t="s">
        <v>976</v>
      </c>
    </row>
    <row r="594" spans="1:3" ht="12.75" customHeight="1" x14ac:dyDescent="0.2">
      <c r="A594" s="9">
        <v>2021</v>
      </c>
      <c r="B594" s="9">
        <v>1179970</v>
      </c>
      <c r="C594" s="9" t="s">
        <v>976</v>
      </c>
    </row>
    <row r="595" spans="1:3" ht="12.75" customHeight="1" x14ac:dyDescent="0.2">
      <c r="A595" s="9">
        <v>2021</v>
      </c>
      <c r="B595" s="9">
        <v>1179970</v>
      </c>
      <c r="C595" s="9" t="s">
        <v>976</v>
      </c>
    </row>
    <row r="596" spans="1:3" ht="12.75" customHeight="1" x14ac:dyDescent="0.2">
      <c r="A596" s="9">
        <v>2021</v>
      </c>
      <c r="B596" s="9">
        <v>122845</v>
      </c>
      <c r="C596" s="9" t="s">
        <v>976</v>
      </c>
    </row>
    <row r="597" spans="1:3" ht="12.75" customHeight="1" x14ac:dyDescent="0.2">
      <c r="A597" s="9">
        <v>2021</v>
      </c>
      <c r="B597" s="9">
        <v>1127925</v>
      </c>
      <c r="C597" s="9" t="s">
        <v>976</v>
      </c>
    </row>
    <row r="598" spans="1:3" ht="12.75" customHeight="1" x14ac:dyDescent="0.2">
      <c r="A598" s="9">
        <v>2021</v>
      </c>
      <c r="B598" s="9">
        <v>1127925</v>
      </c>
      <c r="C598" s="9" t="s">
        <v>976</v>
      </c>
    </row>
    <row r="599" spans="1:3" ht="12.75" customHeight="1" x14ac:dyDescent="0.2">
      <c r="A599" s="9">
        <v>2021</v>
      </c>
      <c r="B599" s="9">
        <v>1179970</v>
      </c>
      <c r="C599" s="9" t="s">
        <v>976</v>
      </c>
    </row>
    <row r="600" spans="1:3" ht="12.75" customHeight="1" x14ac:dyDescent="0.2">
      <c r="A600" s="9">
        <v>2021</v>
      </c>
      <c r="B600" s="9">
        <v>123336</v>
      </c>
      <c r="C600" s="9" t="s">
        <v>976</v>
      </c>
    </row>
    <row r="601" spans="1:3" ht="12.75" customHeight="1" x14ac:dyDescent="0.2">
      <c r="A601" s="9">
        <v>2021</v>
      </c>
      <c r="B601" s="9">
        <v>108730</v>
      </c>
      <c r="C601" s="9" t="s">
        <v>976</v>
      </c>
    </row>
    <row r="602" spans="1:3" ht="12.75" customHeight="1" x14ac:dyDescent="0.2">
      <c r="A602" s="9">
        <v>2021</v>
      </c>
      <c r="B602" s="9">
        <v>122845</v>
      </c>
      <c r="C602" s="9" t="s">
        <v>976</v>
      </c>
    </row>
    <row r="603" spans="1:3" ht="12.75" customHeight="1" x14ac:dyDescent="0.2">
      <c r="A603" s="9">
        <v>2021</v>
      </c>
      <c r="B603" s="9">
        <v>1179970</v>
      </c>
      <c r="C603" s="9" t="s">
        <v>976</v>
      </c>
    </row>
    <row r="604" spans="1:3" ht="12.75" customHeight="1" x14ac:dyDescent="0.2">
      <c r="A604" s="9">
        <v>2021</v>
      </c>
      <c r="B604" s="9">
        <v>123336</v>
      </c>
      <c r="C604" s="9" t="s">
        <v>976</v>
      </c>
    </row>
    <row r="605" spans="1:3" ht="12.75" customHeight="1" x14ac:dyDescent="0.2">
      <c r="A605" s="9">
        <v>2021</v>
      </c>
      <c r="B605" s="9">
        <v>122845</v>
      </c>
      <c r="C605" s="9" t="s">
        <v>976</v>
      </c>
    </row>
    <row r="606" spans="1:3" ht="12.75" customHeight="1" x14ac:dyDescent="0.2">
      <c r="A606" s="9">
        <v>2021</v>
      </c>
      <c r="B606" s="9">
        <v>122845</v>
      </c>
      <c r="C606" s="9" t="s">
        <v>976</v>
      </c>
    </row>
    <row r="607" spans="1:3" ht="12.75" customHeight="1" x14ac:dyDescent="0.2">
      <c r="A607" s="9">
        <v>2021</v>
      </c>
      <c r="B607" s="9">
        <v>1179970</v>
      </c>
      <c r="C607" s="9" t="s">
        <v>976</v>
      </c>
    </row>
    <row r="608" spans="1:3" ht="12.75" customHeight="1" x14ac:dyDescent="0.2">
      <c r="A608" s="9">
        <v>2021</v>
      </c>
      <c r="B608" s="9">
        <v>1179970</v>
      </c>
      <c r="C608" s="9" t="s">
        <v>976</v>
      </c>
    </row>
    <row r="609" spans="1:3" ht="12.75" customHeight="1" x14ac:dyDescent="0.2">
      <c r="A609" s="9">
        <v>2021</v>
      </c>
      <c r="B609" s="9">
        <v>123336</v>
      </c>
      <c r="C609" s="9" t="s">
        <v>976</v>
      </c>
    </row>
    <row r="610" spans="1:3" ht="12.75" customHeight="1" x14ac:dyDescent="0.2">
      <c r="A610" s="9">
        <v>2021</v>
      </c>
      <c r="B610" s="9">
        <v>123336</v>
      </c>
      <c r="C610" s="9" t="s">
        <v>976</v>
      </c>
    </row>
    <row r="611" spans="1:3" ht="12.75" customHeight="1" x14ac:dyDescent="0.2">
      <c r="A611" s="9">
        <v>2021</v>
      </c>
      <c r="B611" s="9">
        <v>122845</v>
      </c>
      <c r="C611" s="9" t="s">
        <v>976</v>
      </c>
    </row>
    <row r="612" spans="1:3" ht="12.75" customHeight="1" x14ac:dyDescent="0.2">
      <c r="A612" s="9">
        <v>2021</v>
      </c>
      <c r="B612" s="9">
        <v>1179970</v>
      </c>
      <c r="C612" s="9" t="s">
        <v>976</v>
      </c>
    </row>
    <row r="613" spans="1:3" ht="12.75" customHeight="1" x14ac:dyDescent="0.2">
      <c r="A613" s="9">
        <v>2021</v>
      </c>
      <c r="B613" s="9">
        <v>1127925</v>
      </c>
      <c r="C613" s="9" t="s">
        <v>976</v>
      </c>
    </row>
    <row r="614" spans="1:3" ht="12.75" customHeight="1" x14ac:dyDescent="0.2">
      <c r="A614" s="9">
        <v>2021</v>
      </c>
      <c r="B614" s="9">
        <v>1127927</v>
      </c>
      <c r="C614" s="9" t="s">
        <v>976</v>
      </c>
    </row>
    <row r="615" spans="1:3" ht="12.75" customHeight="1" x14ac:dyDescent="0.2">
      <c r="A615" s="9">
        <v>2021</v>
      </c>
      <c r="B615" s="9">
        <v>122845</v>
      </c>
      <c r="C615" s="9" t="s">
        <v>976</v>
      </c>
    </row>
    <row r="616" spans="1:3" ht="12.75" customHeight="1" x14ac:dyDescent="0.2">
      <c r="A616" s="9">
        <v>2021</v>
      </c>
      <c r="B616" s="9">
        <v>122845</v>
      </c>
      <c r="C616" s="9" t="s">
        <v>976</v>
      </c>
    </row>
    <row r="617" spans="1:3" ht="12.75" customHeight="1" x14ac:dyDescent="0.2">
      <c r="A617" s="9">
        <v>2021</v>
      </c>
      <c r="B617" s="9">
        <v>122845</v>
      </c>
      <c r="C617" s="9" t="s">
        <v>976</v>
      </c>
    </row>
    <row r="618" spans="1:3" ht="12.75" customHeight="1" x14ac:dyDescent="0.2">
      <c r="A618" s="9">
        <v>2021</v>
      </c>
      <c r="B618" s="9">
        <v>123336</v>
      </c>
      <c r="C618" s="9" t="s">
        <v>976</v>
      </c>
    </row>
    <row r="619" spans="1:3" ht="12.75" customHeight="1" x14ac:dyDescent="0.2">
      <c r="A619" s="9">
        <v>2021</v>
      </c>
      <c r="B619" s="9">
        <v>122845</v>
      </c>
      <c r="C619" s="9" t="s">
        <v>976</v>
      </c>
    </row>
    <row r="620" spans="1:3" ht="12.75" customHeight="1" x14ac:dyDescent="0.2">
      <c r="A620" s="9">
        <v>2021</v>
      </c>
      <c r="B620" s="9">
        <v>122845</v>
      </c>
      <c r="C620" s="9" t="s">
        <v>976</v>
      </c>
    </row>
    <row r="621" spans="1:3" ht="12.75" customHeight="1" x14ac:dyDescent="0.2">
      <c r="A621" s="9">
        <v>2021</v>
      </c>
      <c r="B621" s="9">
        <v>1127924</v>
      </c>
      <c r="C621" s="9" t="s">
        <v>976</v>
      </c>
    </row>
    <row r="622" spans="1:3" ht="12.75" customHeight="1" x14ac:dyDescent="0.2">
      <c r="A622" s="9">
        <v>2021</v>
      </c>
      <c r="B622" s="9">
        <v>122845</v>
      </c>
      <c r="C622" s="9" t="s">
        <v>976</v>
      </c>
    </row>
    <row r="623" spans="1:3" ht="12.75" customHeight="1" x14ac:dyDescent="0.2">
      <c r="A623" s="9">
        <v>2021</v>
      </c>
      <c r="B623" s="9">
        <v>122845</v>
      </c>
      <c r="C623" s="9" t="s">
        <v>976</v>
      </c>
    </row>
    <row r="624" spans="1:3" ht="12.75" customHeight="1" x14ac:dyDescent="0.2">
      <c r="A624" s="9">
        <v>2021</v>
      </c>
      <c r="B624" s="9">
        <v>1127925</v>
      </c>
      <c r="C624" s="9" t="s">
        <v>976</v>
      </c>
    </row>
    <row r="625" spans="1:3" ht="12.75" customHeight="1" x14ac:dyDescent="0.2">
      <c r="A625" s="9">
        <v>2021</v>
      </c>
      <c r="B625" s="9">
        <v>1127925</v>
      </c>
      <c r="C625" s="9" t="s">
        <v>976</v>
      </c>
    </row>
    <row r="626" spans="1:3" ht="12.75" customHeight="1" x14ac:dyDescent="0.2">
      <c r="A626" s="9">
        <v>2021</v>
      </c>
      <c r="B626" s="9">
        <v>1179970</v>
      </c>
      <c r="C626" s="9" t="s">
        <v>976</v>
      </c>
    </row>
    <row r="627" spans="1:3" ht="12.75" customHeight="1" x14ac:dyDescent="0.2">
      <c r="A627" s="9">
        <v>2021</v>
      </c>
      <c r="B627" s="9">
        <v>123336</v>
      </c>
      <c r="C627" s="9" t="s">
        <v>976</v>
      </c>
    </row>
    <row r="628" spans="1:3" ht="12.75" customHeight="1" x14ac:dyDescent="0.2">
      <c r="A628" s="9">
        <v>2021</v>
      </c>
      <c r="B628" s="9">
        <v>122845</v>
      </c>
      <c r="C628" s="9" t="s">
        <v>976</v>
      </c>
    </row>
    <row r="629" spans="1:3" ht="12.75" customHeight="1" x14ac:dyDescent="0.2">
      <c r="A629" s="9">
        <v>2021</v>
      </c>
      <c r="B629" s="9">
        <v>122845</v>
      </c>
      <c r="C629" s="9" t="s">
        <v>976</v>
      </c>
    </row>
    <row r="630" spans="1:3" ht="12.75" customHeight="1" x14ac:dyDescent="0.2">
      <c r="A630" s="9">
        <v>2021</v>
      </c>
      <c r="B630" s="9">
        <v>1117076</v>
      </c>
      <c r="C630" s="9" t="s">
        <v>976</v>
      </c>
    </row>
    <row r="631" spans="1:3" ht="12.75" customHeight="1" x14ac:dyDescent="0.2">
      <c r="A631" s="9">
        <v>2021</v>
      </c>
      <c r="B631" s="9">
        <v>1127924</v>
      </c>
      <c r="C631" s="9" t="s">
        <v>976</v>
      </c>
    </row>
    <row r="632" spans="1:3" ht="12.75" customHeight="1" x14ac:dyDescent="0.2">
      <c r="A632" s="9">
        <v>2021</v>
      </c>
      <c r="B632" s="9">
        <v>122845</v>
      </c>
      <c r="C632" s="9" t="s">
        <v>976</v>
      </c>
    </row>
    <row r="633" spans="1:3" ht="12.75" customHeight="1" x14ac:dyDescent="0.2">
      <c r="A633" s="9">
        <v>2021</v>
      </c>
      <c r="B633" s="9">
        <v>1127925</v>
      </c>
      <c r="C633" s="9" t="s">
        <v>976</v>
      </c>
    </row>
    <row r="634" spans="1:3" ht="12.75" customHeight="1" x14ac:dyDescent="0.2">
      <c r="A634" s="9">
        <v>2021</v>
      </c>
      <c r="B634" s="9">
        <v>122845</v>
      </c>
      <c r="C634" s="9" t="s">
        <v>976</v>
      </c>
    </row>
    <row r="635" spans="1:3" ht="12.75" customHeight="1" x14ac:dyDescent="0.2">
      <c r="A635" s="9">
        <v>2021</v>
      </c>
      <c r="B635" s="9">
        <v>1127925</v>
      </c>
      <c r="C635" s="9" t="s">
        <v>976</v>
      </c>
    </row>
    <row r="636" spans="1:3" ht="12.75" customHeight="1" x14ac:dyDescent="0.2">
      <c r="A636" s="9">
        <v>2021</v>
      </c>
      <c r="B636" s="9">
        <v>122845</v>
      </c>
      <c r="C636" s="9" t="s">
        <v>976</v>
      </c>
    </row>
    <row r="637" spans="1:3" ht="12.75" customHeight="1" x14ac:dyDescent="0.2">
      <c r="A637" s="9">
        <v>2021</v>
      </c>
      <c r="B637" s="9">
        <v>123336</v>
      </c>
      <c r="C637" s="9" t="s">
        <v>976</v>
      </c>
    </row>
    <row r="638" spans="1:3" ht="12.75" customHeight="1" x14ac:dyDescent="0.2">
      <c r="A638" s="9">
        <v>2021</v>
      </c>
      <c r="B638" s="9">
        <v>1179970</v>
      </c>
      <c r="C638" s="9" t="s">
        <v>976</v>
      </c>
    </row>
    <row r="639" spans="1:3" ht="12.75" customHeight="1" x14ac:dyDescent="0.2">
      <c r="A639" s="9">
        <v>2021</v>
      </c>
      <c r="B639" s="9">
        <v>1127927</v>
      </c>
      <c r="C639" s="9" t="s">
        <v>976</v>
      </c>
    </row>
    <row r="640" spans="1:3" ht="12.75" customHeight="1" x14ac:dyDescent="0.2">
      <c r="A640" s="9">
        <v>2021</v>
      </c>
      <c r="B640" s="9">
        <v>122845</v>
      </c>
      <c r="C640" s="9" t="s">
        <v>976</v>
      </c>
    </row>
    <row r="641" spans="1:3" ht="12.75" customHeight="1" x14ac:dyDescent="0.2">
      <c r="A641" s="9">
        <v>2021</v>
      </c>
      <c r="B641" s="9">
        <v>1270538</v>
      </c>
      <c r="C641" s="9" t="s">
        <v>976</v>
      </c>
    </row>
    <row r="642" spans="1:3" ht="12.75" customHeight="1" x14ac:dyDescent="0.2">
      <c r="A642" s="9">
        <v>2021</v>
      </c>
      <c r="B642" s="9">
        <v>1127925</v>
      </c>
      <c r="C642" s="9" t="s">
        <v>976</v>
      </c>
    </row>
    <row r="643" spans="1:3" ht="12.75" customHeight="1" x14ac:dyDescent="0.2">
      <c r="A643" s="9">
        <v>2021</v>
      </c>
      <c r="B643" s="9">
        <v>123336</v>
      </c>
      <c r="C643" s="9" t="s">
        <v>976</v>
      </c>
    </row>
    <row r="644" spans="1:3" ht="12.75" customHeight="1" x14ac:dyDescent="0.2">
      <c r="A644" s="9">
        <v>2021</v>
      </c>
      <c r="B644" s="9">
        <v>1127926</v>
      </c>
      <c r="C644" s="9" t="s">
        <v>976</v>
      </c>
    </row>
    <row r="645" spans="1:3" ht="12.75" customHeight="1" x14ac:dyDescent="0.2">
      <c r="A645" s="9">
        <v>2021</v>
      </c>
      <c r="B645" s="9">
        <v>1179970</v>
      </c>
      <c r="C645" s="9" t="s">
        <v>976</v>
      </c>
    </row>
    <row r="646" spans="1:3" ht="12.75" customHeight="1" x14ac:dyDescent="0.2">
      <c r="A646" s="9">
        <v>2021</v>
      </c>
      <c r="B646" s="9">
        <v>1319230</v>
      </c>
      <c r="C646" s="9" t="s">
        <v>976</v>
      </c>
    </row>
    <row r="647" spans="1:3" ht="12.75" customHeight="1" x14ac:dyDescent="0.2">
      <c r="A647" s="9">
        <v>2021</v>
      </c>
      <c r="B647" s="9">
        <v>1308687</v>
      </c>
      <c r="C647" s="9" t="s">
        <v>976</v>
      </c>
    </row>
    <row r="648" spans="1:3" ht="12.75" customHeight="1" x14ac:dyDescent="0.2">
      <c r="A648" s="9">
        <v>2021</v>
      </c>
      <c r="B648" s="9">
        <v>108730</v>
      </c>
      <c r="C648" s="9" t="s">
        <v>976</v>
      </c>
    </row>
    <row r="649" spans="1:3" ht="12.75" customHeight="1" x14ac:dyDescent="0.2">
      <c r="A649" s="9">
        <v>2021</v>
      </c>
      <c r="B649" s="9">
        <v>122845</v>
      </c>
      <c r="C649" s="9" t="s">
        <v>976</v>
      </c>
    </row>
    <row r="650" spans="1:3" ht="12.75" customHeight="1" x14ac:dyDescent="0.2">
      <c r="A650" s="9">
        <v>2021</v>
      </c>
      <c r="B650" s="9">
        <v>150129</v>
      </c>
      <c r="C650" s="9" t="s">
        <v>976</v>
      </c>
    </row>
    <row r="651" spans="1:3" ht="12.75" customHeight="1" x14ac:dyDescent="0.2">
      <c r="A651" s="9">
        <v>2021</v>
      </c>
      <c r="B651" s="9">
        <v>122845</v>
      </c>
      <c r="C651" s="9" t="s">
        <v>2236</v>
      </c>
    </row>
    <row r="652" spans="1:3" ht="12.75" customHeight="1" x14ac:dyDescent="0.2">
      <c r="A652" s="9">
        <v>2021</v>
      </c>
      <c r="B652" s="9">
        <v>1127927</v>
      </c>
      <c r="C652" s="9" t="s">
        <v>2236</v>
      </c>
    </row>
    <row r="653" spans="1:3" ht="12.75" customHeight="1" x14ac:dyDescent="0.2">
      <c r="A653" s="9">
        <v>2021</v>
      </c>
      <c r="B653" s="9">
        <v>122845</v>
      </c>
      <c r="C653" s="9" t="s">
        <v>2236</v>
      </c>
    </row>
    <row r="654" spans="1:3" ht="12.75" customHeight="1" x14ac:dyDescent="0.2">
      <c r="A654" s="9">
        <v>2021</v>
      </c>
      <c r="B654" s="9">
        <v>122845</v>
      </c>
      <c r="C654" s="9" t="s">
        <v>2236</v>
      </c>
    </row>
    <row r="655" spans="1:3" ht="12.75" customHeight="1" x14ac:dyDescent="0.2">
      <c r="A655" s="9">
        <v>2021</v>
      </c>
      <c r="B655" s="9">
        <v>122845</v>
      </c>
      <c r="C655" s="9" t="s">
        <v>2236</v>
      </c>
    </row>
    <row r="656" spans="1:3" ht="12.75" customHeight="1" x14ac:dyDescent="0.2">
      <c r="A656" s="9">
        <v>2021</v>
      </c>
      <c r="B656" s="9">
        <v>122845</v>
      </c>
      <c r="C656" s="9" t="s">
        <v>2236</v>
      </c>
    </row>
    <row r="657" spans="1:3" ht="12.75" customHeight="1" x14ac:dyDescent="0.2">
      <c r="A657" s="9">
        <v>2021</v>
      </c>
      <c r="B657" s="9">
        <v>1127925</v>
      </c>
      <c r="C657" s="9" t="s">
        <v>2236</v>
      </c>
    </row>
    <row r="658" spans="1:3" ht="12.75" customHeight="1" x14ac:dyDescent="0.2">
      <c r="A658" s="9">
        <v>2021</v>
      </c>
      <c r="B658" s="9">
        <v>122845</v>
      </c>
      <c r="C658" s="9" t="s">
        <v>2236</v>
      </c>
    </row>
    <row r="659" spans="1:3" ht="12.75" customHeight="1" x14ac:dyDescent="0.2">
      <c r="A659" s="9">
        <v>2021</v>
      </c>
      <c r="B659" s="9">
        <v>123336</v>
      </c>
      <c r="C659" s="9" t="s">
        <v>2236</v>
      </c>
    </row>
    <row r="660" spans="1:3" ht="12.75" customHeight="1" x14ac:dyDescent="0.2">
      <c r="A660" s="9">
        <v>2021</v>
      </c>
      <c r="B660" s="9">
        <v>123336</v>
      </c>
      <c r="C660" s="9" t="s">
        <v>2236</v>
      </c>
    </row>
    <row r="661" spans="1:3" ht="12.75" customHeight="1" x14ac:dyDescent="0.2">
      <c r="A661" s="9">
        <v>2021</v>
      </c>
      <c r="B661" s="9">
        <v>122845</v>
      </c>
      <c r="C661" s="9" t="s">
        <v>2236</v>
      </c>
    </row>
    <row r="662" spans="1:3" ht="12.75" customHeight="1" x14ac:dyDescent="0.2">
      <c r="A662" s="9">
        <v>2021</v>
      </c>
      <c r="B662" s="9">
        <v>122845</v>
      </c>
      <c r="C662" s="9" t="s">
        <v>2236</v>
      </c>
    </row>
    <row r="663" spans="1:3" ht="12.75" customHeight="1" x14ac:dyDescent="0.2">
      <c r="A663" s="9">
        <v>2021</v>
      </c>
      <c r="B663" s="9">
        <v>123336</v>
      </c>
      <c r="C663" s="9" t="s">
        <v>2236</v>
      </c>
    </row>
    <row r="664" spans="1:3" ht="12.75" customHeight="1" x14ac:dyDescent="0.2">
      <c r="A664" s="9">
        <v>2021</v>
      </c>
      <c r="B664" s="9">
        <v>1179970</v>
      </c>
      <c r="C664" s="9" t="s">
        <v>2236</v>
      </c>
    </row>
    <row r="665" spans="1:3" ht="12.75" customHeight="1" x14ac:dyDescent="0.2">
      <c r="A665" s="9">
        <v>2021</v>
      </c>
      <c r="B665" s="9">
        <v>122845</v>
      </c>
      <c r="C665" s="9" t="s">
        <v>2236</v>
      </c>
    </row>
    <row r="666" spans="1:3" ht="12.75" customHeight="1" x14ac:dyDescent="0.2">
      <c r="A666" s="9">
        <v>2021</v>
      </c>
      <c r="B666" s="9">
        <v>122845</v>
      </c>
      <c r="C666" s="9" t="s">
        <v>2236</v>
      </c>
    </row>
    <row r="667" spans="1:3" ht="12.75" customHeight="1" x14ac:dyDescent="0.2">
      <c r="A667" s="9">
        <v>2021</v>
      </c>
      <c r="B667" s="9">
        <v>108730</v>
      </c>
      <c r="C667" s="9" t="s">
        <v>2236</v>
      </c>
    </row>
    <row r="668" spans="1:3" ht="12.75" customHeight="1" x14ac:dyDescent="0.2">
      <c r="A668" s="9">
        <v>2021</v>
      </c>
      <c r="B668" s="9">
        <v>1127925</v>
      </c>
      <c r="C668" s="9" t="s">
        <v>2236</v>
      </c>
    </row>
    <row r="669" spans="1:3" ht="12.75" customHeight="1" x14ac:dyDescent="0.2">
      <c r="A669" s="9">
        <v>2021</v>
      </c>
      <c r="B669" s="9">
        <v>122845</v>
      </c>
      <c r="C669" s="9" t="s">
        <v>2236</v>
      </c>
    </row>
    <row r="670" spans="1:3" ht="12.75" customHeight="1" x14ac:dyDescent="0.2">
      <c r="A670" s="9">
        <v>2021</v>
      </c>
      <c r="B670" s="9">
        <v>122845</v>
      </c>
      <c r="C670" s="9" t="s">
        <v>2236</v>
      </c>
    </row>
    <row r="671" spans="1:3" ht="12.75" customHeight="1" x14ac:dyDescent="0.2">
      <c r="A671" s="9">
        <v>2021</v>
      </c>
      <c r="B671" s="9">
        <v>108730</v>
      </c>
      <c r="C671" s="9" t="s">
        <v>2236</v>
      </c>
    </row>
    <row r="672" spans="1:3" ht="12.75" customHeight="1" x14ac:dyDescent="0.2">
      <c r="A672" s="9">
        <v>2021</v>
      </c>
      <c r="B672" s="9">
        <v>1127927</v>
      </c>
      <c r="C672" s="9" t="s">
        <v>2239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494</v>
      </c>
    </row>
    <row r="2" spans="1:3" ht="12.75" customHeight="1" x14ac:dyDescent="0.2">
      <c r="A2" s="9">
        <v>2021</v>
      </c>
      <c r="B2" s="9">
        <v>1127927</v>
      </c>
      <c r="C2" s="9" t="s">
        <v>967</v>
      </c>
    </row>
    <row r="3" spans="1:3" ht="12.75" customHeight="1" x14ac:dyDescent="0.2">
      <c r="A3" s="9">
        <v>2021</v>
      </c>
      <c r="B3" s="9">
        <v>1179970</v>
      </c>
      <c r="C3" s="9" t="s">
        <v>967</v>
      </c>
    </row>
    <row r="4" spans="1:3" ht="12.75" customHeight="1" x14ac:dyDescent="0.2">
      <c r="A4" s="9">
        <v>2021</v>
      </c>
      <c r="B4" s="9">
        <v>1319230</v>
      </c>
      <c r="C4" s="9" t="s">
        <v>967</v>
      </c>
    </row>
    <row r="5" spans="1:3" ht="12.75" customHeight="1" x14ac:dyDescent="0.2">
      <c r="A5" s="9">
        <v>2021</v>
      </c>
      <c r="B5" s="9">
        <v>1270538</v>
      </c>
      <c r="C5" s="9" t="s">
        <v>967</v>
      </c>
    </row>
    <row r="6" spans="1:3" ht="12.75" customHeight="1" x14ac:dyDescent="0.2">
      <c r="A6" s="9">
        <v>2021</v>
      </c>
      <c r="B6" s="9">
        <v>108730</v>
      </c>
      <c r="C6" s="9" t="s">
        <v>967</v>
      </c>
    </row>
    <row r="7" spans="1:3" ht="12.75" customHeight="1" x14ac:dyDescent="0.2">
      <c r="A7" s="9">
        <v>2021</v>
      </c>
      <c r="B7" s="9">
        <v>123336</v>
      </c>
      <c r="C7" s="9" t="s">
        <v>967</v>
      </c>
    </row>
    <row r="8" spans="1:3" ht="12.75" customHeight="1" x14ac:dyDescent="0.2">
      <c r="A8" s="9">
        <v>2021</v>
      </c>
      <c r="B8" s="9">
        <v>1179970</v>
      </c>
      <c r="C8" s="9" t="s">
        <v>967</v>
      </c>
    </row>
    <row r="9" spans="1:3" ht="12.75" customHeight="1" x14ac:dyDescent="0.2">
      <c r="A9" s="9">
        <v>2021</v>
      </c>
      <c r="B9" s="9">
        <v>150129</v>
      </c>
      <c r="C9" s="9" t="s">
        <v>967</v>
      </c>
    </row>
    <row r="10" spans="1:3" ht="12.75" customHeight="1" x14ac:dyDescent="0.2">
      <c r="A10" s="9">
        <v>2021</v>
      </c>
      <c r="B10" s="9">
        <v>1270538</v>
      </c>
      <c r="C10" s="9" t="s">
        <v>967</v>
      </c>
    </row>
    <row r="11" spans="1:3" ht="12.75" customHeight="1" x14ac:dyDescent="0.2">
      <c r="A11" s="9">
        <v>2021</v>
      </c>
      <c r="B11" s="9">
        <v>1103692</v>
      </c>
      <c r="C11" s="9" t="s">
        <v>967</v>
      </c>
    </row>
    <row r="12" spans="1:3" ht="12.75" customHeight="1" x14ac:dyDescent="0.2">
      <c r="A12" s="9">
        <v>2021</v>
      </c>
      <c r="B12" s="9">
        <v>1308687</v>
      </c>
      <c r="C12" s="9" t="s">
        <v>967</v>
      </c>
    </row>
    <row r="13" spans="1:3" ht="12.75" customHeight="1" x14ac:dyDescent="0.2">
      <c r="A13" s="9">
        <v>2021</v>
      </c>
      <c r="B13" s="9">
        <v>1127926</v>
      </c>
      <c r="C13" s="9" t="s">
        <v>967</v>
      </c>
    </row>
    <row r="14" spans="1:3" ht="12.75" customHeight="1" x14ac:dyDescent="0.2">
      <c r="A14" s="9">
        <v>2021</v>
      </c>
      <c r="B14" s="9">
        <v>123336</v>
      </c>
      <c r="C14" s="9" t="s">
        <v>967</v>
      </c>
    </row>
    <row r="15" spans="1:3" ht="12.75" customHeight="1" x14ac:dyDescent="0.2">
      <c r="A15" s="9">
        <v>2021</v>
      </c>
      <c r="B15" s="9">
        <v>1103909</v>
      </c>
      <c r="C15" s="9" t="s">
        <v>967</v>
      </c>
    </row>
    <row r="16" spans="1:3" ht="12.75" customHeight="1" x14ac:dyDescent="0.2">
      <c r="A16" s="9">
        <v>2021</v>
      </c>
      <c r="B16" s="9">
        <v>1308687</v>
      </c>
      <c r="C16" s="9" t="s">
        <v>967</v>
      </c>
    </row>
    <row r="17" spans="1:3" ht="12.75" customHeight="1" x14ac:dyDescent="0.2">
      <c r="A17" s="9">
        <v>2021</v>
      </c>
      <c r="B17" s="9">
        <v>1308687</v>
      </c>
      <c r="C17" s="9" t="s">
        <v>967</v>
      </c>
    </row>
    <row r="18" spans="1:3" ht="12.75" customHeight="1" x14ac:dyDescent="0.2">
      <c r="A18" s="9">
        <v>2021</v>
      </c>
      <c r="B18" s="9">
        <v>1179970</v>
      </c>
      <c r="C18" s="9" t="s">
        <v>967</v>
      </c>
    </row>
    <row r="19" spans="1:3" ht="12.75" customHeight="1" x14ac:dyDescent="0.2">
      <c r="A19" s="9">
        <v>2021</v>
      </c>
      <c r="B19" s="9">
        <v>1103909</v>
      </c>
      <c r="C19" s="9" t="s">
        <v>967</v>
      </c>
    </row>
    <row r="20" spans="1:3" ht="12.75" customHeight="1" x14ac:dyDescent="0.2">
      <c r="A20" s="9">
        <v>2021</v>
      </c>
      <c r="B20" s="9">
        <v>1308687</v>
      </c>
      <c r="C20" s="9" t="s">
        <v>967</v>
      </c>
    </row>
    <row r="21" spans="1:3" ht="12.75" customHeight="1" x14ac:dyDescent="0.2">
      <c r="A21" s="9">
        <v>2021</v>
      </c>
      <c r="B21" s="9">
        <v>1319230</v>
      </c>
      <c r="C21" s="9" t="s">
        <v>967</v>
      </c>
    </row>
    <row r="22" spans="1:3" ht="12.75" customHeight="1" x14ac:dyDescent="0.2">
      <c r="A22" s="9">
        <v>2021</v>
      </c>
      <c r="B22" s="9">
        <v>1103692</v>
      </c>
      <c r="C22" s="9" t="s">
        <v>967</v>
      </c>
    </row>
    <row r="23" spans="1:3" ht="12.75" customHeight="1" x14ac:dyDescent="0.2">
      <c r="A23" s="9">
        <v>2021</v>
      </c>
      <c r="B23" s="9">
        <v>1179970</v>
      </c>
      <c r="C23" s="9" t="s">
        <v>967</v>
      </c>
    </row>
    <row r="24" spans="1:3" ht="12.75" customHeight="1" x14ac:dyDescent="0.2">
      <c r="A24" s="9">
        <v>2021</v>
      </c>
      <c r="B24" s="9">
        <v>1308687</v>
      </c>
      <c r="C24" s="9" t="s">
        <v>967</v>
      </c>
    </row>
    <row r="25" spans="1:3" ht="12.75" customHeight="1" x14ac:dyDescent="0.2">
      <c r="A25" s="9">
        <v>2021</v>
      </c>
      <c r="B25" s="9">
        <v>1308687</v>
      </c>
      <c r="C25" s="9" t="s">
        <v>967</v>
      </c>
    </row>
    <row r="26" spans="1:3" ht="12.75" customHeight="1" x14ac:dyDescent="0.2">
      <c r="A26" s="9">
        <v>2021</v>
      </c>
      <c r="B26" s="9">
        <v>1103909</v>
      </c>
      <c r="C26" s="9" t="s">
        <v>967</v>
      </c>
    </row>
    <row r="27" spans="1:3" ht="12.75" customHeight="1" x14ac:dyDescent="0.2">
      <c r="A27" s="9">
        <v>2021</v>
      </c>
      <c r="B27" s="9">
        <v>1117076</v>
      </c>
      <c r="C27" s="9" t="s">
        <v>967</v>
      </c>
    </row>
    <row r="28" spans="1:3" ht="12.75" customHeight="1" x14ac:dyDescent="0.2">
      <c r="A28" s="9">
        <v>2021</v>
      </c>
      <c r="B28" s="9">
        <v>1308687</v>
      </c>
      <c r="C28" s="9" t="s">
        <v>967</v>
      </c>
    </row>
    <row r="29" spans="1:3" ht="12.75" customHeight="1" x14ac:dyDescent="0.2">
      <c r="A29" s="9">
        <v>2021</v>
      </c>
      <c r="B29" s="9">
        <v>1319230</v>
      </c>
      <c r="C29" s="9" t="s">
        <v>967</v>
      </c>
    </row>
    <row r="30" spans="1:3" ht="12.75" customHeight="1" x14ac:dyDescent="0.2">
      <c r="A30" s="9">
        <v>2021</v>
      </c>
      <c r="B30" s="9">
        <v>1319230</v>
      </c>
      <c r="C30" s="9" t="s">
        <v>967</v>
      </c>
    </row>
    <row r="31" spans="1:3" ht="12.75" customHeight="1" x14ac:dyDescent="0.2">
      <c r="A31" s="9">
        <v>2021</v>
      </c>
      <c r="B31" s="9">
        <v>1308687</v>
      </c>
      <c r="C31" s="9" t="s">
        <v>967</v>
      </c>
    </row>
    <row r="32" spans="1:3" ht="12.75" customHeight="1" x14ac:dyDescent="0.2">
      <c r="A32" s="9">
        <v>2021</v>
      </c>
      <c r="B32" s="9">
        <v>108730</v>
      </c>
      <c r="C32" s="9" t="s">
        <v>967</v>
      </c>
    </row>
    <row r="33" spans="1:3" ht="12.75" customHeight="1" x14ac:dyDescent="0.2">
      <c r="A33" s="9">
        <v>2021</v>
      </c>
      <c r="B33" s="9">
        <v>123336</v>
      </c>
      <c r="C33" s="9" t="s">
        <v>967</v>
      </c>
    </row>
    <row r="34" spans="1:3" ht="12.75" customHeight="1" x14ac:dyDescent="0.2">
      <c r="A34" s="9">
        <v>2021</v>
      </c>
      <c r="B34" s="9">
        <v>1127924</v>
      </c>
      <c r="C34" s="9" t="s">
        <v>967</v>
      </c>
    </row>
    <row r="35" spans="1:3" ht="12.75" customHeight="1" x14ac:dyDescent="0.2">
      <c r="A35" s="9">
        <v>2021</v>
      </c>
      <c r="B35" s="9">
        <v>1319230</v>
      </c>
      <c r="C35" s="9" t="s">
        <v>971</v>
      </c>
    </row>
    <row r="36" spans="1:3" ht="12.75" customHeight="1" x14ac:dyDescent="0.2">
      <c r="A36" s="9">
        <v>2021</v>
      </c>
      <c r="B36" s="9">
        <v>123336</v>
      </c>
      <c r="C36" s="9" t="s">
        <v>971</v>
      </c>
    </row>
    <row r="37" spans="1:3" ht="12.75" customHeight="1" x14ac:dyDescent="0.2">
      <c r="A37" s="9">
        <v>2021</v>
      </c>
      <c r="B37" s="9">
        <v>1270538</v>
      </c>
      <c r="C37" s="9" t="s">
        <v>971</v>
      </c>
    </row>
    <row r="38" spans="1:3" ht="12.75" customHeight="1" x14ac:dyDescent="0.2">
      <c r="A38" s="9">
        <v>2021</v>
      </c>
      <c r="B38" s="9">
        <v>1308687</v>
      </c>
      <c r="C38" s="9" t="s">
        <v>971</v>
      </c>
    </row>
    <row r="39" spans="1:3" ht="12.75" customHeight="1" x14ac:dyDescent="0.2">
      <c r="A39" s="9">
        <v>2021</v>
      </c>
      <c r="B39" s="9">
        <v>123336</v>
      </c>
      <c r="C39" s="9" t="s">
        <v>971</v>
      </c>
    </row>
    <row r="40" spans="1:3" ht="12.75" customHeight="1" x14ac:dyDescent="0.2">
      <c r="A40" s="9">
        <v>2021</v>
      </c>
      <c r="B40" s="9">
        <v>1127924</v>
      </c>
      <c r="C40" s="9" t="s">
        <v>971</v>
      </c>
    </row>
    <row r="41" spans="1:3" ht="12.75" customHeight="1" x14ac:dyDescent="0.2">
      <c r="A41" s="9">
        <v>2021</v>
      </c>
      <c r="B41" s="9">
        <v>1127927</v>
      </c>
      <c r="C41" s="9" t="s">
        <v>971</v>
      </c>
    </row>
    <row r="42" spans="1:3" ht="12.75" customHeight="1" x14ac:dyDescent="0.2">
      <c r="A42" s="9">
        <v>2021</v>
      </c>
      <c r="B42" s="9">
        <v>1179970</v>
      </c>
      <c r="C42" s="9" t="s">
        <v>971</v>
      </c>
    </row>
    <row r="43" spans="1:3" ht="12.75" customHeight="1" x14ac:dyDescent="0.2">
      <c r="A43" s="9">
        <v>2021</v>
      </c>
      <c r="B43" s="9">
        <v>122845</v>
      </c>
      <c r="C43" s="9" t="s">
        <v>971</v>
      </c>
    </row>
    <row r="44" spans="1:3" ht="12.75" customHeight="1" x14ac:dyDescent="0.2">
      <c r="A44" s="9">
        <v>2021</v>
      </c>
      <c r="B44" s="9">
        <v>150129</v>
      </c>
      <c r="C44" s="9" t="s">
        <v>971</v>
      </c>
    </row>
    <row r="45" spans="1:3" ht="12.75" customHeight="1" x14ac:dyDescent="0.2">
      <c r="A45" s="9">
        <v>2021</v>
      </c>
      <c r="B45" s="9">
        <v>1270538</v>
      </c>
      <c r="C45" s="9" t="s">
        <v>971</v>
      </c>
    </row>
    <row r="46" spans="1:3" ht="12.75" customHeight="1" x14ac:dyDescent="0.2">
      <c r="A46" s="9">
        <v>2021</v>
      </c>
      <c r="B46" s="9">
        <v>1117076</v>
      </c>
      <c r="C46" s="9" t="s">
        <v>971</v>
      </c>
    </row>
    <row r="47" spans="1:3" ht="12.75" customHeight="1" x14ac:dyDescent="0.2">
      <c r="A47" s="9">
        <v>2021</v>
      </c>
      <c r="B47" s="9">
        <v>1179970</v>
      </c>
      <c r="C47" s="9" t="s">
        <v>971</v>
      </c>
    </row>
    <row r="48" spans="1:3" ht="12.75" customHeight="1" x14ac:dyDescent="0.2">
      <c r="A48" s="9">
        <v>2021</v>
      </c>
      <c r="B48" s="9">
        <v>1117076</v>
      </c>
      <c r="C48" s="9" t="s">
        <v>971</v>
      </c>
    </row>
    <row r="49" spans="1:3" ht="12.75" customHeight="1" x14ac:dyDescent="0.2">
      <c r="A49" s="9">
        <v>2021</v>
      </c>
      <c r="B49" s="9">
        <v>1179970</v>
      </c>
      <c r="C49" s="9" t="s">
        <v>971</v>
      </c>
    </row>
    <row r="50" spans="1:3" ht="12.75" customHeight="1" x14ac:dyDescent="0.2">
      <c r="A50" s="9">
        <v>2021</v>
      </c>
      <c r="B50" s="9">
        <v>1127925</v>
      </c>
      <c r="C50" s="9" t="s">
        <v>971</v>
      </c>
    </row>
    <row r="51" spans="1:3" ht="12.75" customHeight="1" x14ac:dyDescent="0.2">
      <c r="A51" s="9">
        <v>2021</v>
      </c>
      <c r="B51" s="9">
        <v>1179970</v>
      </c>
      <c r="C51" s="9" t="s">
        <v>971</v>
      </c>
    </row>
    <row r="52" spans="1:3" ht="12.75" customHeight="1" x14ac:dyDescent="0.2">
      <c r="A52" s="9">
        <v>2021</v>
      </c>
      <c r="B52" s="9">
        <v>1127926</v>
      </c>
      <c r="C52" s="9" t="s">
        <v>971</v>
      </c>
    </row>
    <row r="53" spans="1:3" ht="12.75" customHeight="1" x14ac:dyDescent="0.2">
      <c r="A53" s="9">
        <v>2021</v>
      </c>
      <c r="B53" s="9">
        <v>1127927</v>
      </c>
      <c r="C53" s="9" t="s">
        <v>971</v>
      </c>
    </row>
    <row r="54" spans="1:3" ht="12.75" customHeight="1" x14ac:dyDescent="0.2">
      <c r="A54" s="9">
        <v>2021</v>
      </c>
      <c r="B54" s="9">
        <v>1179970</v>
      </c>
      <c r="C54" s="9" t="s">
        <v>971</v>
      </c>
    </row>
    <row r="55" spans="1:3" ht="12.75" customHeight="1" x14ac:dyDescent="0.2">
      <c r="A55" s="9">
        <v>2021</v>
      </c>
      <c r="B55" s="9">
        <v>1179970</v>
      </c>
      <c r="C55" s="9" t="s">
        <v>971</v>
      </c>
    </row>
    <row r="56" spans="1:3" ht="12.75" customHeight="1" x14ac:dyDescent="0.2">
      <c r="A56" s="9">
        <v>2021</v>
      </c>
      <c r="B56" s="9">
        <v>150129</v>
      </c>
      <c r="C56" s="9" t="s">
        <v>971</v>
      </c>
    </row>
    <row r="57" spans="1:3" ht="12.75" customHeight="1" x14ac:dyDescent="0.2">
      <c r="A57" s="9">
        <v>2021</v>
      </c>
      <c r="B57" s="9">
        <v>123336</v>
      </c>
      <c r="C57" s="9" t="s">
        <v>971</v>
      </c>
    </row>
    <row r="58" spans="1:3" ht="12.75" customHeight="1" x14ac:dyDescent="0.2">
      <c r="A58" s="9">
        <v>2021</v>
      </c>
      <c r="B58" s="9">
        <v>1179970</v>
      </c>
      <c r="C58" s="9" t="s">
        <v>971</v>
      </c>
    </row>
    <row r="59" spans="1:3" ht="12.75" customHeight="1" x14ac:dyDescent="0.2">
      <c r="A59" s="9">
        <v>2021</v>
      </c>
      <c r="B59" s="9">
        <v>1179970</v>
      </c>
      <c r="C59" s="9" t="s">
        <v>971</v>
      </c>
    </row>
    <row r="60" spans="1:3" ht="12.75" customHeight="1" x14ac:dyDescent="0.2">
      <c r="A60" s="9">
        <v>2021</v>
      </c>
      <c r="B60" s="9">
        <v>1179970</v>
      </c>
      <c r="C60" s="9" t="s">
        <v>971</v>
      </c>
    </row>
    <row r="61" spans="1:3" ht="12.75" customHeight="1" x14ac:dyDescent="0.2">
      <c r="A61" s="9">
        <v>2021</v>
      </c>
      <c r="B61" s="9">
        <v>1127927</v>
      </c>
      <c r="C61" s="9" t="s">
        <v>971</v>
      </c>
    </row>
    <row r="62" spans="1:3" ht="12.75" customHeight="1" x14ac:dyDescent="0.2">
      <c r="A62" s="9">
        <v>2021</v>
      </c>
      <c r="B62" s="9">
        <v>1127926</v>
      </c>
      <c r="C62" s="9" t="s">
        <v>971</v>
      </c>
    </row>
    <row r="63" spans="1:3" ht="12.75" customHeight="1" x14ac:dyDescent="0.2">
      <c r="A63" s="9">
        <v>2021</v>
      </c>
      <c r="B63" s="9">
        <v>122845</v>
      </c>
      <c r="C63" s="9" t="s">
        <v>971</v>
      </c>
    </row>
    <row r="64" spans="1:3" ht="12.75" customHeight="1" x14ac:dyDescent="0.2">
      <c r="A64" s="9">
        <v>2021</v>
      </c>
      <c r="B64" s="9">
        <v>123336</v>
      </c>
      <c r="C64" s="9" t="s">
        <v>971</v>
      </c>
    </row>
    <row r="65" spans="1:3" ht="12.75" customHeight="1" x14ac:dyDescent="0.2">
      <c r="A65" s="9">
        <v>2021</v>
      </c>
      <c r="B65" s="9">
        <v>122845</v>
      </c>
      <c r="C65" s="9" t="s">
        <v>971</v>
      </c>
    </row>
    <row r="66" spans="1:3" ht="12.75" customHeight="1" x14ac:dyDescent="0.2">
      <c r="A66" s="9">
        <v>2021</v>
      </c>
      <c r="B66" s="9">
        <v>123336</v>
      </c>
      <c r="C66" s="9" t="s">
        <v>971</v>
      </c>
    </row>
    <row r="67" spans="1:3" ht="12.75" customHeight="1" x14ac:dyDescent="0.2">
      <c r="A67" s="9">
        <v>2021</v>
      </c>
      <c r="B67" s="9">
        <v>1179970</v>
      </c>
      <c r="C67" s="9" t="s">
        <v>971</v>
      </c>
    </row>
    <row r="68" spans="1:3" ht="12.75" customHeight="1" x14ac:dyDescent="0.2">
      <c r="A68" s="9">
        <v>2021</v>
      </c>
      <c r="B68" s="9">
        <v>1319230</v>
      </c>
      <c r="C68" s="9" t="s">
        <v>971</v>
      </c>
    </row>
    <row r="69" spans="1:3" ht="12.75" customHeight="1" x14ac:dyDescent="0.2">
      <c r="A69" s="9">
        <v>2021</v>
      </c>
      <c r="B69" s="9">
        <v>1103909</v>
      </c>
      <c r="C69" s="9" t="s">
        <v>971</v>
      </c>
    </row>
    <row r="70" spans="1:3" ht="12.75" customHeight="1" x14ac:dyDescent="0.2">
      <c r="A70" s="9">
        <v>2021</v>
      </c>
      <c r="B70" s="9">
        <v>1103909</v>
      </c>
      <c r="C70" s="9" t="s">
        <v>971</v>
      </c>
    </row>
    <row r="71" spans="1:3" ht="12.75" customHeight="1" x14ac:dyDescent="0.2">
      <c r="A71" s="9">
        <v>2021</v>
      </c>
      <c r="B71" s="9">
        <v>1103909</v>
      </c>
      <c r="C71" s="9" t="s">
        <v>971</v>
      </c>
    </row>
    <row r="72" spans="1:3" ht="12.75" customHeight="1" x14ac:dyDescent="0.2">
      <c r="A72" s="9">
        <v>2021</v>
      </c>
      <c r="B72" s="9">
        <v>1179970</v>
      </c>
      <c r="C72" s="9" t="s">
        <v>971</v>
      </c>
    </row>
    <row r="73" spans="1:3" ht="12.75" customHeight="1" x14ac:dyDescent="0.2">
      <c r="A73" s="9">
        <v>2021</v>
      </c>
      <c r="B73" s="9">
        <v>1103692</v>
      </c>
      <c r="C73" s="9" t="s">
        <v>971</v>
      </c>
    </row>
    <row r="74" spans="1:3" ht="12.75" customHeight="1" x14ac:dyDescent="0.2">
      <c r="A74" s="9">
        <v>2021</v>
      </c>
      <c r="B74" s="9">
        <v>1179970</v>
      </c>
      <c r="C74" s="9" t="s">
        <v>971</v>
      </c>
    </row>
    <row r="75" spans="1:3" ht="12.75" customHeight="1" x14ac:dyDescent="0.2">
      <c r="A75" s="9">
        <v>2021</v>
      </c>
      <c r="B75" s="9">
        <v>1103909</v>
      </c>
      <c r="C75" s="9" t="s">
        <v>971</v>
      </c>
    </row>
    <row r="76" spans="1:3" ht="12.75" customHeight="1" x14ac:dyDescent="0.2">
      <c r="A76" s="9">
        <v>2021</v>
      </c>
      <c r="B76" s="9">
        <v>1117076</v>
      </c>
      <c r="C76" s="9" t="s">
        <v>971</v>
      </c>
    </row>
    <row r="77" spans="1:3" ht="12.75" customHeight="1" x14ac:dyDescent="0.2">
      <c r="A77" s="9">
        <v>2021</v>
      </c>
      <c r="B77" s="9">
        <v>1127927</v>
      </c>
      <c r="C77" s="9" t="s">
        <v>971</v>
      </c>
    </row>
    <row r="78" spans="1:3" ht="12.75" customHeight="1" x14ac:dyDescent="0.2">
      <c r="A78" s="9">
        <v>2021</v>
      </c>
      <c r="B78" s="9">
        <v>1179970</v>
      </c>
      <c r="C78" s="9" t="s">
        <v>971</v>
      </c>
    </row>
    <row r="79" spans="1:3" ht="12.75" customHeight="1" x14ac:dyDescent="0.2">
      <c r="A79" s="9">
        <v>2021</v>
      </c>
      <c r="B79" s="9">
        <v>1319230</v>
      </c>
      <c r="C79" s="9" t="s">
        <v>971</v>
      </c>
    </row>
    <row r="80" spans="1:3" ht="12.75" customHeight="1" x14ac:dyDescent="0.2">
      <c r="A80" s="9">
        <v>2021</v>
      </c>
      <c r="B80" s="9">
        <v>1308687</v>
      </c>
      <c r="C80" s="9" t="s">
        <v>971</v>
      </c>
    </row>
    <row r="81" spans="1:3" ht="12.75" customHeight="1" x14ac:dyDescent="0.2">
      <c r="A81" s="9">
        <v>2021</v>
      </c>
      <c r="B81" s="9">
        <v>1103909</v>
      </c>
      <c r="C81" s="9" t="s">
        <v>971</v>
      </c>
    </row>
    <row r="82" spans="1:3" ht="12.75" customHeight="1" x14ac:dyDescent="0.2">
      <c r="A82" s="9">
        <v>2021</v>
      </c>
      <c r="B82" s="9">
        <v>1127926</v>
      </c>
      <c r="C82" s="9" t="s">
        <v>971</v>
      </c>
    </row>
    <row r="83" spans="1:3" ht="12.75" customHeight="1" x14ac:dyDescent="0.2">
      <c r="A83" s="9">
        <v>2021</v>
      </c>
      <c r="B83" s="9">
        <v>1308687</v>
      </c>
      <c r="C83" s="9" t="s">
        <v>971</v>
      </c>
    </row>
    <row r="84" spans="1:3" ht="12.75" customHeight="1" x14ac:dyDescent="0.2">
      <c r="A84" s="9">
        <v>2021</v>
      </c>
      <c r="B84" s="9">
        <v>1308687</v>
      </c>
      <c r="C84" s="9" t="s">
        <v>971</v>
      </c>
    </row>
    <row r="85" spans="1:3" ht="12.75" customHeight="1" x14ac:dyDescent="0.2">
      <c r="A85" s="9">
        <v>2021</v>
      </c>
      <c r="B85" s="9">
        <v>123336</v>
      </c>
      <c r="C85" s="9" t="s">
        <v>971</v>
      </c>
    </row>
    <row r="86" spans="1:3" ht="12.75" customHeight="1" x14ac:dyDescent="0.2">
      <c r="A86" s="9">
        <v>2021</v>
      </c>
      <c r="B86" s="9">
        <v>1308687</v>
      </c>
      <c r="C86" s="9" t="s">
        <v>971</v>
      </c>
    </row>
    <row r="87" spans="1:3" ht="12.75" customHeight="1" x14ac:dyDescent="0.2">
      <c r="A87" s="9">
        <v>2021</v>
      </c>
      <c r="B87" s="9">
        <v>1127924</v>
      </c>
      <c r="C87" s="9" t="s">
        <v>971</v>
      </c>
    </row>
    <row r="88" spans="1:3" ht="12.75" customHeight="1" x14ac:dyDescent="0.2">
      <c r="A88" s="9">
        <v>2021</v>
      </c>
      <c r="B88" s="9">
        <v>1127926</v>
      </c>
      <c r="C88" s="9" t="s">
        <v>971</v>
      </c>
    </row>
    <row r="89" spans="1:3" ht="12.75" customHeight="1" x14ac:dyDescent="0.2">
      <c r="A89" s="9">
        <v>2021</v>
      </c>
      <c r="B89" s="9">
        <v>1127927</v>
      </c>
      <c r="C89" s="9" t="s">
        <v>971</v>
      </c>
    </row>
    <row r="90" spans="1:3" ht="12.75" customHeight="1" x14ac:dyDescent="0.2">
      <c r="A90" s="9">
        <v>2021</v>
      </c>
      <c r="B90" s="9">
        <v>150129</v>
      </c>
      <c r="C90" s="9" t="s">
        <v>971</v>
      </c>
    </row>
    <row r="91" spans="1:3" ht="12.75" customHeight="1" x14ac:dyDescent="0.2">
      <c r="A91" s="9">
        <v>2021</v>
      </c>
      <c r="B91" s="9">
        <v>1308687</v>
      </c>
      <c r="C91" s="9" t="s">
        <v>971</v>
      </c>
    </row>
    <row r="92" spans="1:3" ht="12.75" customHeight="1" x14ac:dyDescent="0.2">
      <c r="A92" s="9">
        <v>2021</v>
      </c>
      <c r="B92" s="9">
        <v>1308687</v>
      </c>
      <c r="C92" s="9" t="s">
        <v>971</v>
      </c>
    </row>
    <row r="93" spans="1:3" ht="12.75" customHeight="1" x14ac:dyDescent="0.2">
      <c r="A93" s="9">
        <v>2021</v>
      </c>
      <c r="B93" s="9">
        <v>1179970</v>
      </c>
      <c r="C93" s="9" t="s">
        <v>971</v>
      </c>
    </row>
    <row r="94" spans="1:3" ht="12.75" customHeight="1" x14ac:dyDescent="0.2">
      <c r="A94" s="9">
        <v>2021</v>
      </c>
      <c r="B94" s="9">
        <v>1127926</v>
      </c>
      <c r="C94" s="9" t="s">
        <v>971</v>
      </c>
    </row>
    <row r="95" spans="1:3" ht="12.75" customHeight="1" x14ac:dyDescent="0.2">
      <c r="A95" s="9">
        <v>2021</v>
      </c>
      <c r="B95" s="9">
        <v>1319230</v>
      </c>
      <c r="C95" s="9" t="s">
        <v>971</v>
      </c>
    </row>
    <row r="96" spans="1:3" ht="12.75" customHeight="1" x14ac:dyDescent="0.2">
      <c r="A96" s="9">
        <v>2021</v>
      </c>
      <c r="B96" s="9">
        <v>122845</v>
      </c>
      <c r="C96" s="9" t="s">
        <v>971</v>
      </c>
    </row>
    <row r="97" spans="1:3" ht="12.75" customHeight="1" x14ac:dyDescent="0.2">
      <c r="A97" s="9">
        <v>2021</v>
      </c>
      <c r="B97" s="9">
        <v>122845</v>
      </c>
      <c r="C97" s="9" t="s">
        <v>971</v>
      </c>
    </row>
    <row r="98" spans="1:3" ht="12.75" customHeight="1" x14ac:dyDescent="0.2">
      <c r="A98" s="9">
        <v>2021</v>
      </c>
      <c r="B98" s="9">
        <v>1179970</v>
      </c>
      <c r="C98" s="9" t="s">
        <v>971</v>
      </c>
    </row>
    <row r="99" spans="1:3" ht="12.75" customHeight="1" x14ac:dyDescent="0.2">
      <c r="A99" s="9">
        <v>2021</v>
      </c>
      <c r="B99" s="9">
        <v>1127924</v>
      </c>
      <c r="C99" s="9" t="s">
        <v>971</v>
      </c>
    </row>
    <row r="100" spans="1:3" ht="12.75" customHeight="1" x14ac:dyDescent="0.2">
      <c r="A100" s="9">
        <v>2021</v>
      </c>
      <c r="B100" s="9">
        <v>1103909</v>
      </c>
      <c r="C100" s="9" t="s">
        <v>971</v>
      </c>
    </row>
    <row r="101" spans="1:3" ht="12.75" customHeight="1" x14ac:dyDescent="0.2">
      <c r="A101" s="9">
        <v>2021</v>
      </c>
      <c r="B101" s="9">
        <v>1103692</v>
      </c>
      <c r="C101" s="9" t="s">
        <v>971</v>
      </c>
    </row>
    <row r="102" spans="1:3" ht="12.75" customHeight="1" x14ac:dyDescent="0.2">
      <c r="A102" s="9">
        <v>2021</v>
      </c>
      <c r="B102" s="9">
        <v>1179970</v>
      </c>
      <c r="C102" s="9" t="s">
        <v>971</v>
      </c>
    </row>
    <row r="103" spans="1:3" ht="12.75" customHeight="1" x14ac:dyDescent="0.2">
      <c r="A103" s="9">
        <v>2021</v>
      </c>
      <c r="B103" s="9">
        <v>1179970</v>
      </c>
      <c r="C103" s="9" t="s">
        <v>971</v>
      </c>
    </row>
    <row r="104" spans="1:3" ht="12.75" customHeight="1" x14ac:dyDescent="0.2">
      <c r="A104" s="9">
        <v>2021</v>
      </c>
      <c r="B104" s="9">
        <v>1127924</v>
      </c>
      <c r="C104" s="9" t="s">
        <v>971</v>
      </c>
    </row>
    <row r="105" spans="1:3" ht="12.75" customHeight="1" x14ac:dyDescent="0.2">
      <c r="A105" s="9">
        <v>2021</v>
      </c>
      <c r="B105" s="9">
        <v>1103692</v>
      </c>
      <c r="C105" s="9" t="s">
        <v>971</v>
      </c>
    </row>
    <row r="106" spans="1:3" ht="12.75" customHeight="1" x14ac:dyDescent="0.2">
      <c r="A106" s="9">
        <v>2021</v>
      </c>
      <c r="B106" s="9">
        <v>123336</v>
      </c>
      <c r="C106" s="9" t="s">
        <v>971</v>
      </c>
    </row>
    <row r="107" spans="1:3" ht="12.75" customHeight="1" x14ac:dyDescent="0.2">
      <c r="A107" s="9">
        <v>2021</v>
      </c>
      <c r="B107" s="9">
        <v>1308687</v>
      </c>
      <c r="C107" s="9" t="s">
        <v>971</v>
      </c>
    </row>
    <row r="108" spans="1:3" ht="12.75" customHeight="1" x14ac:dyDescent="0.2">
      <c r="A108" s="9">
        <v>2021</v>
      </c>
      <c r="B108" s="9">
        <v>1117076</v>
      </c>
      <c r="C108" s="9" t="s">
        <v>971</v>
      </c>
    </row>
    <row r="109" spans="1:3" ht="12.75" customHeight="1" x14ac:dyDescent="0.2">
      <c r="A109" s="9">
        <v>2021</v>
      </c>
      <c r="B109" s="9">
        <v>1270538</v>
      </c>
      <c r="C109" s="9" t="s">
        <v>971</v>
      </c>
    </row>
    <row r="110" spans="1:3" ht="12.75" customHeight="1" x14ac:dyDescent="0.2">
      <c r="A110" s="9">
        <v>2021</v>
      </c>
      <c r="B110" s="9">
        <v>122845</v>
      </c>
      <c r="C110" s="9" t="s">
        <v>971</v>
      </c>
    </row>
    <row r="111" spans="1:3" ht="12.75" customHeight="1" x14ac:dyDescent="0.2">
      <c r="A111" s="9">
        <v>2021</v>
      </c>
      <c r="B111" s="9">
        <v>1127924</v>
      </c>
      <c r="C111" s="9" t="s">
        <v>971</v>
      </c>
    </row>
    <row r="112" spans="1:3" ht="12.75" customHeight="1" x14ac:dyDescent="0.2">
      <c r="A112" s="9">
        <v>2021</v>
      </c>
      <c r="B112" s="9">
        <v>1127927</v>
      </c>
      <c r="C112" s="9" t="s">
        <v>971</v>
      </c>
    </row>
    <row r="113" spans="1:3" ht="12.75" customHeight="1" x14ac:dyDescent="0.2">
      <c r="A113" s="9">
        <v>2021</v>
      </c>
      <c r="B113" s="9">
        <v>1308687</v>
      </c>
      <c r="C113" s="9" t="s">
        <v>971</v>
      </c>
    </row>
    <row r="114" spans="1:3" ht="12.75" customHeight="1" x14ac:dyDescent="0.2">
      <c r="A114" s="9">
        <v>2021</v>
      </c>
      <c r="B114" s="9">
        <v>1103909</v>
      </c>
      <c r="C114" s="9" t="s">
        <v>971</v>
      </c>
    </row>
    <row r="115" spans="1:3" ht="12.75" customHeight="1" x14ac:dyDescent="0.2">
      <c r="A115" s="9">
        <v>2021</v>
      </c>
      <c r="B115" s="9">
        <v>1103657</v>
      </c>
      <c r="C115" s="9" t="s">
        <v>971</v>
      </c>
    </row>
    <row r="116" spans="1:3" ht="12.75" customHeight="1" x14ac:dyDescent="0.2">
      <c r="A116" s="9">
        <v>2021</v>
      </c>
      <c r="B116" s="9">
        <v>1179970</v>
      </c>
      <c r="C116" s="9" t="s">
        <v>971</v>
      </c>
    </row>
    <row r="117" spans="1:3" ht="12.75" customHeight="1" x14ac:dyDescent="0.2">
      <c r="A117" s="9">
        <v>2021</v>
      </c>
      <c r="B117" s="9">
        <v>1127927</v>
      </c>
      <c r="C117" s="9" t="s">
        <v>971</v>
      </c>
    </row>
    <row r="118" spans="1:3" ht="12.75" customHeight="1" x14ac:dyDescent="0.2">
      <c r="A118" s="9">
        <v>2021</v>
      </c>
      <c r="B118" s="9">
        <v>1103909</v>
      </c>
      <c r="C118" s="9" t="s">
        <v>971</v>
      </c>
    </row>
    <row r="119" spans="1:3" ht="12.75" customHeight="1" x14ac:dyDescent="0.2">
      <c r="A119" s="9">
        <v>2021</v>
      </c>
      <c r="B119" s="9">
        <v>122845</v>
      </c>
      <c r="C119" s="9" t="s">
        <v>971</v>
      </c>
    </row>
    <row r="120" spans="1:3" ht="12.75" customHeight="1" x14ac:dyDescent="0.2">
      <c r="A120" s="9">
        <v>2021</v>
      </c>
      <c r="B120" s="9">
        <v>1127926</v>
      </c>
      <c r="C120" s="9" t="s">
        <v>971</v>
      </c>
    </row>
    <row r="121" spans="1:3" ht="12.75" customHeight="1" x14ac:dyDescent="0.2">
      <c r="A121" s="9">
        <v>2021</v>
      </c>
      <c r="B121" s="9">
        <v>1127926</v>
      </c>
      <c r="C121" s="9" t="s">
        <v>971</v>
      </c>
    </row>
    <row r="122" spans="1:3" ht="12.75" customHeight="1" x14ac:dyDescent="0.2">
      <c r="A122" s="9">
        <v>2021</v>
      </c>
      <c r="B122" s="9">
        <v>1179970</v>
      </c>
      <c r="C122" s="9" t="s">
        <v>971</v>
      </c>
    </row>
    <row r="123" spans="1:3" ht="12.75" customHeight="1" x14ac:dyDescent="0.2">
      <c r="A123" s="9">
        <v>2021</v>
      </c>
      <c r="B123" s="9">
        <v>108730</v>
      </c>
      <c r="C123" s="9" t="s">
        <v>971</v>
      </c>
    </row>
    <row r="124" spans="1:3" ht="12.75" customHeight="1" x14ac:dyDescent="0.2">
      <c r="A124" s="9">
        <v>2021</v>
      </c>
      <c r="B124" s="9">
        <v>1179970</v>
      </c>
      <c r="C124" s="9" t="s">
        <v>971</v>
      </c>
    </row>
    <row r="125" spans="1:3" ht="12.75" customHeight="1" x14ac:dyDescent="0.2">
      <c r="A125" s="9">
        <v>2021</v>
      </c>
      <c r="B125" s="9">
        <v>150129</v>
      </c>
      <c r="C125" s="9" t="s">
        <v>971</v>
      </c>
    </row>
    <row r="126" spans="1:3" ht="12.75" customHeight="1" x14ac:dyDescent="0.2">
      <c r="A126" s="9">
        <v>2021</v>
      </c>
      <c r="B126" s="9">
        <v>123336</v>
      </c>
      <c r="C126" s="9" t="s">
        <v>971</v>
      </c>
    </row>
    <row r="127" spans="1:3" ht="12.75" customHeight="1" x14ac:dyDescent="0.2">
      <c r="A127" s="9">
        <v>2021</v>
      </c>
      <c r="B127" s="9">
        <v>123336</v>
      </c>
      <c r="C127" s="9" t="s">
        <v>971</v>
      </c>
    </row>
    <row r="128" spans="1:3" ht="12.75" customHeight="1" x14ac:dyDescent="0.2">
      <c r="A128" s="9">
        <v>2021</v>
      </c>
      <c r="B128" s="9">
        <v>123336</v>
      </c>
      <c r="C128" s="9" t="s">
        <v>971</v>
      </c>
    </row>
    <row r="129" spans="1:3" ht="12.75" customHeight="1" x14ac:dyDescent="0.2">
      <c r="A129" s="9">
        <v>2021</v>
      </c>
      <c r="B129" s="9">
        <v>1179970</v>
      </c>
      <c r="C129" s="9" t="s">
        <v>134</v>
      </c>
    </row>
    <row r="130" spans="1:3" ht="12.75" customHeight="1" x14ac:dyDescent="0.2">
      <c r="A130" s="9">
        <v>2021</v>
      </c>
      <c r="B130" s="9">
        <v>123336</v>
      </c>
      <c r="C130" s="9" t="s">
        <v>134</v>
      </c>
    </row>
    <row r="131" spans="1:3" ht="12.75" customHeight="1" x14ac:dyDescent="0.2">
      <c r="A131" s="9">
        <v>2021</v>
      </c>
      <c r="B131" s="9">
        <v>1127927</v>
      </c>
      <c r="C131" s="9" t="s">
        <v>134</v>
      </c>
    </row>
    <row r="132" spans="1:3" ht="12.75" customHeight="1" x14ac:dyDescent="0.2">
      <c r="A132" s="9">
        <v>2021</v>
      </c>
      <c r="B132" s="9">
        <v>1365444</v>
      </c>
      <c r="C132" s="9" t="s">
        <v>134</v>
      </c>
    </row>
    <row r="133" spans="1:3" ht="12.75" customHeight="1" x14ac:dyDescent="0.2">
      <c r="A133" s="9">
        <v>2021</v>
      </c>
      <c r="B133" s="9">
        <v>1117076</v>
      </c>
      <c r="C133" s="9" t="s">
        <v>134</v>
      </c>
    </row>
    <row r="134" spans="1:3" ht="12.75" customHeight="1" x14ac:dyDescent="0.2">
      <c r="A134" s="9">
        <v>2021</v>
      </c>
      <c r="B134" s="9">
        <v>123336</v>
      </c>
      <c r="C134" s="9" t="s">
        <v>134</v>
      </c>
    </row>
    <row r="135" spans="1:3" ht="12.75" customHeight="1" x14ac:dyDescent="0.2">
      <c r="A135" s="9">
        <v>2021</v>
      </c>
      <c r="B135" s="9">
        <v>1179970</v>
      </c>
      <c r="C135" s="9" t="s">
        <v>134</v>
      </c>
    </row>
    <row r="136" spans="1:3" ht="12.75" customHeight="1" x14ac:dyDescent="0.2">
      <c r="A136" s="9">
        <v>2021</v>
      </c>
      <c r="B136" s="9">
        <v>150129</v>
      </c>
      <c r="C136" s="9" t="s">
        <v>134</v>
      </c>
    </row>
    <row r="137" spans="1:3" ht="12.75" customHeight="1" x14ac:dyDescent="0.2">
      <c r="A137" s="9">
        <v>2021</v>
      </c>
      <c r="B137" s="9">
        <v>123336</v>
      </c>
      <c r="C137" s="9" t="s">
        <v>134</v>
      </c>
    </row>
    <row r="138" spans="1:3" ht="12.75" customHeight="1" x14ac:dyDescent="0.2">
      <c r="A138" s="9">
        <v>2021</v>
      </c>
      <c r="B138" s="9">
        <v>108730</v>
      </c>
      <c r="C138" s="9" t="s">
        <v>134</v>
      </c>
    </row>
    <row r="139" spans="1:3" ht="12.75" customHeight="1" x14ac:dyDescent="0.2">
      <c r="A139" s="9">
        <v>2021</v>
      </c>
      <c r="B139" s="9">
        <v>123336</v>
      </c>
      <c r="C139" s="9" t="s">
        <v>134</v>
      </c>
    </row>
    <row r="140" spans="1:3" ht="12.75" customHeight="1" x14ac:dyDescent="0.2">
      <c r="A140" s="9">
        <v>2021</v>
      </c>
      <c r="B140" s="9">
        <v>123336</v>
      </c>
      <c r="C140" s="9" t="s">
        <v>134</v>
      </c>
    </row>
    <row r="141" spans="1:3" ht="12.75" customHeight="1" x14ac:dyDescent="0.2">
      <c r="A141" s="9">
        <v>2021</v>
      </c>
      <c r="B141" s="9">
        <v>123336</v>
      </c>
      <c r="C141" s="9" t="s">
        <v>134</v>
      </c>
    </row>
    <row r="142" spans="1:3" ht="12.75" customHeight="1" x14ac:dyDescent="0.2">
      <c r="A142" s="9">
        <v>2021</v>
      </c>
      <c r="B142" s="9">
        <v>1179970</v>
      </c>
      <c r="C142" s="9" t="s">
        <v>134</v>
      </c>
    </row>
    <row r="143" spans="1:3" ht="12.75" customHeight="1" x14ac:dyDescent="0.2">
      <c r="A143" s="9">
        <v>2021</v>
      </c>
      <c r="B143" s="9">
        <v>1179970</v>
      </c>
      <c r="C143" s="9" t="s">
        <v>134</v>
      </c>
    </row>
    <row r="144" spans="1:3" ht="12.75" customHeight="1" x14ac:dyDescent="0.2">
      <c r="A144" s="9">
        <v>2021</v>
      </c>
      <c r="B144" s="9">
        <v>1127924</v>
      </c>
      <c r="C144" s="9" t="s">
        <v>134</v>
      </c>
    </row>
    <row r="145" spans="1:3" ht="12.75" customHeight="1" x14ac:dyDescent="0.2">
      <c r="A145" s="9">
        <v>2021</v>
      </c>
      <c r="B145" s="9">
        <v>1127927</v>
      </c>
      <c r="C145" s="9" t="s">
        <v>134</v>
      </c>
    </row>
    <row r="146" spans="1:3" ht="12.75" customHeight="1" x14ac:dyDescent="0.2">
      <c r="A146" s="9">
        <v>2021</v>
      </c>
      <c r="B146" s="9">
        <v>1127927</v>
      </c>
      <c r="C146" s="9" t="s">
        <v>134</v>
      </c>
    </row>
    <row r="147" spans="1:3" ht="12.75" customHeight="1" x14ac:dyDescent="0.2">
      <c r="A147" s="9">
        <v>2021</v>
      </c>
      <c r="B147" s="9">
        <v>150129</v>
      </c>
      <c r="C147" s="9" t="s">
        <v>134</v>
      </c>
    </row>
    <row r="148" spans="1:3" ht="12.75" customHeight="1" x14ac:dyDescent="0.2">
      <c r="A148" s="9">
        <v>2021</v>
      </c>
      <c r="B148" s="9">
        <v>1179970</v>
      </c>
      <c r="C148" s="9" t="s">
        <v>134</v>
      </c>
    </row>
    <row r="149" spans="1:3" ht="12.75" customHeight="1" x14ac:dyDescent="0.2">
      <c r="A149" s="9">
        <v>2021</v>
      </c>
      <c r="B149" s="9">
        <v>1179970</v>
      </c>
      <c r="C149" s="9" t="s">
        <v>134</v>
      </c>
    </row>
    <row r="150" spans="1:3" ht="12.75" customHeight="1" x14ac:dyDescent="0.2">
      <c r="A150" s="9">
        <v>2021</v>
      </c>
      <c r="B150" s="9">
        <v>123336</v>
      </c>
      <c r="C150" s="9" t="s">
        <v>134</v>
      </c>
    </row>
    <row r="151" spans="1:3" ht="12.75" customHeight="1" x14ac:dyDescent="0.2">
      <c r="A151" s="9">
        <v>2021</v>
      </c>
      <c r="B151" s="9">
        <v>1179970</v>
      </c>
      <c r="C151" s="9" t="s">
        <v>134</v>
      </c>
    </row>
    <row r="152" spans="1:3" ht="12.75" customHeight="1" x14ac:dyDescent="0.2">
      <c r="A152" s="9">
        <v>2021</v>
      </c>
      <c r="B152" s="9">
        <v>123336</v>
      </c>
      <c r="C152" s="9" t="s">
        <v>134</v>
      </c>
    </row>
    <row r="153" spans="1:3" ht="12.75" customHeight="1" x14ac:dyDescent="0.2">
      <c r="A153" s="9">
        <v>2021</v>
      </c>
      <c r="B153" s="9">
        <v>123336</v>
      </c>
      <c r="C153" s="9" t="s">
        <v>134</v>
      </c>
    </row>
    <row r="154" spans="1:3" ht="12.75" customHeight="1" x14ac:dyDescent="0.2">
      <c r="A154" s="9">
        <v>2021</v>
      </c>
      <c r="B154" s="9">
        <v>1179970</v>
      </c>
      <c r="C154" s="9" t="s">
        <v>134</v>
      </c>
    </row>
    <row r="155" spans="1:3" ht="12.75" customHeight="1" x14ac:dyDescent="0.2">
      <c r="A155" s="9">
        <v>2021</v>
      </c>
      <c r="B155" s="9">
        <v>1127924</v>
      </c>
      <c r="C155" s="9" t="s">
        <v>134</v>
      </c>
    </row>
    <row r="156" spans="1:3" ht="12.75" customHeight="1" x14ac:dyDescent="0.2">
      <c r="A156" s="9">
        <v>2021</v>
      </c>
      <c r="B156" s="9">
        <v>1127924</v>
      </c>
      <c r="C156" s="9" t="s">
        <v>134</v>
      </c>
    </row>
    <row r="157" spans="1:3" ht="12.75" customHeight="1" x14ac:dyDescent="0.2">
      <c r="A157" s="9">
        <v>2021</v>
      </c>
      <c r="B157" s="9">
        <v>123336</v>
      </c>
      <c r="C157" s="9" t="s">
        <v>134</v>
      </c>
    </row>
    <row r="158" spans="1:3" ht="12.75" customHeight="1" x14ac:dyDescent="0.2">
      <c r="A158" s="9">
        <v>2021</v>
      </c>
      <c r="B158" s="9">
        <v>1127927</v>
      </c>
      <c r="C158" s="9" t="s">
        <v>134</v>
      </c>
    </row>
    <row r="159" spans="1:3" ht="12.75" customHeight="1" x14ac:dyDescent="0.2">
      <c r="A159" s="9">
        <v>2021</v>
      </c>
      <c r="B159" s="9">
        <v>1179970</v>
      </c>
      <c r="C159" s="9" t="s">
        <v>134</v>
      </c>
    </row>
    <row r="160" spans="1:3" ht="12.75" customHeight="1" x14ac:dyDescent="0.2">
      <c r="A160" s="9">
        <v>2021</v>
      </c>
      <c r="B160" s="9">
        <v>150129</v>
      </c>
      <c r="C160" s="9" t="s">
        <v>134</v>
      </c>
    </row>
    <row r="161" spans="1:3" ht="12.75" customHeight="1" x14ac:dyDescent="0.2">
      <c r="A161" s="9">
        <v>2021</v>
      </c>
      <c r="B161" s="9">
        <v>1127924</v>
      </c>
      <c r="C161" s="9" t="s">
        <v>134</v>
      </c>
    </row>
    <row r="162" spans="1:3" ht="12.75" customHeight="1" x14ac:dyDescent="0.2">
      <c r="A162" s="9">
        <v>2021</v>
      </c>
      <c r="B162" s="9">
        <v>123336</v>
      </c>
      <c r="C162" s="9" t="s">
        <v>134</v>
      </c>
    </row>
    <row r="163" spans="1:3" ht="12.75" customHeight="1" x14ac:dyDescent="0.2">
      <c r="A163" s="9">
        <v>2021</v>
      </c>
      <c r="B163" s="9">
        <v>122845</v>
      </c>
      <c r="C163" s="9" t="s">
        <v>134</v>
      </c>
    </row>
    <row r="164" spans="1:3" ht="12.75" customHeight="1" x14ac:dyDescent="0.2">
      <c r="A164" s="9">
        <v>2021</v>
      </c>
      <c r="B164" s="9">
        <v>1179970</v>
      </c>
      <c r="C164" s="9" t="s">
        <v>134</v>
      </c>
    </row>
    <row r="165" spans="1:3" ht="12.75" customHeight="1" x14ac:dyDescent="0.2">
      <c r="A165" s="9">
        <v>2021</v>
      </c>
      <c r="B165" s="9">
        <v>123336</v>
      </c>
      <c r="C165" s="9" t="s">
        <v>134</v>
      </c>
    </row>
    <row r="166" spans="1:3" ht="12.75" customHeight="1" x14ac:dyDescent="0.2">
      <c r="A166" s="9">
        <v>2021</v>
      </c>
      <c r="B166" s="9">
        <v>122845</v>
      </c>
      <c r="C166" s="9" t="s">
        <v>134</v>
      </c>
    </row>
    <row r="167" spans="1:3" ht="12.75" customHeight="1" x14ac:dyDescent="0.2">
      <c r="A167" s="9">
        <v>2021</v>
      </c>
      <c r="B167" s="9">
        <v>1127924</v>
      </c>
      <c r="C167" s="9" t="s">
        <v>134</v>
      </c>
    </row>
    <row r="168" spans="1:3" ht="12.75" customHeight="1" x14ac:dyDescent="0.2">
      <c r="A168" s="9">
        <v>2021</v>
      </c>
      <c r="B168" s="9">
        <v>1308687</v>
      </c>
      <c r="C168" s="9" t="s">
        <v>134</v>
      </c>
    </row>
    <row r="169" spans="1:3" ht="12.75" customHeight="1" x14ac:dyDescent="0.2">
      <c r="A169" s="9">
        <v>2021</v>
      </c>
      <c r="B169" s="9">
        <v>123336</v>
      </c>
      <c r="C169" s="9" t="s">
        <v>134</v>
      </c>
    </row>
    <row r="170" spans="1:3" ht="12.75" customHeight="1" x14ac:dyDescent="0.2">
      <c r="A170" s="9">
        <v>2021</v>
      </c>
      <c r="B170" s="9">
        <v>1308687</v>
      </c>
      <c r="C170" s="9" t="s">
        <v>134</v>
      </c>
    </row>
    <row r="171" spans="1:3" ht="12.75" customHeight="1" x14ac:dyDescent="0.2">
      <c r="A171" s="9">
        <v>2021</v>
      </c>
      <c r="B171" s="9">
        <v>1270538</v>
      </c>
      <c r="C171" s="9" t="s">
        <v>134</v>
      </c>
    </row>
    <row r="172" spans="1:3" ht="12.75" customHeight="1" x14ac:dyDescent="0.2">
      <c r="A172" s="9">
        <v>2021</v>
      </c>
      <c r="B172" s="9">
        <v>122845</v>
      </c>
      <c r="C172" s="9" t="s">
        <v>134</v>
      </c>
    </row>
    <row r="173" spans="1:3" ht="12.75" customHeight="1" x14ac:dyDescent="0.2">
      <c r="A173" s="9">
        <v>2021</v>
      </c>
      <c r="B173" s="9">
        <v>1308687</v>
      </c>
      <c r="C173" s="9" t="s">
        <v>134</v>
      </c>
    </row>
    <row r="174" spans="1:3" ht="12.75" customHeight="1" x14ac:dyDescent="0.2">
      <c r="A174" s="9">
        <v>2021</v>
      </c>
      <c r="B174" s="9">
        <v>1308687</v>
      </c>
      <c r="C174" s="9" t="s">
        <v>134</v>
      </c>
    </row>
    <row r="175" spans="1:3" ht="12.75" customHeight="1" x14ac:dyDescent="0.2">
      <c r="A175" s="9">
        <v>2021</v>
      </c>
      <c r="B175" s="9">
        <v>1179970</v>
      </c>
      <c r="C175" s="9" t="s">
        <v>134</v>
      </c>
    </row>
    <row r="176" spans="1:3" ht="12.75" customHeight="1" x14ac:dyDescent="0.2">
      <c r="A176" s="9">
        <v>2021</v>
      </c>
      <c r="B176" s="9">
        <v>122845</v>
      </c>
      <c r="C176" s="9" t="s">
        <v>134</v>
      </c>
    </row>
    <row r="177" spans="1:3" ht="12.75" customHeight="1" x14ac:dyDescent="0.2">
      <c r="A177" s="9">
        <v>2021</v>
      </c>
      <c r="B177" s="9">
        <v>1103692</v>
      </c>
      <c r="C177" s="9" t="s">
        <v>134</v>
      </c>
    </row>
    <row r="178" spans="1:3" ht="12.75" customHeight="1" x14ac:dyDescent="0.2">
      <c r="A178" s="9">
        <v>2021</v>
      </c>
      <c r="B178" s="9">
        <v>1127924</v>
      </c>
      <c r="C178" s="9" t="s">
        <v>134</v>
      </c>
    </row>
    <row r="179" spans="1:3" ht="12.75" customHeight="1" x14ac:dyDescent="0.2">
      <c r="A179" s="9">
        <v>2021</v>
      </c>
      <c r="B179" s="9">
        <v>1270538</v>
      </c>
      <c r="C179" s="9" t="s">
        <v>134</v>
      </c>
    </row>
    <row r="180" spans="1:3" ht="12.75" customHeight="1" x14ac:dyDescent="0.2">
      <c r="A180" s="9">
        <v>2021</v>
      </c>
      <c r="B180" s="9">
        <v>123336</v>
      </c>
      <c r="C180" s="9" t="s">
        <v>134</v>
      </c>
    </row>
    <row r="181" spans="1:3" ht="12.75" customHeight="1" x14ac:dyDescent="0.2">
      <c r="A181" s="9">
        <v>2021</v>
      </c>
      <c r="B181" s="9">
        <v>122845</v>
      </c>
      <c r="C181" s="9" t="s">
        <v>134</v>
      </c>
    </row>
    <row r="182" spans="1:3" ht="12.75" customHeight="1" x14ac:dyDescent="0.2">
      <c r="A182" s="9">
        <v>2021</v>
      </c>
      <c r="B182" s="9">
        <v>1179970</v>
      </c>
      <c r="C182" s="9" t="s">
        <v>134</v>
      </c>
    </row>
    <row r="183" spans="1:3" ht="12.75" customHeight="1" x14ac:dyDescent="0.2">
      <c r="A183" s="9">
        <v>2021</v>
      </c>
      <c r="B183" s="9">
        <v>1179970</v>
      </c>
      <c r="C183" s="9" t="s">
        <v>134</v>
      </c>
    </row>
    <row r="184" spans="1:3" ht="12.75" customHeight="1" x14ac:dyDescent="0.2">
      <c r="A184" s="9">
        <v>2021</v>
      </c>
      <c r="B184" s="9">
        <v>1179970</v>
      </c>
      <c r="C184" s="9" t="s">
        <v>134</v>
      </c>
    </row>
    <row r="185" spans="1:3" ht="12.75" customHeight="1" x14ac:dyDescent="0.2">
      <c r="A185" s="9">
        <v>2021</v>
      </c>
      <c r="B185" s="9">
        <v>1319230</v>
      </c>
      <c r="C185" s="9" t="s">
        <v>134</v>
      </c>
    </row>
    <row r="186" spans="1:3" ht="12.75" customHeight="1" x14ac:dyDescent="0.2">
      <c r="A186" s="9">
        <v>2021</v>
      </c>
      <c r="B186" s="9">
        <v>1127927</v>
      </c>
      <c r="C186" s="9" t="s">
        <v>134</v>
      </c>
    </row>
    <row r="187" spans="1:3" ht="12.75" customHeight="1" x14ac:dyDescent="0.2">
      <c r="A187" s="9">
        <v>2021</v>
      </c>
      <c r="B187" s="9">
        <v>108730</v>
      </c>
      <c r="C187" s="9" t="s">
        <v>134</v>
      </c>
    </row>
    <row r="188" spans="1:3" ht="12.75" customHeight="1" x14ac:dyDescent="0.2">
      <c r="A188" s="9">
        <v>2021</v>
      </c>
      <c r="B188" s="9">
        <v>122845</v>
      </c>
      <c r="C188" s="9" t="s">
        <v>134</v>
      </c>
    </row>
    <row r="189" spans="1:3" ht="12.75" customHeight="1" x14ac:dyDescent="0.2">
      <c r="A189" s="9">
        <v>2021</v>
      </c>
      <c r="B189" s="9">
        <v>1127924</v>
      </c>
      <c r="C189" s="9" t="s">
        <v>134</v>
      </c>
    </row>
    <row r="190" spans="1:3" ht="12.75" customHeight="1" x14ac:dyDescent="0.2">
      <c r="A190" s="9">
        <v>2021</v>
      </c>
      <c r="B190" s="9">
        <v>1103657</v>
      </c>
      <c r="C190" s="9" t="s">
        <v>134</v>
      </c>
    </row>
    <row r="191" spans="1:3" ht="12.75" customHeight="1" x14ac:dyDescent="0.2">
      <c r="A191" s="9">
        <v>2021</v>
      </c>
      <c r="B191" s="9">
        <v>1319230</v>
      </c>
      <c r="C191" s="9" t="s">
        <v>134</v>
      </c>
    </row>
    <row r="192" spans="1:3" ht="12.75" customHeight="1" x14ac:dyDescent="0.2">
      <c r="A192" s="9">
        <v>2021</v>
      </c>
      <c r="B192" s="9">
        <v>122845</v>
      </c>
      <c r="C192" s="9" t="s">
        <v>134</v>
      </c>
    </row>
    <row r="193" spans="1:3" ht="12.75" customHeight="1" x14ac:dyDescent="0.2">
      <c r="A193" s="9">
        <v>2021</v>
      </c>
      <c r="B193" s="9">
        <v>1103692</v>
      </c>
      <c r="C193" s="9" t="s">
        <v>134</v>
      </c>
    </row>
    <row r="194" spans="1:3" ht="12.75" customHeight="1" x14ac:dyDescent="0.2">
      <c r="A194" s="9">
        <v>2021</v>
      </c>
      <c r="B194" s="9">
        <v>1127927</v>
      </c>
      <c r="C194" s="9" t="s">
        <v>134</v>
      </c>
    </row>
    <row r="195" spans="1:3" ht="12.75" customHeight="1" x14ac:dyDescent="0.2">
      <c r="A195" s="9">
        <v>2021</v>
      </c>
      <c r="B195" s="9">
        <v>1179970</v>
      </c>
      <c r="C195" s="9" t="s">
        <v>134</v>
      </c>
    </row>
    <row r="196" spans="1:3" ht="12.75" customHeight="1" x14ac:dyDescent="0.2">
      <c r="A196" s="9">
        <v>2021</v>
      </c>
      <c r="B196" s="9">
        <v>1308687</v>
      </c>
      <c r="C196" s="9" t="s">
        <v>134</v>
      </c>
    </row>
    <row r="197" spans="1:3" ht="12.75" customHeight="1" x14ac:dyDescent="0.2">
      <c r="A197" s="9">
        <v>2021</v>
      </c>
      <c r="B197" s="9">
        <v>1117076</v>
      </c>
      <c r="C197" s="9" t="s">
        <v>134</v>
      </c>
    </row>
    <row r="198" spans="1:3" ht="12.75" customHeight="1" x14ac:dyDescent="0.2">
      <c r="A198" s="9">
        <v>2021</v>
      </c>
      <c r="B198" s="9">
        <v>122845</v>
      </c>
      <c r="C198" s="9" t="s">
        <v>134</v>
      </c>
    </row>
    <row r="199" spans="1:3" ht="12.75" customHeight="1" x14ac:dyDescent="0.2">
      <c r="A199" s="9">
        <v>2021</v>
      </c>
      <c r="B199" s="9">
        <v>1103692</v>
      </c>
      <c r="C199" s="9" t="s">
        <v>134</v>
      </c>
    </row>
    <row r="200" spans="1:3" ht="12.75" customHeight="1" x14ac:dyDescent="0.2">
      <c r="A200" s="9">
        <v>2021</v>
      </c>
      <c r="B200" s="9">
        <v>1270538</v>
      </c>
      <c r="C200" s="9" t="s">
        <v>134</v>
      </c>
    </row>
    <row r="201" spans="1:3" ht="12.75" customHeight="1" x14ac:dyDescent="0.2">
      <c r="A201" s="9">
        <v>2021</v>
      </c>
      <c r="B201" s="9">
        <v>1103692</v>
      </c>
      <c r="C201" s="9" t="s">
        <v>134</v>
      </c>
    </row>
    <row r="202" spans="1:3" ht="12.75" customHeight="1" x14ac:dyDescent="0.2">
      <c r="A202" s="9">
        <v>2021</v>
      </c>
      <c r="B202" s="9">
        <v>122845</v>
      </c>
      <c r="C202" s="9" t="s">
        <v>134</v>
      </c>
    </row>
    <row r="203" spans="1:3" ht="12.75" customHeight="1" x14ac:dyDescent="0.2">
      <c r="A203" s="9">
        <v>2021</v>
      </c>
      <c r="B203" s="9">
        <v>1127926</v>
      </c>
      <c r="C203" s="9" t="s">
        <v>134</v>
      </c>
    </row>
    <row r="204" spans="1:3" ht="12.75" customHeight="1" x14ac:dyDescent="0.2">
      <c r="A204" s="9">
        <v>2021</v>
      </c>
      <c r="B204" s="9">
        <v>1127927</v>
      </c>
      <c r="C204" s="9" t="s">
        <v>134</v>
      </c>
    </row>
    <row r="205" spans="1:3" ht="12.75" customHeight="1" x14ac:dyDescent="0.2">
      <c r="A205" s="9">
        <v>2021</v>
      </c>
      <c r="B205" s="9">
        <v>122845</v>
      </c>
      <c r="C205" s="9" t="s">
        <v>134</v>
      </c>
    </row>
    <row r="206" spans="1:3" ht="12.75" customHeight="1" x14ac:dyDescent="0.2">
      <c r="A206" s="9">
        <v>2021</v>
      </c>
      <c r="B206" s="9">
        <v>123336</v>
      </c>
      <c r="C206" s="9" t="s">
        <v>134</v>
      </c>
    </row>
    <row r="207" spans="1:3" ht="12.75" customHeight="1" x14ac:dyDescent="0.2">
      <c r="A207" s="9">
        <v>2021</v>
      </c>
      <c r="B207" s="9">
        <v>1270538</v>
      </c>
      <c r="C207" s="9" t="s">
        <v>134</v>
      </c>
    </row>
    <row r="208" spans="1:3" ht="12.75" customHeight="1" x14ac:dyDescent="0.2">
      <c r="A208" s="9">
        <v>2021</v>
      </c>
      <c r="B208" s="9">
        <v>108730</v>
      </c>
      <c r="C208" s="9" t="s">
        <v>134</v>
      </c>
    </row>
    <row r="209" spans="1:3" ht="12.75" customHeight="1" x14ac:dyDescent="0.2">
      <c r="A209" s="9">
        <v>2021</v>
      </c>
      <c r="B209" s="9">
        <v>1103657</v>
      </c>
      <c r="C209" s="9" t="s">
        <v>134</v>
      </c>
    </row>
    <row r="210" spans="1:3" ht="12.75" customHeight="1" x14ac:dyDescent="0.2">
      <c r="A210" s="9">
        <v>2021</v>
      </c>
      <c r="B210" s="9">
        <v>1103692</v>
      </c>
      <c r="C210" s="9" t="s">
        <v>134</v>
      </c>
    </row>
    <row r="211" spans="1:3" ht="12.75" customHeight="1" x14ac:dyDescent="0.2">
      <c r="A211" s="9">
        <v>2021</v>
      </c>
      <c r="B211" s="9">
        <v>108730</v>
      </c>
      <c r="C211" s="9" t="s">
        <v>134</v>
      </c>
    </row>
    <row r="212" spans="1:3" ht="12.75" customHeight="1" x14ac:dyDescent="0.2">
      <c r="A212" s="9">
        <v>2021</v>
      </c>
      <c r="B212" s="9">
        <v>122845</v>
      </c>
      <c r="C212" s="9" t="s">
        <v>134</v>
      </c>
    </row>
    <row r="213" spans="1:3" ht="12.75" customHeight="1" x14ac:dyDescent="0.2">
      <c r="A213" s="9">
        <v>2021</v>
      </c>
      <c r="B213" s="9">
        <v>1308687</v>
      </c>
      <c r="C213" s="9" t="s">
        <v>134</v>
      </c>
    </row>
    <row r="214" spans="1:3" ht="12.75" customHeight="1" x14ac:dyDescent="0.2">
      <c r="A214" s="9">
        <v>2021</v>
      </c>
      <c r="B214" s="9">
        <v>1103909</v>
      </c>
      <c r="C214" s="9" t="s">
        <v>134</v>
      </c>
    </row>
    <row r="215" spans="1:3" ht="12.75" customHeight="1" x14ac:dyDescent="0.2">
      <c r="A215" s="9">
        <v>2021</v>
      </c>
      <c r="B215" s="9">
        <v>1127924</v>
      </c>
      <c r="C215" s="9" t="s">
        <v>134</v>
      </c>
    </row>
    <row r="216" spans="1:3" ht="12.75" customHeight="1" x14ac:dyDescent="0.2">
      <c r="A216" s="9">
        <v>2021</v>
      </c>
      <c r="B216" s="9">
        <v>1127925</v>
      </c>
      <c r="C216" s="9" t="s">
        <v>134</v>
      </c>
    </row>
    <row r="217" spans="1:3" ht="12.75" customHeight="1" x14ac:dyDescent="0.2">
      <c r="A217" s="9">
        <v>2021</v>
      </c>
      <c r="B217" s="9">
        <v>1270538</v>
      </c>
      <c r="C217" s="9" t="s">
        <v>134</v>
      </c>
    </row>
    <row r="218" spans="1:3" ht="12.75" customHeight="1" x14ac:dyDescent="0.2">
      <c r="A218" s="9">
        <v>2021</v>
      </c>
      <c r="B218" s="9">
        <v>122845</v>
      </c>
      <c r="C218" s="9" t="s">
        <v>134</v>
      </c>
    </row>
    <row r="219" spans="1:3" ht="12.75" customHeight="1" x14ac:dyDescent="0.2">
      <c r="A219" s="9">
        <v>2021</v>
      </c>
      <c r="B219" s="9">
        <v>122845</v>
      </c>
      <c r="C219" s="9" t="s">
        <v>134</v>
      </c>
    </row>
    <row r="220" spans="1:3" ht="12.75" customHeight="1" x14ac:dyDescent="0.2">
      <c r="A220" s="9">
        <v>2021</v>
      </c>
      <c r="B220" s="9">
        <v>1308687</v>
      </c>
      <c r="C220" s="9" t="s">
        <v>134</v>
      </c>
    </row>
    <row r="221" spans="1:3" ht="12.75" customHeight="1" x14ac:dyDescent="0.2">
      <c r="A221" s="9">
        <v>2021</v>
      </c>
      <c r="B221" s="9">
        <v>1127927</v>
      </c>
      <c r="C221" s="9" t="s">
        <v>134</v>
      </c>
    </row>
    <row r="222" spans="1:3" ht="12.75" customHeight="1" x14ac:dyDescent="0.2">
      <c r="A222" s="9">
        <v>2021</v>
      </c>
      <c r="B222" s="9">
        <v>122845</v>
      </c>
      <c r="C222" s="9" t="s">
        <v>134</v>
      </c>
    </row>
    <row r="223" spans="1:3" ht="12.75" customHeight="1" x14ac:dyDescent="0.2">
      <c r="A223" s="9">
        <v>2021</v>
      </c>
      <c r="B223" s="9">
        <v>108730</v>
      </c>
      <c r="C223" s="9" t="s">
        <v>134</v>
      </c>
    </row>
    <row r="224" spans="1:3" ht="12.75" customHeight="1" x14ac:dyDescent="0.2">
      <c r="A224" s="9">
        <v>2021</v>
      </c>
      <c r="B224" s="9">
        <v>1127924</v>
      </c>
      <c r="C224" s="9" t="s">
        <v>134</v>
      </c>
    </row>
    <row r="225" spans="1:3" ht="12.75" customHeight="1" x14ac:dyDescent="0.2">
      <c r="A225" s="9">
        <v>2021</v>
      </c>
      <c r="B225" s="9">
        <v>1103657</v>
      </c>
      <c r="C225" s="9" t="s">
        <v>134</v>
      </c>
    </row>
    <row r="226" spans="1:3" ht="12.75" customHeight="1" x14ac:dyDescent="0.2">
      <c r="A226" s="9">
        <v>2021</v>
      </c>
      <c r="B226" s="9">
        <v>1179970</v>
      </c>
      <c r="C226" s="9" t="s">
        <v>134</v>
      </c>
    </row>
    <row r="227" spans="1:3" ht="12.75" customHeight="1" x14ac:dyDescent="0.2">
      <c r="A227" s="9">
        <v>2021</v>
      </c>
      <c r="B227" s="9">
        <v>1127927</v>
      </c>
      <c r="C227" s="9" t="s">
        <v>134</v>
      </c>
    </row>
    <row r="228" spans="1:3" ht="12.75" customHeight="1" x14ac:dyDescent="0.2">
      <c r="A228" s="9">
        <v>2021</v>
      </c>
      <c r="B228" s="9">
        <v>122845</v>
      </c>
      <c r="C228" s="9" t="s">
        <v>134</v>
      </c>
    </row>
    <row r="229" spans="1:3" ht="12.75" customHeight="1" x14ac:dyDescent="0.2">
      <c r="A229" s="9">
        <v>2021</v>
      </c>
      <c r="B229" s="9">
        <v>108730</v>
      </c>
      <c r="C229" s="9" t="s">
        <v>134</v>
      </c>
    </row>
    <row r="230" spans="1:3" ht="12.75" customHeight="1" x14ac:dyDescent="0.2">
      <c r="A230" s="9">
        <v>2021</v>
      </c>
      <c r="B230" s="9">
        <v>1127926</v>
      </c>
      <c r="C230" s="9" t="s">
        <v>134</v>
      </c>
    </row>
    <row r="231" spans="1:3" ht="12.75" customHeight="1" x14ac:dyDescent="0.2">
      <c r="A231" s="9">
        <v>2021</v>
      </c>
      <c r="B231" s="9">
        <v>1179970</v>
      </c>
      <c r="C231" s="9" t="s">
        <v>134</v>
      </c>
    </row>
    <row r="232" spans="1:3" ht="12.75" customHeight="1" x14ac:dyDescent="0.2">
      <c r="A232" s="9">
        <v>2021</v>
      </c>
      <c r="B232" s="9">
        <v>108730</v>
      </c>
      <c r="C232" s="9" t="s">
        <v>134</v>
      </c>
    </row>
    <row r="233" spans="1:3" ht="12.75" customHeight="1" x14ac:dyDescent="0.2">
      <c r="A233" s="9">
        <v>2021</v>
      </c>
      <c r="B233" s="9">
        <v>1103909</v>
      </c>
      <c r="C233" s="9" t="s">
        <v>134</v>
      </c>
    </row>
    <row r="234" spans="1:3" ht="12.75" customHeight="1" x14ac:dyDescent="0.2">
      <c r="A234" s="9">
        <v>2021</v>
      </c>
      <c r="B234" s="9">
        <v>1308687</v>
      </c>
      <c r="C234" s="9" t="s">
        <v>134</v>
      </c>
    </row>
    <row r="235" spans="1:3" ht="12.75" customHeight="1" x14ac:dyDescent="0.2">
      <c r="A235" s="9">
        <v>2021</v>
      </c>
      <c r="B235" s="9">
        <v>1270538</v>
      </c>
      <c r="C235" s="9" t="s">
        <v>134</v>
      </c>
    </row>
    <row r="236" spans="1:3" ht="12.75" customHeight="1" x14ac:dyDescent="0.2">
      <c r="A236" s="9">
        <v>2021</v>
      </c>
      <c r="B236" s="9">
        <v>1319230</v>
      </c>
      <c r="C236" s="9" t="s">
        <v>134</v>
      </c>
    </row>
    <row r="237" spans="1:3" ht="12.75" customHeight="1" x14ac:dyDescent="0.2">
      <c r="A237" s="9">
        <v>2021</v>
      </c>
      <c r="B237" s="9">
        <v>1127926</v>
      </c>
      <c r="C237" s="9" t="s">
        <v>134</v>
      </c>
    </row>
    <row r="238" spans="1:3" ht="12.75" customHeight="1" x14ac:dyDescent="0.2">
      <c r="A238" s="9">
        <v>2021</v>
      </c>
      <c r="B238" s="9">
        <v>1127926</v>
      </c>
      <c r="C238" s="9" t="s">
        <v>134</v>
      </c>
    </row>
    <row r="239" spans="1:3" ht="12.75" customHeight="1" x14ac:dyDescent="0.2">
      <c r="A239" s="9">
        <v>2021</v>
      </c>
      <c r="B239" s="9">
        <v>1308687</v>
      </c>
      <c r="C239" s="9" t="s">
        <v>134</v>
      </c>
    </row>
    <row r="240" spans="1:3" ht="12.75" customHeight="1" x14ac:dyDescent="0.2">
      <c r="A240" s="9">
        <v>2021</v>
      </c>
      <c r="B240" s="9">
        <v>1103692</v>
      </c>
      <c r="C240" s="9" t="s">
        <v>134</v>
      </c>
    </row>
    <row r="241" spans="1:3" ht="12.75" customHeight="1" x14ac:dyDescent="0.2">
      <c r="A241" s="9">
        <v>2021</v>
      </c>
      <c r="B241" s="9">
        <v>1127927</v>
      </c>
      <c r="C241" s="9" t="s">
        <v>134</v>
      </c>
    </row>
    <row r="242" spans="1:3" ht="12.75" customHeight="1" x14ac:dyDescent="0.2">
      <c r="A242" s="9">
        <v>2021</v>
      </c>
      <c r="B242" s="9">
        <v>108730</v>
      </c>
      <c r="C242" s="9" t="s">
        <v>134</v>
      </c>
    </row>
    <row r="243" spans="1:3" ht="12.75" customHeight="1" x14ac:dyDescent="0.2">
      <c r="A243" s="9">
        <v>2021</v>
      </c>
      <c r="B243" s="9">
        <v>1179970</v>
      </c>
      <c r="C243" s="9" t="s">
        <v>134</v>
      </c>
    </row>
    <row r="244" spans="1:3" ht="12.75" customHeight="1" x14ac:dyDescent="0.2">
      <c r="A244" s="9">
        <v>2021</v>
      </c>
      <c r="B244" s="9">
        <v>108730</v>
      </c>
      <c r="C244" s="9" t="s">
        <v>134</v>
      </c>
    </row>
    <row r="245" spans="1:3" ht="12.75" customHeight="1" x14ac:dyDescent="0.2">
      <c r="A245" s="9">
        <v>2021</v>
      </c>
      <c r="B245" s="9">
        <v>1365444</v>
      </c>
      <c r="C245" s="9" t="s">
        <v>134</v>
      </c>
    </row>
    <row r="246" spans="1:3" ht="12.75" customHeight="1" x14ac:dyDescent="0.2">
      <c r="A246" s="9">
        <v>2021</v>
      </c>
      <c r="B246" s="9">
        <v>1308687</v>
      </c>
      <c r="C246" s="9" t="s">
        <v>134</v>
      </c>
    </row>
    <row r="247" spans="1:3" ht="12.75" customHeight="1" x14ac:dyDescent="0.2">
      <c r="A247" s="9">
        <v>2021</v>
      </c>
      <c r="B247" s="9">
        <v>1179970</v>
      </c>
      <c r="C247" s="9" t="s">
        <v>134</v>
      </c>
    </row>
    <row r="248" spans="1:3" ht="12.75" customHeight="1" x14ac:dyDescent="0.2">
      <c r="A248" s="9">
        <v>2021</v>
      </c>
      <c r="B248" s="9">
        <v>1127927</v>
      </c>
      <c r="C248" s="9" t="s">
        <v>134</v>
      </c>
    </row>
    <row r="249" spans="1:3" ht="12.75" customHeight="1" x14ac:dyDescent="0.2">
      <c r="A249" s="9">
        <v>2021</v>
      </c>
      <c r="B249" s="9">
        <v>1127924</v>
      </c>
      <c r="C249" s="9" t="s">
        <v>134</v>
      </c>
    </row>
    <row r="250" spans="1:3" ht="12.75" customHeight="1" x14ac:dyDescent="0.2">
      <c r="A250" s="9">
        <v>2021</v>
      </c>
      <c r="B250" s="9">
        <v>1179970</v>
      </c>
      <c r="C250" s="9" t="s">
        <v>134</v>
      </c>
    </row>
    <row r="251" spans="1:3" ht="12.75" customHeight="1" x14ac:dyDescent="0.2">
      <c r="A251" s="9">
        <v>2021</v>
      </c>
      <c r="B251" s="9">
        <v>122845</v>
      </c>
      <c r="C251" s="9" t="s">
        <v>134</v>
      </c>
    </row>
    <row r="252" spans="1:3" ht="12.75" customHeight="1" x14ac:dyDescent="0.2">
      <c r="A252" s="9">
        <v>2021</v>
      </c>
      <c r="B252" s="9">
        <v>122845</v>
      </c>
      <c r="C252" s="9" t="s">
        <v>134</v>
      </c>
    </row>
    <row r="253" spans="1:3" ht="12.75" customHeight="1" x14ac:dyDescent="0.2">
      <c r="A253" s="9">
        <v>2021</v>
      </c>
      <c r="B253" s="9">
        <v>1270538</v>
      </c>
      <c r="C253" s="9" t="s">
        <v>134</v>
      </c>
    </row>
    <row r="254" spans="1:3" ht="12.75" customHeight="1" x14ac:dyDescent="0.2">
      <c r="A254" s="9">
        <v>2021</v>
      </c>
      <c r="B254" s="9">
        <v>1308687</v>
      </c>
      <c r="C254" s="9" t="s">
        <v>134</v>
      </c>
    </row>
    <row r="255" spans="1:3" ht="12.75" customHeight="1" x14ac:dyDescent="0.2">
      <c r="A255" s="9">
        <v>2021</v>
      </c>
      <c r="B255" s="9">
        <v>123336</v>
      </c>
      <c r="C255" s="9" t="s">
        <v>134</v>
      </c>
    </row>
    <row r="256" spans="1:3" ht="12.75" customHeight="1" x14ac:dyDescent="0.2">
      <c r="A256" s="9">
        <v>2021</v>
      </c>
      <c r="B256" s="9">
        <v>123336</v>
      </c>
      <c r="C256" s="9" t="s">
        <v>966</v>
      </c>
    </row>
    <row r="257" spans="1:3" ht="12.75" customHeight="1" x14ac:dyDescent="0.2">
      <c r="A257" s="9">
        <v>2021</v>
      </c>
      <c r="B257" s="9">
        <v>150129</v>
      </c>
      <c r="C257" s="9" t="s">
        <v>966</v>
      </c>
    </row>
    <row r="258" spans="1:3" ht="12.75" customHeight="1" x14ac:dyDescent="0.2">
      <c r="A258" s="9">
        <v>2021</v>
      </c>
      <c r="B258" s="9">
        <v>1308687</v>
      </c>
      <c r="C258" s="9" t="s">
        <v>966</v>
      </c>
    </row>
    <row r="259" spans="1:3" ht="12.75" customHeight="1" x14ac:dyDescent="0.2">
      <c r="A259" s="9">
        <v>2021</v>
      </c>
      <c r="B259" s="9">
        <v>1103832</v>
      </c>
      <c r="C259" s="9" t="s">
        <v>966</v>
      </c>
    </row>
    <row r="260" spans="1:3" ht="12.75" customHeight="1" x14ac:dyDescent="0.2">
      <c r="A260" s="9">
        <v>2021</v>
      </c>
      <c r="B260" s="9">
        <v>1308687</v>
      </c>
      <c r="C260" s="9" t="s">
        <v>966</v>
      </c>
    </row>
    <row r="261" spans="1:3" ht="12.75" customHeight="1" x14ac:dyDescent="0.2">
      <c r="A261" s="9">
        <v>2021</v>
      </c>
      <c r="B261" s="9">
        <v>123336</v>
      </c>
      <c r="C261" s="9" t="s">
        <v>966</v>
      </c>
    </row>
    <row r="262" spans="1:3" ht="12.75" customHeight="1" x14ac:dyDescent="0.2">
      <c r="A262" s="9">
        <v>2021</v>
      </c>
      <c r="B262" s="9">
        <v>123336</v>
      </c>
      <c r="C262" s="9" t="s">
        <v>966</v>
      </c>
    </row>
    <row r="263" spans="1:3" ht="12.75" customHeight="1" x14ac:dyDescent="0.2">
      <c r="A263" s="9">
        <v>2021</v>
      </c>
      <c r="B263" s="9">
        <v>122845</v>
      </c>
      <c r="C263" s="9" t="s">
        <v>966</v>
      </c>
    </row>
    <row r="264" spans="1:3" ht="12.75" customHeight="1" x14ac:dyDescent="0.2">
      <c r="A264" s="9">
        <v>2021</v>
      </c>
      <c r="B264" s="9">
        <v>123336</v>
      </c>
      <c r="C264" s="9" t="s">
        <v>966</v>
      </c>
    </row>
    <row r="265" spans="1:3" ht="12.75" customHeight="1" x14ac:dyDescent="0.2">
      <c r="A265" s="9">
        <v>2021</v>
      </c>
      <c r="B265" s="9">
        <v>123336</v>
      </c>
      <c r="C265" s="9" t="s">
        <v>966</v>
      </c>
    </row>
    <row r="266" spans="1:3" ht="12.75" customHeight="1" x14ac:dyDescent="0.2">
      <c r="A266" s="9">
        <v>2021</v>
      </c>
      <c r="B266" s="9">
        <v>108730</v>
      </c>
      <c r="C266" s="9" t="s">
        <v>966</v>
      </c>
    </row>
    <row r="267" spans="1:3" ht="12.75" customHeight="1" x14ac:dyDescent="0.2">
      <c r="A267" s="9">
        <v>2021</v>
      </c>
      <c r="B267" s="9">
        <v>123336</v>
      </c>
      <c r="C267" s="9" t="s">
        <v>966</v>
      </c>
    </row>
    <row r="268" spans="1:3" ht="12.75" customHeight="1" x14ac:dyDescent="0.2">
      <c r="A268" s="9">
        <v>2021</v>
      </c>
      <c r="B268" s="9">
        <v>1127925</v>
      </c>
      <c r="C268" s="9" t="s">
        <v>966</v>
      </c>
    </row>
    <row r="269" spans="1:3" ht="12.75" customHeight="1" x14ac:dyDescent="0.2">
      <c r="A269" s="9">
        <v>2021</v>
      </c>
      <c r="B269" s="9">
        <v>123336</v>
      </c>
      <c r="C269" s="9" t="s">
        <v>966</v>
      </c>
    </row>
    <row r="270" spans="1:3" ht="12.75" customHeight="1" x14ac:dyDescent="0.2">
      <c r="A270" s="9">
        <v>2021</v>
      </c>
      <c r="B270" s="9">
        <v>122845</v>
      </c>
      <c r="C270" s="9" t="s">
        <v>966</v>
      </c>
    </row>
    <row r="271" spans="1:3" ht="12.75" customHeight="1" x14ac:dyDescent="0.2">
      <c r="A271" s="9">
        <v>2021</v>
      </c>
      <c r="B271" s="9">
        <v>123336</v>
      </c>
      <c r="C271" s="9" t="s">
        <v>966</v>
      </c>
    </row>
    <row r="272" spans="1:3" ht="12.75" customHeight="1" x14ac:dyDescent="0.2">
      <c r="A272" s="9">
        <v>2021</v>
      </c>
      <c r="B272" s="9">
        <v>123336</v>
      </c>
      <c r="C272" s="9" t="s">
        <v>966</v>
      </c>
    </row>
    <row r="273" spans="1:3" ht="12.75" customHeight="1" x14ac:dyDescent="0.2">
      <c r="A273" s="9">
        <v>2021</v>
      </c>
      <c r="B273" s="9">
        <v>1127925</v>
      </c>
      <c r="C273" s="9" t="s">
        <v>966</v>
      </c>
    </row>
    <row r="274" spans="1:3" ht="12.75" customHeight="1" x14ac:dyDescent="0.2">
      <c r="A274" s="9">
        <v>2021</v>
      </c>
      <c r="B274" s="9">
        <v>123336</v>
      </c>
      <c r="C274" s="9" t="s">
        <v>966</v>
      </c>
    </row>
    <row r="275" spans="1:3" ht="12.75" customHeight="1" x14ac:dyDescent="0.2">
      <c r="A275" s="9">
        <v>2021</v>
      </c>
      <c r="B275" s="9">
        <v>1103692</v>
      </c>
      <c r="C275" s="9" t="s">
        <v>966</v>
      </c>
    </row>
    <row r="276" spans="1:3" ht="12.75" customHeight="1" x14ac:dyDescent="0.2">
      <c r="A276" s="9">
        <v>2021</v>
      </c>
      <c r="B276" s="9">
        <v>1179970</v>
      </c>
      <c r="C276" s="9" t="s">
        <v>966</v>
      </c>
    </row>
    <row r="277" spans="1:3" ht="12.75" customHeight="1" x14ac:dyDescent="0.2">
      <c r="A277" s="9">
        <v>2021</v>
      </c>
      <c r="B277" s="9">
        <v>1179970</v>
      </c>
      <c r="C277" s="9" t="s">
        <v>966</v>
      </c>
    </row>
    <row r="278" spans="1:3" ht="12.75" customHeight="1" x14ac:dyDescent="0.2">
      <c r="A278" s="9">
        <v>2021</v>
      </c>
      <c r="B278" s="9">
        <v>123336</v>
      </c>
      <c r="C278" s="9" t="s">
        <v>966</v>
      </c>
    </row>
    <row r="279" spans="1:3" ht="12.75" customHeight="1" x14ac:dyDescent="0.2">
      <c r="A279" s="9">
        <v>2021</v>
      </c>
      <c r="B279" s="9">
        <v>123336</v>
      </c>
      <c r="C279" s="9" t="s">
        <v>966</v>
      </c>
    </row>
    <row r="280" spans="1:3" ht="12.75" customHeight="1" x14ac:dyDescent="0.2">
      <c r="A280" s="9">
        <v>2021</v>
      </c>
      <c r="B280" s="9">
        <v>1308687</v>
      </c>
      <c r="C280" s="9" t="s">
        <v>966</v>
      </c>
    </row>
    <row r="281" spans="1:3" ht="12.75" customHeight="1" x14ac:dyDescent="0.2">
      <c r="A281" s="9">
        <v>2021</v>
      </c>
      <c r="B281" s="9">
        <v>123336</v>
      </c>
      <c r="C281" s="9" t="s">
        <v>966</v>
      </c>
    </row>
    <row r="282" spans="1:3" ht="12.75" customHeight="1" x14ac:dyDescent="0.2">
      <c r="A282" s="9">
        <v>2021</v>
      </c>
      <c r="B282" s="9">
        <v>1319230</v>
      </c>
      <c r="C282" s="9" t="s">
        <v>966</v>
      </c>
    </row>
    <row r="283" spans="1:3" ht="12.75" customHeight="1" x14ac:dyDescent="0.2">
      <c r="A283" s="9">
        <v>2021</v>
      </c>
      <c r="B283" s="9">
        <v>122845</v>
      </c>
      <c r="C283" s="9" t="s">
        <v>966</v>
      </c>
    </row>
    <row r="284" spans="1:3" ht="12.75" customHeight="1" x14ac:dyDescent="0.2">
      <c r="A284" s="9">
        <v>2021</v>
      </c>
      <c r="B284" s="9">
        <v>1179970</v>
      </c>
      <c r="C284" s="9" t="s">
        <v>966</v>
      </c>
    </row>
    <row r="285" spans="1:3" ht="12.75" customHeight="1" x14ac:dyDescent="0.2">
      <c r="A285" s="9">
        <v>2021</v>
      </c>
      <c r="B285" s="9">
        <v>123336</v>
      </c>
      <c r="C285" s="9" t="s">
        <v>966</v>
      </c>
    </row>
    <row r="286" spans="1:3" ht="12.75" customHeight="1" x14ac:dyDescent="0.2">
      <c r="A286" s="9">
        <v>2021</v>
      </c>
      <c r="B286" s="9">
        <v>1127925</v>
      </c>
      <c r="C286" s="9" t="s">
        <v>966</v>
      </c>
    </row>
    <row r="287" spans="1:3" ht="12.75" customHeight="1" x14ac:dyDescent="0.2">
      <c r="A287" s="9">
        <v>2021</v>
      </c>
      <c r="B287" s="9">
        <v>123336</v>
      </c>
      <c r="C287" s="9" t="s">
        <v>966</v>
      </c>
    </row>
    <row r="288" spans="1:3" ht="12.75" customHeight="1" x14ac:dyDescent="0.2">
      <c r="A288" s="9">
        <v>2021</v>
      </c>
      <c r="B288" s="9">
        <v>122845</v>
      </c>
      <c r="C288" s="9" t="s">
        <v>966</v>
      </c>
    </row>
    <row r="289" spans="1:3" ht="12.75" customHeight="1" x14ac:dyDescent="0.2">
      <c r="A289" s="9">
        <v>2021</v>
      </c>
      <c r="B289" s="9">
        <v>1319230</v>
      </c>
      <c r="C289" s="9" t="s">
        <v>966</v>
      </c>
    </row>
    <row r="290" spans="1:3" ht="12.75" customHeight="1" x14ac:dyDescent="0.2">
      <c r="A290" s="9">
        <v>2021</v>
      </c>
      <c r="B290" s="9">
        <v>1127925</v>
      </c>
      <c r="C290" s="9" t="s">
        <v>966</v>
      </c>
    </row>
    <row r="291" spans="1:3" ht="12.75" customHeight="1" x14ac:dyDescent="0.2">
      <c r="A291" s="9">
        <v>2021</v>
      </c>
      <c r="B291" s="9">
        <v>1117076</v>
      </c>
      <c r="C291" s="9" t="s">
        <v>966</v>
      </c>
    </row>
    <row r="292" spans="1:3" ht="12.75" customHeight="1" x14ac:dyDescent="0.2">
      <c r="A292" s="9">
        <v>2021</v>
      </c>
      <c r="B292" s="9">
        <v>123336</v>
      </c>
      <c r="C292" s="9" t="s">
        <v>966</v>
      </c>
    </row>
    <row r="293" spans="1:3" ht="12.75" customHeight="1" x14ac:dyDescent="0.2">
      <c r="A293" s="9">
        <v>2021</v>
      </c>
      <c r="B293" s="9">
        <v>1179970</v>
      </c>
      <c r="C293" s="9" t="s">
        <v>966</v>
      </c>
    </row>
    <row r="294" spans="1:3" ht="12.75" customHeight="1" x14ac:dyDescent="0.2">
      <c r="A294" s="9">
        <v>2021</v>
      </c>
      <c r="B294" s="9">
        <v>1103832</v>
      </c>
      <c r="C294" s="9" t="s">
        <v>966</v>
      </c>
    </row>
    <row r="295" spans="1:3" ht="12.75" customHeight="1" x14ac:dyDescent="0.2">
      <c r="A295" s="9">
        <v>2021</v>
      </c>
      <c r="B295" s="9">
        <v>1127925</v>
      </c>
      <c r="C295" s="9" t="s">
        <v>966</v>
      </c>
    </row>
    <row r="296" spans="1:3" ht="12.75" customHeight="1" x14ac:dyDescent="0.2">
      <c r="A296" s="9">
        <v>2021</v>
      </c>
      <c r="B296" s="9">
        <v>1308687</v>
      </c>
      <c r="C296" s="9" t="s">
        <v>966</v>
      </c>
    </row>
    <row r="297" spans="1:3" ht="12.75" customHeight="1" x14ac:dyDescent="0.2">
      <c r="A297" s="9">
        <v>2021</v>
      </c>
      <c r="B297" s="9">
        <v>1127926</v>
      </c>
      <c r="C297" s="9" t="s">
        <v>966</v>
      </c>
    </row>
    <row r="298" spans="1:3" ht="12.75" customHeight="1" x14ac:dyDescent="0.2">
      <c r="A298" s="9">
        <v>2021</v>
      </c>
      <c r="B298" s="9">
        <v>123336</v>
      </c>
      <c r="C298" s="9" t="s">
        <v>966</v>
      </c>
    </row>
    <row r="299" spans="1:3" ht="12.75" customHeight="1" x14ac:dyDescent="0.2">
      <c r="A299" s="9">
        <v>2021</v>
      </c>
      <c r="B299" s="9">
        <v>1127925</v>
      </c>
      <c r="C299" s="9" t="s">
        <v>966</v>
      </c>
    </row>
    <row r="300" spans="1:3" ht="12.75" customHeight="1" x14ac:dyDescent="0.2">
      <c r="A300" s="9">
        <v>2021</v>
      </c>
      <c r="B300" s="9">
        <v>123336</v>
      </c>
      <c r="C300" s="9" t="s">
        <v>966</v>
      </c>
    </row>
    <row r="301" spans="1:3" ht="12.75" customHeight="1" x14ac:dyDescent="0.2">
      <c r="A301" s="9">
        <v>2021</v>
      </c>
      <c r="B301" s="9">
        <v>1179970</v>
      </c>
      <c r="C301" s="9" t="s">
        <v>966</v>
      </c>
    </row>
    <row r="302" spans="1:3" ht="12.75" customHeight="1" x14ac:dyDescent="0.2">
      <c r="A302" s="9">
        <v>2021</v>
      </c>
      <c r="B302" s="9">
        <v>122845</v>
      </c>
      <c r="C302" s="9" t="s">
        <v>966</v>
      </c>
    </row>
    <row r="303" spans="1:3" ht="12.75" customHeight="1" x14ac:dyDescent="0.2">
      <c r="A303" s="9">
        <v>2021</v>
      </c>
      <c r="B303" s="9">
        <v>1103909</v>
      </c>
      <c r="C303" s="9" t="s">
        <v>966</v>
      </c>
    </row>
    <row r="304" spans="1:3" ht="12.75" customHeight="1" x14ac:dyDescent="0.2">
      <c r="A304" s="9">
        <v>2021</v>
      </c>
      <c r="B304" s="9">
        <v>1308687</v>
      </c>
      <c r="C304" s="9" t="s">
        <v>966</v>
      </c>
    </row>
    <row r="305" spans="1:3" ht="12.75" customHeight="1" x14ac:dyDescent="0.2">
      <c r="A305" s="9">
        <v>2021</v>
      </c>
      <c r="B305" s="9">
        <v>1308687</v>
      </c>
      <c r="C305" s="9" t="s">
        <v>966</v>
      </c>
    </row>
    <row r="306" spans="1:3" ht="12.75" customHeight="1" x14ac:dyDescent="0.2">
      <c r="A306" s="9">
        <v>2021</v>
      </c>
      <c r="B306" s="9">
        <v>123336</v>
      </c>
      <c r="C306" s="9" t="s">
        <v>966</v>
      </c>
    </row>
    <row r="307" spans="1:3" ht="12.75" customHeight="1" x14ac:dyDescent="0.2">
      <c r="A307" s="9">
        <v>2021</v>
      </c>
      <c r="B307" s="9">
        <v>122845</v>
      </c>
      <c r="C307" s="9" t="s">
        <v>966</v>
      </c>
    </row>
    <row r="308" spans="1:3" ht="12.75" customHeight="1" x14ac:dyDescent="0.2">
      <c r="A308" s="9">
        <v>2021</v>
      </c>
      <c r="B308" s="9">
        <v>122845</v>
      </c>
      <c r="C308" s="9" t="s">
        <v>966</v>
      </c>
    </row>
    <row r="309" spans="1:3" ht="12.75" customHeight="1" x14ac:dyDescent="0.2">
      <c r="A309" s="9">
        <v>2021</v>
      </c>
      <c r="B309" s="9">
        <v>1179970</v>
      </c>
      <c r="C309" s="9" t="s">
        <v>966</v>
      </c>
    </row>
    <row r="310" spans="1:3" ht="12.75" customHeight="1" x14ac:dyDescent="0.2">
      <c r="A310" s="9">
        <v>2021</v>
      </c>
      <c r="B310" s="9">
        <v>1127925</v>
      </c>
      <c r="C310" s="9" t="s">
        <v>966</v>
      </c>
    </row>
    <row r="311" spans="1:3" ht="12.75" customHeight="1" x14ac:dyDescent="0.2">
      <c r="A311" s="9">
        <v>2021</v>
      </c>
      <c r="B311" s="9">
        <v>1127927</v>
      </c>
      <c r="C311" s="9" t="s">
        <v>966</v>
      </c>
    </row>
    <row r="312" spans="1:3" ht="12.75" customHeight="1" x14ac:dyDescent="0.2">
      <c r="A312" s="9">
        <v>2021</v>
      </c>
      <c r="B312" s="9">
        <v>1179970</v>
      </c>
      <c r="C312" s="9" t="s">
        <v>966</v>
      </c>
    </row>
    <row r="313" spans="1:3" ht="12.75" customHeight="1" x14ac:dyDescent="0.2">
      <c r="A313" s="9">
        <v>2021</v>
      </c>
      <c r="B313" s="9">
        <v>1179970</v>
      </c>
      <c r="C313" s="9" t="s">
        <v>966</v>
      </c>
    </row>
    <row r="314" spans="1:3" ht="12.75" customHeight="1" x14ac:dyDescent="0.2">
      <c r="A314" s="9">
        <v>2021</v>
      </c>
      <c r="B314" s="9">
        <v>122845</v>
      </c>
      <c r="C314" s="9" t="s">
        <v>966</v>
      </c>
    </row>
    <row r="315" spans="1:3" ht="12.75" customHeight="1" x14ac:dyDescent="0.2">
      <c r="A315" s="9">
        <v>2021</v>
      </c>
      <c r="B315" s="9">
        <v>122845</v>
      </c>
      <c r="C315" s="9" t="s">
        <v>966</v>
      </c>
    </row>
    <row r="316" spans="1:3" ht="12.75" customHeight="1" x14ac:dyDescent="0.2">
      <c r="A316" s="9">
        <v>2021</v>
      </c>
      <c r="B316" s="9">
        <v>1127925</v>
      </c>
      <c r="C316" s="9" t="s">
        <v>966</v>
      </c>
    </row>
    <row r="317" spans="1:3" ht="12.75" customHeight="1" x14ac:dyDescent="0.2">
      <c r="A317" s="9">
        <v>2021</v>
      </c>
      <c r="B317" s="9">
        <v>108730</v>
      </c>
      <c r="C317" s="9" t="s">
        <v>966</v>
      </c>
    </row>
    <row r="318" spans="1:3" ht="12.75" customHeight="1" x14ac:dyDescent="0.2">
      <c r="A318" s="9">
        <v>2021</v>
      </c>
      <c r="B318" s="9">
        <v>1127925</v>
      </c>
      <c r="C318" s="9" t="s">
        <v>966</v>
      </c>
    </row>
    <row r="319" spans="1:3" ht="12.75" customHeight="1" x14ac:dyDescent="0.2">
      <c r="A319" s="9">
        <v>2021</v>
      </c>
      <c r="B319" s="9">
        <v>1117076</v>
      </c>
      <c r="C319" s="9" t="s">
        <v>966</v>
      </c>
    </row>
    <row r="320" spans="1:3" ht="12.75" customHeight="1" x14ac:dyDescent="0.2">
      <c r="A320" s="9">
        <v>2021</v>
      </c>
      <c r="B320" s="9">
        <v>1270538</v>
      </c>
      <c r="C320" s="9" t="s">
        <v>966</v>
      </c>
    </row>
    <row r="321" spans="1:3" ht="12.75" customHeight="1" x14ac:dyDescent="0.2">
      <c r="A321" s="9">
        <v>2021</v>
      </c>
      <c r="B321" s="9">
        <v>1127926</v>
      </c>
      <c r="C321" s="9" t="s">
        <v>966</v>
      </c>
    </row>
    <row r="322" spans="1:3" ht="12.75" customHeight="1" x14ac:dyDescent="0.2">
      <c r="A322" s="9">
        <v>2021</v>
      </c>
      <c r="B322" s="9">
        <v>122845</v>
      </c>
      <c r="C322" s="9" t="s">
        <v>966</v>
      </c>
    </row>
    <row r="323" spans="1:3" ht="12.75" customHeight="1" x14ac:dyDescent="0.2">
      <c r="A323" s="9">
        <v>2021</v>
      </c>
      <c r="B323" s="9">
        <v>1103692</v>
      </c>
      <c r="C323" s="9" t="s">
        <v>966</v>
      </c>
    </row>
    <row r="324" spans="1:3" ht="12.75" customHeight="1" x14ac:dyDescent="0.2">
      <c r="A324" s="9">
        <v>2021</v>
      </c>
      <c r="B324" s="9">
        <v>1127925</v>
      </c>
      <c r="C324" s="9" t="s">
        <v>966</v>
      </c>
    </row>
    <row r="325" spans="1:3" ht="12.75" customHeight="1" x14ac:dyDescent="0.2">
      <c r="A325" s="9">
        <v>2021</v>
      </c>
      <c r="B325" s="9">
        <v>123336</v>
      </c>
      <c r="C325" s="9" t="s">
        <v>966</v>
      </c>
    </row>
    <row r="326" spans="1:3" ht="12.75" customHeight="1" x14ac:dyDescent="0.2">
      <c r="A326" s="9">
        <v>2021</v>
      </c>
      <c r="B326" s="9">
        <v>108730</v>
      </c>
      <c r="C326" s="9" t="s">
        <v>966</v>
      </c>
    </row>
    <row r="327" spans="1:3" ht="12.75" customHeight="1" x14ac:dyDescent="0.2">
      <c r="A327" s="9">
        <v>2021</v>
      </c>
      <c r="B327" s="9">
        <v>150129</v>
      </c>
      <c r="C327" s="9" t="s">
        <v>966</v>
      </c>
    </row>
    <row r="328" spans="1:3" ht="12.75" customHeight="1" x14ac:dyDescent="0.2">
      <c r="A328" s="9">
        <v>2021</v>
      </c>
      <c r="B328" s="9">
        <v>123336</v>
      </c>
      <c r="C328" s="9" t="s">
        <v>966</v>
      </c>
    </row>
    <row r="329" spans="1:3" ht="12.75" customHeight="1" x14ac:dyDescent="0.2">
      <c r="A329" s="9">
        <v>2021</v>
      </c>
      <c r="B329" s="9">
        <v>1103909</v>
      </c>
      <c r="C329" s="9" t="s">
        <v>966</v>
      </c>
    </row>
    <row r="330" spans="1:3" ht="12.75" customHeight="1" x14ac:dyDescent="0.2">
      <c r="A330" s="9">
        <v>2021</v>
      </c>
      <c r="B330" s="9">
        <v>1365444</v>
      </c>
      <c r="C330" s="9" t="s">
        <v>966</v>
      </c>
    </row>
    <row r="331" spans="1:3" ht="12.75" customHeight="1" x14ac:dyDescent="0.2">
      <c r="A331" s="9">
        <v>2021</v>
      </c>
      <c r="B331" s="9">
        <v>122845</v>
      </c>
      <c r="C331" s="9" t="s">
        <v>966</v>
      </c>
    </row>
    <row r="332" spans="1:3" ht="12.75" customHeight="1" x14ac:dyDescent="0.2">
      <c r="A332" s="9">
        <v>2021</v>
      </c>
      <c r="B332" s="9">
        <v>122845</v>
      </c>
      <c r="C332" s="9" t="s">
        <v>966</v>
      </c>
    </row>
    <row r="333" spans="1:3" ht="12.75" customHeight="1" x14ac:dyDescent="0.2">
      <c r="A333" s="9">
        <v>2021</v>
      </c>
      <c r="B333" s="9">
        <v>123336</v>
      </c>
      <c r="C333" s="9" t="s">
        <v>966</v>
      </c>
    </row>
    <row r="334" spans="1:3" ht="12.75" customHeight="1" x14ac:dyDescent="0.2">
      <c r="A334" s="9">
        <v>2021</v>
      </c>
      <c r="B334" s="9">
        <v>1127925</v>
      </c>
      <c r="C334" s="9" t="s">
        <v>966</v>
      </c>
    </row>
    <row r="335" spans="1:3" ht="12.75" customHeight="1" x14ac:dyDescent="0.2">
      <c r="A335" s="9">
        <v>2021</v>
      </c>
      <c r="B335" s="9">
        <v>1308687</v>
      </c>
      <c r="C335" s="9" t="s">
        <v>966</v>
      </c>
    </row>
    <row r="336" spans="1:3" ht="12.75" customHeight="1" x14ac:dyDescent="0.2">
      <c r="A336" s="9">
        <v>2021</v>
      </c>
      <c r="B336" s="9">
        <v>1319230</v>
      </c>
      <c r="C336" s="9" t="s">
        <v>966</v>
      </c>
    </row>
    <row r="337" spans="1:3" ht="12.75" customHeight="1" x14ac:dyDescent="0.2">
      <c r="A337" s="9">
        <v>2021</v>
      </c>
      <c r="B337" s="9">
        <v>1179970</v>
      </c>
      <c r="C337" s="9" t="s">
        <v>966</v>
      </c>
    </row>
    <row r="338" spans="1:3" ht="12.75" customHeight="1" x14ac:dyDescent="0.2">
      <c r="A338" s="9">
        <v>2021</v>
      </c>
      <c r="B338" s="9">
        <v>122845</v>
      </c>
      <c r="C338" s="9" t="s">
        <v>966</v>
      </c>
    </row>
    <row r="339" spans="1:3" ht="12.75" customHeight="1" x14ac:dyDescent="0.2">
      <c r="A339" s="9">
        <v>2021</v>
      </c>
      <c r="B339" s="9">
        <v>122845</v>
      </c>
      <c r="C339" s="9" t="s">
        <v>966</v>
      </c>
    </row>
    <row r="340" spans="1:3" ht="12.75" customHeight="1" x14ac:dyDescent="0.2">
      <c r="A340" s="9">
        <v>2021</v>
      </c>
      <c r="B340" s="9">
        <v>1117076</v>
      </c>
      <c r="C340" s="9" t="s">
        <v>966</v>
      </c>
    </row>
    <row r="341" spans="1:3" ht="12.75" customHeight="1" x14ac:dyDescent="0.2">
      <c r="A341" s="9">
        <v>2021</v>
      </c>
      <c r="B341" s="9">
        <v>108730</v>
      </c>
      <c r="C341" s="9" t="s">
        <v>966</v>
      </c>
    </row>
    <row r="342" spans="1:3" ht="12.75" customHeight="1" x14ac:dyDescent="0.2">
      <c r="A342" s="9">
        <v>2021</v>
      </c>
      <c r="B342" s="9">
        <v>1127925</v>
      </c>
      <c r="C342" s="9" t="s">
        <v>966</v>
      </c>
    </row>
    <row r="343" spans="1:3" ht="12.75" customHeight="1" x14ac:dyDescent="0.2">
      <c r="A343" s="9">
        <v>2021</v>
      </c>
      <c r="B343" s="9">
        <v>1179970</v>
      </c>
      <c r="C343" s="9" t="s">
        <v>966</v>
      </c>
    </row>
    <row r="344" spans="1:3" ht="12.75" customHeight="1" x14ac:dyDescent="0.2">
      <c r="A344" s="9">
        <v>2021</v>
      </c>
      <c r="B344" s="9">
        <v>122845</v>
      </c>
      <c r="C344" s="9" t="s">
        <v>966</v>
      </c>
    </row>
    <row r="345" spans="1:3" ht="12.75" customHeight="1" x14ac:dyDescent="0.2">
      <c r="A345" s="9">
        <v>2021</v>
      </c>
      <c r="B345" s="9">
        <v>122845</v>
      </c>
      <c r="C345" s="9" t="s">
        <v>966</v>
      </c>
    </row>
    <row r="346" spans="1:3" ht="12.75" customHeight="1" x14ac:dyDescent="0.2">
      <c r="A346" s="9">
        <v>2021</v>
      </c>
      <c r="B346" s="9">
        <v>150129</v>
      </c>
      <c r="C346" s="9" t="s">
        <v>966</v>
      </c>
    </row>
    <row r="347" spans="1:3" ht="12.75" customHeight="1" x14ac:dyDescent="0.2">
      <c r="A347" s="9">
        <v>2021</v>
      </c>
      <c r="B347" s="9">
        <v>1127925</v>
      </c>
      <c r="C347" s="9" t="s">
        <v>966</v>
      </c>
    </row>
    <row r="348" spans="1:3" ht="12.75" customHeight="1" x14ac:dyDescent="0.2">
      <c r="A348" s="9">
        <v>2021</v>
      </c>
      <c r="B348" s="9">
        <v>1308687</v>
      </c>
      <c r="C348" s="9" t="s">
        <v>966</v>
      </c>
    </row>
    <row r="349" spans="1:3" ht="12.75" customHeight="1" x14ac:dyDescent="0.2">
      <c r="A349" s="9">
        <v>2021</v>
      </c>
      <c r="B349" s="9">
        <v>122845</v>
      </c>
      <c r="C349" s="9" t="s">
        <v>966</v>
      </c>
    </row>
    <row r="350" spans="1:3" ht="12.75" customHeight="1" x14ac:dyDescent="0.2">
      <c r="A350" s="9">
        <v>2021</v>
      </c>
      <c r="B350" s="9">
        <v>1103692</v>
      </c>
      <c r="C350" s="9" t="s">
        <v>966</v>
      </c>
    </row>
    <row r="351" spans="1:3" ht="12.75" customHeight="1" x14ac:dyDescent="0.2">
      <c r="A351" s="9">
        <v>2021</v>
      </c>
      <c r="B351" s="9">
        <v>1179970</v>
      </c>
      <c r="C351" s="9" t="s">
        <v>966</v>
      </c>
    </row>
    <row r="352" spans="1:3" ht="12.75" customHeight="1" x14ac:dyDescent="0.2">
      <c r="A352" s="9">
        <v>2021</v>
      </c>
      <c r="B352" s="9">
        <v>1179970</v>
      </c>
      <c r="C352" s="9" t="s">
        <v>966</v>
      </c>
    </row>
    <row r="353" spans="1:3" ht="12.75" customHeight="1" x14ac:dyDescent="0.2">
      <c r="A353" s="9">
        <v>2021</v>
      </c>
      <c r="B353" s="9">
        <v>108730</v>
      </c>
      <c r="C353" s="9" t="s">
        <v>966</v>
      </c>
    </row>
    <row r="354" spans="1:3" ht="12.75" customHeight="1" x14ac:dyDescent="0.2">
      <c r="A354" s="9">
        <v>2021</v>
      </c>
      <c r="B354" s="9">
        <v>1365444</v>
      </c>
      <c r="C354" s="9" t="s">
        <v>966</v>
      </c>
    </row>
    <row r="355" spans="1:3" ht="12.75" customHeight="1" x14ac:dyDescent="0.2">
      <c r="A355" s="9">
        <v>2021</v>
      </c>
      <c r="B355" s="9">
        <v>1127925</v>
      </c>
      <c r="C355" s="9" t="s">
        <v>966</v>
      </c>
    </row>
    <row r="356" spans="1:3" ht="12.75" customHeight="1" x14ac:dyDescent="0.2">
      <c r="A356" s="9">
        <v>2021</v>
      </c>
      <c r="B356" s="9">
        <v>1365444</v>
      </c>
      <c r="C356" s="9" t="s">
        <v>966</v>
      </c>
    </row>
    <row r="357" spans="1:3" ht="12.75" customHeight="1" x14ac:dyDescent="0.2">
      <c r="A357" s="9">
        <v>2021</v>
      </c>
      <c r="B357" s="9">
        <v>123336</v>
      </c>
      <c r="C357" s="9" t="s">
        <v>966</v>
      </c>
    </row>
    <row r="358" spans="1:3" ht="12.75" customHeight="1" x14ac:dyDescent="0.2">
      <c r="A358" s="9">
        <v>2021</v>
      </c>
      <c r="B358" s="9">
        <v>1308687</v>
      </c>
      <c r="C358" s="9" t="s">
        <v>966</v>
      </c>
    </row>
    <row r="359" spans="1:3" ht="12.75" customHeight="1" x14ac:dyDescent="0.2">
      <c r="A359" s="9">
        <v>2021</v>
      </c>
      <c r="B359" s="9">
        <v>108730</v>
      </c>
      <c r="C359" s="9" t="s">
        <v>966</v>
      </c>
    </row>
    <row r="360" spans="1:3" ht="12.75" customHeight="1" x14ac:dyDescent="0.2">
      <c r="A360" s="9">
        <v>2021</v>
      </c>
      <c r="B360" s="9">
        <v>1179970</v>
      </c>
      <c r="C360" s="9" t="s">
        <v>966</v>
      </c>
    </row>
    <row r="361" spans="1:3" ht="12.75" customHeight="1" x14ac:dyDescent="0.2">
      <c r="A361" s="9">
        <v>2021</v>
      </c>
      <c r="B361" s="9">
        <v>1127926</v>
      </c>
      <c r="C361" s="9" t="s">
        <v>966</v>
      </c>
    </row>
    <row r="362" spans="1:3" ht="12.75" customHeight="1" x14ac:dyDescent="0.2">
      <c r="A362" s="9">
        <v>2021</v>
      </c>
      <c r="B362" s="9">
        <v>1127925</v>
      </c>
      <c r="C362" s="9" t="s">
        <v>966</v>
      </c>
    </row>
    <row r="363" spans="1:3" ht="12.75" customHeight="1" x14ac:dyDescent="0.2">
      <c r="A363" s="9">
        <v>2021</v>
      </c>
      <c r="B363" s="9">
        <v>1179970</v>
      </c>
      <c r="C363" s="9" t="s">
        <v>966</v>
      </c>
    </row>
    <row r="364" spans="1:3" ht="12.75" customHeight="1" x14ac:dyDescent="0.2">
      <c r="A364" s="9">
        <v>2021</v>
      </c>
      <c r="B364" s="9">
        <v>122845</v>
      </c>
      <c r="C364" s="9" t="s">
        <v>966</v>
      </c>
    </row>
    <row r="365" spans="1:3" ht="12.75" customHeight="1" x14ac:dyDescent="0.2">
      <c r="A365" s="9">
        <v>2021</v>
      </c>
      <c r="B365" s="9">
        <v>1179970</v>
      </c>
      <c r="C365" s="9" t="s">
        <v>966</v>
      </c>
    </row>
    <row r="366" spans="1:3" ht="12.75" customHeight="1" x14ac:dyDescent="0.2">
      <c r="A366" s="9">
        <v>2021</v>
      </c>
      <c r="B366" s="9">
        <v>108730</v>
      </c>
      <c r="C366" s="9" t="s">
        <v>966</v>
      </c>
    </row>
    <row r="367" spans="1:3" ht="12.75" customHeight="1" x14ac:dyDescent="0.2">
      <c r="A367" s="9">
        <v>2021</v>
      </c>
      <c r="B367" s="9">
        <v>1103657</v>
      </c>
      <c r="C367" s="9" t="s">
        <v>966</v>
      </c>
    </row>
    <row r="368" spans="1:3" ht="12.75" customHeight="1" x14ac:dyDescent="0.2">
      <c r="A368" s="9">
        <v>2021</v>
      </c>
      <c r="B368" s="9">
        <v>122845</v>
      </c>
      <c r="C368" s="9" t="s">
        <v>966</v>
      </c>
    </row>
    <row r="369" spans="1:3" ht="12.75" customHeight="1" x14ac:dyDescent="0.2">
      <c r="A369" s="9">
        <v>2021</v>
      </c>
      <c r="B369" s="9">
        <v>1103692</v>
      </c>
      <c r="C369" s="9" t="s">
        <v>966</v>
      </c>
    </row>
    <row r="370" spans="1:3" ht="12.75" customHeight="1" x14ac:dyDescent="0.2">
      <c r="A370" s="9">
        <v>2021</v>
      </c>
      <c r="B370" s="9">
        <v>1103692</v>
      </c>
      <c r="C370" s="9" t="s">
        <v>966</v>
      </c>
    </row>
    <row r="371" spans="1:3" ht="12.75" customHeight="1" x14ac:dyDescent="0.2">
      <c r="A371" s="9">
        <v>2021</v>
      </c>
      <c r="B371" s="9">
        <v>122845</v>
      </c>
      <c r="C371" s="9" t="s">
        <v>966</v>
      </c>
    </row>
    <row r="372" spans="1:3" ht="12.75" customHeight="1" x14ac:dyDescent="0.2">
      <c r="A372" s="9">
        <v>2021</v>
      </c>
      <c r="B372" s="9">
        <v>108730</v>
      </c>
      <c r="C372" s="9" t="s">
        <v>966</v>
      </c>
    </row>
    <row r="373" spans="1:3" ht="12.75" customHeight="1" x14ac:dyDescent="0.2">
      <c r="A373" s="9">
        <v>2021</v>
      </c>
      <c r="B373" s="9">
        <v>122845</v>
      </c>
      <c r="C373" s="9" t="s">
        <v>966</v>
      </c>
    </row>
    <row r="374" spans="1:3" ht="12.75" customHeight="1" x14ac:dyDescent="0.2">
      <c r="A374" s="9">
        <v>2021</v>
      </c>
      <c r="B374" s="9">
        <v>1127924</v>
      </c>
      <c r="C374" s="9" t="s">
        <v>976</v>
      </c>
    </row>
    <row r="375" spans="1:3" ht="12.75" customHeight="1" x14ac:dyDescent="0.2">
      <c r="A375" s="9">
        <v>2021</v>
      </c>
      <c r="B375" s="9">
        <v>123336</v>
      </c>
      <c r="C375" s="9" t="s">
        <v>976</v>
      </c>
    </row>
    <row r="376" spans="1:3" ht="12.75" customHeight="1" x14ac:dyDescent="0.2">
      <c r="A376" s="9">
        <v>2021</v>
      </c>
      <c r="B376" s="9">
        <v>123336</v>
      </c>
      <c r="C376" s="9" t="s">
        <v>976</v>
      </c>
    </row>
    <row r="377" spans="1:3" ht="12.75" customHeight="1" x14ac:dyDescent="0.2">
      <c r="A377" s="9">
        <v>2021</v>
      </c>
      <c r="B377" s="9">
        <v>123336</v>
      </c>
      <c r="C377" s="9" t="s">
        <v>976</v>
      </c>
    </row>
    <row r="378" spans="1:3" ht="12.75" customHeight="1" x14ac:dyDescent="0.2">
      <c r="A378" s="9">
        <v>2021</v>
      </c>
      <c r="B378" s="9">
        <v>1319230</v>
      </c>
      <c r="C378" s="9" t="s">
        <v>976</v>
      </c>
    </row>
    <row r="379" spans="1:3" ht="12.75" customHeight="1" x14ac:dyDescent="0.2">
      <c r="A379" s="9">
        <v>2021</v>
      </c>
      <c r="B379" s="9">
        <v>123336</v>
      </c>
      <c r="C379" s="9" t="s">
        <v>976</v>
      </c>
    </row>
    <row r="380" spans="1:3" ht="12.75" customHeight="1" x14ac:dyDescent="0.2">
      <c r="A380" s="9">
        <v>2021</v>
      </c>
      <c r="B380" s="9">
        <v>1103832</v>
      </c>
      <c r="C380" s="9" t="s">
        <v>976</v>
      </c>
    </row>
    <row r="381" spans="1:3" ht="12.75" customHeight="1" x14ac:dyDescent="0.2">
      <c r="A381" s="9">
        <v>2021</v>
      </c>
      <c r="B381" s="9">
        <v>1179970</v>
      </c>
      <c r="C381" s="9" t="s">
        <v>976</v>
      </c>
    </row>
    <row r="382" spans="1:3" ht="12.75" customHeight="1" x14ac:dyDescent="0.2">
      <c r="A382" s="9">
        <v>2021</v>
      </c>
      <c r="B382" s="9">
        <v>123336</v>
      </c>
      <c r="C382" s="9" t="s">
        <v>976</v>
      </c>
    </row>
    <row r="383" spans="1:3" ht="12.75" customHeight="1" x14ac:dyDescent="0.2">
      <c r="A383" s="9">
        <v>2021</v>
      </c>
      <c r="B383" s="9">
        <v>123336</v>
      </c>
      <c r="C383" s="9" t="s">
        <v>976</v>
      </c>
    </row>
    <row r="384" spans="1:3" ht="12.75" customHeight="1" x14ac:dyDescent="0.2">
      <c r="A384" s="9">
        <v>2021</v>
      </c>
      <c r="B384" s="9">
        <v>123336</v>
      </c>
      <c r="C384" s="9" t="s">
        <v>976</v>
      </c>
    </row>
    <row r="385" spans="1:3" ht="12.75" customHeight="1" x14ac:dyDescent="0.2">
      <c r="A385" s="9">
        <v>2021</v>
      </c>
      <c r="B385" s="9">
        <v>123336</v>
      </c>
      <c r="C385" s="9" t="s">
        <v>976</v>
      </c>
    </row>
    <row r="386" spans="1:3" ht="12.75" customHeight="1" x14ac:dyDescent="0.2">
      <c r="A386" s="9">
        <v>2021</v>
      </c>
      <c r="B386" s="9">
        <v>123336</v>
      </c>
      <c r="C386" s="9" t="s">
        <v>976</v>
      </c>
    </row>
    <row r="387" spans="1:3" ht="12.75" customHeight="1" x14ac:dyDescent="0.2">
      <c r="A387" s="9">
        <v>2021</v>
      </c>
      <c r="B387" s="9">
        <v>123336</v>
      </c>
      <c r="C387" s="9" t="s">
        <v>976</v>
      </c>
    </row>
    <row r="388" spans="1:3" ht="12.75" customHeight="1" x14ac:dyDescent="0.2">
      <c r="A388" s="9">
        <v>2021</v>
      </c>
      <c r="B388" s="9">
        <v>123336</v>
      </c>
      <c r="C388" s="9" t="s">
        <v>976</v>
      </c>
    </row>
    <row r="389" spans="1:3" ht="12.75" customHeight="1" x14ac:dyDescent="0.2">
      <c r="A389" s="9">
        <v>2021</v>
      </c>
      <c r="B389" s="9">
        <v>1103832</v>
      </c>
      <c r="C389" s="9" t="s">
        <v>976</v>
      </c>
    </row>
    <row r="390" spans="1:3" ht="12.75" customHeight="1" x14ac:dyDescent="0.2">
      <c r="A390" s="9">
        <v>2021</v>
      </c>
      <c r="B390" s="9">
        <v>123336</v>
      </c>
      <c r="C390" s="9" t="s">
        <v>976</v>
      </c>
    </row>
    <row r="391" spans="1:3" ht="12.75" customHeight="1" x14ac:dyDescent="0.2">
      <c r="A391" s="9">
        <v>2021</v>
      </c>
      <c r="B391" s="9">
        <v>108730</v>
      </c>
      <c r="C391" s="9" t="s">
        <v>976</v>
      </c>
    </row>
    <row r="392" spans="1:3" ht="12.75" customHeight="1" x14ac:dyDescent="0.2">
      <c r="A392" s="9">
        <v>2021</v>
      </c>
      <c r="B392" s="9">
        <v>1103692</v>
      </c>
      <c r="C392" s="9" t="s">
        <v>976</v>
      </c>
    </row>
    <row r="393" spans="1:3" ht="12.75" customHeight="1" x14ac:dyDescent="0.2">
      <c r="A393" s="9">
        <v>2021</v>
      </c>
      <c r="B393" s="9">
        <v>1179970</v>
      </c>
      <c r="C393" s="9" t="s">
        <v>976</v>
      </c>
    </row>
    <row r="394" spans="1:3" ht="12.75" customHeight="1" x14ac:dyDescent="0.2">
      <c r="A394" s="9">
        <v>2021</v>
      </c>
      <c r="B394" s="9">
        <v>123336</v>
      </c>
      <c r="C394" s="9" t="s">
        <v>976</v>
      </c>
    </row>
    <row r="395" spans="1:3" ht="12.75" customHeight="1" x14ac:dyDescent="0.2">
      <c r="A395" s="9">
        <v>2021</v>
      </c>
      <c r="B395" s="9">
        <v>123336</v>
      </c>
      <c r="C395" s="9" t="s">
        <v>976</v>
      </c>
    </row>
    <row r="396" spans="1:3" ht="12.75" customHeight="1" x14ac:dyDescent="0.2">
      <c r="A396" s="9">
        <v>2021</v>
      </c>
      <c r="B396" s="9">
        <v>1179970</v>
      </c>
      <c r="C396" s="9" t="s">
        <v>976</v>
      </c>
    </row>
    <row r="397" spans="1:3" ht="12.75" customHeight="1" x14ac:dyDescent="0.2">
      <c r="A397" s="9">
        <v>2021</v>
      </c>
      <c r="B397" s="9">
        <v>1117076</v>
      </c>
      <c r="C397" s="9" t="s">
        <v>976</v>
      </c>
    </row>
    <row r="398" spans="1:3" ht="12.75" customHeight="1" x14ac:dyDescent="0.2">
      <c r="A398" s="9">
        <v>2021</v>
      </c>
      <c r="B398" s="9">
        <v>1103832</v>
      </c>
      <c r="C398" s="9" t="s">
        <v>976</v>
      </c>
    </row>
    <row r="399" spans="1:3" ht="12.75" customHeight="1" x14ac:dyDescent="0.2">
      <c r="A399" s="9">
        <v>2021</v>
      </c>
      <c r="B399" s="9">
        <v>1103909</v>
      </c>
      <c r="C399" s="9" t="s">
        <v>976</v>
      </c>
    </row>
    <row r="400" spans="1:3" ht="12.75" customHeight="1" x14ac:dyDescent="0.2">
      <c r="A400" s="9">
        <v>2021</v>
      </c>
      <c r="B400" s="9">
        <v>1308687</v>
      </c>
      <c r="C400" s="9" t="s">
        <v>976</v>
      </c>
    </row>
    <row r="401" spans="1:3" ht="12.75" customHeight="1" x14ac:dyDescent="0.2">
      <c r="A401" s="9">
        <v>2021</v>
      </c>
      <c r="B401" s="9">
        <v>1179970</v>
      </c>
      <c r="C401" s="9" t="s">
        <v>976</v>
      </c>
    </row>
    <row r="402" spans="1:3" ht="12.75" customHeight="1" x14ac:dyDescent="0.2">
      <c r="A402" s="9">
        <v>2021</v>
      </c>
      <c r="B402" s="9">
        <v>123336</v>
      </c>
      <c r="C402" s="9" t="s">
        <v>976</v>
      </c>
    </row>
    <row r="403" spans="1:3" ht="12.75" customHeight="1" x14ac:dyDescent="0.2">
      <c r="A403" s="9">
        <v>2021</v>
      </c>
      <c r="B403" s="9">
        <v>1179970</v>
      </c>
      <c r="C403" s="9" t="s">
        <v>976</v>
      </c>
    </row>
    <row r="404" spans="1:3" ht="12.75" customHeight="1" x14ac:dyDescent="0.2">
      <c r="A404" s="9">
        <v>2021</v>
      </c>
      <c r="B404" s="9">
        <v>1179970</v>
      </c>
      <c r="C404" s="9" t="s">
        <v>976</v>
      </c>
    </row>
    <row r="405" spans="1:3" ht="12.75" customHeight="1" x14ac:dyDescent="0.2">
      <c r="A405" s="9">
        <v>2021</v>
      </c>
      <c r="B405" s="9">
        <v>123336</v>
      </c>
      <c r="C405" s="9" t="s">
        <v>976</v>
      </c>
    </row>
    <row r="406" spans="1:3" ht="12.75" customHeight="1" x14ac:dyDescent="0.2">
      <c r="A406" s="9">
        <v>2021</v>
      </c>
      <c r="B406" s="9">
        <v>1103832</v>
      </c>
      <c r="C406" s="9" t="s">
        <v>976</v>
      </c>
    </row>
    <row r="407" spans="1:3" ht="12.75" customHeight="1" x14ac:dyDescent="0.2">
      <c r="A407" s="9">
        <v>2021</v>
      </c>
      <c r="B407" s="9">
        <v>1308687</v>
      </c>
      <c r="C407" s="9" t="s">
        <v>976</v>
      </c>
    </row>
    <row r="408" spans="1:3" ht="12.75" customHeight="1" x14ac:dyDescent="0.2">
      <c r="A408" s="9">
        <v>2021</v>
      </c>
      <c r="B408" s="9">
        <v>123336</v>
      </c>
      <c r="C408" s="9" t="s">
        <v>976</v>
      </c>
    </row>
    <row r="409" spans="1:3" ht="12.75" customHeight="1" x14ac:dyDescent="0.2">
      <c r="A409" s="9">
        <v>2021</v>
      </c>
      <c r="B409" s="9">
        <v>123336</v>
      </c>
      <c r="C409" s="9" t="s">
        <v>976</v>
      </c>
    </row>
    <row r="410" spans="1:3" ht="12.75" customHeight="1" x14ac:dyDescent="0.2">
      <c r="A410" s="9">
        <v>2021</v>
      </c>
      <c r="B410" s="9">
        <v>122845</v>
      </c>
      <c r="C410" s="9" t="s">
        <v>976</v>
      </c>
    </row>
    <row r="411" spans="1:3" ht="12.75" customHeight="1" x14ac:dyDescent="0.2">
      <c r="A411" s="9">
        <v>2021</v>
      </c>
      <c r="B411" s="9">
        <v>123336</v>
      </c>
      <c r="C411" s="9" t="s">
        <v>976</v>
      </c>
    </row>
    <row r="412" spans="1:3" ht="12.75" customHeight="1" x14ac:dyDescent="0.2">
      <c r="A412" s="9">
        <v>2021</v>
      </c>
      <c r="B412" s="9">
        <v>123336</v>
      </c>
      <c r="C412" s="9" t="s">
        <v>976</v>
      </c>
    </row>
    <row r="413" spans="1:3" ht="12.75" customHeight="1" x14ac:dyDescent="0.2">
      <c r="A413" s="9">
        <v>2021</v>
      </c>
      <c r="B413" s="9">
        <v>1117076</v>
      </c>
      <c r="C413" s="9" t="s">
        <v>976</v>
      </c>
    </row>
    <row r="414" spans="1:3" ht="12.75" customHeight="1" x14ac:dyDescent="0.2">
      <c r="A414" s="9">
        <v>2021</v>
      </c>
      <c r="B414" s="9">
        <v>1179970</v>
      </c>
      <c r="C414" s="9" t="s">
        <v>976</v>
      </c>
    </row>
    <row r="415" spans="1:3" ht="12.75" customHeight="1" x14ac:dyDescent="0.2">
      <c r="A415" s="9">
        <v>2021</v>
      </c>
      <c r="B415" s="9">
        <v>1308687</v>
      </c>
      <c r="C415" s="9" t="s">
        <v>976</v>
      </c>
    </row>
    <row r="416" spans="1:3" ht="12.75" customHeight="1" x14ac:dyDescent="0.2">
      <c r="A416" s="9">
        <v>2021</v>
      </c>
      <c r="B416" s="9">
        <v>123336</v>
      </c>
      <c r="C416" s="9" t="s">
        <v>976</v>
      </c>
    </row>
    <row r="417" spans="1:3" ht="12.75" customHeight="1" x14ac:dyDescent="0.2">
      <c r="A417" s="9">
        <v>2021</v>
      </c>
      <c r="B417" s="9">
        <v>123336</v>
      </c>
      <c r="C417" s="9" t="s">
        <v>976</v>
      </c>
    </row>
    <row r="418" spans="1:3" ht="12.75" customHeight="1" x14ac:dyDescent="0.2">
      <c r="A418" s="9">
        <v>2021</v>
      </c>
      <c r="B418" s="9">
        <v>1179970</v>
      </c>
      <c r="C418" s="9" t="s">
        <v>976</v>
      </c>
    </row>
    <row r="419" spans="1:3" ht="12.75" customHeight="1" x14ac:dyDescent="0.2">
      <c r="A419" s="9">
        <v>2021</v>
      </c>
      <c r="B419" s="9">
        <v>123336</v>
      </c>
      <c r="C419" s="9" t="s">
        <v>976</v>
      </c>
    </row>
    <row r="420" spans="1:3" ht="12.75" customHeight="1" x14ac:dyDescent="0.2">
      <c r="A420" s="9">
        <v>2021</v>
      </c>
      <c r="B420" s="9">
        <v>123336</v>
      </c>
      <c r="C420" s="9" t="s">
        <v>976</v>
      </c>
    </row>
    <row r="421" spans="1:3" ht="12.75" customHeight="1" x14ac:dyDescent="0.2">
      <c r="A421" s="9">
        <v>2021</v>
      </c>
      <c r="B421" s="9">
        <v>1127927</v>
      </c>
      <c r="C421" s="9" t="s">
        <v>976</v>
      </c>
    </row>
    <row r="422" spans="1:3" ht="12.75" customHeight="1" x14ac:dyDescent="0.2">
      <c r="A422" s="9">
        <v>2021</v>
      </c>
      <c r="B422" s="9">
        <v>123336</v>
      </c>
      <c r="C422" s="9" t="s">
        <v>976</v>
      </c>
    </row>
    <row r="423" spans="1:3" ht="12.75" customHeight="1" x14ac:dyDescent="0.2">
      <c r="A423" s="9">
        <v>2021</v>
      </c>
      <c r="B423" s="9">
        <v>123336</v>
      </c>
      <c r="C423" s="9" t="s">
        <v>976</v>
      </c>
    </row>
    <row r="424" spans="1:3" ht="12.75" customHeight="1" x14ac:dyDescent="0.2">
      <c r="A424" s="9">
        <v>2021</v>
      </c>
      <c r="B424" s="9">
        <v>1103832</v>
      </c>
      <c r="C424" s="9" t="s">
        <v>976</v>
      </c>
    </row>
    <row r="425" spans="1:3" ht="12.75" customHeight="1" x14ac:dyDescent="0.2">
      <c r="A425" s="9">
        <v>2021</v>
      </c>
      <c r="B425" s="9">
        <v>123336</v>
      </c>
      <c r="C425" s="9" t="s">
        <v>976</v>
      </c>
    </row>
    <row r="426" spans="1:3" ht="12.75" customHeight="1" x14ac:dyDescent="0.2">
      <c r="A426" s="9">
        <v>2021</v>
      </c>
      <c r="B426" s="9">
        <v>1103692</v>
      </c>
      <c r="C426" s="9" t="s">
        <v>976</v>
      </c>
    </row>
    <row r="427" spans="1:3" ht="12.75" customHeight="1" x14ac:dyDescent="0.2">
      <c r="A427" s="9">
        <v>2021</v>
      </c>
      <c r="B427" s="9">
        <v>1319230</v>
      </c>
      <c r="C427" s="9" t="s">
        <v>976</v>
      </c>
    </row>
    <row r="428" spans="1:3" ht="12.75" customHeight="1" x14ac:dyDescent="0.2">
      <c r="A428" s="9">
        <v>2021</v>
      </c>
      <c r="B428" s="9">
        <v>1179970</v>
      </c>
      <c r="C428" s="9" t="s">
        <v>976</v>
      </c>
    </row>
    <row r="429" spans="1:3" ht="12.75" customHeight="1" x14ac:dyDescent="0.2">
      <c r="A429" s="9">
        <v>2021</v>
      </c>
      <c r="B429" s="9">
        <v>123336</v>
      </c>
      <c r="C429" s="9" t="s">
        <v>976</v>
      </c>
    </row>
    <row r="430" spans="1:3" ht="12.75" customHeight="1" x14ac:dyDescent="0.2">
      <c r="A430" s="9">
        <v>2021</v>
      </c>
      <c r="B430" s="9">
        <v>1117076</v>
      </c>
      <c r="C430" s="9" t="s">
        <v>976</v>
      </c>
    </row>
    <row r="431" spans="1:3" ht="12.75" customHeight="1" x14ac:dyDescent="0.2">
      <c r="A431" s="9">
        <v>2021</v>
      </c>
      <c r="B431" s="9">
        <v>123336</v>
      </c>
      <c r="C431" s="9" t="s">
        <v>976</v>
      </c>
    </row>
    <row r="432" spans="1:3" ht="12.75" customHeight="1" x14ac:dyDescent="0.2">
      <c r="A432" s="9">
        <v>2021</v>
      </c>
      <c r="B432" s="9">
        <v>123336</v>
      </c>
      <c r="C432" s="9" t="s">
        <v>976</v>
      </c>
    </row>
    <row r="433" spans="1:3" ht="12.75" customHeight="1" x14ac:dyDescent="0.2">
      <c r="A433" s="9">
        <v>2021</v>
      </c>
      <c r="B433" s="9">
        <v>1308687</v>
      </c>
      <c r="C433" s="9" t="s">
        <v>976</v>
      </c>
    </row>
    <row r="434" spans="1:3" ht="12.75" customHeight="1" x14ac:dyDescent="0.2">
      <c r="A434" s="9">
        <v>2021</v>
      </c>
      <c r="B434" s="9">
        <v>1127925</v>
      </c>
      <c r="C434" s="9" t="s">
        <v>976</v>
      </c>
    </row>
    <row r="435" spans="1:3" ht="12.75" customHeight="1" x14ac:dyDescent="0.2">
      <c r="A435" s="9">
        <v>2021</v>
      </c>
      <c r="B435" s="9">
        <v>1117076</v>
      </c>
      <c r="C435" s="9" t="s">
        <v>976</v>
      </c>
    </row>
    <row r="436" spans="1:3" ht="12.75" customHeight="1" x14ac:dyDescent="0.2">
      <c r="A436" s="9">
        <v>2021</v>
      </c>
      <c r="B436" s="9">
        <v>1127925</v>
      </c>
      <c r="C436" s="9" t="s">
        <v>976</v>
      </c>
    </row>
    <row r="437" spans="1:3" ht="12.75" customHeight="1" x14ac:dyDescent="0.2">
      <c r="A437" s="9">
        <v>2021</v>
      </c>
      <c r="B437" s="9">
        <v>1179970</v>
      </c>
      <c r="C437" s="9" t="s">
        <v>976</v>
      </c>
    </row>
    <row r="438" spans="1:3" ht="12.75" customHeight="1" x14ac:dyDescent="0.2">
      <c r="A438" s="9">
        <v>2021</v>
      </c>
      <c r="B438" s="9">
        <v>1179970</v>
      </c>
      <c r="C438" s="9" t="s">
        <v>976</v>
      </c>
    </row>
    <row r="439" spans="1:3" ht="12.75" customHeight="1" x14ac:dyDescent="0.2">
      <c r="A439" s="9">
        <v>2021</v>
      </c>
      <c r="B439" s="9">
        <v>122845</v>
      </c>
      <c r="C439" s="9" t="s">
        <v>976</v>
      </c>
    </row>
    <row r="440" spans="1:3" ht="12.75" customHeight="1" x14ac:dyDescent="0.2">
      <c r="A440" s="9">
        <v>2021</v>
      </c>
      <c r="B440" s="9">
        <v>123336</v>
      </c>
      <c r="C440" s="9" t="s">
        <v>976</v>
      </c>
    </row>
    <row r="441" spans="1:3" ht="12.75" customHeight="1" x14ac:dyDescent="0.2">
      <c r="A441" s="9">
        <v>2021</v>
      </c>
      <c r="B441" s="9">
        <v>123336</v>
      </c>
      <c r="C441" s="9" t="s">
        <v>976</v>
      </c>
    </row>
    <row r="442" spans="1:3" ht="12.75" customHeight="1" x14ac:dyDescent="0.2">
      <c r="A442" s="9">
        <v>2021</v>
      </c>
      <c r="B442" s="9">
        <v>123336</v>
      </c>
      <c r="C442" s="9" t="s">
        <v>976</v>
      </c>
    </row>
    <row r="443" spans="1:3" ht="12.75" customHeight="1" x14ac:dyDescent="0.2">
      <c r="A443" s="9">
        <v>2021</v>
      </c>
      <c r="B443" s="9">
        <v>1308687</v>
      </c>
      <c r="C443" s="9" t="s">
        <v>976</v>
      </c>
    </row>
    <row r="444" spans="1:3" ht="12.75" customHeight="1" x14ac:dyDescent="0.2">
      <c r="A444" s="9">
        <v>2021</v>
      </c>
      <c r="B444" s="9">
        <v>123336</v>
      </c>
      <c r="C444" s="9" t="s">
        <v>976</v>
      </c>
    </row>
    <row r="445" spans="1:3" ht="12.75" customHeight="1" x14ac:dyDescent="0.2">
      <c r="A445" s="9">
        <v>2021</v>
      </c>
      <c r="B445" s="9">
        <v>108730</v>
      </c>
      <c r="C445" s="9" t="s">
        <v>976</v>
      </c>
    </row>
    <row r="446" spans="1:3" ht="12.75" customHeight="1" x14ac:dyDescent="0.2">
      <c r="A446" s="9">
        <v>2021</v>
      </c>
      <c r="B446" s="9">
        <v>123336</v>
      </c>
      <c r="C446" s="9" t="s">
        <v>976</v>
      </c>
    </row>
    <row r="447" spans="1:3" ht="12.75" customHeight="1" x14ac:dyDescent="0.2">
      <c r="A447" s="9">
        <v>2021</v>
      </c>
      <c r="B447" s="9">
        <v>122845</v>
      </c>
      <c r="C447" s="9" t="s">
        <v>976</v>
      </c>
    </row>
    <row r="448" spans="1:3" ht="12.75" customHeight="1" x14ac:dyDescent="0.2">
      <c r="A448" s="9">
        <v>2021</v>
      </c>
      <c r="B448" s="9">
        <v>1179970</v>
      </c>
      <c r="C448" s="9" t="s">
        <v>976</v>
      </c>
    </row>
    <row r="449" spans="1:3" ht="12.75" customHeight="1" x14ac:dyDescent="0.2">
      <c r="A449" s="9">
        <v>2021</v>
      </c>
      <c r="B449" s="9">
        <v>1179970</v>
      </c>
      <c r="C449" s="9" t="s">
        <v>976</v>
      </c>
    </row>
    <row r="450" spans="1:3" ht="12.75" customHeight="1" x14ac:dyDescent="0.2">
      <c r="A450" s="9">
        <v>2021</v>
      </c>
      <c r="B450" s="9">
        <v>1179970</v>
      </c>
      <c r="C450" s="9" t="s">
        <v>976</v>
      </c>
    </row>
    <row r="451" spans="1:3" ht="12.75" customHeight="1" x14ac:dyDescent="0.2">
      <c r="A451" s="9">
        <v>2021</v>
      </c>
      <c r="B451" s="9">
        <v>1179970</v>
      </c>
      <c r="C451" s="9" t="s">
        <v>976</v>
      </c>
    </row>
    <row r="452" spans="1:3" ht="12.75" customHeight="1" x14ac:dyDescent="0.2">
      <c r="A452" s="9">
        <v>2021</v>
      </c>
      <c r="B452" s="9">
        <v>123336</v>
      </c>
      <c r="C452" s="9" t="s">
        <v>976</v>
      </c>
    </row>
    <row r="453" spans="1:3" ht="12.75" customHeight="1" x14ac:dyDescent="0.2">
      <c r="A453" s="9">
        <v>2021</v>
      </c>
      <c r="B453" s="9">
        <v>123336</v>
      </c>
      <c r="C453" s="9" t="s">
        <v>976</v>
      </c>
    </row>
    <row r="454" spans="1:3" ht="12.75" customHeight="1" x14ac:dyDescent="0.2">
      <c r="A454" s="9">
        <v>2021</v>
      </c>
      <c r="B454" s="9">
        <v>1179970</v>
      </c>
      <c r="C454" s="9" t="s">
        <v>976</v>
      </c>
    </row>
    <row r="455" spans="1:3" ht="12.75" customHeight="1" x14ac:dyDescent="0.2">
      <c r="A455" s="9">
        <v>2021</v>
      </c>
      <c r="B455" s="9">
        <v>1308687</v>
      </c>
      <c r="C455" s="9" t="s">
        <v>976</v>
      </c>
    </row>
    <row r="456" spans="1:3" ht="12.75" customHeight="1" x14ac:dyDescent="0.2">
      <c r="A456" s="9">
        <v>2021</v>
      </c>
      <c r="B456" s="9">
        <v>1308687</v>
      </c>
      <c r="C456" s="9" t="s">
        <v>976</v>
      </c>
    </row>
    <row r="457" spans="1:3" ht="12.75" customHeight="1" x14ac:dyDescent="0.2">
      <c r="A457" s="9">
        <v>2021</v>
      </c>
      <c r="B457" s="9">
        <v>123336</v>
      </c>
      <c r="C457" s="9" t="s">
        <v>976</v>
      </c>
    </row>
    <row r="458" spans="1:3" ht="12.75" customHeight="1" x14ac:dyDescent="0.2">
      <c r="A458" s="9">
        <v>2021</v>
      </c>
      <c r="B458" s="9">
        <v>1308687</v>
      </c>
      <c r="C458" s="9" t="s">
        <v>976</v>
      </c>
    </row>
    <row r="459" spans="1:3" ht="12.75" customHeight="1" x14ac:dyDescent="0.2">
      <c r="A459" s="9">
        <v>2021</v>
      </c>
      <c r="B459" s="9">
        <v>1179970</v>
      </c>
      <c r="C459" s="9" t="s">
        <v>976</v>
      </c>
    </row>
    <row r="460" spans="1:3" ht="12.75" customHeight="1" x14ac:dyDescent="0.2">
      <c r="A460" s="9">
        <v>2021</v>
      </c>
      <c r="B460" s="9">
        <v>123336</v>
      </c>
      <c r="C460" s="9" t="s">
        <v>976</v>
      </c>
    </row>
    <row r="461" spans="1:3" ht="12.75" customHeight="1" x14ac:dyDescent="0.2">
      <c r="A461" s="9">
        <v>2021</v>
      </c>
      <c r="B461" s="9">
        <v>1319230</v>
      </c>
      <c r="C461" s="9" t="s">
        <v>976</v>
      </c>
    </row>
    <row r="462" spans="1:3" ht="12.75" customHeight="1" x14ac:dyDescent="0.2">
      <c r="A462" s="9">
        <v>2021</v>
      </c>
      <c r="B462" s="9">
        <v>1179970</v>
      </c>
      <c r="C462" s="9" t="s">
        <v>976</v>
      </c>
    </row>
    <row r="463" spans="1:3" ht="12.75" customHeight="1" x14ac:dyDescent="0.2">
      <c r="A463" s="9">
        <v>2021</v>
      </c>
      <c r="B463" s="9">
        <v>1308687</v>
      </c>
      <c r="C463" s="9" t="s">
        <v>976</v>
      </c>
    </row>
    <row r="464" spans="1:3" ht="12.75" customHeight="1" x14ac:dyDescent="0.2">
      <c r="A464" s="9">
        <v>2021</v>
      </c>
      <c r="B464" s="9">
        <v>1179970</v>
      </c>
      <c r="C464" s="9" t="s">
        <v>976</v>
      </c>
    </row>
    <row r="465" spans="1:3" ht="12.75" customHeight="1" x14ac:dyDescent="0.2">
      <c r="A465" s="9">
        <v>2021</v>
      </c>
      <c r="B465" s="9">
        <v>1127926</v>
      </c>
      <c r="C465" s="9" t="s">
        <v>976</v>
      </c>
    </row>
    <row r="466" spans="1:3" ht="12.75" customHeight="1" x14ac:dyDescent="0.2">
      <c r="A466" s="9">
        <v>2021</v>
      </c>
      <c r="B466" s="9">
        <v>1179970</v>
      </c>
      <c r="C466" s="9" t="s">
        <v>976</v>
      </c>
    </row>
    <row r="467" spans="1:3" ht="12.75" customHeight="1" x14ac:dyDescent="0.2">
      <c r="A467" s="9">
        <v>2021</v>
      </c>
      <c r="B467" s="9">
        <v>122845</v>
      </c>
      <c r="C467" s="9" t="s">
        <v>976</v>
      </c>
    </row>
    <row r="468" spans="1:3" ht="12.75" customHeight="1" x14ac:dyDescent="0.2">
      <c r="A468" s="9">
        <v>2021</v>
      </c>
      <c r="B468" s="9">
        <v>122845</v>
      </c>
      <c r="C468" s="9" t="s">
        <v>976</v>
      </c>
    </row>
    <row r="469" spans="1:3" ht="12.75" customHeight="1" x14ac:dyDescent="0.2">
      <c r="A469" s="9">
        <v>2021</v>
      </c>
      <c r="B469" s="9">
        <v>1179970</v>
      </c>
      <c r="C469" s="9" t="s">
        <v>976</v>
      </c>
    </row>
    <row r="470" spans="1:3" ht="12.75" customHeight="1" x14ac:dyDescent="0.2">
      <c r="A470" s="9">
        <v>2021</v>
      </c>
      <c r="B470" s="9">
        <v>1127927</v>
      </c>
      <c r="C470" s="9" t="s">
        <v>976</v>
      </c>
    </row>
    <row r="471" spans="1:3" ht="12.75" customHeight="1" x14ac:dyDescent="0.2">
      <c r="A471" s="9">
        <v>2021</v>
      </c>
      <c r="B471" s="9">
        <v>123336</v>
      </c>
      <c r="C471" s="9" t="s">
        <v>976</v>
      </c>
    </row>
    <row r="472" spans="1:3" ht="12.75" customHeight="1" x14ac:dyDescent="0.2">
      <c r="A472" s="9">
        <v>2021</v>
      </c>
      <c r="B472" s="9">
        <v>1179970</v>
      </c>
      <c r="C472" s="9" t="s">
        <v>976</v>
      </c>
    </row>
    <row r="473" spans="1:3" ht="12.75" customHeight="1" x14ac:dyDescent="0.2">
      <c r="A473" s="9">
        <v>2021</v>
      </c>
      <c r="B473" s="9">
        <v>1319230</v>
      </c>
      <c r="C473" s="9" t="s">
        <v>976</v>
      </c>
    </row>
    <row r="474" spans="1:3" ht="12.75" customHeight="1" x14ac:dyDescent="0.2">
      <c r="A474" s="9">
        <v>2021</v>
      </c>
      <c r="B474" s="9">
        <v>1179970</v>
      </c>
      <c r="C474" s="9" t="s">
        <v>976</v>
      </c>
    </row>
    <row r="475" spans="1:3" ht="12.75" customHeight="1" x14ac:dyDescent="0.2">
      <c r="A475" s="9">
        <v>2021</v>
      </c>
      <c r="B475" s="9">
        <v>123336</v>
      </c>
      <c r="C475" s="9" t="s">
        <v>976</v>
      </c>
    </row>
    <row r="476" spans="1:3" ht="12.75" customHeight="1" x14ac:dyDescent="0.2">
      <c r="A476" s="9">
        <v>2021</v>
      </c>
      <c r="B476" s="9">
        <v>108730</v>
      </c>
      <c r="C476" s="9" t="s">
        <v>976</v>
      </c>
    </row>
    <row r="477" spans="1:3" ht="12.75" customHeight="1" x14ac:dyDescent="0.2">
      <c r="A477" s="9">
        <v>2021</v>
      </c>
      <c r="B477" s="9">
        <v>1103692</v>
      </c>
      <c r="C477" s="9" t="s">
        <v>976</v>
      </c>
    </row>
    <row r="478" spans="1:3" ht="12.75" customHeight="1" x14ac:dyDescent="0.2">
      <c r="A478" s="9">
        <v>2021</v>
      </c>
      <c r="B478" s="9">
        <v>1127926</v>
      </c>
      <c r="C478" s="9" t="s">
        <v>976</v>
      </c>
    </row>
    <row r="479" spans="1:3" ht="12.75" customHeight="1" x14ac:dyDescent="0.2">
      <c r="A479" s="9">
        <v>2021</v>
      </c>
      <c r="B479" s="9">
        <v>123336</v>
      </c>
      <c r="C479" s="9" t="s">
        <v>976</v>
      </c>
    </row>
    <row r="480" spans="1:3" ht="12.75" customHeight="1" x14ac:dyDescent="0.2">
      <c r="A480" s="9">
        <v>2021</v>
      </c>
      <c r="B480" s="9">
        <v>1179970</v>
      </c>
      <c r="C480" s="9" t="s">
        <v>976</v>
      </c>
    </row>
    <row r="481" spans="1:3" ht="12.75" customHeight="1" x14ac:dyDescent="0.2">
      <c r="A481" s="9">
        <v>2021</v>
      </c>
      <c r="B481" s="9">
        <v>123336</v>
      </c>
      <c r="C481" s="9" t="s">
        <v>976</v>
      </c>
    </row>
    <row r="482" spans="1:3" ht="12.75" customHeight="1" x14ac:dyDescent="0.2">
      <c r="A482" s="9">
        <v>2021</v>
      </c>
      <c r="B482" s="9">
        <v>122845</v>
      </c>
      <c r="C482" s="9" t="s">
        <v>976</v>
      </c>
    </row>
    <row r="483" spans="1:3" ht="12.75" customHeight="1" x14ac:dyDescent="0.2">
      <c r="A483" s="9">
        <v>2021</v>
      </c>
      <c r="B483" s="9">
        <v>1308687</v>
      </c>
      <c r="C483" s="9" t="s">
        <v>976</v>
      </c>
    </row>
    <row r="484" spans="1:3" ht="12.75" customHeight="1" x14ac:dyDescent="0.2">
      <c r="A484" s="9">
        <v>2021</v>
      </c>
      <c r="B484" s="9">
        <v>1127925</v>
      </c>
      <c r="C484" s="9" t="s">
        <v>976</v>
      </c>
    </row>
    <row r="485" spans="1:3" ht="12.75" customHeight="1" x14ac:dyDescent="0.2">
      <c r="A485" s="9">
        <v>2021</v>
      </c>
      <c r="B485" s="9">
        <v>1127925</v>
      </c>
      <c r="C485" s="9" t="s">
        <v>976</v>
      </c>
    </row>
    <row r="486" spans="1:3" ht="12.75" customHeight="1" x14ac:dyDescent="0.2">
      <c r="A486" s="9">
        <v>2021</v>
      </c>
      <c r="B486" s="9">
        <v>1127925</v>
      </c>
      <c r="C486" s="9" t="s">
        <v>976</v>
      </c>
    </row>
    <row r="487" spans="1:3" ht="12.75" customHeight="1" x14ac:dyDescent="0.2">
      <c r="A487" s="9">
        <v>2021</v>
      </c>
      <c r="B487" s="9">
        <v>1179970</v>
      </c>
      <c r="C487" s="9" t="s">
        <v>976</v>
      </c>
    </row>
    <row r="488" spans="1:3" ht="12.75" customHeight="1" x14ac:dyDescent="0.2">
      <c r="A488" s="9">
        <v>2021</v>
      </c>
      <c r="B488" s="9">
        <v>1365444</v>
      </c>
      <c r="C488" s="9" t="s">
        <v>976</v>
      </c>
    </row>
    <row r="489" spans="1:3" ht="12.75" customHeight="1" x14ac:dyDescent="0.2">
      <c r="A489" s="9">
        <v>2021</v>
      </c>
      <c r="B489" s="9">
        <v>123336</v>
      </c>
      <c r="C489" s="9" t="s">
        <v>976</v>
      </c>
    </row>
    <row r="490" spans="1:3" ht="12.75" customHeight="1" x14ac:dyDescent="0.2">
      <c r="A490" s="9">
        <v>2021</v>
      </c>
      <c r="B490" s="9">
        <v>1127927</v>
      </c>
      <c r="C490" s="9" t="s">
        <v>976</v>
      </c>
    </row>
    <row r="491" spans="1:3" ht="12.75" customHeight="1" x14ac:dyDescent="0.2">
      <c r="A491" s="9">
        <v>2021</v>
      </c>
      <c r="B491" s="9">
        <v>1179970</v>
      </c>
      <c r="C491" s="9" t="s">
        <v>976</v>
      </c>
    </row>
    <row r="492" spans="1:3" ht="12.75" customHeight="1" x14ac:dyDescent="0.2">
      <c r="A492" s="9">
        <v>2021</v>
      </c>
      <c r="B492" s="9">
        <v>122845</v>
      </c>
      <c r="C492" s="9" t="s">
        <v>976</v>
      </c>
    </row>
    <row r="493" spans="1:3" ht="12.75" customHeight="1" x14ac:dyDescent="0.2">
      <c r="A493" s="9">
        <v>2021</v>
      </c>
      <c r="B493" s="9">
        <v>1127925</v>
      </c>
      <c r="C493" s="9" t="s">
        <v>976</v>
      </c>
    </row>
    <row r="494" spans="1:3" ht="12.75" customHeight="1" x14ac:dyDescent="0.2">
      <c r="A494" s="9">
        <v>2021</v>
      </c>
      <c r="B494" s="9">
        <v>122845</v>
      </c>
      <c r="C494" s="9" t="s">
        <v>976</v>
      </c>
    </row>
    <row r="495" spans="1:3" ht="12.75" customHeight="1" x14ac:dyDescent="0.2">
      <c r="A495" s="9">
        <v>2021</v>
      </c>
      <c r="B495" s="9">
        <v>122845</v>
      </c>
      <c r="C495" s="9" t="s">
        <v>976</v>
      </c>
    </row>
    <row r="496" spans="1:3" ht="12.75" customHeight="1" x14ac:dyDescent="0.2">
      <c r="A496" s="9">
        <v>2021</v>
      </c>
      <c r="B496" s="9">
        <v>1270538</v>
      </c>
      <c r="C496" s="9" t="s">
        <v>976</v>
      </c>
    </row>
    <row r="497" spans="1:3" ht="12.75" customHeight="1" x14ac:dyDescent="0.2">
      <c r="A497" s="9">
        <v>2021</v>
      </c>
      <c r="B497" s="9">
        <v>1127925</v>
      </c>
      <c r="C497" s="9" t="s">
        <v>976</v>
      </c>
    </row>
    <row r="498" spans="1:3" ht="12.75" customHeight="1" x14ac:dyDescent="0.2">
      <c r="A498" s="9">
        <v>2021</v>
      </c>
      <c r="B498" s="9">
        <v>108730</v>
      </c>
      <c r="C498" s="9" t="s">
        <v>976</v>
      </c>
    </row>
    <row r="499" spans="1:3" ht="12.75" customHeight="1" x14ac:dyDescent="0.2">
      <c r="A499" s="9">
        <v>2021</v>
      </c>
      <c r="B499" s="9">
        <v>1103909</v>
      </c>
      <c r="C499" s="9" t="s">
        <v>976</v>
      </c>
    </row>
    <row r="500" spans="1:3" ht="12.75" customHeight="1" x14ac:dyDescent="0.2">
      <c r="A500" s="9">
        <v>2021</v>
      </c>
      <c r="B500" s="9">
        <v>1127927</v>
      </c>
      <c r="C500" s="9" t="s">
        <v>976</v>
      </c>
    </row>
    <row r="501" spans="1:3" ht="12.75" customHeight="1" x14ac:dyDescent="0.2">
      <c r="A501" s="9">
        <v>2021</v>
      </c>
      <c r="B501" s="9">
        <v>1127925</v>
      </c>
      <c r="C501" s="9" t="s">
        <v>976</v>
      </c>
    </row>
    <row r="502" spans="1:3" ht="12.75" customHeight="1" x14ac:dyDescent="0.2">
      <c r="A502" s="9">
        <v>2021</v>
      </c>
      <c r="B502" s="9">
        <v>1179970</v>
      </c>
      <c r="C502" s="9" t="s">
        <v>976</v>
      </c>
    </row>
    <row r="503" spans="1:3" ht="12.75" customHeight="1" x14ac:dyDescent="0.2">
      <c r="A503" s="9">
        <v>2021</v>
      </c>
      <c r="B503" s="9">
        <v>1365444</v>
      </c>
      <c r="C503" s="9" t="s">
        <v>976</v>
      </c>
    </row>
    <row r="504" spans="1:3" ht="12.75" customHeight="1" x14ac:dyDescent="0.2">
      <c r="A504" s="9">
        <v>2021</v>
      </c>
      <c r="B504" s="9">
        <v>122845</v>
      </c>
      <c r="C504" s="9" t="s">
        <v>976</v>
      </c>
    </row>
    <row r="505" spans="1:3" ht="12.75" customHeight="1" x14ac:dyDescent="0.2">
      <c r="A505" s="9">
        <v>2021</v>
      </c>
      <c r="B505" s="9">
        <v>122845</v>
      </c>
      <c r="C505" s="9" t="s">
        <v>976</v>
      </c>
    </row>
    <row r="506" spans="1:3" ht="12.75" customHeight="1" x14ac:dyDescent="0.2">
      <c r="A506" s="9">
        <v>2021</v>
      </c>
      <c r="B506" s="9">
        <v>1308687</v>
      </c>
      <c r="C506" s="9" t="s">
        <v>976</v>
      </c>
    </row>
    <row r="507" spans="1:3" ht="12.75" customHeight="1" x14ac:dyDescent="0.2">
      <c r="A507" s="9">
        <v>2021</v>
      </c>
      <c r="B507" s="9">
        <v>1103692</v>
      </c>
      <c r="C507" s="9" t="s">
        <v>976</v>
      </c>
    </row>
    <row r="508" spans="1:3" ht="12.75" customHeight="1" x14ac:dyDescent="0.2">
      <c r="A508" s="9">
        <v>2021</v>
      </c>
      <c r="B508" s="9">
        <v>1319230</v>
      </c>
      <c r="C508" s="9" t="s">
        <v>976</v>
      </c>
    </row>
    <row r="509" spans="1:3" ht="12.75" customHeight="1" x14ac:dyDescent="0.2">
      <c r="A509" s="9">
        <v>2021</v>
      </c>
      <c r="B509" s="9">
        <v>1179970</v>
      </c>
      <c r="C509" s="9" t="s">
        <v>976</v>
      </c>
    </row>
    <row r="510" spans="1:3" ht="12.75" customHeight="1" x14ac:dyDescent="0.2">
      <c r="A510" s="9">
        <v>2021</v>
      </c>
      <c r="B510" s="9">
        <v>1270538</v>
      </c>
      <c r="C510" s="9" t="s">
        <v>976</v>
      </c>
    </row>
    <row r="511" spans="1:3" ht="12.75" customHeight="1" x14ac:dyDescent="0.2">
      <c r="A511" s="9">
        <v>2021</v>
      </c>
      <c r="B511" s="9">
        <v>1127925</v>
      </c>
      <c r="C511" s="9" t="s">
        <v>976</v>
      </c>
    </row>
    <row r="512" spans="1:3" ht="12.75" customHeight="1" x14ac:dyDescent="0.2">
      <c r="A512" s="9">
        <v>2021</v>
      </c>
      <c r="B512" s="9">
        <v>108730</v>
      </c>
      <c r="C512" s="9" t="s">
        <v>976</v>
      </c>
    </row>
    <row r="513" spans="1:3" ht="12.75" customHeight="1" x14ac:dyDescent="0.2">
      <c r="A513" s="9">
        <v>2021</v>
      </c>
      <c r="B513" s="9">
        <v>123336</v>
      </c>
      <c r="C513" s="9" t="s">
        <v>976</v>
      </c>
    </row>
    <row r="514" spans="1:3" ht="12.75" customHeight="1" x14ac:dyDescent="0.2">
      <c r="A514" s="9">
        <v>2021</v>
      </c>
      <c r="B514" s="9">
        <v>1127924</v>
      </c>
      <c r="C514" s="9" t="s">
        <v>976</v>
      </c>
    </row>
    <row r="515" spans="1:3" ht="12.75" customHeight="1" x14ac:dyDescent="0.2">
      <c r="A515" s="9">
        <v>2021</v>
      </c>
      <c r="B515" s="9">
        <v>1179970</v>
      </c>
      <c r="C515" s="9" t="s">
        <v>976</v>
      </c>
    </row>
    <row r="516" spans="1:3" ht="12.75" customHeight="1" x14ac:dyDescent="0.2">
      <c r="A516" s="9">
        <v>2021</v>
      </c>
      <c r="B516" s="9">
        <v>123336</v>
      </c>
      <c r="C516" s="9" t="s">
        <v>976</v>
      </c>
    </row>
    <row r="517" spans="1:3" ht="12.75" customHeight="1" x14ac:dyDescent="0.2">
      <c r="A517" s="9">
        <v>2021</v>
      </c>
      <c r="B517" s="9">
        <v>1308687</v>
      </c>
      <c r="C517" s="9" t="s">
        <v>976</v>
      </c>
    </row>
    <row r="518" spans="1:3" ht="12.75" customHeight="1" x14ac:dyDescent="0.2">
      <c r="A518" s="9">
        <v>2021</v>
      </c>
      <c r="B518" s="9">
        <v>1127924</v>
      </c>
      <c r="C518" s="9" t="s">
        <v>976</v>
      </c>
    </row>
    <row r="519" spans="1:3" ht="12.75" customHeight="1" x14ac:dyDescent="0.2">
      <c r="A519" s="9">
        <v>2021</v>
      </c>
      <c r="B519" s="9">
        <v>1308687</v>
      </c>
      <c r="C519" s="9" t="s">
        <v>976</v>
      </c>
    </row>
    <row r="520" spans="1:3" ht="12.75" customHeight="1" x14ac:dyDescent="0.2">
      <c r="A520" s="9">
        <v>2021</v>
      </c>
      <c r="B520" s="9">
        <v>122845</v>
      </c>
      <c r="C520" s="9" t="s">
        <v>976</v>
      </c>
    </row>
    <row r="521" spans="1:3" ht="12.75" customHeight="1" x14ac:dyDescent="0.2">
      <c r="A521" s="9">
        <v>2021</v>
      </c>
      <c r="B521" s="9">
        <v>123336</v>
      </c>
      <c r="C521" s="9" t="s">
        <v>976</v>
      </c>
    </row>
    <row r="522" spans="1:3" ht="12.75" customHeight="1" x14ac:dyDescent="0.2">
      <c r="A522" s="9">
        <v>2021</v>
      </c>
      <c r="B522" s="9">
        <v>1270538</v>
      </c>
      <c r="C522" s="9" t="s">
        <v>976</v>
      </c>
    </row>
    <row r="523" spans="1:3" ht="12.75" customHeight="1" x14ac:dyDescent="0.2">
      <c r="A523" s="9">
        <v>2021</v>
      </c>
      <c r="B523" s="9">
        <v>1127925</v>
      </c>
      <c r="C523" s="9" t="s">
        <v>976</v>
      </c>
    </row>
    <row r="524" spans="1:3" ht="12.75" customHeight="1" x14ac:dyDescent="0.2">
      <c r="A524" s="9">
        <v>2021</v>
      </c>
      <c r="B524" s="9">
        <v>1127926</v>
      </c>
      <c r="C524" s="9" t="s">
        <v>976</v>
      </c>
    </row>
    <row r="525" spans="1:3" ht="12.75" customHeight="1" x14ac:dyDescent="0.2">
      <c r="A525" s="9">
        <v>2021</v>
      </c>
      <c r="B525" s="9">
        <v>108730</v>
      </c>
      <c r="C525" s="9" t="s">
        <v>976</v>
      </c>
    </row>
    <row r="526" spans="1:3" ht="12.75" customHeight="1" x14ac:dyDescent="0.2">
      <c r="A526" s="9">
        <v>2021</v>
      </c>
      <c r="B526" s="9">
        <v>1179970</v>
      </c>
      <c r="C526" s="9" t="s">
        <v>976</v>
      </c>
    </row>
    <row r="527" spans="1:3" ht="12.75" customHeight="1" x14ac:dyDescent="0.2">
      <c r="A527" s="9">
        <v>2021</v>
      </c>
      <c r="B527" s="9">
        <v>1308687</v>
      </c>
      <c r="C527" s="9" t="s">
        <v>976</v>
      </c>
    </row>
    <row r="528" spans="1:3" ht="12.75" customHeight="1" x14ac:dyDescent="0.2">
      <c r="A528" s="9">
        <v>2021</v>
      </c>
      <c r="B528" s="9">
        <v>1179970</v>
      </c>
      <c r="C528" s="9" t="s">
        <v>976</v>
      </c>
    </row>
    <row r="529" spans="1:3" ht="12.75" customHeight="1" x14ac:dyDescent="0.2">
      <c r="A529" s="9">
        <v>2021</v>
      </c>
      <c r="B529" s="9">
        <v>1179970</v>
      </c>
      <c r="C529" s="9" t="s">
        <v>976</v>
      </c>
    </row>
    <row r="530" spans="1:3" ht="12.75" customHeight="1" x14ac:dyDescent="0.2">
      <c r="A530" s="9">
        <v>2021</v>
      </c>
      <c r="B530" s="9">
        <v>123336</v>
      </c>
      <c r="C530" s="9" t="s">
        <v>976</v>
      </c>
    </row>
    <row r="531" spans="1:3" ht="12.75" customHeight="1" x14ac:dyDescent="0.2">
      <c r="A531" s="9">
        <v>2021</v>
      </c>
      <c r="B531" s="9">
        <v>1308687</v>
      </c>
      <c r="C531" s="9" t="s">
        <v>976</v>
      </c>
    </row>
    <row r="532" spans="1:3" ht="12.75" customHeight="1" x14ac:dyDescent="0.2">
      <c r="A532" s="9">
        <v>2021</v>
      </c>
      <c r="B532" s="9">
        <v>1127924</v>
      </c>
      <c r="C532" s="9" t="s">
        <v>976</v>
      </c>
    </row>
    <row r="533" spans="1:3" ht="12.75" customHeight="1" x14ac:dyDescent="0.2">
      <c r="A533" s="9">
        <v>2021</v>
      </c>
      <c r="B533" s="9">
        <v>1103657</v>
      </c>
      <c r="C533" s="9" t="s">
        <v>976</v>
      </c>
    </row>
    <row r="534" spans="1:3" ht="12.75" customHeight="1" x14ac:dyDescent="0.2">
      <c r="A534" s="9">
        <v>2021</v>
      </c>
      <c r="B534" s="9">
        <v>1270538</v>
      </c>
      <c r="C534" s="9" t="s">
        <v>976</v>
      </c>
    </row>
    <row r="535" spans="1:3" ht="12.75" customHeight="1" x14ac:dyDescent="0.2">
      <c r="A535" s="9">
        <v>2021</v>
      </c>
      <c r="B535" s="9">
        <v>1127926</v>
      </c>
      <c r="C535" s="9" t="s">
        <v>976</v>
      </c>
    </row>
    <row r="536" spans="1:3" ht="12.75" customHeight="1" x14ac:dyDescent="0.2">
      <c r="A536" s="9">
        <v>2021</v>
      </c>
      <c r="B536" s="9">
        <v>1127926</v>
      </c>
      <c r="C536" s="9" t="s">
        <v>976</v>
      </c>
    </row>
    <row r="537" spans="1:3" ht="12.75" customHeight="1" x14ac:dyDescent="0.2">
      <c r="A537" s="9">
        <v>2021</v>
      </c>
      <c r="B537" s="9">
        <v>1179970</v>
      </c>
      <c r="C537" s="9" t="s">
        <v>976</v>
      </c>
    </row>
    <row r="538" spans="1:3" ht="12.75" customHeight="1" x14ac:dyDescent="0.2">
      <c r="A538" s="9">
        <v>2021</v>
      </c>
      <c r="B538" s="9">
        <v>1117076</v>
      </c>
      <c r="C538" s="9" t="s">
        <v>976</v>
      </c>
    </row>
    <row r="539" spans="1:3" ht="12.75" customHeight="1" x14ac:dyDescent="0.2">
      <c r="A539" s="9">
        <v>2021</v>
      </c>
      <c r="B539" s="9">
        <v>1179970</v>
      </c>
      <c r="C539" s="9" t="s">
        <v>976</v>
      </c>
    </row>
    <row r="540" spans="1:3" ht="12.75" customHeight="1" x14ac:dyDescent="0.2">
      <c r="A540" s="9">
        <v>2021</v>
      </c>
      <c r="B540" s="9">
        <v>1319230</v>
      </c>
      <c r="C540" s="9" t="s">
        <v>976</v>
      </c>
    </row>
    <row r="541" spans="1:3" ht="12.75" customHeight="1" x14ac:dyDescent="0.2">
      <c r="A541" s="9">
        <v>2021</v>
      </c>
      <c r="B541" s="9">
        <v>108730</v>
      </c>
      <c r="C541" s="9" t="s">
        <v>976</v>
      </c>
    </row>
    <row r="542" spans="1:3" ht="12.75" customHeight="1" x14ac:dyDescent="0.2">
      <c r="A542" s="9">
        <v>2021</v>
      </c>
      <c r="B542" s="9">
        <v>1179970</v>
      </c>
      <c r="C542" s="9" t="s">
        <v>976</v>
      </c>
    </row>
    <row r="543" spans="1:3" ht="12.75" customHeight="1" x14ac:dyDescent="0.2">
      <c r="A543" s="9">
        <v>2021</v>
      </c>
      <c r="B543" s="9">
        <v>1179970</v>
      </c>
      <c r="C543" s="9" t="s">
        <v>976</v>
      </c>
    </row>
    <row r="544" spans="1:3" ht="12.75" customHeight="1" x14ac:dyDescent="0.2">
      <c r="A544" s="9">
        <v>2021</v>
      </c>
      <c r="B544" s="9">
        <v>1179970</v>
      </c>
      <c r="C544" s="9" t="s">
        <v>976</v>
      </c>
    </row>
    <row r="545" spans="1:3" ht="12.75" customHeight="1" x14ac:dyDescent="0.2">
      <c r="A545" s="9">
        <v>2021</v>
      </c>
      <c r="B545" s="9">
        <v>122845</v>
      </c>
      <c r="C545" s="9" t="s">
        <v>976</v>
      </c>
    </row>
    <row r="546" spans="1:3" ht="12.75" customHeight="1" x14ac:dyDescent="0.2">
      <c r="A546" s="9">
        <v>2021</v>
      </c>
      <c r="B546" s="9">
        <v>122845</v>
      </c>
      <c r="C546" s="9" t="s">
        <v>976</v>
      </c>
    </row>
    <row r="547" spans="1:3" ht="12.75" customHeight="1" x14ac:dyDescent="0.2">
      <c r="A547" s="9">
        <v>2021</v>
      </c>
      <c r="B547" s="9">
        <v>1179970</v>
      </c>
      <c r="C547" s="9" t="s">
        <v>976</v>
      </c>
    </row>
    <row r="548" spans="1:3" ht="12.75" customHeight="1" x14ac:dyDescent="0.2">
      <c r="A548" s="9">
        <v>2021</v>
      </c>
      <c r="B548" s="9">
        <v>1179970</v>
      </c>
      <c r="C548" s="9" t="s">
        <v>976</v>
      </c>
    </row>
    <row r="549" spans="1:3" ht="12.75" customHeight="1" x14ac:dyDescent="0.2">
      <c r="A549" s="9">
        <v>2021</v>
      </c>
      <c r="B549" s="9">
        <v>1127925</v>
      </c>
      <c r="C549" s="9" t="s">
        <v>976</v>
      </c>
    </row>
    <row r="550" spans="1:3" ht="12.75" customHeight="1" x14ac:dyDescent="0.2">
      <c r="A550" s="9">
        <v>2021</v>
      </c>
      <c r="B550" s="9">
        <v>1127926</v>
      </c>
      <c r="C550" s="9" t="s">
        <v>976</v>
      </c>
    </row>
    <row r="551" spans="1:3" ht="12.75" customHeight="1" x14ac:dyDescent="0.2">
      <c r="A551" s="9">
        <v>2021</v>
      </c>
      <c r="B551" s="9">
        <v>1127926</v>
      </c>
      <c r="C551" s="9" t="s">
        <v>976</v>
      </c>
    </row>
    <row r="552" spans="1:3" ht="12.75" customHeight="1" x14ac:dyDescent="0.2">
      <c r="A552" s="9">
        <v>2021</v>
      </c>
      <c r="B552" s="9">
        <v>1365444</v>
      </c>
      <c r="C552" s="9" t="s">
        <v>976</v>
      </c>
    </row>
    <row r="553" spans="1:3" ht="12.75" customHeight="1" x14ac:dyDescent="0.2">
      <c r="A553" s="9">
        <v>2021</v>
      </c>
      <c r="B553" s="9">
        <v>1103909</v>
      </c>
      <c r="C553" s="9" t="s">
        <v>976</v>
      </c>
    </row>
    <row r="554" spans="1:3" ht="12.75" customHeight="1" x14ac:dyDescent="0.2">
      <c r="A554" s="9">
        <v>2021</v>
      </c>
      <c r="B554" s="9">
        <v>1179970</v>
      </c>
      <c r="C554" s="9" t="s">
        <v>976</v>
      </c>
    </row>
    <row r="555" spans="1:3" ht="12.75" customHeight="1" x14ac:dyDescent="0.2">
      <c r="A555" s="9">
        <v>2021</v>
      </c>
      <c r="B555" s="9">
        <v>1127926</v>
      </c>
      <c r="C555" s="9" t="s">
        <v>976</v>
      </c>
    </row>
    <row r="556" spans="1:3" ht="12.75" customHeight="1" x14ac:dyDescent="0.2">
      <c r="A556" s="9">
        <v>2021</v>
      </c>
      <c r="B556" s="9">
        <v>108730</v>
      </c>
      <c r="C556" s="9" t="s">
        <v>976</v>
      </c>
    </row>
    <row r="557" spans="1:3" ht="12.75" customHeight="1" x14ac:dyDescent="0.2">
      <c r="A557" s="9">
        <v>2021</v>
      </c>
      <c r="B557" s="9">
        <v>1127926</v>
      </c>
      <c r="C557" s="9" t="s">
        <v>976</v>
      </c>
    </row>
    <row r="558" spans="1:3" ht="12.75" customHeight="1" x14ac:dyDescent="0.2">
      <c r="A558" s="9">
        <v>2021</v>
      </c>
      <c r="B558" s="9">
        <v>1179970</v>
      </c>
      <c r="C558" s="9" t="s">
        <v>976</v>
      </c>
    </row>
    <row r="559" spans="1:3" ht="12.75" customHeight="1" x14ac:dyDescent="0.2">
      <c r="A559" s="9">
        <v>2021</v>
      </c>
      <c r="B559" s="9">
        <v>1127926</v>
      </c>
      <c r="C559" s="9" t="s">
        <v>976</v>
      </c>
    </row>
    <row r="560" spans="1:3" ht="12.75" customHeight="1" x14ac:dyDescent="0.2">
      <c r="A560" s="9">
        <v>2021</v>
      </c>
      <c r="B560" s="9">
        <v>1319230</v>
      </c>
      <c r="C560" s="9" t="s">
        <v>976</v>
      </c>
    </row>
    <row r="561" spans="1:3" ht="12.75" customHeight="1" x14ac:dyDescent="0.2">
      <c r="A561" s="9">
        <v>2021</v>
      </c>
      <c r="B561" s="9">
        <v>1179970</v>
      </c>
      <c r="C561" s="9" t="s">
        <v>976</v>
      </c>
    </row>
    <row r="562" spans="1:3" ht="12.75" customHeight="1" x14ac:dyDescent="0.2">
      <c r="A562" s="9">
        <v>2021</v>
      </c>
      <c r="B562" s="9">
        <v>1319230</v>
      </c>
      <c r="C562" s="9" t="s">
        <v>976</v>
      </c>
    </row>
    <row r="563" spans="1:3" ht="12.75" customHeight="1" x14ac:dyDescent="0.2">
      <c r="A563" s="9">
        <v>2021</v>
      </c>
      <c r="B563" s="9">
        <v>1127924</v>
      </c>
      <c r="C563" s="9" t="s">
        <v>976</v>
      </c>
    </row>
    <row r="564" spans="1:3" ht="12.75" customHeight="1" x14ac:dyDescent="0.2">
      <c r="A564" s="9">
        <v>2021</v>
      </c>
      <c r="B564" s="9">
        <v>1365444</v>
      </c>
      <c r="C564" s="9" t="s">
        <v>976</v>
      </c>
    </row>
    <row r="565" spans="1:3" ht="12.75" customHeight="1" x14ac:dyDescent="0.2">
      <c r="A565" s="9">
        <v>2021</v>
      </c>
      <c r="B565" s="9">
        <v>1365444</v>
      </c>
      <c r="C565" s="9" t="s">
        <v>976</v>
      </c>
    </row>
    <row r="566" spans="1:3" ht="12.75" customHeight="1" x14ac:dyDescent="0.2">
      <c r="A566" s="9">
        <v>2021</v>
      </c>
      <c r="B566" s="9">
        <v>1179970</v>
      </c>
      <c r="C566" s="9" t="s">
        <v>976</v>
      </c>
    </row>
    <row r="567" spans="1:3" ht="12.75" customHeight="1" x14ac:dyDescent="0.2">
      <c r="A567" s="9">
        <v>2021</v>
      </c>
      <c r="B567" s="9">
        <v>108730</v>
      </c>
      <c r="C567" s="9" t="s">
        <v>976</v>
      </c>
    </row>
    <row r="568" spans="1:3" ht="12.75" customHeight="1" x14ac:dyDescent="0.2">
      <c r="A568" s="9">
        <v>2021</v>
      </c>
      <c r="B568" s="9">
        <v>108730</v>
      </c>
      <c r="C568" s="9" t="s">
        <v>976</v>
      </c>
    </row>
    <row r="569" spans="1:3" ht="12.75" customHeight="1" x14ac:dyDescent="0.2">
      <c r="A569" s="9">
        <v>2021</v>
      </c>
      <c r="B569" s="9">
        <v>122845</v>
      </c>
      <c r="C569" s="9" t="s">
        <v>976</v>
      </c>
    </row>
    <row r="570" spans="1:3" ht="12.75" customHeight="1" x14ac:dyDescent="0.2">
      <c r="A570" s="9">
        <v>2021</v>
      </c>
      <c r="B570" s="9">
        <v>1179970</v>
      </c>
      <c r="C570" s="9" t="s">
        <v>976</v>
      </c>
    </row>
    <row r="571" spans="1:3" ht="12.75" customHeight="1" x14ac:dyDescent="0.2">
      <c r="A571" s="9">
        <v>2021</v>
      </c>
      <c r="B571" s="9">
        <v>1308687</v>
      </c>
      <c r="C571" s="9" t="s">
        <v>976</v>
      </c>
    </row>
    <row r="572" spans="1:3" ht="12.75" customHeight="1" x14ac:dyDescent="0.2">
      <c r="A572" s="9">
        <v>2021</v>
      </c>
      <c r="B572" s="9">
        <v>150129</v>
      </c>
      <c r="C572" s="9" t="s">
        <v>976</v>
      </c>
    </row>
    <row r="573" spans="1:3" ht="12.75" customHeight="1" x14ac:dyDescent="0.2">
      <c r="A573" s="9">
        <v>2021</v>
      </c>
      <c r="B573" s="9">
        <v>123336</v>
      </c>
      <c r="C573" s="9" t="s">
        <v>976</v>
      </c>
    </row>
    <row r="574" spans="1:3" ht="12.75" customHeight="1" x14ac:dyDescent="0.2">
      <c r="A574" s="9">
        <v>2021</v>
      </c>
      <c r="B574" s="9">
        <v>123336</v>
      </c>
      <c r="C574" s="9" t="s">
        <v>976</v>
      </c>
    </row>
    <row r="575" spans="1:3" ht="12.75" customHeight="1" x14ac:dyDescent="0.2">
      <c r="A575" s="9">
        <v>2021</v>
      </c>
      <c r="B575" s="9">
        <v>123336</v>
      </c>
      <c r="C575" s="9" t="s">
        <v>976</v>
      </c>
    </row>
    <row r="576" spans="1:3" ht="12.75" customHeight="1" x14ac:dyDescent="0.2">
      <c r="A576" s="9">
        <v>2021</v>
      </c>
      <c r="B576" s="9">
        <v>123336</v>
      </c>
      <c r="C576" s="9" t="s">
        <v>2236</v>
      </c>
    </row>
    <row r="577" spans="1:3" ht="12.75" customHeight="1" x14ac:dyDescent="0.2">
      <c r="A577" s="9">
        <v>2021</v>
      </c>
      <c r="B577" s="9">
        <v>1308687</v>
      </c>
      <c r="C577" s="9" t="s">
        <v>2236</v>
      </c>
    </row>
    <row r="578" spans="1:3" ht="12.75" customHeight="1" x14ac:dyDescent="0.2">
      <c r="A578" s="9">
        <v>2021</v>
      </c>
      <c r="B578" s="9">
        <v>1179970</v>
      </c>
      <c r="C578" s="9" t="s">
        <v>2236</v>
      </c>
    </row>
    <row r="579" spans="1:3" ht="12.75" customHeight="1" x14ac:dyDescent="0.2">
      <c r="A579" s="9">
        <v>2021</v>
      </c>
      <c r="B579" s="9">
        <v>123336</v>
      </c>
      <c r="C579" s="9" t="s">
        <v>2236</v>
      </c>
    </row>
    <row r="580" spans="1:3" ht="12.75" customHeight="1" x14ac:dyDescent="0.2">
      <c r="A580" s="9">
        <v>2021</v>
      </c>
      <c r="B580" s="9">
        <v>108730</v>
      </c>
      <c r="C580" s="9" t="s">
        <v>2236</v>
      </c>
    </row>
    <row r="581" spans="1:3" ht="12.75" customHeight="1" x14ac:dyDescent="0.2">
      <c r="A581" s="9">
        <v>2021</v>
      </c>
      <c r="B581" s="9">
        <v>123336</v>
      </c>
      <c r="C581" s="9" t="s">
        <v>2236</v>
      </c>
    </row>
    <row r="582" spans="1:3" ht="12.75" customHeight="1" x14ac:dyDescent="0.2">
      <c r="A582" s="9">
        <v>2021</v>
      </c>
      <c r="B582" s="9">
        <v>123336</v>
      </c>
      <c r="C582" s="9" t="s">
        <v>2236</v>
      </c>
    </row>
    <row r="583" spans="1:3" ht="12.75" customHeight="1" x14ac:dyDescent="0.2">
      <c r="A583" s="9">
        <v>2021</v>
      </c>
      <c r="B583" s="9">
        <v>150129</v>
      </c>
      <c r="C583" s="9" t="s">
        <v>2236</v>
      </c>
    </row>
    <row r="584" spans="1:3" ht="12.75" customHeight="1" x14ac:dyDescent="0.2">
      <c r="A584" s="9">
        <v>2021</v>
      </c>
      <c r="B584" s="9">
        <v>123336</v>
      </c>
      <c r="C584" s="9" t="s">
        <v>2236</v>
      </c>
    </row>
    <row r="585" spans="1:3" ht="12.75" customHeight="1" x14ac:dyDescent="0.2">
      <c r="A585" s="9">
        <v>2021</v>
      </c>
      <c r="B585" s="9">
        <v>1127925</v>
      </c>
      <c r="C585" s="9" t="s">
        <v>2236</v>
      </c>
    </row>
    <row r="586" spans="1:3" ht="12.75" customHeight="1" x14ac:dyDescent="0.2">
      <c r="A586" s="9">
        <v>2021</v>
      </c>
      <c r="B586" s="9">
        <v>123336</v>
      </c>
      <c r="C586" s="9" t="s">
        <v>2236</v>
      </c>
    </row>
    <row r="587" spans="1:3" ht="12.75" customHeight="1" x14ac:dyDescent="0.2">
      <c r="A587" s="9">
        <v>2021</v>
      </c>
      <c r="B587" s="9">
        <v>123336</v>
      </c>
      <c r="C587" s="9" t="s">
        <v>2236</v>
      </c>
    </row>
    <row r="588" spans="1:3" ht="12.75" customHeight="1" x14ac:dyDescent="0.2">
      <c r="A588" s="9">
        <v>2021</v>
      </c>
      <c r="B588" s="9">
        <v>123336</v>
      </c>
      <c r="C588" s="9" t="s">
        <v>2236</v>
      </c>
    </row>
    <row r="589" spans="1:3" ht="12.75" customHeight="1" x14ac:dyDescent="0.2">
      <c r="A589" s="9">
        <v>2021</v>
      </c>
      <c r="B589" s="9">
        <v>123336</v>
      </c>
      <c r="C589" s="9" t="s">
        <v>2236</v>
      </c>
    </row>
    <row r="590" spans="1:3" ht="12.75" customHeight="1" x14ac:dyDescent="0.2">
      <c r="A590" s="9">
        <v>2021</v>
      </c>
      <c r="B590" s="9">
        <v>123336</v>
      </c>
      <c r="C590" s="9" t="s">
        <v>2236</v>
      </c>
    </row>
    <row r="591" spans="1:3" ht="12.75" customHeight="1" x14ac:dyDescent="0.2">
      <c r="A591" s="9">
        <v>2021</v>
      </c>
      <c r="B591" s="9">
        <v>1270538</v>
      </c>
      <c r="C591" s="9" t="s">
        <v>2236</v>
      </c>
    </row>
    <row r="592" spans="1:3" ht="12.75" customHeight="1" x14ac:dyDescent="0.2">
      <c r="A592" s="9">
        <v>2021</v>
      </c>
      <c r="B592" s="9">
        <v>123336</v>
      </c>
      <c r="C592" s="9" t="s">
        <v>2236</v>
      </c>
    </row>
    <row r="593" spans="1:3" ht="12.75" customHeight="1" x14ac:dyDescent="0.2">
      <c r="A593" s="9">
        <v>2021</v>
      </c>
      <c r="B593" s="9">
        <v>1179970</v>
      </c>
      <c r="C593" s="9" t="s">
        <v>2236</v>
      </c>
    </row>
    <row r="594" spans="1:3" ht="12.75" customHeight="1" x14ac:dyDescent="0.2">
      <c r="A594" s="9">
        <v>2021</v>
      </c>
      <c r="B594" s="9">
        <v>1308687</v>
      </c>
      <c r="C594" s="9" t="s">
        <v>2236</v>
      </c>
    </row>
    <row r="595" spans="1:3" ht="12.75" customHeight="1" x14ac:dyDescent="0.2">
      <c r="A595" s="9">
        <v>2021</v>
      </c>
      <c r="B595" s="9">
        <v>123336</v>
      </c>
      <c r="C595" s="9" t="s">
        <v>2236</v>
      </c>
    </row>
    <row r="596" spans="1:3" ht="12.75" customHeight="1" x14ac:dyDescent="0.2">
      <c r="A596" s="9">
        <v>2021</v>
      </c>
      <c r="B596" s="9">
        <v>123336</v>
      </c>
      <c r="C596" s="9" t="s">
        <v>2236</v>
      </c>
    </row>
    <row r="597" spans="1:3" ht="12.75" customHeight="1" x14ac:dyDescent="0.2">
      <c r="A597" s="9">
        <v>2021</v>
      </c>
      <c r="B597" s="9">
        <v>1103832</v>
      </c>
      <c r="C597" s="9" t="s">
        <v>2236</v>
      </c>
    </row>
    <row r="598" spans="1:3" ht="12.75" customHeight="1" x14ac:dyDescent="0.2">
      <c r="A598" s="9">
        <v>2021</v>
      </c>
      <c r="B598" s="9">
        <v>122845</v>
      </c>
      <c r="C598" s="9" t="s">
        <v>2236</v>
      </c>
    </row>
    <row r="599" spans="1:3" ht="12.75" customHeight="1" x14ac:dyDescent="0.2">
      <c r="A599" s="9">
        <v>2021</v>
      </c>
      <c r="B599" s="9">
        <v>1319230</v>
      </c>
      <c r="C599" s="9" t="s">
        <v>2236</v>
      </c>
    </row>
    <row r="600" spans="1:3" ht="12.75" customHeight="1" x14ac:dyDescent="0.2">
      <c r="A600" s="9">
        <v>2021</v>
      </c>
      <c r="B600" s="9">
        <v>1103909</v>
      </c>
      <c r="C600" s="9" t="s">
        <v>2236</v>
      </c>
    </row>
    <row r="601" spans="1:3" ht="12.75" customHeight="1" x14ac:dyDescent="0.2">
      <c r="A601" s="9">
        <v>2021</v>
      </c>
      <c r="B601" s="9">
        <v>123336</v>
      </c>
      <c r="C601" s="9" t="s">
        <v>2236</v>
      </c>
    </row>
    <row r="602" spans="1:3" ht="12.75" customHeight="1" x14ac:dyDescent="0.2">
      <c r="A602" s="9">
        <v>2021</v>
      </c>
      <c r="B602" s="9">
        <v>123336</v>
      </c>
      <c r="C602" s="9" t="s">
        <v>2236</v>
      </c>
    </row>
    <row r="603" spans="1:3" ht="12.75" customHeight="1" x14ac:dyDescent="0.2">
      <c r="A603" s="9">
        <v>2021</v>
      </c>
      <c r="B603" s="9">
        <v>1127925</v>
      </c>
      <c r="C603" s="9" t="s">
        <v>2236</v>
      </c>
    </row>
    <row r="604" spans="1:3" ht="12.75" customHeight="1" x14ac:dyDescent="0.2">
      <c r="A604" s="9">
        <v>2021</v>
      </c>
      <c r="B604" s="9">
        <v>123336</v>
      </c>
      <c r="C604" s="9" t="s">
        <v>2236</v>
      </c>
    </row>
    <row r="605" spans="1:3" ht="12.75" customHeight="1" x14ac:dyDescent="0.2">
      <c r="A605" s="9">
        <v>2021</v>
      </c>
      <c r="B605" s="9">
        <v>122845</v>
      </c>
      <c r="C605" s="9" t="s">
        <v>2236</v>
      </c>
    </row>
    <row r="606" spans="1:3" ht="12.75" customHeight="1" x14ac:dyDescent="0.2">
      <c r="A606" s="9">
        <v>2021</v>
      </c>
      <c r="B606" s="9">
        <v>1179970</v>
      </c>
      <c r="C606" s="9" t="s">
        <v>2236</v>
      </c>
    </row>
    <row r="607" spans="1:3" ht="12.75" customHeight="1" x14ac:dyDescent="0.2">
      <c r="A607" s="9">
        <v>2021</v>
      </c>
      <c r="B607" s="9">
        <v>123336</v>
      </c>
      <c r="C607" s="9" t="s">
        <v>2236</v>
      </c>
    </row>
    <row r="608" spans="1:3" ht="12.75" customHeight="1" x14ac:dyDescent="0.2">
      <c r="A608" s="9">
        <v>2021</v>
      </c>
      <c r="B608" s="9">
        <v>123336</v>
      </c>
      <c r="C608" s="9" t="s">
        <v>2236</v>
      </c>
    </row>
    <row r="609" spans="1:3" ht="12.75" customHeight="1" x14ac:dyDescent="0.2">
      <c r="A609" s="9">
        <v>2021</v>
      </c>
      <c r="B609" s="9">
        <v>1308687</v>
      </c>
      <c r="C609" s="9" t="s">
        <v>2236</v>
      </c>
    </row>
    <row r="610" spans="1:3" ht="12.75" customHeight="1" x14ac:dyDescent="0.2">
      <c r="A610" s="9">
        <v>2021</v>
      </c>
      <c r="B610" s="9">
        <v>1127925</v>
      </c>
      <c r="C610" s="9" t="s">
        <v>2236</v>
      </c>
    </row>
    <row r="611" spans="1:3" ht="12.75" customHeight="1" x14ac:dyDescent="0.2">
      <c r="A611" s="9">
        <v>2021</v>
      </c>
      <c r="B611" s="9">
        <v>1319230</v>
      </c>
      <c r="C611" s="9" t="s">
        <v>2236</v>
      </c>
    </row>
    <row r="612" spans="1:3" ht="12.75" customHeight="1" x14ac:dyDescent="0.2">
      <c r="A612" s="9">
        <v>2021</v>
      </c>
      <c r="B612" s="9">
        <v>1179970</v>
      </c>
      <c r="C612" s="9" t="s">
        <v>2236</v>
      </c>
    </row>
    <row r="613" spans="1:3" ht="12.75" customHeight="1" x14ac:dyDescent="0.2">
      <c r="A613" s="9">
        <v>2021</v>
      </c>
      <c r="B613" s="9">
        <v>122845</v>
      </c>
      <c r="C613" s="9" t="s">
        <v>2236</v>
      </c>
    </row>
    <row r="614" spans="1:3" ht="12.75" customHeight="1" x14ac:dyDescent="0.2">
      <c r="A614" s="9">
        <v>2021</v>
      </c>
      <c r="B614" s="9">
        <v>123336</v>
      </c>
      <c r="C614" s="9" t="s">
        <v>2236</v>
      </c>
    </row>
    <row r="615" spans="1:3" ht="12.75" customHeight="1" x14ac:dyDescent="0.2">
      <c r="A615" s="9">
        <v>2021</v>
      </c>
      <c r="B615" s="9">
        <v>123336</v>
      </c>
      <c r="C615" s="9" t="s">
        <v>2236</v>
      </c>
    </row>
    <row r="616" spans="1:3" ht="12.75" customHeight="1" x14ac:dyDescent="0.2">
      <c r="A616" s="9">
        <v>2021</v>
      </c>
      <c r="B616" s="9">
        <v>123336</v>
      </c>
      <c r="C616" s="9" t="s">
        <v>2236</v>
      </c>
    </row>
    <row r="617" spans="1:3" ht="12.75" customHeight="1" x14ac:dyDescent="0.2">
      <c r="A617" s="9">
        <v>2021</v>
      </c>
      <c r="B617" s="9">
        <v>123336</v>
      </c>
      <c r="C617" s="9" t="s">
        <v>2236</v>
      </c>
    </row>
    <row r="618" spans="1:3" ht="12.75" customHeight="1" x14ac:dyDescent="0.2">
      <c r="A618" s="9">
        <v>2021</v>
      </c>
      <c r="B618" s="9">
        <v>123336</v>
      </c>
      <c r="C618" s="9" t="s">
        <v>2236</v>
      </c>
    </row>
    <row r="619" spans="1:3" ht="12.75" customHeight="1" x14ac:dyDescent="0.2">
      <c r="A619" s="9">
        <v>2021</v>
      </c>
      <c r="B619" s="9">
        <v>1179970</v>
      </c>
      <c r="C619" s="9" t="s">
        <v>2236</v>
      </c>
    </row>
    <row r="620" spans="1:3" ht="12.75" customHeight="1" x14ac:dyDescent="0.2">
      <c r="A620" s="9">
        <v>2021</v>
      </c>
      <c r="B620" s="9">
        <v>123336</v>
      </c>
      <c r="C620" s="9" t="s">
        <v>2236</v>
      </c>
    </row>
    <row r="621" spans="1:3" ht="12.75" customHeight="1" x14ac:dyDescent="0.2">
      <c r="A621" s="9">
        <v>2021</v>
      </c>
      <c r="B621" s="9">
        <v>1270538</v>
      </c>
      <c r="C621" s="9" t="s">
        <v>2236</v>
      </c>
    </row>
    <row r="622" spans="1:3" ht="12.75" customHeight="1" x14ac:dyDescent="0.2">
      <c r="A622" s="9">
        <v>2021</v>
      </c>
      <c r="B622" s="9">
        <v>123336</v>
      </c>
      <c r="C622" s="9" t="s">
        <v>2236</v>
      </c>
    </row>
    <row r="623" spans="1:3" ht="12.75" customHeight="1" x14ac:dyDescent="0.2">
      <c r="A623" s="9">
        <v>2021</v>
      </c>
      <c r="B623" s="9">
        <v>123336</v>
      </c>
      <c r="C623" s="9" t="s">
        <v>2236</v>
      </c>
    </row>
    <row r="624" spans="1:3" ht="12.75" customHeight="1" x14ac:dyDescent="0.2">
      <c r="A624" s="9">
        <v>2021</v>
      </c>
      <c r="B624" s="9">
        <v>1127925</v>
      </c>
      <c r="C624" s="9" t="s">
        <v>2236</v>
      </c>
    </row>
    <row r="625" spans="1:3" ht="12.75" customHeight="1" x14ac:dyDescent="0.2">
      <c r="A625" s="9">
        <v>2021</v>
      </c>
      <c r="B625" s="9">
        <v>123336</v>
      </c>
      <c r="C625" s="9" t="s">
        <v>2236</v>
      </c>
    </row>
    <row r="626" spans="1:3" ht="12.75" customHeight="1" x14ac:dyDescent="0.2">
      <c r="A626" s="9">
        <v>2021</v>
      </c>
      <c r="B626" s="9">
        <v>123336</v>
      </c>
      <c r="C626" s="9" t="s">
        <v>2236</v>
      </c>
    </row>
    <row r="627" spans="1:3" ht="12.75" customHeight="1" x14ac:dyDescent="0.2">
      <c r="A627" s="9">
        <v>2021</v>
      </c>
      <c r="B627" s="9">
        <v>150129</v>
      </c>
      <c r="C627" s="9" t="s">
        <v>2236</v>
      </c>
    </row>
    <row r="628" spans="1:3" ht="12.75" customHeight="1" x14ac:dyDescent="0.2">
      <c r="A628" s="9">
        <v>2021</v>
      </c>
      <c r="B628" s="9">
        <v>1179970</v>
      </c>
      <c r="C628" s="9" t="s">
        <v>2236</v>
      </c>
    </row>
    <row r="629" spans="1:3" ht="12.75" customHeight="1" x14ac:dyDescent="0.2">
      <c r="A629" s="9">
        <v>2021</v>
      </c>
      <c r="B629" s="9">
        <v>122845</v>
      </c>
      <c r="C629" s="9" t="s">
        <v>2236</v>
      </c>
    </row>
    <row r="630" spans="1:3" ht="12.75" customHeight="1" x14ac:dyDescent="0.2">
      <c r="A630" s="9">
        <v>2021</v>
      </c>
      <c r="B630" s="9">
        <v>123336</v>
      </c>
      <c r="C630" s="9" t="s">
        <v>2236</v>
      </c>
    </row>
    <row r="631" spans="1:3" ht="12.75" customHeight="1" x14ac:dyDescent="0.2">
      <c r="A631" s="9">
        <v>2021</v>
      </c>
      <c r="B631" s="9">
        <v>1308687</v>
      </c>
      <c r="C631" s="9" t="s">
        <v>2236</v>
      </c>
    </row>
    <row r="632" spans="1:3" ht="12.75" customHeight="1" x14ac:dyDescent="0.2">
      <c r="A632" s="9">
        <v>2021</v>
      </c>
      <c r="B632" s="9">
        <v>1179970</v>
      </c>
      <c r="C632" s="9" t="s">
        <v>2236</v>
      </c>
    </row>
    <row r="633" spans="1:3" ht="12.75" customHeight="1" x14ac:dyDescent="0.2">
      <c r="A633" s="9">
        <v>2021</v>
      </c>
      <c r="B633" s="9">
        <v>123336</v>
      </c>
      <c r="C633" s="9" t="s">
        <v>2236</v>
      </c>
    </row>
    <row r="634" spans="1:3" ht="12.75" customHeight="1" x14ac:dyDescent="0.2">
      <c r="A634" s="9">
        <v>2021</v>
      </c>
      <c r="B634" s="9">
        <v>1127925</v>
      </c>
      <c r="C634" s="9" t="s">
        <v>2236</v>
      </c>
    </row>
    <row r="635" spans="1:3" ht="12.75" customHeight="1" x14ac:dyDescent="0.2">
      <c r="A635" s="9">
        <v>2021</v>
      </c>
      <c r="B635" s="9">
        <v>1319230</v>
      </c>
      <c r="C635" s="9" t="s">
        <v>2236</v>
      </c>
    </row>
    <row r="636" spans="1:3" ht="12.75" customHeight="1" x14ac:dyDescent="0.2">
      <c r="A636" s="9">
        <v>2021</v>
      </c>
      <c r="B636" s="9">
        <v>123336</v>
      </c>
      <c r="C636" s="9" t="s">
        <v>2236</v>
      </c>
    </row>
    <row r="637" spans="1:3" ht="12.75" customHeight="1" x14ac:dyDescent="0.2">
      <c r="A637" s="9">
        <v>2021</v>
      </c>
      <c r="B637" s="9">
        <v>122845</v>
      </c>
      <c r="C637" s="9" t="s">
        <v>2236</v>
      </c>
    </row>
    <row r="638" spans="1:3" ht="12.75" customHeight="1" x14ac:dyDescent="0.2">
      <c r="A638" s="9">
        <v>2021</v>
      </c>
      <c r="B638" s="9">
        <v>1179970</v>
      </c>
      <c r="C638" s="9" t="s">
        <v>2236</v>
      </c>
    </row>
    <row r="639" spans="1:3" ht="12.75" customHeight="1" x14ac:dyDescent="0.2">
      <c r="A639" s="9">
        <v>2021</v>
      </c>
      <c r="B639" s="9">
        <v>1179970</v>
      </c>
      <c r="C639" s="9" t="s">
        <v>2236</v>
      </c>
    </row>
    <row r="640" spans="1:3" ht="12.75" customHeight="1" x14ac:dyDescent="0.2">
      <c r="A640" s="9">
        <v>2021</v>
      </c>
      <c r="B640" s="9">
        <v>123336</v>
      </c>
      <c r="C640" s="9" t="s">
        <v>2236</v>
      </c>
    </row>
    <row r="641" spans="1:3" ht="12.75" customHeight="1" x14ac:dyDescent="0.2">
      <c r="A641" s="9">
        <v>2021</v>
      </c>
      <c r="B641" s="9">
        <v>1127926</v>
      </c>
      <c r="C641" s="9" t="s">
        <v>2236</v>
      </c>
    </row>
    <row r="642" spans="1:3" ht="12.75" customHeight="1" x14ac:dyDescent="0.2">
      <c r="A642" s="9">
        <v>2021</v>
      </c>
      <c r="B642" s="9">
        <v>108730</v>
      </c>
      <c r="C642" s="9" t="s">
        <v>2236</v>
      </c>
    </row>
    <row r="643" spans="1:3" ht="12.75" customHeight="1" x14ac:dyDescent="0.2">
      <c r="A643" s="9">
        <v>2021</v>
      </c>
      <c r="B643" s="9">
        <v>122845</v>
      </c>
      <c r="C643" s="9" t="s">
        <v>2236</v>
      </c>
    </row>
    <row r="644" spans="1:3" ht="12.75" customHeight="1" x14ac:dyDescent="0.2">
      <c r="A644" s="9">
        <v>2021</v>
      </c>
      <c r="B644" s="9">
        <v>1127925</v>
      </c>
      <c r="C644" s="9" t="s">
        <v>2236</v>
      </c>
    </row>
    <row r="645" spans="1:3" ht="12.75" customHeight="1" x14ac:dyDescent="0.2">
      <c r="A645" s="9">
        <v>2021</v>
      </c>
      <c r="B645" s="9">
        <v>108730</v>
      </c>
      <c r="C645" s="9" t="s">
        <v>2236</v>
      </c>
    </row>
    <row r="646" spans="1:3" ht="12.75" customHeight="1" x14ac:dyDescent="0.2">
      <c r="A646" s="9">
        <v>2021</v>
      </c>
      <c r="B646" s="9">
        <v>1308687</v>
      </c>
      <c r="C646" s="9" t="s">
        <v>2236</v>
      </c>
    </row>
    <row r="647" spans="1:3" ht="12.75" customHeight="1" x14ac:dyDescent="0.2">
      <c r="A647" s="9">
        <v>2021</v>
      </c>
      <c r="B647" s="9">
        <v>1308687</v>
      </c>
      <c r="C647" s="9" t="s">
        <v>2236</v>
      </c>
    </row>
    <row r="648" spans="1:3" ht="12.75" customHeight="1" x14ac:dyDescent="0.2">
      <c r="A648" s="9">
        <v>2021</v>
      </c>
      <c r="B648" s="9">
        <v>1127926</v>
      </c>
      <c r="C648" s="9" t="s">
        <v>2236</v>
      </c>
    </row>
    <row r="649" spans="1:3" ht="12.75" customHeight="1" x14ac:dyDescent="0.2">
      <c r="A649" s="9">
        <v>2021</v>
      </c>
      <c r="B649" s="9">
        <v>122845</v>
      </c>
      <c r="C649" s="9" t="s">
        <v>2236</v>
      </c>
    </row>
    <row r="650" spans="1:3" ht="12.75" customHeight="1" x14ac:dyDescent="0.2">
      <c r="A650" s="9">
        <v>2021</v>
      </c>
      <c r="B650" s="9">
        <v>108730</v>
      </c>
      <c r="C650" s="9" t="s">
        <v>2236</v>
      </c>
    </row>
    <row r="651" spans="1:3" ht="12.75" customHeight="1" x14ac:dyDescent="0.2">
      <c r="A651" s="9">
        <v>2021</v>
      </c>
      <c r="B651" s="9">
        <v>1179970</v>
      </c>
      <c r="C651" s="9" t="s">
        <v>2236</v>
      </c>
    </row>
    <row r="652" spans="1:3" ht="12.75" customHeight="1" x14ac:dyDescent="0.2">
      <c r="A652" s="9">
        <v>2021</v>
      </c>
      <c r="B652" s="9">
        <v>122845</v>
      </c>
      <c r="C652" s="9" t="s">
        <v>2236</v>
      </c>
    </row>
    <row r="653" spans="1:3" ht="12.75" customHeight="1" x14ac:dyDescent="0.2">
      <c r="A653" s="9">
        <v>2021</v>
      </c>
      <c r="B653" s="9">
        <v>122845</v>
      </c>
      <c r="C653" s="9" t="s">
        <v>2236</v>
      </c>
    </row>
    <row r="654" spans="1:3" ht="12.75" customHeight="1" x14ac:dyDescent="0.2">
      <c r="A654" s="9">
        <v>2021</v>
      </c>
      <c r="B654" s="9">
        <v>1179970</v>
      </c>
      <c r="C654" s="9" t="s">
        <v>2236</v>
      </c>
    </row>
    <row r="655" spans="1:3" ht="12.75" customHeight="1" x14ac:dyDescent="0.2">
      <c r="A655" s="9">
        <v>2021</v>
      </c>
      <c r="B655" s="9">
        <v>1179970</v>
      </c>
      <c r="C655" s="9" t="s">
        <v>2236</v>
      </c>
    </row>
    <row r="656" spans="1:3" ht="12.75" customHeight="1" x14ac:dyDescent="0.2">
      <c r="A656" s="9">
        <v>2021</v>
      </c>
      <c r="B656" s="9">
        <v>108730</v>
      </c>
      <c r="C656" s="9" t="s">
        <v>2236</v>
      </c>
    </row>
    <row r="657" spans="1:3" ht="12.75" customHeight="1" x14ac:dyDescent="0.2">
      <c r="A657" s="9">
        <v>2021</v>
      </c>
      <c r="B657" s="9">
        <v>1308687</v>
      </c>
      <c r="C657" s="9" t="s">
        <v>2236</v>
      </c>
    </row>
    <row r="658" spans="1:3" ht="12.75" customHeight="1" x14ac:dyDescent="0.2">
      <c r="A658" s="9">
        <v>2021</v>
      </c>
      <c r="B658" s="9">
        <v>1179970</v>
      </c>
      <c r="C658" s="9" t="s">
        <v>2236</v>
      </c>
    </row>
    <row r="659" spans="1:3" ht="12.75" customHeight="1" x14ac:dyDescent="0.2">
      <c r="A659" s="9">
        <v>2021</v>
      </c>
      <c r="B659" s="9">
        <v>1127925</v>
      </c>
      <c r="C659" s="9" t="s">
        <v>2236</v>
      </c>
    </row>
    <row r="660" spans="1:3" ht="12.75" customHeight="1" x14ac:dyDescent="0.2">
      <c r="A660" s="9">
        <v>2021</v>
      </c>
      <c r="B660" s="9">
        <v>122845</v>
      </c>
      <c r="C660" s="9" t="s">
        <v>2236</v>
      </c>
    </row>
    <row r="661" spans="1:3" ht="12.75" customHeight="1" x14ac:dyDescent="0.2">
      <c r="A661" s="9">
        <v>2021</v>
      </c>
      <c r="B661" s="9">
        <v>1179970</v>
      </c>
      <c r="C661" s="9" t="s">
        <v>2236</v>
      </c>
    </row>
    <row r="662" spans="1:3" ht="12.75" customHeight="1" x14ac:dyDescent="0.2">
      <c r="A662" s="9">
        <v>2021</v>
      </c>
      <c r="B662" s="9">
        <v>108730</v>
      </c>
      <c r="C662" s="9" t="s">
        <v>2236</v>
      </c>
    </row>
    <row r="663" spans="1:3" ht="12.75" customHeight="1" x14ac:dyDescent="0.2">
      <c r="A663" s="9">
        <v>2021</v>
      </c>
      <c r="B663" s="9">
        <v>1179970</v>
      </c>
      <c r="C663" s="9" t="s">
        <v>2236</v>
      </c>
    </row>
    <row r="664" spans="1:3" ht="12.75" customHeight="1" x14ac:dyDescent="0.2">
      <c r="A664" s="9">
        <v>2021</v>
      </c>
      <c r="B664" s="9">
        <v>1179970</v>
      </c>
      <c r="C664" s="9" t="s">
        <v>2236</v>
      </c>
    </row>
    <row r="665" spans="1:3" ht="12.75" customHeight="1" x14ac:dyDescent="0.2">
      <c r="A665" s="9">
        <v>2021</v>
      </c>
      <c r="B665" s="9">
        <v>108730</v>
      </c>
      <c r="C665" s="9" t="s">
        <v>2236</v>
      </c>
    </row>
    <row r="666" spans="1:3" ht="12.75" customHeight="1" x14ac:dyDescent="0.2">
      <c r="A666" s="9">
        <v>2021</v>
      </c>
      <c r="B666" s="9">
        <v>1103909</v>
      </c>
      <c r="C666" s="9" t="s">
        <v>2236</v>
      </c>
    </row>
    <row r="667" spans="1:3" ht="12.75" customHeight="1" x14ac:dyDescent="0.2">
      <c r="A667" s="9">
        <v>2021</v>
      </c>
      <c r="B667" s="9">
        <v>1179970</v>
      </c>
      <c r="C667" s="9" t="s">
        <v>2236</v>
      </c>
    </row>
    <row r="668" spans="1:3" ht="12.75" customHeight="1" x14ac:dyDescent="0.2">
      <c r="A668" s="9">
        <v>2021</v>
      </c>
      <c r="B668" s="9">
        <v>1179970</v>
      </c>
      <c r="C668" s="9" t="s">
        <v>2236</v>
      </c>
    </row>
    <row r="669" spans="1:3" ht="12.75" customHeight="1" x14ac:dyDescent="0.2">
      <c r="A669" s="9">
        <v>2021</v>
      </c>
      <c r="B669" s="9">
        <v>108730</v>
      </c>
      <c r="C669" s="9" t="s">
        <v>2236</v>
      </c>
    </row>
    <row r="670" spans="1:3" ht="12.75" customHeight="1" x14ac:dyDescent="0.2">
      <c r="A670" s="9">
        <v>2021</v>
      </c>
      <c r="B670" s="9">
        <v>122845</v>
      </c>
      <c r="C670" s="9" t="s">
        <v>2236</v>
      </c>
    </row>
    <row r="671" spans="1:3" ht="12.75" customHeight="1" x14ac:dyDescent="0.2">
      <c r="A671" s="9">
        <v>2021</v>
      </c>
      <c r="B671" s="9">
        <v>123336</v>
      </c>
      <c r="C671" s="9" t="s">
        <v>2236</v>
      </c>
    </row>
    <row r="672" spans="1:3" ht="12.75" customHeight="1" x14ac:dyDescent="0.2">
      <c r="A672" s="9">
        <v>2021</v>
      </c>
      <c r="B672" s="9">
        <v>123336</v>
      </c>
      <c r="C672" s="9" t="s">
        <v>2236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502</v>
      </c>
    </row>
    <row r="2" spans="1:3" ht="12.75" customHeight="1" x14ac:dyDescent="0.2">
      <c r="A2" s="9">
        <v>2021</v>
      </c>
      <c r="B2" s="9">
        <v>1127924</v>
      </c>
      <c r="C2" s="9" t="s">
        <v>967</v>
      </c>
    </row>
    <row r="3" spans="1:3" ht="12.75" customHeight="1" x14ac:dyDescent="0.2">
      <c r="A3" s="9">
        <v>2021</v>
      </c>
      <c r="B3" s="9">
        <v>123336</v>
      </c>
      <c r="C3" s="9" t="s">
        <v>967</v>
      </c>
    </row>
    <row r="4" spans="1:3" ht="12.75" customHeight="1" x14ac:dyDescent="0.2">
      <c r="A4" s="9">
        <v>2021</v>
      </c>
      <c r="B4" s="9">
        <v>1319230</v>
      </c>
      <c r="C4" s="9" t="s">
        <v>967</v>
      </c>
    </row>
    <row r="5" spans="1:3" ht="12.75" customHeight="1" x14ac:dyDescent="0.2">
      <c r="A5" s="9">
        <v>2021</v>
      </c>
      <c r="B5" s="9">
        <v>1127927</v>
      </c>
      <c r="C5" s="9" t="s">
        <v>967</v>
      </c>
    </row>
    <row r="6" spans="1:3" ht="12.75" customHeight="1" x14ac:dyDescent="0.2">
      <c r="A6" s="9">
        <v>2021</v>
      </c>
      <c r="B6" s="9">
        <v>1103832</v>
      </c>
      <c r="C6" s="9" t="s">
        <v>967</v>
      </c>
    </row>
    <row r="7" spans="1:3" ht="12.75" customHeight="1" x14ac:dyDescent="0.2">
      <c r="A7" s="9">
        <v>2021</v>
      </c>
      <c r="B7" s="9">
        <v>123336</v>
      </c>
      <c r="C7" s="9" t="s">
        <v>967</v>
      </c>
    </row>
    <row r="8" spans="1:3" ht="12.75" customHeight="1" x14ac:dyDescent="0.2">
      <c r="A8" s="9">
        <v>2021</v>
      </c>
      <c r="B8" s="9">
        <v>123336</v>
      </c>
      <c r="C8" s="9" t="s">
        <v>967</v>
      </c>
    </row>
    <row r="9" spans="1:3" ht="12.75" customHeight="1" x14ac:dyDescent="0.2">
      <c r="A9" s="9">
        <v>2021</v>
      </c>
      <c r="B9" s="9">
        <v>1103832</v>
      </c>
      <c r="C9" s="9" t="s">
        <v>967</v>
      </c>
    </row>
    <row r="10" spans="1:3" ht="12.75" customHeight="1" x14ac:dyDescent="0.2">
      <c r="A10" s="9">
        <v>2021</v>
      </c>
      <c r="B10" s="9">
        <v>1270538</v>
      </c>
      <c r="C10" s="9" t="s">
        <v>967</v>
      </c>
    </row>
    <row r="11" spans="1:3" ht="12.75" customHeight="1" x14ac:dyDescent="0.2">
      <c r="A11" s="9">
        <v>2021</v>
      </c>
      <c r="B11" s="9">
        <v>1308687</v>
      </c>
      <c r="C11" s="9" t="s">
        <v>967</v>
      </c>
    </row>
    <row r="12" spans="1:3" ht="12.75" customHeight="1" x14ac:dyDescent="0.2">
      <c r="A12" s="9">
        <v>2021</v>
      </c>
      <c r="B12" s="9">
        <v>123336</v>
      </c>
      <c r="C12" s="9" t="s">
        <v>967</v>
      </c>
    </row>
    <row r="13" spans="1:3" ht="12.75" customHeight="1" x14ac:dyDescent="0.2">
      <c r="A13" s="9">
        <v>2021</v>
      </c>
      <c r="B13" s="9">
        <v>1127924</v>
      </c>
      <c r="C13" s="9" t="s">
        <v>967</v>
      </c>
    </row>
    <row r="14" spans="1:3" ht="12.75" customHeight="1" x14ac:dyDescent="0.2">
      <c r="A14" s="9">
        <v>2021</v>
      </c>
      <c r="B14" s="9">
        <v>1319230</v>
      </c>
      <c r="C14" s="9" t="s">
        <v>967</v>
      </c>
    </row>
    <row r="15" spans="1:3" ht="12.75" customHeight="1" x14ac:dyDescent="0.2">
      <c r="A15" s="9">
        <v>2021</v>
      </c>
      <c r="B15" s="9">
        <v>1127927</v>
      </c>
      <c r="C15" s="9" t="s">
        <v>967</v>
      </c>
    </row>
    <row r="16" spans="1:3" ht="12.75" customHeight="1" x14ac:dyDescent="0.2">
      <c r="A16" s="9">
        <v>2021</v>
      </c>
      <c r="B16" s="9">
        <v>1270538</v>
      </c>
      <c r="C16" s="9" t="s">
        <v>967</v>
      </c>
    </row>
    <row r="17" spans="1:3" ht="12.75" customHeight="1" x14ac:dyDescent="0.2">
      <c r="A17" s="9">
        <v>2021</v>
      </c>
      <c r="B17" s="9">
        <v>1103832</v>
      </c>
      <c r="C17" s="9" t="s">
        <v>967</v>
      </c>
    </row>
    <row r="18" spans="1:3" ht="12.75" customHeight="1" x14ac:dyDescent="0.2">
      <c r="A18" s="9">
        <v>2021</v>
      </c>
      <c r="B18" s="9">
        <v>123336</v>
      </c>
      <c r="C18" s="9" t="s">
        <v>967</v>
      </c>
    </row>
    <row r="19" spans="1:3" ht="12.75" customHeight="1" x14ac:dyDescent="0.2">
      <c r="A19" s="9">
        <v>2021</v>
      </c>
      <c r="B19" s="9">
        <v>122845</v>
      </c>
      <c r="C19" s="9" t="s">
        <v>967</v>
      </c>
    </row>
    <row r="20" spans="1:3" ht="12.75" customHeight="1" x14ac:dyDescent="0.2">
      <c r="A20" s="9">
        <v>2021</v>
      </c>
      <c r="B20" s="9">
        <v>1179970</v>
      </c>
      <c r="C20" s="9" t="s">
        <v>967</v>
      </c>
    </row>
    <row r="21" spans="1:3" ht="12.75" customHeight="1" x14ac:dyDescent="0.2">
      <c r="A21" s="9">
        <v>2021</v>
      </c>
      <c r="B21" s="9">
        <v>150129</v>
      </c>
      <c r="C21" s="9" t="s">
        <v>967</v>
      </c>
    </row>
    <row r="22" spans="1:3" ht="12.75" customHeight="1" x14ac:dyDescent="0.2">
      <c r="A22" s="9">
        <v>2021</v>
      </c>
      <c r="B22" s="9">
        <v>123336</v>
      </c>
      <c r="C22" s="9" t="s">
        <v>967</v>
      </c>
    </row>
    <row r="23" spans="1:3" ht="12.75" customHeight="1" x14ac:dyDescent="0.2">
      <c r="A23" s="9">
        <v>2021</v>
      </c>
      <c r="B23" s="9">
        <v>1127924</v>
      </c>
      <c r="C23" s="9" t="s">
        <v>967</v>
      </c>
    </row>
    <row r="24" spans="1:3" ht="12.75" customHeight="1" x14ac:dyDescent="0.2">
      <c r="A24" s="9">
        <v>2021</v>
      </c>
      <c r="B24" s="9">
        <v>1179970</v>
      </c>
      <c r="C24" s="9" t="s">
        <v>967</v>
      </c>
    </row>
    <row r="25" spans="1:3" ht="12.75" customHeight="1" x14ac:dyDescent="0.2">
      <c r="A25" s="9">
        <v>2021</v>
      </c>
      <c r="B25" s="9">
        <v>1270538</v>
      </c>
      <c r="C25" s="9" t="s">
        <v>967</v>
      </c>
    </row>
    <row r="26" spans="1:3" ht="12.75" customHeight="1" x14ac:dyDescent="0.2">
      <c r="A26" s="9">
        <v>2021</v>
      </c>
      <c r="B26" s="9">
        <v>1127927</v>
      </c>
      <c r="C26" s="9" t="s">
        <v>967</v>
      </c>
    </row>
    <row r="27" spans="1:3" ht="12.75" customHeight="1" x14ac:dyDescent="0.2">
      <c r="A27" s="9">
        <v>2021</v>
      </c>
      <c r="B27" s="9">
        <v>1117076</v>
      </c>
      <c r="C27" s="9" t="s">
        <v>967</v>
      </c>
    </row>
    <row r="28" spans="1:3" ht="12.75" customHeight="1" x14ac:dyDescent="0.2">
      <c r="A28" s="9">
        <v>2021</v>
      </c>
      <c r="B28" s="9">
        <v>1103692</v>
      </c>
      <c r="C28" s="9" t="s">
        <v>967</v>
      </c>
    </row>
    <row r="29" spans="1:3" ht="12.75" customHeight="1" x14ac:dyDescent="0.2">
      <c r="A29" s="9">
        <v>2021</v>
      </c>
      <c r="B29" s="9">
        <v>1179970</v>
      </c>
      <c r="C29" s="9" t="s">
        <v>967</v>
      </c>
    </row>
    <row r="30" spans="1:3" ht="12.75" customHeight="1" x14ac:dyDescent="0.2">
      <c r="A30" s="9">
        <v>2021</v>
      </c>
      <c r="B30" s="9">
        <v>1117076</v>
      </c>
      <c r="C30" s="9" t="s">
        <v>967</v>
      </c>
    </row>
    <row r="31" spans="1:3" ht="12.75" customHeight="1" x14ac:dyDescent="0.2">
      <c r="A31" s="9">
        <v>2021</v>
      </c>
      <c r="B31" s="9">
        <v>1179970</v>
      </c>
      <c r="C31" s="9" t="s">
        <v>967</v>
      </c>
    </row>
    <row r="32" spans="1:3" ht="12.75" customHeight="1" x14ac:dyDescent="0.2">
      <c r="A32" s="9">
        <v>2021</v>
      </c>
      <c r="B32" s="9">
        <v>1308687</v>
      </c>
      <c r="C32" s="9" t="s">
        <v>967</v>
      </c>
    </row>
    <row r="33" spans="1:3" ht="12.75" customHeight="1" x14ac:dyDescent="0.2">
      <c r="A33" s="9">
        <v>2021</v>
      </c>
      <c r="B33" s="9">
        <v>1127925</v>
      </c>
      <c r="C33" s="9" t="s">
        <v>967</v>
      </c>
    </row>
    <row r="34" spans="1:3" ht="12.75" customHeight="1" x14ac:dyDescent="0.2">
      <c r="A34" s="9">
        <v>2021</v>
      </c>
      <c r="B34" s="9">
        <v>1127926</v>
      </c>
      <c r="C34" s="9" t="s">
        <v>967</v>
      </c>
    </row>
    <row r="35" spans="1:3" ht="12.75" customHeight="1" x14ac:dyDescent="0.2">
      <c r="A35" s="9">
        <v>2021</v>
      </c>
      <c r="B35" s="9">
        <v>1127927</v>
      </c>
      <c r="C35" s="9" t="s">
        <v>967</v>
      </c>
    </row>
    <row r="36" spans="1:3" ht="12.75" customHeight="1" x14ac:dyDescent="0.2">
      <c r="A36" s="9">
        <v>2021</v>
      </c>
      <c r="B36" s="9">
        <v>1179970</v>
      </c>
      <c r="C36" s="9" t="s">
        <v>967</v>
      </c>
    </row>
    <row r="37" spans="1:3" ht="12.75" customHeight="1" x14ac:dyDescent="0.2">
      <c r="A37" s="9">
        <v>2021</v>
      </c>
      <c r="B37" s="9">
        <v>1127924</v>
      </c>
      <c r="C37" s="9" t="s">
        <v>967</v>
      </c>
    </row>
    <row r="38" spans="1:3" ht="12.75" customHeight="1" x14ac:dyDescent="0.2">
      <c r="A38" s="9">
        <v>2021</v>
      </c>
      <c r="B38" s="9">
        <v>1179970</v>
      </c>
      <c r="C38" s="9" t="s">
        <v>967</v>
      </c>
    </row>
    <row r="39" spans="1:3" ht="12.75" customHeight="1" x14ac:dyDescent="0.2">
      <c r="A39" s="9">
        <v>2021</v>
      </c>
      <c r="B39" s="9">
        <v>123336</v>
      </c>
      <c r="C39" s="9" t="s">
        <v>967</v>
      </c>
    </row>
    <row r="40" spans="1:3" ht="12.75" customHeight="1" x14ac:dyDescent="0.2">
      <c r="A40" s="9">
        <v>2021</v>
      </c>
      <c r="B40" s="9">
        <v>150129</v>
      </c>
      <c r="C40" s="9" t="s">
        <v>967</v>
      </c>
    </row>
    <row r="41" spans="1:3" ht="12.75" customHeight="1" x14ac:dyDescent="0.2">
      <c r="A41" s="9">
        <v>2021</v>
      </c>
      <c r="B41" s="9">
        <v>1127924</v>
      </c>
      <c r="C41" s="9" t="s">
        <v>967</v>
      </c>
    </row>
    <row r="42" spans="1:3" ht="12.75" customHeight="1" x14ac:dyDescent="0.2">
      <c r="A42" s="9">
        <v>2021</v>
      </c>
      <c r="B42" s="9">
        <v>123336</v>
      </c>
      <c r="C42" s="9" t="s">
        <v>967</v>
      </c>
    </row>
    <row r="43" spans="1:3" ht="12.75" customHeight="1" x14ac:dyDescent="0.2">
      <c r="A43" s="9">
        <v>2021</v>
      </c>
      <c r="B43" s="9">
        <v>1179970</v>
      </c>
      <c r="C43" s="9" t="s">
        <v>967</v>
      </c>
    </row>
    <row r="44" spans="1:3" ht="12.75" customHeight="1" x14ac:dyDescent="0.2">
      <c r="A44" s="9">
        <v>2021</v>
      </c>
      <c r="B44" s="9">
        <v>1179970</v>
      </c>
      <c r="C44" s="9" t="s">
        <v>967</v>
      </c>
    </row>
    <row r="45" spans="1:3" ht="12.75" customHeight="1" x14ac:dyDescent="0.2">
      <c r="A45" s="9">
        <v>2021</v>
      </c>
      <c r="B45" s="9">
        <v>1179970</v>
      </c>
      <c r="C45" s="9" t="s">
        <v>967</v>
      </c>
    </row>
    <row r="46" spans="1:3" ht="12.75" customHeight="1" x14ac:dyDescent="0.2">
      <c r="A46" s="9">
        <v>2021</v>
      </c>
      <c r="B46" s="9">
        <v>1103909</v>
      </c>
      <c r="C46" s="9" t="s">
        <v>967</v>
      </c>
    </row>
    <row r="47" spans="1:3" ht="12.75" customHeight="1" x14ac:dyDescent="0.2">
      <c r="A47" s="9">
        <v>2021</v>
      </c>
      <c r="B47" s="9">
        <v>1127927</v>
      </c>
      <c r="C47" s="9" t="s">
        <v>967</v>
      </c>
    </row>
    <row r="48" spans="1:3" ht="12.75" customHeight="1" x14ac:dyDescent="0.2">
      <c r="A48" s="9">
        <v>2021</v>
      </c>
      <c r="B48" s="9">
        <v>1308687</v>
      </c>
      <c r="C48" s="9" t="s">
        <v>967</v>
      </c>
    </row>
    <row r="49" spans="1:3" ht="12.75" customHeight="1" x14ac:dyDescent="0.2">
      <c r="A49" s="9">
        <v>2021</v>
      </c>
      <c r="B49" s="9">
        <v>1308687</v>
      </c>
      <c r="C49" s="9" t="s">
        <v>967</v>
      </c>
    </row>
    <row r="50" spans="1:3" ht="12.75" customHeight="1" x14ac:dyDescent="0.2">
      <c r="A50" s="9">
        <v>2021</v>
      </c>
      <c r="B50" s="9">
        <v>123336</v>
      </c>
      <c r="C50" s="9" t="s">
        <v>967</v>
      </c>
    </row>
    <row r="51" spans="1:3" ht="12.75" customHeight="1" x14ac:dyDescent="0.2">
      <c r="A51" s="9">
        <v>2021</v>
      </c>
      <c r="B51" s="9">
        <v>1127926</v>
      </c>
      <c r="C51" s="9" t="s">
        <v>967</v>
      </c>
    </row>
    <row r="52" spans="1:3" ht="12.75" customHeight="1" x14ac:dyDescent="0.2">
      <c r="A52" s="9">
        <v>2021</v>
      </c>
      <c r="B52" s="9">
        <v>1308687</v>
      </c>
      <c r="C52" s="9" t="s">
        <v>967</v>
      </c>
    </row>
    <row r="53" spans="1:3" ht="12.75" customHeight="1" x14ac:dyDescent="0.2">
      <c r="A53" s="9">
        <v>2021</v>
      </c>
      <c r="B53" s="9">
        <v>1127924</v>
      </c>
      <c r="C53" s="9" t="s">
        <v>967</v>
      </c>
    </row>
    <row r="54" spans="1:3" ht="12.75" customHeight="1" x14ac:dyDescent="0.2">
      <c r="A54" s="9">
        <v>2021</v>
      </c>
      <c r="B54" s="9">
        <v>123336</v>
      </c>
      <c r="C54" s="9" t="s">
        <v>967</v>
      </c>
    </row>
    <row r="55" spans="1:3" ht="12.75" customHeight="1" x14ac:dyDescent="0.2">
      <c r="A55" s="9">
        <v>2021</v>
      </c>
      <c r="B55" s="9">
        <v>1179970</v>
      </c>
      <c r="C55" s="9" t="s">
        <v>967</v>
      </c>
    </row>
    <row r="56" spans="1:3" ht="12.75" customHeight="1" x14ac:dyDescent="0.2">
      <c r="A56" s="9">
        <v>2021</v>
      </c>
      <c r="B56" s="9">
        <v>123336</v>
      </c>
      <c r="C56" s="9" t="s">
        <v>967</v>
      </c>
    </row>
    <row r="57" spans="1:3" ht="12.75" customHeight="1" x14ac:dyDescent="0.2">
      <c r="A57" s="9">
        <v>2021</v>
      </c>
      <c r="B57" s="9">
        <v>1179970</v>
      </c>
      <c r="C57" s="9" t="s">
        <v>967</v>
      </c>
    </row>
    <row r="58" spans="1:3" ht="12.75" customHeight="1" x14ac:dyDescent="0.2">
      <c r="A58" s="9">
        <v>2021</v>
      </c>
      <c r="B58" s="9">
        <v>122845</v>
      </c>
      <c r="C58" s="9" t="s">
        <v>967</v>
      </c>
    </row>
    <row r="59" spans="1:3" ht="12.75" customHeight="1" x14ac:dyDescent="0.2">
      <c r="A59" s="9">
        <v>2021</v>
      </c>
      <c r="B59" s="9">
        <v>123336</v>
      </c>
      <c r="C59" s="9" t="s">
        <v>967</v>
      </c>
    </row>
    <row r="60" spans="1:3" ht="12.75" customHeight="1" x14ac:dyDescent="0.2">
      <c r="A60" s="9">
        <v>2021</v>
      </c>
      <c r="B60" s="9">
        <v>1319230</v>
      </c>
      <c r="C60" s="9" t="s">
        <v>967</v>
      </c>
    </row>
    <row r="61" spans="1:3" ht="12.75" customHeight="1" x14ac:dyDescent="0.2">
      <c r="A61" s="9">
        <v>2021</v>
      </c>
      <c r="B61" s="9">
        <v>1103909</v>
      </c>
      <c r="C61" s="9" t="s">
        <v>967</v>
      </c>
    </row>
    <row r="62" spans="1:3" ht="12.75" customHeight="1" x14ac:dyDescent="0.2">
      <c r="A62" s="9">
        <v>2021</v>
      </c>
      <c r="B62" s="9">
        <v>1127924</v>
      </c>
      <c r="C62" s="9" t="s">
        <v>967</v>
      </c>
    </row>
    <row r="63" spans="1:3" ht="12.75" customHeight="1" x14ac:dyDescent="0.2">
      <c r="A63" s="9">
        <v>2021</v>
      </c>
      <c r="B63" s="9">
        <v>1103909</v>
      </c>
      <c r="C63" s="9" t="s">
        <v>967</v>
      </c>
    </row>
    <row r="64" spans="1:3" ht="12.75" customHeight="1" x14ac:dyDescent="0.2">
      <c r="A64" s="9">
        <v>2021</v>
      </c>
      <c r="B64" s="9">
        <v>1179970</v>
      </c>
      <c r="C64" s="9" t="s">
        <v>967</v>
      </c>
    </row>
    <row r="65" spans="1:3" ht="12.75" customHeight="1" x14ac:dyDescent="0.2">
      <c r="A65" s="9">
        <v>2021</v>
      </c>
      <c r="B65" s="9">
        <v>1179970</v>
      </c>
      <c r="C65" s="9" t="s">
        <v>967</v>
      </c>
    </row>
    <row r="66" spans="1:3" ht="12.75" customHeight="1" x14ac:dyDescent="0.2">
      <c r="A66" s="9">
        <v>2021</v>
      </c>
      <c r="B66" s="9">
        <v>1103692</v>
      </c>
      <c r="C66" s="9" t="s">
        <v>967</v>
      </c>
    </row>
    <row r="67" spans="1:3" ht="12.75" customHeight="1" x14ac:dyDescent="0.2">
      <c r="A67" s="9">
        <v>2021</v>
      </c>
      <c r="B67" s="9">
        <v>1308687</v>
      </c>
      <c r="C67" s="9" t="s">
        <v>967</v>
      </c>
    </row>
    <row r="68" spans="1:3" ht="12.75" customHeight="1" x14ac:dyDescent="0.2">
      <c r="A68" s="9">
        <v>2021</v>
      </c>
      <c r="B68" s="9">
        <v>1270538</v>
      </c>
      <c r="C68" s="9" t="s">
        <v>967</v>
      </c>
    </row>
    <row r="69" spans="1:3" ht="12.75" customHeight="1" x14ac:dyDescent="0.2">
      <c r="A69" s="9">
        <v>2021</v>
      </c>
      <c r="B69" s="9">
        <v>122845</v>
      </c>
      <c r="C69" s="9" t="s">
        <v>967</v>
      </c>
    </row>
    <row r="70" spans="1:3" ht="12.75" customHeight="1" x14ac:dyDescent="0.2">
      <c r="A70" s="9">
        <v>2021</v>
      </c>
      <c r="B70" s="9">
        <v>1179970</v>
      </c>
      <c r="C70" s="9" t="s">
        <v>967</v>
      </c>
    </row>
    <row r="71" spans="1:3" ht="12.75" customHeight="1" x14ac:dyDescent="0.2">
      <c r="A71" s="9">
        <v>2021</v>
      </c>
      <c r="B71" s="9">
        <v>122845</v>
      </c>
      <c r="C71" s="9" t="s">
        <v>967</v>
      </c>
    </row>
    <row r="72" spans="1:3" ht="12.75" customHeight="1" x14ac:dyDescent="0.2">
      <c r="A72" s="9">
        <v>2021</v>
      </c>
      <c r="B72" s="9">
        <v>1103909</v>
      </c>
      <c r="C72" s="9" t="s">
        <v>967</v>
      </c>
    </row>
    <row r="73" spans="1:3" ht="12.75" customHeight="1" x14ac:dyDescent="0.2">
      <c r="A73" s="9">
        <v>2021</v>
      </c>
      <c r="B73" s="9">
        <v>122845</v>
      </c>
      <c r="C73" s="9" t="s">
        <v>967</v>
      </c>
    </row>
    <row r="74" spans="1:3" ht="12.75" customHeight="1" x14ac:dyDescent="0.2">
      <c r="A74" s="9">
        <v>2021</v>
      </c>
      <c r="B74" s="9">
        <v>1117076</v>
      </c>
      <c r="C74" s="9" t="s">
        <v>967</v>
      </c>
    </row>
    <row r="75" spans="1:3" ht="12.75" customHeight="1" x14ac:dyDescent="0.2">
      <c r="A75" s="9">
        <v>2021</v>
      </c>
      <c r="B75" s="9">
        <v>1127927</v>
      </c>
      <c r="C75" s="9" t="s">
        <v>967</v>
      </c>
    </row>
    <row r="76" spans="1:3" ht="12.75" customHeight="1" x14ac:dyDescent="0.2">
      <c r="A76" s="9">
        <v>2021</v>
      </c>
      <c r="B76" s="9">
        <v>122845</v>
      </c>
      <c r="C76" s="9" t="s">
        <v>967</v>
      </c>
    </row>
    <row r="77" spans="1:3" ht="12.75" customHeight="1" x14ac:dyDescent="0.2">
      <c r="A77" s="9">
        <v>2021</v>
      </c>
      <c r="B77" s="9">
        <v>1179970</v>
      </c>
      <c r="C77" s="9" t="s">
        <v>967</v>
      </c>
    </row>
    <row r="78" spans="1:3" ht="12.75" customHeight="1" x14ac:dyDescent="0.2">
      <c r="A78" s="9">
        <v>2021</v>
      </c>
      <c r="B78" s="9">
        <v>1103692</v>
      </c>
      <c r="C78" s="9" t="s">
        <v>967</v>
      </c>
    </row>
    <row r="79" spans="1:3" ht="12.75" customHeight="1" x14ac:dyDescent="0.2">
      <c r="A79" s="9">
        <v>2021</v>
      </c>
      <c r="B79" s="9">
        <v>1127924</v>
      </c>
      <c r="C79" s="9" t="s">
        <v>967</v>
      </c>
    </row>
    <row r="80" spans="1:3" ht="12.75" customHeight="1" x14ac:dyDescent="0.2">
      <c r="A80" s="9">
        <v>2021</v>
      </c>
      <c r="B80" s="9">
        <v>1308687</v>
      </c>
      <c r="C80" s="9" t="s">
        <v>967</v>
      </c>
    </row>
    <row r="81" spans="1:3" ht="12.75" customHeight="1" x14ac:dyDescent="0.2">
      <c r="A81" s="9">
        <v>2021</v>
      </c>
      <c r="B81" s="9">
        <v>1270538</v>
      </c>
      <c r="C81" s="9" t="s">
        <v>967</v>
      </c>
    </row>
    <row r="82" spans="1:3" ht="12.75" customHeight="1" x14ac:dyDescent="0.2">
      <c r="A82" s="9">
        <v>2021</v>
      </c>
      <c r="B82" s="9">
        <v>1308687</v>
      </c>
      <c r="C82" s="9" t="s">
        <v>967</v>
      </c>
    </row>
    <row r="83" spans="1:3" ht="12.75" customHeight="1" x14ac:dyDescent="0.2">
      <c r="A83" s="9">
        <v>2021</v>
      </c>
      <c r="B83" s="9">
        <v>1103909</v>
      </c>
      <c r="C83" s="9" t="s">
        <v>967</v>
      </c>
    </row>
    <row r="84" spans="1:3" ht="12.75" customHeight="1" x14ac:dyDescent="0.2">
      <c r="A84" s="9">
        <v>2021</v>
      </c>
      <c r="B84" s="9">
        <v>1308687</v>
      </c>
      <c r="C84" s="9" t="s">
        <v>967</v>
      </c>
    </row>
    <row r="85" spans="1:3" ht="12.75" customHeight="1" x14ac:dyDescent="0.2">
      <c r="A85" s="9">
        <v>2021</v>
      </c>
      <c r="B85" s="9">
        <v>123336</v>
      </c>
      <c r="C85" s="9" t="s">
        <v>967</v>
      </c>
    </row>
    <row r="86" spans="1:3" ht="12.75" customHeight="1" x14ac:dyDescent="0.2">
      <c r="A86" s="9">
        <v>2021</v>
      </c>
      <c r="B86" s="9">
        <v>1319230</v>
      </c>
      <c r="C86" s="9" t="s">
        <v>967</v>
      </c>
    </row>
    <row r="87" spans="1:3" ht="12.75" customHeight="1" x14ac:dyDescent="0.2">
      <c r="A87" s="9">
        <v>2021</v>
      </c>
      <c r="B87" s="9">
        <v>1308687</v>
      </c>
      <c r="C87" s="9" t="s">
        <v>967</v>
      </c>
    </row>
    <row r="88" spans="1:3" ht="12.75" customHeight="1" x14ac:dyDescent="0.2">
      <c r="A88" s="9">
        <v>2021</v>
      </c>
      <c r="B88" s="9">
        <v>1103692</v>
      </c>
      <c r="C88" s="9" t="s">
        <v>967</v>
      </c>
    </row>
    <row r="89" spans="1:3" ht="12.75" customHeight="1" x14ac:dyDescent="0.2">
      <c r="A89" s="9">
        <v>2021</v>
      </c>
      <c r="B89" s="9">
        <v>1127924</v>
      </c>
      <c r="C89" s="9" t="s">
        <v>967</v>
      </c>
    </row>
    <row r="90" spans="1:3" ht="12.75" customHeight="1" x14ac:dyDescent="0.2">
      <c r="A90" s="9">
        <v>2021</v>
      </c>
      <c r="B90" s="9">
        <v>1127926</v>
      </c>
      <c r="C90" s="9" t="s">
        <v>967</v>
      </c>
    </row>
    <row r="91" spans="1:3" ht="12.75" customHeight="1" x14ac:dyDescent="0.2">
      <c r="A91" s="9">
        <v>2021</v>
      </c>
      <c r="B91" s="9">
        <v>1308687</v>
      </c>
      <c r="C91" s="9" t="s">
        <v>967</v>
      </c>
    </row>
    <row r="92" spans="1:3" ht="12.75" customHeight="1" x14ac:dyDescent="0.2">
      <c r="A92" s="9">
        <v>2021</v>
      </c>
      <c r="B92" s="9">
        <v>1308687</v>
      </c>
      <c r="C92" s="9" t="s">
        <v>967</v>
      </c>
    </row>
    <row r="93" spans="1:3" ht="12.75" customHeight="1" x14ac:dyDescent="0.2">
      <c r="A93" s="9">
        <v>2021</v>
      </c>
      <c r="B93" s="9">
        <v>1103909</v>
      </c>
      <c r="C93" s="9" t="s">
        <v>967</v>
      </c>
    </row>
    <row r="94" spans="1:3" ht="12.75" customHeight="1" x14ac:dyDescent="0.2">
      <c r="A94" s="9">
        <v>2021</v>
      </c>
      <c r="B94" s="9">
        <v>1179970</v>
      </c>
      <c r="C94" s="9" t="s">
        <v>967</v>
      </c>
    </row>
    <row r="95" spans="1:3" ht="12.75" customHeight="1" x14ac:dyDescent="0.2">
      <c r="A95" s="9">
        <v>2021</v>
      </c>
      <c r="B95" s="9">
        <v>1127926</v>
      </c>
      <c r="C95" s="9" t="s">
        <v>967</v>
      </c>
    </row>
    <row r="96" spans="1:3" ht="12.75" customHeight="1" x14ac:dyDescent="0.2">
      <c r="A96" s="9">
        <v>2021</v>
      </c>
      <c r="B96" s="9">
        <v>1319230</v>
      </c>
      <c r="C96" s="9" t="s">
        <v>967</v>
      </c>
    </row>
    <row r="97" spans="1:3" ht="12.75" customHeight="1" x14ac:dyDescent="0.2">
      <c r="A97" s="9">
        <v>2021</v>
      </c>
      <c r="B97" s="9">
        <v>122845</v>
      </c>
      <c r="C97" s="9" t="s">
        <v>967</v>
      </c>
    </row>
    <row r="98" spans="1:3" ht="12.75" customHeight="1" x14ac:dyDescent="0.2">
      <c r="A98" s="9">
        <v>2021</v>
      </c>
      <c r="B98" s="9">
        <v>122845</v>
      </c>
      <c r="C98" s="9" t="s">
        <v>967</v>
      </c>
    </row>
    <row r="99" spans="1:3" ht="12.75" customHeight="1" x14ac:dyDescent="0.2">
      <c r="A99" s="9">
        <v>2021</v>
      </c>
      <c r="B99" s="9">
        <v>1179970</v>
      </c>
      <c r="C99" s="9" t="s">
        <v>967</v>
      </c>
    </row>
    <row r="100" spans="1:3" ht="12.75" customHeight="1" x14ac:dyDescent="0.2">
      <c r="A100" s="9">
        <v>2021</v>
      </c>
      <c r="B100" s="9">
        <v>1127924</v>
      </c>
      <c r="C100" s="9" t="s">
        <v>967</v>
      </c>
    </row>
    <row r="101" spans="1:3" ht="12.75" customHeight="1" x14ac:dyDescent="0.2">
      <c r="A101" s="9">
        <v>2021</v>
      </c>
      <c r="B101" s="9">
        <v>1179970</v>
      </c>
      <c r="C101" s="9" t="s">
        <v>967</v>
      </c>
    </row>
    <row r="102" spans="1:3" ht="12.75" customHeight="1" x14ac:dyDescent="0.2">
      <c r="A102" s="9">
        <v>2021</v>
      </c>
      <c r="B102" s="9">
        <v>1103692</v>
      </c>
      <c r="C102" s="9" t="s">
        <v>967</v>
      </c>
    </row>
    <row r="103" spans="1:3" ht="12.75" customHeight="1" x14ac:dyDescent="0.2">
      <c r="A103" s="9">
        <v>2021</v>
      </c>
      <c r="B103" s="9">
        <v>122845</v>
      </c>
      <c r="C103" s="9" t="s">
        <v>967</v>
      </c>
    </row>
    <row r="104" spans="1:3" ht="12.75" customHeight="1" x14ac:dyDescent="0.2">
      <c r="A104" s="9">
        <v>2021</v>
      </c>
      <c r="B104" s="9">
        <v>1179970</v>
      </c>
      <c r="C104" s="9" t="s">
        <v>967</v>
      </c>
    </row>
    <row r="105" spans="1:3" ht="12.75" customHeight="1" x14ac:dyDescent="0.2">
      <c r="A105" s="9">
        <v>2021</v>
      </c>
      <c r="B105" s="9">
        <v>1179970</v>
      </c>
      <c r="C105" s="9" t="s">
        <v>967</v>
      </c>
    </row>
    <row r="106" spans="1:3" ht="12.75" customHeight="1" x14ac:dyDescent="0.2">
      <c r="A106" s="9">
        <v>2021</v>
      </c>
      <c r="B106" s="9">
        <v>1270538</v>
      </c>
      <c r="C106" s="9" t="s">
        <v>967</v>
      </c>
    </row>
    <row r="107" spans="1:3" ht="12.75" customHeight="1" x14ac:dyDescent="0.2">
      <c r="A107" s="9">
        <v>2021</v>
      </c>
      <c r="B107" s="9">
        <v>1127924</v>
      </c>
      <c r="C107" s="9" t="s">
        <v>967</v>
      </c>
    </row>
    <row r="108" spans="1:3" ht="12.75" customHeight="1" x14ac:dyDescent="0.2">
      <c r="A108" s="9">
        <v>2021</v>
      </c>
      <c r="B108" s="9">
        <v>1103692</v>
      </c>
      <c r="C108" s="9" t="s">
        <v>967</v>
      </c>
    </row>
    <row r="109" spans="1:3" ht="12.75" customHeight="1" x14ac:dyDescent="0.2">
      <c r="A109" s="9">
        <v>2021</v>
      </c>
      <c r="B109" s="9">
        <v>108730</v>
      </c>
      <c r="C109" s="9" t="s">
        <v>967</v>
      </c>
    </row>
    <row r="110" spans="1:3" ht="12.75" customHeight="1" x14ac:dyDescent="0.2">
      <c r="A110" s="9">
        <v>2021</v>
      </c>
      <c r="B110" s="9">
        <v>1308687</v>
      </c>
      <c r="C110" s="9" t="s">
        <v>967</v>
      </c>
    </row>
    <row r="111" spans="1:3" ht="12.75" customHeight="1" x14ac:dyDescent="0.2">
      <c r="A111" s="9">
        <v>2021</v>
      </c>
      <c r="B111" s="9">
        <v>1308687</v>
      </c>
      <c r="C111" s="9" t="s">
        <v>967</v>
      </c>
    </row>
    <row r="112" spans="1:3" ht="12.75" customHeight="1" x14ac:dyDescent="0.2">
      <c r="A112" s="9">
        <v>2021</v>
      </c>
      <c r="B112" s="9">
        <v>1127924</v>
      </c>
      <c r="C112" s="9" t="s">
        <v>967</v>
      </c>
    </row>
    <row r="113" spans="1:3" ht="12.75" customHeight="1" x14ac:dyDescent="0.2">
      <c r="A113" s="9">
        <v>2021</v>
      </c>
      <c r="B113" s="9">
        <v>1127924</v>
      </c>
      <c r="C113" s="9" t="s">
        <v>967</v>
      </c>
    </row>
    <row r="114" spans="1:3" ht="12.75" customHeight="1" x14ac:dyDescent="0.2">
      <c r="A114" s="9">
        <v>2021</v>
      </c>
      <c r="B114" s="9">
        <v>108730</v>
      </c>
      <c r="C114" s="9" t="s">
        <v>967</v>
      </c>
    </row>
    <row r="115" spans="1:3" ht="12.75" customHeight="1" x14ac:dyDescent="0.2">
      <c r="A115" s="9">
        <v>2021</v>
      </c>
      <c r="B115" s="9">
        <v>1103657</v>
      </c>
      <c r="C115" s="9" t="s">
        <v>967</v>
      </c>
    </row>
    <row r="116" spans="1:3" ht="12.75" customHeight="1" x14ac:dyDescent="0.2">
      <c r="A116" s="9">
        <v>2021</v>
      </c>
      <c r="B116" s="9">
        <v>1103692</v>
      </c>
      <c r="C116" s="9" t="s">
        <v>967</v>
      </c>
    </row>
    <row r="117" spans="1:3" ht="12.75" customHeight="1" x14ac:dyDescent="0.2">
      <c r="A117" s="9">
        <v>2021</v>
      </c>
      <c r="B117" s="9">
        <v>123336</v>
      </c>
      <c r="C117" s="9" t="s">
        <v>967</v>
      </c>
    </row>
    <row r="118" spans="1:3" ht="12.75" customHeight="1" x14ac:dyDescent="0.2">
      <c r="A118" s="9">
        <v>2021</v>
      </c>
      <c r="B118" s="9">
        <v>1308687</v>
      </c>
      <c r="C118" s="9" t="s">
        <v>967</v>
      </c>
    </row>
    <row r="119" spans="1:3" ht="12.75" customHeight="1" x14ac:dyDescent="0.2">
      <c r="A119" s="9">
        <v>2021</v>
      </c>
      <c r="B119" s="9">
        <v>1117076</v>
      </c>
      <c r="C119" s="9" t="s">
        <v>967</v>
      </c>
    </row>
    <row r="120" spans="1:3" ht="12.75" customHeight="1" x14ac:dyDescent="0.2">
      <c r="A120" s="9">
        <v>2021</v>
      </c>
      <c r="B120" s="9">
        <v>1270538</v>
      </c>
      <c r="C120" s="9" t="s">
        <v>967</v>
      </c>
    </row>
    <row r="121" spans="1:3" ht="12.75" customHeight="1" x14ac:dyDescent="0.2">
      <c r="A121" s="9">
        <v>2021</v>
      </c>
      <c r="B121" s="9">
        <v>1127924</v>
      </c>
      <c r="C121" s="9" t="s">
        <v>967</v>
      </c>
    </row>
    <row r="122" spans="1:3" ht="12.75" customHeight="1" x14ac:dyDescent="0.2">
      <c r="A122" s="9">
        <v>2021</v>
      </c>
      <c r="B122" s="9">
        <v>1117076</v>
      </c>
      <c r="C122" s="9" t="s">
        <v>967</v>
      </c>
    </row>
    <row r="123" spans="1:3" ht="12.75" customHeight="1" x14ac:dyDescent="0.2">
      <c r="A123" s="9">
        <v>2021</v>
      </c>
      <c r="B123" s="9">
        <v>1270538</v>
      </c>
      <c r="C123" s="9" t="s">
        <v>967</v>
      </c>
    </row>
    <row r="124" spans="1:3" ht="12.75" customHeight="1" x14ac:dyDescent="0.2">
      <c r="A124" s="9">
        <v>2021</v>
      </c>
      <c r="B124" s="9">
        <v>1179970</v>
      </c>
      <c r="C124" s="9" t="s">
        <v>967</v>
      </c>
    </row>
    <row r="125" spans="1:3" ht="12.75" customHeight="1" x14ac:dyDescent="0.2">
      <c r="A125" s="9">
        <v>2021</v>
      </c>
      <c r="B125" s="9">
        <v>122845</v>
      </c>
      <c r="C125" s="9" t="s">
        <v>967</v>
      </c>
    </row>
    <row r="126" spans="1:3" ht="12.75" customHeight="1" x14ac:dyDescent="0.2">
      <c r="A126" s="9">
        <v>2021</v>
      </c>
      <c r="B126" s="9">
        <v>122845</v>
      </c>
      <c r="C126" s="9" t="s">
        <v>967</v>
      </c>
    </row>
    <row r="127" spans="1:3" ht="12.75" customHeight="1" x14ac:dyDescent="0.2">
      <c r="A127" s="9">
        <v>2021</v>
      </c>
      <c r="B127" s="9">
        <v>1127924</v>
      </c>
      <c r="C127" s="9" t="s">
        <v>967</v>
      </c>
    </row>
    <row r="128" spans="1:3" ht="12.75" customHeight="1" x14ac:dyDescent="0.2">
      <c r="A128" s="9">
        <v>2021</v>
      </c>
      <c r="B128" s="9">
        <v>122845</v>
      </c>
      <c r="C128" s="9" t="s">
        <v>967</v>
      </c>
    </row>
    <row r="129" spans="1:3" ht="12.75" customHeight="1" x14ac:dyDescent="0.2">
      <c r="A129" s="9">
        <v>2021</v>
      </c>
      <c r="B129" s="9">
        <v>1308687</v>
      </c>
      <c r="C129" s="9" t="s">
        <v>967</v>
      </c>
    </row>
    <row r="130" spans="1:3" ht="12.75" customHeight="1" x14ac:dyDescent="0.2">
      <c r="A130" s="9">
        <v>2021</v>
      </c>
      <c r="B130" s="9">
        <v>1127924</v>
      </c>
      <c r="C130" s="9" t="s">
        <v>967</v>
      </c>
    </row>
    <row r="131" spans="1:3" ht="12.75" customHeight="1" x14ac:dyDescent="0.2">
      <c r="A131" s="9">
        <v>2021</v>
      </c>
      <c r="B131" s="9">
        <v>122845</v>
      </c>
      <c r="C131" s="9" t="s">
        <v>967</v>
      </c>
    </row>
    <row r="132" spans="1:3" ht="12.75" customHeight="1" x14ac:dyDescent="0.2">
      <c r="A132" s="9">
        <v>2021</v>
      </c>
      <c r="B132" s="9">
        <v>108730</v>
      </c>
      <c r="C132" s="9" t="s">
        <v>967</v>
      </c>
    </row>
    <row r="133" spans="1:3" ht="12.75" customHeight="1" x14ac:dyDescent="0.2">
      <c r="A133" s="9">
        <v>2021</v>
      </c>
      <c r="B133" s="9">
        <v>1308687</v>
      </c>
      <c r="C133" s="9" t="s">
        <v>967</v>
      </c>
    </row>
    <row r="134" spans="1:3" ht="12.75" customHeight="1" x14ac:dyDescent="0.2">
      <c r="A134" s="9">
        <v>2021</v>
      </c>
      <c r="B134" s="9">
        <v>1127924</v>
      </c>
      <c r="C134" s="9" t="s">
        <v>967</v>
      </c>
    </row>
    <row r="135" spans="1:3" ht="12.75" customHeight="1" x14ac:dyDescent="0.2">
      <c r="A135" s="9">
        <v>2021</v>
      </c>
      <c r="B135" s="9">
        <v>1319230</v>
      </c>
      <c r="C135" s="9" t="s">
        <v>967</v>
      </c>
    </row>
    <row r="136" spans="1:3" ht="12.75" customHeight="1" x14ac:dyDescent="0.2">
      <c r="A136" s="9">
        <v>2021</v>
      </c>
      <c r="B136" s="9">
        <v>1103657</v>
      </c>
      <c r="C136" s="9" t="s">
        <v>967</v>
      </c>
    </row>
    <row r="137" spans="1:3" ht="12.75" customHeight="1" x14ac:dyDescent="0.2">
      <c r="A137" s="9">
        <v>2021</v>
      </c>
      <c r="B137" s="9">
        <v>1270538</v>
      </c>
      <c r="C137" s="9" t="s">
        <v>967</v>
      </c>
    </row>
    <row r="138" spans="1:3" ht="12.75" customHeight="1" x14ac:dyDescent="0.2">
      <c r="A138" s="9">
        <v>2021</v>
      </c>
      <c r="B138" s="9">
        <v>1127927</v>
      </c>
      <c r="C138" s="9" t="s">
        <v>967</v>
      </c>
    </row>
    <row r="139" spans="1:3" ht="12.75" customHeight="1" x14ac:dyDescent="0.2">
      <c r="A139" s="9">
        <v>2021</v>
      </c>
      <c r="B139" s="9">
        <v>108730</v>
      </c>
      <c r="C139" s="9" t="s">
        <v>967</v>
      </c>
    </row>
    <row r="140" spans="1:3" ht="12.75" customHeight="1" x14ac:dyDescent="0.2">
      <c r="A140" s="9">
        <v>2021</v>
      </c>
      <c r="B140" s="9">
        <v>1319230</v>
      </c>
      <c r="C140" s="9" t="s">
        <v>967</v>
      </c>
    </row>
    <row r="141" spans="1:3" ht="12.75" customHeight="1" x14ac:dyDescent="0.2">
      <c r="A141" s="9">
        <v>2021</v>
      </c>
      <c r="B141" s="9">
        <v>1308687</v>
      </c>
      <c r="C141" s="9" t="s">
        <v>967</v>
      </c>
    </row>
    <row r="142" spans="1:3" ht="12.75" customHeight="1" x14ac:dyDescent="0.2">
      <c r="A142" s="9">
        <v>2021</v>
      </c>
      <c r="B142" s="9">
        <v>122845</v>
      </c>
      <c r="C142" s="9" t="s">
        <v>967</v>
      </c>
    </row>
    <row r="143" spans="1:3" ht="12.75" customHeight="1" x14ac:dyDescent="0.2">
      <c r="A143" s="9">
        <v>2021</v>
      </c>
      <c r="B143" s="9">
        <v>1127926</v>
      </c>
      <c r="C143" s="9" t="s">
        <v>967</v>
      </c>
    </row>
    <row r="144" spans="1:3" ht="12.75" customHeight="1" x14ac:dyDescent="0.2">
      <c r="A144" s="9">
        <v>2021</v>
      </c>
      <c r="B144" s="9">
        <v>1103909</v>
      </c>
      <c r="C144" s="9" t="s">
        <v>967</v>
      </c>
    </row>
    <row r="145" spans="1:3" ht="12.75" customHeight="1" x14ac:dyDescent="0.2">
      <c r="A145" s="9">
        <v>2021</v>
      </c>
      <c r="B145" s="9">
        <v>1103657</v>
      </c>
      <c r="C145" s="9" t="s">
        <v>967</v>
      </c>
    </row>
    <row r="146" spans="1:3" ht="12.75" customHeight="1" x14ac:dyDescent="0.2">
      <c r="A146" s="9">
        <v>2021</v>
      </c>
      <c r="B146" s="9">
        <v>1179970</v>
      </c>
      <c r="C146" s="9" t="s">
        <v>967</v>
      </c>
    </row>
    <row r="147" spans="1:3" ht="12.75" customHeight="1" x14ac:dyDescent="0.2">
      <c r="A147" s="9">
        <v>2021</v>
      </c>
      <c r="B147" s="9">
        <v>1103909</v>
      </c>
      <c r="C147" s="9" t="s">
        <v>967</v>
      </c>
    </row>
    <row r="148" spans="1:3" ht="12.75" customHeight="1" x14ac:dyDescent="0.2">
      <c r="A148" s="9">
        <v>2021</v>
      </c>
      <c r="B148" s="9">
        <v>1127927</v>
      </c>
      <c r="C148" s="9" t="s">
        <v>967</v>
      </c>
    </row>
    <row r="149" spans="1:3" ht="12.75" customHeight="1" x14ac:dyDescent="0.2">
      <c r="A149" s="9">
        <v>2021</v>
      </c>
      <c r="B149" s="9">
        <v>1103909</v>
      </c>
      <c r="C149" s="9" t="s">
        <v>967</v>
      </c>
    </row>
    <row r="150" spans="1:3" ht="12.75" customHeight="1" x14ac:dyDescent="0.2">
      <c r="A150" s="9">
        <v>2021</v>
      </c>
      <c r="B150" s="9">
        <v>1127926</v>
      </c>
      <c r="C150" s="9" t="s">
        <v>967</v>
      </c>
    </row>
    <row r="151" spans="1:3" ht="12.75" customHeight="1" x14ac:dyDescent="0.2">
      <c r="A151" s="9">
        <v>2021</v>
      </c>
      <c r="B151" s="9">
        <v>1270538</v>
      </c>
      <c r="C151" s="9" t="s">
        <v>967</v>
      </c>
    </row>
    <row r="152" spans="1:3" ht="12.75" customHeight="1" x14ac:dyDescent="0.2">
      <c r="A152" s="9">
        <v>2021</v>
      </c>
      <c r="B152" s="9">
        <v>108730</v>
      </c>
      <c r="C152" s="9" t="s">
        <v>967</v>
      </c>
    </row>
    <row r="153" spans="1:3" ht="12.75" customHeight="1" x14ac:dyDescent="0.2">
      <c r="A153" s="9">
        <v>2021</v>
      </c>
      <c r="B153" s="9">
        <v>123336</v>
      </c>
      <c r="C153" s="9" t="s">
        <v>967</v>
      </c>
    </row>
    <row r="154" spans="1:3" ht="12.75" customHeight="1" x14ac:dyDescent="0.2">
      <c r="A154" s="9">
        <v>2021</v>
      </c>
      <c r="B154" s="9">
        <v>1127926</v>
      </c>
      <c r="C154" s="9" t="s">
        <v>967</v>
      </c>
    </row>
    <row r="155" spans="1:3" ht="12.75" customHeight="1" x14ac:dyDescent="0.2">
      <c r="A155" s="9">
        <v>2021</v>
      </c>
      <c r="B155" s="9">
        <v>1127926</v>
      </c>
      <c r="C155" s="9" t="s">
        <v>967</v>
      </c>
    </row>
    <row r="156" spans="1:3" ht="12.75" customHeight="1" x14ac:dyDescent="0.2">
      <c r="A156" s="9">
        <v>2021</v>
      </c>
      <c r="B156" s="9">
        <v>1179970</v>
      </c>
      <c r="C156" s="9" t="s">
        <v>967</v>
      </c>
    </row>
    <row r="157" spans="1:3" ht="12.75" customHeight="1" x14ac:dyDescent="0.2">
      <c r="A157" s="9">
        <v>2021</v>
      </c>
      <c r="B157" s="9">
        <v>108730</v>
      </c>
      <c r="C157" s="9" t="s">
        <v>967</v>
      </c>
    </row>
    <row r="158" spans="1:3" ht="12.75" customHeight="1" x14ac:dyDescent="0.2">
      <c r="A158" s="9">
        <v>2021</v>
      </c>
      <c r="B158" s="9">
        <v>108730</v>
      </c>
      <c r="C158" s="9" t="s">
        <v>967</v>
      </c>
    </row>
    <row r="159" spans="1:3" ht="12.75" customHeight="1" x14ac:dyDescent="0.2">
      <c r="A159" s="9">
        <v>2021</v>
      </c>
      <c r="B159" s="9">
        <v>108730</v>
      </c>
      <c r="C159" s="9" t="s">
        <v>967</v>
      </c>
    </row>
    <row r="160" spans="1:3" ht="12.75" customHeight="1" x14ac:dyDescent="0.2">
      <c r="A160" s="9">
        <v>2021</v>
      </c>
      <c r="B160" s="9">
        <v>1127926</v>
      </c>
      <c r="C160" s="9" t="s">
        <v>967</v>
      </c>
    </row>
    <row r="161" spans="1:3" ht="12.75" customHeight="1" x14ac:dyDescent="0.2">
      <c r="A161" s="9">
        <v>2021</v>
      </c>
      <c r="B161" s="9">
        <v>1319230</v>
      </c>
      <c r="C161" s="9" t="s">
        <v>967</v>
      </c>
    </row>
    <row r="162" spans="1:3" ht="12.75" customHeight="1" x14ac:dyDescent="0.2">
      <c r="A162" s="9">
        <v>2021</v>
      </c>
      <c r="B162" s="9">
        <v>1179970</v>
      </c>
      <c r="C162" s="9" t="s">
        <v>967</v>
      </c>
    </row>
    <row r="163" spans="1:3" ht="12.75" customHeight="1" x14ac:dyDescent="0.2">
      <c r="A163" s="9">
        <v>2021</v>
      </c>
      <c r="B163" s="9">
        <v>1179970</v>
      </c>
      <c r="C163" s="9" t="s">
        <v>967</v>
      </c>
    </row>
    <row r="164" spans="1:3" ht="12.75" customHeight="1" x14ac:dyDescent="0.2">
      <c r="A164" s="9">
        <v>2021</v>
      </c>
      <c r="B164" s="9">
        <v>122845</v>
      </c>
      <c r="C164" s="9" t="s">
        <v>967</v>
      </c>
    </row>
    <row r="165" spans="1:3" ht="12.75" customHeight="1" x14ac:dyDescent="0.2">
      <c r="A165" s="9">
        <v>2021</v>
      </c>
      <c r="B165" s="9">
        <v>122845</v>
      </c>
      <c r="C165" s="9" t="s">
        <v>967</v>
      </c>
    </row>
    <row r="166" spans="1:3" ht="12.75" customHeight="1" x14ac:dyDescent="0.2">
      <c r="A166" s="9">
        <v>2021</v>
      </c>
      <c r="B166" s="9">
        <v>150129</v>
      </c>
      <c r="C166" s="9" t="s">
        <v>967</v>
      </c>
    </row>
    <row r="167" spans="1:3" ht="12.75" customHeight="1" x14ac:dyDescent="0.2">
      <c r="A167" s="9">
        <v>2021</v>
      </c>
      <c r="B167" s="9">
        <v>1308687</v>
      </c>
      <c r="C167" s="9" t="s">
        <v>967</v>
      </c>
    </row>
    <row r="168" spans="1:3" ht="12.75" customHeight="1" x14ac:dyDescent="0.2">
      <c r="A168" s="9">
        <v>2021</v>
      </c>
      <c r="B168" s="9">
        <v>123336</v>
      </c>
      <c r="C168" s="9" t="s">
        <v>967</v>
      </c>
    </row>
    <row r="169" spans="1:3" ht="12.75" customHeight="1" x14ac:dyDescent="0.2">
      <c r="A169" s="9">
        <v>2021</v>
      </c>
      <c r="B169" s="9">
        <v>123336</v>
      </c>
      <c r="C169" s="9" t="s">
        <v>967</v>
      </c>
    </row>
    <row r="170" spans="1:3" ht="12.75" customHeight="1" x14ac:dyDescent="0.2">
      <c r="A170" s="9">
        <v>2021</v>
      </c>
      <c r="B170" s="9">
        <v>123336</v>
      </c>
      <c r="C170" s="9" t="s">
        <v>967</v>
      </c>
    </row>
    <row r="171" spans="1:3" ht="12.75" customHeight="1" x14ac:dyDescent="0.2">
      <c r="A171" s="9">
        <v>2021</v>
      </c>
      <c r="B171" s="9">
        <v>123336</v>
      </c>
      <c r="C171" s="9" t="s">
        <v>967</v>
      </c>
    </row>
    <row r="172" spans="1:3" ht="12.75" customHeight="1" x14ac:dyDescent="0.2">
      <c r="A172" s="9">
        <v>2021</v>
      </c>
      <c r="B172" s="9">
        <v>1179970</v>
      </c>
      <c r="C172" s="9" t="s">
        <v>971</v>
      </c>
    </row>
    <row r="173" spans="1:3" ht="12.75" customHeight="1" x14ac:dyDescent="0.2">
      <c r="A173" s="9">
        <v>2021</v>
      </c>
      <c r="B173" s="9">
        <v>123336</v>
      </c>
      <c r="C173" s="9" t="s">
        <v>971</v>
      </c>
    </row>
    <row r="174" spans="1:3" ht="12.75" customHeight="1" x14ac:dyDescent="0.2">
      <c r="A174" s="9">
        <v>2021</v>
      </c>
      <c r="B174" s="9">
        <v>123336</v>
      </c>
      <c r="C174" s="9" t="s">
        <v>971</v>
      </c>
    </row>
    <row r="175" spans="1:3" ht="12.75" customHeight="1" x14ac:dyDescent="0.2">
      <c r="A175" s="9">
        <v>2021</v>
      </c>
      <c r="B175" s="9">
        <v>1179970</v>
      </c>
      <c r="C175" s="9" t="s">
        <v>971</v>
      </c>
    </row>
    <row r="176" spans="1:3" ht="12.75" customHeight="1" x14ac:dyDescent="0.2">
      <c r="A176" s="9">
        <v>2021</v>
      </c>
      <c r="B176" s="9">
        <v>150129</v>
      </c>
      <c r="C176" s="9" t="s">
        <v>971</v>
      </c>
    </row>
    <row r="177" spans="1:3" ht="12.75" customHeight="1" x14ac:dyDescent="0.2">
      <c r="A177" s="9">
        <v>2021</v>
      </c>
      <c r="B177" s="9">
        <v>1179970</v>
      </c>
      <c r="C177" s="9" t="s">
        <v>971</v>
      </c>
    </row>
    <row r="178" spans="1:3" ht="12.75" customHeight="1" x14ac:dyDescent="0.2">
      <c r="A178" s="9">
        <v>2021</v>
      </c>
      <c r="B178" s="9">
        <v>1179970</v>
      </c>
      <c r="C178" s="9" t="s">
        <v>971</v>
      </c>
    </row>
    <row r="179" spans="1:3" ht="12.75" customHeight="1" x14ac:dyDescent="0.2">
      <c r="A179" s="9">
        <v>2021</v>
      </c>
      <c r="B179" s="9">
        <v>1270538</v>
      </c>
      <c r="C179" s="9" t="s">
        <v>971</v>
      </c>
    </row>
    <row r="180" spans="1:3" ht="12.75" customHeight="1" x14ac:dyDescent="0.2">
      <c r="A180" s="9">
        <v>2021</v>
      </c>
      <c r="B180" s="9">
        <v>1127927</v>
      </c>
      <c r="C180" s="9" t="s">
        <v>971</v>
      </c>
    </row>
    <row r="181" spans="1:3" ht="12.75" customHeight="1" x14ac:dyDescent="0.2">
      <c r="A181" s="9">
        <v>2021</v>
      </c>
      <c r="B181" s="9">
        <v>150129</v>
      </c>
      <c r="C181" s="9" t="s">
        <v>971</v>
      </c>
    </row>
    <row r="182" spans="1:3" ht="12.75" customHeight="1" x14ac:dyDescent="0.2">
      <c r="A182" s="9">
        <v>2021</v>
      </c>
      <c r="B182" s="9">
        <v>1103692</v>
      </c>
      <c r="C182" s="9" t="s">
        <v>971</v>
      </c>
    </row>
    <row r="183" spans="1:3" ht="12.75" customHeight="1" x14ac:dyDescent="0.2">
      <c r="A183" s="9">
        <v>2021</v>
      </c>
      <c r="B183" s="9">
        <v>1179970</v>
      </c>
      <c r="C183" s="9" t="s">
        <v>971</v>
      </c>
    </row>
    <row r="184" spans="1:3" ht="12.75" customHeight="1" x14ac:dyDescent="0.2">
      <c r="A184" s="9">
        <v>2021</v>
      </c>
      <c r="B184" s="9">
        <v>1179970</v>
      </c>
      <c r="C184" s="9" t="s">
        <v>971</v>
      </c>
    </row>
    <row r="185" spans="1:3" ht="12.75" customHeight="1" x14ac:dyDescent="0.2">
      <c r="A185" s="9">
        <v>2021</v>
      </c>
      <c r="B185" s="9">
        <v>1127926</v>
      </c>
      <c r="C185" s="9" t="s">
        <v>971</v>
      </c>
    </row>
    <row r="186" spans="1:3" ht="12.75" customHeight="1" x14ac:dyDescent="0.2">
      <c r="A186" s="9">
        <v>2021</v>
      </c>
      <c r="B186" s="9">
        <v>1179970</v>
      </c>
      <c r="C186" s="9" t="s">
        <v>971</v>
      </c>
    </row>
    <row r="187" spans="1:3" ht="12.75" customHeight="1" x14ac:dyDescent="0.2">
      <c r="A187" s="9">
        <v>2021</v>
      </c>
      <c r="B187" s="9">
        <v>1179970</v>
      </c>
      <c r="C187" s="9" t="s">
        <v>971</v>
      </c>
    </row>
    <row r="188" spans="1:3" ht="12.75" customHeight="1" x14ac:dyDescent="0.2">
      <c r="A188" s="9">
        <v>2021</v>
      </c>
      <c r="B188" s="9">
        <v>1319230</v>
      </c>
      <c r="C188" s="9" t="s">
        <v>971</v>
      </c>
    </row>
    <row r="189" spans="1:3" ht="12.75" customHeight="1" x14ac:dyDescent="0.2">
      <c r="A189" s="9">
        <v>2021</v>
      </c>
      <c r="B189" s="9">
        <v>123336</v>
      </c>
      <c r="C189" s="9" t="s">
        <v>971</v>
      </c>
    </row>
    <row r="190" spans="1:3" ht="12.75" customHeight="1" x14ac:dyDescent="0.2">
      <c r="A190" s="9">
        <v>2021</v>
      </c>
      <c r="B190" s="9">
        <v>1127927</v>
      </c>
      <c r="C190" s="9" t="s">
        <v>971</v>
      </c>
    </row>
    <row r="191" spans="1:3" ht="12.75" customHeight="1" x14ac:dyDescent="0.2">
      <c r="A191" s="9">
        <v>2021</v>
      </c>
      <c r="B191" s="9">
        <v>122845</v>
      </c>
      <c r="C191" s="9" t="s">
        <v>971</v>
      </c>
    </row>
    <row r="192" spans="1:3" ht="12.75" customHeight="1" x14ac:dyDescent="0.2">
      <c r="A192" s="9">
        <v>2021</v>
      </c>
      <c r="B192" s="9">
        <v>122845</v>
      </c>
      <c r="C192" s="9" t="s">
        <v>971</v>
      </c>
    </row>
    <row r="193" spans="1:3" ht="12.75" customHeight="1" x14ac:dyDescent="0.2">
      <c r="A193" s="9">
        <v>2021</v>
      </c>
      <c r="B193" s="9">
        <v>1308687</v>
      </c>
      <c r="C193" s="9" t="s">
        <v>971</v>
      </c>
    </row>
    <row r="194" spans="1:3" ht="12.75" customHeight="1" x14ac:dyDescent="0.2">
      <c r="A194" s="9">
        <v>2021</v>
      </c>
      <c r="B194" s="9">
        <v>1103909</v>
      </c>
      <c r="C194" s="9" t="s">
        <v>971</v>
      </c>
    </row>
    <row r="195" spans="1:3" ht="12.75" customHeight="1" x14ac:dyDescent="0.2">
      <c r="A195" s="9">
        <v>2021</v>
      </c>
      <c r="B195" s="9">
        <v>1308687</v>
      </c>
      <c r="C195" s="9" t="s">
        <v>971</v>
      </c>
    </row>
    <row r="196" spans="1:3" ht="12.75" customHeight="1" x14ac:dyDescent="0.2">
      <c r="A196" s="9">
        <v>2021</v>
      </c>
      <c r="B196" s="9">
        <v>1103909</v>
      </c>
      <c r="C196" s="9" t="s">
        <v>971</v>
      </c>
    </row>
    <row r="197" spans="1:3" ht="12.75" customHeight="1" x14ac:dyDescent="0.2">
      <c r="A197" s="9">
        <v>2021</v>
      </c>
      <c r="B197" s="9">
        <v>1127927</v>
      </c>
      <c r="C197" s="9" t="s">
        <v>971</v>
      </c>
    </row>
    <row r="198" spans="1:3" ht="12.75" customHeight="1" x14ac:dyDescent="0.2">
      <c r="A198" s="9">
        <v>2021</v>
      </c>
      <c r="B198" s="9">
        <v>1319230</v>
      </c>
      <c r="C198" s="9" t="s">
        <v>971</v>
      </c>
    </row>
    <row r="199" spans="1:3" ht="12.75" customHeight="1" x14ac:dyDescent="0.2">
      <c r="A199" s="9">
        <v>2021</v>
      </c>
      <c r="B199" s="9">
        <v>1127926</v>
      </c>
      <c r="C199" s="9" t="s">
        <v>971</v>
      </c>
    </row>
    <row r="200" spans="1:3" ht="12.75" customHeight="1" x14ac:dyDescent="0.2">
      <c r="A200" s="9">
        <v>2021</v>
      </c>
      <c r="B200" s="9">
        <v>1127927</v>
      </c>
      <c r="C200" s="9" t="s">
        <v>971</v>
      </c>
    </row>
    <row r="201" spans="1:3" ht="12.75" customHeight="1" x14ac:dyDescent="0.2">
      <c r="A201" s="9">
        <v>2021</v>
      </c>
      <c r="B201" s="9">
        <v>1319230</v>
      </c>
      <c r="C201" s="9" t="s">
        <v>971</v>
      </c>
    </row>
    <row r="202" spans="1:3" ht="12.75" customHeight="1" x14ac:dyDescent="0.2">
      <c r="A202" s="9">
        <v>2021</v>
      </c>
      <c r="B202" s="9">
        <v>1127924</v>
      </c>
      <c r="C202" s="9" t="s">
        <v>971</v>
      </c>
    </row>
    <row r="203" spans="1:3" ht="12.75" customHeight="1" x14ac:dyDescent="0.2">
      <c r="A203" s="9">
        <v>2021</v>
      </c>
      <c r="B203" s="9">
        <v>1127927</v>
      </c>
      <c r="C203" s="9" t="s">
        <v>971</v>
      </c>
    </row>
    <row r="204" spans="1:3" ht="12.75" customHeight="1" x14ac:dyDescent="0.2">
      <c r="A204" s="9">
        <v>2021</v>
      </c>
      <c r="B204" s="9">
        <v>108730</v>
      </c>
      <c r="C204" s="9" t="s">
        <v>971</v>
      </c>
    </row>
    <row r="205" spans="1:3" ht="12.75" customHeight="1" x14ac:dyDescent="0.2">
      <c r="A205" s="9">
        <v>2021</v>
      </c>
      <c r="B205" s="9">
        <v>150129</v>
      </c>
      <c r="C205" s="9" t="s">
        <v>971</v>
      </c>
    </row>
    <row r="206" spans="1:3" ht="12.75" customHeight="1" x14ac:dyDescent="0.2">
      <c r="A206" s="9">
        <v>2021</v>
      </c>
      <c r="B206" s="9">
        <v>1103909</v>
      </c>
      <c r="C206" s="9" t="s">
        <v>971</v>
      </c>
    </row>
    <row r="207" spans="1:3" ht="12.75" customHeight="1" x14ac:dyDescent="0.2">
      <c r="A207" s="9">
        <v>2021</v>
      </c>
      <c r="B207" s="9">
        <v>1103692</v>
      </c>
      <c r="C207" s="9" t="s">
        <v>971</v>
      </c>
    </row>
    <row r="208" spans="1:3" ht="12.75" customHeight="1" x14ac:dyDescent="0.2">
      <c r="A208" s="9">
        <v>2021</v>
      </c>
      <c r="B208" s="9">
        <v>1127927</v>
      </c>
      <c r="C208" s="9" t="s">
        <v>971</v>
      </c>
    </row>
    <row r="209" spans="1:3" ht="12.75" customHeight="1" x14ac:dyDescent="0.2">
      <c r="A209" s="9">
        <v>2021</v>
      </c>
      <c r="B209" s="9">
        <v>1103909</v>
      </c>
      <c r="C209" s="9" t="s">
        <v>971</v>
      </c>
    </row>
    <row r="210" spans="1:3" ht="12.75" customHeight="1" x14ac:dyDescent="0.2">
      <c r="A210" s="9">
        <v>2021</v>
      </c>
      <c r="B210" s="9">
        <v>1127926</v>
      </c>
      <c r="C210" s="9" t="s">
        <v>971</v>
      </c>
    </row>
    <row r="211" spans="1:3" ht="12.75" customHeight="1" x14ac:dyDescent="0.2">
      <c r="A211" s="9">
        <v>2021</v>
      </c>
      <c r="B211" s="9">
        <v>1103692</v>
      </c>
      <c r="C211" s="9" t="s">
        <v>971</v>
      </c>
    </row>
    <row r="212" spans="1:3" ht="12.75" customHeight="1" x14ac:dyDescent="0.2">
      <c r="A212" s="9">
        <v>2021</v>
      </c>
      <c r="B212" s="9">
        <v>1127924</v>
      </c>
      <c r="C212" s="9" t="s">
        <v>971</v>
      </c>
    </row>
    <row r="213" spans="1:3" ht="12.75" customHeight="1" x14ac:dyDescent="0.2">
      <c r="A213" s="9">
        <v>2021</v>
      </c>
      <c r="B213" s="9">
        <v>1179970</v>
      </c>
      <c r="C213" s="9" t="s">
        <v>971</v>
      </c>
    </row>
    <row r="214" spans="1:3" ht="12.75" customHeight="1" x14ac:dyDescent="0.2">
      <c r="A214" s="9">
        <v>2021</v>
      </c>
      <c r="B214" s="9">
        <v>1103909</v>
      </c>
      <c r="C214" s="9" t="s">
        <v>971</v>
      </c>
    </row>
    <row r="215" spans="1:3" ht="12.75" customHeight="1" x14ac:dyDescent="0.2">
      <c r="A215" s="9">
        <v>2021</v>
      </c>
      <c r="B215" s="9">
        <v>1127924</v>
      </c>
      <c r="C215" s="9" t="s">
        <v>971</v>
      </c>
    </row>
    <row r="216" spans="1:3" ht="12.75" customHeight="1" x14ac:dyDescent="0.2">
      <c r="A216" s="9">
        <v>2021</v>
      </c>
      <c r="B216" s="9">
        <v>1270538</v>
      </c>
      <c r="C216" s="9" t="s">
        <v>971</v>
      </c>
    </row>
    <row r="217" spans="1:3" ht="12.75" customHeight="1" x14ac:dyDescent="0.2">
      <c r="A217" s="9">
        <v>2021</v>
      </c>
      <c r="B217" s="9">
        <v>123336</v>
      </c>
      <c r="C217" s="9" t="s">
        <v>134</v>
      </c>
    </row>
    <row r="218" spans="1:3" ht="12.75" customHeight="1" x14ac:dyDescent="0.2">
      <c r="A218" s="9">
        <v>2021</v>
      </c>
      <c r="B218" s="9">
        <v>123336</v>
      </c>
      <c r="C218" s="9" t="s">
        <v>134</v>
      </c>
    </row>
    <row r="219" spans="1:3" ht="12.75" customHeight="1" x14ac:dyDescent="0.2">
      <c r="A219" s="9">
        <v>2021</v>
      </c>
      <c r="B219" s="9">
        <v>1127925</v>
      </c>
      <c r="C219" s="9" t="s">
        <v>134</v>
      </c>
    </row>
    <row r="220" spans="1:3" ht="12.75" customHeight="1" x14ac:dyDescent="0.2">
      <c r="A220" s="9">
        <v>2021</v>
      </c>
      <c r="B220" s="9">
        <v>1117076</v>
      </c>
      <c r="C220" s="9" t="s">
        <v>134</v>
      </c>
    </row>
    <row r="221" spans="1:3" ht="12.75" customHeight="1" x14ac:dyDescent="0.2">
      <c r="A221" s="9">
        <v>2021</v>
      </c>
      <c r="B221" s="9">
        <v>1179970</v>
      </c>
      <c r="C221" s="9" t="s">
        <v>134</v>
      </c>
    </row>
    <row r="222" spans="1:3" ht="12.75" customHeight="1" x14ac:dyDescent="0.2">
      <c r="A222" s="9">
        <v>2021</v>
      </c>
      <c r="B222" s="9">
        <v>123336</v>
      </c>
      <c r="C222" s="9" t="s">
        <v>134</v>
      </c>
    </row>
    <row r="223" spans="1:3" ht="12.75" customHeight="1" x14ac:dyDescent="0.2">
      <c r="A223" s="9">
        <v>2021</v>
      </c>
      <c r="B223" s="9">
        <v>1127925</v>
      </c>
      <c r="C223" s="9" t="s">
        <v>134</v>
      </c>
    </row>
    <row r="224" spans="1:3" ht="12.75" customHeight="1" x14ac:dyDescent="0.2">
      <c r="A224" s="9">
        <v>2021</v>
      </c>
      <c r="B224" s="9">
        <v>1179970</v>
      </c>
      <c r="C224" s="9" t="s">
        <v>134</v>
      </c>
    </row>
    <row r="225" spans="1:3" ht="12.75" customHeight="1" x14ac:dyDescent="0.2">
      <c r="A225" s="9">
        <v>2021</v>
      </c>
      <c r="B225" s="9">
        <v>122845</v>
      </c>
      <c r="C225" s="9" t="s">
        <v>134</v>
      </c>
    </row>
    <row r="226" spans="1:3" ht="12.75" customHeight="1" x14ac:dyDescent="0.2">
      <c r="A226" s="9">
        <v>2021</v>
      </c>
      <c r="B226" s="9">
        <v>1319230</v>
      </c>
      <c r="C226" s="9" t="s">
        <v>134</v>
      </c>
    </row>
    <row r="227" spans="1:3" ht="12.75" customHeight="1" x14ac:dyDescent="0.2">
      <c r="A227" s="9">
        <v>2021</v>
      </c>
      <c r="B227" s="9">
        <v>1179970</v>
      </c>
      <c r="C227" s="9" t="s">
        <v>134</v>
      </c>
    </row>
    <row r="228" spans="1:3" ht="12.75" customHeight="1" x14ac:dyDescent="0.2">
      <c r="A228" s="9">
        <v>2021</v>
      </c>
      <c r="B228" s="9">
        <v>1179970</v>
      </c>
      <c r="C228" s="9" t="s">
        <v>134</v>
      </c>
    </row>
    <row r="229" spans="1:3" ht="12.75" customHeight="1" x14ac:dyDescent="0.2">
      <c r="A229" s="9">
        <v>2021</v>
      </c>
      <c r="B229" s="9">
        <v>1308687</v>
      </c>
      <c r="C229" s="9" t="s">
        <v>134</v>
      </c>
    </row>
    <row r="230" spans="1:3" ht="12.75" customHeight="1" x14ac:dyDescent="0.2">
      <c r="A230" s="9">
        <v>2021</v>
      </c>
      <c r="B230" s="9">
        <v>1179970</v>
      </c>
      <c r="C230" s="9" t="s">
        <v>134</v>
      </c>
    </row>
    <row r="231" spans="1:3" ht="12.75" customHeight="1" x14ac:dyDescent="0.2">
      <c r="A231" s="9">
        <v>2021</v>
      </c>
      <c r="B231" s="9">
        <v>1308687</v>
      </c>
      <c r="C231" s="9" t="s">
        <v>134</v>
      </c>
    </row>
    <row r="232" spans="1:3" ht="12.75" customHeight="1" x14ac:dyDescent="0.2">
      <c r="A232" s="9">
        <v>2021</v>
      </c>
      <c r="B232" s="9">
        <v>1127925</v>
      </c>
      <c r="C232" s="9" t="s">
        <v>134</v>
      </c>
    </row>
    <row r="233" spans="1:3" ht="12.75" customHeight="1" x14ac:dyDescent="0.2">
      <c r="A233" s="9">
        <v>2021</v>
      </c>
      <c r="B233" s="9">
        <v>1179970</v>
      </c>
      <c r="C233" s="9" t="s">
        <v>134</v>
      </c>
    </row>
    <row r="234" spans="1:3" ht="12.75" customHeight="1" x14ac:dyDescent="0.2">
      <c r="A234" s="9">
        <v>2021</v>
      </c>
      <c r="B234" s="9">
        <v>1308687</v>
      </c>
      <c r="C234" s="9" t="s">
        <v>134</v>
      </c>
    </row>
    <row r="235" spans="1:3" ht="12.75" customHeight="1" x14ac:dyDescent="0.2">
      <c r="A235" s="9">
        <v>2021</v>
      </c>
      <c r="B235" s="9">
        <v>122845</v>
      </c>
      <c r="C235" s="9" t="s">
        <v>134</v>
      </c>
    </row>
    <row r="236" spans="1:3" ht="12.75" customHeight="1" x14ac:dyDescent="0.2">
      <c r="A236" s="9">
        <v>2021</v>
      </c>
      <c r="B236" s="9">
        <v>1127927</v>
      </c>
      <c r="C236" s="9" t="s">
        <v>134</v>
      </c>
    </row>
    <row r="237" spans="1:3" ht="12.75" customHeight="1" x14ac:dyDescent="0.2">
      <c r="A237" s="9">
        <v>2021</v>
      </c>
      <c r="B237" s="9">
        <v>1179970</v>
      </c>
      <c r="C237" s="9" t="s">
        <v>134</v>
      </c>
    </row>
    <row r="238" spans="1:3" ht="12.75" customHeight="1" x14ac:dyDescent="0.2">
      <c r="A238" s="9">
        <v>2021</v>
      </c>
      <c r="B238" s="9">
        <v>1127926</v>
      </c>
      <c r="C238" s="9" t="s">
        <v>134</v>
      </c>
    </row>
    <row r="239" spans="1:3" ht="12.75" customHeight="1" x14ac:dyDescent="0.2">
      <c r="A239" s="9">
        <v>2021</v>
      </c>
      <c r="B239" s="9">
        <v>123336</v>
      </c>
      <c r="C239" s="9" t="s">
        <v>134</v>
      </c>
    </row>
    <row r="240" spans="1:3" ht="12.75" customHeight="1" x14ac:dyDescent="0.2">
      <c r="A240" s="9">
        <v>2021</v>
      </c>
      <c r="B240" s="9">
        <v>1127927</v>
      </c>
      <c r="C240" s="9" t="s">
        <v>134</v>
      </c>
    </row>
    <row r="241" spans="1:3" ht="12.75" customHeight="1" x14ac:dyDescent="0.2">
      <c r="A241" s="9">
        <v>2021</v>
      </c>
      <c r="B241" s="9">
        <v>1179970</v>
      </c>
      <c r="C241" s="9" t="s">
        <v>134</v>
      </c>
    </row>
    <row r="242" spans="1:3" ht="12.75" customHeight="1" x14ac:dyDescent="0.2">
      <c r="A242" s="9">
        <v>2021</v>
      </c>
      <c r="B242" s="9">
        <v>1127927</v>
      </c>
      <c r="C242" s="9" t="s">
        <v>134</v>
      </c>
    </row>
    <row r="243" spans="1:3" ht="12.75" customHeight="1" x14ac:dyDescent="0.2">
      <c r="A243" s="9">
        <v>2021</v>
      </c>
      <c r="B243" s="9">
        <v>1319230</v>
      </c>
      <c r="C243" s="9" t="s">
        <v>134</v>
      </c>
    </row>
    <row r="244" spans="1:3" ht="12.75" customHeight="1" x14ac:dyDescent="0.2">
      <c r="A244" s="9">
        <v>2021</v>
      </c>
      <c r="B244" s="9">
        <v>1308687</v>
      </c>
      <c r="C244" s="9" t="s">
        <v>134</v>
      </c>
    </row>
    <row r="245" spans="1:3" ht="12.75" customHeight="1" x14ac:dyDescent="0.2">
      <c r="A245" s="9">
        <v>2021</v>
      </c>
      <c r="B245" s="9">
        <v>1308687</v>
      </c>
      <c r="C245" s="9" t="s">
        <v>134</v>
      </c>
    </row>
    <row r="246" spans="1:3" ht="12.75" customHeight="1" x14ac:dyDescent="0.2">
      <c r="A246" s="9">
        <v>2021</v>
      </c>
      <c r="B246" s="9">
        <v>122845</v>
      </c>
      <c r="C246" s="9" t="s">
        <v>134</v>
      </c>
    </row>
    <row r="247" spans="1:3" ht="12.75" customHeight="1" x14ac:dyDescent="0.2">
      <c r="A247" s="9">
        <v>2021</v>
      </c>
      <c r="B247" s="9">
        <v>108730</v>
      </c>
      <c r="C247" s="9" t="s">
        <v>134</v>
      </c>
    </row>
    <row r="248" spans="1:3" ht="12.75" customHeight="1" x14ac:dyDescent="0.2">
      <c r="A248" s="9">
        <v>2021</v>
      </c>
      <c r="B248" s="9">
        <v>1103692</v>
      </c>
      <c r="C248" s="9" t="s">
        <v>134</v>
      </c>
    </row>
    <row r="249" spans="1:3" ht="12.75" customHeight="1" x14ac:dyDescent="0.2">
      <c r="A249" s="9">
        <v>2021</v>
      </c>
      <c r="B249" s="9">
        <v>123336</v>
      </c>
      <c r="C249" s="9" t="s">
        <v>966</v>
      </c>
    </row>
    <row r="250" spans="1:3" ht="12.75" customHeight="1" x14ac:dyDescent="0.2">
      <c r="A250" s="9">
        <v>2021</v>
      </c>
      <c r="B250" s="9">
        <v>123336</v>
      </c>
      <c r="C250" s="9" t="s">
        <v>966</v>
      </c>
    </row>
    <row r="251" spans="1:3" ht="12.75" customHeight="1" x14ac:dyDescent="0.2">
      <c r="A251" s="9">
        <v>2021</v>
      </c>
      <c r="B251" s="9">
        <v>123336</v>
      </c>
      <c r="C251" s="9" t="s">
        <v>966</v>
      </c>
    </row>
    <row r="252" spans="1:3" ht="12.75" customHeight="1" x14ac:dyDescent="0.2">
      <c r="A252" s="9">
        <v>2021</v>
      </c>
      <c r="B252" s="9">
        <v>1179970</v>
      </c>
      <c r="C252" s="9" t="s">
        <v>966</v>
      </c>
    </row>
    <row r="253" spans="1:3" ht="12.75" customHeight="1" x14ac:dyDescent="0.2">
      <c r="A253" s="9">
        <v>2021</v>
      </c>
      <c r="B253" s="9">
        <v>123336</v>
      </c>
      <c r="C253" s="9" t="s">
        <v>966</v>
      </c>
    </row>
    <row r="254" spans="1:3" ht="12.75" customHeight="1" x14ac:dyDescent="0.2">
      <c r="A254" s="9">
        <v>2021</v>
      </c>
      <c r="B254" s="9">
        <v>1179970</v>
      </c>
      <c r="C254" s="9" t="s">
        <v>966</v>
      </c>
    </row>
    <row r="255" spans="1:3" ht="12.75" customHeight="1" x14ac:dyDescent="0.2">
      <c r="A255" s="9">
        <v>2021</v>
      </c>
      <c r="B255" s="9">
        <v>1117076</v>
      </c>
      <c r="C255" s="9" t="s">
        <v>966</v>
      </c>
    </row>
    <row r="256" spans="1:3" ht="12.75" customHeight="1" x14ac:dyDescent="0.2">
      <c r="A256" s="9">
        <v>2021</v>
      </c>
      <c r="B256" s="9">
        <v>123336</v>
      </c>
      <c r="C256" s="9" t="s">
        <v>966</v>
      </c>
    </row>
    <row r="257" spans="1:3" ht="12.75" customHeight="1" x14ac:dyDescent="0.2">
      <c r="A257" s="9">
        <v>2021</v>
      </c>
      <c r="B257" s="9">
        <v>123336</v>
      </c>
      <c r="C257" s="9" t="s">
        <v>966</v>
      </c>
    </row>
    <row r="258" spans="1:3" ht="12.75" customHeight="1" x14ac:dyDescent="0.2">
      <c r="A258" s="9">
        <v>2021</v>
      </c>
      <c r="B258" s="9">
        <v>1308687</v>
      </c>
      <c r="C258" s="9" t="s">
        <v>966</v>
      </c>
    </row>
    <row r="259" spans="1:3" ht="12.75" customHeight="1" x14ac:dyDescent="0.2">
      <c r="A259" s="9">
        <v>2021</v>
      </c>
      <c r="B259" s="9">
        <v>1179970</v>
      </c>
      <c r="C259" s="9" t="s">
        <v>966</v>
      </c>
    </row>
    <row r="260" spans="1:3" ht="12.75" customHeight="1" x14ac:dyDescent="0.2">
      <c r="A260" s="9">
        <v>2021</v>
      </c>
      <c r="B260" s="9">
        <v>123336</v>
      </c>
      <c r="C260" s="9" t="s">
        <v>966</v>
      </c>
    </row>
    <row r="261" spans="1:3" ht="12.75" customHeight="1" x14ac:dyDescent="0.2">
      <c r="A261" s="9">
        <v>2021</v>
      </c>
      <c r="B261" s="9">
        <v>1179970</v>
      </c>
      <c r="C261" s="9" t="s">
        <v>966</v>
      </c>
    </row>
    <row r="262" spans="1:3" ht="12.75" customHeight="1" x14ac:dyDescent="0.2">
      <c r="A262" s="9">
        <v>2021</v>
      </c>
      <c r="B262" s="9">
        <v>123336</v>
      </c>
      <c r="C262" s="9" t="s">
        <v>966</v>
      </c>
    </row>
    <row r="263" spans="1:3" ht="12.75" customHeight="1" x14ac:dyDescent="0.2">
      <c r="A263" s="9">
        <v>2021</v>
      </c>
      <c r="B263" s="9">
        <v>1308687</v>
      </c>
      <c r="C263" s="9" t="s">
        <v>966</v>
      </c>
    </row>
    <row r="264" spans="1:3" ht="12.75" customHeight="1" x14ac:dyDescent="0.2">
      <c r="A264" s="9">
        <v>2021</v>
      </c>
      <c r="B264" s="9">
        <v>150129</v>
      </c>
      <c r="C264" s="9" t="s">
        <v>966</v>
      </c>
    </row>
    <row r="265" spans="1:3" ht="12.75" customHeight="1" x14ac:dyDescent="0.2">
      <c r="A265" s="9">
        <v>2021</v>
      </c>
      <c r="B265" s="9">
        <v>1179970</v>
      </c>
      <c r="C265" s="9" t="s">
        <v>966</v>
      </c>
    </row>
    <row r="266" spans="1:3" ht="12.75" customHeight="1" x14ac:dyDescent="0.2">
      <c r="A266" s="9">
        <v>2021</v>
      </c>
      <c r="B266" s="9">
        <v>1179970</v>
      </c>
      <c r="C266" s="9" t="s">
        <v>966</v>
      </c>
    </row>
    <row r="267" spans="1:3" ht="12.75" customHeight="1" x14ac:dyDescent="0.2">
      <c r="A267" s="9">
        <v>2021</v>
      </c>
      <c r="B267" s="9">
        <v>1179970</v>
      </c>
      <c r="C267" s="9" t="s">
        <v>966</v>
      </c>
    </row>
    <row r="268" spans="1:3" ht="12.75" customHeight="1" x14ac:dyDescent="0.2">
      <c r="A268" s="9">
        <v>2021</v>
      </c>
      <c r="B268" s="9">
        <v>123336</v>
      </c>
      <c r="C268" s="9" t="s">
        <v>966</v>
      </c>
    </row>
    <row r="269" spans="1:3" ht="12.75" customHeight="1" x14ac:dyDescent="0.2">
      <c r="A269" s="9">
        <v>2021</v>
      </c>
      <c r="B269" s="9">
        <v>123336</v>
      </c>
      <c r="C269" s="9" t="s">
        <v>966</v>
      </c>
    </row>
    <row r="270" spans="1:3" ht="12.75" customHeight="1" x14ac:dyDescent="0.2">
      <c r="A270" s="9">
        <v>2021</v>
      </c>
      <c r="B270" s="9">
        <v>123336</v>
      </c>
      <c r="C270" s="9" t="s">
        <v>966</v>
      </c>
    </row>
    <row r="271" spans="1:3" ht="12.75" customHeight="1" x14ac:dyDescent="0.2">
      <c r="A271" s="9">
        <v>2021</v>
      </c>
      <c r="B271" s="9">
        <v>123336</v>
      </c>
      <c r="C271" s="9" t="s">
        <v>966</v>
      </c>
    </row>
    <row r="272" spans="1:3" ht="12.75" customHeight="1" x14ac:dyDescent="0.2">
      <c r="A272" s="9">
        <v>2021</v>
      </c>
      <c r="B272" s="9">
        <v>1127927</v>
      </c>
      <c r="C272" s="9" t="s">
        <v>966</v>
      </c>
    </row>
    <row r="273" spans="1:3" ht="12.75" customHeight="1" x14ac:dyDescent="0.2">
      <c r="A273" s="9">
        <v>2021</v>
      </c>
      <c r="B273" s="9">
        <v>123336</v>
      </c>
      <c r="C273" s="9" t="s">
        <v>966</v>
      </c>
    </row>
    <row r="274" spans="1:3" ht="12.75" customHeight="1" x14ac:dyDescent="0.2">
      <c r="A274" s="9">
        <v>2021</v>
      </c>
      <c r="B274" s="9">
        <v>1319230</v>
      </c>
      <c r="C274" s="9" t="s">
        <v>966</v>
      </c>
    </row>
    <row r="275" spans="1:3" ht="12.75" customHeight="1" x14ac:dyDescent="0.2">
      <c r="A275" s="9">
        <v>2021</v>
      </c>
      <c r="B275" s="9">
        <v>123336</v>
      </c>
      <c r="C275" s="9" t="s">
        <v>966</v>
      </c>
    </row>
    <row r="276" spans="1:3" ht="12.75" customHeight="1" x14ac:dyDescent="0.2">
      <c r="A276" s="9">
        <v>2021</v>
      </c>
      <c r="B276" s="9">
        <v>1117076</v>
      </c>
      <c r="C276" s="9" t="s">
        <v>966</v>
      </c>
    </row>
    <row r="277" spans="1:3" ht="12.75" customHeight="1" x14ac:dyDescent="0.2">
      <c r="A277" s="9">
        <v>2021</v>
      </c>
      <c r="B277" s="9">
        <v>1127925</v>
      </c>
      <c r="C277" s="9" t="s">
        <v>966</v>
      </c>
    </row>
    <row r="278" spans="1:3" ht="12.75" customHeight="1" x14ac:dyDescent="0.2">
      <c r="A278" s="9">
        <v>2021</v>
      </c>
      <c r="B278" s="9">
        <v>123336</v>
      </c>
      <c r="C278" s="9" t="s">
        <v>966</v>
      </c>
    </row>
    <row r="279" spans="1:3" ht="12.75" customHeight="1" x14ac:dyDescent="0.2">
      <c r="A279" s="9">
        <v>2021</v>
      </c>
      <c r="B279" s="9">
        <v>1179970</v>
      </c>
      <c r="C279" s="9" t="s">
        <v>966</v>
      </c>
    </row>
    <row r="280" spans="1:3" ht="12.75" customHeight="1" x14ac:dyDescent="0.2">
      <c r="A280" s="9">
        <v>2021</v>
      </c>
      <c r="B280" s="9">
        <v>1103832</v>
      </c>
      <c r="C280" s="9" t="s">
        <v>966</v>
      </c>
    </row>
    <row r="281" spans="1:3" ht="12.75" customHeight="1" x14ac:dyDescent="0.2">
      <c r="A281" s="9">
        <v>2021</v>
      </c>
      <c r="B281" s="9">
        <v>123336</v>
      </c>
      <c r="C281" s="9" t="s">
        <v>966</v>
      </c>
    </row>
    <row r="282" spans="1:3" ht="12.75" customHeight="1" x14ac:dyDescent="0.2">
      <c r="A282" s="9">
        <v>2021</v>
      </c>
      <c r="B282" s="9">
        <v>123336</v>
      </c>
      <c r="C282" s="9" t="s">
        <v>966</v>
      </c>
    </row>
    <row r="283" spans="1:3" ht="12.75" customHeight="1" x14ac:dyDescent="0.2">
      <c r="A283" s="9">
        <v>2021</v>
      </c>
      <c r="B283" s="9">
        <v>123336</v>
      </c>
      <c r="C283" s="9" t="s">
        <v>966</v>
      </c>
    </row>
    <row r="284" spans="1:3" ht="12.75" customHeight="1" x14ac:dyDescent="0.2">
      <c r="A284" s="9">
        <v>2021</v>
      </c>
      <c r="B284" s="9">
        <v>123336</v>
      </c>
      <c r="C284" s="9" t="s">
        <v>966</v>
      </c>
    </row>
    <row r="285" spans="1:3" ht="12.75" customHeight="1" x14ac:dyDescent="0.2">
      <c r="A285" s="9">
        <v>2021</v>
      </c>
      <c r="B285" s="9">
        <v>123336</v>
      </c>
      <c r="C285" s="9" t="s">
        <v>966</v>
      </c>
    </row>
    <row r="286" spans="1:3" ht="12.75" customHeight="1" x14ac:dyDescent="0.2">
      <c r="A286" s="9">
        <v>2021</v>
      </c>
      <c r="B286" s="9">
        <v>122845</v>
      </c>
      <c r="C286" s="9" t="s">
        <v>966</v>
      </c>
    </row>
    <row r="287" spans="1:3" ht="12.75" customHeight="1" x14ac:dyDescent="0.2">
      <c r="A287" s="9">
        <v>2021</v>
      </c>
      <c r="B287" s="9">
        <v>1179970</v>
      </c>
      <c r="C287" s="9" t="s">
        <v>966</v>
      </c>
    </row>
    <row r="288" spans="1:3" ht="12.75" customHeight="1" x14ac:dyDescent="0.2">
      <c r="A288" s="9">
        <v>2021</v>
      </c>
      <c r="B288" s="9">
        <v>1179970</v>
      </c>
      <c r="C288" s="9" t="s">
        <v>966</v>
      </c>
    </row>
    <row r="289" spans="1:3" ht="12.75" customHeight="1" x14ac:dyDescent="0.2">
      <c r="A289" s="9">
        <v>2021</v>
      </c>
      <c r="B289" s="9">
        <v>123336</v>
      </c>
      <c r="C289" s="9" t="s">
        <v>966</v>
      </c>
    </row>
    <row r="290" spans="1:3" ht="12.75" customHeight="1" x14ac:dyDescent="0.2">
      <c r="A290" s="9">
        <v>2021</v>
      </c>
      <c r="B290" s="9">
        <v>1308687</v>
      </c>
      <c r="C290" s="9" t="s">
        <v>966</v>
      </c>
    </row>
    <row r="291" spans="1:3" ht="12.75" customHeight="1" x14ac:dyDescent="0.2">
      <c r="A291" s="9">
        <v>2021</v>
      </c>
      <c r="B291" s="9">
        <v>1103909</v>
      </c>
      <c r="C291" s="9" t="s">
        <v>966</v>
      </c>
    </row>
    <row r="292" spans="1:3" ht="12.75" customHeight="1" x14ac:dyDescent="0.2">
      <c r="A292" s="9">
        <v>2021</v>
      </c>
      <c r="B292" s="9">
        <v>123336</v>
      </c>
      <c r="C292" s="9" t="s">
        <v>966</v>
      </c>
    </row>
    <row r="293" spans="1:3" ht="12.75" customHeight="1" x14ac:dyDescent="0.2">
      <c r="A293" s="9">
        <v>2021</v>
      </c>
      <c r="B293" s="9">
        <v>1127926</v>
      </c>
      <c r="C293" s="9" t="s">
        <v>966</v>
      </c>
    </row>
    <row r="294" spans="1:3" ht="12.75" customHeight="1" x14ac:dyDescent="0.2">
      <c r="A294" s="9">
        <v>2021</v>
      </c>
      <c r="B294" s="9">
        <v>1179970</v>
      </c>
      <c r="C294" s="9" t="s">
        <v>966</v>
      </c>
    </row>
    <row r="295" spans="1:3" ht="12.75" customHeight="1" x14ac:dyDescent="0.2">
      <c r="A295" s="9">
        <v>2021</v>
      </c>
      <c r="B295" s="9">
        <v>123336</v>
      </c>
      <c r="C295" s="9" t="s">
        <v>966</v>
      </c>
    </row>
    <row r="296" spans="1:3" ht="12.75" customHeight="1" x14ac:dyDescent="0.2">
      <c r="A296" s="9">
        <v>2021</v>
      </c>
      <c r="B296" s="9">
        <v>1308687</v>
      </c>
      <c r="C296" s="9" t="s">
        <v>966</v>
      </c>
    </row>
    <row r="297" spans="1:3" ht="12.75" customHeight="1" x14ac:dyDescent="0.2">
      <c r="A297" s="9">
        <v>2021</v>
      </c>
      <c r="B297" s="9">
        <v>1319230</v>
      </c>
      <c r="C297" s="9" t="s">
        <v>966</v>
      </c>
    </row>
    <row r="298" spans="1:3" ht="12.75" customHeight="1" x14ac:dyDescent="0.2">
      <c r="A298" s="9">
        <v>2021</v>
      </c>
      <c r="B298" s="9">
        <v>123336</v>
      </c>
      <c r="C298" s="9" t="s">
        <v>966</v>
      </c>
    </row>
    <row r="299" spans="1:3" ht="12.75" customHeight="1" x14ac:dyDescent="0.2">
      <c r="A299" s="9">
        <v>2021</v>
      </c>
      <c r="B299" s="9">
        <v>1103692</v>
      </c>
      <c r="C299" s="9" t="s">
        <v>966</v>
      </c>
    </row>
    <row r="300" spans="1:3" ht="12.75" customHeight="1" x14ac:dyDescent="0.2">
      <c r="A300" s="9">
        <v>2021</v>
      </c>
      <c r="B300" s="9">
        <v>123336</v>
      </c>
      <c r="C300" s="9" t="s">
        <v>966</v>
      </c>
    </row>
    <row r="301" spans="1:3" ht="12.75" customHeight="1" x14ac:dyDescent="0.2">
      <c r="A301" s="9">
        <v>2021</v>
      </c>
      <c r="B301" s="9">
        <v>1179970</v>
      </c>
      <c r="C301" s="9" t="s">
        <v>966</v>
      </c>
    </row>
    <row r="302" spans="1:3" ht="12.75" customHeight="1" x14ac:dyDescent="0.2">
      <c r="A302" s="9">
        <v>2021</v>
      </c>
      <c r="B302" s="9">
        <v>123336</v>
      </c>
      <c r="C302" s="9" t="s">
        <v>966</v>
      </c>
    </row>
    <row r="303" spans="1:3" ht="12.75" customHeight="1" x14ac:dyDescent="0.2">
      <c r="A303" s="9">
        <v>2021</v>
      </c>
      <c r="B303" s="9">
        <v>122845</v>
      </c>
      <c r="C303" s="9" t="s">
        <v>966</v>
      </c>
    </row>
    <row r="304" spans="1:3" ht="12.75" customHeight="1" x14ac:dyDescent="0.2">
      <c r="A304" s="9">
        <v>2021</v>
      </c>
      <c r="B304" s="9">
        <v>1179970</v>
      </c>
      <c r="C304" s="9" t="s">
        <v>966</v>
      </c>
    </row>
    <row r="305" spans="1:3" ht="12.75" customHeight="1" x14ac:dyDescent="0.2">
      <c r="A305" s="9">
        <v>2021</v>
      </c>
      <c r="B305" s="9">
        <v>1103692</v>
      </c>
      <c r="C305" s="9" t="s">
        <v>966</v>
      </c>
    </row>
    <row r="306" spans="1:3" ht="12.75" customHeight="1" x14ac:dyDescent="0.2">
      <c r="A306" s="9">
        <v>2021</v>
      </c>
      <c r="B306" s="9">
        <v>1179970</v>
      </c>
      <c r="C306" s="9" t="s">
        <v>966</v>
      </c>
    </row>
    <row r="307" spans="1:3" ht="12.75" customHeight="1" x14ac:dyDescent="0.2">
      <c r="A307" s="9">
        <v>2021</v>
      </c>
      <c r="B307" s="9">
        <v>1319230</v>
      </c>
      <c r="C307" s="9" t="s">
        <v>966</v>
      </c>
    </row>
    <row r="308" spans="1:3" ht="12.75" customHeight="1" x14ac:dyDescent="0.2">
      <c r="A308" s="9">
        <v>2021</v>
      </c>
      <c r="B308" s="9">
        <v>1127927</v>
      </c>
      <c r="C308" s="9" t="s">
        <v>966</v>
      </c>
    </row>
    <row r="309" spans="1:3" ht="12.75" customHeight="1" x14ac:dyDescent="0.2">
      <c r="A309" s="9">
        <v>2021</v>
      </c>
      <c r="B309" s="9">
        <v>123336</v>
      </c>
      <c r="C309" s="9" t="s">
        <v>966</v>
      </c>
    </row>
    <row r="310" spans="1:3" ht="12.75" customHeight="1" x14ac:dyDescent="0.2">
      <c r="A310" s="9">
        <v>2021</v>
      </c>
      <c r="B310" s="9">
        <v>1127925</v>
      </c>
      <c r="C310" s="9" t="s">
        <v>966</v>
      </c>
    </row>
    <row r="311" spans="1:3" ht="12.75" customHeight="1" x14ac:dyDescent="0.2">
      <c r="A311" s="9">
        <v>2021</v>
      </c>
      <c r="B311" s="9">
        <v>108730</v>
      </c>
      <c r="C311" s="9" t="s">
        <v>966</v>
      </c>
    </row>
    <row r="312" spans="1:3" ht="12.75" customHeight="1" x14ac:dyDescent="0.2">
      <c r="A312" s="9">
        <v>2021</v>
      </c>
      <c r="B312" s="9">
        <v>122845</v>
      </c>
      <c r="C312" s="9" t="s">
        <v>966</v>
      </c>
    </row>
    <row r="313" spans="1:3" ht="12.75" customHeight="1" x14ac:dyDescent="0.2">
      <c r="A313" s="9">
        <v>2021</v>
      </c>
      <c r="B313" s="9">
        <v>1103657</v>
      </c>
      <c r="C313" s="9" t="s">
        <v>966</v>
      </c>
    </row>
    <row r="314" spans="1:3" ht="12.75" customHeight="1" x14ac:dyDescent="0.2">
      <c r="A314" s="9">
        <v>2021</v>
      </c>
      <c r="B314" s="9">
        <v>122845</v>
      </c>
      <c r="C314" s="9" t="s">
        <v>966</v>
      </c>
    </row>
    <row r="315" spans="1:3" ht="12.75" customHeight="1" x14ac:dyDescent="0.2">
      <c r="A315" s="9">
        <v>2021</v>
      </c>
      <c r="B315" s="9">
        <v>1103692</v>
      </c>
      <c r="C315" s="9" t="s">
        <v>966</v>
      </c>
    </row>
    <row r="316" spans="1:3" ht="12.75" customHeight="1" x14ac:dyDescent="0.2">
      <c r="A316" s="9">
        <v>2021</v>
      </c>
      <c r="B316" s="9">
        <v>1179970</v>
      </c>
      <c r="C316" s="9" t="s">
        <v>966</v>
      </c>
    </row>
    <row r="317" spans="1:3" ht="12.75" customHeight="1" x14ac:dyDescent="0.2">
      <c r="A317" s="9">
        <v>2021</v>
      </c>
      <c r="B317" s="9">
        <v>1179970</v>
      </c>
      <c r="C317" s="9" t="s">
        <v>966</v>
      </c>
    </row>
    <row r="318" spans="1:3" ht="12.75" customHeight="1" x14ac:dyDescent="0.2">
      <c r="A318" s="9">
        <v>2021</v>
      </c>
      <c r="B318" s="9">
        <v>123336</v>
      </c>
      <c r="C318" s="9" t="s">
        <v>966</v>
      </c>
    </row>
    <row r="319" spans="1:3" ht="12.75" customHeight="1" x14ac:dyDescent="0.2">
      <c r="A319" s="9">
        <v>2021</v>
      </c>
      <c r="B319" s="9">
        <v>1319230</v>
      </c>
      <c r="C319" s="9" t="s">
        <v>966</v>
      </c>
    </row>
    <row r="320" spans="1:3" ht="12.75" customHeight="1" x14ac:dyDescent="0.2">
      <c r="A320" s="9">
        <v>2021</v>
      </c>
      <c r="B320" s="9">
        <v>122845</v>
      </c>
      <c r="C320" s="9" t="s">
        <v>966</v>
      </c>
    </row>
    <row r="321" spans="1:3" ht="12.75" customHeight="1" x14ac:dyDescent="0.2">
      <c r="A321" s="9">
        <v>2021</v>
      </c>
      <c r="B321" s="9">
        <v>122845</v>
      </c>
      <c r="C321" s="9" t="s">
        <v>966</v>
      </c>
    </row>
    <row r="322" spans="1:3" ht="12.75" customHeight="1" x14ac:dyDescent="0.2">
      <c r="A322" s="9">
        <v>2021</v>
      </c>
      <c r="B322" s="9">
        <v>123336</v>
      </c>
      <c r="C322" s="9" t="s">
        <v>966</v>
      </c>
    </row>
    <row r="323" spans="1:3" ht="12.75" customHeight="1" x14ac:dyDescent="0.2">
      <c r="A323" s="9">
        <v>2021</v>
      </c>
      <c r="B323" s="9">
        <v>1270538</v>
      </c>
      <c r="C323" s="9" t="s">
        <v>966</v>
      </c>
    </row>
    <row r="324" spans="1:3" ht="12.75" customHeight="1" x14ac:dyDescent="0.2">
      <c r="A324" s="9">
        <v>2021</v>
      </c>
      <c r="B324" s="9">
        <v>1308687</v>
      </c>
      <c r="C324" s="9" t="s">
        <v>966</v>
      </c>
    </row>
    <row r="325" spans="1:3" ht="12.75" customHeight="1" x14ac:dyDescent="0.2">
      <c r="A325" s="9">
        <v>2021</v>
      </c>
      <c r="B325" s="9">
        <v>108730</v>
      </c>
      <c r="C325" s="9" t="s">
        <v>966</v>
      </c>
    </row>
    <row r="326" spans="1:3" ht="12.75" customHeight="1" x14ac:dyDescent="0.2">
      <c r="A326" s="9">
        <v>2021</v>
      </c>
      <c r="B326" s="9">
        <v>1308687</v>
      </c>
      <c r="C326" s="9" t="s">
        <v>966</v>
      </c>
    </row>
    <row r="327" spans="1:3" ht="12.75" customHeight="1" x14ac:dyDescent="0.2">
      <c r="A327" s="9">
        <v>2021</v>
      </c>
      <c r="B327" s="9">
        <v>1103909</v>
      </c>
      <c r="C327" s="9" t="s">
        <v>966</v>
      </c>
    </row>
    <row r="328" spans="1:3" ht="12.75" customHeight="1" x14ac:dyDescent="0.2">
      <c r="A328" s="9">
        <v>2021</v>
      </c>
      <c r="B328" s="9">
        <v>108730</v>
      </c>
      <c r="C328" s="9" t="s">
        <v>966</v>
      </c>
    </row>
    <row r="329" spans="1:3" ht="12.75" customHeight="1" x14ac:dyDescent="0.2">
      <c r="A329" s="9">
        <v>2021</v>
      </c>
      <c r="B329" s="9">
        <v>1103657</v>
      </c>
      <c r="C329" s="9" t="s">
        <v>966</v>
      </c>
    </row>
    <row r="330" spans="1:3" ht="12.75" customHeight="1" x14ac:dyDescent="0.2">
      <c r="A330" s="9">
        <v>2021</v>
      </c>
      <c r="B330" s="9">
        <v>1127926</v>
      </c>
      <c r="C330" s="9" t="s">
        <v>966</v>
      </c>
    </row>
    <row r="331" spans="1:3" ht="12.75" customHeight="1" x14ac:dyDescent="0.2">
      <c r="A331" s="9">
        <v>2021</v>
      </c>
      <c r="B331" s="9">
        <v>1117076</v>
      </c>
      <c r="C331" s="9" t="s">
        <v>966</v>
      </c>
    </row>
    <row r="332" spans="1:3" ht="12.75" customHeight="1" x14ac:dyDescent="0.2">
      <c r="A332" s="9">
        <v>2021</v>
      </c>
      <c r="B332" s="9">
        <v>1179970</v>
      </c>
      <c r="C332" s="9" t="s">
        <v>966</v>
      </c>
    </row>
    <row r="333" spans="1:3" ht="12.75" customHeight="1" x14ac:dyDescent="0.2">
      <c r="A333" s="9">
        <v>2021</v>
      </c>
      <c r="B333" s="9">
        <v>1179970</v>
      </c>
      <c r="C333" s="9" t="s">
        <v>966</v>
      </c>
    </row>
    <row r="334" spans="1:3" ht="12.75" customHeight="1" x14ac:dyDescent="0.2">
      <c r="A334" s="9">
        <v>2021</v>
      </c>
      <c r="B334" s="9">
        <v>108730</v>
      </c>
      <c r="C334" s="9" t="s">
        <v>966</v>
      </c>
    </row>
    <row r="335" spans="1:3" ht="12.75" customHeight="1" x14ac:dyDescent="0.2">
      <c r="A335" s="9">
        <v>2021</v>
      </c>
      <c r="B335" s="9">
        <v>1179970</v>
      </c>
      <c r="C335" s="9" t="s">
        <v>966</v>
      </c>
    </row>
    <row r="336" spans="1:3" ht="12.75" customHeight="1" x14ac:dyDescent="0.2">
      <c r="A336" s="9">
        <v>2021</v>
      </c>
      <c r="B336" s="9">
        <v>1179970</v>
      </c>
      <c r="C336" s="9" t="s">
        <v>966</v>
      </c>
    </row>
    <row r="337" spans="1:3" ht="12.75" customHeight="1" x14ac:dyDescent="0.2">
      <c r="A337" s="9">
        <v>2021</v>
      </c>
      <c r="B337" s="9">
        <v>1179970</v>
      </c>
      <c r="C337" s="9" t="s">
        <v>966</v>
      </c>
    </row>
    <row r="338" spans="1:3" ht="12.75" customHeight="1" x14ac:dyDescent="0.2">
      <c r="A338" s="9">
        <v>2021</v>
      </c>
      <c r="B338" s="9">
        <v>122845</v>
      </c>
      <c r="C338" s="9" t="s">
        <v>966</v>
      </c>
    </row>
    <row r="339" spans="1:3" ht="12.75" customHeight="1" x14ac:dyDescent="0.2">
      <c r="A339" s="9">
        <v>2021</v>
      </c>
      <c r="B339" s="9">
        <v>1127926</v>
      </c>
      <c r="C339" s="9" t="s">
        <v>966</v>
      </c>
    </row>
    <row r="340" spans="1:3" ht="12.75" customHeight="1" x14ac:dyDescent="0.2">
      <c r="A340" s="9">
        <v>2021</v>
      </c>
      <c r="B340" s="9">
        <v>1179970</v>
      </c>
      <c r="C340" s="9" t="s">
        <v>966</v>
      </c>
    </row>
    <row r="341" spans="1:3" ht="12.75" customHeight="1" x14ac:dyDescent="0.2">
      <c r="A341" s="9">
        <v>2021</v>
      </c>
      <c r="B341" s="9">
        <v>1127927</v>
      </c>
      <c r="C341" s="9" t="s">
        <v>966</v>
      </c>
    </row>
    <row r="342" spans="1:3" ht="12.75" customHeight="1" x14ac:dyDescent="0.2">
      <c r="A342" s="9">
        <v>2021</v>
      </c>
      <c r="B342" s="9">
        <v>1127926</v>
      </c>
      <c r="C342" s="9" t="s">
        <v>966</v>
      </c>
    </row>
    <row r="343" spans="1:3" ht="12.75" customHeight="1" x14ac:dyDescent="0.2">
      <c r="A343" s="9">
        <v>2021</v>
      </c>
      <c r="B343" s="9">
        <v>108730</v>
      </c>
      <c r="C343" s="9" t="s">
        <v>966</v>
      </c>
    </row>
    <row r="344" spans="1:3" ht="12.75" customHeight="1" x14ac:dyDescent="0.2">
      <c r="A344" s="9">
        <v>2021</v>
      </c>
      <c r="B344" s="9">
        <v>1179970</v>
      </c>
      <c r="C344" s="9" t="s">
        <v>966</v>
      </c>
    </row>
    <row r="345" spans="1:3" ht="12.75" customHeight="1" x14ac:dyDescent="0.2">
      <c r="A345" s="9">
        <v>2021</v>
      </c>
      <c r="B345" s="9">
        <v>1179970</v>
      </c>
      <c r="C345" s="9" t="s">
        <v>966</v>
      </c>
    </row>
    <row r="346" spans="1:3" ht="12.75" customHeight="1" x14ac:dyDescent="0.2">
      <c r="A346" s="9">
        <v>2021</v>
      </c>
      <c r="B346" s="9">
        <v>1103657</v>
      </c>
      <c r="C346" s="9" t="s">
        <v>966</v>
      </c>
    </row>
    <row r="347" spans="1:3" ht="12.75" customHeight="1" x14ac:dyDescent="0.2">
      <c r="A347" s="9">
        <v>2021</v>
      </c>
      <c r="B347" s="9">
        <v>1319230</v>
      </c>
      <c r="C347" s="9" t="s">
        <v>966</v>
      </c>
    </row>
    <row r="348" spans="1:3" ht="12.75" customHeight="1" x14ac:dyDescent="0.2">
      <c r="A348" s="9">
        <v>2021</v>
      </c>
      <c r="B348" s="9">
        <v>1127924</v>
      </c>
      <c r="C348" s="9" t="s">
        <v>966</v>
      </c>
    </row>
    <row r="349" spans="1:3" ht="12.75" customHeight="1" x14ac:dyDescent="0.2">
      <c r="A349" s="9">
        <v>2021</v>
      </c>
      <c r="B349" s="9">
        <v>108730</v>
      </c>
      <c r="C349" s="9" t="s">
        <v>966</v>
      </c>
    </row>
    <row r="350" spans="1:3" ht="12.75" customHeight="1" x14ac:dyDescent="0.2">
      <c r="A350" s="9">
        <v>2021</v>
      </c>
      <c r="B350" s="9">
        <v>123336</v>
      </c>
      <c r="C350" s="9" t="s">
        <v>966</v>
      </c>
    </row>
    <row r="351" spans="1:3" ht="12.75" customHeight="1" x14ac:dyDescent="0.2">
      <c r="A351" s="9">
        <v>2021</v>
      </c>
      <c r="B351" s="9">
        <v>123336</v>
      </c>
      <c r="C351" s="9" t="s">
        <v>966</v>
      </c>
    </row>
    <row r="352" spans="1:3" ht="12.75" customHeight="1" x14ac:dyDescent="0.2">
      <c r="A352" s="9">
        <v>2021</v>
      </c>
      <c r="B352" s="9">
        <v>1179970</v>
      </c>
      <c r="C352" s="9" t="s">
        <v>976</v>
      </c>
    </row>
    <row r="353" spans="1:3" ht="12.75" customHeight="1" x14ac:dyDescent="0.2">
      <c r="A353" s="9">
        <v>2021</v>
      </c>
      <c r="B353" s="9">
        <v>123336</v>
      </c>
      <c r="C353" s="9" t="s">
        <v>976</v>
      </c>
    </row>
    <row r="354" spans="1:3" ht="12.75" customHeight="1" x14ac:dyDescent="0.2">
      <c r="A354" s="9">
        <v>2021</v>
      </c>
      <c r="B354" s="9">
        <v>1308687</v>
      </c>
      <c r="C354" s="9" t="s">
        <v>976</v>
      </c>
    </row>
    <row r="355" spans="1:3" ht="12.75" customHeight="1" x14ac:dyDescent="0.2">
      <c r="A355" s="9">
        <v>2021</v>
      </c>
      <c r="B355" s="9">
        <v>1179970</v>
      </c>
      <c r="C355" s="9" t="s">
        <v>976</v>
      </c>
    </row>
    <row r="356" spans="1:3" ht="12.75" customHeight="1" x14ac:dyDescent="0.2">
      <c r="A356" s="9">
        <v>2021</v>
      </c>
      <c r="B356" s="9">
        <v>123336</v>
      </c>
      <c r="C356" s="9" t="s">
        <v>976</v>
      </c>
    </row>
    <row r="357" spans="1:3" ht="12.75" customHeight="1" x14ac:dyDescent="0.2">
      <c r="A357" s="9">
        <v>2021</v>
      </c>
      <c r="B357" s="9">
        <v>123336</v>
      </c>
      <c r="C357" s="9" t="s">
        <v>976</v>
      </c>
    </row>
    <row r="358" spans="1:3" ht="12.75" customHeight="1" x14ac:dyDescent="0.2">
      <c r="A358" s="9">
        <v>2021</v>
      </c>
      <c r="B358" s="9">
        <v>1319230</v>
      </c>
      <c r="C358" s="9" t="s">
        <v>976</v>
      </c>
    </row>
    <row r="359" spans="1:3" ht="12.75" customHeight="1" x14ac:dyDescent="0.2">
      <c r="A359" s="9">
        <v>2021</v>
      </c>
      <c r="B359" s="9">
        <v>108730</v>
      </c>
      <c r="C359" s="9" t="s">
        <v>976</v>
      </c>
    </row>
    <row r="360" spans="1:3" ht="12.75" customHeight="1" x14ac:dyDescent="0.2">
      <c r="A360" s="9">
        <v>2021</v>
      </c>
      <c r="B360" s="9">
        <v>150129</v>
      </c>
      <c r="C360" s="9" t="s">
        <v>976</v>
      </c>
    </row>
    <row r="361" spans="1:3" ht="12.75" customHeight="1" x14ac:dyDescent="0.2">
      <c r="A361" s="9">
        <v>2021</v>
      </c>
      <c r="B361" s="9">
        <v>123336</v>
      </c>
      <c r="C361" s="9" t="s">
        <v>976</v>
      </c>
    </row>
    <row r="362" spans="1:3" ht="12.75" customHeight="1" x14ac:dyDescent="0.2">
      <c r="A362" s="9">
        <v>2021</v>
      </c>
      <c r="B362" s="9">
        <v>1103832</v>
      </c>
      <c r="C362" s="9" t="s">
        <v>976</v>
      </c>
    </row>
    <row r="363" spans="1:3" ht="12.75" customHeight="1" x14ac:dyDescent="0.2">
      <c r="A363" s="9">
        <v>2021</v>
      </c>
      <c r="B363" s="9">
        <v>1308687</v>
      </c>
      <c r="C363" s="9" t="s">
        <v>976</v>
      </c>
    </row>
    <row r="364" spans="1:3" ht="12.75" customHeight="1" x14ac:dyDescent="0.2">
      <c r="A364" s="9">
        <v>2021</v>
      </c>
      <c r="B364" s="9">
        <v>123336</v>
      </c>
      <c r="C364" s="9" t="s">
        <v>976</v>
      </c>
    </row>
    <row r="365" spans="1:3" ht="12.75" customHeight="1" x14ac:dyDescent="0.2">
      <c r="A365" s="9">
        <v>2021</v>
      </c>
      <c r="B365" s="9">
        <v>123336</v>
      </c>
      <c r="C365" s="9" t="s">
        <v>976</v>
      </c>
    </row>
    <row r="366" spans="1:3" ht="12.75" customHeight="1" x14ac:dyDescent="0.2">
      <c r="A366" s="9">
        <v>2021</v>
      </c>
      <c r="B366" s="9">
        <v>150129</v>
      </c>
      <c r="C366" s="9" t="s">
        <v>976</v>
      </c>
    </row>
    <row r="367" spans="1:3" ht="12.75" customHeight="1" x14ac:dyDescent="0.2">
      <c r="A367" s="9">
        <v>2021</v>
      </c>
      <c r="B367" s="9">
        <v>123336</v>
      </c>
      <c r="C367" s="9" t="s">
        <v>976</v>
      </c>
    </row>
    <row r="368" spans="1:3" ht="12.75" customHeight="1" x14ac:dyDescent="0.2">
      <c r="A368" s="9">
        <v>2021</v>
      </c>
      <c r="B368" s="9">
        <v>123336</v>
      </c>
      <c r="C368" s="9" t="s">
        <v>976</v>
      </c>
    </row>
    <row r="369" spans="1:3" ht="12.75" customHeight="1" x14ac:dyDescent="0.2">
      <c r="A369" s="9">
        <v>2021</v>
      </c>
      <c r="B369" s="9">
        <v>123336</v>
      </c>
      <c r="C369" s="9" t="s">
        <v>976</v>
      </c>
    </row>
    <row r="370" spans="1:3" ht="12.75" customHeight="1" x14ac:dyDescent="0.2">
      <c r="A370" s="9">
        <v>2021</v>
      </c>
      <c r="B370" s="9">
        <v>123336</v>
      </c>
      <c r="C370" s="9" t="s">
        <v>976</v>
      </c>
    </row>
    <row r="371" spans="1:3" ht="12.75" customHeight="1" x14ac:dyDescent="0.2">
      <c r="A371" s="9">
        <v>2021</v>
      </c>
      <c r="B371" s="9">
        <v>123336</v>
      </c>
      <c r="C371" s="9" t="s">
        <v>976</v>
      </c>
    </row>
    <row r="372" spans="1:3" ht="12.75" customHeight="1" x14ac:dyDescent="0.2">
      <c r="A372" s="9">
        <v>2021</v>
      </c>
      <c r="B372" s="9">
        <v>1308687</v>
      </c>
      <c r="C372" s="9" t="s">
        <v>976</v>
      </c>
    </row>
    <row r="373" spans="1:3" ht="12.75" customHeight="1" x14ac:dyDescent="0.2">
      <c r="A373" s="9">
        <v>2021</v>
      </c>
      <c r="B373" s="9">
        <v>123336</v>
      </c>
      <c r="C373" s="9" t="s">
        <v>976</v>
      </c>
    </row>
    <row r="374" spans="1:3" ht="12.75" customHeight="1" x14ac:dyDescent="0.2">
      <c r="A374" s="9">
        <v>2021</v>
      </c>
      <c r="B374" s="9">
        <v>123336</v>
      </c>
      <c r="C374" s="9" t="s">
        <v>976</v>
      </c>
    </row>
    <row r="375" spans="1:3" ht="12.75" customHeight="1" x14ac:dyDescent="0.2">
      <c r="A375" s="9">
        <v>2021</v>
      </c>
      <c r="B375" s="9">
        <v>1127927</v>
      </c>
      <c r="C375" s="9" t="s">
        <v>976</v>
      </c>
    </row>
    <row r="376" spans="1:3" ht="12.75" customHeight="1" x14ac:dyDescent="0.2">
      <c r="A376" s="9">
        <v>2021</v>
      </c>
      <c r="B376" s="9">
        <v>1365444</v>
      </c>
      <c r="C376" s="9" t="s">
        <v>976</v>
      </c>
    </row>
    <row r="377" spans="1:3" ht="12.75" customHeight="1" x14ac:dyDescent="0.2">
      <c r="A377" s="9">
        <v>2021</v>
      </c>
      <c r="B377" s="9">
        <v>123336</v>
      </c>
      <c r="C377" s="9" t="s">
        <v>976</v>
      </c>
    </row>
    <row r="378" spans="1:3" ht="12.75" customHeight="1" x14ac:dyDescent="0.2">
      <c r="A378" s="9">
        <v>2021</v>
      </c>
      <c r="B378" s="9">
        <v>108730</v>
      </c>
      <c r="C378" s="9" t="s">
        <v>976</v>
      </c>
    </row>
    <row r="379" spans="1:3" ht="12.75" customHeight="1" x14ac:dyDescent="0.2">
      <c r="A379" s="9">
        <v>2021</v>
      </c>
      <c r="B379" s="9">
        <v>1103692</v>
      </c>
      <c r="C379" s="9" t="s">
        <v>976</v>
      </c>
    </row>
    <row r="380" spans="1:3" ht="12.75" customHeight="1" x14ac:dyDescent="0.2">
      <c r="A380" s="9">
        <v>2021</v>
      </c>
      <c r="B380" s="9">
        <v>123336</v>
      </c>
      <c r="C380" s="9" t="s">
        <v>976</v>
      </c>
    </row>
    <row r="381" spans="1:3" ht="12.75" customHeight="1" x14ac:dyDescent="0.2">
      <c r="A381" s="9">
        <v>2021</v>
      </c>
      <c r="B381" s="9">
        <v>123336</v>
      </c>
      <c r="C381" s="9" t="s">
        <v>976</v>
      </c>
    </row>
    <row r="382" spans="1:3" ht="12.75" customHeight="1" x14ac:dyDescent="0.2">
      <c r="A382" s="9">
        <v>2021</v>
      </c>
      <c r="B382" s="9">
        <v>123336</v>
      </c>
      <c r="C382" s="9" t="s">
        <v>976</v>
      </c>
    </row>
    <row r="383" spans="1:3" ht="12.75" customHeight="1" x14ac:dyDescent="0.2">
      <c r="A383" s="9">
        <v>2021</v>
      </c>
      <c r="B383" s="9">
        <v>122845</v>
      </c>
      <c r="C383" s="9" t="s">
        <v>976</v>
      </c>
    </row>
    <row r="384" spans="1:3" ht="12.75" customHeight="1" x14ac:dyDescent="0.2">
      <c r="A384" s="9">
        <v>2021</v>
      </c>
      <c r="B384" s="9">
        <v>123336</v>
      </c>
      <c r="C384" s="9" t="s">
        <v>976</v>
      </c>
    </row>
    <row r="385" spans="1:3" ht="12.75" customHeight="1" x14ac:dyDescent="0.2">
      <c r="A385" s="9">
        <v>2021</v>
      </c>
      <c r="B385" s="9">
        <v>123336</v>
      </c>
      <c r="C385" s="9" t="s">
        <v>976</v>
      </c>
    </row>
    <row r="386" spans="1:3" ht="12.75" customHeight="1" x14ac:dyDescent="0.2">
      <c r="A386" s="9">
        <v>2021</v>
      </c>
      <c r="B386" s="9">
        <v>123336</v>
      </c>
      <c r="C386" s="9" t="s">
        <v>976</v>
      </c>
    </row>
    <row r="387" spans="1:3" ht="12.75" customHeight="1" x14ac:dyDescent="0.2">
      <c r="A387" s="9">
        <v>2021</v>
      </c>
      <c r="B387" s="9">
        <v>108730</v>
      </c>
      <c r="C387" s="9" t="s">
        <v>976</v>
      </c>
    </row>
    <row r="388" spans="1:3" ht="12.75" customHeight="1" x14ac:dyDescent="0.2">
      <c r="A388" s="9">
        <v>2021</v>
      </c>
      <c r="B388" s="9">
        <v>1103832</v>
      </c>
      <c r="C388" s="9" t="s">
        <v>976</v>
      </c>
    </row>
    <row r="389" spans="1:3" ht="12.75" customHeight="1" x14ac:dyDescent="0.2">
      <c r="A389" s="9">
        <v>2021</v>
      </c>
      <c r="B389" s="9">
        <v>1103909</v>
      </c>
      <c r="C389" s="9" t="s">
        <v>976</v>
      </c>
    </row>
    <row r="390" spans="1:3" ht="12.75" customHeight="1" x14ac:dyDescent="0.2">
      <c r="A390" s="9">
        <v>2021</v>
      </c>
      <c r="B390" s="9">
        <v>1127925</v>
      </c>
      <c r="C390" s="9" t="s">
        <v>976</v>
      </c>
    </row>
    <row r="391" spans="1:3" ht="12.75" customHeight="1" x14ac:dyDescent="0.2">
      <c r="A391" s="9">
        <v>2021</v>
      </c>
      <c r="B391" s="9">
        <v>123336</v>
      </c>
      <c r="C391" s="9" t="s">
        <v>976</v>
      </c>
    </row>
    <row r="392" spans="1:3" ht="12.75" customHeight="1" x14ac:dyDescent="0.2">
      <c r="A392" s="9">
        <v>2021</v>
      </c>
      <c r="B392" s="9">
        <v>123336</v>
      </c>
      <c r="C392" s="9" t="s">
        <v>976</v>
      </c>
    </row>
    <row r="393" spans="1:3" ht="12.75" customHeight="1" x14ac:dyDescent="0.2">
      <c r="A393" s="9">
        <v>2021</v>
      </c>
      <c r="B393" s="9">
        <v>122845</v>
      </c>
      <c r="C393" s="9" t="s">
        <v>976</v>
      </c>
    </row>
    <row r="394" spans="1:3" ht="12.75" customHeight="1" x14ac:dyDescent="0.2">
      <c r="A394" s="9">
        <v>2021</v>
      </c>
      <c r="B394" s="9">
        <v>108730</v>
      </c>
      <c r="C394" s="9" t="s">
        <v>976</v>
      </c>
    </row>
    <row r="395" spans="1:3" ht="12.75" customHeight="1" x14ac:dyDescent="0.2">
      <c r="A395" s="9">
        <v>2021</v>
      </c>
      <c r="B395" s="9">
        <v>123336</v>
      </c>
      <c r="C395" s="9" t="s">
        <v>976</v>
      </c>
    </row>
    <row r="396" spans="1:3" ht="12.75" customHeight="1" x14ac:dyDescent="0.2">
      <c r="A396" s="9">
        <v>2021</v>
      </c>
      <c r="B396" s="9">
        <v>123336</v>
      </c>
      <c r="C396" s="9" t="s">
        <v>976</v>
      </c>
    </row>
    <row r="397" spans="1:3" ht="12.75" customHeight="1" x14ac:dyDescent="0.2">
      <c r="A397" s="9">
        <v>2021</v>
      </c>
      <c r="B397" s="9">
        <v>123336</v>
      </c>
      <c r="C397" s="9" t="s">
        <v>976</v>
      </c>
    </row>
    <row r="398" spans="1:3" ht="12.75" customHeight="1" x14ac:dyDescent="0.2">
      <c r="A398" s="9">
        <v>2021</v>
      </c>
      <c r="B398" s="9">
        <v>123336</v>
      </c>
      <c r="C398" s="9" t="s">
        <v>976</v>
      </c>
    </row>
    <row r="399" spans="1:3" ht="12.75" customHeight="1" x14ac:dyDescent="0.2">
      <c r="A399" s="9">
        <v>2021</v>
      </c>
      <c r="B399" s="9">
        <v>1127925</v>
      </c>
      <c r="C399" s="9" t="s">
        <v>976</v>
      </c>
    </row>
    <row r="400" spans="1:3" ht="12.75" customHeight="1" x14ac:dyDescent="0.2">
      <c r="A400" s="9">
        <v>2021</v>
      </c>
      <c r="B400" s="9">
        <v>123336</v>
      </c>
      <c r="C400" s="9" t="s">
        <v>976</v>
      </c>
    </row>
    <row r="401" spans="1:3" ht="12.75" customHeight="1" x14ac:dyDescent="0.2">
      <c r="A401" s="9">
        <v>2021</v>
      </c>
      <c r="B401" s="9">
        <v>1179970</v>
      </c>
      <c r="C401" s="9" t="s">
        <v>976</v>
      </c>
    </row>
    <row r="402" spans="1:3" ht="12.75" customHeight="1" x14ac:dyDescent="0.2">
      <c r="A402" s="9">
        <v>2021</v>
      </c>
      <c r="B402" s="9">
        <v>108730</v>
      </c>
      <c r="C402" s="9" t="s">
        <v>976</v>
      </c>
    </row>
    <row r="403" spans="1:3" ht="12.75" customHeight="1" x14ac:dyDescent="0.2">
      <c r="A403" s="9">
        <v>2021</v>
      </c>
      <c r="B403" s="9">
        <v>1179970</v>
      </c>
      <c r="C403" s="9" t="s">
        <v>976</v>
      </c>
    </row>
    <row r="404" spans="1:3" ht="12.75" customHeight="1" x14ac:dyDescent="0.2">
      <c r="A404" s="9">
        <v>2021</v>
      </c>
      <c r="B404" s="9">
        <v>1103692</v>
      </c>
      <c r="C404" s="9" t="s">
        <v>976</v>
      </c>
    </row>
    <row r="405" spans="1:3" ht="12.75" customHeight="1" x14ac:dyDescent="0.2">
      <c r="A405" s="9">
        <v>2021</v>
      </c>
      <c r="B405" s="9">
        <v>1270538</v>
      </c>
      <c r="C405" s="9" t="s">
        <v>976</v>
      </c>
    </row>
    <row r="406" spans="1:3" ht="12.75" customHeight="1" x14ac:dyDescent="0.2">
      <c r="A406" s="9">
        <v>2021</v>
      </c>
      <c r="B406" s="9">
        <v>123336</v>
      </c>
      <c r="C406" s="9" t="s">
        <v>976</v>
      </c>
    </row>
    <row r="407" spans="1:3" ht="12.75" customHeight="1" x14ac:dyDescent="0.2">
      <c r="A407" s="9">
        <v>2021</v>
      </c>
      <c r="B407" s="9">
        <v>123336</v>
      </c>
      <c r="C407" s="9" t="s">
        <v>976</v>
      </c>
    </row>
    <row r="408" spans="1:3" ht="12.75" customHeight="1" x14ac:dyDescent="0.2">
      <c r="A408" s="9">
        <v>2021</v>
      </c>
      <c r="B408" s="9">
        <v>123336</v>
      </c>
      <c r="C408" s="9" t="s">
        <v>976</v>
      </c>
    </row>
    <row r="409" spans="1:3" ht="12.75" customHeight="1" x14ac:dyDescent="0.2">
      <c r="A409" s="9">
        <v>2021</v>
      </c>
      <c r="B409" s="9">
        <v>122845</v>
      </c>
      <c r="C409" s="9" t="s">
        <v>976</v>
      </c>
    </row>
    <row r="410" spans="1:3" ht="12.75" customHeight="1" x14ac:dyDescent="0.2">
      <c r="A410" s="9">
        <v>2021</v>
      </c>
      <c r="B410" s="9">
        <v>123336</v>
      </c>
      <c r="C410" s="9" t="s">
        <v>976</v>
      </c>
    </row>
    <row r="411" spans="1:3" ht="12.75" customHeight="1" x14ac:dyDescent="0.2">
      <c r="A411" s="9">
        <v>2021</v>
      </c>
      <c r="B411" s="9">
        <v>123336</v>
      </c>
      <c r="C411" s="9" t="s">
        <v>976</v>
      </c>
    </row>
    <row r="412" spans="1:3" ht="12.75" customHeight="1" x14ac:dyDescent="0.2">
      <c r="A412" s="9">
        <v>2021</v>
      </c>
      <c r="B412" s="9">
        <v>1117076</v>
      </c>
      <c r="C412" s="9" t="s">
        <v>976</v>
      </c>
    </row>
    <row r="413" spans="1:3" ht="12.75" customHeight="1" x14ac:dyDescent="0.2">
      <c r="A413" s="9">
        <v>2021</v>
      </c>
      <c r="B413" s="9">
        <v>1308687</v>
      </c>
      <c r="C413" s="9" t="s">
        <v>976</v>
      </c>
    </row>
    <row r="414" spans="1:3" ht="12.75" customHeight="1" x14ac:dyDescent="0.2">
      <c r="A414" s="9">
        <v>2021</v>
      </c>
      <c r="B414" s="9">
        <v>123336</v>
      </c>
      <c r="C414" s="9" t="s">
        <v>976</v>
      </c>
    </row>
    <row r="415" spans="1:3" ht="12.75" customHeight="1" x14ac:dyDescent="0.2">
      <c r="A415" s="9">
        <v>2021</v>
      </c>
      <c r="B415" s="9">
        <v>1308687</v>
      </c>
      <c r="C415" s="9" t="s">
        <v>976</v>
      </c>
    </row>
    <row r="416" spans="1:3" ht="12.75" customHeight="1" x14ac:dyDescent="0.2">
      <c r="A416" s="9">
        <v>2021</v>
      </c>
      <c r="B416" s="9">
        <v>123336</v>
      </c>
      <c r="C416" s="9" t="s">
        <v>976</v>
      </c>
    </row>
    <row r="417" spans="1:3" ht="12.75" customHeight="1" x14ac:dyDescent="0.2">
      <c r="A417" s="9">
        <v>2021</v>
      </c>
      <c r="B417" s="9">
        <v>1179970</v>
      </c>
      <c r="C417" s="9" t="s">
        <v>976</v>
      </c>
    </row>
    <row r="418" spans="1:3" ht="12.75" customHeight="1" x14ac:dyDescent="0.2">
      <c r="A418" s="9">
        <v>2021</v>
      </c>
      <c r="B418" s="9">
        <v>1179970</v>
      </c>
      <c r="C418" s="9" t="s">
        <v>976</v>
      </c>
    </row>
    <row r="419" spans="1:3" ht="12.75" customHeight="1" x14ac:dyDescent="0.2">
      <c r="A419" s="9">
        <v>2021</v>
      </c>
      <c r="B419" s="9">
        <v>123336</v>
      </c>
      <c r="C419" s="9" t="s">
        <v>976</v>
      </c>
    </row>
    <row r="420" spans="1:3" ht="12.75" customHeight="1" x14ac:dyDescent="0.2">
      <c r="A420" s="9">
        <v>2021</v>
      </c>
      <c r="B420" s="9">
        <v>1103832</v>
      </c>
      <c r="C420" s="9" t="s">
        <v>976</v>
      </c>
    </row>
    <row r="421" spans="1:3" ht="12.75" customHeight="1" x14ac:dyDescent="0.2">
      <c r="A421" s="9">
        <v>2021</v>
      </c>
      <c r="B421" s="9">
        <v>123336</v>
      </c>
      <c r="C421" s="9" t="s">
        <v>976</v>
      </c>
    </row>
    <row r="422" spans="1:3" ht="12.75" customHeight="1" x14ac:dyDescent="0.2">
      <c r="A422" s="9">
        <v>2021</v>
      </c>
      <c r="B422" s="9">
        <v>123336</v>
      </c>
      <c r="C422" s="9" t="s">
        <v>976</v>
      </c>
    </row>
    <row r="423" spans="1:3" ht="12.75" customHeight="1" x14ac:dyDescent="0.2">
      <c r="A423" s="9">
        <v>2021</v>
      </c>
      <c r="B423" s="9">
        <v>122845</v>
      </c>
      <c r="C423" s="9" t="s">
        <v>976</v>
      </c>
    </row>
    <row r="424" spans="1:3" ht="12.75" customHeight="1" x14ac:dyDescent="0.2">
      <c r="A424" s="9">
        <v>2021</v>
      </c>
      <c r="B424" s="9">
        <v>1308687</v>
      </c>
      <c r="C424" s="9" t="s">
        <v>976</v>
      </c>
    </row>
    <row r="425" spans="1:3" ht="12.75" customHeight="1" x14ac:dyDescent="0.2">
      <c r="A425" s="9">
        <v>2021</v>
      </c>
      <c r="B425" s="9">
        <v>123336</v>
      </c>
      <c r="C425" s="9" t="s">
        <v>976</v>
      </c>
    </row>
    <row r="426" spans="1:3" ht="12.75" customHeight="1" x14ac:dyDescent="0.2">
      <c r="A426" s="9">
        <v>2021</v>
      </c>
      <c r="B426" s="9">
        <v>1103832</v>
      </c>
      <c r="C426" s="9" t="s">
        <v>976</v>
      </c>
    </row>
    <row r="427" spans="1:3" ht="12.75" customHeight="1" x14ac:dyDescent="0.2">
      <c r="A427" s="9">
        <v>2021</v>
      </c>
      <c r="B427" s="9">
        <v>123336</v>
      </c>
      <c r="C427" s="9" t="s">
        <v>976</v>
      </c>
    </row>
    <row r="428" spans="1:3" ht="12.75" customHeight="1" x14ac:dyDescent="0.2">
      <c r="A428" s="9">
        <v>2021</v>
      </c>
      <c r="B428" s="9">
        <v>1319230</v>
      </c>
      <c r="C428" s="9" t="s">
        <v>976</v>
      </c>
    </row>
    <row r="429" spans="1:3" ht="12.75" customHeight="1" x14ac:dyDescent="0.2">
      <c r="A429" s="9">
        <v>2021</v>
      </c>
      <c r="B429" s="9">
        <v>122845</v>
      </c>
      <c r="C429" s="9" t="s">
        <v>976</v>
      </c>
    </row>
    <row r="430" spans="1:3" ht="12.75" customHeight="1" x14ac:dyDescent="0.2">
      <c r="A430" s="9">
        <v>2021</v>
      </c>
      <c r="B430" s="9">
        <v>1179970</v>
      </c>
      <c r="C430" s="9" t="s">
        <v>976</v>
      </c>
    </row>
    <row r="431" spans="1:3" ht="12.75" customHeight="1" x14ac:dyDescent="0.2">
      <c r="A431" s="9">
        <v>2021</v>
      </c>
      <c r="B431" s="9">
        <v>123336</v>
      </c>
      <c r="C431" s="9" t="s">
        <v>976</v>
      </c>
    </row>
    <row r="432" spans="1:3" ht="12.75" customHeight="1" x14ac:dyDescent="0.2">
      <c r="A432" s="9">
        <v>2021</v>
      </c>
      <c r="B432" s="9">
        <v>123336</v>
      </c>
      <c r="C432" s="9" t="s">
        <v>976</v>
      </c>
    </row>
    <row r="433" spans="1:3" ht="12.75" customHeight="1" x14ac:dyDescent="0.2">
      <c r="A433" s="9">
        <v>2021</v>
      </c>
      <c r="B433" s="9">
        <v>123336</v>
      </c>
      <c r="C433" s="9" t="s">
        <v>976</v>
      </c>
    </row>
    <row r="434" spans="1:3" ht="12.75" customHeight="1" x14ac:dyDescent="0.2">
      <c r="A434" s="9">
        <v>2021</v>
      </c>
      <c r="B434" s="9">
        <v>1103909</v>
      </c>
      <c r="C434" s="9" t="s">
        <v>976</v>
      </c>
    </row>
    <row r="435" spans="1:3" ht="12.75" customHeight="1" x14ac:dyDescent="0.2">
      <c r="A435" s="9">
        <v>2021</v>
      </c>
      <c r="B435" s="9">
        <v>123336</v>
      </c>
      <c r="C435" s="9" t="s">
        <v>976</v>
      </c>
    </row>
    <row r="436" spans="1:3" ht="12.75" customHeight="1" x14ac:dyDescent="0.2">
      <c r="A436" s="9">
        <v>2021</v>
      </c>
      <c r="B436" s="9">
        <v>123336</v>
      </c>
      <c r="C436" s="9" t="s">
        <v>976</v>
      </c>
    </row>
    <row r="437" spans="1:3" ht="12.75" customHeight="1" x14ac:dyDescent="0.2">
      <c r="A437" s="9">
        <v>2021</v>
      </c>
      <c r="B437" s="9">
        <v>122845</v>
      </c>
      <c r="C437" s="9" t="s">
        <v>976</v>
      </c>
    </row>
    <row r="438" spans="1:3" ht="12.75" customHeight="1" x14ac:dyDescent="0.2">
      <c r="A438" s="9">
        <v>2021</v>
      </c>
      <c r="B438" s="9">
        <v>1179970</v>
      </c>
      <c r="C438" s="9" t="s">
        <v>976</v>
      </c>
    </row>
    <row r="439" spans="1:3" ht="12.75" customHeight="1" x14ac:dyDescent="0.2">
      <c r="A439" s="9">
        <v>2021</v>
      </c>
      <c r="B439" s="9">
        <v>1308687</v>
      </c>
      <c r="C439" s="9" t="s">
        <v>976</v>
      </c>
    </row>
    <row r="440" spans="1:3" ht="12.75" customHeight="1" x14ac:dyDescent="0.2">
      <c r="A440" s="9">
        <v>2021</v>
      </c>
      <c r="B440" s="9">
        <v>123336</v>
      </c>
      <c r="C440" s="9" t="s">
        <v>976</v>
      </c>
    </row>
    <row r="441" spans="1:3" ht="12.75" customHeight="1" x14ac:dyDescent="0.2">
      <c r="A441" s="9">
        <v>2021</v>
      </c>
      <c r="B441" s="9">
        <v>1127925</v>
      </c>
      <c r="C441" s="9" t="s">
        <v>976</v>
      </c>
    </row>
    <row r="442" spans="1:3" ht="12.75" customHeight="1" x14ac:dyDescent="0.2">
      <c r="A442" s="9">
        <v>2021</v>
      </c>
      <c r="B442" s="9">
        <v>1319230</v>
      </c>
      <c r="C442" s="9" t="s">
        <v>976</v>
      </c>
    </row>
    <row r="443" spans="1:3" ht="12.75" customHeight="1" x14ac:dyDescent="0.2">
      <c r="A443" s="9">
        <v>2021</v>
      </c>
      <c r="B443" s="9">
        <v>1117076</v>
      </c>
      <c r="C443" s="9" t="s">
        <v>976</v>
      </c>
    </row>
    <row r="444" spans="1:3" ht="12.75" customHeight="1" x14ac:dyDescent="0.2">
      <c r="A444" s="9">
        <v>2021</v>
      </c>
      <c r="B444" s="9">
        <v>1127925</v>
      </c>
      <c r="C444" s="9" t="s">
        <v>976</v>
      </c>
    </row>
    <row r="445" spans="1:3" ht="12.75" customHeight="1" x14ac:dyDescent="0.2">
      <c r="A445" s="9">
        <v>2021</v>
      </c>
      <c r="B445" s="9">
        <v>1127925</v>
      </c>
      <c r="C445" s="9" t="s">
        <v>976</v>
      </c>
    </row>
    <row r="446" spans="1:3" ht="12.75" customHeight="1" x14ac:dyDescent="0.2">
      <c r="A446" s="9">
        <v>2021</v>
      </c>
      <c r="B446" s="9">
        <v>1179970</v>
      </c>
      <c r="C446" s="9" t="s">
        <v>976</v>
      </c>
    </row>
    <row r="447" spans="1:3" ht="12.75" customHeight="1" x14ac:dyDescent="0.2">
      <c r="A447" s="9">
        <v>2021</v>
      </c>
      <c r="B447" s="9">
        <v>1117076</v>
      </c>
      <c r="C447" s="9" t="s">
        <v>976</v>
      </c>
    </row>
    <row r="448" spans="1:3" ht="12.75" customHeight="1" x14ac:dyDescent="0.2">
      <c r="A448" s="9">
        <v>2021</v>
      </c>
      <c r="B448" s="9">
        <v>123336</v>
      </c>
      <c r="C448" s="9" t="s">
        <v>976</v>
      </c>
    </row>
    <row r="449" spans="1:3" ht="12.75" customHeight="1" x14ac:dyDescent="0.2">
      <c r="A449" s="9">
        <v>2021</v>
      </c>
      <c r="B449" s="9">
        <v>1179970</v>
      </c>
      <c r="C449" s="9" t="s">
        <v>976</v>
      </c>
    </row>
    <row r="450" spans="1:3" ht="12.75" customHeight="1" x14ac:dyDescent="0.2">
      <c r="A450" s="9">
        <v>2021</v>
      </c>
      <c r="B450" s="9">
        <v>123336</v>
      </c>
      <c r="C450" s="9" t="s">
        <v>976</v>
      </c>
    </row>
    <row r="451" spans="1:3" ht="12.75" customHeight="1" x14ac:dyDescent="0.2">
      <c r="A451" s="9">
        <v>2021</v>
      </c>
      <c r="B451" s="9">
        <v>122845</v>
      </c>
      <c r="C451" s="9" t="s">
        <v>976</v>
      </c>
    </row>
    <row r="452" spans="1:3" ht="12.75" customHeight="1" x14ac:dyDescent="0.2">
      <c r="A452" s="9">
        <v>2021</v>
      </c>
      <c r="B452" s="9">
        <v>122845</v>
      </c>
      <c r="C452" s="9" t="s">
        <v>976</v>
      </c>
    </row>
    <row r="453" spans="1:3" ht="12.75" customHeight="1" x14ac:dyDescent="0.2">
      <c r="A453" s="9">
        <v>2021</v>
      </c>
      <c r="B453" s="9">
        <v>123336</v>
      </c>
      <c r="C453" s="9" t="s">
        <v>976</v>
      </c>
    </row>
    <row r="454" spans="1:3" ht="12.75" customHeight="1" x14ac:dyDescent="0.2">
      <c r="A454" s="9">
        <v>2021</v>
      </c>
      <c r="B454" s="9">
        <v>1179970</v>
      </c>
      <c r="C454" s="9" t="s">
        <v>976</v>
      </c>
    </row>
    <row r="455" spans="1:3" ht="12.75" customHeight="1" x14ac:dyDescent="0.2">
      <c r="A455" s="9">
        <v>2021</v>
      </c>
      <c r="B455" s="9">
        <v>1308687</v>
      </c>
      <c r="C455" s="9" t="s">
        <v>976</v>
      </c>
    </row>
    <row r="456" spans="1:3" ht="12.75" customHeight="1" x14ac:dyDescent="0.2">
      <c r="A456" s="9">
        <v>2021</v>
      </c>
      <c r="B456" s="9">
        <v>108730</v>
      </c>
      <c r="C456" s="9" t="s">
        <v>976</v>
      </c>
    </row>
    <row r="457" spans="1:3" ht="12.75" customHeight="1" x14ac:dyDescent="0.2">
      <c r="A457" s="9">
        <v>2021</v>
      </c>
      <c r="B457" s="9">
        <v>123336</v>
      </c>
      <c r="C457" s="9" t="s">
        <v>976</v>
      </c>
    </row>
    <row r="458" spans="1:3" ht="12.75" customHeight="1" x14ac:dyDescent="0.2">
      <c r="A458" s="9">
        <v>2021</v>
      </c>
      <c r="B458" s="9">
        <v>123336</v>
      </c>
      <c r="C458" s="9" t="s">
        <v>976</v>
      </c>
    </row>
    <row r="459" spans="1:3" ht="12.75" customHeight="1" x14ac:dyDescent="0.2">
      <c r="A459" s="9">
        <v>2021</v>
      </c>
      <c r="B459" s="9">
        <v>150129</v>
      </c>
      <c r="C459" s="9" t="s">
        <v>976</v>
      </c>
    </row>
    <row r="460" spans="1:3" ht="12.75" customHeight="1" x14ac:dyDescent="0.2">
      <c r="A460" s="9">
        <v>2021</v>
      </c>
      <c r="B460" s="9">
        <v>1127925</v>
      </c>
      <c r="C460" s="9" t="s">
        <v>976</v>
      </c>
    </row>
    <row r="461" spans="1:3" ht="12.75" customHeight="1" x14ac:dyDescent="0.2">
      <c r="A461" s="9">
        <v>2021</v>
      </c>
      <c r="B461" s="9">
        <v>1127925</v>
      </c>
      <c r="C461" s="9" t="s">
        <v>976</v>
      </c>
    </row>
    <row r="462" spans="1:3" ht="12.75" customHeight="1" x14ac:dyDescent="0.2">
      <c r="A462" s="9">
        <v>2021</v>
      </c>
      <c r="B462" s="9">
        <v>1308687</v>
      </c>
      <c r="C462" s="9" t="s">
        <v>976</v>
      </c>
    </row>
    <row r="463" spans="1:3" ht="12.75" customHeight="1" x14ac:dyDescent="0.2">
      <c r="A463" s="9">
        <v>2021</v>
      </c>
      <c r="B463" s="9">
        <v>1127926</v>
      </c>
      <c r="C463" s="9" t="s">
        <v>976</v>
      </c>
    </row>
    <row r="464" spans="1:3" ht="12.75" customHeight="1" x14ac:dyDescent="0.2">
      <c r="A464" s="9">
        <v>2021</v>
      </c>
      <c r="B464" s="9">
        <v>1179970</v>
      </c>
      <c r="C464" s="9" t="s">
        <v>976</v>
      </c>
    </row>
    <row r="465" spans="1:3" ht="12.75" customHeight="1" x14ac:dyDescent="0.2">
      <c r="A465" s="9">
        <v>2021</v>
      </c>
      <c r="B465" s="9">
        <v>1179970</v>
      </c>
      <c r="C465" s="9" t="s">
        <v>976</v>
      </c>
    </row>
    <row r="466" spans="1:3" ht="12.75" customHeight="1" x14ac:dyDescent="0.2">
      <c r="A466" s="9">
        <v>2021</v>
      </c>
      <c r="B466" s="9">
        <v>123336</v>
      </c>
      <c r="C466" s="9" t="s">
        <v>976</v>
      </c>
    </row>
    <row r="467" spans="1:3" ht="12.75" customHeight="1" x14ac:dyDescent="0.2">
      <c r="A467" s="9">
        <v>2021</v>
      </c>
      <c r="B467" s="9">
        <v>123336</v>
      </c>
      <c r="C467" s="9" t="s">
        <v>976</v>
      </c>
    </row>
    <row r="468" spans="1:3" ht="12.75" customHeight="1" x14ac:dyDescent="0.2">
      <c r="A468" s="9">
        <v>2021</v>
      </c>
      <c r="B468" s="9">
        <v>123336</v>
      </c>
      <c r="C468" s="9" t="s">
        <v>976</v>
      </c>
    </row>
    <row r="469" spans="1:3" ht="12.75" customHeight="1" x14ac:dyDescent="0.2">
      <c r="A469" s="9">
        <v>2021</v>
      </c>
      <c r="B469" s="9">
        <v>123336</v>
      </c>
      <c r="C469" s="9" t="s">
        <v>976</v>
      </c>
    </row>
    <row r="470" spans="1:3" ht="12.75" customHeight="1" x14ac:dyDescent="0.2">
      <c r="A470" s="9">
        <v>2021</v>
      </c>
      <c r="B470" s="9">
        <v>1127925</v>
      </c>
      <c r="C470" s="9" t="s">
        <v>976</v>
      </c>
    </row>
    <row r="471" spans="1:3" ht="12.75" customHeight="1" x14ac:dyDescent="0.2">
      <c r="A471" s="9">
        <v>2021</v>
      </c>
      <c r="B471" s="9">
        <v>123336</v>
      </c>
      <c r="C471" s="9" t="s">
        <v>976</v>
      </c>
    </row>
    <row r="472" spans="1:3" ht="12.75" customHeight="1" x14ac:dyDescent="0.2">
      <c r="A472" s="9">
        <v>2021</v>
      </c>
      <c r="B472" s="9">
        <v>122845</v>
      </c>
      <c r="C472" s="9" t="s">
        <v>976</v>
      </c>
    </row>
    <row r="473" spans="1:3" ht="12.75" customHeight="1" x14ac:dyDescent="0.2">
      <c r="A473" s="9">
        <v>2021</v>
      </c>
      <c r="B473" s="9">
        <v>1308687</v>
      </c>
      <c r="C473" s="9" t="s">
        <v>976</v>
      </c>
    </row>
    <row r="474" spans="1:3" ht="12.75" customHeight="1" x14ac:dyDescent="0.2">
      <c r="A474" s="9">
        <v>2021</v>
      </c>
      <c r="B474" s="9">
        <v>1179970</v>
      </c>
      <c r="C474" s="9" t="s">
        <v>976</v>
      </c>
    </row>
    <row r="475" spans="1:3" ht="12.75" customHeight="1" x14ac:dyDescent="0.2">
      <c r="A475" s="9">
        <v>2021</v>
      </c>
      <c r="B475" s="9">
        <v>122845</v>
      </c>
      <c r="C475" s="9" t="s">
        <v>976</v>
      </c>
    </row>
    <row r="476" spans="1:3" ht="12.75" customHeight="1" x14ac:dyDescent="0.2">
      <c r="A476" s="9">
        <v>2021</v>
      </c>
      <c r="B476" s="9">
        <v>1308687</v>
      </c>
      <c r="C476" s="9" t="s">
        <v>976</v>
      </c>
    </row>
    <row r="477" spans="1:3" ht="12.75" customHeight="1" x14ac:dyDescent="0.2">
      <c r="A477" s="9">
        <v>2021</v>
      </c>
      <c r="B477" s="9">
        <v>1308687</v>
      </c>
      <c r="C477" s="9" t="s">
        <v>976</v>
      </c>
    </row>
    <row r="478" spans="1:3" ht="12.75" customHeight="1" x14ac:dyDescent="0.2">
      <c r="A478" s="9">
        <v>2021</v>
      </c>
      <c r="B478" s="9">
        <v>123336</v>
      </c>
      <c r="C478" s="9" t="s">
        <v>976</v>
      </c>
    </row>
    <row r="479" spans="1:3" ht="12.75" customHeight="1" x14ac:dyDescent="0.2">
      <c r="A479" s="9">
        <v>2021</v>
      </c>
      <c r="B479" s="9">
        <v>122845</v>
      </c>
      <c r="C479" s="9" t="s">
        <v>976</v>
      </c>
    </row>
    <row r="480" spans="1:3" ht="12.75" customHeight="1" x14ac:dyDescent="0.2">
      <c r="A480" s="9">
        <v>2021</v>
      </c>
      <c r="B480" s="9">
        <v>122845</v>
      </c>
      <c r="C480" s="9" t="s">
        <v>976</v>
      </c>
    </row>
    <row r="481" spans="1:3" ht="12.75" customHeight="1" x14ac:dyDescent="0.2">
      <c r="A481" s="9">
        <v>2021</v>
      </c>
      <c r="B481" s="9">
        <v>123336</v>
      </c>
      <c r="C481" s="9" t="s">
        <v>976</v>
      </c>
    </row>
    <row r="482" spans="1:3" ht="12.75" customHeight="1" x14ac:dyDescent="0.2">
      <c r="A482" s="9">
        <v>2021</v>
      </c>
      <c r="B482" s="9">
        <v>1179970</v>
      </c>
      <c r="C482" s="9" t="s">
        <v>976</v>
      </c>
    </row>
    <row r="483" spans="1:3" ht="12.75" customHeight="1" x14ac:dyDescent="0.2">
      <c r="A483" s="9">
        <v>2021</v>
      </c>
      <c r="B483" s="9">
        <v>1319230</v>
      </c>
      <c r="C483" s="9" t="s">
        <v>976</v>
      </c>
    </row>
    <row r="484" spans="1:3" ht="12.75" customHeight="1" x14ac:dyDescent="0.2">
      <c r="A484" s="9">
        <v>2021</v>
      </c>
      <c r="B484" s="9">
        <v>1179970</v>
      </c>
      <c r="C484" s="9" t="s">
        <v>976</v>
      </c>
    </row>
    <row r="485" spans="1:3" ht="12.75" customHeight="1" x14ac:dyDescent="0.2">
      <c r="A485" s="9">
        <v>2021</v>
      </c>
      <c r="B485" s="9">
        <v>123336</v>
      </c>
      <c r="C485" s="9" t="s">
        <v>976</v>
      </c>
    </row>
    <row r="486" spans="1:3" ht="12.75" customHeight="1" x14ac:dyDescent="0.2">
      <c r="A486" s="9">
        <v>2021</v>
      </c>
      <c r="B486" s="9">
        <v>123336</v>
      </c>
      <c r="C486" s="9" t="s">
        <v>976</v>
      </c>
    </row>
    <row r="487" spans="1:3" ht="12.75" customHeight="1" x14ac:dyDescent="0.2">
      <c r="A487" s="9">
        <v>2021</v>
      </c>
      <c r="B487" s="9">
        <v>123336</v>
      </c>
      <c r="C487" s="9" t="s">
        <v>976</v>
      </c>
    </row>
    <row r="488" spans="1:3" ht="12.75" customHeight="1" x14ac:dyDescent="0.2">
      <c r="A488" s="9">
        <v>2021</v>
      </c>
      <c r="B488" s="9">
        <v>1127925</v>
      </c>
      <c r="C488" s="9" t="s">
        <v>976</v>
      </c>
    </row>
    <row r="489" spans="1:3" ht="12.75" customHeight="1" x14ac:dyDescent="0.2">
      <c r="A489" s="9">
        <v>2021</v>
      </c>
      <c r="B489" s="9">
        <v>1179970</v>
      </c>
      <c r="C489" s="9" t="s">
        <v>976</v>
      </c>
    </row>
    <row r="490" spans="1:3" ht="12.75" customHeight="1" x14ac:dyDescent="0.2">
      <c r="A490" s="9">
        <v>2021</v>
      </c>
      <c r="B490" s="9">
        <v>1127927</v>
      </c>
      <c r="C490" s="9" t="s">
        <v>976</v>
      </c>
    </row>
    <row r="491" spans="1:3" ht="12.75" customHeight="1" x14ac:dyDescent="0.2">
      <c r="A491" s="9">
        <v>2021</v>
      </c>
      <c r="B491" s="9">
        <v>1179970</v>
      </c>
      <c r="C491" s="9" t="s">
        <v>976</v>
      </c>
    </row>
    <row r="492" spans="1:3" ht="12.75" customHeight="1" x14ac:dyDescent="0.2">
      <c r="A492" s="9">
        <v>2021</v>
      </c>
      <c r="B492" s="9">
        <v>1179970</v>
      </c>
      <c r="C492" s="9" t="s">
        <v>976</v>
      </c>
    </row>
    <row r="493" spans="1:3" ht="12.75" customHeight="1" x14ac:dyDescent="0.2">
      <c r="A493" s="9">
        <v>2021</v>
      </c>
      <c r="B493" s="9">
        <v>123336</v>
      </c>
      <c r="C493" s="9" t="s">
        <v>976</v>
      </c>
    </row>
    <row r="494" spans="1:3" ht="12.75" customHeight="1" x14ac:dyDescent="0.2">
      <c r="A494" s="9">
        <v>2021</v>
      </c>
      <c r="B494" s="9">
        <v>1179970</v>
      </c>
      <c r="C494" s="9" t="s">
        <v>976</v>
      </c>
    </row>
    <row r="495" spans="1:3" ht="12.75" customHeight="1" x14ac:dyDescent="0.2">
      <c r="A495" s="9">
        <v>2021</v>
      </c>
      <c r="B495" s="9">
        <v>122845</v>
      </c>
      <c r="C495" s="9" t="s">
        <v>976</v>
      </c>
    </row>
    <row r="496" spans="1:3" ht="12.75" customHeight="1" x14ac:dyDescent="0.2">
      <c r="A496" s="9">
        <v>2021</v>
      </c>
      <c r="B496" s="9">
        <v>123336</v>
      </c>
      <c r="C496" s="9" t="s">
        <v>976</v>
      </c>
    </row>
    <row r="497" spans="1:3" ht="12.75" customHeight="1" x14ac:dyDescent="0.2">
      <c r="A497" s="9">
        <v>2021</v>
      </c>
      <c r="B497" s="9">
        <v>122845</v>
      </c>
      <c r="C497" s="9" t="s">
        <v>976</v>
      </c>
    </row>
    <row r="498" spans="1:3" ht="12.75" customHeight="1" x14ac:dyDescent="0.2">
      <c r="A498" s="9">
        <v>2021</v>
      </c>
      <c r="B498" s="9">
        <v>1270538</v>
      </c>
      <c r="C498" s="9" t="s">
        <v>976</v>
      </c>
    </row>
    <row r="499" spans="1:3" ht="12.75" customHeight="1" x14ac:dyDescent="0.2">
      <c r="A499" s="9">
        <v>2021</v>
      </c>
      <c r="B499" s="9">
        <v>123336</v>
      </c>
      <c r="C499" s="9" t="s">
        <v>976</v>
      </c>
    </row>
    <row r="500" spans="1:3" ht="12.75" customHeight="1" x14ac:dyDescent="0.2">
      <c r="A500" s="9">
        <v>2021</v>
      </c>
      <c r="B500" s="9">
        <v>123336</v>
      </c>
      <c r="C500" s="9" t="s">
        <v>976</v>
      </c>
    </row>
    <row r="501" spans="1:3" ht="12.75" customHeight="1" x14ac:dyDescent="0.2">
      <c r="A501" s="9">
        <v>2021</v>
      </c>
      <c r="B501" s="9">
        <v>1179970</v>
      </c>
      <c r="C501" s="9" t="s">
        <v>976</v>
      </c>
    </row>
    <row r="502" spans="1:3" ht="12.75" customHeight="1" x14ac:dyDescent="0.2">
      <c r="A502" s="9">
        <v>2021</v>
      </c>
      <c r="B502" s="9">
        <v>1127925</v>
      </c>
      <c r="C502" s="9" t="s">
        <v>976</v>
      </c>
    </row>
    <row r="503" spans="1:3" ht="12.75" customHeight="1" x14ac:dyDescent="0.2">
      <c r="A503" s="9">
        <v>2021</v>
      </c>
      <c r="B503" s="9">
        <v>108730</v>
      </c>
      <c r="C503" s="9" t="s">
        <v>976</v>
      </c>
    </row>
    <row r="504" spans="1:3" ht="12.75" customHeight="1" x14ac:dyDescent="0.2">
      <c r="A504" s="9">
        <v>2021</v>
      </c>
      <c r="B504" s="9">
        <v>1127925</v>
      </c>
      <c r="C504" s="9" t="s">
        <v>976</v>
      </c>
    </row>
    <row r="505" spans="1:3" ht="12.75" customHeight="1" x14ac:dyDescent="0.2">
      <c r="A505" s="9">
        <v>2021</v>
      </c>
      <c r="B505" s="9">
        <v>1179970</v>
      </c>
      <c r="C505" s="9" t="s">
        <v>976</v>
      </c>
    </row>
    <row r="506" spans="1:3" ht="12.75" customHeight="1" x14ac:dyDescent="0.2">
      <c r="A506" s="9">
        <v>2021</v>
      </c>
      <c r="B506" s="9">
        <v>1179970</v>
      </c>
      <c r="C506" s="9" t="s">
        <v>976</v>
      </c>
    </row>
    <row r="507" spans="1:3" ht="12.75" customHeight="1" x14ac:dyDescent="0.2">
      <c r="A507" s="9">
        <v>2021</v>
      </c>
      <c r="B507" s="9">
        <v>1179970</v>
      </c>
      <c r="C507" s="9" t="s">
        <v>976</v>
      </c>
    </row>
    <row r="508" spans="1:3" ht="12.75" customHeight="1" x14ac:dyDescent="0.2">
      <c r="A508" s="9">
        <v>2021</v>
      </c>
      <c r="B508" s="9">
        <v>1117076</v>
      </c>
      <c r="C508" s="9" t="s">
        <v>976</v>
      </c>
    </row>
    <row r="509" spans="1:3" ht="12.75" customHeight="1" x14ac:dyDescent="0.2">
      <c r="A509" s="9">
        <v>2021</v>
      </c>
      <c r="B509" s="9">
        <v>1270538</v>
      </c>
      <c r="C509" s="9" t="s">
        <v>976</v>
      </c>
    </row>
    <row r="510" spans="1:3" ht="12.75" customHeight="1" x14ac:dyDescent="0.2">
      <c r="A510" s="9">
        <v>2021</v>
      </c>
      <c r="B510" s="9">
        <v>123336</v>
      </c>
      <c r="C510" s="9" t="s">
        <v>976</v>
      </c>
    </row>
    <row r="511" spans="1:3" ht="12.75" customHeight="1" x14ac:dyDescent="0.2">
      <c r="A511" s="9">
        <v>2021</v>
      </c>
      <c r="B511" s="9">
        <v>1127926</v>
      </c>
      <c r="C511" s="9" t="s">
        <v>976</v>
      </c>
    </row>
    <row r="512" spans="1:3" ht="12.75" customHeight="1" x14ac:dyDescent="0.2">
      <c r="A512" s="9">
        <v>2021</v>
      </c>
      <c r="B512" s="9">
        <v>108730</v>
      </c>
      <c r="C512" s="9" t="s">
        <v>976</v>
      </c>
    </row>
    <row r="513" spans="1:3" ht="12.75" customHeight="1" x14ac:dyDescent="0.2">
      <c r="A513" s="9">
        <v>2021</v>
      </c>
      <c r="B513" s="9">
        <v>1127926</v>
      </c>
      <c r="C513" s="9" t="s">
        <v>976</v>
      </c>
    </row>
    <row r="514" spans="1:3" ht="12.75" customHeight="1" x14ac:dyDescent="0.2">
      <c r="A514" s="9">
        <v>2021</v>
      </c>
      <c r="B514" s="9">
        <v>123336</v>
      </c>
      <c r="C514" s="9" t="s">
        <v>976</v>
      </c>
    </row>
    <row r="515" spans="1:3" ht="12.75" customHeight="1" x14ac:dyDescent="0.2">
      <c r="A515" s="9">
        <v>2021</v>
      </c>
      <c r="B515" s="9">
        <v>150129</v>
      </c>
      <c r="C515" s="9" t="s">
        <v>976</v>
      </c>
    </row>
    <row r="516" spans="1:3" ht="12.75" customHeight="1" x14ac:dyDescent="0.2">
      <c r="A516" s="9">
        <v>2021</v>
      </c>
      <c r="B516" s="9">
        <v>123336</v>
      </c>
      <c r="C516" s="9" t="s">
        <v>976</v>
      </c>
    </row>
    <row r="517" spans="1:3" ht="12.75" customHeight="1" x14ac:dyDescent="0.2">
      <c r="A517" s="9">
        <v>2021</v>
      </c>
      <c r="B517" s="9">
        <v>1179970</v>
      </c>
      <c r="C517" s="9" t="s">
        <v>976</v>
      </c>
    </row>
    <row r="518" spans="1:3" ht="12.75" customHeight="1" x14ac:dyDescent="0.2">
      <c r="A518" s="9">
        <v>2021</v>
      </c>
      <c r="B518" s="9">
        <v>122845</v>
      </c>
      <c r="C518" s="9" t="s">
        <v>976</v>
      </c>
    </row>
    <row r="519" spans="1:3" ht="12.75" customHeight="1" x14ac:dyDescent="0.2">
      <c r="A519" s="9">
        <v>2021</v>
      </c>
      <c r="B519" s="9">
        <v>1308687</v>
      </c>
      <c r="C519" s="9" t="s">
        <v>976</v>
      </c>
    </row>
    <row r="520" spans="1:3" ht="12.75" customHeight="1" x14ac:dyDescent="0.2">
      <c r="A520" s="9">
        <v>2021</v>
      </c>
      <c r="B520" s="9">
        <v>1127925</v>
      </c>
      <c r="C520" s="9" t="s">
        <v>976</v>
      </c>
    </row>
    <row r="521" spans="1:3" ht="12.75" customHeight="1" x14ac:dyDescent="0.2">
      <c r="A521" s="9">
        <v>2021</v>
      </c>
      <c r="B521" s="9">
        <v>1179970</v>
      </c>
      <c r="C521" s="9" t="s">
        <v>976</v>
      </c>
    </row>
    <row r="522" spans="1:3" ht="12.75" customHeight="1" x14ac:dyDescent="0.2">
      <c r="A522" s="9">
        <v>2021</v>
      </c>
      <c r="B522" s="9">
        <v>122845</v>
      </c>
      <c r="C522" s="9" t="s">
        <v>976</v>
      </c>
    </row>
    <row r="523" spans="1:3" ht="12.75" customHeight="1" x14ac:dyDescent="0.2">
      <c r="A523" s="9">
        <v>2021</v>
      </c>
      <c r="B523" s="9">
        <v>123336</v>
      </c>
      <c r="C523" s="9" t="s">
        <v>976</v>
      </c>
    </row>
    <row r="524" spans="1:3" ht="12.75" customHeight="1" x14ac:dyDescent="0.2">
      <c r="A524" s="9">
        <v>2021</v>
      </c>
      <c r="B524" s="9">
        <v>1127925</v>
      </c>
      <c r="C524" s="9" t="s">
        <v>976</v>
      </c>
    </row>
    <row r="525" spans="1:3" ht="12.75" customHeight="1" x14ac:dyDescent="0.2">
      <c r="A525" s="9">
        <v>2021</v>
      </c>
      <c r="B525" s="9">
        <v>1127925</v>
      </c>
      <c r="C525" s="9" t="s">
        <v>976</v>
      </c>
    </row>
    <row r="526" spans="1:3" ht="12.75" customHeight="1" x14ac:dyDescent="0.2">
      <c r="A526" s="9">
        <v>2021</v>
      </c>
      <c r="B526" s="9">
        <v>1308687</v>
      </c>
      <c r="C526" s="9" t="s">
        <v>976</v>
      </c>
    </row>
    <row r="527" spans="1:3" ht="12.75" customHeight="1" x14ac:dyDescent="0.2">
      <c r="A527" s="9">
        <v>2021</v>
      </c>
      <c r="B527" s="9">
        <v>122845</v>
      </c>
      <c r="C527" s="9" t="s">
        <v>976</v>
      </c>
    </row>
    <row r="528" spans="1:3" ht="12.75" customHeight="1" x14ac:dyDescent="0.2">
      <c r="A528" s="9">
        <v>2021</v>
      </c>
      <c r="B528" s="9">
        <v>1127925</v>
      </c>
      <c r="C528" s="9" t="s">
        <v>976</v>
      </c>
    </row>
    <row r="529" spans="1:3" ht="12.75" customHeight="1" x14ac:dyDescent="0.2">
      <c r="A529" s="9">
        <v>2021</v>
      </c>
      <c r="B529" s="9">
        <v>1365444</v>
      </c>
      <c r="C529" s="9" t="s">
        <v>976</v>
      </c>
    </row>
    <row r="530" spans="1:3" ht="12.75" customHeight="1" x14ac:dyDescent="0.2">
      <c r="A530" s="9">
        <v>2021</v>
      </c>
      <c r="B530" s="9">
        <v>1179970</v>
      </c>
      <c r="C530" s="9" t="s">
        <v>976</v>
      </c>
    </row>
    <row r="531" spans="1:3" ht="12.75" customHeight="1" x14ac:dyDescent="0.2">
      <c r="A531" s="9">
        <v>2021</v>
      </c>
      <c r="B531" s="9">
        <v>123336</v>
      </c>
      <c r="C531" s="9" t="s">
        <v>976</v>
      </c>
    </row>
    <row r="532" spans="1:3" ht="12.75" customHeight="1" x14ac:dyDescent="0.2">
      <c r="A532" s="9">
        <v>2021</v>
      </c>
      <c r="B532" s="9">
        <v>1179970</v>
      </c>
      <c r="C532" s="9" t="s">
        <v>976</v>
      </c>
    </row>
    <row r="533" spans="1:3" ht="12.75" customHeight="1" x14ac:dyDescent="0.2">
      <c r="A533" s="9">
        <v>2021</v>
      </c>
      <c r="B533" s="9">
        <v>1127925</v>
      </c>
      <c r="C533" s="9" t="s">
        <v>976</v>
      </c>
    </row>
    <row r="534" spans="1:3" ht="12.75" customHeight="1" x14ac:dyDescent="0.2">
      <c r="A534" s="9">
        <v>2021</v>
      </c>
      <c r="B534" s="9">
        <v>123336</v>
      </c>
      <c r="C534" s="9" t="s">
        <v>976</v>
      </c>
    </row>
    <row r="535" spans="1:3" ht="12.75" customHeight="1" x14ac:dyDescent="0.2">
      <c r="A535" s="9">
        <v>2021</v>
      </c>
      <c r="B535" s="9">
        <v>123336</v>
      </c>
      <c r="C535" s="9" t="s">
        <v>976</v>
      </c>
    </row>
    <row r="536" spans="1:3" ht="12.75" customHeight="1" x14ac:dyDescent="0.2">
      <c r="A536" s="9">
        <v>2021</v>
      </c>
      <c r="B536" s="9">
        <v>122845</v>
      </c>
      <c r="C536" s="9" t="s">
        <v>976</v>
      </c>
    </row>
    <row r="537" spans="1:3" ht="12.75" customHeight="1" x14ac:dyDescent="0.2">
      <c r="A537" s="9">
        <v>2021</v>
      </c>
      <c r="B537" s="9">
        <v>108730</v>
      </c>
      <c r="C537" s="9" t="s">
        <v>976</v>
      </c>
    </row>
    <row r="538" spans="1:3" ht="12.75" customHeight="1" x14ac:dyDescent="0.2">
      <c r="A538" s="9">
        <v>2021</v>
      </c>
      <c r="B538" s="9">
        <v>122845</v>
      </c>
      <c r="C538" s="9" t="s">
        <v>976</v>
      </c>
    </row>
    <row r="539" spans="1:3" ht="12.75" customHeight="1" x14ac:dyDescent="0.2">
      <c r="A539" s="9">
        <v>2021</v>
      </c>
      <c r="B539" s="9">
        <v>150129</v>
      </c>
      <c r="C539" s="9" t="s">
        <v>976</v>
      </c>
    </row>
    <row r="540" spans="1:3" ht="12.75" customHeight="1" x14ac:dyDescent="0.2">
      <c r="A540" s="9">
        <v>2021</v>
      </c>
      <c r="B540" s="9">
        <v>1270538</v>
      </c>
      <c r="C540" s="9" t="s">
        <v>976</v>
      </c>
    </row>
    <row r="541" spans="1:3" ht="12.75" customHeight="1" x14ac:dyDescent="0.2">
      <c r="A541" s="9">
        <v>2021</v>
      </c>
      <c r="B541" s="9">
        <v>123336</v>
      </c>
      <c r="C541" s="9" t="s">
        <v>976</v>
      </c>
    </row>
    <row r="542" spans="1:3" ht="12.75" customHeight="1" x14ac:dyDescent="0.2">
      <c r="A542" s="9">
        <v>2021</v>
      </c>
      <c r="B542" s="9">
        <v>1127925</v>
      </c>
      <c r="C542" s="9" t="s">
        <v>976</v>
      </c>
    </row>
    <row r="543" spans="1:3" ht="12.75" customHeight="1" x14ac:dyDescent="0.2">
      <c r="A543" s="9">
        <v>2021</v>
      </c>
      <c r="B543" s="9">
        <v>1319230</v>
      </c>
      <c r="C543" s="9" t="s">
        <v>976</v>
      </c>
    </row>
    <row r="544" spans="1:3" ht="12.75" customHeight="1" x14ac:dyDescent="0.2">
      <c r="A544" s="9">
        <v>2021</v>
      </c>
      <c r="B544" s="9">
        <v>1103909</v>
      </c>
      <c r="C544" s="9" t="s">
        <v>976</v>
      </c>
    </row>
    <row r="545" spans="1:3" ht="12.75" customHeight="1" x14ac:dyDescent="0.2">
      <c r="A545" s="9">
        <v>2021</v>
      </c>
      <c r="B545" s="9">
        <v>1127927</v>
      </c>
      <c r="C545" s="9" t="s">
        <v>976</v>
      </c>
    </row>
    <row r="546" spans="1:3" ht="12.75" customHeight="1" x14ac:dyDescent="0.2">
      <c r="A546" s="9">
        <v>2021</v>
      </c>
      <c r="B546" s="9">
        <v>1127925</v>
      </c>
      <c r="C546" s="9" t="s">
        <v>976</v>
      </c>
    </row>
    <row r="547" spans="1:3" ht="12.75" customHeight="1" x14ac:dyDescent="0.2">
      <c r="A547" s="9">
        <v>2021</v>
      </c>
      <c r="B547" s="9">
        <v>122845</v>
      </c>
      <c r="C547" s="9" t="s">
        <v>976</v>
      </c>
    </row>
    <row r="548" spans="1:3" ht="12.75" customHeight="1" x14ac:dyDescent="0.2">
      <c r="A548" s="9">
        <v>2021</v>
      </c>
      <c r="B548" s="9">
        <v>1179970</v>
      </c>
      <c r="C548" s="9" t="s">
        <v>976</v>
      </c>
    </row>
    <row r="549" spans="1:3" ht="12.75" customHeight="1" x14ac:dyDescent="0.2">
      <c r="A549" s="9">
        <v>2021</v>
      </c>
      <c r="B549" s="9">
        <v>1365444</v>
      </c>
      <c r="C549" s="9" t="s">
        <v>976</v>
      </c>
    </row>
    <row r="550" spans="1:3" ht="12.75" customHeight="1" x14ac:dyDescent="0.2">
      <c r="A550" s="9">
        <v>2021</v>
      </c>
      <c r="B550" s="9">
        <v>1179970</v>
      </c>
      <c r="C550" s="9" t="s">
        <v>976</v>
      </c>
    </row>
    <row r="551" spans="1:3" ht="12.75" customHeight="1" x14ac:dyDescent="0.2">
      <c r="A551" s="9">
        <v>2021</v>
      </c>
      <c r="B551" s="9">
        <v>122845</v>
      </c>
      <c r="C551" s="9" t="s">
        <v>976</v>
      </c>
    </row>
    <row r="552" spans="1:3" ht="12.75" customHeight="1" x14ac:dyDescent="0.2">
      <c r="A552" s="9">
        <v>2021</v>
      </c>
      <c r="B552" s="9">
        <v>1308687</v>
      </c>
      <c r="C552" s="9" t="s">
        <v>976</v>
      </c>
    </row>
    <row r="553" spans="1:3" ht="12.75" customHeight="1" x14ac:dyDescent="0.2">
      <c r="A553" s="9">
        <v>2021</v>
      </c>
      <c r="B553" s="9">
        <v>122845</v>
      </c>
      <c r="C553" s="9" t="s">
        <v>976</v>
      </c>
    </row>
    <row r="554" spans="1:3" ht="12.75" customHeight="1" x14ac:dyDescent="0.2">
      <c r="A554" s="9">
        <v>2021</v>
      </c>
      <c r="B554" s="9">
        <v>1117076</v>
      </c>
      <c r="C554" s="9" t="s">
        <v>976</v>
      </c>
    </row>
    <row r="555" spans="1:3" ht="12.75" customHeight="1" x14ac:dyDescent="0.2">
      <c r="A555" s="9">
        <v>2021</v>
      </c>
      <c r="B555" s="9">
        <v>1365444</v>
      </c>
      <c r="C555" s="9" t="s">
        <v>976</v>
      </c>
    </row>
    <row r="556" spans="1:3" ht="12.75" customHeight="1" x14ac:dyDescent="0.2">
      <c r="A556" s="9">
        <v>2021</v>
      </c>
      <c r="B556" s="9">
        <v>1308687</v>
      </c>
      <c r="C556" s="9" t="s">
        <v>976</v>
      </c>
    </row>
    <row r="557" spans="1:3" ht="12.75" customHeight="1" x14ac:dyDescent="0.2">
      <c r="A557" s="9">
        <v>2021</v>
      </c>
      <c r="B557" s="9">
        <v>1103692</v>
      </c>
      <c r="C557" s="9" t="s">
        <v>976</v>
      </c>
    </row>
    <row r="558" spans="1:3" ht="12.75" customHeight="1" x14ac:dyDescent="0.2">
      <c r="A558" s="9">
        <v>2021</v>
      </c>
      <c r="B558" s="9">
        <v>123336</v>
      </c>
      <c r="C558" s="9" t="s">
        <v>976</v>
      </c>
    </row>
    <row r="559" spans="1:3" ht="12.75" customHeight="1" x14ac:dyDescent="0.2">
      <c r="A559" s="9">
        <v>2021</v>
      </c>
      <c r="B559" s="9">
        <v>122845</v>
      </c>
      <c r="C559" s="9" t="s">
        <v>976</v>
      </c>
    </row>
    <row r="560" spans="1:3" ht="12.75" customHeight="1" x14ac:dyDescent="0.2">
      <c r="A560" s="9">
        <v>2021</v>
      </c>
      <c r="B560" s="9">
        <v>1319230</v>
      </c>
      <c r="C560" s="9" t="s">
        <v>976</v>
      </c>
    </row>
    <row r="561" spans="1:3" ht="12.75" customHeight="1" x14ac:dyDescent="0.2">
      <c r="A561" s="9">
        <v>2021</v>
      </c>
      <c r="B561" s="9">
        <v>1179970</v>
      </c>
      <c r="C561" s="9" t="s">
        <v>976</v>
      </c>
    </row>
    <row r="562" spans="1:3" ht="12.75" customHeight="1" x14ac:dyDescent="0.2">
      <c r="A562" s="9">
        <v>2021</v>
      </c>
      <c r="B562" s="9">
        <v>122845</v>
      </c>
      <c r="C562" s="9" t="s">
        <v>976</v>
      </c>
    </row>
    <row r="563" spans="1:3" ht="12.75" customHeight="1" x14ac:dyDescent="0.2">
      <c r="A563" s="9">
        <v>2021</v>
      </c>
      <c r="B563" s="9">
        <v>1127926</v>
      </c>
      <c r="C563" s="9" t="s">
        <v>976</v>
      </c>
    </row>
    <row r="564" spans="1:3" ht="12.75" customHeight="1" x14ac:dyDescent="0.2">
      <c r="A564" s="9">
        <v>2021</v>
      </c>
      <c r="B564" s="9">
        <v>1270538</v>
      </c>
      <c r="C564" s="9" t="s">
        <v>976</v>
      </c>
    </row>
    <row r="565" spans="1:3" ht="12.75" customHeight="1" x14ac:dyDescent="0.2">
      <c r="A565" s="9">
        <v>2021</v>
      </c>
      <c r="B565" s="9">
        <v>1103692</v>
      </c>
      <c r="C565" s="9" t="s">
        <v>976</v>
      </c>
    </row>
    <row r="566" spans="1:3" ht="12.75" customHeight="1" x14ac:dyDescent="0.2">
      <c r="A566" s="9">
        <v>2021</v>
      </c>
      <c r="B566" s="9">
        <v>108730</v>
      </c>
      <c r="C566" s="9" t="s">
        <v>976</v>
      </c>
    </row>
    <row r="567" spans="1:3" ht="12.75" customHeight="1" x14ac:dyDescent="0.2">
      <c r="A567" s="9">
        <v>2021</v>
      </c>
      <c r="B567" s="9">
        <v>122845</v>
      </c>
      <c r="C567" s="9" t="s">
        <v>976</v>
      </c>
    </row>
    <row r="568" spans="1:3" ht="12.75" customHeight="1" x14ac:dyDescent="0.2">
      <c r="A568" s="9">
        <v>2021</v>
      </c>
      <c r="B568" s="9">
        <v>1127925</v>
      </c>
      <c r="C568" s="9" t="s">
        <v>976</v>
      </c>
    </row>
    <row r="569" spans="1:3" ht="12.75" customHeight="1" x14ac:dyDescent="0.2">
      <c r="A569" s="9">
        <v>2021</v>
      </c>
      <c r="B569" s="9">
        <v>1127925</v>
      </c>
      <c r="C569" s="9" t="s">
        <v>976</v>
      </c>
    </row>
    <row r="570" spans="1:3" ht="12.75" customHeight="1" x14ac:dyDescent="0.2">
      <c r="A570" s="9">
        <v>2021</v>
      </c>
      <c r="B570" s="9">
        <v>1127925</v>
      </c>
      <c r="C570" s="9" t="s">
        <v>976</v>
      </c>
    </row>
    <row r="571" spans="1:3" ht="12.75" customHeight="1" x14ac:dyDescent="0.2">
      <c r="A571" s="9">
        <v>2021</v>
      </c>
      <c r="B571" s="9">
        <v>1308687</v>
      </c>
      <c r="C571" s="9" t="s">
        <v>976</v>
      </c>
    </row>
    <row r="572" spans="1:3" ht="12.75" customHeight="1" x14ac:dyDescent="0.2">
      <c r="A572" s="9">
        <v>2021</v>
      </c>
      <c r="B572" s="9">
        <v>123336</v>
      </c>
      <c r="C572" s="9" t="s">
        <v>976</v>
      </c>
    </row>
    <row r="573" spans="1:3" ht="12.75" customHeight="1" x14ac:dyDescent="0.2">
      <c r="A573" s="9">
        <v>2021</v>
      </c>
      <c r="B573" s="9">
        <v>1179970</v>
      </c>
      <c r="C573" s="9" t="s">
        <v>976</v>
      </c>
    </row>
    <row r="574" spans="1:3" ht="12.75" customHeight="1" x14ac:dyDescent="0.2">
      <c r="A574" s="9">
        <v>2021</v>
      </c>
      <c r="B574" s="9">
        <v>123336</v>
      </c>
      <c r="C574" s="9" t="s">
        <v>976</v>
      </c>
    </row>
    <row r="575" spans="1:3" ht="12.75" customHeight="1" x14ac:dyDescent="0.2">
      <c r="A575" s="9">
        <v>2021</v>
      </c>
      <c r="B575" s="9">
        <v>122845</v>
      </c>
      <c r="C575" s="9" t="s">
        <v>976</v>
      </c>
    </row>
    <row r="576" spans="1:3" ht="12.75" customHeight="1" x14ac:dyDescent="0.2">
      <c r="A576" s="9">
        <v>2021</v>
      </c>
      <c r="B576" s="9">
        <v>122845</v>
      </c>
      <c r="C576" s="9" t="s">
        <v>976</v>
      </c>
    </row>
    <row r="577" spans="1:3" ht="12.75" customHeight="1" x14ac:dyDescent="0.2">
      <c r="A577" s="9">
        <v>2021</v>
      </c>
      <c r="B577" s="9">
        <v>1117076</v>
      </c>
      <c r="C577" s="9" t="s">
        <v>976</v>
      </c>
    </row>
    <row r="578" spans="1:3" ht="12.75" customHeight="1" x14ac:dyDescent="0.2">
      <c r="A578" s="9">
        <v>2021</v>
      </c>
      <c r="B578" s="9">
        <v>1308687</v>
      </c>
      <c r="C578" s="9" t="s">
        <v>976</v>
      </c>
    </row>
    <row r="579" spans="1:3" ht="12.75" customHeight="1" x14ac:dyDescent="0.2">
      <c r="A579" s="9">
        <v>2021</v>
      </c>
      <c r="B579" s="9">
        <v>108730</v>
      </c>
      <c r="C579" s="9" t="s">
        <v>976</v>
      </c>
    </row>
    <row r="580" spans="1:3" ht="12.75" customHeight="1" x14ac:dyDescent="0.2">
      <c r="A580" s="9">
        <v>2021</v>
      </c>
      <c r="B580" s="9">
        <v>122845</v>
      </c>
      <c r="C580" s="9" t="s">
        <v>976</v>
      </c>
    </row>
    <row r="581" spans="1:3" ht="12.75" customHeight="1" x14ac:dyDescent="0.2">
      <c r="A581" s="9">
        <v>2021</v>
      </c>
      <c r="B581" s="9">
        <v>1127925</v>
      </c>
      <c r="C581" s="9" t="s">
        <v>976</v>
      </c>
    </row>
    <row r="582" spans="1:3" ht="12.75" customHeight="1" x14ac:dyDescent="0.2">
      <c r="A582" s="9">
        <v>2021</v>
      </c>
      <c r="B582" s="9">
        <v>1179970</v>
      </c>
      <c r="C582" s="9" t="s">
        <v>976</v>
      </c>
    </row>
    <row r="583" spans="1:3" ht="12.75" customHeight="1" x14ac:dyDescent="0.2">
      <c r="A583" s="9">
        <v>2021</v>
      </c>
      <c r="B583" s="9">
        <v>122845</v>
      </c>
      <c r="C583" s="9" t="s">
        <v>976</v>
      </c>
    </row>
    <row r="584" spans="1:3" ht="12.75" customHeight="1" x14ac:dyDescent="0.2">
      <c r="A584" s="9">
        <v>2021</v>
      </c>
      <c r="B584" s="9">
        <v>123336</v>
      </c>
      <c r="C584" s="9" t="s">
        <v>976</v>
      </c>
    </row>
    <row r="585" spans="1:3" ht="12.75" customHeight="1" x14ac:dyDescent="0.2">
      <c r="A585" s="9">
        <v>2021</v>
      </c>
      <c r="B585" s="9">
        <v>122845</v>
      </c>
      <c r="C585" s="9" t="s">
        <v>976</v>
      </c>
    </row>
    <row r="586" spans="1:3" ht="12.75" customHeight="1" x14ac:dyDescent="0.2">
      <c r="A586" s="9">
        <v>2021</v>
      </c>
      <c r="B586" s="9">
        <v>1270538</v>
      </c>
      <c r="C586" s="9" t="s">
        <v>976</v>
      </c>
    </row>
    <row r="587" spans="1:3" ht="12.75" customHeight="1" x14ac:dyDescent="0.2">
      <c r="A587" s="9">
        <v>2021</v>
      </c>
      <c r="B587" s="9">
        <v>1127925</v>
      </c>
      <c r="C587" s="9" t="s">
        <v>976</v>
      </c>
    </row>
    <row r="588" spans="1:3" ht="12.75" customHeight="1" x14ac:dyDescent="0.2">
      <c r="A588" s="9">
        <v>2021</v>
      </c>
      <c r="B588" s="9">
        <v>122845</v>
      </c>
      <c r="C588" s="9" t="s">
        <v>976</v>
      </c>
    </row>
    <row r="589" spans="1:3" ht="12.75" customHeight="1" x14ac:dyDescent="0.2">
      <c r="A589" s="9">
        <v>2021</v>
      </c>
      <c r="B589" s="9">
        <v>150129</v>
      </c>
      <c r="C589" s="9" t="s">
        <v>976</v>
      </c>
    </row>
    <row r="590" spans="1:3" ht="12.75" customHeight="1" x14ac:dyDescent="0.2">
      <c r="A590" s="9">
        <v>2021</v>
      </c>
      <c r="B590" s="9">
        <v>1127925</v>
      </c>
      <c r="C590" s="9" t="s">
        <v>976</v>
      </c>
    </row>
    <row r="591" spans="1:3" ht="12.75" customHeight="1" x14ac:dyDescent="0.2">
      <c r="A591" s="9">
        <v>2021</v>
      </c>
      <c r="B591" s="9">
        <v>1127926</v>
      </c>
      <c r="C591" s="9" t="s">
        <v>976</v>
      </c>
    </row>
    <row r="592" spans="1:3" ht="12.75" customHeight="1" x14ac:dyDescent="0.2">
      <c r="A592" s="9">
        <v>2021</v>
      </c>
      <c r="B592" s="9">
        <v>108730</v>
      </c>
      <c r="C592" s="9" t="s">
        <v>976</v>
      </c>
    </row>
    <row r="593" spans="1:3" ht="12.75" customHeight="1" x14ac:dyDescent="0.2">
      <c r="A593" s="9">
        <v>2021</v>
      </c>
      <c r="B593" s="9">
        <v>1127925</v>
      </c>
      <c r="C593" s="9" t="s">
        <v>976</v>
      </c>
    </row>
    <row r="594" spans="1:3" ht="12.75" customHeight="1" x14ac:dyDescent="0.2">
      <c r="A594" s="9">
        <v>2021</v>
      </c>
      <c r="B594" s="9">
        <v>1308687</v>
      </c>
      <c r="C594" s="9" t="s">
        <v>976</v>
      </c>
    </row>
    <row r="595" spans="1:3" ht="12.75" customHeight="1" x14ac:dyDescent="0.2">
      <c r="A595" s="9">
        <v>2021</v>
      </c>
      <c r="B595" s="9">
        <v>1179970</v>
      </c>
      <c r="C595" s="9" t="s">
        <v>976</v>
      </c>
    </row>
    <row r="596" spans="1:3" ht="12.75" customHeight="1" x14ac:dyDescent="0.2">
      <c r="A596" s="9">
        <v>2021</v>
      </c>
      <c r="B596" s="9">
        <v>1179970</v>
      </c>
      <c r="C596" s="9" t="s">
        <v>976</v>
      </c>
    </row>
    <row r="597" spans="1:3" ht="12.75" customHeight="1" x14ac:dyDescent="0.2">
      <c r="A597" s="9">
        <v>2021</v>
      </c>
      <c r="B597" s="9">
        <v>1308687</v>
      </c>
      <c r="C597" s="9" t="s">
        <v>976</v>
      </c>
    </row>
    <row r="598" spans="1:3" ht="12.75" customHeight="1" x14ac:dyDescent="0.2">
      <c r="A598" s="9">
        <v>2021</v>
      </c>
      <c r="B598" s="9">
        <v>1308687</v>
      </c>
      <c r="C598" s="9" t="s">
        <v>976</v>
      </c>
    </row>
    <row r="599" spans="1:3" ht="12.75" customHeight="1" x14ac:dyDescent="0.2">
      <c r="A599" s="9">
        <v>2021</v>
      </c>
      <c r="B599" s="9">
        <v>1308687</v>
      </c>
      <c r="C599" s="9" t="s">
        <v>976</v>
      </c>
    </row>
    <row r="600" spans="1:3" ht="12.75" customHeight="1" x14ac:dyDescent="0.2">
      <c r="A600" s="9">
        <v>2021</v>
      </c>
      <c r="B600" s="9">
        <v>1308687</v>
      </c>
      <c r="C600" s="9" t="s">
        <v>976</v>
      </c>
    </row>
    <row r="601" spans="1:3" ht="12.75" customHeight="1" x14ac:dyDescent="0.2">
      <c r="A601" s="9">
        <v>2021</v>
      </c>
      <c r="B601" s="9">
        <v>122845</v>
      </c>
      <c r="C601" s="9" t="s">
        <v>976</v>
      </c>
    </row>
    <row r="602" spans="1:3" ht="12.75" customHeight="1" x14ac:dyDescent="0.2">
      <c r="A602" s="9">
        <v>2021</v>
      </c>
      <c r="B602" s="9">
        <v>1103692</v>
      </c>
      <c r="C602" s="9" t="s">
        <v>976</v>
      </c>
    </row>
    <row r="603" spans="1:3" ht="12.75" customHeight="1" x14ac:dyDescent="0.2">
      <c r="A603" s="9">
        <v>2021</v>
      </c>
      <c r="B603" s="9">
        <v>1127926</v>
      </c>
      <c r="C603" s="9" t="s">
        <v>976</v>
      </c>
    </row>
    <row r="604" spans="1:3" ht="12.75" customHeight="1" x14ac:dyDescent="0.2">
      <c r="A604" s="9">
        <v>2021</v>
      </c>
      <c r="B604" s="9">
        <v>1179970</v>
      </c>
      <c r="C604" s="9" t="s">
        <v>976</v>
      </c>
    </row>
    <row r="605" spans="1:3" ht="12.75" customHeight="1" x14ac:dyDescent="0.2">
      <c r="A605" s="9">
        <v>2021</v>
      </c>
      <c r="B605" s="9">
        <v>122845</v>
      </c>
      <c r="C605" s="9" t="s">
        <v>976</v>
      </c>
    </row>
    <row r="606" spans="1:3" ht="12.75" customHeight="1" x14ac:dyDescent="0.2">
      <c r="A606" s="9">
        <v>2021</v>
      </c>
      <c r="B606" s="9">
        <v>1365444</v>
      </c>
      <c r="C606" s="9" t="s">
        <v>976</v>
      </c>
    </row>
    <row r="607" spans="1:3" ht="12.75" customHeight="1" x14ac:dyDescent="0.2">
      <c r="A607" s="9">
        <v>2021</v>
      </c>
      <c r="B607" s="9">
        <v>1127926</v>
      </c>
      <c r="C607" s="9" t="s">
        <v>976</v>
      </c>
    </row>
    <row r="608" spans="1:3" ht="12.75" customHeight="1" x14ac:dyDescent="0.2">
      <c r="A608" s="9">
        <v>2021</v>
      </c>
      <c r="B608" s="9">
        <v>1179970</v>
      </c>
      <c r="C608" s="9" t="s">
        <v>976</v>
      </c>
    </row>
    <row r="609" spans="1:3" ht="12.75" customHeight="1" x14ac:dyDescent="0.2">
      <c r="A609" s="9">
        <v>2021</v>
      </c>
      <c r="B609" s="9">
        <v>108730</v>
      </c>
      <c r="C609" s="9" t="s">
        <v>976</v>
      </c>
    </row>
    <row r="610" spans="1:3" ht="12.75" customHeight="1" x14ac:dyDescent="0.2">
      <c r="A610" s="9">
        <v>2021</v>
      </c>
      <c r="B610" s="9">
        <v>1127925</v>
      </c>
      <c r="C610" s="9" t="s">
        <v>976</v>
      </c>
    </row>
    <row r="611" spans="1:3" ht="12.75" customHeight="1" x14ac:dyDescent="0.2">
      <c r="A611" s="9">
        <v>2021</v>
      </c>
      <c r="B611" s="9">
        <v>1179970</v>
      </c>
      <c r="C611" s="9" t="s">
        <v>976</v>
      </c>
    </row>
    <row r="612" spans="1:3" ht="12.75" customHeight="1" x14ac:dyDescent="0.2">
      <c r="A612" s="9">
        <v>2021</v>
      </c>
      <c r="B612" s="9">
        <v>1365444</v>
      </c>
      <c r="C612" s="9" t="s">
        <v>976</v>
      </c>
    </row>
    <row r="613" spans="1:3" ht="12.75" customHeight="1" x14ac:dyDescent="0.2">
      <c r="A613" s="9">
        <v>2021</v>
      </c>
      <c r="B613" s="9">
        <v>122845</v>
      </c>
      <c r="C613" s="9" t="s">
        <v>976</v>
      </c>
    </row>
    <row r="614" spans="1:3" ht="12.75" customHeight="1" x14ac:dyDescent="0.2">
      <c r="A614" s="9">
        <v>2021</v>
      </c>
      <c r="B614" s="9">
        <v>123336</v>
      </c>
      <c r="C614" s="9" t="s">
        <v>976</v>
      </c>
    </row>
    <row r="615" spans="1:3" ht="12.75" customHeight="1" x14ac:dyDescent="0.2">
      <c r="A615" s="9">
        <v>2021</v>
      </c>
      <c r="B615" s="9">
        <v>1179970</v>
      </c>
      <c r="C615" s="9" t="s">
        <v>976</v>
      </c>
    </row>
    <row r="616" spans="1:3" ht="12.75" customHeight="1" x14ac:dyDescent="0.2">
      <c r="A616" s="9">
        <v>2021</v>
      </c>
      <c r="B616" s="9">
        <v>122845</v>
      </c>
      <c r="C616" s="9" t="s">
        <v>976</v>
      </c>
    </row>
    <row r="617" spans="1:3" ht="12.75" customHeight="1" x14ac:dyDescent="0.2">
      <c r="A617" s="9">
        <v>2021</v>
      </c>
      <c r="B617" s="9">
        <v>1308687</v>
      </c>
      <c r="C617" s="9" t="s">
        <v>976</v>
      </c>
    </row>
    <row r="618" spans="1:3" ht="12.75" customHeight="1" x14ac:dyDescent="0.2">
      <c r="A618" s="9">
        <v>2021</v>
      </c>
      <c r="B618" s="9">
        <v>108730</v>
      </c>
      <c r="C618" s="9" t="s">
        <v>976</v>
      </c>
    </row>
    <row r="619" spans="1:3" ht="12.75" customHeight="1" x14ac:dyDescent="0.2">
      <c r="A619" s="9">
        <v>2021</v>
      </c>
      <c r="B619" s="9">
        <v>108730</v>
      </c>
      <c r="C619" s="9" t="s">
        <v>976</v>
      </c>
    </row>
    <row r="620" spans="1:3" ht="12.75" customHeight="1" x14ac:dyDescent="0.2">
      <c r="A620" s="9">
        <v>2021</v>
      </c>
      <c r="B620" s="9">
        <v>1179970</v>
      </c>
      <c r="C620" s="9" t="s">
        <v>976</v>
      </c>
    </row>
    <row r="621" spans="1:3" ht="12.75" customHeight="1" x14ac:dyDescent="0.2">
      <c r="A621" s="9">
        <v>2021</v>
      </c>
      <c r="B621" s="9">
        <v>1179970</v>
      </c>
      <c r="C621" s="9" t="s">
        <v>976</v>
      </c>
    </row>
    <row r="622" spans="1:3" ht="12.75" customHeight="1" x14ac:dyDescent="0.2">
      <c r="A622" s="9">
        <v>2021</v>
      </c>
      <c r="B622" s="9">
        <v>108730</v>
      </c>
      <c r="C622" s="9" t="s">
        <v>976</v>
      </c>
    </row>
    <row r="623" spans="1:3" ht="12.75" customHeight="1" x14ac:dyDescent="0.2">
      <c r="A623" s="9">
        <v>2021</v>
      </c>
      <c r="B623" s="9">
        <v>1127926</v>
      </c>
      <c r="C623" s="9" t="s">
        <v>976</v>
      </c>
    </row>
    <row r="624" spans="1:3" ht="12.75" customHeight="1" x14ac:dyDescent="0.2">
      <c r="A624" s="9">
        <v>2021</v>
      </c>
      <c r="B624" s="9">
        <v>1127925</v>
      </c>
      <c r="C624" s="9" t="s">
        <v>976</v>
      </c>
    </row>
    <row r="625" spans="1:3" ht="12.75" customHeight="1" x14ac:dyDescent="0.2">
      <c r="A625" s="9">
        <v>2021</v>
      </c>
      <c r="B625" s="9">
        <v>1179970</v>
      </c>
      <c r="C625" s="9" t="s">
        <v>976</v>
      </c>
    </row>
    <row r="626" spans="1:3" ht="12.75" customHeight="1" x14ac:dyDescent="0.2">
      <c r="A626" s="9">
        <v>2021</v>
      </c>
      <c r="B626" s="9">
        <v>108730</v>
      </c>
      <c r="C626" s="9" t="s">
        <v>976</v>
      </c>
    </row>
    <row r="627" spans="1:3" ht="12.75" customHeight="1" x14ac:dyDescent="0.2">
      <c r="A627" s="9">
        <v>2021</v>
      </c>
      <c r="B627" s="9">
        <v>1308687</v>
      </c>
      <c r="C627" s="9" t="s">
        <v>976</v>
      </c>
    </row>
    <row r="628" spans="1:3" ht="12.75" customHeight="1" x14ac:dyDescent="0.2">
      <c r="A628" s="9">
        <v>2021</v>
      </c>
      <c r="B628" s="9">
        <v>122845</v>
      </c>
      <c r="C628" s="9" t="s">
        <v>976</v>
      </c>
    </row>
    <row r="629" spans="1:3" ht="12.75" customHeight="1" x14ac:dyDescent="0.2">
      <c r="A629" s="9">
        <v>2021</v>
      </c>
      <c r="B629" s="9">
        <v>1179970</v>
      </c>
      <c r="C629" s="9" t="s">
        <v>976</v>
      </c>
    </row>
    <row r="630" spans="1:3" ht="12.75" customHeight="1" x14ac:dyDescent="0.2">
      <c r="A630" s="9">
        <v>2021</v>
      </c>
      <c r="B630" s="9">
        <v>1179970</v>
      </c>
      <c r="C630" s="9" t="s">
        <v>976</v>
      </c>
    </row>
    <row r="631" spans="1:3" ht="12.75" customHeight="1" x14ac:dyDescent="0.2">
      <c r="A631" s="9">
        <v>2021</v>
      </c>
      <c r="B631" s="9">
        <v>1319230</v>
      </c>
      <c r="C631" s="9" t="s">
        <v>976</v>
      </c>
    </row>
    <row r="632" spans="1:3" ht="12.75" customHeight="1" x14ac:dyDescent="0.2">
      <c r="A632" s="9">
        <v>2021</v>
      </c>
      <c r="B632" s="9">
        <v>122845</v>
      </c>
      <c r="C632" s="9" t="s">
        <v>976</v>
      </c>
    </row>
    <row r="633" spans="1:3" ht="12.75" customHeight="1" x14ac:dyDescent="0.2">
      <c r="A633" s="9">
        <v>2021</v>
      </c>
      <c r="B633" s="9">
        <v>1179970</v>
      </c>
      <c r="C633" s="9" t="s">
        <v>976</v>
      </c>
    </row>
    <row r="634" spans="1:3" ht="12.75" customHeight="1" x14ac:dyDescent="0.2">
      <c r="A634" s="9">
        <v>2021</v>
      </c>
      <c r="B634" s="9">
        <v>1127925</v>
      </c>
      <c r="C634" s="9" t="s">
        <v>976</v>
      </c>
    </row>
    <row r="635" spans="1:3" ht="12.75" customHeight="1" x14ac:dyDescent="0.2">
      <c r="A635" s="9">
        <v>2021</v>
      </c>
      <c r="B635" s="9">
        <v>1127926</v>
      </c>
      <c r="C635" s="9" t="s">
        <v>976</v>
      </c>
    </row>
    <row r="636" spans="1:3" ht="12.75" customHeight="1" x14ac:dyDescent="0.2">
      <c r="A636" s="9">
        <v>2021</v>
      </c>
      <c r="B636" s="9">
        <v>1179970</v>
      </c>
      <c r="C636" s="9" t="s">
        <v>976</v>
      </c>
    </row>
    <row r="637" spans="1:3" ht="12.75" customHeight="1" x14ac:dyDescent="0.2">
      <c r="A637" s="9">
        <v>2021</v>
      </c>
      <c r="B637" s="9">
        <v>1127925</v>
      </c>
      <c r="C637" s="9" t="s">
        <v>976</v>
      </c>
    </row>
    <row r="638" spans="1:3" ht="12.75" customHeight="1" x14ac:dyDescent="0.2">
      <c r="A638" s="9">
        <v>2021</v>
      </c>
      <c r="B638" s="9">
        <v>1308687</v>
      </c>
      <c r="C638" s="9" t="s">
        <v>976</v>
      </c>
    </row>
    <row r="639" spans="1:3" ht="12.75" customHeight="1" x14ac:dyDescent="0.2">
      <c r="A639" s="9">
        <v>2021</v>
      </c>
      <c r="B639" s="9">
        <v>1365444</v>
      </c>
      <c r="C639" s="9" t="s">
        <v>976</v>
      </c>
    </row>
    <row r="640" spans="1:3" ht="12.75" customHeight="1" x14ac:dyDescent="0.2">
      <c r="A640" s="9">
        <v>2021</v>
      </c>
      <c r="B640" s="9">
        <v>122845</v>
      </c>
      <c r="C640" s="9" t="s">
        <v>976</v>
      </c>
    </row>
    <row r="641" spans="1:3" ht="12.75" customHeight="1" x14ac:dyDescent="0.2">
      <c r="A641" s="9">
        <v>2021</v>
      </c>
      <c r="B641" s="9">
        <v>1103909</v>
      </c>
      <c r="C641" s="9" t="s">
        <v>976</v>
      </c>
    </row>
    <row r="642" spans="1:3" ht="12.75" customHeight="1" x14ac:dyDescent="0.2">
      <c r="A642" s="9">
        <v>2021</v>
      </c>
      <c r="B642" s="9">
        <v>1179970</v>
      </c>
      <c r="C642" s="9" t="s">
        <v>976</v>
      </c>
    </row>
    <row r="643" spans="1:3" ht="12.75" customHeight="1" x14ac:dyDescent="0.2">
      <c r="A643" s="9">
        <v>2021</v>
      </c>
      <c r="B643" s="9">
        <v>1179970</v>
      </c>
      <c r="C643" s="9" t="s">
        <v>976</v>
      </c>
    </row>
    <row r="644" spans="1:3" ht="12.75" customHeight="1" x14ac:dyDescent="0.2">
      <c r="A644" s="9">
        <v>2021</v>
      </c>
      <c r="B644" s="9">
        <v>1127926</v>
      </c>
      <c r="C644" s="9" t="s">
        <v>976</v>
      </c>
    </row>
    <row r="645" spans="1:3" ht="12.75" customHeight="1" x14ac:dyDescent="0.2">
      <c r="A645" s="9">
        <v>2021</v>
      </c>
      <c r="B645" s="9">
        <v>1365444</v>
      </c>
      <c r="C645" s="9" t="s">
        <v>976</v>
      </c>
    </row>
    <row r="646" spans="1:3" ht="12.75" customHeight="1" x14ac:dyDescent="0.2">
      <c r="A646" s="9">
        <v>2021</v>
      </c>
      <c r="B646" s="9">
        <v>108730</v>
      </c>
      <c r="C646" s="9" t="s">
        <v>976</v>
      </c>
    </row>
    <row r="647" spans="1:3" ht="12.75" customHeight="1" x14ac:dyDescent="0.2">
      <c r="A647" s="9">
        <v>2021</v>
      </c>
      <c r="B647" s="9">
        <v>1179970</v>
      </c>
      <c r="C647" s="9" t="s">
        <v>976</v>
      </c>
    </row>
    <row r="648" spans="1:3" ht="12.75" customHeight="1" x14ac:dyDescent="0.2">
      <c r="A648" s="9">
        <v>2021</v>
      </c>
      <c r="B648" s="9">
        <v>1308687</v>
      </c>
      <c r="C648" s="9" t="s">
        <v>976</v>
      </c>
    </row>
    <row r="649" spans="1:3" ht="12.75" customHeight="1" x14ac:dyDescent="0.2">
      <c r="A649" s="9">
        <v>2021</v>
      </c>
      <c r="B649" s="9">
        <v>122845</v>
      </c>
      <c r="C649" s="9" t="s">
        <v>976</v>
      </c>
    </row>
    <row r="650" spans="1:3" ht="12.75" customHeight="1" x14ac:dyDescent="0.2">
      <c r="A650" s="9">
        <v>2021</v>
      </c>
      <c r="B650" s="9">
        <v>1179970</v>
      </c>
      <c r="C650" s="9" t="s">
        <v>976</v>
      </c>
    </row>
    <row r="651" spans="1:3" ht="12.75" customHeight="1" x14ac:dyDescent="0.2">
      <c r="A651" s="9">
        <v>2021</v>
      </c>
      <c r="B651" s="9">
        <v>1179970</v>
      </c>
      <c r="C651" s="9" t="s">
        <v>976</v>
      </c>
    </row>
    <row r="652" spans="1:3" ht="12.75" customHeight="1" x14ac:dyDescent="0.2">
      <c r="A652" s="9">
        <v>2021</v>
      </c>
      <c r="B652" s="9">
        <v>108730</v>
      </c>
      <c r="C652" s="9" t="s">
        <v>976</v>
      </c>
    </row>
    <row r="653" spans="1:3" ht="12.75" customHeight="1" x14ac:dyDescent="0.2">
      <c r="A653" s="9">
        <v>2021</v>
      </c>
      <c r="B653" s="9">
        <v>1127927</v>
      </c>
      <c r="C653" s="9" t="s">
        <v>976</v>
      </c>
    </row>
    <row r="654" spans="1:3" ht="12.75" customHeight="1" x14ac:dyDescent="0.2">
      <c r="A654" s="9">
        <v>2021</v>
      </c>
      <c r="B654" s="9">
        <v>1103692</v>
      </c>
      <c r="C654" s="9" t="s">
        <v>976</v>
      </c>
    </row>
    <row r="655" spans="1:3" ht="12.75" customHeight="1" x14ac:dyDescent="0.2">
      <c r="A655" s="9">
        <v>2021</v>
      </c>
      <c r="B655" s="9">
        <v>1365444</v>
      </c>
      <c r="C655" s="9" t="s">
        <v>976</v>
      </c>
    </row>
    <row r="656" spans="1:3" ht="12.75" customHeight="1" x14ac:dyDescent="0.2">
      <c r="A656" s="9">
        <v>2021</v>
      </c>
      <c r="B656" s="9">
        <v>1365444</v>
      </c>
      <c r="C656" s="9" t="s">
        <v>976</v>
      </c>
    </row>
    <row r="657" spans="1:3" ht="12.75" customHeight="1" x14ac:dyDescent="0.2">
      <c r="A657" s="9">
        <v>2021</v>
      </c>
      <c r="B657" s="9">
        <v>1179970</v>
      </c>
      <c r="C657" s="9" t="s">
        <v>976</v>
      </c>
    </row>
    <row r="658" spans="1:3" ht="12.75" customHeight="1" x14ac:dyDescent="0.2">
      <c r="A658" s="9">
        <v>2021</v>
      </c>
      <c r="B658" s="9">
        <v>1179970</v>
      </c>
      <c r="C658" s="9" t="s">
        <v>976</v>
      </c>
    </row>
    <row r="659" spans="1:3" ht="12.75" customHeight="1" x14ac:dyDescent="0.2">
      <c r="A659" s="9">
        <v>2021</v>
      </c>
      <c r="B659" s="9">
        <v>1179970</v>
      </c>
      <c r="C659" s="9" t="s">
        <v>976</v>
      </c>
    </row>
    <row r="660" spans="1:3" ht="12.75" customHeight="1" x14ac:dyDescent="0.2">
      <c r="A660" s="9">
        <v>2021</v>
      </c>
      <c r="B660" s="9">
        <v>122845</v>
      </c>
      <c r="C660" s="9" t="s">
        <v>976</v>
      </c>
    </row>
    <row r="661" spans="1:3" ht="12.75" customHeight="1" x14ac:dyDescent="0.2">
      <c r="A661" s="9">
        <v>2021</v>
      </c>
      <c r="B661" s="9">
        <v>108730</v>
      </c>
      <c r="C661" s="9" t="s">
        <v>976</v>
      </c>
    </row>
    <row r="662" spans="1:3" ht="12.75" customHeight="1" x14ac:dyDescent="0.2">
      <c r="A662" s="9">
        <v>2021</v>
      </c>
      <c r="B662" s="9">
        <v>108730</v>
      </c>
      <c r="C662" s="9" t="s">
        <v>976</v>
      </c>
    </row>
    <row r="663" spans="1:3" ht="12.75" customHeight="1" x14ac:dyDescent="0.2">
      <c r="A663" s="9">
        <v>2021</v>
      </c>
      <c r="B663" s="9">
        <v>108730</v>
      </c>
      <c r="C663" s="9" t="s">
        <v>976</v>
      </c>
    </row>
    <row r="664" spans="1:3" ht="12.75" customHeight="1" x14ac:dyDescent="0.2">
      <c r="A664" s="9">
        <v>2021</v>
      </c>
      <c r="B664" s="9">
        <v>122845</v>
      </c>
      <c r="C664" s="9" t="s">
        <v>976</v>
      </c>
    </row>
    <row r="665" spans="1:3" ht="12.75" customHeight="1" x14ac:dyDescent="0.2">
      <c r="A665" s="9">
        <v>2021</v>
      </c>
      <c r="B665" s="9">
        <v>122845</v>
      </c>
      <c r="C665" s="9" t="s">
        <v>976</v>
      </c>
    </row>
    <row r="666" spans="1:3" ht="12.75" customHeight="1" x14ac:dyDescent="0.2">
      <c r="A666" s="9">
        <v>2021</v>
      </c>
      <c r="B666" s="9">
        <v>122845</v>
      </c>
      <c r="C666" s="9" t="s">
        <v>976</v>
      </c>
    </row>
    <row r="667" spans="1:3" ht="12.75" customHeight="1" x14ac:dyDescent="0.2">
      <c r="A667" s="9">
        <v>2021</v>
      </c>
      <c r="B667" s="9">
        <v>1179970</v>
      </c>
      <c r="C667" s="9" t="s">
        <v>976</v>
      </c>
    </row>
    <row r="668" spans="1:3" ht="12.75" customHeight="1" x14ac:dyDescent="0.2">
      <c r="A668" s="9">
        <v>2021</v>
      </c>
      <c r="B668" s="9">
        <v>1308687</v>
      </c>
      <c r="C668" s="9" t="s">
        <v>976</v>
      </c>
    </row>
    <row r="669" spans="1:3" ht="12.75" customHeight="1" x14ac:dyDescent="0.2">
      <c r="A669" s="9">
        <v>2021</v>
      </c>
      <c r="B669" s="9">
        <v>150129</v>
      </c>
      <c r="C669" s="9" t="s">
        <v>976</v>
      </c>
    </row>
    <row r="670" spans="1:3" ht="12.75" customHeight="1" x14ac:dyDescent="0.2">
      <c r="A670" s="9">
        <v>2021</v>
      </c>
      <c r="B670" s="9">
        <v>123336</v>
      </c>
      <c r="C670" s="9" t="s">
        <v>976</v>
      </c>
    </row>
    <row r="671" spans="1:3" ht="12.75" customHeight="1" x14ac:dyDescent="0.2">
      <c r="A671" s="9">
        <v>2021</v>
      </c>
      <c r="B671" s="9">
        <v>123336</v>
      </c>
      <c r="C671" s="9" t="s">
        <v>976</v>
      </c>
    </row>
    <row r="672" spans="1:3" ht="12.75" customHeight="1" x14ac:dyDescent="0.2">
      <c r="A672" s="9">
        <v>2021</v>
      </c>
      <c r="B672" s="9">
        <v>123336</v>
      </c>
      <c r="C672" s="9" t="s">
        <v>976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509</v>
      </c>
    </row>
    <row r="2" spans="1:3" ht="12.75" customHeight="1" x14ac:dyDescent="0.2">
      <c r="A2" s="9">
        <v>2021</v>
      </c>
      <c r="B2" s="9">
        <v>1127924</v>
      </c>
      <c r="C2" s="9" t="s">
        <v>967</v>
      </c>
    </row>
    <row r="3" spans="1:3" ht="12.75" customHeight="1" x14ac:dyDescent="0.2">
      <c r="A3" s="9">
        <v>2021</v>
      </c>
      <c r="B3" s="9">
        <v>123336</v>
      </c>
      <c r="C3" s="9" t="s">
        <v>967</v>
      </c>
    </row>
    <row r="4" spans="1:3" ht="12.75" customHeight="1" x14ac:dyDescent="0.2">
      <c r="A4" s="9">
        <v>2021</v>
      </c>
      <c r="B4" s="9">
        <v>1179970</v>
      </c>
      <c r="C4" s="9" t="s">
        <v>967</v>
      </c>
    </row>
    <row r="5" spans="1:3" ht="12.75" customHeight="1" x14ac:dyDescent="0.2">
      <c r="A5" s="9">
        <v>2021</v>
      </c>
      <c r="B5" s="9">
        <v>123336</v>
      </c>
      <c r="C5" s="9" t="s">
        <v>967</v>
      </c>
    </row>
    <row r="6" spans="1:3" ht="12.75" customHeight="1" x14ac:dyDescent="0.2">
      <c r="A6" s="9">
        <v>2021</v>
      </c>
      <c r="B6" s="9">
        <v>123336</v>
      </c>
      <c r="C6" s="9" t="s">
        <v>967</v>
      </c>
    </row>
    <row r="7" spans="1:3" ht="12.75" customHeight="1" x14ac:dyDescent="0.2">
      <c r="A7" s="9">
        <v>2021</v>
      </c>
      <c r="B7" s="9">
        <v>123336</v>
      </c>
      <c r="C7" s="9" t="s">
        <v>967</v>
      </c>
    </row>
    <row r="8" spans="1:3" ht="12.75" customHeight="1" x14ac:dyDescent="0.2">
      <c r="A8" s="9">
        <v>2021</v>
      </c>
      <c r="B8" s="9">
        <v>1308687</v>
      </c>
      <c r="C8" s="9" t="s">
        <v>967</v>
      </c>
    </row>
    <row r="9" spans="1:3" ht="12.75" customHeight="1" x14ac:dyDescent="0.2">
      <c r="A9" s="9">
        <v>2021</v>
      </c>
      <c r="B9" s="9">
        <v>1319230</v>
      </c>
      <c r="C9" s="9" t="s">
        <v>967</v>
      </c>
    </row>
    <row r="10" spans="1:3" ht="12.75" customHeight="1" x14ac:dyDescent="0.2">
      <c r="A10" s="9">
        <v>2021</v>
      </c>
      <c r="B10" s="9">
        <v>1179970</v>
      </c>
      <c r="C10" s="9" t="s">
        <v>967</v>
      </c>
    </row>
    <row r="11" spans="1:3" ht="12.75" customHeight="1" x14ac:dyDescent="0.2">
      <c r="A11" s="9">
        <v>2021</v>
      </c>
      <c r="B11" s="9">
        <v>123336</v>
      </c>
      <c r="C11" s="9" t="s">
        <v>967</v>
      </c>
    </row>
    <row r="12" spans="1:3" ht="12.75" customHeight="1" x14ac:dyDescent="0.2">
      <c r="A12" s="9">
        <v>2021</v>
      </c>
      <c r="B12" s="9">
        <v>123336</v>
      </c>
      <c r="C12" s="9" t="s">
        <v>967</v>
      </c>
    </row>
    <row r="13" spans="1:3" ht="12.75" customHeight="1" x14ac:dyDescent="0.2">
      <c r="A13" s="9">
        <v>2021</v>
      </c>
      <c r="B13" s="9">
        <v>1319230</v>
      </c>
      <c r="C13" s="9" t="s">
        <v>967</v>
      </c>
    </row>
    <row r="14" spans="1:3" ht="12.75" customHeight="1" x14ac:dyDescent="0.2">
      <c r="A14" s="9">
        <v>2021</v>
      </c>
      <c r="B14" s="9">
        <v>108730</v>
      </c>
      <c r="C14" s="9" t="s">
        <v>967</v>
      </c>
    </row>
    <row r="15" spans="1:3" ht="12.75" customHeight="1" x14ac:dyDescent="0.2">
      <c r="A15" s="9">
        <v>2021</v>
      </c>
      <c r="B15" s="9">
        <v>150129</v>
      </c>
      <c r="C15" s="9" t="s">
        <v>967</v>
      </c>
    </row>
    <row r="16" spans="1:3" ht="12.75" customHeight="1" x14ac:dyDescent="0.2">
      <c r="A16" s="9">
        <v>2021</v>
      </c>
      <c r="B16" s="9">
        <v>123336</v>
      </c>
      <c r="C16" s="9" t="s">
        <v>967</v>
      </c>
    </row>
    <row r="17" spans="1:3" ht="12.75" customHeight="1" x14ac:dyDescent="0.2">
      <c r="A17" s="9">
        <v>2021</v>
      </c>
      <c r="B17" s="9">
        <v>1103832</v>
      </c>
      <c r="C17" s="9" t="s">
        <v>967</v>
      </c>
    </row>
    <row r="18" spans="1:3" ht="12.75" customHeight="1" x14ac:dyDescent="0.2">
      <c r="A18" s="9">
        <v>2021</v>
      </c>
      <c r="B18" s="9">
        <v>1308687</v>
      </c>
      <c r="C18" s="9" t="s">
        <v>967</v>
      </c>
    </row>
    <row r="19" spans="1:3" ht="12.75" customHeight="1" x14ac:dyDescent="0.2">
      <c r="A19" s="9">
        <v>2021</v>
      </c>
      <c r="B19" s="9">
        <v>1127927</v>
      </c>
      <c r="C19" s="9" t="s">
        <v>967</v>
      </c>
    </row>
    <row r="20" spans="1:3" ht="12.75" customHeight="1" x14ac:dyDescent="0.2">
      <c r="A20" s="9">
        <v>2021</v>
      </c>
      <c r="B20" s="9">
        <v>123336</v>
      </c>
      <c r="C20" s="9" t="s">
        <v>967</v>
      </c>
    </row>
    <row r="21" spans="1:3" ht="12.75" customHeight="1" x14ac:dyDescent="0.2">
      <c r="A21" s="9">
        <v>2021</v>
      </c>
      <c r="B21" s="9">
        <v>123336</v>
      </c>
      <c r="C21" s="9" t="s">
        <v>967</v>
      </c>
    </row>
    <row r="22" spans="1:3" ht="12.75" customHeight="1" x14ac:dyDescent="0.2">
      <c r="A22" s="9">
        <v>2021</v>
      </c>
      <c r="B22" s="9">
        <v>150129</v>
      </c>
      <c r="C22" s="9" t="s">
        <v>967</v>
      </c>
    </row>
    <row r="23" spans="1:3" ht="12.75" customHeight="1" x14ac:dyDescent="0.2">
      <c r="A23" s="9">
        <v>2021</v>
      </c>
      <c r="B23" s="9">
        <v>1179970</v>
      </c>
      <c r="C23" s="9" t="s">
        <v>967</v>
      </c>
    </row>
    <row r="24" spans="1:3" ht="12.75" customHeight="1" x14ac:dyDescent="0.2">
      <c r="A24" s="9">
        <v>2021</v>
      </c>
      <c r="B24" s="9">
        <v>123336</v>
      </c>
      <c r="C24" s="9" t="s">
        <v>967</v>
      </c>
    </row>
    <row r="25" spans="1:3" ht="12.75" customHeight="1" x14ac:dyDescent="0.2">
      <c r="A25" s="9">
        <v>2021</v>
      </c>
      <c r="B25" s="9">
        <v>1103832</v>
      </c>
      <c r="C25" s="9" t="s">
        <v>967</v>
      </c>
    </row>
    <row r="26" spans="1:3" ht="12.75" customHeight="1" x14ac:dyDescent="0.2">
      <c r="A26" s="9">
        <v>2021</v>
      </c>
      <c r="B26" s="9">
        <v>123336</v>
      </c>
      <c r="C26" s="9" t="s">
        <v>967</v>
      </c>
    </row>
    <row r="27" spans="1:3" ht="12.75" customHeight="1" x14ac:dyDescent="0.2">
      <c r="A27" s="9">
        <v>2021</v>
      </c>
      <c r="B27" s="9">
        <v>123336</v>
      </c>
      <c r="C27" s="9" t="s">
        <v>967</v>
      </c>
    </row>
    <row r="28" spans="1:3" ht="12.75" customHeight="1" x14ac:dyDescent="0.2">
      <c r="A28" s="9">
        <v>2021</v>
      </c>
      <c r="B28" s="9">
        <v>123336</v>
      </c>
      <c r="C28" s="9" t="s">
        <v>967</v>
      </c>
    </row>
    <row r="29" spans="1:3" ht="12.75" customHeight="1" x14ac:dyDescent="0.2">
      <c r="A29" s="9">
        <v>2021</v>
      </c>
      <c r="B29" s="9">
        <v>123336</v>
      </c>
      <c r="C29" s="9" t="s">
        <v>967</v>
      </c>
    </row>
    <row r="30" spans="1:3" ht="12.75" customHeight="1" x14ac:dyDescent="0.2">
      <c r="A30" s="9">
        <v>2021</v>
      </c>
      <c r="B30" s="9">
        <v>123336</v>
      </c>
      <c r="C30" s="9" t="s">
        <v>967</v>
      </c>
    </row>
    <row r="31" spans="1:3" ht="12.75" customHeight="1" x14ac:dyDescent="0.2">
      <c r="A31" s="9">
        <v>2021</v>
      </c>
      <c r="B31" s="9">
        <v>1127925</v>
      </c>
      <c r="C31" s="9" t="s">
        <v>967</v>
      </c>
    </row>
    <row r="32" spans="1:3" ht="12.75" customHeight="1" x14ac:dyDescent="0.2">
      <c r="A32" s="9">
        <v>2021</v>
      </c>
      <c r="B32" s="9">
        <v>123336</v>
      </c>
      <c r="C32" s="9" t="s">
        <v>967</v>
      </c>
    </row>
    <row r="33" spans="1:3" ht="12.75" customHeight="1" x14ac:dyDescent="0.2">
      <c r="A33" s="9">
        <v>2021</v>
      </c>
      <c r="B33" s="9">
        <v>123336</v>
      </c>
      <c r="C33" s="9" t="s">
        <v>967</v>
      </c>
    </row>
    <row r="34" spans="1:3" ht="12.75" customHeight="1" x14ac:dyDescent="0.2">
      <c r="A34" s="9">
        <v>2021</v>
      </c>
      <c r="B34" s="9">
        <v>123336</v>
      </c>
      <c r="C34" s="9" t="s">
        <v>967</v>
      </c>
    </row>
    <row r="35" spans="1:3" ht="12.75" customHeight="1" x14ac:dyDescent="0.2">
      <c r="A35" s="9">
        <v>2021</v>
      </c>
      <c r="B35" s="9">
        <v>123336</v>
      </c>
      <c r="C35" s="9" t="s">
        <v>967</v>
      </c>
    </row>
    <row r="36" spans="1:3" ht="12.75" customHeight="1" x14ac:dyDescent="0.2">
      <c r="A36" s="9">
        <v>2021</v>
      </c>
      <c r="B36" s="9">
        <v>1103832</v>
      </c>
      <c r="C36" s="9" t="s">
        <v>967</v>
      </c>
    </row>
    <row r="37" spans="1:3" ht="12.75" customHeight="1" x14ac:dyDescent="0.2">
      <c r="A37" s="9">
        <v>2021</v>
      </c>
      <c r="B37" s="9">
        <v>1127927</v>
      </c>
      <c r="C37" s="9" t="s">
        <v>967</v>
      </c>
    </row>
    <row r="38" spans="1:3" ht="12.75" customHeight="1" x14ac:dyDescent="0.2">
      <c r="A38" s="9">
        <v>2021</v>
      </c>
      <c r="B38" s="9">
        <v>123336</v>
      </c>
      <c r="C38" s="9" t="s">
        <v>967</v>
      </c>
    </row>
    <row r="39" spans="1:3" ht="12.75" customHeight="1" x14ac:dyDescent="0.2">
      <c r="A39" s="9">
        <v>2021</v>
      </c>
      <c r="B39" s="9">
        <v>1365444</v>
      </c>
      <c r="C39" s="9" t="s">
        <v>967</v>
      </c>
    </row>
    <row r="40" spans="1:3" ht="12.75" customHeight="1" x14ac:dyDescent="0.2">
      <c r="A40" s="9">
        <v>2021</v>
      </c>
      <c r="B40" s="9">
        <v>123336</v>
      </c>
      <c r="C40" s="9" t="s">
        <v>967</v>
      </c>
    </row>
    <row r="41" spans="1:3" ht="12.75" customHeight="1" x14ac:dyDescent="0.2">
      <c r="A41" s="9">
        <v>2021</v>
      </c>
      <c r="B41" s="9">
        <v>1117076</v>
      </c>
      <c r="C41" s="9" t="s">
        <v>967</v>
      </c>
    </row>
    <row r="42" spans="1:3" ht="12.75" customHeight="1" x14ac:dyDescent="0.2">
      <c r="A42" s="9">
        <v>2021</v>
      </c>
      <c r="B42" s="9">
        <v>123336</v>
      </c>
      <c r="C42" s="9" t="s">
        <v>967</v>
      </c>
    </row>
    <row r="43" spans="1:3" ht="12.75" customHeight="1" x14ac:dyDescent="0.2">
      <c r="A43" s="9">
        <v>2021</v>
      </c>
      <c r="B43" s="9">
        <v>108730</v>
      </c>
      <c r="C43" s="9" t="s">
        <v>967</v>
      </c>
    </row>
    <row r="44" spans="1:3" ht="12.75" customHeight="1" x14ac:dyDescent="0.2">
      <c r="A44" s="9">
        <v>2021</v>
      </c>
      <c r="B44" s="9">
        <v>123336</v>
      </c>
      <c r="C44" s="9" t="s">
        <v>967</v>
      </c>
    </row>
    <row r="45" spans="1:3" ht="12.75" customHeight="1" x14ac:dyDescent="0.2">
      <c r="A45" s="9">
        <v>2021</v>
      </c>
      <c r="B45" s="9">
        <v>1103692</v>
      </c>
      <c r="C45" s="9" t="s">
        <v>967</v>
      </c>
    </row>
    <row r="46" spans="1:3" ht="12.75" customHeight="1" x14ac:dyDescent="0.2">
      <c r="A46" s="9">
        <v>2021</v>
      </c>
      <c r="B46" s="9">
        <v>1270538</v>
      </c>
      <c r="C46" s="9" t="s">
        <v>967</v>
      </c>
    </row>
    <row r="47" spans="1:3" ht="12.75" customHeight="1" x14ac:dyDescent="0.2">
      <c r="A47" s="9">
        <v>2021</v>
      </c>
      <c r="B47" s="9">
        <v>1179970</v>
      </c>
      <c r="C47" s="9" t="s">
        <v>967</v>
      </c>
    </row>
    <row r="48" spans="1:3" ht="12.75" customHeight="1" x14ac:dyDescent="0.2">
      <c r="A48" s="9">
        <v>2021</v>
      </c>
      <c r="B48" s="9">
        <v>123336</v>
      </c>
      <c r="C48" s="9" t="s">
        <v>967</v>
      </c>
    </row>
    <row r="49" spans="1:3" ht="12.75" customHeight="1" x14ac:dyDescent="0.2">
      <c r="A49" s="9">
        <v>2021</v>
      </c>
      <c r="B49" s="9">
        <v>123336</v>
      </c>
      <c r="C49" s="9" t="s">
        <v>967</v>
      </c>
    </row>
    <row r="50" spans="1:3" ht="12.75" customHeight="1" x14ac:dyDescent="0.2">
      <c r="A50" s="9">
        <v>2021</v>
      </c>
      <c r="B50" s="9">
        <v>123336</v>
      </c>
      <c r="C50" s="9" t="s">
        <v>967</v>
      </c>
    </row>
    <row r="51" spans="1:3" ht="12.75" customHeight="1" x14ac:dyDescent="0.2">
      <c r="A51" s="9">
        <v>2021</v>
      </c>
      <c r="B51" s="9">
        <v>1179970</v>
      </c>
      <c r="C51" s="9" t="s">
        <v>967</v>
      </c>
    </row>
    <row r="52" spans="1:3" ht="12.75" customHeight="1" x14ac:dyDescent="0.2">
      <c r="A52" s="9">
        <v>2021</v>
      </c>
      <c r="B52" s="9">
        <v>123336</v>
      </c>
      <c r="C52" s="9" t="s">
        <v>967</v>
      </c>
    </row>
    <row r="53" spans="1:3" ht="12.75" customHeight="1" x14ac:dyDescent="0.2">
      <c r="A53" s="9">
        <v>2021</v>
      </c>
      <c r="B53" s="9">
        <v>123336</v>
      </c>
      <c r="C53" s="9" t="s">
        <v>967</v>
      </c>
    </row>
    <row r="54" spans="1:3" ht="12.75" customHeight="1" x14ac:dyDescent="0.2">
      <c r="A54" s="9">
        <v>2021</v>
      </c>
      <c r="B54" s="9">
        <v>1179970</v>
      </c>
      <c r="C54" s="9" t="s">
        <v>967</v>
      </c>
    </row>
    <row r="55" spans="1:3" ht="12.75" customHeight="1" x14ac:dyDescent="0.2">
      <c r="A55" s="9">
        <v>2021</v>
      </c>
      <c r="B55" s="9">
        <v>1117076</v>
      </c>
      <c r="C55" s="9" t="s">
        <v>967</v>
      </c>
    </row>
    <row r="56" spans="1:3" ht="12.75" customHeight="1" x14ac:dyDescent="0.2">
      <c r="A56" s="9">
        <v>2021</v>
      </c>
      <c r="B56" s="9">
        <v>122845</v>
      </c>
      <c r="C56" s="9" t="s">
        <v>967</v>
      </c>
    </row>
    <row r="57" spans="1:3" ht="12.75" customHeight="1" x14ac:dyDescent="0.2">
      <c r="A57" s="9">
        <v>2021</v>
      </c>
      <c r="B57" s="9">
        <v>1308687</v>
      </c>
      <c r="C57" s="9" t="s">
        <v>967</v>
      </c>
    </row>
    <row r="58" spans="1:3" ht="12.75" customHeight="1" x14ac:dyDescent="0.2">
      <c r="A58" s="9">
        <v>2021</v>
      </c>
      <c r="B58" s="9">
        <v>123336</v>
      </c>
      <c r="C58" s="9" t="s">
        <v>967</v>
      </c>
    </row>
    <row r="59" spans="1:3" ht="12.75" customHeight="1" x14ac:dyDescent="0.2">
      <c r="A59" s="9">
        <v>2021</v>
      </c>
      <c r="B59" s="9">
        <v>123336</v>
      </c>
      <c r="C59" s="9" t="s">
        <v>967</v>
      </c>
    </row>
    <row r="60" spans="1:3" ht="12.75" customHeight="1" x14ac:dyDescent="0.2">
      <c r="A60" s="9">
        <v>2021</v>
      </c>
      <c r="B60" s="9">
        <v>123336</v>
      </c>
      <c r="C60" s="9" t="s">
        <v>967</v>
      </c>
    </row>
    <row r="61" spans="1:3" ht="12.75" customHeight="1" x14ac:dyDescent="0.2">
      <c r="A61" s="9">
        <v>2021</v>
      </c>
      <c r="B61" s="9">
        <v>108730</v>
      </c>
      <c r="C61" s="9" t="s">
        <v>967</v>
      </c>
    </row>
    <row r="62" spans="1:3" ht="12.75" customHeight="1" x14ac:dyDescent="0.2">
      <c r="A62" s="9">
        <v>2021</v>
      </c>
      <c r="B62" s="9">
        <v>123336</v>
      </c>
      <c r="C62" s="9" t="s">
        <v>967</v>
      </c>
    </row>
    <row r="63" spans="1:3" ht="12.75" customHeight="1" x14ac:dyDescent="0.2">
      <c r="A63" s="9">
        <v>2021</v>
      </c>
      <c r="B63" s="9">
        <v>1127924</v>
      </c>
      <c r="C63" s="9" t="s">
        <v>967</v>
      </c>
    </row>
    <row r="64" spans="1:3" ht="12.75" customHeight="1" x14ac:dyDescent="0.2">
      <c r="A64" s="9">
        <v>2021</v>
      </c>
      <c r="B64" s="9">
        <v>150129</v>
      </c>
      <c r="C64" s="9" t="s">
        <v>967</v>
      </c>
    </row>
    <row r="65" spans="1:3" ht="12.75" customHeight="1" x14ac:dyDescent="0.2">
      <c r="A65" s="9">
        <v>2021</v>
      </c>
      <c r="B65" s="9">
        <v>1103909</v>
      </c>
      <c r="C65" s="9" t="s">
        <v>967</v>
      </c>
    </row>
    <row r="66" spans="1:3" ht="12.75" customHeight="1" x14ac:dyDescent="0.2">
      <c r="A66" s="9">
        <v>2021</v>
      </c>
      <c r="B66" s="9">
        <v>1179970</v>
      </c>
      <c r="C66" s="9" t="s">
        <v>967</v>
      </c>
    </row>
    <row r="67" spans="1:3" ht="12.75" customHeight="1" x14ac:dyDescent="0.2">
      <c r="A67" s="9">
        <v>2021</v>
      </c>
      <c r="B67" s="9">
        <v>1308687</v>
      </c>
      <c r="C67" s="9" t="s">
        <v>967</v>
      </c>
    </row>
    <row r="68" spans="1:3" ht="12.75" customHeight="1" x14ac:dyDescent="0.2">
      <c r="A68" s="9">
        <v>2021</v>
      </c>
      <c r="B68" s="9">
        <v>1319230</v>
      </c>
      <c r="C68" s="9" t="s">
        <v>967</v>
      </c>
    </row>
    <row r="69" spans="1:3" ht="12.75" customHeight="1" x14ac:dyDescent="0.2">
      <c r="A69" s="9">
        <v>2021</v>
      </c>
      <c r="B69" s="9">
        <v>1127927</v>
      </c>
      <c r="C69" s="9" t="s">
        <v>967</v>
      </c>
    </row>
    <row r="70" spans="1:3" ht="12.75" customHeight="1" x14ac:dyDescent="0.2">
      <c r="A70" s="9">
        <v>2021</v>
      </c>
      <c r="B70" s="9">
        <v>1127925</v>
      </c>
      <c r="C70" s="9" t="s">
        <v>967</v>
      </c>
    </row>
    <row r="71" spans="1:3" ht="12.75" customHeight="1" x14ac:dyDescent="0.2">
      <c r="A71" s="9">
        <v>2021</v>
      </c>
      <c r="B71" s="9">
        <v>1179970</v>
      </c>
      <c r="C71" s="9" t="s">
        <v>967</v>
      </c>
    </row>
    <row r="72" spans="1:3" ht="12.75" customHeight="1" x14ac:dyDescent="0.2">
      <c r="A72" s="9">
        <v>2021</v>
      </c>
      <c r="B72" s="9">
        <v>1179970</v>
      </c>
      <c r="C72" s="9" t="s">
        <v>967</v>
      </c>
    </row>
    <row r="73" spans="1:3" ht="12.75" customHeight="1" x14ac:dyDescent="0.2">
      <c r="A73" s="9">
        <v>2021</v>
      </c>
      <c r="B73" s="9">
        <v>1270538</v>
      </c>
      <c r="C73" s="9" t="s">
        <v>967</v>
      </c>
    </row>
    <row r="74" spans="1:3" ht="12.75" customHeight="1" x14ac:dyDescent="0.2">
      <c r="A74" s="9">
        <v>2021</v>
      </c>
      <c r="B74" s="9">
        <v>123336</v>
      </c>
      <c r="C74" s="9" t="s">
        <v>967</v>
      </c>
    </row>
    <row r="75" spans="1:3" ht="12.75" customHeight="1" x14ac:dyDescent="0.2">
      <c r="A75" s="9">
        <v>2021</v>
      </c>
      <c r="B75" s="9">
        <v>123336</v>
      </c>
      <c r="C75" s="9" t="s">
        <v>967</v>
      </c>
    </row>
    <row r="76" spans="1:3" ht="12.75" customHeight="1" x14ac:dyDescent="0.2">
      <c r="A76" s="9">
        <v>2021</v>
      </c>
      <c r="B76" s="9">
        <v>123336</v>
      </c>
      <c r="C76" s="9" t="s">
        <v>967</v>
      </c>
    </row>
    <row r="77" spans="1:3" ht="12.75" customHeight="1" x14ac:dyDescent="0.2">
      <c r="A77" s="9">
        <v>2021</v>
      </c>
      <c r="B77" s="9">
        <v>1179970</v>
      </c>
      <c r="C77" s="9" t="s">
        <v>967</v>
      </c>
    </row>
    <row r="78" spans="1:3" ht="12.75" customHeight="1" x14ac:dyDescent="0.2">
      <c r="A78" s="9">
        <v>2021</v>
      </c>
      <c r="B78" s="9">
        <v>122845</v>
      </c>
      <c r="C78" s="9" t="s">
        <v>967</v>
      </c>
    </row>
    <row r="79" spans="1:3" ht="12.75" customHeight="1" x14ac:dyDescent="0.2">
      <c r="A79" s="9">
        <v>2021</v>
      </c>
      <c r="B79" s="9">
        <v>108730</v>
      </c>
      <c r="C79" s="9" t="s">
        <v>967</v>
      </c>
    </row>
    <row r="80" spans="1:3" ht="12.75" customHeight="1" x14ac:dyDescent="0.2">
      <c r="A80" s="9">
        <v>2021</v>
      </c>
      <c r="B80" s="9">
        <v>123336</v>
      </c>
      <c r="C80" s="9" t="s">
        <v>967</v>
      </c>
    </row>
    <row r="81" spans="1:3" ht="12.75" customHeight="1" x14ac:dyDescent="0.2">
      <c r="A81" s="9">
        <v>2021</v>
      </c>
      <c r="B81" s="9">
        <v>123336</v>
      </c>
      <c r="C81" s="9" t="s">
        <v>967</v>
      </c>
    </row>
    <row r="82" spans="1:3" ht="12.75" customHeight="1" x14ac:dyDescent="0.2">
      <c r="A82" s="9">
        <v>2021</v>
      </c>
      <c r="B82" s="9">
        <v>1179970</v>
      </c>
      <c r="C82" s="9" t="s">
        <v>967</v>
      </c>
    </row>
    <row r="83" spans="1:3" ht="12.75" customHeight="1" x14ac:dyDescent="0.2">
      <c r="A83" s="9">
        <v>2021</v>
      </c>
      <c r="B83" s="9">
        <v>123336</v>
      </c>
      <c r="C83" s="9" t="s">
        <v>967</v>
      </c>
    </row>
    <row r="84" spans="1:3" ht="12.75" customHeight="1" x14ac:dyDescent="0.2">
      <c r="A84" s="9">
        <v>2021</v>
      </c>
      <c r="B84" s="9">
        <v>123336</v>
      </c>
      <c r="C84" s="9" t="s">
        <v>967</v>
      </c>
    </row>
    <row r="85" spans="1:3" ht="12.75" customHeight="1" x14ac:dyDescent="0.2">
      <c r="A85" s="9">
        <v>2021</v>
      </c>
      <c r="B85" s="9">
        <v>1127925</v>
      </c>
      <c r="C85" s="9" t="s">
        <v>967</v>
      </c>
    </row>
    <row r="86" spans="1:3" ht="12.75" customHeight="1" x14ac:dyDescent="0.2">
      <c r="A86" s="9">
        <v>2021</v>
      </c>
      <c r="B86" s="9">
        <v>123336</v>
      </c>
      <c r="C86" s="9" t="s">
        <v>967</v>
      </c>
    </row>
    <row r="87" spans="1:3" ht="12.75" customHeight="1" x14ac:dyDescent="0.2">
      <c r="A87" s="9">
        <v>2021</v>
      </c>
      <c r="B87" s="9">
        <v>1103832</v>
      </c>
      <c r="C87" s="9" t="s">
        <v>967</v>
      </c>
    </row>
    <row r="88" spans="1:3" ht="12.75" customHeight="1" x14ac:dyDescent="0.2">
      <c r="A88" s="9">
        <v>2021</v>
      </c>
      <c r="B88" s="9">
        <v>123336</v>
      </c>
      <c r="C88" s="9" t="s">
        <v>967</v>
      </c>
    </row>
    <row r="89" spans="1:3" ht="12.75" customHeight="1" x14ac:dyDescent="0.2">
      <c r="A89" s="9">
        <v>2021</v>
      </c>
      <c r="B89" s="9">
        <v>122845</v>
      </c>
      <c r="C89" s="9" t="s">
        <v>967</v>
      </c>
    </row>
    <row r="90" spans="1:3" ht="12.75" customHeight="1" x14ac:dyDescent="0.2">
      <c r="A90" s="9">
        <v>2021</v>
      </c>
      <c r="B90" s="9">
        <v>1179970</v>
      </c>
      <c r="C90" s="9" t="s">
        <v>967</v>
      </c>
    </row>
    <row r="91" spans="1:3" ht="12.75" customHeight="1" x14ac:dyDescent="0.2">
      <c r="A91" s="9">
        <v>2021</v>
      </c>
      <c r="B91" s="9">
        <v>108730</v>
      </c>
      <c r="C91" s="9" t="s">
        <v>967</v>
      </c>
    </row>
    <row r="92" spans="1:3" ht="12.75" customHeight="1" x14ac:dyDescent="0.2">
      <c r="A92" s="9">
        <v>2021</v>
      </c>
      <c r="B92" s="9">
        <v>1179970</v>
      </c>
      <c r="C92" s="9" t="s">
        <v>967</v>
      </c>
    </row>
    <row r="93" spans="1:3" ht="12.75" customHeight="1" x14ac:dyDescent="0.2">
      <c r="A93" s="9">
        <v>2021</v>
      </c>
      <c r="B93" s="9">
        <v>150129</v>
      </c>
      <c r="C93" s="9" t="s">
        <v>967</v>
      </c>
    </row>
    <row r="94" spans="1:3" ht="12.75" customHeight="1" x14ac:dyDescent="0.2">
      <c r="A94" s="9">
        <v>2021</v>
      </c>
      <c r="B94" s="9">
        <v>1270538</v>
      </c>
      <c r="C94" s="9" t="s">
        <v>967</v>
      </c>
    </row>
    <row r="95" spans="1:3" ht="12.75" customHeight="1" x14ac:dyDescent="0.2">
      <c r="A95" s="9">
        <v>2021</v>
      </c>
      <c r="B95" s="9">
        <v>123336</v>
      </c>
      <c r="C95" s="9" t="s">
        <v>967</v>
      </c>
    </row>
    <row r="96" spans="1:3" ht="12.75" customHeight="1" x14ac:dyDescent="0.2">
      <c r="A96" s="9">
        <v>2021</v>
      </c>
      <c r="B96" s="9">
        <v>1179970</v>
      </c>
      <c r="C96" s="9" t="s">
        <v>967</v>
      </c>
    </row>
    <row r="97" spans="1:3" ht="12.75" customHeight="1" x14ac:dyDescent="0.2">
      <c r="A97" s="9">
        <v>2021</v>
      </c>
      <c r="B97" s="9">
        <v>123336</v>
      </c>
      <c r="C97" s="9" t="s">
        <v>967</v>
      </c>
    </row>
    <row r="98" spans="1:3" ht="12.75" customHeight="1" x14ac:dyDescent="0.2">
      <c r="A98" s="9">
        <v>2021</v>
      </c>
      <c r="B98" s="9">
        <v>1308687</v>
      </c>
      <c r="C98" s="9" t="s">
        <v>967</v>
      </c>
    </row>
    <row r="99" spans="1:3" ht="12.75" customHeight="1" x14ac:dyDescent="0.2">
      <c r="A99" s="9">
        <v>2021</v>
      </c>
      <c r="B99" s="9">
        <v>1103692</v>
      </c>
      <c r="C99" s="9" t="s">
        <v>967</v>
      </c>
    </row>
    <row r="100" spans="1:3" ht="12.75" customHeight="1" x14ac:dyDescent="0.2">
      <c r="A100" s="9">
        <v>2021</v>
      </c>
      <c r="B100" s="9">
        <v>1127924</v>
      </c>
      <c r="C100" s="9" t="s">
        <v>967</v>
      </c>
    </row>
    <row r="101" spans="1:3" ht="12.75" customHeight="1" x14ac:dyDescent="0.2">
      <c r="A101" s="9">
        <v>2021</v>
      </c>
      <c r="B101" s="9">
        <v>1127927</v>
      </c>
      <c r="C101" s="9" t="s">
        <v>967</v>
      </c>
    </row>
    <row r="102" spans="1:3" ht="12.75" customHeight="1" x14ac:dyDescent="0.2">
      <c r="A102" s="9">
        <v>2021</v>
      </c>
      <c r="B102" s="9">
        <v>1270538</v>
      </c>
      <c r="C102" s="9" t="s">
        <v>967</v>
      </c>
    </row>
    <row r="103" spans="1:3" ht="12.75" customHeight="1" x14ac:dyDescent="0.2">
      <c r="A103" s="9">
        <v>2021</v>
      </c>
      <c r="B103" s="9">
        <v>123336</v>
      </c>
      <c r="C103" s="9" t="s">
        <v>967</v>
      </c>
    </row>
    <row r="104" spans="1:3" ht="12.75" customHeight="1" x14ac:dyDescent="0.2">
      <c r="A104" s="9">
        <v>2021</v>
      </c>
      <c r="B104" s="9">
        <v>150129</v>
      </c>
      <c r="C104" s="9" t="s">
        <v>967</v>
      </c>
    </row>
    <row r="105" spans="1:3" ht="12.75" customHeight="1" x14ac:dyDescent="0.2">
      <c r="A105" s="9">
        <v>2021</v>
      </c>
      <c r="B105" s="9">
        <v>123336</v>
      </c>
      <c r="C105" s="9" t="s">
        <v>967</v>
      </c>
    </row>
    <row r="106" spans="1:3" ht="12.75" customHeight="1" x14ac:dyDescent="0.2">
      <c r="A106" s="9">
        <v>2021</v>
      </c>
      <c r="B106" s="9">
        <v>1179970</v>
      </c>
      <c r="C106" s="9" t="s">
        <v>967</v>
      </c>
    </row>
    <row r="107" spans="1:3" ht="12.75" customHeight="1" x14ac:dyDescent="0.2">
      <c r="A107" s="9">
        <v>2021</v>
      </c>
      <c r="B107" s="9">
        <v>122845</v>
      </c>
      <c r="C107" s="9" t="s">
        <v>967</v>
      </c>
    </row>
    <row r="108" spans="1:3" ht="12.75" customHeight="1" x14ac:dyDescent="0.2">
      <c r="A108" s="9">
        <v>2021</v>
      </c>
      <c r="B108" s="9">
        <v>123336</v>
      </c>
      <c r="C108" s="9" t="s">
        <v>967</v>
      </c>
    </row>
    <row r="109" spans="1:3" ht="12.75" customHeight="1" x14ac:dyDescent="0.2">
      <c r="A109" s="9">
        <v>2021</v>
      </c>
      <c r="B109" s="9">
        <v>1270538</v>
      </c>
      <c r="C109" s="9" t="s">
        <v>967</v>
      </c>
    </row>
    <row r="110" spans="1:3" ht="12.75" customHeight="1" x14ac:dyDescent="0.2">
      <c r="A110" s="9">
        <v>2021</v>
      </c>
      <c r="B110" s="9">
        <v>123336</v>
      </c>
      <c r="C110" s="9" t="s">
        <v>967</v>
      </c>
    </row>
    <row r="111" spans="1:3" ht="12.75" customHeight="1" x14ac:dyDescent="0.2">
      <c r="A111" s="9">
        <v>2021</v>
      </c>
      <c r="B111" s="9">
        <v>1179970</v>
      </c>
      <c r="C111" s="9" t="s">
        <v>967</v>
      </c>
    </row>
    <row r="112" spans="1:3" ht="12.75" customHeight="1" x14ac:dyDescent="0.2">
      <c r="A112" s="9">
        <v>2021</v>
      </c>
      <c r="B112" s="9">
        <v>1179970</v>
      </c>
      <c r="C112" s="9" t="s">
        <v>967</v>
      </c>
    </row>
    <row r="113" spans="1:3" ht="12.75" customHeight="1" x14ac:dyDescent="0.2">
      <c r="A113" s="9">
        <v>2021</v>
      </c>
      <c r="B113" s="9">
        <v>1127927</v>
      </c>
      <c r="C113" s="9" t="s">
        <v>967</v>
      </c>
    </row>
    <row r="114" spans="1:3" ht="12.75" customHeight="1" x14ac:dyDescent="0.2">
      <c r="A114" s="9">
        <v>2021</v>
      </c>
      <c r="B114" s="9">
        <v>1117076</v>
      </c>
      <c r="C114" s="9" t="s">
        <v>967</v>
      </c>
    </row>
    <row r="115" spans="1:3" ht="12.75" customHeight="1" x14ac:dyDescent="0.2">
      <c r="A115" s="9">
        <v>2021</v>
      </c>
      <c r="B115" s="9">
        <v>123336</v>
      </c>
      <c r="C115" s="9" t="s">
        <v>967</v>
      </c>
    </row>
    <row r="116" spans="1:3" ht="12.75" customHeight="1" x14ac:dyDescent="0.2">
      <c r="A116" s="9">
        <v>2021</v>
      </c>
      <c r="B116" s="9">
        <v>1308687</v>
      </c>
      <c r="C116" s="9" t="s">
        <v>967</v>
      </c>
    </row>
    <row r="117" spans="1:3" ht="12.75" customHeight="1" x14ac:dyDescent="0.2">
      <c r="A117" s="9">
        <v>2021</v>
      </c>
      <c r="B117" s="9">
        <v>123336</v>
      </c>
      <c r="C117" s="9" t="s">
        <v>967</v>
      </c>
    </row>
    <row r="118" spans="1:3" ht="12.75" customHeight="1" x14ac:dyDescent="0.2">
      <c r="A118" s="9">
        <v>2021</v>
      </c>
      <c r="B118" s="9">
        <v>1308687</v>
      </c>
      <c r="C118" s="9" t="s">
        <v>967</v>
      </c>
    </row>
    <row r="119" spans="1:3" ht="12.75" customHeight="1" x14ac:dyDescent="0.2">
      <c r="A119" s="9">
        <v>2021</v>
      </c>
      <c r="B119" s="9">
        <v>150129</v>
      </c>
      <c r="C119" s="9" t="s">
        <v>967</v>
      </c>
    </row>
    <row r="120" spans="1:3" ht="12.75" customHeight="1" x14ac:dyDescent="0.2">
      <c r="A120" s="9">
        <v>2021</v>
      </c>
      <c r="B120" s="9">
        <v>123336</v>
      </c>
      <c r="C120" s="9" t="s">
        <v>967</v>
      </c>
    </row>
    <row r="121" spans="1:3" ht="12.75" customHeight="1" x14ac:dyDescent="0.2">
      <c r="A121" s="9">
        <v>2021</v>
      </c>
      <c r="B121" s="9">
        <v>1179970</v>
      </c>
      <c r="C121" s="9" t="s">
        <v>967</v>
      </c>
    </row>
    <row r="122" spans="1:3" ht="12.75" customHeight="1" x14ac:dyDescent="0.2">
      <c r="A122" s="9">
        <v>2021</v>
      </c>
      <c r="B122" s="9">
        <v>123336</v>
      </c>
      <c r="C122" s="9" t="s">
        <v>967</v>
      </c>
    </row>
    <row r="123" spans="1:3" ht="12.75" customHeight="1" x14ac:dyDescent="0.2">
      <c r="A123" s="9">
        <v>2021</v>
      </c>
      <c r="B123" s="9">
        <v>1117076</v>
      </c>
      <c r="C123" s="9" t="s">
        <v>967</v>
      </c>
    </row>
    <row r="124" spans="1:3" ht="12.75" customHeight="1" x14ac:dyDescent="0.2">
      <c r="A124" s="9">
        <v>2021</v>
      </c>
      <c r="B124" s="9">
        <v>1103692</v>
      </c>
      <c r="C124" s="9" t="s">
        <v>967</v>
      </c>
    </row>
    <row r="125" spans="1:3" ht="12.75" customHeight="1" x14ac:dyDescent="0.2">
      <c r="A125" s="9">
        <v>2021</v>
      </c>
      <c r="B125" s="9">
        <v>123336</v>
      </c>
      <c r="C125" s="9" t="s">
        <v>967</v>
      </c>
    </row>
    <row r="126" spans="1:3" ht="12.75" customHeight="1" x14ac:dyDescent="0.2">
      <c r="A126" s="9">
        <v>2021</v>
      </c>
      <c r="B126" s="9">
        <v>123336</v>
      </c>
      <c r="C126" s="9" t="s">
        <v>967</v>
      </c>
    </row>
    <row r="127" spans="1:3" ht="12.75" customHeight="1" x14ac:dyDescent="0.2">
      <c r="A127" s="9">
        <v>2021</v>
      </c>
      <c r="B127" s="9">
        <v>1179970</v>
      </c>
      <c r="C127" s="9" t="s">
        <v>967</v>
      </c>
    </row>
    <row r="128" spans="1:3" ht="12.75" customHeight="1" x14ac:dyDescent="0.2">
      <c r="A128" s="9">
        <v>2021</v>
      </c>
      <c r="B128" s="9">
        <v>123336</v>
      </c>
      <c r="C128" s="9" t="s">
        <v>967</v>
      </c>
    </row>
    <row r="129" spans="1:3" ht="12.75" customHeight="1" x14ac:dyDescent="0.2">
      <c r="A129" s="9">
        <v>2021</v>
      </c>
      <c r="B129" s="9">
        <v>1103832</v>
      </c>
      <c r="C129" s="9" t="s">
        <v>967</v>
      </c>
    </row>
    <row r="130" spans="1:3" ht="12.75" customHeight="1" x14ac:dyDescent="0.2">
      <c r="A130" s="9">
        <v>2021</v>
      </c>
      <c r="B130" s="9">
        <v>1127927</v>
      </c>
      <c r="C130" s="9" t="s">
        <v>967</v>
      </c>
    </row>
    <row r="131" spans="1:3" ht="12.75" customHeight="1" x14ac:dyDescent="0.2">
      <c r="A131" s="9">
        <v>2021</v>
      </c>
      <c r="B131" s="9">
        <v>123336</v>
      </c>
      <c r="C131" s="9" t="s">
        <v>967</v>
      </c>
    </row>
    <row r="132" spans="1:3" ht="12.75" customHeight="1" x14ac:dyDescent="0.2">
      <c r="A132" s="9">
        <v>2021</v>
      </c>
      <c r="B132" s="9">
        <v>123336</v>
      </c>
      <c r="C132" s="9" t="s">
        <v>967</v>
      </c>
    </row>
    <row r="133" spans="1:3" ht="12.75" customHeight="1" x14ac:dyDescent="0.2">
      <c r="A133" s="9">
        <v>2021</v>
      </c>
      <c r="B133" s="9">
        <v>122845</v>
      </c>
      <c r="C133" s="9" t="s">
        <v>967</v>
      </c>
    </row>
    <row r="134" spans="1:3" ht="12.75" customHeight="1" x14ac:dyDescent="0.2">
      <c r="A134" s="9">
        <v>2021</v>
      </c>
      <c r="B134" s="9">
        <v>1308687</v>
      </c>
      <c r="C134" s="9" t="s">
        <v>967</v>
      </c>
    </row>
    <row r="135" spans="1:3" ht="12.75" customHeight="1" x14ac:dyDescent="0.2">
      <c r="A135" s="9">
        <v>2021</v>
      </c>
      <c r="B135" s="9">
        <v>123336</v>
      </c>
      <c r="C135" s="9" t="s">
        <v>967</v>
      </c>
    </row>
    <row r="136" spans="1:3" ht="12.75" customHeight="1" x14ac:dyDescent="0.2">
      <c r="A136" s="9">
        <v>2021</v>
      </c>
      <c r="B136" s="9">
        <v>1103832</v>
      </c>
      <c r="C136" s="9" t="s">
        <v>967</v>
      </c>
    </row>
    <row r="137" spans="1:3" ht="12.75" customHeight="1" x14ac:dyDescent="0.2">
      <c r="A137" s="9">
        <v>2021</v>
      </c>
      <c r="B137" s="9">
        <v>1179970</v>
      </c>
      <c r="C137" s="9" t="s">
        <v>967</v>
      </c>
    </row>
    <row r="138" spans="1:3" ht="12.75" customHeight="1" x14ac:dyDescent="0.2">
      <c r="A138" s="9">
        <v>2021</v>
      </c>
      <c r="B138" s="9">
        <v>123336</v>
      </c>
      <c r="C138" s="9" t="s">
        <v>967</v>
      </c>
    </row>
    <row r="139" spans="1:3" ht="12.75" customHeight="1" x14ac:dyDescent="0.2">
      <c r="A139" s="9">
        <v>2021</v>
      </c>
      <c r="B139" s="9">
        <v>1103692</v>
      </c>
      <c r="C139" s="9" t="s">
        <v>967</v>
      </c>
    </row>
    <row r="140" spans="1:3" ht="12.75" customHeight="1" x14ac:dyDescent="0.2">
      <c r="A140" s="9">
        <v>2021</v>
      </c>
      <c r="B140" s="9">
        <v>123336</v>
      </c>
      <c r="C140" s="9" t="s">
        <v>967</v>
      </c>
    </row>
    <row r="141" spans="1:3" ht="12.75" customHeight="1" x14ac:dyDescent="0.2">
      <c r="A141" s="9">
        <v>2021</v>
      </c>
      <c r="B141" s="9">
        <v>1117076</v>
      </c>
      <c r="C141" s="9" t="s">
        <v>967</v>
      </c>
    </row>
    <row r="142" spans="1:3" ht="12.75" customHeight="1" x14ac:dyDescent="0.2">
      <c r="A142" s="9">
        <v>2021</v>
      </c>
      <c r="B142" s="9">
        <v>1319230</v>
      </c>
      <c r="C142" s="9" t="s">
        <v>967</v>
      </c>
    </row>
    <row r="143" spans="1:3" ht="12.75" customHeight="1" x14ac:dyDescent="0.2">
      <c r="A143" s="9">
        <v>2021</v>
      </c>
      <c r="B143" s="9">
        <v>1179970</v>
      </c>
      <c r="C143" s="9" t="s">
        <v>967</v>
      </c>
    </row>
    <row r="144" spans="1:3" ht="12.75" customHeight="1" x14ac:dyDescent="0.2">
      <c r="A144" s="9">
        <v>2021</v>
      </c>
      <c r="B144" s="9">
        <v>1179970</v>
      </c>
      <c r="C144" s="9" t="s">
        <v>967</v>
      </c>
    </row>
    <row r="145" spans="1:3" ht="12.75" customHeight="1" x14ac:dyDescent="0.2">
      <c r="A145" s="9">
        <v>2021</v>
      </c>
      <c r="B145" s="9">
        <v>122845</v>
      </c>
      <c r="C145" s="9" t="s">
        <v>967</v>
      </c>
    </row>
    <row r="146" spans="1:3" ht="12.75" customHeight="1" x14ac:dyDescent="0.2">
      <c r="A146" s="9">
        <v>2021</v>
      </c>
      <c r="B146" s="9">
        <v>123336</v>
      </c>
      <c r="C146" s="9" t="s">
        <v>967</v>
      </c>
    </row>
    <row r="147" spans="1:3" ht="12.75" customHeight="1" x14ac:dyDescent="0.2">
      <c r="A147" s="9">
        <v>2021</v>
      </c>
      <c r="B147" s="9">
        <v>1308687</v>
      </c>
      <c r="C147" s="9" t="s">
        <v>967</v>
      </c>
    </row>
    <row r="148" spans="1:3" ht="12.75" customHeight="1" x14ac:dyDescent="0.2">
      <c r="A148" s="9">
        <v>2021</v>
      </c>
      <c r="B148" s="9">
        <v>1179970</v>
      </c>
      <c r="C148" s="9" t="s">
        <v>967</v>
      </c>
    </row>
    <row r="149" spans="1:3" ht="12.75" customHeight="1" x14ac:dyDescent="0.2">
      <c r="A149" s="9">
        <v>2021</v>
      </c>
      <c r="B149" s="9">
        <v>1127925</v>
      </c>
      <c r="C149" s="9" t="s">
        <v>967</v>
      </c>
    </row>
    <row r="150" spans="1:3" ht="12.75" customHeight="1" x14ac:dyDescent="0.2">
      <c r="A150" s="9">
        <v>2021</v>
      </c>
      <c r="B150" s="9">
        <v>1179970</v>
      </c>
      <c r="C150" s="9" t="s">
        <v>967</v>
      </c>
    </row>
    <row r="151" spans="1:3" ht="12.75" customHeight="1" x14ac:dyDescent="0.2">
      <c r="A151" s="9">
        <v>2021</v>
      </c>
      <c r="B151" s="9">
        <v>1127926</v>
      </c>
      <c r="C151" s="9" t="s">
        <v>967</v>
      </c>
    </row>
    <row r="152" spans="1:3" ht="12.75" customHeight="1" x14ac:dyDescent="0.2">
      <c r="A152" s="9">
        <v>2021</v>
      </c>
      <c r="B152" s="9">
        <v>1179970</v>
      </c>
      <c r="C152" s="9" t="s">
        <v>967</v>
      </c>
    </row>
    <row r="153" spans="1:3" ht="12.75" customHeight="1" x14ac:dyDescent="0.2">
      <c r="A153" s="9">
        <v>2021</v>
      </c>
      <c r="B153" s="9">
        <v>123336</v>
      </c>
      <c r="C153" s="9" t="s">
        <v>967</v>
      </c>
    </row>
    <row r="154" spans="1:3" ht="12.75" customHeight="1" x14ac:dyDescent="0.2">
      <c r="A154" s="9">
        <v>2021</v>
      </c>
      <c r="B154" s="9">
        <v>123336</v>
      </c>
      <c r="C154" s="9" t="s">
        <v>967</v>
      </c>
    </row>
    <row r="155" spans="1:3" ht="12.75" customHeight="1" x14ac:dyDescent="0.2">
      <c r="A155" s="9">
        <v>2021</v>
      </c>
      <c r="B155" s="9">
        <v>1179970</v>
      </c>
      <c r="C155" s="9" t="s">
        <v>967</v>
      </c>
    </row>
    <row r="156" spans="1:3" ht="12.75" customHeight="1" x14ac:dyDescent="0.2">
      <c r="A156" s="9">
        <v>2021</v>
      </c>
      <c r="B156" s="9">
        <v>1117076</v>
      </c>
      <c r="C156" s="9" t="s">
        <v>967</v>
      </c>
    </row>
    <row r="157" spans="1:3" ht="12.75" customHeight="1" x14ac:dyDescent="0.2">
      <c r="A157" s="9">
        <v>2021</v>
      </c>
      <c r="B157" s="9">
        <v>1127926</v>
      </c>
      <c r="C157" s="9" t="s">
        <v>967</v>
      </c>
    </row>
    <row r="158" spans="1:3" ht="12.75" customHeight="1" x14ac:dyDescent="0.2">
      <c r="A158" s="9">
        <v>2021</v>
      </c>
      <c r="B158" s="9">
        <v>1127925</v>
      </c>
      <c r="C158" s="9" t="s">
        <v>967</v>
      </c>
    </row>
    <row r="159" spans="1:3" ht="12.75" customHeight="1" x14ac:dyDescent="0.2">
      <c r="A159" s="9">
        <v>2021</v>
      </c>
      <c r="B159" s="9">
        <v>123336</v>
      </c>
      <c r="C159" s="9" t="s">
        <v>967</v>
      </c>
    </row>
    <row r="160" spans="1:3" ht="12.75" customHeight="1" x14ac:dyDescent="0.2">
      <c r="A160" s="9">
        <v>2021</v>
      </c>
      <c r="B160" s="9">
        <v>123336</v>
      </c>
      <c r="C160" s="9" t="s">
        <v>967</v>
      </c>
    </row>
    <row r="161" spans="1:3" ht="12.75" customHeight="1" x14ac:dyDescent="0.2">
      <c r="A161" s="9">
        <v>2021</v>
      </c>
      <c r="B161" s="9">
        <v>1127927</v>
      </c>
      <c r="C161" s="9" t="s">
        <v>967</v>
      </c>
    </row>
    <row r="162" spans="1:3" ht="12.75" customHeight="1" x14ac:dyDescent="0.2">
      <c r="A162" s="9">
        <v>2021</v>
      </c>
      <c r="B162" s="9">
        <v>1103909</v>
      </c>
      <c r="C162" s="9" t="s">
        <v>967</v>
      </c>
    </row>
    <row r="163" spans="1:3" ht="12.75" customHeight="1" x14ac:dyDescent="0.2">
      <c r="A163" s="9">
        <v>2021</v>
      </c>
      <c r="B163" s="9">
        <v>123336</v>
      </c>
      <c r="C163" s="9" t="s">
        <v>967</v>
      </c>
    </row>
    <row r="164" spans="1:3" ht="12.75" customHeight="1" x14ac:dyDescent="0.2">
      <c r="A164" s="9">
        <v>2021</v>
      </c>
      <c r="B164" s="9">
        <v>123336</v>
      </c>
      <c r="C164" s="9" t="s">
        <v>967</v>
      </c>
    </row>
    <row r="165" spans="1:3" ht="12.75" customHeight="1" x14ac:dyDescent="0.2">
      <c r="A165" s="9">
        <v>2021</v>
      </c>
      <c r="B165" s="9">
        <v>1179970</v>
      </c>
      <c r="C165" s="9" t="s">
        <v>967</v>
      </c>
    </row>
    <row r="166" spans="1:3" ht="12.75" customHeight="1" x14ac:dyDescent="0.2">
      <c r="A166" s="9">
        <v>2021</v>
      </c>
      <c r="B166" s="9">
        <v>1179970</v>
      </c>
      <c r="C166" s="9" t="s">
        <v>967</v>
      </c>
    </row>
    <row r="167" spans="1:3" ht="12.75" customHeight="1" x14ac:dyDescent="0.2">
      <c r="A167" s="9">
        <v>2021</v>
      </c>
      <c r="B167" s="9">
        <v>1308687</v>
      </c>
      <c r="C167" s="9" t="s">
        <v>967</v>
      </c>
    </row>
    <row r="168" spans="1:3" ht="12.75" customHeight="1" x14ac:dyDescent="0.2">
      <c r="A168" s="9">
        <v>2021</v>
      </c>
      <c r="B168" s="9">
        <v>123336</v>
      </c>
      <c r="C168" s="9" t="s">
        <v>967</v>
      </c>
    </row>
    <row r="169" spans="1:3" ht="12.75" customHeight="1" x14ac:dyDescent="0.2">
      <c r="A169" s="9">
        <v>2021</v>
      </c>
      <c r="B169" s="9">
        <v>1127925</v>
      </c>
      <c r="C169" s="9" t="s">
        <v>967</v>
      </c>
    </row>
    <row r="170" spans="1:3" ht="12.75" customHeight="1" x14ac:dyDescent="0.2">
      <c r="A170" s="9">
        <v>2021</v>
      </c>
      <c r="B170" s="9">
        <v>1127924</v>
      </c>
      <c r="C170" s="9" t="s">
        <v>967</v>
      </c>
    </row>
    <row r="171" spans="1:3" ht="12.75" customHeight="1" x14ac:dyDescent="0.2">
      <c r="A171" s="9">
        <v>2021</v>
      </c>
      <c r="B171" s="9">
        <v>123336</v>
      </c>
      <c r="C171" s="9" t="s">
        <v>967</v>
      </c>
    </row>
    <row r="172" spans="1:3" ht="12.75" customHeight="1" x14ac:dyDescent="0.2">
      <c r="A172" s="9">
        <v>2021</v>
      </c>
      <c r="B172" s="9">
        <v>1127925</v>
      </c>
      <c r="C172" s="9" t="s">
        <v>967</v>
      </c>
    </row>
    <row r="173" spans="1:3" ht="12.75" customHeight="1" x14ac:dyDescent="0.2">
      <c r="A173" s="9">
        <v>2021</v>
      </c>
      <c r="B173" s="9">
        <v>1179970</v>
      </c>
      <c r="C173" s="9" t="s">
        <v>967</v>
      </c>
    </row>
    <row r="174" spans="1:3" ht="12.75" customHeight="1" x14ac:dyDescent="0.2">
      <c r="A174" s="9">
        <v>2021</v>
      </c>
      <c r="B174" s="9">
        <v>1127925</v>
      </c>
      <c r="C174" s="9" t="s">
        <v>967</v>
      </c>
    </row>
    <row r="175" spans="1:3" ht="12.75" customHeight="1" x14ac:dyDescent="0.2">
      <c r="A175" s="9">
        <v>2021</v>
      </c>
      <c r="B175" s="9">
        <v>1179970</v>
      </c>
      <c r="C175" s="9" t="s">
        <v>967</v>
      </c>
    </row>
    <row r="176" spans="1:3" ht="12.75" customHeight="1" x14ac:dyDescent="0.2">
      <c r="A176" s="9">
        <v>2021</v>
      </c>
      <c r="B176" s="9">
        <v>123336</v>
      </c>
      <c r="C176" s="9" t="s">
        <v>967</v>
      </c>
    </row>
    <row r="177" spans="1:3" ht="12.75" customHeight="1" x14ac:dyDescent="0.2">
      <c r="A177" s="9">
        <v>2021</v>
      </c>
      <c r="B177" s="9">
        <v>1127925</v>
      </c>
      <c r="C177" s="9" t="s">
        <v>967</v>
      </c>
    </row>
    <row r="178" spans="1:3" ht="12.75" customHeight="1" x14ac:dyDescent="0.2">
      <c r="A178" s="9">
        <v>2021</v>
      </c>
      <c r="B178" s="9">
        <v>1179970</v>
      </c>
      <c r="C178" s="9" t="s">
        <v>967</v>
      </c>
    </row>
    <row r="179" spans="1:3" ht="12.75" customHeight="1" x14ac:dyDescent="0.2">
      <c r="A179" s="9">
        <v>2021</v>
      </c>
      <c r="B179" s="9">
        <v>150129</v>
      </c>
      <c r="C179" s="9" t="s">
        <v>967</v>
      </c>
    </row>
    <row r="180" spans="1:3" ht="12.75" customHeight="1" x14ac:dyDescent="0.2">
      <c r="A180" s="9">
        <v>2021</v>
      </c>
      <c r="B180" s="9">
        <v>1117076</v>
      </c>
      <c r="C180" s="9" t="s">
        <v>967</v>
      </c>
    </row>
    <row r="181" spans="1:3" ht="12.75" customHeight="1" x14ac:dyDescent="0.2">
      <c r="A181" s="9">
        <v>2021</v>
      </c>
      <c r="B181" s="9">
        <v>1127924</v>
      </c>
      <c r="C181" s="9" t="s">
        <v>967</v>
      </c>
    </row>
    <row r="182" spans="1:3" ht="12.75" customHeight="1" x14ac:dyDescent="0.2">
      <c r="A182" s="9">
        <v>2021</v>
      </c>
      <c r="B182" s="9">
        <v>1179970</v>
      </c>
      <c r="C182" s="9" t="s">
        <v>967</v>
      </c>
    </row>
    <row r="183" spans="1:3" ht="12.75" customHeight="1" x14ac:dyDescent="0.2">
      <c r="A183" s="9">
        <v>2021</v>
      </c>
      <c r="B183" s="9">
        <v>123336</v>
      </c>
      <c r="C183" s="9" t="s">
        <v>967</v>
      </c>
    </row>
    <row r="184" spans="1:3" ht="12.75" customHeight="1" x14ac:dyDescent="0.2">
      <c r="A184" s="9">
        <v>2021</v>
      </c>
      <c r="B184" s="9">
        <v>123336</v>
      </c>
      <c r="C184" s="9" t="s">
        <v>967</v>
      </c>
    </row>
    <row r="185" spans="1:3" ht="12.75" customHeight="1" x14ac:dyDescent="0.2">
      <c r="A185" s="9">
        <v>2021</v>
      </c>
      <c r="B185" s="9">
        <v>1179970</v>
      </c>
      <c r="C185" s="9" t="s">
        <v>967</v>
      </c>
    </row>
    <row r="186" spans="1:3" ht="12.75" customHeight="1" x14ac:dyDescent="0.2">
      <c r="A186" s="9">
        <v>2021</v>
      </c>
      <c r="B186" s="9">
        <v>122845</v>
      </c>
      <c r="C186" s="9" t="s">
        <v>967</v>
      </c>
    </row>
    <row r="187" spans="1:3" ht="12.75" customHeight="1" x14ac:dyDescent="0.2">
      <c r="A187" s="9">
        <v>2021</v>
      </c>
      <c r="B187" s="9">
        <v>1179970</v>
      </c>
      <c r="C187" s="9" t="s">
        <v>967</v>
      </c>
    </row>
    <row r="188" spans="1:3" ht="12.75" customHeight="1" x14ac:dyDescent="0.2">
      <c r="A188" s="9">
        <v>2021</v>
      </c>
      <c r="B188" s="9">
        <v>1179970</v>
      </c>
      <c r="C188" s="9" t="s">
        <v>967</v>
      </c>
    </row>
    <row r="189" spans="1:3" ht="12.75" customHeight="1" x14ac:dyDescent="0.2">
      <c r="A189" s="9">
        <v>2021</v>
      </c>
      <c r="B189" s="9">
        <v>1103832</v>
      </c>
      <c r="C189" s="9" t="s">
        <v>967</v>
      </c>
    </row>
    <row r="190" spans="1:3" ht="12.75" customHeight="1" x14ac:dyDescent="0.2">
      <c r="A190" s="9">
        <v>2021</v>
      </c>
      <c r="B190" s="9">
        <v>122845</v>
      </c>
      <c r="C190" s="9" t="s">
        <v>967</v>
      </c>
    </row>
    <row r="191" spans="1:3" ht="12.75" customHeight="1" x14ac:dyDescent="0.2">
      <c r="A191" s="9">
        <v>2021</v>
      </c>
      <c r="B191" s="9">
        <v>123336</v>
      </c>
      <c r="C191" s="9" t="s">
        <v>967</v>
      </c>
    </row>
    <row r="192" spans="1:3" ht="12.75" customHeight="1" x14ac:dyDescent="0.2">
      <c r="A192" s="9">
        <v>2021</v>
      </c>
      <c r="B192" s="9">
        <v>123336</v>
      </c>
      <c r="C192" s="9" t="s">
        <v>967</v>
      </c>
    </row>
    <row r="193" spans="1:3" ht="12.75" customHeight="1" x14ac:dyDescent="0.2">
      <c r="A193" s="9">
        <v>2021</v>
      </c>
      <c r="B193" s="9">
        <v>123336</v>
      </c>
      <c r="C193" s="9" t="s">
        <v>967</v>
      </c>
    </row>
    <row r="194" spans="1:3" ht="12.75" customHeight="1" x14ac:dyDescent="0.2">
      <c r="A194" s="9">
        <v>2021</v>
      </c>
      <c r="B194" s="9">
        <v>1179970</v>
      </c>
      <c r="C194" s="9" t="s">
        <v>967</v>
      </c>
    </row>
    <row r="195" spans="1:3" ht="12.75" customHeight="1" x14ac:dyDescent="0.2">
      <c r="A195" s="9">
        <v>2021</v>
      </c>
      <c r="B195" s="9">
        <v>1103909</v>
      </c>
      <c r="C195" s="9" t="s">
        <v>967</v>
      </c>
    </row>
    <row r="196" spans="1:3" ht="12.75" customHeight="1" x14ac:dyDescent="0.2">
      <c r="A196" s="9">
        <v>2021</v>
      </c>
      <c r="B196" s="9">
        <v>1127927</v>
      </c>
      <c r="C196" s="9" t="s">
        <v>967</v>
      </c>
    </row>
    <row r="197" spans="1:3" ht="12.75" customHeight="1" x14ac:dyDescent="0.2">
      <c r="A197" s="9">
        <v>2021</v>
      </c>
      <c r="B197" s="9">
        <v>1308687</v>
      </c>
      <c r="C197" s="9" t="s">
        <v>967</v>
      </c>
    </row>
    <row r="198" spans="1:3" ht="12.75" customHeight="1" x14ac:dyDescent="0.2">
      <c r="A198" s="9">
        <v>2021</v>
      </c>
      <c r="B198" s="9">
        <v>1308687</v>
      </c>
      <c r="C198" s="9" t="s">
        <v>967</v>
      </c>
    </row>
    <row r="199" spans="1:3" ht="12.75" customHeight="1" x14ac:dyDescent="0.2">
      <c r="A199" s="9">
        <v>2021</v>
      </c>
      <c r="B199" s="9">
        <v>123336</v>
      </c>
      <c r="C199" s="9" t="s">
        <v>967</v>
      </c>
    </row>
    <row r="200" spans="1:3" ht="12.75" customHeight="1" x14ac:dyDescent="0.2">
      <c r="A200" s="9">
        <v>2021</v>
      </c>
      <c r="B200" s="9">
        <v>123336</v>
      </c>
      <c r="C200" s="9" t="s">
        <v>967</v>
      </c>
    </row>
    <row r="201" spans="1:3" ht="12.75" customHeight="1" x14ac:dyDescent="0.2">
      <c r="A201" s="9">
        <v>2021</v>
      </c>
      <c r="B201" s="9">
        <v>1308687</v>
      </c>
      <c r="C201" s="9" t="s">
        <v>967</v>
      </c>
    </row>
    <row r="202" spans="1:3" ht="12.75" customHeight="1" x14ac:dyDescent="0.2">
      <c r="A202" s="9">
        <v>2021</v>
      </c>
      <c r="B202" s="9">
        <v>1127927</v>
      </c>
      <c r="C202" s="9" t="s">
        <v>967</v>
      </c>
    </row>
    <row r="203" spans="1:3" ht="12.75" customHeight="1" x14ac:dyDescent="0.2">
      <c r="A203" s="9">
        <v>2021</v>
      </c>
      <c r="B203" s="9">
        <v>123336</v>
      </c>
      <c r="C203" s="9" t="s">
        <v>967</v>
      </c>
    </row>
    <row r="204" spans="1:3" ht="12.75" customHeight="1" x14ac:dyDescent="0.2">
      <c r="A204" s="9">
        <v>2021</v>
      </c>
      <c r="B204" s="9">
        <v>108730</v>
      </c>
      <c r="C204" s="9" t="s">
        <v>967</v>
      </c>
    </row>
    <row r="205" spans="1:3" ht="12.75" customHeight="1" x14ac:dyDescent="0.2">
      <c r="A205" s="9">
        <v>2021</v>
      </c>
      <c r="B205" s="9">
        <v>1179970</v>
      </c>
      <c r="C205" s="9" t="s">
        <v>967</v>
      </c>
    </row>
    <row r="206" spans="1:3" ht="12.75" customHeight="1" x14ac:dyDescent="0.2">
      <c r="A206" s="9">
        <v>2021</v>
      </c>
      <c r="B206" s="9">
        <v>123336</v>
      </c>
      <c r="C206" s="9" t="s">
        <v>967</v>
      </c>
    </row>
    <row r="207" spans="1:3" ht="12.75" customHeight="1" x14ac:dyDescent="0.2">
      <c r="A207" s="9">
        <v>2021</v>
      </c>
      <c r="B207" s="9">
        <v>123336</v>
      </c>
      <c r="C207" s="9" t="s">
        <v>967</v>
      </c>
    </row>
    <row r="208" spans="1:3" ht="12.75" customHeight="1" x14ac:dyDescent="0.2">
      <c r="A208" s="9">
        <v>2021</v>
      </c>
      <c r="B208" s="9">
        <v>150129</v>
      </c>
      <c r="C208" s="9" t="s">
        <v>967</v>
      </c>
    </row>
    <row r="209" spans="1:3" ht="12.75" customHeight="1" x14ac:dyDescent="0.2">
      <c r="A209" s="9">
        <v>2021</v>
      </c>
      <c r="B209" s="9">
        <v>1127926</v>
      </c>
      <c r="C209" s="9" t="s">
        <v>967</v>
      </c>
    </row>
    <row r="210" spans="1:3" ht="12.75" customHeight="1" x14ac:dyDescent="0.2">
      <c r="A210" s="9">
        <v>2021</v>
      </c>
      <c r="B210" s="9">
        <v>122845</v>
      </c>
      <c r="C210" s="9" t="s">
        <v>967</v>
      </c>
    </row>
    <row r="211" spans="1:3" ht="12.75" customHeight="1" x14ac:dyDescent="0.2">
      <c r="A211" s="9">
        <v>2021</v>
      </c>
      <c r="B211" s="9">
        <v>1127925</v>
      </c>
      <c r="C211" s="9" t="s">
        <v>967</v>
      </c>
    </row>
    <row r="212" spans="1:3" ht="12.75" customHeight="1" x14ac:dyDescent="0.2">
      <c r="A212" s="9">
        <v>2021</v>
      </c>
      <c r="B212" s="9">
        <v>1308687</v>
      </c>
      <c r="C212" s="9" t="s">
        <v>967</v>
      </c>
    </row>
    <row r="213" spans="1:3" ht="12.75" customHeight="1" x14ac:dyDescent="0.2">
      <c r="A213" s="9">
        <v>2021</v>
      </c>
      <c r="B213" s="9">
        <v>1127925</v>
      </c>
      <c r="C213" s="9" t="s">
        <v>967</v>
      </c>
    </row>
    <row r="214" spans="1:3" ht="12.75" customHeight="1" x14ac:dyDescent="0.2">
      <c r="A214" s="9">
        <v>2021</v>
      </c>
      <c r="B214" s="9">
        <v>1308687</v>
      </c>
      <c r="C214" s="9" t="s">
        <v>967</v>
      </c>
    </row>
    <row r="215" spans="1:3" ht="12.75" customHeight="1" x14ac:dyDescent="0.2">
      <c r="A215" s="9">
        <v>2021</v>
      </c>
      <c r="B215" s="9">
        <v>1127926</v>
      </c>
      <c r="C215" s="9" t="s">
        <v>967</v>
      </c>
    </row>
    <row r="216" spans="1:3" ht="12.75" customHeight="1" x14ac:dyDescent="0.2">
      <c r="A216" s="9">
        <v>2021</v>
      </c>
      <c r="B216" s="9">
        <v>1179970</v>
      </c>
      <c r="C216" s="9" t="s">
        <v>967</v>
      </c>
    </row>
    <row r="217" spans="1:3" ht="12.75" customHeight="1" x14ac:dyDescent="0.2">
      <c r="A217" s="9">
        <v>2021</v>
      </c>
      <c r="B217" s="9">
        <v>1127924</v>
      </c>
      <c r="C217" s="9" t="s">
        <v>967</v>
      </c>
    </row>
    <row r="218" spans="1:3" ht="12.75" customHeight="1" x14ac:dyDescent="0.2">
      <c r="A218" s="9">
        <v>2021</v>
      </c>
      <c r="B218" s="9">
        <v>123336</v>
      </c>
      <c r="C218" s="9" t="s">
        <v>967</v>
      </c>
    </row>
    <row r="219" spans="1:3" ht="12.75" customHeight="1" x14ac:dyDescent="0.2">
      <c r="A219" s="9">
        <v>2021</v>
      </c>
      <c r="B219" s="9">
        <v>1319230</v>
      </c>
      <c r="C219" s="9" t="s">
        <v>967</v>
      </c>
    </row>
    <row r="220" spans="1:3" ht="12.75" customHeight="1" x14ac:dyDescent="0.2">
      <c r="A220" s="9">
        <v>2021</v>
      </c>
      <c r="B220" s="9">
        <v>1179970</v>
      </c>
      <c r="C220" s="9" t="s">
        <v>967</v>
      </c>
    </row>
    <row r="221" spans="1:3" ht="12.75" customHeight="1" x14ac:dyDescent="0.2">
      <c r="A221" s="9">
        <v>2021</v>
      </c>
      <c r="B221" s="9">
        <v>1179970</v>
      </c>
      <c r="C221" s="9" t="s">
        <v>967</v>
      </c>
    </row>
    <row r="222" spans="1:3" ht="12.75" customHeight="1" x14ac:dyDescent="0.2">
      <c r="A222" s="9">
        <v>2021</v>
      </c>
      <c r="B222" s="9">
        <v>122845</v>
      </c>
      <c r="C222" s="9" t="s">
        <v>967</v>
      </c>
    </row>
    <row r="223" spans="1:3" ht="12.75" customHeight="1" x14ac:dyDescent="0.2">
      <c r="A223" s="9">
        <v>2021</v>
      </c>
      <c r="B223" s="9">
        <v>123336</v>
      </c>
      <c r="C223" s="9" t="s">
        <v>967</v>
      </c>
    </row>
    <row r="224" spans="1:3" ht="12.75" customHeight="1" x14ac:dyDescent="0.2">
      <c r="A224" s="9">
        <v>2021</v>
      </c>
      <c r="B224" s="9">
        <v>122845</v>
      </c>
      <c r="C224" s="9" t="s">
        <v>967</v>
      </c>
    </row>
    <row r="225" spans="1:3" ht="12.75" customHeight="1" x14ac:dyDescent="0.2">
      <c r="A225" s="9">
        <v>2021</v>
      </c>
      <c r="B225" s="9">
        <v>1179970</v>
      </c>
      <c r="C225" s="9" t="s">
        <v>967</v>
      </c>
    </row>
    <row r="226" spans="1:3" ht="12.75" customHeight="1" x14ac:dyDescent="0.2">
      <c r="A226" s="9">
        <v>2021</v>
      </c>
      <c r="B226" s="9">
        <v>123336</v>
      </c>
      <c r="C226" s="9" t="s">
        <v>967</v>
      </c>
    </row>
    <row r="227" spans="1:3" ht="12.75" customHeight="1" x14ac:dyDescent="0.2">
      <c r="A227" s="9">
        <v>2021</v>
      </c>
      <c r="B227" s="9">
        <v>1179970</v>
      </c>
      <c r="C227" s="9" t="s">
        <v>967</v>
      </c>
    </row>
    <row r="228" spans="1:3" ht="12.75" customHeight="1" x14ac:dyDescent="0.2">
      <c r="A228" s="9">
        <v>2021</v>
      </c>
      <c r="B228" s="9">
        <v>123336</v>
      </c>
      <c r="C228" s="9" t="s">
        <v>967</v>
      </c>
    </row>
    <row r="229" spans="1:3" ht="12.75" customHeight="1" x14ac:dyDescent="0.2">
      <c r="A229" s="9">
        <v>2021</v>
      </c>
      <c r="B229" s="9">
        <v>122845</v>
      </c>
      <c r="C229" s="9" t="s">
        <v>967</v>
      </c>
    </row>
    <row r="230" spans="1:3" ht="12.75" customHeight="1" x14ac:dyDescent="0.2">
      <c r="A230" s="9">
        <v>2021</v>
      </c>
      <c r="B230" s="9">
        <v>123336</v>
      </c>
      <c r="C230" s="9" t="s">
        <v>967</v>
      </c>
    </row>
    <row r="231" spans="1:3" ht="12.75" customHeight="1" x14ac:dyDescent="0.2">
      <c r="A231" s="9">
        <v>2021</v>
      </c>
      <c r="B231" s="9">
        <v>1179970</v>
      </c>
      <c r="C231" s="9" t="s">
        <v>967</v>
      </c>
    </row>
    <row r="232" spans="1:3" ht="12.75" customHeight="1" x14ac:dyDescent="0.2">
      <c r="A232" s="9">
        <v>2021</v>
      </c>
      <c r="B232" s="9">
        <v>1127925</v>
      </c>
      <c r="C232" s="9" t="s">
        <v>967</v>
      </c>
    </row>
    <row r="233" spans="1:3" ht="12.75" customHeight="1" x14ac:dyDescent="0.2">
      <c r="A233" s="9">
        <v>2021</v>
      </c>
      <c r="B233" s="9">
        <v>1179970</v>
      </c>
      <c r="C233" s="9" t="s">
        <v>967</v>
      </c>
    </row>
    <row r="234" spans="1:3" ht="12.75" customHeight="1" x14ac:dyDescent="0.2">
      <c r="A234" s="9">
        <v>2021</v>
      </c>
      <c r="B234" s="9">
        <v>123336</v>
      </c>
      <c r="C234" s="9" t="s">
        <v>967</v>
      </c>
    </row>
    <row r="235" spans="1:3" ht="12.75" customHeight="1" x14ac:dyDescent="0.2">
      <c r="A235" s="9">
        <v>2021</v>
      </c>
      <c r="B235" s="9">
        <v>1179970</v>
      </c>
      <c r="C235" s="9" t="s">
        <v>967</v>
      </c>
    </row>
    <row r="236" spans="1:3" ht="12.75" customHeight="1" x14ac:dyDescent="0.2">
      <c r="A236" s="9">
        <v>2021</v>
      </c>
      <c r="B236" s="9">
        <v>122845</v>
      </c>
      <c r="C236" s="9" t="s">
        <v>967</v>
      </c>
    </row>
    <row r="237" spans="1:3" ht="12.75" customHeight="1" x14ac:dyDescent="0.2">
      <c r="A237" s="9">
        <v>2021</v>
      </c>
      <c r="B237" s="9">
        <v>1308687</v>
      </c>
      <c r="C237" s="9" t="s">
        <v>967</v>
      </c>
    </row>
    <row r="238" spans="1:3" ht="12.75" customHeight="1" x14ac:dyDescent="0.2">
      <c r="A238" s="9">
        <v>2021</v>
      </c>
      <c r="B238" s="9">
        <v>122845</v>
      </c>
      <c r="C238" s="9" t="s">
        <v>967</v>
      </c>
    </row>
    <row r="239" spans="1:3" ht="12.75" customHeight="1" x14ac:dyDescent="0.2">
      <c r="A239" s="9">
        <v>2021</v>
      </c>
      <c r="B239" s="9">
        <v>123336</v>
      </c>
      <c r="C239" s="9" t="s">
        <v>967</v>
      </c>
    </row>
    <row r="240" spans="1:3" ht="12.75" customHeight="1" x14ac:dyDescent="0.2">
      <c r="A240" s="9">
        <v>2021</v>
      </c>
      <c r="B240" s="9">
        <v>123336</v>
      </c>
      <c r="C240" s="9" t="s">
        <v>967</v>
      </c>
    </row>
    <row r="241" spans="1:3" ht="12.75" customHeight="1" x14ac:dyDescent="0.2">
      <c r="A241" s="9">
        <v>2021</v>
      </c>
      <c r="B241" s="9">
        <v>1179970</v>
      </c>
      <c r="C241" s="9" t="s">
        <v>967</v>
      </c>
    </row>
    <row r="242" spans="1:3" ht="12.75" customHeight="1" x14ac:dyDescent="0.2">
      <c r="A242" s="9">
        <v>2021</v>
      </c>
      <c r="B242" s="9">
        <v>122845</v>
      </c>
      <c r="C242" s="9" t="s">
        <v>967</v>
      </c>
    </row>
    <row r="243" spans="1:3" ht="12.75" customHeight="1" x14ac:dyDescent="0.2">
      <c r="A243" s="9">
        <v>2021</v>
      </c>
      <c r="B243" s="9">
        <v>1319230</v>
      </c>
      <c r="C243" s="9" t="s">
        <v>967</v>
      </c>
    </row>
    <row r="244" spans="1:3" ht="12.75" customHeight="1" x14ac:dyDescent="0.2">
      <c r="A244" s="9">
        <v>2021</v>
      </c>
      <c r="B244" s="9">
        <v>1308687</v>
      </c>
      <c r="C244" s="9" t="s">
        <v>967</v>
      </c>
    </row>
    <row r="245" spans="1:3" ht="12.75" customHeight="1" x14ac:dyDescent="0.2">
      <c r="A245" s="9">
        <v>2021</v>
      </c>
      <c r="B245" s="9">
        <v>1103909</v>
      </c>
      <c r="C245" s="9" t="s">
        <v>967</v>
      </c>
    </row>
    <row r="246" spans="1:3" ht="12.75" customHeight="1" x14ac:dyDescent="0.2">
      <c r="A246" s="9">
        <v>2021</v>
      </c>
      <c r="B246" s="9">
        <v>1308687</v>
      </c>
      <c r="C246" s="9" t="s">
        <v>967</v>
      </c>
    </row>
    <row r="247" spans="1:3" ht="12.75" customHeight="1" x14ac:dyDescent="0.2">
      <c r="A247" s="9">
        <v>2021</v>
      </c>
      <c r="B247" s="9">
        <v>1308687</v>
      </c>
      <c r="C247" s="9" t="s">
        <v>967</v>
      </c>
    </row>
    <row r="248" spans="1:3" ht="12.75" customHeight="1" x14ac:dyDescent="0.2">
      <c r="A248" s="9">
        <v>2021</v>
      </c>
      <c r="B248" s="9">
        <v>123336</v>
      </c>
      <c r="C248" s="9" t="s">
        <v>967</v>
      </c>
    </row>
    <row r="249" spans="1:3" ht="12.75" customHeight="1" x14ac:dyDescent="0.2">
      <c r="A249" s="9">
        <v>2021</v>
      </c>
      <c r="B249" s="9">
        <v>1103909</v>
      </c>
      <c r="C249" s="9" t="s">
        <v>967</v>
      </c>
    </row>
    <row r="250" spans="1:3" ht="12.75" customHeight="1" x14ac:dyDescent="0.2">
      <c r="A250" s="9">
        <v>2021</v>
      </c>
      <c r="B250" s="9">
        <v>1103909</v>
      </c>
      <c r="C250" s="9" t="s">
        <v>967</v>
      </c>
    </row>
    <row r="251" spans="1:3" ht="12.75" customHeight="1" x14ac:dyDescent="0.2">
      <c r="A251" s="9">
        <v>2021</v>
      </c>
      <c r="B251" s="9">
        <v>1127924</v>
      </c>
      <c r="C251" s="9" t="s">
        <v>967</v>
      </c>
    </row>
    <row r="252" spans="1:3" ht="12.75" customHeight="1" x14ac:dyDescent="0.2">
      <c r="A252" s="9">
        <v>2021</v>
      </c>
      <c r="B252" s="9">
        <v>122845</v>
      </c>
      <c r="C252" s="9" t="s">
        <v>967</v>
      </c>
    </row>
    <row r="253" spans="1:3" ht="12.75" customHeight="1" x14ac:dyDescent="0.2">
      <c r="A253" s="9">
        <v>2021</v>
      </c>
      <c r="B253" s="9">
        <v>122845</v>
      </c>
      <c r="C253" s="9" t="s">
        <v>967</v>
      </c>
    </row>
    <row r="254" spans="1:3" ht="12.75" customHeight="1" x14ac:dyDescent="0.2">
      <c r="A254" s="9">
        <v>2021</v>
      </c>
      <c r="B254" s="9">
        <v>123336</v>
      </c>
      <c r="C254" s="9" t="s">
        <v>967</v>
      </c>
    </row>
    <row r="255" spans="1:3" ht="12.75" customHeight="1" x14ac:dyDescent="0.2">
      <c r="A255" s="9">
        <v>2021</v>
      </c>
      <c r="B255" s="9">
        <v>1179970</v>
      </c>
      <c r="C255" s="9" t="s">
        <v>967</v>
      </c>
    </row>
    <row r="256" spans="1:3" ht="12.75" customHeight="1" x14ac:dyDescent="0.2">
      <c r="A256" s="9">
        <v>2021</v>
      </c>
      <c r="B256" s="9">
        <v>123336</v>
      </c>
      <c r="C256" s="9" t="s">
        <v>967</v>
      </c>
    </row>
    <row r="257" spans="1:3" ht="12.75" customHeight="1" x14ac:dyDescent="0.2">
      <c r="A257" s="9">
        <v>2021</v>
      </c>
      <c r="B257" s="9">
        <v>1319230</v>
      </c>
      <c r="C257" s="9" t="s">
        <v>967</v>
      </c>
    </row>
    <row r="258" spans="1:3" ht="12.75" customHeight="1" x14ac:dyDescent="0.2">
      <c r="A258" s="9">
        <v>2021</v>
      </c>
      <c r="B258" s="9">
        <v>1103909</v>
      </c>
      <c r="C258" s="9" t="s">
        <v>967</v>
      </c>
    </row>
    <row r="259" spans="1:3" ht="12.75" customHeight="1" x14ac:dyDescent="0.2">
      <c r="A259" s="9">
        <v>2021</v>
      </c>
      <c r="B259" s="9">
        <v>1179970</v>
      </c>
      <c r="C259" s="9" t="s">
        <v>967</v>
      </c>
    </row>
    <row r="260" spans="1:3" ht="12.75" customHeight="1" x14ac:dyDescent="0.2">
      <c r="A260" s="9">
        <v>2021</v>
      </c>
      <c r="B260" s="9">
        <v>1308687</v>
      </c>
      <c r="C260" s="9" t="s">
        <v>967</v>
      </c>
    </row>
    <row r="261" spans="1:3" ht="12.75" customHeight="1" x14ac:dyDescent="0.2">
      <c r="A261" s="9">
        <v>2021</v>
      </c>
      <c r="B261" s="9">
        <v>123336</v>
      </c>
      <c r="C261" s="9" t="s">
        <v>967</v>
      </c>
    </row>
    <row r="262" spans="1:3" ht="12.75" customHeight="1" x14ac:dyDescent="0.2">
      <c r="A262" s="9">
        <v>2021</v>
      </c>
      <c r="B262" s="9">
        <v>1179970</v>
      </c>
      <c r="C262" s="9" t="s">
        <v>967</v>
      </c>
    </row>
    <row r="263" spans="1:3" ht="12.75" customHeight="1" x14ac:dyDescent="0.2">
      <c r="A263" s="9">
        <v>2021</v>
      </c>
      <c r="B263" s="9">
        <v>1179970</v>
      </c>
      <c r="C263" s="9" t="s">
        <v>967</v>
      </c>
    </row>
    <row r="264" spans="1:3" ht="12.75" customHeight="1" x14ac:dyDescent="0.2">
      <c r="A264" s="9">
        <v>2021</v>
      </c>
      <c r="B264" s="9">
        <v>1179970</v>
      </c>
      <c r="C264" s="9" t="s">
        <v>967</v>
      </c>
    </row>
    <row r="265" spans="1:3" ht="12.75" customHeight="1" x14ac:dyDescent="0.2">
      <c r="A265" s="9">
        <v>2021</v>
      </c>
      <c r="B265" s="9">
        <v>123336</v>
      </c>
      <c r="C265" s="9" t="s">
        <v>967</v>
      </c>
    </row>
    <row r="266" spans="1:3" ht="12.75" customHeight="1" x14ac:dyDescent="0.2">
      <c r="A266" s="9">
        <v>2021</v>
      </c>
      <c r="B266" s="9">
        <v>1103692</v>
      </c>
      <c r="C266" s="9" t="s">
        <v>967</v>
      </c>
    </row>
    <row r="267" spans="1:3" ht="12.75" customHeight="1" x14ac:dyDescent="0.2">
      <c r="A267" s="9">
        <v>2021</v>
      </c>
      <c r="B267" s="9">
        <v>1127926</v>
      </c>
      <c r="C267" s="9" t="s">
        <v>967</v>
      </c>
    </row>
    <row r="268" spans="1:3" ht="12.75" customHeight="1" x14ac:dyDescent="0.2">
      <c r="A268" s="9">
        <v>2021</v>
      </c>
      <c r="B268" s="9">
        <v>1179970</v>
      </c>
      <c r="C268" s="9" t="s">
        <v>967</v>
      </c>
    </row>
    <row r="269" spans="1:3" ht="12.75" customHeight="1" x14ac:dyDescent="0.2">
      <c r="A269" s="9">
        <v>2021</v>
      </c>
      <c r="B269" s="9">
        <v>123336</v>
      </c>
      <c r="C269" s="9" t="s">
        <v>967</v>
      </c>
    </row>
    <row r="270" spans="1:3" ht="12.75" customHeight="1" x14ac:dyDescent="0.2">
      <c r="A270" s="9">
        <v>2021</v>
      </c>
      <c r="B270" s="9">
        <v>1127925</v>
      </c>
      <c r="C270" s="9" t="s">
        <v>967</v>
      </c>
    </row>
    <row r="271" spans="1:3" ht="12.75" customHeight="1" x14ac:dyDescent="0.2">
      <c r="A271" s="9">
        <v>2021</v>
      </c>
      <c r="B271" s="9">
        <v>1179970</v>
      </c>
      <c r="C271" s="9" t="s">
        <v>967</v>
      </c>
    </row>
    <row r="272" spans="1:3" ht="12.75" customHeight="1" x14ac:dyDescent="0.2">
      <c r="A272" s="9">
        <v>2021</v>
      </c>
      <c r="B272" s="9">
        <v>1308687</v>
      </c>
      <c r="C272" s="9" t="s">
        <v>967</v>
      </c>
    </row>
    <row r="273" spans="1:3" ht="12.75" customHeight="1" x14ac:dyDescent="0.2">
      <c r="A273" s="9">
        <v>2021</v>
      </c>
      <c r="B273" s="9">
        <v>1127927</v>
      </c>
      <c r="C273" s="9" t="s">
        <v>967</v>
      </c>
    </row>
    <row r="274" spans="1:3" ht="12.75" customHeight="1" x14ac:dyDescent="0.2">
      <c r="A274" s="9">
        <v>2021</v>
      </c>
      <c r="B274" s="9">
        <v>1179970</v>
      </c>
      <c r="C274" s="9" t="s">
        <v>967</v>
      </c>
    </row>
    <row r="275" spans="1:3" ht="12.75" customHeight="1" x14ac:dyDescent="0.2">
      <c r="A275" s="9">
        <v>2021</v>
      </c>
      <c r="B275" s="9">
        <v>1179970</v>
      </c>
      <c r="C275" s="9" t="s">
        <v>967</v>
      </c>
    </row>
    <row r="276" spans="1:3" ht="12.75" customHeight="1" x14ac:dyDescent="0.2">
      <c r="A276" s="9">
        <v>2021</v>
      </c>
      <c r="B276" s="9">
        <v>1103909</v>
      </c>
      <c r="C276" s="9" t="s">
        <v>967</v>
      </c>
    </row>
    <row r="277" spans="1:3" ht="12.75" customHeight="1" x14ac:dyDescent="0.2">
      <c r="A277" s="9">
        <v>2021</v>
      </c>
      <c r="B277" s="9">
        <v>1270538</v>
      </c>
      <c r="C277" s="9" t="s">
        <v>967</v>
      </c>
    </row>
    <row r="278" spans="1:3" ht="12.75" customHeight="1" x14ac:dyDescent="0.2">
      <c r="A278" s="9">
        <v>2021</v>
      </c>
      <c r="B278" s="9">
        <v>123336</v>
      </c>
      <c r="C278" s="9" t="s">
        <v>967</v>
      </c>
    </row>
    <row r="279" spans="1:3" ht="12.75" customHeight="1" x14ac:dyDescent="0.2">
      <c r="A279" s="9">
        <v>2021</v>
      </c>
      <c r="B279" s="9">
        <v>122845</v>
      </c>
      <c r="C279" s="9" t="s">
        <v>967</v>
      </c>
    </row>
    <row r="280" spans="1:3" ht="12.75" customHeight="1" x14ac:dyDescent="0.2">
      <c r="A280" s="9">
        <v>2021</v>
      </c>
      <c r="B280" s="9">
        <v>1179970</v>
      </c>
      <c r="C280" s="9" t="s">
        <v>967</v>
      </c>
    </row>
    <row r="281" spans="1:3" ht="12.75" customHeight="1" x14ac:dyDescent="0.2">
      <c r="A281" s="9">
        <v>2021</v>
      </c>
      <c r="B281" s="9">
        <v>122845</v>
      </c>
      <c r="C281" s="9" t="s">
        <v>967</v>
      </c>
    </row>
    <row r="282" spans="1:3" ht="12.75" customHeight="1" x14ac:dyDescent="0.2">
      <c r="A282" s="9">
        <v>2021</v>
      </c>
      <c r="B282" s="9">
        <v>123336</v>
      </c>
      <c r="C282" s="9" t="s">
        <v>967</v>
      </c>
    </row>
    <row r="283" spans="1:3" ht="12.75" customHeight="1" x14ac:dyDescent="0.2">
      <c r="A283" s="9">
        <v>2021</v>
      </c>
      <c r="B283" s="9">
        <v>122845</v>
      </c>
      <c r="C283" s="9" t="s">
        <v>967</v>
      </c>
    </row>
    <row r="284" spans="1:3" ht="12.75" customHeight="1" x14ac:dyDescent="0.2">
      <c r="A284" s="9">
        <v>2021</v>
      </c>
      <c r="B284" s="9">
        <v>1270538</v>
      </c>
      <c r="C284" s="9" t="s">
        <v>967</v>
      </c>
    </row>
    <row r="285" spans="1:3" ht="12.75" customHeight="1" x14ac:dyDescent="0.2">
      <c r="A285" s="9">
        <v>2021</v>
      </c>
      <c r="B285" s="9">
        <v>1179970</v>
      </c>
      <c r="C285" s="9" t="s">
        <v>967</v>
      </c>
    </row>
    <row r="286" spans="1:3" ht="12.75" customHeight="1" x14ac:dyDescent="0.2">
      <c r="A286" s="9">
        <v>2021</v>
      </c>
      <c r="B286" s="9">
        <v>122845</v>
      </c>
      <c r="C286" s="9" t="s">
        <v>967</v>
      </c>
    </row>
    <row r="287" spans="1:3" ht="12.75" customHeight="1" x14ac:dyDescent="0.2">
      <c r="A287" s="9">
        <v>2021</v>
      </c>
      <c r="B287" s="9">
        <v>123336</v>
      </c>
      <c r="C287" s="9" t="s">
        <v>967</v>
      </c>
    </row>
    <row r="288" spans="1:3" ht="12.75" customHeight="1" x14ac:dyDescent="0.2">
      <c r="A288" s="9">
        <v>2021</v>
      </c>
      <c r="B288" s="9">
        <v>123336</v>
      </c>
      <c r="C288" s="9" t="s">
        <v>967</v>
      </c>
    </row>
    <row r="289" spans="1:3" ht="12.75" customHeight="1" x14ac:dyDescent="0.2">
      <c r="A289" s="9">
        <v>2021</v>
      </c>
      <c r="B289" s="9">
        <v>1103909</v>
      </c>
      <c r="C289" s="9" t="s">
        <v>967</v>
      </c>
    </row>
    <row r="290" spans="1:3" ht="12.75" customHeight="1" x14ac:dyDescent="0.2">
      <c r="A290" s="9">
        <v>2021</v>
      </c>
      <c r="B290" s="9">
        <v>1179970</v>
      </c>
      <c r="C290" s="9" t="s">
        <v>967</v>
      </c>
    </row>
    <row r="291" spans="1:3" ht="12.75" customHeight="1" x14ac:dyDescent="0.2">
      <c r="A291" s="9">
        <v>2021</v>
      </c>
      <c r="B291" s="9">
        <v>122845</v>
      </c>
      <c r="C291" s="9" t="s">
        <v>967</v>
      </c>
    </row>
    <row r="292" spans="1:3" ht="12.75" customHeight="1" x14ac:dyDescent="0.2">
      <c r="A292" s="9">
        <v>2021</v>
      </c>
      <c r="B292" s="9">
        <v>1127925</v>
      </c>
      <c r="C292" s="9" t="s">
        <v>967</v>
      </c>
    </row>
    <row r="293" spans="1:3" ht="12.75" customHeight="1" x14ac:dyDescent="0.2">
      <c r="A293" s="9">
        <v>2021</v>
      </c>
      <c r="B293" s="9">
        <v>1127927</v>
      </c>
      <c r="C293" s="9" t="s">
        <v>967</v>
      </c>
    </row>
    <row r="294" spans="1:3" ht="12.75" customHeight="1" x14ac:dyDescent="0.2">
      <c r="A294" s="9">
        <v>2021</v>
      </c>
      <c r="B294" s="9">
        <v>1308687</v>
      </c>
      <c r="C294" s="9" t="s">
        <v>967</v>
      </c>
    </row>
    <row r="295" spans="1:3" ht="12.75" customHeight="1" x14ac:dyDescent="0.2">
      <c r="A295" s="9">
        <v>2021</v>
      </c>
      <c r="B295" s="9">
        <v>108730</v>
      </c>
      <c r="C295" s="9" t="s">
        <v>967</v>
      </c>
    </row>
    <row r="296" spans="1:3" ht="12.75" customHeight="1" x14ac:dyDescent="0.2">
      <c r="A296" s="9">
        <v>2021</v>
      </c>
      <c r="B296" s="9">
        <v>1127925</v>
      </c>
      <c r="C296" s="9" t="s">
        <v>967</v>
      </c>
    </row>
    <row r="297" spans="1:3" ht="12.75" customHeight="1" x14ac:dyDescent="0.2">
      <c r="A297" s="9">
        <v>2021</v>
      </c>
      <c r="B297" s="9">
        <v>1179970</v>
      </c>
      <c r="C297" s="9" t="s">
        <v>967</v>
      </c>
    </row>
    <row r="298" spans="1:3" ht="12.75" customHeight="1" x14ac:dyDescent="0.2">
      <c r="A298" s="9">
        <v>2021</v>
      </c>
      <c r="B298" s="9">
        <v>1117076</v>
      </c>
      <c r="C298" s="9" t="s">
        <v>967</v>
      </c>
    </row>
    <row r="299" spans="1:3" ht="12.75" customHeight="1" x14ac:dyDescent="0.2">
      <c r="A299" s="9">
        <v>2021</v>
      </c>
      <c r="B299" s="9">
        <v>1308687</v>
      </c>
      <c r="C299" s="9" t="s">
        <v>967</v>
      </c>
    </row>
    <row r="300" spans="1:3" ht="12.75" customHeight="1" x14ac:dyDescent="0.2">
      <c r="A300" s="9">
        <v>2021</v>
      </c>
      <c r="B300" s="9">
        <v>1319230</v>
      </c>
      <c r="C300" s="9" t="s">
        <v>967</v>
      </c>
    </row>
    <row r="301" spans="1:3" ht="12.75" customHeight="1" x14ac:dyDescent="0.2">
      <c r="A301" s="9">
        <v>2021</v>
      </c>
      <c r="B301" s="9">
        <v>1179970</v>
      </c>
      <c r="C301" s="9" t="s">
        <v>967</v>
      </c>
    </row>
    <row r="302" spans="1:3" ht="12.75" customHeight="1" x14ac:dyDescent="0.2">
      <c r="A302" s="9">
        <v>2021</v>
      </c>
      <c r="B302" s="9">
        <v>1179970</v>
      </c>
      <c r="C302" s="9" t="s">
        <v>967</v>
      </c>
    </row>
    <row r="303" spans="1:3" ht="12.75" customHeight="1" x14ac:dyDescent="0.2">
      <c r="A303" s="9">
        <v>2021</v>
      </c>
      <c r="B303" s="9">
        <v>123336</v>
      </c>
      <c r="C303" s="9" t="s">
        <v>967</v>
      </c>
    </row>
    <row r="304" spans="1:3" ht="12.75" customHeight="1" x14ac:dyDescent="0.2">
      <c r="A304" s="9">
        <v>2021</v>
      </c>
      <c r="B304" s="9">
        <v>1117076</v>
      </c>
      <c r="C304" s="9" t="s">
        <v>967</v>
      </c>
    </row>
    <row r="305" spans="1:3" ht="12.75" customHeight="1" x14ac:dyDescent="0.2">
      <c r="A305" s="9">
        <v>2021</v>
      </c>
      <c r="B305" s="9">
        <v>1127925</v>
      </c>
      <c r="C305" s="9" t="s">
        <v>967</v>
      </c>
    </row>
    <row r="306" spans="1:3" ht="12.75" customHeight="1" x14ac:dyDescent="0.2">
      <c r="A306" s="9">
        <v>2021</v>
      </c>
      <c r="B306" s="9">
        <v>1270538</v>
      </c>
      <c r="C306" s="9" t="s">
        <v>967</v>
      </c>
    </row>
    <row r="307" spans="1:3" ht="12.75" customHeight="1" x14ac:dyDescent="0.2">
      <c r="A307" s="9">
        <v>2021</v>
      </c>
      <c r="B307" s="9">
        <v>1127927</v>
      </c>
      <c r="C307" s="9" t="s">
        <v>967</v>
      </c>
    </row>
    <row r="308" spans="1:3" ht="12.75" customHeight="1" x14ac:dyDescent="0.2">
      <c r="A308" s="9">
        <v>2021</v>
      </c>
      <c r="B308" s="9">
        <v>123336</v>
      </c>
      <c r="C308" s="9" t="s">
        <v>967</v>
      </c>
    </row>
    <row r="309" spans="1:3" ht="12.75" customHeight="1" x14ac:dyDescent="0.2">
      <c r="A309" s="9">
        <v>2021</v>
      </c>
      <c r="B309" s="9">
        <v>1127926</v>
      </c>
      <c r="C309" s="9" t="s">
        <v>967</v>
      </c>
    </row>
    <row r="310" spans="1:3" ht="12.75" customHeight="1" x14ac:dyDescent="0.2">
      <c r="A310" s="9">
        <v>2021</v>
      </c>
      <c r="B310" s="9">
        <v>122845</v>
      </c>
      <c r="C310" s="9" t="s">
        <v>967</v>
      </c>
    </row>
    <row r="311" spans="1:3" ht="12.75" customHeight="1" x14ac:dyDescent="0.2">
      <c r="A311" s="9">
        <v>2021</v>
      </c>
      <c r="B311" s="9">
        <v>1179970</v>
      </c>
      <c r="C311" s="9" t="s">
        <v>967</v>
      </c>
    </row>
    <row r="312" spans="1:3" ht="12.75" customHeight="1" x14ac:dyDescent="0.2">
      <c r="A312" s="9">
        <v>2021</v>
      </c>
      <c r="B312" s="9">
        <v>108730</v>
      </c>
      <c r="C312" s="9" t="s">
        <v>967</v>
      </c>
    </row>
    <row r="313" spans="1:3" ht="12.75" customHeight="1" x14ac:dyDescent="0.2">
      <c r="A313" s="9">
        <v>2021</v>
      </c>
      <c r="B313" s="9">
        <v>1103692</v>
      </c>
      <c r="C313" s="9" t="s">
        <v>967</v>
      </c>
    </row>
    <row r="314" spans="1:3" ht="12.75" customHeight="1" x14ac:dyDescent="0.2">
      <c r="A314" s="9">
        <v>2021</v>
      </c>
      <c r="B314" s="9">
        <v>1103692</v>
      </c>
      <c r="C314" s="9" t="s">
        <v>967</v>
      </c>
    </row>
    <row r="315" spans="1:3" ht="12.75" customHeight="1" x14ac:dyDescent="0.2">
      <c r="A315" s="9">
        <v>2021</v>
      </c>
      <c r="B315" s="9">
        <v>1127926</v>
      </c>
      <c r="C315" s="9" t="s">
        <v>967</v>
      </c>
    </row>
    <row r="316" spans="1:3" ht="12.75" customHeight="1" x14ac:dyDescent="0.2">
      <c r="A316" s="9">
        <v>2021</v>
      </c>
      <c r="B316" s="9">
        <v>1127924</v>
      </c>
      <c r="C316" s="9" t="s">
        <v>967</v>
      </c>
    </row>
    <row r="317" spans="1:3" ht="12.75" customHeight="1" x14ac:dyDescent="0.2">
      <c r="A317" s="9">
        <v>2021</v>
      </c>
      <c r="B317" s="9">
        <v>123336</v>
      </c>
      <c r="C317" s="9" t="s">
        <v>967</v>
      </c>
    </row>
    <row r="318" spans="1:3" ht="12.75" customHeight="1" x14ac:dyDescent="0.2">
      <c r="A318" s="9">
        <v>2021</v>
      </c>
      <c r="B318" s="9">
        <v>123336</v>
      </c>
      <c r="C318" s="9" t="s">
        <v>967</v>
      </c>
    </row>
    <row r="319" spans="1:3" ht="12.75" customHeight="1" x14ac:dyDescent="0.2">
      <c r="A319" s="9">
        <v>2021</v>
      </c>
      <c r="B319" s="9">
        <v>1319230</v>
      </c>
      <c r="C319" s="9" t="s">
        <v>967</v>
      </c>
    </row>
    <row r="320" spans="1:3" ht="12.75" customHeight="1" x14ac:dyDescent="0.2">
      <c r="A320" s="9">
        <v>2021</v>
      </c>
      <c r="B320" s="9">
        <v>1179970</v>
      </c>
      <c r="C320" s="9" t="s">
        <v>967</v>
      </c>
    </row>
    <row r="321" spans="1:3" ht="12.75" customHeight="1" x14ac:dyDescent="0.2">
      <c r="A321" s="9">
        <v>2021</v>
      </c>
      <c r="B321" s="9">
        <v>150129</v>
      </c>
      <c r="C321" s="9" t="s">
        <v>967</v>
      </c>
    </row>
    <row r="322" spans="1:3" ht="12.75" customHeight="1" x14ac:dyDescent="0.2">
      <c r="A322" s="9">
        <v>2021</v>
      </c>
      <c r="B322" s="9">
        <v>1308687</v>
      </c>
      <c r="C322" s="9" t="s">
        <v>967</v>
      </c>
    </row>
    <row r="323" spans="1:3" ht="12.75" customHeight="1" x14ac:dyDescent="0.2">
      <c r="A323" s="9">
        <v>2021</v>
      </c>
      <c r="B323" s="9">
        <v>123336</v>
      </c>
      <c r="C323" s="9" t="s">
        <v>967</v>
      </c>
    </row>
    <row r="324" spans="1:3" ht="12.75" customHeight="1" x14ac:dyDescent="0.2">
      <c r="A324" s="9">
        <v>2021</v>
      </c>
      <c r="B324" s="9">
        <v>1179970</v>
      </c>
      <c r="C324" s="9" t="s">
        <v>967</v>
      </c>
    </row>
    <row r="325" spans="1:3" ht="12.75" customHeight="1" x14ac:dyDescent="0.2">
      <c r="A325" s="9">
        <v>2021</v>
      </c>
      <c r="B325" s="9">
        <v>122845</v>
      </c>
      <c r="C325" s="9" t="s">
        <v>967</v>
      </c>
    </row>
    <row r="326" spans="1:3" ht="12.75" customHeight="1" x14ac:dyDescent="0.2">
      <c r="A326" s="9">
        <v>2021</v>
      </c>
      <c r="B326" s="9">
        <v>1270538</v>
      </c>
      <c r="C326" s="9" t="s">
        <v>967</v>
      </c>
    </row>
    <row r="327" spans="1:3" ht="12.75" customHeight="1" x14ac:dyDescent="0.2">
      <c r="A327" s="9">
        <v>2021</v>
      </c>
      <c r="B327" s="9">
        <v>123336</v>
      </c>
      <c r="C327" s="9" t="s">
        <v>967</v>
      </c>
    </row>
    <row r="328" spans="1:3" ht="12.75" customHeight="1" x14ac:dyDescent="0.2">
      <c r="A328" s="9">
        <v>2021</v>
      </c>
      <c r="B328" s="9">
        <v>122845</v>
      </c>
      <c r="C328" s="9" t="s">
        <v>967</v>
      </c>
    </row>
    <row r="329" spans="1:3" ht="12.75" customHeight="1" x14ac:dyDescent="0.2">
      <c r="A329" s="9">
        <v>2021</v>
      </c>
      <c r="B329" s="9">
        <v>1127925</v>
      </c>
      <c r="C329" s="9" t="s">
        <v>967</v>
      </c>
    </row>
    <row r="330" spans="1:3" ht="12.75" customHeight="1" x14ac:dyDescent="0.2">
      <c r="A330" s="9">
        <v>2021</v>
      </c>
      <c r="B330" s="9">
        <v>1103909</v>
      </c>
      <c r="C330" s="9" t="s">
        <v>967</v>
      </c>
    </row>
    <row r="331" spans="1:3" ht="12.75" customHeight="1" x14ac:dyDescent="0.2">
      <c r="A331" s="9">
        <v>2021</v>
      </c>
      <c r="B331" s="9">
        <v>1179970</v>
      </c>
      <c r="C331" s="9" t="s">
        <v>967</v>
      </c>
    </row>
    <row r="332" spans="1:3" ht="12.75" customHeight="1" x14ac:dyDescent="0.2">
      <c r="A332" s="9">
        <v>2021</v>
      </c>
      <c r="B332" s="9">
        <v>1179970</v>
      </c>
      <c r="C332" s="9" t="s">
        <v>967</v>
      </c>
    </row>
    <row r="333" spans="1:3" ht="12.75" customHeight="1" x14ac:dyDescent="0.2">
      <c r="A333" s="9">
        <v>2021</v>
      </c>
      <c r="B333" s="9">
        <v>122845</v>
      </c>
      <c r="C333" s="9" t="s">
        <v>967</v>
      </c>
    </row>
    <row r="334" spans="1:3" ht="12.75" customHeight="1" x14ac:dyDescent="0.2">
      <c r="A334" s="9">
        <v>2021</v>
      </c>
      <c r="B334" s="9">
        <v>123336</v>
      </c>
      <c r="C334" s="9" t="s">
        <v>967</v>
      </c>
    </row>
    <row r="335" spans="1:3" ht="12.75" customHeight="1" x14ac:dyDescent="0.2">
      <c r="A335" s="9">
        <v>2021</v>
      </c>
      <c r="B335" s="9">
        <v>1127925</v>
      </c>
      <c r="C335" s="9" t="s">
        <v>967</v>
      </c>
    </row>
    <row r="336" spans="1:3" ht="12.75" customHeight="1" x14ac:dyDescent="0.2">
      <c r="A336" s="9">
        <v>2021</v>
      </c>
      <c r="B336" s="9">
        <v>1179970</v>
      </c>
      <c r="C336" s="9" t="s">
        <v>967</v>
      </c>
    </row>
    <row r="337" spans="1:3" ht="12.75" customHeight="1" x14ac:dyDescent="0.2">
      <c r="A337" s="9">
        <v>2021</v>
      </c>
      <c r="B337" s="9">
        <v>1127925</v>
      </c>
      <c r="C337" s="9" t="s">
        <v>967</v>
      </c>
    </row>
    <row r="338" spans="1:3" ht="12.75" customHeight="1" x14ac:dyDescent="0.2">
      <c r="A338" s="9">
        <v>2021</v>
      </c>
      <c r="B338" s="9">
        <v>1308687</v>
      </c>
      <c r="C338" s="9" t="s">
        <v>967</v>
      </c>
    </row>
    <row r="339" spans="1:3" ht="12.75" customHeight="1" x14ac:dyDescent="0.2">
      <c r="A339" s="9">
        <v>2021</v>
      </c>
      <c r="B339" s="9">
        <v>122845</v>
      </c>
      <c r="C339" s="9" t="s">
        <v>967</v>
      </c>
    </row>
    <row r="340" spans="1:3" ht="12.75" customHeight="1" x14ac:dyDescent="0.2">
      <c r="A340" s="9">
        <v>2021</v>
      </c>
      <c r="B340" s="9">
        <v>1103692</v>
      </c>
      <c r="C340" s="9" t="s">
        <v>967</v>
      </c>
    </row>
    <row r="341" spans="1:3" ht="12.75" customHeight="1" x14ac:dyDescent="0.2">
      <c r="A341" s="9">
        <v>2021</v>
      </c>
      <c r="B341" s="9">
        <v>1127926</v>
      </c>
      <c r="C341" s="9" t="s">
        <v>967</v>
      </c>
    </row>
    <row r="342" spans="1:3" ht="12.75" customHeight="1" x14ac:dyDescent="0.2">
      <c r="A342" s="9">
        <v>2021</v>
      </c>
      <c r="B342" s="9">
        <v>1179970</v>
      </c>
      <c r="C342" s="9" t="s">
        <v>967</v>
      </c>
    </row>
    <row r="343" spans="1:3" ht="12.75" customHeight="1" x14ac:dyDescent="0.2">
      <c r="A343" s="9">
        <v>2021</v>
      </c>
      <c r="B343" s="9">
        <v>1127925</v>
      </c>
      <c r="C343" s="9" t="s">
        <v>967</v>
      </c>
    </row>
    <row r="344" spans="1:3" ht="12.75" customHeight="1" x14ac:dyDescent="0.2">
      <c r="A344" s="9">
        <v>2021</v>
      </c>
      <c r="B344" s="9">
        <v>1308687</v>
      </c>
      <c r="C344" s="9" t="s">
        <v>967</v>
      </c>
    </row>
    <row r="345" spans="1:3" ht="12.75" customHeight="1" x14ac:dyDescent="0.2">
      <c r="A345" s="9">
        <v>2021</v>
      </c>
      <c r="B345" s="9">
        <v>1308687</v>
      </c>
      <c r="C345" s="9" t="s">
        <v>967</v>
      </c>
    </row>
    <row r="346" spans="1:3" ht="12.75" customHeight="1" x14ac:dyDescent="0.2">
      <c r="A346" s="9">
        <v>2021</v>
      </c>
      <c r="B346" s="9">
        <v>123336</v>
      </c>
      <c r="C346" s="9" t="s">
        <v>967</v>
      </c>
    </row>
    <row r="347" spans="1:3" ht="12.75" customHeight="1" x14ac:dyDescent="0.2">
      <c r="A347" s="9">
        <v>2021</v>
      </c>
      <c r="B347" s="9">
        <v>1319230</v>
      </c>
      <c r="C347" s="9" t="s">
        <v>967</v>
      </c>
    </row>
    <row r="348" spans="1:3" ht="12.75" customHeight="1" x14ac:dyDescent="0.2">
      <c r="A348" s="9">
        <v>2021</v>
      </c>
      <c r="B348" s="9">
        <v>1365444</v>
      </c>
      <c r="C348" s="9" t="s">
        <v>967</v>
      </c>
    </row>
    <row r="349" spans="1:3" ht="12.75" customHeight="1" x14ac:dyDescent="0.2">
      <c r="A349" s="9">
        <v>2021</v>
      </c>
      <c r="B349" s="9">
        <v>1179970</v>
      </c>
      <c r="C349" s="9" t="s">
        <v>967</v>
      </c>
    </row>
    <row r="350" spans="1:3" ht="12.75" customHeight="1" x14ac:dyDescent="0.2">
      <c r="A350" s="9">
        <v>2021</v>
      </c>
      <c r="B350" s="9">
        <v>1127927</v>
      </c>
      <c r="C350" s="9" t="s">
        <v>967</v>
      </c>
    </row>
    <row r="351" spans="1:3" ht="12.75" customHeight="1" x14ac:dyDescent="0.2">
      <c r="A351" s="9">
        <v>2021</v>
      </c>
      <c r="B351" s="9">
        <v>123336</v>
      </c>
      <c r="C351" s="9" t="s">
        <v>967</v>
      </c>
    </row>
    <row r="352" spans="1:3" ht="12.75" customHeight="1" x14ac:dyDescent="0.2">
      <c r="A352" s="9">
        <v>2021</v>
      </c>
      <c r="B352" s="9">
        <v>123336</v>
      </c>
      <c r="C352" s="9" t="s">
        <v>967</v>
      </c>
    </row>
    <row r="353" spans="1:3" ht="12.75" customHeight="1" x14ac:dyDescent="0.2">
      <c r="A353" s="9">
        <v>2021</v>
      </c>
      <c r="B353" s="9">
        <v>1127927</v>
      </c>
      <c r="C353" s="9" t="s">
        <v>967</v>
      </c>
    </row>
    <row r="354" spans="1:3" ht="12.75" customHeight="1" x14ac:dyDescent="0.2">
      <c r="A354" s="9">
        <v>2021</v>
      </c>
      <c r="B354" s="9">
        <v>1179970</v>
      </c>
      <c r="C354" s="9" t="s">
        <v>967</v>
      </c>
    </row>
    <row r="355" spans="1:3" ht="12.75" customHeight="1" x14ac:dyDescent="0.2">
      <c r="A355" s="9">
        <v>2021</v>
      </c>
      <c r="B355" s="9">
        <v>1127925</v>
      </c>
      <c r="C355" s="9" t="s">
        <v>967</v>
      </c>
    </row>
    <row r="356" spans="1:3" ht="12.75" customHeight="1" x14ac:dyDescent="0.2">
      <c r="A356" s="9">
        <v>2021</v>
      </c>
      <c r="B356" s="9">
        <v>122845</v>
      </c>
      <c r="C356" s="9" t="s">
        <v>967</v>
      </c>
    </row>
    <row r="357" spans="1:3" ht="12.75" customHeight="1" x14ac:dyDescent="0.2">
      <c r="A357" s="9">
        <v>2021</v>
      </c>
      <c r="B357" s="9">
        <v>1127925</v>
      </c>
      <c r="C357" s="9" t="s">
        <v>967</v>
      </c>
    </row>
    <row r="358" spans="1:3" ht="12.75" customHeight="1" x14ac:dyDescent="0.2">
      <c r="A358" s="9">
        <v>2021</v>
      </c>
      <c r="B358" s="9">
        <v>1319230</v>
      </c>
      <c r="C358" s="9" t="s">
        <v>967</v>
      </c>
    </row>
    <row r="359" spans="1:3" ht="12.75" customHeight="1" x14ac:dyDescent="0.2">
      <c r="A359" s="9">
        <v>2021</v>
      </c>
      <c r="B359" s="9">
        <v>1319230</v>
      </c>
      <c r="C359" s="9" t="s">
        <v>967</v>
      </c>
    </row>
    <row r="360" spans="1:3" ht="12.75" customHeight="1" x14ac:dyDescent="0.2">
      <c r="A360" s="9">
        <v>2021</v>
      </c>
      <c r="B360" s="9">
        <v>123336</v>
      </c>
      <c r="C360" s="9" t="s">
        <v>967</v>
      </c>
    </row>
    <row r="361" spans="1:3" ht="12.75" customHeight="1" x14ac:dyDescent="0.2">
      <c r="A361" s="9">
        <v>2021</v>
      </c>
      <c r="B361" s="9">
        <v>1308687</v>
      </c>
      <c r="C361" s="9" t="s">
        <v>967</v>
      </c>
    </row>
    <row r="362" spans="1:3" ht="12.75" customHeight="1" x14ac:dyDescent="0.2">
      <c r="A362" s="9">
        <v>2021</v>
      </c>
      <c r="B362" s="9">
        <v>123336</v>
      </c>
      <c r="C362" s="9" t="s">
        <v>967</v>
      </c>
    </row>
    <row r="363" spans="1:3" ht="12.75" customHeight="1" x14ac:dyDescent="0.2">
      <c r="A363" s="9">
        <v>2021</v>
      </c>
      <c r="B363" s="9">
        <v>108730</v>
      </c>
      <c r="C363" s="9" t="s">
        <v>967</v>
      </c>
    </row>
    <row r="364" spans="1:3" ht="12.75" customHeight="1" x14ac:dyDescent="0.2">
      <c r="A364" s="9">
        <v>2021</v>
      </c>
      <c r="B364" s="9">
        <v>1103692</v>
      </c>
      <c r="C364" s="9" t="s">
        <v>967</v>
      </c>
    </row>
    <row r="365" spans="1:3" ht="12.75" customHeight="1" x14ac:dyDescent="0.2">
      <c r="A365" s="9">
        <v>2021</v>
      </c>
      <c r="B365" s="9">
        <v>122845</v>
      </c>
      <c r="C365" s="9" t="s">
        <v>967</v>
      </c>
    </row>
    <row r="366" spans="1:3" ht="12.75" customHeight="1" x14ac:dyDescent="0.2">
      <c r="A366" s="9">
        <v>2021</v>
      </c>
      <c r="B366" s="9">
        <v>108730</v>
      </c>
      <c r="C366" s="9" t="s">
        <v>967</v>
      </c>
    </row>
    <row r="367" spans="1:3" ht="12.75" customHeight="1" x14ac:dyDescent="0.2">
      <c r="A367" s="9">
        <v>2021</v>
      </c>
      <c r="B367" s="9">
        <v>122845</v>
      </c>
      <c r="C367" s="9" t="s">
        <v>967</v>
      </c>
    </row>
    <row r="368" spans="1:3" ht="12.75" customHeight="1" x14ac:dyDescent="0.2">
      <c r="A368" s="9">
        <v>2021</v>
      </c>
      <c r="B368" s="9">
        <v>122845</v>
      </c>
      <c r="C368" s="9" t="s">
        <v>967</v>
      </c>
    </row>
    <row r="369" spans="1:3" ht="12.75" customHeight="1" x14ac:dyDescent="0.2">
      <c r="A369" s="9">
        <v>2021</v>
      </c>
      <c r="B369" s="9">
        <v>1127924</v>
      </c>
      <c r="C369" s="9" t="s">
        <v>967</v>
      </c>
    </row>
    <row r="370" spans="1:3" ht="12.75" customHeight="1" x14ac:dyDescent="0.2">
      <c r="A370" s="9">
        <v>2021</v>
      </c>
      <c r="B370" s="9">
        <v>1127926</v>
      </c>
      <c r="C370" s="9" t="s">
        <v>967</v>
      </c>
    </row>
    <row r="371" spans="1:3" ht="12.75" customHeight="1" x14ac:dyDescent="0.2">
      <c r="A371" s="9">
        <v>2021</v>
      </c>
      <c r="B371" s="9">
        <v>150129</v>
      </c>
      <c r="C371" s="9" t="s">
        <v>967</v>
      </c>
    </row>
    <row r="372" spans="1:3" ht="12.75" customHeight="1" x14ac:dyDescent="0.2">
      <c r="A372" s="9">
        <v>2021</v>
      </c>
      <c r="B372" s="9">
        <v>1270538</v>
      </c>
      <c r="C372" s="9" t="s">
        <v>967</v>
      </c>
    </row>
    <row r="373" spans="1:3" ht="12.75" customHeight="1" x14ac:dyDescent="0.2">
      <c r="A373" s="9">
        <v>2021</v>
      </c>
      <c r="B373" s="9">
        <v>123336</v>
      </c>
      <c r="C373" s="9" t="s">
        <v>967</v>
      </c>
    </row>
    <row r="374" spans="1:3" ht="12.75" customHeight="1" x14ac:dyDescent="0.2">
      <c r="A374" s="9">
        <v>2021</v>
      </c>
      <c r="B374" s="9">
        <v>1127925</v>
      </c>
      <c r="C374" s="9" t="s">
        <v>967</v>
      </c>
    </row>
    <row r="375" spans="1:3" ht="12.75" customHeight="1" x14ac:dyDescent="0.2">
      <c r="A375" s="9">
        <v>2021</v>
      </c>
      <c r="B375" s="9">
        <v>1127927</v>
      </c>
      <c r="C375" s="9" t="s">
        <v>967</v>
      </c>
    </row>
    <row r="376" spans="1:3" ht="12.75" customHeight="1" x14ac:dyDescent="0.2">
      <c r="A376" s="9">
        <v>2021</v>
      </c>
      <c r="B376" s="9">
        <v>108730</v>
      </c>
      <c r="C376" s="9" t="s">
        <v>967</v>
      </c>
    </row>
    <row r="377" spans="1:3" ht="12.75" customHeight="1" x14ac:dyDescent="0.2">
      <c r="A377" s="9">
        <v>2021</v>
      </c>
      <c r="B377" s="9">
        <v>150129</v>
      </c>
      <c r="C377" s="9" t="s">
        <v>967</v>
      </c>
    </row>
    <row r="378" spans="1:3" ht="12.75" customHeight="1" x14ac:dyDescent="0.2">
      <c r="A378" s="9">
        <v>2021</v>
      </c>
      <c r="B378" s="9">
        <v>1103657</v>
      </c>
      <c r="C378" s="9" t="s">
        <v>967</v>
      </c>
    </row>
    <row r="379" spans="1:3" ht="12.75" customHeight="1" x14ac:dyDescent="0.2">
      <c r="A379" s="9">
        <v>2021</v>
      </c>
      <c r="B379" s="9">
        <v>1308687</v>
      </c>
      <c r="C379" s="9" t="s">
        <v>967</v>
      </c>
    </row>
    <row r="380" spans="1:3" ht="12.75" customHeight="1" x14ac:dyDescent="0.2">
      <c r="A380" s="9">
        <v>2021</v>
      </c>
      <c r="B380" s="9">
        <v>1319230</v>
      </c>
      <c r="C380" s="9" t="s">
        <v>967</v>
      </c>
    </row>
    <row r="381" spans="1:3" ht="12.75" customHeight="1" x14ac:dyDescent="0.2">
      <c r="A381" s="9">
        <v>2021</v>
      </c>
      <c r="B381" s="9">
        <v>1308687</v>
      </c>
      <c r="C381" s="9" t="s">
        <v>967</v>
      </c>
    </row>
    <row r="382" spans="1:3" ht="12.75" customHeight="1" x14ac:dyDescent="0.2">
      <c r="A382" s="9">
        <v>2021</v>
      </c>
      <c r="B382" s="9">
        <v>1103909</v>
      </c>
      <c r="C382" s="9" t="s">
        <v>967</v>
      </c>
    </row>
    <row r="383" spans="1:3" ht="12.75" customHeight="1" x14ac:dyDescent="0.2">
      <c r="A383" s="9">
        <v>2021</v>
      </c>
      <c r="B383" s="9">
        <v>1103909</v>
      </c>
      <c r="C383" s="9" t="s">
        <v>967</v>
      </c>
    </row>
    <row r="384" spans="1:3" ht="12.75" customHeight="1" x14ac:dyDescent="0.2">
      <c r="A384" s="9">
        <v>2021</v>
      </c>
      <c r="B384" s="9">
        <v>1127926</v>
      </c>
      <c r="C384" s="9" t="s">
        <v>967</v>
      </c>
    </row>
    <row r="385" spans="1:3" ht="12.75" customHeight="1" x14ac:dyDescent="0.2">
      <c r="A385" s="9">
        <v>2021</v>
      </c>
      <c r="B385" s="9">
        <v>1127927</v>
      </c>
      <c r="C385" s="9" t="s">
        <v>967</v>
      </c>
    </row>
    <row r="386" spans="1:3" ht="12.75" customHeight="1" x14ac:dyDescent="0.2">
      <c r="A386" s="9">
        <v>2021</v>
      </c>
      <c r="B386" s="9">
        <v>1127925</v>
      </c>
      <c r="C386" s="9" t="s">
        <v>967</v>
      </c>
    </row>
    <row r="387" spans="1:3" ht="12.75" customHeight="1" x14ac:dyDescent="0.2">
      <c r="A387" s="9">
        <v>2021</v>
      </c>
      <c r="B387" s="9">
        <v>1319230</v>
      </c>
      <c r="C387" s="9" t="s">
        <v>967</v>
      </c>
    </row>
    <row r="388" spans="1:3" ht="12.75" customHeight="1" x14ac:dyDescent="0.2">
      <c r="A388" s="9">
        <v>2021</v>
      </c>
      <c r="B388" s="9">
        <v>122845</v>
      </c>
      <c r="C388" s="9" t="s">
        <v>967</v>
      </c>
    </row>
    <row r="389" spans="1:3" ht="12.75" customHeight="1" x14ac:dyDescent="0.2">
      <c r="A389" s="9">
        <v>2021</v>
      </c>
      <c r="B389" s="9">
        <v>1103692</v>
      </c>
      <c r="C389" s="9" t="s">
        <v>967</v>
      </c>
    </row>
    <row r="390" spans="1:3" ht="12.75" customHeight="1" x14ac:dyDescent="0.2">
      <c r="A390" s="9">
        <v>2021</v>
      </c>
      <c r="B390" s="9">
        <v>122845</v>
      </c>
      <c r="C390" s="9" t="s">
        <v>967</v>
      </c>
    </row>
    <row r="391" spans="1:3" ht="12.75" customHeight="1" x14ac:dyDescent="0.2">
      <c r="A391" s="9">
        <v>2021</v>
      </c>
      <c r="B391" s="9">
        <v>1127927</v>
      </c>
      <c r="C391" s="9" t="s">
        <v>967</v>
      </c>
    </row>
    <row r="392" spans="1:3" ht="12.75" customHeight="1" x14ac:dyDescent="0.2">
      <c r="A392" s="9">
        <v>2021</v>
      </c>
      <c r="B392" s="9">
        <v>122845</v>
      </c>
      <c r="C392" s="9" t="s">
        <v>967</v>
      </c>
    </row>
    <row r="393" spans="1:3" ht="12.75" customHeight="1" x14ac:dyDescent="0.2">
      <c r="A393" s="9">
        <v>2021</v>
      </c>
      <c r="B393" s="9">
        <v>122845</v>
      </c>
      <c r="C393" s="9" t="s">
        <v>967</v>
      </c>
    </row>
    <row r="394" spans="1:3" ht="12.75" customHeight="1" x14ac:dyDescent="0.2">
      <c r="A394" s="9">
        <v>2021</v>
      </c>
      <c r="B394" s="9">
        <v>1179970</v>
      </c>
      <c r="C394" s="9" t="s">
        <v>967</v>
      </c>
    </row>
    <row r="395" spans="1:3" ht="12.75" customHeight="1" x14ac:dyDescent="0.2">
      <c r="A395" s="9">
        <v>2021</v>
      </c>
      <c r="B395" s="9">
        <v>1179970</v>
      </c>
      <c r="C395" s="9" t="s">
        <v>967</v>
      </c>
    </row>
    <row r="396" spans="1:3" ht="12.75" customHeight="1" x14ac:dyDescent="0.2">
      <c r="A396" s="9">
        <v>2021</v>
      </c>
      <c r="B396" s="9">
        <v>1179970</v>
      </c>
      <c r="C396" s="9" t="s">
        <v>967</v>
      </c>
    </row>
    <row r="397" spans="1:3" ht="12.75" customHeight="1" x14ac:dyDescent="0.2">
      <c r="A397" s="9">
        <v>2021</v>
      </c>
      <c r="B397" s="9">
        <v>1365444</v>
      </c>
      <c r="C397" s="9" t="s">
        <v>967</v>
      </c>
    </row>
    <row r="398" spans="1:3" ht="12.75" customHeight="1" x14ac:dyDescent="0.2">
      <c r="A398" s="9">
        <v>2021</v>
      </c>
      <c r="B398" s="9">
        <v>1179970</v>
      </c>
      <c r="C398" s="9" t="s">
        <v>967</v>
      </c>
    </row>
    <row r="399" spans="1:3" ht="12.75" customHeight="1" x14ac:dyDescent="0.2">
      <c r="A399" s="9">
        <v>2021</v>
      </c>
      <c r="B399" s="9">
        <v>122845</v>
      </c>
      <c r="C399" s="9" t="s">
        <v>967</v>
      </c>
    </row>
    <row r="400" spans="1:3" ht="12.75" customHeight="1" x14ac:dyDescent="0.2">
      <c r="A400" s="9">
        <v>2021</v>
      </c>
      <c r="B400" s="9">
        <v>1308687</v>
      </c>
      <c r="C400" s="9" t="s">
        <v>967</v>
      </c>
    </row>
    <row r="401" spans="1:3" ht="12.75" customHeight="1" x14ac:dyDescent="0.2">
      <c r="A401" s="9">
        <v>2021</v>
      </c>
      <c r="B401" s="9">
        <v>122845</v>
      </c>
      <c r="C401" s="9" t="s">
        <v>967</v>
      </c>
    </row>
    <row r="402" spans="1:3" ht="12.75" customHeight="1" x14ac:dyDescent="0.2">
      <c r="A402" s="9">
        <v>2021</v>
      </c>
      <c r="B402" s="9">
        <v>1117076</v>
      </c>
      <c r="C402" s="9" t="s">
        <v>967</v>
      </c>
    </row>
    <row r="403" spans="1:3" ht="12.75" customHeight="1" x14ac:dyDescent="0.2">
      <c r="A403" s="9">
        <v>2021</v>
      </c>
      <c r="B403" s="9">
        <v>1365444</v>
      </c>
      <c r="C403" s="9" t="s">
        <v>967</v>
      </c>
    </row>
    <row r="404" spans="1:3" ht="12.75" customHeight="1" x14ac:dyDescent="0.2">
      <c r="A404" s="9">
        <v>2021</v>
      </c>
      <c r="B404" s="9">
        <v>1127924</v>
      </c>
      <c r="C404" s="9" t="s">
        <v>967</v>
      </c>
    </row>
    <row r="405" spans="1:3" ht="12.75" customHeight="1" x14ac:dyDescent="0.2">
      <c r="A405" s="9">
        <v>2021</v>
      </c>
      <c r="B405" s="9">
        <v>1179970</v>
      </c>
      <c r="C405" s="9" t="s">
        <v>967</v>
      </c>
    </row>
    <row r="406" spans="1:3" ht="12.75" customHeight="1" x14ac:dyDescent="0.2">
      <c r="A406" s="9">
        <v>2021</v>
      </c>
      <c r="B406" s="9">
        <v>1308687</v>
      </c>
      <c r="C406" s="9" t="s">
        <v>967</v>
      </c>
    </row>
    <row r="407" spans="1:3" ht="12.75" customHeight="1" x14ac:dyDescent="0.2">
      <c r="A407" s="9">
        <v>2021</v>
      </c>
      <c r="B407" s="9">
        <v>1103909</v>
      </c>
      <c r="C407" s="9" t="s">
        <v>967</v>
      </c>
    </row>
    <row r="408" spans="1:3" ht="12.75" customHeight="1" x14ac:dyDescent="0.2">
      <c r="A408" s="9">
        <v>2021</v>
      </c>
      <c r="B408" s="9">
        <v>1103692</v>
      </c>
      <c r="C408" s="9" t="s">
        <v>967</v>
      </c>
    </row>
    <row r="409" spans="1:3" ht="12.75" customHeight="1" x14ac:dyDescent="0.2">
      <c r="A409" s="9">
        <v>2021</v>
      </c>
      <c r="B409" s="9">
        <v>1103692</v>
      </c>
      <c r="C409" s="9" t="s">
        <v>967</v>
      </c>
    </row>
    <row r="410" spans="1:3" ht="12.75" customHeight="1" x14ac:dyDescent="0.2">
      <c r="A410" s="9">
        <v>2021</v>
      </c>
      <c r="B410" s="9">
        <v>122845</v>
      </c>
      <c r="C410" s="9" t="s">
        <v>967</v>
      </c>
    </row>
    <row r="411" spans="1:3" ht="12.75" customHeight="1" x14ac:dyDescent="0.2">
      <c r="A411" s="9">
        <v>2021</v>
      </c>
      <c r="B411" s="9">
        <v>122845</v>
      </c>
      <c r="C411" s="9" t="s">
        <v>967</v>
      </c>
    </row>
    <row r="412" spans="1:3" ht="12.75" customHeight="1" x14ac:dyDescent="0.2">
      <c r="A412" s="9">
        <v>2021</v>
      </c>
      <c r="B412" s="9">
        <v>1319230</v>
      </c>
      <c r="C412" s="9" t="s">
        <v>967</v>
      </c>
    </row>
    <row r="413" spans="1:3" ht="12.75" customHeight="1" x14ac:dyDescent="0.2">
      <c r="A413" s="9">
        <v>2021</v>
      </c>
      <c r="B413" s="9">
        <v>1179970</v>
      </c>
      <c r="C413" s="9" t="s">
        <v>967</v>
      </c>
    </row>
    <row r="414" spans="1:3" ht="12.75" customHeight="1" x14ac:dyDescent="0.2">
      <c r="A414" s="9">
        <v>2021</v>
      </c>
      <c r="B414" s="9">
        <v>1179970</v>
      </c>
      <c r="C414" s="9" t="s">
        <v>967</v>
      </c>
    </row>
    <row r="415" spans="1:3" ht="12.75" customHeight="1" x14ac:dyDescent="0.2">
      <c r="A415" s="9">
        <v>2021</v>
      </c>
      <c r="B415" s="9">
        <v>122845</v>
      </c>
      <c r="C415" s="9" t="s">
        <v>967</v>
      </c>
    </row>
    <row r="416" spans="1:3" ht="12.75" customHeight="1" x14ac:dyDescent="0.2">
      <c r="A416" s="9">
        <v>2021</v>
      </c>
      <c r="B416" s="9">
        <v>123336</v>
      </c>
      <c r="C416" s="9" t="s">
        <v>967</v>
      </c>
    </row>
    <row r="417" spans="1:3" ht="12.75" customHeight="1" x14ac:dyDescent="0.2">
      <c r="A417" s="9">
        <v>2021</v>
      </c>
      <c r="B417" s="9">
        <v>1270538</v>
      </c>
      <c r="C417" s="9" t="s">
        <v>967</v>
      </c>
    </row>
    <row r="418" spans="1:3" ht="12.75" customHeight="1" x14ac:dyDescent="0.2">
      <c r="A418" s="9">
        <v>2021</v>
      </c>
      <c r="B418" s="9">
        <v>1103692</v>
      </c>
      <c r="C418" s="9" t="s">
        <v>967</v>
      </c>
    </row>
    <row r="419" spans="1:3" ht="12.75" customHeight="1" x14ac:dyDescent="0.2">
      <c r="A419" s="9">
        <v>2021</v>
      </c>
      <c r="B419" s="9">
        <v>122845</v>
      </c>
      <c r="C419" s="9" t="s">
        <v>967</v>
      </c>
    </row>
    <row r="420" spans="1:3" ht="12.75" customHeight="1" x14ac:dyDescent="0.2">
      <c r="A420" s="9">
        <v>2021</v>
      </c>
      <c r="B420" s="9">
        <v>1179970</v>
      </c>
      <c r="C420" s="9" t="s">
        <v>967</v>
      </c>
    </row>
    <row r="421" spans="1:3" ht="12.75" customHeight="1" x14ac:dyDescent="0.2">
      <c r="A421" s="9">
        <v>2021</v>
      </c>
      <c r="B421" s="9">
        <v>1270538</v>
      </c>
      <c r="C421" s="9" t="s">
        <v>967</v>
      </c>
    </row>
    <row r="422" spans="1:3" ht="12.75" customHeight="1" x14ac:dyDescent="0.2">
      <c r="A422" s="9">
        <v>2021</v>
      </c>
      <c r="B422" s="9">
        <v>1127925</v>
      </c>
      <c r="C422" s="9" t="s">
        <v>967</v>
      </c>
    </row>
    <row r="423" spans="1:3" ht="12.75" customHeight="1" x14ac:dyDescent="0.2">
      <c r="A423" s="9">
        <v>2021</v>
      </c>
      <c r="B423" s="9">
        <v>1127925</v>
      </c>
      <c r="C423" s="9" t="s">
        <v>967</v>
      </c>
    </row>
    <row r="424" spans="1:3" ht="12.75" customHeight="1" x14ac:dyDescent="0.2">
      <c r="A424" s="9">
        <v>2021</v>
      </c>
      <c r="B424" s="9">
        <v>1127924</v>
      </c>
      <c r="C424" s="9" t="s">
        <v>967</v>
      </c>
    </row>
    <row r="425" spans="1:3" ht="12.75" customHeight="1" x14ac:dyDescent="0.2">
      <c r="A425" s="9">
        <v>2021</v>
      </c>
      <c r="B425" s="9">
        <v>1127925</v>
      </c>
      <c r="C425" s="9" t="s">
        <v>967</v>
      </c>
    </row>
    <row r="426" spans="1:3" ht="12.75" customHeight="1" x14ac:dyDescent="0.2">
      <c r="A426" s="9">
        <v>2021</v>
      </c>
      <c r="B426" s="9">
        <v>1103692</v>
      </c>
      <c r="C426" s="9" t="s">
        <v>967</v>
      </c>
    </row>
    <row r="427" spans="1:3" ht="12.75" customHeight="1" x14ac:dyDescent="0.2">
      <c r="A427" s="9">
        <v>2021</v>
      </c>
      <c r="B427" s="9">
        <v>1308687</v>
      </c>
      <c r="C427" s="9" t="s">
        <v>967</v>
      </c>
    </row>
    <row r="428" spans="1:3" ht="12.75" customHeight="1" x14ac:dyDescent="0.2">
      <c r="A428" s="9">
        <v>2021</v>
      </c>
      <c r="B428" s="9">
        <v>1319230</v>
      </c>
      <c r="C428" s="9" t="s">
        <v>967</v>
      </c>
    </row>
    <row r="429" spans="1:3" ht="12.75" customHeight="1" x14ac:dyDescent="0.2">
      <c r="A429" s="9">
        <v>2021</v>
      </c>
      <c r="B429" s="9">
        <v>1103692</v>
      </c>
      <c r="C429" s="9" t="s">
        <v>967</v>
      </c>
    </row>
    <row r="430" spans="1:3" ht="12.75" customHeight="1" x14ac:dyDescent="0.2">
      <c r="A430" s="9">
        <v>2021</v>
      </c>
      <c r="B430" s="9">
        <v>108730</v>
      </c>
      <c r="C430" s="9" t="s">
        <v>967</v>
      </c>
    </row>
    <row r="431" spans="1:3" ht="12.75" customHeight="1" x14ac:dyDescent="0.2">
      <c r="A431" s="9">
        <v>2021</v>
      </c>
      <c r="B431" s="9">
        <v>122845</v>
      </c>
      <c r="C431" s="9" t="s">
        <v>967</v>
      </c>
    </row>
    <row r="432" spans="1:3" ht="12.75" customHeight="1" x14ac:dyDescent="0.2">
      <c r="A432" s="9">
        <v>2021</v>
      </c>
      <c r="B432" s="9">
        <v>1308687</v>
      </c>
      <c r="C432" s="9" t="s">
        <v>967</v>
      </c>
    </row>
    <row r="433" spans="1:3" ht="12.75" customHeight="1" x14ac:dyDescent="0.2">
      <c r="A433" s="9">
        <v>2021</v>
      </c>
      <c r="B433" s="9">
        <v>1308687</v>
      </c>
      <c r="C433" s="9" t="s">
        <v>967</v>
      </c>
    </row>
    <row r="434" spans="1:3" ht="12.75" customHeight="1" x14ac:dyDescent="0.2">
      <c r="A434" s="9">
        <v>2021</v>
      </c>
      <c r="B434" s="9">
        <v>1127924</v>
      </c>
      <c r="C434" s="9" t="s">
        <v>967</v>
      </c>
    </row>
    <row r="435" spans="1:3" ht="12.75" customHeight="1" x14ac:dyDescent="0.2">
      <c r="A435" s="9">
        <v>2021</v>
      </c>
      <c r="B435" s="9">
        <v>1179970</v>
      </c>
      <c r="C435" s="9" t="s">
        <v>967</v>
      </c>
    </row>
    <row r="436" spans="1:3" ht="12.75" customHeight="1" x14ac:dyDescent="0.2">
      <c r="A436" s="9">
        <v>2021</v>
      </c>
      <c r="B436" s="9">
        <v>1127926</v>
      </c>
      <c r="C436" s="9" t="s">
        <v>967</v>
      </c>
    </row>
    <row r="437" spans="1:3" ht="12.75" customHeight="1" x14ac:dyDescent="0.2">
      <c r="A437" s="9">
        <v>2021</v>
      </c>
      <c r="B437" s="9">
        <v>1127927</v>
      </c>
      <c r="C437" s="9" t="s">
        <v>967</v>
      </c>
    </row>
    <row r="438" spans="1:3" ht="12.75" customHeight="1" x14ac:dyDescent="0.2">
      <c r="A438" s="9">
        <v>2021</v>
      </c>
      <c r="B438" s="9">
        <v>123336</v>
      </c>
      <c r="C438" s="9" t="s">
        <v>967</v>
      </c>
    </row>
    <row r="439" spans="1:3" ht="12.75" customHeight="1" x14ac:dyDescent="0.2">
      <c r="A439" s="9">
        <v>2021</v>
      </c>
      <c r="B439" s="9">
        <v>122845</v>
      </c>
      <c r="C439" s="9" t="s">
        <v>967</v>
      </c>
    </row>
    <row r="440" spans="1:3" ht="12.75" customHeight="1" x14ac:dyDescent="0.2">
      <c r="A440" s="9">
        <v>2021</v>
      </c>
      <c r="B440" s="9">
        <v>122845</v>
      </c>
      <c r="C440" s="9" t="s">
        <v>967</v>
      </c>
    </row>
    <row r="441" spans="1:3" ht="12.75" customHeight="1" x14ac:dyDescent="0.2">
      <c r="A441" s="9">
        <v>2021</v>
      </c>
      <c r="B441" s="9">
        <v>123336</v>
      </c>
      <c r="C441" s="9" t="s">
        <v>967</v>
      </c>
    </row>
    <row r="442" spans="1:3" ht="12.75" customHeight="1" x14ac:dyDescent="0.2">
      <c r="A442" s="9">
        <v>2021</v>
      </c>
      <c r="B442" s="9">
        <v>122845</v>
      </c>
      <c r="C442" s="9" t="s">
        <v>967</v>
      </c>
    </row>
    <row r="443" spans="1:3" ht="12.75" customHeight="1" x14ac:dyDescent="0.2">
      <c r="A443" s="9">
        <v>2021</v>
      </c>
      <c r="B443" s="9">
        <v>1117076</v>
      </c>
      <c r="C443" s="9" t="s">
        <v>967</v>
      </c>
    </row>
    <row r="444" spans="1:3" ht="12.75" customHeight="1" x14ac:dyDescent="0.2">
      <c r="A444" s="9">
        <v>2021</v>
      </c>
      <c r="B444" s="9">
        <v>1308687</v>
      </c>
      <c r="C444" s="9" t="s">
        <v>967</v>
      </c>
    </row>
    <row r="445" spans="1:3" ht="12.75" customHeight="1" x14ac:dyDescent="0.2">
      <c r="A445" s="9">
        <v>2021</v>
      </c>
      <c r="B445" s="9">
        <v>1127924</v>
      </c>
      <c r="C445" s="9" t="s">
        <v>967</v>
      </c>
    </row>
    <row r="446" spans="1:3" ht="12.75" customHeight="1" x14ac:dyDescent="0.2">
      <c r="A446" s="9">
        <v>2021</v>
      </c>
      <c r="B446" s="9">
        <v>1270538</v>
      </c>
      <c r="C446" s="9" t="s">
        <v>967</v>
      </c>
    </row>
    <row r="447" spans="1:3" ht="12.75" customHeight="1" x14ac:dyDescent="0.2">
      <c r="A447" s="9">
        <v>2021</v>
      </c>
      <c r="B447" s="9">
        <v>1103909</v>
      </c>
      <c r="C447" s="9" t="s">
        <v>967</v>
      </c>
    </row>
    <row r="448" spans="1:3" ht="12.75" customHeight="1" x14ac:dyDescent="0.2">
      <c r="A448" s="9">
        <v>2021</v>
      </c>
      <c r="B448" s="9">
        <v>108730</v>
      </c>
      <c r="C448" s="9" t="s">
        <v>967</v>
      </c>
    </row>
    <row r="449" spans="1:3" ht="12.75" customHeight="1" x14ac:dyDescent="0.2">
      <c r="A449" s="9">
        <v>2021</v>
      </c>
      <c r="B449" s="9">
        <v>1103657</v>
      </c>
      <c r="C449" s="9" t="s">
        <v>967</v>
      </c>
    </row>
    <row r="450" spans="1:3" ht="12.75" customHeight="1" x14ac:dyDescent="0.2">
      <c r="A450" s="9">
        <v>2021</v>
      </c>
      <c r="B450" s="9">
        <v>1308687</v>
      </c>
      <c r="C450" s="9" t="s">
        <v>967</v>
      </c>
    </row>
    <row r="451" spans="1:3" ht="12.75" customHeight="1" x14ac:dyDescent="0.2">
      <c r="A451" s="9">
        <v>2021</v>
      </c>
      <c r="B451" s="9">
        <v>1103692</v>
      </c>
      <c r="C451" s="9" t="s">
        <v>967</v>
      </c>
    </row>
    <row r="452" spans="1:3" ht="12.75" customHeight="1" x14ac:dyDescent="0.2">
      <c r="A452" s="9">
        <v>2021</v>
      </c>
      <c r="B452" s="9">
        <v>108730</v>
      </c>
      <c r="C452" s="9" t="s">
        <v>967</v>
      </c>
    </row>
    <row r="453" spans="1:3" ht="12.75" customHeight="1" x14ac:dyDescent="0.2">
      <c r="A453" s="9">
        <v>2021</v>
      </c>
      <c r="B453" s="9">
        <v>108730</v>
      </c>
      <c r="C453" s="9" t="s">
        <v>967</v>
      </c>
    </row>
    <row r="454" spans="1:3" ht="12.75" customHeight="1" x14ac:dyDescent="0.2">
      <c r="A454" s="9">
        <v>2021</v>
      </c>
      <c r="B454" s="9">
        <v>122845</v>
      </c>
      <c r="C454" s="9" t="s">
        <v>967</v>
      </c>
    </row>
    <row r="455" spans="1:3" ht="12.75" customHeight="1" x14ac:dyDescent="0.2">
      <c r="A455" s="9">
        <v>2021</v>
      </c>
      <c r="B455" s="9">
        <v>1127925</v>
      </c>
      <c r="C455" s="9" t="s">
        <v>967</v>
      </c>
    </row>
    <row r="456" spans="1:3" ht="12.75" customHeight="1" x14ac:dyDescent="0.2">
      <c r="A456" s="9">
        <v>2021</v>
      </c>
      <c r="B456" s="9">
        <v>1179970</v>
      </c>
      <c r="C456" s="9" t="s">
        <v>967</v>
      </c>
    </row>
    <row r="457" spans="1:3" ht="12.75" customHeight="1" x14ac:dyDescent="0.2">
      <c r="A457" s="9">
        <v>2021</v>
      </c>
      <c r="B457" s="9">
        <v>1308687</v>
      </c>
      <c r="C457" s="9" t="s">
        <v>967</v>
      </c>
    </row>
    <row r="458" spans="1:3" ht="12.75" customHeight="1" x14ac:dyDescent="0.2">
      <c r="A458" s="9">
        <v>2021</v>
      </c>
      <c r="B458" s="9">
        <v>123336</v>
      </c>
      <c r="C458" s="9" t="s">
        <v>967</v>
      </c>
    </row>
    <row r="459" spans="1:3" ht="12.75" customHeight="1" x14ac:dyDescent="0.2">
      <c r="A459" s="9">
        <v>2021</v>
      </c>
      <c r="B459" s="9">
        <v>122845</v>
      </c>
      <c r="C459" s="9" t="s">
        <v>967</v>
      </c>
    </row>
    <row r="460" spans="1:3" ht="12.75" customHeight="1" x14ac:dyDescent="0.2">
      <c r="A460" s="9">
        <v>2021</v>
      </c>
      <c r="B460" s="9">
        <v>1308687</v>
      </c>
      <c r="C460" s="9" t="s">
        <v>967</v>
      </c>
    </row>
    <row r="461" spans="1:3" ht="12.75" customHeight="1" x14ac:dyDescent="0.2">
      <c r="A461" s="9">
        <v>2021</v>
      </c>
      <c r="B461" s="9">
        <v>1117076</v>
      </c>
      <c r="C461" s="9" t="s">
        <v>967</v>
      </c>
    </row>
    <row r="462" spans="1:3" ht="12.75" customHeight="1" x14ac:dyDescent="0.2">
      <c r="A462" s="9">
        <v>2021</v>
      </c>
      <c r="B462" s="9">
        <v>1270538</v>
      </c>
      <c r="C462" s="9" t="s">
        <v>967</v>
      </c>
    </row>
    <row r="463" spans="1:3" ht="12.75" customHeight="1" x14ac:dyDescent="0.2">
      <c r="A463" s="9">
        <v>2021</v>
      </c>
      <c r="B463" s="9">
        <v>123336</v>
      </c>
      <c r="C463" s="9" t="s">
        <v>967</v>
      </c>
    </row>
    <row r="464" spans="1:3" ht="12.75" customHeight="1" x14ac:dyDescent="0.2">
      <c r="A464" s="9">
        <v>2021</v>
      </c>
      <c r="B464" s="9">
        <v>122845</v>
      </c>
      <c r="C464" s="9" t="s">
        <v>967</v>
      </c>
    </row>
    <row r="465" spans="1:3" ht="12.75" customHeight="1" x14ac:dyDescent="0.2">
      <c r="A465" s="9">
        <v>2021</v>
      </c>
      <c r="B465" s="9">
        <v>1270538</v>
      </c>
      <c r="C465" s="9" t="s">
        <v>967</v>
      </c>
    </row>
    <row r="466" spans="1:3" ht="12.75" customHeight="1" x14ac:dyDescent="0.2">
      <c r="A466" s="9">
        <v>2021</v>
      </c>
      <c r="B466" s="9">
        <v>1127925</v>
      </c>
      <c r="C466" s="9" t="s">
        <v>967</v>
      </c>
    </row>
    <row r="467" spans="1:3" ht="12.75" customHeight="1" x14ac:dyDescent="0.2">
      <c r="A467" s="9">
        <v>2021</v>
      </c>
      <c r="B467" s="9">
        <v>1103909</v>
      </c>
      <c r="C467" s="9" t="s">
        <v>967</v>
      </c>
    </row>
    <row r="468" spans="1:3" ht="12.75" customHeight="1" x14ac:dyDescent="0.2">
      <c r="A468" s="9">
        <v>2021</v>
      </c>
      <c r="B468" s="9">
        <v>122845</v>
      </c>
      <c r="C468" s="9" t="s">
        <v>967</v>
      </c>
    </row>
    <row r="469" spans="1:3" ht="12.75" customHeight="1" x14ac:dyDescent="0.2">
      <c r="A469" s="9">
        <v>2021</v>
      </c>
      <c r="B469" s="9">
        <v>1127924</v>
      </c>
      <c r="C469" s="9" t="s">
        <v>967</v>
      </c>
    </row>
    <row r="470" spans="1:3" ht="12.75" customHeight="1" x14ac:dyDescent="0.2">
      <c r="A470" s="9">
        <v>2021</v>
      </c>
      <c r="B470" s="9">
        <v>150129</v>
      </c>
      <c r="C470" s="9" t="s">
        <v>967</v>
      </c>
    </row>
    <row r="471" spans="1:3" ht="12.75" customHeight="1" x14ac:dyDescent="0.2">
      <c r="A471" s="9">
        <v>2021</v>
      </c>
      <c r="B471" s="9">
        <v>1117076</v>
      </c>
      <c r="C471" s="9" t="s">
        <v>967</v>
      </c>
    </row>
    <row r="472" spans="1:3" ht="12.75" customHeight="1" x14ac:dyDescent="0.2">
      <c r="A472" s="9">
        <v>2021</v>
      </c>
      <c r="B472" s="9">
        <v>1127925</v>
      </c>
      <c r="C472" s="9" t="s">
        <v>967</v>
      </c>
    </row>
    <row r="473" spans="1:3" ht="12.75" customHeight="1" x14ac:dyDescent="0.2">
      <c r="A473" s="9">
        <v>2021</v>
      </c>
      <c r="B473" s="9">
        <v>1127926</v>
      </c>
      <c r="C473" s="9" t="s">
        <v>967</v>
      </c>
    </row>
    <row r="474" spans="1:3" ht="12.75" customHeight="1" x14ac:dyDescent="0.2">
      <c r="A474" s="9">
        <v>2021</v>
      </c>
      <c r="B474" s="9">
        <v>108730</v>
      </c>
      <c r="C474" s="9" t="s">
        <v>967</v>
      </c>
    </row>
    <row r="475" spans="1:3" ht="12.75" customHeight="1" x14ac:dyDescent="0.2">
      <c r="A475" s="9">
        <v>2021</v>
      </c>
      <c r="B475" s="9">
        <v>1270538</v>
      </c>
      <c r="C475" s="9" t="s">
        <v>967</v>
      </c>
    </row>
    <row r="476" spans="1:3" ht="12.75" customHeight="1" x14ac:dyDescent="0.2">
      <c r="A476" s="9">
        <v>2021</v>
      </c>
      <c r="B476" s="9">
        <v>108730</v>
      </c>
      <c r="C476" s="9" t="s">
        <v>967</v>
      </c>
    </row>
    <row r="477" spans="1:3" ht="12.75" customHeight="1" x14ac:dyDescent="0.2">
      <c r="A477" s="9">
        <v>2021</v>
      </c>
      <c r="B477" s="9">
        <v>1127925</v>
      </c>
      <c r="C477" s="9" t="s">
        <v>967</v>
      </c>
    </row>
    <row r="478" spans="1:3" ht="12.75" customHeight="1" x14ac:dyDescent="0.2">
      <c r="A478" s="9">
        <v>2021</v>
      </c>
      <c r="B478" s="9">
        <v>1179970</v>
      </c>
      <c r="C478" s="9" t="s">
        <v>967</v>
      </c>
    </row>
    <row r="479" spans="1:3" ht="12.75" customHeight="1" x14ac:dyDescent="0.2">
      <c r="A479" s="9">
        <v>2021</v>
      </c>
      <c r="B479" s="9">
        <v>1308687</v>
      </c>
      <c r="C479" s="9" t="s">
        <v>967</v>
      </c>
    </row>
    <row r="480" spans="1:3" ht="12.75" customHeight="1" x14ac:dyDescent="0.2">
      <c r="A480" s="9">
        <v>2021</v>
      </c>
      <c r="B480" s="9">
        <v>1179970</v>
      </c>
      <c r="C480" s="9" t="s">
        <v>967</v>
      </c>
    </row>
    <row r="481" spans="1:3" ht="12.75" customHeight="1" x14ac:dyDescent="0.2">
      <c r="A481" s="9">
        <v>2021</v>
      </c>
      <c r="B481" s="9">
        <v>1179970</v>
      </c>
      <c r="C481" s="9" t="s">
        <v>967</v>
      </c>
    </row>
    <row r="482" spans="1:3" ht="12.75" customHeight="1" x14ac:dyDescent="0.2">
      <c r="A482" s="9">
        <v>2021</v>
      </c>
      <c r="B482" s="9">
        <v>122845</v>
      </c>
      <c r="C482" s="9" t="s">
        <v>967</v>
      </c>
    </row>
    <row r="483" spans="1:3" ht="12.75" customHeight="1" x14ac:dyDescent="0.2">
      <c r="A483" s="9">
        <v>2021</v>
      </c>
      <c r="B483" s="9">
        <v>123336</v>
      </c>
      <c r="C483" s="9" t="s">
        <v>967</v>
      </c>
    </row>
    <row r="484" spans="1:3" ht="12.75" customHeight="1" x14ac:dyDescent="0.2">
      <c r="A484" s="9">
        <v>2021</v>
      </c>
      <c r="B484" s="9">
        <v>1308687</v>
      </c>
      <c r="C484" s="9" t="s">
        <v>967</v>
      </c>
    </row>
    <row r="485" spans="1:3" ht="12.75" customHeight="1" x14ac:dyDescent="0.2">
      <c r="A485" s="9">
        <v>2021</v>
      </c>
      <c r="B485" s="9">
        <v>1127924</v>
      </c>
      <c r="C485" s="9" t="s">
        <v>967</v>
      </c>
    </row>
    <row r="486" spans="1:3" ht="12.75" customHeight="1" x14ac:dyDescent="0.2">
      <c r="A486" s="9">
        <v>2021</v>
      </c>
      <c r="B486" s="9">
        <v>1308687</v>
      </c>
      <c r="C486" s="9" t="s">
        <v>967</v>
      </c>
    </row>
    <row r="487" spans="1:3" ht="12.75" customHeight="1" x14ac:dyDescent="0.2">
      <c r="A487" s="9">
        <v>2021</v>
      </c>
      <c r="B487" s="9">
        <v>1308687</v>
      </c>
      <c r="C487" s="9" t="s">
        <v>967</v>
      </c>
    </row>
    <row r="488" spans="1:3" ht="12.75" customHeight="1" x14ac:dyDescent="0.2">
      <c r="A488" s="9">
        <v>2021</v>
      </c>
      <c r="B488" s="9">
        <v>1308687</v>
      </c>
      <c r="C488" s="9" t="s">
        <v>967</v>
      </c>
    </row>
    <row r="489" spans="1:3" ht="12.75" customHeight="1" x14ac:dyDescent="0.2">
      <c r="A489" s="9">
        <v>2021</v>
      </c>
      <c r="B489" s="9">
        <v>122845</v>
      </c>
      <c r="C489" s="9" t="s">
        <v>967</v>
      </c>
    </row>
    <row r="490" spans="1:3" ht="12.75" customHeight="1" x14ac:dyDescent="0.2">
      <c r="A490" s="9">
        <v>2021</v>
      </c>
      <c r="B490" s="9">
        <v>1308687</v>
      </c>
      <c r="C490" s="9" t="s">
        <v>967</v>
      </c>
    </row>
    <row r="491" spans="1:3" ht="12.75" customHeight="1" x14ac:dyDescent="0.2">
      <c r="A491" s="9">
        <v>2021</v>
      </c>
      <c r="B491" s="9">
        <v>122845</v>
      </c>
      <c r="C491" s="9" t="s">
        <v>967</v>
      </c>
    </row>
    <row r="492" spans="1:3" ht="12.75" customHeight="1" x14ac:dyDescent="0.2">
      <c r="A492" s="9">
        <v>2021</v>
      </c>
      <c r="B492" s="9">
        <v>1127924</v>
      </c>
      <c r="C492" s="9" t="s">
        <v>967</v>
      </c>
    </row>
    <row r="493" spans="1:3" ht="12.75" customHeight="1" x14ac:dyDescent="0.2">
      <c r="A493" s="9">
        <v>2021</v>
      </c>
      <c r="B493" s="9">
        <v>1103692</v>
      </c>
      <c r="C493" s="9" t="s">
        <v>967</v>
      </c>
    </row>
    <row r="494" spans="1:3" ht="12.75" customHeight="1" x14ac:dyDescent="0.2">
      <c r="A494" s="9">
        <v>2021</v>
      </c>
      <c r="B494" s="9">
        <v>1127927</v>
      </c>
      <c r="C494" s="9" t="s">
        <v>967</v>
      </c>
    </row>
    <row r="495" spans="1:3" ht="12.75" customHeight="1" x14ac:dyDescent="0.2">
      <c r="A495" s="9">
        <v>2021</v>
      </c>
      <c r="B495" s="9">
        <v>122845</v>
      </c>
      <c r="C495" s="9" t="s">
        <v>967</v>
      </c>
    </row>
    <row r="496" spans="1:3" ht="12.75" customHeight="1" x14ac:dyDescent="0.2">
      <c r="A496" s="9">
        <v>2021</v>
      </c>
      <c r="B496" s="9">
        <v>108730</v>
      </c>
      <c r="C496" s="9" t="s">
        <v>967</v>
      </c>
    </row>
    <row r="497" spans="1:3" ht="12.75" customHeight="1" x14ac:dyDescent="0.2">
      <c r="A497" s="9">
        <v>2021</v>
      </c>
      <c r="B497" s="9">
        <v>1103657</v>
      </c>
      <c r="C497" s="9" t="s">
        <v>967</v>
      </c>
    </row>
    <row r="498" spans="1:3" ht="12.75" customHeight="1" x14ac:dyDescent="0.2">
      <c r="A498" s="9">
        <v>2021</v>
      </c>
      <c r="B498" s="9">
        <v>1308687</v>
      </c>
      <c r="C498" s="9" t="s">
        <v>967</v>
      </c>
    </row>
    <row r="499" spans="1:3" ht="12.75" customHeight="1" x14ac:dyDescent="0.2">
      <c r="A499" s="9">
        <v>2021</v>
      </c>
      <c r="B499" s="9">
        <v>1127924</v>
      </c>
      <c r="C499" s="9" t="s">
        <v>967</v>
      </c>
    </row>
    <row r="500" spans="1:3" ht="12.75" customHeight="1" x14ac:dyDescent="0.2">
      <c r="A500" s="9">
        <v>2021</v>
      </c>
      <c r="B500" s="9">
        <v>1319230</v>
      </c>
      <c r="C500" s="9" t="s">
        <v>967</v>
      </c>
    </row>
    <row r="501" spans="1:3" ht="12.75" customHeight="1" x14ac:dyDescent="0.2">
      <c r="A501" s="9">
        <v>2021</v>
      </c>
      <c r="B501" s="9">
        <v>1127926</v>
      </c>
      <c r="C501" s="9" t="s">
        <v>967</v>
      </c>
    </row>
    <row r="502" spans="1:3" ht="12.75" customHeight="1" x14ac:dyDescent="0.2">
      <c r="A502" s="9">
        <v>2021</v>
      </c>
      <c r="B502" s="9">
        <v>1179970</v>
      </c>
      <c r="C502" s="9" t="s">
        <v>967</v>
      </c>
    </row>
    <row r="503" spans="1:3" ht="12.75" customHeight="1" x14ac:dyDescent="0.2">
      <c r="A503" s="9">
        <v>2021</v>
      </c>
      <c r="B503" s="9">
        <v>1103657</v>
      </c>
      <c r="C503" s="9" t="s">
        <v>967</v>
      </c>
    </row>
    <row r="504" spans="1:3" ht="12.75" customHeight="1" x14ac:dyDescent="0.2">
      <c r="A504" s="9">
        <v>2021</v>
      </c>
      <c r="B504" s="9">
        <v>1270538</v>
      </c>
      <c r="C504" s="9" t="s">
        <v>967</v>
      </c>
    </row>
    <row r="505" spans="1:3" ht="12.75" customHeight="1" x14ac:dyDescent="0.2">
      <c r="A505" s="9">
        <v>2021</v>
      </c>
      <c r="B505" s="9">
        <v>1127927</v>
      </c>
      <c r="C505" s="9" t="s">
        <v>967</v>
      </c>
    </row>
    <row r="506" spans="1:3" ht="12.75" customHeight="1" x14ac:dyDescent="0.2">
      <c r="A506" s="9">
        <v>2021</v>
      </c>
      <c r="B506" s="9">
        <v>1179970</v>
      </c>
      <c r="C506" s="9" t="s">
        <v>967</v>
      </c>
    </row>
    <row r="507" spans="1:3" ht="12.75" customHeight="1" x14ac:dyDescent="0.2">
      <c r="A507" s="9">
        <v>2021</v>
      </c>
      <c r="B507" s="9">
        <v>108730</v>
      </c>
      <c r="C507" s="9" t="s">
        <v>967</v>
      </c>
    </row>
    <row r="508" spans="1:3" ht="12.75" customHeight="1" x14ac:dyDescent="0.2">
      <c r="A508" s="9">
        <v>2021</v>
      </c>
      <c r="B508" s="9">
        <v>122845</v>
      </c>
      <c r="C508" s="9" t="s">
        <v>967</v>
      </c>
    </row>
    <row r="509" spans="1:3" ht="12.75" customHeight="1" x14ac:dyDescent="0.2">
      <c r="A509" s="9">
        <v>2021</v>
      </c>
      <c r="B509" s="9">
        <v>1127926</v>
      </c>
      <c r="C509" s="9" t="s">
        <v>967</v>
      </c>
    </row>
    <row r="510" spans="1:3" ht="12.75" customHeight="1" x14ac:dyDescent="0.2">
      <c r="A510" s="9">
        <v>2021</v>
      </c>
      <c r="B510" s="9">
        <v>1365444</v>
      </c>
      <c r="C510" s="9" t="s">
        <v>967</v>
      </c>
    </row>
    <row r="511" spans="1:3" ht="12.75" customHeight="1" x14ac:dyDescent="0.2">
      <c r="A511" s="9">
        <v>2021</v>
      </c>
      <c r="B511" s="9">
        <v>1127926</v>
      </c>
      <c r="C511" s="9" t="s">
        <v>967</v>
      </c>
    </row>
    <row r="512" spans="1:3" ht="12.75" customHeight="1" x14ac:dyDescent="0.2">
      <c r="A512" s="9">
        <v>2021</v>
      </c>
      <c r="B512" s="9">
        <v>1179970</v>
      </c>
      <c r="C512" s="9" t="s">
        <v>967</v>
      </c>
    </row>
    <row r="513" spans="1:3" ht="12.75" customHeight="1" x14ac:dyDescent="0.2">
      <c r="A513" s="9">
        <v>2021</v>
      </c>
      <c r="B513" s="9">
        <v>108730</v>
      </c>
      <c r="C513" s="9" t="s">
        <v>967</v>
      </c>
    </row>
    <row r="514" spans="1:3" ht="12.75" customHeight="1" x14ac:dyDescent="0.2">
      <c r="A514" s="9">
        <v>2021</v>
      </c>
      <c r="B514" s="9">
        <v>1319230</v>
      </c>
      <c r="C514" s="9" t="s">
        <v>967</v>
      </c>
    </row>
    <row r="515" spans="1:3" ht="12.75" customHeight="1" x14ac:dyDescent="0.2">
      <c r="A515" s="9">
        <v>2021</v>
      </c>
      <c r="B515" s="9">
        <v>1127925</v>
      </c>
      <c r="C515" s="9" t="s">
        <v>967</v>
      </c>
    </row>
    <row r="516" spans="1:3" ht="12.75" customHeight="1" x14ac:dyDescent="0.2">
      <c r="A516" s="9">
        <v>2021</v>
      </c>
      <c r="B516" s="9">
        <v>1308687</v>
      </c>
      <c r="C516" s="9" t="s">
        <v>967</v>
      </c>
    </row>
    <row r="517" spans="1:3" ht="12.75" customHeight="1" x14ac:dyDescent="0.2">
      <c r="A517" s="9">
        <v>2021</v>
      </c>
      <c r="B517" s="9">
        <v>1365444</v>
      </c>
      <c r="C517" s="9" t="s">
        <v>967</v>
      </c>
    </row>
    <row r="518" spans="1:3" ht="12.75" customHeight="1" x14ac:dyDescent="0.2">
      <c r="A518" s="9">
        <v>2021</v>
      </c>
      <c r="B518" s="9">
        <v>122845</v>
      </c>
      <c r="C518" s="9" t="s">
        <v>967</v>
      </c>
    </row>
    <row r="519" spans="1:3" ht="12.75" customHeight="1" x14ac:dyDescent="0.2">
      <c r="A519" s="9">
        <v>2021</v>
      </c>
      <c r="B519" s="9">
        <v>123336</v>
      </c>
      <c r="C519" s="9" t="s">
        <v>967</v>
      </c>
    </row>
    <row r="520" spans="1:3" ht="12.75" customHeight="1" x14ac:dyDescent="0.2">
      <c r="A520" s="9">
        <v>2021</v>
      </c>
      <c r="B520" s="9">
        <v>1117076</v>
      </c>
      <c r="C520" s="9" t="s">
        <v>967</v>
      </c>
    </row>
    <row r="521" spans="1:3" ht="12.75" customHeight="1" x14ac:dyDescent="0.2">
      <c r="A521" s="9">
        <v>2021</v>
      </c>
      <c r="B521" s="9">
        <v>1179970</v>
      </c>
      <c r="C521" s="9" t="s">
        <v>967</v>
      </c>
    </row>
    <row r="522" spans="1:3" ht="12.75" customHeight="1" x14ac:dyDescent="0.2">
      <c r="A522" s="9">
        <v>2021</v>
      </c>
      <c r="B522" s="9">
        <v>1179970</v>
      </c>
      <c r="C522" s="9" t="s">
        <v>967</v>
      </c>
    </row>
    <row r="523" spans="1:3" ht="12.75" customHeight="1" x14ac:dyDescent="0.2">
      <c r="A523" s="9">
        <v>2021</v>
      </c>
      <c r="B523" s="9">
        <v>122845</v>
      </c>
      <c r="C523" s="9" t="s">
        <v>967</v>
      </c>
    </row>
    <row r="524" spans="1:3" ht="12.75" customHeight="1" x14ac:dyDescent="0.2">
      <c r="A524" s="9">
        <v>2021</v>
      </c>
      <c r="B524" s="9">
        <v>1319230</v>
      </c>
      <c r="C524" s="9" t="s">
        <v>967</v>
      </c>
    </row>
    <row r="525" spans="1:3" ht="12.75" customHeight="1" x14ac:dyDescent="0.2">
      <c r="A525" s="9">
        <v>2021</v>
      </c>
      <c r="B525" s="9">
        <v>1179970</v>
      </c>
      <c r="C525" s="9" t="s">
        <v>967</v>
      </c>
    </row>
    <row r="526" spans="1:3" ht="12.75" customHeight="1" x14ac:dyDescent="0.2">
      <c r="A526" s="9">
        <v>2021</v>
      </c>
      <c r="B526" s="9">
        <v>122845</v>
      </c>
      <c r="C526" s="9" t="s">
        <v>967</v>
      </c>
    </row>
    <row r="527" spans="1:3" ht="12.75" customHeight="1" x14ac:dyDescent="0.2">
      <c r="A527" s="9">
        <v>2021</v>
      </c>
      <c r="B527" s="9">
        <v>1308687</v>
      </c>
      <c r="C527" s="9" t="s">
        <v>967</v>
      </c>
    </row>
    <row r="528" spans="1:3" ht="12.75" customHeight="1" x14ac:dyDescent="0.2">
      <c r="A528" s="9">
        <v>2021</v>
      </c>
      <c r="B528" s="9">
        <v>108730</v>
      </c>
      <c r="C528" s="9" t="s">
        <v>967</v>
      </c>
    </row>
    <row r="529" spans="1:3" ht="12.75" customHeight="1" x14ac:dyDescent="0.2">
      <c r="A529" s="9">
        <v>2021</v>
      </c>
      <c r="B529" s="9">
        <v>108730</v>
      </c>
      <c r="C529" s="9" t="s">
        <v>967</v>
      </c>
    </row>
    <row r="530" spans="1:3" ht="12.75" customHeight="1" x14ac:dyDescent="0.2">
      <c r="A530" s="9">
        <v>2021</v>
      </c>
      <c r="B530" s="9">
        <v>1127926</v>
      </c>
      <c r="C530" s="9" t="s">
        <v>967</v>
      </c>
    </row>
    <row r="531" spans="1:3" ht="12.75" customHeight="1" x14ac:dyDescent="0.2">
      <c r="A531" s="9">
        <v>2021</v>
      </c>
      <c r="B531" s="9">
        <v>108730</v>
      </c>
      <c r="C531" s="9" t="s">
        <v>967</v>
      </c>
    </row>
    <row r="532" spans="1:3" ht="12.75" customHeight="1" x14ac:dyDescent="0.2">
      <c r="A532" s="9">
        <v>2021</v>
      </c>
      <c r="B532" s="9">
        <v>1179970</v>
      </c>
      <c r="C532" s="9" t="s">
        <v>967</v>
      </c>
    </row>
    <row r="533" spans="1:3" ht="12.75" customHeight="1" x14ac:dyDescent="0.2">
      <c r="A533" s="9">
        <v>2021</v>
      </c>
      <c r="B533" s="9">
        <v>1179970</v>
      </c>
      <c r="C533" s="9" t="s">
        <v>967</v>
      </c>
    </row>
    <row r="534" spans="1:3" ht="12.75" customHeight="1" x14ac:dyDescent="0.2">
      <c r="A534" s="9">
        <v>2021</v>
      </c>
      <c r="B534" s="9">
        <v>1179970</v>
      </c>
      <c r="C534" s="9" t="s">
        <v>967</v>
      </c>
    </row>
    <row r="535" spans="1:3" ht="12.75" customHeight="1" x14ac:dyDescent="0.2">
      <c r="A535" s="9">
        <v>2021</v>
      </c>
      <c r="B535" s="9">
        <v>1179970</v>
      </c>
      <c r="C535" s="9" t="s">
        <v>967</v>
      </c>
    </row>
    <row r="536" spans="1:3" ht="12.75" customHeight="1" x14ac:dyDescent="0.2">
      <c r="A536" s="9">
        <v>2021</v>
      </c>
      <c r="B536" s="9">
        <v>1179970</v>
      </c>
      <c r="C536" s="9" t="s">
        <v>967</v>
      </c>
    </row>
    <row r="537" spans="1:3" ht="12.75" customHeight="1" x14ac:dyDescent="0.2">
      <c r="A537" s="9">
        <v>2021</v>
      </c>
      <c r="B537" s="9">
        <v>108730</v>
      </c>
      <c r="C537" s="9" t="s">
        <v>967</v>
      </c>
    </row>
    <row r="538" spans="1:3" ht="12.75" customHeight="1" x14ac:dyDescent="0.2">
      <c r="A538" s="9">
        <v>2021</v>
      </c>
      <c r="B538" s="9">
        <v>1103909</v>
      </c>
      <c r="C538" s="9" t="s">
        <v>967</v>
      </c>
    </row>
    <row r="539" spans="1:3" ht="12.75" customHeight="1" x14ac:dyDescent="0.2">
      <c r="A539" s="9">
        <v>2021</v>
      </c>
      <c r="B539" s="9">
        <v>1127926</v>
      </c>
      <c r="C539" s="9" t="s">
        <v>967</v>
      </c>
    </row>
    <row r="540" spans="1:3" ht="12.75" customHeight="1" x14ac:dyDescent="0.2">
      <c r="A540" s="9">
        <v>2021</v>
      </c>
      <c r="B540" s="9">
        <v>1127925</v>
      </c>
      <c r="C540" s="9" t="s">
        <v>967</v>
      </c>
    </row>
    <row r="541" spans="1:3" ht="12.75" customHeight="1" x14ac:dyDescent="0.2">
      <c r="A541" s="9">
        <v>2021</v>
      </c>
      <c r="B541" s="9">
        <v>1308687</v>
      </c>
      <c r="C541" s="9" t="s">
        <v>967</v>
      </c>
    </row>
    <row r="542" spans="1:3" ht="12.75" customHeight="1" x14ac:dyDescent="0.2">
      <c r="A542" s="9">
        <v>2021</v>
      </c>
      <c r="B542" s="9">
        <v>1103657</v>
      </c>
      <c r="C542" s="9" t="s">
        <v>967</v>
      </c>
    </row>
    <row r="543" spans="1:3" ht="12.75" customHeight="1" x14ac:dyDescent="0.2">
      <c r="A543" s="9">
        <v>2021</v>
      </c>
      <c r="B543" s="9">
        <v>122845</v>
      </c>
      <c r="C543" s="9" t="s">
        <v>967</v>
      </c>
    </row>
    <row r="544" spans="1:3" ht="12.75" customHeight="1" x14ac:dyDescent="0.2">
      <c r="A544" s="9">
        <v>2021</v>
      </c>
      <c r="B544" s="9">
        <v>1179970</v>
      </c>
      <c r="C544" s="9" t="s">
        <v>967</v>
      </c>
    </row>
    <row r="545" spans="1:3" ht="12.75" customHeight="1" x14ac:dyDescent="0.2">
      <c r="A545" s="9">
        <v>2021</v>
      </c>
      <c r="B545" s="9">
        <v>1179970</v>
      </c>
      <c r="C545" s="9" t="s">
        <v>967</v>
      </c>
    </row>
    <row r="546" spans="1:3" ht="12.75" customHeight="1" x14ac:dyDescent="0.2">
      <c r="A546" s="9">
        <v>2021</v>
      </c>
      <c r="B546" s="9">
        <v>108730</v>
      </c>
      <c r="C546" s="9" t="s">
        <v>967</v>
      </c>
    </row>
    <row r="547" spans="1:3" ht="12.75" customHeight="1" x14ac:dyDescent="0.2">
      <c r="A547" s="9">
        <v>2021</v>
      </c>
      <c r="B547" s="9">
        <v>1103909</v>
      </c>
      <c r="C547" s="9" t="s">
        <v>967</v>
      </c>
    </row>
    <row r="548" spans="1:3" ht="12.75" customHeight="1" x14ac:dyDescent="0.2">
      <c r="A548" s="9">
        <v>2021</v>
      </c>
      <c r="B548" s="9">
        <v>1308687</v>
      </c>
      <c r="C548" s="9" t="s">
        <v>967</v>
      </c>
    </row>
    <row r="549" spans="1:3" ht="12.75" customHeight="1" x14ac:dyDescent="0.2">
      <c r="A549" s="9">
        <v>2021</v>
      </c>
      <c r="B549" s="9">
        <v>1127927</v>
      </c>
      <c r="C549" s="9" t="s">
        <v>967</v>
      </c>
    </row>
    <row r="550" spans="1:3" ht="12.75" customHeight="1" x14ac:dyDescent="0.2">
      <c r="A550" s="9">
        <v>2021</v>
      </c>
      <c r="B550" s="9">
        <v>122845</v>
      </c>
      <c r="C550" s="9" t="s">
        <v>967</v>
      </c>
    </row>
    <row r="551" spans="1:3" ht="12.75" customHeight="1" x14ac:dyDescent="0.2">
      <c r="A551" s="9">
        <v>2021</v>
      </c>
      <c r="B551" s="9">
        <v>1103909</v>
      </c>
      <c r="C551" s="9" t="s">
        <v>967</v>
      </c>
    </row>
    <row r="552" spans="1:3" ht="12.75" customHeight="1" x14ac:dyDescent="0.2">
      <c r="A552" s="9">
        <v>2021</v>
      </c>
      <c r="B552" s="9">
        <v>1308687</v>
      </c>
      <c r="C552" s="9" t="s">
        <v>967</v>
      </c>
    </row>
    <row r="553" spans="1:3" ht="12.75" customHeight="1" x14ac:dyDescent="0.2">
      <c r="A553" s="9">
        <v>2021</v>
      </c>
      <c r="B553" s="9">
        <v>122845</v>
      </c>
      <c r="C553" s="9" t="s">
        <v>967</v>
      </c>
    </row>
    <row r="554" spans="1:3" ht="12.75" customHeight="1" x14ac:dyDescent="0.2">
      <c r="A554" s="9">
        <v>2021</v>
      </c>
      <c r="B554" s="9">
        <v>1127926</v>
      </c>
      <c r="C554" s="9" t="s">
        <v>967</v>
      </c>
    </row>
    <row r="555" spans="1:3" ht="12.75" customHeight="1" x14ac:dyDescent="0.2">
      <c r="A555" s="9">
        <v>2021</v>
      </c>
      <c r="B555" s="9">
        <v>1270538</v>
      </c>
      <c r="C555" s="9" t="s">
        <v>967</v>
      </c>
    </row>
    <row r="556" spans="1:3" ht="12.75" customHeight="1" x14ac:dyDescent="0.2">
      <c r="A556" s="9">
        <v>2021</v>
      </c>
      <c r="B556" s="9">
        <v>1179970</v>
      </c>
      <c r="C556" s="9" t="s">
        <v>967</v>
      </c>
    </row>
    <row r="557" spans="1:3" ht="12.75" customHeight="1" x14ac:dyDescent="0.2">
      <c r="A557" s="9">
        <v>2021</v>
      </c>
      <c r="B557" s="9">
        <v>1179970</v>
      </c>
      <c r="C557" s="9" t="s">
        <v>967</v>
      </c>
    </row>
    <row r="558" spans="1:3" ht="12.75" customHeight="1" x14ac:dyDescent="0.2">
      <c r="A558" s="9">
        <v>2021</v>
      </c>
      <c r="B558" s="9">
        <v>1319230</v>
      </c>
      <c r="C558" s="9" t="s">
        <v>967</v>
      </c>
    </row>
    <row r="559" spans="1:3" ht="12.75" customHeight="1" x14ac:dyDescent="0.2">
      <c r="A559" s="9">
        <v>2021</v>
      </c>
      <c r="B559" s="9">
        <v>122845</v>
      </c>
      <c r="C559" s="9" t="s">
        <v>967</v>
      </c>
    </row>
    <row r="560" spans="1:3" ht="12.75" customHeight="1" x14ac:dyDescent="0.2">
      <c r="A560" s="9">
        <v>2021</v>
      </c>
      <c r="B560" s="9">
        <v>108730</v>
      </c>
      <c r="C560" s="9" t="s">
        <v>967</v>
      </c>
    </row>
    <row r="561" spans="1:3" ht="12.75" customHeight="1" x14ac:dyDescent="0.2">
      <c r="A561" s="9">
        <v>2021</v>
      </c>
      <c r="B561" s="9">
        <v>1127926</v>
      </c>
      <c r="C561" s="9" t="s">
        <v>967</v>
      </c>
    </row>
    <row r="562" spans="1:3" ht="12.75" customHeight="1" x14ac:dyDescent="0.2">
      <c r="A562" s="9">
        <v>2021</v>
      </c>
      <c r="B562" s="9">
        <v>1179970</v>
      </c>
      <c r="C562" s="9" t="s">
        <v>967</v>
      </c>
    </row>
    <row r="563" spans="1:3" ht="12.75" customHeight="1" x14ac:dyDescent="0.2">
      <c r="A563" s="9">
        <v>2021</v>
      </c>
      <c r="B563" s="9">
        <v>1127925</v>
      </c>
      <c r="C563" s="9" t="s">
        <v>967</v>
      </c>
    </row>
    <row r="564" spans="1:3" ht="12.75" customHeight="1" x14ac:dyDescent="0.2">
      <c r="A564" s="9">
        <v>2021</v>
      </c>
      <c r="B564" s="9">
        <v>123336</v>
      </c>
      <c r="C564" s="9" t="s">
        <v>967</v>
      </c>
    </row>
    <row r="565" spans="1:3" ht="12.75" customHeight="1" x14ac:dyDescent="0.2">
      <c r="A565" s="9">
        <v>2021</v>
      </c>
      <c r="B565" s="9">
        <v>1127926</v>
      </c>
      <c r="C565" s="9" t="s">
        <v>967</v>
      </c>
    </row>
    <row r="566" spans="1:3" ht="12.75" customHeight="1" x14ac:dyDescent="0.2">
      <c r="A566" s="9">
        <v>2021</v>
      </c>
      <c r="B566" s="9">
        <v>1179970</v>
      </c>
      <c r="C566" s="9" t="s">
        <v>967</v>
      </c>
    </row>
    <row r="567" spans="1:3" ht="12.75" customHeight="1" x14ac:dyDescent="0.2">
      <c r="A567" s="9">
        <v>2021</v>
      </c>
      <c r="B567" s="9">
        <v>1127925</v>
      </c>
      <c r="C567" s="9" t="s">
        <v>967</v>
      </c>
    </row>
    <row r="568" spans="1:3" ht="12.75" customHeight="1" x14ac:dyDescent="0.2">
      <c r="A568" s="9">
        <v>2021</v>
      </c>
      <c r="B568" s="9">
        <v>1127926</v>
      </c>
      <c r="C568" s="9" t="s">
        <v>967</v>
      </c>
    </row>
    <row r="569" spans="1:3" ht="12.75" customHeight="1" x14ac:dyDescent="0.2">
      <c r="A569" s="9">
        <v>2021</v>
      </c>
      <c r="B569" s="9">
        <v>1308687</v>
      </c>
      <c r="C569" s="9" t="s">
        <v>967</v>
      </c>
    </row>
    <row r="570" spans="1:3" ht="12.75" customHeight="1" x14ac:dyDescent="0.2">
      <c r="A570" s="9">
        <v>2021</v>
      </c>
      <c r="B570" s="9">
        <v>1127926</v>
      </c>
      <c r="C570" s="9" t="s">
        <v>967</v>
      </c>
    </row>
    <row r="571" spans="1:3" ht="12.75" customHeight="1" x14ac:dyDescent="0.2">
      <c r="A571" s="9">
        <v>2021</v>
      </c>
      <c r="B571" s="9">
        <v>1127926</v>
      </c>
      <c r="C571" s="9" t="s">
        <v>967</v>
      </c>
    </row>
    <row r="572" spans="1:3" ht="12.75" customHeight="1" x14ac:dyDescent="0.2">
      <c r="A572" s="9">
        <v>2021</v>
      </c>
      <c r="B572" s="9">
        <v>1365444</v>
      </c>
      <c r="C572" s="9" t="s">
        <v>967</v>
      </c>
    </row>
    <row r="573" spans="1:3" ht="12.75" customHeight="1" x14ac:dyDescent="0.2">
      <c r="A573" s="9">
        <v>2021</v>
      </c>
      <c r="B573" s="9">
        <v>122845</v>
      </c>
      <c r="C573" s="9" t="s">
        <v>967</v>
      </c>
    </row>
    <row r="574" spans="1:3" ht="12.75" customHeight="1" x14ac:dyDescent="0.2">
      <c r="A574" s="9">
        <v>2021</v>
      </c>
      <c r="B574" s="9">
        <v>1103909</v>
      </c>
      <c r="C574" s="9" t="s">
        <v>967</v>
      </c>
    </row>
    <row r="575" spans="1:3" ht="12.75" customHeight="1" x14ac:dyDescent="0.2">
      <c r="A575" s="9">
        <v>2021</v>
      </c>
      <c r="B575" s="9">
        <v>1179970</v>
      </c>
      <c r="C575" s="9" t="s">
        <v>967</v>
      </c>
    </row>
    <row r="576" spans="1:3" ht="12.75" customHeight="1" x14ac:dyDescent="0.2">
      <c r="A576" s="9">
        <v>2021</v>
      </c>
      <c r="B576" s="9">
        <v>1103692</v>
      </c>
      <c r="C576" s="9" t="s">
        <v>967</v>
      </c>
    </row>
    <row r="577" spans="1:3" ht="12.75" customHeight="1" x14ac:dyDescent="0.2">
      <c r="A577" s="9">
        <v>2021</v>
      </c>
      <c r="B577" s="9">
        <v>1179970</v>
      </c>
      <c r="C577" s="9" t="s">
        <v>967</v>
      </c>
    </row>
    <row r="578" spans="1:3" ht="12.75" customHeight="1" x14ac:dyDescent="0.2">
      <c r="A578" s="9">
        <v>2021</v>
      </c>
      <c r="B578" s="9">
        <v>1127924</v>
      </c>
      <c r="C578" s="9" t="s">
        <v>967</v>
      </c>
    </row>
    <row r="579" spans="1:3" ht="12.75" customHeight="1" x14ac:dyDescent="0.2">
      <c r="A579" s="9">
        <v>2021</v>
      </c>
      <c r="B579" s="9">
        <v>1179970</v>
      </c>
      <c r="C579" s="9" t="s">
        <v>967</v>
      </c>
    </row>
    <row r="580" spans="1:3" ht="12.75" customHeight="1" x14ac:dyDescent="0.2">
      <c r="A580" s="9">
        <v>2021</v>
      </c>
      <c r="B580" s="9">
        <v>1179970</v>
      </c>
      <c r="C580" s="9" t="s">
        <v>967</v>
      </c>
    </row>
    <row r="581" spans="1:3" ht="12.75" customHeight="1" x14ac:dyDescent="0.2">
      <c r="A581" s="9">
        <v>2021</v>
      </c>
      <c r="B581" s="9">
        <v>1127927</v>
      </c>
      <c r="C581" s="9" t="s">
        <v>967</v>
      </c>
    </row>
    <row r="582" spans="1:3" ht="12.75" customHeight="1" x14ac:dyDescent="0.2">
      <c r="A582" s="9">
        <v>2021</v>
      </c>
      <c r="B582" s="9">
        <v>108730</v>
      </c>
      <c r="C582" s="9" t="s">
        <v>967</v>
      </c>
    </row>
    <row r="583" spans="1:3" ht="12.75" customHeight="1" x14ac:dyDescent="0.2">
      <c r="A583" s="9">
        <v>2021</v>
      </c>
      <c r="B583" s="9">
        <v>1127926</v>
      </c>
      <c r="C583" s="9" t="s">
        <v>967</v>
      </c>
    </row>
    <row r="584" spans="1:3" ht="12.75" customHeight="1" x14ac:dyDescent="0.2">
      <c r="A584" s="9">
        <v>2021</v>
      </c>
      <c r="B584" s="9">
        <v>1179970</v>
      </c>
      <c r="C584" s="9" t="s">
        <v>967</v>
      </c>
    </row>
    <row r="585" spans="1:3" ht="12.75" customHeight="1" x14ac:dyDescent="0.2">
      <c r="A585" s="9">
        <v>2021</v>
      </c>
      <c r="B585" s="9">
        <v>108730</v>
      </c>
      <c r="C585" s="9" t="s">
        <v>967</v>
      </c>
    </row>
    <row r="586" spans="1:3" ht="12.75" customHeight="1" x14ac:dyDescent="0.2">
      <c r="A586" s="9">
        <v>2021</v>
      </c>
      <c r="B586" s="9">
        <v>108730</v>
      </c>
      <c r="C586" s="9" t="s">
        <v>967</v>
      </c>
    </row>
    <row r="587" spans="1:3" ht="12.75" customHeight="1" x14ac:dyDescent="0.2">
      <c r="A587" s="9">
        <v>2021</v>
      </c>
      <c r="B587" s="9">
        <v>108730</v>
      </c>
      <c r="C587" s="9" t="s">
        <v>967</v>
      </c>
    </row>
    <row r="588" spans="1:3" ht="12.75" customHeight="1" x14ac:dyDescent="0.2">
      <c r="A588" s="9">
        <v>2021</v>
      </c>
      <c r="B588" s="9">
        <v>1127926</v>
      </c>
      <c r="C588" s="9" t="s">
        <v>967</v>
      </c>
    </row>
    <row r="589" spans="1:3" ht="12.75" customHeight="1" x14ac:dyDescent="0.2">
      <c r="A589" s="9">
        <v>2021</v>
      </c>
      <c r="B589" s="9">
        <v>1365444</v>
      </c>
      <c r="C589" s="9" t="s">
        <v>967</v>
      </c>
    </row>
    <row r="590" spans="1:3" ht="12.75" customHeight="1" x14ac:dyDescent="0.2">
      <c r="A590" s="9">
        <v>2021</v>
      </c>
      <c r="B590" s="9">
        <v>108730</v>
      </c>
      <c r="C590" s="9" t="s">
        <v>967</v>
      </c>
    </row>
    <row r="591" spans="1:3" ht="12.75" customHeight="1" x14ac:dyDescent="0.2">
      <c r="A591" s="9">
        <v>2021</v>
      </c>
      <c r="B591" s="9">
        <v>108730</v>
      </c>
      <c r="C591" s="9" t="s">
        <v>967</v>
      </c>
    </row>
    <row r="592" spans="1:3" ht="12.75" customHeight="1" x14ac:dyDescent="0.2">
      <c r="A592" s="9">
        <v>2021</v>
      </c>
      <c r="B592" s="9">
        <v>1179970</v>
      </c>
      <c r="C592" s="9" t="s">
        <v>967</v>
      </c>
    </row>
    <row r="593" spans="1:3" ht="12.75" customHeight="1" x14ac:dyDescent="0.2">
      <c r="A593" s="9">
        <v>2021</v>
      </c>
      <c r="B593" s="9">
        <v>1179970</v>
      </c>
      <c r="C593" s="9" t="s">
        <v>967</v>
      </c>
    </row>
    <row r="594" spans="1:3" ht="12.75" customHeight="1" x14ac:dyDescent="0.2">
      <c r="A594" s="9">
        <v>2021</v>
      </c>
      <c r="B594" s="9">
        <v>1127926</v>
      </c>
      <c r="C594" s="9" t="s">
        <v>967</v>
      </c>
    </row>
    <row r="595" spans="1:3" ht="12.75" customHeight="1" x14ac:dyDescent="0.2">
      <c r="A595" s="9">
        <v>2021</v>
      </c>
      <c r="B595" s="9">
        <v>1103657</v>
      </c>
      <c r="C595" s="9" t="s">
        <v>967</v>
      </c>
    </row>
    <row r="596" spans="1:3" ht="12.75" customHeight="1" x14ac:dyDescent="0.2">
      <c r="A596" s="9">
        <v>2021</v>
      </c>
      <c r="B596" s="9">
        <v>1319230</v>
      </c>
      <c r="C596" s="9" t="s">
        <v>967</v>
      </c>
    </row>
    <row r="597" spans="1:3" ht="12.75" customHeight="1" x14ac:dyDescent="0.2">
      <c r="A597" s="9">
        <v>2021</v>
      </c>
      <c r="B597" s="9">
        <v>1179970</v>
      </c>
      <c r="C597" s="9" t="s">
        <v>967</v>
      </c>
    </row>
    <row r="598" spans="1:3" ht="12.75" customHeight="1" x14ac:dyDescent="0.2">
      <c r="A598" s="9">
        <v>2021</v>
      </c>
      <c r="B598" s="9">
        <v>1308687</v>
      </c>
      <c r="C598" s="9" t="s">
        <v>967</v>
      </c>
    </row>
    <row r="599" spans="1:3" ht="12.75" customHeight="1" x14ac:dyDescent="0.2">
      <c r="A599" s="9">
        <v>2021</v>
      </c>
      <c r="B599" s="9">
        <v>122845</v>
      </c>
      <c r="C599" s="9" t="s">
        <v>967</v>
      </c>
    </row>
    <row r="600" spans="1:3" ht="12.75" customHeight="1" x14ac:dyDescent="0.2">
      <c r="A600" s="9">
        <v>2021</v>
      </c>
      <c r="B600" s="9">
        <v>1179970</v>
      </c>
      <c r="C600" s="9" t="s">
        <v>967</v>
      </c>
    </row>
    <row r="601" spans="1:3" ht="12.75" customHeight="1" x14ac:dyDescent="0.2">
      <c r="A601" s="9">
        <v>2021</v>
      </c>
      <c r="B601" s="9">
        <v>1179970</v>
      </c>
      <c r="C601" s="9" t="s">
        <v>967</v>
      </c>
    </row>
    <row r="602" spans="1:3" ht="12.75" customHeight="1" x14ac:dyDescent="0.2">
      <c r="A602" s="9">
        <v>2021</v>
      </c>
      <c r="B602" s="9">
        <v>108730</v>
      </c>
      <c r="C602" s="9" t="s">
        <v>967</v>
      </c>
    </row>
    <row r="603" spans="1:3" ht="12.75" customHeight="1" x14ac:dyDescent="0.2">
      <c r="A603" s="9">
        <v>2021</v>
      </c>
      <c r="B603" s="9">
        <v>1319230</v>
      </c>
      <c r="C603" s="9" t="s">
        <v>967</v>
      </c>
    </row>
    <row r="604" spans="1:3" ht="12.75" customHeight="1" x14ac:dyDescent="0.2">
      <c r="A604" s="9">
        <v>2021</v>
      </c>
      <c r="B604" s="9">
        <v>1127927</v>
      </c>
      <c r="C604" s="9" t="s">
        <v>967</v>
      </c>
    </row>
    <row r="605" spans="1:3" ht="12.75" customHeight="1" x14ac:dyDescent="0.2">
      <c r="A605" s="9">
        <v>2021</v>
      </c>
      <c r="B605" s="9">
        <v>1103909</v>
      </c>
      <c r="C605" s="9" t="s">
        <v>967</v>
      </c>
    </row>
    <row r="606" spans="1:3" ht="12.75" customHeight="1" x14ac:dyDescent="0.2">
      <c r="A606" s="9">
        <v>2021</v>
      </c>
      <c r="B606" s="9">
        <v>1127924</v>
      </c>
      <c r="C606" s="9" t="s">
        <v>967</v>
      </c>
    </row>
    <row r="607" spans="1:3" ht="12.75" customHeight="1" x14ac:dyDescent="0.2">
      <c r="A607" s="9">
        <v>2021</v>
      </c>
      <c r="B607" s="9">
        <v>1127924</v>
      </c>
      <c r="C607" s="9" t="s">
        <v>967</v>
      </c>
    </row>
    <row r="608" spans="1:3" ht="12.75" customHeight="1" x14ac:dyDescent="0.2">
      <c r="A608" s="9">
        <v>2021</v>
      </c>
      <c r="B608" s="9">
        <v>1103692</v>
      </c>
      <c r="C608" s="9" t="s">
        <v>967</v>
      </c>
    </row>
    <row r="609" spans="1:3" ht="12.75" customHeight="1" x14ac:dyDescent="0.2">
      <c r="A609" s="9">
        <v>2021</v>
      </c>
      <c r="B609" s="9">
        <v>1103692</v>
      </c>
      <c r="C609" s="9" t="s">
        <v>967</v>
      </c>
    </row>
    <row r="610" spans="1:3" ht="12.75" customHeight="1" x14ac:dyDescent="0.2">
      <c r="A610" s="9">
        <v>2021</v>
      </c>
      <c r="B610" s="9">
        <v>1365444</v>
      </c>
      <c r="C610" s="9" t="s">
        <v>967</v>
      </c>
    </row>
    <row r="611" spans="1:3" ht="12.75" customHeight="1" x14ac:dyDescent="0.2">
      <c r="A611" s="9">
        <v>2021</v>
      </c>
      <c r="B611" s="9">
        <v>1365444</v>
      </c>
      <c r="C611" s="9" t="s">
        <v>967</v>
      </c>
    </row>
    <row r="612" spans="1:3" ht="12.75" customHeight="1" x14ac:dyDescent="0.2">
      <c r="A612" s="9">
        <v>2021</v>
      </c>
      <c r="B612" s="9">
        <v>1179970</v>
      </c>
      <c r="C612" s="9" t="s">
        <v>967</v>
      </c>
    </row>
    <row r="613" spans="1:3" ht="12.75" customHeight="1" x14ac:dyDescent="0.2">
      <c r="A613" s="9">
        <v>2021</v>
      </c>
      <c r="B613" s="9">
        <v>1179970</v>
      </c>
      <c r="C613" s="9" t="s">
        <v>967</v>
      </c>
    </row>
    <row r="614" spans="1:3" ht="12.75" customHeight="1" x14ac:dyDescent="0.2">
      <c r="A614" s="9">
        <v>2021</v>
      </c>
      <c r="B614" s="9">
        <v>1179970</v>
      </c>
      <c r="C614" s="9" t="s">
        <v>967</v>
      </c>
    </row>
    <row r="615" spans="1:3" ht="12.75" customHeight="1" x14ac:dyDescent="0.2">
      <c r="A615" s="9">
        <v>2021</v>
      </c>
      <c r="B615" s="9">
        <v>1179970</v>
      </c>
      <c r="C615" s="9" t="s">
        <v>967</v>
      </c>
    </row>
    <row r="616" spans="1:3" ht="12.75" customHeight="1" x14ac:dyDescent="0.2">
      <c r="A616" s="9">
        <v>2021</v>
      </c>
      <c r="B616" s="9">
        <v>1179970</v>
      </c>
      <c r="C616" s="9" t="s">
        <v>967</v>
      </c>
    </row>
    <row r="617" spans="1:3" ht="12.75" customHeight="1" x14ac:dyDescent="0.2">
      <c r="A617" s="9">
        <v>2021</v>
      </c>
      <c r="B617" s="9">
        <v>122845</v>
      </c>
      <c r="C617" s="9" t="s">
        <v>967</v>
      </c>
    </row>
    <row r="618" spans="1:3" ht="12.75" customHeight="1" x14ac:dyDescent="0.2">
      <c r="A618" s="9">
        <v>2021</v>
      </c>
      <c r="B618" s="9">
        <v>108730</v>
      </c>
      <c r="C618" s="9" t="s">
        <v>967</v>
      </c>
    </row>
    <row r="619" spans="1:3" ht="12.75" customHeight="1" x14ac:dyDescent="0.2">
      <c r="A619" s="9">
        <v>2021</v>
      </c>
      <c r="B619" s="9">
        <v>108730</v>
      </c>
      <c r="C619" s="9" t="s">
        <v>967</v>
      </c>
    </row>
    <row r="620" spans="1:3" ht="12.75" customHeight="1" x14ac:dyDescent="0.2">
      <c r="A620" s="9">
        <v>2021</v>
      </c>
      <c r="B620" s="9">
        <v>108730</v>
      </c>
      <c r="C620" s="9" t="s">
        <v>967</v>
      </c>
    </row>
    <row r="621" spans="1:3" ht="12.75" customHeight="1" x14ac:dyDescent="0.2">
      <c r="A621" s="9">
        <v>2021</v>
      </c>
      <c r="B621" s="9">
        <v>108730</v>
      </c>
      <c r="C621" s="9" t="s">
        <v>967</v>
      </c>
    </row>
    <row r="622" spans="1:3" ht="12.75" customHeight="1" x14ac:dyDescent="0.2">
      <c r="A622" s="9">
        <v>2021</v>
      </c>
      <c r="B622" s="9">
        <v>122845</v>
      </c>
      <c r="C622" s="9" t="s">
        <v>967</v>
      </c>
    </row>
    <row r="623" spans="1:3" ht="12.75" customHeight="1" x14ac:dyDescent="0.2">
      <c r="A623" s="9">
        <v>2021</v>
      </c>
      <c r="B623" s="9">
        <v>122845</v>
      </c>
      <c r="C623" s="9" t="s">
        <v>967</v>
      </c>
    </row>
    <row r="624" spans="1:3" ht="12.75" customHeight="1" x14ac:dyDescent="0.2">
      <c r="A624" s="9">
        <v>2021</v>
      </c>
      <c r="B624" s="9">
        <v>122845</v>
      </c>
      <c r="C624" s="9" t="s">
        <v>967</v>
      </c>
    </row>
    <row r="625" spans="1:3" ht="12.75" customHeight="1" x14ac:dyDescent="0.2">
      <c r="A625" s="9">
        <v>2021</v>
      </c>
      <c r="B625" s="9">
        <v>1179970</v>
      </c>
      <c r="C625" s="9" t="s">
        <v>967</v>
      </c>
    </row>
    <row r="626" spans="1:3" ht="12.75" customHeight="1" x14ac:dyDescent="0.2">
      <c r="A626" s="9">
        <v>2021</v>
      </c>
      <c r="B626" s="9">
        <v>1308687</v>
      </c>
      <c r="C626" s="9" t="s">
        <v>967</v>
      </c>
    </row>
    <row r="627" spans="1:3" ht="12.75" customHeight="1" x14ac:dyDescent="0.2">
      <c r="A627" s="9">
        <v>2021</v>
      </c>
      <c r="B627" s="9">
        <v>122845</v>
      </c>
      <c r="C627" s="9" t="s">
        <v>967</v>
      </c>
    </row>
    <row r="628" spans="1:3" ht="12.75" customHeight="1" x14ac:dyDescent="0.2">
      <c r="A628" s="9">
        <v>2021</v>
      </c>
      <c r="B628" s="9">
        <v>122845</v>
      </c>
      <c r="C628" s="9" t="s">
        <v>967</v>
      </c>
    </row>
    <row r="629" spans="1:3" ht="12.75" customHeight="1" x14ac:dyDescent="0.2">
      <c r="A629" s="9">
        <v>2021</v>
      </c>
      <c r="B629" s="9">
        <v>150129</v>
      </c>
      <c r="C629" s="9" t="s">
        <v>967</v>
      </c>
    </row>
    <row r="630" spans="1:3" ht="12.75" customHeight="1" x14ac:dyDescent="0.2">
      <c r="A630" s="9">
        <v>2021</v>
      </c>
      <c r="B630" s="9">
        <v>150129</v>
      </c>
      <c r="C630" s="9" t="s">
        <v>967</v>
      </c>
    </row>
    <row r="631" spans="1:3" ht="12.75" customHeight="1" x14ac:dyDescent="0.2">
      <c r="A631" s="9">
        <v>2021</v>
      </c>
      <c r="B631" s="9">
        <v>1270538</v>
      </c>
      <c r="C631" s="9" t="s">
        <v>967</v>
      </c>
    </row>
    <row r="632" spans="1:3" ht="12.75" customHeight="1" x14ac:dyDescent="0.2">
      <c r="A632" s="9">
        <v>2021</v>
      </c>
      <c r="B632" s="9">
        <v>1308687</v>
      </c>
      <c r="C632" s="9" t="s">
        <v>967</v>
      </c>
    </row>
    <row r="633" spans="1:3" ht="12.75" customHeight="1" x14ac:dyDescent="0.2">
      <c r="A633" s="9">
        <v>2021</v>
      </c>
      <c r="B633" s="9">
        <v>123336</v>
      </c>
      <c r="C633" s="9" t="s">
        <v>967</v>
      </c>
    </row>
    <row r="634" spans="1:3" ht="12.75" customHeight="1" x14ac:dyDescent="0.2">
      <c r="A634" s="9">
        <v>2021</v>
      </c>
      <c r="B634" s="9">
        <v>123336</v>
      </c>
      <c r="C634" s="9" t="s">
        <v>967</v>
      </c>
    </row>
    <row r="635" spans="1:3" ht="12.75" customHeight="1" x14ac:dyDescent="0.2">
      <c r="A635" s="9">
        <v>2021</v>
      </c>
      <c r="B635" s="9">
        <v>123336</v>
      </c>
      <c r="C635" s="9" t="s">
        <v>967</v>
      </c>
    </row>
    <row r="636" spans="1:3" ht="12.75" customHeight="1" x14ac:dyDescent="0.2">
      <c r="A636" s="9">
        <v>2021</v>
      </c>
      <c r="B636" s="9">
        <v>123336</v>
      </c>
      <c r="C636" s="9" t="s">
        <v>967</v>
      </c>
    </row>
    <row r="637" spans="1:3" ht="12.75" customHeight="1" x14ac:dyDescent="0.2">
      <c r="A637" s="9">
        <v>2021</v>
      </c>
      <c r="B637" s="9">
        <v>123336</v>
      </c>
      <c r="C637" s="9" t="s">
        <v>967</v>
      </c>
    </row>
    <row r="638" spans="1:3" ht="12.75" customHeight="1" x14ac:dyDescent="0.2">
      <c r="A638" s="9">
        <v>2021</v>
      </c>
      <c r="B638" s="9">
        <v>123336</v>
      </c>
      <c r="C638" s="9" t="s">
        <v>967</v>
      </c>
    </row>
    <row r="639" spans="1:3" ht="12.75" customHeight="1" x14ac:dyDescent="0.2">
      <c r="A639" s="9">
        <v>2021</v>
      </c>
      <c r="B639" s="9">
        <v>123336</v>
      </c>
      <c r="C639" s="9" t="s">
        <v>967</v>
      </c>
    </row>
    <row r="640" spans="1:3" ht="12.75" customHeight="1" x14ac:dyDescent="0.2">
      <c r="A640" s="9">
        <v>2021</v>
      </c>
      <c r="B640" s="9">
        <v>123336</v>
      </c>
      <c r="C640" s="9" t="s">
        <v>967</v>
      </c>
    </row>
    <row r="641" spans="1:3" ht="12.75" customHeight="1" x14ac:dyDescent="0.2">
      <c r="A641" s="9">
        <v>2021</v>
      </c>
      <c r="B641" s="9">
        <v>123336</v>
      </c>
      <c r="C641" s="9" t="s">
        <v>967</v>
      </c>
    </row>
    <row r="642" spans="1:3" ht="12.75" customHeight="1" x14ac:dyDescent="0.2">
      <c r="A642" s="9">
        <v>2021</v>
      </c>
      <c r="B642" s="9">
        <v>1308687</v>
      </c>
      <c r="C642" s="9" t="s">
        <v>971</v>
      </c>
    </row>
    <row r="643" spans="1:3" ht="12.75" customHeight="1" x14ac:dyDescent="0.2">
      <c r="A643" s="9">
        <v>2021</v>
      </c>
      <c r="B643" s="9">
        <v>123336</v>
      </c>
      <c r="C643" s="9" t="s">
        <v>971</v>
      </c>
    </row>
    <row r="644" spans="1:3" ht="12.75" customHeight="1" x14ac:dyDescent="0.2">
      <c r="A644" s="9">
        <v>2021</v>
      </c>
      <c r="B644" s="9">
        <v>1179970</v>
      </c>
      <c r="C644" s="9" t="s">
        <v>971</v>
      </c>
    </row>
    <row r="645" spans="1:3" ht="12.75" customHeight="1" x14ac:dyDescent="0.2">
      <c r="A645" s="9">
        <v>2021</v>
      </c>
      <c r="B645" s="9">
        <v>123336</v>
      </c>
      <c r="C645" s="9" t="s">
        <v>134</v>
      </c>
    </row>
    <row r="646" spans="1:3" ht="12.75" customHeight="1" x14ac:dyDescent="0.2">
      <c r="A646" s="9">
        <v>2021</v>
      </c>
      <c r="B646" s="9">
        <v>1103832</v>
      </c>
      <c r="C646" s="9" t="s">
        <v>134</v>
      </c>
    </row>
    <row r="647" spans="1:3" ht="12.75" customHeight="1" x14ac:dyDescent="0.2">
      <c r="A647" s="9">
        <v>2021</v>
      </c>
      <c r="B647" s="9">
        <v>1308687</v>
      </c>
      <c r="C647" s="9" t="s">
        <v>134</v>
      </c>
    </row>
    <row r="648" spans="1:3" ht="12.75" customHeight="1" x14ac:dyDescent="0.2">
      <c r="A648" s="9">
        <v>2021</v>
      </c>
      <c r="B648" s="9">
        <v>1308687</v>
      </c>
      <c r="C648" s="9" t="s">
        <v>134</v>
      </c>
    </row>
    <row r="649" spans="1:3" ht="12.75" customHeight="1" x14ac:dyDescent="0.2">
      <c r="A649" s="9">
        <v>2021</v>
      </c>
      <c r="B649" s="9">
        <v>1179970</v>
      </c>
      <c r="C649" s="9" t="s">
        <v>134</v>
      </c>
    </row>
    <row r="650" spans="1:3" ht="12.75" customHeight="1" x14ac:dyDescent="0.2">
      <c r="A650" s="9">
        <v>2021</v>
      </c>
      <c r="B650" s="9">
        <v>123336</v>
      </c>
      <c r="C650" s="9" t="s">
        <v>966</v>
      </c>
    </row>
    <row r="651" spans="1:3" ht="12.75" customHeight="1" x14ac:dyDescent="0.2">
      <c r="A651" s="9">
        <v>2021</v>
      </c>
      <c r="B651" s="9">
        <v>1179970</v>
      </c>
      <c r="C651" s="9" t="s">
        <v>976</v>
      </c>
    </row>
    <row r="652" spans="1:3" ht="12.75" customHeight="1" x14ac:dyDescent="0.2">
      <c r="A652" s="9">
        <v>2021</v>
      </c>
      <c r="B652" s="9">
        <v>123336</v>
      </c>
      <c r="C652" s="9" t="s">
        <v>976</v>
      </c>
    </row>
    <row r="653" spans="1:3" ht="12.75" customHeight="1" x14ac:dyDescent="0.2">
      <c r="A653" s="9">
        <v>2021</v>
      </c>
      <c r="B653" s="9">
        <v>1127924</v>
      </c>
      <c r="C653" s="9" t="s">
        <v>976</v>
      </c>
    </row>
    <row r="654" spans="1:3" ht="12.75" customHeight="1" x14ac:dyDescent="0.2">
      <c r="A654" s="9">
        <v>2021</v>
      </c>
      <c r="B654" s="9">
        <v>123336</v>
      </c>
      <c r="C654" s="9" t="s">
        <v>2239</v>
      </c>
    </row>
    <row r="655" spans="1:3" ht="12.75" customHeight="1" x14ac:dyDescent="0.2">
      <c r="A655" s="9">
        <v>2021</v>
      </c>
      <c r="B655" s="9">
        <v>1319230</v>
      </c>
      <c r="C655" s="9" t="s">
        <v>2239</v>
      </c>
    </row>
    <row r="656" spans="1:3" ht="12.75" customHeight="1" x14ac:dyDescent="0.2">
      <c r="A656" s="9">
        <v>2021</v>
      </c>
      <c r="B656" s="9">
        <v>1117076</v>
      </c>
      <c r="C656" s="9" t="s">
        <v>2239</v>
      </c>
    </row>
    <row r="657" spans="1:3" ht="12.75" customHeight="1" x14ac:dyDescent="0.2">
      <c r="A657" s="9">
        <v>2021</v>
      </c>
      <c r="B657" s="9">
        <v>123336</v>
      </c>
      <c r="C657" s="9" t="s">
        <v>2239</v>
      </c>
    </row>
    <row r="658" spans="1:3" ht="12.75" customHeight="1" x14ac:dyDescent="0.2">
      <c r="A658" s="9">
        <v>2021</v>
      </c>
      <c r="B658" s="9">
        <v>1308687</v>
      </c>
      <c r="C658" s="9" t="s">
        <v>2239</v>
      </c>
    </row>
    <row r="659" spans="1:3" ht="12.75" customHeight="1" x14ac:dyDescent="0.2">
      <c r="A659" s="9">
        <v>2021</v>
      </c>
      <c r="B659" s="9">
        <v>1308687</v>
      </c>
      <c r="C659" s="9" t="s">
        <v>2239</v>
      </c>
    </row>
    <row r="660" spans="1:3" ht="12.75" customHeight="1" x14ac:dyDescent="0.2">
      <c r="A660" s="9">
        <v>2021</v>
      </c>
      <c r="B660" s="9">
        <v>1179970</v>
      </c>
      <c r="C660" s="9" t="s">
        <v>2239</v>
      </c>
    </row>
    <row r="661" spans="1:3" ht="12.75" customHeight="1" x14ac:dyDescent="0.2">
      <c r="A661" s="9">
        <v>2021</v>
      </c>
      <c r="B661" s="9">
        <v>1127926</v>
      </c>
      <c r="C661" s="9" t="s">
        <v>2239</v>
      </c>
    </row>
    <row r="662" spans="1:3" ht="12.75" customHeight="1" x14ac:dyDescent="0.2">
      <c r="A662" s="9">
        <v>2021</v>
      </c>
      <c r="B662" s="9">
        <v>123336</v>
      </c>
      <c r="C662" s="9" t="s">
        <v>2239</v>
      </c>
    </row>
    <row r="663" spans="1:3" ht="12.75" customHeight="1" x14ac:dyDescent="0.2">
      <c r="A663" s="9">
        <v>2021</v>
      </c>
      <c r="B663" s="9">
        <v>1127927</v>
      </c>
      <c r="C663" s="9" t="s">
        <v>2239</v>
      </c>
    </row>
    <row r="664" spans="1:3" ht="12.75" customHeight="1" x14ac:dyDescent="0.2">
      <c r="A664" s="9">
        <v>2021</v>
      </c>
      <c r="B664" s="9">
        <v>123336</v>
      </c>
      <c r="C664" s="9" t="s">
        <v>2240</v>
      </c>
    </row>
    <row r="665" spans="1:3" ht="12.75" customHeight="1" x14ac:dyDescent="0.2">
      <c r="A665" s="9">
        <v>2021</v>
      </c>
      <c r="B665" s="9">
        <v>1319230</v>
      </c>
      <c r="C665" s="9" t="s">
        <v>2240</v>
      </c>
    </row>
    <row r="666" spans="1:3" ht="12.75" customHeight="1" x14ac:dyDescent="0.2">
      <c r="A666" s="9">
        <v>2021</v>
      </c>
      <c r="B666" s="9">
        <v>122845</v>
      </c>
      <c r="C666" s="9" t="s">
        <v>2240</v>
      </c>
    </row>
    <row r="667" spans="1:3" ht="12.75" customHeight="1" x14ac:dyDescent="0.2">
      <c r="A667" s="9">
        <v>2021</v>
      </c>
      <c r="B667" s="9">
        <v>1319230</v>
      </c>
      <c r="C667" s="9" t="s">
        <v>2240</v>
      </c>
    </row>
    <row r="668" spans="1:3" ht="12.75" customHeight="1" x14ac:dyDescent="0.2">
      <c r="A668" s="9">
        <v>2021</v>
      </c>
      <c r="B668" s="9">
        <v>123336</v>
      </c>
      <c r="C668" s="9" t="s">
        <v>2240</v>
      </c>
    </row>
    <row r="669" spans="1:3" ht="12.75" customHeight="1" x14ac:dyDescent="0.2">
      <c r="A669" s="9">
        <v>2021</v>
      </c>
      <c r="B669" s="9">
        <v>123336</v>
      </c>
      <c r="C669" s="9" t="s">
        <v>2240</v>
      </c>
    </row>
    <row r="670" spans="1:3" ht="12.75" customHeight="1" x14ac:dyDescent="0.2">
      <c r="A670" s="9">
        <v>2021</v>
      </c>
      <c r="B670" s="9">
        <v>108730</v>
      </c>
      <c r="C670" s="9" t="s">
        <v>2240</v>
      </c>
    </row>
    <row r="671" spans="1:3" ht="12.75" customHeight="1" x14ac:dyDescent="0.2">
      <c r="A671" s="9">
        <v>2021</v>
      </c>
      <c r="B671" s="9">
        <v>1179970</v>
      </c>
      <c r="C671" s="9" t="s">
        <v>2240</v>
      </c>
    </row>
    <row r="672" spans="1:3" ht="12.75" customHeight="1" x14ac:dyDescent="0.2">
      <c r="A672" s="9">
        <v>2021</v>
      </c>
      <c r="B672" s="9">
        <v>122845</v>
      </c>
      <c r="C672" s="9" t="s">
        <v>2241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522</v>
      </c>
    </row>
    <row r="2" spans="1:3" ht="12.75" customHeight="1" x14ac:dyDescent="0.2">
      <c r="A2" s="9">
        <v>2021</v>
      </c>
      <c r="B2" s="9">
        <v>1179970</v>
      </c>
      <c r="C2" s="9" t="s">
        <v>967</v>
      </c>
    </row>
    <row r="3" spans="1:3" ht="12.75" customHeight="1" x14ac:dyDescent="0.2">
      <c r="A3" s="9">
        <v>2021</v>
      </c>
      <c r="B3" s="9">
        <v>123336</v>
      </c>
      <c r="C3" s="9" t="s">
        <v>967</v>
      </c>
    </row>
    <row r="4" spans="1:3" ht="12.75" customHeight="1" x14ac:dyDescent="0.2">
      <c r="A4" s="9">
        <v>2021</v>
      </c>
      <c r="B4" s="9">
        <v>123336</v>
      </c>
      <c r="C4" s="9" t="s">
        <v>967</v>
      </c>
    </row>
    <row r="5" spans="1:3" ht="12.75" customHeight="1" x14ac:dyDescent="0.2">
      <c r="A5" s="9">
        <v>2021</v>
      </c>
      <c r="B5" s="9">
        <v>123336</v>
      </c>
      <c r="C5" s="9" t="s">
        <v>967</v>
      </c>
    </row>
    <row r="6" spans="1:3" ht="12.75" customHeight="1" x14ac:dyDescent="0.2">
      <c r="A6" s="9">
        <v>2021</v>
      </c>
      <c r="B6" s="9">
        <v>1308687</v>
      </c>
      <c r="C6" s="9" t="s">
        <v>967</v>
      </c>
    </row>
    <row r="7" spans="1:3" ht="12.75" customHeight="1" x14ac:dyDescent="0.2">
      <c r="A7" s="9">
        <v>2021</v>
      </c>
      <c r="B7" s="9">
        <v>1179970</v>
      </c>
      <c r="C7" s="9" t="s">
        <v>967</v>
      </c>
    </row>
    <row r="8" spans="1:3" ht="12.75" customHeight="1" x14ac:dyDescent="0.2">
      <c r="A8" s="9">
        <v>2021</v>
      </c>
      <c r="B8" s="9">
        <v>123336</v>
      </c>
      <c r="C8" s="9" t="s">
        <v>967</v>
      </c>
    </row>
    <row r="9" spans="1:3" ht="12.75" customHeight="1" x14ac:dyDescent="0.2">
      <c r="A9" s="9">
        <v>2021</v>
      </c>
      <c r="B9" s="9">
        <v>123336</v>
      </c>
      <c r="C9" s="9" t="s">
        <v>967</v>
      </c>
    </row>
    <row r="10" spans="1:3" ht="12.75" customHeight="1" x14ac:dyDescent="0.2">
      <c r="A10" s="9">
        <v>2021</v>
      </c>
      <c r="B10" s="9">
        <v>1319230</v>
      </c>
      <c r="C10" s="9" t="s">
        <v>967</v>
      </c>
    </row>
    <row r="11" spans="1:3" ht="12.75" customHeight="1" x14ac:dyDescent="0.2">
      <c r="A11" s="9">
        <v>2021</v>
      </c>
      <c r="B11" s="9">
        <v>150129</v>
      </c>
      <c r="C11" s="9" t="s">
        <v>967</v>
      </c>
    </row>
    <row r="12" spans="1:3" ht="12.75" customHeight="1" x14ac:dyDescent="0.2">
      <c r="A12" s="9">
        <v>2021</v>
      </c>
      <c r="B12" s="9">
        <v>123336</v>
      </c>
      <c r="C12" s="9" t="s">
        <v>967</v>
      </c>
    </row>
    <row r="13" spans="1:3" ht="12.75" customHeight="1" x14ac:dyDescent="0.2">
      <c r="A13" s="9">
        <v>2021</v>
      </c>
      <c r="B13" s="9">
        <v>1103832</v>
      </c>
      <c r="C13" s="9" t="s">
        <v>967</v>
      </c>
    </row>
    <row r="14" spans="1:3" ht="12.75" customHeight="1" x14ac:dyDescent="0.2">
      <c r="A14" s="9">
        <v>2021</v>
      </c>
      <c r="B14" s="9">
        <v>123336</v>
      </c>
      <c r="C14" s="9" t="s">
        <v>967</v>
      </c>
    </row>
    <row r="15" spans="1:3" ht="12.75" customHeight="1" x14ac:dyDescent="0.2">
      <c r="A15" s="9">
        <v>2021</v>
      </c>
      <c r="B15" s="9">
        <v>123336</v>
      </c>
      <c r="C15" s="9" t="s">
        <v>967</v>
      </c>
    </row>
    <row r="16" spans="1:3" ht="12.75" customHeight="1" x14ac:dyDescent="0.2">
      <c r="A16" s="9">
        <v>2021</v>
      </c>
      <c r="B16" s="9">
        <v>150129</v>
      </c>
      <c r="C16" s="9" t="s">
        <v>967</v>
      </c>
    </row>
    <row r="17" spans="1:3" ht="12.75" customHeight="1" x14ac:dyDescent="0.2">
      <c r="A17" s="9">
        <v>2021</v>
      </c>
      <c r="B17" s="9">
        <v>123336</v>
      </c>
      <c r="C17" s="9" t="s">
        <v>967</v>
      </c>
    </row>
    <row r="18" spans="1:3" ht="12.75" customHeight="1" x14ac:dyDescent="0.2">
      <c r="A18" s="9">
        <v>2021</v>
      </c>
      <c r="B18" s="9">
        <v>1103832</v>
      </c>
      <c r="C18" s="9" t="s">
        <v>967</v>
      </c>
    </row>
    <row r="19" spans="1:3" ht="12.75" customHeight="1" x14ac:dyDescent="0.2">
      <c r="A19" s="9">
        <v>2021</v>
      </c>
      <c r="B19" s="9">
        <v>123336</v>
      </c>
      <c r="C19" s="9" t="s">
        <v>967</v>
      </c>
    </row>
    <row r="20" spans="1:3" ht="12.75" customHeight="1" x14ac:dyDescent="0.2">
      <c r="A20" s="9">
        <v>2021</v>
      </c>
      <c r="B20" s="9">
        <v>123336</v>
      </c>
      <c r="C20" s="9" t="s">
        <v>967</v>
      </c>
    </row>
    <row r="21" spans="1:3" ht="12.75" customHeight="1" x14ac:dyDescent="0.2">
      <c r="A21" s="9">
        <v>2021</v>
      </c>
      <c r="B21" s="9">
        <v>123336</v>
      </c>
      <c r="C21" s="9" t="s">
        <v>967</v>
      </c>
    </row>
    <row r="22" spans="1:3" ht="12.75" customHeight="1" x14ac:dyDescent="0.2">
      <c r="A22" s="9">
        <v>2021</v>
      </c>
      <c r="B22" s="9">
        <v>123336</v>
      </c>
      <c r="C22" s="9" t="s">
        <v>967</v>
      </c>
    </row>
    <row r="23" spans="1:3" ht="12.75" customHeight="1" x14ac:dyDescent="0.2">
      <c r="A23" s="9">
        <v>2021</v>
      </c>
      <c r="B23" s="9">
        <v>123336</v>
      </c>
      <c r="C23" s="9" t="s">
        <v>967</v>
      </c>
    </row>
    <row r="24" spans="1:3" ht="12.75" customHeight="1" x14ac:dyDescent="0.2">
      <c r="A24" s="9">
        <v>2021</v>
      </c>
      <c r="B24" s="9">
        <v>1127925</v>
      </c>
      <c r="C24" s="9" t="s">
        <v>967</v>
      </c>
    </row>
    <row r="25" spans="1:3" ht="12.75" customHeight="1" x14ac:dyDescent="0.2">
      <c r="A25" s="9">
        <v>2021</v>
      </c>
      <c r="B25" s="9">
        <v>123336</v>
      </c>
      <c r="C25" s="9" t="s">
        <v>967</v>
      </c>
    </row>
    <row r="26" spans="1:3" ht="12.75" customHeight="1" x14ac:dyDescent="0.2">
      <c r="A26" s="9">
        <v>2021</v>
      </c>
      <c r="B26" s="9">
        <v>123336</v>
      </c>
      <c r="C26" s="9" t="s">
        <v>967</v>
      </c>
    </row>
    <row r="27" spans="1:3" ht="12.75" customHeight="1" x14ac:dyDescent="0.2">
      <c r="A27" s="9">
        <v>2021</v>
      </c>
      <c r="B27" s="9">
        <v>123336</v>
      </c>
      <c r="C27" s="9" t="s">
        <v>967</v>
      </c>
    </row>
    <row r="28" spans="1:3" ht="12.75" customHeight="1" x14ac:dyDescent="0.2">
      <c r="A28" s="9">
        <v>2021</v>
      </c>
      <c r="B28" s="9">
        <v>123336</v>
      </c>
      <c r="C28" s="9" t="s">
        <v>967</v>
      </c>
    </row>
    <row r="29" spans="1:3" ht="12.75" customHeight="1" x14ac:dyDescent="0.2">
      <c r="A29" s="9">
        <v>2021</v>
      </c>
      <c r="B29" s="9">
        <v>1103832</v>
      </c>
      <c r="C29" s="9" t="s">
        <v>967</v>
      </c>
    </row>
    <row r="30" spans="1:3" ht="12.75" customHeight="1" x14ac:dyDescent="0.2">
      <c r="A30" s="9">
        <v>2021</v>
      </c>
      <c r="B30" s="9">
        <v>123336</v>
      </c>
      <c r="C30" s="9" t="s">
        <v>967</v>
      </c>
    </row>
    <row r="31" spans="1:3" ht="12.75" customHeight="1" x14ac:dyDescent="0.2">
      <c r="A31" s="9">
        <v>2021</v>
      </c>
      <c r="B31" s="9">
        <v>1365444</v>
      </c>
      <c r="C31" s="9" t="s">
        <v>967</v>
      </c>
    </row>
    <row r="32" spans="1:3" ht="12.75" customHeight="1" x14ac:dyDescent="0.2">
      <c r="A32" s="9">
        <v>2021</v>
      </c>
      <c r="B32" s="9">
        <v>123336</v>
      </c>
      <c r="C32" s="9" t="s">
        <v>967</v>
      </c>
    </row>
    <row r="33" spans="1:3" ht="12.75" customHeight="1" x14ac:dyDescent="0.2">
      <c r="A33" s="9">
        <v>2021</v>
      </c>
      <c r="B33" s="9">
        <v>123336</v>
      </c>
      <c r="C33" s="9" t="s">
        <v>967</v>
      </c>
    </row>
    <row r="34" spans="1:3" ht="12.75" customHeight="1" x14ac:dyDescent="0.2">
      <c r="A34" s="9">
        <v>2021</v>
      </c>
      <c r="B34" s="9">
        <v>108730</v>
      </c>
      <c r="C34" s="9" t="s">
        <v>967</v>
      </c>
    </row>
    <row r="35" spans="1:3" ht="12.75" customHeight="1" x14ac:dyDescent="0.2">
      <c r="A35" s="9">
        <v>2021</v>
      </c>
      <c r="B35" s="9">
        <v>123336</v>
      </c>
      <c r="C35" s="9" t="s">
        <v>967</v>
      </c>
    </row>
    <row r="36" spans="1:3" ht="12.75" customHeight="1" x14ac:dyDescent="0.2">
      <c r="A36" s="9">
        <v>2021</v>
      </c>
      <c r="B36" s="9">
        <v>1103692</v>
      </c>
      <c r="C36" s="9" t="s">
        <v>967</v>
      </c>
    </row>
    <row r="37" spans="1:3" ht="12.75" customHeight="1" x14ac:dyDescent="0.2">
      <c r="A37" s="9">
        <v>2021</v>
      </c>
      <c r="B37" s="9">
        <v>1179970</v>
      </c>
      <c r="C37" s="9" t="s">
        <v>967</v>
      </c>
    </row>
    <row r="38" spans="1:3" ht="12.75" customHeight="1" x14ac:dyDescent="0.2">
      <c r="A38" s="9">
        <v>2021</v>
      </c>
      <c r="B38" s="9">
        <v>123336</v>
      </c>
      <c r="C38" s="9" t="s">
        <v>967</v>
      </c>
    </row>
    <row r="39" spans="1:3" ht="12.75" customHeight="1" x14ac:dyDescent="0.2">
      <c r="A39" s="9">
        <v>2021</v>
      </c>
      <c r="B39" s="9">
        <v>123336</v>
      </c>
      <c r="C39" s="9" t="s">
        <v>967</v>
      </c>
    </row>
    <row r="40" spans="1:3" ht="12.75" customHeight="1" x14ac:dyDescent="0.2">
      <c r="A40" s="9">
        <v>2021</v>
      </c>
      <c r="B40" s="9">
        <v>123336</v>
      </c>
      <c r="C40" s="9" t="s">
        <v>967</v>
      </c>
    </row>
    <row r="41" spans="1:3" ht="12.75" customHeight="1" x14ac:dyDescent="0.2">
      <c r="A41" s="9">
        <v>2021</v>
      </c>
      <c r="B41" s="9">
        <v>1179970</v>
      </c>
      <c r="C41" s="9" t="s">
        <v>967</v>
      </c>
    </row>
    <row r="42" spans="1:3" ht="12.75" customHeight="1" x14ac:dyDescent="0.2">
      <c r="A42" s="9">
        <v>2021</v>
      </c>
      <c r="B42" s="9">
        <v>123336</v>
      </c>
      <c r="C42" s="9" t="s">
        <v>967</v>
      </c>
    </row>
    <row r="43" spans="1:3" ht="12.75" customHeight="1" x14ac:dyDescent="0.2">
      <c r="A43" s="9">
        <v>2021</v>
      </c>
      <c r="B43" s="9">
        <v>123336</v>
      </c>
      <c r="C43" s="9" t="s">
        <v>967</v>
      </c>
    </row>
    <row r="44" spans="1:3" ht="12.75" customHeight="1" x14ac:dyDescent="0.2">
      <c r="A44" s="9">
        <v>2021</v>
      </c>
      <c r="B44" s="9">
        <v>1179970</v>
      </c>
      <c r="C44" s="9" t="s">
        <v>967</v>
      </c>
    </row>
    <row r="45" spans="1:3" ht="12.75" customHeight="1" x14ac:dyDescent="0.2">
      <c r="A45" s="9">
        <v>2021</v>
      </c>
      <c r="B45" s="9">
        <v>1117076</v>
      </c>
      <c r="C45" s="9" t="s">
        <v>967</v>
      </c>
    </row>
    <row r="46" spans="1:3" ht="12.75" customHeight="1" x14ac:dyDescent="0.2">
      <c r="A46" s="9">
        <v>2021</v>
      </c>
      <c r="B46" s="9">
        <v>122845</v>
      </c>
      <c r="C46" s="9" t="s">
        <v>967</v>
      </c>
    </row>
    <row r="47" spans="1:3" ht="12.75" customHeight="1" x14ac:dyDescent="0.2">
      <c r="A47" s="9">
        <v>2021</v>
      </c>
      <c r="B47" s="9">
        <v>1308687</v>
      </c>
      <c r="C47" s="9" t="s">
        <v>967</v>
      </c>
    </row>
    <row r="48" spans="1:3" ht="12.75" customHeight="1" x14ac:dyDescent="0.2">
      <c r="A48" s="9">
        <v>2021</v>
      </c>
      <c r="B48" s="9">
        <v>123336</v>
      </c>
      <c r="C48" s="9" t="s">
        <v>967</v>
      </c>
    </row>
    <row r="49" spans="1:3" ht="12.75" customHeight="1" x14ac:dyDescent="0.2">
      <c r="A49" s="9">
        <v>2021</v>
      </c>
      <c r="B49" s="9">
        <v>123336</v>
      </c>
      <c r="C49" s="9" t="s">
        <v>967</v>
      </c>
    </row>
    <row r="50" spans="1:3" ht="12.75" customHeight="1" x14ac:dyDescent="0.2">
      <c r="A50" s="9">
        <v>2021</v>
      </c>
      <c r="B50" s="9">
        <v>123336</v>
      </c>
      <c r="C50" s="9" t="s">
        <v>967</v>
      </c>
    </row>
    <row r="51" spans="1:3" ht="12.75" customHeight="1" x14ac:dyDescent="0.2">
      <c r="A51" s="9">
        <v>2021</v>
      </c>
      <c r="B51" s="9">
        <v>123336</v>
      </c>
      <c r="C51" s="9" t="s">
        <v>967</v>
      </c>
    </row>
    <row r="52" spans="1:3" ht="12.75" customHeight="1" x14ac:dyDescent="0.2">
      <c r="A52" s="9">
        <v>2021</v>
      </c>
      <c r="B52" s="9">
        <v>123336</v>
      </c>
      <c r="C52" s="9" t="s">
        <v>967</v>
      </c>
    </row>
    <row r="53" spans="1:3" ht="12.75" customHeight="1" x14ac:dyDescent="0.2">
      <c r="A53" s="9">
        <v>2021</v>
      </c>
      <c r="B53" s="9">
        <v>1127924</v>
      </c>
      <c r="C53" s="9" t="s">
        <v>967</v>
      </c>
    </row>
    <row r="54" spans="1:3" ht="12.75" customHeight="1" x14ac:dyDescent="0.2">
      <c r="A54" s="9">
        <v>2021</v>
      </c>
      <c r="B54" s="9">
        <v>1103909</v>
      </c>
      <c r="C54" s="9" t="s">
        <v>967</v>
      </c>
    </row>
    <row r="55" spans="1:3" ht="12.75" customHeight="1" x14ac:dyDescent="0.2">
      <c r="A55" s="9">
        <v>2021</v>
      </c>
      <c r="B55" s="9">
        <v>123336</v>
      </c>
      <c r="C55" s="9" t="s">
        <v>967</v>
      </c>
    </row>
    <row r="56" spans="1:3" ht="12.75" customHeight="1" x14ac:dyDescent="0.2">
      <c r="A56" s="9">
        <v>2021</v>
      </c>
      <c r="B56" s="9">
        <v>1179970</v>
      </c>
      <c r="C56" s="9" t="s">
        <v>967</v>
      </c>
    </row>
    <row r="57" spans="1:3" ht="12.75" customHeight="1" x14ac:dyDescent="0.2">
      <c r="A57" s="9">
        <v>2021</v>
      </c>
      <c r="B57" s="9">
        <v>1308687</v>
      </c>
      <c r="C57" s="9" t="s">
        <v>967</v>
      </c>
    </row>
    <row r="58" spans="1:3" ht="12.75" customHeight="1" x14ac:dyDescent="0.2">
      <c r="A58" s="9">
        <v>2021</v>
      </c>
      <c r="B58" s="9">
        <v>1127927</v>
      </c>
      <c r="C58" s="9" t="s">
        <v>967</v>
      </c>
    </row>
    <row r="59" spans="1:3" ht="12.75" customHeight="1" x14ac:dyDescent="0.2">
      <c r="A59" s="9">
        <v>2021</v>
      </c>
      <c r="B59" s="9">
        <v>1179970</v>
      </c>
      <c r="C59" s="9" t="s">
        <v>967</v>
      </c>
    </row>
    <row r="60" spans="1:3" ht="12.75" customHeight="1" x14ac:dyDescent="0.2">
      <c r="A60" s="9">
        <v>2021</v>
      </c>
      <c r="B60" s="9">
        <v>1179970</v>
      </c>
      <c r="C60" s="9" t="s">
        <v>967</v>
      </c>
    </row>
    <row r="61" spans="1:3" ht="12.75" customHeight="1" x14ac:dyDescent="0.2">
      <c r="A61" s="9">
        <v>2021</v>
      </c>
      <c r="B61" s="9">
        <v>123336</v>
      </c>
      <c r="C61" s="9" t="s">
        <v>967</v>
      </c>
    </row>
    <row r="62" spans="1:3" ht="12.75" customHeight="1" x14ac:dyDescent="0.2">
      <c r="A62" s="9">
        <v>2021</v>
      </c>
      <c r="B62" s="9">
        <v>123336</v>
      </c>
      <c r="C62" s="9" t="s">
        <v>967</v>
      </c>
    </row>
    <row r="63" spans="1:3" ht="12.75" customHeight="1" x14ac:dyDescent="0.2">
      <c r="A63" s="9">
        <v>2021</v>
      </c>
      <c r="B63" s="9">
        <v>123336</v>
      </c>
      <c r="C63" s="9" t="s">
        <v>967</v>
      </c>
    </row>
    <row r="64" spans="1:3" ht="12.75" customHeight="1" x14ac:dyDescent="0.2">
      <c r="A64" s="9">
        <v>2021</v>
      </c>
      <c r="B64" s="9">
        <v>1179970</v>
      </c>
      <c r="C64" s="9" t="s">
        <v>967</v>
      </c>
    </row>
    <row r="65" spans="1:3" ht="12.75" customHeight="1" x14ac:dyDescent="0.2">
      <c r="A65" s="9">
        <v>2021</v>
      </c>
      <c r="B65" s="9">
        <v>123336</v>
      </c>
      <c r="C65" s="9" t="s">
        <v>967</v>
      </c>
    </row>
    <row r="66" spans="1:3" ht="12.75" customHeight="1" x14ac:dyDescent="0.2">
      <c r="A66" s="9">
        <v>2021</v>
      </c>
      <c r="B66" s="9">
        <v>123336</v>
      </c>
      <c r="C66" s="9" t="s">
        <v>967</v>
      </c>
    </row>
    <row r="67" spans="1:3" ht="12.75" customHeight="1" x14ac:dyDescent="0.2">
      <c r="A67" s="9">
        <v>2021</v>
      </c>
      <c r="B67" s="9">
        <v>1179970</v>
      </c>
      <c r="C67" s="9" t="s">
        <v>967</v>
      </c>
    </row>
    <row r="68" spans="1:3" ht="12.75" customHeight="1" x14ac:dyDescent="0.2">
      <c r="A68" s="9">
        <v>2021</v>
      </c>
      <c r="B68" s="9">
        <v>123336</v>
      </c>
      <c r="C68" s="9" t="s">
        <v>967</v>
      </c>
    </row>
    <row r="69" spans="1:3" ht="12.75" customHeight="1" x14ac:dyDescent="0.2">
      <c r="A69" s="9">
        <v>2021</v>
      </c>
      <c r="B69" s="9">
        <v>123336</v>
      </c>
      <c r="C69" s="9" t="s">
        <v>967</v>
      </c>
    </row>
    <row r="70" spans="1:3" ht="12.75" customHeight="1" x14ac:dyDescent="0.2">
      <c r="A70" s="9">
        <v>2021</v>
      </c>
      <c r="B70" s="9">
        <v>123336</v>
      </c>
      <c r="C70" s="9" t="s">
        <v>967</v>
      </c>
    </row>
    <row r="71" spans="1:3" ht="12.75" customHeight="1" x14ac:dyDescent="0.2">
      <c r="A71" s="9">
        <v>2021</v>
      </c>
      <c r="B71" s="9">
        <v>1103832</v>
      </c>
      <c r="C71" s="9" t="s">
        <v>967</v>
      </c>
    </row>
    <row r="72" spans="1:3" ht="12.75" customHeight="1" x14ac:dyDescent="0.2">
      <c r="A72" s="9">
        <v>2021</v>
      </c>
      <c r="B72" s="9">
        <v>123336</v>
      </c>
      <c r="C72" s="9" t="s">
        <v>967</v>
      </c>
    </row>
    <row r="73" spans="1:3" ht="12.75" customHeight="1" x14ac:dyDescent="0.2">
      <c r="A73" s="9">
        <v>2021</v>
      </c>
      <c r="B73" s="9">
        <v>108730</v>
      </c>
      <c r="C73" s="9" t="s">
        <v>967</v>
      </c>
    </row>
    <row r="74" spans="1:3" ht="12.75" customHeight="1" x14ac:dyDescent="0.2">
      <c r="A74" s="9">
        <v>2021</v>
      </c>
      <c r="B74" s="9">
        <v>1179970</v>
      </c>
      <c r="C74" s="9" t="s">
        <v>967</v>
      </c>
    </row>
    <row r="75" spans="1:3" ht="12.75" customHeight="1" x14ac:dyDescent="0.2">
      <c r="A75" s="9">
        <v>2021</v>
      </c>
      <c r="B75" s="9">
        <v>150129</v>
      </c>
      <c r="C75" s="9" t="s">
        <v>967</v>
      </c>
    </row>
    <row r="76" spans="1:3" ht="12.75" customHeight="1" x14ac:dyDescent="0.2">
      <c r="A76" s="9">
        <v>2021</v>
      </c>
      <c r="B76" s="9">
        <v>123336</v>
      </c>
      <c r="C76" s="9" t="s">
        <v>967</v>
      </c>
    </row>
    <row r="77" spans="1:3" ht="12.75" customHeight="1" x14ac:dyDescent="0.2">
      <c r="A77" s="9">
        <v>2021</v>
      </c>
      <c r="B77" s="9">
        <v>1179970</v>
      </c>
      <c r="C77" s="9" t="s">
        <v>967</v>
      </c>
    </row>
    <row r="78" spans="1:3" ht="12.75" customHeight="1" x14ac:dyDescent="0.2">
      <c r="A78" s="9">
        <v>2021</v>
      </c>
      <c r="B78" s="9">
        <v>123336</v>
      </c>
      <c r="C78" s="9" t="s">
        <v>967</v>
      </c>
    </row>
    <row r="79" spans="1:3" ht="12.75" customHeight="1" x14ac:dyDescent="0.2">
      <c r="A79" s="9">
        <v>2021</v>
      </c>
      <c r="B79" s="9">
        <v>1127924</v>
      </c>
      <c r="C79" s="9" t="s">
        <v>967</v>
      </c>
    </row>
    <row r="80" spans="1:3" ht="12.75" customHeight="1" x14ac:dyDescent="0.2">
      <c r="A80" s="9">
        <v>2021</v>
      </c>
      <c r="B80" s="9">
        <v>1127927</v>
      </c>
      <c r="C80" s="9" t="s">
        <v>967</v>
      </c>
    </row>
    <row r="81" spans="1:3" ht="12.75" customHeight="1" x14ac:dyDescent="0.2">
      <c r="A81" s="9">
        <v>2021</v>
      </c>
      <c r="B81" s="9">
        <v>123336</v>
      </c>
      <c r="C81" s="9" t="s">
        <v>967</v>
      </c>
    </row>
    <row r="82" spans="1:3" ht="12.75" customHeight="1" x14ac:dyDescent="0.2">
      <c r="A82" s="9">
        <v>2021</v>
      </c>
      <c r="B82" s="9">
        <v>150129</v>
      </c>
      <c r="C82" s="9" t="s">
        <v>967</v>
      </c>
    </row>
    <row r="83" spans="1:3" ht="12.75" customHeight="1" x14ac:dyDescent="0.2">
      <c r="A83" s="9">
        <v>2021</v>
      </c>
      <c r="B83" s="9">
        <v>123336</v>
      </c>
      <c r="C83" s="9" t="s">
        <v>967</v>
      </c>
    </row>
    <row r="84" spans="1:3" ht="12.75" customHeight="1" x14ac:dyDescent="0.2">
      <c r="A84" s="9">
        <v>2021</v>
      </c>
      <c r="B84" s="9">
        <v>123336</v>
      </c>
      <c r="C84" s="9" t="s">
        <v>967</v>
      </c>
    </row>
    <row r="85" spans="1:3" ht="12.75" customHeight="1" x14ac:dyDescent="0.2">
      <c r="A85" s="9">
        <v>2021</v>
      </c>
      <c r="B85" s="9">
        <v>1179970</v>
      </c>
      <c r="C85" s="9" t="s">
        <v>967</v>
      </c>
    </row>
    <row r="86" spans="1:3" ht="12.75" customHeight="1" x14ac:dyDescent="0.2">
      <c r="A86" s="9">
        <v>2021</v>
      </c>
      <c r="B86" s="9">
        <v>122845</v>
      </c>
      <c r="C86" s="9" t="s">
        <v>967</v>
      </c>
    </row>
    <row r="87" spans="1:3" ht="12.75" customHeight="1" x14ac:dyDescent="0.2">
      <c r="A87" s="9">
        <v>2021</v>
      </c>
      <c r="B87" s="9">
        <v>123336</v>
      </c>
      <c r="C87" s="9" t="s">
        <v>967</v>
      </c>
    </row>
    <row r="88" spans="1:3" ht="12.75" customHeight="1" x14ac:dyDescent="0.2">
      <c r="A88" s="9">
        <v>2021</v>
      </c>
      <c r="B88" s="9">
        <v>123336</v>
      </c>
      <c r="C88" s="9" t="s">
        <v>967</v>
      </c>
    </row>
    <row r="89" spans="1:3" ht="12.75" customHeight="1" x14ac:dyDescent="0.2">
      <c r="A89" s="9">
        <v>2021</v>
      </c>
      <c r="B89" s="9">
        <v>1179970</v>
      </c>
      <c r="C89" s="9" t="s">
        <v>967</v>
      </c>
    </row>
    <row r="90" spans="1:3" ht="12.75" customHeight="1" x14ac:dyDescent="0.2">
      <c r="A90" s="9">
        <v>2021</v>
      </c>
      <c r="B90" s="9">
        <v>1179970</v>
      </c>
      <c r="C90" s="9" t="s">
        <v>967</v>
      </c>
    </row>
    <row r="91" spans="1:3" ht="12.75" customHeight="1" x14ac:dyDescent="0.2">
      <c r="A91" s="9">
        <v>2021</v>
      </c>
      <c r="B91" s="9">
        <v>1117076</v>
      </c>
      <c r="C91" s="9" t="s">
        <v>967</v>
      </c>
    </row>
    <row r="92" spans="1:3" ht="12.75" customHeight="1" x14ac:dyDescent="0.2">
      <c r="A92" s="9">
        <v>2021</v>
      </c>
      <c r="B92" s="9">
        <v>1179970</v>
      </c>
      <c r="C92" s="9" t="s">
        <v>967</v>
      </c>
    </row>
    <row r="93" spans="1:3" ht="12.75" customHeight="1" x14ac:dyDescent="0.2">
      <c r="A93" s="9">
        <v>2021</v>
      </c>
      <c r="B93" s="9">
        <v>123336</v>
      </c>
      <c r="C93" s="9" t="s">
        <v>967</v>
      </c>
    </row>
    <row r="94" spans="1:3" ht="12.75" customHeight="1" x14ac:dyDescent="0.2">
      <c r="A94" s="9">
        <v>2021</v>
      </c>
      <c r="B94" s="9">
        <v>123336</v>
      </c>
      <c r="C94" s="9" t="s">
        <v>967</v>
      </c>
    </row>
    <row r="95" spans="1:3" ht="12.75" customHeight="1" x14ac:dyDescent="0.2">
      <c r="A95" s="9">
        <v>2021</v>
      </c>
      <c r="B95" s="9">
        <v>123336</v>
      </c>
      <c r="C95" s="9" t="s">
        <v>967</v>
      </c>
    </row>
    <row r="96" spans="1:3" ht="12.75" customHeight="1" x14ac:dyDescent="0.2">
      <c r="A96" s="9">
        <v>2021</v>
      </c>
      <c r="B96" s="9">
        <v>1179970</v>
      </c>
      <c r="C96" s="9" t="s">
        <v>967</v>
      </c>
    </row>
    <row r="97" spans="1:3" ht="12.75" customHeight="1" x14ac:dyDescent="0.2">
      <c r="A97" s="9">
        <v>2021</v>
      </c>
      <c r="B97" s="9">
        <v>123336</v>
      </c>
      <c r="C97" s="9" t="s">
        <v>967</v>
      </c>
    </row>
    <row r="98" spans="1:3" ht="12.75" customHeight="1" x14ac:dyDescent="0.2">
      <c r="A98" s="9">
        <v>2021</v>
      </c>
      <c r="B98" s="9">
        <v>1117076</v>
      </c>
      <c r="C98" s="9" t="s">
        <v>967</v>
      </c>
    </row>
    <row r="99" spans="1:3" ht="12.75" customHeight="1" x14ac:dyDescent="0.2">
      <c r="A99" s="9">
        <v>2021</v>
      </c>
      <c r="B99" s="9">
        <v>123336</v>
      </c>
      <c r="C99" s="9" t="s">
        <v>967</v>
      </c>
    </row>
    <row r="100" spans="1:3" ht="12.75" customHeight="1" x14ac:dyDescent="0.2">
      <c r="A100" s="9">
        <v>2021</v>
      </c>
      <c r="B100" s="9">
        <v>123336</v>
      </c>
      <c r="C100" s="9" t="s">
        <v>967</v>
      </c>
    </row>
    <row r="101" spans="1:3" ht="12.75" customHeight="1" x14ac:dyDescent="0.2">
      <c r="A101" s="9">
        <v>2021</v>
      </c>
      <c r="B101" s="9">
        <v>1179970</v>
      </c>
      <c r="C101" s="9" t="s">
        <v>967</v>
      </c>
    </row>
    <row r="102" spans="1:3" ht="12.75" customHeight="1" x14ac:dyDescent="0.2">
      <c r="A102" s="9">
        <v>2021</v>
      </c>
      <c r="B102" s="9">
        <v>123336</v>
      </c>
      <c r="C102" s="9" t="s">
        <v>967</v>
      </c>
    </row>
    <row r="103" spans="1:3" ht="12.75" customHeight="1" x14ac:dyDescent="0.2">
      <c r="A103" s="9">
        <v>2021</v>
      </c>
      <c r="B103" s="9">
        <v>1103832</v>
      </c>
      <c r="C103" s="9" t="s">
        <v>967</v>
      </c>
    </row>
    <row r="104" spans="1:3" ht="12.75" customHeight="1" x14ac:dyDescent="0.2">
      <c r="A104" s="9">
        <v>2021</v>
      </c>
      <c r="B104" s="9">
        <v>123336</v>
      </c>
      <c r="C104" s="9" t="s">
        <v>967</v>
      </c>
    </row>
    <row r="105" spans="1:3" ht="12.75" customHeight="1" x14ac:dyDescent="0.2">
      <c r="A105" s="9">
        <v>2021</v>
      </c>
      <c r="B105" s="9">
        <v>123336</v>
      </c>
      <c r="C105" s="9" t="s">
        <v>967</v>
      </c>
    </row>
    <row r="106" spans="1:3" ht="12.75" customHeight="1" x14ac:dyDescent="0.2">
      <c r="A106" s="9">
        <v>2021</v>
      </c>
      <c r="B106" s="9">
        <v>122845</v>
      </c>
      <c r="C106" s="9" t="s">
        <v>967</v>
      </c>
    </row>
    <row r="107" spans="1:3" ht="12.75" customHeight="1" x14ac:dyDescent="0.2">
      <c r="A107" s="9">
        <v>2021</v>
      </c>
      <c r="B107" s="9">
        <v>123336</v>
      </c>
      <c r="C107" s="9" t="s">
        <v>967</v>
      </c>
    </row>
    <row r="108" spans="1:3" ht="12.75" customHeight="1" x14ac:dyDescent="0.2">
      <c r="A108" s="9">
        <v>2021</v>
      </c>
      <c r="B108" s="9">
        <v>1103832</v>
      </c>
      <c r="C108" s="9" t="s">
        <v>967</v>
      </c>
    </row>
    <row r="109" spans="1:3" ht="12.75" customHeight="1" x14ac:dyDescent="0.2">
      <c r="A109" s="9">
        <v>2021</v>
      </c>
      <c r="B109" s="9">
        <v>1179970</v>
      </c>
      <c r="C109" s="9" t="s">
        <v>967</v>
      </c>
    </row>
    <row r="110" spans="1:3" ht="12.75" customHeight="1" x14ac:dyDescent="0.2">
      <c r="A110" s="9">
        <v>2021</v>
      </c>
      <c r="B110" s="9">
        <v>123336</v>
      </c>
      <c r="C110" s="9" t="s">
        <v>967</v>
      </c>
    </row>
    <row r="111" spans="1:3" ht="12.75" customHeight="1" x14ac:dyDescent="0.2">
      <c r="A111" s="9">
        <v>2021</v>
      </c>
      <c r="B111" s="9">
        <v>123336</v>
      </c>
      <c r="C111" s="9" t="s">
        <v>967</v>
      </c>
    </row>
    <row r="112" spans="1:3" ht="12.75" customHeight="1" x14ac:dyDescent="0.2">
      <c r="A112" s="9">
        <v>2021</v>
      </c>
      <c r="B112" s="9">
        <v>1319230</v>
      </c>
      <c r="C112" s="9" t="s">
        <v>967</v>
      </c>
    </row>
    <row r="113" spans="1:3" ht="12.75" customHeight="1" x14ac:dyDescent="0.2">
      <c r="A113" s="9">
        <v>2021</v>
      </c>
      <c r="B113" s="9">
        <v>1179970</v>
      </c>
      <c r="C113" s="9" t="s">
        <v>967</v>
      </c>
    </row>
    <row r="114" spans="1:3" ht="12.75" customHeight="1" x14ac:dyDescent="0.2">
      <c r="A114" s="9">
        <v>2021</v>
      </c>
      <c r="B114" s="9">
        <v>1179970</v>
      </c>
      <c r="C114" s="9" t="s">
        <v>967</v>
      </c>
    </row>
    <row r="115" spans="1:3" ht="12.75" customHeight="1" x14ac:dyDescent="0.2">
      <c r="A115" s="9">
        <v>2021</v>
      </c>
      <c r="B115" s="9">
        <v>123336</v>
      </c>
      <c r="C115" s="9" t="s">
        <v>967</v>
      </c>
    </row>
    <row r="116" spans="1:3" ht="12.75" customHeight="1" x14ac:dyDescent="0.2">
      <c r="A116" s="9">
        <v>2021</v>
      </c>
      <c r="B116" s="9">
        <v>1179970</v>
      </c>
      <c r="C116" s="9" t="s">
        <v>967</v>
      </c>
    </row>
    <row r="117" spans="1:3" ht="12.75" customHeight="1" x14ac:dyDescent="0.2">
      <c r="A117" s="9">
        <v>2021</v>
      </c>
      <c r="B117" s="9">
        <v>1127925</v>
      </c>
      <c r="C117" s="9" t="s">
        <v>967</v>
      </c>
    </row>
    <row r="118" spans="1:3" ht="12.75" customHeight="1" x14ac:dyDescent="0.2">
      <c r="A118" s="9">
        <v>2021</v>
      </c>
      <c r="B118" s="9">
        <v>1179970</v>
      </c>
      <c r="C118" s="9" t="s">
        <v>967</v>
      </c>
    </row>
    <row r="119" spans="1:3" ht="12.75" customHeight="1" x14ac:dyDescent="0.2">
      <c r="A119" s="9">
        <v>2021</v>
      </c>
      <c r="B119" s="9">
        <v>123336</v>
      </c>
      <c r="C119" s="9" t="s">
        <v>967</v>
      </c>
    </row>
    <row r="120" spans="1:3" ht="12.75" customHeight="1" x14ac:dyDescent="0.2">
      <c r="A120" s="9">
        <v>2021</v>
      </c>
      <c r="B120" s="9">
        <v>123336</v>
      </c>
      <c r="C120" s="9" t="s">
        <v>967</v>
      </c>
    </row>
    <row r="121" spans="1:3" ht="12.75" customHeight="1" x14ac:dyDescent="0.2">
      <c r="A121" s="9">
        <v>2021</v>
      </c>
      <c r="B121" s="9">
        <v>1179970</v>
      </c>
      <c r="C121" s="9" t="s">
        <v>967</v>
      </c>
    </row>
    <row r="122" spans="1:3" ht="12.75" customHeight="1" x14ac:dyDescent="0.2">
      <c r="A122" s="9">
        <v>2021</v>
      </c>
      <c r="B122" s="9">
        <v>123336</v>
      </c>
      <c r="C122" s="9" t="s">
        <v>967</v>
      </c>
    </row>
    <row r="123" spans="1:3" ht="12.75" customHeight="1" x14ac:dyDescent="0.2">
      <c r="A123" s="9">
        <v>2021</v>
      </c>
      <c r="B123" s="9">
        <v>1127925</v>
      </c>
      <c r="C123" s="9" t="s">
        <v>967</v>
      </c>
    </row>
    <row r="124" spans="1:3" ht="12.75" customHeight="1" x14ac:dyDescent="0.2">
      <c r="A124" s="9">
        <v>2021</v>
      </c>
      <c r="B124" s="9">
        <v>123336</v>
      </c>
      <c r="C124" s="9" t="s">
        <v>967</v>
      </c>
    </row>
    <row r="125" spans="1:3" ht="12.75" customHeight="1" x14ac:dyDescent="0.2">
      <c r="A125" s="9">
        <v>2021</v>
      </c>
      <c r="B125" s="9">
        <v>123336</v>
      </c>
      <c r="C125" s="9" t="s">
        <v>967</v>
      </c>
    </row>
    <row r="126" spans="1:3" ht="12.75" customHeight="1" x14ac:dyDescent="0.2">
      <c r="A126" s="9">
        <v>2021</v>
      </c>
      <c r="B126" s="9">
        <v>1127927</v>
      </c>
      <c r="C126" s="9" t="s">
        <v>967</v>
      </c>
    </row>
    <row r="127" spans="1:3" ht="12.75" customHeight="1" x14ac:dyDescent="0.2">
      <c r="A127" s="9">
        <v>2021</v>
      </c>
      <c r="B127" s="9">
        <v>1103909</v>
      </c>
      <c r="C127" s="9" t="s">
        <v>967</v>
      </c>
    </row>
    <row r="128" spans="1:3" ht="12.75" customHeight="1" x14ac:dyDescent="0.2">
      <c r="A128" s="9">
        <v>2021</v>
      </c>
      <c r="B128" s="9">
        <v>123336</v>
      </c>
      <c r="C128" s="9" t="s">
        <v>967</v>
      </c>
    </row>
    <row r="129" spans="1:3" ht="12.75" customHeight="1" x14ac:dyDescent="0.2">
      <c r="A129" s="9">
        <v>2021</v>
      </c>
      <c r="B129" s="9">
        <v>123336</v>
      </c>
      <c r="C129" s="9" t="s">
        <v>967</v>
      </c>
    </row>
    <row r="130" spans="1:3" ht="12.75" customHeight="1" x14ac:dyDescent="0.2">
      <c r="A130" s="9">
        <v>2021</v>
      </c>
      <c r="B130" s="9">
        <v>1179970</v>
      </c>
      <c r="C130" s="9" t="s">
        <v>967</v>
      </c>
    </row>
    <row r="131" spans="1:3" ht="12.75" customHeight="1" x14ac:dyDescent="0.2">
      <c r="A131" s="9">
        <v>2021</v>
      </c>
      <c r="B131" s="9">
        <v>122845</v>
      </c>
      <c r="C131" s="9" t="s">
        <v>967</v>
      </c>
    </row>
    <row r="132" spans="1:3" ht="12.75" customHeight="1" x14ac:dyDescent="0.2">
      <c r="A132" s="9">
        <v>2021</v>
      </c>
      <c r="B132" s="9">
        <v>1179970</v>
      </c>
      <c r="C132" s="9" t="s">
        <v>967</v>
      </c>
    </row>
    <row r="133" spans="1:3" ht="12.75" customHeight="1" x14ac:dyDescent="0.2">
      <c r="A133" s="9">
        <v>2021</v>
      </c>
      <c r="B133" s="9">
        <v>123336</v>
      </c>
      <c r="C133" s="9" t="s">
        <v>967</v>
      </c>
    </row>
    <row r="134" spans="1:3" ht="12.75" customHeight="1" x14ac:dyDescent="0.2">
      <c r="A134" s="9">
        <v>2021</v>
      </c>
      <c r="B134" s="9">
        <v>1127924</v>
      </c>
      <c r="C134" s="9" t="s">
        <v>967</v>
      </c>
    </row>
    <row r="135" spans="1:3" ht="12.75" customHeight="1" x14ac:dyDescent="0.2">
      <c r="A135" s="9">
        <v>2021</v>
      </c>
      <c r="B135" s="9">
        <v>123336</v>
      </c>
      <c r="C135" s="9" t="s">
        <v>967</v>
      </c>
    </row>
    <row r="136" spans="1:3" ht="12.75" customHeight="1" x14ac:dyDescent="0.2">
      <c r="A136" s="9">
        <v>2021</v>
      </c>
      <c r="B136" s="9">
        <v>1117076</v>
      </c>
      <c r="C136" s="9" t="s">
        <v>967</v>
      </c>
    </row>
    <row r="137" spans="1:3" ht="12.75" customHeight="1" x14ac:dyDescent="0.2">
      <c r="A137" s="9">
        <v>2021</v>
      </c>
      <c r="B137" s="9">
        <v>1127925</v>
      </c>
      <c r="C137" s="9" t="s">
        <v>967</v>
      </c>
    </row>
    <row r="138" spans="1:3" ht="12.75" customHeight="1" x14ac:dyDescent="0.2">
      <c r="A138" s="9">
        <v>2021</v>
      </c>
      <c r="B138" s="9">
        <v>1179970</v>
      </c>
      <c r="C138" s="9" t="s">
        <v>967</v>
      </c>
    </row>
    <row r="139" spans="1:3" ht="12.75" customHeight="1" x14ac:dyDescent="0.2">
      <c r="A139" s="9">
        <v>2021</v>
      </c>
      <c r="B139" s="9">
        <v>1179970</v>
      </c>
      <c r="C139" s="9" t="s">
        <v>967</v>
      </c>
    </row>
    <row r="140" spans="1:3" ht="12.75" customHeight="1" x14ac:dyDescent="0.2">
      <c r="A140" s="9">
        <v>2021</v>
      </c>
      <c r="B140" s="9">
        <v>123336</v>
      </c>
      <c r="C140" s="9" t="s">
        <v>967</v>
      </c>
    </row>
    <row r="141" spans="1:3" ht="12.75" customHeight="1" x14ac:dyDescent="0.2">
      <c r="A141" s="9">
        <v>2021</v>
      </c>
      <c r="B141" s="9">
        <v>1179970</v>
      </c>
      <c r="C141" s="9" t="s">
        <v>967</v>
      </c>
    </row>
    <row r="142" spans="1:3" ht="12.75" customHeight="1" x14ac:dyDescent="0.2">
      <c r="A142" s="9">
        <v>2021</v>
      </c>
      <c r="B142" s="9">
        <v>150129</v>
      </c>
      <c r="C142" s="9" t="s">
        <v>967</v>
      </c>
    </row>
    <row r="143" spans="1:3" ht="12.75" customHeight="1" x14ac:dyDescent="0.2">
      <c r="A143" s="9">
        <v>2021</v>
      </c>
      <c r="B143" s="9">
        <v>1127924</v>
      </c>
      <c r="C143" s="9" t="s">
        <v>967</v>
      </c>
    </row>
    <row r="144" spans="1:3" ht="12.75" customHeight="1" x14ac:dyDescent="0.2">
      <c r="A144" s="9">
        <v>2021</v>
      </c>
      <c r="B144" s="9">
        <v>123336</v>
      </c>
      <c r="C144" s="9" t="s">
        <v>967</v>
      </c>
    </row>
    <row r="145" spans="1:3" ht="12.75" customHeight="1" x14ac:dyDescent="0.2">
      <c r="A145" s="9">
        <v>2021</v>
      </c>
      <c r="B145" s="9">
        <v>1179970</v>
      </c>
      <c r="C145" s="9" t="s">
        <v>967</v>
      </c>
    </row>
    <row r="146" spans="1:3" ht="12.75" customHeight="1" x14ac:dyDescent="0.2">
      <c r="A146" s="9">
        <v>2021</v>
      </c>
      <c r="B146" s="9">
        <v>123336</v>
      </c>
      <c r="C146" s="9" t="s">
        <v>967</v>
      </c>
    </row>
    <row r="147" spans="1:3" ht="12.75" customHeight="1" x14ac:dyDescent="0.2">
      <c r="A147" s="9">
        <v>2021</v>
      </c>
      <c r="B147" s="9">
        <v>123336</v>
      </c>
      <c r="C147" s="9" t="s">
        <v>967</v>
      </c>
    </row>
    <row r="148" spans="1:3" ht="12.75" customHeight="1" x14ac:dyDescent="0.2">
      <c r="A148" s="9">
        <v>2021</v>
      </c>
      <c r="B148" s="9">
        <v>1179970</v>
      </c>
      <c r="C148" s="9" t="s">
        <v>967</v>
      </c>
    </row>
    <row r="149" spans="1:3" ht="12.75" customHeight="1" x14ac:dyDescent="0.2">
      <c r="A149" s="9">
        <v>2021</v>
      </c>
      <c r="B149" s="9">
        <v>1179970</v>
      </c>
      <c r="C149" s="9" t="s">
        <v>967</v>
      </c>
    </row>
    <row r="150" spans="1:3" ht="12.75" customHeight="1" x14ac:dyDescent="0.2">
      <c r="A150" s="9">
        <v>2021</v>
      </c>
      <c r="B150" s="9">
        <v>1179970</v>
      </c>
      <c r="C150" s="9" t="s">
        <v>967</v>
      </c>
    </row>
    <row r="151" spans="1:3" ht="12.75" customHeight="1" x14ac:dyDescent="0.2">
      <c r="A151" s="9">
        <v>2021</v>
      </c>
      <c r="B151" s="9">
        <v>1103832</v>
      </c>
      <c r="C151" s="9" t="s">
        <v>967</v>
      </c>
    </row>
    <row r="152" spans="1:3" ht="12.75" customHeight="1" x14ac:dyDescent="0.2">
      <c r="A152" s="9">
        <v>2021</v>
      </c>
      <c r="B152" s="9">
        <v>122845</v>
      </c>
      <c r="C152" s="9" t="s">
        <v>967</v>
      </c>
    </row>
    <row r="153" spans="1:3" ht="12.75" customHeight="1" x14ac:dyDescent="0.2">
      <c r="A153" s="9">
        <v>2021</v>
      </c>
      <c r="B153" s="9">
        <v>123336</v>
      </c>
      <c r="C153" s="9" t="s">
        <v>967</v>
      </c>
    </row>
    <row r="154" spans="1:3" ht="12.75" customHeight="1" x14ac:dyDescent="0.2">
      <c r="A154" s="9">
        <v>2021</v>
      </c>
      <c r="B154" s="9">
        <v>123336</v>
      </c>
      <c r="C154" s="9" t="s">
        <v>967</v>
      </c>
    </row>
    <row r="155" spans="1:3" ht="12.75" customHeight="1" x14ac:dyDescent="0.2">
      <c r="A155" s="9">
        <v>2021</v>
      </c>
      <c r="B155" s="9">
        <v>123336</v>
      </c>
      <c r="C155" s="9" t="s">
        <v>967</v>
      </c>
    </row>
    <row r="156" spans="1:3" ht="12.75" customHeight="1" x14ac:dyDescent="0.2">
      <c r="A156" s="9">
        <v>2021</v>
      </c>
      <c r="B156" s="9">
        <v>1179970</v>
      </c>
      <c r="C156" s="9" t="s">
        <v>967</v>
      </c>
    </row>
    <row r="157" spans="1:3" ht="12.75" customHeight="1" x14ac:dyDescent="0.2">
      <c r="A157" s="9">
        <v>2021</v>
      </c>
      <c r="B157" s="9">
        <v>1103909</v>
      </c>
      <c r="C157" s="9" t="s">
        <v>967</v>
      </c>
    </row>
    <row r="158" spans="1:3" ht="12.75" customHeight="1" x14ac:dyDescent="0.2">
      <c r="A158" s="9">
        <v>2021</v>
      </c>
      <c r="B158" s="9">
        <v>1308687</v>
      </c>
      <c r="C158" s="9" t="s">
        <v>967</v>
      </c>
    </row>
    <row r="159" spans="1:3" ht="12.75" customHeight="1" x14ac:dyDescent="0.2">
      <c r="A159" s="9">
        <v>2021</v>
      </c>
      <c r="B159" s="9">
        <v>1308687</v>
      </c>
      <c r="C159" s="9" t="s">
        <v>967</v>
      </c>
    </row>
    <row r="160" spans="1:3" ht="12.75" customHeight="1" x14ac:dyDescent="0.2">
      <c r="A160" s="9">
        <v>2021</v>
      </c>
      <c r="B160" s="9">
        <v>123336</v>
      </c>
      <c r="C160" s="9" t="s">
        <v>967</v>
      </c>
    </row>
    <row r="161" spans="1:3" ht="12.75" customHeight="1" x14ac:dyDescent="0.2">
      <c r="A161" s="9">
        <v>2021</v>
      </c>
      <c r="B161" s="9">
        <v>123336</v>
      </c>
      <c r="C161" s="9" t="s">
        <v>967</v>
      </c>
    </row>
    <row r="162" spans="1:3" ht="12.75" customHeight="1" x14ac:dyDescent="0.2">
      <c r="A162" s="9">
        <v>2021</v>
      </c>
      <c r="B162" s="9">
        <v>1127927</v>
      </c>
      <c r="C162" s="9" t="s">
        <v>967</v>
      </c>
    </row>
    <row r="163" spans="1:3" ht="12.75" customHeight="1" x14ac:dyDescent="0.2">
      <c r="A163" s="9">
        <v>2021</v>
      </c>
      <c r="B163" s="9">
        <v>123336</v>
      </c>
      <c r="C163" s="9" t="s">
        <v>967</v>
      </c>
    </row>
    <row r="164" spans="1:3" ht="12.75" customHeight="1" x14ac:dyDescent="0.2">
      <c r="A164" s="9">
        <v>2021</v>
      </c>
      <c r="B164" s="9">
        <v>108730</v>
      </c>
      <c r="C164" s="9" t="s">
        <v>967</v>
      </c>
    </row>
    <row r="165" spans="1:3" ht="12.75" customHeight="1" x14ac:dyDescent="0.2">
      <c r="A165" s="9">
        <v>2021</v>
      </c>
      <c r="B165" s="9">
        <v>123336</v>
      </c>
      <c r="C165" s="9" t="s">
        <v>967</v>
      </c>
    </row>
    <row r="166" spans="1:3" ht="12.75" customHeight="1" x14ac:dyDescent="0.2">
      <c r="A166" s="9">
        <v>2021</v>
      </c>
      <c r="B166" s="9">
        <v>123336</v>
      </c>
      <c r="C166" s="9" t="s">
        <v>967</v>
      </c>
    </row>
    <row r="167" spans="1:3" ht="12.75" customHeight="1" x14ac:dyDescent="0.2">
      <c r="A167" s="9">
        <v>2021</v>
      </c>
      <c r="B167" s="9">
        <v>1127926</v>
      </c>
      <c r="C167" s="9" t="s">
        <v>967</v>
      </c>
    </row>
    <row r="168" spans="1:3" ht="12.75" customHeight="1" x14ac:dyDescent="0.2">
      <c r="A168" s="9">
        <v>2021</v>
      </c>
      <c r="B168" s="9">
        <v>1308687</v>
      </c>
      <c r="C168" s="9" t="s">
        <v>967</v>
      </c>
    </row>
    <row r="169" spans="1:3" ht="12.75" customHeight="1" x14ac:dyDescent="0.2">
      <c r="A169" s="9">
        <v>2021</v>
      </c>
      <c r="B169" s="9">
        <v>1127925</v>
      </c>
      <c r="C169" s="9" t="s">
        <v>967</v>
      </c>
    </row>
    <row r="170" spans="1:3" ht="12.75" customHeight="1" x14ac:dyDescent="0.2">
      <c r="A170" s="9">
        <v>2021</v>
      </c>
      <c r="B170" s="9">
        <v>1308687</v>
      </c>
      <c r="C170" s="9" t="s">
        <v>967</v>
      </c>
    </row>
    <row r="171" spans="1:3" ht="12.75" customHeight="1" x14ac:dyDescent="0.2">
      <c r="A171" s="9">
        <v>2021</v>
      </c>
      <c r="B171" s="9">
        <v>1127926</v>
      </c>
      <c r="C171" s="9" t="s">
        <v>967</v>
      </c>
    </row>
    <row r="172" spans="1:3" ht="12.75" customHeight="1" x14ac:dyDescent="0.2">
      <c r="A172" s="9">
        <v>2021</v>
      </c>
      <c r="B172" s="9">
        <v>1179970</v>
      </c>
      <c r="C172" s="9" t="s">
        <v>967</v>
      </c>
    </row>
    <row r="173" spans="1:3" ht="12.75" customHeight="1" x14ac:dyDescent="0.2">
      <c r="A173" s="9">
        <v>2021</v>
      </c>
      <c r="B173" s="9">
        <v>1127924</v>
      </c>
      <c r="C173" s="9" t="s">
        <v>967</v>
      </c>
    </row>
    <row r="174" spans="1:3" ht="12.75" customHeight="1" x14ac:dyDescent="0.2">
      <c r="A174" s="9">
        <v>2021</v>
      </c>
      <c r="B174" s="9">
        <v>123336</v>
      </c>
      <c r="C174" s="9" t="s">
        <v>967</v>
      </c>
    </row>
    <row r="175" spans="1:3" ht="12.75" customHeight="1" x14ac:dyDescent="0.2">
      <c r="A175" s="9">
        <v>2021</v>
      </c>
      <c r="B175" s="9">
        <v>1179970</v>
      </c>
      <c r="C175" s="9" t="s">
        <v>967</v>
      </c>
    </row>
    <row r="176" spans="1:3" ht="12.75" customHeight="1" x14ac:dyDescent="0.2">
      <c r="A176" s="9">
        <v>2021</v>
      </c>
      <c r="B176" s="9">
        <v>1179970</v>
      </c>
      <c r="C176" s="9" t="s">
        <v>967</v>
      </c>
    </row>
    <row r="177" spans="1:3" ht="12.75" customHeight="1" x14ac:dyDescent="0.2">
      <c r="A177" s="9">
        <v>2021</v>
      </c>
      <c r="B177" s="9">
        <v>122845</v>
      </c>
      <c r="C177" s="9" t="s">
        <v>967</v>
      </c>
    </row>
    <row r="178" spans="1:3" ht="12.75" customHeight="1" x14ac:dyDescent="0.2">
      <c r="A178" s="9">
        <v>2021</v>
      </c>
      <c r="B178" s="9">
        <v>123336</v>
      </c>
      <c r="C178" s="9" t="s">
        <v>967</v>
      </c>
    </row>
    <row r="179" spans="1:3" ht="12.75" customHeight="1" x14ac:dyDescent="0.2">
      <c r="A179" s="9">
        <v>2021</v>
      </c>
      <c r="B179" s="9">
        <v>122845</v>
      </c>
      <c r="C179" s="9" t="s">
        <v>967</v>
      </c>
    </row>
    <row r="180" spans="1:3" ht="12.75" customHeight="1" x14ac:dyDescent="0.2">
      <c r="A180" s="9">
        <v>2021</v>
      </c>
      <c r="B180" s="9">
        <v>1179970</v>
      </c>
      <c r="C180" s="9" t="s">
        <v>967</v>
      </c>
    </row>
    <row r="181" spans="1:3" ht="12.75" customHeight="1" x14ac:dyDescent="0.2">
      <c r="A181" s="9">
        <v>2021</v>
      </c>
      <c r="B181" s="9">
        <v>123336</v>
      </c>
      <c r="C181" s="9" t="s">
        <v>967</v>
      </c>
    </row>
    <row r="182" spans="1:3" ht="12.75" customHeight="1" x14ac:dyDescent="0.2">
      <c r="A182" s="9">
        <v>2021</v>
      </c>
      <c r="B182" s="9">
        <v>1179970</v>
      </c>
      <c r="C182" s="9" t="s">
        <v>967</v>
      </c>
    </row>
    <row r="183" spans="1:3" ht="12.75" customHeight="1" x14ac:dyDescent="0.2">
      <c r="A183" s="9">
        <v>2021</v>
      </c>
      <c r="B183" s="9">
        <v>123336</v>
      </c>
      <c r="C183" s="9" t="s">
        <v>967</v>
      </c>
    </row>
    <row r="184" spans="1:3" ht="12.75" customHeight="1" x14ac:dyDescent="0.2">
      <c r="A184" s="9">
        <v>2021</v>
      </c>
      <c r="B184" s="9">
        <v>123336</v>
      </c>
      <c r="C184" s="9" t="s">
        <v>967</v>
      </c>
    </row>
    <row r="185" spans="1:3" ht="12.75" customHeight="1" x14ac:dyDescent="0.2">
      <c r="A185" s="9">
        <v>2021</v>
      </c>
      <c r="B185" s="9">
        <v>123336</v>
      </c>
      <c r="C185" s="9" t="s">
        <v>967</v>
      </c>
    </row>
    <row r="186" spans="1:3" ht="12.75" customHeight="1" x14ac:dyDescent="0.2">
      <c r="A186" s="9">
        <v>2021</v>
      </c>
      <c r="B186" s="9">
        <v>1179970</v>
      </c>
      <c r="C186" s="9" t="s">
        <v>967</v>
      </c>
    </row>
    <row r="187" spans="1:3" ht="12.75" customHeight="1" x14ac:dyDescent="0.2">
      <c r="A187" s="9">
        <v>2021</v>
      </c>
      <c r="B187" s="9">
        <v>123336</v>
      </c>
      <c r="C187" s="9" t="s">
        <v>967</v>
      </c>
    </row>
    <row r="188" spans="1:3" ht="12.75" customHeight="1" x14ac:dyDescent="0.2">
      <c r="A188" s="9">
        <v>2021</v>
      </c>
      <c r="B188" s="9">
        <v>1127925</v>
      </c>
      <c r="C188" s="9" t="s">
        <v>967</v>
      </c>
    </row>
    <row r="189" spans="1:3" ht="12.75" customHeight="1" x14ac:dyDescent="0.2">
      <c r="A189" s="9">
        <v>2021</v>
      </c>
      <c r="B189" s="9">
        <v>123336</v>
      </c>
      <c r="C189" s="9" t="s">
        <v>967</v>
      </c>
    </row>
    <row r="190" spans="1:3" ht="12.75" customHeight="1" x14ac:dyDescent="0.2">
      <c r="A190" s="9">
        <v>2021</v>
      </c>
      <c r="B190" s="9">
        <v>1179970</v>
      </c>
      <c r="C190" s="9" t="s">
        <v>967</v>
      </c>
    </row>
    <row r="191" spans="1:3" ht="12.75" customHeight="1" x14ac:dyDescent="0.2">
      <c r="A191" s="9">
        <v>2021</v>
      </c>
      <c r="B191" s="9">
        <v>122845</v>
      </c>
      <c r="C191" s="9" t="s">
        <v>967</v>
      </c>
    </row>
    <row r="192" spans="1:3" ht="12.75" customHeight="1" x14ac:dyDescent="0.2">
      <c r="A192" s="9">
        <v>2021</v>
      </c>
      <c r="B192" s="9">
        <v>123336</v>
      </c>
      <c r="C192" s="9" t="s">
        <v>967</v>
      </c>
    </row>
    <row r="193" spans="1:3" ht="12.75" customHeight="1" x14ac:dyDescent="0.2">
      <c r="A193" s="9">
        <v>2021</v>
      </c>
      <c r="B193" s="9">
        <v>1308687</v>
      </c>
      <c r="C193" s="9" t="s">
        <v>967</v>
      </c>
    </row>
    <row r="194" spans="1:3" ht="12.75" customHeight="1" x14ac:dyDescent="0.2">
      <c r="A194" s="9">
        <v>2021</v>
      </c>
      <c r="B194" s="9">
        <v>123336</v>
      </c>
      <c r="C194" s="9" t="s">
        <v>967</v>
      </c>
    </row>
    <row r="195" spans="1:3" ht="12.75" customHeight="1" x14ac:dyDescent="0.2">
      <c r="A195" s="9">
        <v>2021</v>
      </c>
      <c r="B195" s="9">
        <v>1179970</v>
      </c>
      <c r="C195" s="9" t="s">
        <v>967</v>
      </c>
    </row>
    <row r="196" spans="1:3" ht="12.75" customHeight="1" x14ac:dyDescent="0.2">
      <c r="A196" s="9">
        <v>2021</v>
      </c>
      <c r="B196" s="9">
        <v>122845</v>
      </c>
      <c r="C196" s="9" t="s">
        <v>967</v>
      </c>
    </row>
    <row r="197" spans="1:3" ht="12.75" customHeight="1" x14ac:dyDescent="0.2">
      <c r="A197" s="9">
        <v>2021</v>
      </c>
      <c r="B197" s="9">
        <v>1103909</v>
      </c>
      <c r="C197" s="9" t="s">
        <v>967</v>
      </c>
    </row>
    <row r="198" spans="1:3" ht="12.75" customHeight="1" x14ac:dyDescent="0.2">
      <c r="A198" s="9">
        <v>2021</v>
      </c>
      <c r="B198" s="9">
        <v>1308687</v>
      </c>
      <c r="C198" s="9" t="s">
        <v>967</v>
      </c>
    </row>
    <row r="199" spans="1:3" ht="12.75" customHeight="1" x14ac:dyDescent="0.2">
      <c r="A199" s="9">
        <v>2021</v>
      </c>
      <c r="B199" s="9">
        <v>1308687</v>
      </c>
      <c r="C199" s="9" t="s">
        <v>967</v>
      </c>
    </row>
    <row r="200" spans="1:3" ht="12.75" customHeight="1" x14ac:dyDescent="0.2">
      <c r="A200" s="9">
        <v>2021</v>
      </c>
      <c r="B200" s="9">
        <v>123336</v>
      </c>
      <c r="C200" s="9" t="s">
        <v>967</v>
      </c>
    </row>
    <row r="201" spans="1:3" ht="12.75" customHeight="1" x14ac:dyDescent="0.2">
      <c r="A201" s="9">
        <v>2021</v>
      </c>
      <c r="B201" s="9">
        <v>1103909</v>
      </c>
      <c r="C201" s="9" t="s">
        <v>967</v>
      </c>
    </row>
    <row r="202" spans="1:3" ht="12.75" customHeight="1" x14ac:dyDescent="0.2">
      <c r="A202" s="9">
        <v>2021</v>
      </c>
      <c r="B202" s="9">
        <v>123336</v>
      </c>
      <c r="C202" s="9" t="s">
        <v>967</v>
      </c>
    </row>
    <row r="203" spans="1:3" ht="12.75" customHeight="1" x14ac:dyDescent="0.2">
      <c r="A203" s="9">
        <v>2021</v>
      </c>
      <c r="B203" s="9">
        <v>1179970</v>
      </c>
      <c r="C203" s="9" t="s">
        <v>967</v>
      </c>
    </row>
    <row r="204" spans="1:3" ht="12.75" customHeight="1" x14ac:dyDescent="0.2">
      <c r="A204" s="9">
        <v>2021</v>
      </c>
      <c r="B204" s="9">
        <v>123336</v>
      </c>
      <c r="C204" s="9" t="s">
        <v>967</v>
      </c>
    </row>
    <row r="205" spans="1:3" ht="12.75" customHeight="1" x14ac:dyDescent="0.2">
      <c r="A205" s="9">
        <v>2021</v>
      </c>
      <c r="B205" s="9">
        <v>1308687</v>
      </c>
      <c r="C205" s="9" t="s">
        <v>967</v>
      </c>
    </row>
    <row r="206" spans="1:3" ht="12.75" customHeight="1" x14ac:dyDescent="0.2">
      <c r="A206" s="9">
        <v>2021</v>
      </c>
      <c r="B206" s="9">
        <v>123336</v>
      </c>
      <c r="C206" s="9" t="s">
        <v>967</v>
      </c>
    </row>
    <row r="207" spans="1:3" ht="12.75" customHeight="1" x14ac:dyDescent="0.2">
      <c r="A207" s="9">
        <v>2021</v>
      </c>
      <c r="B207" s="9">
        <v>1179970</v>
      </c>
      <c r="C207" s="9" t="s">
        <v>967</v>
      </c>
    </row>
    <row r="208" spans="1:3" ht="12.75" customHeight="1" x14ac:dyDescent="0.2">
      <c r="A208" s="9">
        <v>2021</v>
      </c>
      <c r="B208" s="9">
        <v>1179970</v>
      </c>
      <c r="C208" s="9" t="s">
        <v>967</v>
      </c>
    </row>
    <row r="209" spans="1:3" ht="12.75" customHeight="1" x14ac:dyDescent="0.2">
      <c r="A209" s="9">
        <v>2021</v>
      </c>
      <c r="B209" s="9">
        <v>123336</v>
      </c>
      <c r="C209" s="9" t="s">
        <v>967</v>
      </c>
    </row>
    <row r="210" spans="1:3" ht="12.75" customHeight="1" x14ac:dyDescent="0.2">
      <c r="A210" s="9">
        <v>2021</v>
      </c>
      <c r="B210" s="9">
        <v>1127926</v>
      </c>
      <c r="C210" s="9" t="s">
        <v>967</v>
      </c>
    </row>
    <row r="211" spans="1:3" ht="12.75" customHeight="1" x14ac:dyDescent="0.2">
      <c r="A211" s="9">
        <v>2021</v>
      </c>
      <c r="B211" s="9">
        <v>1179970</v>
      </c>
      <c r="C211" s="9" t="s">
        <v>967</v>
      </c>
    </row>
    <row r="212" spans="1:3" ht="12.75" customHeight="1" x14ac:dyDescent="0.2">
      <c r="A212" s="9">
        <v>2021</v>
      </c>
      <c r="B212" s="9">
        <v>123336</v>
      </c>
      <c r="C212" s="9" t="s">
        <v>967</v>
      </c>
    </row>
    <row r="213" spans="1:3" ht="12.75" customHeight="1" x14ac:dyDescent="0.2">
      <c r="A213" s="9">
        <v>2021</v>
      </c>
      <c r="B213" s="9">
        <v>1127925</v>
      </c>
      <c r="C213" s="9" t="s">
        <v>967</v>
      </c>
    </row>
    <row r="214" spans="1:3" ht="12.75" customHeight="1" x14ac:dyDescent="0.2">
      <c r="A214" s="9">
        <v>2021</v>
      </c>
      <c r="B214" s="9">
        <v>1179970</v>
      </c>
      <c r="C214" s="9" t="s">
        <v>967</v>
      </c>
    </row>
    <row r="215" spans="1:3" ht="12.75" customHeight="1" x14ac:dyDescent="0.2">
      <c r="A215" s="9">
        <v>2021</v>
      </c>
      <c r="B215" s="9">
        <v>1127927</v>
      </c>
      <c r="C215" s="9" t="s">
        <v>967</v>
      </c>
    </row>
    <row r="216" spans="1:3" ht="12.75" customHeight="1" x14ac:dyDescent="0.2">
      <c r="A216" s="9">
        <v>2021</v>
      </c>
      <c r="B216" s="9">
        <v>1179970</v>
      </c>
      <c r="C216" s="9" t="s">
        <v>967</v>
      </c>
    </row>
    <row r="217" spans="1:3" ht="12.75" customHeight="1" x14ac:dyDescent="0.2">
      <c r="A217" s="9">
        <v>2021</v>
      </c>
      <c r="B217" s="9">
        <v>1179970</v>
      </c>
      <c r="C217" s="9" t="s">
        <v>967</v>
      </c>
    </row>
    <row r="218" spans="1:3" ht="12.75" customHeight="1" x14ac:dyDescent="0.2">
      <c r="A218" s="9">
        <v>2021</v>
      </c>
      <c r="B218" s="9">
        <v>123336</v>
      </c>
      <c r="C218" s="9" t="s">
        <v>967</v>
      </c>
    </row>
    <row r="219" spans="1:3" ht="12.75" customHeight="1" x14ac:dyDescent="0.2">
      <c r="A219" s="9">
        <v>2021</v>
      </c>
      <c r="B219" s="9">
        <v>1179970</v>
      </c>
      <c r="C219" s="9" t="s">
        <v>967</v>
      </c>
    </row>
    <row r="220" spans="1:3" ht="12.75" customHeight="1" x14ac:dyDescent="0.2">
      <c r="A220" s="9">
        <v>2021</v>
      </c>
      <c r="B220" s="9">
        <v>123336</v>
      </c>
      <c r="C220" s="9" t="s">
        <v>967</v>
      </c>
    </row>
    <row r="221" spans="1:3" ht="12.75" customHeight="1" x14ac:dyDescent="0.2">
      <c r="A221" s="9">
        <v>2021</v>
      </c>
      <c r="B221" s="9">
        <v>122845</v>
      </c>
      <c r="C221" s="9" t="s">
        <v>967</v>
      </c>
    </row>
    <row r="222" spans="1:3" ht="12.75" customHeight="1" x14ac:dyDescent="0.2">
      <c r="A222" s="9">
        <v>2021</v>
      </c>
      <c r="B222" s="9">
        <v>1270538</v>
      </c>
      <c r="C222" s="9" t="s">
        <v>967</v>
      </c>
    </row>
    <row r="223" spans="1:3" ht="12.75" customHeight="1" x14ac:dyDescent="0.2">
      <c r="A223" s="9">
        <v>2021</v>
      </c>
      <c r="B223" s="9">
        <v>1179970</v>
      </c>
      <c r="C223" s="9" t="s">
        <v>967</v>
      </c>
    </row>
    <row r="224" spans="1:3" ht="12.75" customHeight="1" x14ac:dyDescent="0.2">
      <c r="A224" s="9">
        <v>2021</v>
      </c>
      <c r="B224" s="9">
        <v>122845</v>
      </c>
      <c r="C224" s="9" t="s">
        <v>967</v>
      </c>
    </row>
    <row r="225" spans="1:3" ht="12.75" customHeight="1" x14ac:dyDescent="0.2">
      <c r="A225" s="9">
        <v>2021</v>
      </c>
      <c r="B225" s="9">
        <v>123336</v>
      </c>
      <c r="C225" s="9" t="s">
        <v>967</v>
      </c>
    </row>
    <row r="226" spans="1:3" ht="12.75" customHeight="1" x14ac:dyDescent="0.2">
      <c r="A226" s="9">
        <v>2021</v>
      </c>
      <c r="B226" s="9">
        <v>123336</v>
      </c>
      <c r="C226" s="9" t="s">
        <v>967</v>
      </c>
    </row>
    <row r="227" spans="1:3" ht="12.75" customHeight="1" x14ac:dyDescent="0.2">
      <c r="A227" s="9">
        <v>2021</v>
      </c>
      <c r="B227" s="9">
        <v>1179970</v>
      </c>
      <c r="C227" s="9" t="s">
        <v>967</v>
      </c>
    </row>
    <row r="228" spans="1:3" ht="12.75" customHeight="1" x14ac:dyDescent="0.2">
      <c r="A228" s="9">
        <v>2021</v>
      </c>
      <c r="B228" s="9">
        <v>108730</v>
      </c>
      <c r="C228" s="9" t="s">
        <v>967</v>
      </c>
    </row>
    <row r="229" spans="1:3" ht="12.75" customHeight="1" x14ac:dyDescent="0.2">
      <c r="A229" s="9">
        <v>2021</v>
      </c>
      <c r="B229" s="9">
        <v>123336</v>
      </c>
      <c r="C229" s="9" t="s">
        <v>967</v>
      </c>
    </row>
    <row r="230" spans="1:3" ht="12.75" customHeight="1" x14ac:dyDescent="0.2">
      <c r="A230" s="9">
        <v>2021</v>
      </c>
      <c r="B230" s="9">
        <v>1127925</v>
      </c>
      <c r="C230" s="9" t="s">
        <v>967</v>
      </c>
    </row>
    <row r="231" spans="1:3" ht="12.75" customHeight="1" x14ac:dyDescent="0.2">
      <c r="A231" s="9">
        <v>2021</v>
      </c>
      <c r="B231" s="9">
        <v>1179970</v>
      </c>
      <c r="C231" s="9" t="s">
        <v>967</v>
      </c>
    </row>
    <row r="232" spans="1:3" ht="12.75" customHeight="1" x14ac:dyDescent="0.2">
      <c r="A232" s="9">
        <v>2021</v>
      </c>
      <c r="B232" s="9">
        <v>1117076</v>
      </c>
      <c r="C232" s="9" t="s">
        <v>967</v>
      </c>
    </row>
    <row r="233" spans="1:3" ht="12.75" customHeight="1" x14ac:dyDescent="0.2">
      <c r="A233" s="9">
        <v>2021</v>
      </c>
      <c r="B233" s="9">
        <v>1319230</v>
      </c>
      <c r="C233" s="9" t="s">
        <v>967</v>
      </c>
    </row>
    <row r="234" spans="1:3" ht="12.75" customHeight="1" x14ac:dyDescent="0.2">
      <c r="A234" s="9">
        <v>2021</v>
      </c>
      <c r="B234" s="9">
        <v>1179970</v>
      </c>
      <c r="C234" s="9" t="s">
        <v>967</v>
      </c>
    </row>
    <row r="235" spans="1:3" ht="12.75" customHeight="1" x14ac:dyDescent="0.2">
      <c r="A235" s="9">
        <v>2021</v>
      </c>
      <c r="B235" s="9">
        <v>123336</v>
      </c>
      <c r="C235" s="9" t="s">
        <v>967</v>
      </c>
    </row>
    <row r="236" spans="1:3" ht="12.75" customHeight="1" x14ac:dyDescent="0.2">
      <c r="A236" s="9">
        <v>2021</v>
      </c>
      <c r="B236" s="9">
        <v>1117076</v>
      </c>
      <c r="C236" s="9" t="s">
        <v>967</v>
      </c>
    </row>
    <row r="237" spans="1:3" ht="12.75" customHeight="1" x14ac:dyDescent="0.2">
      <c r="A237" s="9">
        <v>2021</v>
      </c>
      <c r="B237" s="9">
        <v>1127925</v>
      </c>
      <c r="C237" s="9" t="s">
        <v>967</v>
      </c>
    </row>
    <row r="238" spans="1:3" ht="12.75" customHeight="1" x14ac:dyDescent="0.2">
      <c r="A238" s="9">
        <v>2021</v>
      </c>
      <c r="B238" s="9">
        <v>1127927</v>
      </c>
      <c r="C238" s="9" t="s">
        <v>967</v>
      </c>
    </row>
    <row r="239" spans="1:3" ht="12.75" customHeight="1" x14ac:dyDescent="0.2">
      <c r="A239" s="9">
        <v>2021</v>
      </c>
      <c r="B239" s="9">
        <v>123336</v>
      </c>
      <c r="C239" s="9" t="s">
        <v>967</v>
      </c>
    </row>
    <row r="240" spans="1:3" ht="12.75" customHeight="1" x14ac:dyDescent="0.2">
      <c r="A240" s="9">
        <v>2021</v>
      </c>
      <c r="B240" s="9">
        <v>122845</v>
      </c>
      <c r="C240" s="9" t="s">
        <v>967</v>
      </c>
    </row>
    <row r="241" spans="1:3" ht="12.75" customHeight="1" x14ac:dyDescent="0.2">
      <c r="A241" s="9">
        <v>2021</v>
      </c>
      <c r="B241" s="9">
        <v>1179970</v>
      </c>
      <c r="C241" s="9" t="s">
        <v>967</v>
      </c>
    </row>
    <row r="242" spans="1:3" ht="12.75" customHeight="1" x14ac:dyDescent="0.2">
      <c r="A242" s="9">
        <v>2021</v>
      </c>
      <c r="B242" s="9">
        <v>108730</v>
      </c>
      <c r="C242" s="9" t="s">
        <v>967</v>
      </c>
    </row>
    <row r="243" spans="1:3" ht="12.75" customHeight="1" x14ac:dyDescent="0.2">
      <c r="A243" s="9">
        <v>2021</v>
      </c>
      <c r="B243" s="9">
        <v>1103692</v>
      </c>
      <c r="C243" s="9" t="s">
        <v>967</v>
      </c>
    </row>
    <row r="244" spans="1:3" ht="12.75" customHeight="1" x14ac:dyDescent="0.2">
      <c r="A244" s="9">
        <v>2021</v>
      </c>
      <c r="B244" s="9">
        <v>1127926</v>
      </c>
      <c r="C244" s="9" t="s">
        <v>967</v>
      </c>
    </row>
    <row r="245" spans="1:3" ht="12.75" customHeight="1" x14ac:dyDescent="0.2">
      <c r="A245" s="9">
        <v>2021</v>
      </c>
      <c r="B245" s="9">
        <v>123336</v>
      </c>
      <c r="C245" s="9" t="s">
        <v>967</v>
      </c>
    </row>
    <row r="246" spans="1:3" ht="12.75" customHeight="1" x14ac:dyDescent="0.2">
      <c r="A246" s="9">
        <v>2021</v>
      </c>
      <c r="B246" s="9">
        <v>123336</v>
      </c>
      <c r="C246" s="9" t="s">
        <v>967</v>
      </c>
    </row>
    <row r="247" spans="1:3" ht="12.75" customHeight="1" x14ac:dyDescent="0.2">
      <c r="A247" s="9">
        <v>2021</v>
      </c>
      <c r="B247" s="9">
        <v>1319230</v>
      </c>
      <c r="C247" s="9" t="s">
        <v>967</v>
      </c>
    </row>
    <row r="248" spans="1:3" ht="12.75" customHeight="1" x14ac:dyDescent="0.2">
      <c r="A248" s="9">
        <v>2021</v>
      </c>
      <c r="B248" s="9">
        <v>1179970</v>
      </c>
      <c r="C248" s="9" t="s">
        <v>967</v>
      </c>
    </row>
    <row r="249" spans="1:3" ht="12.75" customHeight="1" x14ac:dyDescent="0.2">
      <c r="A249" s="9">
        <v>2021</v>
      </c>
      <c r="B249" s="9">
        <v>150129</v>
      </c>
      <c r="C249" s="9" t="s">
        <v>967</v>
      </c>
    </row>
    <row r="250" spans="1:3" ht="12.75" customHeight="1" x14ac:dyDescent="0.2">
      <c r="A250" s="9">
        <v>2021</v>
      </c>
      <c r="B250" s="9">
        <v>1308687</v>
      </c>
      <c r="C250" s="9" t="s">
        <v>967</v>
      </c>
    </row>
    <row r="251" spans="1:3" ht="12.75" customHeight="1" x14ac:dyDescent="0.2">
      <c r="A251" s="9">
        <v>2021</v>
      </c>
      <c r="B251" s="9">
        <v>123336</v>
      </c>
      <c r="C251" s="9" t="s">
        <v>967</v>
      </c>
    </row>
    <row r="252" spans="1:3" ht="12.75" customHeight="1" x14ac:dyDescent="0.2">
      <c r="A252" s="9">
        <v>2021</v>
      </c>
      <c r="B252" s="9">
        <v>1179970</v>
      </c>
      <c r="C252" s="9" t="s">
        <v>967</v>
      </c>
    </row>
    <row r="253" spans="1:3" ht="12.75" customHeight="1" x14ac:dyDescent="0.2">
      <c r="A253" s="9">
        <v>2021</v>
      </c>
      <c r="B253" s="9">
        <v>1270538</v>
      </c>
      <c r="C253" s="9" t="s">
        <v>967</v>
      </c>
    </row>
    <row r="254" spans="1:3" ht="12.75" customHeight="1" x14ac:dyDescent="0.2">
      <c r="A254" s="9">
        <v>2021</v>
      </c>
      <c r="B254" s="9">
        <v>123336</v>
      </c>
      <c r="C254" s="9" t="s">
        <v>967</v>
      </c>
    </row>
    <row r="255" spans="1:3" ht="12.75" customHeight="1" x14ac:dyDescent="0.2">
      <c r="A255" s="9">
        <v>2021</v>
      </c>
      <c r="B255" s="9">
        <v>1308687</v>
      </c>
      <c r="C255" s="9" t="s">
        <v>967</v>
      </c>
    </row>
    <row r="256" spans="1:3" ht="12.75" customHeight="1" x14ac:dyDescent="0.2">
      <c r="A256" s="9">
        <v>2021</v>
      </c>
      <c r="B256" s="9">
        <v>122845</v>
      </c>
      <c r="C256" s="9" t="s">
        <v>967</v>
      </c>
    </row>
    <row r="257" spans="1:3" ht="12.75" customHeight="1" x14ac:dyDescent="0.2">
      <c r="A257" s="9">
        <v>2021</v>
      </c>
      <c r="B257" s="9">
        <v>1179970</v>
      </c>
      <c r="C257" s="9" t="s">
        <v>967</v>
      </c>
    </row>
    <row r="258" spans="1:3" ht="12.75" customHeight="1" x14ac:dyDescent="0.2">
      <c r="A258" s="9">
        <v>2021</v>
      </c>
      <c r="B258" s="9">
        <v>1179970</v>
      </c>
      <c r="C258" s="9" t="s">
        <v>967</v>
      </c>
    </row>
    <row r="259" spans="1:3" ht="12.75" customHeight="1" x14ac:dyDescent="0.2">
      <c r="A259" s="9">
        <v>2021</v>
      </c>
      <c r="B259" s="9">
        <v>123336</v>
      </c>
      <c r="C259" s="9" t="s">
        <v>967</v>
      </c>
    </row>
    <row r="260" spans="1:3" ht="12.75" customHeight="1" x14ac:dyDescent="0.2">
      <c r="A260" s="9">
        <v>2021</v>
      </c>
      <c r="B260" s="9">
        <v>1179970</v>
      </c>
      <c r="C260" s="9" t="s">
        <v>967</v>
      </c>
    </row>
    <row r="261" spans="1:3" ht="12.75" customHeight="1" x14ac:dyDescent="0.2">
      <c r="A261" s="9">
        <v>2021</v>
      </c>
      <c r="B261" s="9">
        <v>1308687</v>
      </c>
      <c r="C261" s="9" t="s">
        <v>967</v>
      </c>
    </row>
    <row r="262" spans="1:3" ht="12.75" customHeight="1" x14ac:dyDescent="0.2">
      <c r="A262" s="9">
        <v>2021</v>
      </c>
      <c r="B262" s="9">
        <v>1103692</v>
      </c>
      <c r="C262" s="9" t="s">
        <v>967</v>
      </c>
    </row>
    <row r="263" spans="1:3" ht="12.75" customHeight="1" x14ac:dyDescent="0.2">
      <c r="A263" s="9">
        <v>2021</v>
      </c>
      <c r="B263" s="9">
        <v>1179970</v>
      </c>
      <c r="C263" s="9" t="s">
        <v>967</v>
      </c>
    </row>
    <row r="264" spans="1:3" ht="12.75" customHeight="1" x14ac:dyDescent="0.2">
      <c r="A264" s="9">
        <v>2021</v>
      </c>
      <c r="B264" s="9">
        <v>1127925</v>
      </c>
      <c r="C264" s="9" t="s">
        <v>967</v>
      </c>
    </row>
    <row r="265" spans="1:3" ht="12.75" customHeight="1" x14ac:dyDescent="0.2">
      <c r="A265" s="9">
        <v>2021</v>
      </c>
      <c r="B265" s="9">
        <v>123336</v>
      </c>
      <c r="C265" s="9" t="s">
        <v>967</v>
      </c>
    </row>
    <row r="266" spans="1:3" ht="12.75" customHeight="1" x14ac:dyDescent="0.2">
      <c r="A266" s="9">
        <v>2021</v>
      </c>
      <c r="B266" s="9">
        <v>1365444</v>
      </c>
      <c r="C266" s="9" t="s">
        <v>967</v>
      </c>
    </row>
    <row r="267" spans="1:3" ht="12.75" customHeight="1" x14ac:dyDescent="0.2">
      <c r="A267" s="9">
        <v>2021</v>
      </c>
      <c r="B267" s="9">
        <v>1179970</v>
      </c>
      <c r="C267" s="9" t="s">
        <v>967</v>
      </c>
    </row>
    <row r="268" spans="1:3" ht="12.75" customHeight="1" x14ac:dyDescent="0.2">
      <c r="A268" s="9">
        <v>2021</v>
      </c>
      <c r="B268" s="9">
        <v>1127927</v>
      </c>
      <c r="C268" s="9" t="s">
        <v>967</v>
      </c>
    </row>
    <row r="269" spans="1:3" ht="12.75" customHeight="1" x14ac:dyDescent="0.2">
      <c r="A269" s="9">
        <v>2021</v>
      </c>
      <c r="B269" s="9">
        <v>123336</v>
      </c>
      <c r="C269" s="9" t="s">
        <v>967</v>
      </c>
    </row>
    <row r="270" spans="1:3" ht="12.75" customHeight="1" x14ac:dyDescent="0.2">
      <c r="A270" s="9">
        <v>2021</v>
      </c>
      <c r="B270" s="9">
        <v>123336</v>
      </c>
      <c r="C270" s="9" t="s">
        <v>967</v>
      </c>
    </row>
    <row r="271" spans="1:3" ht="12.75" customHeight="1" x14ac:dyDescent="0.2">
      <c r="A271" s="9">
        <v>2021</v>
      </c>
      <c r="B271" s="9">
        <v>1179970</v>
      </c>
      <c r="C271" s="9" t="s">
        <v>967</v>
      </c>
    </row>
    <row r="272" spans="1:3" ht="12.75" customHeight="1" x14ac:dyDescent="0.2">
      <c r="A272" s="9">
        <v>2021</v>
      </c>
      <c r="B272" s="9">
        <v>122845</v>
      </c>
      <c r="C272" s="9" t="s">
        <v>967</v>
      </c>
    </row>
    <row r="273" spans="1:3" ht="12.75" customHeight="1" x14ac:dyDescent="0.2">
      <c r="A273" s="9">
        <v>2021</v>
      </c>
      <c r="B273" s="9">
        <v>1127925</v>
      </c>
      <c r="C273" s="9" t="s">
        <v>967</v>
      </c>
    </row>
    <row r="274" spans="1:3" ht="12.75" customHeight="1" x14ac:dyDescent="0.2">
      <c r="A274" s="9">
        <v>2021</v>
      </c>
      <c r="B274" s="9">
        <v>123336</v>
      </c>
      <c r="C274" s="9" t="s">
        <v>967</v>
      </c>
    </row>
    <row r="275" spans="1:3" ht="12.75" customHeight="1" x14ac:dyDescent="0.2">
      <c r="A275" s="9">
        <v>2021</v>
      </c>
      <c r="B275" s="9">
        <v>1308687</v>
      </c>
      <c r="C275" s="9" t="s">
        <v>967</v>
      </c>
    </row>
    <row r="276" spans="1:3" ht="12.75" customHeight="1" x14ac:dyDescent="0.2">
      <c r="A276" s="9">
        <v>2021</v>
      </c>
      <c r="B276" s="9">
        <v>123336</v>
      </c>
      <c r="C276" s="9" t="s">
        <v>967</v>
      </c>
    </row>
    <row r="277" spans="1:3" ht="12.75" customHeight="1" x14ac:dyDescent="0.2">
      <c r="A277" s="9">
        <v>2021</v>
      </c>
      <c r="B277" s="9">
        <v>108730</v>
      </c>
      <c r="C277" s="9" t="s">
        <v>967</v>
      </c>
    </row>
    <row r="278" spans="1:3" ht="12.75" customHeight="1" x14ac:dyDescent="0.2">
      <c r="A278" s="9">
        <v>2021</v>
      </c>
      <c r="B278" s="9">
        <v>122845</v>
      </c>
      <c r="C278" s="9" t="s">
        <v>967</v>
      </c>
    </row>
    <row r="279" spans="1:3" ht="12.75" customHeight="1" x14ac:dyDescent="0.2">
      <c r="A279" s="9">
        <v>2021</v>
      </c>
      <c r="B279" s="9">
        <v>108730</v>
      </c>
      <c r="C279" s="9" t="s">
        <v>967</v>
      </c>
    </row>
    <row r="280" spans="1:3" ht="12.75" customHeight="1" x14ac:dyDescent="0.2">
      <c r="A280" s="9">
        <v>2021</v>
      </c>
      <c r="B280" s="9">
        <v>1127924</v>
      </c>
      <c r="C280" s="9" t="s">
        <v>967</v>
      </c>
    </row>
    <row r="281" spans="1:3" ht="12.75" customHeight="1" x14ac:dyDescent="0.2">
      <c r="A281" s="9">
        <v>2021</v>
      </c>
      <c r="B281" s="9">
        <v>1127924</v>
      </c>
      <c r="C281" s="9" t="s">
        <v>967</v>
      </c>
    </row>
    <row r="282" spans="1:3" ht="12.75" customHeight="1" x14ac:dyDescent="0.2">
      <c r="A282" s="9">
        <v>2021</v>
      </c>
      <c r="B282" s="9">
        <v>123336</v>
      </c>
      <c r="C282" s="9" t="s">
        <v>967</v>
      </c>
    </row>
    <row r="283" spans="1:3" ht="12.75" customHeight="1" x14ac:dyDescent="0.2">
      <c r="A283" s="9">
        <v>2021</v>
      </c>
      <c r="B283" s="9">
        <v>108730</v>
      </c>
      <c r="C283" s="9" t="s">
        <v>967</v>
      </c>
    </row>
    <row r="284" spans="1:3" ht="12.75" customHeight="1" x14ac:dyDescent="0.2">
      <c r="A284" s="9">
        <v>2021</v>
      </c>
      <c r="B284" s="9">
        <v>150129</v>
      </c>
      <c r="C284" s="9" t="s">
        <v>967</v>
      </c>
    </row>
    <row r="285" spans="1:3" ht="12.75" customHeight="1" x14ac:dyDescent="0.2">
      <c r="A285" s="9">
        <v>2021</v>
      </c>
      <c r="B285" s="9">
        <v>1103657</v>
      </c>
      <c r="C285" s="9" t="s">
        <v>967</v>
      </c>
    </row>
    <row r="286" spans="1:3" ht="12.75" customHeight="1" x14ac:dyDescent="0.2">
      <c r="A286" s="9">
        <v>2021</v>
      </c>
      <c r="B286" s="9">
        <v>1319230</v>
      </c>
      <c r="C286" s="9" t="s">
        <v>967</v>
      </c>
    </row>
    <row r="287" spans="1:3" ht="12.75" customHeight="1" x14ac:dyDescent="0.2">
      <c r="A287" s="9">
        <v>2021</v>
      </c>
      <c r="B287" s="9">
        <v>1308687</v>
      </c>
      <c r="C287" s="9" t="s">
        <v>967</v>
      </c>
    </row>
    <row r="288" spans="1:3" ht="12.75" customHeight="1" x14ac:dyDescent="0.2">
      <c r="A288" s="9">
        <v>2021</v>
      </c>
      <c r="B288" s="9">
        <v>1103909</v>
      </c>
      <c r="C288" s="9" t="s">
        <v>967</v>
      </c>
    </row>
    <row r="289" spans="1:3" ht="12.75" customHeight="1" x14ac:dyDescent="0.2">
      <c r="A289" s="9">
        <v>2021</v>
      </c>
      <c r="B289" s="9">
        <v>1127926</v>
      </c>
      <c r="C289" s="9" t="s">
        <v>967</v>
      </c>
    </row>
    <row r="290" spans="1:3" ht="12.75" customHeight="1" x14ac:dyDescent="0.2">
      <c r="A290" s="9">
        <v>2021</v>
      </c>
      <c r="B290" s="9">
        <v>1127927</v>
      </c>
      <c r="C290" s="9" t="s">
        <v>967</v>
      </c>
    </row>
    <row r="291" spans="1:3" ht="12.75" customHeight="1" x14ac:dyDescent="0.2">
      <c r="A291" s="9">
        <v>2021</v>
      </c>
      <c r="B291" s="9">
        <v>1127925</v>
      </c>
      <c r="C291" s="9" t="s">
        <v>967</v>
      </c>
    </row>
    <row r="292" spans="1:3" ht="12.75" customHeight="1" x14ac:dyDescent="0.2">
      <c r="A292" s="9">
        <v>2021</v>
      </c>
      <c r="B292" s="9">
        <v>1319230</v>
      </c>
      <c r="C292" s="9" t="s">
        <v>967</v>
      </c>
    </row>
    <row r="293" spans="1:3" ht="12.75" customHeight="1" x14ac:dyDescent="0.2">
      <c r="A293" s="9">
        <v>2021</v>
      </c>
      <c r="B293" s="9">
        <v>122845</v>
      </c>
      <c r="C293" s="9" t="s">
        <v>967</v>
      </c>
    </row>
    <row r="294" spans="1:3" ht="12.75" customHeight="1" x14ac:dyDescent="0.2">
      <c r="A294" s="9">
        <v>2021</v>
      </c>
      <c r="B294" s="9">
        <v>1127927</v>
      </c>
      <c r="C294" s="9" t="s">
        <v>967</v>
      </c>
    </row>
    <row r="295" spans="1:3" ht="12.75" customHeight="1" x14ac:dyDescent="0.2">
      <c r="A295" s="9">
        <v>2021</v>
      </c>
      <c r="B295" s="9">
        <v>122845</v>
      </c>
      <c r="C295" s="9" t="s">
        <v>967</v>
      </c>
    </row>
    <row r="296" spans="1:3" ht="12.75" customHeight="1" x14ac:dyDescent="0.2">
      <c r="A296" s="9">
        <v>2021</v>
      </c>
      <c r="B296" s="9">
        <v>1179970</v>
      </c>
      <c r="C296" s="9" t="s">
        <v>967</v>
      </c>
    </row>
    <row r="297" spans="1:3" ht="12.75" customHeight="1" x14ac:dyDescent="0.2">
      <c r="A297" s="9">
        <v>2021</v>
      </c>
      <c r="B297" s="9">
        <v>1179970</v>
      </c>
      <c r="C297" s="9" t="s">
        <v>967</v>
      </c>
    </row>
    <row r="298" spans="1:3" ht="12.75" customHeight="1" x14ac:dyDescent="0.2">
      <c r="A298" s="9">
        <v>2021</v>
      </c>
      <c r="B298" s="9">
        <v>1179970</v>
      </c>
      <c r="C298" s="9" t="s">
        <v>967</v>
      </c>
    </row>
    <row r="299" spans="1:3" ht="12.75" customHeight="1" x14ac:dyDescent="0.2">
      <c r="A299" s="9">
        <v>2021</v>
      </c>
      <c r="B299" s="9">
        <v>1365444</v>
      </c>
      <c r="C299" s="9" t="s">
        <v>967</v>
      </c>
    </row>
    <row r="300" spans="1:3" ht="12.75" customHeight="1" x14ac:dyDescent="0.2">
      <c r="A300" s="9">
        <v>2021</v>
      </c>
      <c r="B300" s="9">
        <v>1179970</v>
      </c>
      <c r="C300" s="9" t="s">
        <v>967</v>
      </c>
    </row>
    <row r="301" spans="1:3" ht="12.75" customHeight="1" x14ac:dyDescent="0.2">
      <c r="A301" s="9">
        <v>2021</v>
      </c>
      <c r="B301" s="9">
        <v>1179970</v>
      </c>
      <c r="C301" s="9" t="s">
        <v>967</v>
      </c>
    </row>
    <row r="302" spans="1:3" ht="12.75" customHeight="1" x14ac:dyDescent="0.2">
      <c r="A302" s="9">
        <v>2021</v>
      </c>
      <c r="B302" s="9">
        <v>122845</v>
      </c>
      <c r="C302" s="9" t="s">
        <v>967</v>
      </c>
    </row>
    <row r="303" spans="1:3" ht="12.75" customHeight="1" x14ac:dyDescent="0.2">
      <c r="A303" s="9">
        <v>2021</v>
      </c>
      <c r="B303" s="9">
        <v>122845</v>
      </c>
      <c r="C303" s="9" t="s">
        <v>967</v>
      </c>
    </row>
    <row r="304" spans="1:3" ht="12.75" customHeight="1" x14ac:dyDescent="0.2">
      <c r="A304" s="9">
        <v>2021</v>
      </c>
      <c r="B304" s="9">
        <v>1117076</v>
      </c>
      <c r="C304" s="9" t="s">
        <v>967</v>
      </c>
    </row>
    <row r="305" spans="1:3" ht="12.75" customHeight="1" x14ac:dyDescent="0.2">
      <c r="A305" s="9">
        <v>2021</v>
      </c>
      <c r="B305" s="9">
        <v>1365444</v>
      </c>
      <c r="C305" s="9" t="s">
        <v>967</v>
      </c>
    </row>
    <row r="306" spans="1:3" ht="12.75" customHeight="1" x14ac:dyDescent="0.2">
      <c r="A306" s="9">
        <v>2021</v>
      </c>
      <c r="B306" s="9">
        <v>1127924</v>
      </c>
      <c r="C306" s="9" t="s">
        <v>967</v>
      </c>
    </row>
    <row r="307" spans="1:3" ht="12.75" customHeight="1" x14ac:dyDescent="0.2">
      <c r="A307" s="9">
        <v>2021</v>
      </c>
      <c r="B307" s="9">
        <v>1179970</v>
      </c>
      <c r="C307" s="9" t="s">
        <v>967</v>
      </c>
    </row>
    <row r="308" spans="1:3" ht="12.75" customHeight="1" x14ac:dyDescent="0.2">
      <c r="A308" s="9">
        <v>2021</v>
      </c>
      <c r="B308" s="9">
        <v>1103909</v>
      </c>
      <c r="C308" s="9" t="s">
        <v>967</v>
      </c>
    </row>
    <row r="309" spans="1:3" ht="12.75" customHeight="1" x14ac:dyDescent="0.2">
      <c r="A309" s="9">
        <v>2021</v>
      </c>
      <c r="B309" s="9">
        <v>1103692</v>
      </c>
      <c r="C309" s="9" t="s">
        <v>967</v>
      </c>
    </row>
    <row r="310" spans="1:3" ht="12.75" customHeight="1" x14ac:dyDescent="0.2">
      <c r="A310" s="9">
        <v>2021</v>
      </c>
      <c r="B310" s="9">
        <v>122845</v>
      </c>
      <c r="C310" s="9" t="s">
        <v>967</v>
      </c>
    </row>
    <row r="311" spans="1:3" ht="12.75" customHeight="1" x14ac:dyDescent="0.2">
      <c r="A311" s="9">
        <v>2021</v>
      </c>
      <c r="B311" s="9">
        <v>123336</v>
      </c>
      <c r="C311" s="9" t="s">
        <v>967</v>
      </c>
    </row>
    <row r="312" spans="1:3" ht="12.75" customHeight="1" x14ac:dyDescent="0.2">
      <c r="A312" s="9">
        <v>2021</v>
      </c>
      <c r="B312" s="9">
        <v>122845</v>
      </c>
      <c r="C312" s="9" t="s">
        <v>967</v>
      </c>
    </row>
    <row r="313" spans="1:3" ht="12.75" customHeight="1" x14ac:dyDescent="0.2">
      <c r="A313" s="9">
        <v>2021</v>
      </c>
      <c r="B313" s="9">
        <v>1179970</v>
      </c>
      <c r="C313" s="9" t="s">
        <v>967</v>
      </c>
    </row>
    <row r="314" spans="1:3" ht="12.75" customHeight="1" x14ac:dyDescent="0.2">
      <c r="A314" s="9">
        <v>2021</v>
      </c>
      <c r="B314" s="9">
        <v>1179970</v>
      </c>
      <c r="C314" s="9" t="s">
        <v>967</v>
      </c>
    </row>
    <row r="315" spans="1:3" ht="12.75" customHeight="1" x14ac:dyDescent="0.2">
      <c r="A315" s="9">
        <v>2021</v>
      </c>
      <c r="B315" s="9">
        <v>123336</v>
      </c>
      <c r="C315" s="9" t="s">
        <v>967</v>
      </c>
    </row>
    <row r="316" spans="1:3" ht="12.75" customHeight="1" x14ac:dyDescent="0.2">
      <c r="A316" s="9">
        <v>2021</v>
      </c>
      <c r="B316" s="9">
        <v>1103692</v>
      </c>
      <c r="C316" s="9" t="s">
        <v>967</v>
      </c>
    </row>
    <row r="317" spans="1:3" ht="12.75" customHeight="1" x14ac:dyDescent="0.2">
      <c r="A317" s="9">
        <v>2021</v>
      </c>
      <c r="B317" s="9">
        <v>1179970</v>
      </c>
      <c r="C317" s="9" t="s">
        <v>967</v>
      </c>
    </row>
    <row r="318" spans="1:3" ht="12.75" customHeight="1" x14ac:dyDescent="0.2">
      <c r="A318" s="9">
        <v>2021</v>
      </c>
      <c r="B318" s="9">
        <v>1308687</v>
      </c>
      <c r="C318" s="9" t="s">
        <v>967</v>
      </c>
    </row>
    <row r="319" spans="1:3" ht="12.75" customHeight="1" x14ac:dyDescent="0.2">
      <c r="A319" s="9">
        <v>2021</v>
      </c>
      <c r="B319" s="9">
        <v>108730</v>
      </c>
      <c r="C319" s="9" t="s">
        <v>967</v>
      </c>
    </row>
    <row r="320" spans="1:3" ht="12.75" customHeight="1" x14ac:dyDescent="0.2">
      <c r="A320" s="9">
        <v>2021</v>
      </c>
      <c r="B320" s="9">
        <v>123336</v>
      </c>
      <c r="C320" s="9" t="s">
        <v>967</v>
      </c>
    </row>
    <row r="321" spans="1:3" ht="12.75" customHeight="1" x14ac:dyDescent="0.2">
      <c r="A321" s="9">
        <v>2021</v>
      </c>
      <c r="B321" s="9">
        <v>1179970</v>
      </c>
      <c r="C321" s="9" t="s">
        <v>967</v>
      </c>
    </row>
    <row r="322" spans="1:3" ht="12.75" customHeight="1" x14ac:dyDescent="0.2">
      <c r="A322" s="9">
        <v>2021</v>
      </c>
      <c r="B322" s="9">
        <v>122845</v>
      </c>
      <c r="C322" s="9" t="s">
        <v>967</v>
      </c>
    </row>
    <row r="323" spans="1:3" ht="12.75" customHeight="1" x14ac:dyDescent="0.2">
      <c r="A323" s="9">
        <v>2021</v>
      </c>
      <c r="B323" s="9">
        <v>1127924</v>
      </c>
      <c r="C323" s="9" t="s">
        <v>967</v>
      </c>
    </row>
    <row r="324" spans="1:3" ht="12.75" customHeight="1" x14ac:dyDescent="0.2">
      <c r="A324" s="9">
        <v>2021</v>
      </c>
      <c r="B324" s="9">
        <v>1179970</v>
      </c>
      <c r="C324" s="9" t="s">
        <v>967</v>
      </c>
    </row>
    <row r="325" spans="1:3" ht="12.75" customHeight="1" x14ac:dyDescent="0.2">
      <c r="A325" s="9">
        <v>2021</v>
      </c>
      <c r="B325" s="9">
        <v>1127927</v>
      </c>
      <c r="C325" s="9" t="s">
        <v>967</v>
      </c>
    </row>
    <row r="326" spans="1:3" ht="12.75" customHeight="1" x14ac:dyDescent="0.2">
      <c r="A326" s="9">
        <v>2021</v>
      </c>
      <c r="B326" s="9">
        <v>123336</v>
      </c>
      <c r="C326" s="9" t="s">
        <v>967</v>
      </c>
    </row>
    <row r="327" spans="1:3" ht="12.75" customHeight="1" x14ac:dyDescent="0.2">
      <c r="A327" s="9">
        <v>2021</v>
      </c>
      <c r="B327" s="9">
        <v>122845</v>
      </c>
      <c r="C327" s="9" t="s">
        <v>967</v>
      </c>
    </row>
    <row r="328" spans="1:3" ht="12.75" customHeight="1" x14ac:dyDescent="0.2">
      <c r="A328" s="9">
        <v>2021</v>
      </c>
      <c r="B328" s="9">
        <v>122845</v>
      </c>
      <c r="C328" s="9" t="s">
        <v>967</v>
      </c>
    </row>
    <row r="329" spans="1:3" ht="12.75" customHeight="1" x14ac:dyDescent="0.2">
      <c r="A329" s="9">
        <v>2021</v>
      </c>
      <c r="B329" s="9">
        <v>123336</v>
      </c>
      <c r="C329" s="9" t="s">
        <v>967</v>
      </c>
    </row>
    <row r="330" spans="1:3" ht="12.75" customHeight="1" x14ac:dyDescent="0.2">
      <c r="A330" s="9">
        <v>2021</v>
      </c>
      <c r="B330" s="9">
        <v>122845</v>
      </c>
      <c r="C330" s="9" t="s">
        <v>967</v>
      </c>
    </row>
    <row r="331" spans="1:3" ht="12.75" customHeight="1" x14ac:dyDescent="0.2">
      <c r="A331" s="9">
        <v>2021</v>
      </c>
      <c r="B331" s="9">
        <v>1117076</v>
      </c>
      <c r="C331" s="9" t="s">
        <v>967</v>
      </c>
    </row>
    <row r="332" spans="1:3" ht="12.75" customHeight="1" x14ac:dyDescent="0.2">
      <c r="A332" s="9">
        <v>2021</v>
      </c>
      <c r="B332" s="9">
        <v>1308687</v>
      </c>
      <c r="C332" s="9" t="s">
        <v>967</v>
      </c>
    </row>
    <row r="333" spans="1:3" ht="12.75" customHeight="1" x14ac:dyDescent="0.2">
      <c r="A333" s="9">
        <v>2021</v>
      </c>
      <c r="B333" s="9">
        <v>1127924</v>
      </c>
      <c r="C333" s="9" t="s">
        <v>967</v>
      </c>
    </row>
    <row r="334" spans="1:3" ht="12.75" customHeight="1" x14ac:dyDescent="0.2">
      <c r="A334" s="9">
        <v>2021</v>
      </c>
      <c r="B334" s="9">
        <v>108730</v>
      </c>
      <c r="C334" s="9" t="s">
        <v>967</v>
      </c>
    </row>
    <row r="335" spans="1:3" ht="12.75" customHeight="1" x14ac:dyDescent="0.2">
      <c r="A335" s="9">
        <v>2021</v>
      </c>
      <c r="B335" s="9">
        <v>1103657</v>
      </c>
      <c r="C335" s="9" t="s">
        <v>967</v>
      </c>
    </row>
    <row r="336" spans="1:3" ht="12.75" customHeight="1" x14ac:dyDescent="0.2">
      <c r="A336" s="9">
        <v>2021</v>
      </c>
      <c r="B336" s="9">
        <v>1308687</v>
      </c>
      <c r="C336" s="9" t="s">
        <v>967</v>
      </c>
    </row>
    <row r="337" spans="1:3" ht="12.75" customHeight="1" x14ac:dyDescent="0.2">
      <c r="A337" s="9">
        <v>2021</v>
      </c>
      <c r="B337" s="9">
        <v>108730</v>
      </c>
      <c r="C337" s="9" t="s">
        <v>967</v>
      </c>
    </row>
    <row r="338" spans="1:3" ht="12.75" customHeight="1" x14ac:dyDescent="0.2">
      <c r="A338" s="9">
        <v>2021</v>
      </c>
      <c r="B338" s="9">
        <v>122845</v>
      </c>
      <c r="C338" s="9" t="s">
        <v>967</v>
      </c>
    </row>
    <row r="339" spans="1:3" ht="12.75" customHeight="1" x14ac:dyDescent="0.2">
      <c r="A339" s="9">
        <v>2021</v>
      </c>
      <c r="B339" s="9">
        <v>1127925</v>
      </c>
      <c r="C339" s="9" t="s">
        <v>967</v>
      </c>
    </row>
    <row r="340" spans="1:3" ht="12.75" customHeight="1" x14ac:dyDescent="0.2">
      <c r="A340" s="9">
        <v>2021</v>
      </c>
      <c r="B340" s="9">
        <v>1179970</v>
      </c>
      <c r="C340" s="9" t="s">
        <v>967</v>
      </c>
    </row>
    <row r="341" spans="1:3" ht="12.75" customHeight="1" x14ac:dyDescent="0.2">
      <c r="A341" s="9">
        <v>2021</v>
      </c>
      <c r="B341" s="9">
        <v>123336</v>
      </c>
      <c r="C341" s="9" t="s">
        <v>967</v>
      </c>
    </row>
    <row r="342" spans="1:3" ht="12.75" customHeight="1" x14ac:dyDescent="0.2">
      <c r="A342" s="9">
        <v>2021</v>
      </c>
      <c r="B342" s="9">
        <v>122845</v>
      </c>
      <c r="C342" s="9" t="s">
        <v>967</v>
      </c>
    </row>
    <row r="343" spans="1:3" ht="12.75" customHeight="1" x14ac:dyDescent="0.2">
      <c r="A343" s="9">
        <v>2021</v>
      </c>
      <c r="B343" s="9">
        <v>1308687</v>
      </c>
      <c r="C343" s="9" t="s">
        <v>967</v>
      </c>
    </row>
    <row r="344" spans="1:3" ht="12.75" customHeight="1" x14ac:dyDescent="0.2">
      <c r="A344" s="9">
        <v>2021</v>
      </c>
      <c r="B344" s="9">
        <v>1117076</v>
      </c>
      <c r="C344" s="9" t="s">
        <v>967</v>
      </c>
    </row>
    <row r="345" spans="1:3" ht="12.75" customHeight="1" x14ac:dyDescent="0.2">
      <c r="A345" s="9">
        <v>2021</v>
      </c>
      <c r="B345" s="9">
        <v>1270538</v>
      </c>
      <c r="C345" s="9" t="s">
        <v>967</v>
      </c>
    </row>
    <row r="346" spans="1:3" ht="12.75" customHeight="1" x14ac:dyDescent="0.2">
      <c r="A346" s="9">
        <v>2021</v>
      </c>
      <c r="B346" s="9">
        <v>123336</v>
      </c>
      <c r="C346" s="9" t="s">
        <v>967</v>
      </c>
    </row>
    <row r="347" spans="1:3" ht="12.75" customHeight="1" x14ac:dyDescent="0.2">
      <c r="A347" s="9">
        <v>2021</v>
      </c>
      <c r="B347" s="9">
        <v>122845</v>
      </c>
      <c r="C347" s="9" t="s">
        <v>967</v>
      </c>
    </row>
    <row r="348" spans="1:3" ht="12.75" customHeight="1" x14ac:dyDescent="0.2">
      <c r="A348" s="9">
        <v>2021</v>
      </c>
      <c r="B348" s="9">
        <v>1127925</v>
      </c>
      <c r="C348" s="9" t="s">
        <v>967</v>
      </c>
    </row>
    <row r="349" spans="1:3" ht="12.75" customHeight="1" x14ac:dyDescent="0.2">
      <c r="A349" s="9">
        <v>2021</v>
      </c>
      <c r="B349" s="9">
        <v>122845</v>
      </c>
      <c r="C349" s="9" t="s">
        <v>967</v>
      </c>
    </row>
    <row r="350" spans="1:3" ht="12.75" customHeight="1" x14ac:dyDescent="0.2">
      <c r="A350" s="9">
        <v>2021</v>
      </c>
      <c r="B350" s="9">
        <v>150129</v>
      </c>
      <c r="C350" s="9" t="s">
        <v>967</v>
      </c>
    </row>
    <row r="351" spans="1:3" ht="12.75" customHeight="1" x14ac:dyDescent="0.2">
      <c r="A351" s="9">
        <v>2021</v>
      </c>
      <c r="B351" s="9">
        <v>1127925</v>
      </c>
      <c r="C351" s="9" t="s">
        <v>967</v>
      </c>
    </row>
    <row r="352" spans="1:3" ht="12.75" customHeight="1" x14ac:dyDescent="0.2">
      <c r="A352" s="9">
        <v>2021</v>
      </c>
      <c r="B352" s="9">
        <v>1127926</v>
      </c>
      <c r="C352" s="9" t="s">
        <v>967</v>
      </c>
    </row>
    <row r="353" spans="1:3" ht="12.75" customHeight="1" x14ac:dyDescent="0.2">
      <c r="A353" s="9">
        <v>2021</v>
      </c>
      <c r="B353" s="9">
        <v>108730</v>
      </c>
      <c r="C353" s="9" t="s">
        <v>967</v>
      </c>
    </row>
    <row r="354" spans="1:3" ht="12.75" customHeight="1" x14ac:dyDescent="0.2">
      <c r="A354" s="9">
        <v>2021</v>
      </c>
      <c r="B354" s="9">
        <v>1270538</v>
      </c>
      <c r="C354" s="9" t="s">
        <v>967</v>
      </c>
    </row>
    <row r="355" spans="1:3" ht="12.75" customHeight="1" x14ac:dyDescent="0.2">
      <c r="A355" s="9">
        <v>2021</v>
      </c>
      <c r="B355" s="9">
        <v>108730</v>
      </c>
      <c r="C355" s="9" t="s">
        <v>967</v>
      </c>
    </row>
    <row r="356" spans="1:3" ht="12.75" customHeight="1" x14ac:dyDescent="0.2">
      <c r="A356" s="9">
        <v>2021</v>
      </c>
      <c r="B356" s="9">
        <v>1179970</v>
      </c>
      <c r="C356" s="9" t="s">
        <v>967</v>
      </c>
    </row>
    <row r="357" spans="1:3" ht="12.75" customHeight="1" x14ac:dyDescent="0.2">
      <c r="A357" s="9">
        <v>2021</v>
      </c>
      <c r="B357" s="9">
        <v>1179970</v>
      </c>
      <c r="C357" s="9" t="s">
        <v>967</v>
      </c>
    </row>
    <row r="358" spans="1:3" ht="12.75" customHeight="1" x14ac:dyDescent="0.2">
      <c r="A358" s="9">
        <v>2021</v>
      </c>
      <c r="B358" s="9">
        <v>1179970</v>
      </c>
      <c r="C358" s="9" t="s">
        <v>967</v>
      </c>
    </row>
    <row r="359" spans="1:3" ht="12.75" customHeight="1" x14ac:dyDescent="0.2">
      <c r="A359" s="9">
        <v>2021</v>
      </c>
      <c r="B359" s="9">
        <v>122845</v>
      </c>
      <c r="C359" s="9" t="s">
        <v>967</v>
      </c>
    </row>
    <row r="360" spans="1:3" ht="12.75" customHeight="1" x14ac:dyDescent="0.2">
      <c r="A360" s="9">
        <v>2021</v>
      </c>
      <c r="B360" s="9">
        <v>123336</v>
      </c>
      <c r="C360" s="9" t="s">
        <v>967</v>
      </c>
    </row>
    <row r="361" spans="1:3" ht="12.75" customHeight="1" x14ac:dyDescent="0.2">
      <c r="A361" s="9">
        <v>2021</v>
      </c>
      <c r="B361" s="9">
        <v>1308687</v>
      </c>
      <c r="C361" s="9" t="s">
        <v>967</v>
      </c>
    </row>
    <row r="362" spans="1:3" ht="12.75" customHeight="1" x14ac:dyDescent="0.2">
      <c r="A362" s="9">
        <v>2021</v>
      </c>
      <c r="B362" s="9">
        <v>1308687</v>
      </c>
      <c r="C362" s="9" t="s">
        <v>967</v>
      </c>
    </row>
    <row r="363" spans="1:3" ht="12.75" customHeight="1" x14ac:dyDescent="0.2">
      <c r="A363" s="9">
        <v>2021</v>
      </c>
      <c r="B363" s="9">
        <v>1308687</v>
      </c>
      <c r="C363" s="9" t="s">
        <v>967</v>
      </c>
    </row>
    <row r="364" spans="1:3" ht="12.75" customHeight="1" x14ac:dyDescent="0.2">
      <c r="A364" s="9">
        <v>2021</v>
      </c>
      <c r="B364" s="9">
        <v>1127924</v>
      </c>
      <c r="C364" s="9" t="s">
        <v>967</v>
      </c>
    </row>
    <row r="365" spans="1:3" ht="12.75" customHeight="1" x14ac:dyDescent="0.2">
      <c r="A365" s="9">
        <v>2021</v>
      </c>
      <c r="B365" s="9">
        <v>122845</v>
      </c>
      <c r="C365" s="9" t="s">
        <v>967</v>
      </c>
    </row>
    <row r="366" spans="1:3" ht="12.75" customHeight="1" x14ac:dyDescent="0.2">
      <c r="A366" s="9">
        <v>2021</v>
      </c>
      <c r="B366" s="9">
        <v>1127924</v>
      </c>
      <c r="C366" s="9" t="s">
        <v>967</v>
      </c>
    </row>
    <row r="367" spans="1:3" ht="12.75" customHeight="1" x14ac:dyDescent="0.2">
      <c r="A367" s="9">
        <v>2021</v>
      </c>
      <c r="B367" s="9">
        <v>1127926</v>
      </c>
      <c r="C367" s="9" t="s">
        <v>967</v>
      </c>
    </row>
    <row r="368" spans="1:3" ht="12.75" customHeight="1" x14ac:dyDescent="0.2">
      <c r="A368" s="9">
        <v>2021</v>
      </c>
      <c r="B368" s="9">
        <v>1179970</v>
      </c>
      <c r="C368" s="9" t="s">
        <v>967</v>
      </c>
    </row>
    <row r="369" spans="1:3" ht="12.75" customHeight="1" x14ac:dyDescent="0.2">
      <c r="A369" s="9">
        <v>2021</v>
      </c>
      <c r="B369" s="9">
        <v>1103657</v>
      </c>
      <c r="C369" s="9" t="s">
        <v>967</v>
      </c>
    </row>
    <row r="370" spans="1:3" ht="12.75" customHeight="1" x14ac:dyDescent="0.2">
      <c r="A370" s="9">
        <v>2021</v>
      </c>
      <c r="B370" s="9">
        <v>1270538</v>
      </c>
      <c r="C370" s="9" t="s">
        <v>967</v>
      </c>
    </row>
    <row r="371" spans="1:3" ht="12.75" customHeight="1" x14ac:dyDescent="0.2">
      <c r="A371" s="9">
        <v>2021</v>
      </c>
      <c r="B371" s="9">
        <v>1127927</v>
      </c>
      <c r="C371" s="9" t="s">
        <v>967</v>
      </c>
    </row>
    <row r="372" spans="1:3" ht="12.75" customHeight="1" x14ac:dyDescent="0.2">
      <c r="A372" s="9">
        <v>2021</v>
      </c>
      <c r="B372" s="9">
        <v>1179970</v>
      </c>
      <c r="C372" s="9" t="s">
        <v>967</v>
      </c>
    </row>
    <row r="373" spans="1:3" ht="12.75" customHeight="1" x14ac:dyDescent="0.2">
      <c r="A373" s="9">
        <v>2021</v>
      </c>
      <c r="B373" s="9">
        <v>108730</v>
      </c>
      <c r="C373" s="9" t="s">
        <v>967</v>
      </c>
    </row>
    <row r="374" spans="1:3" ht="12.75" customHeight="1" x14ac:dyDescent="0.2">
      <c r="A374" s="9">
        <v>2021</v>
      </c>
      <c r="B374" s="9">
        <v>1365444</v>
      </c>
      <c r="C374" s="9" t="s">
        <v>967</v>
      </c>
    </row>
    <row r="375" spans="1:3" ht="12.75" customHeight="1" x14ac:dyDescent="0.2">
      <c r="A375" s="9">
        <v>2021</v>
      </c>
      <c r="B375" s="9">
        <v>1179970</v>
      </c>
      <c r="C375" s="9" t="s">
        <v>967</v>
      </c>
    </row>
    <row r="376" spans="1:3" ht="12.75" customHeight="1" x14ac:dyDescent="0.2">
      <c r="A376" s="9">
        <v>2021</v>
      </c>
      <c r="B376" s="9">
        <v>108730</v>
      </c>
      <c r="C376" s="9" t="s">
        <v>967</v>
      </c>
    </row>
    <row r="377" spans="1:3" ht="12.75" customHeight="1" x14ac:dyDescent="0.2">
      <c r="A377" s="9">
        <v>2021</v>
      </c>
      <c r="B377" s="9">
        <v>1179970</v>
      </c>
      <c r="C377" s="9" t="s">
        <v>967</v>
      </c>
    </row>
    <row r="378" spans="1:3" ht="12.75" customHeight="1" x14ac:dyDescent="0.2">
      <c r="A378" s="9">
        <v>2021</v>
      </c>
      <c r="B378" s="9">
        <v>1365444</v>
      </c>
      <c r="C378" s="9" t="s">
        <v>967</v>
      </c>
    </row>
    <row r="379" spans="1:3" ht="12.75" customHeight="1" x14ac:dyDescent="0.2">
      <c r="A379" s="9">
        <v>2021</v>
      </c>
      <c r="B379" s="9">
        <v>123336</v>
      </c>
      <c r="C379" s="9" t="s">
        <v>967</v>
      </c>
    </row>
    <row r="380" spans="1:3" ht="12.75" customHeight="1" x14ac:dyDescent="0.2">
      <c r="A380" s="9">
        <v>2021</v>
      </c>
      <c r="B380" s="9">
        <v>1179970</v>
      </c>
      <c r="C380" s="9" t="s">
        <v>967</v>
      </c>
    </row>
    <row r="381" spans="1:3" ht="12.75" customHeight="1" x14ac:dyDescent="0.2">
      <c r="A381" s="9">
        <v>2021</v>
      </c>
      <c r="B381" s="9">
        <v>1179970</v>
      </c>
      <c r="C381" s="9" t="s">
        <v>967</v>
      </c>
    </row>
    <row r="382" spans="1:3" ht="12.75" customHeight="1" x14ac:dyDescent="0.2">
      <c r="A382" s="9">
        <v>2021</v>
      </c>
      <c r="B382" s="9">
        <v>1127927</v>
      </c>
      <c r="C382" s="9" t="s">
        <v>967</v>
      </c>
    </row>
    <row r="383" spans="1:3" ht="12.75" customHeight="1" x14ac:dyDescent="0.2">
      <c r="A383" s="9">
        <v>2021</v>
      </c>
      <c r="B383" s="9">
        <v>1179970</v>
      </c>
      <c r="C383" s="9" t="s">
        <v>967</v>
      </c>
    </row>
    <row r="384" spans="1:3" ht="12.75" customHeight="1" x14ac:dyDescent="0.2">
      <c r="A384" s="9">
        <v>2021</v>
      </c>
      <c r="B384" s="9">
        <v>122845</v>
      </c>
      <c r="C384" s="9" t="s">
        <v>967</v>
      </c>
    </row>
    <row r="385" spans="1:3" ht="12.75" customHeight="1" x14ac:dyDescent="0.2">
      <c r="A385" s="9">
        <v>2021</v>
      </c>
      <c r="B385" s="9">
        <v>1308687</v>
      </c>
      <c r="C385" s="9" t="s">
        <v>967</v>
      </c>
    </row>
    <row r="386" spans="1:3" ht="12.75" customHeight="1" x14ac:dyDescent="0.2">
      <c r="A386" s="9">
        <v>2021</v>
      </c>
      <c r="B386" s="9">
        <v>108730</v>
      </c>
      <c r="C386" s="9" t="s">
        <v>967</v>
      </c>
    </row>
    <row r="387" spans="1:3" ht="12.75" customHeight="1" x14ac:dyDescent="0.2">
      <c r="A387" s="9">
        <v>2021</v>
      </c>
      <c r="B387" s="9">
        <v>1127926</v>
      </c>
      <c r="C387" s="9" t="s">
        <v>967</v>
      </c>
    </row>
    <row r="388" spans="1:3" ht="12.75" customHeight="1" x14ac:dyDescent="0.2">
      <c r="A388" s="9">
        <v>2021</v>
      </c>
      <c r="B388" s="9">
        <v>108730</v>
      </c>
      <c r="C388" s="9" t="s">
        <v>967</v>
      </c>
    </row>
    <row r="389" spans="1:3" ht="12.75" customHeight="1" x14ac:dyDescent="0.2">
      <c r="A389" s="9">
        <v>2021</v>
      </c>
      <c r="B389" s="9">
        <v>1179970</v>
      </c>
      <c r="C389" s="9" t="s">
        <v>967</v>
      </c>
    </row>
    <row r="390" spans="1:3" ht="12.75" customHeight="1" x14ac:dyDescent="0.2">
      <c r="A390" s="9">
        <v>2021</v>
      </c>
      <c r="B390" s="9">
        <v>1179970</v>
      </c>
      <c r="C390" s="9" t="s">
        <v>967</v>
      </c>
    </row>
    <row r="391" spans="1:3" ht="12.75" customHeight="1" x14ac:dyDescent="0.2">
      <c r="A391" s="9">
        <v>2021</v>
      </c>
      <c r="B391" s="9">
        <v>1179970</v>
      </c>
      <c r="C391" s="9" t="s">
        <v>967</v>
      </c>
    </row>
    <row r="392" spans="1:3" ht="12.75" customHeight="1" x14ac:dyDescent="0.2">
      <c r="A392" s="9">
        <v>2021</v>
      </c>
      <c r="B392" s="9">
        <v>1179970</v>
      </c>
      <c r="C392" s="9" t="s">
        <v>967</v>
      </c>
    </row>
    <row r="393" spans="1:3" ht="12.75" customHeight="1" x14ac:dyDescent="0.2">
      <c r="A393" s="9">
        <v>2021</v>
      </c>
      <c r="B393" s="9">
        <v>1179970</v>
      </c>
      <c r="C393" s="9" t="s">
        <v>967</v>
      </c>
    </row>
    <row r="394" spans="1:3" ht="12.75" customHeight="1" x14ac:dyDescent="0.2">
      <c r="A394" s="9">
        <v>2021</v>
      </c>
      <c r="B394" s="9">
        <v>1127926</v>
      </c>
      <c r="C394" s="9" t="s">
        <v>967</v>
      </c>
    </row>
    <row r="395" spans="1:3" ht="12.75" customHeight="1" x14ac:dyDescent="0.2">
      <c r="A395" s="9">
        <v>2021</v>
      </c>
      <c r="B395" s="9">
        <v>1127925</v>
      </c>
      <c r="C395" s="9" t="s">
        <v>967</v>
      </c>
    </row>
    <row r="396" spans="1:3" ht="12.75" customHeight="1" x14ac:dyDescent="0.2">
      <c r="A396" s="9">
        <v>2021</v>
      </c>
      <c r="B396" s="9">
        <v>122845</v>
      </c>
      <c r="C396" s="9" t="s">
        <v>967</v>
      </c>
    </row>
    <row r="397" spans="1:3" ht="12.75" customHeight="1" x14ac:dyDescent="0.2">
      <c r="A397" s="9">
        <v>2021</v>
      </c>
      <c r="B397" s="9">
        <v>1179970</v>
      </c>
      <c r="C397" s="9" t="s">
        <v>967</v>
      </c>
    </row>
    <row r="398" spans="1:3" ht="12.75" customHeight="1" x14ac:dyDescent="0.2">
      <c r="A398" s="9">
        <v>2021</v>
      </c>
      <c r="B398" s="9">
        <v>1179970</v>
      </c>
      <c r="C398" s="9" t="s">
        <v>967</v>
      </c>
    </row>
    <row r="399" spans="1:3" ht="12.75" customHeight="1" x14ac:dyDescent="0.2">
      <c r="A399" s="9">
        <v>2021</v>
      </c>
      <c r="B399" s="9">
        <v>108730</v>
      </c>
      <c r="C399" s="9" t="s">
        <v>967</v>
      </c>
    </row>
    <row r="400" spans="1:3" ht="12.75" customHeight="1" x14ac:dyDescent="0.2">
      <c r="A400" s="9">
        <v>2021</v>
      </c>
      <c r="B400" s="9">
        <v>1103909</v>
      </c>
      <c r="C400" s="9" t="s">
        <v>967</v>
      </c>
    </row>
    <row r="401" spans="1:3" ht="12.75" customHeight="1" x14ac:dyDescent="0.2">
      <c r="A401" s="9">
        <v>2021</v>
      </c>
      <c r="B401" s="9">
        <v>1127927</v>
      </c>
      <c r="C401" s="9" t="s">
        <v>967</v>
      </c>
    </row>
    <row r="402" spans="1:3" ht="12.75" customHeight="1" x14ac:dyDescent="0.2">
      <c r="A402" s="9">
        <v>2021</v>
      </c>
      <c r="B402" s="9">
        <v>122845</v>
      </c>
      <c r="C402" s="9" t="s">
        <v>967</v>
      </c>
    </row>
    <row r="403" spans="1:3" ht="12.75" customHeight="1" x14ac:dyDescent="0.2">
      <c r="A403" s="9">
        <v>2021</v>
      </c>
      <c r="B403" s="9">
        <v>122845</v>
      </c>
      <c r="C403" s="9" t="s">
        <v>967</v>
      </c>
    </row>
    <row r="404" spans="1:3" ht="12.75" customHeight="1" x14ac:dyDescent="0.2">
      <c r="A404" s="9">
        <v>2021</v>
      </c>
      <c r="B404" s="9">
        <v>1127926</v>
      </c>
      <c r="C404" s="9" t="s">
        <v>967</v>
      </c>
    </row>
    <row r="405" spans="1:3" ht="12.75" customHeight="1" x14ac:dyDescent="0.2">
      <c r="A405" s="9">
        <v>2021</v>
      </c>
      <c r="B405" s="9">
        <v>1270538</v>
      </c>
      <c r="C405" s="9" t="s">
        <v>967</v>
      </c>
    </row>
    <row r="406" spans="1:3" ht="12.75" customHeight="1" x14ac:dyDescent="0.2">
      <c r="A406" s="9">
        <v>2021</v>
      </c>
      <c r="B406" s="9">
        <v>1179970</v>
      </c>
      <c r="C406" s="9" t="s">
        <v>967</v>
      </c>
    </row>
    <row r="407" spans="1:3" ht="12.75" customHeight="1" x14ac:dyDescent="0.2">
      <c r="A407" s="9">
        <v>2021</v>
      </c>
      <c r="B407" s="9">
        <v>1179970</v>
      </c>
      <c r="C407" s="9" t="s">
        <v>967</v>
      </c>
    </row>
    <row r="408" spans="1:3" ht="12.75" customHeight="1" x14ac:dyDescent="0.2">
      <c r="A408" s="9">
        <v>2021</v>
      </c>
      <c r="B408" s="9">
        <v>1319230</v>
      </c>
      <c r="C408" s="9" t="s">
        <v>967</v>
      </c>
    </row>
    <row r="409" spans="1:3" ht="12.75" customHeight="1" x14ac:dyDescent="0.2">
      <c r="A409" s="9">
        <v>2021</v>
      </c>
      <c r="B409" s="9">
        <v>108730</v>
      </c>
      <c r="C409" s="9" t="s">
        <v>967</v>
      </c>
    </row>
    <row r="410" spans="1:3" ht="12.75" customHeight="1" x14ac:dyDescent="0.2">
      <c r="A410" s="9">
        <v>2021</v>
      </c>
      <c r="B410" s="9">
        <v>1127926</v>
      </c>
      <c r="C410" s="9" t="s">
        <v>967</v>
      </c>
    </row>
    <row r="411" spans="1:3" ht="12.75" customHeight="1" x14ac:dyDescent="0.2">
      <c r="A411" s="9">
        <v>2021</v>
      </c>
      <c r="B411" s="9">
        <v>1179970</v>
      </c>
      <c r="C411" s="9" t="s">
        <v>967</v>
      </c>
    </row>
    <row r="412" spans="1:3" ht="12.75" customHeight="1" x14ac:dyDescent="0.2">
      <c r="A412" s="9">
        <v>2021</v>
      </c>
      <c r="B412" s="9">
        <v>1127925</v>
      </c>
      <c r="C412" s="9" t="s">
        <v>967</v>
      </c>
    </row>
    <row r="413" spans="1:3" ht="12.75" customHeight="1" x14ac:dyDescent="0.2">
      <c r="A413" s="9">
        <v>2021</v>
      </c>
      <c r="B413" s="9">
        <v>123336</v>
      </c>
      <c r="C413" s="9" t="s">
        <v>967</v>
      </c>
    </row>
    <row r="414" spans="1:3" ht="12.75" customHeight="1" x14ac:dyDescent="0.2">
      <c r="A414" s="9">
        <v>2021</v>
      </c>
      <c r="B414" s="9">
        <v>1179970</v>
      </c>
      <c r="C414" s="9" t="s">
        <v>967</v>
      </c>
    </row>
    <row r="415" spans="1:3" ht="12.75" customHeight="1" x14ac:dyDescent="0.2">
      <c r="A415" s="9">
        <v>2021</v>
      </c>
      <c r="B415" s="9">
        <v>1127926</v>
      </c>
      <c r="C415" s="9" t="s">
        <v>967</v>
      </c>
    </row>
    <row r="416" spans="1:3" ht="12.75" customHeight="1" x14ac:dyDescent="0.2">
      <c r="A416" s="9">
        <v>2021</v>
      </c>
      <c r="B416" s="9">
        <v>1127926</v>
      </c>
      <c r="C416" s="9" t="s">
        <v>967</v>
      </c>
    </row>
    <row r="417" spans="1:3" ht="12.75" customHeight="1" x14ac:dyDescent="0.2">
      <c r="A417" s="9">
        <v>2021</v>
      </c>
      <c r="B417" s="9">
        <v>1127926</v>
      </c>
      <c r="C417" s="9" t="s">
        <v>967</v>
      </c>
    </row>
    <row r="418" spans="1:3" ht="12.75" customHeight="1" x14ac:dyDescent="0.2">
      <c r="A418" s="9">
        <v>2021</v>
      </c>
      <c r="B418" s="9">
        <v>122845</v>
      </c>
      <c r="C418" s="9" t="s">
        <v>967</v>
      </c>
    </row>
    <row r="419" spans="1:3" ht="12.75" customHeight="1" x14ac:dyDescent="0.2">
      <c r="A419" s="9">
        <v>2021</v>
      </c>
      <c r="B419" s="9">
        <v>1179970</v>
      </c>
      <c r="C419" s="9" t="s">
        <v>967</v>
      </c>
    </row>
    <row r="420" spans="1:3" ht="12.75" customHeight="1" x14ac:dyDescent="0.2">
      <c r="A420" s="9">
        <v>2021</v>
      </c>
      <c r="B420" s="9">
        <v>1179970</v>
      </c>
      <c r="C420" s="9" t="s">
        <v>967</v>
      </c>
    </row>
    <row r="421" spans="1:3" ht="12.75" customHeight="1" x14ac:dyDescent="0.2">
      <c r="A421" s="9">
        <v>2021</v>
      </c>
      <c r="B421" s="9">
        <v>1127924</v>
      </c>
      <c r="C421" s="9" t="s">
        <v>967</v>
      </c>
    </row>
    <row r="422" spans="1:3" ht="12.75" customHeight="1" x14ac:dyDescent="0.2">
      <c r="A422" s="9">
        <v>2021</v>
      </c>
      <c r="B422" s="9">
        <v>1179970</v>
      </c>
      <c r="C422" s="9" t="s">
        <v>967</v>
      </c>
    </row>
    <row r="423" spans="1:3" ht="12.75" customHeight="1" x14ac:dyDescent="0.2">
      <c r="A423" s="9">
        <v>2021</v>
      </c>
      <c r="B423" s="9">
        <v>1179970</v>
      </c>
      <c r="C423" s="9" t="s">
        <v>967</v>
      </c>
    </row>
    <row r="424" spans="1:3" ht="12.75" customHeight="1" x14ac:dyDescent="0.2">
      <c r="A424" s="9">
        <v>2021</v>
      </c>
      <c r="B424" s="9">
        <v>1127927</v>
      </c>
      <c r="C424" s="9" t="s">
        <v>967</v>
      </c>
    </row>
    <row r="425" spans="1:3" ht="12.75" customHeight="1" x14ac:dyDescent="0.2">
      <c r="A425" s="9">
        <v>2021</v>
      </c>
      <c r="B425" s="9">
        <v>108730</v>
      </c>
      <c r="C425" s="9" t="s">
        <v>967</v>
      </c>
    </row>
    <row r="426" spans="1:3" ht="12.75" customHeight="1" x14ac:dyDescent="0.2">
      <c r="A426" s="9">
        <v>2021</v>
      </c>
      <c r="B426" s="9">
        <v>1127926</v>
      </c>
      <c r="C426" s="9" t="s">
        <v>967</v>
      </c>
    </row>
    <row r="427" spans="1:3" ht="12.75" customHeight="1" x14ac:dyDescent="0.2">
      <c r="A427" s="9">
        <v>2021</v>
      </c>
      <c r="B427" s="9">
        <v>1179970</v>
      </c>
      <c r="C427" s="9" t="s">
        <v>967</v>
      </c>
    </row>
    <row r="428" spans="1:3" ht="12.75" customHeight="1" x14ac:dyDescent="0.2">
      <c r="A428" s="9">
        <v>2021</v>
      </c>
      <c r="B428" s="9">
        <v>108730</v>
      </c>
      <c r="C428" s="9" t="s">
        <v>967</v>
      </c>
    </row>
    <row r="429" spans="1:3" ht="12.75" customHeight="1" x14ac:dyDescent="0.2">
      <c r="A429" s="9">
        <v>2021</v>
      </c>
      <c r="B429" s="9">
        <v>108730</v>
      </c>
      <c r="C429" s="9" t="s">
        <v>967</v>
      </c>
    </row>
    <row r="430" spans="1:3" ht="12.75" customHeight="1" x14ac:dyDescent="0.2">
      <c r="A430" s="9">
        <v>2021</v>
      </c>
      <c r="B430" s="9">
        <v>108730</v>
      </c>
      <c r="C430" s="9" t="s">
        <v>967</v>
      </c>
    </row>
    <row r="431" spans="1:3" ht="12.75" customHeight="1" x14ac:dyDescent="0.2">
      <c r="A431" s="9">
        <v>2021</v>
      </c>
      <c r="B431" s="9">
        <v>1127926</v>
      </c>
      <c r="C431" s="9" t="s">
        <v>967</v>
      </c>
    </row>
    <row r="432" spans="1:3" ht="12.75" customHeight="1" x14ac:dyDescent="0.2">
      <c r="A432" s="9">
        <v>2021</v>
      </c>
      <c r="B432" s="9">
        <v>1365444</v>
      </c>
      <c r="C432" s="9" t="s">
        <v>967</v>
      </c>
    </row>
    <row r="433" spans="1:3" ht="12.75" customHeight="1" x14ac:dyDescent="0.2">
      <c r="A433" s="9">
        <v>2021</v>
      </c>
      <c r="B433" s="9">
        <v>108730</v>
      </c>
      <c r="C433" s="9" t="s">
        <v>967</v>
      </c>
    </row>
    <row r="434" spans="1:3" ht="12.75" customHeight="1" x14ac:dyDescent="0.2">
      <c r="A434" s="9">
        <v>2021</v>
      </c>
      <c r="B434" s="9">
        <v>1179970</v>
      </c>
      <c r="C434" s="9" t="s">
        <v>967</v>
      </c>
    </row>
    <row r="435" spans="1:3" ht="12.75" customHeight="1" x14ac:dyDescent="0.2">
      <c r="A435" s="9">
        <v>2021</v>
      </c>
      <c r="B435" s="9">
        <v>1179970</v>
      </c>
      <c r="C435" s="9" t="s">
        <v>967</v>
      </c>
    </row>
    <row r="436" spans="1:3" ht="12.75" customHeight="1" x14ac:dyDescent="0.2">
      <c r="A436" s="9">
        <v>2021</v>
      </c>
      <c r="B436" s="9">
        <v>1127926</v>
      </c>
      <c r="C436" s="9" t="s">
        <v>967</v>
      </c>
    </row>
    <row r="437" spans="1:3" ht="12.75" customHeight="1" x14ac:dyDescent="0.2">
      <c r="A437" s="9">
        <v>2021</v>
      </c>
      <c r="B437" s="9">
        <v>1103657</v>
      </c>
      <c r="C437" s="9" t="s">
        <v>967</v>
      </c>
    </row>
    <row r="438" spans="1:3" ht="12.75" customHeight="1" x14ac:dyDescent="0.2">
      <c r="A438" s="9">
        <v>2021</v>
      </c>
      <c r="B438" s="9">
        <v>1319230</v>
      </c>
      <c r="C438" s="9" t="s">
        <v>967</v>
      </c>
    </row>
    <row r="439" spans="1:3" ht="12.75" customHeight="1" x14ac:dyDescent="0.2">
      <c r="A439" s="9">
        <v>2021</v>
      </c>
      <c r="B439" s="9">
        <v>1179970</v>
      </c>
      <c r="C439" s="9" t="s">
        <v>967</v>
      </c>
    </row>
    <row r="440" spans="1:3" ht="12.75" customHeight="1" x14ac:dyDescent="0.2">
      <c r="A440" s="9">
        <v>2021</v>
      </c>
      <c r="B440" s="9">
        <v>1308687</v>
      </c>
      <c r="C440" s="9" t="s">
        <v>967</v>
      </c>
    </row>
    <row r="441" spans="1:3" ht="12.75" customHeight="1" x14ac:dyDescent="0.2">
      <c r="A441" s="9">
        <v>2021</v>
      </c>
      <c r="B441" s="9">
        <v>122845</v>
      </c>
      <c r="C441" s="9" t="s">
        <v>967</v>
      </c>
    </row>
    <row r="442" spans="1:3" ht="12.75" customHeight="1" x14ac:dyDescent="0.2">
      <c r="A442" s="9">
        <v>2021</v>
      </c>
      <c r="B442" s="9">
        <v>1179970</v>
      </c>
      <c r="C442" s="9" t="s">
        <v>967</v>
      </c>
    </row>
    <row r="443" spans="1:3" ht="12.75" customHeight="1" x14ac:dyDescent="0.2">
      <c r="A443" s="9">
        <v>2021</v>
      </c>
      <c r="B443" s="9">
        <v>1179970</v>
      </c>
      <c r="C443" s="9" t="s">
        <v>967</v>
      </c>
    </row>
    <row r="444" spans="1:3" ht="12.75" customHeight="1" x14ac:dyDescent="0.2">
      <c r="A444" s="9">
        <v>2021</v>
      </c>
      <c r="B444" s="9">
        <v>108730</v>
      </c>
      <c r="C444" s="9" t="s">
        <v>967</v>
      </c>
    </row>
    <row r="445" spans="1:3" ht="12.75" customHeight="1" x14ac:dyDescent="0.2">
      <c r="A445" s="9">
        <v>2021</v>
      </c>
      <c r="B445" s="9">
        <v>1103909</v>
      </c>
      <c r="C445" s="9" t="s">
        <v>967</v>
      </c>
    </row>
    <row r="446" spans="1:3" ht="12.75" customHeight="1" x14ac:dyDescent="0.2">
      <c r="A446" s="9">
        <v>2021</v>
      </c>
      <c r="B446" s="9">
        <v>1127924</v>
      </c>
      <c r="C446" s="9" t="s">
        <v>967</v>
      </c>
    </row>
    <row r="447" spans="1:3" ht="12.75" customHeight="1" x14ac:dyDescent="0.2">
      <c r="A447" s="9">
        <v>2021</v>
      </c>
      <c r="B447" s="9">
        <v>1365444</v>
      </c>
      <c r="C447" s="9" t="s">
        <v>967</v>
      </c>
    </row>
    <row r="448" spans="1:3" ht="12.75" customHeight="1" x14ac:dyDescent="0.2">
      <c r="A448" s="9">
        <v>2021</v>
      </c>
      <c r="B448" s="9">
        <v>1365444</v>
      </c>
      <c r="C448" s="9" t="s">
        <v>967</v>
      </c>
    </row>
    <row r="449" spans="1:3" ht="12.75" customHeight="1" x14ac:dyDescent="0.2">
      <c r="A449" s="9">
        <v>2021</v>
      </c>
      <c r="B449" s="9">
        <v>1179970</v>
      </c>
      <c r="C449" s="9" t="s">
        <v>967</v>
      </c>
    </row>
    <row r="450" spans="1:3" ht="12.75" customHeight="1" x14ac:dyDescent="0.2">
      <c r="A450" s="9">
        <v>2021</v>
      </c>
      <c r="B450" s="9">
        <v>1179970</v>
      </c>
      <c r="C450" s="9" t="s">
        <v>967</v>
      </c>
    </row>
    <row r="451" spans="1:3" ht="12.75" customHeight="1" x14ac:dyDescent="0.2">
      <c r="A451" s="9">
        <v>2021</v>
      </c>
      <c r="B451" s="9">
        <v>1179970</v>
      </c>
      <c r="C451" s="9" t="s">
        <v>967</v>
      </c>
    </row>
    <row r="452" spans="1:3" ht="12.75" customHeight="1" x14ac:dyDescent="0.2">
      <c r="A452" s="9">
        <v>2021</v>
      </c>
      <c r="B452" s="9">
        <v>1179970</v>
      </c>
      <c r="C452" s="9" t="s">
        <v>967</v>
      </c>
    </row>
    <row r="453" spans="1:3" ht="12.75" customHeight="1" x14ac:dyDescent="0.2">
      <c r="A453" s="9">
        <v>2021</v>
      </c>
      <c r="B453" s="9">
        <v>1179970</v>
      </c>
      <c r="C453" s="9" t="s">
        <v>967</v>
      </c>
    </row>
    <row r="454" spans="1:3" ht="12.75" customHeight="1" x14ac:dyDescent="0.2">
      <c r="A454" s="9">
        <v>2021</v>
      </c>
      <c r="B454" s="9">
        <v>108730</v>
      </c>
      <c r="C454" s="9" t="s">
        <v>967</v>
      </c>
    </row>
    <row r="455" spans="1:3" ht="12.75" customHeight="1" x14ac:dyDescent="0.2">
      <c r="A455" s="9">
        <v>2021</v>
      </c>
      <c r="B455" s="9">
        <v>122845</v>
      </c>
      <c r="C455" s="9" t="s">
        <v>967</v>
      </c>
    </row>
    <row r="456" spans="1:3" ht="12.75" customHeight="1" x14ac:dyDescent="0.2">
      <c r="A456" s="9">
        <v>2021</v>
      </c>
      <c r="B456" s="9">
        <v>122845</v>
      </c>
      <c r="C456" s="9" t="s">
        <v>967</v>
      </c>
    </row>
    <row r="457" spans="1:3" ht="12.75" customHeight="1" x14ac:dyDescent="0.2">
      <c r="A457" s="9">
        <v>2021</v>
      </c>
      <c r="B457" s="9">
        <v>1179970</v>
      </c>
      <c r="C457" s="9" t="s">
        <v>967</v>
      </c>
    </row>
    <row r="458" spans="1:3" ht="12.75" customHeight="1" x14ac:dyDescent="0.2">
      <c r="A458" s="9">
        <v>2021</v>
      </c>
      <c r="B458" s="9">
        <v>1308687</v>
      </c>
      <c r="C458" s="9" t="s">
        <v>967</v>
      </c>
    </row>
    <row r="459" spans="1:3" ht="12.75" customHeight="1" x14ac:dyDescent="0.2">
      <c r="A459" s="9">
        <v>2021</v>
      </c>
      <c r="B459" s="9">
        <v>122845</v>
      </c>
      <c r="C459" s="9" t="s">
        <v>967</v>
      </c>
    </row>
    <row r="460" spans="1:3" ht="12.75" customHeight="1" x14ac:dyDescent="0.2">
      <c r="A460" s="9">
        <v>2021</v>
      </c>
      <c r="B460" s="9">
        <v>150129</v>
      </c>
      <c r="C460" s="9" t="s">
        <v>967</v>
      </c>
    </row>
    <row r="461" spans="1:3" ht="12.75" customHeight="1" x14ac:dyDescent="0.2">
      <c r="A461" s="9">
        <v>2021</v>
      </c>
      <c r="B461" s="9">
        <v>1270538</v>
      </c>
      <c r="C461" s="9" t="s">
        <v>967</v>
      </c>
    </row>
    <row r="462" spans="1:3" ht="12.75" customHeight="1" x14ac:dyDescent="0.2">
      <c r="A462" s="9">
        <v>2021</v>
      </c>
      <c r="B462" s="9">
        <v>123336</v>
      </c>
      <c r="C462" s="9" t="s">
        <v>967</v>
      </c>
    </row>
    <row r="463" spans="1:3" ht="12.75" customHeight="1" x14ac:dyDescent="0.2">
      <c r="A463" s="9">
        <v>2021</v>
      </c>
      <c r="B463" s="9">
        <v>123336</v>
      </c>
      <c r="C463" s="9" t="s">
        <v>967</v>
      </c>
    </row>
    <row r="464" spans="1:3" ht="12.75" customHeight="1" x14ac:dyDescent="0.2">
      <c r="A464" s="9">
        <v>2021</v>
      </c>
      <c r="B464" s="9">
        <v>123336</v>
      </c>
      <c r="C464" s="9" t="s">
        <v>967</v>
      </c>
    </row>
    <row r="465" spans="1:3" ht="12.75" customHeight="1" x14ac:dyDescent="0.2">
      <c r="A465" s="9">
        <v>2021</v>
      </c>
      <c r="B465" s="9">
        <v>123336</v>
      </c>
      <c r="C465" s="9" t="s">
        <v>967</v>
      </c>
    </row>
    <row r="466" spans="1:3" ht="12.75" customHeight="1" x14ac:dyDescent="0.2">
      <c r="A466" s="9">
        <v>2021</v>
      </c>
      <c r="B466" s="9">
        <v>123336</v>
      </c>
      <c r="C466" s="9" t="s">
        <v>967</v>
      </c>
    </row>
    <row r="467" spans="1:3" ht="12.75" customHeight="1" x14ac:dyDescent="0.2">
      <c r="A467" s="9">
        <v>2021</v>
      </c>
      <c r="B467" s="9">
        <v>123336</v>
      </c>
      <c r="C467" s="9" t="s">
        <v>967</v>
      </c>
    </row>
    <row r="468" spans="1:3" ht="12.75" customHeight="1" x14ac:dyDescent="0.2">
      <c r="A468" s="9">
        <v>2021</v>
      </c>
      <c r="B468" s="9">
        <v>123336</v>
      </c>
      <c r="C468" s="9" t="s">
        <v>967</v>
      </c>
    </row>
    <row r="469" spans="1:3" ht="12.75" customHeight="1" x14ac:dyDescent="0.2">
      <c r="A469" s="9">
        <v>2021</v>
      </c>
      <c r="B469" s="9">
        <v>123336</v>
      </c>
      <c r="C469" s="9" t="s">
        <v>967</v>
      </c>
    </row>
    <row r="470" spans="1:3" ht="12.75" customHeight="1" x14ac:dyDescent="0.2">
      <c r="A470" s="9">
        <v>2021</v>
      </c>
      <c r="B470" s="9">
        <v>1127925</v>
      </c>
      <c r="C470" s="9" t="s">
        <v>971</v>
      </c>
    </row>
    <row r="471" spans="1:3" ht="12.75" customHeight="1" x14ac:dyDescent="0.2">
      <c r="A471" s="9">
        <v>2021</v>
      </c>
      <c r="B471" s="9">
        <v>1127925</v>
      </c>
      <c r="C471" s="9" t="s">
        <v>971</v>
      </c>
    </row>
    <row r="472" spans="1:3" ht="12.75" customHeight="1" x14ac:dyDescent="0.2">
      <c r="A472" s="9">
        <v>2021</v>
      </c>
      <c r="B472" s="9">
        <v>1103692</v>
      </c>
      <c r="C472" s="9" t="s">
        <v>971</v>
      </c>
    </row>
    <row r="473" spans="1:3" ht="12.75" customHeight="1" x14ac:dyDescent="0.2">
      <c r="A473" s="9">
        <v>2021</v>
      </c>
      <c r="B473" s="9">
        <v>1117076</v>
      </c>
      <c r="C473" s="9" t="s">
        <v>971</v>
      </c>
    </row>
    <row r="474" spans="1:3" ht="12.75" customHeight="1" x14ac:dyDescent="0.2">
      <c r="A474" s="9">
        <v>2021</v>
      </c>
      <c r="B474" s="9">
        <v>1308687</v>
      </c>
      <c r="C474" s="9" t="s">
        <v>971</v>
      </c>
    </row>
    <row r="475" spans="1:3" ht="12.75" customHeight="1" x14ac:dyDescent="0.2">
      <c r="A475" s="9">
        <v>2021</v>
      </c>
      <c r="B475" s="9">
        <v>1117076</v>
      </c>
      <c r="C475" s="9" t="s">
        <v>971</v>
      </c>
    </row>
    <row r="476" spans="1:3" ht="12.75" customHeight="1" x14ac:dyDescent="0.2">
      <c r="A476" s="9">
        <v>2021</v>
      </c>
      <c r="B476" s="9">
        <v>150129</v>
      </c>
      <c r="C476" s="9" t="s">
        <v>971</v>
      </c>
    </row>
    <row r="477" spans="1:3" ht="12.75" customHeight="1" x14ac:dyDescent="0.2">
      <c r="A477" s="9">
        <v>2021</v>
      </c>
      <c r="B477" s="9">
        <v>1103909</v>
      </c>
      <c r="C477" s="9" t="s">
        <v>971</v>
      </c>
    </row>
    <row r="478" spans="1:3" ht="12.75" customHeight="1" x14ac:dyDescent="0.2">
      <c r="A478" s="9">
        <v>2021</v>
      </c>
      <c r="B478" s="9">
        <v>1308687</v>
      </c>
      <c r="C478" s="9" t="s">
        <v>971</v>
      </c>
    </row>
    <row r="479" spans="1:3" ht="12.75" customHeight="1" x14ac:dyDescent="0.2">
      <c r="A479" s="9">
        <v>2021</v>
      </c>
      <c r="B479" s="9">
        <v>1103909</v>
      </c>
      <c r="C479" s="9" t="s">
        <v>971</v>
      </c>
    </row>
    <row r="480" spans="1:3" ht="12.75" customHeight="1" x14ac:dyDescent="0.2">
      <c r="A480" s="9">
        <v>2021</v>
      </c>
      <c r="B480" s="9">
        <v>1127925</v>
      </c>
      <c r="C480" s="9" t="s">
        <v>971</v>
      </c>
    </row>
    <row r="481" spans="1:3" ht="12.75" customHeight="1" x14ac:dyDescent="0.2">
      <c r="A481" s="9">
        <v>2021</v>
      </c>
      <c r="B481" s="9">
        <v>1127925</v>
      </c>
      <c r="C481" s="9" t="s">
        <v>971</v>
      </c>
    </row>
    <row r="482" spans="1:3" ht="12.75" customHeight="1" x14ac:dyDescent="0.2">
      <c r="A482" s="9">
        <v>2021</v>
      </c>
      <c r="B482" s="9">
        <v>1103692</v>
      </c>
      <c r="C482" s="9" t="s">
        <v>971</v>
      </c>
    </row>
    <row r="483" spans="1:3" ht="12.75" customHeight="1" x14ac:dyDescent="0.2">
      <c r="A483" s="9">
        <v>2021</v>
      </c>
      <c r="B483" s="9">
        <v>1127925</v>
      </c>
      <c r="C483" s="9" t="s">
        <v>971</v>
      </c>
    </row>
    <row r="484" spans="1:3" ht="12.75" customHeight="1" x14ac:dyDescent="0.2">
      <c r="A484" s="9">
        <v>2021</v>
      </c>
      <c r="B484" s="9">
        <v>1270538</v>
      </c>
      <c r="C484" s="9" t="s">
        <v>971</v>
      </c>
    </row>
    <row r="485" spans="1:3" ht="12.75" customHeight="1" x14ac:dyDescent="0.2">
      <c r="A485" s="9">
        <v>2021</v>
      </c>
      <c r="B485" s="9">
        <v>1127925</v>
      </c>
      <c r="C485" s="9" t="s">
        <v>971</v>
      </c>
    </row>
    <row r="486" spans="1:3" ht="12.75" customHeight="1" x14ac:dyDescent="0.2">
      <c r="A486" s="9">
        <v>2021</v>
      </c>
      <c r="B486" s="9">
        <v>1103692</v>
      </c>
      <c r="C486" s="9" t="s">
        <v>971</v>
      </c>
    </row>
    <row r="487" spans="1:3" ht="12.75" customHeight="1" x14ac:dyDescent="0.2">
      <c r="A487" s="9">
        <v>2021</v>
      </c>
      <c r="B487" s="9">
        <v>1308687</v>
      </c>
      <c r="C487" s="9" t="s">
        <v>971</v>
      </c>
    </row>
    <row r="488" spans="1:3" ht="12.75" customHeight="1" x14ac:dyDescent="0.2">
      <c r="A488" s="9">
        <v>2021</v>
      </c>
      <c r="B488" s="9">
        <v>1103692</v>
      </c>
      <c r="C488" s="9" t="s">
        <v>971</v>
      </c>
    </row>
    <row r="489" spans="1:3" ht="12.75" customHeight="1" x14ac:dyDescent="0.2">
      <c r="A489" s="9">
        <v>2021</v>
      </c>
      <c r="B489" s="9">
        <v>1127924</v>
      </c>
      <c r="C489" s="9" t="s">
        <v>134</v>
      </c>
    </row>
    <row r="490" spans="1:3" ht="12.75" customHeight="1" x14ac:dyDescent="0.2">
      <c r="A490" s="9">
        <v>2021</v>
      </c>
      <c r="B490" s="9">
        <v>108730</v>
      </c>
      <c r="C490" s="9" t="s">
        <v>134</v>
      </c>
    </row>
    <row r="491" spans="1:3" ht="12.75" customHeight="1" x14ac:dyDescent="0.2">
      <c r="A491" s="9">
        <v>2021</v>
      </c>
      <c r="B491" s="9">
        <v>1308687</v>
      </c>
      <c r="C491" s="9" t="s">
        <v>134</v>
      </c>
    </row>
    <row r="492" spans="1:3" ht="12.75" customHeight="1" x14ac:dyDescent="0.2">
      <c r="A492" s="9">
        <v>2021</v>
      </c>
      <c r="B492" s="9">
        <v>1127927</v>
      </c>
      <c r="C492" s="9" t="s">
        <v>134</v>
      </c>
    </row>
    <row r="493" spans="1:3" ht="12.75" customHeight="1" x14ac:dyDescent="0.2">
      <c r="A493" s="9">
        <v>2021</v>
      </c>
      <c r="B493" s="9">
        <v>1308687</v>
      </c>
      <c r="C493" s="9" t="s">
        <v>134</v>
      </c>
    </row>
    <row r="494" spans="1:3" ht="12.75" customHeight="1" x14ac:dyDescent="0.2">
      <c r="A494" s="9">
        <v>2021</v>
      </c>
      <c r="B494" s="9">
        <v>1127927</v>
      </c>
      <c r="C494" s="9" t="s">
        <v>134</v>
      </c>
    </row>
    <row r="495" spans="1:3" ht="12.75" customHeight="1" x14ac:dyDescent="0.2">
      <c r="A495" s="9">
        <v>2021</v>
      </c>
      <c r="B495" s="9">
        <v>1117076</v>
      </c>
      <c r="C495" s="9" t="s">
        <v>134</v>
      </c>
    </row>
    <row r="496" spans="1:3" ht="12.75" customHeight="1" x14ac:dyDescent="0.2">
      <c r="A496" s="9">
        <v>2021</v>
      </c>
      <c r="B496" s="9">
        <v>108730</v>
      </c>
      <c r="C496" s="9" t="s">
        <v>134</v>
      </c>
    </row>
    <row r="497" spans="1:3" ht="12.75" customHeight="1" x14ac:dyDescent="0.2">
      <c r="A497" s="9">
        <v>2021</v>
      </c>
      <c r="B497" s="9">
        <v>1319230</v>
      </c>
      <c r="C497" s="9" t="s">
        <v>134</v>
      </c>
    </row>
    <row r="498" spans="1:3" ht="12.75" customHeight="1" x14ac:dyDescent="0.2">
      <c r="A498" s="9">
        <v>2021</v>
      </c>
      <c r="B498" s="9">
        <v>1270538</v>
      </c>
      <c r="C498" s="9" t="s">
        <v>134</v>
      </c>
    </row>
    <row r="499" spans="1:3" ht="12.75" customHeight="1" x14ac:dyDescent="0.2">
      <c r="A499" s="9">
        <v>2021</v>
      </c>
      <c r="B499" s="9">
        <v>122845</v>
      </c>
      <c r="C499" s="9" t="s">
        <v>134</v>
      </c>
    </row>
    <row r="500" spans="1:3" ht="12.75" customHeight="1" x14ac:dyDescent="0.2">
      <c r="A500" s="9">
        <v>2021</v>
      </c>
      <c r="B500" s="9">
        <v>108730</v>
      </c>
      <c r="C500" s="9" t="s">
        <v>134</v>
      </c>
    </row>
    <row r="501" spans="1:3" ht="12.75" customHeight="1" x14ac:dyDescent="0.2">
      <c r="A501" s="9">
        <v>2021</v>
      </c>
      <c r="B501" s="9">
        <v>122845</v>
      </c>
      <c r="C501" s="9" t="s">
        <v>134</v>
      </c>
    </row>
    <row r="502" spans="1:3" ht="12.75" customHeight="1" x14ac:dyDescent="0.2">
      <c r="A502" s="9">
        <v>2021</v>
      </c>
      <c r="B502" s="9">
        <v>1308687</v>
      </c>
      <c r="C502" s="9" t="s">
        <v>134</v>
      </c>
    </row>
    <row r="503" spans="1:3" ht="12.75" customHeight="1" x14ac:dyDescent="0.2">
      <c r="A503" s="9">
        <v>2021</v>
      </c>
      <c r="B503" s="9">
        <v>1103692</v>
      </c>
      <c r="C503" s="9" t="s">
        <v>134</v>
      </c>
    </row>
    <row r="504" spans="1:3" ht="12.75" customHeight="1" x14ac:dyDescent="0.2">
      <c r="A504" s="9">
        <v>2021</v>
      </c>
      <c r="B504" s="9">
        <v>1270538</v>
      </c>
      <c r="C504" s="9" t="s">
        <v>134</v>
      </c>
    </row>
    <row r="505" spans="1:3" ht="12.75" customHeight="1" x14ac:dyDescent="0.2">
      <c r="A505" s="9">
        <v>2021</v>
      </c>
      <c r="B505" s="9">
        <v>1270538</v>
      </c>
      <c r="C505" s="9" t="s">
        <v>134</v>
      </c>
    </row>
    <row r="506" spans="1:3" ht="12.75" customHeight="1" x14ac:dyDescent="0.2">
      <c r="A506" s="9">
        <v>2021</v>
      </c>
      <c r="B506" s="9">
        <v>1127927</v>
      </c>
      <c r="C506" s="9" t="s">
        <v>134</v>
      </c>
    </row>
    <row r="507" spans="1:3" ht="12.75" customHeight="1" x14ac:dyDescent="0.2">
      <c r="A507" s="9">
        <v>2021</v>
      </c>
      <c r="B507" s="9">
        <v>1308687</v>
      </c>
      <c r="C507" s="9" t="s">
        <v>134</v>
      </c>
    </row>
    <row r="508" spans="1:3" ht="12.75" customHeight="1" x14ac:dyDescent="0.2">
      <c r="A508" s="9">
        <v>2021</v>
      </c>
      <c r="B508" s="9">
        <v>1127927</v>
      </c>
      <c r="C508" s="9" t="s">
        <v>134</v>
      </c>
    </row>
    <row r="509" spans="1:3" ht="12.75" customHeight="1" x14ac:dyDescent="0.2">
      <c r="A509" s="9">
        <v>2021</v>
      </c>
      <c r="B509" s="9">
        <v>1308687</v>
      </c>
      <c r="C509" s="9" t="s">
        <v>134</v>
      </c>
    </row>
    <row r="510" spans="1:3" ht="12.75" customHeight="1" x14ac:dyDescent="0.2">
      <c r="A510" s="9">
        <v>2021</v>
      </c>
      <c r="B510" s="9">
        <v>1103692</v>
      </c>
      <c r="C510" s="9" t="s">
        <v>134</v>
      </c>
    </row>
    <row r="511" spans="1:3" ht="12.75" customHeight="1" x14ac:dyDescent="0.2">
      <c r="A511" s="9">
        <v>2021</v>
      </c>
      <c r="B511" s="9">
        <v>122845</v>
      </c>
      <c r="C511" s="9" t="s">
        <v>134</v>
      </c>
    </row>
    <row r="512" spans="1:3" ht="12.75" customHeight="1" x14ac:dyDescent="0.2">
      <c r="A512" s="9">
        <v>2021</v>
      </c>
      <c r="B512" s="9">
        <v>1179970</v>
      </c>
      <c r="C512" s="9" t="s">
        <v>134</v>
      </c>
    </row>
    <row r="513" spans="1:3" ht="12.75" customHeight="1" x14ac:dyDescent="0.2">
      <c r="A513" s="9">
        <v>2021</v>
      </c>
      <c r="B513" s="9">
        <v>1127926</v>
      </c>
      <c r="C513" s="9" t="s">
        <v>134</v>
      </c>
    </row>
    <row r="514" spans="1:3" ht="12.75" customHeight="1" x14ac:dyDescent="0.2">
      <c r="A514" s="9">
        <v>2021</v>
      </c>
      <c r="B514" s="9">
        <v>1319230</v>
      </c>
      <c r="C514" s="9" t="s">
        <v>134</v>
      </c>
    </row>
    <row r="515" spans="1:3" ht="12.75" customHeight="1" x14ac:dyDescent="0.2">
      <c r="A515" s="9">
        <v>2021</v>
      </c>
      <c r="B515" s="9">
        <v>1127925</v>
      </c>
      <c r="C515" s="9" t="s">
        <v>134</v>
      </c>
    </row>
    <row r="516" spans="1:3" ht="12.75" customHeight="1" x14ac:dyDescent="0.2">
      <c r="A516" s="9">
        <v>2021</v>
      </c>
      <c r="B516" s="9">
        <v>1319230</v>
      </c>
      <c r="C516" s="9" t="s">
        <v>134</v>
      </c>
    </row>
    <row r="517" spans="1:3" ht="12.75" customHeight="1" x14ac:dyDescent="0.2">
      <c r="A517" s="9">
        <v>2021</v>
      </c>
      <c r="B517" s="9">
        <v>1127925</v>
      </c>
      <c r="C517" s="9" t="s">
        <v>134</v>
      </c>
    </row>
    <row r="518" spans="1:3" ht="12.75" customHeight="1" x14ac:dyDescent="0.2">
      <c r="A518" s="9">
        <v>2021</v>
      </c>
      <c r="B518" s="9">
        <v>1127925</v>
      </c>
      <c r="C518" s="9" t="s">
        <v>134</v>
      </c>
    </row>
    <row r="519" spans="1:3" ht="12.75" customHeight="1" x14ac:dyDescent="0.2">
      <c r="A519" s="9">
        <v>2021</v>
      </c>
      <c r="B519" s="9">
        <v>122845</v>
      </c>
      <c r="C519" s="9" t="s">
        <v>134</v>
      </c>
    </row>
    <row r="520" spans="1:3" ht="12.75" customHeight="1" x14ac:dyDescent="0.2">
      <c r="A520" s="9">
        <v>2021</v>
      </c>
      <c r="B520" s="9">
        <v>1127927</v>
      </c>
      <c r="C520" s="9" t="s">
        <v>134</v>
      </c>
    </row>
    <row r="521" spans="1:3" ht="12.75" customHeight="1" x14ac:dyDescent="0.2">
      <c r="A521" s="9">
        <v>2021</v>
      </c>
      <c r="B521" s="9">
        <v>1308687</v>
      </c>
      <c r="C521" s="9" t="s">
        <v>134</v>
      </c>
    </row>
    <row r="522" spans="1:3" ht="12.75" customHeight="1" x14ac:dyDescent="0.2">
      <c r="A522" s="9">
        <v>2021</v>
      </c>
      <c r="B522" s="9">
        <v>1179970</v>
      </c>
      <c r="C522" s="9" t="s">
        <v>134</v>
      </c>
    </row>
    <row r="523" spans="1:3" ht="12.75" customHeight="1" x14ac:dyDescent="0.2">
      <c r="A523" s="9">
        <v>2021</v>
      </c>
      <c r="B523" s="9">
        <v>122845</v>
      </c>
      <c r="C523" s="9" t="s">
        <v>134</v>
      </c>
    </row>
    <row r="524" spans="1:3" ht="12.75" customHeight="1" x14ac:dyDescent="0.2">
      <c r="A524" s="9">
        <v>2021</v>
      </c>
      <c r="B524" s="9">
        <v>1127925</v>
      </c>
      <c r="C524" s="9" t="s">
        <v>134</v>
      </c>
    </row>
    <row r="525" spans="1:3" ht="12.75" customHeight="1" x14ac:dyDescent="0.2">
      <c r="A525" s="9">
        <v>2021</v>
      </c>
      <c r="B525" s="9">
        <v>1319230</v>
      </c>
      <c r="C525" s="9" t="s">
        <v>134</v>
      </c>
    </row>
    <row r="526" spans="1:3" ht="12.75" customHeight="1" x14ac:dyDescent="0.2">
      <c r="A526" s="9">
        <v>2021</v>
      </c>
      <c r="B526" s="9">
        <v>122845</v>
      </c>
      <c r="C526" s="9" t="s">
        <v>134</v>
      </c>
    </row>
    <row r="527" spans="1:3" ht="12.75" customHeight="1" x14ac:dyDescent="0.2">
      <c r="A527" s="9">
        <v>2021</v>
      </c>
      <c r="B527" s="9">
        <v>1179970</v>
      </c>
      <c r="C527" s="9" t="s">
        <v>134</v>
      </c>
    </row>
    <row r="528" spans="1:3" ht="12.75" customHeight="1" x14ac:dyDescent="0.2">
      <c r="A528" s="9">
        <v>2021</v>
      </c>
      <c r="B528" s="9">
        <v>122845</v>
      </c>
      <c r="C528" s="9" t="s">
        <v>134</v>
      </c>
    </row>
    <row r="529" spans="1:3" ht="12.75" customHeight="1" x14ac:dyDescent="0.2">
      <c r="A529" s="9">
        <v>2021</v>
      </c>
      <c r="B529" s="9">
        <v>1319230</v>
      </c>
      <c r="C529" s="9" t="s">
        <v>134</v>
      </c>
    </row>
    <row r="530" spans="1:3" ht="12.75" customHeight="1" x14ac:dyDescent="0.2">
      <c r="A530" s="9">
        <v>2021</v>
      </c>
      <c r="B530" s="9">
        <v>1308687</v>
      </c>
      <c r="C530" s="9" t="s">
        <v>134</v>
      </c>
    </row>
    <row r="531" spans="1:3" ht="12.75" customHeight="1" x14ac:dyDescent="0.2">
      <c r="A531" s="9">
        <v>2021</v>
      </c>
      <c r="B531" s="9">
        <v>1127924</v>
      </c>
      <c r="C531" s="9" t="s">
        <v>134</v>
      </c>
    </row>
    <row r="532" spans="1:3" ht="12.75" customHeight="1" x14ac:dyDescent="0.2">
      <c r="A532" s="9">
        <v>2021</v>
      </c>
      <c r="B532" s="9">
        <v>122845</v>
      </c>
      <c r="C532" s="9" t="s">
        <v>134</v>
      </c>
    </row>
    <row r="533" spans="1:3" ht="12.75" customHeight="1" x14ac:dyDescent="0.2">
      <c r="A533" s="9">
        <v>2021</v>
      </c>
      <c r="B533" s="9">
        <v>122845</v>
      </c>
      <c r="C533" s="9" t="s">
        <v>134</v>
      </c>
    </row>
    <row r="534" spans="1:3" ht="12.75" customHeight="1" x14ac:dyDescent="0.2">
      <c r="A534" s="9">
        <v>2021</v>
      </c>
      <c r="B534" s="9">
        <v>1308687</v>
      </c>
      <c r="C534" s="9" t="s">
        <v>134</v>
      </c>
    </row>
    <row r="535" spans="1:3" ht="12.75" customHeight="1" x14ac:dyDescent="0.2">
      <c r="A535" s="9">
        <v>2021</v>
      </c>
      <c r="B535" s="9">
        <v>1103692</v>
      </c>
      <c r="C535" s="9" t="s">
        <v>134</v>
      </c>
    </row>
    <row r="536" spans="1:3" ht="12.75" customHeight="1" x14ac:dyDescent="0.2">
      <c r="A536" s="9">
        <v>2021</v>
      </c>
      <c r="B536" s="9">
        <v>1270538</v>
      </c>
      <c r="C536" s="9" t="s">
        <v>134</v>
      </c>
    </row>
    <row r="537" spans="1:3" ht="12.75" customHeight="1" x14ac:dyDescent="0.2">
      <c r="A537" s="9">
        <v>2021</v>
      </c>
      <c r="B537" s="9">
        <v>122845</v>
      </c>
      <c r="C537" s="9" t="s">
        <v>134</v>
      </c>
    </row>
    <row r="538" spans="1:3" ht="12.75" customHeight="1" x14ac:dyDescent="0.2">
      <c r="A538" s="9">
        <v>2021</v>
      </c>
      <c r="B538" s="9">
        <v>122845</v>
      </c>
      <c r="C538" s="9" t="s">
        <v>134</v>
      </c>
    </row>
    <row r="539" spans="1:3" ht="12.75" customHeight="1" x14ac:dyDescent="0.2">
      <c r="A539" s="9">
        <v>2021</v>
      </c>
      <c r="B539" s="9">
        <v>122845</v>
      </c>
      <c r="C539" s="9" t="s">
        <v>134</v>
      </c>
    </row>
    <row r="540" spans="1:3" ht="12.75" customHeight="1" x14ac:dyDescent="0.2">
      <c r="A540" s="9">
        <v>2021</v>
      </c>
      <c r="B540" s="9">
        <v>1127927</v>
      </c>
      <c r="C540" s="9" t="s">
        <v>134</v>
      </c>
    </row>
    <row r="541" spans="1:3" ht="12.75" customHeight="1" x14ac:dyDescent="0.2">
      <c r="A541" s="9">
        <v>2021</v>
      </c>
      <c r="B541" s="9">
        <v>1308687</v>
      </c>
      <c r="C541" s="9" t="s">
        <v>134</v>
      </c>
    </row>
    <row r="542" spans="1:3" ht="12.75" customHeight="1" x14ac:dyDescent="0.2">
      <c r="A542" s="9">
        <v>2021</v>
      </c>
      <c r="B542" s="9">
        <v>1270538</v>
      </c>
      <c r="C542" s="9" t="s">
        <v>134</v>
      </c>
    </row>
    <row r="543" spans="1:3" ht="12.75" customHeight="1" x14ac:dyDescent="0.2">
      <c r="A543" s="9">
        <v>2021</v>
      </c>
      <c r="B543" s="9">
        <v>1127926</v>
      </c>
      <c r="C543" s="9" t="s">
        <v>134</v>
      </c>
    </row>
    <row r="544" spans="1:3" ht="12.75" customHeight="1" x14ac:dyDescent="0.2">
      <c r="A544" s="9">
        <v>2021</v>
      </c>
      <c r="B544" s="9">
        <v>122845</v>
      </c>
      <c r="C544" s="9" t="s">
        <v>134</v>
      </c>
    </row>
    <row r="545" spans="1:3" ht="12.75" customHeight="1" x14ac:dyDescent="0.2">
      <c r="A545" s="9">
        <v>2021</v>
      </c>
      <c r="B545" s="9">
        <v>122845</v>
      </c>
      <c r="C545" s="9" t="s">
        <v>134</v>
      </c>
    </row>
    <row r="546" spans="1:3" ht="12.75" customHeight="1" x14ac:dyDescent="0.2">
      <c r="A546" s="9">
        <v>2021</v>
      </c>
      <c r="B546" s="9">
        <v>1127926</v>
      </c>
      <c r="C546" s="9" t="s">
        <v>134</v>
      </c>
    </row>
    <row r="547" spans="1:3" ht="12.75" customHeight="1" x14ac:dyDescent="0.2">
      <c r="A547" s="9">
        <v>2021</v>
      </c>
      <c r="B547" s="9">
        <v>1308687</v>
      </c>
      <c r="C547" s="9" t="s">
        <v>134</v>
      </c>
    </row>
    <row r="548" spans="1:3" ht="12.75" customHeight="1" x14ac:dyDescent="0.2">
      <c r="A548" s="9">
        <v>2021</v>
      </c>
      <c r="B548" s="9">
        <v>1308687</v>
      </c>
      <c r="C548" s="9" t="s">
        <v>134</v>
      </c>
    </row>
    <row r="549" spans="1:3" ht="12.75" customHeight="1" x14ac:dyDescent="0.2">
      <c r="A549" s="9">
        <v>2021</v>
      </c>
      <c r="B549" s="9">
        <v>1127927</v>
      </c>
      <c r="C549" s="9" t="s">
        <v>134</v>
      </c>
    </row>
    <row r="550" spans="1:3" ht="12.75" customHeight="1" x14ac:dyDescent="0.2">
      <c r="A550" s="9">
        <v>2021</v>
      </c>
      <c r="B550" s="9">
        <v>1127925</v>
      </c>
      <c r="C550" s="9" t="s">
        <v>134</v>
      </c>
    </row>
    <row r="551" spans="1:3" ht="12.75" customHeight="1" x14ac:dyDescent="0.2">
      <c r="A551" s="9">
        <v>2021</v>
      </c>
      <c r="B551" s="9">
        <v>1319230</v>
      </c>
      <c r="C551" s="9" t="s">
        <v>134</v>
      </c>
    </row>
    <row r="552" spans="1:3" ht="12.75" customHeight="1" x14ac:dyDescent="0.2">
      <c r="A552" s="9">
        <v>2021</v>
      </c>
      <c r="B552" s="9">
        <v>122845</v>
      </c>
      <c r="C552" s="9" t="s">
        <v>134</v>
      </c>
    </row>
    <row r="553" spans="1:3" ht="12.75" customHeight="1" x14ac:dyDescent="0.2">
      <c r="A553" s="9">
        <v>2021</v>
      </c>
      <c r="B553" s="9">
        <v>1127926</v>
      </c>
      <c r="C553" s="9" t="s">
        <v>134</v>
      </c>
    </row>
    <row r="554" spans="1:3" ht="12.75" customHeight="1" x14ac:dyDescent="0.2">
      <c r="A554" s="9">
        <v>2021</v>
      </c>
      <c r="B554" s="9">
        <v>1127925</v>
      </c>
      <c r="C554" s="9" t="s">
        <v>134</v>
      </c>
    </row>
    <row r="555" spans="1:3" ht="12.75" customHeight="1" x14ac:dyDescent="0.2">
      <c r="A555" s="9">
        <v>2021</v>
      </c>
      <c r="B555" s="9">
        <v>122845</v>
      </c>
      <c r="C555" s="9" t="s">
        <v>134</v>
      </c>
    </row>
    <row r="556" spans="1:3" ht="12.75" customHeight="1" x14ac:dyDescent="0.2">
      <c r="A556" s="9">
        <v>2021</v>
      </c>
      <c r="B556" s="9">
        <v>1308687</v>
      </c>
      <c r="C556" s="9" t="s">
        <v>134</v>
      </c>
    </row>
    <row r="557" spans="1:3" ht="12.75" customHeight="1" x14ac:dyDescent="0.2">
      <c r="A557" s="9">
        <v>2021</v>
      </c>
      <c r="B557" s="9">
        <v>1103692</v>
      </c>
      <c r="C557" s="9" t="s">
        <v>134</v>
      </c>
    </row>
    <row r="558" spans="1:3" ht="12.75" customHeight="1" x14ac:dyDescent="0.2">
      <c r="A558" s="9">
        <v>2021</v>
      </c>
      <c r="B558" s="9">
        <v>1127926</v>
      </c>
      <c r="C558" s="9" t="s">
        <v>134</v>
      </c>
    </row>
    <row r="559" spans="1:3" ht="12.75" customHeight="1" x14ac:dyDescent="0.2">
      <c r="A559" s="9">
        <v>2021</v>
      </c>
      <c r="B559" s="9">
        <v>108730</v>
      </c>
      <c r="C559" s="9" t="s">
        <v>134</v>
      </c>
    </row>
    <row r="560" spans="1:3" ht="12.75" customHeight="1" x14ac:dyDescent="0.2">
      <c r="A560" s="9">
        <v>2021</v>
      </c>
      <c r="B560" s="9">
        <v>122845</v>
      </c>
      <c r="C560" s="9" t="s">
        <v>134</v>
      </c>
    </row>
    <row r="561" spans="1:3" ht="12.75" customHeight="1" x14ac:dyDescent="0.2">
      <c r="A561" s="9">
        <v>2021</v>
      </c>
      <c r="B561" s="9">
        <v>1270538</v>
      </c>
      <c r="C561" s="9" t="s">
        <v>134</v>
      </c>
    </row>
    <row r="562" spans="1:3" ht="12.75" customHeight="1" x14ac:dyDescent="0.2">
      <c r="A562" s="9">
        <v>2021</v>
      </c>
      <c r="B562" s="9">
        <v>1127925</v>
      </c>
      <c r="C562" s="9" t="s">
        <v>134</v>
      </c>
    </row>
    <row r="563" spans="1:3" ht="12.75" customHeight="1" x14ac:dyDescent="0.2">
      <c r="A563" s="9">
        <v>2021</v>
      </c>
      <c r="B563" s="9">
        <v>1127925</v>
      </c>
      <c r="C563" s="9" t="s">
        <v>134</v>
      </c>
    </row>
    <row r="564" spans="1:3" ht="12.75" customHeight="1" x14ac:dyDescent="0.2">
      <c r="A564" s="9">
        <v>2021</v>
      </c>
      <c r="B564" s="9">
        <v>1127924</v>
      </c>
      <c r="C564" s="9" t="s">
        <v>134</v>
      </c>
    </row>
    <row r="565" spans="1:3" ht="12.75" customHeight="1" x14ac:dyDescent="0.2">
      <c r="A565" s="9">
        <v>2021</v>
      </c>
      <c r="B565" s="9">
        <v>1103692</v>
      </c>
      <c r="C565" s="9" t="s">
        <v>134</v>
      </c>
    </row>
    <row r="566" spans="1:3" ht="12.75" customHeight="1" x14ac:dyDescent="0.2">
      <c r="A566" s="9">
        <v>2021</v>
      </c>
      <c r="B566" s="9">
        <v>1308687</v>
      </c>
      <c r="C566" s="9" t="s">
        <v>134</v>
      </c>
    </row>
    <row r="567" spans="1:3" ht="12.75" customHeight="1" x14ac:dyDescent="0.2">
      <c r="A567" s="9">
        <v>2021</v>
      </c>
      <c r="B567" s="9">
        <v>1103692</v>
      </c>
      <c r="C567" s="9" t="s">
        <v>134</v>
      </c>
    </row>
    <row r="568" spans="1:3" ht="12.75" customHeight="1" x14ac:dyDescent="0.2">
      <c r="A568" s="9">
        <v>2021</v>
      </c>
      <c r="B568" s="9">
        <v>108730</v>
      </c>
      <c r="C568" s="9" t="s">
        <v>134</v>
      </c>
    </row>
    <row r="569" spans="1:3" ht="12.75" customHeight="1" x14ac:dyDescent="0.2">
      <c r="A569" s="9">
        <v>2021</v>
      </c>
      <c r="B569" s="9">
        <v>1308687</v>
      </c>
      <c r="C569" s="9" t="s">
        <v>134</v>
      </c>
    </row>
    <row r="570" spans="1:3" ht="12.75" customHeight="1" x14ac:dyDescent="0.2">
      <c r="A570" s="9">
        <v>2021</v>
      </c>
      <c r="B570" s="9">
        <v>1127924</v>
      </c>
      <c r="C570" s="9" t="s">
        <v>134</v>
      </c>
    </row>
    <row r="571" spans="1:3" ht="12.75" customHeight="1" x14ac:dyDescent="0.2">
      <c r="A571" s="9">
        <v>2021</v>
      </c>
      <c r="B571" s="9">
        <v>1117076</v>
      </c>
      <c r="C571" s="9" t="s">
        <v>134</v>
      </c>
    </row>
    <row r="572" spans="1:3" ht="12.75" customHeight="1" x14ac:dyDescent="0.2">
      <c r="A572" s="9">
        <v>2021</v>
      </c>
      <c r="B572" s="9">
        <v>122845</v>
      </c>
      <c r="C572" s="9" t="s">
        <v>134</v>
      </c>
    </row>
    <row r="573" spans="1:3" ht="12.75" customHeight="1" x14ac:dyDescent="0.2">
      <c r="A573" s="9">
        <v>2021</v>
      </c>
      <c r="B573" s="9">
        <v>1127924</v>
      </c>
      <c r="C573" s="9" t="s">
        <v>134</v>
      </c>
    </row>
    <row r="574" spans="1:3" ht="12.75" customHeight="1" x14ac:dyDescent="0.2">
      <c r="A574" s="9">
        <v>2021</v>
      </c>
      <c r="B574" s="9">
        <v>1308687</v>
      </c>
      <c r="C574" s="9" t="s">
        <v>134</v>
      </c>
    </row>
    <row r="575" spans="1:3" ht="12.75" customHeight="1" x14ac:dyDescent="0.2">
      <c r="A575" s="9">
        <v>2021</v>
      </c>
      <c r="B575" s="9">
        <v>1308687</v>
      </c>
      <c r="C575" s="9" t="s">
        <v>134</v>
      </c>
    </row>
    <row r="576" spans="1:3" ht="12.75" customHeight="1" x14ac:dyDescent="0.2">
      <c r="A576" s="9">
        <v>2021</v>
      </c>
      <c r="B576" s="9">
        <v>122845</v>
      </c>
      <c r="C576" s="9" t="s">
        <v>134</v>
      </c>
    </row>
    <row r="577" spans="1:3" ht="12.75" customHeight="1" x14ac:dyDescent="0.2">
      <c r="A577" s="9">
        <v>2021</v>
      </c>
      <c r="B577" s="9">
        <v>122845</v>
      </c>
      <c r="C577" s="9" t="s">
        <v>134</v>
      </c>
    </row>
    <row r="578" spans="1:3" ht="12.75" customHeight="1" x14ac:dyDescent="0.2">
      <c r="A578" s="9">
        <v>2021</v>
      </c>
      <c r="B578" s="9">
        <v>1127927</v>
      </c>
      <c r="C578" s="9" t="s">
        <v>134</v>
      </c>
    </row>
    <row r="579" spans="1:3" ht="12.75" customHeight="1" x14ac:dyDescent="0.2">
      <c r="A579" s="9">
        <v>2021</v>
      </c>
      <c r="B579" s="9">
        <v>108730</v>
      </c>
      <c r="C579" s="9" t="s">
        <v>134</v>
      </c>
    </row>
    <row r="580" spans="1:3" ht="12.75" customHeight="1" x14ac:dyDescent="0.2">
      <c r="A580" s="9">
        <v>2021</v>
      </c>
      <c r="B580" s="9">
        <v>1308687</v>
      </c>
      <c r="C580" s="9" t="s">
        <v>134</v>
      </c>
    </row>
    <row r="581" spans="1:3" ht="12.75" customHeight="1" x14ac:dyDescent="0.2">
      <c r="A581" s="9">
        <v>2021</v>
      </c>
      <c r="B581" s="9">
        <v>1319230</v>
      </c>
      <c r="C581" s="9" t="s">
        <v>134</v>
      </c>
    </row>
    <row r="582" spans="1:3" ht="12.75" customHeight="1" x14ac:dyDescent="0.2">
      <c r="A582" s="9">
        <v>2021</v>
      </c>
      <c r="B582" s="9">
        <v>122845</v>
      </c>
      <c r="C582" s="9" t="s">
        <v>134</v>
      </c>
    </row>
    <row r="583" spans="1:3" ht="12.75" customHeight="1" x14ac:dyDescent="0.2">
      <c r="A583" s="9">
        <v>2021</v>
      </c>
      <c r="B583" s="9">
        <v>1127926</v>
      </c>
      <c r="C583" s="9" t="s">
        <v>134</v>
      </c>
    </row>
    <row r="584" spans="1:3" ht="12.75" customHeight="1" x14ac:dyDescent="0.2">
      <c r="A584" s="9">
        <v>2021</v>
      </c>
      <c r="B584" s="9">
        <v>1127926</v>
      </c>
      <c r="C584" s="9" t="s">
        <v>134</v>
      </c>
    </row>
    <row r="585" spans="1:3" ht="12.75" customHeight="1" x14ac:dyDescent="0.2">
      <c r="A585" s="9">
        <v>2021</v>
      </c>
      <c r="B585" s="9">
        <v>1319230</v>
      </c>
      <c r="C585" s="9" t="s">
        <v>134</v>
      </c>
    </row>
    <row r="586" spans="1:3" ht="12.75" customHeight="1" x14ac:dyDescent="0.2">
      <c r="A586" s="9">
        <v>2021</v>
      </c>
      <c r="B586" s="9">
        <v>1127925</v>
      </c>
      <c r="C586" s="9" t="s">
        <v>134</v>
      </c>
    </row>
    <row r="587" spans="1:3" ht="12.75" customHeight="1" x14ac:dyDescent="0.2">
      <c r="A587" s="9">
        <v>2021</v>
      </c>
      <c r="B587" s="9">
        <v>1117076</v>
      </c>
      <c r="C587" s="9" t="s">
        <v>134</v>
      </c>
    </row>
    <row r="588" spans="1:3" ht="12.75" customHeight="1" x14ac:dyDescent="0.2">
      <c r="A588" s="9">
        <v>2021</v>
      </c>
      <c r="B588" s="9">
        <v>122845</v>
      </c>
      <c r="C588" s="9" t="s">
        <v>134</v>
      </c>
    </row>
    <row r="589" spans="1:3" ht="12.75" customHeight="1" x14ac:dyDescent="0.2">
      <c r="A589" s="9">
        <v>2021</v>
      </c>
      <c r="B589" s="9">
        <v>1319230</v>
      </c>
      <c r="C589" s="9" t="s">
        <v>134</v>
      </c>
    </row>
    <row r="590" spans="1:3" ht="12.75" customHeight="1" x14ac:dyDescent="0.2">
      <c r="A590" s="9">
        <v>2021</v>
      </c>
      <c r="B590" s="9">
        <v>108730</v>
      </c>
      <c r="C590" s="9" t="s">
        <v>134</v>
      </c>
    </row>
    <row r="591" spans="1:3" ht="12.75" customHeight="1" x14ac:dyDescent="0.2">
      <c r="A591" s="9">
        <v>2021</v>
      </c>
      <c r="B591" s="9">
        <v>108730</v>
      </c>
      <c r="C591" s="9" t="s">
        <v>134</v>
      </c>
    </row>
    <row r="592" spans="1:3" ht="12.75" customHeight="1" x14ac:dyDescent="0.2">
      <c r="A592" s="9">
        <v>2021</v>
      </c>
      <c r="B592" s="9">
        <v>1127926</v>
      </c>
      <c r="C592" s="9" t="s">
        <v>134</v>
      </c>
    </row>
    <row r="593" spans="1:3" ht="12.75" customHeight="1" x14ac:dyDescent="0.2">
      <c r="A593" s="9">
        <v>2021</v>
      </c>
      <c r="B593" s="9">
        <v>1127925</v>
      </c>
      <c r="C593" s="9" t="s">
        <v>134</v>
      </c>
    </row>
    <row r="594" spans="1:3" ht="12.75" customHeight="1" x14ac:dyDescent="0.2">
      <c r="A594" s="9">
        <v>2021</v>
      </c>
      <c r="B594" s="9">
        <v>1308687</v>
      </c>
      <c r="C594" s="9" t="s">
        <v>134</v>
      </c>
    </row>
    <row r="595" spans="1:3" ht="12.75" customHeight="1" x14ac:dyDescent="0.2">
      <c r="A595" s="9">
        <v>2021</v>
      </c>
      <c r="B595" s="9">
        <v>1103909</v>
      </c>
      <c r="C595" s="9" t="s">
        <v>134</v>
      </c>
    </row>
    <row r="596" spans="1:3" ht="12.75" customHeight="1" x14ac:dyDescent="0.2">
      <c r="A596" s="9">
        <v>2021</v>
      </c>
      <c r="B596" s="9">
        <v>1103692</v>
      </c>
      <c r="C596" s="9" t="s">
        <v>134</v>
      </c>
    </row>
    <row r="597" spans="1:3" ht="12.75" customHeight="1" x14ac:dyDescent="0.2">
      <c r="A597" s="9">
        <v>2021</v>
      </c>
      <c r="B597" s="9">
        <v>108730</v>
      </c>
      <c r="C597" s="9" t="s">
        <v>134</v>
      </c>
    </row>
    <row r="598" spans="1:3" ht="12.75" customHeight="1" x14ac:dyDescent="0.2">
      <c r="A598" s="9">
        <v>2021</v>
      </c>
      <c r="B598" s="9">
        <v>1127924</v>
      </c>
      <c r="C598" s="9" t="s">
        <v>134</v>
      </c>
    </row>
    <row r="599" spans="1:3" ht="12.75" customHeight="1" x14ac:dyDescent="0.2">
      <c r="A599" s="9">
        <v>2021</v>
      </c>
      <c r="B599" s="9">
        <v>1103692</v>
      </c>
      <c r="C599" s="9" t="s">
        <v>134</v>
      </c>
    </row>
    <row r="600" spans="1:3" ht="12.75" customHeight="1" x14ac:dyDescent="0.2">
      <c r="A600" s="9">
        <v>2021</v>
      </c>
      <c r="B600" s="9">
        <v>108730</v>
      </c>
      <c r="C600" s="9" t="s">
        <v>134</v>
      </c>
    </row>
    <row r="601" spans="1:3" ht="12.75" customHeight="1" x14ac:dyDescent="0.2">
      <c r="A601" s="9">
        <v>2021</v>
      </c>
      <c r="B601" s="9">
        <v>108730</v>
      </c>
      <c r="C601" s="9" t="s">
        <v>134</v>
      </c>
    </row>
    <row r="602" spans="1:3" ht="12.75" customHeight="1" x14ac:dyDescent="0.2">
      <c r="A602" s="9">
        <v>2021</v>
      </c>
      <c r="B602" s="9">
        <v>108730</v>
      </c>
      <c r="C602" s="9" t="s">
        <v>134</v>
      </c>
    </row>
    <row r="603" spans="1:3" ht="12.75" customHeight="1" x14ac:dyDescent="0.2">
      <c r="A603" s="9">
        <v>2021</v>
      </c>
      <c r="B603" s="9">
        <v>122845</v>
      </c>
      <c r="C603" s="9" t="s">
        <v>134</v>
      </c>
    </row>
    <row r="604" spans="1:3" ht="12.75" customHeight="1" x14ac:dyDescent="0.2">
      <c r="A604" s="9">
        <v>2021</v>
      </c>
      <c r="B604" s="9">
        <v>122845</v>
      </c>
      <c r="C604" s="9" t="s">
        <v>134</v>
      </c>
    </row>
    <row r="605" spans="1:3" ht="12.75" customHeight="1" x14ac:dyDescent="0.2">
      <c r="A605" s="9">
        <v>2021</v>
      </c>
      <c r="B605" s="9">
        <v>150129</v>
      </c>
      <c r="C605" s="9" t="s">
        <v>134</v>
      </c>
    </row>
    <row r="606" spans="1:3" ht="12.75" customHeight="1" x14ac:dyDescent="0.2">
      <c r="A606" s="9">
        <v>2021</v>
      </c>
      <c r="B606" s="9">
        <v>1308687</v>
      </c>
      <c r="C606" s="9" t="s">
        <v>134</v>
      </c>
    </row>
    <row r="607" spans="1:3" ht="12.75" customHeight="1" x14ac:dyDescent="0.2">
      <c r="A607" s="9">
        <v>2021</v>
      </c>
      <c r="B607" s="9">
        <v>1179970</v>
      </c>
      <c r="C607" s="9" t="s">
        <v>966</v>
      </c>
    </row>
    <row r="608" spans="1:3" ht="12.75" customHeight="1" x14ac:dyDescent="0.2">
      <c r="A608" s="9">
        <v>2021</v>
      </c>
      <c r="B608" s="9">
        <v>1270538</v>
      </c>
      <c r="C608" s="9" t="s">
        <v>966</v>
      </c>
    </row>
    <row r="609" spans="1:3" ht="12.75" customHeight="1" x14ac:dyDescent="0.2">
      <c r="A609" s="9">
        <v>2021</v>
      </c>
      <c r="B609" s="9">
        <v>1103832</v>
      </c>
      <c r="C609" s="9" t="s">
        <v>966</v>
      </c>
    </row>
    <row r="610" spans="1:3" ht="12.75" customHeight="1" x14ac:dyDescent="0.2">
      <c r="A610" s="9">
        <v>2021</v>
      </c>
      <c r="B610" s="9">
        <v>150129</v>
      </c>
      <c r="C610" s="9" t="s">
        <v>966</v>
      </c>
    </row>
    <row r="611" spans="1:3" ht="12.75" customHeight="1" x14ac:dyDescent="0.2">
      <c r="A611" s="9">
        <v>2021</v>
      </c>
      <c r="B611" s="9">
        <v>1270538</v>
      </c>
      <c r="C611" s="9" t="s">
        <v>966</v>
      </c>
    </row>
    <row r="612" spans="1:3" ht="12.75" customHeight="1" x14ac:dyDescent="0.2">
      <c r="A612" s="9">
        <v>2021</v>
      </c>
      <c r="B612" s="9">
        <v>150129</v>
      </c>
      <c r="C612" s="9" t="s">
        <v>966</v>
      </c>
    </row>
    <row r="613" spans="1:3" ht="12.75" customHeight="1" x14ac:dyDescent="0.2">
      <c r="A613" s="9">
        <v>2021</v>
      </c>
      <c r="B613" s="9">
        <v>1319230</v>
      </c>
      <c r="C613" s="9" t="s">
        <v>966</v>
      </c>
    </row>
    <row r="614" spans="1:3" ht="12.75" customHeight="1" x14ac:dyDescent="0.2">
      <c r="A614" s="9">
        <v>2021</v>
      </c>
      <c r="B614" s="9">
        <v>1127926</v>
      </c>
      <c r="C614" s="9" t="s">
        <v>966</v>
      </c>
    </row>
    <row r="615" spans="1:3" ht="12.75" customHeight="1" x14ac:dyDescent="0.2">
      <c r="A615" s="9">
        <v>2021</v>
      </c>
      <c r="B615" s="9">
        <v>1103909</v>
      </c>
      <c r="C615" s="9" t="s">
        <v>966</v>
      </c>
    </row>
    <row r="616" spans="1:3" ht="12.75" customHeight="1" x14ac:dyDescent="0.2">
      <c r="A616" s="9">
        <v>2021</v>
      </c>
      <c r="B616" s="9">
        <v>1103909</v>
      </c>
      <c r="C616" s="9" t="s">
        <v>966</v>
      </c>
    </row>
    <row r="617" spans="1:3" ht="12.75" customHeight="1" x14ac:dyDescent="0.2">
      <c r="A617" s="9">
        <v>2021</v>
      </c>
      <c r="B617" s="9">
        <v>1308687</v>
      </c>
      <c r="C617" s="9" t="s">
        <v>966</v>
      </c>
    </row>
    <row r="618" spans="1:3" ht="12.75" customHeight="1" x14ac:dyDescent="0.2">
      <c r="A618" s="9">
        <v>2021</v>
      </c>
      <c r="B618" s="9">
        <v>1103692</v>
      </c>
      <c r="C618" s="9" t="s">
        <v>966</v>
      </c>
    </row>
    <row r="619" spans="1:3" ht="12.75" customHeight="1" x14ac:dyDescent="0.2">
      <c r="A619" s="9">
        <v>2021</v>
      </c>
      <c r="B619" s="9">
        <v>1127924</v>
      </c>
      <c r="C619" s="9" t="s">
        <v>966</v>
      </c>
    </row>
    <row r="620" spans="1:3" ht="12.75" customHeight="1" x14ac:dyDescent="0.2">
      <c r="A620" s="9">
        <v>2021</v>
      </c>
      <c r="B620" s="9">
        <v>1103909</v>
      </c>
      <c r="C620" s="9" t="s">
        <v>966</v>
      </c>
    </row>
    <row r="621" spans="1:3" ht="12.75" customHeight="1" x14ac:dyDescent="0.2">
      <c r="A621" s="9">
        <v>2021</v>
      </c>
      <c r="B621" s="9">
        <v>1319230</v>
      </c>
      <c r="C621" s="9" t="s">
        <v>966</v>
      </c>
    </row>
    <row r="622" spans="1:3" ht="12.75" customHeight="1" x14ac:dyDescent="0.2">
      <c r="A622" s="9">
        <v>2021</v>
      </c>
      <c r="B622" s="9">
        <v>1319230</v>
      </c>
      <c r="C622" s="9" t="s">
        <v>966</v>
      </c>
    </row>
    <row r="623" spans="1:3" ht="12.75" customHeight="1" x14ac:dyDescent="0.2">
      <c r="A623" s="9">
        <v>2021</v>
      </c>
      <c r="B623" s="9">
        <v>1103692</v>
      </c>
      <c r="C623" s="9" t="s">
        <v>966</v>
      </c>
    </row>
    <row r="624" spans="1:3" ht="12.75" customHeight="1" x14ac:dyDescent="0.2">
      <c r="A624" s="9">
        <v>2021</v>
      </c>
      <c r="B624" s="9">
        <v>150129</v>
      </c>
      <c r="C624" s="9" t="s">
        <v>966</v>
      </c>
    </row>
    <row r="625" spans="1:3" ht="12.75" customHeight="1" x14ac:dyDescent="0.2">
      <c r="A625" s="9">
        <v>2021</v>
      </c>
      <c r="B625" s="9">
        <v>1308687</v>
      </c>
      <c r="C625" s="9" t="s">
        <v>966</v>
      </c>
    </row>
    <row r="626" spans="1:3" ht="12.75" customHeight="1" x14ac:dyDescent="0.2">
      <c r="A626" s="9">
        <v>2021</v>
      </c>
      <c r="B626" s="9">
        <v>1103909</v>
      </c>
      <c r="C626" s="9" t="s">
        <v>966</v>
      </c>
    </row>
    <row r="627" spans="1:3" ht="12.75" customHeight="1" x14ac:dyDescent="0.2">
      <c r="A627" s="9">
        <v>2021</v>
      </c>
      <c r="B627" s="9">
        <v>122845</v>
      </c>
      <c r="C627" s="9" t="s">
        <v>966</v>
      </c>
    </row>
    <row r="628" spans="1:3" ht="12.75" customHeight="1" x14ac:dyDescent="0.2">
      <c r="A628" s="9">
        <v>2021</v>
      </c>
      <c r="B628" s="9">
        <v>1103692</v>
      </c>
      <c r="C628" s="9" t="s">
        <v>966</v>
      </c>
    </row>
    <row r="629" spans="1:3" ht="12.75" customHeight="1" x14ac:dyDescent="0.2">
      <c r="A629" s="9">
        <v>2021</v>
      </c>
      <c r="B629" s="9">
        <v>1308687</v>
      </c>
      <c r="C629" s="9" t="s">
        <v>966</v>
      </c>
    </row>
    <row r="630" spans="1:3" ht="12.75" customHeight="1" x14ac:dyDescent="0.2">
      <c r="A630" s="9">
        <v>2021</v>
      </c>
      <c r="B630" s="9">
        <v>1103909</v>
      </c>
      <c r="C630" s="9" t="s">
        <v>966</v>
      </c>
    </row>
    <row r="631" spans="1:3" ht="12.75" customHeight="1" x14ac:dyDescent="0.2">
      <c r="A631" s="9">
        <v>2021</v>
      </c>
      <c r="B631" s="9">
        <v>1103909</v>
      </c>
      <c r="C631" s="9" t="s">
        <v>966</v>
      </c>
    </row>
    <row r="632" spans="1:3" ht="12.75" customHeight="1" x14ac:dyDescent="0.2">
      <c r="A632" s="9">
        <v>2021</v>
      </c>
      <c r="B632" s="9">
        <v>1103909</v>
      </c>
      <c r="C632" s="9" t="s">
        <v>966</v>
      </c>
    </row>
    <row r="633" spans="1:3" ht="12.75" customHeight="1" x14ac:dyDescent="0.2">
      <c r="A633" s="9">
        <v>2021</v>
      </c>
      <c r="B633" s="9">
        <v>1103909</v>
      </c>
      <c r="C633" s="9" t="s">
        <v>966</v>
      </c>
    </row>
    <row r="634" spans="1:3" ht="12.75" customHeight="1" x14ac:dyDescent="0.2">
      <c r="A634" s="9">
        <v>2021</v>
      </c>
      <c r="B634" s="9">
        <v>1365444</v>
      </c>
      <c r="C634" s="9" t="s">
        <v>966</v>
      </c>
    </row>
    <row r="635" spans="1:3" ht="12.75" customHeight="1" x14ac:dyDescent="0.2">
      <c r="A635" s="9">
        <v>2021</v>
      </c>
      <c r="B635" s="9">
        <v>1127927</v>
      </c>
      <c r="C635" s="9" t="s">
        <v>966</v>
      </c>
    </row>
    <row r="636" spans="1:3" ht="12.75" customHeight="1" x14ac:dyDescent="0.2">
      <c r="A636" s="9">
        <v>2021</v>
      </c>
      <c r="B636" s="9">
        <v>122845</v>
      </c>
      <c r="C636" s="9" t="s">
        <v>966</v>
      </c>
    </row>
    <row r="637" spans="1:3" ht="12.75" customHeight="1" x14ac:dyDescent="0.2">
      <c r="A637" s="9">
        <v>2021</v>
      </c>
      <c r="B637" s="9">
        <v>1127926</v>
      </c>
      <c r="C637" s="9" t="s">
        <v>976</v>
      </c>
    </row>
    <row r="638" spans="1:3" ht="12.75" customHeight="1" x14ac:dyDescent="0.2">
      <c r="A638" s="9">
        <v>2021</v>
      </c>
      <c r="B638" s="9">
        <v>123336</v>
      </c>
      <c r="C638" s="9" t="s">
        <v>2236</v>
      </c>
    </row>
    <row r="639" spans="1:3" ht="12.75" customHeight="1" x14ac:dyDescent="0.2">
      <c r="A639" s="9">
        <v>2021</v>
      </c>
      <c r="B639" s="9">
        <v>1319230</v>
      </c>
      <c r="C639" s="9" t="s">
        <v>2236</v>
      </c>
    </row>
    <row r="640" spans="1:3" ht="12.75" customHeight="1" x14ac:dyDescent="0.2">
      <c r="A640" s="9">
        <v>2021</v>
      </c>
      <c r="B640" s="9">
        <v>1179970</v>
      </c>
      <c r="C640" s="9" t="s">
        <v>2236</v>
      </c>
    </row>
    <row r="641" spans="1:3" ht="12.75" customHeight="1" x14ac:dyDescent="0.2">
      <c r="A641" s="9">
        <v>2021</v>
      </c>
      <c r="B641" s="9">
        <v>1308687</v>
      </c>
      <c r="C641" s="9" t="s">
        <v>2236</v>
      </c>
    </row>
    <row r="642" spans="1:3" ht="12.75" customHeight="1" x14ac:dyDescent="0.2">
      <c r="A642" s="9">
        <v>2021</v>
      </c>
      <c r="B642" s="9">
        <v>1308687</v>
      </c>
      <c r="C642" s="9" t="s">
        <v>2236</v>
      </c>
    </row>
    <row r="643" spans="1:3" ht="12.75" customHeight="1" x14ac:dyDescent="0.2">
      <c r="A643" s="9">
        <v>2021</v>
      </c>
      <c r="B643" s="9">
        <v>1117076</v>
      </c>
      <c r="C643" s="9" t="s">
        <v>2236</v>
      </c>
    </row>
    <row r="644" spans="1:3" ht="12.75" customHeight="1" x14ac:dyDescent="0.2">
      <c r="A644" s="9">
        <v>2021</v>
      </c>
      <c r="B644" s="9">
        <v>1308687</v>
      </c>
      <c r="C644" s="9" t="s">
        <v>2236</v>
      </c>
    </row>
    <row r="645" spans="1:3" ht="12.75" customHeight="1" x14ac:dyDescent="0.2">
      <c r="A645" s="9">
        <v>2021</v>
      </c>
      <c r="B645" s="9">
        <v>1319230</v>
      </c>
      <c r="C645" s="9" t="s">
        <v>2236</v>
      </c>
    </row>
    <row r="646" spans="1:3" ht="12.75" customHeight="1" x14ac:dyDescent="0.2">
      <c r="A646" s="9">
        <v>2021</v>
      </c>
      <c r="B646" s="9">
        <v>1179970</v>
      </c>
      <c r="C646" s="9" t="s">
        <v>2236</v>
      </c>
    </row>
    <row r="647" spans="1:3" ht="12.75" customHeight="1" x14ac:dyDescent="0.2">
      <c r="A647" s="9">
        <v>2021</v>
      </c>
      <c r="B647" s="9">
        <v>1179970</v>
      </c>
      <c r="C647" s="9" t="s">
        <v>2236</v>
      </c>
    </row>
    <row r="648" spans="1:3" ht="12.75" customHeight="1" x14ac:dyDescent="0.2">
      <c r="A648" s="9">
        <v>2021</v>
      </c>
      <c r="B648" s="9">
        <v>1127925</v>
      </c>
      <c r="C648" s="9" t="s">
        <v>2236</v>
      </c>
    </row>
    <row r="649" spans="1:3" ht="12.75" customHeight="1" x14ac:dyDescent="0.2">
      <c r="A649" s="9">
        <v>2021</v>
      </c>
      <c r="B649" s="9">
        <v>1179970</v>
      </c>
      <c r="C649" s="9" t="s">
        <v>2236</v>
      </c>
    </row>
    <row r="650" spans="1:3" ht="12.75" customHeight="1" x14ac:dyDescent="0.2">
      <c r="A650" s="9">
        <v>2021</v>
      </c>
      <c r="B650" s="9">
        <v>122845</v>
      </c>
      <c r="C650" s="9" t="s">
        <v>2236</v>
      </c>
    </row>
    <row r="651" spans="1:3" ht="12.75" customHeight="1" x14ac:dyDescent="0.2">
      <c r="A651" s="9">
        <v>2021</v>
      </c>
      <c r="B651" s="9">
        <v>1308687</v>
      </c>
      <c r="C651" s="9" t="s">
        <v>2236</v>
      </c>
    </row>
    <row r="652" spans="1:3" ht="12.75" customHeight="1" x14ac:dyDescent="0.2">
      <c r="A652" s="9">
        <v>2021</v>
      </c>
      <c r="B652" s="9">
        <v>1127925</v>
      </c>
      <c r="C652" s="9" t="s">
        <v>2236</v>
      </c>
    </row>
    <row r="653" spans="1:3" ht="12.75" customHeight="1" x14ac:dyDescent="0.2">
      <c r="A653" s="9">
        <v>2021</v>
      </c>
      <c r="B653" s="9">
        <v>122845</v>
      </c>
      <c r="C653" s="9" t="s">
        <v>2236</v>
      </c>
    </row>
    <row r="654" spans="1:3" ht="12.75" customHeight="1" x14ac:dyDescent="0.2">
      <c r="A654" s="9">
        <v>2021</v>
      </c>
      <c r="B654" s="9">
        <v>1270538</v>
      </c>
      <c r="C654" s="9" t="s">
        <v>2236</v>
      </c>
    </row>
    <row r="655" spans="1:3" ht="12.75" customHeight="1" x14ac:dyDescent="0.2">
      <c r="A655" s="9">
        <v>2021</v>
      </c>
      <c r="B655" s="9">
        <v>1127927</v>
      </c>
      <c r="C655" s="9" t="s">
        <v>2236</v>
      </c>
    </row>
    <row r="656" spans="1:3" ht="12.75" customHeight="1" x14ac:dyDescent="0.2">
      <c r="A656" s="9">
        <v>2021</v>
      </c>
      <c r="B656" s="9">
        <v>1179970</v>
      </c>
      <c r="C656" s="9" t="s">
        <v>2236</v>
      </c>
    </row>
    <row r="657" spans="1:3" ht="12.75" customHeight="1" x14ac:dyDescent="0.2">
      <c r="A657" s="9">
        <v>2021</v>
      </c>
      <c r="B657" s="9">
        <v>122845</v>
      </c>
      <c r="C657" s="9" t="s">
        <v>2236</v>
      </c>
    </row>
    <row r="658" spans="1:3" ht="12.75" customHeight="1" x14ac:dyDescent="0.2">
      <c r="A658" s="9">
        <v>2021</v>
      </c>
      <c r="B658" s="9">
        <v>1308687</v>
      </c>
      <c r="C658" s="9" t="s">
        <v>2236</v>
      </c>
    </row>
    <row r="659" spans="1:3" ht="12.75" customHeight="1" x14ac:dyDescent="0.2">
      <c r="A659" s="9">
        <v>2021</v>
      </c>
      <c r="B659" s="9">
        <v>1319230</v>
      </c>
      <c r="C659" s="9" t="s">
        <v>2236</v>
      </c>
    </row>
    <row r="660" spans="1:3" ht="12.75" customHeight="1" x14ac:dyDescent="0.2">
      <c r="A660" s="9">
        <v>2021</v>
      </c>
      <c r="B660" s="9">
        <v>1270538</v>
      </c>
      <c r="C660" s="9" t="s">
        <v>2236</v>
      </c>
    </row>
    <row r="661" spans="1:3" ht="12.75" customHeight="1" x14ac:dyDescent="0.2">
      <c r="A661" s="9">
        <v>2021</v>
      </c>
      <c r="B661" s="9">
        <v>1319230</v>
      </c>
      <c r="C661" s="9" t="s">
        <v>2236</v>
      </c>
    </row>
    <row r="662" spans="1:3" ht="12.75" customHeight="1" x14ac:dyDescent="0.2">
      <c r="A662" s="9">
        <v>2021</v>
      </c>
      <c r="B662" s="9">
        <v>1270538</v>
      </c>
      <c r="C662" s="9" t="s">
        <v>2236</v>
      </c>
    </row>
    <row r="663" spans="1:3" ht="12.75" customHeight="1" x14ac:dyDescent="0.2">
      <c r="A663" s="9">
        <v>2021</v>
      </c>
      <c r="B663" s="9">
        <v>1308687</v>
      </c>
      <c r="C663" s="9" t="s">
        <v>2236</v>
      </c>
    </row>
    <row r="664" spans="1:3" ht="12.75" customHeight="1" x14ac:dyDescent="0.2">
      <c r="A664" s="9">
        <v>2021</v>
      </c>
      <c r="B664" s="9">
        <v>1103657</v>
      </c>
      <c r="C664" s="9" t="s">
        <v>2236</v>
      </c>
    </row>
    <row r="665" spans="1:3" ht="12.75" customHeight="1" x14ac:dyDescent="0.2">
      <c r="A665" s="9">
        <v>2021</v>
      </c>
      <c r="B665" s="9">
        <v>122845</v>
      </c>
      <c r="C665" s="9" t="s">
        <v>2236</v>
      </c>
    </row>
    <row r="666" spans="1:3" ht="12.75" customHeight="1" x14ac:dyDescent="0.2">
      <c r="A666" s="9">
        <v>2021</v>
      </c>
      <c r="B666" s="9">
        <v>1308687</v>
      </c>
      <c r="C666" s="9" t="s">
        <v>2236</v>
      </c>
    </row>
    <row r="667" spans="1:3" ht="12.75" customHeight="1" x14ac:dyDescent="0.2">
      <c r="A667" s="9">
        <v>2021</v>
      </c>
      <c r="B667" s="9">
        <v>1103657</v>
      </c>
      <c r="C667" s="9" t="s">
        <v>2236</v>
      </c>
    </row>
    <row r="668" spans="1:3" ht="12.75" customHeight="1" x14ac:dyDescent="0.2">
      <c r="A668" s="9">
        <v>2021</v>
      </c>
      <c r="B668" s="9">
        <v>1308687</v>
      </c>
      <c r="C668" s="9" t="s">
        <v>2236</v>
      </c>
    </row>
    <row r="669" spans="1:3" ht="12.75" customHeight="1" x14ac:dyDescent="0.2">
      <c r="A669" s="9">
        <v>2021</v>
      </c>
      <c r="B669" s="9">
        <v>1308687</v>
      </c>
      <c r="C669" s="9" t="s">
        <v>2236</v>
      </c>
    </row>
    <row r="670" spans="1:3" ht="12.75" customHeight="1" x14ac:dyDescent="0.2">
      <c r="A670" s="9">
        <v>2021</v>
      </c>
      <c r="B670" s="9">
        <v>122845</v>
      </c>
      <c r="C670" s="9" t="s">
        <v>2236</v>
      </c>
    </row>
    <row r="671" spans="1:3" ht="12.75" customHeight="1" x14ac:dyDescent="0.2">
      <c r="A671" s="9">
        <v>2021</v>
      </c>
      <c r="B671" s="9">
        <v>1319230</v>
      </c>
      <c r="C671" s="9" t="s">
        <v>2236</v>
      </c>
    </row>
    <row r="672" spans="1:3" ht="12.75" customHeight="1" x14ac:dyDescent="0.2">
      <c r="A672" s="9">
        <v>2021</v>
      </c>
      <c r="B672" s="9">
        <v>123336</v>
      </c>
      <c r="C672" s="9" t="s">
        <v>2236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530</v>
      </c>
    </row>
    <row r="2" spans="1:3" ht="12.75" customHeight="1" x14ac:dyDescent="0.2">
      <c r="A2" s="9">
        <v>2021</v>
      </c>
      <c r="B2" s="9">
        <v>1179970</v>
      </c>
      <c r="C2" s="9" t="s">
        <v>967</v>
      </c>
    </row>
    <row r="3" spans="1:3" ht="12.75" customHeight="1" x14ac:dyDescent="0.2">
      <c r="A3" s="9">
        <v>2021</v>
      </c>
      <c r="B3" s="9">
        <v>123336</v>
      </c>
      <c r="C3" s="9" t="s">
        <v>967</v>
      </c>
    </row>
    <row r="4" spans="1:3" ht="12.75" customHeight="1" x14ac:dyDescent="0.2">
      <c r="A4" s="9">
        <v>2021</v>
      </c>
      <c r="B4" s="9">
        <v>123336</v>
      </c>
      <c r="C4" s="9" t="s">
        <v>967</v>
      </c>
    </row>
    <row r="5" spans="1:3" ht="12.75" customHeight="1" x14ac:dyDescent="0.2">
      <c r="A5" s="9">
        <v>2021</v>
      </c>
      <c r="B5" s="9">
        <v>123336</v>
      </c>
      <c r="C5" s="9" t="s">
        <v>967</v>
      </c>
    </row>
    <row r="6" spans="1:3" ht="12.75" customHeight="1" x14ac:dyDescent="0.2">
      <c r="A6" s="9">
        <v>2021</v>
      </c>
      <c r="B6" s="9">
        <v>1308687</v>
      </c>
      <c r="C6" s="9" t="s">
        <v>967</v>
      </c>
    </row>
    <row r="7" spans="1:3" ht="12.75" customHeight="1" x14ac:dyDescent="0.2">
      <c r="A7" s="9">
        <v>2021</v>
      </c>
      <c r="B7" s="9">
        <v>1319230</v>
      </c>
      <c r="C7" s="9" t="s">
        <v>967</v>
      </c>
    </row>
    <row r="8" spans="1:3" ht="12.75" customHeight="1" x14ac:dyDescent="0.2">
      <c r="A8" s="9">
        <v>2021</v>
      </c>
      <c r="B8" s="9">
        <v>1179970</v>
      </c>
      <c r="C8" s="9" t="s">
        <v>967</v>
      </c>
    </row>
    <row r="9" spans="1:3" ht="12.75" customHeight="1" x14ac:dyDescent="0.2">
      <c r="A9" s="9">
        <v>2021</v>
      </c>
      <c r="B9" s="9">
        <v>123336</v>
      </c>
      <c r="C9" s="9" t="s">
        <v>967</v>
      </c>
    </row>
    <row r="10" spans="1:3" ht="12.75" customHeight="1" x14ac:dyDescent="0.2">
      <c r="A10" s="9">
        <v>2021</v>
      </c>
      <c r="B10" s="9">
        <v>123336</v>
      </c>
      <c r="C10" s="9" t="s">
        <v>967</v>
      </c>
    </row>
    <row r="11" spans="1:3" ht="12.75" customHeight="1" x14ac:dyDescent="0.2">
      <c r="A11" s="9">
        <v>2021</v>
      </c>
      <c r="B11" s="9">
        <v>1319230</v>
      </c>
      <c r="C11" s="9" t="s">
        <v>967</v>
      </c>
    </row>
    <row r="12" spans="1:3" ht="12.75" customHeight="1" x14ac:dyDescent="0.2">
      <c r="A12" s="9">
        <v>2021</v>
      </c>
      <c r="B12" s="9">
        <v>150129</v>
      </c>
      <c r="C12" s="9" t="s">
        <v>967</v>
      </c>
    </row>
    <row r="13" spans="1:3" ht="12.75" customHeight="1" x14ac:dyDescent="0.2">
      <c r="A13" s="9">
        <v>2021</v>
      </c>
      <c r="B13" s="9">
        <v>123336</v>
      </c>
      <c r="C13" s="9" t="s">
        <v>967</v>
      </c>
    </row>
    <row r="14" spans="1:3" ht="12.75" customHeight="1" x14ac:dyDescent="0.2">
      <c r="A14" s="9">
        <v>2021</v>
      </c>
      <c r="B14" s="9">
        <v>1103832</v>
      </c>
      <c r="C14" s="9" t="s">
        <v>967</v>
      </c>
    </row>
    <row r="15" spans="1:3" ht="12.75" customHeight="1" x14ac:dyDescent="0.2">
      <c r="A15" s="9">
        <v>2021</v>
      </c>
      <c r="B15" s="9">
        <v>123336</v>
      </c>
      <c r="C15" s="9" t="s">
        <v>967</v>
      </c>
    </row>
    <row r="16" spans="1:3" ht="12.75" customHeight="1" x14ac:dyDescent="0.2">
      <c r="A16" s="9">
        <v>2021</v>
      </c>
      <c r="B16" s="9">
        <v>123336</v>
      </c>
      <c r="C16" s="9" t="s">
        <v>967</v>
      </c>
    </row>
    <row r="17" spans="1:3" ht="12.75" customHeight="1" x14ac:dyDescent="0.2">
      <c r="A17" s="9">
        <v>2021</v>
      </c>
      <c r="B17" s="9">
        <v>150129</v>
      </c>
      <c r="C17" s="9" t="s">
        <v>967</v>
      </c>
    </row>
    <row r="18" spans="1:3" ht="12.75" customHeight="1" x14ac:dyDescent="0.2">
      <c r="A18" s="9">
        <v>2021</v>
      </c>
      <c r="B18" s="9">
        <v>1179970</v>
      </c>
      <c r="C18" s="9" t="s">
        <v>967</v>
      </c>
    </row>
    <row r="19" spans="1:3" ht="12.75" customHeight="1" x14ac:dyDescent="0.2">
      <c r="A19" s="9">
        <v>2021</v>
      </c>
      <c r="B19" s="9">
        <v>123336</v>
      </c>
      <c r="C19" s="9" t="s">
        <v>967</v>
      </c>
    </row>
    <row r="20" spans="1:3" ht="12.75" customHeight="1" x14ac:dyDescent="0.2">
      <c r="A20" s="9">
        <v>2021</v>
      </c>
      <c r="B20" s="9">
        <v>1103832</v>
      </c>
      <c r="C20" s="9" t="s">
        <v>967</v>
      </c>
    </row>
    <row r="21" spans="1:3" ht="12.75" customHeight="1" x14ac:dyDescent="0.2">
      <c r="A21" s="9">
        <v>2021</v>
      </c>
      <c r="B21" s="9">
        <v>123336</v>
      </c>
      <c r="C21" s="9" t="s">
        <v>967</v>
      </c>
    </row>
    <row r="22" spans="1:3" ht="12.75" customHeight="1" x14ac:dyDescent="0.2">
      <c r="A22" s="9">
        <v>2021</v>
      </c>
      <c r="B22" s="9">
        <v>123336</v>
      </c>
      <c r="C22" s="9" t="s">
        <v>967</v>
      </c>
    </row>
    <row r="23" spans="1:3" ht="12.75" customHeight="1" x14ac:dyDescent="0.2">
      <c r="A23" s="9">
        <v>2021</v>
      </c>
      <c r="B23" s="9">
        <v>123336</v>
      </c>
      <c r="C23" s="9" t="s">
        <v>967</v>
      </c>
    </row>
    <row r="24" spans="1:3" ht="12.75" customHeight="1" x14ac:dyDescent="0.2">
      <c r="A24" s="9">
        <v>2021</v>
      </c>
      <c r="B24" s="9">
        <v>123336</v>
      </c>
      <c r="C24" s="9" t="s">
        <v>967</v>
      </c>
    </row>
    <row r="25" spans="1:3" ht="12.75" customHeight="1" x14ac:dyDescent="0.2">
      <c r="A25" s="9">
        <v>2021</v>
      </c>
      <c r="B25" s="9">
        <v>123336</v>
      </c>
      <c r="C25" s="9" t="s">
        <v>967</v>
      </c>
    </row>
    <row r="26" spans="1:3" ht="12.75" customHeight="1" x14ac:dyDescent="0.2">
      <c r="A26" s="9">
        <v>2021</v>
      </c>
      <c r="B26" s="9">
        <v>1127925</v>
      </c>
      <c r="C26" s="9" t="s">
        <v>967</v>
      </c>
    </row>
    <row r="27" spans="1:3" ht="12.75" customHeight="1" x14ac:dyDescent="0.2">
      <c r="A27" s="9">
        <v>2021</v>
      </c>
      <c r="B27" s="9">
        <v>123336</v>
      </c>
      <c r="C27" s="9" t="s">
        <v>967</v>
      </c>
    </row>
    <row r="28" spans="1:3" ht="12.75" customHeight="1" x14ac:dyDescent="0.2">
      <c r="A28" s="9">
        <v>2021</v>
      </c>
      <c r="B28" s="9">
        <v>1308687</v>
      </c>
      <c r="C28" s="9" t="s">
        <v>967</v>
      </c>
    </row>
    <row r="29" spans="1:3" ht="12.75" customHeight="1" x14ac:dyDescent="0.2">
      <c r="A29" s="9">
        <v>2021</v>
      </c>
      <c r="B29" s="9">
        <v>123336</v>
      </c>
      <c r="C29" s="9" t="s">
        <v>967</v>
      </c>
    </row>
    <row r="30" spans="1:3" ht="12.75" customHeight="1" x14ac:dyDescent="0.2">
      <c r="A30" s="9">
        <v>2021</v>
      </c>
      <c r="B30" s="9">
        <v>123336</v>
      </c>
      <c r="C30" s="9" t="s">
        <v>967</v>
      </c>
    </row>
    <row r="31" spans="1:3" ht="12.75" customHeight="1" x14ac:dyDescent="0.2">
      <c r="A31" s="9">
        <v>2021</v>
      </c>
      <c r="B31" s="9">
        <v>123336</v>
      </c>
      <c r="C31" s="9" t="s">
        <v>967</v>
      </c>
    </row>
    <row r="32" spans="1:3" ht="12.75" customHeight="1" x14ac:dyDescent="0.2">
      <c r="A32" s="9">
        <v>2021</v>
      </c>
      <c r="B32" s="9">
        <v>1103832</v>
      </c>
      <c r="C32" s="9" t="s">
        <v>967</v>
      </c>
    </row>
    <row r="33" spans="1:3" ht="12.75" customHeight="1" x14ac:dyDescent="0.2">
      <c r="A33" s="9">
        <v>2021</v>
      </c>
      <c r="B33" s="9">
        <v>123336</v>
      </c>
      <c r="C33" s="9" t="s">
        <v>967</v>
      </c>
    </row>
    <row r="34" spans="1:3" ht="12.75" customHeight="1" x14ac:dyDescent="0.2">
      <c r="A34" s="9">
        <v>2021</v>
      </c>
      <c r="B34" s="9">
        <v>1365444</v>
      </c>
      <c r="C34" s="9" t="s">
        <v>967</v>
      </c>
    </row>
    <row r="35" spans="1:3" ht="12.75" customHeight="1" x14ac:dyDescent="0.2">
      <c r="A35" s="9">
        <v>2021</v>
      </c>
      <c r="B35" s="9">
        <v>123336</v>
      </c>
      <c r="C35" s="9" t="s">
        <v>967</v>
      </c>
    </row>
    <row r="36" spans="1:3" ht="12.75" customHeight="1" x14ac:dyDescent="0.2">
      <c r="A36" s="9">
        <v>2021</v>
      </c>
      <c r="B36" s="9">
        <v>123336</v>
      </c>
      <c r="C36" s="9" t="s">
        <v>967</v>
      </c>
    </row>
    <row r="37" spans="1:3" ht="12.75" customHeight="1" x14ac:dyDescent="0.2">
      <c r="A37" s="9">
        <v>2021</v>
      </c>
      <c r="B37" s="9">
        <v>123336</v>
      </c>
      <c r="C37" s="9" t="s">
        <v>967</v>
      </c>
    </row>
    <row r="38" spans="1:3" ht="12.75" customHeight="1" x14ac:dyDescent="0.2">
      <c r="A38" s="9">
        <v>2021</v>
      </c>
      <c r="B38" s="9">
        <v>1103692</v>
      </c>
      <c r="C38" s="9" t="s">
        <v>967</v>
      </c>
    </row>
    <row r="39" spans="1:3" ht="12.75" customHeight="1" x14ac:dyDescent="0.2">
      <c r="A39" s="9">
        <v>2021</v>
      </c>
      <c r="B39" s="9">
        <v>1270538</v>
      </c>
      <c r="C39" s="9" t="s">
        <v>967</v>
      </c>
    </row>
    <row r="40" spans="1:3" ht="12.75" customHeight="1" x14ac:dyDescent="0.2">
      <c r="A40" s="9">
        <v>2021</v>
      </c>
      <c r="B40" s="9">
        <v>1179970</v>
      </c>
      <c r="C40" s="9" t="s">
        <v>967</v>
      </c>
    </row>
    <row r="41" spans="1:3" ht="12.75" customHeight="1" x14ac:dyDescent="0.2">
      <c r="A41" s="9">
        <v>2021</v>
      </c>
      <c r="B41" s="9">
        <v>123336</v>
      </c>
      <c r="C41" s="9" t="s">
        <v>967</v>
      </c>
    </row>
    <row r="42" spans="1:3" ht="12.75" customHeight="1" x14ac:dyDescent="0.2">
      <c r="A42" s="9">
        <v>2021</v>
      </c>
      <c r="B42" s="9">
        <v>123336</v>
      </c>
      <c r="C42" s="9" t="s">
        <v>967</v>
      </c>
    </row>
    <row r="43" spans="1:3" ht="12.75" customHeight="1" x14ac:dyDescent="0.2">
      <c r="A43" s="9">
        <v>2021</v>
      </c>
      <c r="B43" s="9">
        <v>123336</v>
      </c>
      <c r="C43" s="9" t="s">
        <v>967</v>
      </c>
    </row>
    <row r="44" spans="1:3" ht="12.75" customHeight="1" x14ac:dyDescent="0.2">
      <c r="A44" s="9">
        <v>2021</v>
      </c>
      <c r="B44" s="9">
        <v>1179970</v>
      </c>
      <c r="C44" s="9" t="s">
        <v>967</v>
      </c>
    </row>
    <row r="45" spans="1:3" ht="12.75" customHeight="1" x14ac:dyDescent="0.2">
      <c r="A45" s="9">
        <v>2021</v>
      </c>
      <c r="B45" s="9">
        <v>123336</v>
      </c>
      <c r="C45" s="9" t="s">
        <v>967</v>
      </c>
    </row>
    <row r="46" spans="1:3" ht="12.75" customHeight="1" x14ac:dyDescent="0.2">
      <c r="A46" s="9">
        <v>2021</v>
      </c>
      <c r="B46" s="9">
        <v>123336</v>
      </c>
      <c r="C46" s="9" t="s">
        <v>967</v>
      </c>
    </row>
    <row r="47" spans="1:3" ht="12.75" customHeight="1" x14ac:dyDescent="0.2">
      <c r="A47" s="9">
        <v>2021</v>
      </c>
      <c r="B47" s="9">
        <v>1179970</v>
      </c>
      <c r="C47" s="9" t="s">
        <v>967</v>
      </c>
    </row>
    <row r="48" spans="1:3" ht="12.75" customHeight="1" x14ac:dyDescent="0.2">
      <c r="A48" s="9">
        <v>2021</v>
      </c>
      <c r="B48" s="9">
        <v>123336</v>
      </c>
      <c r="C48" s="9" t="s">
        <v>967</v>
      </c>
    </row>
    <row r="49" spans="1:3" ht="12.75" customHeight="1" x14ac:dyDescent="0.2">
      <c r="A49" s="9">
        <v>2021</v>
      </c>
      <c r="B49" s="9">
        <v>123336</v>
      </c>
      <c r="C49" s="9" t="s">
        <v>967</v>
      </c>
    </row>
    <row r="50" spans="1:3" ht="12.75" customHeight="1" x14ac:dyDescent="0.2">
      <c r="A50" s="9">
        <v>2021</v>
      </c>
      <c r="B50" s="9">
        <v>123336</v>
      </c>
      <c r="C50" s="9" t="s">
        <v>967</v>
      </c>
    </row>
    <row r="51" spans="1:3" ht="12.75" customHeight="1" x14ac:dyDescent="0.2">
      <c r="A51" s="9">
        <v>2021</v>
      </c>
      <c r="B51" s="9">
        <v>123336</v>
      </c>
      <c r="C51" s="9" t="s">
        <v>967</v>
      </c>
    </row>
    <row r="52" spans="1:3" ht="12.75" customHeight="1" x14ac:dyDescent="0.2">
      <c r="A52" s="9">
        <v>2021</v>
      </c>
      <c r="B52" s="9">
        <v>108730</v>
      </c>
      <c r="C52" s="9" t="s">
        <v>967</v>
      </c>
    </row>
    <row r="53" spans="1:3" ht="12.75" customHeight="1" x14ac:dyDescent="0.2">
      <c r="A53" s="9">
        <v>2021</v>
      </c>
      <c r="B53" s="9">
        <v>123336</v>
      </c>
      <c r="C53" s="9" t="s">
        <v>967</v>
      </c>
    </row>
    <row r="54" spans="1:3" ht="12.75" customHeight="1" x14ac:dyDescent="0.2">
      <c r="A54" s="9">
        <v>2021</v>
      </c>
      <c r="B54" s="9">
        <v>1103832</v>
      </c>
      <c r="C54" s="9" t="s">
        <v>967</v>
      </c>
    </row>
    <row r="55" spans="1:3" ht="12.75" customHeight="1" x14ac:dyDescent="0.2">
      <c r="A55" s="9">
        <v>2021</v>
      </c>
      <c r="B55" s="9">
        <v>123336</v>
      </c>
      <c r="C55" s="9" t="s">
        <v>967</v>
      </c>
    </row>
    <row r="56" spans="1:3" ht="12.75" customHeight="1" x14ac:dyDescent="0.2">
      <c r="A56" s="9">
        <v>2021</v>
      </c>
      <c r="B56" s="9">
        <v>1179970</v>
      </c>
      <c r="C56" s="9" t="s">
        <v>967</v>
      </c>
    </row>
    <row r="57" spans="1:3" ht="12.75" customHeight="1" x14ac:dyDescent="0.2">
      <c r="A57" s="9">
        <v>2021</v>
      </c>
      <c r="B57" s="9">
        <v>1127925</v>
      </c>
      <c r="C57" s="9" t="s">
        <v>967</v>
      </c>
    </row>
    <row r="58" spans="1:3" ht="12.75" customHeight="1" x14ac:dyDescent="0.2">
      <c r="A58" s="9">
        <v>2021</v>
      </c>
      <c r="B58" s="9">
        <v>1179970</v>
      </c>
      <c r="C58" s="9" t="s">
        <v>967</v>
      </c>
    </row>
    <row r="59" spans="1:3" ht="12.75" customHeight="1" x14ac:dyDescent="0.2">
      <c r="A59" s="9">
        <v>2021</v>
      </c>
      <c r="B59" s="9">
        <v>1179970</v>
      </c>
      <c r="C59" s="9" t="s">
        <v>967</v>
      </c>
    </row>
    <row r="60" spans="1:3" ht="12.75" customHeight="1" x14ac:dyDescent="0.2">
      <c r="A60" s="9">
        <v>2021</v>
      </c>
      <c r="B60" s="9">
        <v>1270538</v>
      </c>
      <c r="C60" s="9" t="s">
        <v>967</v>
      </c>
    </row>
    <row r="61" spans="1:3" ht="12.75" customHeight="1" x14ac:dyDescent="0.2">
      <c r="A61" s="9">
        <v>2021</v>
      </c>
      <c r="B61" s="9">
        <v>123336</v>
      </c>
      <c r="C61" s="9" t="s">
        <v>967</v>
      </c>
    </row>
    <row r="62" spans="1:3" ht="12.75" customHeight="1" x14ac:dyDescent="0.2">
      <c r="A62" s="9">
        <v>2021</v>
      </c>
      <c r="B62" s="9">
        <v>123336</v>
      </c>
      <c r="C62" s="9" t="s">
        <v>967</v>
      </c>
    </row>
    <row r="63" spans="1:3" ht="12.75" customHeight="1" x14ac:dyDescent="0.2">
      <c r="A63" s="9">
        <v>2021</v>
      </c>
      <c r="B63" s="9">
        <v>123336</v>
      </c>
      <c r="C63" s="9" t="s">
        <v>967</v>
      </c>
    </row>
    <row r="64" spans="1:3" ht="12.75" customHeight="1" x14ac:dyDescent="0.2">
      <c r="A64" s="9">
        <v>2021</v>
      </c>
      <c r="B64" s="9">
        <v>1179970</v>
      </c>
      <c r="C64" s="9" t="s">
        <v>967</v>
      </c>
    </row>
    <row r="65" spans="1:3" ht="12.75" customHeight="1" x14ac:dyDescent="0.2">
      <c r="A65" s="9">
        <v>2021</v>
      </c>
      <c r="B65" s="9">
        <v>123336</v>
      </c>
      <c r="C65" s="9" t="s">
        <v>967</v>
      </c>
    </row>
    <row r="66" spans="1:3" ht="12.75" customHeight="1" x14ac:dyDescent="0.2">
      <c r="A66" s="9">
        <v>2021</v>
      </c>
      <c r="B66" s="9">
        <v>123336</v>
      </c>
      <c r="C66" s="9" t="s">
        <v>967</v>
      </c>
    </row>
    <row r="67" spans="1:3" ht="12.75" customHeight="1" x14ac:dyDescent="0.2">
      <c r="A67" s="9">
        <v>2021</v>
      </c>
      <c r="B67" s="9">
        <v>1179970</v>
      </c>
      <c r="C67" s="9" t="s">
        <v>967</v>
      </c>
    </row>
    <row r="68" spans="1:3" ht="12.75" customHeight="1" x14ac:dyDescent="0.2">
      <c r="A68" s="9">
        <v>2021</v>
      </c>
      <c r="B68" s="9">
        <v>123336</v>
      </c>
      <c r="C68" s="9" t="s">
        <v>967</v>
      </c>
    </row>
    <row r="69" spans="1:3" ht="12.75" customHeight="1" x14ac:dyDescent="0.2">
      <c r="A69" s="9">
        <v>2021</v>
      </c>
      <c r="B69" s="9">
        <v>123336</v>
      </c>
      <c r="C69" s="9" t="s">
        <v>967</v>
      </c>
    </row>
    <row r="70" spans="1:3" ht="12.75" customHeight="1" x14ac:dyDescent="0.2">
      <c r="A70" s="9">
        <v>2021</v>
      </c>
      <c r="B70" s="9">
        <v>1127925</v>
      </c>
      <c r="C70" s="9" t="s">
        <v>967</v>
      </c>
    </row>
    <row r="71" spans="1:3" ht="12.75" customHeight="1" x14ac:dyDescent="0.2">
      <c r="A71" s="9">
        <v>2021</v>
      </c>
      <c r="B71" s="9">
        <v>123336</v>
      </c>
      <c r="C71" s="9" t="s">
        <v>967</v>
      </c>
    </row>
    <row r="72" spans="1:3" ht="12.75" customHeight="1" x14ac:dyDescent="0.2">
      <c r="A72" s="9">
        <v>2021</v>
      </c>
      <c r="B72" s="9">
        <v>1103832</v>
      </c>
      <c r="C72" s="9" t="s">
        <v>967</v>
      </c>
    </row>
    <row r="73" spans="1:3" ht="12.75" customHeight="1" x14ac:dyDescent="0.2">
      <c r="A73" s="9">
        <v>2021</v>
      </c>
      <c r="B73" s="9">
        <v>123336</v>
      </c>
      <c r="C73" s="9" t="s">
        <v>967</v>
      </c>
    </row>
    <row r="74" spans="1:3" ht="12.75" customHeight="1" x14ac:dyDescent="0.2">
      <c r="A74" s="9">
        <v>2021</v>
      </c>
      <c r="B74" s="9">
        <v>122845</v>
      </c>
      <c r="C74" s="9" t="s">
        <v>967</v>
      </c>
    </row>
    <row r="75" spans="1:3" ht="12.75" customHeight="1" x14ac:dyDescent="0.2">
      <c r="A75" s="9">
        <v>2021</v>
      </c>
      <c r="B75" s="9">
        <v>1179970</v>
      </c>
      <c r="C75" s="9" t="s">
        <v>967</v>
      </c>
    </row>
    <row r="76" spans="1:3" ht="12.75" customHeight="1" x14ac:dyDescent="0.2">
      <c r="A76" s="9">
        <v>2021</v>
      </c>
      <c r="B76" s="9">
        <v>1179970</v>
      </c>
      <c r="C76" s="9" t="s">
        <v>967</v>
      </c>
    </row>
    <row r="77" spans="1:3" ht="12.75" customHeight="1" x14ac:dyDescent="0.2">
      <c r="A77" s="9">
        <v>2021</v>
      </c>
      <c r="B77" s="9">
        <v>1270538</v>
      </c>
      <c r="C77" s="9" t="s">
        <v>967</v>
      </c>
    </row>
    <row r="78" spans="1:3" ht="12.75" customHeight="1" x14ac:dyDescent="0.2">
      <c r="A78" s="9">
        <v>2021</v>
      </c>
      <c r="B78" s="9">
        <v>123336</v>
      </c>
      <c r="C78" s="9" t="s">
        <v>967</v>
      </c>
    </row>
    <row r="79" spans="1:3" ht="12.75" customHeight="1" x14ac:dyDescent="0.2">
      <c r="A79" s="9">
        <v>2021</v>
      </c>
      <c r="B79" s="9">
        <v>1179970</v>
      </c>
      <c r="C79" s="9" t="s">
        <v>967</v>
      </c>
    </row>
    <row r="80" spans="1:3" ht="12.75" customHeight="1" x14ac:dyDescent="0.2">
      <c r="A80" s="9">
        <v>2021</v>
      </c>
      <c r="B80" s="9">
        <v>123336</v>
      </c>
      <c r="C80" s="9" t="s">
        <v>967</v>
      </c>
    </row>
    <row r="81" spans="1:3" ht="12.75" customHeight="1" x14ac:dyDescent="0.2">
      <c r="A81" s="9">
        <v>2021</v>
      </c>
      <c r="B81" s="9">
        <v>1270538</v>
      </c>
      <c r="C81" s="9" t="s">
        <v>967</v>
      </c>
    </row>
    <row r="82" spans="1:3" ht="12.75" customHeight="1" x14ac:dyDescent="0.2">
      <c r="A82" s="9">
        <v>2021</v>
      </c>
      <c r="B82" s="9">
        <v>123336</v>
      </c>
      <c r="C82" s="9" t="s">
        <v>967</v>
      </c>
    </row>
    <row r="83" spans="1:3" ht="12.75" customHeight="1" x14ac:dyDescent="0.2">
      <c r="A83" s="9">
        <v>2021</v>
      </c>
      <c r="B83" s="9">
        <v>150129</v>
      </c>
      <c r="C83" s="9" t="s">
        <v>967</v>
      </c>
    </row>
    <row r="84" spans="1:3" ht="12.75" customHeight="1" x14ac:dyDescent="0.2">
      <c r="A84" s="9">
        <v>2021</v>
      </c>
      <c r="B84" s="9">
        <v>123336</v>
      </c>
      <c r="C84" s="9" t="s">
        <v>967</v>
      </c>
    </row>
    <row r="85" spans="1:3" ht="12.75" customHeight="1" x14ac:dyDescent="0.2">
      <c r="A85" s="9">
        <v>2021</v>
      </c>
      <c r="B85" s="9">
        <v>1179970</v>
      </c>
      <c r="C85" s="9" t="s">
        <v>967</v>
      </c>
    </row>
    <row r="86" spans="1:3" ht="12.75" customHeight="1" x14ac:dyDescent="0.2">
      <c r="A86" s="9">
        <v>2021</v>
      </c>
      <c r="B86" s="9">
        <v>122845</v>
      </c>
      <c r="C86" s="9" t="s">
        <v>967</v>
      </c>
    </row>
    <row r="87" spans="1:3" ht="12.75" customHeight="1" x14ac:dyDescent="0.2">
      <c r="A87" s="9">
        <v>2021</v>
      </c>
      <c r="B87" s="9">
        <v>123336</v>
      </c>
      <c r="C87" s="9" t="s">
        <v>967</v>
      </c>
    </row>
    <row r="88" spans="1:3" ht="12.75" customHeight="1" x14ac:dyDescent="0.2">
      <c r="A88" s="9">
        <v>2021</v>
      </c>
      <c r="B88" s="9">
        <v>1270538</v>
      </c>
      <c r="C88" s="9" t="s">
        <v>967</v>
      </c>
    </row>
    <row r="89" spans="1:3" ht="12.75" customHeight="1" x14ac:dyDescent="0.2">
      <c r="A89" s="9">
        <v>2021</v>
      </c>
      <c r="B89" s="9">
        <v>123336</v>
      </c>
      <c r="C89" s="9" t="s">
        <v>967</v>
      </c>
    </row>
    <row r="90" spans="1:3" ht="12.75" customHeight="1" x14ac:dyDescent="0.2">
      <c r="A90" s="9">
        <v>2021</v>
      </c>
      <c r="B90" s="9">
        <v>1179970</v>
      </c>
      <c r="C90" s="9" t="s">
        <v>967</v>
      </c>
    </row>
    <row r="91" spans="1:3" ht="12.75" customHeight="1" x14ac:dyDescent="0.2">
      <c r="A91" s="9">
        <v>2021</v>
      </c>
      <c r="B91" s="9">
        <v>1179970</v>
      </c>
      <c r="C91" s="9" t="s">
        <v>967</v>
      </c>
    </row>
    <row r="92" spans="1:3" ht="12.75" customHeight="1" x14ac:dyDescent="0.2">
      <c r="A92" s="9">
        <v>2021</v>
      </c>
      <c r="B92" s="9">
        <v>1179970</v>
      </c>
      <c r="C92" s="9" t="s">
        <v>967</v>
      </c>
    </row>
    <row r="93" spans="1:3" ht="12.75" customHeight="1" x14ac:dyDescent="0.2">
      <c r="A93" s="9">
        <v>2021</v>
      </c>
      <c r="B93" s="9">
        <v>123336</v>
      </c>
      <c r="C93" s="9" t="s">
        <v>967</v>
      </c>
    </row>
    <row r="94" spans="1:3" ht="12.75" customHeight="1" x14ac:dyDescent="0.2">
      <c r="A94" s="9">
        <v>2021</v>
      </c>
      <c r="B94" s="9">
        <v>1308687</v>
      </c>
      <c r="C94" s="9" t="s">
        <v>967</v>
      </c>
    </row>
    <row r="95" spans="1:3" ht="12.75" customHeight="1" x14ac:dyDescent="0.2">
      <c r="A95" s="9">
        <v>2021</v>
      </c>
      <c r="B95" s="9">
        <v>123336</v>
      </c>
      <c r="C95" s="9" t="s">
        <v>967</v>
      </c>
    </row>
    <row r="96" spans="1:3" ht="12.75" customHeight="1" x14ac:dyDescent="0.2">
      <c r="A96" s="9">
        <v>2021</v>
      </c>
      <c r="B96" s="9">
        <v>150129</v>
      </c>
      <c r="C96" s="9" t="s">
        <v>967</v>
      </c>
    </row>
    <row r="97" spans="1:3" ht="12.75" customHeight="1" x14ac:dyDescent="0.2">
      <c r="A97" s="9">
        <v>2021</v>
      </c>
      <c r="B97" s="9">
        <v>123336</v>
      </c>
      <c r="C97" s="9" t="s">
        <v>967</v>
      </c>
    </row>
    <row r="98" spans="1:3" ht="12.75" customHeight="1" x14ac:dyDescent="0.2">
      <c r="A98" s="9">
        <v>2021</v>
      </c>
      <c r="B98" s="9">
        <v>1179970</v>
      </c>
      <c r="C98" s="9" t="s">
        <v>967</v>
      </c>
    </row>
    <row r="99" spans="1:3" ht="12.75" customHeight="1" x14ac:dyDescent="0.2">
      <c r="A99" s="9">
        <v>2021</v>
      </c>
      <c r="B99" s="9">
        <v>123336</v>
      </c>
      <c r="C99" s="9" t="s">
        <v>967</v>
      </c>
    </row>
    <row r="100" spans="1:3" ht="12.75" customHeight="1" x14ac:dyDescent="0.2">
      <c r="A100" s="9">
        <v>2021</v>
      </c>
      <c r="B100" s="9">
        <v>1103692</v>
      </c>
      <c r="C100" s="9" t="s">
        <v>967</v>
      </c>
    </row>
    <row r="101" spans="1:3" ht="12.75" customHeight="1" x14ac:dyDescent="0.2">
      <c r="A101" s="9">
        <v>2021</v>
      </c>
      <c r="B101" s="9">
        <v>123336</v>
      </c>
      <c r="C101" s="9" t="s">
        <v>967</v>
      </c>
    </row>
    <row r="102" spans="1:3" ht="12.75" customHeight="1" x14ac:dyDescent="0.2">
      <c r="A102" s="9">
        <v>2021</v>
      </c>
      <c r="B102" s="9">
        <v>123336</v>
      </c>
      <c r="C102" s="9" t="s">
        <v>967</v>
      </c>
    </row>
    <row r="103" spans="1:3" ht="12.75" customHeight="1" x14ac:dyDescent="0.2">
      <c r="A103" s="9">
        <v>2021</v>
      </c>
      <c r="B103" s="9">
        <v>1179970</v>
      </c>
      <c r="C103" s="9" t="s">
        <v>967</v>
      </c>
    </row>
    <row r="104" spans="1:3" ht="12.75" customHeight="1" x14ac:dyDescent="0.2">
      <c r="A104" s="9">
        <v>2021</v>
      </c>
      <c r="B104" s="9">
        <v>123336</v>
      </c>
      <c r="C104" s="9" t="s">
        <v>967</v>
      </c>
    </row>
    <row r="105" spans="1:3" ht="12.75" customHeight="1" x14ac:dyDescent="0.2">
      <c r="A105" s="9">
        <v>2021</v>
      </c>
      <c r="B105" s="9">
        <v>1103832</v>
      </c>
      <c r="C105" s="9" t="s">
        <v>967</v>
      </c>
    </row>
    <row r="106" spans="1:3" ht="12.75" customHeight="1" x14ac:dyDescent="0.2">
      <c r="A106" s="9">
        <v>2021</v>
      </c>
      <c r="B106" s="9">
        <v>123336</v>
      </c>
      <c r="C106" s="9" t="s">
        <v>967</v>
      </c>
    </row>
    <row r="107" spans="1:3" ht="12.75" customHeight="1" x14ac:dyDescent="0.2">
      <c r="A107" s="9">
        <v>2021</v>
      </c>
      <c r="B107" s="9">
        <v>123336</v>
      </c>
      <c r="C107" s="9" t="s">
        <v>967</v>
      </c>
    </row>
    <row r="108" spans="1:3" ht="12.75" customHeight="1" x14ac:dyDescent="0.2">
      <c r="A108" s="9">
        <v>2021</v>
      </c>
      <c r="B108" s="9">
        <v>1308687</v>
      </c>
      <c r="C108" s="9" t="s">
        <v>967</v>
      </c>
    </row>
    <row r="109" spans="1:3" ht="12.75" customHeight="1" x14ac:dyDescent="0.2">
      <c r="A109" s="9">
        <v>2021</v>
      </c>
      <c r="B109" s="9">
        <v>123336</v>
      </c>
      <c r="C109" s="9" t="s">
        <v>967</v>
      </c>
    </row>
    <row r="110" spans="1:3" ht="12.75" customHeight="1" x14ac:dyDescent="0.2">
      <c r="A110" s="9">
        <v>2021</v>
      </c>
      <c r="B110" s="9">
        <v>1103832</v>
      </c>
      <c r="C110" s="9" t="s">
        <v>967</v>
      </c>
    </row>
    <row r="111" spans="1:3" ht="12.75" customHeight="1" x14ac:dyDescent="0.2">
      <c r="A111" s="9">
        <v>2021</v>
      </c>
      <c r="B111" s="9">
        <v>1179970</v>
      </c>
      <c r="C111" s="9" t="s">
        <v>967</v>
      </c>
    </row>
    <row r="112" spans="1:3" ht="12.75" customHeight="1" x14ac:dyDescent="0.2">
      <c r="A112" s="9">
        <v>2021</v>
      </c>
      <c r="B112" s="9">
        <v>123336</v>
      </c>
      <c r="C112" s="9" t="s">
        <v>967</v>
      </c>
    </row>
    <row r="113" spans="1:3" ht="12.75" customHeight="1" x14ac:dyDescent="0.2">
      <c r="A113" s="9">
        <v>2021</v>
      </c>
      <c r="B113" s="9">
        <v>1103692</v>
      </c>
      <c r="C113" s="9" t="s">
        <v>967</v>
      </c>
    </row>
    <row r="114" spans="1:3" ht="12.75" customHeight="1" x14ac:dyDescent="0.2">
      <c r="A114" s="9">
        <v>2021</v>
      </c>
      <c r="B114" s="9">
        <v>1319230</v>
      </c>
      <c r="C114" s="9" t="s">
        <v>967</v>
      </c>
    </row>
    <row r="115" spans="1:3" ht="12.75" customHeight="1" x14ac:dyDescent="0.2">
      <c r="A115" s="9">
        <v>2021</v>
      </c>
      <c r="B115" s="9">
        <v>1319230</v>
      </c>
      <c r="C115" s="9" t="s">
        <v>967</v>
      </c>
    </row>
    <row r="116" spans="1:3" ht="12.75" customHeight="1" x14ac:dyDescent="0.2">
      <c r="A116" s="9">
        <v>2021</v>
      </c>
      <c r="B116" s="9">
        <v>1179970</v>
      </c>
      <c r="C116" s="9" t="s">
        <v>967</v>
      </c>
    </row>
    <row r="117" spans="1:3" ht="12.75" customHeight="1" x14ac:dyDescent="0.2">
      <c r="A117" s="9">
        <v>2021</v>
      </c>
      <c r="B117" s="9">
        <v>123336</v>
      </c>
      <c r="C117" s="9" t="s">
        <v>967</v>
      </c>
    </row>
    <row r="118" spans="1:3" ht="12.75" customHeight="1" x14ac:dyDescent="0.2">
      <c r="A118" s="9">
        <v>2021</v>
      </c>
      <c r="B118" s="9">
        <v>1179970</v>
      </c>
      <c r="C118" s="9" t="s">
        <v>967</v>
      </c>
    </row>
    <row r="119" spans="1:3" ht="12.75" customHeight="1" x14ac:dyDescent="0.2">
      <c r="A119" s="9">
        <v>2021</v>
      </c>
      <c r="B119" s="9">
        <v>1127925</v>
      </c>
      <c r="C119" s="9" t="s">
        <v>967</v>
      </c>
    </row>
    <row r="120" spans="1:3" ht="12.75" customHeight="1" x14ac:dyDescent="0.2">
      <c r="A120" s="9">
        <v>2021</v>
      </c>
      <c r="B120" s="9">
        <v>1179970</v>
      </c>
      <c r="C120" s="9" t="s">
        <v>967</v>
      </c>
    </row>
    <row r="121" spans="1:3" ht="12.75" customHeight="1" x14ac:dyDescent="0.2">
      <c r="A121" s="9">
        <v>2021</v>
      </c>
      <c r="B121" s="9">
        <v>123336</v>
      </c>
      <c r="C121" s="9" t="s">
        <v>967</v>
      </c>
    </row>
    <row r="122" spans="1:3" ht="12.75" customHeight="1" x14ac:dyDescent="0.2">
      <c r="A122" s="9">
        <v>2021</v>
      </c>
      <c r="B122" s="9">
        <v>123336</v>
      </c>
      <c r="C122" s="9" t="s">
        <v>967</v>
      </c>
    </row>
    <row r="123" spans="1:3" ht="12.75" customHeight="1" x14ac:dyDescent="0.2">
      <c r="A123" s="9">
        <v>2021</v>
      </c>
      <c r="B123" s="9">
        <v>1179970</v>
      </c>
      <c r="C123" s="9" t="s">
        <v>967</v>
      </c>
    </row>
    <row r="124" spans="1:3" ht="12.75" customHeight="1" x14ac:dyDescent="0.2">
      <c r="A124" s="9">
        <v>2021</v>
      </c>
      <c r="B124" s="9">
        <v>123336</v>
      </c>
      <c r="C124" s="9" t="s">
        <v>967</v>
      </c>
    </row>
    <row r="125" spans="1:3" ht="12.75" customHeight="1" x14ac:dyDescent="0.2">
      <c r="A125" s="9">
        <v>2021</v>
      </c>
      <c r="B125" s="9">
        <v>1127925</v>
      </c>
      <c r="C125" s="9" t="s">
        <v>967</v>
      </c>
    </row>
    <row r="126" spans="1:3" ht="12.75" customHeight="1" x14ac:dyDescent="0.2">
      <c r="A126" s="9">
        <v>2021</v>
      </c>
      <c r="B126" s="9">
        <v>123336</v>
      </c>
      <c r="C126" s="9" t="s">
        <v>967</v>
      </c>
    </row>
    <row r="127" spans="1:3" ht="12.75" customHeight="1" x14ac:dyDescent="0.2">
      <c r="A127" s="9">
        <v>2021</v>
      </c>
      <c r="B127" s="9">
        <v>123336</v>
      </c>
      <c r="C127" s="9" t="s">
        <v>967</v>
      </c>
    </row>
    <row r="128" spans="1:3" ht="12.75" customHeight="1" x14ac:dyDescent="0.2">
      <c r="A128" s="9">
        <v>2021</v>
      </c>
      <c r="B128" s="9">
        <v>123336</v>
      </c>
      <c r="C128" s="9" t="s">
        <v>967</v>
      </c>
    </row>
    <row r="129" spans="1:3" ht="12.75" customHeight="1" x14ac:dyDescent="0.2">
      <c r="A129" s="9">
        <v>2021</v>
      </c>
      <c r="B129" s="9">
        <v>123336</v>
      </c>
      <c r="C129" s="9" t="s">
        <v>967</v>
      </c>
    </row>
    <row r="130" spans="1:3" ht="12.75" customHeight="1" x14ac:dyDescent="0.2">
      <c r="A130" s="9">
        <v>2021</v>
      </c>
      <c r="B130" s="9">
        <v>1179970</v>
      </c>
      <c r="C130" s="9" t="s">
        <v>967</v>
      </c>
    </row>
    <row r="131" spans="1:3" ht="12.75" customHeight="1" x14ac:dyDescent="0.2">
      <c r="A131" s="9">
        <v>2021</v>
      </c>
      <c r="B131" s="9">
        <v>122845</v>
      </c>
      <c r="C131" s="9" t="s">
        <v>967</v>
      </c>
    </row>
    <row r="132" spans="1:3" ht="12.75" customHeight="1" x14ac:dyDescent="0.2">
      <c r="A132" s="9">
        <v>2021</v>
      </c>
      <c r="B132" s="9">
        <v>1179970</v>
      </c>
      <c r="C132" s="9" t="s">
        <v>967</v>
      </c>
    </row>
    <row r="133" spans="1:3" ht="12.75" customHeight="1" x14ac:dyDescent="0.2">
      <c r="A133" s="9">
        <v>2021</v>
      </c>
      <c r="B133" s="9">
        <v>123336</v>
      </c>
      <c r="C133" s="9" t="s">
        <v>967</v>
      </c>
    </row>
    <row r="134" spans="1:3" ht="12.75" customHeight="1" x14ac:dyDescent="0.2">
      <c r="A134" s="9">
        <v>2021</v>
      </c>
      <c r="B134" s="9">
        <v>1127925</v>
      </c>
      <c r="C134" s="9" t="s">
        <v>967</v>
      </c>
    </row>
    <row r="135" spans="1:3" ht="12.75" customHeight="1" x14ac:dyDescent="0.2">
      <c r="A135" s="9">
        <v>2021</v>
      </c>
      <c r="B135" s="9">
        <v>1319230</v>
      </c>
      <c r="C135" s="9" t="s">
        <v>967</v>
      </c>
    </row>
    <row r="136" spans="1:3" ht="12.75" customHeight="1" x14ac:dyDescent="0.2">
      <c r="A136" s="9">
        <v>2021</v>
      </c>
      <c r="B136" s="9">
        <v>1179970</v>
      </c>
      <c r="C136" s="9" t="s">
        <v>967</v>
      </c>
    </row>
    <row r="137" spans="1:3" ht="12.75" customHeight="1" x14ac:dyDescent="0.2">
      <c r="A137" s="9">
        <v>2021</v>
      </c>
      <c r="B137" s="9">
        <v>1127925</v>
      </c>
      <c r="C137" s="9" t="s">
        <v>967</v>
      </c>
    </row>
    <row r="138" spans="1:3" ht="12.75" customHeight="1" x14ac:dyDescent="0.2">
      <c r="A138" s="9">
        <v>2021</v>
      </c>
      <c r="B138" s="9">
        <v>1179970</v>
      </c>
      <c r="C138" s="9" t="s">
        <v>967</v>
      </c>
    </row>
    <row r="139" spans="1:3" ht="12.75" customHeight="1" x14ac:dyDescent="0.2">
      <c r="A139" s="9">
        <v>2021</v>
      </c>
      <c r="B139" s="9">
        <v>123336</v>
      </c>
      <c r="C139" s="9" t="s">
        <v>967</v>
      </c>
    </row>
    <row r="140" spans="1:3" ht="12.75" customHeight="1" x14ac:dyDescent="0.2">
      <c r="A140" s="9">
        <v>2021</v>
      </c>
      <c r="B140" s="9">
        <v>1127925</v>
      </c>
      <c r="C140" s="9" t="s">
        <v>967</v>
      </c>
    </row>
    <row r="141" spans="1:3" ht="12.75" customHeight="1" x14ac:dyDescent="0.2">
      <c r="A141" s="9">
        <v>2021</v>
      </c>
      <c r="B141" s="9">
        <v>1179970</v>
      </c>
      <c r="C141" s="9" t="s">
        <v>967</v>
      </c>
    </row>
    <row r="142" spans="1:3" ht="12.75" customHeight="1" x14ac:dyDescent="0.2">
      <c r="A142" s="9">
        <v>2021</v>
      </c>
      <c r="B142" s="9">
        <v>150129</v>
      </c>
      <c r="C142" s="9" t="s">
        <v>967</v>
      </c>
    </row>
    <row r="143" spans="1:3" ht="12.75" customHeight="1" x14ac:dyDescent="0.2">
      <c r="A143" s="9">
        <v>2021</v>
      </c>
      <c r="B143" s="9">
        <v>1117076</v>
      </c>
      <c r="C143" s="9" t="s">
        <v>967</v>
      </c>
    </row>
    <row r="144" spans="1:3" ht="12.75" customHeight="1" x14ac:dyDescent="0.2">
      <c r="A144" s="9">
        <v>2021</v>
      </c>
      <c r="B144" s="9">
        <v>1127924</v>
      </c>
      <c r="C144" s="9" t="s">
        <v>967</v>
      </c>
    </row>
    <row r="145" spans="1:3" ht="12.75" customHeight="1" x14ac:dyDescent="0.2">
      <c r="A145" s="9">
        <v>2021</v>
      </c>
      <c r="B145" s="9">
        <v>123336</v>
      </c>
      <c r="C145" s="9" t="s">
        <v>967</v>
      </c>
    </row>
    <row r="146" spans="1:3" ht="12.75" customHeight="1" x14ac:dyDescent="0.2">
      <c r="A146" s="9">
        <v>2021</v>
      </c>
      <c r="B146" s="9">
        <v>123336</v>
      </c>
      <c r="C146" s="9" t="s">
        <v>967</v>
      </c>
    </row>
    <row r="147" spans="1:3" ht="12.75" customHeight="1" x14ac:dyDescent="0.2">
      <c r="A147" s="9">
        <v>2021</v>
      </c>
      <c r="B147" s="9">
        <v>123336</v>
      </c>
      <c r="C147" s="9" t="s">
        <v>967</v>
      </c>
    </row>
    <row r="148" spans="1:3" ht="12.75" customHeight="1" x14ac:dyDescent="0.2">
      <c r="A148" s="9">
        <v>2021</v>
      </c>
      <c r="B148" s="9">
        <v>1179970</v>
      </c>
      <c r="C148" s="9" t="s">
        <v>967</v>
      </c>
    </row>
    <row r="149" spans="1:3" ht="12.75" customHeight="1" x14ac:dyDescent="0.2">
      <c r="A149" s="9">
        <v>2021</v>
      </c>
      <c r="B149" s="9">
        <v>1179970</v>
      </c>
      <c r="C149" s="9" t="s">
        <v>967</v>
      </c>
    </row>
    <row r="150" spans="1:3" ht="12.75" customHeight="1" x14ac:dyDescent="0.2">
      <c r="A150" s="9">
        <v>2021</v>
      </c>
      <c r="B150" s="9">
        <v>1179970</v>
      </c>
      <c r="C150" s="9" t="s">
        <v>967</v>
      </c>
    </row>
    <row r="151" spans="1:3" ht="12.75" customHeight="1" x14ac:dyDescent="0.2">
      <c r="A151" s="9">
        <v>2021</v>
      </c>
      <c r="B151" s="9">
        <v>1103832</v>
      </c>
      <c r="C151" s="9" t="s">
        <v>967</v>
      </c>
    </row>
    <row r="152" spans="1:3" ht="12.75" customHeight="1" x14ac:dyDescent="0.2">
      <c r="A152" s="9">
        <v>2021</v>
      </c>
      <c r="B152" s="9">
        <v>122845</v>
      </c>
      <c r="C152" s="9" t="s">
        <v>967</v>
      </c>
    </row>
    <row r="153" spans="1:3" ht="12.75" customHeight="1" x14ac:dyDescent="0.2">
      <c r="A153" s="9">
        <v>2021</v>
      </c>
      <c r="B153" s="9">
        <v>123336</v>
      </c>
      <c r="C153" s="9" t="s">
        <v>967</v>
      </c>
    </row>
    <row r="154" spans="1:3" ht="12.75" customHeight="1" x14ac:dyDescent="0.2">
      <c r="A154" s="9">
        <v>2021</v>
      </c>
      <c r="B154" s="9">
        <v>123336</v>
      </c>
      <c r="C154" s="9" t="s">
        <v>967</v>
      </c>
    </row>
    <row r="155" spans="1:3" ht="12.75" customHeight="1" x14ac:dyDescent="0.2">
      <c r="A155" s="9">
        <v>2021</v>
      </c>
      <c r="B155" s="9">
        <v>123336</v>
      </c>
      <c r="C155" s="9" t="s">
        <v>967</v>
      </c>
    </row>
    <row r="156" spans="1:3" ht="12.75" customHeight="1" x14ac:dyDescent="0.2">
      <c r="A156" s="9">
        <v>2021</v>
      </c>
      <c r="B156" s="9">
        <v>1179970</v>
      </c>
      <c r="C156" s="9" t="s">
        <v>967</v>
      </c>
    </row>
    <row r="157" spans="1:3" ht="12.75" customHeight="1" x14ac:dyDescent="0.2">
      <c r="A157" s="9">
        <v>2021</v>
      </c>
      <c r="B157" s="9">
        <v>1127927</v>
      </c>
      <c r="C157" s="9" t="s">
        <v>967</v>
      </c>
    </row>
    <row r="158" spans="1:3" ht="12.75" customHeight="1" x14ac:dyDescent="0.2">
      <c r="A158" s="9">
        <v>2021</v>
      </c>
      <c r="B158" s="9">
        <v>123336</v>
      </c>
      <c r="C158" s="9" t="s">
        <v>967</v>
      </c>
    </row>
    <row r="159" spans="1:3" ht="12.75" customHeight="1" x14ac:dyDescent="0.2">
      <c r="A159" s="9">
        <v>2021</v>
      </c>
      <c r="B159" s="9">
        <v>123336</v>
      </c>
      <c r="C159" s="9" t="s">
        <v>967</v>
      </c>
    </row>
    <row r="160" spans="1:3" ht="12.75" customHeight="1" x14ac:dyDescent="0.2">
      <c r="A160" s="9">
        <v>2021</v>
      </c>
      <c r="B160" s="9">
        <v>1308687</v>
      </c>
      <c r="C160" s="9" t="s">
        <v>967</v>
      </c>
    </row>
    <row r="161" spans="1:3" ht="12.75" customHeight="1" x14ac:dyDescent="0.2">
      <c r="A161" s="9">
        <v>2021</v>
      </c>
      <c r="B161" s="9">
        <v>123336</v>
      </c>
      <c r="C161" s="9" t="s">
        <v>967</v>
      </c>
    </row>
    <row r="162" spans="1:3" ht="12.75" customHeight="1" x14ac:dyDescent="0.2">
      <c r="A162" s="9">
        <v>2021</v>
      </c>
      <c r="B162" s="9">
        <v>108730</v>
      </c>
      <c r="C162" s="9" t="s">
        <v>967</v>
      </c>
    </row>
    <row r="163" spans="1:3" ht="12.75" customHeight="1" x14ac:dyDescent="0.2">
      <c r="A163" s="9">
        <v>2021</v>
      </c>
      <c r="B163" s="9">
        <v>1179970</v>
      </c>
      <c r="C163" s="9" t="s">
        <v>967</v>
      </c>
    </row>
    <row r="164" spans="1:3" ht="12.75" customHeight="1" x14ac:dyDescent="0.2">
      <c r="A164" s="9">
        <v>2021</v>
      </c>
      <c r="B164" s="9">
        <v>123336</v>
      </c>
      <c r="C164" s="9" t="s">
        <v>967</v>
      </c>
    </row>
    <row r="165" spans="1:3" ht="12.75" customHeight="1" x14ac:dyDescent="0.2">
      <c r="A165" s="9">
        <v>2021</v>
      </c>
      <c r="B165" s="9">
        <v>123336</v>
      </c>
      <c r="C165" s="9" t="s">
        <v>967</v>
      </c>
    </row>
    <row r="166" spans="1:3" ht="12.75" customHeight="1" x14ac:dyDescent="0.2">
      <c r="A166" s="9">
        <v>2021</v>
      </c>
      <c r="B166" s="9">
        <v>150129</v>
      </c>
      <c r="C166" s="9" t="s">
        <v>967</v>
      </c>
    </row>
    <row r="167" spans="1:3" ht="12.75" customHeight="1" x14ac:dyDescent="0.2">
      <c r="A167" s="9">
        <v>2021</v>
      </c>
      <c r="B167" s="9">
        <v>1127926</v>
      </c>
      <c r="C167" s="9" t="s">
        <v>967</v>
      </c>
    </row>
    <row r="168" spans="1:3" ht="12.75" customHeight="1" x14ac:dyDescent="0.2">
      <c r="A168" s="9">
        <v>2021</v>
      </c>
      <c r="B168" s="9">
        <v>122845</v>
      </c>
      <c r="C168" s="9" t="s">
        <v>967</v>
      </c>
    </row>
    <row r="169" spans="1:3" ht="12.75" customHeight="1" x14ac:dyDescent="0.2">
      <c r="A169" s="9">
        <v>2021</v>
      </c>
      <c r="B169" s="9">
        <v>1127925</v>
      </c>
      <c r="C169" s="9" t="s">
        <v>967</v>
      </c>
    </row>
    <row r="170" spans="1:3" ht="12.75" customHeight="1" x14ac:dyDescent="0.2">
      <c r="A170" s="9">
        <v>2021</v>
      </c>
      <c r="B170" s="9">
        <v>1308687</v>
      </c>
      <c r="C170" s="9" t="s">
        <v>967</v>
      </c>
    </row>
    <row r="171" spans="1:3" ht="12.75" customHeight="1" x14ac:dyDescent="0.2">
      <c r="A171" s="9">
        <v>2021</v>
      </c>
      <c r="B171" s="9">
        <v>1127925</v>
      </c>
      <c r="C171" s="9" t="s">
        <v>967</v>
      </c>
    </row>
    <row r="172" spans="1:3" ht="12.75" customHeight="1" x14ac:dyDescent="0.2">
      <c r="A172" s="9">
        <v>2021</v>
      </c>
      <c r="B172" s="9">
        <v>1308687</v>
      </c>
      <c r="C172" s="9" t="s">
        <v>967</v>
      </c>
    </row>
    <row r="173" spans="1:3" ht="12.75" customHeight="1" x14ac:dyDescent="0.2">
      <c r="A173" s="9">
        <v>2021</v>
      </c>
      <c r="B173" s="9">
        <v>1127926</v>
      </c>
      <c r="C173" s="9" t="s">
        <v>967</v>
      </c>
    </row>
    <row r="174" spans="1:3" ht="12.75" customHeight="1" x14ac:dyDescent="0.2">
      <c r="A174" s="9">
        <v>2021</v>
      </c>
      <c r="B174" s="9">
        <v>1179970</v>
      </c>
      <c r="C174" s="9" t="s">
        <v>967</v>
      </c>
    </row>
    <row r="175" spans="1:3" ht="12.75" customHeight="1" x14ac:dyDescent="0.2">
      <c r="A175" s="9">
        <v>2021</v>
      </c>
      <c r="B175" s="9">
        <v>123336</v>
      </c>
      <c r="C175" s="9" t="s">
        <v>967</v>
      </c>
    </row>
    <row r="176" spans="1:3" ht="12.75" customHeight="1" x14ac:dyDescent="0.2">
      <c r="A176" s="9">
        <v>2021</v>
      </c>
      <c r="B176" s="9">
        <v>1319230</v>
      </c>
      <c r="C176" s="9" t="s">
        <v>967</v>
      </c>
    </row>
    <row r="177" spans="1:3" ht="12.75" customHeight="1" x14ac:dyDescent="0.2">
      <c r="A177" s="9">
        <v>2021</v>
      </c>
      <c r="B177" s="9">
        <v>1179970</v>
      </c>
      <c r="C177" s="9" t="s">
        <v>967</v>
      </c>
    </row>
    <row r="178" spans="1:3" ht="12.75" customHeight="1" x14ac:dyDescent="0.2">
      <c r="A178" s="9">
        <v>2021</v>
      </c>
      <c r="B178" s="9">
        <v>1179970</v>
      </c>
      <c r="C178" s="9" t="s">
        <v>967</v>
      </c>
    </row>
    <row r="179" spans="1:3" ht="12.75" customHeight="1" x14ac:dyDescent="0.2">
      <c r="A179" s="9">
        <v>2021</v>
      </c>
      <c r="B179" s="9">
        <v>122845</v>
      </c>
      <c r="C179" s="9" t="s">
        <v>967</v>
      </c>
    </row>
    <row r="180" spans="1:3" ht="12.75" customHeight="1" x14ac:dyDescent="0.2">
      <c r="A180" s="9">
        <v>2021</v>
      </c>
      <c r="B180" s="9">
        <v>123336</v>
      </c>
      <c r="C180" s="9" t="s">
        <v>967</v>
      </c>
    </row>
    <row r="181" spans="1:3" ht="12.75" customHeight="1" x14ac:dyDescent="0.2">
      <c r="A181" s="9">
        <v>2021</v>
      </c>
      <c r="B181" s="9">
        <v>123336</v>
      </c>
      <c r="C181" s="9" t="s">
        <v>967</v>
      </c>
    </row>
    <row r="182" spans="1:3" ht="12.75" customHeight="1" x14ac:dyDescent="0.2">
      <c r="A182" s="9">
        <v>2021</v>
      </c>
      <c r="B182" s="9">
        <v>1179970</v>
      </c>
      <c r="C182" s="9" t="s">
        <v>967</v>
      </c>
    </row>
    <row r="183" spans="1:3" ht="12.75" customHeight="1" x14ac:dyDescent="0.2">
      <c r="A183" s="9">
        <v>2021</v>
      </c>
      <c r="B183" s="9">
        <v>123336</v>
      </c>
      <c r="C183" s="9" t="s">
        <v>967</v>
      </c>
    </row>
    <row r="184" spans="1:3" ht="12.75" customHeight="1" x14ac:dyDescent="0.2">
      <c r="A184" s="9">
        <v>2021</v>
      </c>
      <c r="B184" s="9">
        <v>123336</v>
      </c>
      <c r="C184" s="9" t="s">
        <v>967</v>
      </c>
    </row>
    <row r="185" spans="1:3" ht="12.75" customHeight="1" x14ac:dyDescent="0.2">
      <c r="A185" s="9">
        <v>2021</v>
      </c>
      <c r="B185" s="9">
        <v>123336</v>
      </c>
      <c r="C185" s="9" t="s">
        <v>967</v>
      </c>
    </row>
    <row r="186" spans="1:3" ht="12.75" customHeight="1" x14ac:dyDescent="0.2">
      <c r="A186" s="9">
        <v>2021</v>
      </c>
      <c r="B186" s="9">
        <v>1179970</v>
      </c>
      <c r="C186" s="9" t="s">
        <v>967</v>
      </c>
    </row>
    <row r="187" spans="1:3" ht="12.75" customHeight="1" x14ac:dyDescent="0.2">
      <c r="A187" s="9">
        <v>2021</v>
      </c>
      <c r="B187" s="9">
        <v>123336</v>
      </c>
      <c r="C187" s="9" t="s">
        <v>967</v>
      </c>
    </row>
    <row r="188" spans="1:3" ht="12.75" customHeight="1" x14ac:dyDescent="0.2">
      <c r="A188" s="9">
        <v>2021</v>
      </c>
      <c r="B188" s="9">
        <v>1127925</v>
      </c>
      <c r="C188" s="9" t="s">
        <v>967</v>
      </c>
    </row>
    <row r="189" spans="1:3" ht="12.75" customHeight="1" x14ac:dyDescent="0.2">
      <c r="A189" s="9">
        <v>2021</v>
      </c>
      <c r="B189" s="9">
        <v>1179970</v>
      </c>
      <c r="C189" s="9" t="s">
        <v>967</v>
      </c>
    </row>
    <row r="190" spans="1:3" ht="12.75" customHeight="1" x14ac:dyDescent="0.2">
      <c r="A190" s="9">
        <v>2021</v>
      </c>
      <c r="B190" s="9">
        <v>123336</v>
      </c>
      <c r="C190" s="9" t="s">
        <v>967</v>
      </c>
    </row>
    <row r="191" spans="1:3" ht="12.75" customHeight="1" x14ac:dyDescent="0.2">
      <c r="A191" s="9">
        <v>2021</v>
      </c>
      <c r="B191" s="9">
        <v>1179970</v>
      </c>
      <c r="C191" s="9" t="s">
        <v>967</v>
      </c>
    </row>
    <row r="192" spans="1:3" ht="12.75" customHeight="1" x14ac:dyDescent="0.2">
      <c r="A192" s="9">
        <v>2021</v>
      </c>
      <c r="B192" s="9">
        <v>1308687</v>
      </c>
      <c r="C192" s="9" t="s">
        <v>967</v>
      </c>
    </row>
    <row r="193" spans="1:3" ht="12.75" customHeight="1" x14ac:dyDescent="0.2">
      <c r="A193" s="9">
        <v>2021</v>
      </c>
      <c r="B193" s="9">
        <v>123336</v>
      </c>
      <c r="C193" s="9" t="s">
        <v>967</v>
      </c>
    </row>
    <row r="194" spans="1:3" ht="12.75" customHeight="1" x14ac:dyDescent="0.2">
      <c r="A194" s="9">
        <v>2021</v>
      </c>
      <c r="B194" s="9">
        <v>1308687</v>
      </c>
      <c r="C194" s="9" t="s">
        <v>967</v>
      </c>
    </row>
    <row r="195" spans="1:3" ht="12.75" customHeight="1" x14ac:dyDescent="0.2">
      <c r="A195" s="9">
        <v>2021</v>
      </c>
      <c r="B195" s="9">
        <v>123336</v>
      </c>
      <c r="C195" s="9" t="s">
        <v>967</v>
      </c>
    </row>
    <row r="196" spans="1:3" ht="12.75" customHeight="1" x14ac:dyDescent="0.2">
      <c r="A196" s="9">
        <v>2021</v>
      </c>
      <c r="B196" s="9">
        <v>1179970</v>
      </c>
      <c r="C196" s="9" t="s">
        <v>967</v>
      </c>
    </row>
    <row r="197" spans="1:3" ht="12.75" customHeight="1" x14ac:dyDescent="0.2">
      <c r="A197" s="9">
        <v>2021</v>
      </c>
      <c r="B197" s="9">
        <v>1319230</v>
      </c>
      <c r="C197" s="9" t="s">
        <v>967</v>
      </c>
    </row>
    <row r="198" spans="1:3" ht="12.75" customHeight="1" x14ac:dyDescent="0.2">
      <c r="A198" s="9">
        <v>2021</v>
      </c>
      <c r="B198" s="9">
        <v>1308687</v>
      </c>
      <c r="C198" s="9" t="s">
        <v>967</v>
      </c>
    </row>
    <row r="199" spans="1:3" ht="12.75" customHeight="1" x14ac:dyDescent="0.2">
      <c r="A199" s="9">
        <v>2021</v>
      </c>
      <c r="B199" s="9">
        <v>123336</v>
      </c>
      <c r="C199" s="9" t="s">
        <v>967</v>
      </c>
    </row>
    <row r="200" spans="1:3" ht="12.75" customHeight="1" x14ac:dyDescent="0.2">
      <c r="A200" s="9">
        <v>2021</v>
      </c>
      <c r="B200" s="9">
        <v>1103909</v>
      </c>
      <c r="C200" s="9" t="s">
        <v>967</v>
      </c>
    </row>
    <row r="201" spans="1:3" ht="12.75" customHeight="1" x14ac:dyDescent="0.2">
      <c r="A201" s="9">
        <v>2021</v>
      </c>
      <c r="B201" s="9">
        <v>123336</v>
      </c>
      <c r="C201" s="9" t="s">
        <v>967</v>
      </c>
    </row>
    <row r="202" spans="1:3" ht="12.75" customHeight="1" x14ac:dyDescent="0.2">
      <c r="A202" s="9">
        <v>2021</v>
      </c>
      <c r="B202" s="9">
        <v>1179970</v>
      </c>
      <c r="C202" s="9" t="s">
        <v>967</v>
      </c>
    </row>
    <row r="203" spans="1:3" ht="12.75" customHeight="1" x14ac:dyDescent="0.2">
      <c r="A203" s="9">
        <v>2021</v>
      </c>
      <c r="B203" s="9">
        <v>123336</v>
      </c>
      <c r="C203" s="9" t="s">
        <v>967</v>
      </c>
    </row>
    <row r="204" spans="1:3" ht="12.75" customHeight="1" x14ac:dyDescent="0.2">
      <c r="A204" s="9">
        <v>2021</v>
      </c>
      <c r="B204" s="9">
        <v>1179970</v>
      </c>
      <c r="C204" s="9" t="s">
        <v>967</v>
      </c>
    </row>
    <row r="205" spans="1:3" ht="12.75" customHeight="1" x14ac:dyDescent="0.2">
      <c r="A205" s="9">
        <v>2021</v>
      </c>
      <c r="B205" s="9">
        <v>1308687</v>
      </c>
      <c r="C205" s="9" t="s">
        <v>967</v>
      </c>
    </row>
    <row r="206" spans="1:3" ht="12.75" customHeight="1" x14ac:dyDescent="0.2">
      <c r="A206" s="9">
        <v>2021</v>
      </c>
      <c r="B206" s="9">
        <v>123336</v>
      </c>
      <c r="C206" s="9" t="s">
        <v>967</v>
      </c>
    </row>
    <row r="207" spans="1:3" ht="12.75" customHeight="1" x14ac:dyDescent="0.2">
      <c r="A207" s="9">
        <v>2021</v>
      </c>
      <c r="B207" s="9">
        <v>1179970</v>
      </c>
      <c r="C207" s="9" t="s">
        <v>967</v>
      </c>
    </row>
    <row r="208" spans="1:3" ht="12.75" customHeight="1" x14ac:dyDescent="0.2">
      <c r="A208" s="9">
        <v>2021</v>
      </c>
      <c r="B208" s="9">
        <v>1179970</v>
      </c>
      <c r="C208" s="9" t="s">
        <v>967</v>
      </c>
    </row>
    <row r="209" spans="1:3" ht="12.75" customHeight="1" x14ac:dyDescent="0.2">
      <c r="A209" s="9">
        <v>2021</v>
      </c>
      <c r="B209" s="9">
        <v>1179970</v>
      </c>
      <c r="C209" s="9" t="s">
        <v>967</v>
      </c>
    </row>
    <row r="210" spans="1:3" ht="12.75" customHeight="1" x14ac:dyDescent="0.2">
      <c r="A210" s="9">
        <v>2021</v>
      </c>
      <c r="B210" s="9">
        <v>123336</v>
      </c>
      <c r="C210" s="9" t="s">
        <v>967</v>
      </c>
    </row>
    <row r="211" spans="1:3" ht="12.75" customHeight="1" x14ac:dyDescent="0.2">
      <c r="A211" s="9">
        <v>2021</v>
      </c>
      <c r="B211" s="9">
        <v>1103692</v>
      </c>
      <c r="C211" s="9" t="s">
        <v>967</v>
      </c>
    </row>
    <row r="212" spans="1:3" ht="12.75" customHeight="1" x14ac:dyDescent="0.2">
      <c r="A212" s="9">
        <v>2021</v>
      </c>
      <c r="B212" s="9">
        <v>1127926</v>
      </c>
      <c r="C212" s="9" t="s">
        <v>967</v>
      </c>
    </row>
    <row r="213" spans="1:3" ht="12.75" customHeight="1" x14ac:dyDescent="0.2">
      <c r="A213" s="9">
        <v>2021</v>
      </c>
      <c r="B213" s="9">
        <v>1179970</v>
      </c>
      <c r="C213" s="9" t="s">
        <v>967</v>
      </c>
    </row>
    <row r="214" spans="1:3" ht="12.75" customHeight="1" x14ac:dyDescent="0.2">
      <c r="A214" s="9">
        <v>2021</v>
      </c>
      <c r="B214" s="9">
        <v>123336</v>
      </c>
      <c r="C214" s="9" t="s">
        <v>967</v>
      </c>
    </row>
    <row r="215" spans="1:3" ht="12.75" customHeight="1" x14ac:dyDescent="0.2">
      <c r="A215" s="9">
        <v>2021</v>
      </c>
      <c r="B215" s="9">
        <v>1127925</v>
      </c>
      <c r="C215" s="9" t="s">
        <v>967</v>
      </c>
    </row>
    <row r="216" spans="1:3" ht="12.75" customHeight="1" x14ac:dyDescent="0.2">
      <c r="A216" s="9">
        <v>2021</v>
      </c>
      <c r="B216" s="9">
        <v>1179970</v>
      </c>
      <c r="C216" s="9" t="s">
        <v>967</v>
      </c>
    </row>
    <row r="217" spans="1:3" ht="12.75" customHeight="1" x14ac:dyDescent="0.2">
      <c r="A217" s="9">
        <v>2021</v>
      </c>
      <c r="B217" s="9">
        <v>1179970</v>
      </c>
      <c r="C217" s="9" t="s">
        <v>967</v>
      </c>
    </row>
    <row r="218" spans="1:3" ht="12.75" customHeight="1" x14ac:dyDescent="0.2">
      <c r="A218" s="9">
        <v>2021</v>
      </c>
      <c r="B218" s="9">
        <v>1179970</v>
      </c>
      <c r="C218" s="9" t="s">
        <v>967</v>
      </c>
    </row>
    <row r="219" spans="1:3" ht="12.75" customHeight="1" x14ac:dyDescent="0.2">
      <c r="A219" s="9">
        <v>2021</v>
      </c>
      <c r="B219" s="9">
        <v>1270538</v>
      </c>
      <c r="C219" s="9" t="s">
        <v>967</v>
      </c>
    </row>
    <row r="220" spans="1:3" ht="12.75" customHeight="1" x14ac:dyDescent="0.2">
      <c r="A220" s="9">
        <v>2021</v>
      </c>
      <c r="B220" s="9">
        <v>123336</v>
      </c>
      <c r="C220" s="9" t="s">
        <v>967</v>
      </c>
    </row>
    <row r="221" spans="1:3" ht="12.75" customHeight="1" x14ac:dyDescent="0.2">
      <c r="A221" s="9">
        <v>2021</v>
      </c>
      <c r="B221" s="9">
        <v>122845</v>
      </c>
      <c r="C221" s="9" t="s">
        <v>967</v>
      </c>
    </row>
    <row r="222" spans="1:3" ht="12.75" customHeight="1" x14ac:dyDescent="0.2">
      <c r="A222" s="9">
        <v>2021</v>
      </c>
      <c r="B222" s="9">
        <v>1179970</v>
      </c>
      <c r="C222" s="9" t="s">
        <v>967</v>
      </c>
    </row>
    <row r="223" spans="1:3" ht="12.75" customHeight="1" x14ac:dyDescent="0.2">
      <c r="A223" s="9">
        <v>2021</v>
      </c>
      <c r="B223" s="9">
        <v>122845</v>
      </c>
      <c r="C223" s="9" t="s">
        <v>967</v>
      </c>
    </row>
    <row r="224" spans="1:3" ht="12.75" customHeight="1" x14ac:dyDescent="0.2">
      <c r="A224" s="9">
        <v>2021</v>
      </c>
      <c r="B224" s="9">
        <v>123336</v>
      </c>
      <c r="C224" s="9" t="s">
        <v>967</v>
      </c>
    </row>
    <row r="225" spans="1:3" ht="12.75" customHeight="1" x14ac:dyDescent="0.2">
      <c r="A225" s="9">
        <v>2021</v>
      </c>
      <c r="B225" s="9">
        <v>1270538</v>
      </c>
      <c r="C225" s="9" t="s">
        <v>967</v>
      </c>
    </row>
    <row r="226" spans="1:3" ht="12.75" customHeight="1" x14ac:dyDescent="0.2">
      <c r="A226" s="9">
        <v>2021</v>
      </c>
      <c r="B226" s="9">
        <v>123336</v>
      </c>
      <c r="C226" s="9" t="s">
        <v>967</v>
      </c>
    </row>
    <row r="227" spans="1:3" ht="12.75" customHeight="1" x14ac:dyDescent="0.2">
      <c r="A227" s="9">
        <v>2021</v>
      </c>
      <c r="B227" s="9">
        <v>123336</v>
      </c>
      <c r="C227" s="9" t="s">
        <v>967</v>
      </c>
    </row>
    <row r="228" spans="1:3" ht="12.75" customHeight="1" x14ac:dyDescent="0.2">
      <c r="A228" s="9">
        <v>2021</v>
      </c>
      <c r="B228" s="9">
        <v>1103909</v>
      </c>
      <c r="C228" s="9" t="s">
        <v>967</v>
      </c>
    </row>
    <row r="229" spans="1:3" ht="12.75" customHeight="1" x14ac:dyDescent="0.2">
      <c r="A229" s="9">
        <v>2021</v>
      </c>
      <c r="B229" s="9">
        <v>1179970</v>
      </c>
      <c r="C229" s="9" t="s">
        <v>967</v>
      </c>
    </row>
    <row r="230" spans="1:3" ht="12.75" customHeight="1" x14ac:dyDescent="0.2">
      <c r="A230" s="9">
        <v>2021</v>
      </c>
      <c r="B230" s="9">
        <v>1127925</v>
      </c>
      <c r="C230" s="9" t="s">
        <v>967</v>
      </c>
    </row>
    <row r="231" spans="1:3" ht="12.75" customHeight="1" x14ac:dyDescent="0.2">
      <c r="A231" s="9">
        <v>2021</v>
      </c>
      <c r="B231" s="9">
        <v>108730</v>
      </c>
      <c r="C231" s="9" t="s">
        <v>967</v>
      </c>
    </row>
    <row r="232" spans="1:3" ht="12.75" customHeight="1" x14ac:dyDescent="0.2">
      <c r="A232" s="9">
        <v>2021</v>
      </c>
      <c r="B232" s="9">
        <v>123336</v>
      </c>
      <c r="C232" s="9" t="s">
        <v>967</v>
      </c>
    </row>
    <row r="233" spans="1:3" ht="12.75" customHeight="1" x14ac:dyDescent="0.2">
      <c r="A233" s="9">
        <v>2021</v>
      </c>
      <c r="B233" s="9">
        <v>1179970</v>
      </c>
      <c r="C233" s="9" t="s">
        <v>967</v>
      </c>
    </row>
    <row r="234" spans="1:3" ht="12.75" customHeight="1" x14ac:dyDescent="0.2">
      <c r="A234" s="9">
        <v>2021</v>
      </c>
      <c r="B234" s="9">
        <v>1308687</v>
      </c>
      <c r="C234" s="9" t="s">
        <v>967</v>
      </c>
    </row>
    <row r="235" spans="1:3" ht="12.75" customHeight="1" x14ac:dyDescent="0.2">
      <c r="A235" s="9">
        <v>2021</v>
      </c>
      <c r="B235" s="9">
        <v>1319230</v>
      </c>
      <c r="C235" s="9" t="s">
        <v>967</v>
      </c>
    </row>
    <row r="236" spans="1:3" ht="12.75" customHeight="1" x14ac:dyDescent="0.2">
      <c r="A236" s="9">
        <v>2021</v>
      </c>
      <c r="B236" s="9">
        <v>1179970</v>
      </c>
      <c r="C236" s="9" t="s">
        <v>967</v>
      </c>
    </row>
    <row r="237" spans="1:3" ht="12.75" customHeight="1" x14ac:dyDescent="0.2">
      <c r="A237" s="9">
        <v>2021</v>
      </c>
      <c r="B237" s="9">
        <v>1179970</v>
      </c>
      <c r="C237" s="9" t="s">
        <v>967</v>
      </c>
    </row>
    <row r="238" spans="1:3" ht="12.75" customHeight="1" x14ac:dyDescent="0.2">
      <c r="A238" s="9">
        <v>2021</v>
      </c>
      <c r="B238" s="9">
        <v>123336</v>
      </c>
      <c r="C238" s="9" t="s">
        <v>967</v>
      </c>
    </row>
    <row r="239" spans="1:3" ht="12.75" customHeight="1" x14ac:dyDescent="0.2">
      <c r="A239" s="9">
        <v>2021</v>
      </c>
      <c r="B239" s="9">
        <v>1117076</v>
      </c>
      <c r="C239" s="9" t="s">
        <v>967</v>
      </c>
    </row>
    <row r="240" spans="1:3" ht="12.75" customHeight="1" x14ac:dyDescent="0.2">
      <c r="A240" s="9">
        <v>2021</v>
      </c>
      <c r="B240" s="9">
        <v>123336</v>
      </c>
      <c r="C240" s="9" t="s">
        <v>967</v>
      </c>
    </row>
    <row r="241" spans="1:3" ht="12.75" customHeight="1" x14ac:dyDescent="0.2">
      <c r="A241" s="9">
        <v>2021</v>
      </c>
      <c r="B241" s="9">
        <v>1179970</v>
      </c>
      <c r="C241" s="9" t="s">
        <v>967</v>
      </c>
    </row>
    <row r="242" spans="1:3" ht="12.75" customHeight="1" x14ac:dyDescent="0.2">
      <c r="A242" s="9">
        <v>2021</v>
      </c>
      <c r="B242" s="9">
        <v>1103692</v>
      </c>
      <c r="C242" s="9" t="s">
        <v>967</v>
      </c>
    </row>
    <row r="243" spans="1:3" ht="12.75" customHeight="1" x14ac:dyDescent="0.2">
      <c r="A243" s="9">
        <v>2021</v>
      </c>
      <c r="B243" s="9">
        <v>123336</v>
      </c>
      <c r="C243" s="9" t="s">
        <v>967</v>
      </c>
    </row>
    <row r="244" spans="1:3" ht="12.75" customHeight="1" x14ac:dyDescent="0.2">
      <c r="A244" s="9">
        <v>2021</v>
      </c>
      <c r="B244" s="9">
        <v>123336</v>
      </c>
      <c r="C244" s="9" t="s">
        <v>967</v>
      </c>
    </row>
    <row r="245" spans="1:3" ht="12.75" customHeight="1" x14ac:dyDescent="0.2">
      <c r="A245" s="9">
        <v>2021</v>
      </c>
      <c r="B245" s="9">
        <v>1319230</v>
      </c>
      <c r="C245" s="9" t="s">
        <v>967</v>
      </c>
    </row>
    <row r="246" spans="1:3" ht="12.75" customHeight="1" x14ac:dyDescent="0.2">
      <c r="A246" s="9">
        <v>2021</v>
      </c>
      <c r="B246" s="9">
        <v>1179970</v>
      </c>
      <c r="C246" s="9" t="s">
        <v>967</v>
      </c>
    </row>
    <row r="247" spans="1:3" ht="12.75" customHeight="1" x14ac:dyDescent="0.2">
      <c r="A247" s="9">
        <v>2021</v>
      </c>
      <c r="B247" s="9">
        <v>150129</v>
      </c>
      <c r="C247" s="9" t="s">
        <v>967</v>
      </c>
    </row>
    <row r="248" spans="1:3" ht="12.75" customHeight="1" x14ac:dyDescent="0.2">
      <c r="A248" s="9">
        <v>2021</v>
      </c>
      <c r="B248" s="9">
        <v>1308687</v>
      </c>
      <c r="C248" s="9" t="s">
        <v>967</v>
      </c>
    </row>
    <row r="249" spans="1:3" ht="12.75" customHeight="1" x14ac:dyDescent="0.2">
      <c r="A249" s="9">
        <v>2021</v>
      </c>
      <c r="B249" s="9">
        <v>123336</v>
      </c>
      <c r="C249" s="9" t="s">
        <v>967</v>
      </c>
    </row>
    <row r="250" spans="1:3" ht="12.75" customHeight="1" x14ac:dyDescent="0.2">
      <c r="A250" s="9">
        <v>2021</v>
      </c>
      <c r="B250" s="9">
        <v>1179970</v>
      </c>
      <c r="C250" s="9" t="s">
        <v>967</v>
      </c>
    </row>
    <row r="251" spans="1:3" ht="12.75" customHeight="1" x14ac:dyDescent="0.2">
      <c r="A251" s="9">
        <v>2021</v>
      </c>
      <c r="B251" s="9">
        <v>1270538</v>
      </c>
      <c r="C251" s="9" t="s">
        <v>967</v>
      </c>
    </row>
    <row r="252" spans="1:3" ht="12.75" customHeight="1" x14ac:dyDescent="0.2">
      <c r="A252" s="9">
        <v>2021</v>
      </c>
      <c r="B252" s="9">
        <v>123336</v>
      </c>
      <c r="C252" s="9" t="s">
        <v>967</v>
      </c>
    </row>
    <row r="253" spans="1:3" ht="12.75" customHeight="1" x14ac:dyDescent="0.2">
      <c r="A253" s="9">
        <v>2021</v>
      </c>
      <c r="B253" s="9">
        <v>122845</v>
      </c>
      <c r="C253" s="9" t="s">
        <v>967</v>
      </c>
    </row>
    <row r="254" spans="1:3" ht="12.75" customHeight="1" x14ac:dyDescent="0.2">
      <c r="A254" s="9">
        <v>2021</v>
      </c>
      <c r="B254" s="9">
        <v>1127925</v>
      </c>
      <c r="C254" s="9" t="s">
        <v>967</v>
      </c>
    </row>
    <row r="255" spans="1:3" ht="12.75" customHeight="1" x14ac:dyDescent="0.2">
      <c r="A255" s="9">
        <v>2021</v>
      </c>
      <c r="B255" s="9">
        <v>1179970</v>
      </c>
      <c r="C255" s="9" t="s">
        <v>967</v>
      </c>
    </row>
    <row r="256" spans="1:3" ht="12.75" customHeight="1" x14ac:dyDescent="0.2">
      <c r="A256" s="9">
        <v>2021</v>
      </c>
      <c r="B256" s="9">
        <v>1179970</v>
      </c>
      <c r="C256" s="9" t="s">
        <v>967</v>
      </c>
    </row>
    <row r="257" spans="1:3" ht="12.75" customHeight="1" x14ac:dyDescent="0.2">
      <c r="A257" s="9">
        <v>2021</v>
      </c>
      <c r="B257" s="9">
        <v>123336</v>
      </c>
      <c r="C257" s="9" t="s">
        <v>967</v>
      </c>
    </row>
    <row r="258" spans="1:3" ht="12.75" customHeight="1" x14ac:dyDescent="0.2">
      <c r="A258" s="9">
        <v>2021</v>
      </c>
      <c r="B258" s="9">
        <v>1127925</v>
      </c>
      <c r="C258" s="9" t="s">
        <v>967</v>
      </c>
    </row>
    <row r="259" spans="1:3" ht="12.75" customHeight="1" x14ac:dyDescent="0.2">
      <c r="A259" s="9">
        <v>2021</v>
      </c>
      <c r="B259" s="9">
        <v>1179970</v>
      </c>
      <c r="C259" s="9" t="s">
        <v>967</v>
      </c>
    </row>
    <row r="260" spans="1:3" ht="12.75" customHeight="1" x14ac:dyDescent="0.2">
      <c r="A260" s="9">
        <v>2021</v>
      </c>
      <c r="B260" s="9">
        <v>1127925</v>
      </c>
      <c r="C260" s="9" t="s">
        <v>967</v>
      </c>
    </row>
    <row r="261" spans="1:3" ht="12.75" customHeight="1" x14ac:dyDescent="0.2">
      <c r="A261" s="9">
        <v>2021</v>
      </c>
      <c r="B261" s="9">
        <v>1308687</v>
      </c>
      <c r="C261" s="9" t="s">
        <v>967</v>
      </c>
    </row>
    <row r="262" spans="1:3" ht="12.75" customHeight="1" x14ac:dyDescent="0.2">
      <c r="A262" s="9">
        <v>2021</v>
      </c>
      <c r="B262" s="9">
        <v>1103692</v>
      </c>
      <c r="C262" s="9" t="s">
        <v>967</v>
      </c>
    </row>
    <row r="263" spans="1:3" ht="12.75" customHeight="1" x14ac:dyDescent="0.2">
      <c r="A263" s="9">
        <v>2021</v>
      </c>
      <c r="B263" s="9">
        <v>1179970</v>
      </c>
      <c r="C263" s="9" t="s">
        <v>967</v>
      </c>
    </row>
    <row r="264" spans="1:3" ht="12.75" customHeight="1" x14ac:dyDescent="0.2">
      <c r="A264" s="9">
        <v>2021</v>
      </c>
      <c r="B264" s="9">
        <v>123336</v>
      </c>
      <c r="C264" s="9" t="s">
        <v>967</v>
      </c>
    </row>
    <row r="265" spans="1:3" ht="12.75" customHeight="1" x14ac:dyDescent="0.2">
      <c r="A265" s="9">
        <v>2021</v>
      </c>
      <c r="B265" s="9">
        <v>1365444</v>
      </c>
      <c r="C265" s="9" t="s">
        <v>967</v>
      </c>
    </row>
    <row r="266" spans="1:3" ht="12.75" customHeight="1" x14ac:dyDescent="0.2">
      <c r="A266" s="9">
        <v>2021</v>
      </c>
      <c r="B266" s="9">
        <v>1179970</v>
      </c>
      <c r="C266" s="9" t="s">
        <v>967</v>
      </c>
    </row>
    <row r="267" spans="1:3" ht="12.75" customHeight="1" x14ac:dyDescent="0.2">
      <c r="A267" s="9">
        <v>2021</v>
      </c>
      <c r="B267" s="9">
        <v>123336</v>
      </c>
      <c r="C267" s="9" t="s">
        <v>967</v>
      </c>
    </row>
    <row r="268" spans="1:3" ht="12.75" customHeight="1" x14ac:dyDescent="0.2">
      <c r="A268" s="9">
        <v>2021</v>
      </c>
      <c r="B268" s="9">
        <v>123336</v>
      </c>
      <c r="C268" s="9" t="s">
        <v>967</v>
      </c>
    </row>
    <row r="269" spans="1:3" ht="12.75" customHeight="1" x14ac:dyDescent="0.2">
      <c r="A269" s="9">
        <v>2021</v>
      </c>
      <c r="B269" s="9">
        <v>1179970</v>
      </c>
      <c r="C269" s="9" t="s">
        <v>967</v>
      </c>
    </row>
    <row r="270" spans="1:3" ht="12.75" customHeight="1" x14ac:dyDescent="0.2">
      <c r="A270" s="9">
        <v>2021</v>
      </c>
      <c r="B270" s="9">
        <v>1127925</v>
      </c>
      <c r="C270" s="9" t="s">
        <v>967</v>
      </c>
    </row>
    <row r="271" spans="1:3" ht="12.75" customHeight="1" x14ac:dyDescent="0.2">
      <c r="A271" s="9">
        <v>2021</v>
      </c>
      <c r="B271" s="9">
        <v>1127925</v>
      </c>
      <c r="C271" s="9" t="s">
        <v>967</v>
      </c>
    </row>
    <row r="272" spans="1:3" ht="12.75" customHeight="1" x14ac:dyDescent="0.2">
      <c r="A272" s="9">
        <v>2021</v>
      </c>
      <c r="B272" s="9">
        <v>1319230</v>
      </c>
      <c r="C272" s="9" t="s">
        <v>967</v>
      </c>
    </row>
    <row r="273" spans="1:3" ht="12.75" customHeight="1" x14ac:dyDescent="0.2">
      <c r="A273" s="9">
        <v>2021</v>
      </c>
      <c r="B273" s="9">
        <v>1319230</v>
      </c>
      <c r="C273" s="9" t="s">
        <v>967</v>
      </c>
    </row>
    <row r="274" spans="1:3" ht="12.75" customHeight="1" x14ac:dyDescent="0.2">
      <c r="A274" s="9">
        <v>2021</v>
      </c>
      <c r="B274" s="9">
        <v>123336</v>
      </c>
      <c r="C274" s="9" t="s">
        <v>967</v>
      </c>
    </row>
    <row r="275" spans="1:3" ht="12.75" customHeight="1" x14ac:dyDescent="0.2">
      <c r="A275" s="9">
        <v>2021</v>
      </c>
      <c r="B275" s="9">
        <v>1308687</v>
      </c>
      <c r="C275" s="9" t="s">
        <v>967</v>
      </c>
    </row>
    <row r="276" spans="1:3" ht="12.75" customHeight="1" x14ac:dyDescent="0.2">
      <c r="A276" s="9">
        <v>2021</v>
      </c>
      <c r="B276" s="9">
        <v>123336</v>
      </c>
      <c r="C276" s="9" t="s">
        <v>967</v>
      </c>
    </row>
    <row r="277" spans="1:3" ht="12.75" customHeight="1" x14ac:dyDescent="0.2">
      <c r="A277" s="9">
        <v>2021</v>
      </c>
      <c r="B277" s="9">
        <v>1103692</v>
      </c>
      <c r="C277" s="9" t="s">
        <v>967</v>
      </c>
    </row>
    <row r="278" spans="1:3" ht="12.75" customHeight="1" x14ac:dyDescent="0.2">
      <c r="A278" s="9">
        <v>2021</v>
      </c>
      <c r="B278" s="9">
        <v>122845</v>
      </c>
      <c r="C278" s="9" t="s">
        <v>967</v>
      </c>
    </row>
    <row r="279" spans="1:3" ht="12.75" customHeight="1" x14ac:dyDescent="0.2">
      <c r="A279" s="9">
        <v>2021</v>
      </c>
      <c r="B279" s="9">
        <v>1127924</v>
      </c>
      <c r="C279" s="9" t="s">
        <v>967</v>
      </c>
    </row>
    <row r="280" spans="1:3" ht="12.75" customHeight="1" x14ac:dyDescent="0.2">
      <c r="A280" s="9">
        <v>2021</v>
      </c>
      <c r="B280" s="9">
        <v>150129</v>
      </c>
      <c r="C280" s="9" t="s">
        <v>967</v>
      </c>
    </row>
    <row r="281" spans="1:3" ht="12.75" customHeight="1" x14ac:dyDescent="0.2">
      <c r="A281" s="9">
        <v>2021</v>
      </c>
      <c r="B281" s="9">
        <v>1270538</v>
      </c>
      <c r="C281" s="9" t="s">
        <v>967</v>
      </c>
    </row>
    <row r="282" spans="1:3" ht="12.75" customHeight="1" x14ac:dyDescent="0.2">
      <c r="A282" s="9">
        <v>2021</v>
      </c>
      <c r="B282" s="9">
        <v>123336</v>
      </c>
      <c r="C282" s="9" t="s">
        <v>967</v>
      </c>
    </row>
    <row r="283" spans="1:3" ht="12.75" customHeight="1" x14ac:dyDescent="0.2">
      <c r="A283" s="9">
        <v>2021</v>
      </c>
      <c r="B283" s="9">
        <v>150129</v>
      </c>
      <c r="C283" s="9" t="s">
        <v>967</v>
      </c>
    </row>
    <row r="284" spans="1:3" ht="12.75" customHeight="1" x14ac:dyDescent="0.2">
      <c r="A284" s="9">
        <v>2021</v>
      </c>
      <c r="B284" s="9">
        <v>1103657</v>
      </c>
      <c r="C284" s="9" t="s">
        <v>967</v>
      </c>
    </row>
    <row r="285" spans="1:3" ht="12.75" customHeight="1" x14ac:dyDescent="0.2">
      <c r="A285" s="9">
        <v>2021</v>
      </c>
      <c r="B285" s="9">
        <v>1319230</v>
      </c>
      <c r="C285" s="9" t="s">
        <v>967</v>
      </c>
    </row>
    <row r="286" spans="1:3" ht="12.75" customHeight="1" x14ac:dyDescent="0.2">
      <c r="A286" s="9">
        <v>2021</v>
      </c>
      <c r="B286" s="9">
        <v>1308687</v>
      </c>
      <c r="C286" s="9" t="s">
        <v>967</v>
      </c>
    </row>
    <row r="287" spans="1:3" ht="12.75" customHeight="1" x14ac:dyDescent="0.2">
      <c r="A287" s="9">
        <v>2021</v>
      </c>
      <c r="B287" s="9">
        <v>1179970</v>
      </c>
      <c r="C287" s="9" t="s">
        <v>967</v>
      </c>
    </row>
    <row r="288" spans="1:3" ht="12.75" customHeight="1" x14ac:dyDescent="0.2">
      <c r="A288" s="9">
        <v>2021</v>
      </c>
      <c r="B288" s="9">
        <v>1127925</v>
      </c>
      <c r="C288" s="9" t="s">
        <v>967</v>
      </c>
    </row>
    <row r="289" spans="1:3" ht="12.75" customHeight="1" x14ac:dyDescent="0.2">
      <c r="A289" s="9">
        <v>2021</v>
      </c>
      <c r="B289" s="9">
        <v>1319230</v>
      </c>
      <c r="C289" s="9" t="s">
        <v>967</v>
      </c>
    </row>
    <row r="290" spans="1:3" ht="12.75" customHeight="1" x14ac:dyDescent="0.2">
      <c r="A290" s="9">
        <v>2021</v>
      </c>
      <c r="B290" s="9">
        <v>122845</v>
      </c>
      <c r="C290" s="9" t="s">
        <v>967</v>
      </c>
    </row>
    <row r="291" spans="1:3" ht="12.75" customHeight="1" x14ac:dyDescent="0.2">
      <c r="A291" s="9">
        <v>2021</v>
      </c>
      <c r="B291" s="9">
        <v>122845</v>
      </c>
      <c r="C291" s="9" t="s">
        <v>967</v>
      </c>
    </row>
    <row r="292" spans="1:3" ht="12.75" customHeight="1" x14ac:dyDescent="0.2">
      <c r="A292" s="9">
        <v>2021</v>
      </c>
      <c r="B292" s="9">
        <v>122845</v>
      </c>
      <c r="C292" s="9" t="s">
        <v>967</v>
      </c>
    </row>
    <row r="293" spans="1:3" ht="12.75" customHeight="1" x14ac:dyDescent="0.2">
      <c r="A293" s="9">
        <v>2021</v>
      </c>
      <c r="B293" s="9">
        <v>1179970</v>
      </c>
      <c r="C293" s="9" t="s">
        <v>967</v>
      </c>
    </row>
    <row r="294" spans="1:3" ht="12.75" customHeight="1" x14ac:dyDescent="0.2">
      <c r="A294" s="9">
        <v>2021</v>
      </c>
      <c r="B294" s="9">
        <v>1179970</v>
      </c>
      <c r="C294" s="9" t="s">
        <v>967</v>
      </c>
    </row>
    <row r="295" spans="1:3" ht="12.75" customHeight="1" x14ac:dyDescent="0.2">
      <c r="A295" s="9">
        <v>2021</v>
      </c>
      <c r="B295" s="9">
        <v>1179970</v>
      </c>
      <c r="C295" s="9" t="s">
        <v>967</v>
      </c>
    </row>
    <row r="296" spans="1:3" ht="12.75" customHeight="1" x14ac:dyDescent="0.2">
      <c r="A296" s="9">
        <v>2021</v>
      </c>
      <c r="B296" s="9">
        <v>1365444</v>
      </c>
      <c r="C296" s="9" t="s">
        <v>967</v>
      </c>
    </row>
    <row r="297" spans="1:3" ht="12.75" customHeight="1" x14ac:dyDescent="0.2">
      <c r="A297" s="9">
        <v>2021</v>
      </c>
      <c r="B297" s="9">
        <v>1179970</v>
      </c>
      <c r="C297" s="9" t="s">
        <v>967</v>
      </c>
    </row>
    <row r="298" spans="1:3" ht="12.75" customHeight="1" x14ac:dyDescent="0.2">
      <c r="A298" s="9">
        <v>2021</v>
      </c>
      <c r="B298" s="9">
        <v>1179970</v>
      </c>
      <c r="C298" s="9" t="s">
        <v>967</v>
      </c>
    </row>
    <row r="299" spans="1:3" ht="12.75" customHeight="1" x14ac:dyDescent="0.2">
      <c r="A299" s="9">
        <v>2021</v>
      </c>
      <c r="B299" s="9">
        <v>1365444</v>
      </c>
      <c r="C299" s="9" t="s">
        <v>967</v>
      </c>
    </row>
    <row r="300" spans="1:3" ht="12.75" customHeight="1" x14ac:dyDescent="0.2">
      <c r="A300" s="9">
        <v>2021</v>
      </c>
      <c r="B300" s="9">
        <v>1179970</v>
      </c>
      <c r="C300" s="9" t="s">
        <v>967</v>
      </c>
    </row>
    <row r="301" spans="1:3" ht="12.75" customHeight="1" x14ac:dyDescent="0.2">
      <c r="A301" s="9">
        <v>2021</v>
      </c>
      <c r="B301" s="9">
        <v>1103692</v>
      </c>
      <c r="C301" s="9" t="s">
        <v>967</v>
      </c>
    </row>
    <row r="302" spans="1:3" ht="12.75" customHeight="1" x14ac:dyDescent="0.2">
      <c r="A302" s="9">
        <v>2021</v>
      </c>
      <c r="B302" s="9">
        <v>1103692</v>
      </c>
      <c r="C302" s="9" t="s">
        <v>967</v>
      </c>
    </row>
    <row r="303" spans="1:3" ht="12.75" customHeight="1" x14ac:dyDescent="0.2">
      <c r="A303" s="9">
        <v>2021</v>
      </c>
      <c r="B303" s="9">
        <v>122845</v>
      </c>
      <c r="C303" s="9" t="s">
        <v>967</v>
      </c>
    </row>
    <row r="304" spans="1:3" ht="12.75" customHeight="1" x14ac:dyDescent="0.2">
      <c r="A304" s="9">
        <v>2021</v>
      </c>
      <c r="B304" s="9">
        <v>123336</v>
      </c>
      <c r="C304" s="9" t="s">
        <v>967</v>
      </c>
    </row>
    <row r="305" spans="1:3" ht="12.75" customHeight="1" x14ac:dyDescent="0.2">
      <c r="A305" s="9">
        <v>2021</v>
      </c>
      <c r="B305" s="9">
        <v>122845</v>
      </c>
      <c r="C305" s="9" t="s">
        <v>967</v>
      </c>
    </row>
    <row r="306" spans="1:3" ht="12.75" customHeight="1" x14ac:dyDescent="0.2">
      <c r="A306" s="9">
        <v>2021</v>
      </c>
      <c r="B306" s="9">
        <v>1319230</v>
      </c>
      <c r="C306" s="9" t="s">
        <v>967</v>
      </c>
    </row>
    <row r="307" spans="1:3" ht="12.75" customHeight="1" x14ac:dyDescent="0.2">
      <c r="A307" s="9">
        <v>2021</v>
      </c>
      <c r="B307" s="9">
        <v>1179970</v>
      </c>
      <c r="C307" s="9" t="s">
        <v>967</v>
      </c>
    </row>
    <row r="308" spans="1:3" ht="12.75" customHeight="1" x14ac:dyDescent="0.2">
      <c r="A308" s="9">
        <v>2021</v>
      </c>
      <c r="B308" s="9">
        <v>1179970</v>
      </c>
      <c r="C308" s="9" t="s">
        <v>967</v>
      </c>
    </row>
    <row r="309" spans="1:3" ht="12.75" customHeight="1" x14ac:dyDescent="0.2">
      <c r="A309" s="9">
        <v>2021</v>
      </c>
      <c r="B309" s="9">
        <v>122845</v>
      </c>
      <c r="C309" s="9" t="s">
        <v>967</v>
      </c>
    </row>
    <row r="310" spans="1:3" ht="12.75" customHeight="1" x14ac:dyDescent="0.2">
      <c r="A310" s="9">
        <v>2021</v>
      </c>
      <c r="B310" s="9">
        <v>123336</v>
      </c>
      <c r="C310" s="9" t="s">
        <v>967</v>
      </c>
    </row>
    <row r="311" spans="1:3" ht="12.75" customHeight="1" x14ac:dyDescent="0.2">
      <c r="A311" s="9">
        <v>2021</v>
      </c>
      <c r="B311" s="9">
        <v>1103692</v>
      </c>
      <c r="C311" s="9" t="s">
        <v>967</v>
      </c>
    </row>
    <row r="312" spans="1:3" ht="12.75" customHeight="1" x14ac:dyDescent="0.2">
      <c r="A312" s="9">
        <v>2021</v>
      </c>
      <c r="B312" s="9">
        <v>1179970</v>
      </c>
      <c r="C312" s="9" t="s">
        <v>967</v>
      </c>
    </row>
    <row r="313" spans="1:3" ht="12.75" customHeight="1" x14ac:dyDescent="0.2">
      <c r="A313" s="9">
        <v>2021</v>
      </c>
      <c r="B313" s="9">
        <v>1270538</v>
      </c>
      <c r="C313" s="9" t="s">
        <v>967</v>
      </c>
    </row>
    <row r="314" spans="1:3" ht="12.75" customHeight="1" x14ac:dyDescent="0.2">
      <c r="A314" s="9">
        <v>2021</v>
      </c>
      <c r="B314" s="9">
        <v>1127925</v>
      </c>
      <c r="C314" s="9" t="s">
        <v>967</v>
      </c>
    </row>
    <row r="315" spans="1:3" ht="12.75" customHeight="1" x14ac:dyDescent="0.2">
      <c r="A315" s="9">
        <v>2021</v>
      </c>
      <c r="B315" s="9">
        <v>1127925</v>
      </c>
      <c r="C315" s="9" t="s">
        <v>967</v>
      </c>
    </row>
    <row r="316" spans="1:3" ht="12.75" customHeight="1" x14ac:dyDescent="0.2">
      <c r="A316" s="9">
        <v>2021</v>
      </c>
      <c r="B316" s="9">
        <v>1308687</v>
      </c>
      <c r="C316" s="9" t="s">
        <v>967</v>
      </c>
    </row>
    <row r="317" spans="1:3" ht="12.75" customHeight="1" x14ac:dyDescent="0.2">
      <c r="A317" s="9">
        <v>2021</v>
      </c>
      <c r="B317" s="9">
        <v>1319230</v>
      </c>
      <c r="C317" s="9" t="s">
        <v>967</v>
      </c>
    </row>
    <row r="318" spans="1:3" ht="12.75" customHeight="1" x14ac:dyDescent="0.2">
      <c r="A318" s="9">
        <v>2021</v>
      </c>
      <c r="B318" s="9">
        <v>1103692</v>
      </c>
      <c r="C318" s="9" t="s">
        <v>967</v>
      </c>
    </row>
    <row r="319" spans="1:3" ht="12.75" customHeight="1" x14ac:dyDescent="0.2">
      <c r="A319" s="9">
        <v>2021</v>
      </c>
      <c r="B319" s="9">
        <v>108730</v>
      </c>
      <c r="C319" s="9" t="s">
        <v>967</v>
      </c>
    </row>
    <row r="320" spans="1:3" ht="12.75" customHeight="1" x14ac:dyDescent="0.2">
      <c r="A320" s="9">
        <v>2021</v>
      </c>
      <c r="B320" s="9">
        <v>123336</v>
      </c>
      <c r="C320" s="9" t="s">
        <v>967</v>
      </c>
    </row>
    <row r="321" spans="1:3" ht="12.75" customHeight="1" x14ac:dyDescent="0.2">
      <c r="A321" s="9">
        <v>2021</v>
      </c>
      <c r="B321" s="9">
        <v>1308687</v>
      </c>
      <c r="C321" s="9" t="s">
        <v>967</v>
      </c>
    </row>
    <row r="322" spans="1:3" ht="12.75" customHeight="1" x14ac:dyDescent="0.2">
      <c r="A322" s="9">
        <v>2021</v>
      </c>
      <c r="B322" s="9">
        <v>1127924</v>
      </c>
      <c r="C322" s="9" t="s">
        <v>967</v>
      </c>
    </row>
    <row r="323" spans="1:3" ht="12.75" customHeight="1" x14ac:dyDescent="0.2">
      <c r="A323" s="9">
        <v>2021</v>
      </c>
      <c r="B323" s="9">
        <v>1179970</v>
      </c>
      <c r="C323" s="9" t="s">
        <v>967</v>
      </c>
    </row>
    <row r="324" spans="1:3" ht="12.75" customHeight="1" x14ac:dyDescent="0.2">
      <c r="A324" s="9">
        <v>2021</v>
      </c>
      <c r="B324" s="9">
        <v>1127926</v>
      </c>
      <c r="C324" s="9" t="s">
        <v>967</v>
      </c>
    </row>
    <row r="325" spans="1:3" ht="12.75" customHeight="1" x14ac:dyDescent="0.2">
      <c r="A325" s="9">
        <v>2021</v>
      </c>
      <c r="B325" s="9">
        <v>123336</v>
      </c>
      <c r="C325" s="9" t="s">
        <v>967</v>
      </c>
    </row>
    <row r="326" spans="1:3" ht="12.75" customHeight="1" x14ac:dyDescent="0.2">
      <c r="A326" s="9">
        <v>2021</v>
      </c>
      <c r="B326" s="9">
        <v>122845</v>
      </c>
      <c r="C326" s="9" t="s">
        <v>967</v>
      </c>
    </row>
    <row r="327" spans="1:3" ht="12.75" customHeight="1" x14ac:dyDescent="0.2">
      <c r="A327" s="9">
        <v>2021</v>
      </c>
      <c r="B327" s="9">
        <v>123336</v>
      </c>
      <c r="C327" s="9" t="s">
        <v>967</v>
      </c>
    </row>
    <row r="328" spans="1:3" ht="12.75" customHeight="1" x14ac:dyDescent="0.2">
      <c r="A328" s="9">
        <v>2021</v>
      </c>
      <c r="B328" s="9">
        <v>122845</v>
      </c>
      <c r="C328" s="9" t="s">
        <v>967</v>
      </c>
    </row>
    <row r="329" spans="1:3" ht="12.75" customHeight="1" x14ac:dyDescent="0.2">
      <c r="A329" s="9">
        <v>2021</v>
      </c>
      <c r="B329" s="9">
        <v>1117076</v>
      </c>
      <c r="C329" s="9" t="s">
        <v>967</v>
      </c>
    </row>
    <row r="330" spans="1:3" ht="12.75" customHeight="1" x14ac:dyDescent="0.2">
      <c r="A330" s="9">
        <v>2021</v>
      </c>
      <c r="B330" s="9">
        <v>1308687</v>
      </c>
      <c r="C330" s="9" t="s">
        <v>967</v>
      </c>
    </row>
    <row r="331" spans="1:3" ht="12.75" customHeight="1" x14ac:dyDescent="0.2">
      <c r="A331" s="9">
        <v>2021</v>
      </c>
      <c r="B331" s="9">
        <v>1127924</v>
      </c>
      <c r="C331" s="9" t="s">
        <v>967</v>
      </c>
    </row>
    <row r="332" spans="1:3" ht="12.75" customHeight="1" x14ac:dyDescent="0.2">
      <c r="A332" s="9">
        <v>2021</v>
      </c>
      <c r="B332" s="9">
        <v>1270538</v>
      </c>
      <c r="C332" s="9" t="s">
        <v>967</v>
      </c>
    </row>
    <row r="333" spans="1:3" ht="12.75" customHeight="1" x14ac:dyDescent="0.2">
      <c r="A333" s="9">
        <v>2021</v>
      </c>
      <c r="B333" s="9">
        <v>1308687</v>
      </c>
      <c r="C333" s="9" t="s">
        <v>967</v>
      </c>
    </row>
    <row r="334" spans="1:3" ht="12.75" customHeight="1" x14ac:dyDescent="0.2">
      <c r="A334" s="9">
        <v>2021</v>
      </c>
      <c r="B334" s="9">
        <v>1103692</v>
      </c>
      <c r="C334" s="9" t="s">
        <v>967</v>
      </c>
    </row>
    <row r="335" spans="1:3" ht="12.75" customHeight="1" x14ac:dyDescent="0.2">
      <c r="A335" s="9">
        <v>2021</v>
      </c>
      <c r="B335" s="9">
        <v>108730</v>
      </c>
      <c r="C335" s="9" t="s">
        <v>967</v>
      </c>
    </row>
    <row r="336" spans="1:3" ht="12.75" customHeight="1" x14ac:dyDescent="0.2">
      <c r="A336" s="9">
        <v>2021</v>
      </c>
      <c r="B336" s="9">
        <v>1179970</v>
      </c>
      <c r="C336" s="9" t="s">
        <v>967</v>
      </c>
    </row>
    <row r="337" spans="1:3" ht="12.75" customHeight="1" x14ac:dyDescent="0.2">
      <c r="A337" s="9">
        <v>2021</v>
      </c>
      <c r="B337" s="9">
        <v>1308687</v>
      </c>
      <c r="C337" s="9" t="s">
        <v>967</v>
      </c>
    </row>
    <row r="338" spans="1:3" ht="12.75" customHeight="1" x14ac:dyDescent="0.2">
      <c r="A338" s="9">
        <v>2021</v>
      </c>
      <c r="B338" s="9">
        <v>123336</v>
      </c>
      <c r="C338" s="9" t="s">
        <v>967</v>
      </c>
    </row>
    <row r="339" spans="1:3" ht="12.75" customHeight="1" x14ac:dyDescent="0.2">
      <c r="A339" s="9">
        <v>2021</v>
      </c>
      <c r="B339" s="9">
        <v>1308687</v>
      </c>
      <c r="C339" s="9" t="s">
        <v>967</v>
      </c>
    </row>
    <row r="340" spans="1:3" ht="12.75" customHeight="1" x14ac:dyDescent="0.2">
      <c r="A340" s="9">
        <v>2021</v>
      </c>
      <c r="B340" s="9">
        <v>1270538</v>
      </c>
      <c r="C340" s="9" t="s">
        <v>967</v>
      </c>
    </row>
    <row r="341" spans="1:3" ht="12.75" customHeight="1" x14ac:dyDescent="0.2">
      <c r="A341" s="9">
        <v>2021</v>
      </c>
      <c r="B341" s="9">
        <v>123336</v>
      </c>
      <c r="C341" s="9" t="s">
        <v>967</v>
      </c>
    </row>
    <row r="342" spans="1:3" ht="12.75" customHeight="1" x14ac:dyDescent="0.2">
      <c r="A342" s="9">
        <v>2021</v>
      </c>
      <c r="B342" s="9">
        <v>122845</v>
      </c>
      <c r="C342" s="9" t="s">
        <v>967</v>
      </c>
    </row>
    <row r="343" spans="1:3" ht="12.75" customHeight="1" x14ac:dyDescent="0.2">
      <c r="A343" s="9">
        <v>2021</v>
      </c>
      <c r="B343" s="9">
        <v>1127925</v>
      </c>
      <c r="C343" s="9" t="s">
        <v>967</v>
      </c>
    </row>
    <row r="344" spans="1:3" ht="12.75" customHeight="1" x14ac:dyDescent="0.2">
      <c r="A344" s="9">
        <v>2021</v>
      </c>
      <c r="B344" s="9">
        <v>122845</v>
      </c>
      <c r="C344" s="9" t="s">
        <v>967</v>
      </c>
    </row>
    <row r="345" spans="1:3" ht="12.75" customHeight="1" x14ac:dyDescent="0.2">
      <c r="A345" s="9">
        <v>2021</v>
      </c>
      <c r="B345" s="9">
        <v>150129</v>
      </c>
      <c r="C345" s="9" t="s">
        <v>967</v>
      </c>
    </row>
    <row r="346" spans="1:3" ht="12.75" customHeight="1" x14ac:dyDescent="0.2">
      <c r="A346" s="9">
        <v>2021</v>
      </c>
      <c r="B346" s="9">
        <v>1127925</v>
      </c>
      <c r="C346" s="9" t="s">
        <v>967</v>
      </c>
    </row>
    <row r="347" spans="1:3" ht="12.75" customHeight="1" x14ac:dyDescent="0.2">
      <c r="A347" s="9">
        <v>2021</v>
      </c>
      <c r="B347" s="9">
        <v>1179970</v>
      </c>
      <c r="C347" s="9" t="s">
        <v>967</v>
      </c>
    </row>
    <row r="348" spans="1:3" ht="12.75" customHeight="1" x14ac:dyDescent="0.2">
      <c r="A348" s="9">
        <v>2021</v>
      </c>
      <c r="B348" s="9">
        <v>1179970</v>
      </c>
      <c r="C348" s="9" t="s">
        <v>967</v>
      </c>
    </row>
    <row r="349" spans="1:3" ht="12.75" customHeight="1" x14ac:dyDescent="0.2">
      <c r="A349" s="9">
        <v>2021</v>
      </c>
      <c r="B349" s="9">
        <v>122845</v>
      </c>
      <c r="C349" s="9" t="s">
        <v>967</v>
      </c>
    </row>
    <row r="350" spans="1:3" ht="12.75" customHeight="1" x14ac:dyDescent="0.2">
      <c r="A350" s="9">
        <v>2021</v>
      </c>
      <c r="B350" s="9">
        <v>122845</v>
      </c>
      <c r="C350" s="9" t="s">
        <v>967</v>
      </c>
    </row>
    <row r="351" spans="1:3" ht="12.75" customHeight="1" x14ac:dyDescent="0.2">
      <c r="A351" s="9">
        <v>2021</v>
      </c>
      <c r="B351" s="9">
        <v>123336</v>
      </c>
      <c r="C351" s="9" t="s">
        <v>967</v>
      </c>
    </row>
    <row r="352" spans="1:3" ht="12.75" customHeight="1" x14ac:dyDescent="0.2">
      <c r="A352" s="9">
        <v>2021</v>
      </c>
      <c r="B352" s="9">
        <v>1308687</v>
      </c>
      <c r="C352" s="9" t="s">
        <v>967</v>
      </c>
    </row>
    <row r="353" spans="1:3" ht="12.75" customHeight="1" x14ac:dyDescent="0.2">
      <c r="A353" s="9">
        <v>2021</v>
      </c>
      <c r="B353" s="9">
        <v>1308687</v>
      </c>
      <c r="C353" s="9" t="s">
        <v>967</v>
      </c>
    </row>
    <row r="354" spans="1:3" ht="12.75" customHeight="1" x14ac:dyDescent="0.2">
      <c r="A354" s="9">
        <v>2021</v>
      </c>
      <c r="B354" s="9">
        <v>1308687</v>
      </c>
      <c r="C354" s="9" t="s">
        <v>967</v>
      </c>
    </row>
    <row r="355" spans="1:3" ht="12.75" customHeight="1" x14ac:dyDescent="0.2">
      <c r="A355" s="9">
        <v>2021</v>
      </c>
      <c r="B355" s="9">
        <v>122845</v>
      </c>
      <c r="C355" s="9" t="s">
        <v>967</v>
      </c>
    </row>
    <row r="356" spans="1:3" ht="12.75" customHeight="1" x14ac:dyDescent="0.2">
      <c r="A356" s="9">
        <v>2021</v>
      </c>
      <c r="B356" s="9">
        <v>1103692</v>
      </c>
      <c r="C356" s="9" t="s">
        <v>967</v>
      </c>
    </row>
    <row r="357" spans="1:3" ht="12.75" customHeight="1" x14ac:dyDescent="0.2">
      <c r="A357" s="9">
        <v>2021</v>
      </c>
      <c r="B357" s="9">
        <v>122845</v>
      </c>
      <c r="C357" s="9" t="s">
        <v>967</v>
      </c>
    </row>
    <row r="358" spans="1:3" ht="12.75" customHeight="1" x14ac:dyDescent="0.2">
      <c r="A358" s="9">
        <v>2021</v>
      </c>
      <c r="B358" s="9">
        <v>1179970</v>
      </c>
      <c r="C358" s="9" t="s">
        <v>967</v>
      </c>
    </row>
    <row r="359" spans="1:3" ht="12.75" customHeight="1" x14ac:dyDescent="0.2">
      <c r="A359" s="9">
        <v>2021</v>
      </c>
      <c r="B359" s="9">
        <v>1179970</v>
      </c>
      <c r="C359" s="9" t="s">
        <v>967</v>
      </c>
    </row>
    <row r="360" spans="1:3" ht="12.75" customHeight="1" x14ac:dyDescent="0.2">
      <c r="A360" s="9">
        <v>2021</v>
      </c>
      <c r="B360" s="9">
        <v>1365444</v>
      </c>
      <c r="C360" s="9" t="s">
        <v>967</v>
      </c>
    </row>
    <row r="361" spans="1:3" ht="12.75" customHeight="1" x14ac:dyDescent="0.2">
      <c r="A361" s="9">
        <v>2021</v>
      </c>
      <c r="B361" s="9">
        <v>1127926</v>
      </c>
      <c r="C361" s="9" t="s">
        <v>967</v>
      </c>
    </row>
    <row r="362" spans="1:3" ht="12.75" customHeight="1" x14ac:dyDescent="0.2">
      <c r="A362" s="9">
        <v>2021</v>
      </c>
      <c r="B362" s="9">
        <v>1179970</v>
      </c>
      <c r="C362" s="9" t="s">
        <v>967</v>
      </c>
    </row>
    <row r="363" spans="1:3" ht="12.75" customHeight="1" x14ac:dyDescent="0.2">
      <c r="A363" s="9">
        <v>2021</v>
      </c>
      <c r="B363" s="9">
        <v>108730</v>
      </c>
      <c r="C363" s="9" t="s">
        <v>967</v>
      </c>
    </row>
    <row r="364" spans="1:3" ht="12.75" customHeight="1" x14ac:dyDescent="0.2">
      <c r="A364" s="9">
        <v>2021</v>
      </c>
      <c r="B364" s="9">
        <v>1179970</v>
      </c>
      <c r="C364" s="9" t="s">
        <v>967</v>
      </c>
    </row>
    <row r="365" spans="1:3" ht="12.75" customHeight="1" x14ac:dyDescent="0.2">
      <c r="A365" s="9">
        <v>2021</v>
      </c>
      <c r="B365" s="9">
        <v>1365444</v>
      </c>
      <c r="C365" s="9" t="s">
        <v>967</v>
      </c>
    </row>
    <row r="366" spans="1:3" ht="12.75" customHeight="1" x14ac:dyDescent="0.2">
      <c r="A366" s="9">
        <v>2021</v>
      </c>
      <c r="B366" s="9">
        <v>122845</v>
      </c>
      <c r="C366" s="9" t="s">
        <v>967</v>
      </c>
    </row>
    <row r="367" spans="1:3" ht="12.75" customHeight="1" x14ac:dyDescent="0.2">
      <c r="A367" s="9">
        <v>2021</v>
      </c>
      <c r="B367" s="9">
        <v>123336</v>
      </c>
      <c r="C367" s="9" t="s">
        <v>967</v>
      </c>
    </row>
    <row r="368" spans="1:3" ht="12.75" customHeight="1" x14ac:dyDescent="0.2">
      <c r="A368" s="9">
        <v>2021</v>
      </c>
      <c r="B368" s="9">
        <v>1179970</v>
      </c>
      <c r="C368" s="9" t="s">
        <v>967</v>
      </c>
    </row>
    <row r="369" spans="1:3" ht="12.75" customHeight="1" x14ac:dyDescent="0.2">
      <c r="A369" s="9">
        <v>2021</v>
      </c>
      <c r="B369" s="9">
        <v>1179970</v>
      </c>
      <c r="C369" s="9" t="s">
        <v>967</v>
      </c>
    </row>
    <row r="370" spans="1:3" ht="12.75" customHeight="1" x14ac:dyDescent="0.2">
      <c r="A370" s="9">
        <v>2021</v>
      </c>
      <c r="B370" s="9">
        <v>122845</v>
      </c>
      <c r="C370" s="9" t="s">
        <v>967</v>
      </c>
    </row>
    <row r="371" spans="1:3" ht="12.75" customHeight="1" x14ac:dyDescent="0.2">
      <c r="A371" s="9">
        <v>2021</v>
      </c>
      <c r="B371" s="9">
        <v>1179970</v>
      </c>
      <c r="C371" s="9" t="s">
        <v>967</v>
      </c>
    </row>
    <row r="372" spans="1:3" ht="12.75" customHeight="1" x14ac:dyDescent="0.2">
      <c r="A372" s="9">
        <v>2021</v>
      </c>
      <c r="B372" s="9">
        <v>122845</v>
      </c>
      <c r="C372" s="9" t="s">
        <v>967</v>
      </c>
    </row>
    <row r="373" spans="1:3" ht="12.75" customHeight="1" x14ac:dyDescent="0.2">
      <c r="A373" s="9">
        <v>2021</v>
      </c>
      <c r="B373" s="9">
        <v>1308687</v>
      </c>
      <c r="C373" s="9" t="s">
        <v>967</v>
      </c>
    </row>
    <row r="374" spans="1:3" ht="12.75" customHeight="1" x14ac:dyDescent="0.2">
      <c r="A374" s="9">
        <v>2021</v>
      </c>
      <c r="B374" s="9">
        <v>108730</v>
      </c>
      <c r="C374" s="9" t="s">
        <v>967</v>
      </c>
    </row>
    <row r="375" spans="1:3" ht="12.75" customHeight="1" x14ac:dyDescent="0.2">
      <c r="A375" s="9">
        <v>2021</v>
      </c>
      <c r="B375" s="9">
        <v>108730</v>
      </c>
      <c r="C375" s="9" t="s">
        <v>967</v>
      </c>
    </row>
    <row r="376" spans="1:3" ht="12.75" customHeight="1" x14ac:dyDescent="0.2">
      <c r="A376" s="9">
        <v>2021</v>
      </c>
      <c r="B376" s="9">
        <v>1179970</v>
      </c>
      <c r="C376" s="9" t="s">
        <v>967</v>
      </c>
    </row>
    <row r="377" spans="1:3" ht="12.75" customHeight="1" x14ac:dyDescent="0.2">
      <c r="A377" s="9">
        <v>2021</v>
      </c>
      <c r="B377" s="9">
        <v>1179970</v>
      </c>
      <c r="C377" s="9" t="s">
        <v>967</v>
      </c>
    </row>
    <row r="378" spans="1:3" ht="12.75" customHeight="1" x14ac:dyDescent="0.2">
      <c r="A378" s="9">
        <v>2021</v>
      </c>
      <c r="B378" s="9">
        <v>1179970</v>
      </c>
      <c r="C378" s="9" t="s">
        <v>967</v>
      </c>
    </row>
    <row r="379" spans="1:3" ht="12.75" customHeight="1" x14ac:dyDescent="0.2">
      <c r="A379" s="9">
        <v>2021</v>
      </c>
      <c r="B379" s="9">
        <v>1179970</v>
      </c>
      <c r="C379" s="9" t="s">
        <v>967</v>
      </c>
    </row>
    <row r="380" spans="1:3" ht="12.75" customHeight="1" x14ac:dyDescent="0.2">
      <c r="A380" s="9">
        <v>2021</v>
      </c>
      <c r="B380" s="9">
        <v>1179970</v>
      </c>
      <c r="C380" s="9" t="s">
        <v>967</v>
      </c>
    </row>
    <row r="381" spans="1:3" ht="12.75" customHeight="1" x14ac:dyDescent="0.2">
      <c r="A381" s="9">
        <v>2021</v>
      </c>
      <c r="B381" s="9">
        <v>1127925</v>
      </c>
      <c r="C381" s="9" t="s">
        <v>967</v>
      </c>
    </row>
    <row r="382" spans="1:3" ht="12.75" customHeight="1" x14ac:dyDescent="0.2">
      <c r="A382" s="9">
        <v>2021</v>
      </c>
      <c r="B382" s="9">
        <v>122845</v>
      </c>
      <c r="C382" s="9" t="s">
        <v>967</v>
      </c>
    </row>
    <row r="383" spans="1:3" ht="12.75" customHeight="1" x14ac:dyDescent="0.2">
      <c r="A383" s="9">
        <v>2021</v>
      </c>
      <c r="B383" s="9">
        <v>1179970</v>
      </c>
      <c r="C383" s="9" t="s">
        <v>967</v>
      </c>
    </row>
    <row r="384" spans="1:3" ht="12.75" customHeight="1" x14ac:dyDescent="0.2">
      <c r="A384" s="9">
        <v>2021</v>
      </c>
      <c r="B384" s="9">
        <v>1179970</v>
      </c>
      <c r="C384" s="9" t="s">
        <v>967</v>
      </c>
    </row>
    <row r="385" spans="1:3" ht="12.75" customHeight="1" x14ac:dyDescent="0.2">
      <c r="A385" s="9">
        <v>2021</v>
      </c>
      <c r="B385" s="9">
        <v>1308687</v>
      </c>
      <c r="C385" s="9" t="s">
        <v>967</v>
      </c>
    </row>
    <row r="386" spans="1:3" ht="12.75" customHeight="1" x14ac:dyDescent="0.2">
      <c r="A386" s="9">
        <v>2021</v>
      </c>
      <c r="B386" s="9">
        <v>1127927</v>
      </c>
      <c r="C386" s="9" t="s">
        <v>967</v>
      </c>
    </row>
    <row r="387" spans="1:3" ht="12.75" customHeight="1" x14ac:dyDescent="0.2">
      <c r="A387" s="9">
        <v>2021</v>
      </c>
      <c r="B387" s="9">
        <v>122845</v>
      </c>
      <c r="C387" s="9" t="s">
        <v>967</v>
      </c>
    </row>
    <row r="388" spans="1:3" ht="12.75" customHeight="1" x14ac:dyDescent="0.2">
      <c r="A388" s="9">
        <v>2021</v>
      </c>
      <c r="B388" s="9">
        <v>1127926</v>
      </c>
      <c r="C388" s="9" t="s">
        <v>967</v>
      </c>
    </row>
    <row r="389" spans="1:3" ht="12.75" customHeight="1" x14ac:dyDescent="0.2">
      <c r="A389" s="9">
        <v>2021</v>
      </c>
      <c r="B389" s="9">
        <v>1270538</v>
      </c>
      <c r="C389" s="9" t="s">
        <v>967</v>
      </c>
    </row>
    <row r="390" spans="1:3" ht="12.75" customHeight="1" x14ac:dyDescent="0.2">
      <c r="A390" s="9">
        <v>2021</v>
      </c>
      <c r="B390" s="9">
        <v>1179970</v>
      </c>
      <c r="C390" s="9" t="s">
        <v>967</v>
      </c>
    </row>
    <row r="391" spans="1:3" ht="12.75" customHeight="1" x14ac:dyDescent="0.2">
      <c r="A391" s="9">
        <v>2021</v>
      </c>
      <c r="B391" s="9">
        <v>1179970</v>
      </c>
      <c r="C391" s="9" t="s">
        <v>967</v>
      </c>
    </row>
    <row r="392" spans="1:3" ht="12.75" customHeight="1" x14ac:dyDescent="0.2">
      <c r="A392" s="9">
        <v>2021</v>
      </c>
      <c r="B392" s="9">
        <v>1319230</v>
      </c>
      <c r="C392" s="9" t="s">
        <v>967</v>
      </c>
    </row>
    <row r="393" spans="1:3" ht="12.75" customHeight="1" x14ac:dyDescent="0.2">
      <c r="A393" s="9">
        <v>2021</v>
      </c>
      <c r="B393" s="9">
        <v>122845</v>
      </c>
      <c r="C393" s="9" t="s">
        <v>967</v>
      </c>
    </row>
    <row r="394" spans="1:3" ht="12.75" customHeight="1" x14ac:dyDescent="0.2">
      <c r="A394" s="9">
        <v>2021</v>
      </c>
      <c r="B394" s="9">
        <v>1179970</v>
      </c>
      <c r="C394" s="9" t="s">
        <v>967</v>
      </c>
    </row>
    <row r="395" spans="1:3" ht="12.75" customHeight="1" x14ac:dyDescent="0.2">
      <c r="A395" s="9">
        <v>2021</v>
      </c>
      <c r="B395" s="9">
        <v>1127925</v>
      </c>
      <c r="C395" s="9" t="s">
        <v>967</v>
      </c>
    </row>
    <row r="396" spans="1:3" ht="12.75" customHeight="1" x14ac:dyDescent="0.2">
      <c r="A396" s="9">
        <v>2021</v>
      </c>
      <c r="B396" s="9">
        <v>1179970</v>
      </c>
      <c r="C396" s="9" t="s">
        <v>967</v>
      </c>
    </row>
    <row r="397" spans="1:3" ht="12.75" customHeight="1" x14ac:dyDescent="0.2">
      <c r="A397" s="9">
        <v>2021</v>
      </c>
      <c r="B397" s="9">
        <v>1127925</v>
      </c>
      <c r="C397" s="9" t="s">
        <v>967</v>
      </c>
    </row>
    <row r="398" spans="1:3" ht="12.75" customHeight="1" x14ac:dyDescent="0.2">
      <c r="A398" s="9">
        <v>2021</v>
      </c>
      <c r="B398" s="9">
        <v>1127926</v>
      </c>
      <c r="C398" s="9" t="s">
        <v>967</v>
      </c>
    </row>
    <row r="399" spans="1:3" ht="12.75" customHeight="1" x14ac:dyDescent="0.2">
      <c r="A399" s="9">
        <v>2021</v>
      </c>
      <c r="B399" s="9">
        <v>1127926</v>
      </c>
      <c r="C399" s="9" t="s">
        <v>967</v>
      </c>
    </row>
    <row r="400" spans="1:3" ht="12.75" customHeight="1" x14ac:dyDescent="0.2">
      <c r="A400" s="9">
        <v>2021</v>
      </c>
      <c r="B400" s="9">
        <v>1365444</v>
      </c>
      <c r="C400" s="9" t="s">
        <v>967</v>
      </c>
    </row>
    <row r="401" spans="1:3" ht="12.75" customHeight="1" x14ac:dyDescent="0.2">
      <c r="A401" s="9">
        <v>2021</v>
      </c>
      <c r="B401" s="9">
        <v>1179970</v>
      </c>
      <c r="C401" s="9" t="s">
        <v>967</v>
      </c>
    </row>
    <row r="402" spans="1:3" ht="12.75" customHeight="1" x14ac:dyDescent="0.2">
      <c r="A402" s="9">
        <v>2021</v>
      </c>
      <c r="B402" s="9">
        <v>1179970</v>
      </c>
      <c r="C402" s="9" t="s">
        <v>967</v>
      </c>
    </row>
    <row r="403" spans="1:3" ht="12.75" customHeight="1" x14ac:dyDescent="0.2">
      <c r="A403" s="9">
        <v>2021</v>
      </c>
      <c r="B403" s="9">
        <v>1179970</v>
      </c>
      <c r="C403" s="9" t="s">
        <v>967</v>
      </c>
    </row>
    <row r="404" spans="1:3" ht="12.75" customHeight="1" x14ac:dyDescent="0.2">
      <c r="A404" s="9">
        <v>2021</v>
      </c>
      <c r="B404" s="9">
        <v>1179970</v>
      </c>
      <c r="C404" s="9" t="s">
        <v>967</v>
      </c>
    </row>
    <row r="405" spans="1:3" ht="12.75" customHeight="1" x14ac:dyDescent="0.2">
      <c r="A405" s="9">
        <v>2021</v>
      </c>
      <c r="B405" s="9">
        <v>108730</v>
      </c>
      <c r="C405" s="9" t="s">
        <v>967</v>
      </c>
    </row>
    <row r="406" spans="1:3" ht="12.75" customHeight="1" x14ac:dyDescent="0.2">
      <c r="A406" s="9">
        <v>2021</v>
      </c>
      <c r="B406" s="9">
        <v>1365444</v>
      </c>
      <c r="C406" s="9" t="s">
        <v>967</v>
      </c>
    </row>
    <row r="407" spans="1:3" ht="12.75" customHeight="1" x14ac:dyDescent="0.2">
      <c r="A407" s="9">
        <v>2021</v>
      </c>
      <c r="B407" s="9">
        <v>1179970</v>
      </c>
      <c r="C407" s="9" t="s">
        <v>967</v>
      </c>
    </row>
    <row r="408" spans="1:3" ht="12.75" customHeight="1" x14ac:dyDescent="0.2">
      <c r="A408" s="9">
        <v>2021</v>
      </c>
      <c r="B408" s="9">
        <v>1179970</v>
      </c>
      <c r="C408" s="9" t="s">
        <v>967</v>
      </c>
    </row>
    <row r="409" spans="1:3" ht="12.75" customHeight="1" x14ac:dyDescent="0.2">
      <c r="A409" s="9">
        <v>2021</v>
      </c>
      <c r="B409" s="9">
        <v>1319230</v>
      </c>
      <c r="C409" s="9" t="s">
        <v>967</v>
      </c>
    </row>
    <row r="410" spans="1:3" ht="12.75" customHeight="1" x14ac:dyDescent="0.2">
      <c r="A410" s="9">
        <v>2021</v>
      </c>
      <c r="B410" s="9">
        <v>1179970</v>
      </c>
      <c r="C410" s="9" t="s">
        <v>967</v>
      </c>
    </row>
    <row r="411" spans="1:3" ht="12.75" customHeight="1" x14ac:dyDescent="0.2">
      <c r="A411" s="9">
        <v>2021</v>
      </c>
      <c r="B411" s="9">
        <v>1179970</v>
      </c>
      <c r="C411" s="9" t="s">
        <v>967</v>
      </c>
    </row>
    <row r="412" spans="1:3" ht="12.75" customHeight="1" x14ac:dyDescent="0.2">
      <c r="A412" s="9">
        <v>2021</v>
      </c>
      <c r="B412" s="9">
        <v>1179970</v>
      </c>
      <c r="C412" s="9" t="s">
        <v>967</v>
      </c>
    </row>
    <row r="413" spans="1:3" ht="12.75" customHeight="1" x14ac:dyDescent="0.2">
      <c r="A413" s="9">
        <v>2021</v>
      </c>
      <c r="B413" s="9">
        <v>108730</v>
      </c>
      <c r="C413" s="9" t="s">
        <v>967</v>
      </c>
    </row>
    <row r="414" spans="1:3" ht="12.75" customHeight="1" x14ac:dyDescent="0.2">
      <c r="A414" s="9">
        <v>2021</v>
      </c>
      <c r="B414" s="9">
        <v>1103692</v>
      </c>
      <c r="C414" s="9" t="s">
        <v>967</v>
      </c>
    </row>
    <row r="415" spans="1:3" ht="12.75" customHeight="1" x14ac:dyDescent="0.2">
      <c r="A415" s="9">
        <v>2021</v>
      </c>
      <c r="B415" s="9">
        <v>1365444</v>
      </c>
      <c r="C415" s="9" t="s">
        <v>967</v>
      </c>
    </row>
    <row r="416" spans="1:3" ht="12.75" customHeight="1" x14ac:dyDescent="0.2">
      <c r="A416" s="9">
        <v>2021</v>
      </c>
      <c r="B416" s="9">
        <v>1365444</v>
      </c>
      <c r="C416" s="9" t="s">
        <v>967</v>
      </c>
    </row>
    <row r="417" spans="1:3" ht="12.75" customHeight="1" x14ac:dyDescent="0.2">
      <c r="A417" s="9">
        <v>2021</v>
      </c>
      <c r="B417" s="9">
        <v>1179970</v>
      </c>
      <c r="C417" s="9" t="s">
        <v>967</v>
      </c>
    </row>
    <row r="418" spans="1:3" ht="12.75" customHeight="1" x14ac:dyDescent="0.2">
      <c r="A418" s="9">
        <v>2021</v>
      </c>
      <c r="B418" s="9">
        <v>1179970</v>
      </c>
      <c r="C418" s="9" t="s">
        <v>967</v>
      </c>
    </row>
    <row r="419" spans="1:3" ht="12.75" customHeight="1" x14ac:dyDescent="0.2">
      <c r="A419" s="9">
        <v>2021</v>
      </c>
      <c r="B419" s="9">
        <v>1179970</v>
      </c>
      <c r="C419" s="9" t="s">
        <v>967</v>
      </c>
    </row>
    <row r="420" spans="1:3" ht="12.75" customHeight="1" x14ac:dyDescent="0.2">
      <c r="A420" s="9">
        <v>2021</v>
      </c>
      <c r="B420" s="9">
        <v>1179970</v>
      </c>
      <c r="C420" s="9" t="s">
        <v>967</v>
      </c>
    </row>
    <row r="421" spans="1:3" ht="12.75" customHeight="1" x14ac:dyDescent="0.2">
      <c r="A421" s="9">
        <v>2021</v>
      </c>
      <c r="B421" s="9">
        <v>1179970</v>
      </c>
      <c r="C421" s="9" t="s">
        <v>967</v>
      </c>
    </row>
    <row r="422" spans="1:3" ht="12.75" customHeight="1" x14ac:dyDescent="0.2">
      <c r="A422" s="9">
        <v>2021</v>
      </c>
      <c r="B422" s="9">
        <v>122845</v>
      </c>
      <c r="C422" s="9" t="s">
        <v>967</v>
      </c>
    </row>
    <row r="423" spans="1:3" ht="12.75" customHeight="1" x14ac:dyDescent="0.2">
      <c r="A423" s="9">
        <v>2021</v>
      </c>
      <c r="B423" s="9">
        <v>108730</v>
      </c>
      <c r="C423" s="9" t="s">
        <v>967</v>
      </c>
    </row>
    <row r="424" spans="1:3" ht="12.75" customHeight="1" x14ac:dyDescent="0.2">
      <c r="A424" s="9">
        <v>2021</v>
      </c>
      <c r="B424" s="9">
        <v>122845</v>
      </c>
      <c r="C424" s="9" t="s">
        <v>967</v>
      </c>
    </row>
    <row r="425" spans="1:3" ht="12.75" customHeight="1" x14ac:dyDescent="0.2">
      <c r="A425" s="9">
        <v>2021</v>
      </c>
      <c r="B425" s="9">
        <v>122845</v>
      </c>
      <c r="C425" s="9" t="s">
        <v>967</v>
      </c>
    </row>
    <row r="426" spans="1:3" ht="12.75" customHeight="1" x14ac:dyDescent="0.2">
      <c r="A426" s="9">
        <v>2021</v>
      </c>
      <c r="B426" s="9">
        <v>122845</v>
      </c>
      <c r="C426" s="9" t="s">
        <v>967</v>
      </c>
    </row>
    <row r="427" spans="1:3" ht="12.75" customHeight="1" x14ac:dyDescent="0.2">
      <c r="A427" s="9">
        <v>2021</v>
      </c>
      <c r="B427" s="9">
        <v>1179970</v>
      </c>
      <c r="C427" s="9" t="s">
        <v>967</v>
      </c>
    </row>
    <row r="428" spans="1:3" ht="12.75" customHeight="1" x14ac:dyDescent="0.2">
      <c r="A428" s="9">
        <v>2021</v>
      </c>
      <c r="B428" s="9">
        <v>1308687</v>
      </c>
      <c r="C428" s="9" t="s">
        <v>967</v>
      </c>
    </row>
    <row r="429" spans="1:3" ht="12.75" customHeight="1" x14ac:dyDescent="0.2">
      <c r="A429" s="9">
        <v>2021</v>
      </c>
      <c r="B429" s="9">
        <v>150129</v>
      </c>
      <c r="C429" s="9" t="s">
        <v>967</v>
      </c>
    </row>
    <row r="430" spans="1:3" ht="12.75" customHeight="1" x14ac:dyDescent="0.2">
      <c r="A430" s="9">
        <v>2021</v>
      </c>
      <c r="B430" s="9">
        <v>1270538</v>
      </c>
      <c r="C430" s="9" t="s">
        <v>967</v>
      </c>
    </row>
    <row r="431" spans="1:3" ht="12.75" customHeight="1" x14ac:dyDescent="0.2">
      <c r="A431" s="9">
        <v>2021</v>
      </c>
      <c r="B431" s="9">
        <v>1308687</v>
      </c>
      <c r="C431" s="9" t="s">
        <v>967</v>
      </c>
    </row>
    <row r="432" spans="1:3" ht="12.75" customHeight="1" x14ac:dyDescent="0.2">
      <c r="A432" s="9">
        <v>2021</v>
      </c>
      <c r="B432" s="9">
        <v>123336</v>
      </c>
      <c r="C432" s="9" t="s">
        <v>967</v>
      </c>
    </row>
    <row r="433" spans="1:3" ht="12.75" customHeight="1" x14ac:dyDescent="0.2">
      <c r="A433" s="9">
        <v>2021</v>
      </c>
      <c r="B433" s="9">
        <v>123336</v>
      </c>
      <c r="C433" s="9" t="s">
        <v>967</v>
      </c>
    </row>
    <row r="434" spans="1:3" ht="12.75" customHeight="1" x14ac:dyDescent="0.2">
      <c r="A434" s="9">
        <v>2021</v>
      </c>
      <c r="B434" s="9">
        <v>123336</v>
      </c>
      <c r="C434" s="9" t="s">
        <v>967</v>
      </c>
    </row>
    <row r="435" spans="1:3" ht="12.75" customHeight="1" x14ac:dyDescent="0.2">
      <c r="A435" s="9">
        <v>2021</v>
      </c>
      <c r="B435" s="9">
        <v>123336</v>
      </c>
      <c r="C435" s="9" t="s">
        <v>967</v>
      </c>
    </row>
    <row r="436" spans="1:3" ht="12.75" customHeight="1" x14ac:dyDescent="0.2">
      <c r="A436" s="9">
        <v>2021</v>
      </c>
      <c r="B436" s="9">
        <v>123336</v>
      </c>
      <c r="C436" s="9" t="s">
        <v>967</v>
      </c>
    </row>
    <row r="437" spans="1:3" ht="12.75" customHeight="1" x14ac:dyDescent="0.2">
      <c r="A437" s="9">
        <v>2021</v>
      </c>
      <c r="B437" s="9">
        <v>123336</v>
      </c>
      <c r="C437" s="9" t="s">
        <v>967</v>
      </c>
    </row>
    <row r="438" spans="1:3" ht="12.75" customHeight="1" x14ac:dyDescent="0.2">
      <c r="A438" s="9">
        <v>2021</v>
      </c>
      <c r="B438" s="9">
        <v>123336</v>
      </c>
      <c r="C438" s="9" t="s">
        <v>967</v>
      </c>
    </row>
    <row r="439" spans="1:3" ht="12.75" customHeight="1" x14ac:dyDescent="0.2">
      <c r="A439" s="9">
        <v>2021</v>
      </c>
      <c r="B439" s="9">
        <v>123336</v>
      </c>
      <c r="C439" s="9" t="s">
        <v>967</v>
      </c>
    </row>
    <row r="440" spans="1:3" ht="12.75" customHeight="1" x14ac:dyDescent="0.2">
      <c r="A440" s="9">
        <v>2021</v>
      </c>
      <c r="B440" s="9">
        <v>123336</v>
      </c>
      <c r="C440" s="9" t="s">
        <v>967</v>
      </c>
    </row>
    <row r="441" spans="1:3" ht="12.75" customHeight="1" x14ac:dyDescent="0.2">
      <c r="A441" s="9">
        <v>2021</v>
      </c>
      <c r="B441" s="9">
        <v>1127927</v>
      </c>
      <c r="C441" s="9" t="s">
        <v>971</v>
      </c>
    </row>
    <row r="442" spans="1:3" ht="12.75" customHeight="1" x14ac:dyDescent="0.2">
      <c r="A442" s="9">
        <v>2021</v>
      </c>
      <c r="B442" s="9">
        <v>122845</v>
      </c>
      <c r="C442" s="9" t="s">
        <v>971</v>
      </c>
    </row>
    <row r="443" spans="1:3" ht="12.75" customHeight="1" x14ac:dyDescent="0.2">
      <c r="A443" s="9">
        <v>2021</v>
      </c>
      <c r="B443" s="9">
        <v>150129</v>
      </c>
      <c r="C443" s="9" t="s">
        <v>971</v>
      </c>
    </row>
    <row r="444" spans="1:3" ht="12.75" customHeight="1" x14ac:dyDescent="0.2">
      <c r="A444" s="9">
        <v>2021</v>
      </c>
      <c r="B444" s="9">
        <v>1127927</v>
      </c>
      <c r="C444" s="9" t="s">
        <v>971</v>
      </c>
    </row>
    <row r="445" spans="1:3" ht="12.75" customHeight="1" x14ac:dyDescent="0.2">
      <c r="A445" s="9">
        <v>2021</v>
      </c>
      <c r="B445" s="9">
        <v>122845</v>
      </c>
      <c r="C445" s="9" t="s">
        <v>971</v>
      </c>
    </row>
    <row r="446" spans="1:3" ht="12.75" customHeight="1" x14ac:dyDescent="0.2">
      <c r="A446" s="9">
        <v>2021</v>
      </c>
      <c r="B446" s="9">
        <v>108730</v>
      </c>
      <c r="C446" s="9" t="s">
        <v>971</v>
      </c>
    </row>
    <row r="447" spans="1:3" ht="12.75" customHeight="1" x14ac:dyDescent="0.2">
      <c r="A447" s="9">
        <v>2021</v>
      </c>
      <c r="B447" s="9">
        <v>1103692</v>
      </c>
      <c r="C447" s="9" t="s">
        <v>971</v>
      </c>
    </row>
    <row r="448" spans="1:3" ht="12.75" customHeight="1" x14ac:dyDescent="0.2">
      <c r="A448" s="9">
        <v>2021</v>
      </c>
      <c r="B448" s="9">
        <v>1127927</v>
      </c>
      <c r="C448" s="9" t="s">
        <v>971</v>
      </c>
    </row>
    <row r="449" spans="1:3" ht="12.75" customHeight="1" x14ac:dyDescent="0.2">
      <c r="A449" s="9">
        <v>2021</v>
      </c>
      <c r="B449" s="9">
        <v>123336</v>
      </c>
      <c r="C449" s="9" t="s">
        <v>971</v>
      </c>
    </row>
    <row r="450" spans="1:3" ht="12.75" customHeight="1" x14ac:dyDescent="0.2">
      <c r="A450" s="9">
        <v>2021</v>
      </c>
      <c r="B450" s="9">
        <v>1127927</v>
      </c>
      <c r="C450" s="9" t="s">
        <v>971</v>
      </c>
    </row>
    <row r="451" spans="1:3" ht="12.75" customHeight="1" x14ac:dyDescent="0.2">
      <c r="A451" s="9">
        <v>2021</v>
      </c>
      <c r="B451" s="9">
        <v>1117076</v>
      </c>
      <c r="C451" s="9" t="s">
        <v>971</v>
      </c>
    </row>
    <row r="452" spans="1:3" ht="12.75" customHeight="1" x14ac:dyDescent="0.2">
      <c r="A452" s="9">
        <v>2021</v>
      </c>
      <c r="B452" s="9">
        <v>1127927</v>
      </c>
      <c r="C452" s="9" t="s">
        <v>971</v>
      </c>
    </row>
    <row r="453" spans="1:3" ht="12.75" customHeight="1" x14ac:dyDescent="0.2">
      <c r="A453" s="9">
        <v>2021</v>
      </c>
      <c r="B453" s="9">
        <v>1127927</v>
      </c>
      <c r="C453" s="9" t="s">
        <v>971</v>
      </c>
    </row>
    <row r="454" spans="1:3" ht="12.75" customHeight="1" x14ac:dyDescent="0.2">
      <c r="A454" s="9">
        <v>2021</v>
      </c>
      <c r="B454" s="9">
        <v>1103909</v>
      </c>
      <c r="C454" s="9" t="s">
        <v>971</v>
      </c>
    </row>
    <row r="455" spans="1:3" ht="12.75" customHeight="1" x14ac:dyDescent="0.2">
      <c r="A455" s="9">
        <v>2021</v>
      </c>
      <c r="B455" s="9">
        <v>1127925</v>
      </c>
      <c r="C455" s="9" t="s">
        <v>971</v>
      </c>
    </row>
    <row r="456" spans="1:3" ht="12.75" customHeight="1" x14ac:dyDescent="0.2">
      <c r="A456" s="9">
        <v>2021</v>
      </c>
      <c r="B456" s="9">
        <v>122845</v>
      </c>
      <c r="C456" s="9" t="s">
        <v>971</v>
      </c>
    </row>
    <row r="457" spans="1:3" ht="12.75" customHeight="1" x14ac:dyDescent="0.2">
      <c r="A457" s="9">
        <v>2021</v>
      </c>
      <c r="B457" s="9">
        <v>1103909</v>
      </c>
      <c r="C457" s="9" t="s">
        <v>971</v>
      </c>
    </row>
    <row r="458" spans="1:3" ht="12.75" customHeight="1" x14ac:dyDescent="0.2">
      <c r="A458" s="9">
        <v>2021</v>
      </c>
      <c r="B458" s="9">
        <v>122845</v>
      </c>
      <c r="C458" s="9" t="s">
        <v>971</v>
      </c>
    </row>
    <row r="459" spans="1:3" ht="12.75" customHeight="1" x14ac:dyDescent="0.2">
      <c r="A459" s="9">
        <v>2021</v>
      </c>
      <c r="B459" s="9">
        <v>122845</v>
      </c>
      <c r="C459" s="9" t="s">
        <v>971</v>
      </c>
    </row>
    <row r="460" spans="1:3" ht="12.75" customHeight="1" x14ac:dyDescent="0.2">
      <c r="A460" s="9">
        <v>2021</v>
      </c>
      <c r="B460" s="9">
        <v>122845</v>
      </c>
      <c r="C460" s="9" t="s">
        <v>971</v>
      </c>
    </row>
    <row r="461" spans="1:3" ht="12.75" customHeight="1" x14ac:dyDescent="0.2">
      <c r="A461" s="9">
        <v>2021</v>
      </c>
      <c r="B461" s="9">
        <v>122845</v>
      </c>
      <c r="C461" s="9" t="s">
        <v>971</v>
      </c>
    </row>
    <row r="462" spans="1:3" ht="12.75" customHeight="1" x14ac:dyDescent="0.2">
      <c r="A462" s="9">
        <v>2021</v>
      </c>
      <c r="B462" s="9">
        <v>122845</v>
      </c>
      <c r="C462" s="9" t="s">
        <v>971</v>
      </c>
    </row>
    <row r="463" spans="1:3" ht="12.75" customHeight="1" x14ac:dyDescent="0.2">
      <c r="A463" s="9">
        <v>2021</v>
      </c>
      <c r="B463" s="9">
        <v>122845</v>
      </c>
      <c r="C463" s="9" t="s">
        <v>971</v>
      </c>
    </row>
    <row r="464" spans="1:3" ht="12.75" customHeight="1" x14ac:dyDescent="0.2">
      <c r="A464" s="9">
        <v>2021</v>
      </c>
      <c r="B464" s="9">
        <v>122845</v>
      </c>
      <c r="C464" s="9" t="s">
        <v>971</v>
      </c>
    </row>
    <row r="465" spans="1:3" ht="12.75" customHeight="1" x14ac:dyDescent="0.2">
      <c r="A465" s="9">
        <v>2021</v>
      </c>
      <c r="B465" s="9">
        <v>1319230</v>
      </c>
      <c r="C465" s="9" t="s">
        <v>971</v>
      </c>
    </row>
    <row r="466" spans="1:3" ht="12.75" customHeight="1" x14ac:dyDescent="0.2">
      <c r="A466" s="9">
        <v>2021</v>
      </c>
      <c r="B466" s="9">
        <v>1103909</v>
      </c>
      <c r="C466" s="9" t="s">
        <v>971</v>
      </c>
    </row>
    <row r="467" spans="1:3" ht="12.75" customHeight="1" x14ac:dyDescent="0.2">
      <c r="A467" s="9">
        <v>2021</v>
      </c>
      <c r="B467" s="9">
        <v>122845</v>
      </c>
      <c r="C467" s="9" t="s">
        <v>971</v>
      </c>
    </row>
    <row r="468" spans="1:3" ht="12.75" customHeight="1" x14ac:dyDescent="0.2">
      <c r="A468" s="9">
        <v>2021</v>
      </c>
      <c r="B468" s="9">
        <v>122845</v>
      </c>
      <c r="C468" s="9" t="s">
        <v>971</v>
      </c>
    </row>
    <row r="469" spans="1:3" ht="12.75" customHeight="1" x14ac:dyDescent="0.2">
      <c r="A469" s="9">
        <v>2021</v>
      </c>
      <c r="B469" s="9">
        <v>1127927</v>
      </c>
      <c r="C469" s="9" t="s">
        <v>971</v>
      </c>
    </row>
    <row r="470" spans="1:3" ht="12.75" customHeight="1" x14ac:dyDescent="0.2">
      <c r="A470" s="9">
        <v>2021</v>
      </c>
      <c r="B470" s="9">
        <v>1127925</v>
      </c>
      <c r="C470" s="9" t="s">
        <v>971</v>
      </c>
    </row>
    <row r="471" spans="1:3" ht="12.75" customHeight="1" x14ac:dyDescent="0.2">
      <c r="A471" s="9">
        <v>2021</v>
      </c>
      <c r="B471" s="9">
        <v>1270538</v>
      </c>
      <c r="C471" s="9" t="s">
        <v>971</v>
      </c>
    </row>
    <row r="472" spans="1:3" ht="12.75" customHeight="1" x14ac:dyDescent="0.2">
      <c r="A472" s="9">
        <v>2021</v>
      </c>
      <c r="B472" s="9">
        <v>1127926</v>
      </c>
      <c r="C472" s="9" t="s">
        <v>971</v>
      </c>
    </row>
    <row r="473" spans="1:3" ht="12.75" customHeight="1" x14ac:dyDescent="0.2">
      <c r="A473" s="9">
        <v>2021</v>
      </c>
      <c r="B473" s="9">
        <v>108730</v>
      </c>
      <c r="C473" s="9" t="s">
        <v>971</v>
      </c>
    </row>
    <row r="474" spans="1:3" ht="12.75" customHeight="1" x14ac:dyDescent="0.2">
      <c r="A474" s="9">
        <v>2021</v>
      </c>
      <c r="B474" s="9">
        <v>1127926</v>
      </c>
      <c r="C474" s="9" t="s">
        <v>971</v>
      </c>
    </row>
    <row r="475" spans="1:3" ht="12.75" customHeight="1" x14ac:dyDescent="0.2">
      <c r="A475" s="9">
        <v>2021</v>
      </c>
      <c r="B475" s="9">
        <v>122845</v>
      </c>
      <c r="C475" s="9" t="s">
        <v>971</v>
      </c>
    </row>
    <row r="476" spans="1:3" ht="12.75" customHeight="1" x14ac:dyDescent="0.2">
      <c r="A476" s="9">
        <v>2021</v>
      </c>
      <c r="B476" s="9">
        <v>1308687</v>
      </c>
      <c r="C476" s="9" t="s">
        <v>971</v>
      </c>
    </row>
    <row r="477" spans="1:3" ht="12.75" customHeight="1" x14ac:dyDescent="0.2">
      <c r="A477" s="9">
        <v>2021</v>
      </c>
      <c r="B477" s="9">
        <v>1103909</v>
      </c>
      <c r="C477" s="9" t="s">
        <v>971</v>
      </c>
    </row>
    <row r="478" spans="1:3" ht="12.75" customHeight="1" x14ac:dyDescent="0.2">
      <c r="A478" s="9">
        <v>2021</v>
      </c>
      <c r="B478" s="9">
        <v>122845</v>
      </c>
      <c r="C478" s="9" t="s">
        <v>971</v>
      </c>
    </row>
    <row r="479" spans="1:3" ht="12.75" customHeight="1" x14ac:dyDescent="0.2">
      <c r="A479" s="9">
        <v>2021</v>
      </c>
      <c r="B479" s="9">
        <v>1127926</v>
      </c>
      <c r="C479" s="9" t="s">
        <v>971</v>
      </c>
    </row>
    <row r="480" spans="1:3" ht="12.75" customHeight="1" x14ac:dyDescent="0.2">
      <c r="A480" s="9">
        <v>2021</v>
      </c>
      <c r="B480" s="9">
        <v>1308687</v>
      </c>
      <c r="C480" s="9" t="s">
        <v>971</v>
      </c>
    </row>
    <row r="481" spans="1:3" ht="12.75" customHeight="1" x14ac:dyDescent="0.2">
      <c r="A481" s="9">
        <v>2021</v>
      </c>
      <c r="B481" s="9">
        <v>1308687</v>
      </c>
      <c r="C481" s="9" t="s">
        <v>971</v>
      </c>
    </row>
    <row r="482" spans="1:3" ht="12.75" customHeight="1" x14ac:dyDescent="0.2">
      <c r="A482" s="9">
        <v>2021</v>
      </c>
      <c r="B482" s="9">
        <v>1127927</v>
      </c>
      <c r="C482" s="9" t="s">
        <v>971</v>
      </c>
    </row>
    <row r="483" spans="1:3" ht="12.75" customHeight="1" x14ac:dyDescent="0.2">
      <c r="A483" s="9">
        <v>2021</v>
      </c>
      <c r="B483" s="9">
        <v>122845</v>
      </c>
      <c r="C483" s="9" t="s">
        <v>971</v>
      </c>
    </row>
    <row r="484" spans="1:3" ht="12.75" customHeight="1" x14ac:dyDescent="0.2">
      <c r="A484" s="9">
        <v>2021</v>
      </c>
      <c r="B484" s="9">
        <v>122845</v>
      </c>
      <c r="C484" s="9" t="s">
        <v>971</v>
      </c>
    </row>
    <row r="485" spans="1:3" ht="12.75" customHeight="1" x14ac:dyDescent="0.2">
      <c r="A485" s="9">
        <v>2021</v>
      </c>
      <c r="B485" s="9">
        <v>1127925</v>
      </c>
      <c r="C485" s="9" t="s">
        <v>971</v>
      </c>
    </row>
    <row r="486" spans="1:3" ht="12.75" customHeight="1" x14ac:dyDescent="0.2">
      <c r="A486" s="9">
        <v>2021</v>
      </c>
      <c r="B486" s="9">
        <v>1127927</v>
      </c>
      <c r="C486" s="9" t="s">
        <v>971</v>
      </c>
    </row>
    <row r="487" spans="1:3" ht="12.75" customHeight="1" x14ac:dyDescent="0.2">
      <c r="A487" s="9">
        <v>2021</v>
      </c>
      <c r="B487" s="9">
        <v>108730</v>
      </c>
      <c r="C487" s="9" t="s">
        <v>971</v>
      </c>
    </row>
    <row r="488" spans="1:3" ht="12.75" customHeight="1" x14ac:dyDescent="0.2">
      <c r="A488" s="9">
        <v>2021</v>
      </c>
      <c r="B488" s="9">
        <v>1308687</v>
      </c>
      <c r="C488" s="9" t="s">
        <v>971</v>
      </c>
    </row>
    <row r="489" spans="1:3" ht="12.75" customHeight="1" x14ac:dyDescent="0.2">
      <c r="A489" s="9">
        <v>2021</v>
      </c>
      <c r="B489" s="9">
        <v>1103909</v>
      </c>
      <c r="C489" s="9" t="s">
        <v>971</v>
      </c>
    </row>
    <row r="490" spans="1:3" ht="12.75" customHeight="1" x14ac:dyDescent="0.2">
      <c r="A490" s="9">
        <v>2021</v>
      </c>
      <c r="B490" s="9">
        <v>1127927</v>
      </c>
      <c r="C490" s="9" t="s">
        <v>971</v>
      </c>
    </row>
    <row r="491" spans="1:3" ht="12.75" customHeight="1" x14ac:dyDescent="0.2">
      <c r="A491" s="9">
        <v>2021</v>
      </c>
      <c r="B491" s="9">
        <v>122845</v>
      </c>
      <c r="C491" s="9" t="s">
        <v>971</v>
      </c>
    </row>
    <row r="492" spans="1:3" ht="12.75" customHeight="1" x14ac:dyDescent="0.2">
      <c r="A492" s="9">
        <v>2021</v>
      </c>
      <c r="B492" s="9">
        <v>122845</v>
      </c>
      <c r="C492" s="9" t="s">
        <v>971</v>
      </c>
    </row>
    <row r="493" spans="1:3" ht="12.75" customHeight="1" x14ac:dyDescent="0.2">
      <c r="A493" s="9">
        <v>2021</v>
      </c>
      <c r="B493" s="9">
        <v>1117076</v>
      </c>
      <c r="C493" s="9" t="s">
        <v>971</v>
      </c>
    </row>
    <row r="494" spans="1:3" ht="12.75" customHeight="1" x14ac:dyDescent="0.2">
      <c r="A494" s="9">
        <v>2021</v>
      </c>
      <c r="B494" s="9">
        <v>1308687</v>
      </c>
      <c r="C494" s="9" t="s">
        <v>971</v>
      </c>
    </row>
    <row r="495" spans="1:3" ht="12.75" customHeight="1" x14ac:dyDescent="0.2">
      <c r="A495" s="9">
        <v>2021</v>
      </c>
      <c r="B495" s="9">
        <v>1103909</v>
      </c>
      <c r="C495" s="9" t="s">
        <v>971</v>
      </c>
    </row>
    <row r="496" spans="1:3" ht="12.75" customHeight="1" x14ac:dyDescent="0.2">
      <c r="A496" s="9">
        <v>2021</v>
      </c>
      <c r="B496" s="9">
        <v>1127926</v>
      </c>
      <c r="C496" s="9" t="s">
        <v>971</v>
      </c>
    </row>
    <row r="497" spans="1:3" ht="12.75" customHeight="1" x14ac:dyDescent="0.2">
      <c r="A497" s="9">
        <v>2021</v>
      </c>
      <c r="B497" s="9">
        <v>1270538</v>
      </c>
      <c r="C497" s="9" t="s">
        <v>971</v>
      </c>
    </row>
    <row r="498" spans="1:3" ht="12.75" customHeight="1" x14ac:dyDescent="0.2">
      <c r="A498" s="9">
        <v>2021</v>
      </c>
      <c r="B498" s="9">
        <v>1127925</v>
      </c>
      <c r="C498" s="9" t="s">
        <v>971</v>
      </c>
    </row>
    <row r="499" spans="1:3" ht="12.75" customHeight="1" x14ac:dyDescent="0.2">
      <c r="A499" s="9">
        <v>2021</v>
      </c>
      <c r="B499" s="9">
        <v>122845</v>
      </c>
      <c r="C499" s="9" t="s">
        <v>971</v>
      </c>
    </row>
    <row r="500" spans="1:3" ht="12.75" customHeight="1" x14ac:dyDescent="0.2">
      <c r="A500" s="9">
        <v>2021</v>
      </c>
      <c r="B500" s="9">
        <v>1308687</v>
      </c>
      <c r="C500" s="9" t="s">
        <v>971</v>
      </c>
    </row>
    <row r="501" spans="1:3" ht="12.75" customHeight="1" x14ac:dyDescent="0.2">
      <c r="A501" s="9">
        <v>2021</v>
      </c>
      <c r="B501" s="9">
        <v>1127927</v>
      </c>
      <c r="C501" s="9" t="s">
        <v>971</v>
      </c>
    </row>
    <row r="502" spans="1:3" ht="12.75" customHeight="1" x14ac:dyDescent="0.2">
      <c r="A502" s="9">
        <v>2021</v>
      </c>
      <c r="B502" s="9">
        <v>122845</v>
      </c>
      <c r="C502" s="9" t="s">
        <v>971</v>
      </c>
    </row>
    <row r="503" spans="1:3" ht="12.75" customHeight="1" x14ac:dyDescent="0.2">
      <c r="A503" s="9">
        <v>2021</v>
      </c>
      <c r="B503" s="9">
        <v>1103909</v>
      </c>
      <c r="C503" s="9" t="s">
        <v>971</v>
      </c>
    </row>
    <row r="504" spans="1:3" ht="12.75" customHeight="1" x14ac:dyDescent="0.2">
      <c r="A504" s="9">
        <v>2021</v>
      </c>
      <c r="B504" s="9">
        <v>108730</v>
      </c>
      <c r="C504" s="9" t="s">
        <v>971</v>
      </c>
    </row>
    <row r="505" spans="1:3" ht="12.75" customHeight="1" x14ac:dyDescent="0.2">
      <c r="A505" s="9">
        <v>2021</v>
      </c>
      <c r="B505" s="9">
        <v>108730</v>
      </c>
      <c r="C505" s="9" t="s">
        <v>971</v>
      </c>
    </row>
    <row r="506" spans="1:3" ht="12.75" customHeight="1" x14ac:dyDescent="0.2">
      <c r="A506" s="9">
        <v>2021</v>
      </c>
      <c r="B506" s="9">
        <v>122845</v>
      </c>
      <c r="C506" s="9" t="s">
        <v>971</v>
      </c>
    </row>
    <row r="507" spans="1:3" ht="12.75" customHeight="1" x14ac:dyDescent="0.2">
      <c r="A507" s="9">
        <v>2021</v>
      </c>
      <c r="B507" s="9">
        <v>1127925</v>
      </c>
      <c r="C507" s="9" t="s">
        <v>971</v>
      </c>
    </row>
    <row r="508" spans="1:3" ht="12.75" customHeight="1" x14ac:dyDescent="0.2">
      <c r="A508" s="9">
        <v>2021</v>
      </c>
      <c r="B508" s="9">
        <v>1270538</v>
      </c>
      <c r="C508" s="9" t="s">
        <v>971</v>
      </c>
    </row>
    <row r="509" spans="1:3" ht="12.75" customHeight="1" x14ac:dyDescent="0.2">
      <c r="A509" s="9">
        <v>2021</v>
      </c>
      <c r="B509" s="9">
        <v>1103909</v>
      </c>
      <c r="C509" s="9" t="s">
        <v>971</v>
      </c>
    </row>
    <row r="510" spans="1:3" ht="12.75" customHeight="1" x14ac:dyDescent="0.2">
      <c r="A510" s="9">
        <v>2021</v>
      </c>
      <c r="B510" s="9">
        <v>108730</v>
      </c>
      <c r="C510" s="9" t="s">
        <v>971</v>
      </c>
    </row>
    <row r="511" spans="1:3" ht="12.75" customHeight="1" x14ac:dyDescent="0.2">
      <c r="A511" s="9">
        <v>2021</v>
      </c>
      <c r="B511" s="9">
        <v>122845</v>
      </c>
      <c r="C511" s="9" t="s">
        <v>971</v>
      </c>
    </row>
    <row r="512" spans="1:3" ht="12.75" customHeight="1" x14ac:dyDescent="0.2">
      <c r="A512" s="9">
        <v>2021</v>
      </c>
      <c r="B512" s="9">
        <v>108730</v>
      </c>
      <c r="C512" s="9" t="s">
        <v>971</v>
      </c>
    </row>
    <row r="513" spans="1:3" ht="12.75" customHeight="1" x14ac:dyDescent="0.2">
      <c r="A513" s="9">
        <v>2021</v>
      </c>
      <c r="B513" s="9">
        <v>1127924</v>
      </c>
      <c r="C513" s="9" t="s">
        <v>971</v>
      </c>
    </row>
    <row r="514" spans="1:3" ht="12.75" customHeight="1" x14ac:dyDescent="0.2">
      <c r="A514" s="9">
        <v>2021</v>
      </c>
      <c r="B514" s="9">
        <v>1319230</v>
      </c>
      <c r="C514" s="9" t="s">
        <v>971</v>
      </c>
    </row>
    <row r="515" spans="1:3" ht="12.75" customHeight="1" x14ac:dyDescent="0.2">
      <c r="A515" s="9">
        <v>2021</v>
      </c>
      <c r="B515" s="9">
        <v>108730</v>
      </c>
      <c r="C515" s="9" t="s">
        <v>971</v>
      </c>
    </row>
    <row r="516" spans="1:3" ht="12.75" customHeight="1" x14ac:dyDescent="0.2">
      <c r="A516" s="9">
        <v>2021</v>
      </c>
      <c r="B516" s="9">
        <v>122845</v>
      </c>
      <c r="C516" s="9" t="s">
        <v>971</v>
      </c>
    </row>
    <row r="517" spans="1:3" ht="12.75" customHeight="1" x14ac:dyDescent="0.2">
      <c r="A517" s="9">
        <v>2021</v>
      </c>
      <c r="B517" s="9">
        <v>1127927</v>
      </c>
      <c r="C517" s="9" t="s">
        <v>971</v>
      </c>
    </row>
    <row r="518" spans="1:3" ht="12.75" customHeight="1" x14ac:dyDescent="0.2">
      <c r="A518" s="9">
        <v>2021</v>
      </c>
      <c r="B518" s="9">
        <v>1319230</v>
      </c>
      <c r="C518" s="9" t="s">
        <v>971</v>
      </c>
    </row>
    <row r="519" spans="1:3" ht="12.75" customHeight="1" x14ac:dyDescent="0.2">
      <c r="A519" s="9">
        <v>2021</v>
      </c>
      <c r="B519" s="9">
        <v>108730</v>
      </c>
      <c r="C519" s="9" t="s">
        <v>971</v>
      </c>
    </row>
    <row r="520" spans="1:3" ht="12.75" customHeight="1" x14ac:dyDescent="0.2">
      <c r="A520" s="9">
        <v>2021</v>
      </c>
      <c r="B520" s="9">
        <v>1103909</v>
      </c>
      <c r="C520" s="9" t="s">
        <v>971</v>
      </c>
    </row>
    <row r="521" spans="1:3" ht="12.75" customHeight="1" x14ac:dyDescent="0.2">
      <c r="A521" s="9">
        <v>2021</v>
      </c>
      <c r="B521" s="9">
        <v>1103909</v>
      </c>
      <c r="C521" s="9" t="s">
        <v>971</v>
      </c>
    </row>
    <row r="522" spans="1:3" ht="12.75" customHeight="1" x14ac:dyDescent="0.2">
      <c r="A522" s="9">
        <v>2021</v>
      </c>
      <c r="B522" s="9">
        <v>1127926</v>
      </c>
      <c r="C522" s="9" t="s">
        <v>971</v>
      </c>
    </row>
    <row r="523" spans="1:3" ht="12.75" customHeight="1" x14ac:dyDescent="0.2">
      <c r="A523" s="9">
        <v>2021</v>
      </c>
      <c r="B523" s="9">
        <v>1308687</v>
      </c>
      <c r="C523" s="9" t="s">
        <v>971</v>
      </c>
    </row>
    <row r="524" spans="1:3" ht="12.75" customHeight="1" x14ac:dyDescent="0.2">
      <c r="A524" s="9">
        <v>2021</v>
      </c>
      <c r="B524" s="9">
        <v>1127924</v>
      </c>
      <c r="C524" s="9" t="s">
        <v>971</v>
      </c>
    </row>
    <row r="525" spans="1:3" ht="12.75" customHeight="1" x14ac:dyDescent="0.2">
      <c r="A525" s="9">
        <v>2021</v>
      </c>
      <c r="B525" s="9">
        <v>1179970</v>
      </c>
      <c r="C525" s="9" t="s">
        <v>971</v>
      </c>
    </row>
    <row r="526" spans="1:3" ht="12.75" customHeight="1" x14ac:dyDescent="0.2">
      <c r="A526" s="9">
        <v>2021</v>
      </c>
      <c r="B526" s="9">
        <v>108730</v>
      </c>
      <c r="C526" s="9" t="s">
        <v>971</v>
      </c>
    </row>
    <row r="527" spans="1:3" ht="12.75" customHeight="1" x14ac:dyDescent="0.2">
      <c r="A527" s="9">
        <v>2021</v>
      </c>
      <c r="B527" s="9">
        <v>108730</v>
      </c>
      <c r="C527" s="9" t="s">
        <v>971</v>
      </c>
    </row>
    <row r="528" spans="1:3" ht="12.75" customHeight="1" x14ac:dyDescent="0.2">
      <c r="A528" s="9">
        <v>2021</v>
      </c>
      <c r="B528" s="9">
        <v>1127926</v>
      </c>
      <c r="C528" s="9" t="s">
        <v>971</v>
      </c>
    </row>
    <row r="529" spans="1:3" ht="12.75" customHeight="1" x14ac:dyDescent="0.2">
      <c r="A529" s="9">
        <v>2021</v>
      </c>
      <c r="B529" s="9">
        <v>1308687</v>
      </c>
      <c r="C529" s="9" t="s">
        <v>971</v>
      </c>
    </row>
    <row r="530" spans="1:3" ht="12.75" customHeight="1" x14ac:dyDescent="0.2">
      <c r="A530" s="9">
        <v>2021</v>
      </c>
      <c r="B530" s="9">
        <v>1319230</v>
      </c>
      <c r="C530" s="9" t="s">
        <v>971</v>
      </c>
    </row>
    <row r="531" spans="1:3" ht="12.75" customHeight="1" x14ac:dyDescent="0.2">
      <c r="A531" s="9">
        <v>2021</v>
      </c>
      <c r="B531" s="9">
        <v>1127927</v>
      </c>
      <c r="C531" s="9" t="s">
        <v>971</v>
      </c>
    </row>
    <row r="532" spans="1:3" ht="12.75" customHeight="1" x14ac:dyDescent="0.2">
      <c r="A532" s="9">
        <v>2021</v>
      </c>
      <c r="B532" s="9">
        <v>1103692</v>
      </c>
      <c r="C532" s="9" t="s">
        <v>971</v>
      </c>
    </row>
    <row r="533" spans="1:3" ht="12.75" customHeight="1" x14ac:dyDescent="0.2">
      <c r="A533" s="9">
        <v>2021</v>
      </c>
      <c r="B533" s="9">
        <v>108730</v>
      </c>
      <c r="C533" s="9" t="s">
        <v>971</v>
      </c>
    </row>
    <row r="534" spans="1:3" ht="12.75" customHeight="1" x14ac:dyDescent="0.2">
      <c r="A534" s="9">
        <v>2021</v>
      </c>
      <c r="B534" s="9">
        <v>108730</v>
      </c>
      <c r="C534" s="9" t="s">
        <v>971</v>
      </c>
    </row>
    <row r="535" spans="1:3" ht="12.75" customHeight="1" x14ac:dyDescent="0.2">
      <c r="A535" s="9">
        <v>2021</v>
      </c>
      <c r="B535" s="9">
        <v>122845</v>
      </c>
      <c r="C535" s="9" t="s">
        <v>971</v>
      </c>
    </row>
    <row r="536" spans="1:3" ht="12.75" customHeight="1" x14ac:dyDescent="0.2">
      <c r="A536" s="9">
        <v>2021</v>
      </c>
      <c r="B536" s="9">
        <v>1117076</v>
      </c>
      <c r="C536" s="9" t="s">
        <v>134</v>
      </c>
    </row>
    <row r="537" spans="1:3" ht="12.75" customHeight="1" x14ac:dyDescent="0.2">
      <c r="A537" s="9">
        <v>2021</v>
      </c>
      <c r="B537" s="9">
        <v>1308687</v>
      </c>
      <c r="C537" s="9" t="s">
        <v>134</v>
      </c>
    </row>
    <row r="538" spans="1:3" ht="12.75" customHeight="1" x14ac:dyDescent="0.2">
      <c r="A538" s="9">
        <v>2021</v>
      </c>
      <c r="B538" s="9">
        <v>1308687</v>
      </c>
      <c r="C538" s="9" t="s">
        <v>134</v>
      </c>
    </row>
    <row r="539" spans="1:3" ht="12.75" customHeight="1" x14ac:dyDescent="0.2">
      <c r="A539" s="9">
        <v>2021</v>
      </c>
      <c r="B539" s="9">
        <v>122845</v>
      </c>
      <c r="C539" s="9" t="s">
        <v>134</v>
      </c>
    </row>
    <row r="540" spans="1:3" ht="12.75" customHeight="1" x14ac:dyDescent="0.2">
      <c r="A540" s="9">
        <v>2021</v>
      </c>
      <c r="B540" s="9">
        <v>1308687</v>
      </c>
      <c r="C540" s="9" t="s">
        <v>134</v>
      </c>
    </row>
    <row r="541" spans="1:3" ht="12.75" customHeight="1" x14ac:dyDescent="0.2">
      <c r="A541" s="9">
        <v>2021</v>
      </c>
      <c r="B541" s="9">
        <v>1308687</v>
      </c>
      <c r="C541" s="9" t="s">
        <v>134</v>
      </c>
    </row>
    <row r="542" spans="1:3" ht="12.75" customHeight="1" x14ac:dyDescent="0.2">
      <c r="A542" s="9">
        <v>2021</v>
      </c>
      <c r="B542" s="9">
        <v>1103909</v>
      </c>
      <c r="C542" s="9" t="s">
        <v>134</v>
      </c>
    </row>
    <row r="543" spans="1:3" ht="12.75" customHeight="1" x14ac:dyDescent="0.2">
      <c r="A543" s="9">
        <v>2021</v>
      </c>
      <c r="B543" s="9">
        <v>1127924</v>
      </c>
      <c r="C543" s="9" t="s">
        <v>134</v>
      </c>
    </row>
    <row r="544" spans="1:3" ht="12.75" customHeight="1" x14ac:dyDescent="0.2">
      <c r="A544" s="9">
        <v>2021</v>
      </c>
      <c r="B544" s="9">
        <v>1308687</v>
      </c>
      <c r="C544" s="9" t="s">
        <v>134</v>
      </c>
    </row>
    <row r="545" spans="1:3" ht="12.75" customHeight="1" x14ac:dyDescent="0.2">
      <c r="A545" s="9">
        <v>2021</v>
      </c>
      <c r="B545" s="9">
        <v>1103909</v>
      </c>
      <c r="C545" s="9" t="s">
        <v>134</v>
      </c>
    </row>
    <row r="546" spans="1:3" ht="12.75" customHeight="1" x14ac:dyDescent="0.2">
      <c r="A546" s="9">
        <v>2021</v>
      </c>
      <c r="B546" s="9">
        <v>1308687</v>
      </c>
      <c r="C546" s="9" t="s">
        <v>134</v>
      </c>
    </row>
    <row r="547" spans="1:3" ht="12.75" customHeight="1" x14ac:dyDescent="0.2">
      <c r="A547" s="9">
        <v>2021</v>
      </c>
      <c r="B547" s="9">
        <v>1117076</v>
      </c>
      <c r="C547" s="9" t="s">
        <v>134</v>
      </c>
    </row>
    <row r="548" spans="1:3" ht="12.75" customHeight="1" x14ac:dyDescent="0.2">
      <c r="A548" s="9">
        <v>2021</v>
      </c>
      <c r="B548" s="9">
        <v>122845</v>
      </c>
      <c r="C548" s="9" t="s">
        <v>134</v>
      </c>
    </row>
    <row r="549" spans="1:3" ht="12.75" customHeight="1" x14ac:dyDescent="0.2">
      <c r="A549" s="9">
        <v>2021</v>
      </c>
      <c r="B549" s="9">
        <v>1127925</v>
      </c>
      <c r="C549" s="9" t="s">
        <v>134</v>
      </c>
    </row>
    <row r="550" spans="1:3" ht="12.75" customHeight="1" x14ac:dyDescent="0.2">
      <c r="A550" s="9">
        <v>2021</v>
      </c>
      <c r="B550" s="9">
        <v>122845</v>
      </c>
      <c r="C550" s="9" t="s">
        <v>134</v>
      </c>
    </row>
    <row r="551" spans="1:3" ht="12.75" customHeight="1" x14ac:dyDescent="0.2">
      <c r="A551" s="9">
        <v>2021</v>
      </c>
      <c r="B551" s="9">
        <v>122845</v>
      </c>
      <c r="C551" s="9" t="s">
        <v>134</v>
      </c>
    </row>
    <row r="552" spans="1:3" ht="12.75" customHeight="1" x14ac:dyDescent="0.2">
      <c r="A552" s="9">
        <v>2021</v>
      </c>
      <c r="B552" s="9">
        <v>1103692</v>
      </c>
      <c r="C552" s="9" t="s">
        <v>134</v>
      </c>
    </row>
    <row r="553" spans="1:3" ht="12.75" customHeight="1" x14ac:dyDescent="0.2">
      <c r="A553" s="9">
        <v>2021</v>
      </c>
      <c r="B553" s="9">
        <v>1270538</v>
      </c>
      <c r="C553" s="9" t="s">
        <v>134</v>
      </c>
    </row>
    <row r="554" spans="1:3" ht="12.75" customHeight="1" x14ac:dyDescent="0.2">
      <c r="A554" s="9">
        <v>2021</v>
      </c>
      <c r="B554" s="9">
        <v>108730</v>
      </c>
      <c r="C554" s="9" t="s">
        <v>134</v>
      </c>
    </row>
    <row r="555" spans="1:3" ht="12.75" customHeight="1" x14ac:dyDescent="0.2">
      <c r="A555" s="9">
        <v>2021</v>
      </c>
      <c r="B555" s="9">
        <v>1127925</v>
      </c>
      <c r="C555" s="9" t="s">
        <v>134</v>
      </c>
    </row>
    <row r="556" spans="1:3" ht="12.75" customHeight="1" x14ac:dyDescent="0.2">
      <c r="A556" s="9">
        <v>2021</v>
      </c>
      <c r="B556" s="9">
        <v>1127924</v>
      </c>
      <c r="C556" s="9" t="s">
        <v>134</v>
      </c>
    </row>
    <row r="557" spans="1:3" ht="12.75" customHeight="1" x14ac:dyDescent="0.2">
      <c r="A557" s="9">
        <v>2021</v>
      </c>
      <c r="B557" s="9">
        <v>1308687</v>
      </c>
      <c r="C557" s="9" t="s">
        <v>134</v>
      </c>
    </row>
    <row r="558" spans="1:3" ht="12.75" customHeight="1" x14ac:dyDescent="0.2">
      <c r="A558" s="9">
        <v>2021</v>
      </c>
      <c r="B558" s="9">
        <v>1308687</v>
      </c>
      <c r="C558" s="9" t="s">
        <v>134</v>
      </c>
    </row>
    <row r="559" spans="1:3" ht="12.75" customHeight="1" x14ac:dyDescent="0.2">
      <c r="A559" s="9">
        <v>2021</v>
      </c>
      <c r="B559" s="9">
        <v>1270538</v>
      </c>
      <c r="C559" s="9" t="s">
        <v>134</v>
      </c>
    </row>
    <row r="560" spans="1:3" ht="12.75" customHeight="1" x14ac:dyDescent="0.2">
      <c r="A560" s="9">
        <v>2021</v>
      </c>
      <c r="B560" s="9">
        <v>1308687</v>
      </c>
      <c r="C560" s="9" t="s">
        <v>134</v>
      </c>
    </row>
    <row r="561" spans="1:3" ht="12.75" customHeight="1" x14ac:dyDescent="0.2">
      <c r="A561" s="9">
        <v>2021</v>
      </c>
      <c r="B561" s="9">
        <v>108730</v>
      </c>
      <c r="C561" s="9" t="s">
        <v>134</v>
      </c>
    </row>
    <row r="562" spans="1:3" ht="12.75" customHeight="1" x14ac:dyDescent="0.2">
      <c r="A562" s="9">
        <v>2021</v>
      </c>
      <c r="B562" s="9">
        <v>122845</v>
      </c>
      <c r="C562" s="9" t="s">
        <v>134</v>
      </c>
    </row>
    <row r="563" spans="1:3" ht="12.75" customHeight="1" x14ac:dyDescent="0.2">
      <c r="A563" s="9">
        <v>2021</v>
      </c>
      <c r="B563" s="9">
        <v>122845</v>
      </c>
      <c r="C563" s="9" t="s">
        <v>134</v>
      </c>
    </row>
    <row r="564" spans="1:3" ht="12.75" customHeight="1" x14ac:dyDescent="0.2">
      <c r="A564" s="9">
        <v>2021</v>
      </c>
      <c r="B564" s="9">
        <v>1127927</v>
      </c>
      <c r="C564" s="9" t="s">
        <v>134</v>
      </c>
    </row>
    <row r="565" spans="1:3" ht="12.75" customHeight="1" x14ac:dyDescent="0.2">
      <c r="A565" s="9">
        <v>2021</v>
      </c>
      <c r="B565" s="9">
        <v>1103657</v>
      </c>
      <c r="C565" s="9" t="s">
        <v>134</v>
      </c>
    </row>
    <row r="566" spans="1:3" ht="12.75" customHeight="1" x14ac:dyDescent="0.2">
      <c r="A566" s="9">
        <v>2021</v>
      </c>
      <c r="B566" s="9">
        <v>1103909</v>
      </c>
      <c r="C566" s="9" t="s">
        <v>134</v>
      </c>
    </row>
    <row r="567" spans="1:3" ht="12.75" customHeight="1" x14ac:dyDescent="0.2">
      <c r="A567" s="9">
        <v>2021</v>
      </c>
      <c r="B567" s="9">
        <v>1127924</v>
      </c>
      <c r="C567" s="9" t="s">
        <v>134</v>
      </c>
    </row>
    <row r="568" spans="1:3" ht="12.75" customHeight="1" x14ac:dyDescent="0.2">
      <c r="A568" s="9">
        <v>2021</v>
      </c>
      <c r="B568" s="9">
        <v>1127924</v>
      </c>
      <c r="C568" s="9" t="s">
        <v>134</v>
      </c>
    </row>
    <row r="569" spans="1:3" ht="12.75" customHeight="1" x14ac:dyDescent="0.2">
      <c r="A569" s="9">
        <v>2021</v>
      </c>
      <c r="B569" s="9">
        <v>108730</v>
      </c>
      <c r="C569" s="9" t="s">
        <v>966</v>
      </c>
    </row>
    <row r="570" spans="1:3" ht="12.75" customHeight="1" x14ac:dyDescent="0.2">
      <c r="A570" s="9">
        <v>2021</v>
      </c>
      <c r="B570" s="9">
        <v>150129</v>
      </c>
      <c r="C570" s="9" t="s">
        <v>966</v>
      </c>
    </row>
    <row r="571" spans="1:3" ht="12.75" customHeight="1" x14ac:dyDescent="0.2">
      <c r="A571" s="9">
        <v>2021</v>
      </c>
      <c r="B571" s="9">
        <v>1127925</v>
      </c>
      <c r="C571" s="9" t="s">
        <v>966</v>
      </c>
    </row>
    <row r="572" spans="1:3" ht="12.75" customHeight="1" x14ac:dyDescent="0.2">
      <c r="A572" s="9">
        <v>2021</v>
      </c>
      <c r="B572" s="9">
        <v>122845</v>
      </c>
      <c r="C572" s="9" t="s">
        <v>966</v>
      </c>
    </row>
    <row r="573" spans="1:3" ht="12.75" customHeight="1" x14ac:dyDescent="0.2">
      <c r="A573" s="9">
        <v>2021</v>
      </c>
      <c r="B573" s="9">
        <v>108730</v>
      </c>
      <c r="C573" s="9" t="s">
        <v>966</v>
      </c>
    </row>
    <row r="574" spans="1:3" ht="12.75" customHeight="1" x14ac:dyDescent="0.2">
      <c r="A574" s="9">
        <v>2021</v>
      </c>
      <c r="B574" s="9">
        <v>122845</v>
      </c>
      <c r="C574" s="9" t="s">
        <v>966</v>
      </c>
    </row>
    <row r="575" spans="1:3" ht="12.75" customHeight="1" x14ac:dyDescent="0.2">
      <c r="A575" s="9">
        <v>2021</v>
      </c>
      <c r="B575" s="9">
        <v>1117076</v>
      </c>
      <c r="C575" s="9" t="s">
        <v>966</v>
      </c>
    </row>
    <row r="576" spans="1:3" ht="12.75" customHeight="1" x14ac:dyDescent="0.2">
      <c r="A576" s="9">
        <v>2021</v>
      </c>
      <c r="B576" s="9">
        <v>1127924</v>
      </c>
      <c r="C576" s="9" t="s">
        <v>966</v>
      </c>
    </row>
    <row r="577" spans="1:3" ht="12.75" customHeight="1" x14ac:dyDescent="0.2">
      <c r="A577" s="9">
        <v>2021</v>
      </c>
      <c r="B577" s="9">
        <v>1103657</v>
      </c>
      <c r="C577" s="9" t="s">
        <v>966</v>
      </c>
    </row>
    <row r="578" spans="1:3" ht="12.75" customHeight="1" x14ac:dyDescent="0.2">
      <c r="A578" s="9">
        <v>2021</v>
      </c>
      <c r="B578" s="9">
        <v>1127926</v>
      </c>
      <c r="C578" s="9" t="s">
        <v>966</v>
      </c>
    </row>
    <row r="579" spans="1:3" ht="12.75" customHeight="1" x14ac:dyDescent="0.2">
      <c r="A579" s="9">
        <v>2021</v>
      </c>
      <c r="B579" s="9">
        <v>1127925</v>
      </c>
      <c r="C579" s="9" t="s">
        <v>966</v>
      </c>
    </row>
    <row r="580" spans="1:3" ht="12.75" customHeight="1" x14ac:dyDescent="0.2">
      <c r="A580" s="9">
        <v>2021</v>
      </c>
      <c r="B580" s="9">
        <v>108730</v>
      </c>
      <c r="C580" s="9" t="s">
        <v>966</v>
      </c>
    </row>
    <row r="581" spans="1:3" ht="12.75" customHeight="1" x14ac:dyDescent="0.2">
      <c r="A581" s="9">
        <v>2021</v>
      </c>
      <c r="B581" s="9">
        <v>122845</v>
      </c>
      <c r="C581" s="9" t="s">
        <v>966</v>
      </c>
    </row>
    <row r="582" spans="1:3" ht="12.75" customHeight="1" x14ac:dyDescent="0.2">
      <c r="A582" s="9">
        <v>2021</v>
      </c>
      <c r="B582" s="9">
        <v>150129</v>
      </c>
      <c r="C582" s="9" t="s">
        <v>966</v>
      </c>
    </row>
    <row r="583" spans="1:3" ht="12.75" customHeight="1" x14ac:dyDescent="0.2">
      <c r="A583" s="9">
        <v>2021</v>
      </c>
      <c r="B583" s="9">
        <v>122845</v>
      </c>
      <c r="C583" s="9" t="s">
        <v>976</v>
      </c>
    </row>
    <row r="584" spans="1:3" ht="12.75" customHeight="1" x14ac:dyDescent="0.2">
      <c r="A584" s="9">
        <v>2021</v>
      </c>
      <c r="B584" s="9">
        <v>1127924</v>
      </c>
      <c r="C584" s="9" t="s">
        <v>2236</v>
      </c>
    </row>
    <row r="585" spans="1:3" ht="12.75" customHeight="1" x14ac:dyDescent="0.2">
      <c r="A585" s="9">
        <v>2021</v>
      </c>
      <c r="B585" s="9">
        <v>123336</v>
      </c>
      <c r="C585" s="9" t="s">
        <v>2236</v>
      </c>
    </row>
    <row r="586" spans="1:3" ht="12.75" customHeight="1" x14ac:dyDescent="0.2">
      <c r="A586" s="9">
        <v>2021</v>
      </c>
      <c r="B586" s="9">
        <v>108730</v>
      </c>
      <c r="C586" s="9" t="s">
        <v>2236</v>
      </c>
    </row>
    <row r="587" spans="1:3" ht="12.75" customHeight="1" x14ac:dyDescent="0.2">
      <c r="A587" s="9">
        <v>2021</v>
      </c>
      <c r="B587" s="9">
        <v>1308687</v>
      </c>
      <c r="C587" s="9" t="s">
        <v>2236</v>
      </c>
    </row>
    <row r="588" spans="1:3" ht="12.75" customHeight="1" x14ac:dyDescent="0.2">
      <c r="A588" s="9">
        <v>2021</v>
      </c>
      <c r="B588" s="9">
        <v>1127927</v>
      </c>
      <c r="C588" s="9" t="s">
        <v>2236</v>
      </c>
    </row>
    <row r="589" spans="1:3" ht="12.75" customHeight="1" x14ac:dyDescent="0.2">
      <c r="A589" s="9">
        <v>2021</v>
      </c>
      <c r="B589" s="9">
        <v>108730</v>
      </c>
      <c r="C589" s="9" t="s">
        <v>2236</v>
      </c>
    </row>
    <row r="590" spans="1:3" ht="12.75" customHeight="1" x14ac:dyDescent="0.2">
      <c r="A590" s="9">
        <v>2021</v>
      </c>
      <c r="B590" s="9">
        <v>1117076</v>
      </c>
      <c r="C590" s="9" t="s">
        <v>2236</v>
      </c>
    </row>
    <row r="591" spans="1:3" ht="12.75" customHeight="1" x14ac:dyDescent="0.2">
      <c r="A591" s="9">
        <v>2021</v>
      </c>
      <c r="B591" s="9">
        <v>1308687</v>
      </c>
      <c r="C591" s="9" t="s">
        <v>2236</v>
      </c>
    </row>
    <row r="592" spans="1:3" ht="12.75" customHeight="1" x14ac:dyDescent="0.2">
      <c r="A592" s="9">
        <v>2021</v>
      </c>
      <c r="B592" s="9">
        <v>1127924</v>
      </c>
      <c r="C592" s="9" t="s">
        <v>2236</v>
      </c>
    </row>
    <row r="593" spans="1:3" ht="12.75" customHeight="1" x14ac:dyDescent="0.2">
      <c r="A593" s="9">
        <v>2021</v>
      </c>
      <c r="B593" s="9">
        <v>1103909</v>
      </c>
      <c r="C593" s="9" t="s">
        <v>2236</v>
      </c>
    </row>
    <row r="594" spans="1:3" ht="12.75" customHeight="1" x14ac:dyDescent="0.2">
      <c r="A594" s="9">
        <v>2021</v>
      </c>
      <c r="B594" s="9">
        <v>1319230</v>
      </c>
      <c r="C594" s="9" t="s">
        <v>2236</v>
      </c>
    </row>
    <row r="595" spans="1:3" ht="12.75" customHeight="1" x14ac:dyDescent="0.2">
      <c r="A595" s="9">
        <v>2021</v>
      </c>
      <c r="B595" s="9">
        <v>1308687</v>
      </c>
      <c r="C595" s="9" t="s">
        <v>2236</v>
      </c>
    </row>
    <row r="596" spans="1:3" ht="12.75" customHeight="1" x14ac:dyDescent="0.2">
      <c r="A596" s="9">
        <v>2021</v>
      </c>
      <c r="B596" s="9">
        <v>1127924</v>
      </c>
      <c r="C596" s="9" t="s">
        <v>2236</v>
      </c>
    </row>
    <row r="597" spans="1:3" ht="12.75" customHeight="1" x14ac:dyDescent="0.2">
      <c r="A597" s="9">
        <v>2021</v>
      </c>
      <c r="B597" s="9">
        <v>1117076</v>
      </c>
      <c r="C597" s="9" t="s">
        <v>2236</v>
      </c>
    </row>
    <row r="598" spans="1:3" ht="12.75" customHeight="1" x14ac:dyDescent="0.2">
      <c r="A598" s="9">
        <v>2021</v>
      </c>
      <c r="B598" s="9">
        <v>122845</v>
      </c>
      <c r="C598" s="9" t="s">
        <v>2236</v>
      </c>
    </row>
    <row r="599" spans="1:3" ht="12.75" customHeight="1" x14ac:dyDescent="0.2">
      <c r="A599" s="9">
        <v>2021</v>
      </c>
      <c r="B599" s="9">
        <v>123336</v>
      </c>
      <c r="C599" s="9" t="s">
        <v>2236</v>
      </c>
    </row>
    <row r="600" spans="1:3" ht="12.75" customHeight="1" x14ac:dyDescent="0.2">
      <c r="A600" s="9">
        <v>2021</v>
      </c>
      <c r="B600" s="9">
        <v>1117076</v>
      </c>
      <c r="C600" s="9" t="s">
        <v>2236</v>
      </c>
    </row>
    <row r="601" spans="1:3" ht="12.75" customHeight="1" x14ac:dyDescent="0.2">
      <c r="A601" s="9">
        <v>2021</v>
      </c>
      <c r="B601" s="9">
        <v>1179970</v>
      </c>
      <c r="C601" s="9" t="s">
        <v>2236</v>
      </c>
    </row>
    <row r="602" spans="1:3" ht="12.75" customHeight="1" x14ac:dyDescent="0.2">
      <c r="A602" s="9">
        <v>2021</v>
      </c>
      <c r="B602" s="9">
        <v>1308687</v>
      </c>
      <c r="C602" s="9" t="s">
        <v>2236</v>
      </c>
    </row>
    <row r="603" spans="1:3" ht="12.75" customHeight="1" x14ac:dyDescent="0.2">
      <c r="A603" s="9">
        <v>2021</v>
      </c>
      <c r="B603" s="9">
        <v>1127926</v>
      </c>
      <c r="C603" s="9" t="s">
        <v>2236</v>
      </c>
    </row>
    <row r="604" spans="1:3" ht="12.75" customHeight="1" x14ac:dyDescent="0.2">
      <c r="A604" s="9">
        <v>2021</v>
      </c>
      <c r="B604" s="9">
        <v>1179970</v>
      </c>
      <c r="C604" s="9" t="s">
        <v>2236</v>
      </c>
    </row>
    <row r="605" spans="1:3" ht="12.75" customHeight="1" x14ac:dyDescent="0.2">
      <c r="A605" s="9">
        <v>2021</v>
      </c>
      <c r="B605" s="9">
        <v>1117076</v>
      </c>
      <c r="C605" s="9" t="s">
        <v>2236</v>
      </c>
    </row>
    <row r="606" spans="1:3" ht="12.75" customHeight="1" x14ac:dyDescent="0.2">
      <c r="A606" s="9">
        <v>2021</v>
      </c>
      <c r="B606" s="9">
        <v>1127926</v>
      </c>
      <c r="C606" s="9" t="s">
        <v>2236</v>
      </c>
    </row>
    <row r="607" spans="1:3" ht="12.75" customHeight="1" x14ac:dyDescent="0.2">
      <c r="A607" s="9">
        <v>2021</v>
      </c>
      <c r="B607" s="9">
        <v>1319230</v>
      </c>
      <c r="C607" s="9" t="s">
        <v>2236</v>
      </c>
    </row>
    <row r="608" spans="1:3" ht="12.75" customHeight="1" x14ac:dyDescent="0.2">
      <c r="A608" s="9">
        <v>2021</v>
      </c>
      <c r="B608" s="9">
        <v>1308687</v>
      </c>
      <c r="C608" s="9" t="s">
        <v>2236</v>
      </c>
    </row>
    <row r="609" spans="1:3" ht="12.75" customHeight="1" x14ac:dyDescent="0.2">
      <c r="A609" s="9">
        <v>2021</v>
      </c>
      <c r="B609" s="9">
        <v>1127924</v>
      </c>
      <c r="C609" s="9" t="s">
        <v>2236</v>
      </c>
    </row>
    <row r="610" spans="1:3" ht="12.75" customHeight="1" x14ac:dyDescent="0.2">
      <c r="A610" s="9">
        <v>2021</v>
      </c>
      <c r="B610" s="9">
        <v>123336</v>
      </c>
      <c r="C610" s="9" t="s">
        <v>2236</v>
      </c>
    </row>
    <row r="611" spans="1:3" ht="12.75" customHeight="1" x14ac:dyDescent="0.2">
      <c r="A611" s="9">
        <v>2021</v>
      </c>
      <c r="B611" s="9">
        <v>1117076</v>
      </c>
      <c r="C611" s="9" t="s">
        <v>2236</v>
      </c>
    </row>
    <row r="612" spans="1:3" ht="12.75" customHeight="1" x14ac:dyDescent="0.2">
      <c r="A612" s="9">
        <v>2021</v>
      </c>
      <c r="B612" s="9">
        <v>1179970</v>
      </c>
      <c r="C612" s="9" t="s">
        <v>2236</v>
      </c>
    </row>
    <row r="613" spans="1:3" ht="12.75" customHeight="1" x14ac:dyDescent="0.2">
      <c r="A613" s="9">
        <v>2021</v>
      </c>
      <c r="B613" s="9">
        <v>1308687</v>
      </c>
      <c r="C613" s="9" t="s">
        <v>2236</v>
      </c>
    </row>
    <row r="614" spans="1:3" ht="12.75" customHeight="1" x14ac:dyDescent="0.2">
      <c r="A614" s="9">
        <v>2021</v>
      </c>
      <c r="B614" s="9">
        <v>1127927</v>
      </c>
      <c r="C614" s="9" t="s">
        <v>2236</v>
      </c>
    </row>
    <row r="615" spans="1:3" ht="12.75" customHeight="1" x14ac:dyDescent="0.2">
      <c r="A615" s="9">
        <v>2021</v>
      </c>
      <c r="B615" s="9">
        <v>1127924</v>
      </c>
      <c r="C615" s="9" t="s">
        <v>2236</v>
      </c>
    </row>
    <row r="616" spans="1:3" ht="12.75" customHeight="1" x14ac:dyDescent="0.2">
      <c r="A616" s="9">
        <v>2021</v>
      </c>
      <c r="B616" s="9">
        <v>1179970</v>
      </c>
      <c r="C616" s="9" t="s">
        <v>2236</v>
      </c>
    </row>
    <row r="617" spans="1:3" ht="12.75" customHeight="1" x14ac:dyDescent="0.2">
      <c r="A617" s="9">
        <v>2021</v>
      </c>
      <c r="B617" s="9">
        <v>1103909</v>
      </c>
      <c r="C617" s="9" t="s">
        <v>2236</v>
      </c>
    </row>
    <row r="618" spans="1:3" ht="12.75" customHeight="1" x14ac:dyDescent="0.2">
      <c r="A618" s="9">
        <v>2021</v>
      </c>
      <c r="B618" s="9">
        <v>1308687</v>
      </c>
      <c r="C618" s="9" t="s">
        <v>2236</v>
      </c>
    </row>
    <row r="619" spans="1:3" ht="12.75" customHeight="1" x14ac:dyDescent="0.2">
      <c r="A619" s="9">
        <v>2021</v>
      </c>
      <c r="B619" s="9">
        <v>1308687</v>
      </c>
      <c r="C619" s="9" t="s">
        <v>2236</v>
      </c>
    </row>
    <row r="620" spans="1:3" ht="12.75" customHeight="1" x14ac:dyDescent="0.2">
      <c r="A620" s="9">
        <v>2021</v>
      </c>
      <c r="B620" s="9">
        <v>1127927</v>
      </c>
      <c r="C620" s="9" t="s">
        <v>2236</v>
      </c>
    </row>
    <row r="621" spans="1:3" ht="12.75" customHeight="1" x14ac:dyDescent="0.2">
      <c r="A621" s="9">
        <v>2021</v>
      </c>
      <c r="B621" s="9">
        <v>1179970</v>
      </c>
      <c r="C621" s="9" t="s">
        <v>2236</v>
      </c>
    </row>
    <row r="622" spans="1:3" ht="12.75" customHeight="1" x14ac:dyDescent="0.2">
      <c r="A622" s="9">
        <v>2021</v>
      </c>
      <c r="B622" s="9">
        <v>122845</v>
      </c>
      <c r="C622" s="9" t="s">
        <v>2236</v>
      </c>
    </row>
    <row r="623" spans="1:3" ht="12.75" customHeight="1" x14ac:dyDescent="0.2">
      <c r="A623" s="9">
        <v>2021</v>
      </c>
      <c r="B623" s="9">
        <v>1127927</v>
      </c>
      <c r="C623" s="9" t="s">
        <v>2236</v>
      </c>
    </row>
    <row r="624" spans="1:3" ht="12.75" customHeight="1" x14ac:dyDescent="0.2">
      <c r="A624" s="9">
        <v>2021</v>
      </c>
      <c r="B624" s="9">
        <v>122845</v>
      </c>
      <c r="C624" s="9" t="s">
        <v>2236</v>
      </c>
    </row>
    <row r="625" spans="1:3" ht="12.75" customHeight="1" x14ac:dyDescent="0.2">
      <c r="A625" s="9">
        <v>2021</v>
      </c>
      <c r="B625" s="9">
        <v>1103692</v>
      </c>
      <c r="C625" s="9" t="s">
        <v>2236</v>
      </c>
    </row>
    <row r="626" spans="1:3" ht="12.75" customHeight="1" x14ac:dyDescent="0.2">
      <c r="A626" s="9">
        <v>2021</v>
      </c>
      <c r="B626" s="9">
        <v>1127924</v>
      </c>
      <c r="C626" s="9" t="s">
        <v>2236</v>
      </c>
    </row>
    <row r="627" spans="1:3" ht="12.75" customHeight="1" x14ac:dyDescent="0.2">
      <c r="A627" s="9">
        <v>2021</v>
      </c>
      <c r="B627" s="9">
        <v>1308687</v>
      </c>
      <c r="C627" s="9" t="s">
        <v>2236</v>
      </c>
    </row>
    <row r="628" spans="1:3" ht="12.75" customHeight="1" x14ac:dyDescent="0.2">
      <c r="A628" s="9">
        <v>2021</v>
      </c>
      <c r="B628" s="9">
        <v>1319230</v>
      </c>
      <c r="C628" s="9" t="s">
        <v>2236</v>
      </c>
    </row>
    <row r="629" spans="1:3" ht="12.75" customHeight="1" x14ac:dyDescent="0.2">
      <c r="A629" s="9">
        <v>2021</v>
      </c>
      <c r="B629" s="9">
        <v>1127927</v>
      </c>
      <c r="C629" s="9" t="s">
        <v>2236</v>
      </c>
    </row>
    <row r="630" spans="1:3" ht="12.75" customHeight="1" x14ac:dyDescent="0.2">
      <c r="A630" s="9">
        <v>2021</v>
      </c>
      <c r="B630" s="9">
        <v>108730</v>
      </c>
      <c r="C630" s="9" t="s">
        <v>2236</v>
      </c>
    </row>
    <row r="631" spans="1:3" ht="12.75" customHeight="1" x14ac:dyDescent="0.2">
      <c r="A631" s="9">
        <v>2021</v>
      </c>
      <c r="B631" s="9">
        <v>108730</v>
      </c>
      <c r="C631" s="9" t="s">
        <v>2236</v>
      </c>
    </row>
    <row r="632" spans="1:3" ht="12.75" customHeight="1" x14ac:dyDescent="0.2">
      <c r="A632" s="9">
        <v>2021</v>
      </c>
      <c r="B632" s="9">
        <v>1127924</v>
      </c>
      <c r="C632" s="9" t="s">
        <v>2236</v>
      </c>
    </row>
    <row r="633" spans="1:3" ht="12.75" customHeight="1" x14ac:dyDescent="0.2">
      <c r="A633" s="9">
        <v>2021</v>
      </c>
      <c r="B633" s="9">
        <v>1127926</v>
      </c>
      <c r="C633" s="9" t="s">
        <v>2236</v>
      </c>
    </row>
    <row r="634" spans="1:3" ht="12.75" customHeight="1" x14ac:dyDescent="0.2">
      <c r="A634" s="9">
        <v>2021</v>
      </c>
      <c r="B634" s="9">
        <v>1103909</v>
      </c>
      <c r="C634" s="9" t="s">
        <v>2236</v>
      </c>
    </row>
    <row r="635" spans="1:3" ht="12.75" customHeight="1" x14ac:dyDescent="0.2">
      <c r="A635" s="9">
        <v>2021</v>
      </c>
      <c r="B635" s="9">
        <v>1127926</v>
      </c>
      <c r="C635" s="9" t="s">
        <v>2236</v>
      </c>
    </row>
    <row r="636" spans="1:3" ht="12.75" customHeight="1" x14ac:dyDescent="0.2">
      <c r="A636" s="9">
        <v>2021</v>
      </c>
      <c r="B636" s="9">
        <v>1103692</v>
      </c>
      <c r="C636" s="9" t="s">
        <v>2236</v>
      </c>
    </row>
    <row r="637" spans="1:3" ht="12.75" customHeight="1" x14ac:dyDescent="0.2">
      <c r="A637" s="9">
        <v>2021</v>
      </c>
      <c r="B637" s="9">
        <v>1127927</v>
      </c>
      <c r="C637" s="9" t="s">
        <v>2236</v>
      </c>
    </row>
    <row r="638" spans="1:3" ht="12.75" customHeight="1" x14ac:dyDescent="0.2">
      <c r="A638" s="9">
        <v>2021</v>
      </c>
      <c r="B638" s="9">
        <v>1308687</v>
      </c>
      <c r="C638" s="9" t="s">
        <v>2236</v>
      </c>
    </row>
    <row r="639" spans="1:3" ht="12.75" customHeight="1" x14ac:dyDescent="0.2">
      <c r="A639" s="9">
        <v>2021</v>
      </c>
      <c r="B639" s="9">
        <v>1127924</v>
      </c>
      <c r="C639" s="9" t="s">
        <v>2236</v>
      </c>
    </row>
    <row r="640" spans="1:3" ht="12.75" customHeight="1" x14ac:dyDescent="0.2">
      <c r="A640" s="9">
        <v>2021</v>
      </c>
      <c r="B640" s="9">
        <v>1127924</v>
      </c>
      <c r="C640" s="9" t="s">
        <v>2236</v>
      </c>
    </row>
    <row r="641" spans="1:3" ht="12.75" customHeight="1" x14ac:dyDescent="0.2">
      <c r="A641" s="9">
        <v>2021</v>
      </c>
      <c r="B641" s="9">
        <v>1179970</v>
      </c>
      <c r="C641" s="9" t="s">
        <v>2236</v>
      </c>
    </row>
    <row r="642" spans="1:3" ht="12.75" customHeight="1" x14ac:dyDescent="0.2">
      <c r="A642" s="9">
        <v>2021</v>
      </c>
      <c r="B642" s="9">
        <v>1103657</v>
      </c>
      <c r="C642" s="9" t="s">
        <v>2236</v>
      </c>
    </row>
    <row r="643" spans="1:3" ht="12.75" customHeight="1" x14ac:dyDescent="0.2">
      <c r="A643" s="9">
        <v>2021</v>
      </c>
      <c r="B643" s="9">
        <v>1127924</v>
      </c>
      <c r="C643" s="9" t="s">
        <v>2236</v>
      </c>
    </row>
    <row r="644" spans="1:3" ht="12.75" customHeight="1" x14ac:dyDescent="0.2">
      <c r="A644" s="9">
        <v>2021</v>
      </c>
      <c r="B644" s="9">
        <v>1117076</v>
      </c>
      <c r="C644" s="9" t="s">
        <v>2236</v>
      </c>
    </row>
    <row r="645" spans="1:3" ht="12.75" customHeight="1" x14ac:dyDescent="0.2">
      <c r="A645" s="9">
        <v>2021</v>
      </c>
      <c r="B645" s="9">
        <v>1127926</v>
      </c>
      <c r="C645" s="9" t="s">
        <v>2236</v>
      </c>
    </row>
    <row r="646" spans="1:3" ht="12.75" customHeight="1" x14ac:dyDescent="0.2">
      <c r="A646" s="9">
        <v>2021</v>
      </c>
      <c r="B646" s="9">
        <v>1308687</v>
      </c>
      <c r="C646" s="9" t="s">
        <v>2236</v>
      </c>
    </row>
    <row r="647" spans="1:3" ht="12.75" customHeight="1" x14ac:dyDescent="0.2">
      <c r="A647" s="9">
        <v>2021</v>
      </c>
      <c r="B647" s="9">
        <v>1179970</v>
      </c>
      <c r="C647" s="9" t="s">
        <v>2236</v>
      </c>
    </row>
    <row r="648" spans="1:3" ht="12.75" customHeight="1" x14ac:dyDescent="0.2">
      <c r="A648" s="9">
        <v>2021</v>
      </c>
      <c r="B648" s="9">
        <v>1308687</v>
      </c>
      <c r="C648" s="9" t="s">
        <v>2236</v>
      </c>
    </row>
    <row r="649" spans="1:3" ht="12.75" customHeight="1" x14ac:dyDescent="0.2">
      <c r="A649" s="9">
        <v>2021</v>
      </c>
      <c r="B649" s="9">
        <v>1127927</v>
      </c>
      <c r="C649" s="9" t="s">
        <v>2236</v>
      </c>
    </row>
    <row r="650" spans="1:3" ht="12.75" customHeight="1" x14ac:dyDescent="0.2">
      <c r="A650" s="9">
        <v>2021</v>
      </c>
      <c r="B650" s="9">
        <v>1103657</v>
      </c>
      <c r="C650" s="9" t="s">
        <v>2236</v>
      </c>
    </row>
    <row r="651" spans="1:3" ht="12.75" customHeight="1" x14ac:dyDescent="0.2">
      <c r="A651" s="9">
        <v>2021</v>
      </c>
      <c r="B651" s="9">
        <v>1127927</v>
      </c>
      <c r="C651" s="9" t="s">
        <v>2236</v>
      </c>
    </row>
    <row r="652" spans="1:3" ht="12.75" customHeight="1" x14ac:dyDescent="0.2">
      <c r="A652" s="9">
        <v>2021</v>
      </c>
      <c r="B652" s="9">
        <v>1127926</v>
      </c>
      <c r="C652" s="9" t="s">
        <v>2236</v>
      </c>
    </row>
    <row r="653" spans="1:3" ht="12.75" customHeight="1" x14ac:dyDescent="0.2">
      <c r="A653" s="9">
        <v>2021</v>
      </c>
      <c r="B653" s="9">
        <v>1319230</v>
      </c>
      <c r="C653" s="9" t="s">
        <v>2236</v>
      </c>
    </row>
    <row r="654" spans="1:3" ht="12.75" customHeight="1" x14ac:dyDescent="0.2">
      <c r="A654" s="9">
        <v>2021</v>
      </c>
      <c r="B654" s="9">
        <v>1117076</v>
      </c>
      <c r="C654" s="9" t="s">
        <v>2236</v>
      </c>
    </row>
    <row r="655" spans="1:3" ht="12.75" customHeight="1" x14ac:dyDescent="0.2">
      <c r="A655" s="9">
        <v>2021</v>
      </c>
      <c r="B655" s="9">
        <v>108730</v>
      </c>
      <c r="C655" s="9" t="s">
        <v>2236</v>
      </c>
    </row>
    <row r="656" spans="1:3" ht="12.75" customHeight="1" x14ac:dyDescent="0.2">
      <c r="A656" s="9">
        <v>2021</v>
      </c>
      <c r="B656" s="9">
        <v>1127926</v>
      </c>
      <c r="C656" s="9" t="s">
        <v>2236</v>
      </c>
    </row>
    <row r="657" spans="1:3" ht="12.75" customHeight="1" x14ac:dyDescent="0.2">
      <c r="A657" s="9">
        <v>2021</v>
      </c>
      <c r="B657" s="9">
        <v>1127926</v>
      </c>
      <c r="C657" s="9" t="s">
        <v>2236</v>
      </c>
    </row>
    <row r="658" spans="1:3" ht="12.75" customHeight="1" x14ac:dyDescent="0.2">
      <c r="A658" s="9">
        <v>2021</v>
      </c>
      <c r="B658" s="9">
        <v>1308687</v>
      </c>
      <c r="C658" s="9" t="s">
        <v>2236</v>
      </c>
    </row>
    <row r="659" spans="1:3" ht="12.75" customHeight="1" x14ac:dyDescent="0.2">
      <c r="A659" s="9">
        <v>2021</v>
      </c>
      <c r="B659" s="9">
        <v>1103657</v>
      </c>
      <c r="C659" s="9" t="s">
        <v>2236</v>
      </c>
    </row>
    <row r="660" spans="1:3" ht="12.75" customHeight="1" x14ac:dyDescent="0.2">
      <c r="A660" s="9">
        <v>2021</v>
      </c>
      <c r="B660" s="9">
        <v>1103909</v>
      </c>
      <c r="C660" s="9" t="s">
        <v>2236</v>
      </c>
    </row>
    <row r="661" spans="1:3" ht="12.75" customHeight="1" x14ac:dyDescent="0.2">
      <c r="A661" s="9">
        <v>2021</v>
      </c>
      <c r="B661" s="9">
        <v>1308687</v>
      </c>
      <c r="C661" s="9" t="s">
        <v>2236</v>
      </c>
    </row>
    <row r="662" spans="1:3" ht="12.75" customHeight="1" x14ac:dyDescent="0.2">
      <c r="A662" s="9">
        <v>2021</v>
      </c>
      <c r="B662" s="9">
        <v>108730</v>
      </c>
      <c r="C662" s="9" t="s">
        <v>2236</v>
      </c>
    </row>
    <row r="663" spans="1:3" ht="12.75" customHeight="1" x14ac:dyDescent="0.2">
      <c r="A663" s="9">
        <v>2021</v>
      </c>
      <c r="B663" s="9">
        <v>1127926</v>
      </c>
      <c r="C663" s="9" t="s">
        <v>2236</v>
      </c>
    </row>
    <row r="664" spans="1:3" ht="12.75" customHeight="1" x14ac:dyDescent="0.2">
      <c r="A664" s="9">
        <v>2021</v>
      </c>
      <c r="B664" s="9">
        <v>123336</v>
      </c>
      <c r="C664" s="9" t="s">
        <v>2236</v>
      </c>
    </row>
    <row r="665" spans="1:3" ht="12.75" customHeight="1" x14ac:dyDescent="0.2">
      <c r="A665" s="9">
        <v>2021</v>
      </c>
      <c r="B665" s="9">
        <v>1127926</v>
      </c>
      <c r="C665" s="9" t="s">
        <v>2236</v>
      </c>
    </row>
    <row r="666" spans="1:3" ht="12.75" customHeight="1" x14ac:dyDescent="0.2">
      <c r="A666" s="9">
        <v>2021</v>
      </c>
      <c r="B666" s="9">
        <v>1103909</v>
      </c>
      <c r="C666" s="9" t="s">
        <v>2236</v>
      </c>
    </row>
    <row r="667" spans="1:3" ht="12.75" customHeight="1" x14ac:dyDescent="0.2">
      <c r="A667" s="9">
        <v>2021</v>
      </c>
      <c r="B667" s="9">
        <v>1103692</v>
      </c>
      <c r="C667" s="9" t="s">
        <v>2236</v>
      </c>
    </row>
    <row r="668" spans="1:3" ht="12.75" customHeight="1" x14ac:dyDescent="0.2">
      <c r="A668" s="9">
        <v>2021</v>
      </c>
      <c r="B668" s="9">
        <v>1127926</v>
      </c>
      <c r="C668" s="9" t="s">
        <v>2236</v>
      </c>
    </row>
    <row r="669" spans="1:3" ht="12.75" customHeight="1" x14ac:dyDescent="0.2">
      <c r="A669" s="9">
        <v>2021</v>
      </c>
      <c r="B669" s="9">
        <v>108730</v>
      </c>
      <c r="C669" s="9" t="s">
        <v>2236</v>
      </c>
    </row>
    <row r="670" spans="1:3" ht="12.75" customHeight="1" x14ac:dyDescent="0.2">
      <c r="A670" s="9">
        <v>2021</v>
      </c>
      <c r="B670" s="9">
        <v>108730</v>
      </c>
      <c r="C670" s="9" t="s">
        <v>2236</v>
      </c>
    </row>
    <row r="671" spans="1:3" ht="12.75" customHeight="1" x14ac:dyDescent="0.2">
      <c r="A671" s="9">
        <v>2021</v>
      </c>
      <c r="B671" s="9">
        <v>1127926</v>
      </c>
      <c r="C671" s="9" t="s">
        <v>2236</v>
      </c>
    </row>
    <row r="672" spans="1:3" ht="12.75" customHeight="1" x14ac:dyDescent="0.2">
      <c r="A672" s="9">
        <v>2021</v>
      </c>
      <c r="B672" s="9">
        <v>108730</v>
      </c>
      <c r="C672" s="9" t="s">
        <v>2236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537</v>
      </c>
    </row>
    <row r="2" spans="1:3" ht="12.75" customHeight="1" x14ac:dyDescent="0.2">
      <c r="A2" s="9">
        <v>2021</v>
      </c>
      <c r="B2" s="9">
        <v>1127924</v>
      </c>
      <c r="C2" s="9" t="s">
        <v>967</v>
      </c>
    </row>
    <row r="3" spans="1:3" ht="12.75" customHeight="1" x14ac:dyDescent="0.2">
      <c r="A3" s="9">
        <v>2021</v>
      </c>
      <c r="B3" s="9">
        <v>123336</v>
      </c>
      <c r="C3" s="9" t="s">
        <v>967</v>
      </c>
    </row>
    <row r="4" spans="1:3" ht="12.75" customHeight="1" x14ac:dyDescent="0.2">
      <c r="A4" s="9">
        <v>2021</v>
      </c>
      <c r="B4" s="9">
        <v>1179970</v>
      </c>
      <c r="C4" s="9" t="s">
        <v>967</v>
      </c>
    </row>
    <row r="5" spans="1:3" ht="12.75" customHeight="1" x14ac:dyDescent="0.2">
      <c r="A5" s="9">
        <v>2021</v>
      </c>
      <c r="B5" s="9">
        <v>123336</v>
      </c>
      <c r="C5" s="9" t="s">
        <v>967</v>
      </c>
    </row>
    <row r="6" spans="1:3" ht="12.75" customHeight="1" x14ac:dyDescent="0.2">
      <c r="A6" s="9">
        <v>2021</v>
      </c>
      <c r="B6" s="9">
        <v>123336</v>
      </c>
      <c r="C6" s="9" t="s">
        <v>967</v>
      </c>
    </row>
    <row r="7" spans="1:3" ht="12.75" customHeight="1" x14ac:dyDescent="0.2">
      <c r="A7" s="9">
        <v>2021</v>
      </c>
      <c r="B7" s="9">
        <v>123336</v>
      </c>
      <c r="C7" s="9" t="s">
        <v>967</v>
      </c>
    </row>
    <row r="8" spans="1:3" ht="12.75" customHeight="1" x14ac:dyDescent="0.2">
      <c r="A8" s="9">
        <v>2021</v>
      </c>
      <c r="B8" s="9">
        <v>1308687</v>
      </c>
      <c r="C8" s="9" t="s">
        <v>967</v>
      </c>
    </row>
    <row r="9" spans="1:3" ht="12.75" customHeight="1" x14ac:dyDescent="0.2">
      <c r="A9" s="9">
        <v>2021</v>
      </c>
      <c r="B9" s="9">
        <v>1319230</v>
      </c>
      <c r="C9" s="9" t="s">
        <v>967</v>
      </c>
    </row>
    <row r="10" spans="1:3" ht="12.75" customHeight="1" x14ac:dyDescent="0.2">
      <c r="A10" s="9">
        <v>2021</v>
      </c>
      <c r="B10" s="9">
        <v>1179970</v>
      </c>
      <c r="C10" s="9" t="s">
        <v>967</v>
      </c>
    </row>
    <row r="11" spans="1:3" ht="12.75" customHeight="1" x14ac:dyDescent="0.2">
      <c r="A11" s="9">
        <v>2021</v>
      </c>
      <c r="B11" s="9">
        <v>123336</v>
      </c>
      <c r="C11" s="9" t="s">
        <v>967</v>
      </c>
    </row>
    <row r="12" spans="1:3" ht="12.75" customHeight="1" x14ac:dyDescent="0.2">
      <c r="A12" s="9">
        <v>2021</v>
      </c>
      <c r="B12" s="9">
        <v>123336</v>
      </c>
      <c r="C12" s="9" t="s">
        <v>967</v>
      </c>
    </row>
    <row r="13" spans="1:3" ht="12.75" customHeight="1" x14ac:dyDescent="0.2">
      <c r="A13" s="9">
        <v>2021</v>
      </c>
      <c r="B13" s="9">
        <v>1319230</v>
      </c>
      <c r="C13" s="9" t="s">
        <v>967</v>
      </c>
    </row>
    <row r="14" spans="1:3" ht="12.75" customHeight="1" x14ac:dyDescent="0.2">
      <c r="A14" s="9">
        <v>2021</v>
      </c>
      <c r="B14" s="9">
        <v>108730</v>
      </c>
      <c r="C14" s="9" t="s">
        <v>967</v>
      </c>
    </row>
    <row r="15" spans="1:3" ht="12.75" customHeight="1" x14ac:dyDescent="0.2">
      <c r="A15" s="9">
        <v>2021</v>
      </c>
      <c r="B15" s="9">
        <v>150129</v>
      </c>
      <c r="C15" s="9" t="s">
        <v>967</v>
      </c>
    </row>
    <row r="16" spans="1:3" ht="12.75" customHeight="1" x14ac:dyDescent="0.2">
      <c r="A16" s="9">
        <v>2021</v>
      </c>
      <c r="B16" s="9">
        <v>123336</v>
      </c>
      <c r="C16" s="9" t="s">
        <v>967</v>
      </c>
    </row>
    <row r="17" spans="1:3" ht="12.75" customHeight="1" x14ac:dyDescent="0.2">
      <c r="A17" s="9">
        <v>2021</v>
      </c>
      <c r="B17" s="9">
        <v>1103832</v>
      </c>
      <c r="C17" s="9" t="s">
        <v>967</v>
      </c>
    </row>
    <row r="18" spans="1:3" ht="12.75" customHeight="1" x14ac:dyDescent="0.2">
      <c r="A18" s="9">
        <v>2021</v>
      </c>
      <c r="B18" s="9">
        <v>1308687</v>
      </c>
      <c r="C18" s="9" t="s">
        <v>967</v>
      </c>
    </row>
    <row r="19" spans="1:3" ht="12.75" customHeight="1" x14ac:dyDescent="0.2">
      <c r="A19" s="9">
        <v>2021</v>
      </c>
      <c r="B19" s="9">
        <v>1127927</v>
      </c>
      <c r="C19" s="9" t="s">
        <v>967</v>
      </c>
    </row>
    <row r="20" spans="1:3" ht="12.75" customHeight="1" x14ac:dyDescent="0.2">
      <c r="A20" s="9">
        <v>2021</v>
      </c>
      <c r="B20" s="9">
        <v>123336</v>
      </c>
      <c r="C20" s="9" t="s">
        <v>967</v>
      </c>
    </row>
    <row r="21" spans="1:3" ht="12.75" customHeight="1" x14ac:dyDescent="0.2">
      <c r="A21" s="9">
        <v>2021</v>
      </c>
      <c r="B21" s="9">
        <v>123336</v>
      </c>
      <c r="C21" s="9" t="s">
        <v>967</v>
      </c>
    </row>
    <row r="22" spans="1:3" ht="12.75" customHeight="1" x14ac:dyDescent="0.2">
      <c r="A22" s="9">
        <v>2021</v>
      </c>
      <c r="B22" s="9">
        <v>150129</v>
      </c>
      <c r="C22" s="9" t="s">
        <v>967</v>
      </c>
    </row>
    <row r="23" spans="1:3" ht="12.75" customHeight="1" x14ac:dyDescent="0.2">
      <c r="A23" s="9">
        <v>2021</v>
      </c>
      <c r="B23" s="9">
        <v>1179970</v>
      </c>
      <c r="C23" s="9" t="s">
        <v>967</v>
      </c>
    </row>
    <row r="24" spans="1:3" ht="12.75" customHeight="1" x14ac:dyDescent="0.2">
      <c r="A24" s="9">
        <v>2021</v>
      </c>
      <c r="B24" s="9">
        <v>123336</v>
      </c>
      <c r="C24" s="9" t="s">
        <v>967</v>
      </c>
    </row>
    <row r="25" spans="1:3" ht="12.75" customHeight="1" x14ac:dyDescent="0.2">
      <c r="A25" s="9">
        <v>2021</v>
      </c>
      <c r="B25" s="9">
        <v>1103832</v>
      </c>
      <c r="C25" s="9" t="s">
        <v>967</v>
      </c>
    </row>
    <row r="26" spans="1:3" ht="12.75" customHeight="1" x14ac:dyDescent="0.2">
      <c r="A26" s="9">
        <v>2021</v>
      </c>
      <c r="B26" s="9">
        <v>123336</v>
      </c>
      <c r="C26" s="9" t="s">
        <v>967</v>
      </c>
    </row>
    <row r="27" spans="1:3" ht="12.75" customHeight="1" x14ac:dyDescent="0.2">
      <c r="A27" s="9">
        <v>2021</v>
      </c>
      <c r="B27" s="9">
        <v>123336</v>
      </c>
      <c r="C27" s="9" t="s">
        <v>967</v>
      </c>
    </row>
    <row r="28" spans="1:3" ht="12.75" customHeight="1" x14ac:dyDescent="0.2">
      <c r="A28" s="9">
        <v>2021</v>
      </c>
      <c r="B28" s="9">
        <v>123336</v>
      </c>
      <c r="C28" s="9" t="s">
        <v>967</v>
      </c>
    </row>
    <row r="29" spans="1:3" ht="12.75" customHeight="1" x14ac:dyDescent="0.2">
      <c r="A29" s="9">
        <v>2021</v>
      </c>
      <c r="B29" s="9">
        <v>123336</v>
      </c>
      <c r="C29" s="9" t="s">
        <v>967</v>
      </c>
    </row>
    <row r="30" spans="1:3" ht="12.75" customHeight="1" x14ac:dyDescent="0.2">
      <c r="A30" s="9">
        <v>2021</v>
      </c>
      <c r="B30" s="9">
        <v>123336</v>
      </c>
      <c r="C30" s="9" t="s">
        <v>967</v>
      </c>
    </row>
    <row r="31" spans="1:3" ht="12.75" customHeight="1" x14ac:dyDescent="0.2">
      <c r="A31" s="9">
        <v>2021</v>
      </c>
      <c r="B31" s="9">
        <v>1127925</v>
      </c>
      <c r="C31" s="9" t="s">
        <v>967</v>
      </c>
    </row>
    <row r="32" spans="1:3" ht="12.75" customHeight="1" x14ac:dyDescent="0.2">
      <c r="A32" s="9">
        <v>2021</v>
      </c>
      <c r="B32" s="9">
        <v>123336</v>
      </c>
      <c r="C32" s="9" t="s">
        <v>967</v>
      </c>
    </row>
    <row r="33" spans="1:3" ht="12.75" customHeight="1" x14ac:dyDescent="0.2">
      <c r="A33" s="9">
        <v>2021</v>
      </c>
      <c r="B33" s="9">
        <v>1308687</v>
      </c>
      <c r="C33" s="9" t="s">
        <v>967</v>
      </c>
    </row>
    <row r="34" spans="1:3" ht="12.75" customHeight="1" x14ac:dyDescent="0.2">
      <c r="A34" s="9">
        <v>2021</v>
      </c>
      <c r="B34" s="9">
        <v>123336</v>
      </c>
      <c r="C34" s="9" t="s">
        <v>967</v>
      </c>
    </row>
    <row r="35" spans="1:3" ht="12.75" customHeight="1" x14ac:dyDescent="0.2">
      <c r="A35" s="9">
        <v>2021</v>
      </c>
      <c r="B35" s="9">
        <v>123336</v>
      </c>
      <c r="C35" s="9" t="s">
        <v>967</v>
      </c>
    </row>
    <row r="36" spans="1:3" ht="12.75" customHeight="1" x14ac:dyDescent="0.2">
      <c r="A36" s="9">
        <v>2021</v>
      </c>
      <c r="B36" s="9">
        <v>123336</v>
      </c>
      <c r="C36" s="9" t="s">
        <v>967</v>
      </c>
    </row>
    <row r="37" spans="1:3" ht="12.75" customHeight="1" x14ac:dyDescent="0.2">
      <c r="A37" s="9">
        <v>2021</v>
      </c>
      <c r="B37" s="9">
        <v>1103832</v>
      </c>
      <c r="C37" s="9" t="s">
        <v>967</v>
      </c>
    </row>
    <row r="38" spans="1:3" ht="12.75" customHeight="1" x14ac:dyDescent="0.2">
      <c r="A38" s="9">
        <v>2021</v>
      </c>
      <c r="B38" s="9">
        <v>1127927</v>
      </c>
      <c r="C38" s="9" t="s">
        <v>967</v>
      </c>
    </row>
    <row r="39" spans="1:3" ht="12.75" customHeight="1" x14ac:dyDescent="0.2">
      <c r="A39" s="9">
        <v>2021</v>
      </c>
      <c r="B39" s="9">
        <v>123336</v>
      </c>
      <c r="C39" s="9" t="s">
        <v>967</v>
      </c>
    </row>
    <row r="40" spans="1:3" ht="12.75" customHeight="1" x14ac:dyDescent="0.2">
      <c r="A40" s="9">
        <v>2021</v>
      </c>
      <c r="B40" s="9">
        <v>1365444</v>
      </c>
      <c r="C40" s="9" t="s">
        <v>967</v>
      </c>
    </row>
    <row r="41" spans="1:3" ht="12.75" customHeight="1" x14ac:dyDescent="0.2">
      <c r="A41" s="9">
        <v>2021</v>
      </c>
      <c r="B41" s="9">
        <v>123336</v>
      </c>
      <c r="C41" s="9" t="s">
        <v>967</v>
      </c>
    </row>
    <row r="42" spans="1:3" ht="12.75" customHeight="1" x14ac:dyDescent="0.2">
      <c r="A42" s="9">
        <v>2021</v>
      </c>
      <c r="B42" s="9">
        <v>1117076</v>
      </c>
      <c r="C42" s="9" t="s">
        <v>967</v>
      </c>
    </row>
    <row r="43" spans="1:3" ht="12.75" customHeight="1" x14ac:dyDescent="0.2">
      <c r="A43" s="9">
        <v>2021</v>
      </c>
      <c r="B43" s="9">
        <v>123336</v>
      </c>
      <c r="C43" s="9" t="s">
        <v>967</v>
      </c>
    </row>
    <row r="44" spans="1:3" ht="12.75" customHeight="1" x14ac:dyDescent="0.2">
      <c r="A44" s="9">
        <v>2021</v>
      </c>
      <c r="B44" s="9">
        <v>123336</v>
      </c>
      <c r="C44" s="9" t="s">
        <v>967</v>
      </c>
    </row>
    <row r="45" spans="1:3" ht="12.75" customHeight="1" x14ac:dyDescent="0.2">
      <c r="A45" s="9">
        <v>2021</v>
      </c>
      <c r="B45" s="9">
        <v>1103692</v>
      </c>
      <c r="C45" s="9" t="s">
        <v>967</v>
      </c>
    </row>
    <row r="46" spans="1:3" ht="12.75" customHeight="1" x14ac:dyDescent="0.2">
      <c r="A46" s="9">
        <v>2021</v>
      </c>
      <c r="B46" s="9">
        <v>1270538</v>
      </c>
      <c r="C46" s="9" t="s">
        <v>967</v>
      </c>
    </row>
    <row r="47" spans="1:3" ht="12.75" customHeight="1" x14ac:dyDescent="0.2">
      <c r="A47" s="9">
        <v>2021</v>
      </c>
      <c r="B47" s="9">
        <v>1179970</v>
      </c>
      <c r="C47" s="9" t="s">
        <v>967</v>
      </c>
    </row>
    <row r="48" spans="1:3" ht="12.75" customHeight="1" x14ac:dyDescent="0.2">
      <c r="A48" s="9">
        <v>2021</v>
      </c>
      <c r="B48" s="9">
        <v>123336</v>
      </c>
      <c r="C48" s="9" t="s">
        <v>967</v>
      </c>
    </row>
    <row r="49" spans="1:3" ht="12.75" customHeight="1" x14ac:dyDescent="0.2">
      <c r="A49" s="9">
        <v>2021</v>
      </c>
      <c r="B49" s="9">
        <v>123336</v>
      </c>
      <c r="C49" s="9" t="s">
        <v>967</v>
      </c>
    </row>
    <row r="50" spans="1:3" ht="12.75" customHeight="1" x14ac:dyDescent="0.2">
      <c r="A50" s="9">
        <v>2021</v>
      </c>
      <c r="B50" s="9">
        <v>123336</v>
      </c>
      <c r="C50" s="9" t="s">
        <v>967</v>
      </c>
    </row>
    <row r="51" spans="1:3" ht="12.75" customHeight="1" x14ac:dyDescent="0.2">
      <c r="A51" s="9">
        <v>2021</v>
      </c>
      <c r="B51" s="9">
        <v>1179970</v>
      </c>
      <c r="C51" s="9" t="s">
        <v>967</v>
      </c>
    </row>
    <row r="52" spans="1:3" ht="12.75" customHeight="1" x14ac:dyDescent="0.2">
      <c r="A52" s="9">
        <v>2021</v>
      </c>
      <c r="B52" s="9">
        <v>123336</v>
      </c>
      <c r="C52" s="9" t="s">
        <v>967</v>
      </c>
    </row>
    <row r="53" spans="1:3" ht="12.75" customHeight="1" x14ac:dyDescent="0.2">
      <c r="A53" s="9">
        <v>2021</v>
      </c>
      <c r="B53" s="9">
        <v>123336</v>
      </c>
      <c r="C53" s="9" t="s">
        <v>967</v>
      </c>
    </row>
    <row r="54" spans="1:3" ht="12.75" customHeight="1" x14ac:dyDescent="0.2">
      <c r="A54" s="9">
        <v>2021</v>
      </c>
      <c r="B54" s="9">
        <v>1179970</v>
      </c>
      <c r="C54" s="9" t="s">
        <v>967</v>
      </c>
    </row>
    <row r="55" spans="1:3" ht="12.75" customHeight="1" x14ac:dyDescent="0.2">
      <c r="A55" s="9">
        <v>2021</v>
      </c>
      <c r="B55" s="9">
        <v>1117076</v>
      </c>
      <c r="C55" s="9" t="s">
        <v>967</v>
      </c>
    </row>
    <row r="56" spans="1:3" ht="12.75" customHeight="1" x14ac:dyDescent="0.2">
      <c r="A56" s="9">
        <v>2021</v>
      </c>
      <c r="B56" s="9">
        <v>122845</v>
      </c>
      <c r="C56" s="9" t="s">
        <v>967</v>
      </c>
    </row>
    <row r="57" spans="1:3" ht="12.75" customHeight="1" x14ac:dyDescent="0.2">
      <c r="A57" s="9">
        <v>2021</v>
      </c>
      <c r="B57" s="9">
        <v>1308687</v>
      </c>
      <c r="C57" s="9" t="s">
        <v>967</v>
      </c>
    </row>
    <row r="58" spans="1:3" ht="12.75" customHeight="1" x14ac:dyDescent="0.2">
      <c r="A58" s="9">
        <v>2021</v>
      </c>
      <c r="B58" s="9">
        <v>123336</v>
      </c>
      <c r="C58" s="9" t="s">
        <v>967</v>
      </c>
    </row>
    <row r="59" spans="1:3" ht="12.75" customHeight="1" x14ac:dyDescent="0.2">
      <c r="A59" s="9">
        <v>2021</v>
      </c>
      <c r="B59" s="9">
        <v>123336</v>
      </c>
      <c r="C59" s="9" t="s">
        <v>967</v>
      </c>
    </row>
    <row r="60" spans="1:3" ht="12.75" customHeight="1" x14ac:dyDescent="0.2">
      <c r="A60" s="9">
        <v>2021</v>
      </c>
      <c r="B60" s="9">
        <v>123336</v>
      </c>
      <c r="C60" s="9" t="s">
        <v>967</v>
      </c>
    </row>
    <row r="61" spans="1:3" ht="12.75" customHeight="1" x14ac:dyDescent="0.2">
      <c r="A61" s="9">
        <v>2021</v>
      </c>
      <c r="B61" s="9">
        <v>123336</v>
      </c>
      <c r="C61" s="9" t="s">
        <v>967</v>
      </c>
    </row>
    <row r="62" spans="1:3" ht="12.75" customHeight="1" x14ac:dyDescent="0.2">
      <c r="A62" s="9">
        <v>2021</v>
      </c>
      <c r="B62" s="9">
        <v>108730</v>
      </c>
      <c r="C62" s="9" t="s">
        <v>967</v>
      </c>
    </row>
    <row r="63" spans="1:3" ht="12.75" customHeight="1" x14ac:dyDescent="0.2">
      <c r="A63" s="9">
        <v>2021</v>
      </c>
      <c r="B63" s="9">
        <v>123336</v>
      </c>
      <c r="C63" s="9" t="s">
        <v>967</v>
      </c>
    </row>
    <row r="64" spans="1:3" ht="12.75" customHeight="1" x14ac:dyDescent="0.2">
      <c r="A64" s="9">
        <v>2021</v>
      </c>
      <c r="B64" s="9">
        <v>1127924</v>
      </c>
      <c r="C64" s="9" t="s">
        <v>967</v>
      </c>
    </row>
    <row r="65" spans="1:3" ht="12.75" customHeight="1" x14ac:dyDescent="0.2">
      <c r="A65" s="9">
        <v>2021</v>
      </c>
      <c r="B65" s="9">
        <v>1103832</v>
      </c>
      <c r="C65" s="9" t="s">
        <v>967</v>
      </c>
    </row>
    <row r="66" spans="1:3" ht="12.75" customHeight="1" x14ac:dyDescent="0.2">
      <c r="A66" s="9">
        <v>2021</v>
      </c>
      <c r="B66" s="9">
        <v>150129</v>
      </c>
      <c r="C66" s="9" t="s">
        <v>967</v>
      </c>
    </row>
    <row r="67" spans="1:3" ht="12.75" customHeight="1" x14ac:dyDescent="0.2">
      <c r="A67" s="9">
        <v>2021</v>
      </c>
      <c r="B67" s="9">
        <v>1103909</v>
      </c>
      <c r="C67" s="9" t="s">
        <v>967</v>
      </c>
    </row>
    <row r="68" spans="1:3" ht="12.75" customHeight="1" x14ac:dyDescent="0.2">
      <c r="A68" s="9">
        <v>2021</v>
      </c>
      <c r="B68" s="9">
        <v>123336</v>
      </c>
      <c r="C68" s="9" t="s">
        <v>967</v>
      </c>
    </row>
    <row r="69" spans="1:3" ht="12.75" customHeight="1" x14ac:dyDescent="0.2">
      <c r="A69" s="9">
        <v>2021</v>
      </c>
      <c r="B69" s="9">
        <v>1179970</v>
      </c>
      <c r="C69" s="9" t="s">
        <v>967</v>
      </c>
    </row>
    <row r="70" spans="1:3" ht="12.75" customHeight="1" x14ac:dyDescent="0.2">
      <c r="A70" s="9">
        <v>2021</v>
      </c>
      <c r="B70" s="9">
        <v>1308687</v>
      </c>
      <c r="C70" s="9" t="s">
        <v>967</v>
      </c>
    </row>
    <row r="71" spans="1:3" ht="12.75" customHeight="1" x14ac:dyDescent="0.2">
      <c r="A71" s="9">
        <v>2021</v>
      </c>
      <c r="B71" s="9">
        <v>1319230</v>
      </c>
      <c r="C71" s="9" t="s">
        <v>967</v>
      </c>
    </row>
    <row r="72" spans="1:3" ht="12.75" customHeight="1" x14ac:dyDescent="0.2">
      <c r="A72" s="9">
        <v>2021</v>
      </c>
      <c r="B72" s="9">
        <v>1127927</v>
      </c>
      <c r="C72" s="9" t="s">
        <v>967</v>
      </c>
    </row>
    <row r="73" spans="1:3" ht="12.75" customHeight="1" x14ac:dyDescent="0.2">
      <c r="A73" s="9">
        <v>2021</v>
      </c>
      <c r="B73" s="9">
        <v>1127925</v>
      </c>
      <c r="C73" s="9" t="s">
        <v>967</v>
      </c>
    </row>
    <row r="74" spans="1:3" ht="12.75" customHeight="1" x14ac:dyDescent="0.2">
      <c r="A74" s="9">
        <v>2021</v>
      </c>
      <c r="B74" s="9">
        <v>1179970</v>
      </c>
      <c r="C74" s="9" t="s">
        <v>967</v>
      </c>
    </row>
    <row r="75" spans="1:3" ht="12.75" customHeight="1" x14ac:dyDescent="0.2">
      <c r="A75" s="9">
        <v>2021</v>
      </c>
      <c r="B75" s="9">
        <v>1179970</v>
      </c>
      <c r="C75" s="9" t="s">
        <v>967</v>
      </c>
    </row>
    <row r="76" spans="1:3" ht="12.75" customHeight="1" x14ac:dyDescent="0.2">
      <c r="A76" s="9">
        <v>2021</v>
      </c>
      <c r="B76" s="9">
        <v>1270538</v>
      </c>
      <c r="C76" s="9" t="s">
        <v>967</v>
      </c>
    </row>
    <row r="77" spans="1:3" ht="12.75" customHeight="1" x14ac:dyDescent="0.2">
      <c r="A77" s="9">
        <v>2021</v>
      </c>
      <c r="B77" s="9">
        <v>123336</v>
      </c>
      <c r="C77" s="9" t="s">
        <v>967</v>
      </c>
    </row>
    <row r="78" spans="1:3" ht="12.75" customHeight="1" x14ac:dyDescent="0.2">
      <c r="A78" s="9">
        <v>2021</v>
      </c>
      <c r="B78" s="9">
        <v>123336</v>
      </c>
      <c r="C78" s="9" t="s">
        <v>967</v>
      </c>
    </row>
    <row r="79" spans="1:3" ht="12.75" customHeight="1" x14ac:dyDescent="0.2">
      <c r="A79" s="9">
        <v>2021</v>
      </c>
      <c r="B79" s="9">
        <v>123336</v>
      </c>
      <c r="C79" s="9" t="s">
        <v>967</v>
      </c>
    </row>
    <row r="80" spans="1:3" ht="12.75" customHeight="1" x14ac:dyDescent="0.2">
      <c r="A80" s="9">
        <v>2021</v>
      </c>
      <c r="B80" s="9">
        <v>1179970</v>
      </c>
      <c r="C80" s="9" t="s">
        <v>967</v>
      </c>
    </row>
    <row r="81" spans="1:3" ht="12.75" customHeight="1" x14ac:dyDescent="0.2">
      <c r="A81" s="9">
        <v>2021</v>
      </c>
      <c r="B81" s="9">
        <v>122845</v>
      </c>
      <c r="C81" s="9" t="s">
        <v>967</v>
      </c>
    </row>
    <row r="82" spans="1:3" ht="12.75" customHeight="1" x14ac:dyDescent="0.2">
      <c r="A82" s="9">
        <v>2021</v>
      </c>
      <c r="B82" s="9">
        <v>108730</v>
      </c>
      <c r="C82" s="9" t="s">
        <v>967</v>
      </c>
    </row>
    <row r="83" spans="1:3" ht="12.75" customHeight="1" x14ac:dyDescent="0.2">
      <c r="A83" s="9">
        <v>2021</v>
      </c>
      <c r="B83" s="9">
        <v>123336</v>
      </c>
      <c r="C83" s="9" t="s">
        <v>967</v>
      </c>
    </row>
    <row r="84" spans="1:3" ht="12.75" customHeight="1" x14ac:dyDescent="0.2">
      <c r="A84" s="9">
        <v>2021</v>
      </c>
      <c r="B84" s="9">
        <v>123336</v>
      </c>
      <c r="C84" s="9" t="s">
        <v>967</v>
      </c>
    </row>
    <row r="85" spans="1:3" ht="12.75" customHeight="1" x14ac:dyDescent="0.2">
      <c r="A85" s="9">
        <v>2021</v>
      </c>
      <c r="B85" s="9">
        <v>1179970</v>
      </c>
      <c r="C85" s="9" t="s">
        <v>967</v>
      </c>
    </row>
    <row r="86" spans="1:3" ht="12.75" customHeight="1" x14ac:dyDescent="0.2">
      <c r="A86" s="9">
        <v>2021</v>
      </c>
      <c r="B86" s="9">
        <v>123336</v>
      </c>
      <c r="C86" s="9" t="s">
        <v>967</v>
      </c>
    </row>
    <row r="87" spans="1:3" ht="12.75" customHeight="1" x14ac:dyDescent="0.2">
      <c r="A87" s="9">
        <v>2021</v>
      </c>
      <c r="B87" s="9">
        <v>123336</v>
      </c>
      <c r="C87" s="9" t="s">
        <v>967</v>
      </c>
    </row>
    <row r="88" spans="1:3" ht="12.75" customHeight="1" x14ac:dyDescent="0.2">
      <c r="A88" s="9">
        <v>2021</v>
      </c>
      <c r="B88" s="9">
        <v>1127925</v>
      </c>
      <c r="C88" s="9" t="s">
        <v>967</v>
      </c>
    </row>
    <row r="89" spans="1:3" ht="12.75" customHeight="1" x14ac:dyDescent="0.2">
      <c r="A89" s="9">
        <v>2021</v>
      </c>
      <c r="B89" s="9">
        <v>123336</v>
      </c>
      <c r="C89" s="9" t="s">
        <v>967</v>
      </c>
    </row>
    <row r="90" spans="1:3" ht="12.75" customHeight="1" x14ac:dyDescent="0.2">
      <c r="A90" s="9">
        <v>2021</v>
      </c>
      <c r="B90" s="9">
        <v>1103832</v>
      </c>
      <c r="C90" s="9" t="s">
        <v>967</v>
      </c>
    </row>
    <row r="91" spans="1:3" ht="12.75" customHeight="1" x14ac:dyDescent="0.2">
      <c r="A91" s="9">
        <v>2021</v>
      </c>
      <c r="B91" s="9">
        <v>123336</v>
      </c>
      <c r="C91" s="9" t="s">
        <v>967</v>
      </c>
    </row>
    <row r="92" spans="1:3" ht="12.75" customHeight="1" x14ac:dyDescent="0.2">
      <c r="A92" s="9">
        <v>2021</v>
      </c>
      <c r="B92" s="9">
        <v>122845</v>
      </c>
      <c r="C92" s="9" t="s">
        <v>967</v>
      </c>
    </row>
    <row r="93" spans="1:3" ht="12.75" customHeight="1" x14ac:dyDescent="0.2">
      <c r="A93" s="9">
        <v>2021</v>
      </c>
      <c r="B93" s="9">
        <v>1179970</v>
      </c>
      <c r="C93" s="9" t="s">
        <v>967</v>
      </c>
    </row>
    <row r="94" spans="1:3" ht="12.75" customHeight="1" x14ac:dyDescent="0.2">
      <c r="A94" s="9">
        <v>2021</v>
      </c>
      <c r="B94" s="9">
        <v>108730</v>
      </c>
      <c r="C94" s="9" t="s">
        <v>967</v>
      </c>
    </row>
    <row r="95" spans="1:3" ht="12.75" customHeight="1" x14ac:dyDescent="0.2">
      <c r="A95" s="9">
        <v>2021</v>
      </c>
      <c r="B95" s="9">
        <v>1179970</v>
      </c>
      <c r="C95" s="9" t="s">
        <v>967</v>
      </c>
    </row>
    <row r="96" spans="1:3" ht="12.75" customHeight="1" x14ac:dyDescent="0.2">
      <c r="A96" s="9">
        <v>2021</v>
      </c>
      <c r="B96" s="9">
        <v>150129</v>
      </c>
      <c r="C96" s="9" t="s">
        <v>967</v>
      </c>
    </row>
    <row r="97" spans="1:3" ht="12.75" customHeight="1" x14ac:dyDescent="0.2">
      <c r="A97" s="9">
        <v>2021</v>
      </c>
      <c r="B97" s="9">
        <v>1270538</v>
      </c>
      <c r="C97" s="9" t="s">
        <v>967</v>
      </c>
    </row>
    <row r="98" spans="1:3" ht="12.75" customHeight="1" x14ac:dyDescent="0.2">
      <c r="A98" s="9">
        <v>2021</v>
      </c>
      <c r="B98" s="9">
        <v>123336</v>
      </c>
      <c r="C98" s="9" t="s">
        <v>967</v>
      </c>
    </row>
    <row r="99" spans="1:3" ht="12.75" customHeight="1" x14ac:dyDescent="0.2">
      <c r="A99" s="9">
        <v>2021</v>
      </c>
      <c r="B99" s="9">
        <v>1179970</v>
      </c>
      <c r="C99" s="9" t="s">
        <v>967</v>
      </c>
    </row>
    <row r="100" spans="1:3" ht="12.75" customHeight="1" x14ac:dyDescent="0.2">
      <c r="A100" s="9">
        <v>2021</v>
      </c>
      <c r="B100" s="9">
        <v>123336</v>
      </c>
      <c r="C100" s="9" t="s">
        <v>967</v>
      </c>
    </row>
    <row r="101" spans="1:3" ht="12.75" customHeight="1" x14ac:dyDescent="0.2">
      <c r="A101" s="9">
        <v>2021</v>
      </c>
      <c r="B101" s="9">
        <v>1308687</v>
      </c>
      <c r="C101" s="9" t="s">
        <v>967</v>
      </c>
    </row>
    <row r="102" spans="1:3" ht="12.75" customHeight="1" x14ac:dyDescent="0.2">
      <c r="A102" s="9">
        <v>2021</v>
      </c>
      <c r="B102" s="9">
        <v>1103692</v>
      </c>
      <c r="C102" s="9" t="s">
        <v>967</v>
      </c>
    </row>
    <row r="103" spans="1:3" ht="12.75" customHeight="1" x14ac:dyDescent="0.2">
      <c r="A103" s="9">
        <v>2021</v>
      </c>
      <c r="B103" s="9">
        <v>1127924</v>
      </c>
      <c r="C103" s="9" t="s">
        <v>967</v>
      </c>
    </row>
    <row r="104" spans="1:3" ht="12.75" customHeight="1" x14ac:dyDescent="0.2">
      <c r="A104" s="9">
        <v>2021</v>
      </c>
      <c r="B104" s="9">
        <v>1127927</v>
      </c>
      <c r="C104" s="9" t="s">
        <v>967</v>
      </c>
    </row>
    <row r="105" spans="1:3" ht="12.75" customHeight="1" x14ac:dyDescent="0.2">
      <c r="A105" s="9">
        <v>2021</v>
      </c>
      <c r="B105" s="9">
        <v>1270538</v>
      </c>
      <c r="C105" s="9" t="s">
        <v>967</v>
      </c>
    </row>
    <row r="106" spans="1:3" ht="12.75" customHeight="1" x14ac:dyDescent="0.2">
      <c r="A106" s="9">
        <v>2021</v>
      </c>
      <c r="B106" s="9">
        <v>123336</v>
      </c>
      <c r="C106" s="9" t="s">
        <v>967</v>
      </c>
    </row>
    <row r="107" spans="1:3" ht="12.75" customHeight="1" x14ac:dyDescent="0.2">
      <c r="A107" s="9">
        <v>2021</v>
      </c>
      <c r="B107" s="9">
        <v>150129</v>
      </c>
      <c r="C107" s="9" t="s">
        <v>967</v>
      </c>
    </row>
    <row r="108" spans="1:3" ht="12.75" customHeight="1" x14ac:dyDescent="0.2">
      <c r="A108" s="9">
        <v>2021</v>
      </c>
      <c r="B108" s="9">
        <v>123336</v>
      </c>
      <c r="C108" s="9" t="s">
        <v>967</v>
      </c>
    </row>
    <row r="109" spans="1:3" ht="12.75" customHeight="1" x14ac:dyDescent="0.2">
      <c r="A109" s="9">
        <v>2021</v>
      </c>
      <c r="B109" s="9">
        <v>123336</v>
      </c>
      <c r="C109" s="9" t="s">
        <v>967</v>
      </c>
    </row>
    <row r="110" spans="1:3" ht="12.75" customHeight="1" x14ac:dyDescent="0.2">
      <c r="A110" s="9">
        <v>2021</v>
      </c>
      <c r="B110" s="9">
        <v>1179970</v>
      </c>
      <c r="C110" s="9" t="s">
        <v>967</v>
      </c>
    </row>
    <row r="111" spans="1:3" ht="12.75" customHeight="1" x14ac:dyDescent="0.2">
      <c r="A111" s="9">
        <v>2021</v>
      </c>
      <c r="B111" s="9">
        <v>122845</v>
      </c>
      <c r="C111" s="9" t="s">
        <v>967</v>
      </c>
    </row>
    <row r="112" spans="1:3" ht="12.75" customHeight="1" x14ac:dyDescent="0.2">
      <c r="A112" s="9">
        <v>2021</v>
      </c>
      <c r="B112" s="9">
        <v>123336</v>
      </c>
      <c r="C112" s="9" t="s">
        <v>967</v>
      </c>
    </row>
    <row r="113" spans="1:3" ht="12.75" customHeight="1" x14ac:dyDescent="0.2">
      <c r="A113" s="9">
        <v>2021</v>
      </c>
      <c r="B113" s="9">
        <v>1270538</v>
      </c>
      <c r="C113" s="9" t="s">
        <v>967</v>
      </c>
    </row>
    <row r="114" spans="1:3" ht="12.75" customHeight="1" x14ac:dyDescent="0.2">
      <c r="A114" s="9">
        <v>2021</v>
      </c>
      <c r="B114" s="9">
        <v>123336</v>
      </c>
      <c r="C114" s="9" t="s">
        <v>967</v>
      </c>
    </row>
    <row r="115" spans="1:3" ht="12.75" customHeight="1" x14ac:dyDescent="0.2">
      <c r="A115" s="9">
        <v>2021</v>
      </c>
      <c r="B115" s="9">
        <v>1179970</v>
      </c>
      <c r="C115" s="9" t="s">
        <v>967</v>
      </c>
    </row>
    <row r="116" spans="1:3" ht="12.75" customHeight="1" x14ac:dyDescent="0.2">
      <c r="A116" s="9">
        <v>2021</v>
      </c>
      <c r="B116" s="9">
        <v>1179970</v>
      </c>
      <c r="C116" s="9" t="s">
        <v>967</v>
      </c>
    </row>
    <row r="117" spans="1:3" ht="12.75" customHeight="1" x14ac:dyDescent="0.2">
      <c r="A117" s="9">
        <v>2021</v>
      </c>
      <c r="B117" s="9">
        <v>1127927</v>
      </c>
      <c r="C117" s="9" t="s">
        <v>967</v>
      </c>
    </row>
    <row r="118" spans="1:3" ht="12.75" customHeight="1" x14ac:dyDescent="0.2">
      <c r="A118" s="9">
        <v>2021</v>
      </c>
      <c r="B118" s="9">
        <v>1117076</v>
      </c>
      <c r="C118" s="9" t="s">
        <v>967</v>
      </c>
    </row>
    <row r="119" spans="1:3" ht="12.75" customHeight="1" x14ac:dyDescent="0.2">
      <c r="A119" s="9">
        <v>2021</v>
      </c>
      <c r="B119" s="9">
        <v>1179970</v>
      </c>
      <c r="C119" s="9" t="s">
        <v>967</v>
      </c>
    </row>
    <row r="120" spans="1:3" ht="12.75" customHeight="1" x14ac:dyDescent="0.2">
      <c r="A120" s="9">
        <v>2021</v>
      </c>
      <c r="B120" s="9">
        <v>123336</v>
      </c>
      <c r="C120" s="9" t="s">
        <v>967</v>
      </c>
    </row>
    <row r="121" spans="1:3" ht="12.75" customHeight="1" x14ac:dyDescent="0.2">
      <c r="A121" s="9">
        <v>2021</v>
      </c>
      <c r="B121" s="9">
        <v>1308687</v>
      </c>
      <c r="C121" s="9" t="s">
        <v>967</v>
      </c>
    </row>
    <row r="122" spans="1:3" ht="12.75" customHeight="1" x14ac:dyDescent="0.2">
      <c r="A122" s="9">
        <v>2021</v>
      </c>
      <c r="B122" s="9">
        <v>123336</v>
      </c>
      <c r="C122" s="9" t="s">
        <v>967</v>
      </c>
    </row>
    <row r="123" spans="1:3" ht="12.75" customHeight="1" x14ac:dyDescent="0.2">
      <c r="A123" s="9">
        <v>2021</v>
      </c>
      <c r="B123" s="9">
        <v>1308687</v>
      </c>
      <c r="C123" s="9" t="s">
        <v>967</v>
      </c>
    </row>
    <row r="124" spans="1:3" ht="12.75" customHeight="1" x14ac:dyDescent="0.2">
      <c r="A124" s="9">
        <v>2021</v>
      </c>
      <c r="B124" s="9">
        <v>150129</v>
      </c>
      <c r="C124" s="9" t="s">
        <v>967</v>
      </c>
    </row>
    <row r="125" spans="1:3" ht="12.75" customHeight="1" x14ac:dyDescent="0.2">
      <c r="A125" s="9">
        <v>2021</v>
      </c>
      <c r="B125" s="9">
        <v>123336</v>
      </c>
      <c r="C125" s="9" t="s">
        <v>967</v>
      </c>
    </row>
    <row r="126" spans="1:3" ht="12.75" customHeight="1" x14ac:dyDescent="0.2">
      <c r="A126" s="9">
        <v>2021</v>
      </c>
      <c r="B126" s="9">
        <v>1179970</v>
      </c>
      <c r="C126" s="9" t="s">
        <v>967</v>
      </c>
    </row>
    <row r="127" spans="1:3" ht="12.75" customHeight="1" x14ac:dyDescent="0.2">
      <c r="A127" s="9">
        <v>2021</v>
      </c>
      <c r="B127" s="9">
        <v>123336</v>
      </c>
      <c r="C127" s="9" t="s">
        <v>967</v>
      </c>
    </row>
    <row r="128" spans="1:3" ht="12.75" customHeight="1" x14ac:dyDescent="0.2">
      <c r="A128" s="9">
        <v>2021</v>
      </c>
      <c r="B128" s="9">
        <v>1117076</v>
      </c>
      <c r="C128" s="9" t="s">
        <v>967</v>
      </c>
    </row>
    <row r="129" spans="1:3" ht="12.75" customHeight="1" x14ac:dyDescent="0.2">
      <c r="A129" s="9">
        <v>2021</v>
      </c>
      <c r="B129" s="9">
        <v>1103692</v>
      </c>
      <c r="C129" s="9" t="s">
        <v>967</v>
      </c>
    </row>
    <row r="130" spans="1:3" ht="12.75" customHeight="1" x14ac:dyDescent="0.2">
      <c r="A130" s="9">
        <v>2021</v>
      </c>
      <c r="B130" s="9">
        <v>123336</v>
      </c>
      <c r="C130" s="9" t="s">
        <v>967</v>
      </c>
    </row>
    <row r="131" spans="1:3" ht="12.75" customHeight="1" x14ac:dyDescent="0.2">
      <c r="A131" s="9">
        <v>2021</v>
      </c>
      <c r="B131" s="9">
        <v>123336</v>
      </c>
      <c r="C131" s="9" t="s">
        <v>967</v>
      </c>
    </row>
    <row r="132" spans="1:3" ht="12.75" customHeight="1" x14ac:dyDescent="0.2">
      <c r="A132" s="9">
        <v>2021</v>
      </c>
      <c r="B132" s="9">
        <v>1179970</v>
      </c>
      <c r="C132" s="9" t="s">
        <v>967</v>
      </c>
    </row>
    <row r="133" spans="1:3" ht="12.75" customHeight="1" x14ac:dyDescent="0.2">
      <c r="A133" s="9">
        <v>2021</v>
      </c>
      <c r="B133" s="9">
        <v>123336</v>
      </c>
      <c r="C133" s="9" t="s">
        <v>967</v>
      </c>
    </row>
    <row r="134" spans="1:3" ht="12.75" customHeight="1" x14ac:dyDescent="0.2">
      <c r="A134" s="9">
        <v>2021</v>
      </c>
      <c r="B134" s="9">
        <v>1103832</v>
      </c>
      <c r="C134" s="9" t="s">
        <v>967</v>
      </c>
    </row>
    <row r="135" spans="1:3" ht="12.75" customHeight="1" x14ac:dyDescent="0.2">
      <c r="A135" s="9">
        <v>2021</v>
      </c>
      <c r="B135" s="9">
        <v>1127927</v>
      </c>
      <c r="C135" s="9" t="s">
        <v>967</v>
      </c>
    </row>
    <row r="136" spans="1:3" ht="12.75" customHeight="1" x14ac:dyDescent="0.2">
      <c r="A136" s="9">
        <v>2021</v>
      </c>
      <c r="B136" s="9">
        <v>123336</v>
      </c>
      <c r="C136" s="9" t="s">
        <v>967</v>
      </c>
    </row>
    <row r="137" spans="1:3" ht="12.75" customHeight="1" x14ac:dyDescent="0.2">
      <c r="A137" s="9">
        <v>2021</v>
      </c>
      <c r="B137" s="9">
        <v>123336</v>
      </c>
      <c r="C137" s="9" t="s">
        <v>967</v>
      </c>
    </row>
    <row r="138" spans="1:3" ht="12.75" customHeight="1" x14ac:dyDescent="0.2">
      <c r="A138" s="9">
        <v>2021</v>
      </c>
      <c r="B138" s="9">
        <v>122845</v>
      </c>
      <c r="C138" s="9" t="s">
        <v>967</v>
      </c>
    </row>
    <row r="139" spans="1:3" ht="12.75" customHeight="1" x14ac:dyDescent="0.2">
      <c r="A139" s="9">
        <v>2021</v>
      </c>
      <c r="B139" s="9">
        <v>1308687</v>
      </c>
      <c r="C139" s="9" t="s">
        <v>967</v>
      </c>
    </row>
    <row r="140" spans="1:3" ht="12.75" customHeight="1" x14ac:dyDescent="0.2">
      <c r="A140" s="9">
        <v>2021</v>
      </c>
      <c r="B140" s="9">
        <v>123336</v>
      </c>
      <c r="C140" s="9" t="s">
        <v>967</v>
      </c>
    </row>
    <row r="141" spans="1:3" ht="12.75" customHeight="1" x14ac:dyDescent="0.2">
      <c r="A141" s="9">
        <v>2021</v>
      </c>
      <c r="B141" s="9">
        <v>1103832</v>
      </c>
      <c r="C141" s="9" t="s">
        <v>967</v>
      </c>
    </row>
    <row r="142" spans="1:3" ht="12.75" customHeight="1" x14ac:dyDescent="0.2">
      <c r="A142" s="9">
        <v>2021</v>
      </c>
      <c r="B142" s="9">
        <v>1179970</v>
      </c>
      <c r="C142" s="9" t="s">
        <v>967</v>
      </c>
    </row>
    <row r="143" spans="1:3" ht="12.75" customHeight="1" x14ac:dyDescent="0.2">
      <c r="A143" s="9">
        <v>2021</v>
      </c>
      <c r="B143" s="9">
        <v>123336</v>
      </c>
      <c r="C143" s="9" t="s">
        <v>967</v>
      </c>
    </row>
    <row r="144" spans="1:3" ht="12.75" customHeight="1" x14ac:dyDescent="0.2">
      <c r="A144" s="9">
        <v>2021</v>
      </c>
      <c r="B144" s="9">
        <v>1103692</v>
      </c>
      <c r="C144" s="9" t="s">
        <v>967</v>
      </c>
    </row>
    <row r="145" spans="1:3" ht="12.75" customHeight="1" x14ac:dyDescent="0.2">
      <c r="A145" s="9">
        <v>2021</v>
      </c>
      <c r="B145" s="9">
        <v>123336</v>
      </c>
      <c r="C145" s="9" t="s">
        <v>967</v>
      </c>
    </row>
    <row r="146" spans="1:3" ht="12.75" customHeight="1" x14ac:dyDescent="0.2">
      <c r="A146" s="9">
        <v>2021</v>
      </c>
      <c r="B146" s="9">
        <v>1117076</v>
      </c>
      <c r="C146" s="9" t="s">
        <v>967</v>
      </c>
    </row>
    <row r="147" spans="1:3" ht="12.75" customHeight="1" x14ac:dyDescent="0.2">
      <c r="A147" s="9">
        <v>2021</v>
      </c>
      <c r="B147" s="9">
        <v>1319230</v>
      </c>
      <c r="C147" s="9" t="s">
        <v>967</v>
      </c>
    </row>
    <row r="148" spans="1:3" ht="12.75" customHeight="1" x14ac:dyDescent="0.2">
      <c r="A148" s="9">
        <v>2021</v>
      </c>
      <c r="B148" s="9">
        <v>1319230</v>
      </c>
      <c r="C148" s="9" t="s">
        <v>967</v>
      </c>
    </row>
    <row r="149" spans="1:3" ht="12.75" customHeight="1" x14ac:dyDescent="0.2">
      <c r="A149" s="9">
        <v>2021</v>
      </c>
      <c r="B149" s="9">
        <v>1179970</v>
      </c>
      <c r="C149" s="9" t="s">
        <v>967</v>
      </c>
    </row>
    <row r="150" spans="1:3" ht="12.75" customHeight="1" x14ac:dyDescent="0.2">
      <c r="A150" s="9">
        <v>2021</v>
      </c>
      <c r="B150" s="9">
        <v>1179970</v>
      </c>
      <c r="C150" s="9" t="s">
        <v>967</v>
      </c>
    </row>
    <row r="151" spans="1:3" ht="12.75" customHeight="1" x14ac:dyDescent="0.2">
      <c r="A151" s="9">
        <v>2021</v>
      </c>
      <c r="B151" s="9">
        <v>122845</v>
      </c>
      <c r="C151" s="9" t="s">
        <v>967</v>
      </c>
    </row>
    <row r="152" spans="1:3" ht="12.75" customHeight="1" x14ac:dyDescent="0.2">
      <c r="A152" s="9">
        <v>2021</v>
      </c>
      <c r="B152" s="9">
        <v>123336</v>
      </c>
      <c r="C152" s="9" t="s">
        <v>967</v>
      </c>
    </row>
    <row r="153" spans="1:3" ht="12.75" customHeight="1" x14ac:dyDescent="0.2">
      <c r="A153" s="9">
        <v>2021</v>
      </c>
      <c r="B153" s="9">
        <v>1308687</v>
      </c>
      <c r="C153" s="9" t="s">
        <v>967</v>
      </c>
    </row>
    <row r="154" spans="1:3" ht="12.75" customHeight="1" x14ac:dyDescent="0.2">
      <c r="A154" s="9">
        <v>2021</v>
      </c>
      <c r="B154" s="9">
        <v>1179970</v>
      </c>
      <c r="C154" s="9" t="s">
        <v>967</v>
      </c>
    </row>
    <row r="155" spans="1:3" ht="12.75" customHeight="1" x14ac:dyDescent="0.2">
      <c r="A155" s="9">
        <v>2021</v>
      </c>
      <c r="B155" s="9">
        <v>1127925</v>
      </c>
      <c r="C155" s="9" t="s">
        <v>967</v>
      </c>
    </row>
    <row r="156" spans="1:3" ht="12.75" customHeight="1" x14ac:dyDescent="0.2">
      <c r="A156" s="9">
        <v>2021</v>
      </c>
      <c r="B156" s="9">
        <v>1179970</v>
      </c>
      <c r="C156" s="9" t="s">
        <v>967</v>
      </c>
    </row>
    <row r="157" spans="1:3" ht="12.75" customHeight="1" x14ac:dyDescent="0.2">
      <c r="A157" s="9">
        <v>2021</v>
      </c>
      <c r="B157" s="9">
        <v>1127926</v>
      </c>
      <c r="C157" s="9" t="s">
        <v>967</v>
      </c>
    </row>
    <row r="158" spans="1:3" ht="12.75" customHeight="1" x14ac:dyDescent="0.2">
      <c r="A158" s="9">
        <v>2021</v>
      </c>
      <c r="B158" s="9">
        <v>1179970</v>
      </c>
      <c r="C158" s="9" t="s">
        <v>967</v>
      </c>
    </row>
    <row r="159" spans="1:3" ht="12.75" customHeight="1" x14ac:dyDescent="0.2">
      <c r="A159" s="9">
        <v>2021</v>
      </c>
      <c r="B159" s="9">
        <v>123336</v>
      </c>
      <c r="C159" s="9" t="s">
        <v>967</v>
      </c>
    </row>
    <row r="160" spans="1:3" ht="12.75" customHeight="1" x14ac:dyDescent="0.2">
      <c r="A160" s="9">
        <v>2021</v>
      </c>
      <c r="B160" s="9">
        <v>123336</v>
      </c>
      <c r="C160" s="9" t="s">
        <v>967</v>
      </c>
    </row>
    <row r="161" spans="1:3" ht="12.75" customHeight="1" x14ac:dyDescent="0.2">
      <c r="A161" s="9">
        <v>2021</v>
      </c>
      <c r="B161" s="9">
        <v>1179970</v>
      </c>
      <c r="C161" s="9" t="s">
        <v>967</v>
      </c>
    </row>
    <row r="162" spans="1:3" ht="12.75" customHeight="1" x14ac:dyDescent="0.2">
      <c r="A162" s="9">
        <v>2021</v>
      </c>
      <c r="B162" s="9">
        <v>1117076</v>
      </c>
      <c r="C162" s="9" t="s">
        <v>967</v>
      </c>
    </row>
    <row r="163" spans="1:3" ht="12.75" customHeight="1" x14ac:dyDescent="0.2">
      <c r="A163" s="9">
        <v>2021</v>
      </c>
      <c r="B163" s="9">
        <v>1127926</v>
      </c>
      <c r="C163" s="9" t="s">
        <v>967</v>
      </c>
    </row>
    <row r="164" spans="1:3" ht="12.75" customHeight="1" x14ac:dyDescent="0.2">
      <c r="A164" s="9">
        <v>2021</v>
      </c>
      <c r="B164" s="9">
        <v>123336</v>
      </c>
      <c r="C164" s="9" t="s">
        <v>967</v>
      </c>
    </row>
    <row r="165" spans="1:3" ht="12.75" customHeight="1" x14ac:dyDescent="0.2">
      <c r="A165" s="9">
        <v>2021</v>
      </c>
      <c r="B165" s="9">
        <v>1127925</v>
      </c>
      <c r="C165" s="9" t="s">
        <v>967</v>
      </c>
    </row>
    <row r="166" spans="1:3" ht="12.75" customHeight="1" x14ac:dyDescent="0.2">
      <c r="A166" s="9">
        <v>2021</v>
      </c>
      <c r="B166" s="9">
        <v>123336</v>
      </c>
      <c r="C166" s="9" t="s">
        <v>967</v>
      </c>
    </row>
    <row r="167" spans="1:3" ht="12.75" customHeight="1" x14ac:dyDescent="0.2">
      <c r="A167" s="9">
        <v>2021</v>
      </c>
      <c r="B167" s="9">
        <v>123336</v>
      </c>
      <c r="C167" s="9" t="s">
        <v>967</v>
      </c>
    </row>
    <row r="168" spans="1:3" ht="12.75" customHeight="1" x14ac:dyDescent="0.2">
      <c r="A168" s="9">
        <v>2021</v>
      </c>
      <c r="B168" s="9">
        <v>1319230</v>
      </c>
      <c r="C168" s="9" t="s">
        <v>967</v>
      </c>
    </row>
    <row r="169" spans="1:3" ht="12.75" customHeight="1" x14ac:dyDescent="0.2">
      <c r="A169" s="9">
        <v>2021</v>
      </c>
      <c r="B169" s="9">
        <v>1127927</v>
      </c>
      <c r="C169" s="9" t="s">
        <v>967</v>
      </c>
    </row>
    <row r="170" spans="1:3" ht="12.75" customHeight="1" x14ac:dyDescent="0.2">
      <c r="A170" s="9">
        <v>2021</v>
      </c>
      <c r="B170" s="9">
        <v>1103909</v>
      </c>
      <c r="C170" s="9" t="s">
        <v>967</v>
      </c>
    </row>
    <row r="171" spans="1:3" ht="12.75" customHeight="1" x14ac:dyDescent="0.2">
      <c r="A171" s="9">
        <v>2021</v>
      </c>
      <c r="B171" s="9">
        <v>123336</v>
      </c>
      <c r="C171" s="9" t="s">
        <v>967</v>
      </c>
    </row>
    <row r="172" spans="1:3" ht="12.75" customHeight="1" x14ac:dyDescent="0.2">
      <c r="A172" s="9">
        <v>2021</v>
      </c>
      <c r="B172" s="9">
        <v>123336</v>
      </c>
      <c r="C172" s="9" t="s">
        <v>967</v>
      </c>
    </row>
    <row r="173" spans="1:3" ht="12.75" customHeight="1" x14ac:dyDescent="0.2">
      <c r="A173" s="9">
        <v>2021</v>
      </c>
      <c r="B173" s="9">
        <v>1179970</v>
      </c>
      <c r="C173" s="9" t="s">
        <v>967</v>
      </c>
    </row>
    <row r="174" spans="1:3" ht="12.75" customHeight="1" x14ac:dyDescent="0.2">
      <c r="A174" s="9">
        <v>2021</v>
      </c>
      <c r="B174" s="9">
        <v>122845</v>
      </c>
      <c r="C174" s="9" t="s">
        <v>967</v>
      </c>
    </row>
    <row r="175" spans="1:3" ht="12.75" customHeight="1" x14ac:dyDescent="0.2">
      <c r="A175" s="9">
        <v>2021</v>
      </c>
      <c r="B175" s="9">
        <v>1179970</v>
      </c>
      <c r="C175" s="9" t="s">
        <v>967</v>
      </c>
    </row>
    <row r="176" spans="1:3" ht="12.75" customHeight="1" x14ac:dyDescent="0.2">
      <c r="A176" s="9">
        <v>2021</v>
      </c>
      <c r="B176" s="9">
        <v>1308687</v>
      </c>
      <c r="C176" s="9" t="s">
        <v>967</v>
      </c>
    </row>
    <row r="177" spans="1:3" ht="12.75" customHeight="1" x14ac:dyDescent="0.2">
      <c r="A177" s="9">
        <v>2021</v>
      </c>
      <c r="B177" s="9">
        <v>123336</v>
      </c>
      <c r="C177" s="9" t="s">
        <v>967</v>
      </c>
    </row>
    <row r="178" spans="1:3" ht="12.75" customHeight="1" x14ac:dyDescent="0.2">
      <c r="A178" s="9">
        <v>2021</v>
      </c>
      <c r="B178" s="9">
        <v>1127925</v>
      </c>
      <c r="C178" s="9" t="s">
        <v>967</v>
      </c>
    </row>
    <row r="179" spans="1:3" ht="12.75" customHeight="1" x14ac:dyDescent="0.2">
      <c r="A179" s="9">
        <v>2021</v>
      </c>
      <c r="B179" s="9">
        <v>1127924</v>
      </c>
      <c r="C179" s="9" t="s">
        <v>967</v>
      </c>
    </row>
    <row r="180" spans="1:3" ht="12.75" customHeight="1" x14ac:dyDescent="0.2">
      <c r="A180" s="9">
        <v>2021</v>
      </c>
      <c r="B180" s="9">
        <v>1319230</v>
      </c>
      <c r="C180" s="9" t="s">
        <v>967</v>
      </c>
    </row>
    <row r="181" spans="1:3" ht="12.75" customHeight="1" x14ac:dyDescent="0.2">
      <c r="A181" s="9">
        <v>2021</v>
      </c>
      <c r="B181" s="9">
        <v>123336</v>
      </c>
      <c r="C181" s="9" t="s">
        <v>967</v>
      </c>
    </row>
    <row r="182" spans="1:3" ht="12.75" customHeight="1" x14ac:dyDescent="0.2">
      <c r="A182" s="9">
        <v>2021</v>
      </c>
      <c r="B182" s="9">
        <v>1117076</v>
      </c>
      <c r="C182" s="9" t="s">
        <v>967</v>
      </c>
    </row>
    <row r="183" spans="1:3" ht="12.75" customHeight="1" x14ac:dyDescent="0.2">
      <c r="A183" s="9">
        <v>2021</v>
      </c>
      <c r="B183" s="9">
        <v>1127925</v>
      </c>
      <c r="C183" s="9" t="s">
        <v>967</v>
      </c>
    </row>
    <row r="184" spans="1:3" ht="12.75" customHeight="1" x14ac:dyDescent="0.2">
      <c r="A184" s="9">
        <v>2021</v>
      </c>
      <c r="B184" s="9">
        <v>1179970</v>
      </c>
      <c r="C184" s="9" t="s">
        <v>967</v>
      </c>
    </row>
    <row r="185" spans="1:3" ht="12.75" customHeight="1" x14ac:dyDescent="0.2">
      <c r="A185" s="9">
        <v>2021</v>
      </c>
      <c r="B185" s="9">
        <v>1127925</v>
      </c>
      <c r="C185" s="9" t="s">
        <v>967</v>
      </c>
    </row>
    <row r="186" spans="1:3" ht="12.75" customHeight="1" x14ac:dyDescent="0.2">
      <c r="A186" s="9">
        <v>2021</v>
      </c>
      <c r="B186" s="9">
        <v>1179970</v>
      </c>
      <c r="C186" s="9" t="s">
        <v>967</v>
      </c>
    </row>
    <row r="187" spans="1:3" ht="12.75" customHeight="1" x14ac:dyDescent="0.2">
      <c r="A187" s="9">
        <v>2021</v>
      </c>
      <c r="B187" s="9">
        <v>123336</v>
      </c>
      <c r="C187" s="9" t="s">
        <v>967</v>
      </c>
    </row>
    <row r="188" spans="1:3" ht="12.75" customHeight="1" x14ac:dyDescent="0.2">
      <c r="A188" s="9">
        <v>2021</v>
      </c>
      <c r="B188" s="9">
        <v>1127925</v>
      </c>
      <c r="C188" s="9" t="s">
        <v>967</v>
      </c>
    </row>
    <row r="189" spans="1:3" ht="12.75" customHeight="1" x14ac:dyDescent="0.2">
      <c r="A189" s="9">
        <v>2021</v>
      </c>
      <c r="B189" s="9">
        <v>1179970</v>
      </c>
      <c r="C189" s="9" t="s">
        <v>967</v>
      </c>
    </row>
    <row r="190" spans="1:3" ht="12.75" customHeight="1" x14ac:dyDescent="0.2">
      <c r="A190" s="9">
        <v>2021</v>
      </c>
      <c r="B190" s="9">
        <v>150129</v>
      </c>
      <c r="C190" s="9" t="s">
        <v>967</v>
      </c>
    </row>
    <row r="191" spans="1:3" ht="12.75" customHeight="1" x14ac:dyDescent="0.2">
      <c r="A191" s="9">
        <v>2021</v>
      </c>
      <c r="B191" s="9">
        <v>1117076</v>
      </c>
      <c r="C191" s="9" t="s">
        <v>967</v>
      </c>
    </row>
    <row r="192" spans="1:3" ht="12.75" customHeight="1" x14ac:dyDescent="0.2">
      <c r="A192" s="9">
        <v>2021</v>
      </c>
      <c r="B192" s="9">
        <v>1127924</v>
      </c>
      <c r="C192" s="9" t="s">
        <v>967</v>
      </c>
    </row>
    <row r="193" spans="1:3" ht="12.75" customHeight="1" x14ac:dyDescent="0.2">
      <c r="A193" s="9">
        <v>2021</v>
      </c>
      <c r="B193" s="9">
        <v>123336</v>
      </c>
      <c r="C193" s="9" t="s">
        <v>967</v>
      </c>
    </row>
    <row r="194" spans="1:3" ht="12.75" customHeight="1" x14ac:dyDescent="0.2">
      <c r="A194" s="9">
        <v>2021</v>
      </c>
      <c r="B194" s="9">
        <v>1179970</v>
      </c>
      <c r="C194" s="9" t="s">
        <v>967</v>
      </c>
    </row>
    <row r="195" spans="1:3" ht="12.75" customHeight="1" x14ac:dyDescent="0.2">
      <c r="A195" s="9">
        <v>2021</v>
      </c>
      <c r="B195" s="9">
        <v>123336</v>
      </c>
      <c r="C195" s="9" t="s">
        <v>967</v>
      </c>
    </row>
    <row r="196" spans="1:3" ht="12.75" customHeight="1" x14ac:dyDescent="0.2">
      <c r="A196" s="9">
        <v>2021</v>
      </c>
      <c r="B196" s="9">
        <v>123336</v>
      </c>
      <c r="C196" s="9" t="s">
        <v>967</v>
      </c>
    </row>
    <row r="197" spans="1:3" ht="12.75" customHeight="1" x14ac:dyDescent="0.2">
      <c r="A197" s="9">
        <v>2021</v>
      </c>
      <c r="B197" s="9">
        <v>1179970</v>
      </c>
      <c r="C197" s="9" t="s">
        <v>967</v>
      </c>
    </row>
    <row r="198" spans="1:3" ht="12.75" customHeight="1" x14ac:dyDescent="0.2">
      <c r="A198" s="9">
        <v>2021</v>
      </c>
      <c r="B198" s="9">
        <v>122845</v>
      </c>
      <c r="C198" s="9" t="s">
        <v>967</v>
      </c>
    </row>
    <row r="199" spans="1:3" ht="12.75" customHeight="1" x14ac:dyDescent="0.2">
      <c r="A199" s="9">
        <v>2021</v>
      </c>
      <c r="B199" s="9">
        <v>1179970</v>
      </c>
      <c r="C199" s="9" t="s">
        <v>967</v>
      </c>
    </row>
    <row r="200" spans="1:3" ht="12.75" customHeight="1" x14ac:dyDescent="0.2">
      <c r="A200" s="9">
        <v>2021</v>
      </c>
      <c r="B200" s="9">
        <v>1179970</v>
      </c>
      <c r="C200" s="9" t="s">
        <v>967</v>
      </c>
    </row>
    <row r="201" spans="1:3" ht="12.75" customHeight="1" x14ac:dyDescent="0.2">
      <c r="A201" s="9">
        <v>2021</v>
      </c>
      <c r="B201" s="9">
        <v>1103832</v>
      </c>
      <c r="C201" s="9" t="s">
        <v>967</v>
      </c>
    </row>
    <row r="202" spans="1:3" ht="12.75" customHeight="1" x14ac:dyDescent="0.2">
      <c r="A202" s="9">
        <v>2021</v>
      </c>
      <c r="B202" s="9">
        <v>122845</v>
      </c>
      <c r="C202" s="9" t="s">
        <v>967</v>
      </c>
    </row>
    <row r="203" spans="1:3" ht="12.75" customHeight="1" x14ac:dyDescent="0.2">
      <c r="A203" s="9">
        <v>2021</v>
      </c>
      <c r="B203" s="9">
        <v>123336</v>
      </c>
      <c r="C203" s="9" t="s">
        <v>967</v>
      </c>
    </row>
    <row r="204" spans="1:3" ht="12.75" customHeight="1" x14ac:dyDescent="0.2">
      <c r="A204" s="9">
        <v>2021</v>
      </c>
      <c r="B204" s="9">
        <v>123336</v>
      </c>
      <c r="C204" s="9" t="s">
        <v>967</v>
      </c>
    </row>
    <row r="205" spans="1:3" ht="12.75" customHeight="1" x14ac:dyDescent="0.2">
      <c r="A205" s="9">
        <v>2021</v>
      </c>
      <c r="B205" s="9">
        <v>123336</v>
      </c>
      <c r="C205" s="9" t="s">
        <v>967</v>
      </c>
    </row>
    <row r="206" spans="1:3" ht="12.75" customHeight="1" x14ac:dyDescent="0.2">
      <c r="A206" s="9">
        <v>2021</v>
      </c>
      <c r="B206" s="9">
        <v>1179970</v>
      </c>
      <c r="C206" s="9" t="s">
        <v>967</v>
      </c>
    </row>
    <row r="207" spans="1:3" ht="12.75" customHeight="1" x14ac:dyDescent="0.2">
      <c r="A207" s="9">
        <v>2021</v>
      </c>
      <c r="B207" s="9">
        <v>1103909</v>
      </c>
      <c r="C207" s="9" t="s">
        <v>967</v>
      </c>
    </row>
    <row r="208" spans="1:3" ht="12.75" customHeight="1" x14ac:dyDescent="0.2">
      <c r="A208" s="9">
        <v>2021</v>
      </c>
      <c r="B208" s="9">
        <v>1127927</v>
      </c>
      <c r="C208" s="9" t="s">
        <v>967</v>
      </c>
    </row>
    <row r="209" spans="1:3" ht="12.75" customHeight="1" x14ac:dyDescent="0.2">
      <c r="A209" s="9">
        <v>2021</v>
      </c>
      <c r="B209" s="9">
        <v>1308687</v>
      </c>
      <c r="C209" s="9" t="s">
        <v>967</v>
      </c>
    </row>
    <row r="210" spans="1:3" ht="12.75" customHeight="1" x14ac:dyDescent="0.2">
      <c r="A210" s="9">
        <v>2021</v>
      </c>
      <c r="B210" s="9">
        <v>1308687</v>
      </c>
      <c r="C210" s="9" t="s">
        <v>967</v>
      </c>
    </row>
    <row r="211" spans="1:3" ht="12.75" customHeight="1" x14ac:dyDescent="0.2">
      <c r="A211" s="9">
        <v>2021</v>
      </c>
      <c r="B211" s="9">
        <v>123336</v>
      </c>
      <c r="C211" s="9" t="s">
        <v>967</v>
      </c>
    </row>
    <row r="212" spans="1:3" ht="12.75" customHeight="1" x14ac:dyDescent="0.2">
      <c r="A212" s="9">
        <v>2021</v>
      </c>
      <c r="B212" s="9">
        <v>123336</v>
      </c>
      <c r="C212" s="9" t="s">
        <v>967</v>
      </c>
    </row>
    <row r="213" spans="1:3" ht="12.75" customHeight="1" x14ac:dyDescent="0.2">
      <c r="A213" s="9">
        <v>2021</v>
      </c>
      <c r="B213" s="9">
        <v>1308687</v>
      </c>
      <c r="C213" s="9" t="s">
        <v>967</v>
      </c>
    </row>
    <row r="214" spans="1:3" ht="12.75" customHeight="1" x14ac:dyDescent="0.2">
      <c r="A214" s="9">
        <v>2021</v>
      </c>
      <c r="B214" s="9">
        <v>1127927</v>
      </c>
      <c r="C214" s="9" t="s">
        <v>967</v>
      </c>
    </row>
    <row r="215" spans="1:3" ht="12.75" customHeight="1" x14ac:dyDescent="0.2">
      <c r="A215" s="9">
        <v>2021</v>
      </c>
      <c r="B215" s="9">
        <v>123336</v>
      </c>
      <c r="C215" s="9" t="s">
        <v>967</v>
      </c>
    </row>
    <row r="216" spans="1:3" ht="12.75" customHeight="1" x14ac:dyDescent="0.2">
      <c r="A216" s="9">
        <v>2021</v>
      </c>
      <c r="B216" s="9">
        <v>108730</v>
      </c>
      <c r="C216" s="9" t="s">
        <v>967</v>
      </c>
    </row>
    <row r="217" spans="1:3" ht="12.75" customHeight="1" x14ac:dyDescent="0.2">
      <c r="A217" s="9">
        <v>2021</v>
      </c>
      <c r="B217" s="9">
        <v>1179970</v>
      </c>
      <c r="C217" s="9" t="s">
        <v>967</v>
      </c>
    </row>
    <row r="218" spans="1:3" ht="12.75" customHeight="1" x14ac:dyDescent="0.2">
      <c r="A218" s="9">
        <v>2021</v>
      </c>
      <c r="B218" s="9">
        <v>123336</v>
      </c>
      <c r="C218" s="9" t="s">
        <v>967</v>
      </c>
    </row>
    <row r="219" spans="1:3" ht="12.75" customHeight="1" x14ac:dyDescent="0.2">
      <c r="A219" s="9">
        <v>2021</v>
      </c>
      <c r="B219" s="9">
        <v>123336</v>
      </c>
      <c r="C219" s="9" t="s">
        <v>967</v>
      </c>
    </row>
    <row r="220" spans="1:3" ht="12.75" customHeight="1" x14ac:dyDescent="0.2">
      <c r="A220" s="9">
        <v>2021</v>
      </c>
      <c r="B220" s="9">
        <v>150129</v>
      </c>
      <c r="C220" s="9" t="s">
        <v>967</v>
      </c>
    </row>
    <row r="221" spans="1:3" ht="12.75" customHeight="1" x14ac:dyDescent="0.2">
      <c r="A221" s="9">
        <v>2021</v>
      </c>
      <c r="B221" s="9">
        <v>1127926</v>
      </c>
      <c r="C221" s="9" t="s">
        <v>967</v>
      </c>
    </row>
    <row r="222" spans="1:3" ht="12.75" customHeight="1" x14ac:dyDescent="0.2">
      <c r="A222" s="9">
        <v>2021</v>
      </c>
      <c r="B222" s="9">
        <v>122845</v>
      </c>
      <c r="C222" s="9" t="s">
        <v>967</v>
      </c>
    </row>
    <row r="223" spans="1:3" ht="12.75" customHeight="1" x14ac:dyDescent="0.2">
      <c r="A223" s="9">
        <v>2021</v>
      </c>
      <c r="B223" s="9">
        <v>1127925</v>
      </c>
      <c r="C223" s="9" t="s">
        <v>967</v>
      </c>
    </row>
    <row r="224" spans="1:3" ht="12.75" customHeight="1" x14ac:dyDescent="0.2">
      <c r="A224" s="9">
        <v>2021</v>
      </c>
      <c r="B224" s="9">
        <v>1308687</v>
      </c>
      <c r="C224" s="9" t="s">
        <v>967</v>
      </c>
    </row>
    <row r="225" spans="1:3" ht="12.75" customHeight="1" x14ac:dyDescent="0.2">
      <c r="A225" s="9">
        <v>2021</v>
      </c>
      <c r="B225" s="9">
        <v>1127925</v>
      </c>
      <c r="C225" s="9" t="s">
        <v>967</v>
      </c>
    </row>
    <row r="226" spans="1:3" ht="12.75" customHeight="1" x14ac:dyDescent="0.2">
      <c r="A226" s="9">
        <v>2021</v>
      </c>
      <c r="B226" s="9">
        <v>1308687</v>
      </c>
      <c r="C226" s="9" t="s">
        <v>967</v>
      </c>
    </row>
    <row r="227" spans="1:3" ht="12.75" customHeight="1" x14ac:dyDescent="0.2">
      <c r="A227" s="9">
        <v>2021</v>
      </c>
      <c r="B227" s="9">
        <v>1127926</v>
      </c>
      <c r="C227" s="9" t="s">
        <v>967</v>
      </c>
    </row>
    <row r="228" spans="1:3" ht="12.75" customHeight="1" x14ac:dyDescent="0.2">
      <c r="A228" s="9">
        <v>2021</v>
      </c>
      <c r="B228" s="9">
        <v>1179970</v>
      </c>
      <c r="C228" s="9" t="s">
        <v>967</v>
      </c>
    </row>
    <row r="229" spans="1:3" ht="12.75" customHeight="1" x14ac:dyDescent="0.2">
      <c r="A229" s="9">
        <v>2021</v>
      </c>
      <c r="B229" s="9">
        <v>1127924</v>
      </c>
      <c r="C229" s="9" t="s">
        <v>967</v>
      </c>
    </row>
    <row r="230" spans="1:3" ht="12.75" customHeight="1" x14ac:dyDescent="0.2">
      <c r="A230" s="9">
        <v>2021</v>
      </c>
      <c r="B230" s="9">
        <v>123336</v>
      </c>
      <c r="C230" s="9" t="s">
        <v>967</v>
      </c>
    </row>
    <row r="231" spans="1:3" ht="12.75" customHeight="1" x14ac:dyDescent="0.2">
      <c r="A231" s="9">
        <v>2021</v>
      </c>
      <c r="B231" s="9">
        <v>1319230</v>
      </c>
      <c r="C231" s="9" t="s">
        <v>967</v>
      </c>
    </row>
    <row r="232" spans="1:3" ht="12.75" customHeight="1" x14ac:dyDescent="0.2">
      <c r="A232" s="9">
        <v>2021</v>
      </c>
      <c r="B232" s="9">
        <v>1179970</v>
      </c>
      <c r="C232" s="9" t="s">
        <v>967</v>
      </c>
    </row>
    <row r="233" spans="1:3" ht="12.75" customHeight="1" x14ac:dyDescent="0.2">
      <c r="A233" s="9">
        <v>2021</v>
      </c>
      <c r="B233" s="9">
        <v>1179970</v>
      </c>
      <c r="C233" s="9" t="s">
        <v>967</v>
      </c>
    </row>
    <row r="234" spans="1:3" ht="12.75" customHeight="1" x14ac:dyDescent="0.2">
      <c r="A234" s="9">
        <v>2021</v>
      </c>
      <c r="B234" s="9">
        <v>122845</v>
      </c>
      <c r="C234" s="9" t="s">
        <v>967</v>
      </c>
    </row>
    <row r="235" spans="1:3" ht="12.75" customHeight="1" x14ac:dyDescent="0.2">
      <c r="A235" s="9">
        <v>2021</v>
      </c>
      <c r="B235" s="9">
        <v>123336</v>
      </c>
      <c r="C235" s="9" t="s">
        <v>967</v>
      </c>
    </row>
    <row r="236" spans="1:3" ht="12.75" customHeight="1" x14ac:dyDescent="0.2">
      <c r="A236" s="9">
        <v>2021</v>
      </c>
      <c r="B236" s="9">
        <v>122845</v>
      </c>
      <c r="C236" s="9" t="s">
        <v>967</v>
      </c>
    </row>
    <row r="237" spans="1:3" ht="12.75" customHeight="1" x14ac:dyDescent="0.2">
      <c r="A237" s="9">
        <v>2021</v>
      </c>
      <c r="B237" s="9">
        <v>1179970</v>
      </c>
      <c r="C237" s="9" t="s">
        <v>967</v>
      </c>
    </row>
    <row r="238" spans="1:3" ht="12.75" customHeight="1" x14ac:dyDescent="0.2">
      <c r="A238" s="9">
        <v>2021</v>
      </c>
      <c r="B238" s="9">
        <v>123336</v>
      </c>
      <c r="C238" s="9" t="s">
        <v>967</v>
      </c>
    </row>
    <row r="239" spans="1:3" ht="12.75" customHeight="1" x14ac:dyDescent="0.2">
      <c r="A239" s="9">
        <v>2021</v>
      </c>
      <c r="B239" s="9">
        <v>1179970</v>
      </c>
      <c r="C239" s="9" t="s">
        <v>967</v>
      </c>
    </row>
    <row r="240" spans="1:3" ht="12.75" customHeight="1" x14ac:dyDescent="0.2">
      <c r="A240" s="9">
        <v>2021</v>
      </c>
      <c r="B240" s="9">
        <v>123336</v>
      </c>
      <c r="C240" s="9" t="s">
        <v>967</v>
      </c>
    </row>
    <row r="241" spans="1:3" ht="12.75" customHeight="1" x14ac:dyDescent="0.2">
      <c r="A241" s="9">
        <v>2021</v>
      </c>
      <c r="B241" s="9">
        <v>123336</v>
      </c>
      <c r="C241" s="9" t="s">
        <v>967</v>
      </c>
    </row>
    <row r="242" spans="1:3" ht="12.75" customHeight="1" x14ac:dyDescent="0.2">
      <c r="A242" s="9">
        <v>2021</v>
      </c>
      <c r="B242" s="9">
        <v>122845</v>
      </c>
      <c r="C242" s="9" t="s">
        <v>967</v>
      </c>
    </row>
    <row r="243" spans="1:3" ht="12.75" customHeight="1" x14ac:dyDescent="0.2">
      <c r="A243" s="9">
        <v>2021</v>
      </c>
      <c r="B243" s="9">
        <v>123336</v>
      </c>
      <c r="C243" s="9" t="s">
        <v>967</v>
      </c>
    </row>
    <row r="244" spans="1:3" ht="12.75" customHeight="1" x14ac:dyDescent="0.2">
      <c r="A244" s="9">
        <v>2021</v>
      </c>
      <c r="B244" s="9">
        <v>1179970</v>
      </c>
      <c r="C244" s="9" t="s">
        <v>967</v>
      </c>
    </row>
    <row r="245" spans="1:3" ht="12.75" customHeight="1" x14ac:dyDescent="0.2">
      <c r="A245" s="9">
        <v>2021</v>
      </c>
      <c r="B245" s="9">
        <v>123336</v>
      </c>
      <c r="C245" s="9" t="s">
        <v>967</v>
      </c>
    </row>
    <row r="246" spans="1:3" ht="12.75" customHeight="1" x14ac:dyDescent="0.2">
      <c r="A246" s="9">
        <v>2021</v>
      </c>
      <c r="B246" s="9">
        <v>1127925</v>
      </c>
      <c r="C246" s="9" t="s">
        <v>967</v>
      </c>
    </row>
    <row r="247" spans="1:3" ht="12.75" customHeight="1" x14ac:dyDescent="0.2">
      <c r="A247" s="9">
        <v>2021</v>
      </c>
      <c r="B247" s="9">
        <v>1179970</v>
      </c>
      <c r="C247" s="9" t="s">
        <v>967</v>
      </c>
    </row>
    <row r="248" spans="1:3" ht="12.75" customHeight="1" x14ac:dyDescent="0.2">
      <c r="A248" s="9">
        <v>2021</v>
      </c>
      <c r="B248" s="9">
        <v>123336</v>
      </c>
      <c r="C248" s="9" t="s">
        <v>967</v>
      </c>
    </row>
    <row r="249" spans="1:3" ht="12.75" customHeight="1" x14ac:dyDescent="0.2">
      <c r="A249" s="9">
        <v>2021</v>
      </c>
      <c r="B249" s="9">
        <v>1179970</v>
      </c>
      <c r="C249" s="9" t="s">
        <v>967</v>
      </c>
    </row>
    <row r="250" spans="1:3" ht="12.75" customHeight="1" x14ac:dyDescent="0.2">
      <c r="A250" s="9">
        <v>2021</v>
      </c>
      <c r="B250" s="9">
        <v>122845</v>
      </c>
      <c r="C250" s="9" t="s">
        <v>967</v>
      </c>
    </row>
    <row r="251" spans="1:3" ht="12.75" customHeight="1" x14ac:dyDescent="0.2">
      <c r="A251" s="9">
        <v>2021</v>
      </c>
      <c r="B251" s="9">
        <v>1308687</v>
      </c>
      <c r="C251" s="9" t="s">
        <v>967</v>
      </c>
    </row>
    <row r="252" spans="1:3" ht="12.75" customHeight="1" x14ac:dyDescent="0.2">
      <c r="A252" s="9">
        <v>2021</v>
      </c>
      <c r="B252" s="9">
        <v>122845</v>
      </c>
      <c r="C252" s="9" t="s">
        <v>967</v>
      </c>
    </row>
    <row r="253" spans="1:3" ht="12.75" customHeight="1" x14ac:dyDescent="0.2">
      <c r="A253" s="9">
        <v>2021</v>
      </c>
      <c r="B253" s="9">
        <v>123336</v>
      </c>
      <c r="C253" s="9" t="s">
        <v>967</v>
      </c>
    </row>
    <row r="254" spans="1:3" ht="12.75" customHeight="1" x14ac:dyDescent="0.2">
      <c r="A254" s="9">
        <v>2021</v>
      </c>
      <c r="B254" s="9">
        <v>1308687</v>
      </c>
      <c r="C254" s="9" t="s">
        <v>967</v>
      </c>
    </row>
    <row r="255" spans="1:3" ht="12.75" customHeight="1" x14ac:dyDescent="0.2">
      <c r="A255" s="9">
        <v>2021</v>
      </c>
      <c r="B255" s="9">
        <v>123336</v>
      </c>
      <c r="C255" s="9" t="s">
        <v>967</v>
      </c>
    </row>
    <row r="256" spans="1:3" ht="12.75" customHeight="1" x14ac:dyDescent="0.2">
      <c r="A256" s="9">
        <v>2021</v>
      </c>
      <c r="B256" s="9">
        <v>1179970</v>
      </c>
      <c r="C256" s="9" t="s">
        <v>967</v>
      </c>
    </row>
    <row r="257" spans="1:3" ht="12.75" customHeight="1" x14ac:dyDescent="0.2">
      <c r="A257" s="9">
        <v>2021</v>
      </c>
      <c r="B257" s="9">
        <v>122845</v>
      </c>
      <c r="C257" s="9" t="s">
        <v>967</v>
      </c>
    </row>
    <row r="258" spans="1:3" ht="12.75" customHeight="1" x14ac:dyDescent="0.2">
      <c r="A258" s="9">
        <v>2021</v>
      </c>
      <c r="B258" s="9">
        <v>1319230</v>
      </c>
      <c r="C258" s="9" t="s">
        <v>967</v>
      </c>
    </row>
    <row r="259" spans="1:3" ht="12.75" customHeight="1" x14ac:dyDescent="0.2">
      <c r="A259" s="9">
        <v>2021</v>
      </c>
      <c r="B259" s="9">
        <v>1308687</v>
      </c>
      <c r="C259" s="9" t="s">
        <v>967</v>
      </c>
    </row>
    <row r="260" spans="1:3" ht="12.75" customHeight="1" x14ac:dyDescent="0.2">
      <c r="A260" s="9">
        <v>2021</v>
      </c>
      <c r="B260" s="9">
        <v>1103909</v>
      </c>
      <c r="C260" s="9" t="s">
        <v>967</v>
      </c>
    </row>
    <row r="261" spans="1:3" ht="12.75" customHeight="1" x14ac:dyDescent="0.2">
      <c r="A261" s="9">
        <v>2021</v>
      </c>
      <c r="B261" s="9">
        <v>1308687</v>
      </c>
      <c r="C261" s="9" t="s">
        <v>967</v>
      </c>
    </row>
    <row r="262" spans="1:3" ht="12.75" customHeight="1" x14ac:dyDescent="0.2">
      <c r="A262" s="9">
        <v>2021</v>
      </c>
      <c r="B262" s="9">
        <v>1308687</v>
      </c>
      <c r="C262" s="9" t="s">
        <v>967</v>
      </c>
    </row>
    <row r="263" spans="1:3" ht="12.75" customHeight="1" x14ac:dyDescent="0.2">
      <c r="A263" s="9">
        <v>2021</v>
      </c>
      <c r="B263" s="9">
        <v>123336</v>
      </c>
      <c r="C263" s="9" t="s">
        <v>967</v>
      </c>
    </row>
    <row r="264" spans="1:3" ht="12.75" customHeight="1" x14ac:dyDescent="0.2">
      <c r="A264" s="9">
        <v>2021</v>
      </c>
      <c r="B264" s="9">
        <v>1103909</v>
      </c>
      <c r="C264" s="9" t="s">
        <v>967</v>
      </c>
    </row>
    <row r="265" spans="1:3" ht="12.75" customHeight="1" x14ac:dyDescent="0.2">
      <c r="A265" s="9">
        <v>2021</v>
      </c>
      <c r="B265" s="9">
        <v>1103909</v>
      </c>
      <c r="C265" s="9" t="s">
        <v>967</v>
      </c>
    </row>
    <row r="266" spans="1:3" ht="12.75" customHeight="1" x14ac:dyDescent="0.2">
      <c r="A266" s="9">
        <v>2021</v>
      </c>
      <c r="B266" s="9">
        <v>1127924</v>
      </c>
      <c r="C266" s="9" t="s">
        <v>967</v>
      </c>
    </row>
    <row r="267" spans="1:3" ht="12.75" customHeight="1" x14ac:dyDescent="0.2">
      <c r="A267" s="9">
        <v>2021</v>
      </c>
      <c r="B267" s="9">
        <v>122845</v>
      </c>
      <c r="C267" s="9" t="s">
        <v>967</v>
      </c>
    </row>
    <row r="268" spans="1:3" ht="12.75" customHeight="1" x14ac:dyDescent="0.2">
      <c r="A268" s="9">
        <v>2021</v>
      </c>
      <c r="B268" s="9">
        <v>122845</v>
      </c>
      <c r="C268" s="9" t="s">
        <v>967</v>
      </c>
    </row>
    <row r="269" spans="1:3" ht="12.75" customHeight="1" x14ac:dyDescent="0.2">
      <c r="A269" s="9">
        <v>2021</v>
      </c>
      <c r="B269" s="9">
        <v>123336</v>
      </c>
      <c r="C269" s="9" t="s">
        <v>967</v>
      </c>
    </row>
    <row r="270" spans="1:3" ht="12.75" customHeight="1" x14ac:dyDescent="0.2">
      <c r="A270" s="9">
        <v>2021</v>
      </c>
      <c r="B270" s="9">
        <v>1179970</v>
      </c>
      <c r="C270" s="9" t="s">
        <v>967</v>
      </c>
    </row>
    <row r="271" spans="1:3" ht="12.75" customHeight="1" x14ac:dyDescent="0.2">
      <c r="A271" s="9">
        <v>2021</v>
      </c>
      <c r="B271" s="9">
        <v>123336</v>
      </c>
      <c r="C271" s="9" t="s">
        <v>967</v>
      </c>
    </row>
    <row r="272" spans="1:3" ht="12.75" customHeight="1" x14ac:dyDescent="0.2">
      <c r="A272" s="9">
        <v>2021</v>
      </c>
      <c r="B272" s="9">
        <v>1319230</v>
      </c>
      <c r="C272" s="9" t="s">
        <v>967</v>
      </c>
    </row>
    <row r="273" spans="1:3" ht="12.75" customHeight="1" x14ac:dyDescent="0.2">
      <c r="A273" s="9">
        <v>2021</v>
      </c>
      <c r="B273" s="9">
        <v>1103909</v>
      </c>
      <c r="C273" s="9" t="s">
        <v>967</v>
      </c>
    </row>
    <row r="274" spans="1:3" ht="12.75" customHeight="1" x14ac:dyDescent="0.2">
      <c r="A274" s="9">
        <v>2021</v>
      </c>
      <c r="B274" s="9">
        <v>1179970</v>
      </c>
      <c r="C274" s="9" t="s">
        <v>967</v>
      </c>
    </row>
    <row r="275" spans="1:3" ht="12.75" customHeight="1" x14ac:dyDescent="0.2">
      <c r="A275" s="9">
        <v>2021</v>
      </c>
      <c r="B275" s="9">
        <v>1308687</v>
      </c>
      <c r="C275" s="9" t="s">
        <v>967</v>
      </c>
    </row>
    <row r="276" spans="1:3" ht="12.75" customHeight="1" x14ac:dyDescent="0.2">
      <c r="A276" s="9">
        <v>2021</v>
      </c>
      <c r="B276" s="9">
        <v>123336</v>
      </c>
      <c r="C276" s="9" t="s">
        <v>967</v>
      </c>
    </row>
    <row r="277" spans="1:3" ht="12.75" customHeight="1" x14ac:dyDescent="0.2">
      <c r="A277" s="9">
        <v>2021</v>
      </c>
      <c r="B277" s="9">
        <v>1308687</v>
      </c>
      <c r="C277" s="9" t="s">
        <v>967</v>
      </c>
    </row>
    <row r="278" spans="1:3" ht="12.75" customHeight="1" x14ac:dyDescent="0.2">
      <c r="A278" s="9">
        <v>2021</v>
      </c>
      <c r="B278" s="9">
        <v>1179970</v>
      </c>
      <c r="C278" s="9" t="s">
        <v>967</v>
      </c>
    </row>
    <row r="279" spans="1:3" ht="12.75" customHeight="1" x14ac:dyDescent="0.2">
      <c r="A279" s="9">
        <v>2021</v>
      </c>
      <c r="B279" s="9">
        <v>1179970</v>
      </c>
      <c r="C279" s="9" t="s">
        <v>967</v>
      </c>
    </row>
    <row r="280" spans="1:3" ht="12.75" customHeight="1" x14ac:dyDescent="0.2">
      <c r="A280" s="9">
        <v>2021</v>
      </c>
      <c r="B280" s="9">
        <v>1179970</v>
      </c>
      <c r="C280" s="9" t="s">
        <v>967</v>
      </c>
    </row>
    <row r="281" spans="1:3" ht="12.75" customHeight="1" x14ac:dyDescent="0.2">
      <c r="A281" s="9">
        <v>2021</v>
      </c>
      <c r="B281" s="9">
        <v>1103692</v>
      </c>
      <c r="C281" s="9" t="s">
        <v>967</v>
      </c>
    </row>
    <row r="282" spans="1:3" ht="12.75" customHeight="1" x14ac:dyDescent="0.2">
      <c r="A282" s="9">
        <v>2021</v>
      </c>
      <c r="B282" s="9">
        <v>1127926</v>
      </c>
      <c r="C282" s="9" t="s">
        <v>967</v>
      </c>
    </row>
    <row r="283" spans="1:3" ht="12.75" customHeight="1" x14ac:dyDescent="0.2">
      <c r="A283" s="9">
        <v>2021</v>
      </c>
      <c r="B283" s="9">
        <v>1179970</v>
      </c>
      <c r="C283" s="9" t="s">
        <v>967</v>
      </c>
    </row>
    <row r="284" spans="1:3" ht="12.75" customHeight="1" x14ac:dyDescent="0.2">
      <c r="A284" s="9">
        <v>2021</v>
      </c>
      <c r="B284" s="9">
        <v>123336</v>
      </c>
      <c r="C284" s="9" t="s">
        <v>967</v>
      </c>
    </row>
    <row r="285" spans="1:3" ht="12.75" customHeight="1" x14ac:dyDescent="0.2">
      <c r="A285" s="9">
        <v>2021</v>
      </c>
      <c r="B285" s="9">
        <v>1127925</v>
      </c>
      <c r="C285" s="9" t="s">
        <v>967</v>
      </c>
    </row>
    <row r="286" spans="1:3" ht="12.75" customHeight="1" x14ac:dyDescent="0.2">
      <c r="A286" s="9">
        <v>2021</v>
      </c>
      <c r="B286" s="9">
        <v>1179970</v>
      </c>
      <c r="C286" s="9" t="s">
        <v>967</v>
      </c>
    </row>
    <row r="287" spans="1:3" ht="12.75" customHeight="1" x14ac:dyDescent="0.2">
      <c r="A287" s="9">
        <v>2021</v>
      </c>
      <c r="B287" s="9">
        <v>1308687</v>
      </c>
      <c r="C287" s="9" t="s">
        <v>967</v>
      </c>
    </row>
    <row r="288" spans="1:3" ht="12.75" customHeight="1" x14ac:dyDescent="0.2">
      <c r="A288" s="9">
        <v>2021</v>
      </c>
      <c r="B288" s="9">
        <v>1127927</v>
      </c>
      <c r="C288" s="9" t="s">
        <v>967</v>
      </c>
    </row>
    <row r="289" spans="1:3" ht="12.75" customHeight="1" x14ac:dyDescent="0.2">
      <c r="A289" s="9">
        <v>2021</v>
      </c>
      <c r="B289" s="9">
        <v>1179970</v>
      </c>
      <c r="C289" s="9" t="s">
        <v>967</v>
      </c>
    </row>
    <row r="290" spans="1:3" ht="12.75" customHeight="1" x14ac:dyDescent="0.2">
      <c r="A290" s="9">
        <v>2021</v>
      </c>
      <c r="B290" s="9">
        <v>1179970</v>
      </c>
      <c r="C290" s="9" t="s">
        <v>967</v>
      </c>
    </row>
    <row r="291" spans="1:3" ht="12.75" customHeight="1" x14ac:dyDescent="0.2">
      <c r="A291" s="9">
        <v>2021</v>
      </c>
      <c r="B291" s="9">
        <v>1270538</v>
      </c>
      <c r="C291" s="9" t="s">
        <v>967</v>
      </c>
    </row>
    <row r="292" spans="1:3" ht="12.75" customHeight="1" x14ac:dyDescent="0.2">
      <c r="A292" s="9">
        <v>2021</v>
      </c>
      <c r="B292" s="9">
        <v>123336</v>
      </c>
      <c r="C292" s="9" t="s">
        <v>967</v>
      </c>
    </row>
    <row r="293" spans="1:3" ht="12.75" customHeight="1" x14ac:dyDescent="0.2">
      <c r="A293" s="9">
        <v>2021</v>
      </c>
      <c r="B293" s="9">
        <v>122845</v>
      </c>
      <c r="C293" s="9" t="s">
        <v>967</v>
      </c>
    </row>
    <row r="294" spans="1:3" ht="12.75" customHeight="1" x14ac:dyDescent="0.2">
      <c r="A294" s="9">
        <v>2021</v>
      </c>
      <c r="B294" s="9">
        <v>1179970</v>
      </c>
      <c r="C294" s="9" t="s">
        <v>967</v>
      </c>
    </row>
    <row r="295" spans="1:3" ht="12.75" customHeight="1" x14ac:dyDescent="0.2">
      <c r="A295" s="9">
        <v>2021</v>
      </c>
      <c r="B295" s="9">
        <v>122845</v>
      </c>
      <c r="C295" s="9" t="s">
        <v>967</v>
      </c>
    </row>
    <row r="296" spans="1:3" ht="12.75" customHeight="1" x14ac:dyDescent="0.2">
      <c r="A296" s="9">
        <v>2021</v>
      </c>
      <c r="B296" s="9">
        <v>123336</v>
      </c>
      <c r="C296" s="9" t="s">
        <v>967</v>
      </c>
    </row>
    <row r="297" spans="1:3" ht="12.75" customHeight="1" x14ac:dyDescent="0.2">
      <c r="A297" s="9">
        <v>2021</v>
      </c>
      <c r="B297" s="9">
        <v>122845</v>
      </c>
      <c r="C297" s="9" t="s">
        <v>967</v>
      </c>
    </row>
    <row r="298" spans="1:3" ht="12.75" customHeight="1" x14ac:dyDescent="0.2">
      <c r="A298" s="9">
        <v>2021</v>
      </c>
      <c r="B298" s="9">
        <v>1270538</v>
      </c>
      <c r="C298" s="9" t="s">
        <v>967</v>
      </c>
    </row>
    <row r="299" spans="1:3" ht="12.75" customHeight="1" x14ac:dyDescent="0.2">
      <c r="A299" s="9">
        <v>2021</v>
      </c>
      <c r="B299" s="9">
        <v>1179970</v>
      </c>
      <c r="C299" s="9" t="s">
        <v>967</v>
      </c>
    </row>
    <row r="300" spans="1:3" ht="12.75" customHeight="1" x14ac:dyDescent="0.2">
      <c r="A300" s="9">
        <v>2021</v>
      </c>
      <c r="B300" s="9">
        <v>122845</v>
      </c>
      <c r="C300" s="9" t="s">
        <v>967</v>
      </c>
    </row>
    <row r="301" spans="1:3" ht="12.75" customHeight="1" x14ac:dyDescent="0.2">
      <c r="A301" s="9">
        <v>2021</v>
      </c>
      <c r="B301" s="9">
        <v>123336</v>
      </c>
      <c r="C301" s="9" t="s">
        <v>967</v>
      </c>
    </row>
    <row r="302" spans="1:3" ht="12.75" customHeight="1" x14ac:dyDescent="0.2">
      <c r="A302" s="9">
        <v>2021</v>
      </c>
      <c r="B302" s="9">
        <v>123336</v>
      </c>
      <c r="C302" s="9" t="s">
        <v>967</v>
      </c>
    </row>
    <row r="303" spans="1:3" ht="12.75" customHeight="1" x14ac:dyDescent="0.2">
      <c r="A303" s="9">
        <v>2021</v>
      </c>
      <c r="B303" s="9">
        <v>1103909</v>
      </c>
      <c r="C303" s="9" t="s">
        <v>967</v>
      </c>
    </row>
    <row r="304" spans="1:3" ht="12.75" customHeight="1" x14ac:dyDescent="0.2">
      <c r="A304" s="9">
        <v>2021</v>
      </c>
      <c r="B304" s="9">
        <v>1179970</v>
      </c>
      <c r="C304" s="9" t="s">
        <v>967</v>
      </c>
    </row>
    <row r="305" spans="1:3" ht="12.75" customHeight="1" x14ac:dyDescent="0.2">
      <c r="A305" s="9">
        <v>2021</v>
      </c>
      <c r="B305" s="9">
        <v>122845</v>
      </c>
      <c r="C305" s="9" t="s">
        <v>967</v>
      </c>
    </row>
    <row r="306" spans="1:3" ht="12.75" customHeight="1" x14ac:dyDescent="0.2">
      <c r="A306" s="9">
        <v>2021</v>
      </c>
      <c r="B306" s="9">
        <v>1127925</v>
      </c>
      <c r="C306" s="9" t="s">
        <v>967</v>
      </c>
    </row>
    <row r="307" spans="1:3" ht="12.75" customHeight="1" x14ac:dyDescent="0.2">
      <c r="A307" s="9">
        <v>2021</v>
      </c>
      <c r="B307" s="9">
        <v>1127927</v>
      </c>
      <c r="C307" s="9" t="s">
        <v>967</v>
      </c>
    </row>
    <row r="308" spans="1:3" ht="12.75" customHeight="1" x14ac:dyDescent="0.2">
      <c r="A308" s="9">
        <v>2021</v>
      </c>
      <c r="B308" s="9">
        <v>1308687</v>
      </c>
      <c r="C308" s="9" t="s">
        <v>967</v>
      </c>
    </row>
    <row r="309" spans="1:3" ht="12.75" customHeight="1" x14ac:dyDescent="0.2">
      <c r="A309" s="9">
        <v>2021</v>
      </c>
      <c r="B309" s="9">
        <v>108730</v>
      </c>
      <c r="C309" s="9" t="s">
        <v>967</v>
      </c>
    </row>
    <row r="310" spans="1:3" ht="12.75" customHeight="1" x14ac:dyDescent="0.2">
      <c r="A310" s="9">
        <v>2021</v>
      </c>
      <c r="B310" s="9">
        <v>123336</v>
      </c>
      <c r="C310" s="9" t="s">
        <v>967</v>
      </c>
    </row>
    <row r="311" spans="1:3" ht="12.75" customHeight="1" x14ac:dyDescent="0.2">
      <c r="A311" s="9">
        <v>2021</v>
      </c>
      <c r="B311" s="9">
        <v>1127925</v>
      </c>
      <c r="C311" s="9" t="s">
        <v>967</v>
      </c>
    </row>
    <row r="312" spans="1:3" ht="12.75" customHeight="1" x14ac:dyDescent="0.2">
      <c r="A312" s="9">
        <v>2021</v>
      </c>
      <c r="B312" s="9">
        <v>1179970</v>
      </c>
      <c r="C312" s="9" t="s">
        <v>967</v>
      </c>
    </row>
    <row r="313" spans="1:3" ht="12.75" customHeight="1" x14ac:dyDescent="0.2">
      <c r="A313" s="9">
        <v>2021</v>
      </c>
      <c r="B313" s="9">
        <v>1117076</v>
      </c>
      <c r="C313" s="9" t="s">
        <v>967</v>
      </c>
    </row>
    <row r="314" spans="1:3" ht="12.75" customHeight="1" x14ac:dyDescent="0.2">
      <c r="A314" s="9">
        <v>2021</v>
      </c>
      <c r="B314" s="9">
        <v>1308687</v>
      </c>
      <c r="C314" s="9" t="s">
        <v>967</v>
      </c>
    </row>
    <row r="315" spans="1:3" ht="12.75" customHeight="1" x14ac:dyDescent="0.2">
      <c r="A315" s="9">
        <v>2021</v>
      </c>
      <c r="B315" s="9">
        <v>1319230</v>
      </c>
      <c r="C315" s="9" t="s">
        <v>967</v>
      </c>
    </row>
    <row r="316" spans="1:3" ht="12.75" customHeight="1" x14ac:dyDescent="0.2">
      <c r="A316" s="9">
        <v>2021</v>
      </c>
      <c r="B316" s="9">
        <v>1179970</v>
      </c>
      <c r="C316" s="9" t="s">
        <v>967</v>
      </c>
    </row>
    <row r="317" spans="1:3" ht="12.75" customHeight="1" x14ac:dyDescent="0.2">
      <c r="A317" s="9">
        <v>2021</v>
      </c>
      <c r="B317" s="9">
        <v>1179970</v>
      </c>
      <c r="C317" s="9" t="s">
        <v>967</v>
      </c>
    </row>
    <row r="318" spans="1:3" ht="12.75" customHeight="1" x14ac:dyDescent="0.2">
      <c r="A318" s="9">
        <v>2021</v>
      </c>
      <c r="B318" s="9">
        <v>123336</v>
      </c>
      <c r="C318" s="9" t="s">
        <v>967</v>
      </c>
    </row>
    <row r="319" spans="1:3" ht="12.75" customHeight="1" x14ac:dyDescent="0.2">
      <c r="A319" s="9">
        <v>2021</v>
      </c>
      <c r="B319" s="9">
        <v>1117076</v>
      </c>
      <c r="C319" s="9" t="s">
        <v>967</v>
      </c>
    </row>
    <row r="320" spans="1:3" ht="12.75" customHeight="1" x14ac:dyDescent="0.2">
      <c r="A320" s="9">
        <v>2021</v>
      </c>
      <c r="B320" s="9">
        <v>1127925</v>
      </c>
      <c r="C320" s="9" t="s">
        <v>967</v>
      </c>
    </row>
    <row r="321" spans="1:3" ht="12.75" customHeight="1" x14ac:dyDescent="0.2">
      <c r="A321" s="9">
        <v>2021</v>
      </c>
      <c r="B321" s="9">
        <v>1270538</v>
      </c>
      <c r="C321" s="9" t="s">
        <v>967</v>
      </c>
    </row>
    <row r="322" spans="1:3" ht="12.75" customHeight="1" x14ac:dyDescent="0.2">
      <c r="A322" s="9">
        <v>2021</v>
      </c>
      <c r="B322" s="9">
        <v>1127927</v>
      </c>
      <c r="C322" s="9" t="s">
        <v>967</v>
      </c>
    </row>
    <row r="323" spans="1:3" ht="12.75" customHeight="1" x14ac:dyDescent="0.2">
      <c r="A323" s="9">
        <v>2021</v>
      </c>
      <c r="B323" s="9">
        <v>123336</v>
      </c>
      <c r="C323" s="9" t="s">
        <v>967</v>
      </c>
    </row>
    <row r="324" spans="1:3" ht="12.75" customHeight="1" x14ac:dyDescent="0.2">
      <c r="A324" s="9">
        <v>2021</v>
      </c>
      <c r="B324" s="9">
        <v>1127926</v>
      </c>
      <c r="C324" s="9" t="s">
        <v>967</v>
      </c>
    </row>
    <row r="325" spans="1:3" ht="12.75" customHeight="1" x14ac:dyDescent="0.2">
      <c r="A325" s="9">
        <v>2021</v>
      </c>
      <c r="B325" s="9">
        <v>122845</v>
      </c>
      <c r="C325" s="9" t="s">
        <v>967</v>
      </c>
    </row>
    <row r="326" spans="1:3" ht="12.75" customHeight="1" x14ac:dyDescent="0.2">
      <c r="A326" s="9">
        <v>2021</v>
      </c>
      <c r="B326" s="9">
        <v>1179970</v>
      </c>
      <c r="C326" s="9" t="s">
        <v>967</v>
      </c>
    </row>
    <row r="327" spans="1:3" ht="12.75" customHeight="1" x14ac:dyDescent="0.2">
      <c r="A327" s="9">
        <v>2021</v>
      </c>
      <c r="B327" s="9">
        <v>108730</v>
      </c>
      <c r="C327" s="9" t="s">
        <v>967</v>
      </c>
    </row>
    <row r="328" spans="1:3" ht="12.75" customHeight="1" x14ac:dyDescent="0.2">
      <c r="A328" s="9">
        <v>2021</v>
      </c>
      <c r="B328" s="9">
        <v>1103692</v>
      </c>
      <c r="C328" s="9" t="s">
        <v>967</v>
      </c>
    </row>
    <row r="329" spans="1:3" ht="12.75" customHeight="1" x14ac:dyDescent="0.2">
      <c r="A329" s="9">
        <v>2021</v>
      </c>
      <c r="B329" s="9">
        <v>1103692</v>
      </c>
      <c r="C329" s="9" t="s">
        <v>967</v>
      </c>
    </row>
    <row r="330" spans="1:3" ht="12.75" customHeight="1" x14ac:dyDescent="0.2">
      <c r="A330" s="9">
        <v>2021</v>
      </c>
      <c r="B330" s="9">
        <v>1127926</v>
      </c>
      <c r="C330" s="9" t="s">
        <v>967</v>
      </c>
    </row>
    <row r="331" spans="1:3" ht="12.75" customHeight="1" x14ac:dyDescent="0.2">
      <c r="A331" s="9">
        <v>2021</v>
      </c>
      <c r="B331" s="9">
        <v>1127924</v>
      </c>
      <c r="C331" s="9" t="s">
        <v>967</v>
      </c>
    </row>
    <row r="332" spans="1:3" ht="12.75" customHeight="1" x14ac:dyDescent="0.2">
      <c r="A332" s="9">
        <v>2021</v>
      </c>
      <c r="B332" s="9">
        <v>123336</v>
      </c>
      <c r="C332" s="9" t="s">
        <v>967</v>
      </c>
    </row>
    <row r="333" spans="1:3" ht="12.75" customHeight="1" x14ac:dyDescent="0.2">
      <c r="A333" s="9">
        <v>2021</v>
      </c>
      <c r="B333" s="9">
        <v>123336</v>
      </c>
      <c r="C333" s="9" t="s">
        <v>967</v>
      </c>
    </row>
    <row r="334" spans="1:3" ht="12.75" customHeight="1" x14ac:dyDescent="0.2">
      <c r="A334" s="9">
        <v>2021</v>
      </c>
      <c r="B334" s="9">
        <v>1319230</v>
      </c>
      <c r="C334" s="9" t="s">
        <v>967</v>
      </c>
    </row>
    <row r="335" spans="1:3" ht="12.75" customHeight="1" x14ac:dyDescent="0.2">
      <c r="A335" s="9">
        <v>2021</v>
      </c>
      <c r="B335" s="9">
        <v>1179970</v>
      </c>
      <c r="C335" s="9" t="s">
        <v>967</v>
      </c>
    </row>
    <row r="336" spans="1:3" ht="12.75" customHeight="1" x14ac:dyDescent="0.2">
      <c r="A336" s="9">
        <v>2021</v>
      </c>
      <c r="B336" s="9">
        <v>150129</v>
      </c>
      <c r="C336" s="9" t="s">
        <v>967</v>
      </c>
    </row>
    <row r="337" spans="1:3" ht="12.75" customHeight="1" x14ac:dyDescent="0.2">
      <c r="A337" s="9">
        <v>2021</v>
      </c>
      <c r="B337" s="9">
        <v>1308687</v>
      </c>
      <c r="C337" s="9" t="s">
        <v>967</v>
      </c>
    </row>
    <row r="338" spans="1:3" ht="12.75" customHeight="1" x14ac:dyDescent="0.2">
      <c r="A338" s="9">
        <v>2021</v>
      </c>
      <c r="B338" s="9">
        <v>123336</v>
      </c>
      <c r="C338" s="9" t="s">
        <v>967</v>
      </c>
    </row>
    <row r="339" spans="1:3" ht="12.75" customHeight="1" x14ac:dyDescent="0.2">
      <c r="A339" s="9">
        <v>2021</v>
      </c>
      <c r="B339" s="9">
        <v>1179970</v>
      </c>
      <c r="C339" s="9" t="s">
        <v>967</v>
      </c>
    </row>
    <row r="340" spans="1:3" ht="12.75" customHeight="1" x14ac:dyDescent="0.2">
      <c r="A340" s="9">
        <v>2021</v>
      </c>
      <c r="B340" s="9">
        <v>122845</v>
      </c>
      <c r="C340" s="9" t="s">
        <v>967</v>
      </c>
    </row>
    <row r="341" spans="1:3" ht="12.75" customHeight="1" x14ac:dyDescent="0.2">
      <c r="A341" s="9">
        <v>2021</v>
      </c>
      <c r="B341" s="9">
        <v>1270538</v>
      </c>
      <c r="C341" s="9" t="s">
        <v>967</v>
      </c>
    </row>
    <row r="342" spans="1:3" ht="12.75" customHeight="1" x14ac:dyDescent="0.2">
      <c r="A342" s="9">
        <v>2021</v>
      </c>
      <c r="B342" s="9">
        <v>123336</v>
      </c>
      <c r="C342" s="9" t="s">
        <v>967</v>
      </c>
    </row>
    <row r="343" spans="1:3" ht="12.75" customHeight="1" x14ac:dyDescent="0.2">
      <c r="A343" s="9">
        <v>2021</v>
      </c>
      <c r="B343" s="9">
        <v>1308687</v>
      </c>
      <c r="C343" s="9" t="s">
        <v>967</v>
      </c>
    </row>
    <row r="344" spans="1:3" ht="12.75" customHeight="1" x14ac:dyDescent="0.2">
      <c r="A344" s="9">
        <v>2021</v>
      </c>
      <c r="B344" s="9">
        <v>122845</v>
      </c>
      <c r="C344" s="9" t="s">
        <v>967</v>
      </c>
    </row>
    <row r="345" spans="1:3" ht="12.75" customHeight="1" x14ac:dyDescent="0.2">
      <c r="A345" s="9">
        <v>2021</v>
      </c>
      <c r="B345" s="9">
        <v>1308687</v>
      </c>
      <c r="C345" s="9" t="s">
        <v>967</v>
      </c>
    </row>
    <row r="346" spans="1:3" ht="12.75" customHeight="1" x14ac:dyDescent="0.2">
      <c r="A346" s="9">
        <v>2021</v>
      </c>
      <c r="B346" s="9">
        <v>1127925</v>
      </c>
      <c r="C346" s="9" t="s">
        <v>967</v>
      </c>
    </row>
    <row r="347" spans="1:3" ht="12.75" customHeight="1" x14ac:dyDescent="0.2">
      <c r="A347" s="9">
        <v>2021</v>
      </c>
      <c r="B347" s="9">
        <v>1103909</v>
      </c>
      <c r="C347" s="9" t="s">
        <v>967</v>
      </c>
    </row>
    <row r="348" spans="1:3" ht="12.75" customHeight="1" x14ac:dyDescent="0.2">
      <c r="A348" s="9">
        <v>2021</v>
      </c>
      <c r="B348" s="9">
        <v>1179970</v>
      </c>
      <c r="C348" s="9" t="s">
        <v>967</v>
      </c>
    </row>
    <row r="349" spans="1:3" ht="12.75" customHeight="1" x14ac:dyDescent="0.2">
      <c r="A349" s="9">
        <v>2021</v>
      </c>
      <c r="B349" s="9">
        <v>1179970</v>
      </c>
      <c r="C349" s="9" t="s">
        <v>967</v>
      </c>
    </row>
    <row r="350" spans="1:3" ht="12.75" customHeight="1" x14ac:dyDescent="0.2">
      <c r="A350" s="9">
        <v>2021</v>
      </c>
      <c r="B350" s="9">
        <v>122845</v>
      </c>
      <c r="C350" s="9" t="s">
        <v>967</v>
      </c>
    </row>
    <row r="351" spans="1:3" ht="12.75" customHeight="1" x14ac:dyDescent="0.2">
      <c r="A351" s="9">
        <v>2021</v>
      </c>
      <c r="B351" s="9">
        <v>123336</v>
      </c>
      <c r="C351" s="9" t="s">
        <v>967</v>
      </c>
    </row>
    <row r="352" spans="1:3" ht="12.75" customHeight="1" x14ac:dyDescent="0.2">
      <c r="A352" s="9">
        <v>2021</v>
      </c>
      <c r="B352" s="9">
        <v>1127925</v>
      </c>
      <c r="C352" s="9" t="s">
        <v>967</v>
      </c>
    </row>
    <row r="353" spans="1:3" ht="12.75" customHeight="1" x14ac:dyDescent="0.2">
      <c r="A353" s="9">
        <v>2021</v>
      </c>
      <c r="B353" s="9">
        <v>1179970</v>
      </c>
      <c r="C353" s="9" t="s">
        <v>967</v>
      </c>
    </row>
    <row r="354" spans="1:3" ht="12.75" customHeight="1" x14ac:dyDescent="0.2">
      <c r="A354" s="9">
        <v>2021</v>
      </c>
      <c r="B354" s="9">
        <v>1127925</v>
      </c>
      <c r="C354" s="9" t="s">
        <v>967</v>
      </c>
    </row>
    <row r="355" spans="1:3" ht="12.75" customHeight="1" x14ac:dyDescent="0.2">
      <c r="A355" s="9">
        <v>2021</v>
      </c>
      <c r="B355" s="9">
        <v>1308687</v>
      </c>
      <c r="C355" s="9" t="s">
        <v>967</v>
      </c>
    </row>
    <row r="356" spans="1:3" ht="12.75" customHeight="1" x14ac:dyDescent="0.2">
      <c r="A356" s="9">
        <v>2021</v>
      </c>
      <c r="B356" s="9">
        <v>122845</v>
      </c>
      <c r="C356" s="9" t="s">
        <v>967</v>
      </c>
    </row>
    <row r="357" spans="1:3" ht="12.75" customHeight="1" x14ac:dyDescent="0.2">
      <c r="A357" s="9">
        <v>2021</v>
      </c>
      <c r="B357" s="9">
        <v>1103692</v>
      </c>
      <c r="C357" s="9" t="s">
        <v>967</v>
      </c>
    </row>
    <row r="358" spans="1:3" ht="12.75" customHeight="1" x14ac:dyDescent="0.2">
      <c r="A358" s="9">
        <v>2021</v>
      </c>
      <c r="B358" s="9">
        <v>1127926</v>
      </c>
      <c r="C358" s="9" t="s">
        <v>967</v>
      </c>
    </row>
    <row r="359" spans="1:3" ht="12.75" customHeight="1" x14ac:dyDescent="0.2">
      <c r="A359" s="9">
        <v>2021</v>
      </c>
      <c r="B359" s="9">
        <v>1179970</v>
      </c>
      <c r="C359" s="9" t="s">
        <v>967</v>
      </c>
    </row>
    <row r="360" spans="1:3" ht="12.75" customHeight="1" x14ac:dyDescent="0.2">
      <c r="A360" s="9">
        <v>2021</v>
      </c>
      <c r="B360" s="9">
        <v>1127925</v>
      </c>
      <c r="C360" s="9" t="s">
        <v>967</v>
      </c>
    </row>
    <row r="361" spans="1:3" ht="12.75" customHeight="1" x14ac:dyDescent="0.2">
      <c r="A361" s="9">
        <v>2021</v>
      </c>
      <c r="B361" s="9">
        <v>1308687</v>
      </c>
      <c r="C361" s="9" t="s">
        <v>967</v>
      </c>
    </row>
    <row r="362" spans="1:3" ht="12.75" customHeight="1" x14ac:dyDescent="0.2">
      <c r="A362" s="9">
        <v>2021</v>
      </c>
      <c r="B362" s="9">
        <v>1308687</v>
      </c>
      <c r="C362" s="9" t="s">
        <v>967</v>
      </c>
    </row>
    <row r="363" spans="1:3" ht="12.75" customHeight="1" x14ac:dyDescent="0.2">
      <c r="A363" s="9">
        <v>2021</v>
      </c>
      <c r="B363" s="9">
        <v>123336</v>
      </c>
      <c r="C363" s="9" t="s">
        <v>967</v>
      </c>
    </row>
    <row r="364" spans="1:3" ht="12.75" customHeight="1" x14ac:dyDescent="0.2">
      <c r="A364" s="9">
        <v>2021</v>
      </c>
      <c r="B364" s="9">
        <v>1319230</v>
      </c>
      <c r="C364" s="9" t="s">
        <v>967</v>
      </c>
    </row>
    <row r="365" spans="1:3" ht="12.75" customHeight="1" x14ac:dyDescent="0.2">
      <c r="A365" s="9">
        <v>2021</v>
      </c>
      <c r="B365" s="9">
        <v>1365444</v>
      </c>
      <c r="C365" s="9" t="s">
        <v>967</v>
      </c>
    </row>
    <row r="366" spans="1:3" ht="12.75" customHeight="1" x14ac:dyDescent="0.2">
      <c r="A366" s="9">
        <v>2021</v>
      </c>
      <c r="B366" s="9">
        <v>1179970</v>
      </c>
      <c r="C366" s="9" t="s">
        <v>967</v>
      </c>
    </row>
    <row r="367" spans="1:3" ht="12.75" customHeight="1" x14ac:dyDescent="0.2">
      <c r="A367" s="9">
        <v>2021</v>
      </c>
      <c r="B367" s="9">
        <v>1127927</v>
      </c>
      <c r="C367" s="9" t="s">
        <v>967</v>
      </c>
    </row>
    <row r="368" spans="1:3" ht="12.75" customHeight="1" x14ac:dyDescent="0.2">
      <c r="A368" s="9">
        <v>2021</v>
      </c>
      <c r="B368" s="9">
        <v>123336</v>
      </c>
      <c r="C368" s="9" t="s">
        <v>967</v>
      </c>
    </row>
    <row r="369" spans="1:3" ht="12.75" customHeight="1" x14ac:dyDescent="0.2">
      <c r="A369" s="9">
        <v>2021</v>
      </c>
      <c r="B369" s="9">
        <v>123336</v>
      </c>
      <c r="C369" s="9" t="s">
        <v>967</v>
      </c>
    </row>
    <row r="370" spans="1:3" ht="12.75" customHeight="1" x14ac:dyDescent="0.2">
      <c r="A370" s="9">
        <v>2021</v>
      </c>
      <c r="B370" s="9">
        <v>1127927</v>
      </c>
      <c r="C370" s="9" t="s">
        <v>967</v>
      </c>
    </row>
    <row r="371" spans="1:3" ht="12.75" customHeight="1" x14ac:dyDescent="0.2">
      <c r="A371" s="9">
        <v>2021</v>
      </c>
      <c r="B371" s="9">
        <v>1179970</v>
      </c>
      <c r="C371" s="9" t="s">
        <v>967</v>
      </c>
    </row>
    <row r="372" spans="1:3" ht="12.75" customHeight="1" x14ac:dyDescent="0.2">
      <c r="A372" s="9">
        <v>2021</v>
      </c>
      <c r="B372" s="9">
        <v>1127925</v>
      </c>
      <c r="C372" s="9" t="s">
        <v>967</v>
      </c>
    </row>
    <row r="373" spans="1:3" ht="12.75" customHeight="1" x14ac:dyDescent="0.2">
      <c r="A373" s="9">
        <v>2021</v>
      </c>
      <c r="B373" s="9">
        <v>122845</v>
      </c>
      <c r="C373" s="9" t="s">
        <v>967</v>
      </c>
    </row>
    <row r="374" spans="1:3" ht="12.75" customHeight="1" x14ac:dyDescent="0.2">
      <c r="A374" s="9">
        <v>2021</v>
      </c>
      <c r="B374" s="9">
        <v>1127925</v>
      </c>
      <c r="C374" s="9" t="s">
        <v>967</v>
      </c>
    </row>
    <row r="375" spans="1:3" ht="12.75" customHeight="1" x14ac:dyDescent="0.2">
      <c r="A375" s="9">
        <v>2021</v>
      </c>
      <c r="B375" s="9">
        <v>1319230</v>
      </c>
      <c r="C375" s="9" t="s">
        <v>967</v>
      </c>
    </row>
    <row r="376" spans="1:3" ht="12.75" customHeight="1" x14ac:dyDescent="0.2">
      <c r="A376" s="9">
        <v>2021</v>
      </c>
      <c r="B376" s="9">
        <v>1319230</v>
      </c>
      <c r="C376" s="9" t="s">
        <v>967</v>
      </c>
    </row>
    <row r="377" spans="1:3" ht="12.75" customHeight="1" x14ac:dyDescent="0.2">
      <c r="A377" s="9">
        <v>2021</v>
      </c>
      <c r="B377" s="9">
        <v>123336</v>
      </c>
      <c r="C377" s="9" t="s">
        <v>967</v>
      </c>
    </row>
    <row r="378" spans="1:3" ht="12.75" customHeight="1" x14ac:dyDescent="0.2">
      <c r="A378" s="9">
        <v>2021</v>
      </c>
      <c r="B378" s="9">
        <v>1308687</v>
      </c>
      <c r="C378" s="9" t="s">
        <v>967</v>
      </c>
    </row>
    <row r="379" spans="1:3" ht="12.75" customHeight="1" x14ac:dyDescent="0.2">
      <c r="A379" s="9">
        <v>2021</v>
      </c>
      <c r="B379" s="9">
        <v>123336</v>
      </c>
      <c r="C379" s="9" t="s">
        <v>967</v>
      </c>
    </row>
    <row r="380" spans="1:3" ht="12.75" customHeight="1" x14ac:dyDescent="0.2">
      <c r="A380" s="9">
        <v>2021</v>
      </c>
      <c r="B380" s="9">
        <v>108730</v>
      </c>
      <c r="C380" s="9" t="s">
        <v>967</v>
      </c>
    </row>
    <row r="381" spans="1:3" ht="12.75" customHeight="1" x14ac:dyDescent="0.2">
      <c r="A381" s="9">
        <v>2021</v>
      </c>
      <c r="B381" s="9">
        <v>1103692</v>
      </c>
      <c r="C381" s="9" t="s">
        <v>967</v>
      </c>
    </row>
    <row r="382" spans="1:3" ht="12.75" customHeight="1" x14ac:dyDescent="0.2">
      <c r="A382" s="9">
        <v>2021</v>
      </c>
      <c r="B382" s="9">
        <v>122845</v>
      </c>
      <c r="C382" s="9" t="s">
        <v>967</v>
      </c>
    </row>
    <row r="383" spans="1:3" ht="12.75" customHeight="1" x14ac:dyDescent="0.2">
      <c r="A383" s="9">
        <v>2021</v>
      </c>
      <c r="B383" s="9">
        <v>108730</v>
      </c>
      <c r="C383" s="9" t="s">
        <v>967</v>
      </c>
    </row>
    <row r="384" spans="1:3" ht="12.75" customHeight="1" x14ac:dyDescent="0.2">
      <c r="A384" s="9">
        <v>2021</v>
      </c>
      <c r="B384" s="9">
        <v>122845</v>
      </c>
      <c r="C384" s="9" t="s">
        <v>967</v>
      </c>
    </row>
    <row r="385" spans="1:3" ht="12.75" customHeight="1" x14ac:dyDescent="0.2">
      <c r="A385" s="9">
        <v>2021</v>
      </c>
      <c r="B385" s="9">
        <v>122845</v>
      </c>
      <c r="C385" s="9" t="s">
        <v>967</v>
      </c>
    </row>
    <row r="386" spans="1:3" ht="12.75" customHeight="1" x14ac:dyDescent="0.2">
      <c r="A386" s="9">
        <v>2021</v>
      </c>
      <c r="B386" s="9">
        <v>1127924</v>
      </c>
      <c r="C386" s="9" t="s">
        <v>967</v>
      </c>
    </row>
    <row r="387" spans="1:3" ht="12.75" customHeight="1" x14ac:dyDescent="0.2">
      <c r="A387" s="9">
        <v>2021</v>
      </c>
      <c r="B387" s="9">
        <v>1127924</v>
      </c>
      <c r="C387" s="9" t="s">
        <v>967</v>
      </c>
    </row>
    <row r="388" spans="1:3" ht="12.75" customHeight="1" x14ac:dyDescent="0.2">
      <c r="A388" s="9">
        <v>2021</v>
      </c>
      <c r="B388" s="9">
        <v>1127926</v>
      </c>
      <c r="C388" s="9" t="s">
        <v>967</v>
      </c>
    </row>
    <row r="389" spans="1:3" ht="12.75" customHeight="1" x14ac:dyDescent="0.2">
      <c r="A389" s="9">
        <v>2021</v>
      </c>
      <c r="B389" s="9">
        <v>150129</v>
      </c>
      <c r="C389" s="9" t="s">
        <v>967</v>
      </c>
    </row>
    <row r="390" spans="1:3" ht="12.75" customHeight="1" x14ac:dyDescent="0.2">
      <c r="A390" s="9">
        <v>2021</v>
      </c>
      <c r="B390" s="9">
        <v>1270538</v>
      </c>
      <c r="C390" s="9" t="s">
        <v>967</v>
      </c>
    </row>
    <row r="391" spans="1:3" ht="12.75" customHeight="1" x14ac:dyDescent="0.2">
      <c r="A391" s="9">
        <v>2021</v>
      </c>
      <c r="B391" s="9">
        <v>123336</v>
      </c>
      <c r="C391" s="9" t="s">
        <v>967</v>
      </c>
    </row>
    <row r="392" spans="1:3" ht="12.75" customHeight="1" x14ac:dyDescent="0.2">
      <c r="A392" s="9">
        <v>2021</v>
      </c>
      <c r="B392" s="9">
        <v>1127925</v>
      </c>
      <c r="C392" s="9" t="s">
        <v>967</v>
      </c>
    </row>
    <row r="393" spans="1:3" ht="12.75" customHeight="1" x14ac:dyDescent="0.2">
      <c r="A393" s="9">
        <v>2021</v>
      </c>
      <c r="B393" s="9">
        <v>1127927</v>
      </c>
      <c r="C393" s="9" t="s">
        <v>967</v>
      </c>
    </row>
    <row r="394" spans="1:3" ht="12.75" customHeight="1" x14ac:dyDescent="0.2">
      <c r="A394" s="9">
        <v>2021</v>
      </c>
      <c r="B394" s="9">
        <v>108730</v>
      </c>
      <c r="C394" s="9" t="s">
        <v>967</v>
      </c>
    </row>
    <row r="395" spans="1:3" ht="12.75" customHeight="1" x14ac:dyDescent="0.2">
      <c r="A395" s="9">
        <v>2021</v>
      </c>
      <c r="B395" s="9">
        <v>150129</v>
      </c>
      <c r="C395" s="9" t="s">
        <v>967</v>
      </c>
    </row>
    <row r="396" spans="1:3" ht="12.75" customHeight="1" x14ac:dyDescent="0.2">
      <c r="A396" s="9">
        <v>2021</v>
      </c>
      <c r="B396" s="9">
        <v>1103657</v>
      </c>
      <c r="C396" s="9" t="s">
        <v>967</v>
      </c>
    </row>
    <row r="397" spans="1:3" ht="12.75" customHeight="1" x14ac:dyDescent="0.2">
      <c r="A397" s="9">
        <v>2021</v>
      </c>
      <c r="B397" s="9">
        <v>1308687</v>
      </c>
      <c r="C397" s="9" t="s">
        <v>967</v>
      </c>
    </row>
    <row r="398" spans="1:3" ht="12.75" customHeight="1" x14ac:dyDescent="0.2">
      <c r="A398" s="9">
        <v>2021</v>
      </c>
      <c r="B398" s="9">
        <v>1319230</v>
      </c>
      <c r="C398" s="9" t="s">
        <v>967</v>
      </c>
    </row>
    <row r="399" spans="1:3" ht="12.75" customHeight="1" x14ac:dyDescent="0.2">
      <c r="A399" s="9">
        <v>2021</v>
      </c>
      <c r="B399" s="9">
        <v>1308687</v>
      </c>
      <c r="C399" s="9" t="s">
        <v>967</v>
      </c>
    </row>
    <row r="400" spans="1:3" ht="12.75" customHeight="1" x14ac:dyDescent="0.2">
      <c r="A400" s="9">
        <v>2021</v>
      </c>
      <c r="B400" s="9">
        <v>1103909</v>
      </c>
      <c r="C400" s="9" t="s">
        <v>967</v>
      </c>
    </row>
    <row r="401" spans="1:3" ht="12.75" customHeight="1" x14ac:dyDescent="0.2">
      <c r="A401" s="9">
        <v>2021</v>
      </c>
      <c r="B401" s="9">
        <v>1103909</v>
      </c>
      <c r="C401" s="9" t="s">
        <v>967</v>
      </c>
    </row>
    <row r="402" spans="1:3" ht="12.75" customHeight="1" x14ac:dyDescent="0.2">
      <c r="A402" s="9">
        <v>2021</v>
      </c>
      <c r="B402" s="9">
        <v>1179970</v>
      </c>
      <c r="C402" s="9" t="s">
        <v>967</v>
      </c>
    </row>
    <row r="403" spans="1:3" ht="12.75" customHeight="1" x14ac:dyDescent="0.2">
      <c r="A403" s="9">
        <v>2021</v>
      </c>
      <c r="B403" s="9">
        <v>1127926</v>
      </c>
      <c r="C403" s="9" t="s">
        <v>967</v>
      </c>
    </row>
    <row r="404" spans="1:3" ht="12.75" customHeight="1" x14ac:dyDescent="0.2">
      <c r="A404" s="9">
        <v>2021</v>
      </c>
      <c r="B404" s="9">
        <v>1127927</v>
      </c>
      <c r="C404" s="9" t="s">
        <v>967</v>
      </c>
    </row>
    <row r="405" spans="1:3" ht="12.75" customHeight="1" x14ac:dyDescent="0.2">
      <c r="A405" s="9">
        <v>2021</v>
      </c>
      <c r="B405" s="9">
        <v>1127925</v>
      </c>
      <c r="C405" s="9" t="s">
        <v>967</v>
      </c>
    </row>
    <row r="406" spans="1:3" ht="12.75" customHeight="1" x14ac:dyDescent="0.2">
      <c r="A406" s="9">
        <v>2021</v>
      </c>
      <c r="B406" s="9">
        <v>1319230</v>
      </c>
      <c r="C406" s="9" t="s">
        <v>967</v>
      </c>
    </row>
    <row r="407" spans="1:3" ht="12.75" customHeight="1" x14ac:dyDescent="0.2">
      <c r="A407" s="9">
        <v>2021</v>
      </c>
      <c r="B407" s="9">
        <v>122845</v>
      </c>
      <c r="C407" s="9" t="s">
        <v>967</v>
      </c>
    </row>
    <row r="408" spans="1:3" ht="12.75" customHeight="1" x14ac:dyDescent="0.2">
      <c r="A408" s="9">
        <v>2021</v>
      </c>
      <c r="B408" s="9">
        <v>1103692</v>
      </c>
      <c r="C408" s="9" t="s">
        <v>967</v>
      </c>
    </row>
    <row r="409" spans="1:3" ht="12.75" customHeight="1" x14ac:dyDescent="0.2">
      <c r="A409" s="9">
        <v>2021</v>
      </c>
      <c r="B409" s="9">
        <v>122845</v>
      </c>
      <c r="C409" s="9" t="s">
        <v>967</v>
      </c>
    </row>
    <row r="410" spans="1:3" ht="12.75" customHeight="1" x14ac:dyDescent="0.2">
      <c r="A410" s="9">
        <v>2021</v>
      </c>
      <c r="B410" s="9">
        <v>1127927</v>
      </c>
      <c r="C410" s="9" t="s">
        <v>967</v>
      </c>
    </row>
    <row r="411" spans="1:3" ht="12.75" customHeight="1" x14ac:dyDescent="0.2">
      <c r="A411" s="9">
        <v>2021</v>
      </c>
      <c r="B411" s="9">
        <v>122845</v>
      </c>
      <c r="C411" s="9" t="s">
        <v>967</v>
      </c>
    </row>
    <row r="412" spans="1:3" ht="12.75" customHeight="1" x14ac:dyDescent="0.2">
      <c r="A412" s="9">
        <v>2021</v>
      </c>
      <c r="B412" s="9">
        <v>122845</v>
      </c>
      <c r="C412" s="9" t="s">
        <v>967</v>
      </c>
    </row>
    <row r="413" spans="1:3" ht="12.75" customHeight="1" x14ac:dyDescent="0.2">
      <c r="A413" s="9">
        <v>2021</v>
      </c>
      <c r="B413" s="9">
        <v>1179970</v>
      </c>
      <c r="C413" s="9" t="s">
        <v>967</v>
      </c>
    </row>
    <row r="414" spans="1:3" ht="12.75" customHeight="1" x14ac:dyDescent="0.2">
      <c r="A414" s="9">
        <v>2021</v>
      </c>
      <c r="B414" s="9">
        <v>1179970</v>
      </c>
      <c r="C414" s="9" t="s">
        <v>967</v>
      </c>
    </row>
    <row r="415" spans="1:3" ht="12.75" customHeight="1" x14ac:dyDescent="0.2">
      <c r="A415" s="9">
        <v>2021</v>
      </c>
      <c r="B415" s="9">
        <v>1179970</v>
      </c>
      <c r="C415" s="9" t="s">
        <v>967</v>
      </c>
    </row>
    <row r="416" spans="1:3" ht="12.75" customHeight="1" x14ac:dyDescent="0.2">
      <c r="A416" s="9">
        <v>2021</v>
      </c>
      <c r="B416" s="9">
        <v>1365444</v>
      </c>
      <c r="C416" s="9" t="s">
        <v>967</v>
      </c>
    </row>
    <row r="417" spans="1:3" ht="12.75" customHeight="1" x14ac:dyDescent="0.2">
      <c r="A417" s="9">
        <v>2021</v>
      </c>
      <c r="B417" s="9">
        <v>1179970</v>
      </c>
      <c r="C417" s="9" t="s">
        <v>967</v>
      </c>
    </row>
    <row r="418" spans="1:3" ht="12.75" customHeight="1" x14ac:dyDescent="0.2">
      <c r="A418" s="9">
        <v>2021</v>
      </c>
      <c r="B418" s="9">
        <v>1179970</v>
      </c>
      <c r="C418" s="9" t="s">
        <v>967</v>
      </c>
    </row>
    <row r="419" spans="1:3" ht="12.75" customHeight="1" x14ac:dyDescent="0.2">
      <c r="A419" s="9">
        <v>2021</v>
      </c>
      <c r="B419" s="9">
        <v>122845</v>
      </c>
      <c r="C419" s="9" t="s">
        <v>967</v>
      </c>
    </row>
    <row r="420" spans="1:3" ht="12.75" customHeight="1" x14ac:dyDescent="0.2">
      <c r="A420" s="9">
        <v>2021</v>
      </c>
      <c r="B420" s="9">
        <v>1308687</v>
      </c>
      <c r="C420" s="9" t="s">
        <v>967</v>
      </c>
    </row>
    <row r="421" spans="1:3" ht="12.75" customHeight="1" x14ac:dyDescent="0.2">
      <c r="A421" s="9">
        <v>2021</v>
      </c>
      <c r="B421" s="9">
        <v>122845</v>
      </c>
      <c r="C421" s="9" t="s">
        <v>967</v>
      </c>
    </row>
    <row r="422" spans="1:3" ht="12.75" customHeight="1" x14ac:dyDescent="0.2">
      <c r="A422" s="9">
        <v>2021</v>
      </c>
      <c r="B422" s="9">
        <v>1117076</v>
      </c>
      <c r="C422" s="9" t="s">
        <v>967</v>
      </c>
    </row>
    <row r="423" spans="1:3" ht="12.75" customHeight="1" x14ac:dyDescent="0.2">
      <c r="A423" s="9">
        <v>2021</v>
      </c>
      <c r="B423" s="9">
        <v>1365444</v>
      </c>
      <c r="C423" s="9" t="s">
        <v>967</v>
      </c>
    </row>
    <row r="424" spans="1:3" ht="12.75" customHeight="1" x14ac:dyDescent="0.2">
      <c r="A424" s="9">
        <v>2021</v>
      </c>
      <c r="B424" s="9">
        <v>1127924</v>
      </c>
      <c r="C424" s="9" t="s">
        <v>967</v>
      </c>
    </row>
    <row r="425" spans="1:3" ht="12.75" customHeight="1" x14ac:dyDescent="0.2">
      <c r="A425" s="9">
        <v>2021</v>
      </c>
      <c r="B425" s="9">
        <v>1179970</v>
      </c>
      <c r="C425" s="9" t="s">
        <v>967</v>
      </c>
    </row>
    <row r="426" spans="1:3" ht="12.75" customHeight="1" x14ac:dyDescent="0.2">
      <c r="A426" s="9">
        <v>2021</v>
      </c>
      <c r="B426" s="9">
        <v>1308687</v>
      </c>
      <c r="C426" s="9" t="s">
        <v>967</v>
      </c>
    </row>
    <row r="427" spans="1:3" ht="12.75" customHeight="1" x14ac:dyDescent="0.2">
      <c r="A427" s="9">
        <v>2021</v>
      </c>
      <c r="B427" s="9">
        <v>1103909</v>
      </c>
      <c r="C427" s="9" t="s">
        <v>967</v>
      </c>
    </row>
    <row r="428" spans="1:3" ht="12.75" customHeight="1" x14ac:dyDescent="0.2">
      <c r="A428" s="9">
        <v>2021</v>
      </c>
      <c r="B428" s="9">
        <v>1103692</v>
      </c>
      <c r="C428" s="9" t="s">
        <v>967</v>
      </c>
    </row>
    <row r="429" spans="1:3" ht="12.75" customHeight="1" x14ac:dyDescent="0.2">
      <c r="A429" s="9">
        <v>2021</v>
      </c>
      <c r="B429" s="9">
        <v>1103692</v>
      </c>
      <c r="C429" s="9" t="s">
        <v>967</v>
      </c>
    </row>
    <row r="430" spans="1:3" ht="12.75" customHeight="1" x14ac:dyDescent="0.2">
      <c r="A430" s="9">
        <v>2021</v>
      </c>
      <c r="B430" s="9">
        <v>122845</v>
      </c>
      <c r="C430" s="9" t="s">
        <v>967</v>
      </c>
    </row>
    <row r="431" spans="1:3" ht="12.75" customHeight="1" x14ac:dyDescent="0.2">
      <c r="A431" s="9">
        <v>2021</v>
      </c>
      <c r="B431" s="9">
        <v>123336</v>
      </c>
      <c r="C431" s="9" t="s">
        <v>967</v>
      </c>
    </row>
    <row r="432" spans="1:3" ht="12.75" customHeight="1" x14ac:dyDescent="0.2">
      <c r="A432" s="9">
        <v>2021</v>
      </c>
      <c r="B432" s="9">
        <v>122845</v>
      </c>
      <c r="C432" s="9" t="s">
        <v>967</v>
      </c>
    </row>
    <row r="433" spans="1:3" ht="12.75" customHeight="1" x14ac:dyDescent="0.2">
      <c r="A433" s="9">
        <v>2021</v>
      </c>
      <c r="B433" s="9">
        <v>1319230</v>
      </c>
      <c r="C433" s="9" t="s">
        <v>967</v>
      </c>
    </row>
    <row r="434" spans="1:3" ht="12.75" customHeight="1" x14ac:dyDescent="0.2">
      <c r="A434" s="9">
        <v>2021</v>
      </c>
      <c r="B434" s="9">
        <v>1179970</v>
      </c>
      <c r="C434" s="9" t="s">
        <v>967</v>
      </c>
    </row>
    <row r="435" spans="1:3" ht="12.75" customHeight="1" x14ac:dyDescent="0.2">
      <c r="A435" s="9">
        <v>2021</v>
      </c>
      <c r="B435" s="9">
        <v>1179970</v>
      </c>
      <c r="C435" s="9" t="s">
        <v>967</v>
      </c>
    </row>
    <row r="436" spans="1:3" ht="12.75" customHeight="1" x14ac:dyDescent="0.2">
      <c r="A436" s="9">
        <v>2021</v>
      </c>
      <c r="B436" s="9">
        <v>122845</v>
      </c>
      <c r="C436" s="9" t="s">
        <v>967</v>
      </c>
    </row>
    <row r="437" spans="1:3" ht="12.75" customHeight="1" x14ac:dyDescent="0.2">
      <c r="A437" s="9">
        <v>2021</v>
      </c>
      <c r="B437" s="9">
        <v>123336</v>
      </c>
      <c r="C437" s="9" t="s">
        <v>967</v>
      </c>
    </row>
    <row r="438" spans="1:3" ht="12.75" customHeight="1" x14ac:dyDescent="0.2">
      <c r="A438" s="9">
        <v>2021</v>
      </c>
      <c r="B438" s="9">
        <v>1127926</v>
      </c>
      <c r="C438" s="9" t="s">
        <v>967</v>
      </c>
    </row>
    <row r="439" spans="1:3" ht="12.75" customHeight="1" x14ac:dyDescent="0.2">
      <c r="A439" s="9">
        <v>2021</v>
      </c>
      <c r="B439" s="9">
        <v>1270538</v>
      </c>
      <c r="C439" s="9" t="s">
        <v>967</v>
      </c>
    </row>
    <row r="440" spans="1:3" ht="12.75" customHeight="1" x14ac:dyDescent="0.2">
      <c r="A440" s="9">
        <v>2021</v>
      </c>
      <c r="B440" s="9">
        <v>1103692</v>
      </c>
      <c r="C440" s="9" t="s">
        <v>967</v>
      </c>
    </row>
    <row r="441" spans="1:3" ht="12.75" customHeight="1" x14ac:dyDescent="0.2">
      <c r="A441" s="9">
        <v>2021</v>
      </c>
      <c r="B441" s="9">
        <v>108730</v>
      </c>
      <c r="C441" s="9" t="s">
        <v>967</v>
      </c>
    </row>
    <row r="442" spans="1:3" ht="12.75" customHeight="1" x14ac:dyDescent="0.2">
      <c r="A442" s="9">
        <v>2021</v>
      </c>
      <c r="B442" s="9">
        <v>122845</v>
      </c>
      <c r="C442" s="9" t="s">
        <v>967</v>
      </c>
    </row>
    <row r="443" spans="1:3" ht="12.75" customHeight="1" x14ac:dyDescent="0.2">
      <c r="A443" s="9">
        <v>2021</v>
      </c>
      <c r="B443" s="9">
        <v>1179970</v>
      </c>
      <c r="C443" s="9" t="s">
        <v>967</v>
      </c>
    </row>
    <row r="444" spans="1:3" ht="12.75" customHeight="1" x14ac:dyDescent="0.2">
      <c r="A444" s="9">
        <v>2021</v>
      </c>
      <c r="B444" s="9">
        <v>1270538</v>
      </c>
      <c r="C444" s="9" t="s">
        <v>967</v>
      </c>
    </row>
    <row r="445" spans="1:3" ht="12.75" customHeight="1" x14ac:dyDescent="0.2">
      <c r="A445" s="9">
        <v>2021</v>
      </c>
      <c r="B445" s="9">
        <v>1127925</v>
      </c>
      <c r="C445" s="9" t="s">
        <v>967</v>
      </c>
    </row>
    <row r="446" spans="1:3" ht="12.75" customHeight="1" x14ac:dyDescent="0.2">
      <c r="A446" s="9">
        <v>2021</v>
      </c>
      <c r="B446" s="9">
        <v>1127925</v>
      </c>
      <c r="C446" s="9" t="s">
        <v>967</v>
      </c>
    </row>
    <row r="447" spans="1:3" ht="12.75" customHeight="1" x14ac:dyDescent="0.2">
      <c r="A447" s="9">
        <v>2021</v>
      </c>
      <c r="B447" s="9">
        <v>1127924</v>
      </c>
      <c r="C447" s="9" t="s">
        <v>967</v>
      </c>
    </row>
    <row r="448" spans="1:3" ht="12.75" customHeight="1" x14ac:dyDescent="0.2">
      <c r="A448" s="9">
        <v>2021</v>
      </c>
      <c r="B448" s="9">
        <v>1127925</v>
      </c>
      <c r="C448" s="9" t="s">
        <v>967</v>
      </c>
    </row>
    <row r="449" spans="1:3" ht="12.75" customHeight="1" x14ac:dyDescent="0.2">
      <c r="A449" s="9">
        <v>2021</v>
      </c>
      <c r="B449" s="9">
        <v>1103692</v>
      </c>
      <c r="C449" s="9" t="s">
        <v>967</v>
      </c>
    </row>
    <row r="450" spans="1:3" ht="12.75" customHeight="1" x14ac:dyDescent="0.2">
      <c r="A450" s="9">
        <v>2021</v>
      </c>
      <c r="B450" s="9">
        <v>1308687</v>
      </c>
      <c r="C450" s="9" t="s">
        <v>967</v>
      </c>
    </row>
    <row r="451" spans="1:3" ht="12.75" customHeight="1" x14ac:dyDescent="0.2">
      <c r="A451" s="9">
        <v>2021</v>
      </c>
      <c r="B451" s="9">
        <v>1319230</v>
      </c>
      <c r="C451" s="9" t="s">
        <v>967</v>
      </c>
    </row>
    <row r="452" spans="1:3" ht="12.75" customHeight="1" x14ac:dyDescent="0.2">
      <c r="A452" s="9">
        <v>2021</v>
      </c>
      <c r="B452" s="9">
        <v>1103692</v>
      </c>
      <c r="C452" s="9" t="s">
        <v>967</v>
      </c>
    </row>
    <row r="453" spans="1:3" ht="12.75" customHeight="1" x14ac:dyDescent="0.2">
      <c r="A453" s="9">
        <v>2021</v>
      </c>
      <c r="B453" s="9">
        <v>108730</v>
      </c>
      <c r="C453" s="9" t="s">
        <v>967</v>
      </c>
    </row>
    <row r="454" spans="1:3" ht="12.75" customHeight="1" x14ac:dyDescent="0.2">
      <c r="A454" s="9">
        <v>2021</v>
      </c>
      <c r="B454" s="9">
        <v>123336</v>
      </c>
      <c r="C454" s="9" t="s">
        <v>967</v>
      </c>
    </row>
    <row r="455" spans="1:3" ht="12.75" customHeight="1" x14ac:dyDescent="0.2">
      <c r="A455" s="9">
        <v>2021</v>
      </c>
      <c r="B455" s="9">
        <v>1179970</v>
      </c>
      <c r="C455" s="9" t="s">
        <v>967</v>
      </c>
    </row>
    <row r="456" spans="1:3" ht="12.75" customHeight="1" x14ac:dyDescent="0.2">
      <c r="A456" s="9">
        <v>2021</v>
      </c>
      <c r="B456" s="9">
        <v>122845</v>
      </c>
      <c r="C456" s="9" t="s">
        <v>967</v>
      </c>
    </row>
    <row r="457" spans="1:3" ht="12.75" customHeight="1" x14ac:dyDescent="0.2">
      <c r="A457" s="9">
        <v>2021</v>
      </c>
      <c r="B457" s="9">
        <v>1308687</v>
      </c>
      <c r="C457" s="9" t="s">
        <v>967</v>
      </c>
    </row>
    <row r="458" spans="1:3" ht="12.75" customHeight="1" x14ac:dyDescent="0.2">
      <c r="A458" s="9">
        <v>2021</v>
      </c>
      <c r="B458" s="9">
        <v>1308687</v>
      </c>
      <c r="C458" s="9" t="s">
        <v>967</v>
      </c>
    </row>
    <row r="459" spans="1:3" ht="12.75" customHeight="1" x14ac:dyDescent="0.2">
      <c r="A459" s="9">
        <v>2021</v>
      </c>
      <c r="B459" s="9">
        <v>1127924</v>
      </c>
      <c r="C459" s="9" t="s">
        <v>967</v>
      </c>
    </row>
    <row r="460" spans="1:3" ht="12.75" customHeight="1" x14ac:dyDescent="0.2">
      <c r="A460" s="9">
        <v>2021</v>
      </c>
      <c r="B460" s="9">
        <v>1179970</v>
      </c>
      <c r="C460" s="9" t="s">
        <v>967</v>
      </c>
    </row>
    <row r="461" spans="1:3" ht="12.75" customHeight="1" x14ac:dyDescent="0.2">
      <c r="A461" s="9">
        <v>2021</v>
      </c>
      <c r="B461" s="9">
        <v>1127926</v>
      </c>
      <c r="C461" s="9" t="s">
        <v>967</v>
      </c>
    </row>
    <row r="462" spans="1:3" ht="12.75" customHeight="1" x14ac:dyDescent="0.2">
      <c r="A462" s="9">
        <v>2021</v>
      </c>
      <c r="B462" s="9">
        <v>1127927</v>
      </c>
      <c r="C462" s="9" t="s">
        <v>967</v>
      </c>
    </row>
    <row r="463" spans="1:3" ht="12.75" customHeight="1" x14ac:dyDescent="0.2">
      <c r="A463" s="9">
        <v>2021</v>
      </c>
      <c r="B463" s="9">
        <v>123336</v>
      </c>
      <c r="C463" s="9" t="s">
        <v>967</v>
      </c>
    </row>
    <row r="464" spans="1:3" ht="12.75" customHeight="1" x14ac:dyDescent="0.2">
      <c r="A464" s="9">
        <v>2021</v>
      </c>
      <c r="B464" s="9">
        <v>122845</v>
      </c>
      <c r="C464" s="9" t="s">
        <v>967</v>
      </c>
    </row>
    <row r="465" spans="1:3" ht="12.75" customHeight="1" x14ac:dyDescent="0.2">
      <c r="A465" s="9">
        <v>2021</v>
      </c>
      <c r="B465" s="9">
        <v>122845</v>
      </c>
      <c r="C465" s="9" t="s">
        <v>967</v>
      </c>
    </row>
    <row r="466" spans="1:3" ht="12.75" customHeight="1" x14ac:dyDescent="0.2">
      <c r="A466" s="9">
        <v>2021</v>
      </c>
      <c r="B466" s="9">
        <v>123336</v>
      </c>
      <c r="C466" s="9" t="s">
        <v>967</v>
      </c>
    </row>
    <row r="467" spans="1:3" ht="12.75" customHeight="1" x14ac:dyDescent="0.2">
      <c r="A467" s="9">
        <v>2021</v>
      </c>
      <c r="B467" s="9">
        <v>122845</v>
      </c>
      <c r="C467" s="9" t="s">
        <v>967</v>
      </c>
    </row>
    <row r="468" spans="1:3" ht="12.75" customHeight="1" x14ac:dyDescent="0.2">
      <c r="A468" s="9">
        <v>2021</v>
      </c>
      <c r="B468" s="9">
        <v>1117076</v>
      </c>
      <c r="C468" s="9" t="s">
        <v>967</v>
      </c>
    </row>
    <row r="469" spans="1:3" ht="12.75" customHeight="1" x14ac:dyDescent="0.2">
      <c r="A469" s="9">
        <v>2021</v>
      </c>
      <c r="B469" s="9">
        <v>1308687</v>
      </c>
      <c r="C469" s="9" t="s">
        <v>967</v>
      </c>
    </row>
    <row r="470" spans="1:3" ht="12.75" customHeight="1" x14ac:dyDescent="0.2">
      <c r="A470" s="9">
        <v>2021</v>
      </c>
      <c r="B470" s="9">
        <v>1127924</v>
      </c>
      <c r="C470" s="9" t="s">
        <v>967</v>
      </c>
    </row>
    <row r="471" spans="1:3" ht="12.75" customHeight="1" x14ac:dyDescent="0.2">
      <c r="A471" s="9">
        <v>2021</v>
      </c>
      <c r="B471" s="9">
        <v>1270538</v>
      </c>
      <c r="C471" s="9" t="s">
        <v>967</v>
      </c>
    </row>
    <row r="472" spans="1:3" ht="12.75" customHeight="1" x14ac:dyDescent="0.2">
      <c r="A472" s="9">
        <v>2021</v>
      </c>
      <c r="B472" s="9">
        <v>1103909</v>
      </c>
      <c r="C472" s="9" t="s">
        <v>967</v>
      </c>
    </row>
    <row r="473" spans="1:3" ht="12.75" customHeight="1" x14ac:dyDescent="0.2">
      <c r="A473" s="9">
        <v>2021</v>
      </c>
      <c r="B473" s="9">
        <v>108730</v>
      </c>
      <c r="C473" s="9" t="s">
        <v>967</v>
      </c>
    </row>
    <row r="474" spans="1:3" ht="12.75" customHeight="1" x14ac:dyDescent="0.2">
      <c r="A474" s="9">
        <v>2021</v>
      </c>
      <c r="B474" s="9">
        <v>1103657</v>
      </c>
      <c r="C474" s="9" t="s">
        <v>967</v>
      </c>
    </row>
    <row r="475" spans="1:3" ht="12.75" customHeight="1" x14ac:dyDescent="0.2">
      <c r="A475" s="9">
        <v>2021</v>
      </c>
      <c r="B475" s="9">
        <v>1308687</v>
      </c>
      <c r="C475" s="9" t="s">
        <v>967</v>
      </c>
    </row>
    <row r="476" spans="1:3" ht="12.75" customHeight="1" x14ac:dyDescent="0.2">
      <c r="A476" s="9">
        <v>2021</v>
      </c>
      <c r="B476" s="9">
        <v>1103692</v>
      </c>
      <c r="C476" s="9" t="s">
        <v>967</v>
      </c>
    </row>
    <row r="477" spans="1:3" ht="12.75" customHeight="1" x14ac:dyDescent="0.2">
      <c r="A477" s="9">
        <v>2021</v>
      </c>
      <c r="B477" s="9">
        <v>108730</v>
      </c>
      <c r="C477" s="9" t="s">
        <v>967</v>
      </c>
    </row>
    <row r="478" spans="1:3" ht="12.75" customHeight="1" x14ac:dyDescent="0.2">
      <c r="A478" s="9">
        <v>2021</v>
      </c>
      <c r="B478" s="9">
        <v>108730</v>
      </c>
      <c r="C478" s="9" t="s">
        <v>967</v>
      </c>
    </row>
    <row r="479" spans="1:3" ht="12.75" customHeight="1" x14ac:dyDescent="0.2">
      <c r="A479" s="9">
        <v>2021</v>
      </c>
      <c r="B479" s="9">
        <v>122845</v>
      </c>
      <c r="C479" s="9" t="s">
        <v>967</v>
      </c>
    </row>
    <row r="480" spans="1:3" ht="12.75" customHeight="1" x14ac:dyDescent="0.2">
      <c r="A480" s="9">
        <v>2021</v>
      </c>
      <c r="B480" s="9">
        <v>1127925</v>
      </c>
      <c r="C480" s="9" t="s">
        <v>967</v>
      </c>
    </row>
    <row r="481" spans="1:3" ht="12.75" customHeight="1" x14ac:dyDescent="0.2">
      <c r="A481" s="9">
        <v>2021</v>
      </c>
      <c r="B481" s="9">
        <v>1179970</v>
      </c>
      <c r="C481" s="9" t="s">
        <v>967</v>
      </c>
    </row>
    <row r="482" spans="1:3" ht="12.75" customHeight="1" x14ac:dyDescent="0.2">
      <c r="A482" s="9">
        <v>2021</v>
      </c>
      <c r="B482" s="9">
        <v>1308687</v>
      </c>
      <c r="C482" s="9" t="s">
        <v>967</v>
      </c>
    </row>
    <row r="483" spans="1:3" ht="12.75" customHeight="1" x14ac:dyDescent="0.2">
      <c r="A483" s="9">
        <v>2021</v>
      </c>
      <c r="B483" s="9">
        <v>123336</v>
      </c>
      <c r="C483" s="9" t="s">
        <v>967</v>
      </c>
    </row>
    <row r="484" spans="1:3" ht="12.75" customHeight="1" x14ac:dyDescent="0.2">
      <c r="A484" s="9">
        <v>2021</v>
      </c>
      <c r="B484" s="9">
        <v>122845</v>
      </c>
      <c r="C484" s="9" t="s">
        <v>967</v>
      </c>
    </row>
    <row r="485" spans="1:3" ht="12.75" customHeight="1" x14ac:dyDescent="0.2">
      <c r="A485" s="9">
        <v>2021</v>
      </c>
      <c r="B485" s="9">
        <v>1308687</v>
      </c>
      <c r="C485" s="9" t="s">
        <v>967</v>
      </c>
    </row>
    <row r="486" spans="1:3" ht="12.75" customHeight="1" x14ac:dyDescent="0.2">
      <c r="A486" s="9">
        <v>2021</v>
      </c>
      <c r="B486" s="9">
        <v>1117076</v>
      </c>
      <c r="C486" s="9" t="s">
        <v>967</v>
      </c>
    </row>
    <row r="487" spans="1:3" ht="12.75" customHeight="1" x14ac:dyDescent="0.2">
      <c r="A487" s="9">
        <v>2021</v>
      </c>
      <c r="B487" s="9">
        <v>1270538</v>
      </c>
      <c r="C487" s="9" t="s">
        <v>967</v>
      </c>
    </row>
    <row r="488" spans="1:3" ht="12.75" customHeight="1" x14ac:dyDescent="0.2">
      <c r="A488" s="9">
        <v>2021</v>
      </c>
      <c r="B488" s="9">
        <v>123336</v>
      </c>
      <c r="C488" s="9" t="s">
        <v>967</v>
      </c>
    </row>
    <row r="489" spans="1:3" ht="12.75" customHeight="1" x14ac:dyDescent="0.2">
      <c r="A489" s="9">
        <v>2021</v>
      </c>
      <c r="B489" s="9">
        <v>122845</v>
      </c>
      <c r="C489" s="9" t="s">
        <v>967</v>
      </c>
    </row>
    <row r="490" spans="1:3" ht="12.75" customHeight="1" x14ac:dyDescent="0.2">
      <c r="A490" s="9">
        <v>2021</v>
      </c>
      <c r="B490" s="9">
        <v>1270538</v>
      </c>
      <c r="C490" s="9" t="s">
        <v>967</v>
      </c>
    </row>
    <row r="491" spans="1:3" ht="12.75" customHeight="1" x14ac:dyDescent="0.2">
      <c r="A491" s="9">
        <v>2021</v>
      </c>
      <c r="B491" s="9">
        <v>1127925</v>
      </c>
      <c r="C491" s="9" t="s">
        <v>967</v>
      </c>
    </row>
    <row r="492" spans="1:3" ht="12.75" customHeight="1" x14ac:dyDescent="0.2">
      <c r="A492" s="9">
        <v>2021</v>
      </c>
      <c r="B492" s="9">
        <v>1103909</v>
      </c>
      <c r="C492" s="9" t="s">
        <v>967</v>
      </c>
    </row>
    <row r="493" spans="1:3" ht="12.75" customHeight="1" x14ac:dyDescent="0.2">
      <c r="A493" s="9">
        <v>2021</v>
      </c>
      <c r="B493" s="9">
        <v>122845</v>
      </c>
      <c r="C493" s="9" t="s">
        <v>967</v>
      </c>
    </row>
    <row r="494" spans="1:3" ht="12.75" customHeight="1" x14ac:dyDescent="0.2">
      <c r="A494" s="9">
        <v>2021</v>
      </c>
      <c r="B494" s="9">
        <v>1127924</v>
      </c>
      <c r="C494" s="9" t="s">
        <v>967</v>
      </c>
    </row>
    <row r="495" spans="1:3" ht="12.75" customHeight="1" x14ac:dyDescent="0.2">
      <c r="A495" s="9">
        <v>2021</v>
      </c>
      <c r="B495" s="9">
        <v>150129</v>
      </c>
      <c r="C495" s="9" t="s">
        <v>967</v>
      </c>
    </row>
    <row r="496" spans="1:3" ht="12.75" customHeight="1" x14ac:dyDescent="0.2">
      <c r="A496" s="9">
        <v>2021</v>
      </c>
      <c r="B496" s="9">
        <v>1117076</v>
      </c>
      <c r="C496" s="9" t="s">
        <v>967</v>
      </c>
    </row>
    <row r="497" spans="1:3" ht="12.75" customHeight="1" x14ac:dyDescent="0.2">
      <c r="A497" s="9">
        <v>2021</v>
      </c>
      <c r="B497" s="9">
        <v>1127925</v>
      </c>
      <c r="C497" s="9" t="s">
        <v>967</v>
      </c>
    </row>
    <row r="498" spans="1:3" ht="12.75" customHeight="1" x14ac:dyDescent="0.2">
      <c r="A498" s="9">
        <v>2021</v>
      </c>
      <c r="B498" s="9">
        <v>1127926</v>
      </c>
      <c r="C498" s="9" t="s">
        <v>967</v>
      </c>
    </row>
    <row r="499" spans="1:3" ht="12.75" customHeight="1" x14ac:dyDescent="0.2">
      <c r="A499" s="9">
        <v>2021</v>
      </c>
      <c r="B499" s="9">
        <v>108730</v>
      </c>
      <c r="C499" s="9" t="s">
        <v>967</v>
      </c>
    </row>
    <row r="500" spans="1:3" ht="12.75" customHeight="1" x14ac:dyDescent="0.2">
      <c r="A500" s="9">
        <v>2021</v>
      </c>
      <c r="B500" s="9">
        <v>1270538</v>
      </c>
      <c r="C500" s="9" t="s">
        <v>967</v>
      </c>
    </row>
    <row r="501" spans="1:3" ht="12.75" customHeight="1" x14ac:dyDescent="0.2">
      <c r="A501" s="9">
        <v>2021</v>
      </c>
      <c r="B501" s="9">
        <v>108730</v>
      </c>
      <c r="C501" s="9" t="s">
        <v>967</v>
      </c>
    </row>
    <row r="502" spans="1:3" ht="12.75" customHeight="1" x14ac:dyDescent="0.2">
      <c r="A502" s="9">
        <v>2021</v>
      </c>
      <c r="B502" s="9">
        <v>1127925</v>
      </c>
      <c r="C502" s="9" t="s">
        <v>967</v>
      </c>
    </row>
    <row r="503" spans="1:3" ht="12.75" customHeight="1" x14ac:dyDescent="0.2">
      <c r="A503" s="9">
        <v>2021</v>
      </c>
      <c r="B503" s="9">
        <v>1179970</v>
      </c>
      <c r="C503" s="9" t="s">
        <v>967</v>
      </c>
    </row>
    <row r="504" spans="1:3" ht="12.75" customHeight="1" x14ac:dyDescent="0.2">
      <c r="A504" s="9">
        <v>2021</v>
      </c>
      <c r="B504" s="9">
        <v>1308687</v>
      </c>
      <c r="C504" s="9" t="s">
        <v>967</v>
      </c>
    </row>
    <row r="505" spans="1:3" ht="12.75" customHeight="1" x14ac:dyDescent="0.2">
      <c r="A505" s="9">
        <v>2021</v>
      </c>
      <c r="B505" s="9">
        <v>1179970</v>
      </c>
      <c r="C505" s="9" t="s">
        <v>967</v>
      </c>
    </row>
    <row r="506" spans="1:3" ht="12.75" customHeight="1" x14ac:dyDescent="0.2">
      <c r="A506" s="9">
        <v>2021</v>
      </c>
      <c r="B506" s="9">
        <v>1179970</v>
      </c>
      <c r="C506" s="9" t="s">
        <v>967</v>
      </c>
    </row>
    <row r="507" spans="1:3" ht="12.75" customHeight="1" x14ac:dyDescent="0.2">
      <c r="A507" s="9">
        <v>2021</v>
      </c>
      <c r="B507" s="9">
        <v>122845</v>
      </c>
      <c r="C507" s="9" t="s">
        <v>967</v>
      </c>
    </row>
    <row r="508" spans="1:3" ht="12.75" customHeight="1" x14ac:dyDescent="0.2">
      <c r="A508" s="9">
        <v>2021</v>
      </c>
      <c r="B508" s="9">
        <v>122845</v>
      </c>
      <c r="C508" s="9" t="s">
        <v>967</v>
      </c>
    </row>
    <row r="509" spans="1:3" ht="12.75" customHeight="1" x14ac:dyDescent="0.2">
      <c r="A509" s="9">
        <v>2021</v>
      </c>
      <c r="B509" s="9">
        <v>123336</v>
      </c>
      <c r="C509" s="9" t="s">
        <v>967</v>
      </c>
    </row>
    <row r="510" spans="1:3" ht="12.75" customHeight="1" x14ac:dyDescent="0.2">
      <c r="A510" s="9">
        <v>2021</v>
      </c>
      <c r="B510" s="9">
        <v>1308687</v>
      </c>
      <c r="C510" s="9" t="s">
        <v>967</v>
      </c>
    </row>
    <row r="511" spans="1:3" ht="12.75" customHeight="1" x14ac:dyDescent="0.2">
      <c r="A511" s="9">
        <v>2021</v>
      </c>
      <c r="B511" s="9">
        <v>1127924</v>
      </c>
      <c r="C511" s="9" t="s">
        <v>967</v>
      </c>
    </row>
    <row r="512" spans="1:3" ht="12.75" customHeight="1" x14ac:dyDescent="0.2">
      <c r="A512" s="9">
        <v>2021</v>
      </c>
      <c r="B512" s="9">
        <v>1308687</v>
      </c>
      <c r="C512" s="9" t="s">
        <v>967</v>
      </c>
    </row>
    <row r="513" spans="1:3" ht="12.75" customHeight="1" x14ac:dyDescent="0.2">
      <c r="A513" s="9">
        <v>2021</v>
      </c>
      <c r="B513" s="9">
        <v>1308687</v>
      </c>
      <c r="C513" s="9" t="s">
        <v>967</v>
      </c>
    </row>
    <row r="514" spans="1:3" ht="12.75" customHeight="1" x14ac:dyDescent="0.2">
      <c r="A514" s="9">
        <v>2021</v>
      </c>
      <c r="B514" s="9">
        <v>1308687</v>
      </c>
      <c r="C514" s="9" t="s">
        <v>967</v>
      </c>
    </row>
    <row r="515" spans="1:3" ht="12.75" customHeight="1" x14ac:dyDescent="0.2">
      <c r="A515" s="9">
        <v>2021</v>
      </c>
      <c r="B515" s="9">
        <v>122845</v>
      </c>
      <c r="C515" s="9" t="s">
        <v>967</v>
      </c>
    </row>
    <row r="516" spans="1:3" ht="12.75" customHeight="1" x14ac:dyDescent="0.2">
      <c r="A516" s="9">
        <v>2021</v>
      </c>
      <c r="B516" s="9">
        <v>1308687</v>
      </c>
      <c r="C516" s="9" t="s">
        <v>967</v>
      </c>
    </row>
    <row r="517" spans="1:3" ht="12.75" customHeight="1" x14ac:dyDescent="0.2">
      <c r="A517" s="9">
        <v>2021</v>
      </c>
      <c r="B517" s="9">
        <v>122845</v>
      </c>
      <c r="C517" s="9" t="s">
        <v>967</v>
      </c>
    </row>
    <row r="518" spans="1:3" ht="12.75" customHeight="1" x14ac:dyDescent="0.2">
      <c r="A518" s="9">
        <v>2021</v>
      </c>
      <c r="B518" s="9">
        <v>1127924</v>
      </c>
      <c r="C518" s="9" t="s">
        <v>967</v>
      </c>
    </row>
    <row r="519" spans="1:3" ht="12.75" customHeight="1" x14ac:dyDescent="0.2">
      <c r="A519" s="9">
        <v>2021</v>
      </c>
      <c r="B519" s="9">
        <v>1103692</v>
      </c>
      <c r="C519" s="9" t="s">
        <v>967</v>
      </c>
    </row>
    <row r="520" spans="1:3" ht="12.75" customHeight="1" x14ac:dyDescent="0.2">
      <c r="A520" s="9">
        <v>2021</v>
      </c>
      <c r="B520" s="9">
        <v>1127927</v>
      </c>
      <c r="C520" s="9" t="s">
        <v>967</v>
      </c>
    </row>
    <row r="521" spans="1:3" ht="12.75" customHeight="1" x14ac:dyDescent="0.2">
      <c r="A521" s="9">
        <v>2021</v>
      </c>
      <c r="B521" s="9">
        <v>122845</v>
      </c>
      <c r="C521" s="9" t="s">
        <v>967</v>
      </c>
    </row>
    <row r="522" spans="1:3" ht="12.75" customHeight="1" x14ac:dyDescent="0.2">
      <c r="A522" s="9">
        <v>2021</v>
      </c>
      <c r="B522" s="9">
        <v>108730</v>
      </c>
      <c r="C522" s="9" t="s">
        <v>967</v>
      </c>
    </row>
    <row r="523" spans="1:3" ht="12.75" customHeight="1" x14ac:dyDescent="0.2">
      <c r="A523" s="9">
        <v>2021</v>
      </c>
      <c r="B523" s="9">
        <v>1103657</v>
      </c>
      <c r="C523" s="9" t="s">
        <v>967</v>
      </c>
    </row>
    <row r="524" spans="1:3" ht="12.75" customHeight="1" x14ac:dyDescent="0.2">
      <c r="A524" s="9">
        <v>2021</v>
      </c>
      <c r="B524" s="9">
        <v>1308687</v>
      </c>
      <c r="C524" s="9" t="s">
        <v>967</v>
      </c>
    </row>
    <row r="525" spans="1:3" ht="12.75" customHeight="1" x14ac:dyDescent="0.2">
      <c r="A525" s="9">
        <v>2021</v>
      </c>
      <c r="B525" s="9">
        <v>1127924</v>
      </c>
      <c r="C525" s="9" t="s">
        <v>967</v>
      </c>
    </row>
    <row r="526" spans="1:3" ht="12.75" customHeight="1" x14ac:dyDescent="0.2">
      <c r="A526" s="9">
        <v>2021</v>
      </c>
      <c r="B526" s="9">
        <v>1319230</v>
      </c>
      <c r="C526" s="9" t="s">
        <v>967</v>
      </c>
    </row>
    <row r="527" spans="1:3" ht="12.75" customHeight="1" x14ac:dyDescent="0.2">
      <c r="A527" s="9">
        <v>2021</v>
      </c>
      <c r="B527" s="9">
        <v>1127926</v>
      </c>
      <c r="C527" s="9" t="s">
        <v>967</v>
      </c>
    </row>
    <row r="528" spans="1:3" ht="12.75" customHeight="1" x14ac:dyDescent="0.2">
      <c r="A528" s="9">
        <v>2021</v>
      </c>
      <c r="B528" s="9">
        <v>1179970</v>
      </c>
      <c r="C528" s="9" t="s">
        <v>967</v>
      </c>
    </row>
    <row r="529" spans="1:3" ht="12.75" customHeight="1" x14ac:dyDescent="0.2">
      <c r="A529" s="9">
        <v>2021</v>
      </c>
      <c r="B529" s="9">
        <v>1103657</v>
      </c>
      <c r="C529" s="9" t="s">
        <v>967</v>
      </c>
    </row>
    <row r="530" spans="1:3" ht="12.75" customHeight="1" x14ac:dyDescent="0.2">
      <c r="A530" s="9">
        <v>2021</v>
      </c>
      <c r="B530" s="9">
        <v>1270538</v>
      </c>
      <c r="C530" s="9" t="s">
        <v>967</v>
      </c>
    </row>
    <row r="531" spans="1:3" ht="12.75" customHeight="1" x14ac:dyDescent="0.2">
      <c r="A531" s="9">
        <v>2021</v>
      </c>
      <c r="B531" s="9">
        <v>1127927</v>
      </c>
      <c r="C531" s="9" t="s">
        <v>967</v>
      </c>
    </row>
    <row r="532" spans="1:3" ht="12.75" customHeight="1" x14ac:dyDescent="0.2">
      <c r="A532" s="9">
        <v>2021</v>
      </c>
      <c r="B532" s="9">
        <v>1179970</v>
      </c>
      <c r="C532" s="9" t="s">
        <v>967</v>
      </c>
    </row>
    <row r="533" spans="1:3" ht="12.75" customHeight="1" x14ac:dyDescent="0.2">
      <c r="A533" s="9">
        <v>2021</v>
      </c>
      <c r="B533" s="9">
        <v>108730</v>
      </c>
      <c r="C533" s="9" t="s">
        <v>967</v>
      </c>
    </row>
    <row r="534" spans="1:3" ht="12.75" customHeight="1" x14ac:dyDescent="0.2">
      <c r="A534" s="9">
        <v>2021</v>
      </c>
      <c r="B534" s="9">
        <v>122845</v>
      </c>
      <c r="C534" s="9" t="s">
        <v>967</v>
      </c>
    </row>
    <row r="535" spans="1:3" ht="12.75" customHeight="1" x14ac:dyDescent="0.2">
      <c r="A535" s="9">
        <v>2021</v>
      </c>
      <c r="B535" s="9">
        <v>1127926</v>
      </c>
      <c r="C535" s="9" t="s">
        <v>967</v>
      </c>
    </row>
    <row r="536" spans="1:3" ht="12.75" customHeight="1" x14ac:dyDescent="0.2">
      <c r="A536" s="9">
        <v>2021</v>
      </c>
      <c r="B536" s="9">
        <v>1365444</v>
      </c>
      <c r="C536" s="9" t="s">
        <v>967</v>
      </c>
    </row>
    <row r="537" spans="1:3" ht="12.75" customHeight="1" x14ac:dyDescent="0.2">
      <c r="A537" s="9">
        <v>2021</v>
      </c>
      <c r="B537" s="9">
        <v>1127926</v>
      </c>
      <c r="C537" s="9" t="s">
        <v>967</v>
      </c>
    </row>
    <row r="538" spans="1:3" ht="12.75" customHeight="1" x14ac:dyDescent="0.2">
      <c r="A538" s="9">
        <v>2021</v>
      </c>
      <c r="B538" s="9">
        <v>1179970</v>
      </c>
      <c r="C538" s="9" t="s">
        <v>967</v>
      </c>
    </row>
    <row r="539" spans="1:3" ht="12.75" customHeight="1" x14ac:dyDescent="0.2">
      <c r="A539" s="9">
        <v>2021</v>
      </c>
      <c r="B539" s="9">
        <v>108730</v>
      </c>
      <c r="C539" s="9" t="s">
        <v>967</v>
      </c>
    </row>
    <row r="540" spans="1:3" ht="12.75" customHeight="1" x14ac:dyDescent="0.2">
      <c r="A540" s="9">
        <v>2021</v>
      </c>
      <c r="B540" s="9">
        <v>1319230</v>
      </c>
      <c r="C540" s="9" t="s">
        <v>967</v>
      </c>
    </row>
    <row r="541" spans="1:3" ht="12.75" customHeight="1" x14ac:dyDescent="0.2">
      <c r="A541" s="9">
        <v>2021</v>
      </c>
      <c r="B541" s="9">
        <v>1127925</v>
      </c>
      <c r="C541" s="9" t="s">
        <v>967</v>
      </c>
    </row>
    <row r="542" spans="1:3" ht="12.75" customHeight="1" x14ac:dyDescent="0.2">
      <c r="A542" s="9">
        <v>2021</v>
      </c>
      <c r="B542" s="9">
        <v>1179970</v>
      </c>
      <c r="C542" s="9" t="s">
        <v>967</v>
      </c>
    </row>
    <row r="543" spans="1:3" ht="12.75" customHeight="1" x14ac:dyDescent="0.2">
      <c r="A543" s="9">
        <v>2021</v>
      </c>
      <c r="B543" s="9">
        <v>1308687</v>
      </c>
      <c r="C543" s="9" t="s">
        <v>967</v>
      </c>
    </row>
    <row r="544" spans="1:3" ht="12.75" customHeight="1" x14ac:dyDescent="0.2">
      <c r="A544" s="9">
        <v>2021</v>
      </c>
      <c r="B544" s="9">
        <v>1365444</v>
      </c>
      <c r="C544" s="9" t="s">
        <v>967</v>
      </c>
    </row>
    <row r="545" spans="1:3" ht="12.75" customHeight="1" x14ac:dyDescent="0.2">
      <c r="A545" s="9">
        <v>2021</v>
      </c>
      <c r="B545" s="9">
        <v>122845</v>
      </c>
      <c r="C545" s="9" t="s">
        <v>967</v>
      </c>
    </row>
    <row r="546" spans="1:3" ht="12.75" customHeight="1" x14ac:dyDescent="0.2">
      <c r="A546" s="9">
        <v>2021</v>
      </c>
      <c r="B546" s="9">
        <v>123336</v>
      </c>
      <c r="C546" s="9" t="s">
        <v>967</v>
      </c>
    </row>
    <row r="547" spans="1:3" ht="12.75" customHeight="1" x14ac:dyDescent="0.2">
      <c r="A547" s="9">
        <v>2021</v>
      </c>
      <c r="B547" s="9">
        <v>1117076</v>
      </c>
      <c r="C547" s="9" t="s">
        <v>967</v>
      </c>
    </row>
    <row r="548" spans="1:3" ht="12.75" customHeight="1" x14ac:dyDescent="0.2">
      <c r="A548" s="9">
        <v>2021</v>
      </c>
      <c r="B548" s="9">
        <v>1179970</v>
      </c>
      <c r="C548" s="9" t="s">
        <v>967</v>
      </c>
    </row>
    <row r="549" spans="1:3" ht="12.75" customHeight="1" x14ac:dyDescent="0.2">
      <c r="A549" s="9">
        <v>2021</v>
      </c>
      <c r="B549" s="9">
        <v>1179970</v>
      </c>
      <c r="C549" s="9" t="s">
        <v>967</v>
      </c>
    </row>
    <row r="550" spans="1:3" ht="12.75" customHeight="1" x14ac:dyDescent="0.2">
      <c r="A550" s="9">
        <v>2021</v>
      </c>
      <c r="B550" s="9">
        <v>122845</v>
      </c>
      <c r="C550" s="9" t="s">
        <v>967</v>
      </c>
    </row>
    <row r="551" spans="1:3" ht="12.75" customHeight="1" x14ac:dyDescent="0.2">
      <c r="A551" s="9">
        <v>2021</v>
      </c>
      <c r="B551" s="9">
        <v>1127927</v>
      </c>
      <c r="C551" s="9" t="s">
        <v>967</v>
      </c>
    </row>
    <row r="552" spans="1:3" ht="12.75" customHeight="1" x14ac:dyDescent="0.2">
      <c r="A552" s="9">
        <v>2021</v>
      </c>
      <c r="B552" s="9">
        <v>1319230</v>
      </c>
      <c r="C552" s="9" t="s">
        <v>967</v>
      </c>
    </row>
    <row r="553" spans="1:3" ht="12.75" customHeight="1" x14ac:dyDescent="0.2">
      <c r="A553" s="9">
        <v>2021</v>
      </c>
      <c r="B553" s="9">
        <v>1179970</v>
      </c>
      <c r="C553" s="9" t="s">
        <v>967</v>
      </c>
    </row>
    <row r="554" spans="1:3" ht="12.75" customHeight="1" x14ac:dyDescent="0.2">
      <c r="A554" s="9">
        <v>2021</v>
      </c>
      <c r="B554" s="9">
        <v>122845</v>
      </c>
      <c r="C554" s="9" t="s">
        <v>967</v>
      </c>
    </row>
    <row r="555" spans="1:3" ht="12.75" customHeight="1" x14ac:dyDescent="0.2">
      <c r="A555" s="9">
        <v>2021</v>
      </c>
      <c r="B555" s="9">
        <v>1308687</v>
      </c>
      <c r="C555" s="9" t="s">
        <v>967</v>
      </c>
    </row>
    <row r="556" spans="1:3" ht="12.75" customHeight="1" x14ac:dyDescent="0.2">
      <c r="A556" s="9">
        <v>2021</v>
      </c>
      <c r="B556" s="9">
        <v>108730</v>
      </c>
      <c r="C556" s="9" t="s">
        <v>967</v>
      </c>
    </row>
    <row r="557" spans="1:3" ht="12.75" customHeight="1" x14ac:dyDescent="0.2">
      <c r="A557" s="9">
        <v>2021</v>
      </c>
      <c r="B557" s="9">
        <v>108730</v>
      </c>
      <c r="C557" s="9" t="s">
        <v>967</v>
      </c>
    </row>
    <row r="558" spans="1:3" ht="12.75" customHeight="1" x14ac:dyDescent="0.2">
      <c r="A558" s="9">
        <v>2021</v>
      </c>
      <c r="B558" s="9">
        <v>1127926</v>
      </c>
      <c r="C558" s="9" t="s">
        <v>967</v>
      </c>
    </row>
    <row r="559" spans="1:3" ht="12.75" customHeight="1" x14ac:dyDescent="0.2">
      <c r="A559" s="9">
        <v>2021</v>
      </c>
      <c r="B559" s="9">
        <v>108730</v>
      </c>
      <c r="C559" s="9" t="s">
        <v>967</v>
      </c>
    </row>
    <row r="560" spans="1:3" ht="12.75" customHeight="1" x14ac:dyDescent="0.2">
      <c r="A560" s="9">
        <v>2021</v>
      </c>
      <c r="B560" s="9">
        <v>1179970</v>
      </c>
      <c r="C560" s="9" t="s">
        <v>967</v>
      </c>
    </row>
    <row r="561" spans="1:3" ht="12.75" customHeight="1" x14ac:dyDescent="0.2">
      <c r="A561" s="9">
        <v>2021</v>
      </c>
      <c r="B561" s="9">
        <v>1179970</v>
      </c>
      <c r="C561" s="9" t="s">
        <v>967</v>
      </c>
    </row>
    <row r="562" spans="1:3" ht="12.75" customHeight="1" x14ac:dyDescent="0.2">
      <c r="A562" s="9">
        <v>2021</v>
      </c>
      <c r="B562" s="9">
        <v>1179970</v>
      </c>
      <c r="C562" s="9" t="s">
        <v>967</v>
      </c>
    </row>
    <row r="563" spans="1:3" ht="12.75" customHeight="1" x14ac:dyDescent="0.2">
      <c r="A563" s="9">
        <v>2021</v>
      </c>
      <c r="B563" s="9">
        <v>1179970</v>
      </c>
      <c r="C563" s="9" t="s">
        <v>967</v>
      </c>
    </row>
    <row r="564" spans="1:3" ht="12.75" customHeight="1" x14ac:dyDescent="0.2">
      <c r="A564" s="9">
        <v>2021</v>
      </c>
      <c r="B564" s="9">
        <v>1179970</v>
      </c>
      <c r="C564" s="9" t="s">
        <v>967</v>
      </c>
    </row>
    <row r="565" spans="1:3" ht="12.75" customHeight="1" x14ac:dyDescent="0.2">
      <c r="A565" s="9">
        <v>2021</v>
      </c>
      <c r="B565" s="9">
        <v>108730</v>
      </c>
      <c r="C565" s="9" t="s">
        <v>967</v>
      </c>
    </row>
    <row r="566" spans="1:3" ht="12.75" customHeight="1" x14ac:dyDescent="0.2">
      <c r="A566" s="9">
        <v>2021</v>
      </c>
      <c r="B566" s="9">
        <v>1103909</v>
      </c>
      <c r="C566" s="9" t="s">
        <v>967</v>
      </c>
    </row>
    <row r="567" spans="1:3" ht="12.75" customHeight="1" x14ac:dyDescent="0.2">
      <c r="A567" s="9">
        <v>2021</v>
      </c>
      <c r="B567" s="9">
        <v>1127926</v>
      </c>
      <c r="C567" s="9" t="s">
        <v>967</v>
      </c>
    </row>
    <row r="568" spans="1:3" ht="12.75" customHeight="1" x14ac:dyDescent="0.2">
      <c r="A568" s="9">
        <v>2021</v>
      </c>
      <c r="B568" s="9">
        <v>1127925</v>
      </c>
      <c r="C568" s="9" t="s">
        <v>967</v>
      </c>
    </row>
    <row r="569" spans="1:3" ht="12.75" customHeight="1" x14ac:dyDescent="0.2">
      <c r="A569" s="9">
        <v>2021</v>
      </c>
      <c r="B569" s="9">
        <v>1308687</v>
      </c>
      <c r="C569" s="9" t="s">
        <v>967</v>
      </c>
    </row>
    <row r="570" spans="1:3" ht="12.75" customHeight="1" x14ac:dyDescent="0.2">
      <c r="A570" s="9">
        <v>2021</v>
      </c>
      <c r="B570" s="9">
        <v>1103657</v>
      </c>
      <c r="C570" s="9" t="s">
        <v>967</v>
      </c>
    </row>
    <row r="571" spans="1:3" ht="12.75" customHeight="1" x14ac:dyDescent="0.2">
      <c r="A571" s="9">
        <v>2021</v>
      </c>
      <c r="B571" s="9">
        <v>122845</v>
      </c>
      <c r="C571" s="9" t="s">
        <v>967</v>
      </c>
    </row>
    <row r="572" spans="1:3" ht="12.75" customHeight="1" x14ac:dyDescent="0.2">
      <c r="A572" s="9">
        <v>2021</v>
      </c>
      <c r="B572" s="9">
        <v>1179970</v>
      </c>
      <c r="C572" s="9" t="s">
        <v>967</v>
      </c>
    </row>
    <row r="573" spans="1:3" ht="12.75" customHeight="1" x14ac:dyDescent="0.2">
      <c r="A573" s="9">
        <v>2021</v>
      </c>
      <c r="B573" s="9">
        <v>1179970</v>
      </c>
      <c r="C573" s="9" t="s">
        <v>967</v>
      </c>
    </row>
    <row r="574" spans="1:3" ht="12.75" customHeight="1" x14ac:dyDescent="0.2">
      <c r="A574" s="9">
        <v>2021</v>
      </c>
      <c r="B574" s="9">
        <v>108730</v>
      </c>
      <c r="C574" s="9" t="s">
        <v>967</v>
      </c>
    </row>
    <row r="575" spans="1:3" ht="12.75" customHeight="1" x14ac:dyDescent="0.2">
      <c r="A575" s="9">
        <v>2021</v>
      </c>
      <c r="B575" s="9">
        <v>1103909</v>
      </c>
      <c r="C575" s="9" t="s">
        <v>967</v>
      </c>
    </row>
    <row r="576" spans="1:3" ht="12.75" customHeight="1" x14ac:dyDescent="0.2">
      <c r="A576" s="9">
        <v>2021</v>
      </c>
      <c r="B576" s="9">
        <v>1308687</v>
      </c>
      <c r="C576" s="9" t="s">
        <v>967</v>
      </c>
    </row>
    <row r="577" spans="1:3" ht="12.75" customHeight="1" x14ac:dyDescent="0.2">
      <c r="A577" s="9">
        <v>2021</v>
      </c>
      <c r="B577" s="9">
        <v>1127927</v>
      </c>
      <c r="C577" s="9" t="s">
        <v>967</v>
      </c>
    </row>
    <row r="578" spans="1:3" ht="12.75" customHeight="1" x14ac:dyDescent="0.2">
      <c r="A578" s="9">
        <v>2021</v>
      </c>
      <c r="B578" s="9">
        <v>122845</v>
      </c>
      <c r="C578" s="9" t="s">
        <v>967</v>
      </c>
    </row>
    <row r="579" spans="1:3" ht="12.75" customHeight="1" x14ac:dyDescent="0.2">
      <c r="A579" s="9">
        <v>2021</v>
      </c>
      <c r="B579" s="9">
        <v>1103909</v>
      </c>
      <c r="C579" s="9" t="s">
        <v>967</v>
      </c>
    </row>
    <row r="580" spans="1:3" ht="12.75" customHeight="1" x14ac:dyDescent="0.2">
      <c r="A580" s="9">
        <v>2021</v>
      </c>
      <c r="B580" s="9">
        <v>1308687</v>
      </c>
      <c r="C580" s="9" t="s">
        <v>967</v>
      </c>
    </row>
    <row r="581" spans="1:3" ht="12.75" customHeight="1" x14ac:dyDescent="0.2">
      <c r="A581" s="9">
        <v>2021</v>
      </c>
      <c r="B581" s="9">
        <v>122845</v>
      </c>
      <c r="C581" s="9" t="s">
        <v>967</v>
      </c>
    </row>
    <row r="582" spans="1:3" ht="12.75" customHeight="1" x14ac:dyDescent="0.2">
      <c r="A582" s="9">
        <v>2021</v>
      </c>
      <c r="B582" s="9">
        <v>1127926</v>
      </c>
      <c r="C582" s="9" t="s">
        <v>967</v>
      </c>
    </row>
    <row r="583" spans="1:3" ht="12.75" customHeight="1" x14ac:dyDescent="0.2">
      <c r="A583" s="9">
        <v>2021</v>
      </c>
      <c r="B583" s="9">
        <v>1270538</v>
      </c>
      <c r="C583" s="9" t="s">
        <v>967</v>
      </c>
    </row>
    <row r="584" spans="1:3" ht="12.75" customHeight="1" x14ac:dyDescent="0.2">
      <c r="A584" s="9">
        <v>2021</v>
      </c>
      <c r="B584" s="9">
        <v>1179970</v>
      </c>
      <c r="C584" s="9" t="s">
        <v>967</v>
      </c>
    </row>
    <row r="585" spans="1:3" ht="12.75" customHeight="1" x14ac:dyDescent="0.2">
      <c r="A585" s="9">
        <v>2021</v>
      </c>
      <c r="B585" s="9">
        <v>1179970</v>
      </c>
      <c r="C585" s="9" t="s">
        <v>967</v>
      </c>
    </row>
    <row r="586" spans="1:3" ht="12.75" customHeight="1" x14ac:dyDescent="0.2">
      <c r="A586" s="9">
        <v>2021</v>
      </c>
      <c r="B586" s="9">
        <v>1319230</v>
      </c>
      <c r="C586" s="9" t="s">
        <v>967</v>
      </c>
    </row>
    <row r="587" spans="1:3" ht="12.75" customHeight="1" x14ac:dyDescent="0.2">
      <c r="A587" s="9">
        <v>2021</v>
      </c>
      <c r="B587" s="9">
        <v>122845</v>
      </c>
      <c r="C587" s="9" t="s">
        <v>967</v>
      </c>
    </row>
    <row r="588" spans="1:3" ht="12.75" customHeight="1" x14ac:dyDescent="0.2">
      <c r="A588" s="9">
        <v>2021</v>
      </c>
      <c r="B588" s="9">
        <v>108730</v>
      </c>
      <c r="C588" s="9" t="s">
        <v>967</v>
      </c>
    </row>
    <row r="589" spans="1:3" ht="12.75" customHeight="1" x14ac:dyDescent="0.2">
      <c r="A589" s="9">
        <v>2021</v>
      </c>
      <c r="B589" s="9">
        <v>1127926</v>
      </c>
      <c r="C589" s="9" t="s">
        <v>967</v>
      </c>
    </row>
    <row r="590" spans="1:3" ht="12.75" customHeight="1" x14ac:dyDescent="0.2">
      <c r="A590" s="9">
        <v>2021</v>
      </c>
      <c r="B590" s="9">
        <v>1179970</v>
      </c>
      <c r="C590" s="9" t="s">
        <v>967</v>
      </c>
    </row>
    <row r="591" spans="1:3" ht="12.75" customHeight="1" x14ac:dyDescent="0.2">
      <c r="A591" s="9">
        <v>2021</v>
      </c>
      <c r="B591" s="9">
        <v>1127925</v>
      </c>
      <c r="C591" s="9" t="s">
        <v>967</v>
      </c>
    </row>
    <row r="592" spans="1:3" ht="12.75" customHeight="1" x14ac:dyDescent="0.2">
      <c r="A592" s="9">
        <v>2021</v>
      </c>
      <c r="B592" s="9">
        <v>123336</v>
      </c>
      <c r="C592" s="9" t="s">
        <v>967</v>
      </c>
    </row>
    <row r="593" spans="1:3" ht="12.75" customHeight="1" x14ac:dyDescent="0.2">
      <c r="A593" s="9">
        <v>2021</v>
      </c>
      <c r="B593" s="9">
        <v>1127926</v>
      </c>
      <c r="C593" s="9" t="s">
        <v>967</v>
      </c>
    </row>
    <row r="594" spans="1:3" ht="12.75" customHeight="1" x14ac:dyDescent="0.2">
      <c r="A594" s="9">
        <v>2021</v>
      </c>
      <c r="B594" s="9">
        <v>1179970</v>
      </c>
      <c r="C594" s="9" t="s">
        <v>967</v>
      </c>
    </row>
    <row r="595" spans="1:3" ht="12.75" customHeight="1" x14ac:dyDescent="0.2">
      <c r="A595" s="9">
        <v>2021</v>
      </c>
      <c r="B595" s="9">
        <v>1127925</v>
      </c>
      <c r="C595" s="9" t="s">
        <v>967</v>
      </c>
    </row>
    <row r="596" spans="1:3" ht="12.75" customHeight="1" x14ac:dyDescent="0.2">
      <c r="A596" s="9">
        <v>2021</v>
      </c>
      <c r="B596" s="9">
        <v>1127926</v>
      </c>
      <c r="C596" s="9" t="s">
        <v>967</v>
      </c>
    </row>
    <row r="597" spans="1:3" ht="12.75" customHeight="1" x14ac:dyDescent="0.2">
      <c r="A597" s="9">
        <v>2021</v>
      </c>
      <c r="B597" s="9">
        <v>1308687</v>
      </c>
      <c r="C597" s="9" t="s">
        <v>967</v>
      </c>
    </row>
    <row r="598" spans="1:3" ht="12.75" customHeight="1" x14ac:dyDescent="0.2">
      <c r="A598" s="9">
        <v>2021</v>
      </c>
      <c r="B598" s="9">
        <v>1127926</v>
      </c>
      <c r="C598" s="9" t="s">
        <v>967</v>
      </c>
    </row>
    <row r="599" spans="1:3" ht="12.75" customHeight="1" x14ac:dyDescent="0.2">
      <c r="A599" s="9">
        <v>2021</v>
      </c>
      <c r="B599" s="9">
        <v>1127926</v>
      </c>
      <c r="C599" s="9" t="s">
        <v>967</v>
      </c>
    </row>
    <row r="600" spans="1:3" ht="12.75" customHeight="1" x14ac:dyDescent="0.2">
      <c r="A600" s="9">
        <v>2021</v>
      </c>
      <c r="B600" s="9">
        <v>1365444</v>
      </c>
      <c r="C600" s="9" t="s">
        <v>967</v>
      </c>
    </row>
    <row r="601" spans="1:3" ht="12.75" customHeight="1" x14ac:dyDescent="0.2">
      <c r="A601" s="9">
        <v>2021</v>
      </c>
      <c r="B601" s="9">
        <v>122845</v>
      </c>
      <c r="C601" s="9" t="s">
        <v>967</v>
      </c>
    </row>
    <row r="602" spans="1:3" ht="12.75" customHeight="1" x14ac:dyDescent="0.2">
      <c r="A602" s="9">
        <v>2021</v>
      </c>
      <c r="B602" s="9">
        <v>1103909</v>
      </c>
      <c r="C602" s="9" t="s">
        <v>967</v>
      </c>
    </row>
    <row r="603" spans="1:3" ht="12.75" customHeight="1" x14ac:dyDescent="0.2">
      <c r="A603" s="9">
        <v>2021</v>
      </c>
      <c r="B603" s="9">
        <v>1179970</v>
      </c>
      <c r="C603" s="9" t="s">
        <v>967</v>
      </c>
    </row>
    <row r="604" spans="1:3" ht="12.75" customHeight="1" x14ac:dyDescent="0.2">
      <c r="A604" s="9">
        <v>2021</v>
      </c>
      <c r="B604" s="9">
        <v>1103692</v>
      </c>
      <c r="C604" s="9" t="s">
        <v>967</v>
      </c>
    </row>
    <row r="605" spans="1:3" ht="12.75" customHeight="1" x14ac:dyDescent="0.2">
      <c r="A605" s="9">
        <v>2021</v>
      </c>
      <c r="B605" s="9">
        <v>1179970</v>
      </c>
      <c r="C605" s="9" t="s">
        <v>967</v>
      </c>
    </row>
    <row r="606" spans="1:3" ht="12.75" customHeight="1" x14ac:dyDescent="0.2">
      <c r="A606" s="9">
        <v>2021</v>
      </c>
      <c r="B606" s="9">
        <v>1127924</v>
      </c>
      <c r="C606" s="9" t="s">
        <v>967</v>
      </c>
    </row>
    <row r="607" spans="1:3" ht="12.75" customHeight="1" x14ac:dyDescent="0.2">
      <c r="A607" s="9">
        <v>2021</v>
      </c>
      <c r="B607" s="9">
        <v>1179970</v>
      </c>
      <c r="C607" s="9" t="s">
        <v>967</v>
      </c>
    </row>
    <row r="608" spans="1:3" ht="12.75" customHeight="1" x14ac:dyDescent="0.2">
      <c r="A608" s="9">
        <v>2021</v>
      </c>
      <c r="B608" s="9">
        <v>1179970</v>
      </c>
      <c r="C608" s="9" t="s">
        <v>967</v>
      </c>
    </row>
    <row r="609" spans="1:3" ht="12.75" customHeight="1" x14ac:dyDescent="0.2">
      <c r="A609" s="9">
        <v>2021</v>
      </c>
      <c r="B609" s="9">
        <v>1127927</v>
      </c>
      <c r="C609" s="9" t="s">
        <v>967</v>
      </c>
    </row>
    <row r="610" spans="1:3" ht="12.75" customHeight="1" x14ac:dyDescent="0.2">
      <c r="A610" s="9">
        <v>2021</v>
      </c>
      <c r="B610" s="9">
        <v>108730</v>
      </c>
      <c r="C610" s="9" t="s">
        <v>967</v>
      </c>
    </row>
    <row r="611" spans="1:3" ht="12.75" customHeight="1" x14ac:dyDescent="0.2">
      <c r="A611" s="9">
        <v>2021</v>
      </c>
      <c r="B611" s="9">
        <v>1127926</v>
      </c>
      <c r="C611" s="9" t="s">
        <v>967</v>
      </c>
    </row>
    <row r="612" spans="1:3" ht="12.75" customHeight="1" x14ac:dyDescent="0.2">
      <c r="A612" s="9">
        <v>2021</v>
      </c>
      <c r="B612" s="9">
        <v>1179970</v>
      </c>
      <c r="C612" s="9" t="s">
        <v>967</v>
      </c>
    </row>
    <row r="613" spans="1:3" ht="12.75" customHeight="1" x14ac:dyDescent="0.2">
      <c r="A613" s="9">
        <v>2021</v>
      </c>
      <c r="B613" s="9">
        <v>108730</v>
      </c>
      <c r="C613" s="9" t="s">
        <v>967</v>
      </c>
    </row>
    <row r="614" spans="1:3" ht="12.75" customHeight="1" x14ac:dyDescent="0.2">
      <c r="A614" s="9">
        <v>2021</v>
      </c>
      <c r="B614" s="9">
        <v>108730</v>
      </c>
      <c r="C614" s="9" t="s">
        <v>967</v>
      </c>
    </row>
    <row r="615" spans="1:3" ht="12.75" customHeight="1" x14ac:dyDescent="0.2">
      <c r="A615" s="9">
        <v>2021</v>
      </c>
      <c r="B615" s="9">
        <v>108730</v>
      </c>
      <c r="C615" s="9" t="s">
        <v>967</v>
      </c>
    </row>
    <row r="616" spans="1:3" ht="12.75" customHeight="1" x14ac:dyDescent="0.2">
      <c r="A616" s="9">
        <v>2021</v>
      </c>
      <c r="B616" s="9">
        <v>1127926</v>
      </c>
      <c r="C616" s="9" t="s">
        <v>967</v>
      </c>
    </row>
    <row r="617" spans="1:3" ht="12.75" customHeight="1" x14ac:dyDescent="0.2">
      <c r="A617" s="9">
        <v>2021</v>
      </c>
      <c r="B617" s="9">
        <v>1365444</v>
      </c>
      <c r="C617" s="9" t="s">
        <v>967</v>
      </c>
    </row>
    <row r="618" spans="1:3" ht="12.75" customHeight="1" x14ac:dyDescent="0.2">
      <c r="A618" s="9">
        <v>2021</v>
      </c>
      <c r="B618" s="9">
        <v>108730</v>
      </c>
      <c r="C618" s="9" t="s">
        <v>967</v>
      </c>
    </row>
    <row r="619" spans="1:3" ht="12.75" customHeight="1" x14ac:dyDescent="0.2">
      <c r="A619" s="9">
        <v>2021</v>
      </c>
      <c r="B619" s="9">
        <v>108730</v>
      </c>
      <c r="C619" s="9" t="s">
        <v>967</v>
      </c>
    </row>
    <row r="620" spans="1:3" ht="12.75" customHeight="1" x14ac:dyDescent="0.2">
      <c r="A620" s="9">
        <v>2021</v>
      </c>
      <c r="B620" s="9">
        <v>1179970</v>
      </c>
      <c r="C620" s="9" t="s">
        <v>967</v>
      </c>
    </row>
    <row r="621" spans="1:3" ht="12.75" customHeight="1" x14ac:dyDescent="0.2">
      <c r="A621" s="9">
        <v>2021</v>
      </c>
      <c r="B621" s="9">
        <v>1179970</v>
      </c>
      <c r="C621" s="9" t="s">
        <v>967</v>
      </c>
    </row>
    <row r="622" spans="1:3" ht="12.75" customHeight="1" x14ac:dyDescent="0.2">
      <c r="A622" s="9">
        <v>2021</v>
      </c>
      <c r="B622" s="9">
        <v>1127926</v>
      </c>
      <c r="C622" s="9" t="s">
        <v>967</v>
      </c>
    </row>
    <row r="623" spans="1:3" ht="12.75" customHeight="1" x14ac:dyDescent="0.2">
      <c r="A623" s="9">
        <v>2021</v>
      </c>
      <c r="B623" s="9">
        <v>1103657</v>
      </c>
      <c r="C623" s="9" t="s">
        <v>967</v>
      </c>
    </row>
    <row r="624" spans="1:3" ht="12.75" customHeight="1" x14ac:dyDescent="0.2">
      <c r="A624" s="9">
        <v>2021</v>
      </c>
      <c r="B624" s="9">
        <v>1319230</v>
      </c>
      <c r="C624" s="9" t="s">
        <v>967</v>
      </c>
    </row>
    <row r="625" spans="1:3" ht="12.75" customHeight="1" x14ac:dyDescent="0.2">
      <c r="A625" s="9">
        <v>2021</v>
      </c>
      <c r="B625" s="9">
        <v>1179970</v>
      </c>
      <c r="C625" s="9" t="s">
        <v>967</v>
      </c>
    </row>
    <row r="626" spans="1:3" ht="12.75" customHeight="1" x14ac:dyDescent="0.2">
      <c r="A626" s="9">
        <v>2021</v>
      </c>
      <c r="B626" s="9">
        <v>1308687</v>
      </c>
      <c r="C626" s="9" t="s">
        <v>967</v>
      </c>
    </row>
    <row r="627" spans="1:3" ht="12.75" customHeight="1" x14ac:dyDescent="0.2">
      <c r="A627" s="9">
        <v>2021</v>
      </c>
      <c r="B627" s="9">
        <v>122845</v>
      </c>
      <c r="C627" s="9" t="s">
        <v>967</v>
      </c>
    </row>
    <row r="628" spans="1:3" ht="12.75" customHeight="1" x14ac:dyDescent="0.2">
      <c r="A628" s="9">
        <v>2021</v>
      </c>
      <c r="B628" s="9">
        <v>1179970</v>
      </c>
      <c r="C628" s="9" t="s">
        <v>967</v>
      </c>
    </row>
    <row r="629" spans="1:3" ht="12.75" customHeight="1" x14ac:dyDescent="0.2">
      <c r="A629" s="9">
        <v>2021</v>
      </c>
      <c r="B629" s="9">
        <v>1179970</v>
      </c>
      <c r="C629" s="9" t="s">
        <v>967</v>
      </c>
    </row>
    <row r="630" spans="1:3" ht="12.75" customHeight="1" x14ac:dyDescent="0.2">
      <c r="A630" s="9">
        <v>2021</v>
      </c>
      <c r="B630" s="9">
        <v>108730</v>
      </c>
      <c r="C630" s="9" t="s">
        <v>967</v>
      </c>
    </row>
    <row r="631" spans="1:3" ht="12.75" customHeight="1" x14ac:dyDescent="0.2">
      <c r="A631" s="9">
        <v>2021</v>
      </c>
      <c r="B631" s="9">
        <v>1319230</v>
      </c>
      <c r="C631" s="9" t="s">
        <v>967</v>
      </c>
    </row>
    <row r="632" spans="1:3" ht="12.75" customHeight="1" x14ac:dyDescent="0.2">
      <c r="A632" s="9">
        <v>2021</v>
      </c>
      <c r="B632" s="9">
        <v>1127927</v>
      </c>
      <c r="C632" s="9" t="s">
        <v>967</v>
      </c>
    </row>
    <row r="633" spans="1:3" ht="12.75" customHeight="1" x14ac:dyDescent="0.2">
      <c r="A633" s="9">
        <v>2021</v>
      </c>
      <c r="B633" s="9">
        <v>1103909</v>
      </c>
      <c r="C633" s="9" t="s">
        <v>967</v>
      </c>
    </row>
    <row r="634" spans="1:3" ht="12.75" customHeight="1" x14ac:dyDescent="0.2">
      <c r="A634" s="9">
        <v>2021</v>
      </c>
      <c r="B634" s="9">
        <v>1127924</v>
      </c>
      <c r="C634" s="9" t="s">
        <v>967</v>
      </c>
    </row>
    <row r="635" spans="1:3" ht="12.75" customHeight="1" x14ac:dyDescent="0.2">
      <c r="A635" s="9">
        <v>2021</v>
      </c>
      <c r="B635" s="9">
        <v>1127924</v>
      </c>
      <c r="C635" s="9" t="s">
        <v>967</v>
      </c>
    </row>
    <row r="636" spans="1:3" ht="12.75" customHeight="1" x14ac:dyDescent="0.2">
      <c r="A636" s="9">
        <v>2021</v>
      </c>
      <c r="B636" s="9">
        <v>1103692</v>
      </c>
      <c r="C636" s="9" t="s">
        <v>967</v>
      </c>
    </row>
    <row r="637" spans="1:3" ht="12.75" customHeight="1" x14ac:dyDescent="0.2">
      <c r="A637" s="9">
        <v>2021</v>
      </c>
      <c r="B637" s="9">
        <v>1103692</v>
      </c>
      <c r="C637" s="9" t="s">
        <v>967</v>
      </c>
    </row>
    <row r="638" spans="1:3" ht="12.75" customHeight="1" x14ac:dyDescent="0.2">
      <c r="A638" s="9">
        <v>2021</v>
      </c>
      <c r="B638" s="9">
        <v>1365444</v>
      </c>
      <c r="C638" s="9" t="s">
        <v>967</v>
      </c>
    </row>
    <row r="639" spans="1:3" ht="12.75" customHeight="1" x14ac:dyDescent="0.2">
      <c r="A639" s="9">
        <v>2021</v>
      </c>
      <c r="B639" s="9">
        <v>1365444</v>
      </c>
      <c r="C639" s="9" t="s">
        <v>967</v>
      </c>
    </row>
    <row r="640" spans="1:3" ht="12.75" customHeight="1" x14ac:dyDescent="0.2">
      <c r="A640" s="9">
        <v>2021</v>
      </c>
      <c r="B640" s="9">
        <v>1179970</v>
      </c>
      <c r="C640" s="9" t="s">
        <v>967</v>
      </c>
    </row>
    <row r="641" spans="1:3" ht="12.75" customHeight="1" x14ac:dyDescent="0.2">
      <c r="A641" s="9">
        <v>2021</v>
      </c>
      <c r="B641" s="9">
        <v>1179970</v>
      </c>
      <c r="C641" s="9" t="s">
        <v>967</v>
      </c>
    </row>
    <row r="642" spans="1:3" ht="12.75" customHeight="1" x14ac:dyDescent="0.2">
      <c r="A642" s="9">
        <v>2021</v>
      </c>
      <c r="B642" s="9">
        <v>1179970</v>
      </c>
      <c r="C642" s="9" t="s">
        <v>967</v>
      </c>
    </row>
    <row r="643" spans="1:3" ht="12.75" customHeight="1" x14ac:dyDescent="0.2">
      <c r="A643" s="9">
        <v>2021</v>
      </c>
      <c r="B643" s="9">
        <v>1179970</v>
      </c>
      <c r="C643" s="9" t="s">
        <v>967</v>
      </c>
    </row>
    <row r="644" spans="1:3" ht="12.75" customHeight="1" x14ac:dyDescent="0.2">
      <c r="A644" s="9">
        <v>2021</v>
      </c>
      <c r="B644" s="9">
        <v>1179970</v>
      </c>
      <c r="C644" s="9" t="s">
        <v>967</v>
      </c>
    </row>
    <row r="645" spans="1:3" ht="12.75" customHeight="1" x14ac:dyDescent="0.2">
      <c r="A645" s="9">
        <v>2021</v>
      </c>
      <c r="B645" s="9">
        <v>122845</v>
      </c>
      <c r="C645" s="9" t="s">
        <v>967</v>
      </c>
    </row>
    <row r="646" spans="1:3" ht="12.75" customHeight="1" x14ac:dyDescent="0.2">
      <c r="A646" s="9">
        <v>2021</v>
      </c>
      <c r="B646" s="9">
        <v>108730</v>
      </c>
      <c r="C646" s="9" t="s">
        <v>967</v>
      </c>
    </row>
    <row r="647" spans="1:3" ht="12.75" customHeight="1" x14ac:dyDescent="0.2">
      <c r="A647" s="9">
        <v>2021</v>
      </c>
      <c r="B647" s="9">
        <v>108730</v>
      </c>
      <c r="C647" s="9" t="s">
        <v>967</v>
      </c>
    </row>
    <row r="648" spans="1:3" ht="12.75" customHeight="1" x14ac:dyDescent="0.2">
      <c r="A648" s="9">
        <v>2021</v>
      </c>
      <c r="B648" s="9">
        <v>108730</v>
      </c>
      <c r="C648" s="9" t="s">
        <v>967</v>
      </c>
    </row>
    <row r="649" spans="1:3" ht="12.75" customHeight="1" x14ac:dyDescent="0.2">
      <c r="A649" s="9">
        <v>2021</v>
      </c>
      <c r="B649" s="9">
        <v>108730</v>
      </c>
      <c r="C649" s="9" t="s">
        <v>967</v>
      </c>
    </row>
    <row r="650" spans="1:3" ht="12.75" customHeight="1" x14ac:dyDescent="0.2">
      <c r="A650" s="9">
        <v>2021</v>
      </c>
      <c r="B650" s="9">
        <v>122845</v>
      </c>
      <c r="C650" s="9" t="s">
        <v>967</v>
      </c>
    </row>
    <row r="651" spans="1:3" ht="12.75" customHeight="1" x14ac:dyDescent="0.2">
      <c r="A651" s="9">
        <v>2021</v>
      </c>
      <c r="B651" s="9">
        <v>122845</v>
      </c>
      <c r="C651" s="9" t="s">
        <v>967</v>
      </c>
    </row>
    <row r="652" spans="1:3" ht="12.75" customHeight="1" x14ac:dyDescent="0.2">
      <c r="A652" s="9">
        <v>2021</v>
      </c>
      <c r="B652" s="9">
        <v>122845</v>
      </c>
      <c r="C652" s="9" t="s">
        <v>967</v>
      </c>
    </row>
    <row r="653" spans="1:3" ht="12.75" customHeight="1" x14ac:dyDescent="0.2">
      <c r="A653" s="9">
        <v>2021</v>
      </c>
      <c r="B653" s="9">
        <v>1179970</v>
      </c>
      <c r="C653" s="9" t="s">
        <v>967</v>
      </c>
    </row>
    <row r="654" spans="1:3" ht="12.75" customHeight="1" x14ac:dyDescent="0.2">
      <c r="A654" s="9">
        <v>2021</v>
      </c>
      <c r="B654" s="9">
        <v>1308687</v>
      </c>
      <c r="C654" s="9" t="s">
        <v>967</v>
      </c>
    </row>
    <row r="655" spans="1:3" ht="12.75" customHeight="1" x14ac:dyDescent="0.2">
      <c r="A655" s="9">
        <v>2021</v>
      </c>
      <c r="B655" s="9">
        <v>122845</v>
      </c>
      <c r="C655" s="9" t="s">
        <v>967</v>
      </c>
    </row>
    <row r="656" spans="1:3" ht="12.75" customHeight="1" x14ac:dyDescent="0.2">
      <c r="A656" s="9">
        <v>2021</v>
      </c>
      <c r="B656" s="9">
        <v>122845</v>
      </c>
      <c r="C656" s="9" t="s">
        <v>967</v>
      </c>
    </row>
    <row r="657" spans="1:3" ht="12.75" customHeight="1" x14ac:dyDescent="0.2">
      <c r="A657" s="9">
        <v>2021</v>
      </c>
      <c r="B657" s="9">
        <v>150129</v>
      </c>
      <c r="C657" s="9" t="s">
        <v>967</v>
      </c>
    </row>
    <row r="658" spans="1:3" ht="12.75" customHeight="1" x14ac:dyDescent="0.2">
      <c r="A658" s="9">
        <v>2021</v>
      </c>
      <c r="B658" s="9">
        <v>150129</v>
      </c>
      <c r="C658" s="9" t="s">
        <v>967</v>
      </c>
    </row>
    <row r="659" spans="1:3" ht="12.75" customHeight="1" x14ac:dyDescent="0.2">
      <c r="A659" s="9">
        <v>2021</v>
      </c>
      <c r="B659" s="9">
        <v>1270538</v>
      </c>
      <c r="C659" s="9" t="s">
        <v>967</v>
      </c>
    </row>
    <row r="660" spans="1:3" ht="12.75" customHeight="1" x14ac:dyDescent="0.2">
      <c r="A660" s="9">
        <v>2021</v>
      </c>
      <c r="B660" s="9">
        <v>1308687</v>
      </c>
      <c r="C660" s="9" t="s">
        <v>967</v>
      </c>
    </row>
    <row r="661" spans="1:3" ht="12.75" customHeight="1" x14ac:dyDescent="0.2">
      <c r="A661" s="9">
        <v>2021</v>
      </c>
      <c r="B661" s="9">
        <v>123336</v>
      </c>
      <c r="C661" s="9" t="s">
        <v>967</v>
      </c>
    </row>
    <row r="662" spans="1:3" ht="12.75" customHeight="1" x14ac:dyDescent="0.2">
      <c r="A662" s="9">
        <v>2021</v>
      </c>
      <c r="B662" s="9">
        <v>123336</v>
      </c>
      <c r="C662" s="9" t="s">
        <v>967</v>
      </c>
    </row>
    <row r="663" spans="1:3" ht="12.75" customHeight="1" x14ac:dyDescent="0.2">
      <c r="A663" s="9">
        <v>2021</v>
      </c>
      <c r="B663" s="9">
        <v>123336</v>
      </c>
      <c r="C663" s="9" t="s">
        <v>967</v>
      </c>
    </row>
    <row r="664" spans="1:3" ht="12.75" customHeight="1" x14ac:dyDescent="0.2">
      <c r="A664" s="9">
        <v>2021</v>
      </c>
      <c r="B664" s="9">
        <v>123336</v>
      </c>
      <c r="C664" s="9" t="s">
        <v>967</v>
      </c>
    </row>
    <row r="665" spans="1:3" ht="12.75" customHeight="1" x14ac:dyDescent="0.2">
      <c r="A665" s="9">
        <v>2021</v>
      </c>
      <c r="B665" s="9">
        <v>123336</v>
      </c>
      <c r="C665" s="9" t="s">
        <v>967</v>
      </c>
    </row>
    <row r="666" spans="1:3" ht="12.75" customHeight="1" x14ac:dyDescent="0.2">
      <c r="A666" s="9">
        <v>2021</v>
      </c>
      <c r="B666" s="9">
        <v>123336</v>
      </c>
      <c r="C666" s="9" t="s">
        <v>967</v>
      </c>
    </row>
    <row r="667" spans="1:3" ht="12.75" customHeight="1" x14ac:dyDescent="0.2">
      <c r="A667" s="9">
        <v>2021</v>
      </c>
      <c r="B667" s="9">
        <v>123336</v>
      </c>
      <c r="C667" s="9" t="s">
        <v>967</v>
      </c>
    </row>
    <row r="668" spans="1:3" ht="12.75" customHeight="1" x14ac:dyDescent="0.2">
      <c r="A668" s="9">
        <v>2021</v>
      </c>
      <c r="B668" s="9">
        <v>123336</v>
      </c>
      <c r="C668" s="9" t="s">
        <v>967</v>
      </c>
    </row>
    <row r="669" spans="1:3" ht="12.75" customHeight="1" x14ac:dyDescent="0.2">
      <c r="A669" s="9">
        <v>2021</v>
      </c>
      <c r="B669" s="9">
        <v>123336</v>
      </c>
      <c r="C669" s="9" t="s">
        <v>967</v>
      </c>
    </row>
    <row r="670" spans="1:3" ht="12.75" customHeight="1" x14ac:dyDescent="0.2">
      <c r="A670" s="9">
        <v>2021</v>
      </c>
      <c r="B670" s="9">
        <v>108730</v>
      </c>
      <c r="C670" s="9" t="s">
        <v>971</v>
      </c>
    </row>
    <row r="671" spans="1:3" ht="12.75" customHeight="1" x14ac:dyDescent="0.2">
      <c r="A671" s="9">
        <v>2021</v>
      </c>
      <c r="B671" s="9">
        <v>123336</v>
      </c>
      <c r="C671" s="9" t="s">
        <v>971</v>
      </c>
    </row>
    <row r="672" spans="1:3" ht="12.75" customHeight="1" x14ac:dyDescent="0.2">
      <c r="A672" s="9">
        <v>2021</v>
      </c>
      <c r="B672" s="9">
        <v>1103909</v>
      </c>
      <c r="C672" s="9" t="s">
        <v>2236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545</v>
      </c>
    </row>
    <row r="2" spans="1:3" ht="12.75" customHeight="1" x14ac:dyDescent="0.2">
      <c r="A2" s="9">
        <v>2021</v>
      </c>
      <c r="B2" s="9">
        <v>1127924</v>
      </c>
      <c r="C2" s="9" t="s">
        <v>967</v>
      </c>
    </row>
    <row r="3" spans="1:3" ht="12.75" customHeight="1" x14ac:dyDescent="0.2">
      <c r="A3" s="9">
        <v>2021</v>
      </c>
      <c r="B3" s="9">
        <v>1179970</v>
      </c>
      <c r="C3" s="9" t="s">
        <v>967</v>
      </c>
    </row>
    <row r="4" spans="1:3" ht="12.75" customHeight="1" x14ac:dyDescent="0.2">
      <c r="A4" s="9">
        <v>2021</v>
      </c>
      <c r="B4" s="9">
        <v>123336</v>
      </c>
      <c r="C4" s="9" t="s">
        <v>967</v>
      </c>
    </row>
    <row r="5" spans="1:3" ht="12.75" customHeight="1" x14ac:dyDescent="0.2">
      <c r="A5" s="9">
        <v>2021</v>
      </c>
      <c r="B5" s="9">
        <v>123336</v>
      </c>
      <c r="C5" s="9" t="s">
        <v>967</v>
      </c>
    </row>
    <row r="6" spans="1:3" ht="12.75" customHeight="1" x14ac:dyDescent="0.2">
      <c r="A6" s="9">
        <v>2021</v>
      </c>
      <c r="B6" s="9">
        <v>123336</v>
      </c>
      <c r="C6" s="9" t="s">
        <v>967</v>
      </c>
    </row>
    <row r="7" spans="1:3" ht="12.75" customHeight="1" x14ac:dyDescent="0.2">
      <c r="A7" s="9">
        <v>2021</v>
      </c>
      <c r="B7" s="9">
        <v>1319230</v>
      </c>
      <c r="C7" s="9" t="s">
        <v>967</v>
      </c>
    </row>
    <row r="8" spans="1:3" ht="12.75" customHeight="1" x14ac:dyDescent="0.2">
      <c r="A8" s="9">
        <v>2021</v>
      </c>
      <c r="B8" s="9">
        <v>1179970</v>
      </c>
      <c r="C8" s="9" t="s">
        <v>967</v>
      </c>
    </row>
    <row r="9" spans="1:3" ht="12.75" customHeight="1" x14ac:dyDescent="0.2">
      <c r="A9" s="9">
        <v>2021</v>
      </c>
      <c r="B9" s="9">
        <v>123336</v>
      </c>
      <c r="C9" s="9" t="s">
        <v>967</v>
      </c>
    </row>
    <row r="10" spans="1:3" ht="12.75" customHeight="1" x14ac:dyDescent="0.2">
      <c r="A10" s="9">
        <v>2021</v>
      </c>
      <c r="B10" s="9">
        <v>123336</v>
      </c>
      <c r="C10" s="9" t="s">
        <v>967</v>
      </c>
    </row>
    <row r="11" spans="1:3" ht="12.75" customHeight="1" x14ac:dyDescent="0.2">
      <c r="A11" s="9">
        <v>2021</v>
      </c>
      <c r="B11" s="9">
        <v>1319230</v>
      </c>
      <c r="C11" s="9" t="s">
        <v>967</v>
      </c>
    </row>
    <row r="12" spans="1:3" ht="12.75" customHeight="1" x14ac:dyDescent="0.2">
      <c r="A12" s="9">
        <v>2021</v>
      </c>
      <c r="B12" s="9">
        <v>123336</v>
      </c>
      <c r="C12" s="9" t="s">
        <v>967</v>
      </c>
    </row>
    <row r="13" spans="1:3" ht="12.75" customHeight="1" x14ac:dyDescent="0.2">
      <c r="A13" s="9">
        <v>2021</v>
      </c>
      <c r="B13" s="9">
        <v>1308687</v>
      </c>
      <c r="C13" s="9" t="s">
        <v>967</v>
      </c>
    </row>
    <row r="14" spans="1:3" ht="12.75" customHeight="1" x14ac:dyDescent="0.2">
      <c r="A14" s="9">
        <v>2021</v>
      </c>
      <c r="B14" s="9">
        <v>123336</v>
      </c>
      <c r="C14" s="9" t="s">
        <v>967</v>
      </c>
    </row>
    <row r="15" spans="1:3" ht="12.75" customHeight="1" x14ac:dyDescent="0.2">
      <c r="A15" s="9">
        <v>2021</v>
      </c>
      <c r="B15" s="9">
        <v>150129</v>
      </c>
      <c r="C15" s="9" t="s">
        <v>967</v>
      </c>
    </row>
    <row r="16" spans="1:3" ht="12.75" customHeight="1" x14ac:dyDescent="0.2">
      <c r="A16" s="9">
        <v>2021</v>
      </c>
      <c r="B16" s="9">
        <v>1179970</v>
      </c>
      <c r="C16" s="9" t="s">
        <v>967</v>
      </c>
    </row>
    <row r="17" spans="1:3" ht="12.75" customHeight="1" x14ac:dyDescent="0.2">
      <c r="A17" s="9">
        <v>2021</v>
      </c>
      <c r="B17" s="9">
        <v>123336</v>
      </c>
      <c r="C17" s="9" t="s">
        <v>967</v>
      </c>
    </row>
    <row r="18" spans="1:3" ht="12.75" customHeight="1" x14ac:dyDescent="0.2">
      <c r="A18" s="9">
        <v>2021</v>
      </c>
      <c r="B18" s="9">
        <v>1103832</v>
      </c>
      <c r="C18" s="9" t="s">
        <v>967</v>
      </c>
    </row>
    <row r="19" spans="1:3" ht="12.75" customHeight="1" x14ac:dyDescent="0.2">
      <c r="A19" s="9">
        <v>2021</v>
      </c>
      <c r="B19" s="9">
        <v>123336</v>
      </c>
      <c r="C19" s="9" t="s">
        <v>967</v>
      </c>
    </row>
    <row r="20" spans="1:3" ht="12.75" customHeight="1" x14ac:dyDescent="0.2">
      <c r="A20" s="9">
        <v>2021</v>
      </c>
      <c r="B20" s="9">
        <v>123336</v>
      </c>
      <c r="C20" s="9" t="s">
        <v>967</v>
      </c>
    </row>
    <row r="21" spans="1:3" ht="12.75" customHeight="1" x14ac:dyDescent="0.2">
      <c r="A21" s="9">
        <v>2021</v>
      </c>
      <c r="B21" s="9">
        <v>123336</v>
      </c>
      <c r="C21" s="9" t="s">
        <v>967</v>
      </c>
    </row>
    <row r="22" spans="1:3" ht="12.75" customHeight="1" x14ac:dyDescent="0.2">
      <c r="A22" s="9">
        <v>2021</v>
      </c>
      <c r="B22" s="9">
        <v>1127925</v>
      </c>
      <c r="C22" s="9" t="s">
        <v>967</v>
      </c>
    </row>
    <row r="23" spans="1:3" ht="12.75" customHeight="1" x14ac:dyDescent="0.2">
      <c r="A23" s="9">
        <v>2021</v>
      </c>
      <c r="B23" s="9">
        <v>123336</v>
      </c>
      <c r="C23" s="9" t="s">
        <v>967</v>
      </c>
    </row>
    <row r="24" spans="1:3" ht="12.75" customHeight="1" x14ac:dyDescent="0.2">
      <c r="A24" s="9">
        <v>2021</v>
      </c>
      <c r="B24" s="9">
        <v>1103832</v>
      </c>
      <c r="C24" s="9" t="s">
        <v>967</v>
      </c>
    </row>
    <row r="25" spans="1:3" ht="12.75" customHeight="1" x14ac:dyDescent="0.2">
      <c r="A25" s="9">
        <v>2021</v>
      </c>
      <c r="B25" s="9">
        <v>1127927</v>
      </c>
      <c r="C25" s="9" t="s">
        <v>967</v>
      </c>
    </row>
    <row r="26" spans="1:3" ht="12.75" customHeight="1" x14ac:dyDescent="0.2">
      <c r="A26" s="9">
        <v>2021</v>
      </c>
      <c r="B26" s="9">
        <v>123336</v>
      </c>
      <c r="C26" s="9" t="s">
        <v>967</v>
      </c>
    </row>
    <row r="27" spans="1:3" ht="12.75" customHeight="1" x14ac:dyDescent="0.2">
      <c r="A27" s="9">
        <v>2021</v>
      </c>
      <c r="B27" s="9">
        <v>1117076</v>
      </c>
      <c r="C27" s="9" t="s">
        <v>967</v>
      </c>
    </row>
    <row r="28" spans="1:3" ht="12.75" customHeight="1" x14ac:dyDescent="0.2">
      <c r="A28" s="9">
        <v>2021</v>
      </c>
      <c r="B28" s="9">
        <v>123336</v>
      </c>
      <c r="C28" s="9" t="s">
        <v>967</v>
      </c>
    </row>
    <row r="29" spans="1:3" ht="12.75" customHeight="1" x14ac:dyDescent="0.2">
      <c r="A29" s="9">
        <v>2021</v>
      </c>
      <c r="B29" s="9">
        <v>108730</v>
      </c>
      <c r="C29" s="9" t="s">
        <v>967</v>
      </c>
    </row>
    <row r="30" spans="1:3" ht="12.75" customHeight="1" x14ac:dyDescent="0.2">
      <c r="A30" s="9">
        <v>2021</v>
      </c>
      <c r="B30" s="9">
        <v>123336</v>
      </c>
      <c r="C30" s="9" t="s">
        <v>967</v>
      </c>
    </row>
    <row r="31" spans="1:3" ht="12.75" customHeight="1" x14ac:dyDescent="0.2">
      <c r="A31" s="9">
        <v>2021</v>
      </c>
      <c r="B31" s="9">
        <v>1103692</v>
      </c>
      <c r="C31" s="9" t="s">
        <v>967</v>
      </c>
    </row>
    <row r="32" spans="1:3" ht="12.75" customHeight="1" x14ac:dyDescent="0.2">
      <c r="A32" s="9">
        <v>2021</v>
      </c>
      <c r="B32" s="9">
        <v>1179970</v>
      </c>
      <c r="C32" s="9" t="s">
        <v>967</v>
      </c>
    </row>
    <row r="33" spans="1:3" ht="12.75" customHeight="1" x14ac:dyDescent="0.2">
      <c r="A33" s="9">
        <v>2021</v>
      </c>
      <c r="B33" s="9">
        <v>123336</v>
      </c>
      <c r="C33" s="9" t="s">
        <v>967</v>
      </c>
    </row>
    <row r="34" spans="1:3" ht="12.75" customHeight="1" x14ac:dyDescent="0.2">
      <c r="A34" s="9">
        <v>2021</v>
      </c>
      <c r="B34" s="9">
        <v>1179970</v>
      </c>
      <c r="C34" s="9" t="s">
        <v>967</v>
      </c>
    </row>
    <row r="35" spans="1:3" ht="12.75" customHeight="1" x14ac:dyDescent="0.2">
      <c r="A35" s="9">
        <v>2021</v>
      </c>
      <c r="B35" s="9">
        <v>123336</v>
      </c>
      <c r="C35" s="9" t="s">
        <v>967</v>
      </c>
    </row>
    <row r="36" spans="1:3" ht="12.75" customHeight="1" x14ac:dyDescent="0.2">
      <c r="A36" s="9">
        <v>2021</v>
      </c>
      <c r="B36" s="9">
        <v>1179970</v>
      </c>
      <c r="C36" s="9" t="s">
        <v>967</v>
      </c>
    </row>
    <row r="37" spans="1:3" ht="12.75" customHeight="1" x14ac:dyDescent="0.2">
      <c r="A37" s="9">
        <v>2021</v>
      </c>
      <c r="B37" s="9">
        <v>1117076</v>
      </c>
      <c r="C37" s="9" t="s">
        <v>967</v>
      </c>
    </row>
    <row r="38" spans="1:3" ht="12.75" customHeight="1" x14ac:dyDescent="0.2">
      <c r="A38" s="9">
        <v>2021</v>
      </c>
      <c r="B38" s="9">
        <v>122845</v>
      </c>
      <c r="C38" s="9" t="s">
        <v>967</v>
      </c>
    </row>
    <row r="39" spans="1:3" ht="12.75" customHeight="1" x14ac:dyDescent="0.2">
      <c r="A39" s="9">
        <v>2021</v>
      </c>
      <c r="B39" s="9">
        <v>1308687</v>
      </c>
      <c r="C39" s="9" t="s">
        <v>967</v>
      </c>
    </row>
    <row r="40" spans="1:3" ht="12.75" customHeight="1" x14ac:dyDescent="0.2">
      <c r="A40" s="9">
        <v>2021</v>
      </c>
      <c r="B40" s="9">
        <v>123336</v>
      </c>
      <c r="C40" s="9" t="s">
        <v>967</v>
      </c>
    </row>
    <row r="41" spans="1:3" ht="12.75" customHeight="1" x14ac:dyDescent="0.2">
      <c r="A41" s="9">
        <v>2021</v>
      </c>
      <c r="B41" s="9">
        <v>123336</v>
      </c>
      <c r="C41" s="9" t="s">
        <v>967</v>
      </c>
    </row>
    <row r="42" spans="1:3" ht="12.75" customHeight="1" x14ac:dyDescent="0.2">
      <c r="A42" s="9">
        <v>2021</v>
      </c>
      <c r="B42" s="9">
        <v>123336</v>
      </c>
      <c r="C42" s="9" t="s">
        <v>967</v>
      </c>
    </row>
    <row r="43" spans="1:3" ht="12.75" customHeight="1" x14ac:dyDescent="0.2">
      <c r="A43" s="9">
        <v>2021</v>
      </c>
      <c r="B43" s="9">
        <v>108730</v>
      </c>
      <c r="C43" s="9" t="s">
        <v>967</v>
      </c>
    </row>
    <row r="44" spans="1:3" ht="12.75" customHeight="1" x14ac:dyDescent="0.2">
      <c r="A44" s="9">
        <v>2021</v>
      </c>
      <c r="B44" s="9">
        <v>123336</v>
      </c>
      <c r="C44" s="9" t="s">
        <v>967</v>
      </c>
    </row>
    <row r="45" spans="1:3" ht="12.75" customHeight="1" x14ac:dyDescent="0.2">
      <c r="A45" s="9">
        <v>2021</v>
      </c>
      <c r="B45" s="9">
        <v>1103832</v>
      </c>
      <c r="C45" s="9" t="s">
        <v>967</v>
      </c>
    </row>
    <row r="46" spans="1:3" ht="12.75" customHeight="1" x14ac:dyDescent="0.2">
      <c r="A46" s="9">
        <v>2021</v>
      </c>
      <c r="B46" s="9">
        <v>150129</v>
      </c>
      <c r="C46" s="9" t="s">
        <v>967</v>
      </c>
    </row>
    <row r="47" spans="1:3" ht="12.75" customHeight="1" x14ac:dyDescent="0.2">
      <c r="A47" s="9">
        <v>2021</v>
      </c>
      <c r="B47" s="9">
        <v>1179970</v>
      </c>
      <c r="C47" s="9" t="s">
        <v>967</v>
      </c>
    </row>
    <row r="48" spans="1:3" ht="12.75" customHeight="1" x14ac:dyDescent="0.2">
      <c r="A48" s="9">
        <v>2021</v>
      </c>
      <c r="B48" s="9">
        <v>1319230</v>
      </c>
      <c r="C48" s="9" t="s">
        <v>967</v>
      </c>
    </row>
    <row r="49" spans="1:3" ht="12.75" customHeight="1" x14ac:dyDescent="0.2">
      <c r="A49" s="9">
        <v>2021</v>
      </c>
      <c r="B49" s="9">
        <v>1127925</v>
      </c>
      <c r="C49" s="9" t="s">
        <v>967</v>
      </c>
    </row>
    <row r="50" spans="1:3" ht="12.75" customHeight="1" x14ac:dyDescent="0.2">
      <c r="A50" s="9">
        <v>2021</v>
      </c>
      <c r="B50" s="9">
        <v>1179970</v>
      </c>
      <c r="C50" s="9" t="s">
        <v>967</v>
      </c>
    </row>
    <row r="51" spans="1:3" ht="12.75" customHeight="1" x14ac:dyDescent="0.2">
      <c r="A51" s="9">
        <v>2021</v>
      </c>
      <c r="B51" s="9">
        <v>1179970</v>
      </c>
      <c r="C51" s="9" t="s">
        <v>967</v>
      </c>
    </row>
    <row r="52" spans="1:3" ht="12.75" customHeight="1" x14ac:dyDescent="0.2">
      <c r="A52" s="9">
        <v>2021</v>
      </c>
      <c r="B52" s="9">
        <v>1270538</v>
      </c>
      <c r="C52" s="9" t="s">
        <v>967</v>
      </c>
    </row>
    <row r="53" spans="1:3" ht="12.75" customHeight="1" x14ac:dyDescent="0.2">
      <c r="A53" s="9">
        <v>2021</v>
      </c>
      <c r="B53" s="9">
        <v>123336</v>
      </c>
      <c r="C53" s="9" t="s">
        <v>967</v>
      </c>
    </row>
    <row r="54" spans="1:3" ht="12.75" customHeight="1" x14ac:dyDescent="0.2">
      <c r="A54" s="9">
        <v>2021</v>
      </c>
      <c r="B54" s="9">
        <v>123336</v>
      </c>
      <c r="C54" s="9" t="s">
        <v>967</v>
      </c>
    </row>
    <row r="55" spans="1:3" ht="12.75" customHeight="1" x14ac:dyDescent="0.2">
      <c r="A55" s="9">
        <v>2021</v>
      </c>
      <c r="B55" s="9">
        <v>123336</v>
      </c>
      <c r="C55" s="9" t="s">
        <v>967</v>
      </c>
    </row>
    <row r="56" spans="1:3" ht="12.75" customHeight="1" x14ac:dyDescent="0.2">
      <c r="A56" s="9">
        <v>2021</v>
      </c>
      <c r="B56" s="9">
        <v>1179970</v>
      </c>
      <c r="C56" s="9" t="s">
        <v>967</v>
      </c>
    </row>
    <row r="57" spans="1:3" ht="12.75" customHeight="1" x14ac:dyDescent="0.2">
      <c r="A57" s="9">
        <v>2021</v>
      </c>
      <c r="B57" s="9">
        <v>123336</v>
      </c>
      <c r="C57" s="9" t="s">
        <v>967</v>
      </c>
    </row>
    <row r="58" spans="1:3" ht="12.75" customHeight="1" x14ac:dyDescent="0.2">
      <c r="A58" s="9">
        <v>2021</v>
      </c>
      <c r="B58" s="9">
        <v>123336</v>
      </c>
      <c r="C58" s="9" t="s">
        <v>967</v>
      </c>
    </row>
    <row r="59" spans="1:3" ht="12.75" customHeight="1" x14ac:dyDescent="0.2">
      <c r="A59" s="9">
        <v>2021</v>
      </c>
      <c r="B59" s="9">
        <v>123336</v>
      </c>
      <c r="C59" s="9" t="s">
        <v>967</v>
      </c>
    </row>
    <row r="60" spans="1:3" ht="12.75" customHeight="1" x14ac:dyDescent="0.2">
      <c r="A60" s="9">
        <v>2021</v>
      </c>
      <c r="B60" s="9">
        <v>123336</v>
      </c>
      <c r="C60" s="9" t="s">
        <v>967</v>
      </c>
    </row>
    <row r="61" spans="1:3" ht="12.75" customHeight="1" x14ac:dyDescent="0.2">
      <c r="A61" s="9">
        <v>2021</v>
      </c>
      <c r="B61" s="9">
        <v>123336</v>
      </c>
      <c r="C61" s="9" t="s">
        <v>967</v>
      </c>
    </row>
    <row r="62" spans="1:3" ht="12.75" customHeight="1" x14ac:dyDescent="0.2">
      <c r="A62" s="9">
        <v>2021</v>
      </c>
      <c r="B62" s="9">
        <v>1103832</v>
      </c>
      <c r="C62" s="9" t="s">
        <v>967</v>
      </c>
    </row>
    <row r="63" spans="1:3" ht="12.75" customHeight="1" x14ac:dyDescent="0.2">
      <c r="A63" s="9">
        <v>2021</v>
      </c>
      <c r="B63" s="9">
        <v>123336</v>
      </c>
      <c r="C63" s="9" t="s">
        <v>967</v>
      </c>
    </row>
    <row r="64" spans="1:3" ht="12.75" customHeight="1" x14ac:dyDescent="0.2">
      <c r="A64" s="9">
        <v>2021</v>
      </c>
      <c r="B64" s="9">
        <v>122845</v>
      </c>
      <c r="C64" s="9" t="s">
        <v>967</v>
      </c>
    </row>
    <row r="65" spans="1:3" ht="12.75" customHeight="1" x14ac:dyDescent="0.2">
      <c r="A65" s="9">
        <v>2021</v>
      </c>
      <c r="B65" s="9">
        <v>1179970</v>
      </c>
      <c r="C65" s="9" t="s">
        <v>967</v>
      </c>
    </row>
    <row r="66" spans="1:3" ht="12.75" customHeight="1" x14ac:dyDescent="0.2">
      <c r="A66" s="9">
        <v>2021</v>
      </c>
      <c r="B66" s="9">
        <v>1179970</v>
      </c>
      <c r="C66" s="9" t="s">
        <v>967</v>
      </c>
    </row>
    <row r="67" spans="1:3" ht="12.75" customHeight="1" x14ac:dyDescent="0.2">
      <c r="A67" s="9">
        <v>2021</v>
      </c>
      <c r="B67" s="9">
        <v>150129</v>
      </c>
      <c r="C67" s="9" t="s">
        <v>967</v>
      </c>
    </row>
    <row r="68" spans="1:3" ht="12.75" customHeight="1" x14ac:dyDescent="0.2">
      <c r="A68" s="9">
        <v>2021</v>
      </c>
      <c r="B68" s="9">
        <v>1270538</v>
      </c>
      <c r="C68" s="9" t="s">
        <v>967</v>
      </c>
    </row>
    <row r="69" spans="1:3" ht="12.75" customHeight="1" x14ac:dyDescent="0.2">
      <c r="A69" s="9">
        <v>2021</v>
      </c>
      <c r="B69" s="9">
        <v>123336</v>
      </c>
      <c r="C69" s="9" t="s">
        <v>967</v>
      </c>
    </row>
    <row r="70" spans="1:3" ht="12.75" customHeight="1" x14ac:dyDescent="0.2">
      <c r="A70" s="9">
        <v>2021</v>
      </c>
      <c r="B70" s="9">
        <v>1103692</v>
      </c>
      <c r="C70" s="9" t="s">
        <v>967</v>
      </c>
    </row>
    <row r="71" spans="1:3" ht="12.75" customHeight="1" x14ac:dyDescent="0.2">
      <c r="A71" s="9">
        <v>2021</v>
      </c>
      <c r="B71" s="9">
        <v>1127927</v>
      </c>
      <c r="C71" s="9" t="s">
        <v>967</v>
      </c>
    </row>
    <row r="72" spans="1:3" ht="12.75" customHeight="1" x14ac:dyDescent="0.2">
      <c r="A72" s="9">
        <v>2021</v>
      </c>
      <c r="B72" s="9">
        <v>150129</v>
      </c>
      <c r="C72" s="9" t="s">
        <v>967</v>
      </c>
    </row>
    <row r="73" spans="1:3" ht="12.75" customHeight="1" x14ac:dyDescent="0.2">
      <c r="A73" s="9">
        <v>2021</v>
      </c>
      <c r="B73" s="9">
        <v>123336</v>
      </c>
      <c r="C73" s="9" t="s">
        <v>967</v>
      </c>
    </row>
    <row r="74" spans="1:3" ht="12.75" customHeight="1" x14ac:dyDescent="0.2">
      <c r="A74" s="9">
        <v>2021</v>
      </c>
      <c r="B74" s="9">
        <v>123336</v>
      </c>
      <c r="C74" s="9" t="s">
        <v>967</v>
      </c>
    </row>
    <row r="75" spans="1:3" ht="12.75" customHeight="1" x14ac:dyDescent="0.2">
      <c r="A75" s="9">
        <v>2021</v>
      </c>
      <c r="B75" s="9">
        <v>122845</v>
      </c>
      <c r="C75" s="9" t="s">
        <v>967</v>
      </c>
    </row>
    <row r="76" spans="1:3" ht="12.75" customHeight="1" x14ac:dyDescent="0.2">
      <c r="A76" s="9">
        <v>2021</v>
      </c>
      <c r="B76" s="9">
        <v>123336</v>
      </c>
      <c r="C76" s="9" t="s">
        <v>967</v>
      </c>
    </row>
    <row r="77" spans="1:3" ht="12.75" customHeight="1" x14ac:dyDescent="0.2">
      <c r="A77" s="9">
        <v>2021</v>
      </c>
      <c r="B77" s="9">
        <v>1270538</v>
      </c>
      <c r="C77" s="9" t="s">
        <v>967</v>
      </c>
    </row>
    <row r="78" spans="1:3" ht="12.75" customHeight="1" x14ac:dyDescent="0.2">
      <c r="A78" s="9">
        <v>2021</v>
      </c>
      <c r="B78" s="9">
        <v>123336</v>
      </c>
      <c r="C78" s="9" t="s">
        <v>967</v>
      </c>
    </row>
    <row r="79" spans="1:3" ht="12.75" customHeight="1" x14ac:dyDescent="0.2">
      <c r="A79" s="9">
        <v>2021</v>
      </c>
      <c r="B79" s="9">
        <v>1179970</v>
      </c>
      <c r="C79" s="9" t="s">
        <v>967</v>
      </c>
    </row>
    <row r="80" spans="1:3" ht="12.75" customHeight="1" x14ac:dyDescent="0.2">
      <c r="A80" s="9">
        <v>2021</v>
      </c>
      <c r="B80" s="9">
        <v>1179970</v>
      </c>
      <c r="C80" s="9" t="s">
        <v>967</v>
      </c>
    </row>
    <row r="81" spans="1:3" ht="12.75" customHeight="1" x14ac:dyDescent="0.2">
      <c r="A81" s="9">
        <v>2021</v>
      </c>
      <c r="B81" s="9">
        <v>123336</v>
      </c>
      <c r="C81" s="9" t="s">
        <v>967</v>
      </c>
    </row>
    <row r="82" spans="1:3" ht="12.75" customHeight="1" x14ac:dyDescent="0.2">
      <c r="A82" s="9">
        <v>2021</v>
      </c>
      <c r="B82" s="9">
        <v>1308687</v>
      </c>
      <c r="C82" s="9" t="s">
        <v>967</v>
      </c>
    </row>
    <row r="83" spans="1:3" ht="12.75" customHeight="1" x14ac:dyDescent="0.2">
      <c r="A83" s="9">
        <v>2021</v>
      </c>
      <c r="B83" s="9">
        <v>150129</v>
      </c>
      <c r="C83" s="9" t="s">
        <v>967</v>
      </c>
    </row>
    <row r="84" spans="1:3" ht="12.75" customHeight="1" x14ac:dyDescent="0.2">
      <c r="A84" s="9">
        <v>2021</v>
      </c>
      <c r="B84" s="9">
        <v>123336</v>
      </c>
      <c r="C84" s="9" t="s">
        <v>967</v>
      </c>
    </row>
    <row r="85" spans="1:3" ht="12.75" customHeight="1" x14ac:dyDescent="0.2">
      <c r="A85" s="9">
        <v>2021</v>
      </c>
      <c r="B85" s="9">
        <v>1179970</v>
      </c>
      <c r="C85" s="9" t="s">
        <v>967</v>
      </c>
    </row>
    <row r="86" spans="1:3" ht="12.75" customHeight="1" x14ac:dyDescent="0.2">
      <c r="A86" s="9">
        <v>2021</v>
      </c>
      <c r="B86" s="9">
        <v>123336</v>
      </c>
      <c r="C86" s="9" t="s">
        <v>967</v>
      </c>
    </row>
    <row r="87" spans="1:3" ht="12.75" customHeight="1" x14ac:dyDescent="0.2">
      <c r="A87" s="9">
        <v>2021</v>
      </c>
      <c r="B87" s="9">
        <v>1103692</v>
      </c>
      <c r="C87" s="9" t="s">
        <v>967</v>
      </c>
    </row>
    <row r="88" spans="1:3" ht="12.75" customHeight="1" x14ac:dyDescent="0.2">
      <c r="A88" s="9">
        <v>2021</v>
      </c>
      <c r="B88" s="9">
        <v>123336</v>
      </c>
      <c r="C88" s="9" t="s">
        <v>967</v>
      </c>
    </row>
    <row r="89" spans="1:3" ht="12.75" customHeight="1" x14ac:dyDescent="0.2">
      <c r="A89" s="9">
        <v>2021</v>
      </c>
      <c r="B89" s="9">
        <v>123336</v>
      </c>
      <c r="C89" s="9" t="s">
        <v>967</v>
      </c>
    </row>
    <row r="90" spans="1:3" ht="12.75" customHeight="1" x14ac:dyDescent="0.2">
      <c r="A90" s="9">
        <v>2021</v>
      </c>
      <c r="B90" s="9">
        <v>1103832</v>
      </c>
      <c r="C90" s="9" t="s">
        <v>967</v>
      </c>
    </row>
    <row r="91" spans="1:3" ht="12.75" customHeight="1" x14ac:dyDescent="0.2">
      <c r="A91" s="9">
        <v>2021</v>
      </c>
      <c r="B91" s="9">
        <v>123336</v>
      </c>
      <c r="C91" s="9" t="s">
        <v>967</v>
      </c>
    </row>
    <row r="92" spans="1:3" ht="12.75" customHeight="1" x14ac:dyDescent="0.2">
      <c r="A92" s="9">
        <v>2021</v>
      </c>
      <c r="B92" s="9">
        <v>122845</v>
      </c>
      <c r="C92" s="9" t="s">
        <v>967</v>
      </c>
    </row>
    <row r="93" spans="1:3" ht="12.75" customHeight="1" x14ac:dyDescent="0.2">
      <c r="A93" s="9">
        <v>2021</v>
      </c>
      <c r="B93" s="9">
        <v>1308687</v>
      </c>
      <c r="C93" s="9" t="s">
        <v>967</v>
      </c>
    </row>
    <row r="94" spans="1:3" ht="12.75" customHeight="1" x14ac:dyDescent="0.2">
      <c r="A94" s="9">
        <v>2021</v>
      </c>
      <c r="B94" s="9">
        <v>123336</v>
      </c>
      <c r="C94" s="9" t="s">
        <v>967</v>
      </c>
    </row>
    <row r="95" spans="1:3" ht="12.75" customHeight="1" x14ac:dyDescent="0.2">
      <c r="A95" s="9">
        <v>2021</v>
      </c>
      <c r="B95" s="9">
        <v>1103832</v>
      </c>
      <c r="C95" s="9" t="s">
        <v>967</v>
      </c>
    </row>
    <row r="96" spans="1:3" ht="12.75" customHeight="1" x14ac:dyDescent="0.2">
      <c r="A96" s="9">
        <v>2021</v>
      </c>
      <c r="B96" s="9">
        <v>1179970</v>
      </c>
      <c r="C96" s="9" t="s">
        <v>967</v>
      </c>
    </row>
    <row r="97" spans="1:3" ht="12.75" customHeight="1" x14ac:dyDescent="0.2">
      <c r="A97" s="9">
        <v>2021</v>
      </c>
      <c r="B97" s="9">
        <v>123336</v>
      </c>
      <c r="C97" s="9" t="s">
        <v>967</v>
      </c>
    </row>
    <row r="98" spans="1:3" ht="12.75" customHeight="1" x14ac:dyDescent="0.2">
      <c r="A98" s="9">
        <v>2021</v>
      </c>
      <c r="B98" s="9">
        <v>1103692</v>
      </c>
      <c r="C98" s="9" t="s">
        <v>967</v>
      </c>
    </row>
    <row r="99" spans="1:3" ht="12.75" customHeight="1" x14ac:dyDescent="0.2">
      <c r="A99" s="9">
        <v>2021</v>
      </c>
      <c r="B99" s="9">
        <v>123336</v>
      </c>
      <c r="C99" s="9" t="s">
        <v>967</v>
      </c>
    </row>
    <row r="100" spans="1:3" ht="12.75" customHeight="1" x14ac:dyDescent="0.2">
      <c r="A100" s="9">
        <v>2021</v>
      </c>
      <c r="B100" s="9">
        <v>1117076</v>
      </c>
      <c r="C100" s="9" t="s">
        <v>967</v>
      </c>
    </row>
    <row r="101" spans="1:3" ht="12.75" customHeight="1" x14ac:dyDescent="0.2">
      <c r="A101" s="9">
        <v>2021</v>
      </c>
      <c r="B101" s="9">
        <v>1319230</v>
      </c>
      <c r="C101" s="9" t="s">
        <v>967</v>
      </c>
    </row>
    <row r="102" spans="1:3" ht="12.75" customHeight="1" x14ac:dyDescent="0.2">
      <c r="A102" s="9">
        <v>2021</v>
      </c>
      <c r="B102" s="9">
        <v>1179970</v>
      </c>
      <c r="C102" s="9" t="s">
        <v>967</v>
      </c>
    </row>
    <row r="103" spans="1:3" ht="12.75" customHeight="1" x14ac:dyDescent="0.2">
      <c r="A103" s="9">
        <v>2021</v>
      </c>
      <c r="B103" s="9">
        <v>1179970</v>
      </c>
      <c r="C103" s="9" t="s">
        <v>967</v>
      </c>
    </row>
    <row r="104" spans="1:3" ht="12.75" customHeight="1" x14ac:dyDescent="0.2">
      <c r="A104" s="9">
        <v>2021</v>
      </c>
      <c r="B104" s="9">
        <v>122845</v>
      </c>
      <c r="C104" s="9" t="s">
        <v>967</v>
      </c>
    </row>
    <row r="105" spans="1:3" ht="12.75" customHeight="1" x14ac:dyDescent="0.2">
      <c r="A105" s="9">
        <v>2021</v>
      </c>
      <c r="B105" s="9">
        <v>123336</v>
      </c>
      <c r="C105" s="9" t="s">
        <v>967</v>
      </c>
    </row>
    <row r="106" spans="1:3" ht="12.75" customHeight="1" x14ac:dyDescent="0.2">
      <c r="A106" s="9">
        <v>2021</v>
      </c>
      <c r="B106" s="9">
        <v>1179970</v>
      </c>
      <c r="C106" s="9" t="s">
        <v>967</v>
      </c>
    </row>
    <row r="107" spans="1:3" ht="12.75" customHeight="1" x14ac:dyDescent="0.2">
      <c r="A107" s="9">
        <v>2021</v>
      </c>
      <c r="B107" s="9">
        <v>1127925</v>
      </c>
      <c r="C107" s="9" t="s">
        <v>967</v>
      </c>
    </row>
    <row r="108" spans="1:3" ht="12.75" customHeight="1" x14ac:dyDescent="0.2">
      <c r="A108" s="9">
        <v>2021</v>
      </c>
      <c r="B108" s="9">
        <v>1179970</v>
      </c>
      <c r="C108" s="9" t="s">
        <v>967</v>
      </c>
    </row>
    <row r="109" spans="1:3" ht="12.75" customHeight="1" x14ac:dyDescent="0.2">
      <c r="A109" s="9">
        <v>2021</v>
      </c>
      <c r="B109" s="9">
        <v>1127926</v>
      </c>
      <c r="C109" s="9" t="s">
        <v>967</v>
      </c>
    </row>
    <row r="110" spans="1:3" ht="12.75" customHeight="1" x14ac:dyDescent="0.2">
      <c r="A110" s="9">
        <v>2021</v>
      </c>
      <c r="B110" s="9">
        <v>1179970</v>
      </c>
      <c r="C110" s="9" t="s">
        <v>967</v>
      </c>
    </row>
    <row r="111" spans="1:3" ht="12.75" customHeight="1" x14ac:dyDescent="0.2">
      <c r="A111" s="9">
        <v>2021</v>
      </c>
      <c r="B111" s="9">
        <v>123336</v>
      </c>
      <c r="C111" s="9" t="s">
        <v>967</v>
      </c>
    </row>
    <row r="112" spans="1:3" ht="12.75" customHeight="1" x14ac:dyDescent="0.2">
      <c r="A112" s="9">
        <v>2021</v>
      </c>
      <c r="B112" s="9">
        <v>1127925</v>
      </c>
      <c r="C112" s="9" t="s">
        <v>967</v>
      </c>
    </row>
    <row r="113" spans="1:3" ht="12.75" customHeight="1" x14ac:dyDescent="0.2">
      <c r="A113" s="9">
        <v>2021</v>
      </c>
      <c r="B113" s="9">
        <v>123336</v>
      </c>
      <c r="C113" s="9" t="s">
        <v>967</v>
      </c>
    </row>
    <row r="114" spans="1:3" ht="12.75" customHeight="1" x14ac:dyDescent="0.2">
      <c r="A114" s="9">
        <v>2021</v>
      </c>
      <c r="B114" s="9">
        <v>123336</v>
      </c>
      <c r="C114" s="9" t="s">
        <v>967</v>
      </c>
    </row>
    <row r="115" spans="1:3" ht="12.75" customHeight="1" x14ac:dyDescent="0.2">
      <c r="A115" s="9">
        <v>2021</v>
      </c>
      <c r="B115" s="9">
        <v>1127927</v>
      </c>
      <c r="C115" s="9" t="s">
        <v>967</v>
      </c>
    </row>
    <row r="116" spans="1:3" ht="12.75" customHeight="1" x14ac:dyDescent="0.2">
      <c r="A116" s="9">
        <v>2021</v>
      </c>
      <c r="B116" s="9">
        <v>123336</v>
      </c>
      <c r="C116" s="9" t="s">
        <v>967</v>
      </c>
    </row>
    <row r="117" spans="1:3" ht="12.75" customHeight="1" x14ac:dyDescent="0.2">
      <c r="A117" s="9">
        <v>2021</v>
      </c>
      <c r="B117" s="9">
        <v>123336</v>
      </c>
      <c r="C117" s="9" t="s">
        <v>967</v>
      </c>
    </row>
    <row r="118" spans="1:3" ht="12.75" customHeight="1" x14ac:dyDescent="0.2">
      <c r="A118" s="9">
        <v>2021</v>
      </c>
      <c r="B118" s="9">
        <v>1179970</v>
      </c>
      <c r="C118" s="9" t="s">
        <v>967</v>
      </c>
    </row>
    <row r="119" spans="1:3" ht="12.75" customHeight="1" x14ac:dyDescent="0.2">
      <c r="A119" s="9">
        <v>2021</v>
      </c>
      <c r="B119" s="9">
        <v>122845</v>
      </c>
      <c r="C119" s="9" t="s">
        <v>967</v>
      </c>
    </row>
    <row r="120" spans="1:3" ht="12.75" customHeight="1" x14ac:dyDescent="0.2">
      <c r="A120" s="9">
        <v>2021</v>
      </c>
      <c r="B120" s="9">
        <v>1179970</v>
      </c>
      <c r="C120" s="9" t="s">
        <v>967</v>
      </c>
    </row>
    <row r="121" spans="1:3" ht="12.75" customHeight="1" x14ac:dyDescent="0.2">
      <c r="A121" s="9">
        <v>2021</v>
      </c>
      <c r="B121" s="9">
        <v>123336</v>
      </c>
      <c r="C121" s="9" t="s">
        <v>967</v>
      </c>
    </row>
    <row r="122" spans="1:3" ht="12.75" customHeight="1" x14ac:dyDescent="0.2">
      <c r="A122" s="9">
        <v>2021</v>
      </c>
      <c r="B122" s="9">
        <v>1127924</v>
      </c>
      <c r="C122" s="9" t="s">
        <v>967</v>
      </c>
    </row>
    <row r="123" spans="1:3" ht="12.75" customHeight="1" x14ac:dyDescent="0.2">
      <c r="A123" s="9">
        <v>2021</v>
      </c>
      <c r="B123" s="9">
        <v>1319230</v>
      </c>
      <c r="C123" s="9" t="s">
        <v>967</v>
      </c>
    </row>
    <row r="124" spans="1:3" ht="12.75" customHeight="1" x14ac:dyDescent="0.2">
      <c r="A124" s="9">
        <v>2021</v>
      </c>
      <c r="B124" s="9">
        <v>123336</v>
      </c>
      <c r="C124" s="9" t="s">
        <v>967</v>
      </c>
    </row>
    <row r="125" spans="1:3" ht="12.75" customHeight="1" x14ac:dyDescent="0.2">
      <c r="A125" s="9">
        <v>2021</v>
      </c>
      <c r="B125" s="9">
        <v>1127925</v>
      </c>
      <c r="C125" s="9" t="s">
        <v>967</v>
      </c>
    </row>
    <row r="126" spans="1:3" ht="12.75" customHeight="1" x14ac:dyDescent="0.2">
      <c r="A126" s="9">
        <v>2021</v>
      </c>
      <c r="B126" s="9">
        <v>1179970</v>
      </c>
      <c r="C126" s="9" t="s">
        <v>967</v>
      </c>
    </row>
    <row r="127" spans="1:3" ht="12.75" customHeight="1" x14ac:dyDescent="0.2">
      <c r="A127" s="9">
        <v>2021</v>
      </c>
      <c r="B127" s="9">
        <v>123336</v>
      </c>
      <c r="C127" s="9" t="s">
        <v>967</v>
      </c>
    </row>
    <row r="128" spans="1:3" ht="12.75" customHeight="1" x14ac:dyDescent="0.2">
      <c r="A128" s="9">
        <v>2021</v>
      </c>
      <c r="B128" s="9">
        <v>1179970</v>
      </c>
      <c r="C128" s="9" t="s">
        <v>967</v>
      </c>
    </row>
    <row r="129" spans="1:3" ht="12.75" customHeight="1" x14ac:dyDescent="0.2">
      <c r="A129" s="9">
        <v>2021</v>
      </c>
      <c r="B129" s="9">
        <v>1127924</v>
      </c>
      <c r="C129" s="9" t="s">
        <v>967</v>
      </c>
    </row>
    <row r="130" spans="1:3" ht="12.75" customHeight="1" x14ac:dyDescent="0.2">
      <c r="A130" s="9">
        <v>2021</v>
      </c>
      <c r="B130" s="9">
        <v>123336</v>
      </c>
      <c r="C130" s="9" t="s">
        <v>967</v>
      </c>
    </row>
    <row r="131" spans="1:3" ht="12.75" customHeight="1" x14ac:dyDescent="0.2">
      <c r="A131" s="9">
        <v>2021</v>
      </c>
      <c r="B131" s="9">
        <v>123336</v>
      </c>
      <c r="C131" s="9" t="s">
        <v>967</v>
      </c>
    </row>
    <row r="132" spans="1:3" ht="12.75" customHeight="1" x14ac:dyDescent="0.2">
      <c r="A132" s="9">
        <v>2021</v>
      </c>
      <c r="B132" s="9">
        <v>123336</v>
      </c>
      <c r="C132" s="9" t="s">
        <v>967</v>
      </c>
    </row>
    <row r="133" spans="1:3" ht="12.75" customHeight="1" x14ac:dyDescent="0.2">
      <c r="A133" s="9">
        <v>2021</v>
      </c>
      <c r="B133" s="9">
        <v>1179970</v>
      </c>
      <c r="C133" s="9" t="s">
        <v>967</v>
      </c>
    </row>
    <row r="134" spans="1:3" ht="12.75" customHeight="1" x14ac:dyDescent="0.2">
      <c r="A134" s="9">
        <v>2021</v>
      </c>
      <c r="B134" s="9">
        <v>123336</v>
      </c>
      <c r="C134" s="9" t="s">
        <v>967</v>
      </c>
    </row>
    <row r="135" spans="1:3" ht="12.75" customHeight="1" x14ac:dyDescent="0.2">
      <c r="A135" s="9">
        <v>2021</v>
      </c>
      <c r="B135" s="9">
        <v>123336</v>
      </c>
      <c r="C135" s="9" t="s">
        <v>967</v>
      </c>
    </row>
    <row r="136" spans="1:3" ht="12.75" customHeight="1" x14ac:dyDescent="0.2">
      <c r="A136" s="9">
        <v>2021</v>
      </c>
      <c r="B136" s="9">
        <v>123336</v>
      </c>
      <c r="C136" s="9" t="s">
        <v>967</v>
      </c>
    </row>
    <row r="137" spans="1:3" ht="12.75" customHeight="1" x14ac:dyDescent="0.2">
      <c r="A137" s="9">
        <v>2021</v>
      </c>
      <c r="B137" s="9">
        <v>1127927</v>
      </c>
      <c r="C137" s="9" t="s">
        <v>967</v>
      </c>
    </row>
    <row r="138" spans="1:3" ht="12.75" customHeight="1" x14ac:dyDescent="0.2">
      <c r="A138" s="9">
        <v>2021</v>
      </c>
      <c r="B138" s="9">
        <v>1308687</v>
      </c>
      <c r="C138" s="9" t="s">
        <v>967</v>
      </c>
    </row>
    <row r="139" spans="1:3" ht="12.75" customHeight="1" x14ac:dyDescent="0.2">
      <c r="A139" s="9">
        <v>2021</v>
      </c>
      <c r="B139" s="9">
        <v>1127927</v>
      </c>
      <c r="C139" s="9" t="s">
        <v>967</v>
      </c>
    </row>
    <row r="140" spans="1:3" ht="12.75" customHeight="1" x14ac:dyDescent="0.2">
      <c r="A140" s="9">
        <v>2021</v>
      </c>
      <c r="B140" s="9">
        <v>123336</v>
      </c>
      <c r="C140" s="9" t="s">
        <v>967</v>
      </c>
    </row>
    <row r="141" spans="1:3" ht="12.75" customHeight="1" x14ac:dyDescent="0.2">
      <c r="A141" s="9">
        <v>2021</v>
      </c>
      <c r="B141" s="9">
        <v>108730</v>
      </c>
      <c r="C141" s="9" t="s">
        <v>967</v>
      </c>
    </row>
    <row r="142" spans="1:3" ht="12.75" customHeight="1" x14ac:dyDescent="0.2">
      <c r="A142" s="9">
        <v>2021</v>
      </c>
      <c r="B142" s="9">
        <v>1179970</v>
      </c>
      <c r="C142" s="9" t="s">
        <v>967</v>
      </c>
    </row>
    <row r="143" spans="1:3" ht="12.75" customHeight="1" x14ac:dyDescent="0.2">
      <c r="A143" s="9">
        <v>2021</v>
      </c>
      <c r="B143" s="9">
        <v>123336</v>
      </c>
      <c r="C143" s="9" t="s">
        <v>967</v>
      </c>
    </row>
    <row r="144" spans="1:3" ht="12.75" customHeight="1" x14ac:dyDescent="0.2">
      <c r="A144" s="9">
        <v>2021</v>
      </c>
      <c r="B144" s="9">
        <v>123336</v>
      </c>
      <c r="C144" s="9" t="s">
        <v>967</v>
      </c>
    </row>
    <row r="145" spans="1:3" ht="12.75" customHeight="1" x14ac:dyDescent="0.2">
      <c r="A145" s="9">
        <v>2021</v>
      </c>
      <c r="B145" s="9">
        <v>150129</v>
      </c>
      <c r="C145" s="9" t="s">
        <v>967</v>
      </c>
    </row>
    <row r="146" spans="1:3" ht="12.75" customHeight="1" x14ac:dyDescent="0.2">
      <c r="A146" s="9">
        <v>2021</v>
      </c>
      <c r="B146" s="9">
        <v>122845</v>
      </c>
      <c r="C146" s="9" t="s">
        <v>967</v>
      </c>
    </row>
    <row r="147" spans="1:3" ht="12.75" customHeight="1" x14ac:dyDescent="0.2">
      <c r="A147" s="9">
        <v>2021</v>
      </c>
      <c r="B147" s="9">
        <v>1127925</v>
      </c>
      <c r="C147" s="9" t="s">
        <v>967</v>
      </c>
    </row>
    <row r="148" spans="1:3" ht="12.75" customHeight="1" x14ac:dyDescent="0.2">
      <c r="A148" s="9">
        <v>2021</v>
      </c>
      <c r="B148" s="9">
        <v>1127925</v>
      </c>
      <c r="C148" s="9" t="s">
        <v>967</v>
      </c>
    </row>
    <row r="149" spans="1:3" ht="12.75" customHeight="1" x14ac:dyDescent="0.2">
      <c r="A149" s="9">
        <v>2021</v>
      </c>
      <c r="B149" s="9">
        <v>1308687</v>
      </c>
      <c r="C149" s="9" t="s">
        <v>967</v>
      </c>
    </row>
    <row r="150" spans="1:3" ht="12.75" customHeight="1" x14ac:dyDescent="0.2">
      <c r="A150" s="9">
        <v>2021</v>
      </c>
      <c r="B150" s="9">
        <v>1127926</v>
      </c>
      <c r="C150" s="9" t="s">
        <v>967</v>
      </c>
    </row>
    <row r="151" spans="1:3" ht="12.75" customHeight="1" x14ac:dyDescent="0.2">
      <c r="A151" s="9">
        <v>2021</v>
      </c>
      <c r="B151" s="9">
        <v>1179970</v>
      </c>
      <c r="C151" s="9" t="s">
        <v>967</v>
      </c>
    </row>
    <row r="152" spans="1:3" ht="12.75" customHeight="1" x14ac:dyDescent="0.2">
      <c r="A152" s="9">
        <v>2021</v>
      </c>
      <c r="B152" s="9">
        <v>123336</v>
      </c>
      <c r="C152" s="9" t="s">
        <v>967</v>
      </c>
    </row>
    <row r="153" spans="1:3" ht="12.75" customHeight="1" x14ac:dyDescent="0.2">
      <c r="A153" s="9">
        <v>2021</v>
      </c>
      <c r="B153" s="9">
        <v>1319230</v>
      </c>
      <c r="C153" s="9" t="s">
        <v>967</v>
      </c>
    </row>
    <row r="154" spans="1:3" ht="12.75" customHeight="1" x14ac:dyDescent="0.2">
      <c r="A154" s="9">
        <v>2021</v>
      </c>
      <c r="B154" s="9">
        <v>1179970</v>
      </c>
      <c r="C154" s="9" t="s">
        <v>967</v>
      </c>
    </row>
    <row r="155" spans="1:3" ht="12.75" customHeight="1" x14ac:dyDescent="0.2">
      <c r="A155" s="9">
        <v>2021</v>
      </c>
      <c r="B155" s="9">
        <v>1179970</v>
      </c>
      <c r="C155" s="9" t="s">
        <v>967</v>
      </c>
    </row>
    <row r="156" spans="1:3" ht="12.75" customHeight="1" x14ac:dyDescent="0.2">
      <c r="A156" s="9">
        <v>2021</v>
      </c>
      <c r="B156" s="9">
        <v>122845</v>
      </c>
      <c r="C156" s="9" t="s">
        <v>967</v>
      </c>
    </row>
    <row r="157" spans="1:3" ht="12.75" customHeight="1" x14ac:dyDescent="0.2">
      <c r="A157" s="9">
        <v>2021</v>
      </c>
      <c r="B157" s="9">
        <v>123336</v>
      </c>
      <c r="C157" s="9" t="s">
        <v>967</v>
      </c>
    </row>
    <row r="158" spans="1:3" ht="12.75" customHeight="1" x14ac:dyDescent="0.2">
      <c r="A158" s="9">
        <v>2021</v>
      </c>
      <c r="B158" s="9">
        <v>122845</v>
      </c>
      <c r="C158" s="9" t="s">
        <v>967</v>
      </c>
    </row>
    <row r="159" spans="1:3" ht="12.75" customHeight="1" x14ac:dyDescent="0.2">
      <c r="A159" s="9">
        <v>2021</v>
      </c>
      <c r="B159" s="9">
        <v>1179970</v>
      </c>
      <c r="C159" s="9" t="s">
        <v>967</v>
      </c>
    </row>
    <row r="160" spans="1:3" ht="12.75" customHeight="1" x14ac:dyDescent="0.2">
      <c r="A160" s="9">
        <v>2021</v>
      </c>
      <c r="B160" s="9">
        <v>123336</v>
      </c>
      <c r="C160" s="9" t="s">
        <v>967</v>
      </c>
    </row>
    <row r="161" spans="1:3" ht="12.75" customHeight="1" x14ac:dyDescent="0.2">
      <c r="A161" s="9">
        <v>2021</v>
      </c>
      <c r="B161" s="9">
        <v>123336</v>
      </c>
      <c r="C161" s="9" t="s">
        <v>967</v>
      </c>
    </row>
    <row r="162" spans="1:3" ht="12.75" customHeight="1" x14ac:dyDescent="0.2">
      <c r="A162" s="9">
        <v>2021</v>
      </c>
      <c r="B162" s="9">
        <v>123336</v>
      </c>
      <c r="C162" s="9" t="s">
        <v>967</v>
      </c>
    </row>
    <row r="163" spans="1:3" ht="12.75" customHeight="1" x14ac:dyDescent="0.2">
      <c r="A163" s="9">
        <v>2021</v>
      </c>
      <c r="B163" s="9">
        <v>1179970</v>
      </c>
      <c r="C163" s="9" t="s">
        <v>967</v>
      </c>
    </row>
    <row r="164" spans="1:3" ht="12.75" customHeight="1" x14ac:dyDescent="0.2">
      <c r="A164" s="9">
        <v>2021</v>
      </c>
      <c r="B164" s="9">
        <v>123336</v>
      </c>
      <c r="C164" s="9" t="s">
        <v>967</v>
      </c>
    </row>
    <row r="165" spans="1:3" ht="12.75" customHeight="1" x14ac:dyDescent="0.2">
      <c r="A165" s="9">
        <v>2021</v>
      </c>
      <c r="B165" s="9">
        <v>1127925</v>
      </c>
      <c r="C165" s="9" t="s">
        <v>967</v>
      </c>
    </row>
    <row r="166" spans="1:3" ht="12.75" customHeight="1" x14ac:dyDescent="0.2">
      <c r="A166" s="9">
        <v>2021</v>
      </c>
      <c r="B166" s="9">
        <v>1179970</v>
      </c>
      <c r="C166" s="9" t="s">
        <v>967</v>
      </c>
    </row>
    <row r="167" spans="1:3" ht="12.75" customHeight="1" x14ac:dyDescent="0.2">
      <c r="A167" s="9">
        <v>2021</v>
      </c>
      <c r="B167" s="9">
        <v>1179970</v>
      </c>
      <c r="C167" s="9" t="s">
        <v>967</v>
      </c>
    </row>
    <row r="168" spans="1:3" ht="12.75" customHeight="1" x14ac:dyDescent="0.2">
      <c r="A168" s="9">
        <v>2021</v>
      </c>
      <c r="B168" s="9">
        <v>1308687</v>
      </c>
      <c r="C168" s="9" t="s">
        <v>967</v>
      </c>
    </row>
    <row r="169" spans="1:3" ht="12.75" customHeight="1" x14ac:dyDescent="0.2">
      <c r="A169" s="9">
        <v>2021</v>
      </c>
      <c r="B169" s="9">
        <v>122845</v>
      </c>
      <c r="C169" s="9" t="s">
        <v>967</v>
      </c>
    </row>
    <row r="170" spans="1:3" ht="12.75" customHeight="1" x14ac:dyDescent="0.2">
      <c r="A170" s="9">
        <v>2021</v>
      </c>
      <c r="B170" s="9">
        <v>123336</v>
      </c>
      <c r="C170" s="9" t="s">
        <v>967</v>
      </c>
    </row>
    <row r="171" spans="1:3" ht="12.75" customHeight="1" x14ac:dyDescent="0.2">
      <c r="A171" s="9">
        <v>2021</v>
      </c>
      <c r="B171" s="9">
        <v>1308687</v>
      </c>
      <c r="C171" s="9" t="s">
        <v>967</v>
      </c>
    </row>
    <row r="172" spans="1:3" ht="12.75" customHeight="1" x14ac:dyDescent="0.2">
      <c r="A172" s="9">
        <v>2021</v>
      </c>
      <c r="B172" s="9">
        <v>123336</v>
      </c>
      <c r="C172" s="9" t="s">
        <v>967</v>
      </c>
    </row>
    <row r="173" spans="1:3" ht="12.75" customHeight="1" x14ac:dyDescent="0.2">
      <c r="A173" s="9">
        <v>2021</v>
      </c>
      <c r="B173" s="9">
        <v>1179970</v>
      </c>
      <c r="C173" s="9" t="s">
        <v>967</v>
      </c>
    </row>
    <row r="174" spans="1:3" ht="12.75" customHeight="1" x14ac:dyDescent="0.2">
      <c r="A174" s="9">
        <v>2021</v>
      </c>
      <c r="B174" s="9">
        <v>1319230</v>
      </c>
      <c r="C174" s="9" t="s">
        <v>967</v>
      </c>
    </row>
    <row r="175" spans="1:3" ht="12.75" customHeight="1" x14ac:dyDescent="0.2">
      <c r="A175" s="9">
        <v>2021</v>
      </c>
      <c r="B175" s="9">
        <v>1308687</v>
      </c>
      <c r="C175" s="9" t="s">
        <v>967</v>
      </c>
    </row>
    <row r="176" spans="1:3" ht="12.75" customHeight="1" x14ac:dyDescent="0.2">
      <c r="A176" s="9">
        <v>2021</v>
      </c>
      <c r="B176" s="9">
        <v>1308687</v>
      </c>
      <c r="C176" s="9" t="s">
        <v>967</v>
      </c>
    </row>
    <row r="177" spans="1:3" ht="12.75" customHeight="1" x14ac:dyDescent="0.2">
      <c r="A177" s="9">
        <v>2021</v>
      </c>
      <c r="B177" s="9">
        <v>123336</v>
      </c>
      <c r="C177" s="9" t="s">
        <v>967</v>
      </c>
    </row>
    <row r="178" spans="1:3" ht="12.75" customHeight="1" x14ac:dyDescent="0.2">
      <c r="A178" s="9">
        <v>2021</v>
      </c>
      <c r="B178" s="9">
        <v>1103909</v>
      </c>
      <c r="C178" s="9" t="s">
        <v>967</v>
      </c>
    </row>
    <row r="179" spans="1:3" ht="12.75" customHeight="1" x14ac:dyDescent="0.2">
      <c r="A179" s="9">
        <v>2021</v>
      </c>
      <c r="B179" s="9">
        <v>1127924</v>
      </c>
      <c r="C179" s="9" t="s">
        <v>967</v>
      </c>
    </row>
    <row r="180" spans="1:3" ht="12.75" customHeight="1" x14ac:dyDescent="0.2">
      <c r="A180" s="9">
        <v>2021</v>
      </c>
      <c r="B180" s="9">
        <v>122845</v>
      </c>
      <c r="C180" s="9" t="s">
        <v>967</v>
      </c>
    </row>
    <row r="181" spans="1:3" ht="12.75" customHeight="1" x14ac:dyDescent="0.2">
      <c r="A181" s="9">
        <v>2021</v>
      </c>
      <c r="B181" s="9">
        <v>122845</v>
      </c>
      <c r="C181" s="9" t="s">
        <v>967</v>
      </c>
    </row>
    <row r="182" spans="1:3" ht="12.75" customHeight="1" x14ac:dyDescent="0.2">
      <c r="A182" s="9">
        <v>2021</v>
      </c>
      <c r="B182" s="9">
        <v>123336</v>
      </c>
      <c r="C182" s="9" t="s">
        <v>967</v>
      </c>
    </row>
    <row r="183" spans="1:3" ht="12.75" customHeight="1" x14ac:dyDescent="0.2">
      <c r="A183" s="9">
        <v>2021</v>
      </c>
      <c r="B183" s="9">
        <v>1179970</v>
      </c>
      <c r="C183" s="9" t="s">
        <v>967</v>
      </c>
    </row>
    <row r="184" spans="1:3" ht="12.75" customHeight="1" x14ac:dyDescent="0.2">
      <c r="A184" s="9">
        <v>2021</v>
      </c>
      <c r="B184" s="9">
        <v>123336</v>
      </c>
      <c r="C184" s="9" t="s">
        <v>967</v>
      </c>
    </row>
    <row r="185" spans="1:3" ht="12.75" customHeight="1" x14ac:dyDescent="0.2">
      <c r="A185" s="9">
        <v>2021</v>
      </c>
      <c r="B185" s="9">
        <v>1319230</v>
      </c>
      <c r="C185" s="9" t="s">
        <v>967</v>
      </c>
    </row>
    <row r="186" spans="1:3" ht="12.75" customHeight="1" x14ac:dyDescent="0.2">
      <c r="A186" s="9">
        <v>2021</v>
      </c>
      <c r="B186" s="9">
        <v>1103909</v>
      </c>
      <c r="C186" s="9" t="s">
        <v>967</v>
      </c>
    </row>
    <row r="187" spans="1:3" ht="12.75" customHeight="1" x14ac:dyDescent="0.2">
      <c r="A187" s="9">
        <v>2021</v>
      </c>
      <c r="B187" s="9">
        <v>123336</v>
      </c>
      <c r="C187" s="9" t="s">
        <v>967</v>
      </c>
    </row>
    <row r="188" spans="1:3" ht="12.75" customHeight="1" x14ac:dyDescent="0.2">
      <c r="A188" s="9">
        <v>2021</v>
      </c>
      <c r="B188" s="9">
        <v>1179970</v>
      </c>
      <c r="C188" s="9" t="s">
        <v>967</v>
      </c>
    </row>
    <row r="189" spans="1:3" ht="12.75" customHeight="1" x14ac:dyDescent="0.2">
      <c r="A189" s="9">
        <v>2021</v>
      </c>
      <c r="B189" s="9">
        <v>123336</v>
      </c>
      <c r="C189" s="9" t="s">
        <v>967</v>
      </c>
    </row>
    <row r="190" spans="1:3" ht="12.75" customHeight="1" x14ac:dyDescent="0.2">
      <c r="A190" s="9">
        <v>2021</v>
      </c>
      <c r="B190" s="9">
        <v>1179970</v>
      </c>
      <c r="C190" s="9" t="s">
        <v>967</v>
      </c>
    </row>
    <row r="191" spans="1:3" ht="12.75" customHeight="1" x14ac:dyDescent="0.2">
      <c r="A191" s="9">
        <v>2021</v>
      </c>
      <c r="B191" s="9">
        <v>123336</v>
      </c>
      <c r="C191" s="9" t="s">
        <v>967</v>
      </c>
    </row>
    <row r="192" spans="1:3" ht="12.75" customHeight="1" x14ac:dyDescent="0.2">
      <c r="A192" s="9">
        <v>2021</v>
      </c>
      <c r="B192" s="9">
        <v>1179970</v>
      </c>
      <c r="C192" s="9" t="s">
        <v>967</v>
      </c>
    </row>
    <row r="193" spans="1:3" ht="12.75" customHeight="1" x14ac:dyDescent="0.2">
      <c r="A193" s="9">
        <v>2021</v>
      </c>
      <c r="B193" s="9">
        <v>1127927</v>
      </c>
      <c r="C193" s="9" t="s">
        <v>967</v>
      </c>
    </row>
    <row r="194" spans="1:3" ht="12.75" customHeight="1" x14ac:dyDescent="0.2">
      <c r="A194" s="9">
        <v>2021</v>
      </c>
      <c r="B194" s="9">
        <v>1179970</v>
      </c>
      <c r="C194" s="9" t="s">
        <v>967</v>
      </c>
    </row>
    <row r="195" spans="1:3" ht="12.75" customHeight="1" x14ac:dyDescent="0.2">
      <c r="A195" s="9">
        <v>2021</v>
      </c>
      <c r="B195" s="9">
        <v>1179970</v>
      </c>
      <c r="C195" s="9" t="s">
        <v>967</v>
      </c>
    </row>
    <row r="196" spans="1:3" ht="12.75" customHeight="1" x14ac:dyDescent="0.2">
      <c r="A196" s="9">
        <v>2021</v>
      </c>
      <c r="B196" s="9">
        <v>123336</v>
      </c>
      <c r="C196" s="9" t="s">
        <v>967</v>
      </c>
    </row>
    <row r="197" spans="1:3" ht="12.75" customHeight="1" x14ac:dyDescent="0.2">
      <c r="A197" s="9">
        <v>2021</v>
      </c>
      <c r="B197" s="9">
        <v>122845</v>
      </c>
      <c r="C197" s="9" t="s">
        <v>967</v>
      </c>
    </row>
    <row r="198" spans="1:3" ht="12.75" customHeight="1" x14ac:dyDescent="0.2">
      <c r="A198" s="9">
        <v>2021</v>
      </c>
      <c r="B198" s="9">
        <v>1270538</v>
      </c>
      <c r="C198" s="9" t="s">
        <v>967</v>
      </c>
    </row>
    <row r="199" spans="1:3" ht="12.75" customHeight="1" x14ac:dyDescent="0.2">
      <c r="A199" s="9">
        <v>2021</v>
      </c>
      <c r="B199" s="9">
        <v>1179970</v>
      </c>
      <c r="C199" s="9" t="s">
        <v>967</v>
      </c>
    </row>
    <row r="200" spans="1:3" ht="12.75" customHeight="1" x14ac:dyDescent="0.2">
      <c r="A200" s="9">
        <v>2021</v>
      </c>
      <c r="B200" s="9">
        <v>122845</v>
      </c>
      <c r="C200" s="9" t="s">
        <v>967</v>
      </c>
    </row>
    <row r="201" spans="1:3" ht="12.75" customHeight="1" x14ac:dyDescent="0.2">
      <c r="A201" s="9">
        <v>2021</v>
      </c>
      <c r="B201" s="9">
        <v>123336</v>
      </c>
      <c r="C201" s="9" t="s">
        <v>967</v>
      </c>
    </row>
    <row r="202" spans="1:3" ht="12.75" customHeight="1" x14ac:dyDescent="0.2">
      <c r="A202" s="9">
        <v>2021</v>
      </c>
      <c r="B202" s="9">
        <v>1179970</v>
      </c>
      <c r="C202" s="9" t="s">
        <v>967</v>
      </c>
    </row>
    <row r="203" spans="1:3" ht="12.75" customHeight="1" x14ac:dyDescent="0.2">
      <c r="A203" s="9">
        <v>2021</v>
      </c>
      <c r="B203" s="9">
        <v>1127925</v>
      </c>
      <c r="C203" s="9" t="s">
        <v>967</v>
      </c>
    </row>
    <row r="204" spans="1:3" ht="12.75" customHeight="1" x14ac:dyDescent="0.2">
      <c r="A204" s="9">
        <v>2021</v>
      </c>
      <c r="B204" s="9">
        <v>1127927</v>
      </c>
      <c r="C204" s="9" t="s">
        <v>967</v>
      </c>
    </row>
    <row r="205" spans="1:3" ht="12.75" customHeight="1" x14ac:dyDescent="0.2">
      <c r="A205" s="9">
        <v>2021</v>
      </c>
      <c r="B205" s="9">
        <v>108730</v>
      </c>
      <c r="C205" s="9" t="s">
        <v>967</v>
      </c>
    </row>
    <row r="206" spans="1:3" ht="12.75" customHeight="1" x14ac:dyDescent="0.2">
      <c r="A206" s="9">
        <v>2021</v>
      </c>
      <c r="B206" s="9">
        <v>123336</v>
      </c>
      <c r="C206" s="9" t="s">
        <v>967</v>
      </c>
    </row>
    <row r="207" spans="1:3" ht="12.75" customHeight="1" x14ac:dyDescent="0.2">
      <c r="A207" s="9">
        <v>2021</v>
      </c>
      <c r="B207" s="9">
        <v>1127925</v>
      </c>
      <c r="C207" s="9" t="s">
        <v>967</v>
      </c>
    </row>
    <row r="208" spans="1:3" ht="12.75" customHeight="1" x14ac:dyDescent="0.2">
      <c r="A208" s="9">
        <v>2021</v>
      </c>
      <c r="B208" s="9">
        <v>1179970</v>
      </c>
      <c r="C208" s="9" t="s">
        <v>967</v>
      </c>
    </row>
    <row r="209" spans="1:3" ht="12.75" customHeight="1" x14ac:dyDescent="0.2">
      <c r="A209" s="9">
        <v>2021</v>
      </c>
      <c r="B209" s="9">
        <v>1179970</v>
      </c>
      <c r="C209" s="9" t="s">
        <v>967</v>
      </c>
    </row>
    <row r="210" spans="1:3" ht="12.75" customHeight="1" x14ac:dyDescent="0.2">
      <c r="A210" s="9">
        <v>2021</v>
      </c>
      <c r="B210" s="9">
        <v>1179970</v>
      </c>
      <c r="C210" s="9" t="s">
        <v>967</v>
      </c>
    </row>
    <row r="211" spans="1:3" ht="12.75" customHeight="1" x14ac:dyDescent="0.2">
      <c r="A211" s="9">
        <v>2021</v>
      </c>
      <c r="B211" s="9">
        <v>123336</v>
      </c>
      <c r="C211" s="9" t="s">
        <v>967</v>
      </c>
    </row>
    <row r="212" spans="1:3" ht="12.75" customHeight="1" x14ac:dyDescent="0.2">
      <c r="A212" s="9">
        <v>2021</v>
      </c>
      <c r="B212" s="9">
        <v>1127925</v>
      </c>
      <c r="C212" s="9" t="s">
        <v>967</v>
      </c>
    </row>
    <row r="213" spans="1:3" ht="12.75" customHeight="1" x14ac:dyDescent="0.2">
      <c r="A213" s="9">
        <v>2021</v>
      </c>
      <c r="B213" s="9">
        <v>1270538</v>
      </c>
      <c r="C213" s="9" t="s">
        <v>967</v>
      </c>
    </row>
    <row r="214" spans="1:3" ht="12.75" customHeight="1" x14ac:dyDescent="0.2">
      <c r="A214" s="9">
        <v>2021</v>
      </c>
      <c r="B214" s="9">
        <v>1127927</v>
      </c>
      <c r="C214" s="9" t="s">
        <v>967</v>
      </c>
    </row>
    <row r="215" spans="1:3" ht="12.75" customHeight="1" x14ac:dyDescent="0.2">
      <c r="A215" s="9">
        <v>2021</v>
      </c>
      <c r="B215" s="9">
        <v>122845</v>
      </c>
      <c r="C215" s="9" t="s">
        <v>967</v>
      </c>
    </row>
    <row r="216" spans="1:3" ht="12.75" customHeight="1" x14ac:dyDescent="0.2">
      <c r="A216" s="9">
        <v>2021</v>
      </c>
      <c r="B216" s="9">
        <v>1179970</v>
      </c>
      <c r="C216" s="9" t="s">
        <v>967</v>
      </c>
    </row>
    <row r="217" spans="1:3" ht="12.75" customHeight="1" x14ac:dyDescent="0.2">
      <c r="A217" s="9">
        <v>2021</v>
      </c>
      <c r="B217" s="9">
        <v>1103692</v>
      </c>
      <c r="C217" s="9" t="s">
        <v>967</v>
      </c>
    </row>
    <row r="218" spans="1:3" ht="12.75" customHeight="1" x14ac:dyDescent="0.2">
      <c r="A218" s="9">
        <v>2021</v>
      </c>
      <c r="B218" s="9">
        <v>123336</v>
      </c>
      <c r="C218" s="9" t="s">
        <v>967</v>
      </c>
    </row>
    <row r="219" spans="1:3" ht="12.75" customHeight="1" x14ac:dyDescent="0.2">
      <c r="A219" s="9">
        <v>2021</v>
      </c>
      <c r="B219" s="9">
        <v>123336</v>
      </c>
      <c r="C219" s="9" t="s">
        <v>967</v>
      </c>
    </row>
    <row r="220" spans="1:3" ht="12.75" customHeight="1" x14ac:dyDescent="0.2">
      <c r="A220" s="9">
        <v>2021</v>
      </c>
      <c r="B220" s="9">
        <v>1179970</v>
      </c>
      <c r="C220" s="9" t="s">
        <v>967</v>
      </c>
    </row>
    <row r="221" spans="1:3" ht="12.75" customHeight="1" x14ac:dyDescent="0.2">
      <c r="A221" s="9">
        <v>2021</v>
      </c>
      <c r="B221" s="9">
        <v>150129</v>
      </c>
      <c r="C221" s="9" t="s">
        <v>967</v>
      </c>
    </row>
    <row r="222" spans="1:3" ht="12.75" customHeight="1" x14ac:dyDescent="0.2">
      <c r="A222" s="9">
        <v>2021</v>
      </c>
      <c r="B222" s="9">
        <v>1308687</v>
      </c>
      <c r="C222" s="9" t="s">
        <v>967</v>
      </c>
    </row>
    <row r="223" spans="1:3" ht="12.75" customHeight="1" x14ac:dyDescent="0.2">
      <c r="A223" s="9">
        <v>2021</v>
      </c>
      <c r="B223" s="9">
        <v>1179970</v>
      </c>
      <c r="C223" s="9" t="s">
        <v>967</v>
      </c>
    </row>
    <row r="224" spans="1:3" ht="12.75" customHeight="1" x14ac:dyDescent="0.2">
      <c r="A224" s="9">
        <v>2021</v>
      </c>
      <c r="B224" s="9">
        <v>122845</v>
      </c>
      <c r="C224" s="9" t="s">
        <v>967</v>
      </c>
    </row>
    <row r="225" spans="1:3" ht="12.75" customHeight="1" x14ac:dyDescent="0.2">
      <c r="A225" s="9">
        <v>2021</v>
      </c>
      <c r="B225" s="9">
        <v>123336</v>
      </c>
      <c r="C225" s="9" t="s">
        <v>967</v>
      </c>
    </row>
    <row r="226" spans="1:3" ht="12.75" customHeight="1" x14ac:dyDescent="0.2">
      <c r="A226" s="9">
        <v>2021</v>
      </c>
      <c r="B226" s="9">
        <v>1308687</v>
      </c>
      <c r="C226" s="9" t="s">
        <v>967</v>
      </c>
    </row>
    <row r="227" spans="1:3" ht="12.75" customHeight="1" x14ac:dyDescent="0.2">
      <c r="A227" s="9">
        <v>2021</v>
      </c>
      <c r="B227" s="9">
        <v>122845</v>
      </c>
      <c r="C227" s="9" t="s">
        <v>967</v>
      </c>
    </row>
    <row r="228" spans="1:3" ht="12.75" customHeight="1" x14ac:dyDescent="0.2">
      <c r="A228" s="9">
        <v>2021</v>
      </c>
      <c r="B228" s="9">
        <v>1308687</v>
      </c>
      <c r="C228" s="9" t="s">
        <v>967</v>
      </c>
    </row>
    <row r="229" spans="1:3" ht="12.75" customHeight="1" x14ac:dyDescent="0.2">
      <c r="A229" s="9">
        <v>2021</v>
      </c>
      <c r="B229" s="9">
        <v>1127925</v>
      </c>
      <c r="C229" s="9" t="s">
        <v>967</v>
      </c>
    </row>
    <row r="230" spans="1:3" ht="12.75" customHeight="1" x14ac:dyDescent="0.2">
      <c r="A230" s="9">
        <v>2021</v>
      </c>
      <c r="B230" s="9">
        <v>1179970</v>
      </c>
      <c r="C230" s="9" t="s">
        <v>967</v>
      </c>
    </row>
    <row r="231" spans="1:3" ht="12.75" customHeight="1" x14ac:dyDescent="0.2">
      <c r="A231" s="9">
        <v>2021</v>
      </c>
      <c r="B231" s="9">
        <v>122845</v>
      </c>
      <c r="C231" s="9" t="s">
        <v>967</v>
      </c>
    </row>
    <row r="232" spans="1:3" ht="12.75" customHeight="1" x14ac:dyDescent="0.2">
      <c r="A232" s="9">
        <v>2021</v>
      </c>
      <c r="B232" s="9">
        <v>123336</v>
      </c>
      <c r="C232" s="9" t="s">
        <v>967</v>
      </c>
    </row>
    <row r="233" spans="1:3" ht="12.75" customHeight="1" x14ac:dyDescent="0.2">
      <c r="A233" s="9">
        <v>2021</v>
      </c>
      <c r="B233" s="9">
        <v>1127925</v>
      </c>
      <c r="C233" s="9" t="s">
        <v>967</v>
      </c>
    </row>
    <row r="234" spans="1:3" ht="12.75" customHeight="1" x14ac:dyDescent="0.2">
      <c r="A234" s="9">
        <v>2021</v>
      </c>
      <c r="B234" s="9">
        <v>1179970</v>
      </c>
      <c r="C234" s="9" t="s">
        <v>967</v>
      </c>
    </row>
    <row r="235" spans="1:3" ht="12.75" customHeight="1" x14ac:dyDescent="0.2">
      <c r="A235" s="9">
        <v>2021</v>
      </c>
      <c r="B235" s="9">
        <v>1103692</v>
      </c>
      <c r="C235" s="9" t="s">
        <v>967</v>
      </c>
    </row>
    <row r="236" spans="1:3" ht="12.75" customHeight="1" x14ac:dyDescent="0.2">
      <c r="A236" s="9">
        <v>2021</v>
      </c>
      <c r="B236" s="9">
        <v>1127926</v>
      </c>
      <c r="C236" s="9" t="s">
        <v>967</v>
      </c>
    </row>
    <row r="237" spans="1:3" ht="12.75" customHeight="1" x14ac:dyDescent="0.2">
      <c r="A237" s="9">
        <v>2021</v>
      </c>
      <c r="B237" s="9">
        <v>1179970</v>
      </c>
      <c r="C237" s="9" t="s">
        <v>967</v>
      </c>
    </row>
    <row r="238" spans="1:3" ht="12.75" customHeight="1" x14ac:dyDescent="0.2">
      <c r="A238" s="9">
        <v>2021</v>
      </c>
      <c r="B238" s="9">
        <v>1319230</v>
      </c>
      <c r="C238" s="9" t="s">
        <v>967</v>
      </c>
    </row>
    <row r="239" spans="1:3" ht="12.75" customHeight="1" x14ac:dyDescent="0.2">
      <c r="A239" s="9">
        <v>2021</v>
      </c>
      <c r="B239" s="9">
        <v>1365444</v>
      </c>
      <c r="C239" s="9" t="s">
        <v>967</v>
      </c>
    </row>
    <row r="240" spans="1:3" ht="12.75" customHeight="1" x14ac:dyDescent="0.2">
      <c r="A240" s="9">
        <v>2021</v>
      </c>
      <c r="B240" s="9">
        <v>1179970</v>
      </c>
      <c r="C240" s="9" t="s">
        <v>967</v>
      </c>
    </row>
    <row r="241" spans="1:3" ht="12.75" customHeight="1" x14ac:dyDescent="0.2">
      <c r="A241" s="9">
        <v>2021</v>
      </c>
      <c r="B241" s="9">
        <v>1127927</v>
      </c>
      <c r="C241" s="9" t="s">
        <v>967</v>
      </c>
    </row>
    <row r="242" spans="1:3" ht="12.75" customHeight="1" x14ac:dyDescent="0.2">
      <c r="A242" s="9">
        <v>2021</v>
      </c>
      <c r="B242" s="9">
        <v>123336</v>
      </c>
      <c r="C242" s="9" t="s">
        <v>967</v>
      </c>
    </row>
    <row r="243" spans="1:3" ht="12.75" customHeight="1" x14ac:dyDescent="0.2">
      <c r="A243" s="9">
        <v>2021</v>
      </c>
      <c r="B243" s="9">
        <v>1127927</v>
      </c>
      <c r="C243" s="9" t="s">
        <v>967</v>
      </c>
    </row>
    <row r="244" spans="1:3" ht="12.75" customHeight="1" x14ac:dyDescent="0.2">
      <c r="A244" s="9">
        <v>2021</v>
      </c>
      <c r="B244" s="9">
        <v>1179970</v>
      </c>
      <c r="C244" s="9" t="s">
        <v>967</v>
      </c>
    </row>
    <row r="245" spans="1:3" ht="12.75" customHeight="1" x14ac:dyDescent="0.2">
      <c r="A245" s="9">
        <v>2021</v>
      </c>
      <c r="B245" s="9">
        <v>1127925</v>
      </c>
      <c r="C245" s="9" t="s">
        <v>967</v>
      </c>
    </row>
    <row r="246" spans="1:3" ht="12.75" customHeight="1" x14ac:dyDescent="0.2">
      <c r="A246" s="9">
        <v>2021</v>
      </c>
      <c r="B246" s="9">
        <v>122845</v>
      </c>
      <c r="C246" s="9" t="s">
        <v>967</v>
      </c>
    </row>
    <row r="247" spans="1:3" ht="12.75" customHeight="1" x14ac:dyDescent="0.2">
      <c r="A247" s="9">
        <v>2021</v>
      </c>
      <c r="B247" s="9">
        <v>123336</v>
      </c>
      <c r="C247" s="9" t="s">
        <v>967</v>
      </c>
    </row>
    <row r="248" spans="1:3" ht="12.75" customHeight="1" x14ac:dyDescent="0.2">
      <c r="A248" s="9">
        <v>2021</v>
      </c>
      <c r="B248" s="9">
        <v>1308687</v>
      </c>
      <c r="C248" s="9" t="s">
        <v>967</v>
      </c>
    </row>
    <row r="249" spans="1:3" ht="12.75" customHeight="1" x14ac:dyDescent="0.2">
      <c r="A249" s="9">
        <v>2021</v>
      </c>
      <c r="B249" s="9">
        <v>122845</v>
      </c>
      <c r="C249" s="9" t="s">
        <v>967</v>
      </c>
    </row>
    <row r="250" spans="1:3" ht="12.75" customHeight="1" x14ac:dyDescent="0.2">
      <c r="A250" s="9">
        <v>2021</v>
      </c>
      <c r="B250" s="9">
        <v>122845</v>
      </c>
      <c r="C250" s="9" t="s">
        <v>967</v>
      </c>
    </row>
    <row r="251" spans="1:3" ht="12.75" customHeight="1" x14ac:dyDescent="0.2">
      <c r="A251" s="9">
        <v>2021</v>
      </c>
      <c r="B251" s="9">
        <v>1127924</v>
      </c>
      <c r="C251" s="9" t="s">
        <v>967</v>
      </c>
    </row>
    <row r="252" spans="1:3" ht="12.75" customHeight="1" x14ac:dyDescent="0.2">
      <c r="A252" s="9">
        <v>2021</v>
      </c>
      <c r="B252" s="9">
        <v>1127926</v>
      </c>
      <c r="C252" s="9" t="s">
        <v>967</v>
      </c>
    </row>
    <row r="253" spans="1:3" ht="12.75" customHeight="1" x14ac:dyDescent="0.2">
      <c r="A253" s="9">
        <v>2021</v>
      </c>
      <c r="B253" s="9">
        <v>1270538</v>
      </c>
      <c r="C253" s="9" t="s">
        <v>967</v>
      </c>
    </row>
    <row r="254" spans="1:3" ht="12.75" customHeight="1" x14ac:dyDescent="0.2">
      <c r="A254" s="9">
        <v>2021</v>
      </c>
      <c r="B254" s="9">
        <v>123336</v>
      </c>
      <c r="C254" s="9" t="s">
        <v>967</v>
      </c>
    </row>
    <row r="255" spans="1:3" ht="12.75" customHeight="1" x14ac:dyDescent="0.2">
      <c r="A255" s="9">
        <v>2021</v>
      </c>
      <c r="B255" s="9">
        <v>1127927</v>
      </c>
      <c r="C255" s="9" t="s">
        <v>967</v>
      </c>
    </row>
    <row r="256" spans="1:3" ht="12.75" customHeight="1" x14ac:dyDescent="0.2">
      <c r="A256" s="9">
        <v>2021</v>
      </c>
      <c r="B256" s="9">
        <v>1103657</v>
      </c>
      <c r="C256" s="9" t="s">
        <v>967</v>
      </c>
    </row>
    <row r="257" spans="1:3" ht="12.75" customHeight="1" x14ac:dyDescent="0.2">
      <c r="A257" s="9">
        <v>2021</v>
      </c>
      <c r="B257" s="9">
        <v>1308687</v>
      </c>
      <c r="C257" s="9" t="s">
        <v>967</v>
      </c>
    </row>
    <row r="258" spans="1:3" ht="12.75" customHeight="1" x14ac:dyDescent="0.2">
      <c r="A258" s="9">
        <v>2021</v>
      </c>
      <c r="B258" s="9">
        <v>1319230</v>
      </c>
      <c r="C258" s="9" t="s">
        <v>967</v>
      </c>
    </row>
    <row r="259" spans="1:3" ht="12.75" customHeight="1" x14ac:dyDescent="0.2">
      <c r="A259" s="9">
        <v>2021</v>
      </c>
      <c r="B259" s="9">
        <v>1103909</v>
      </c>
      <c r="C259" s="9" t="s">
        <v>967</v>
      </c>
    </row>
    <row r="260" spans="1:3" ht="12.75" customHeight="1" x14ac:dyDescent="0.2">
      <c r="A260" s="9">
        <v>2021</v>
      </c>
      <c r="B260" s="9">
        <v>1127927</v>
      </c>
      <c r="C260" s="9" t="s">
        <v>967</v>
      </c>
    </row>
    <row r="261" spans="1:3" ht="12.75" customHeight="1" x14ac:dyDescent="0.2">
      <c r="A261" s="9">
        <v>2021</v>
      </c>
      <c r="B261" s="9">
        <v>1127925</v>
      </c>
      <c r="C261" s="9" t="s">
        <v>967</v>
      </c>
    </row>
    <row r="262" spans="1:3" ht="12.75" customHeight="1" x14ac:dyDescent="0.2">
      <c r="A262" s="9">
        <v>2021</v>
      </c>
      <c r="B262" s="9">
        <v>1319230</v>
      </c>
      <c r="C262" s="9" t="s">
        <v>967</v>
      </c>
    </row>
    <row r="263" spans="1:3" ht="12.75" customHeight="1" x14ac:dyDescent="0.2">
      <c r="A263" s="9">
        <v>2021</v>
      </c>
      <c r="B263" s="9">
        <v>122845</v>
      </c>
      <c r="C263" s="9" t="s">
        <v>967</v>
      </c>
    </row>
    <row r="264" spans="1:3" ht="12.75" customHeight="1" x14ac:dyDescent="0.2">
      <c r="A264" s="9">
        <v>2021</v>
      </c>
      <c r="B264" s="9">
        <v>1127927</v>
      </c>
      <c r="C264" s="9" t="s">
        <v>967</v>
      </c>
    </row>
    <row r="265" spans="1:3" ht="12.75" customHeight="1" x14ac:dyDescent="0.2">
      <c r="A265" s="9">
        <v>2021</v>
      </c>
      <c r="B265" s="9">
        <v>122845</v>
      </c>
      <c r="C265" s="9" t="s">
        <v>967</v>
      </c>
    </row>
    <row r="266" spans="1:3" ht="12.75" customHeight="1" x14ac:dyDescent="0.2">
      <c r="A266" s="9">
        <v>2021</v>
      </c>
      <c r="B266" s="9">
        <v>1179970</v>
      </c>
      <c r="C266" s="9" t="s">
        <v>967</v>
      </c>
    </row>
    <row r="267" spans="1:3" ht="12.75" customHeight="1" x14ac:dyDescent="0.2">
      <c r="A267" s="9">
        <v>2021</v>
      </c>
      <c r="B267" s="9">
        <v>1179970</v>
      </c>
      <c r="C267" s="9" t="s">
        <v>967</v>
      </c>
    </row>
    <row r="268" spans="1:3" ht="12.75" customHeight="1" x14ac:dyDescent="0.2">
      <c r="A268" s="9">
        <v>2021</v>
      </c>
      <c r="B268" s="9">
        <v>1179970</v>
      </c>
      <c r="C268" s="9" t="s">
        <v>967</v>
      </c>
    </row>
    <row r="269" spans="1:3" ht="12.75" customHeight="1" x14ac:dyDescent="0.2">
      <c r="A269" s="9">
        <v>2021</v>
      </c>
      <c r="B269" s="9">
        <v>122845</v>
      </c>
      <c r="C269" s="9" t="s">
        <v>967</v>
      </c>
    </row>
    <row r="270" spans="1:3" ht="12.75" customHeight="1" x14ac:dyDescent="0.2">
      <c r="A270" s="9">
        <v>2021</v>
      </c>
      <c r="B270" s="9">
        <v>1308687</v>
      </c>
      <c r="C270" s="9" t="s">
        <v>967</v>
      </c>
    </row>
    <row r="271" spans="1:3" ht="12.75" customHeight="1" x14ac:dyDescent="0.2">
      <c r="A271" s="9">
        <v>2021</v>
      </c>
      <c r="B271" s="9">
        <v>122845</v>
      </c>
      <c r="C271" s="9" t="s">
        <v>967</v>
      </c>
    </row>
    <row r="272" spans="1:3" ht="12.75" customHeight="1" x14ac:dyDescent="0.2">
      <c r="A272" s="9">
        <v>2021</v>
      </c>
      <c r="B272" s="9">
        <v>1117076</v>
      </c>
      <c r="C272" s="9" t="s">
        <v>967</v>
      </c>
    </row>
    <row r="273" spans="1:3" ht="12.75" customHeight="1" x14ac:dyDescent="0.2">
      <c r="A273" s="9">
        <v>2021</v>
      </c>
      <c r="B273" s="9">
        <v>1365444</v>
      </c>
      <c r="C273" s="9" t="s">
        <v>967</v>
      </c>
    </row>
    <row r="274" spans="1:3" ht="12.75" customHeight="1" x14ac:dyDescent="0.2">
      <c r="A274" s="9">
        <v>2021</v>
      </c>
      <c r="B274" s="9">
        <v>1127924</v>
      </c>
      <c r="C274" s="9" t="s">
        <v>967</v>
      </c>
    </row>
    <row r="275" spans="1:3" ht="12.75" customHeight="1" x14ac:dyDescent="0.2">
      <c r="A275" s="9">
        <v>2021</v>
      </c>
      <c r="B275" s="9">
        <v>1179970</v>
      </c>
      <c r="C275" s="9" t="s">
        <v>967</v>
      </c>
    </row>
    <row r="276" spans="1:3" ht="12.75" customHeight="1" x14ac:dyDescent="0.2">
      <c r="A276" s="9">
        <v>2021</v>
      </c>
      <c r="B276" s="9">
        <v>1103692</v>
      </c>
      <c r="C276" s="9" t="s">
        <v>967</v>
      </c>
    </row>
    <row r="277" spans="1:3" ht="12.75" customHeight="1" x14ac:dyDescent="0.2">
      <c r="A277" s="9">
        <v>2021</v>
      </c>
      <c r="B277" s="9">
        <v>122845</v>
      </c>
      <c r="C277" s="9" t="s">
        <v>967</v>
      </c>
    </row>
    <row r="278" spans="1:3" ht="12.75" customHeight="1" x14ac:dyDescent="0.2">
      <c r="A278" s="9">
        <v>2021</v>
      </c>
      <c r="B278" s="9">
        <v>123336</v>
      </c>
      <c r="C278" s="9" t="s">
        <v>967</v>
      </c>
    </row>
    <row r="279" spans="1:3" ht="12.75" customHeight="1" x14ac:dyDescent="0.2">
      <c r="A279" s="9">
        <v>2021</v>
      </c>
      <c r="B279" s="9">
        <v>122845</v>
      </c>
      <c r="C279" s="9" t="s">
        <v>967</v>
      </c>
    </row>
    <row r="280" spans="1:3" ht="12.75" customHeight="1" x14ac:dyDescent="0.2">
      <c r="A280" s="9">
        <v>2021</v>
      </c>
      <c r="B280" s="9">
        <v>1179970</v>
      </c>
      <c r="C280" s="9" t="s">
        <v>967</v>
      </c>
    </row>
    <row r="281" spans="1:3" ht="12.75" customHeight="1" x14ac:dyDescent="0.2">
      <c r="A281" s="9">
        <v>2021</v>
      </c>
      <c r="B281" s="9">
        <v>1179970</v>
      </c>
      <c r="C281" s="9" t="s">
        <v>967</v>
      </c>
    </row>
    <row r="282" spans="1:3" ht="12.75" customHeight="1" x14ac:dyDescent="0.2">
      <c r="A282" s="9">
        <v>2021</v>
      </c>
      <c r="B282" s="9">
        <v>123336</v>
      </c>
      <c r="C282" s="9" t="s">
        <v>967</v>
      </c>
    </row>
    <row r="283" spans="1:3" ht="12.75" customHeight="1" x14ac:dyDescent="0.2">
      <c r="A283" s="9">
        <v>2021</v>
      </c>
      <c r="B283" s="9">
        <v>1103692</v>
      </c>
      <c r="C283" s="9" t="s">
        <v>967</v>
      </c>
    </row>
    <row r="284" spans="1:3" ht="12.75" customHeight="1" x14ac:dyDescent="0.2">
      <c r="A284" s="9">
        <v>2021</v>
      </c>
      <c r="B284" s="9">
        <v>108730</v>
      </c>
      <c r="C284" s="9" t="s">
        <v>967</v>
      </c>
    </row>
    <row r="285" spans="1:3" ht="12.75" customHeight="1" x14ac:dyDescent="0.2">
      <c r="A285" s="9">
        <v>2021</v>
      </c>
      <c r="B285" s="9">
        <v>122845</v>
      </c>
      <c r="C285" s="9" t="s">
        <v>967</v>
      </c>
    </row>
    <row r="286" spans="1:3" ht="12.75" customHeight="1" x14ac:dyDescent="0.2">
      <c r="A286" s="9">
        <v>2021</v>
      </c>
      <c r="B286" s="9">
        <v>1179970</v>
      </c>
      <c r="C286" s="9" t="s">
        <v>967</v>
      </c>
    </row>
    <row r="287" spans="1:3" ht="12.75" customHeight="1" x14ac:dyDescent="0.2">
      <c r="A287" s="9">
        <v>2021</v>
      </c>
      <c r="B287" s="9">
        <v>1127925</v>
      </c>
      <c r="C287" s="9" t="s">
        <v>967</v>
      </c>
    </row>
    <row r="288" spans="1:3" ht="12.75" customHeight="1" x14ac:dyDescent="0.2">
      <c r="A288" s="9">
        <v>2021</v>
      </c>
      <c r="B288" s="9">
        <v>1127925</v>
      </c>
      <c r="C288" s="9" t="s">
        <v>967</v>
      </c>
    </row>
    <row r="289" spans="1:3" ht="12.75" customHeight="1" x14ac:dyDescent="0.2">
      <c r="A289" s="9">
        <v>2021</v>
      </c>
      <c r="B289" s="9">
        <v>1308687</v>
      </c>
      <c r="C289" s="9" t="s">
        <v>967</v>
      </c>
    </row>
    <row r="290" spans="1:3" ht="12.75" customHeight="1" x14ac:dyDescent="0.2">
      <c r="A290" s="9">
        <v>2021</v>
      </c>
      <c r="B290" s="9">
        <v>108730</v>
      </c>
      <c r="C290" s="9" t="s">
        <v>967</v>
      </c>
    </row>
    <row r="291" spans="1:3" ht="12.75" customHeight="1" x14ac:dyDescent="0.2">
      <c r="A291" s="9">
        <v>2021</v>
      </c>
      <c r="B291" s="9">
        <v>123336</v>
      </c>
      <c r="C291" s="9" t="s">
        <v>967</v>
      </c>
    </row>
    <row r="292" spans="1:3" ht="12.75" customHeight="1" x14ac:dyDescent="0.2">
      <c r="A292" s="9">
        <v>2021</v>
      </c>
      <c r="B292" s="9">
        <v>1179970</v>
      </c>
      <c r="C292" s="9" t="s">
        <v>967</v>
      </c>
    </row>
    <row r="293" spans="1:3" ht="12.75" customHeight="1" x14ac:dyDescent="0.2">
      <c r="A293" s="9">
        <v>2021</v>
      </c>
      <c r="B293" s="9">
        <v>122845</v>
      </c>
      <c r="C293" s="9" t="s">
        <v>967</v>
      </c>
    </row>
    <row r="294" spans="1:3" ht="12.75" customHeight="1" x14ac:dyDescent="0.2">
      <c r="A294" s="9">
        <v>2021</v>
      </c>
      <c r="B294" s="9">
        <v>1308687</v>
      </c>
      <c r="C294" s="9" t="s">
        <v>967</v>
      </c>
    </row>
    <row r="295" spans="1:3" ht="12.75" customHeight="1" x14ac:dyDescent="0.2">
      <c r="A295" s="9">
        <v>2021</v>
      </c>
      <c r="B295" s="9">
        <v>1127924</v>
      </c>
      <c r="C295" s="9" t="s">
        <v>967</v>
      </c>
    </row>
    <row r="296" spans="1:3" ht="12.75" customHeight="1" x14ac:dyDescent="0.2">
      <c r="A296" s="9">
        <v>2021</v>
      </c>
      <c r="B296" s="9">
        <v>1179970</v>
      </c>
      <c r="C296" s="9" t="s">
        <v>967</v>
      </c>
    </row>
    <row r="297" spans="1:3" ht="12.75" customHeight="1" x14ac:dyDescent="0.2">
      <c r="A297" s="9">
        <v>2021</v>
      </c>
      <c r="B297" s="9">
        <v>1127926</v>
      </c>
      <c r="C297" s="9" t="s">
        <v>967</v>
      </c>
    </row>
    <row r="298" spans="1:3" ht="12.75" customHeight="1" x14ac:dyDescent="0.2">
      <c r="A298" s="9">
        <v>2021</v>
      </c>
      <c r="B298" s="9">
        <v>1127927</v>
      </c>
      <c r="C298" s="9" t="s">
        <v>967</v>
      </c>
    </row>
    <row r="299" spans="1:3" ht="12.75" customHeight="1" x14ac:dyDescent="0.2">
      <c r="A299" s="9">
        <v>2021</v>
      </c>
      <c r="B299" s="9">
        <v>123336</v>
      </c>
      <c r="C299" s="9" t="s">
        <v>967</v>
      </c>
    </row>
    <row r="300" spans="1:3" ht="12.75" customHeight="1" x14ac:dyDescent="0.2">
      <c r="A300" s="9">
        <v>2021</v>
      </c>
      <c r="B300" s="9">
        <v>122845</v>
      </c>
      <c r="C300" s="9" t="s">
        <v>967</v>
      </c>
    </row>
    <row r="301" spans="1:3" ht="12.75" customHeight="1" x14ac:dyDescent="0.2">
      <c r="A301" s="9">
        <v>2021</v>
      </c>
      <c r="B301" s="9">
        <v>122845</v>
      </c>
      <c r="C301" s="9" t="s">
        <v>967</v>
      </c>
    </row>
    <row r="302" spans="1:3" ht="12.75" customHeight="1" x14ac:dyDescent="0.2">
      <c r="A302" s="9">
        <v>2021</v>
      </c>
      <c r="B302" s="9">
        <v>123336</v>
      </c>
      <c r="C302" s="9" t="s">
        <v>967</v>
      </c>
    </row>
    <row r="303" spans="1:3" ht="12.75" customHeight="1" x14ac:dyDescent="0.2">
      <c r="A303" s="9">
        <v>2021</v>
      </c>
      <c r="B303" s="9">
        <v>122845</v>
      </c>
      <c r="C303" s="9" t="s">
        <v>967</v>
      </c>
    </row>
    <row r="304" spans="1:3" ht="12.75" customHeight="1" x14ac:dyDescent="0.2">
      <c r="A304" s="9">
        <v>2021</v>
      </c>
      <c r="B304" s="9">
        <v>1127924</v>
      </c>
      <c r="C304" s="9" t="s">
        <v>967</v>
      </c>
    </row>
    <row r="305" spans="1:3" ht="12.75" customHeight="1" x14ac:dyDescent="0.2">
      <c r="A305" s="9">
        <v>2021</v>
      </c>
      <c r="B305" s="9">
        <v>1270538</v>
      </c>
      <c r="C305" s="9" t="s">
        <v>967</v>
      </c>
    </row>
    <row r="306" spans="1:3" ht="12.75" customHeight="1" x14ac:dyDescent="0.2">
      <c r="A306" s="9">
        <v>2021</v>
      </c>
      <c r="B306" s="9">
        <v>108730</v>
      </c>
      <c r="C306" s="9" t="s">
        <v>967</v>
      </c>
    </row>
    <row r="307" spans="1:3" ht="12.75" customHeight="1" x14ac:dyDescent="0.2">
      <c r="A307" s="9">
        <v>2021</v>
      </c>
      <c r="B307" s="9">
        <v>1103657</v>
      </c>
      <c r="C307" s="9" t="s">
        <v>967</v>
      </c>
    </row>
    <row r="308" spans="1:3" ht="12.75" customHeight="1" x14ac:dyDescent="0.2">
      <c r="A308" s="9">
        <v>2021</v>
      </c>
      <c r="B308" s="9">
        <v>1308687</v>
      </c>
      <c r="C308" s="9" t="s">
        <v>967</v>
      </c>
    </row>
    <row r="309" spans="1:3" ht="12.75" customHeight="1" x14ac:dyDescent="0.2">
      <c r="A309" s="9">
        <v>2021</v>
      </c>
      <c r="B309" s="9">
        <v>1103692</v>
      </c>
      <c r="C309" s="9" t="s">
        <v>967</v>
      </c>
    </row>
    <row r="310" spans="1:3" ht="12.75" customHeight="1" x14ac:dyDescent="0.2">
      <c r="A310" s="9">
        <v>2021</v>
      </c>
      <c r="B310" s="9">
        <v>108730</v>
      </c>
      <c r="C310" s="9" t="s">
        <v>967</v>
      </c>
    </row>
    <row r="311" spans="1:3" ht="12.75" customHeight="1" x14ac:dyDescent="0.2">
      <c r="A311" s="9">
        <v>2021</v>
      </c>
      <c r="B311" s="9">
        <v>122845</v>
      </c>
      <c r="C311" s="9" t="s">
        <v>967</v>
      </c>
    </row>
    <row r="312" spans="1:3" ht="12.75" customHeight="1" x14ac:dyDescent="0.2">
      <c r="A312" s="9">
        <v>2021</v>
      </c>
      <c r="B312" s="9">
        <v>1179970</v>
      </c>
      <c r="C312" s="9" t="s">
        <v>967</v>
      </c>
    </row>
    <row r="313" spans="1:3" ht="12.75" customHeight="1" x14ac:dyDescent="0.2">
      <c r="A313" s="9">
        <v>2021</v>
      </c>
      <c r="B313" s="9">
        <v>1308687</v>
      </c>
      <c r="C313" s="9" t="s">
        <v>967</v>
      </c>
    </row>
    <row r="314" spans="1:3" ht="12.75" customHeight="1" x14ac:dyDescent="0.2">
      <c r="A314" s="9">
        <v>2021</v>
      </c>
      <c r="B314" s="9">
        <v>123336</v>
      </c>
      <c r="C314" s="9" t="s">
        <v>967</v>
      </c>
    </row>
    <row r="315" spans="1:3" ht="12.75" customHeight="1" x14ac:dyDescent="0.2">
      <c r="A315" s="9">
        <v>2021</v>
      </c>
      <c r="B315" s="9">
        <v>122845</v>
      </c>
      <c r="C315" s="9" t="s">
        <v>967</v>
      </c>
    </row>
    <row r="316" spans="1:3" ht="12.75" customHeight="1" x14ac:dyDescent="0.2">
      <c r="A316" s="9">
        <v>2021</v>
      </c>
      <c r="B316" s="9">
        <v>1308687</v>
      </c>
      <c r="C316" s="9" t="s">
        <v>967</v>
      </c>
    </row>
    <row r="317" spans="1:3" ht="12.75" customHeight="1" x14ac:dyDescent="0.2">
      <c r="A317" s="9">
        <v>2021</v>
      </c>
      <c r="B317" s="9">
        <v>1117076</v>
      </c>
      <c r="C317" s="9" t="s">
        <v>967</v>
      </c>
    </row>
    <row r="318" spans="1:3" ht="12.75" customHeight="1" x14ac:dyDescent="0.2">
      <c r="A318" s="9">
        <v>2021</v>
      </c>
      <c r="B318" s="9">
        <v>123336</v>
      </c>
      <c r="C318" s="9" t="s">
        <v>967</v>
      </c>
    </row>
    <row r="319" spans="1:3" ht="12.75" customHeight="1" x14ac:dyDescent="0.2">
      <c r="A319" s="9">
        <v>2021</v>
      </c>
      <c r="B319" s="9">
        <v>1127925</v>
      </c>
      <c r="C319" s="9" t="s">
        <v>967</v>
      </c>
    </row>
    <row r="320" spans="1:3" ht="12.75" customHeight="1" x14ac:dyDescent="0.2">
      <c r="A320" s="9">
        <v>2021</v>
      </c>
      <c r="B320" s="9">
        <v>1103909</v>
      </c>
      <c r="C320" s="9" t="s">
        <v>967</v>
      </c>
    </row>
    <row r="321" spans="1:3" ht="12.75" customHeight="1" x14ac:dyDescent="0.2">
      <c r="A321" s="9">
        <v>2021</v>
      </c>
      <c r="B321" s="9">
        <v>122845</v>
      </c>
      <c r="C321" s="9" t="s">
        <v>967</v>
      </c>
    </row>
    <row r="322" spans="1:3" ht="12.75" customHeight="1" x14ac:dyDescent="0.2">
      <c r="A322" s="9">
        <v>2021</v>
      </c>
      <c r="B322" s="9">
        <v>1127924</v>
      </c>
      <c r="C322" s="9" t="s">
        <v>967</v>
      </c>
    </row>
    <row r="323" spans="1:3" ht="12.75" customHeight="1" x14ac:dyDescent="0.2">
      <c r="A323" s="9">
        <v>2021</v>
      </c>
      <c r="B323" s="9">
        <v>150129</v>
      </c>
      <c r="C323" s="9" t="s">
        <v>967</v>
      </c>
    </row>
    <row r="324" spans="1:3" ht="12.75" customHeight="1" x14ac:dyDescent="0.2">
      <c r="A324" s="9">
        <v>2021</v>
      </c>
      <c r="B324" s="9">
        <v>1117076</v>
      </c>
      <c r="C324" s="9" t="s">
        <v>967</v>
      </c>
    </row>
    <row r="325" spans="1:3" ht="12.75" customHeight="1" x14ac:dyDescent="0.2">
      <c r="A325" s="9">
        <v>2021</v>
      </c>
      <c r="B325" s="9">
        <v>108730</v>
      </c>
      <c r="C325" s="9" t="s">
        <v>967</v>
      </c>
    </row>
    <row r="326" spans="1:3" ht="12.75" customHeight="1" x14ac:dyDescent="0.2">
      <c r="A326" s="9">
        <v>2021</v>
      </c>
      <c r="B326" s="9">
        <v>1270538</v>
      </c>
      <c r="C326" s="9" t="s">
        <v>967</v>
      </c>
    </row>
    <row r="327" spans="1:3" ht="12.75" customHeight="1" x14ac:dyDescent="0.2">
      <c r="A327" s="9">
        <v>2021</v>
      </c>
      <c r="B327" s="9">
        <v>1127925</v>
      </c>
      <c r="C327" s="9" t="s">
        <v>967</v>
      </c>
    </row>
    <row r="328" spans="1:3" ht="12.75" customHeight="1" x14ac:dyDescent="0.2">
      <c r="A328" s="9">
        <v>2021</v>
      </c>
      <c r="B328" s="9">
        <v>1179970</v>
      </c>
      <c r="C328" s="9" t="s">
        <v>967</v>
      </c>
    </row>
    <row r="329" spans="1:3" ht="12.75" customHeight="1" x14ac:dyDescent="0.2">
      <c r="A329" s="9">
        <v>2021</v>
      </c>
      <c r="B329" s="9">
        <v>1308687</v>
      </c>
      <c r="C329" s="9" t="s">
        <v>967</v>
      </c>
    </row>
    <row r="330" spans="1:3" ht="12.75" customHeight="1" x14ac:dyDescent="0.2">
      <c r="A330" s="9">
        <v>2021</v>
      </c>
      <c r="B330" s="9">
        <v>1179970</v>
      </c>
      <c r="C330" s="9" t="s">
        <v>967</v>
      </c>
    </row>
    <row r="331" spans="1:3" ht="12.75" customHeight="1" x14ac:dyDescent="0.2">
      <c r="A331" s="9">
        <v>2021</v>
      </c>
      <c r="B331" s="9">
        <v>122845</v>
      </c>
      <c r="C331" s="9" t="s">
        <v>967</v>
      </c>
    </row>
    <row r="332" spans="1:3" ht="12.75" customHeight="1" x14ac:dyDescent="0.2">
      <c r="A332" s="9">
        <v>2021</v>
      </c>
      <c r="B332" s="9">
        <v>122845</v>
      </c>
      <c r="C332" s="9" t="s">
        <v>967</v>
      </c>
    </row>
    <row r="333" spans="1:3" ht="12.75" customHeight="1" x14ac:dyDescent="0.2">
      <c r="A333" s="9">
        <v>2021</v>
      </c>
      <c r="B333" s="9">
        <v>123336</v>
      </c>
      <c r="C333" s="9" t="s">
        <v>967</v>
      </c>
    </row>
    <row r="334" spans="1:3" ht="12.75" customHeight="1" x14ac:dyDescent="0.2">
      <c r="A334" s="9">
        <v>2021</v>
      </c>
      <c r="B334" s="9">
        <v>1308687</v>
      </c>
      <c r="C334" s="9" t="s">
        <v>967</v>
      </c>
    </row>
    <row r="335" spans="1:3" ht="12.75" customHeight="1" x14ac:dyDescent="0.2">
      <c r="A335" s="9">
        <v>2021</v>
      </c>
      <c r="B335" s="9">
        <v>1127924</v>
      </c>
      <c r="C335" s="9" t="s">
        <v>967</v>
      </c>
    </row>
    <row r="336" spans="1:3" ht="12.75" customHeight="1" x14ac:dyDescent="0.2">
      <c r="A336" s="9">
        <v>2021</v>
      </c>
      <c r="B336" s="9">
        <v>1308687</v>
      </c>
      <c r="C336" s="9" t="s">
        <v>967</v>
      </c>
    </row>
    <row r="337" spans="1:3" ht="12.75" customHeight="1" x14ac:dyDescent="0.2">
      <c r="A337" s="9">
        <v>2021</v>
      </c>
      <c r="B337" s="9">
        <v>122845</v>
      </c>
      <c r="C337" s="9" t="s">
        <v>967</v>
      </c>
    </row>
    <row r="338" spans="1:3" ht="12.75" customHeight="1" x14ac:dyDescent="0.2">
      <c r="A338" s="9">
        <v>2021</v>
      </c>
      <c r="B338" s="9">
        <v>1308687</v>
      </c>
      <c r="C338" s="9" t="s">
        <v>967</v>
      </c>
    </row>
    <row r="339" spans="1:3" ht="12.75" customHeight="1" x14ac:dyDescent="0.2">
      <c r="A339" s="9">
        <v>2021</v>
      </c>
      <c r="B339" s="9">
        <v>1127924</v>
      </c>
      <c r="C339" s="9" t="s">
        <v>967</v>
      </c>
    </row>
    <row r="340" spans="1:3" ht="12.75" customHeight="1" x14ac:dyDescent="0.2">
      <c r="A340" s="9">
        <v>2021</v>
      </c>
      <c r="B340" s="9">
        <v>1127927</v>
      </c>
      <c r="C340" s="9" t="s">
        <v>967</v>
      </c>
    </row>
    <row r="341" spans="1:3" ht="12.75" customHeight="1" x14ac:dyDescent="0.2">
      <c r="A341" s="9">
        <v>2021</v>
      </c>
      <c r="B341" s="9">
        <v>122845</v>
      </c>
      <c r="C341" s="9" t="s">
        <v>967</v>
      </c>
    </row>
    <row r="342" spans="1:3" ht="12.75" customHeight="1" x14ac:dyDescent="0.2">
      <c r="A342" s="9">
        <v>2021</v>
      </c>
      <c r="B342" s="9">
        <v>1103657</v>
      </c>
      <c r="C342" s="9" t="s">
        <v>967</v>
      </c>
    </row>
    <row r="343" spans="1:3" ht="12.75" customHeight="1" x14ac:dyDescent="0.2">
      <c r="A343" s="9">
        <v>2021</v>
      </c>
      <c r="B343" s="9">
        <v>1308687</v>
      </c>
      <c r="C343" s="9" t="s">
        <v>967</v>
      </c>
    </row>
    <row r="344" spans="1:3" ht="12.75" customHeight="1" x14ac:dyDescent="0.2">
      <c r="A344" s="9">
        <v>2021</v>
      </c>
      <c r="B344" s="9">
        <v>1127924</v>
      </c>
      <c r="C344" s="9" t="s">
        <v>967</v>
      </c>
    </row>
    <row r="345" spans="1:3" ht="12.75" customHeight="1" x14ac:dyDescent="0.2">
      <c r="A345" s="9">
        <v>2021</v>
      </c>
      <c r="B345" s="9">
        <v>1127926</v>
      </c>
      <c r="C345" s="9" t="s">
        <v>967</v>
      </c>
    </row>
    <row r="346" spans="1:3" ht="12.75" customHeight="1" x14ac:dyDescent="0.2">
      <c r="A346" s="9">
        <v>2021</v>
      </c>
      <c r="B346" s="9">
        <v>1179970</v>
      </c>
      <c r="C346" s="9" t="s">
        <v>967</v>
      </c>
    </row>
    <row r="347" spans="1:3" ht="12.75" customHeight="1" x14ac:dyDescent="0.2">
      <c r="A347" s="9">
        <v>2021</v>
      </c>
      <c r="B347" s="9">
        <v>1270538</v>
      </c>
      <c r="C347" s="9" t="s">
        <v>967</v>
      </c>
    </row>
    <row r="348" spans="1:3" ht="12.75" customHeight="1" x14ac:dyDescent="0.2">
      <c r="A348" s="9">
        <v>2021</v>
      </c>
      <c r="B348" s="9">
        <v>1127927</v>
      </c>
      <c r="C348" s="9" t="s">
        <v>967</v>
      </c>
    </row>
    <row r="349" spans="1:3" ht="12.75" customHeight="1" x14ac:dyDescent="0.2">
      <c r="A349" s="9">
        <v>2021</v>
      </c>
      <c r="B349" s="9">
        <v>1179970</v>
      </c>
      <c r="C349" s="9" t="s">
        <v>967</v>
      </c>
    </row>
    <row r="350" spans="1:3" ht="12.75" customHeight="1" x14ac:dyDescent="0.2">
      <c r="A350" s="9">
        <v>2021</v>
      </c>
      <c r="B350" s="9">
        <v>108730</v>
      </c>
      <c r="C350" s="9" t="s">
        <v>967</v>
      </c>
    </row>
    <row r="351" spans="1:3" ht="12.75" customHeight="1" x14ac:dyDescent="0.2">
      <c r="A351" s="9">
        <v>2021</v>
      </c>
      <c r="B351" s="9">
        <v>1127926</v>
      </c>
      <c r="C351" s="9" t="s">
        <v>967</v>
      </c>
    </row>
    <row r="352" spans="1:3" ht="12.75" customHeight="1" x14ac:dyDescent="0.2">
      <c r="A352" s="9">
        <v>2021</v>
      </c>
      <c r="B352" s="9">
        <v>1179970</v>
      </c>
      <c r="C352" s="9" t="s">
        <v>967</v>
      </c>
    </row>
    <row r="353" spans="1:3" ht="12.75" customHeight="1" x14ac:dyDescent="0.2">
      <c r="A353" s="9">
        <v>2021</v>
      </c>
      <c r="B353" s="9">
        <v>108730</v>
      </c>
      <c r="C353" s="9" t="s">
        <v>967</v>
      </c>
    </row>
    <row r="354" spans="1:3" ht="12.75" customHeight="1" x14ac:dyDescent="0.2">
      <c r="A354" s="9">
        <v>2021</v>
      </c>
      <c r="B354" s="9">
        <v>1319230</v>
      </c>
      <c r="C354" s="9" t="s">
        <v>967</v>
      </c>
    </row>
    <row r="355" spans="1:3" ht="12.75" customHeight="1" x14ac:dyDescent="0.2">
      <c r="A355" s="9">
        <v>2021</v>
      </c>
      <c r="B355" s="9">
        <v>1127925</v>
      </c>
      <c r="C355" s="9" t="s">
        <v>967</v>
      </c>
    </row>
    <row r="356" spans="1:3" ht="12.75" customHeight="1" x14ac:dyDescent="0.2">
      <c r="A356" s="9">
        <v>2021</v>
      </c>
      <c r="B356" s="9">
        <v>123336</v>
      </c>
      <c r="C356" s="9" t="s">
        <v>967</v>
      </c>
    </row>
    <row r="357" spans="1:3" ht="12.75" customHeight="1" x14ac:dyDescent="0.2">
      <c r="A357" s="9">
        <v>2021</v>
      </c>
      <c r="B357" s="9">
        <v>1179970</v>
      </c>
      <c r="C357" s="9" t="s">
        <v>967</v>
      </c>
    </row>
    <row r="358" spans="1:3" ht="12.75" customHeight="1" x14ac:dyDescent="0.2">
      <c r="A358" s="9">
        <v>2021</v>
      </c>
      <c r="B358" s="9">
        <v>1179970</v>
      </c>
      <c r="C358" s="9" t="s">
        <v>967</v>
      </c>
    </row>
    <row r="359" spans="1:3" ht="12.75" customHeight="1" x14ac:dyDescent="0.2">
      <c r="A359" s="9">
        <v>2021</v>
      </c>
      <c r="B359" s="9">
        <v>122845</v>
      </c>
      <c r="C359" s="9" t="s">
        <v>967</v>
      </c>
    </row>
    <row r="360" spans="1:3" ht="12.75" customHeight="1" x14ac:dyDescent="0.2">
      <c r="A360" s="9">
        <v>2021</v>
      </c>
      <c r="B360" s="9">
        <v>1179970</v>
      </c>
      <c r="C360" s="9" t="s">
        <v>967</v>
      </c>
    </row>
    <row r="361" spans="1:3" ht="12.75" customHeight="1" x14ac:dyDescent="0.2">
      <c r="A361" s="9">
        <v>2021</v>
      </c>
      <c r="B361" s="9">
        <v>1308687</v>
      </c>
      <c r="C361" s="9" t="s">
        <v>967</v>
      </c>
    </row>
    <row r="362" spans="1:3" ht="12.75" customHeight="1" x14ac:dyDescent="0.2">
      <c r="A362" s="9">
        <v>2021</v>
      </c>
      <c r="B362" s="9">
        <v>108730</v>
      </c>
      <c r="C362" s="9" t="s">
        <v>967</v>
      </c>
    </row>
    <row r="363" spans="1:3" ht="12.75" customHeight="1" x14ac:dyDescent="0.2">
      <c r="A363" s="9">
        <v>2021</v>
      </c>
      <c r="B363" s="9">
        <v>1127926</v>
      </c>
      <c r="C363" s="9" t="s">
        <v>967</v>
      </c>
    </row>
    <row r="364" spans="1:3" ht="12.75" customHeight="1" x14ac:dyDescent="0.2">
      <c r="A364" s="9">
        <v>2021</v>
      </c>
      <c r="B364" s="9">
        <v>108730</v>
      </c>
      <c r="C364" s="9" t="s">
        <v>967</v>
      </c>
    </row>
    <row r="365" spans="1:3" ht="12.75" customHeight="1" x14ac:dyDescent="0.2">
      <c r="A365" s="9">
        <v>2021</v>
      </c>
      <c r="B365" s="9">
        <v>1179970</v>
      </c>
      <c r="C365" s="9" t="s">
        <v>967</v>
      </c>
    </row>
    <row r="366" spans="1:3" ht="12.75" customHeight="1" x14ac:dyDescent="0.2">
      <c r="A366" s="9">
        <v>2021</v>
      </c>
      <c r="B366" s="9">
        <v>1179970</v>
      </c>
      <c r="C366" s="9" t="s">
        <v>967</v>
      </c>
    </row>
    <row r="367" spans="1:3" ht="12.75" customHeight="1" x14ac:dyDescent="0.2">
      <c r="A367" s="9">
        <v>2021</v>
      </c>
      <c r="B367" s="9">
        <v>1179970</v>
      </c>
      <c r="C367" s="9" t="s">
        <v>967</v>
      </c>
    </row>
    <row r="368" spans="1:3" ht="12.75" customHeight="1" x14ac:dyDescent="0.2">
      <c r="A368" s="9">
        <v>2021</v>
      </c>
      <c r="B368" s="9">
        <v>1179970</v>
      </c>
      <c r="C368" s="9" t="s">
        <v>967</v>
      </c>
    </row>
    <row r="369" spans="1:3" ht="12.75" customHeight="1" x14ac:dyDescent="0.2">
      <c r="A369" s="9">
        <v>2021</v>
      </c>
      <c r="B369" s="9">
        <v>1103909</v>
      </c>
      <c r="C369" s="9" t="s">
        <v>967</v>
      </c>
    </row>
    <row r="370" spans="1:3" ht="12.75" customHeight="1" x14ac:dyDescent="0.2">
      <c r="A370" s="9">
        <v>2021</v>
      </c>
      <c r="B370" s="9">
        <v>1127926</v>
      </c>
      <c r="C370" s="9" t="s">
        <v>967</v>
      </c>
    </row>
    <row r="371" spans="1:3" ht="12.75" customHeight="1" x14ac:dyDescent="0.2">
      <c r="A371" s="9">
        <v>2021</v>
      </c>
      <c r="B371" s="9">
        <v>1127925</v>
      </c>
      <c r="C371" s="9" t="s">
        <v>967</v>
      </c>
    </row>
    <row r="372" spans="1:3" ht="12.75" customHeight="1" x14ac:dyDescent="0.2">
      <c r="A372" s="9">
        <v>2021</v>
      </c>
      <c r="B372" s="9">
        <v>1103657</v>
      </c>
      <c r="C372" s="9" t="s">
        <v>967</v>
      </c>
    </row>
    <row r="373" spans="1:3" ht="12.75" customHeight="1" x14ac:dyDescent="0.2">
      <c r="A373" s="9">
        <v>2021</v>
      </c>
      <c r="B373" s="9">
        <v>122845</v>
      </c>
      <c r="C373" s="9" t="s">
        <v>967</v>
      </c>
    </row>
    <row r="374" spans="1:3" ht="12.75" customHeight="1" x14ac:dyDescent="0.2">
      <c r="A374" s="9">
        <v>2021</v>
      </c>
      <c r="B374" s="9">
        <v>1179970</v>
      </c>
      <c r="C374" s="9" t="s">
        <v>967</v>
      </c>
    </row>
    <row r="375" spans="1:3" ht="12.75" customHeight="1" x14ac:dyDescent="0.2">
      <c r="A375" s="9">
        <v>2021</v>
      </c>
      <c r="B375" s="9">
        <v>1179970</v>
      </c>
      <c r="C375" s="9" t="s">
        <v>967</v>
      </c>
    </row>
    <row r="376" spans="1:3" ht="12.75" customHeight="1" x14ac:dyDescent="0.2">
      <c r="A376" s="9">
        <v>2021</v>
      </c>
      <c r="B376" s="9">
        <v>108730</v>
      </c>
      <c r="C376" s="9" t="s">
        <v>967</v>
      </c>
    </row>
    <row r="377" spans="1:3" ht="12.75" customHeight="1" x14ac:dyDescent="0.2">
      <c r="A377" s="9">
        <v>2021</v>
      </c>
      <c r="B377" s="9">
        <v>1308687</v>
      </c>
      <c r="C377" s="9" t="s">
        <v>967</v>
      </c>
    </row>
    <row r="378" spans="1:3" ht="12.75" customHeight="1" x14ac:dyDescent="0.2">
      <c r="A378" s="9">
        <v>2021</v>
      </c>
      <c r="B378" s="9">
        <v>1127927</v>
      </c>
      <c r="C378" s="9" t="s">
        <v>967</v>
      </c>
    </row>
    <row r="379" spans="1:3" ht="12.75" customHeight="1" x14ac:dyDescent="0.2">
      <c r="A379" s="9">
        <v>2021</v>
      </c>
      <c r="B379" s="9">
        <v>122845</v>
      </c>
      <c r="C379" s="9" t="s">
        <v>967</v>
      </c>
    </row>
    <row r="380" spans="1:3" ht="12.75" customHeight="1" x14ac:dyDescent="0.2">
      <c r="A380" s="9">
        <v>2021</v>
      </c>
      <c r="B380" s="9">
        <v>122845</v>
      </c>
      <c r="C380" s="9" t="s">
        <v>967</v>
      </c>
    </row>
    <row r="381" spans="1:3" ht="12.75" customHeight="1" x14ac:dyDescent="0.2">
      <c r="A381" s="9">
        <v>2021</v>
      </c>
      <c r="B381" s="9">
        <v>1270538</v>
      </c>
      <c r="C381" s="9" t="s">
        <v>967</v>
      </c>
    </row>
    <row r="382" spans="1:3" ht="12.75" customHeight="1" x14ac:dyDescent="0.2">
      <c r="A382" s="9">
        <v>2021</v>
      </c>
      <c r="B382" s="9">
        <v>1179970</v>
      </c>
      <c r="C382" s="9" t="s">
        <v>967</v>
      </c>
    </row>
    <row r="383" spans="1:3" ht="12.75" customHeight="1" x14ac:dyDescent="0.2">
      <c r="A383" s="9">
        <v>2021</v>
      </c>
      <c r="B383" s="9">
        <v>122845</v>
      </c>
      <c r="C383" s="9" t="s">
        <v>967</v>
      </c>
    </row>
    <row r="384" spans="1:3" ht="12.75" customHeight="1" x14ac:dyDescent="0.2">
      <c r="A384" s="9">
        <v>2021</v>
      </c>
      <c r="B384" s="9">
        <v>108730</v>
      </c>
      <c r="C384" s="9" t="s">
        <v>967</v>
      </c>
    </row>
    <row r="385" spans="1:3" ht="12.75" customHeight="1" x14ac:dyDescent="0.2">
      <c r="A385" s="9">
        <v>2021</v>
      </c>
      <c r="B385" s="9">
        <v>1127926</v>
      </c>
      <c r="C385" s="9" t="s">
        <v>967</v>
      </c>
    </row>
    <row r="386" spans="1:3" ht="12.75" customHeight="1" x14ac:dyDescent="0.2">
      <c r="A386" s="9">
        <v>2021</v>
      </c>
      <c r="B386" s="9">
        <v>1179970</v>
      </c>
      <c r="C386" s="9" t="s">
        <v>967</v>
      </c>
    </row>
    <row r="387" spans="1:3" ht="12.75" customHeight="1" x14ac:dyDescent="0.2">
      <c r="A387" s="9">
        <v>2021</v>
      </c>
      <c r="B387" s="9">
        <v>123336</v>
      </c>
      <c r="C387" s="9" t="s">
        <v>967</v>
      </c>
    </row>
    <row r="388" spans="1:3" ht="12.75" customHeight="1" x14ac:dyDescent="0.2">
      <c r="A388" s="9">
        <v>2021</v>
      </c>
      <c r="B388" s="9">
        <v>1179970</v>
      </c>
      <c r="C388" s="9" t="s">
        <v>967</v>
      </c>
    </row>
    <row r="389" spans="1:3" ht="12.75" customHeight="1" x14ac:dyDescent="0.2">
      <c r="A389" s="9">
        <v>2021</v>
      </c>
      <c r="B389" s="9">
        <v>1127925</v>
      </c>
      <c r="C389" s="9" t="s">
        <v>967</v>
      </c>
    </row>
    <row r="390" spans="1:3" ht="12.75" customHeight="1" x14ac:dyDescent="0.2">
      <c r="A390" s="9">
        <v>2021</v>
      </c>
      <c r="B390" s="9">
        <v>1127926</v>
      </c>
      <c r="C390" s="9" t="s">
        <v>967</v>
      </c>
    </row>
    <row r="391" spans="1:3" ht="12.75" customHeight="1" x14ac:dyDescent="0.2">
      <c r="A391" s="9">
        <v>2021</v>
      </c>
      <c r="B391" s="9">
        <v>1127926</v>
      </c>
      <c r="C391" s="9" t="s">
        <v>967</v>
      </c>
    </row>
    <row r="392" spans="1:3" ht="12.75" customHeight="1" x14ac:dyDescent="0.2">
      <c r="A392" s="9">
        <v>2021</v>
      </c>
      <c r="B392" s="9">
        <v>1179970</v>
      </c>
      <c r="C392" s="9" t="s">
        <v>967</v>
      </c>
    </row>
    <row r="393" spans="1:3" ht="12.75" customHeight="1" x14ac:dyDescent="0.2">
      <c r="A393" s="9">
        <v>2021</v>
      </c>
      <c r="B393" s="9">
        <v>1179970</v>
      </c>
      <c r="C393" s="9" t="s">
        <v>967</v>
      </c>
    </row>
    <row r="394" spans="1:3" ht="12.75" customHeight="1" x14ac:dyDescent="0.2">
      <c r="A394" s="9">
        <v>2021</v>
      </c>
      <c r="B394" s="9">
        <v>1127924</v>
      </c>
      <c r="C394" s="9" t="s">
        <v>967</v>
      </c>
    </row>
    <row r="395" spans="1:3" ht="12.75" customHeight="1" x14ac:dyDescent="0.2">
      <c r="A395" s="9">
        <v>2021</v>
      </c>
      <c r="B395" s="9">
        <v>1179970</v>
      </c>
      <c r="C395" s="9" t="s">
        <v>967</v>
      </c>
    </row>
    <row r="396" spans="1:3" ht="12.75" customHeight="1" x14ac:dyDescent="0.2">
      <c r="A396" s="9">
        <v>2021</v>
      </c>
      <c r="B396" s="9">
        <v>1179970</v>
      </c>
      <c r="C396" s="9" t="s">
        <v>967</v>
      </c>
    </row>
    <row r="397" spans="1:3" ht="12.75" customHeight="1" x14ac:dyDescent="0.2">
      <c r="A397" s="9">
        <v>2021</v>
      </c>
      <c r="B397" s="9">
        <v>1127927</v>
      </c>
      <c r="C397" s="9" t="s">
        <v>967</v>
      </c>
    </row>
    <row r="398" spans="1:3" ht="12.75" customHeight="1" x14ac:dyDescent="0.2">
      <c r="A398" s="9">
        <v>2021</v>
      </c>
      <c r="B398" s="9">
        <v>1127926</v>
      </c>
      <c r="C398" s="9" t="s">
        <v>967</v>
      </c>
    </row>
    <row r="399" spans="1:3" ht="12.75" customHeight="1" x14ac:dyDescent="0.2">
      <c r="A399" s="9">
        <v>2021</v>
      </c>
      <c r="B399" s="9">
        <v>1179970</v>
      </c>
      <c r="C399" s="9" t="s">
        <v>967</v>
      </c>
    </row>
    <row r="400" spans="1:3" ht="12.75" customHeight="1" x14ac:dyDescent="0.2">
      <c r="A400" s="9">
        <v>2021</v>
      </c>
      <c r="B400" s="9">
        <v>108730</v>
      </c>
      <c r="C400" s="9" t="s">
        <v>967</v>
      </c>
    </row>
    <row r="401" spans="1:3" ht="12.75" customHeight="1" x14ac:dyDescent="0.2">
      <c r="A401" s="9">
        <v>2021</v>
      </c>
      <c r="B401" s="9">
        <v>1127926</v>
      </c>
      <c r="C401" s="9" t="s">
        <v>967</v>
      </c>
    </row>
    <row r="402" spans="1:3" ht="12.75" customHeight="1" x14ac:dyDescent="0.2">
      <c r="A402" s="9">
        <v>2021</v>
      </c>
      <c r="B402" s="9">
        <v>1365444</v>
      </c>
      <c r="C402" s="9" t="s">
        <v>967</v>
      </c>
    </row>
    <row r="403" spans="1:3" ht="12.75" customHeight="1" x14ac:dyDescent="0.2">
      <c r="A403" s="9">
        <v>2021</v>
      </c>
      <c r="B403" s="9">
        <v>108730</v>
      </c>
      <c r="C403" s="9" t="s">
        <v>967</v>
      </c>
    </row>
    <row r="404" spans="1:3" ht="12.75" customHeight="1" x14ac:dyDescent="0.2">
      <c r="A404" s="9">
        <v>2021</v>
      </c>
      <c r="B404" s="9">
        <v>108730</v>
      </c>
      <c r="C404" s="9" t="s">
        <v>967</v>
      </c>
    </row>
    <row r="405" spans="1:3" ht="12.75" customHeight="1" x14ac:dyDescent="0.2">
      <c r="A405" s="9">
        <v>2021</v>
      </c>
      <c r="B405" s="9">
        <v>1179970</v>
      </c>
      <c r="C405" s="9" t="s">
        <v>967</v>
      </c>
    </row>
    <row r="406" spans="1:3" ht="12.75" customHeight="1" x14ac:dyDescent="0.2">
      <c r="A406" s="9">
        <v>2021</v>
      </c>
      <c r="B406" s="9">
        <v>1179970</v>
      </c>
      <c r="C406" s="9" t="s">
        <v>967</v>
      </c>
    </row>
    <row r="407" spans="1:3" ht="12.75" customHeight="1" x14ac:dyDescent="0.2">
      <c r="A407" s="9">
        <v>2021</v>
      </c>
      <c r="B407" s="9">
        <v>1319230</v>
      </c>
      <c r="C407" s="9" t="s">
        <v>967</v>
      </c>
    </row>
    <row r="408" spans="1:3" ht="12.75" customHeight="1" x14ac:dyDescent="0.2">
      <c r="A408" s="9">
        <v>2021</v>
      </c>
      <c r="B408" s="9">
        <v>1179970</v>
      </c>
      <c r="C408" s="9" t="s">
        <v>967</v>
      </c>
    </row>
    <row r="409" spans="1:3" ht="12.75" customHeight="1" x14ac:dyDescent="0.2">
      <c r="A409" s="9">
        <v>2021</v>
      </c>
      <c r="B409" s="9">
        <v>1179970</v>
      </c>
      <c r="C409" s="9" t="s">
        <v>967</v>
      </c>
    </row>
    <row r="410" spans="1:3" ht="12.75" customHeight="1" x14ac:dyDescent="0.2">
      <c r="A410" s="9">
        <v>2021</v>
      </c>
      <c r="B410" s="9">
        <v>1179970</v>
      </c>
      <c r="C410" s="9" t="s">
        <v>967</v>
      </c>
    </row>
    <row r="411" spans="1:3" ht="12.75" customHeight="1" x14ac:dyDescent="0.2">
      <c r="A411" s="9">
        <v>2021</v>
      </c>
      <c r="B411" s="9">
        <v>108730</v>
      </c>
      <c r="C411" s="9" t="s">
        <v>967</v>
      </c>
    </row>
    <row r="412" spans="1:3" ht="12.75" customHeight="1" x14ac:dyDescent="0.2">
      <c r="A412" s="9">
        <v>2021</v>
      </c>
      <c r="B412" s="9">
        <v>1103909</v>
      </c>
      <c r="C412" s="9" t="s">
        <v>967</v>
      </c>
    </row>
    <row r="413" spans="1:3" ht="12.75" customHeight="1" x14ac:dyDescent="0.2">
      <c r="A413" s="9">
        <v>2021</v>
      </c>
      <c r="B413" s="9">
        <v>1127924</v>
      </c>
      <c r="C413" s="9" t="s">
        <v>967</v>
      </c>
    </row>
    <row r="414" spans="1:3" ht="12.75" customHeight="1" x14ac:dyDescent="0.2">
      <c r="A414" s="9">
        <v>2021</v>
      </c>
      <c r="B414" s="9">
        <v>1103692</v>
      </c>
      <c r="C414" s="9" t="s">
        <v>967</v>
      </c>
    </row>
    <row r="415" spans="1:3" ht="12.75" customHeight="1" x14ac:dyDescent="0.2">
      <c r="A415" s="9">
        <v>2021</v>
      </c>
      <c r="B415" s="9">
        <v>1179970</v>
      </c>
      <c r="C415" s="9" t="s">
        <v>967</v>
      </c>
    </row>
    <row r="416" spans="1:3" ht="12.75" customHeight="1" x14ac:dyDescent="0.2">
      <c r="A416" s="9">
        <v>2021</v>
      </c>
      <c r="B416" s="9">
        <v>1179970</v>
      </c>
      <c r="C416" s="9" t="s">
        <v>967</v>
      </c>
    </row>
    <row r="417" spans="1:3" ht="12.75" customHeight="1" x14ac:dyDescent="0.2">
      <c r="A417" s="9">
        <v>2021</v>
      </c>
      <c r="B417" s="9">
        <v>1179970</v>
      </c>
      <c r="C417" s="9" t="s">
        <v>967</v>
      </c>
    </row>
    <row r="418" spans="1:3" ht="12.75" customHeight="1" x14ac:dyDescent="0.2">
      <c r="A418" s="9">
        <v>2021</v>
      </c>
      <c r="B418" s="9">
        <v>1179970</v>
      </c>
      <c r="C418" s="9" t="s">
        <v>967</v>
      </c>
    </row>
    <row r="419" spans="1:3" ht="12.75" customHeight="1" x14ac:dyDescent="0.2">
      <c r="A419" s="9">
        <v>2021</v>
      </c>
      <c r="B419" s="9">
        <v>122845</v>
      </c>
      <c r="C419" s="9" t="s">
        <v>967</v>
      </c>
    </row>
    <row r="420" spans="1:3" ht="12.75" customHeight="1" x14ac:dyDescent="0.2">
      <c r="A420" s="9">
        <v>2021</v>
      </c>
      <c r="B420" s="9">
        <v>108730</v>
      </c>
      <c r="C420" s="9" t="s">
        <v>967</v>
      </c>
    </row>
    <row r="421" spans="1:3" ht="12.75" customHeight="1" x14ac:dyDescent="0.2">
      <c r="A421" s="9">
        <v>2021</v>
      </c>
      <c r="B421" s="9">
        <v>122845</v>
      </c>
      <c r="C421" s="9" t="s">
        <v>967</v>
      </c>
    </row>
    <row r="422" spans="1:3" ht="12.75" customHeight="1" x14ac:dyDescent="0.2">
      <c r="A422" s="9">
        <v>2021</v>
      </c>
      <c r="B422" s="9">
        <v>1308687</v>
      </c>
      <c r="C422" s="9" t="s">
        <v>967</v>
      </c>
    </row>
    <row r="423" spans="1:3" ht="12.75" customHeight="1" x14ac:dyDescent="0.2">
      <c r="A423" s="9">
        <v>2021</v>
      </c>
      <c r="B423" s="9">
        <v>150129</v>
      </c>
      <c r="C423" s="9" t="s">
        <v>967</v>
      </c>
    </row>
    <row r="424" spans="1:3" ht="12.75" customHeight="1" x14ac:dyDescent="0.2">
      <c r="A424" s="9">
        <v>2021</v>
      </c>
      <c r="B424" s="9">
        <v>1270538</v>
      </c>
      <c r="C424" s="9" t="s">
        <v>967</v>
      </c>
    </row>
    <row r="425" spans="1:3" ht="12.75" customHeight="1" x14ac:dyDescent="0.2">
      <c r="A425" s="9">
        <v>2021</v>
      </c>
      <c r="B425" s="9">
        <v>123336</v>
      </c>
      <c r="C425" s="9" t="s">
        <v>967</v>
      </c>
    </row>
    <row r="426" spans="1:3" ht="12.75" customHeight="1" x14ac:dyDescent="0.2">
      <c r="A426" s="9">
        <v>2021</v>
      </c>
      <c r="B426" s="9">
        <v>123336</v>
      </c>
      <c r="C426" s="9" t="s">
        <v>967</v>
      </c>
    </row>
    <row r="427" spans="1:3" ht="12.75" customHeight="1" x14ac:dyDescent="0.2">
      <c r="A427" s="9">
        <v>2021</v>
      </c>
      <c r="B427" s="9">
        <v>123336</v>
      </c>
      <c r="C427" s="9" t="s">
        <v>967</v>
      </c>
    </row>
    <row r="428" spans="1:3" ht="12.75" customHeight="1" x14ac:dyDescent="0.2">
      <c r="A428" s="9">
        <v>2021</v>
      </c>
      <c r="B428" s="9">
        <v>123336</v>
      </c>
      <c r="C428" s="9" t="s">
        <v>967</v>
      </c>
    </row>
    <row r="429" spans="1:3" ht="12.75" customHeight="1" x14ac:dyDescent="0.2">
      <c r="A429" s="9">
        <v>2021</v>
      </c>
      <c r="B429" s="9">
        <v>123336</v>
      </c>
      <c r="C429" s="9" t="s">
        <v>967</v>
      </c>
    </row>
    <row r="430" spans="1:3" ht="12.75" customHeight="1" x14ac:dyDescent="0.2">
      <c r="A430" s="9">
        <v>2021</v>
      </c>
      <c r="B430" s="9">
        <v>123336</v>
      </c>
      <c r="C430" s="9" t="s">
        <v>967</v>
      </c>
    </row>
    <row r="431" spans="1:3" ht="12.75" customHeight="1" x14ac:dyDescent="0.2">
      <c r="A431" s="9">
        <v>2021</v>
      </c>
      <c r="B431" s="9">
        <v>123336</v>
      </c>
      <c r="C431" s="9" t="s">
        <v>967</v>
      </c>
    </row>
    <row r="432" spans="1:3" ht="12.75" customHeight="1" x14ac:dyDescent="0.2">
      <c r="A432" s="9">
        <v>2021</v>
      </c>
      <c r="B432" s="9">
        <v>123336</v>
      </c>
      <c r="C432" s="9" t="s">
        <v>971</v>
      </c>
    </row>
    <row r="433" spans="1:3" ht="12.75" customHeight="1" x14ac:dyDescent="0.2">
      <c r="A433" s="9">
        <v>2021</v>
      </c>
      <c r="B433" s="9">
        <v>1308687</v>
      </c>
      <c r="C433" s="9" t="s">
        <v>971</v>
      </c>
    </row>
    <row r="434" spans="1:3" ht="12.75" customHeight="1" x14ac:dyDescent="0.2">
      <c r="A434" s="9">
        <v>2021</v>
      </c>
      <c r="B434" s="9">
        <v>1179970</v>
      </c>
      <c r="C434" s="9" t="s">
        <v>971</v>
      </c>
    </row>
    <row r="435" spans="1:3" ht="12.75" customHeight="1" x14ac:dyDescent="0.2">
      <c r="A435" s="9">
        <v>2021</v>
      </c>
      <c r="B435" s="9">
        <v>1270538</v>
      </c>
      <c r="C435" s="9" t="s">
        <v>971</v>
      </c>
    </row>
    <row r="436" spans="1:3" ht="12.75" customHeight="1" x14ac:dyDescent="0.2">
      <c r="A436" s="9">
        <v>2021</v>
      </c>
      <c r="B436" s="9">
        <v>123336</v>
      </c>
      <c r="C436" s="9" t="s">
        <v>971</v>
      </c>
    </row>
    <row r="437" spans="1:3" ht="12.75" customHeight="1" x14ac:dyDescent="0.2">
      <c r="A437" s="9">
        <v>2021</v>
      </c>
      <c r="B437" s="9">
        <v>1179970</v>
      </c>
      <c r="C437" s="9" t="s">
        <v>971</v>
      </c>
    </row>
    <row r="438" spans="1:3" ht="12.75" customHeight="1" x14ac:dyDescent="0.2">
      <c r="A438" s="9">
        <v>2021</v>
      </c>
      <c r="B438" s="9">
        <v>123336</v>
      </c>
      <c r="C438" s="9" t="s">
        <v>971</v>
      </c>
    </row>
    <row r="439" spans="1:3" ht="12.75" customHeight="1" x14ac:dyDescent="0.2">
      <c r="A439" s="9">
        <v>2021</v>
      </c>
      <c r="B439" s="9">
        <v>1127925</v>
      </c>
      <c r="C439" s="9" t="s">
        <v>971</v>
      </c>
    </row>
    <row r="440" spans="1:3" ht="12.75" customHeight="1" x14ac:dyDescent="0.2">
      <c r="A440" s="9">
        <v>2021</v>
      </c>
      <c r="B440" s="9">
        <v>150129</v>
      </c>
      <c r="C440" s="9" t="s">
        <v>971</v>
      </c>
    </row>
    <row r="441" spans="1:3" ht="12.75" customHeight="1" x14ac:dyDescent="0.2">
      <c r="A441" s="9">
        <v>2021</v>
      </c>
      <c r="B441" s="9">
        <v>1117076</v>
      </c>
      <c r="C441" s="9" t="s">
        <v>971</v>
      </c>
    </row>
    <row r="442" spans="1:3" ht="12.75" customHeight="1" x14ac:dyDescent="0.2">
      <c r="A442" s="9">
        <v>2021</v>
      </c>
      <c r="B442" s="9">
        <v>1179970</v>
      </c>
      <c r="C442" s="9" t="s">
        <v>971</v>
      </c>
    </row>
    <row r="443" spans="1:3" ht="12.75" customHeight="1" x14ac:dyDescent="0.2">
      <c r="A443" s="9">
        <v>2021</v>
      </c>
      <c r="B443" s="9">
        <v>1103909</v>
      </c>
      <c r="C443" s="9" t="s">
        <v>971</v>
      </c>
    </row>
    <row r="444" spans="1:3" ht="12.75" customHeight="1" x14ac:dyDescent="0.2">
      <c r="A444" s="9">
        <v>2021</v>
      </c>
      <c r="B444" s="9">
        <v>1308687</v>
      </c>
      <c r="C444" s="9" t="s">
        <v>971</v>
      </c>
    </row>
    <row r="445" spans="1:3" ht="12.75" customHeight="1" x14ac:dyDescent="0.2">
      <c r="A445" s="9">
        <v>2021</v>
      </c>
      <c r="B445" s="9">
        <v>1308687</v>
      </c>
      <c r="C445" s="9" t="s">
        <v>971</v>
      </c>
    </row>
    <row r="446" spans="1:3" ht="12.75" customHeight="1" x14ac:dyDescent="0.2">
      <c r="A446" s="9">
        <v>2021</v>
      </c>
      <c r="B446" s="9">
        <v>122845</v>
      </c>
      <c r="C446" s="9" t="s">
        <v>971</v>
      </c>
    </row>
    <row r="447" spans="1:3" ht="12.75" customHeight="1" x14ac:dyDescent="0.2">
      <c r="A447" s="9">
        <v>2021</v>
      </c>
      <c r="B447" s="9">
        <v>123336</v>
      </c>
      <c r="C447" s="9" t="s">
        <v>971</v>
      </c>
    </row>
    <row r="448" spans="1:3" ht="12.75" customHeight="1" x14ac:dyDescent="0.2">
      <c r="A448" s="9">
        <v>2021</v>
      </c>
      <c r="B448" s="9">
        <v>108730</v>
      </c>
      <c r="C448" s="9" t="s">
        <v>971</v>
      </c>
    </row>
    <row r="449" spans="1:3" ht="12.75" customHeight="1" x14ac:dyDescent="0.2">
      <c r="A449" s="9">
        <v>2021</v>
      </c>
      <c r="B449" s="9">
        <v>123336</v>
      </c>
      <c r="C449" s="9" t="s">
        <v>971</v>
      </c>
    </row>
    <row r="450" spans="1:3" ht="12.75" customHeight="1" x14ac:dyDescent="0.2">
      <c r="A450" s="9">
        <v>2021</v>
      </c>
      <c r="B450" s="9">
        <v>1179970</v>
      </c>
      <c r="C450" s="9" t="s">
        <v>971</v>
      </c>
    </row>
    <row r="451" spans="1:3" ht="12.75" customHeight="1" x14ac:dyDescent="0.2">
      <c r="A451" s="9">
        <v>2021</v>
      </c>
      <c r="B451" s="9">
        <v>122845</v>
      </c>
      <c r="C451" s="9" t="s">
        <v>971</v>
      </c>
    </row>
    <row r="452" spans="1:3" ht="12.75" customHeight="1" x14ac:dyDescent="0.2">
      <c r="A452" s="9">
        <v>2021</v>
      </c>
      <c r="B452" s="9">
        <v>1103692</v>
      </c>
      <c r="C452" s="9" t="s">
        <v>971</v>
      </c>
    </row>
    <row r="453" spans="1:3" ht="12.75" customHeight="1" x14ac:dyDescent="0.2">
      <c r="A453" s="9">
        <v>2021</v>
      </c>
      <c r="B453" s="9">
        <v>1179970</v>
      </c>
      <c r="C453" s="9" t="s">
        <v>971</v>
      </c>
    </row>
    <row r="454" spans="1:3" ht="12.75" customHeight="1" x14ac:dyDescent="0.2">
      <c r="A454" s="9">
        <v>2021</v>
      </c>
      <c r="B454" s="9">
        <v>1319230</v>
      </c>
      <c r="C454" s="9" t="s">
        <v>971</v>
      </c>
    </row>
    <row r="455" spans="1:3" ht="12.75" customHeight="1" x14ac:dyDescent="0.2">
      <c r="A455" s="9">
        <v>2021</v>
      </c>
      <c r="B455" s="9">
        <v>122845</v>
      </c>
      <c r="C455" s="9" t="s">
        <v>971</v>
      </c>
    </row>
    <row r="456" spans="1:3" ht="12.75" customHeight="1" x14ac:dyDescent="0.2">
      <c r="A456" s="9">
        <v>2021</v>
      </c>
      <c r="B456" s="9">
        <v>1103692</v>
      </c>
      <c r="C456" s="9" t="s">
        <v>971</v>
      </c>
    </row>
    <row r="457" spans="1:3" ht="12.75" customHeight="1" x14ac:dyDescent="0.2">
      <c r="A457" s="9">
        <v>2021</v>
      </c>
      <c r="B457" s="9">
        <v>108730</v>
      </c>
      <c r="C457" s="9" t="s">
        <v>971</v>
      </c>
    </row>
    <row r="458" spans="1:3" ht="12.75" customHeight="1" x14ac:dyDescent="0.2">
      <c r="A458" s="9">
        <v>2021</v>
      </c>
      <c r="B458" s="9">
        <v>1179970</v>
      </c>
      <c r="C458" s="9" t="s">
        <v>971</v>
      </c>
    </row>
    <row r="459" spans="1:3" ht="12.75" customHeight="1" x14ac:dyDescent="0.2">
      <c r="A459" s="9">
        <v>2021</v>
      </c>
      <c r="B459" s="9">
        <v>1308687</v>
      </c>
      <c r="C459" s="9" t="s">
        <v>971</v>
      </c>
    </row>
    <row r="460" spans="1:3" ht="12.75" customHeight="1" x14ac:dyDescent="0.2">
      <c r="A460" s="9">
        <v>2021</v>
      </c>
      <c r="B460" s="9">
        <v>1319230</v>
      </c>
      <c r="C460" s="9" t="s">
        <v>971</v>
      </c>
    </row>
    <row r="461" spans="1:3" ht="12.75" customHeight="1" x14ac:dyDescent="0.2">
      <c r="A461" s="9">
        <v>2021</v>
      </c>
      <c r="B461" s="9">
        <v>1365444</v>
      </c>
      <c r="C461" s="9" t="s">
        <v>971</v>
      </c>
    </row>
    <row r="462" spans="1:3" ht="12.75" customHeight="1" x14ac:dyDescent="0.2">
      <c r="A462" s="9">
        <v>2021</v>
      </c>
      <c r="B462" s="9">
        <v>1179970</v>
      </c>
      <c r="C462" s="9" t="s">
        <v>971</v>
      </c>
    </row>
    <row r="463" spans="1:3" ht="12.75" customHeight="1" x14ac:dyDescent="0.2">
      <c r="A463" s="9">
        <v>2021</v>
      </c>
      <c r="B463" s="9">
        <v>122845</v>
      </c>
      <c r="C463" s="9" t="s">
        <v>971</v>
      </c>
    </row>
    <row r="464" spans="1:3" ht="12.75" customHeight="1" x14ac:dyDescent="0.2">
      <c r="A464" s="9">
        <v>2021</v>
      </c>
      <c r="B464" s="9">
        <v>1127926</v>
      </c>
      <c r="C464" s="9" t="s">
        <v>971</v>
      </c>
    </row>
    <row r="465" spans="1:3" ht="12.75" customHeight="1" x14ac:dyDescent="0.2">
      <c r="A465" s="9">
        <v>2021</v>
      </c>
      <c r="B465" s="9">
        <v>1308687</v>
      </c>
      <c r="C465" s="9" t="s">
        <v>971</v>
      </c>
    </row>
    <row r="466" spans="1:3" ht="12.75" customHeight="1" x14ac:dyDescent="0.2">
      <c r="A466" s="9">
        <v>2021</v>
      </c>
      <c r="B466" s="9">
        <v>1127925</v>
      </c>
      <c r="C466" s="9" t="s">
        <v>134</v>
      </c>
    </row>
    <row r="467" spans="1:3" ht="12.75" customHeight="1" x14ac:dyDescent="0.2">
      <c r="A467" s="9">
        <v>2021</v>
      </c>
      <c r="B467" s="9">
        <v>108730</v>
      </c>
      <c r="C467" s="9" t="s">
        <v>134</v>
      </c>
    </row>
    <row r="468" spans="1:3" ht="12.75" customHeight="1" x14ac:dyDescent="0.2">
      <c r="A468" s="9">
        <v>2021</v>
      </c>
      <c r="B468" s="9">
        <v>1308687</v>
      </c>
      <c r="C468" s="9" t="s">
        <v>134</v>
      </c>
    </row>
    <row r="469" spans="1:3" ht="12.75" customHeight="1" x14ac:dyDescent="0.2">
      <c r="A469" s="9">
        <v>2021</v>
      </c>
      <c r="B469" s="9">
        <v>1117076</v>
      </c>
      <c r="C469" s="9" t="s">
        <v>134</v>
      </c>
    </row>
    <row r="470" spans="1:3" ht="12.75" customHeight="1" x14ac:dyDescent="0.2">
      <c r="A470" s="9">
        <v>2021</v>
      </c>
      <c r="B470" s="9">
        <v>1308687</v>
      </c>
      <c r="C470" s="9" t="s">
        <v>134</v>
      </c>
    </row>
    <row r="471" spans="1:3" ht="12.75" customHeight="1" x14ac:dyDescent="0.2">
      <c r="A471" s="9">
        <v>2021</v>
      </c>
      <c r="B471" s="9">
        <v>1179970</v>
      </c>
      <c r="C471" s="9" t="s">
        <v>134</v>
      </c>
    </row>
    <row r="472" spans="1:3" ht="12.75" customHeight="1" x14ac:dyDescent="0.2">
      <c r="A472" s="9">
        <v>2021</v>
      </c>
      <c r="B472" s="9">
        <v>1103909</v>
      </c>
      <c r="C472" s="9" t="s">
        <v>134</v>
      </c>
    </row>
    <row r="473" spans="1:3" ht="12.75" customHeight="1" x14ac:dyDescent="0.2">
      <c r="A473" s="9">
        <v>2021</v>
      </c>
      <c r="B473" s="9">
        <v>1127925</v>
      </c>
      <c r="C473" s="9" t="s">
        <v>134</v>
      </c>
    </row>
    <row r="474" spans="1:3" ht="12.75" customHeight="1" x14ac:dyDescent="0.2">
      <c r="A474" s="9">
        <v>2021</v>
      </c>
      <c r="B474" s="9">
        <v>1179970</v>
      </c>
      <c r="C474" s="9" t="s">
        <v>134</v>
      </c>
    </row>
    <row r="475" spans="1:3" ht="12.75" customHeight="1" x14ac:dyDescent="0.2">
      <c r="A475" s="9">
        <v>2021</v>
      </c>
      <c r="B475" s="9">
        <v>1103832</v>
      </c>
      <c r="C475" s="9" t="s">
        <v>134</v>
      </c>
    </row>
    <row r="476" spans="1:3" ht="12.75" customHeight="1" x14ac:dyDescent="0.2">
      <c r="A476" s="9">
        <v>2021</v>
      </c>
      <c r="B476" s="9">
        <v>1179970</v>
      </c>
      <c r="C476" s="9" t="s">
        <v>134</v>
      </c>
    </row>
    <row r="477" spans="1:3" ht="12.75" customHeight="1" x14ac:dyDescent="0.2">
      <c r="A477" s="9">
        <v>2021</v>
      </c>
      <c r="B477" s="9">
        <v>122845</v>
      </c>
      <c r="C477" s="9" t="s">
        <v>134</v>
      </c>
    </row>
    <row r="478" spans="1:3" ht="12.75" customHeight="1" x14ac:dyDescent="0.2">
      <c r="A478" s="9">
        <v>2021</v>
      </c>
      <c r="B478" s="9">
        <v>1308687</v>
      </c>
      <c r="C478" s="9" t="s">
        <v>134</v>
      </c>
    </row>
    <row r="479" spans="1:3" ht="12.75" customHeight="1" x14ac:dyDescent="0.2">
      <c r="A479" s="9">
        <v>2021</v>
      </c>
      <c r="B479" s="9">
        <v>1103909</v>
      </c>
      <c r="C479" s="9" t="s">
        <v>134</v>
      </c>
    </row>
    <row r="480" spans="1:3" ht="12.75" customHeight="1" x14ac:dyDescent="0.2">
      <c r="A480" s="9">
        <v>2021</v>
      </c>
      <c r="B480" s="9">
        <v>1308687</v>
      </c>
      <c r="C480" s="9" t="s">
        <v>134</v>
      </c>
    </row>
    <row r="481" spans="1:3" ht="12.75" customHeight="1" x14ac:dyDescent="0.2">
      <c r="A481" s="9">
        <v>2021</v>
      </c>
      <c r="B481" s="9">
        <v>1103692</v>
      </c>
      <c r="C481" s="9" t="s">
        <v>134</v>
      </c>
    </row>
    <row r="482" spans="1:3" ht="12.75" customHeight="1" x14ac:dyDescent="0.2">
      <c r="A482" s="9">
        <v>2021</v>
      </c>
      <c r="B482" s="9">
        <v>1127926</v>
      </c>
      <c r="C482" s="9" t="s">
        <v>134</v>
      </c>
    </row>
    <row r="483" spans="1:3" ht="12.75" customHeight="1" x14ac:dyDescent="0.2">
      <c r="A483" s="9">
        <v>2021</v>
      </c>
      <c r="B483" s="9">
        <v>122845</v>
      </c>
      <c r="C483" s="9" t="s">
        <v>134</v>
      </c>
    </row>
    <row r="484" spans="1:3" ht="12.75" customHeight="1" x14ac:dyDescent="0.2">
      <c r="A484" s="9">
        <v>2021</v>
      </c>
      <c r="B484" s="9">
        <v>1117076</v>
      </c>
      <c r="C484" s="9" t="s">
        <v>134</v>
      </c>
    </row>
    <row r="485" spans="1:3" ht="12.75" customHeight="1" x14ac:dyDescent="0.2">
      <c r="A485" s="9">
        <v>2021</v>
      </c>
      <c r="B485" s="9">
        <v>1103692</v>
      </c>
      <c r="C485" s="9" t="s">
        <v>134</v>
      </c>
    </row>
    <row r="486" spans="1:3" ht="12.75" customHeight="1" x14ac:dyDescent="0.2">
      <c r="A486" s="9">
        <v>2021</v>
      </c>
      <c r="B486" s="9">
        <v>1127926</v>
      </c>
      <c r="C486" s="9" t="s">
        <v>134</v>
      </c>
    </row>
    <row r="487" spans="1:3" ht="12.75" customHeight="1" x14ac:dyDescent="0.2">
      <c r="A487" s="9">
        <v>2021</v>
      </c>
      <c r="B487" s="9">
        <v>1127924</v>
      </c>
      <c r="C487" s="9" t="s">
        <v>134</v>
      </c>
    </row>
    <row r="488" spans="1:3" ht="12.75" customHeight="1" x14ac:dyDescent="0.2">
      <c r="A488" s="9">
        <v>2021</v>
      </c>
      <c r="B488" s="9">
        <v>150129</v>
      </c>
      <c r="C488" s="9" t="s">
        <v>134</v>
      </c>
    </row>
    <row r="489" spans="1:3" ht="12.75" customHeight="1" x14ac:dyDescent="0.2">
      <c r="A489" s="9">
        <v>2021</v>
      </c>
      <c r="B489" s="9">
        <v>1103909</v>
      </c>
      <c r="C489" s="9" t="s">
        <v>134</v>
      </c>
    </row>
    <row r="490" spans="1:3" ht="12.75" customHeight="1" x14ac:dyDescent="0.2">
      <c r="A490" s="9">
        <v>2021</v>
      </c>
      <c r="B490" s="9">
        <v>1179970</v>
      </c>
      <c r="C490" s="9" t="s">
        <v>134</v>
      </c>
    </row>
    <row r="491" spans="1:3" ht="12.75" customHeight="1" x14ac:dyDescent="0.2">
      <c r="A491" s="9">
        <v>2021</v>
      </c>
      <c r="B491" s="9">
        <v>1308687</v>
      </c>
      <c r="C491" s="9" t="s">
        <v>134</v>
      </c>
    </row>
    <row r="492" spans="1:3" ht="12.75" customHeight="1" x14ac:dyDescent="0.2">
      <c r="A492" s="9">
        <v>2021</v>
      </c>
      <c r="B492" s="9">
        <v>1127925</v>
      </c>
      <c r="C492" s="9" t="s">
        <v>134</v>
      </c>
    </row>
    <row r="493" spans="1:3" ht="12.75" customHeight="1" x14ac:dyDescent="0.2">
      <c r="A493" s="9">
        <v>2021</v>
      </c>
      <c r="B493" s="9">
        <v>1270538</v>
      </c>
      <c r="C493" s="9" t="s">
        <v>134</v>
      </c>
    </row>
    <row r="494" spans="1:3" ht="12.75" customHeight="1" x14ac:dyDescent="0.2">
      <c r="A494" s="9">
        <v>2021</v>
      </c>
      <c r="B494" s="9">
        <v>1127926</v>
      </c>
      <c r="C494" s="9" t="s">
        <v>134</v>
      </c>
    </row>
    <row r="495" spans="1:3" ht="12.75" customHeight="1" x14ac:dyDescent="0.2">
      <c r="A495" s="9">
        <v>2021</v>
      </c>
      <c r="B495" s="9">
        <v>1117076</v>
      </c>
      <c r="C495" s="9" t="s">
        <v>134</v>
      </c>
    </row>
    <row r="496" spans="1:3" ht="12.75" customHeight="1" x14ac:dyDescent="0.2">
      <c r="A496" s="9">
        <v>2021</v>
      </c>
      <c r="B496" s="9">
        <v>1319230</v>
      </c>
      <c r="C496" s="9" t="s">
        <v>134</v>
      </c>
    </row>
    <row r="497" spans="1:3" ht="12.75" customHeight="1" x14ac:dyDescent="0.2">
      <c r="A497" s="9">
        <v>2021</v>
      </c>
      <c r="B497" s="9">
        <v>108730</v>
      </c>
      <c r="C497" s="9" t="s">
        <v>134</v>
      </c>
    </row>
    <row r="498" spans="1:3" ht="12.75" customHeight="1" x14ac:dyDescent="0.2">
      <c r="A498" s="9">
        <v>2021</v>
      </c>
      <c r="B498" s="9">
        <v>1127926</v>
      </c>
      <c r="C498" s="9" t="s">
        <v>134</v>
      </c>
    </row>
    <row r="499" spans="1:3" ht="12.75" customHeight="1" x14ac:dyDescent="0.2">
      <c r="A499" s="9">
        <v>2021</v>
      </c>
      <c r="B499" s="9">
        <v>1103909</v>
      </c>
      <c r="C499" s="9" t="s">
        <v>134</v>
      </c>
    </row>
    <row r="500" spans="1:3" ht="12.75" customHeight="1" x14ac:dyDescent="0.2">
      <c r="A500" s="9">
        <v>2021</v>
      </c>
      <c r="B500" s="9">
        <v>1319230</v>
      </c>
      <c r="C500" s="9" t="s">
        <v>134</v>
      </c>
    </row>
    <row r="501" spans="1:3" ht="12.75" customHeight="1" x14ac:dyDescent="0.2">
      <c r="A501" s="9">
        <v>2021</v>
      </c>
      <c r="B501" s="9">
        <v>1103692</v>
      </c>
      <c r="C501" s="9" t="s">
        <v>134</v>
      </c>
    </row>
    <row r="502" spans="1:3" ht="12.75" customHeight="1" x14ac:dyDescent="0.2">
      <c r="A502" s="9">
        <v>2021</v>
      </c>
      <c r="B502" s="9">
        <v>122845</v>
      </c>
      <c r="C502" s="9" t="s">
        <v>134</v>
      </c>
    </row>
    <row r="503" spans="1:3" ht="12.75" customHeight="1" x14ac:dyDescent="0.2">
      <c r="A503" s="9">
        <v>2021</v>
      </c>
      <c r="B503" s="9">
        <v>1308687</v>
      </c>
      <c r="C503" s="9" t="s">
        <v>966</v>
      </c>
    </row>
    <row r="504" spans="1:3" ht="12.75" customHeight="1" x14ac:dyDescent="0.2">
      <c r="A504" s="9">
        <v>2021</v>
      </c>
      <c r="B504" s="9">
        <v>108730</v>
      </c>
      <c r="C504" s="9" t="s">
        <v>966</v>
      </c>
    </row>
    <row r="505" spans="1:3" ht="12.75" customHeight="1" x14ac:dyDescent="0.2">
      <c r="A505" s="9">
        <v>2021</v>
      </c>
      <c r="B505" s="9">
        <v>150129</v>
      </c>
      <c r="C505" s="9" t="s">
        <v>966</v>
      </c>
    </row>
    <row r="506" spans="1:3" ht="12.75" customHeight="1" x14ac:dyDescent="0.2">
      <c r="A506" s="9">
        <v>2021</v>
      </c>
      <c r="B506" s="9">
        <v>1103832</v>
      </c>
      <c r="C506" s="9" t="s">
        <v>966</v>
      </c>
    </row>
    <row r="507" spans="1:3" ht="12.75" customHeight="1" x14ac:dyDescent="0.2">
      <c r="A507" s="9">
        <v>2021</v>
      </c>
      <c r="B507" s="9">
        <v>1127927</v>
      </c>
      <c r="C507" s="9" t="s">
        <v>966</v>
      </c>
    </row>
    <row r="508" spans="1:3" ht="12.75" customHeight="1" x14ac:dyDescent="0.2">
      <c r="A508" s="9">
        <v>2021</v>
      </c>
      <c r="B508" s="9">
        <v>123336</v>
      </c>
      <c r="C508" s="9" t="s">
        <v>966</v>
      </c>
    </row>
    <row r="509" spans="1:3" ht="12.75" customHeight="1" x14ac:dyDescent="0.2">
      <c r="A509" s="9">
        <v>2021</v>
      </c>
      <c r="B509" s="9">
        <v>123336</v>
      </c>
      <c r="C509" s="9" t="s">
        <v>966</v>
      </c>
    </row>
    <row r="510" spans="1:3" ht="12.75" customHeight="1" x14ac:dyDescent="0.2">
      <c r="A510" s="9">
        <v>2021</v>
      </c>
      <c r="B510" s="9">
        <v>123336</v>
      </c>
      <c r="C510" s="9" t="s">
        <v>966</v>
      </c>
    </row>
    <row r="511" spans="1:3" ht="12.75" customHeight="1" x14ac:dyDescent="0.2">
      <c r="A511" s="9">
        <v>2021</v>
      </c>
      <c r="B511" s="9">
        <v>123336</v>
      </c>
      <c r="C511" s="9" t="s">
        <v>966</v>
      </c>
    </row>
    <row r="512" spans="1:3" ht="12.75" customHeight="1" x14ac:dyDescent="0.2">
      <c r="A512" s="9">
        <v>2021</v>
      </c>
      <c r="B512" s="9">
        <v>1365444</v>
      </c>
      <c r="C512" s="9" t="s">
        <v>966</v>
      </c>
    </row>
    <row r="513" spans="1:3" ht="12.75" customHeight="1" x14ac:dyDescent="0.2">
      <c r="A513" s="9">
        <v>2021</v>
      </c>
      <c r="B513" s="9">
        <v>123336</v>
      </c>
      <c r="C513" s="9" t="s">
        <v>966</v>
      </c>
    </row>
    <row r="514" spans="1:3" ht="12.75" customHeight="1" x14ac:dyDescent="0.2">
      <c r="A514" s="9">
        <v>2021</v>
      </c>
      <c r="B514" s="9">
        <v>1103909</v>
      </c>
      <c r="C514" s="9" t="s">
        <v>966</v>
      </c>
    </row>
    <row r="515" spans="1:3" ht="12.75" customHeight="1" x14ac:dyDescent="0.2">
      <c r="A515" s="9">
        <v>2021</v>
      </c>
      <c r="B515" s="9">
        <v>1127927</v>
      </c>
      <c r="C515" s="9" t="s">
        <v>966</v>
      </c>
    </row>
    <row r="516" spans="1:3" ht="12.75" customHeight="1" x14ac:dyDescent="0.2">
      <c r="A516" s="9">
        <v>2021</v>
      </c>
      <c r="B516" s="9">
        <v>122845</v>
      </c>
      <c r="C516" s="9" t="s">
        <v>966</v>
      </c>
    </row>
    <row r="517" spans="1:3" ht="12.75" customHeight="1" x14ac:dyDescent="0.2">
      <c r="A517" s="9">
        <v>2021</v>
      </c>
      <c r="B517" s="9">
        <v>1308687</v>
      </c>
      <c r="C517" s="9" t="s">
        <v>966</v>
      </c>
    </row>
    <row r="518" spans="1:3" ht="12.75" customHeight="1" x14ac:dyDescent="0.2">
      <c r="A518" s="9">
        <v>2021</v>
      </c>
      <c r="B518" s="9">
        <v>1127924</v>
      </c>
      <c r="C518" s="9" t="s">
        <v>966</v>
      </c>
    </row>
    <row r="519" spans="1:3" ht="12.75" customHeight="1" x14ac:dyDescent="0.2">
      <c r="A519" s="9">
        <v>2021</v>
      </c>
      <c r="B519" s="9">
        <v>1127927</v>
      </c>
      <c r="C519" s="9" t="s">
        <v>966</v>
      </c>
    </row>
    <row r="520" spans="1:3" ht="12.75" customHeight="1" x14ac:dyDescent="0.2">
      <c r="A520" s="9">
        <v>2021</v>
      </c>
      <c r="B520" s="9">
        <v>1117076</v>
      </c>
      <c r="C520" s="9" t="s">
        <v>966</v>
      </c>
    </row>
    <row r="521" spans="1:3" ht="12.75" customHeight="1" x14ac:dyDescent="0.2">
      <c r="A521" s="9">
        <v>2021</v>
      </c>
      <c r="B521" s="9">
        <v>123336</v>
      </c>
      <c r="C521" s="9" t="s">
        <v>966</v>
      </c>
    </row>
    <row r="522" spans="1:3" ht="12.75" customHeight="1" x14ac:dyDescent="0.2">
      <c r="A522" s="9">
        <v>2021</v>
      </c>
      <c r="B522" s="9">
        <v>1117076</v>
      </c>
      <c r="C522" s="9" t="s">
        <v>966</v>
      </c>
    </row>
    <row r="523" spans="1:3" ht="12.75" customHeight="1" x14ac:dyDescent="0.2">
      <c r="A523" s="9">
        <v>2021</v>
      </c>
      <c r="B523" s="9">
        <v>1117076</v>
      </c>
      <c r="C523" s="9" t="s">
        <v>966</v>
      </c>
    </row>
    <row r="524" spans="1:3" ht="12.75" customHeight="1" x14ac:dyDescent="0.2">
      <c r="A524" s="9">
        <v>2021</v>
      </c>
      <c r="B524" s="9">
        <v>1179970</v>
      </c>
      <c r="C524" s="9" t="s">
        <v>966</v>
      </c>
    </row>
    <row r="525" spans="1:3" ht="12.75" customHeight="1" x14ac:dyDescent="0.2">
      <c r="A525" s="9">
        <v>2021</v>
      </c>
      <c r="B525" s="9">
        <v>1127925</v>
      </c>
      <c r="C525" s="9" t="s">
        <v>966</v>
      </c>
    </row>
    <row r="526" spans="1:3" ht="12.75" customHeight="1" x14ac:dyDescent="0.2">
      <c r="A526" s="9">
        <v>2021</v>
      </c>
      <c r="B526" s="9">
        <v>122845</v>
      </c>
      <c r="C526" s="9" t="s">
        <v>966</v>
      </c>
    </row>
    <row r="527" spans="1:3" ht="12.75" customHeight="1" x14ac:dyDescent="0.2">
      <c r="A527" s="9">
        <v>2021</v>
      </c>
      <c r="B527" s="9">
        <v>123336</v>
      </c>
      <c r="C527" s="9" t="s">
        <v>966</v>
      </c>
    </row>
    <row r="528" spans="1:3" ht="12.75" customHeight="1" x14ac:dyDescent="0.2">
      <c r="A528" s="9">
        <v>2021</v>
      </c>
      <c r="B528" s="9">
        <v>1308687</v>
      </c>
      <c r="C528" s="9" t="s">
        <v>966</v>
      </c>
    </row>
    <row r="529" spans="1:3" ht="12.75" customHeight="1" x14ac:dyDescent="0.2">
      <c r="A529" s="9">
        <v>2021</v>
      </c>
      <c r="B529" s="9">
        <v>1127924</v>
      </c>
      <c r="C529" s="9" t="s">
        <v>966</v>
      </c>
    </row>
    <row r="530" spans="1:3" ht="12.75" customHeight="1" x14ac:dyDescent="0.2">
      <c r="A530" s="9">
        <v>2021</v>
      </c>
      <c r="B530" s="9">
        <v>123336</v>
      </c>
      <c r="C530" s="9" t="s">
        <v>966</v>
      </c>
    </row>
    <row r="531" spans="1:3" ht="12.75" customHeight="1" x14ac:dyDescent="0.2">
      <c r="A531" s="9">
        <v>2021</v>
      </c>
      <c r="B531" s="9">
        <v>1103909</v>
      </c>
      <c r="C531" s="9" t="s">
        <v>966</v>
      </c>
    </row>
    <row r="532" spans="1:3" ht="12.75" customHeight="1" x14ac:dyDescent="0.2">
      <c r="A532" s="9">
        <v>2021</v>
      </c>
      <c r="B532" s="9">
        <v>1308687</v>
      </c>
      <c r="C532" s="9" t="s">
        <v>966</v>
      </c>
    </row>
    <row r="533" spans="1:3" ht="12.75" customHeight="1" x14ac:dyDescent="0.2">
      <c r="A533" s="9">
        <v>2021</v>
      </c>
      <c r="B533" s="9">
        <v>1179970</v>
      </c>
      <c r="C533" s="9" t="s">
        <v>966</v>
      </c>
    </row>
    <row r="534" spans="1:3" ht="12.75" customHeight="1" x14ac:dyDescent="0.2">
      <c r="A534" s="9">
        <v>2021</v>
      </c>
      <c r="B534" s="9">
        <v>1127925</v>
      </c>
      <c r="C534" s="9" t="s">
        <v>966</v>
      </c>
    </row>
    <row r="535" spans="1:3" ht="12.75" customHeight="1" x14ac:dyDescent="0.2">
      <c r="A535" s="9">
        <v>2021</v>
      </c>
      <c r="B535" s="9">
        <v>1308687</v>
      </c>
      <c r="C535" s="9" t="s">
        <v>966</v>
      </c>
    </row>
    <row r="536" spans="1:3" ht="12.75" customHeight="1" x14ac:dyDescent="0.2">
      <c r="A536" s="9">
        <v>2021</v>
      </c>
      <c r="B536" s="9">
        <v>1103909</v>
      </c>
      <c r="C536" s="9" t="s">
        <v>966</v>
      </c>
    </row>
    <row r="537" spans="1:3" ht="12.75" customHeight="1" x14ac:dyDescent="0.2">
      <c r="A537" s="9">
        <v>2021</v>
      </c>
      <c r="B537" s="9">
        <v>122845</v>
      </c>
      <c r="C537" s="9" t="s">
        <v>966</v>
      </c>
    </row>
    <row r="538" spans="1:3" ht="12.75" customHeight="1" x14ac:dyDescent="0.2">
      <c r="A538" s="9">
        <v>2021</v>
      </c>
      <c r="B538" s="9">
        <v>1179970</v>
      </c>
      <c r="C538" s="9" t="s">
        <v>966</v>
      </c>
    </row>
    <row r="539" spans="1:3" ht="12.75" customHeight="1" x14ac:dyDescent="0.2">
      <c r="A539" s="9">
        <v>2021</v>
      </c>
      <c r="B539" s="9">
        <v>1103909</v>
      </c>
      <c r="C539" s="9" t="s">
        <v>966</v>
      </c>
    </row>
    <row r="540" spans="1:3" ht="12.75" customHeight="1" x14ac:dyDescent="0.2">
      <c r="A540" s="9">
        <v>2021</v>
      </c>
      <c r="B540" s="9">
        <v>122845</v>
      </c>
      <c r="C540" s="9" t="s">
        <v>966</v>
      </c>
    </row>
    <row r="541" spans="1:3" ht="12.75" customHeight="1" x14ac:dyDescent="0.2">
      <c r="A541" s="9">
        <v>2021</v>
      </c>
      <c r="B541" s="9">
        <v>1308687</v>
      </c>
      <c r="C541" s="9" t="s">
        <v>966</v>
      </c>
    </row>
    <row r="542" spans="1:3" ht="12.75" customHeight="1" x14ac:dyDescent="0.2">
      <c r="A542" s="9">
        <v>2021</v>
      </c>
      <c r="B542" s="9">
        <v>1308687</v>
      </c>
      <c r="C542" s="9" t="s">
        <v>966</v>
      </c>
    </row>
    <row r="543" spans="1:3" ht="12.75" customHeight="1" x14ac:dyDescent="0.2">
      <c r="A543" s="9">
        <v>2021</v>
      </c>
      <c r="B543" s="9">
        <v>1117076</v>
      </c>
      <c r="C543" s="9" t="s">
        <v>966</v>
      </c>
    </row>
    <row r="544" spans="1:3" ht="12.75" customHeight="1" x14ac:dyDescent="0.2">
      <c r="A544" s="9">
        <v>2021</v>
      </c>
      <c r="B544" s="9">
        <v>123336</v>
      </c>
      <c r="C544" s="9" t="s">
        <v>966</v>
      </c>
    </row>
    <row r="545" spans="1:3" ht="12.75" customHeight="1" x14ac:dyDescent="0.2">
      <c r="A545" s="9">
        <v>2021</v>
      </c>
      <c r="B545" s="9">
        <v>1270538</v>
      </c>
      <c r="C545" s="9" t="s">
        <v>966</v>
      </c>
    </row>
    <row r="546" spans="1:3" ht="12.75" customHeight="1" x14ac:dyDescent="0.2">
      <c r="A546" s="9">
        <v>2021</v>
      </c>
      <c r="B546" s="9">
        <v>1103909</v>
      </c>
      <c r="C546" s="9" t="s">
        <v>966</v>
      </c>
    </row>
    <row r="547" spans="1:3" ht="12.75" customHeight="1" x14ac:dyDescent="0.2">
      <c r="A547" s="9">
        <v>2021</v>
      </c>
      <c r="B547" s="9">
        <v>1127925</v>
      </c>
      <c r="C547" s="9" t="s">
        <v>966</v>
      </c>
    </row>
    <row r="548" spans="1:3" ht="12.75" customHeight="1" x14ac:dyDescent="0.2">
      <c r="A548" s="9">
        <v>2021</v>
      </c>
      <c r="B548" s="9">
        <v>1308687</v>
      </c>
      <c r="C548" s="9" t="s">
        <v>966</v>
      </c>
    </row>
    <row r="549" spans="1:3" ht="12.75" customHeight="1" x14ac:dyDescent="0.2">
      <c r="A549" s="9">
        <v>2021</v>
      </c>
      <c r="B549" s="9">
        <v>1308687</v>
      </c>
      <c r="C549" s="9" t="s">
        <v>966</v>
      </c>
    </row>
    <row r="550" spans="1:3" ht="12.75" customHeight="1" x14ac:dyDescent="0.2">
      <c r="A550" s="9">
        <v>2021</v>
      </c>
      <c r="B550" s="9">
        <v>1319230</v>
      </c>
      <c r="C550" s="9" t="s">
        <v>966</v>
      </c>
    </row>
    <row r="551" spans="1:3" ht="12.75" customHeight="1" x14ac:dyDescent="0.2">
      <c r="A551" s="9">
        <v>2021</v>
      </c>
      <c r="B551" s="9">
        <v>123336</v>
      </c>
      <c r="C551" s="9" t="s">
        <v>966</v>
      </c>
    </row>
    <row r="552" spans="1:3" ht="12.75" customHeight="1" x14ac:dyDescent="0.2">
      <c r="A552" s="9">
        <v>2021</v>
      </c>
      <c r="B552" s="9">
        <v>108730</v>
      </c>
      <c r="C552" s="9" t="s">
        <v>966</v>
      </c>
    </row>
    <row r="553" spans="1:3" ht="12.75" customHeight="1" x14ac:dyDescent="0.2">
      <c r="A553" s="9">
        <v>2021</v>
      </c>
      <c r="B553" s="9">
        <v>108730</v>
      </c>
      <c r="C553" s="9" t="s">
        <v>966</v>
      </c>
    </row>
    <row r="554" spans="1:3" ht="12.75" customHeight="1" x14ac:dyDescent="0.2">
      <c r="A554" s="9">
        <v>2021</v>
      </c>
      <c r="B554" s="9">
        <v>108730</v>
      </c>
      <c r="C554" s="9" t="s">
        <v>966</v>
      </c>
    </row>
    <row r="555" spans="1:3" ht="12.75" customHeight="1" x14ac:dyDescent="0.2">
      <c r="A555" s="9">
        <v>2021</v>
      </c>
      <c r="B555" s="9">
        <v>122845</v>
      </c>
      <c r="C555" s="9" t="s">
        <v>966</v>
      </c>
    </row>
    <row r="556" spans="1:3" ht="12.75" customHeight="1" x14ac:dyDescent="0.2">
      <c r="A556" s="9">
        <v>2021</v>
      </c>
      <c r="B556" s="9">
        <v>1365444</v>
      </c>
      <c r="C556" s="9" t="s">
        <v>966</v>
      </c>
    </row>
    <row r="557" spans="1:3" ht="12.75" customHeight="1" x14ac:dyDescent="0.2">
      <c r="A557" s="9">
        <v>2021</v>
      </c>
      <c r="B557" s="9">
        <v>1103909</v>
      </c>
      <c r="C557" s="9" t="s">
        <v>966</v>
      </c>
    </row>
    <row r="558" spans="1:3" ht="12.75" customHeight="1" x14ac:dyDescent="0.2">
      <c r="A558" s="9">
        <v>2021</v>
      </c>
      <c r="B558" s="9">
        <v>1103692</v>
      </c>
      <c r="C558" s="9" t="s">
        <v>966</v>
      </c>
    </row>
    <row r="559" spans="1:3" ht="12.75" customHeight="1" x14ac:dyDescent="0.2">
      <c r="A559" s="9">
        <v>2021</v>
      </c>
      <c r="B559" s="9">
        <v>1127926</v>
      </c>
      <c r="C559" s="9" t="s">
        <v>966</v>
      </c>
    </row>
    <row r="560" spans="1:3" ht="12.75" customHeight="1" x14ac:dyDescent="0.2">
      <c r="A560" s="9">
        <v>2021</v>
      </c>
      <c r="B560" s="9">
        <v>1270538</v>
      </c>
      <c r="C560" s="9" t="s">
        <v>966</v>
      </c>
    </row>
    <row r="561" spans="1:3" ht="12.75" customHeight="1" x14ac:dyDescent="0.2">
      <c r="A561" s="9">
        <v>2021</v>
      </c>
      <c r="B561" s="9">
        <v>1270538</v>
      </c>
      <c r="C561" s="9" t="s">
        <v>966</v>
      </c>
    </row>
    <row r="562" spans="1:3" ht="12.75" customHeight="1" x14ac:dyDescent="0.2">
      <c r="A562" s="9">
        <v>2021</v>
      </c>
      <c r="B562" s="9">
        <v>1103909</v>
      </c>
      <c r="C562" s="9" t="s">
        <v>966</v>
      </c>
    </row>
    <row r="563" spans="1:3" ht="12.75" customHeight="1" x14ac:dyDescent="0.2">
      <c r="A563" s="9">
        <v>2021</v>
      </c>
      <c r="B563" s="9">
        <v>1127925</v>
      </c>
      <c r="C563" s="9" t="s">
        <v>966</v>
      </c>
    </row>
    <row r="564" spans="1:3" ht="12.75" customHeight="1" x14ac:dyDescent="0.2">
      <c r="A564" s="9">
        <v>2021</v>
      </c>
      <c r="B564" s="9">
        <v>122845</v>
      </c>
      <c r="C564" s="9" t="s">
        <v>966</v>
      </c>
    </row>
    <row r="565" spans="1:3" ht="12.75" customHeight="1" x14ac:dyDescent="0.2">
      <c r="A565" s="9">
        <v>2021</v>
      </c>
      <c r="B565" s="9">
        <v>1127925</v>
      </c>
      <c r="C565" s="9" t="s">
        <v>966</v>
      </c>
    </row>
    <row r="566" spans="1:3" ht="12.75" customHeight="1" x14ac:dyDescent="0.2">
      <c r="A566" s="9">
        <v>2021</v>
      </c>
      <c r="B566" s="9">
        <v>1103692</v>
      </c>
      <c r="C566" s="9" t="s">
        <v>966</v>
      </c>
    </row>
    <row r="567" spans="1:3" ht="12.75" customHeight="1" x14ac:dyDescent="0.2">
      <c r="A567" s="9">
        <v>2021</v>
      </c>
      <c r="B567" s="9">
        <v>108730</v>
      </c>
      <c r="C567" s="9" t="s">
        <v>966</v>
      </c>
    </row>
    <row r="568" spans="1:3" ht="12.75" customHeight="1" x14ac:dyDescent="0.2">
      <c r="A568" s="9">
        <v>2021</v>
      </c>
      <c r="B568" s="9">
        <v>1127927</v>
      </c>
      <c r="C568" s="9" t="s">
        <v>966</v>
      </c>
    </row>
    <row r="569" spans="1:3" ht="12.75" customHeight="1" x14ac:dyDescent="0.2">
      <c r="A569" s="9">
        <v>2021</v>
      </c>
      <c r="B569" s="9">
        <v>122845</v>
      </c>
      <c r="C569" s="9" t="s">
        <v>966</v>
      </c>
    </row>
    <row r="570" spans="1:3" ht="12.75" customHeight="1" x14ac:dyDescent="0.2">
      <c r="A570" s="9">
        <v>2021</v>
      </c>
      <c r="B570" s="9">
        <v>1103909</v>
      </c>
      <c r="C570" s="9" t="s">
        <v>966</v>
      </c>
    </row>
    <row r="571" spans="1:3" ht="12.75" customHeight="1" x14ac:dyDescent="0.2">
      <c r="A571" s="9">
        <v>2021</v>
      </c>
      <c r="B571" s="9">
        <v>1127926</v>
      </c>
      <c r="C571" s="9" t="s">
        <v>966</v>
      </c>
    </row>
    <row r="572" spans="1:3" ht="12.75" customHeight="1" x14ac:dyDescent="0.2">
      <c r="A572" s="9">
        <v>2021</v>
      </c>
      <c r="B572" s="9">
        <v>1365444</v>
      </c>
      <c r="C572" s="9" t="s">
        <v>966</v>
      </c>
    </row>
    <row r="573" spans="1:3" ht="12.75" customHeight="1" x14ac:dyDescent="0.2">
      <c r="A573" s="9">
        <v>2021</v>
      </c>
      <c r="B573" s="9">
        <v>122845</v>
      </c>
      <c r="C573" s="9" t="s">
        <v>966</v>
      </c>
    </row>
    <row r="574" spans="1:3" ht="12.75" customHeight="1" x14ac:dyDescent="0.2">
      <c r="A574" s="9">
        <v>2021</v>
      </c>
      <c r="B574" s="9">
        <v>108730</v>
      </c>
      <c r="C574" s="9" t="s">
        <v>966</v>
      </c>
    </row>
    <row r="575" spans="1:3" ht="12.75" customHeight="1" x14ac:dyDescent="0.2">
      <c r="A575" s="9">
        <v>2021</v>
      </c>
      <c r="B575" s="9">
        <v>108730</v>
      </c>
      <c r="C575" s="9" t="s">
        <v>966</v>
      </c>
    </row>
    <row r="576" spans="1:3" ht="12.75" customHeight="1" x14ac:dyDescent="0.2">
      <c r="A576" s="9">
        <v>2021</v>
      </c>
      <c r="B576" s="9">
        <v>1127926</v>
      </c>
      <c r="C576" s="9" t="s">
        <v>966</v>
      </c>
    </row>
    <row r="577" spans="1:3" ht="12.75" customHeight="1" x14ac:dyDescent="0.2">
      <c r="A577" s="9">
        <v>2021</v>
      </c>
      <c r="B577" s="9">
        <v>1103657</v>
      </c>
      <c r="C577" s="9" t="s">
        <v>966</v>
      </c>
    </row>
    <row r="578" spans="1:3" ht="12.75" customHeight="1" x14ac:dyDescent="0.2">
      <c r="A578" s="9">
        <v>2021</v>
      </c>
      <c r="B578" s="9">
        <v>1308687</v>
      </c>
      <c r="C578" s="9" t="s">
        <v>966</v>
      </c>
    </row>
    <row r="579" spans="1:3" ht="12.75" customHeight="1" x14ac:dyDescent="0.2">
      <c r="A579" s="9">
        <v>2021</v>
      </c>
      <c r="B579" s="9">
        <v>122845</v>
      </c>
      <c r="C579" s="9" t="s">
        <v>966</v>
      </c>
    </row>
    <row r="580" spans="1:3" ht="12.75" customHeight="1" x14ac:dyDescent="0.2">
      <c r="A580" s="9">
        <v>2021</v>
      </c>
      <c r="B580" s="9">
        <v>1127927</v>
      </c>
      <c r="C580" s="9" t="s">
        <v>966</v>
      </c>
    </row>
    <row r="581" spans="1:3" ht="12.75" customHeight="1" x14ac:dyDescent="0.2">
      <c r="A581" s="9">
        <v>2021</v>
      </c>
      <c r="B581" s="9">
        <v>1127924</v>
      </c>
      <c r="C581" s="9" t="s">
        <v>966</v>
      </c>
    </row>
    <row r="582" spans="1:3" ht="12.75" customHeight="1" x14ac:dyDescent="0.2">
      <c r="A582" s="9">
        <v>2021</v>
      </c>
      <c r="B582" s="9">
        <v>1365444</v>
      </c>
      <c r="C582" s="9" t="s">
        <v>966</v>
      </c>
    </row>
    <row r="583" spans="1:3" ht="12.75" customHeight="1" x14ac:dyDescent="0.2">
      <c r="A583" s="9">
        <v>2021</v>
      </c>
      <c r="B583" s="9">
        <v>1365444</v>
      </c>
      <c r="C583" s="9" t="s">
        <v>966</v>
      </c>
    </row>
    <row r="584" spans="1:3" ht="12.75" customHeight="1" x14ac:dyDescent="0.2">
      <c r="A584" s="9">
        <v>2021</v>
      </c>
      <c r="B584" s="9">
        <v>108730</v>
      </c>
      <c r="C584" s="9" t="s">
        <v>966</v>
      </c>
    </row>
    <row r="585" spans="1:3" ht="12.75" customHeight="1" x14ac:dyDescent="0.2">
      <c r="A585" s="9">
        <v>2021</v>
      </c>
      <c r="B585" s="9">
        <v>108730</v>
      </c>
      <c r="C585" s="9" t="s">
        <v>966</v>
      </c>
    </row>
    <row r="586" spans="1:3" ht="12.75" customHeight="1" x14ac:dyDescent="0.2">
      <c r="A586" s="9">
        <v>2021</v>
      </c>
      <c r="B586" s="9">
        <v>1179970</v>
      </c>
      <c r="C586" s="9" t="s">
        <v>966</v>
      </c>
    </row>
    <row r="587" spans="1:3" ht="12.75" customHeight="1" x14ac:dyDescent="0.2">
      <c r="A587" s="9">
        <v>2021</v>
      </c>
      <c r="B587" s="9">
        <v>1308687</v>
      </c>
      <c r="C587" s="9" t="s">
        <v>966</v>
      </c>
    </row>
    <row r="588" spans="1:3" ht="12.75" customHeight="1" x14ac:dyDescent="0.2">
      <c r="A588" s="9">
        <v>2021</v>
      </c>
      <c r="B588" s="9">
        <v>123336</v>
      </c>
      <c r="C588" s="9" t="s">
        <v>966</v>
      </c>
    </row>
    <row r="589" spans="1:3" ht="12.75" customHeight="1" x14ac:dyDescent="0.2">
      <c r="A589" s="9">
        <v>2021</v>
      </c>
      <c r="B589" s="9">
        <v>123336</v>
      </c>
      <c r="C589" s="9" t="s">
        <v>976</v>
      </c>
    </row>
    <row r="590" spans="1:3" ht="12.75" customHeight="1" x14ac:dyDescent="0.2">
      <c r="A590" s="9">
        <v>2021</v>
      </c>
      <c r="B590" s="9">
        <v>123336</v>
      </c>
      <c r="C590" s="9" t="s">
        <v>976</v>
      </c>
    </row>
    <row r="591" spans="1:3" ht="12.75" customHeight="1" x14ac:dyDescent="0.2">
      <c r="A591" s="9">
        <v>2021</v>
      </c>
      <c r="B591" s="9">
        <v>1308687</v>
      </c>
      <c r="C591" s="9" t="s">
        <v>976</v>
      </c>
    </row>
    <row r="592" spans="1:3" ht="12.75" customHeight="1" x14ac:dyDescent="0.2">
      <c r="A592" s="9">
        <v>2021</v>
      </c>
      <c r="B592" s="9">
        <v>1127924</v>
      </c>
      <c r="C592" s="9" t="s">
        <v>976</v>
      </c>
    </row>
    <row r="593" spans="1:3" ht="12.75" customHeight="1" x14ac:dyDescent="0.2">
      <c r="A593" s="9">
        <v>2021</v>
      </c>
      <c r="B593" s="9">
        <v>108730</v>
      </c>
      <c r="C593" s="9" t="s">
        <v>976</v>
      </c>
    </row>
    <row r="594" spans="1:3" ht="12.75" customHeight="1" x14ac:dyDescent="0.2">
      <c r="A594" s="9">
        <v>2021</v>
      </c>
      <c r="B594" s="9">
        <v>123336</v>
      </c>
      <c r="C594" s="9" t="s">
        <v>976</v>
      </c>
    </row>
    <row r="595" spans="1:3" ht="12.75" customHeight="1" x14ac:dyDescent="0.2">
      <c r="A595" s="9">
        <v>2021</v>
      </c>
      <c r="B595" s="9">
        <v>1127927</v>
      </c>
      <c r="C595" s="9" t="s">
        <v>976</v>
      </c>
    </row>
    <row r="596" spans="1:3" ht="12.75" customHeight="1" x14ac:dyDescent="0.2">
      <c r="A596" s="9">
        <v>2021</v>
      </c>
      <c r="B596" s="9">
        <v>1319230</v>
      </c>
      <c r="C596" s="9" t="s">
        <v>976</v>
      </c>
    </row>
    <row r="597" spans="1:3" ht="12.75" customHeight="1" x14ac:dyDescent="0.2">
      <c r="A597" s="9">
        <v>2021</v>
      </c>
      <c r="B597" s="9">
        <v>123336</v>
      </c>
      <c r="C597" s="9" t="s">
        <v>976</v>
      </c>
    </row>
    <row r="598" spans="1:3" ht="12.75" customHeight="1" x14ac:dyDescent="0.2">
      <c r="A598" s="9">
        <v>2021</v>
      </c>
      <c r="B598" s="9">
        <v>1308687</v>
      </c>
      <c r="C598" s="9" t="s">
        <v>976</v>
      </c>
    </row>
    <row r="599" spans="1:3" ht="12.75" customHeight="1" x14ac:dyDescent="0.2">
      <c r="A599" s="9">
        <v>2021</v>
      </c>
      <c r="B599" s="9">
        <v>122845</v>
      </c>
      <c r="C599" s="9" t="s">
        <v>976</v>
      </c>
    </row>
    <row r="600" spans="1:3" ht="12.75" customHeight="1" x14ac:dyDescent="0.2">
      <c r="A600" s="9">
        <v>2021</v>
      </c>
      <c r="B600" s="9">
        <v>1179970</v>
      </c>
      <c r="C600" s="9" t="s">
        <v>976</v>
      </c>
    </row>
    <row r="601" spans="1:3" ht="12.75" customHeight="1" x14ac:dyDescent="0.2">
      <c r="A601" s="9">
        <v>2021</v>
      </c>
      <c r="B601" s="9">
        <v>1127926</v>
      </c>
      <c r="C601" s="9" t="s">
        <v>976</v>
      </c>
    </row>
    <row r="602" spans="1:3" ht="12.75" customHeight="1" x14ac:dyDescent="0.2">
      <c r="A602" s="9">
        <v>2021</v>
      </c>
      <c r="B602" s="9">
        <v>123336</v>
      </c>
      <c r="C602" s="9" t="s">
        <v>976</v>
      </c>
    </row>
    <row r="603" spans="1:3" ht="12.75" customHeight="1" x14ac:dyDescent="0.2">
      <c r="A603" s="9">
        <v>2021</v>
      </c>
      <c r="B603" s="9">
        <v>122845</v>
      </c>
      <c r="C603" s="9" t="s">
        <v>976</v>
      </c>
    </row>
    <row r="604" spans="1:3" ht="12.75" customHeight="1" x14ac:dyDescent="0.2">
      <c r="A604" s="9">
        <v>2021</v>
      </c>
      <c r="B604" s="9">
        <v>1179970</v>
      </c>
      <c r="C604" s="9" t="s">
        <v>976</v>
      </c>
    </row>
    <row r="605" spans="1:3" ht="12.75" customHeight="1" x14ac:dyDescent="0.2">
      <c r="A605" s="9">
        <v>2021</v>
      </c>
      <c r="B605" s="9">
        <v>1270538</v>
      </c>
      <c r="C605" s="9" t="s">
        <v>976</v>
      </c>
    </row>
    <row r="606" spans="1:3" ht="12.75" customHeight="1" x14ac:dyDescent="0.2">
      <c r="A606" s="9">
        <v>2021</v>
      </c>
      <c r="B606" s="9">
        <v>1319230</v>
      </c>
      <c r="C606" s="9" t="s">
        <v>976</v>
      </c>
    </row>
    <row r="607" spans="1:3" ht="12.75" customHeight="1" x14ac:dyDescent="0.2">
      <c r="A607" s="9">
        <v>2021</v>
      </c>
      <c r="B607" s="9">
        <v>1127926</v>
      </c>
      <c r="C607" s="9" t="s">
        <v>976</v>
      </c>
    </row>
    <row r="608" spans="1:3" ht="12.75" customHeight="1" x14ac:dyDescent="0.2">
      <c r="A608" s="9">
        <v>2021</v>
      </c>
      <c r="B608" s="9">
        <v>1319230</v>
      </c>
      <c r="C608" s="9" t="s">
        <v>976</v>
      </c>
    </row>
    <row r="609" spans="1:3" ht="12.75" customHeight="1" x14ac:dyDescent="0.2">
      <c r="A609" s="9">
        <v>2021</v>
      </c>
      <c r="B609" s="9">
        <v>122845</v>
      </c>
      <c r="C609" s="9" t="s">
        <v>976</v>
      </c>
    </row>
    <row r="610" spans="1:3" ht="12.75" customHeight="1" x14ac:dyDescent="0.2">
      <c r="A610" s="9">
        <v>2021</v>
      </c>
      <c r="B610" s="9">
        <v>1127925</v>
      </c>
      <c r="C610" s="9" t="s">
        <v>976</v>
      </c>
    </row>
    <row r="611" spans="1:3" ht="12.75" customHeight="1" x14ac:dyDescent="0.2">
      <c r="A611" s="9">
        <v>2021</v>
      </c>
      <c r="B611" s="9">
        <v>1308687</v>
      </c>
      <c r="C611" s="9" t="s">
        <v>976</v>
      </c>
    </row>
    <row r="612" spans="1:3" ht="12.75" customHeight="1" x14ac:dyDescent="0.2">
      <c r="A612" s="9">
        <v>2021</v>
      </c>
      <c r="B612" s="9">
        <v>123336</v>
      </c>
      <c r="C612" s="9" t="s">
        <v>976</v>
      </c>
    </row>
    <row r="613" spans="1:3" ht="12.75" customHeight="1" x14ac:dyDescent="0.2">
      <c r="A613" s="9">
        <v>2021</v>
      </c>
      <c r="B613" s="9">
        <v>1127925</v>
      </c>
      <c r="C613" s="9" t="s">
        <v>976</v>
      </c>
    </row>
    <row r="614" spans="1:3" ht="12.75" customHeight="1" x14ac:dyDescent="0.2">
      <c r="A614" s="9">
        <v>2021</v>
      </c>
      <c r="B614" s="9">
        <v>1319230</v>
      </c>
      <c r="C614" s="9" t="s">
        <v>976</v>
      </c>
    </row>
    <row r="615" spans="1:3" ht="12.75" customHeight="1" x14ac:dyDescent="0.2">
      <c r="A615" s="9">
        <v>2021</v>
      </c>
      <c r="B615" s="9">
        <v>1103692</v>
      </c>
      <c r="C615" s="9" t="s">
        <v>976</v>
      </c>
    </row>
    <row r="616" spans="1:3" ht="12.75" customHeight="1" x14ac:dyDescent="0.2">
      <c r="A616" s="9">
        <v>2021</v>
      </c>
      <c r="B616" s="9">
        <v>1127924</v>
      </c>
      <c r="C616" s="9" t="s">
        <v>976</v>
      </c>
    </row>
    <row r="617" spans="1:3" ht="12.75" customHeight="1" x14ac:dyDescent="0.2">
      <c r="A617" s="9">
        <v>2021</v>
      </c>
      <c r="B617" s="9">
        <v>150129</v>
      </c>
      <c r="C617" s="9" t="s">
        <v>976</v>
      </c>
    </row>
    <row r="618" spans="1:3" ht="12.75" customHeight="1" x14ac:dyDescent="0.2">
      <c r="A618" s="9">
        <v>2021</v>
      </c>
      <c r="B618" s="9">
        <v>1127925</v>
      </c>
      <c r="C618" s="9" t="s">
        <v>976</v>
      </c>
    </row>
    <row r="619" spans="1:3" ht="12.75" customHeight="1" x14ac:dyDescent="0.2">
      <c r="A619" s="9">
        <v>2021</v>
      </c>
      <c r="B619" s="9">
        <v>1308687</v>
      </c>
      <c r="C619" s="9" t="s">
        <v>976</v>
      </c>
    </row>
    <row r="620" spans="1:3" ht="12.75" customHeight="1" x14ac:dyDescent="0.2">
      <c r="A620" s="9">
        <v>2021</v>
      </c>
      <c r="B620" s="9">
        <v>1127926</v>
      </c>
      <c r="C620" s="9" t="s">
        <v>976</v>
      </c>
    </row>
    <row r="621" spans="1:3" ht="12.75" customHeight="1" x14ac:dyDescent="0.2">
      <c r="A621" s="9">
        <v>2021</v>
      </c>
      <c r="B621" s="9">
        <v>122845</v>
      </c>
      <c r="C621" s="9" t="s">
        <v>976</v>
      </c>
    </row>
    <row r="622" spans="1:3" ht="12.75" customHeight="1" x14ac:dyDescent="0.2">
      <c r="A622" s="9">
        <v>2021</v>
      </c>
      <c r="B622" s="9">
        <v>1127924</v>
      </c>
      <c r="C622" s="9" t="s">
        <v>976</v>
      </c>
    </row>
    <row r="623" spans="1:3" ht="12.75" customHeight="1" x14ac:dyDescent="0.2">
      <c r="A623" s="9">
        <v>2021</v>
      </c>
      <c r="B623" s="9">
        <v>1103692</v>
      </c>
      <c r="C623" s="9" t="s">
        <v>976</v>
      </c>
    </row>
    <row r="624" spans="1:3" ht="12.75" customHeight="1" x14ac:dyDescent="0.2">
      <c r="A624" s="9">
        <v>2021</v>
      </c>
      <c r="B624" s="9">
        <v>1308687</v>
      </c>
      <c r="C624" s="9" t="s">
        <v>976</v>
      </c>
    </row>
    <row r="625" spans="1:3" ht="12.75" customHeight="1" x14ac:dyDescent="0.2">
      <c r="A625" s="9">
        <v>2021</v>
      </c>
      <c r="B625" s="9">
        <v>1117076</v>
      </c>
      <c r="C625" s="9" t="s">
        <v>976</v>
      </c>
    </row>
    <row r="626" spans="1:3" ht="12.75" customHeight="1" x14ac:dyDescent="0.2">
      <c r="A626" s="9">
        <v>2021</v>
      </c>
      <c r="B626" s="9">
        <v>108730</v>
      </c>
      <c r="C626" s="9" t="s">
        <v>976</v>
      </c>
    </row>
    <row r="627" spans="1:3" ht="12.75" customHeight="1" x14ac:dyDescent="0.2">
      <c r="A627" s="9">
        <v>2021</v>
      </c>
      <c r="B627" s="9">
        <v>1270538</v>
      </c>
      <c r="C627" s="9" t="s">
        <v>976</v>
      </c>
    </row>
    <row r="628" spans="1:3" ht="12.75" customHeight="1" x14ac:dyDescent="0.2">
      <c r="A628" s="9">
        <v>2021</v>
      </c>
      <c r="B628" s="9">
        <v>1127926</v>
      </c>
      <c r="C628" s="9" t="s">
        <v>976</v>
      </c>
    </row>
    <row r="629" spans="1:3" ht="12.75" customHeight="1" x14ac:dyDescent="0.2">
      <c r="A629" s="9">
        <v>2021</v>
      </c>
      <c r="B629" s="9">
        <v>1308687</v>
      </c>
      <c r="C629" s="9" t="s">
        <v>976</v>
      </c>
    </row>
    <row r="630" spans="1:3" ht="12.75" customHeight="1" x14ac:dyDescent="0.2">
      <c r="A630" s="9">
        <v>2021</v>
      </c>
      <c r="B630" s="9">
        <v>122845</v>
      </c>
      <c r="C630" s="9" t="s">
        <v>976</v>
      </c>
    </row>
    <row r="631" spans="1:3" ht="12.75" customHeight="1" x14ac:dyDescent="0.2">
      <c r="A631" s="9">
        <v>2021</v>
      </c>
      <c r="B631" s="9">
        <v>1103657</v>
      </c>
      <c r="C631" s="9" t="s">
        <v>976</v>
      </c>
    </row>
    <row r="632" spans="1:3" ht="12.75" customHeight="1" x14ac:dyDescent="0.2">
      <c r="A632" s="9">
        <v>2021</v>
      </c>
      <c r="B632" s="9">
        <v>122845</v>
      </c>
      <c r="C632" s="9" t="s">
        <v>976</v>
      </c>
    </row>
    <row r="633" spans="1:3" ht="12.75" customHeight="1" x14ac:dyDescent="0.2">
      <c r="A633" s="9">
        <v>2021</v>
      </c>
      <c r="B633" s="9">
        <v>1308687</v>
      </c>
      <c r="C633" s="9" t="s">
        <v>976</v>
      </c>
    </row>
    <row r="634" spans="1:3" ht="12.75" customHeight="1" x14ac:dyDescent="0.2">
      <c r="A634" s="9">
        <v>2021</v>
      </c>
      <c r="B634" s="9">
        <v>1365444</v>
      </c>
      <c r="C634" s="9" t="s">
        <v>976</v>
      </c>
    </row>
    <row r="635" spans="1:3" ht="12.75" customHeight="1" x14ac:dyDescent="0.2">
      <c r="A635" s="9">
        <v>2021</v>
      </c>
      <c r="B635" s="9">
        <v>108730</v>
      </c>
      <c r="C635" s="9" t="s">
        <v>976</v>
      </c>
    </row>
    <row r="636" spans="1:3" ht="12.75" customHeight="1" x14ac:dyDescent="0.2">
      <c r="A636" s="9">
        <v>2021</v>
      </c>
      <c r="B636" s="9">
        <v>1179970</v>
      </c>
      <c r="C636" s="9" t="s">
        <v>976</v>
      </c>
    </row>
    <row r="637" spans="1:3" ht="12.75" customHeight="1" x14ac:dyDescent="0.2">
      <c r="A637" s="9">
        <v>2021</v>
      </c>
      <c r="B637" s="9">
        <v>1308687</v>
      </c>
      <c r="C637" s="9" t="s">
        <v>976</v>
      </c>
    </row>
    <row r="638" spans="1:3" ht="12.75" customHeight="1" x14ac:dyDescent="0.2">
      <c r="A638" s="9">
        <v>2021</v>
      </c>
      <c r="B638" s="9">
        <v>1103909</v>
      </c>
      <c r="C638" s="9" t="s">
        <v>976</v>
      </c>
    </row>
    <row r="639" spans="1:3" ht="12.75" customHeight="1" x14ac:dyDescent="0.2">
      <c r="A639" s="9">
        <v>2021</v>
      </c>
      <c r="B639" s="9">
        <v>1308687</v>
      </c>
      <c r="C639" s="9" t="s">
        <v>976</v>
      </c>
    </row>
    <row r="640" spans="1:3" ht="12.75" customHeight="1" x14ac:dyDescent="0.2">
      <c r="A640" s="9">
        <v>2021</v>
      </c>
      <c r="B640" s="9">
        <v>1179970</v>
      </c>
      <c r="C640" s="9" t="s">
        <v>976</v>
      </c>
    </row>
    <row r="641" spans="1:3" ht="12.75" customHeight="1" x14ac:dyDescent="0.2">
      <c r="A641" s="9">
        <v>2021</v>
      </c>
      <c r="B641" s="9">
        <v>1319230</v>
      </c>
      <c r="C641" s="9" t="s">
        <v>976</v>
      </c>
    </row>
    <row r="642" spans="1:3" ht="12.75" customHeight="1" x14ac:dyDescent="0.2">
      <c r="A642" s="9">
        <v>2021</v>
      </c>
      <c r="B642" s="9">
        <v>1127925</v>
      </c>
      <c r="C642" s="9" t="s">
        <v>976</v>
      </c>
    </row>
    <row r="643" spans="1:3" ht="12.75" customHeight="1" x14ac:dyDescent="0.2">
      <c r="A643" s="9">
        <v>2021</v>
      </c>
      <c r="B643" s="9">
        <v>1103692</v>
      </c>
      <c r="C643" s="9" t="s">
        <v>976</v>
      </c>
    </row>
    <row r="644" spans="1:3" ht="12.75" customHeight="1" x14ac:dyDescent="0.2">
      <c r="A644" s="9">
        <v>2021</v>
      </c>
      <c r="B644" s="9">
        <v>108730</v>
      </c>
      <c r="C644" s="9" t="s">
        <v>976</v>
      </c>
    </row>
    <row r="645" spans="1:3" ht="12.75" customHeight="1" x14ac:dyDescent="0.2">
      <c r="A645" s="9">
        <v>2021</v>
      </c>
      <c r="B645" s="9">
        <v>108730</v>
      </c>
      <c r="C645" s="9" t="s">
        <v>976</v>
      </c>
    </row>
    <row r="646" spans="1:3" ht="12.75" customHeight="1" x14ac:dyDescent="0.2">
      <c r="A646" s="9">
        <v>2021</v>
      </c>
      <c r="B646" s="9">
        <v>122845</v>
      </c>
      <c r="C646" s="9" t="s">
        <v>976</v>
      </c>
    </row>
    <row r="647" spans="1:3" ht="12.75" customHeight="1" x14ac:dyDescent="0.2">
      <c r="A647" s="9">
        <v>2021</v>
      </c>
      <c r="B647" s="9">
        <v>122845</v>
      </c>
      <c r="C647" s="9" t="s">
        <v>976</v>
      </c>
    </row>
    <row r="648" spans="1:3" ht="12.75" customHeight="1" x14ac:dyDescent="0.2">
      <c r="A648" s="9">
        <v>2021</v>
      </c>
      <c r="B648" s="9">
        <v>122845</v>
      </c>
      <c r="C648" s="9" t="s">
        <v>976</v>
      </c>
    </row>
    <row r="649" spans="1:3" ht="12.75" customHeight="1" x14ac:dyDescent="0.2">
      <c r="A649" s="9">
        <v>2021</v>
      </c>
      <c r="B649" s="9">
        <v>150129</v>
      </c>
      <c r="C649" s="9" t="s">
        <v>976</v>
      </c>
    </row>
    <row r="650" spans="1:3" ht="12.75" customHeight="1" x14ac:dyDescent="0.2">
      <c r="A650" s="9">
        <v>2021</v>
      </c>
      <c r="B650" s="9">
        <v>123336</v>
      </c>
      <c r="C650" s="9" t="s">
        <v>2236</v>
      </c>
    </row>
    <row r="651" spans="1:3" ht="12.75" customHeight="1" x14ac:dyDescent="0.2">
      <c r="A651" s="9">
        <v>2021</v>
      </c>
      <c r="B651" s="9">
        <v>123336</v>
      </c>
      <c r="C651" s="9" t="s">
        <v>2236</v>
      </c>
    </row>
    <row r="652" spans="1:3" ht="12.75" customHeight="1" x14ac:dyDescent="0.2">
      <c r="A652" s="9">
        <v>2021</v>
      </c>
      <c r="B652" s="9">
        <v>1270538</v>
      </c>
      <c r="C652" s="9" t="s">
        <v>2236</v>
      </c>
    </row>
    <row r="653" spans="1:3" ht="12.75" customHeight="1" x14ac:dyDescent="0.2">
      <c r="A653" s="9">
        <v>2021</v>
      </c>
      <c r="B653" s="9">
        <v>123336</v>
      </c>
      <c r="C653" s="9" t="s">
        <v>2236</v>
      </c>
    </row>
    <row r="654" spans="1:3" ht="12.75" customHeight="1" x14ac:dyDescent="0.2">
      <c r="A654" s="9">
        <v>2021</v>
      </c>
      <c r="B654" s="9">
        <v>123336</v>
      </c>
      <c r="C654" s="9" t="s">
        <v>2236</v>
      </c>
    </row>
    <row r="655" spans="1:3" ht="12.75" customHeight="1" x14ac:dyDescent="0.2">
      <c r="A655" s="9">
        <v>2021</v>
      </c>
      <c r="B655" s="9">
        <v>123336</v>
      </c>
      <c r="C655" s="9" t="s">
        <v>2236</v>
      </c>
    </row>
    <row r="656" spans="1:3" ht="12.75" customHeight="1" x14ac:dyDescent="0.2">
      <c r="A656" s="9">
        <v>2021</v>
      </c>
      <c r="B656" s="9">
        <v>1179970</v>
      </c>
      <c r="C656" s="9" t="s">
        <v>2236</v>
      </c>
    </row>
    <row r="657" spans="1:3" ht="12.75" customHeight="1" x14ac:dyDescent="0.2">
      <c r="A657" s="9">
        <v>2021</v>
      </c>
      <c r="B657" s="9">
        <v>1179970</v>
      </c>
      <c r="C657" s="9" t="s">
        <v>2236</v>
      </c>
    </row>
    <row r="658" spans="1:3" ht="12.75" customHeight="1" x14ac:dyDescent="0.2">
      <c r="A658" s="9">
        <v>2021</v>
      </c>
      <c r="B658" s="9">
        <v>123336</v>
      </c>
      <c r="C658" s="9" t="s">
        <v>2236</v>
      </c>
    </row>
    <row r="659" spans="1:3" ht="12.75" customHeight="1" x14ac:dyDescent="0.2">
      <c r="A659" s="9">
        <v>2021</v>
      </c>
      <c r="B659" s="9">
        <v>123336</v>
      </c>
      <c r="C659" s="9" t="s">
        <v>2236</v>
      </c>
    </row>
    <row r="660" spans="1:3" ht="12.75" customHeight="1" x14ac:dyDescent="0.2">
      <c r="A660" s="9">
        <v>2021</v>
      </c>
      <c r="B660" s="9">
        <v>1179970</v>
      </c>
      <c r="C660" s="9" t="s">
        <v>2236</v>
      </c>
    </row>
    <row r="661" spans="1:3" ht="12.75" customHeight="1" x14ac:dyDescent="0.2">
      <c r="A661" s="9">
        <v>2021</v>
      </c>
      <c r="B661" s="9">
        <v>1127926</v>
      </c>
      <c r="C661" s="9" t="s">
        <v>2236</v>
      </c>
    </row>
    <row r="662" spans="1:3" ht="12.75" customHeight="1" x14ac:dyDescent="0.2">
      <c r="A662" s="9">
        <v>2021</v>
      </c>
      <c r="B662" s="9">
        <v>1319230</v>
      </c>
      <c r="C662" s="9" t="s">
        <v>2236</v>
      </c>
    </row>
    <row r="663" spans="1:3" ht="12.75" customHeight="1" x14ac:dyDescent="0.2">
      <c r="A663" s="9">
        <v>2021</v>
      </c>
      <c r="B663" s="9">
        <v>123336</v>
      </c>
      <c r="C663" s="9" t="s">
        <v>2236</v>
      </c>
    </row>
    <row r="664" spans="1:3" ht="12.75" customHeight="1" x14ac:dyDescent="0.2">
      <c r="A664" s="9">
        <v>2021</v>
      </c>
      <c r="B664" s="9">
        <v>1179970</v>
      </c>
      <c r="C664" s="9" t="s">
        <v>2236</v>
      </c>
    </row>
    <row r="665" spans="1:3" ht="12.75" customHeight="1" x14ac:dyDescent="0.2">
      <c r="A665" s="9">
        <v>2021</v>
      </c>
      <c r="B665" s="9">
        <v>1179970</v>
      </c>
      <c r="C665" s="9" t="s">
        <v>2236</v>
      </c>
    </row>
    <row r="666" spans="1:3" ht="12.75" customHeight="1" x14ac:dyDescent="0.2">
      <c r="A666" s="9">
        <v>2021</v>
      </c>
      <c r="B666" s="9">
        <v>123336</v>
      </c>
      <c r="C666" s="9" t="s">
        <v>2236</v>
      </c>
    </row>
    <row r="667" spans="1:3" ht="12.75" customHeight="1" x14ac:dyDescent="0.2">
      <c r="A667" s="9">
        <v>2021</v>
      </c>
      <c r="B667" s="9">
        <v>123336</v>
      </c>
      <c r="C667" s="9" t="s">
        <v>2236</v>
      </c>
    </row>
    <row r="668" spans="1:3" ht="12.75" customHeight="1" x14ac:dyDescent="0.2">
      <c r="A668" s="9">
        <v>2021</v>
      </c>
      <c r="B668" s="9">
        <v>1179970</v>
      </c>
      <c r="C668" s="9" t="s">
        <v>2236</v>
      </c>
    </row>
    <row r="669" spans="1:3" ht="12.75" customHeight="1" x14ac:dyDescent="0.2">
      <c r="A669" s="9">
        <v>2021</v>
      </c>
      <c r="B669" s="9">
        <v>1319230</v>
      </c>
      <c r="C669" s="9" t="s">
        <v>2236</v>
      </c>
    </row>
    <row r="670" spans="1:3" ht="12.75" customHeight="1" x14ac:dyDescent="0.2">
      <c r="A670" s="9">
        <v>2021</v>
      </c>
      <c r="B670" s="9">
        <v>1308687</v>
      </c>
      <c r="C670" s="9" t="s">
        <v>2236</v>
      </c>
    </row>
    <row r="671" spans="1:3" ht="12.75" customHeight="1" x14ac:dyDescent="0.2">
      <c r="A671" s="9">
        <v>2021</v>
      </c>
      <c r="B671" s="9">
        <v>1179970</v>
      </c>
      <c r="C671" s="9" t="s">
        <v>2236</v>
      </c>
    </row>
    <row r="672" spans="1:3" ht="12.75" customHeight="1" x14ac:dyDescent="0.2">
      <c r="A672" s="9">
        <v>2021</v>
      </c>
      <c r="B672" s="9">
        <v>123336</v>
      </c>
      <c r="C672" s="9" t="s">
        <v>2236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553</v>
      </c>
    </row>
    <row r="2" spans="1:3" ht="12.75" customHeight="1" x14ac:dyDescent="0.2">
      <c r="A2" s="9">
        <v>2021</v>
      </c>
      <c r="B2" s="9">
        <v>108730</v>
      </c>
      <c r="C2" s="9">
        <v>17</v>
      </c>
    </row>
    <row r="3" spans="1:3" ht="12.75" customHeight="1" x14ac:dyDescent="0.2">
      <c r="A3" s="9">
        <v>2021</v>
      </c>
      <c r="B3" s="9">
        <v>1308687</v>
      </c>
      <c r="C3" s="9">
        <v>24</v>
      </c>
    </row>
    <row r="4" spans="1:3" ht="12.75" customHeight="1" x14ac:dyDescent="0.2">
      <c r="A4" s="9">
        <v>2021</v>
      </c>
      <c r="B4" s="9">
        <v>122845</v>
      </c>
      <c r="C4" s="9">
        <v>25</v>
      </c>
    </row>
    <row r="5" spans="1:3" ht="12.75" customHeight="1" x14ac:dyDescent="0.2">
      <c r="A5" s="9">
        <v>2021</v>
      </c>
      <c r="B5" s="9">
        <v>1179970</v>
      </c>
      <c r="C5" s="9">
        <v>26</v>
      </c>
    </row>
    <row r="6" spans="1:3" ht="12.75" customHeight="1" x14ac:dyDescent="0.2">
      <c r="A6" s="9">
        <v>2021</v>
      </c>
      <c r="B6" s="9">
        <v>1127924</v>
      </c>
      <c r="C6" s="9">
        <v>29</v>
      </c>
    </row>
    <row r="7" spans="1:3" ht="12.75" customHeight="1" x14ac:dyDescent="0.2">
      <c r="A7" s="9">
        <v>2021</v>
      </c>
      <c r="B7" s="9">
        <v>123336</v>
      </c>
      <c r="C7" s="9">
        <v>29</v>
      </c>
    </row>
    <row r="8" spans="1:3" ht="12.75" customHeight="1" x14ac:dyDescent="0.2">
      <c r="A8" s="9">
        <v>2021</v>
      </c>
      <c r="B8" s="9">
        <v>1127926</v>
      </c>
      <c r="C8" s="9">
        <v>29</v>
      </c>
    </row>
    <row r="9" spans="1:3" ht="12.75" customHeight="1" x14ac:dyDescent="0.2">
      <c r="A9" s="9">
        <v>2021</v>
      </c>
      <c r="B9" s="9">
        <v>1179970</v>
      </c>
      <c r="C9" s="9">
        <v>29</v>
      </c>
    </row>
    <row r="10" spans="1:3" ht="12.75" customHeight="1" x14ac:dyDescent="0.2">
      <c r="A10" s="9">
        <v>2021</v>
      </c>
      <c r="B10" s="9">
        <v>1179970</v>
      </c>
      <c r="C10" s="9">
        <v>29</v>
      </c>
    </row>
    <row r="11" spans="1:3" ht="12.75" customHeight="1" x14ac:dyDescent="0.2">
      <c r="A11" s="9">
        <v>2021</v>
      </c>
      <c r="B11" s="9">
        <v>1179970</v>
      </c>
      <c r="C11" s="9">
        <v>29</v>
      </c>
    </row>
    <row r="12" spans="1:3" ht="12.75" customHeight="1" x14ac:dyDescent="0.2">
      <c r="A12" s="9">
        <v>2021</v>
      </c>
      <c r="B12" s="9">
        <v>1127925</v>
      </c>
      <c r="C12" s="9">
        <v>31</v>
      </c>
    </row>
    <row r="13" spans="1:3" ht="12.75" customHeight="1" x14ac:dyDescent="0.2">
      <c r="A13" s="9">
        <v>2021</v>
      </c>
      <c r="B13" s="9">
        <v>1179970</v>
      </c>
      <c r="C13" s="9">
        <v>31</v>
      </c>
    </row>
    <row r="14" spans="1:3" ht="12.75" customHeight="1" x14ac:dyDescent="0.2">
      <c r="A14" s="9">
        <v>2021</v>
      </c>
      <c r="B14" s="9">
        <v>1179970</v>
      </c>
      <c r="C14" s="9">
        <v>31</v>
      </c>
    </row>
    <row r="15" spans="1:3" ht="12.75" customHeight="1" x14ac:dyDescent="0.2">
      <c r="A15" s="9">
        <v>2021</v>
      </c>
      <c r="B15" s="9">
        <v>150129</v>
      </c>
      <c r="C15" s="9">
        <v>31</v>
      </c>
    </row>
    <row r="16" spans="1:3" ht="12.75" customHeight="1" x14ac:dyDescent="0.2">
      <c r="A16" s="9">
        <v>2021</v>
      </c>
      <c r="B16" s="9">
        <v>123336</v>
      </c>
      <c r="C16" s="9">
        <v>31</v>
      </c>
    </row>
    <row r="17" spans="1:3" ht="12.75" customHeight="1" x14ac:dyDescent="0.2">
      <c r="A17" s="9">
        <v>2021</v>
      </c>
      <c r="B17" s="9">
        <v>123336</v>
      </c>
      <c r="C17" s="9">
        <v>31</v>
      </c>
    </row>
    <row r="18" spans="1:3" ht="12.75" customHeight="1" x14ac:dyDescent="0.2">
      <c r="A18" s="9">
        <v>2021</v>
      </c>
      <c r="B18" s="9">
        <v>1103832</v>
      </c>
      <c r="C18" s="9">
        <v>31</v>
      </c>
    </row>
    <row r="19" spans="1:3" ht="12.75" customHeight="1" x14ac:dyDescent="0.2">
      <c r="A19" s="9">
        <v>2021</v>
      </c>
      <c r="B19" s="9">
        <v>123336</v>
      </c>
      <c r="C19" s="9">
        <v>31</v>
      </c>
    </row>
    <row r="20" spans="1:3" ht="12.75" customHeight="1" x14ac:dyDescent="0.2">
      <c r="A20" s="9">
        <v>2021</v>
      </c>
      <c r="B20" s="9">
        <v>1179970</v>
      </c>
      <c r="C20" s="9">
        <v>31</v>
      </c>
    </row>
    <row r="21" spans="1:3" ht="12.75" customHeight="1" x14ac:dyDescent="0.2">
      <c r="A21" s="9">
        <v>2021</v>
      </c>
      <c r="B21" s="9">
        <v>1319230</v>
      </c>
      <c r="C21" s="9">
        <v>31</v>
      </c>
    </row>
    <row r="22" spans="1:3" ht="12.75" customHeight="1" x14ac:dyDescent="0.2">
      <c r="A22" s="9">
        <v>2021</v>
      </c>
      <c r="B22" s="9">
        <v>1319230</v>
      </c>
      <c r="C22" s="9">
        <v>31</v>
      </c>
    </row>
    <row r="23" spans="1:3" ht="12.75" customHeight="1" x14ac:dyDescent="0.2">
      <c r="A23" s="9">
        <v>2021</v>
      </c>
      <c r="B23" s="9">
        <v>1179970</v>
      </c>
      <c r="C23" s="9">
        <v>31</v>
      </c>
    </row>
    <row r="24" spans="1:3" ht="12.75" customHeight="1" x14ac:dyDescent="0.2">
      <c r="A24" s="9">
        <v>2021</v>
      </c>
      <c r="B24" s="9">
        <v>1308687</v>
      </c>
      <c r="C24" s="9">
        <v>31</v>
      </c>
    </row>
    <row r="25" spans="1:3" ht="12.75" customHeight="1" x14ac:dyDescent="0.2">
      <c r="A25" s="9">
        <v>2021</v>
      </c>
      <c r="B25" s="9">
        <v>1179970</v>
      </c>
      <c r="C25" s="9">
        <v>31</v>
      </c>
    </row>
    <row r="26" spans="1:3" ht="12.75" customHeight="1" x14ac:dyDescent="0.2">
      <c r="A26" s="9">
        <v>2021</v>
      </c>
      <c r="B26" s="9">
        <v>123336</v>
      </c>
      <c r="C26" s="9">
        <v>31</v>
      </c>
    </row>
    <row r="27" spans="1:3" ht="12.75" customHeight="1" x14ac:dyDescent="0.2">
      <c r="A27" s="9">
        <v>2021</v>
      </c>
      <c r="B27" s="9">
        <v>1103909</v>
      </c>
      <c r="C27" s="9">
        <v>31</v>
      </c>
    </row>
    <row r="28" spans="1:3" ht="12.75" customHeight="1" x14ac:dyDescent="0.2">
      <c r="A28" s="9">
        <v>2021</v>
      </c>
      <c r="B28" s="9">
        <v>1127925</v>
      </c>
      <c r="C28" s="9">
        <v>31</v>
      </c>
    </row>
    <row r="29" spans="1:3" ht="12.75" customHeight="1" x14ac:dyDescent="0.2">
      <c r="A29" s="9">
        <v>2021</v>
      </c>
      <c r="B29" s="9">
        <v>123336</v>
      </c>
      <c r="C29" s="9">
        <v>31</v>
      </c>
    </row>
    <row r="30" spans="1:3" ht="12.75" customHeight="1" x14ac:dyDescent="0.2">
      <c r="A30" s="9">
        <v>2021</v>
      </c>
      <c r="B30" s="9">
        <v>150129</v>
      </c>
      <c r="C30" s="9">
        <v>31</v>
      </c>
    </row>
    <row r="31" spans="1:3" ht="12.75" customHeight="1" x14ac:dyDescent="0.2">
      <c r="A31" s="9">
        <v>2021</v>
      </c>
      <c r="B31" s="9">
        <v>122845</v>
      </c>
      <c r="C31" s="9">
        <v>31</v>
      </c>
    </row>
    <row r="32" spans="1:3" ht="12.75" customHeight="1" x14ac:dyDescent="0.2">
      <c r="A32" s="9">
        <v>2021</v>
      </c>
      <c r="B32" s="9">
        <v>1127926</v>
      </c>
      <c r="C32" s="9">
        <v>31</v>
      </c>
    </row>
    <row r="33" spans="1:3" ht="12.75" customHeight="1" x14ac:dyDescent="0.2">
      <c r="A33" s="9">
        <v>2021</v>
      </c>
      <c r="B33" s="9">
        <v>1127925</v>
      </c>
      <c r="C33" s="9">
        <v>31</v>
      </c>
    </row>
    <row r="34" spans="1:3" ht="12.75" customHeight="1" x14ac:dyDescent="0.2">
      <c r="A34" s="9">
        <v>2021</v>
      </c>
      <c r="B34" s="9">
        <v>1308687</v>
      </c>
      <c r="C34" s="9">
        <v>31</v>
      </c>
    </row>
    <row r="35" spans="1:3" ht="12.75" customHeight="1" x14ac:dyDescent="0.2">
      <c r="A35" s="9">
        <v>2021</v>
      </c>
      <c r="B35" s="9">
        <v>1308687</v>
      </c>
      <c r="C35" s="9">
        <v>31</v>
      </c>
    </row>
    <row r="36" spans="1:3" ht="12.75" customHeight="1" x14ac:dyDescent="0.2">
      <c r="A36" s="9">
        <v>2021</v>
      </c>
      <c r="B36" s="9">
        <v>1179970</v>
      </c>
      <c r="C36" s="9">
        <v>31</v>
      </c>
    </row>
    <row r="37" spans="1:3" ht="12.75" customHeight="1" x14ac:dyDescent="0.2">
      <c r="A37" s="9">
        <v>2021</v>
      </c>
      <c r="B37" s="9">
        <v>1308687</v>
      </c>
      <c r="C37" s="9">
        <v>31</v>
      </c>
    </row>
    <row r="38" spans="1:3" ht="12.75" customHeight="1" x14ac:dyDescent="0.2">
      <c r="A38" s="9">
        <v>2021</v>
      </c>
      <c r="B38" s="9">
        <v>122845</v>
      </c>
      <c r="C38" s="9">
        <v>31</v>
      </c>
    </row>
    <row r="39" spans="1:3" ht="12.75" customHeight="1" x14ac:dyDescent="0.2">
      <c r="A39" s="9">
        <v>2021</v>
      </c>
      <c r="B39" s="9">
        <v>1127927</v>
      </c>
      <c r="C39" s="9">
        <v>31</v>
      </c>
    </row>
    <row r="40" spans="1:3" ht="12.75" customHeight="1" x14ac:dyDescent="0.2">
      <c r="A40" s="9">
        <v>2021</v>
      </c>
      <c r="B40" s="9">
        <v>123336</v>
      </c>
      <c r="C40" s="9">
        <v>31</v>
      </c>
    </row>
    <row r="41" spans="1:3" ht="12.75" customHeight="1" x14ac:dyDescent="0.2">
      <c r="A41" s="9">
        <v>2021</v>
      </c>
      <c r="B41" s="9">
        <v>123336</v>
      </c>
      <c r="C41" s="9">
        <v>31</v>
      </c>
    </row>
    <row r="42" spans="1:3" ht="12.75" customHeight="1" x14ac:dyDescent="0.2">
      <c r="A42" s="9">
        <v>2021</v>
      </c>
      <c r="B42" s="9">
        <v>123336</v>
      </c>
      <c r="C42" s="9">
        <v>32</v>
      </c>
    </row>
    <row r="43" spans="1:3" ht="12.75" customHeight="1" x14ac:dyDescent="0.2">
      <c r="A43" s="9">
        <v>2021</v>
      </c>
      <c r="B43" s="9">
        <v>1179970</v>
      </c>
      <c r="C43" s="9">
        <v>32</v>
      </c>
    </row>
    <row r="44" spans="1:3" ht="12.75" customHeight="1" x14ac:dyDescent="0.2">
      <c r="A44" s="9">
        <v>2021</v>
      </c>
      <c r="B44" s="9">
        <v>123336</v>
      </c>
      <c r="C44" s="9">
        <v>32</v>
      </c>
    </row>
    <row r="45" spans="1:3" ht="12.75" customHeight="1" x14ac:dyDescent="0.2">
      <c r="A45" s="9">
        <v>2021</v>
      </c>
      <c r="B45" s="9">
        <v>123336</v>
      </c>
      <c r="C45" s="9">
        <v>32</v>
      </c>
    </row>
    <row r="46" spans="1:3" ht="12.75" customHeight="1" x14ac:dyDescent="0.2">
      <c r="A46" s="9">
        <v>2021</v>
      </c>
      <c r="B46" s="9">
        <v>1319230</v>
      </c>
      <c r="C46" s="9">
        <v>32</v>
      </c>
    </row>
    <row r="47" spans="1:3" ht="12.75" customHeight="1" x14ac:dyDescent="0.2">
      <c r="A47" s="9">
        <v>2021</v>
      </c>
      <c r="B47" s="9">
        <v>1179970</v>
      </c>
      <c r="C47" s="9">
        <v>32</v>
      </c>
    </row>
    <row r="48" spans="1:3" ht="12.75" customHeight="1" x14ac:dyDescent="0.2">
      <c r="A48" s="9">
        <v>2021</v>
      </c>
      <c r="B48" s="9">
        <v>123336</v>
      </c>
      <c r="C48" s="9">
        <v>32</v>
      </c>
    </row>
    <row r="49" spans="1:3" ht="12.75" customHeight="1" x14ac:dyDescent="0.2">
      <c r="A49" s="9">
        <v>2021</v>
      </c>
      <c r="B49" s="9">
        <v>123336</v>
      </c>
      <c r="C49" s="9">
        <v>32</v>
      </c>
    </row>
    <row r="50" spans="1:3" ht="12.75" customHeight="1" x14ac:dyDescent="0.2">
      <c r="A50" s="9">
        <v>2021</v>
      </c>
      <c r="B50" s="9">
        <v>1319230</v>
      </c>
      <c r="C50" s="9">
        <v>32</v>
      </c>
    </row>
    <row r="51" spans="1:3" ht="12.75" customHeight="1" x14ac:dyDescent="0.2">
      <c r="A51" s="9">
        <v>2021</v>
      </c>
      <c r="B51" s="9">
        <v>108730</v>
      </c>
      <c r="C51" s="9">
        <v>32</v>
      </c>
    </row>
    <row r="52" spans="1:3" ht="12.75" customHeight="1" x14ac:dyDescent="0.2">
      <c r="A52" s="9">
        <v>2021</v>
      </c>
      <c r="B52" s="9">
        <v>150129</v>
      </c>
      <c r="C52" s="9">
        <v>32</v>
      </c>
    </row>
    <row r="53" spans="1:3" ht="12.75" customHeight="1" x14ac:dyDescent="0.2">
      <c r="A53" s="9">
        <v>2021</v>
      </c>
      <c r="B53" s="9">
        <v>123336</v>
      </c>
      <c r="C53" s="9">
        <v>32</v>
      </c>
    </row>
    <row r="54" spans="1:3" ht="12.75" customHeight="1" x14ac:dyDescent="0.2">
      <c r="A54" s="9">
        <v>2021</v>
      </c>
      <c r="B54" s="9">
        <v>1103832</v>
      </c>
      <c r="C54" s="9">
        <v>32</v>
      </c>
    </row>
    <row r="55" spans="1:3" ht="12.75" customHeight="1" x14ac:dyDescent="0.2">
      <c r="A55" s="9">
        <v>2021</v>
      </c>
      <c r="B55" s="9">
        <v>1308687</v>
      </c>
      <c r="C55" s="9">
        <v>32</v>
      </c>
    </row>
    <row r="56" spans="1:3" ht="12.75" customHeight="1" x14ac:dyDescent="0.2">
      <c r="A56" s="9">
        <v>2021</v>
      </c>
      <c r="B56" s="9">
        <v>1127927</v>
      </c>
      <c r="C56" s="9">
        <v>32</v>
      </c>
    </row>
    <row r="57" spans="1:3" ht="12.75" customHeight="1" x14ac:dyDescent="0.2">
      <c r="A57" s="9">
        <v>2021</v>
      </c>
      <c r="B57" s="9">
        <v>123336</v>
      </c>
      <c r="C57" s="9">
        <v>32</v>
      </c>
    </row>
    <row r="58" spans="1:3" ht="12.75" customHeight="1" x14ac:dyDescent="0.2">
      <c r="A58" s="9">
        <v>2021</v>
      </c>
      <c r="B58" s="9">
        <v>123336</v>
      </c>
      <c r="C58" s="9">
        <v>32</v>
      </c>
    </row>
    <row r="59" spans="1:3" ht="12.75" customHeight="1" x14ac:dyDescent="0.2">
      <c r="A59" s="9">
        <v>2021</v>
      </c>
      <c r="B59" s="9">
        <v>150129</v>
      </c>
      <c r="C59" s="9">
        <v>32</v>
      </c>
    </row>
    <row r="60" spans="1:3" ht="12.75" customHeight="1" x14ac:dyDescent="0.2">
      <c r="A60" s="9">
        <v>2021</v>
      </c>
      <c r="B60" s="9">
        <v>1179970</v>
      </c>
      <c r="C60" s="9">
        <v>32</v>
      </c>
    </row>
    <row r="61" spans="1:3" ht="12.75" customHeight="1" x14ac:dyDescent="0.2">
      <c r="A61" s="9">
        <v>2021</v>
      </c>
      <c r="B61" s="9">
        <v>123336</v>
      </c>
      <c r="C61" s="9">
        <v>32</v>
      </c>
    </row>
    <row r="62" spans="1:3" ht="12.75" customHeight="1" x14ac:dyDescent="0.2">
      <c r="A62" s="9">
        <v>2021</v>
      </c>
      <c r="B62" s="9">
        <v>1103832</v>
      </c>
      <c r="C62" s="9">
        <v>32</v>
      </c>
    </row>
    <row r="63" spans="1:3" ht="12.75" customHeight="1" x14ac:dyDescent="0.2">
      <c r="A63" s="9">
        <v>2021</v>
      </c>
      <c r="B63" s="9">
        <v>123336</v>
      </c>
      <c r="C63" s="9">
        <v>32</v>
      </c>
    </row>
    <row r="64" spans="1:3" ht="12.75" customHeight="1" x14ac:dyDescent="0.2">
      <c r="A64" s="9">
        <v>2021</v>
      </c>
      <c r="B64" s="9">
        <v>123336</v>
      </c>
      <c r="C64" s="9">
        <v>32</v>
      </c>
    </row>
    <row r="65" spans="1:3" ht="12.75" customHeight="1" x14ac:dyDescent="0.2">
      <c r="A65" s="9">
        <v>2021</v>
      </c>
      <c r="B65" s="9">
        <v>123336</v>
      </c>
      <c r="C65" s="9">
        <v>32</v>
      </c>
    </row>
    <row r="66" spans="1:3" ht="12.75" customHeight="1" x14ac:dyDescent="0.2">
      <c r="A66" s="9">
        <v>2021</v>
      </c>
      <c r="B66" s="9">
        <v>123336</v>
      </c>
      <c r="C66" s="9">
        <v>32</v>
      </c>
    </row>
    <row r="67" spans="1:3" ht="12.75" customHeight="1" x14ac:dyDescent="0.2">
      <c r="A67" s="9">
        <v>2021</v>
      </c>
      <c r="B67" s="9">
        <v>123336</v>
      </c>
      <c r="C67" s="9">
        <v>32</v>
      </c>
    </row>
    <row r="68" spans="1:3" ht="12.75" customHeight="1" x14ac:dyDescent="0.2">
      <c r="A68" s="9">
        <v>2021</v>
      </c>
      <c r="B68" s="9">
        <v>1127925</v>
      </c>
      <c r="C68" s="9">
        <v>32</v>
      </c>
    </row>
    <row r="69" spans="1:3" ht="12.75" customHeight="1" x14ac:dyDescent="0.2">
      <c r="A69" s="9">
        <v>2021</v>
      </c>
      <c r="B69" s="9">
        <v>123336</v>
      </c>
      <c r="C69" s="9">
        <v>32</v>
      </c>
    </row>
    <row r="70" spans="1:3" ht="12.75" customHeight="1" x14ac:dyDescent="0.2">
      <c r="A70" s="9">
        <v>2021</v>
      </c>
      <c r="B70" s="9">
        <v>1308687</v>
      </c>
      <c r="C70" s="9">
        <v>32</v>
      </c>
    </row>
    <row r="71" spans="1:3" ht="12.75" customHeight="1" x14ac:dyDescent="0.2">
      <c r="A71" s="9">
        <v>2021</v>
      </c>
      <c r="B71" s="9">
        <v>123336</v>
      </c>
      <c r="C71" s="9">
        <v>32</v>
      </c>
    </row>
    <row r="72" spans="1:3" ht="12.75" customHeight="1" x14ac:dyDescent="0.2">
      <c r="A72" s="9">
        <v>2021</v>
      </c>
      <c r="B72" s="9">
        <v>123336</v>
      </c>
      <c r="C72" s="9">
        <v>32</v>
      </c>
    </row>
    <row r="73" spans="1:3" ht="12.75" customHeight="1" x14ac:dyDescent="0.2">
      <c r="A73" s="9">
        <v>2021</v>
      </c>
      <c r="B73" s="9">
        <v>123336</v>
      </c>
      <c r="C73" s="9">
        <v>32</v>
      </c>
    </row>
    <row r="74" spans="1:3" ht="12.75" customHeight="1" x14ac:dyDescent="0.2">
      <c r="A74" s="9">
        <v>2021</v>
      </c>
      <c r="B74" s="9">
        <v>1103832</v>
      </c>
      <c r="C74" s="9">
        <v>32</v>
      </c>
    </row>
    <row r="75" spans="1:3" ht="12.75" customHeight="1" x14ac:dyDescent="0.2">
      <c r="A75" s="9">
        <v>2021</v>
      </c>
      <c r="B75" s="9">
        <v>1127927</v>
      </c>
      <c r="C75" s="9">
        <v>32</v>
      </c>
    </row>
    <row r="76" spans="1:3" ht="12.75" customHeight="1" x14ac:dyDescent="0.2">
      <c r="A76" s="9">
        <v>2021</v>
      </c>
      <c r="B76" s="9">
        <v>123336</v>
      </c>
      <c r="C76" s="9">
        <v>32</v>
      </c>
    </row>
    <row r="77" spans="1:3" ht="12.75" customHeight="1" x14ac:dyDescent="0.2">
      <c r="A77" s="9">
        <v>2021</v>
      </c>
      <c r="B77" s="9">
        <v>1365444</v>
      </c>
      <c r="C77" s="9">
        <v>32</v>
      </c>
    </row>
    <row r="78" spans="1:3" ht="12.75" customHeight="1" x14ac:dyDescent="0.2">
      <c r="A78" s="9">
        <v>2021</v>
      </c>
      <c r="B78" s="9">
        <v>123336</v>
      </c>
      <c r="C78" s="9">
        <v>32</v>
      </c>
    </row>
    <row r="79" spans="1:3" ht="12.75" customHeight="1" x14ac:dyDescent="0.2">
      <c r="A79" s="9">
        <v>2021</v>
      </c>
      <c r="B79" s="9">
        <v>1117076</v>
      </c>
      <c r="C79" s="9">
        <v>32</v>
      </c>
    </row>
    <row r="80" spans="1:3" ht="12.75" customHeight="1" x14ac:dyDescent="0.2">
      <c r="A80" s="9">
        <v>2021</v>
      </c>
      <c r="B80" s="9">
        <v>123336</v>
      </c>
      <c r="C80" s="9">
        <v>32</v>
      </c>
    </row>
    <row r="81" spans="1:3" ht="12.75" customHeight="1" x14ac:dyDescent="0.2">
      <c r="A81" s="9">
        <v>2021</v>
      </c>
      <c r="B81" s="9">
        <v>108730</v>
      </c>
      <c r="C81" s="9">
        <v>32</v>
      </c>
    </row>
    <row r="82" spans="1:3" ht="12.75" customHeight="1" x14ac:dyDescent="0.2">
      <c r="A82" s="9">
        <v>2021</v>
      </c>
      <c r="B82" s="9">
        <v>123336</v>
      </c>
      <c r="C82" s="9">
        <v>32</v>
      </c>
    </row>
    <row r="83" spans="1:3" ht="12.75" customHeight="1" x14ac:dyDescent="0.2">
      <c r="A83" s="9">
        <v>2021</v>
      </c>
      <c r="B83" s="9">
        <v>1103692</v>
      </c>
      <c r="C83" s="9">
        <v>32</v>
      </c>
    </row>
    <row r="84" spans="1:3" ht="12.75" customHeight="1" x14ac:dyDescent="0.2">
      <c r="A84" s="9">
        <v>2021</v>
      </c>
      <c r="B84" s="9">
        <v>1270538</v>
      </c>
      <c r="C84" s="9">
        <v>32</v>
      </c>
    </row>
    <row r="85" spans="1:3" ht="12.75" customHeight="1" x14ac:dyDescent="0.2">
      <c r="A85" s="9">
        <v>2021</v>
      </c>
      <c r="B85" s="9">
        <v>1179970</v>
      </c>
      <c r="C85" s="9">
        <v>32</v>
      </c>
    </row>
    <row r="86" spans="1:3" ht="12.75" customHeight="1" x14ac:dyDescent="0.2">
      <c r="A86" s="9">
        <v>2021</v>
      </c>
      <c r="B86" s="9">
        <v>123336</v>
      </c>
      <c r="C86" s="9">
        <v>32</v>
      </c>
    </row>
    <row r="87" spans="1:3" ht="12.75" customHeight="1" x14ac:dyDescent="0.2">
      <c r="A87" s="9">
        <v>2021</v>
      </c>
      <c r="B87" s="9">
        <v>123336</v>
      </c>
      <c r="C87" s="9">
        <v>32</v>
      </c>
    </row>
    <row r="88" spans="1:3" ht="12.75" customHeight="1" x14ac:dyDescent="0.2">
      <c r="A88" s="9">
        <v>2021</v>
      </c>
      <c r="B88" s="9">
        <v>123336</v>
      </c>
      <c r="C88" s="9">
        <v>32</v>
      </c>
    </row>
    <row r="89" spans="1:3" ht="12.75" customHeight="1" x14ac:dyDescent="0.2">
      <c r="A89" s="9">
        <v>2021</v>
      </c>
      <c r="B89" s="9">
        <v>1179970</v>
      </c>
      <c r="C89" s="9">
        <v>32</v>
      </c>
    </row>
    <row r="90" spans="1:3" ht="12.75" customHeight="1" x14ac:dyDescent="0.2">
      <c r="A90" s="9">
        <v>2021</v>
      </c>
      <c r="B90" s="9">
        <v>123336</v>
      </c>
      <c r="C90" s="9">
        <v>32</v>
      </c>
    </row>
    <row r="91" spans="1:3" ht="12.75" customHeight="1" x14ac:dyDescent="0.2">
      <c r="A91" s="9">
        <v>2021</v>
      </c>
      <c r="B91" s="9">
        <v>123336</v>
      </c>
      <c r="C91" s="9">
        <v>32</v>
      </c>
    </row>
    <row r="92" spans="1:3" ht="12.75" customHeight="1" x14ac:dyDescent="0.2">
      <c r="A92" s="9">
        <v>2021</v>
      </c>
      <c r="B92" s="9">
        <v>1179970</v>
      </c>
      <c r="C92" s="9">
        <v>32</v>
      </c>
    </row>
    <row r="93" spans="1:3" ht="12.75" customHeight="1" x14ac:dyDescent="0.2">
      <c r="A93" s="9">
        <v>2021</v>
      </c>
      <c r="B93" s="9">
        <v>1117076</v>
      </c>
      <c r="C93" s="9">
        <v>32</v>
      </c>
    </row>
    <row r="94" spans="1:3" ht="12.75" customHeight="1" x14ac:dyDescent="0.2">
      <c r="A94" s="9">
        <v>2021</v>
      </c>
      <c r="B94" s="9">
        <v>122845</v>
      </c>
      <c r="C94" s="9">
        <v>32</v>
      </c>
    </row>
    <row r="95" spans="1:3" ht="12.75" customHeight="1" x14ac:dyDescent="0.2">
      <c r="A95" s="9">
        <v>2021</v>
      </c>
      <c r="B95" s="9">
        <v>1308687</v>
      </c>
      <c r="C95" s="9">
        <v>32</v>
      </c>
    </row>
    <row r="96" spans="1:3" ht="12.75" customHeight="1" x14ac:dyDescent="0.2">
      <c r="A96" s="9">
        <v>2021</v>
      </c>
      <c r="B96" s="9">
        <v>123336</v>
      </c>
      <c r="C96" s="9">
        <v>32</v>
      </c>
    </row>
    <row r="97" spans="1:3" ht="12.75" customHeight="1" x14ac:dyDescent="0.2">
      <c r="A97" s="9">
        <v>2021</v>
      </c>
      <c r="B97" s="9">
        <v>123336</v>
      </c>
      <c r="C97" s="9">
        <v>32</v>
      </c>
    </row>
    <row r="98" spans="1:3" ht="12.75" customHeight="1" x14ac:dyDescent="0.2">
      <c r="A98" s="9">
        <v>2021</v>
      </c>
      <c r="B98" s="9">
        <v>123336</v>
      </c>
      <c r="C98" s="9">
        <v>32</v>
      </c>
    </row>
    <row r="99" spans="1:3" ht="12.75" customHeight="1" x14ac:dyDescent="0.2">
      <c r="A99" s="9">
        <v>2021</v>
      </c>
      <c r="B99" s="9">
        <v>123336</v>
      </c>
      <c r="C99" s="9">
        <v>32</v>
      </c>
    </row>
    <row r="100" spans="1:3" ht="12.75" customHeight="1" x14ac:dyDescent="0.2">
      <c r="A100" s="9">
        <v>2021</v>
      </c>
      <c r="B100" s="9">
        <v>108730</v>
      </c>
      <c r="C100" s="9">
        <v>32</v>
      </c>
    </row>
    <row r="101" spans="1:3" ht="12.75" customHeight="1" x14ac:dyDescent="0.2">
      <c r="A101" s="9">
        <v>2021</v>
      </c>
      <c r="B101" s="9">
        <v>123336</v>
      </c>
      <c r="C101" s="9">
        <v>32</v>
      </c>
    </row>
    <row r="102" spans="1:3" ht="12.75" customHeight="1" x14ac:dyDescent="0.2">
      <c r="A102" s="9">
        <v>2021</v>
      </c>
      <c r="B102" s="9">
        <v>1127924</v>
      </c>
      <c r="C102" s="9">
        <v>32</v>
      </c>
    </row>
    <row r="103" spans="1:3" ht="12.75" customHeight="1" x14ac:dyDescent="0.2">
      <c r="A103" s="9">
        <v>2021</v>
      </c>
      <c r="B103" s="9">
        <v>1103832</v>
      </c>
      <c r="C103" s="9">
        <v>32</v>
      </c>
    </row>
    <row r="104" spans="1:3" ht="12.75" customHeight="1" x14ac:dyDescent="0.2">
      <c r="A104" s="9">
        <v>2021</v>
      </c>
      <c r="B104" s="9">
        <v>150129</v>
      </c>
      <c r="C104" s="9">
        <v>32</v>
      </c>
    </row>
    <row r="105" spans="1:3" ht="12.75" customHeight="1" x14ac:dyDescent="0.2">
      <c r="A105" s="9">
        <v>2021</v>
      </c>
      <c r="B105" s="9">
        <v>1103909</v>
      </c>
      <c r="C105" s="9">
        <v>32</v>
      </c>
    </row>
    <row r="106" spans="1:3" ht="12.75" customHeight="1" x14ac:dyDescent="0.2">
      <c r="A106" s="9">
        <v>2021</v>
      </c>
      <c r="B106" s="9">
        <v>123336</v>
      </c>
      <c r="C106" s="9">
        <v>32</v>
      </c>
    </row>
    <row r="107" spans="1:3" ht="12.75" customHeight="1" x14ac:dyDescent="0.2">
      <c r="A107" s="9">
        <v>2021</v>
      </c>
      <c r="B107" s="9">
        <v>1308687</v>
      </c>
      <c r="C107" s="9">
        <v>32</v>
      </c>
    </row>
    <row r="108" spans="1:3" ht="12.75" customHeight="1" x14ac:dyDescent="0.2">
      <c r="A108" s="9">
        <v>2021</v>
      </c>
      <c r="B108" s="9">
        <v>1319230</v>
      </c>
      <c r="C108" s="9">
        <v>32</v>
      </c>
    </row>
    <row r="109" spans="1:3" ht="12.75" customHeight="1" x14ac:dyDescent="0.2">
      <c r="A109" s="9">
        <v>2021</v>
      </c>
      <c r="B109" s="9">
        <v>1127927</v>
      </c>
      <c r="C109" s="9">
        <v>32</v>
      </c>
    </row>
    <row r="110" spans="1:3" ht="12.75" customHeight="1" x14ac:dyDescent="0.2">
      <c r="A110" s="9">
        <v>2021</v>
      </c>
      <c r="B110" s="9">
        <v>1179970</v>
      </c>
      <c r="C110" s="9">
        <v>32</v>
      </c>
    </row>
    <row r="111" spans="1:3" ht="12.75" customHeight="1" x14ac:dyDescent="0.2">
      <c r="A111" s="9">
        <v>2021</v>
      </c>
      <c r="B111" s="9">
        <v>1270538</v>
      </c>
      <c r="C111" s="9">
        <v>32</v>
      </c>
    </row>
    <row r="112" spans="1:3" ht="12.75" customHeight="1" x14ac:dyDescent="0.2">
      <c r="A112" s="9">
        <v>2021</v>
      </c>
      <c r="B112" s="9">
        <v>123336</v>
      </c>
      <c r="C112" s="9">
        <v>32</v>
      </c>
    </row>
    <row r="113" spans="1:3" ht="12.75" customHeight="1" x14ac:dyDescent="0.2">
      <c r="A113" s="9">
        <v>2021</v>
      </c>
      <c r="B113" s="9">
        <v>123336</v>
      </c>
      <c r="C113" s="9">
        <v>32</v>
      </c>
    </row>
    <row r="114" spans="1:3" ht="12.75" customHeight="1" x14ac:dyDescent="0.2">
      <c r="A114" s="9">
        <v>2021</v>
      </c>
      <c r="B114" s="9">
        <v>123336</v>
      </c>
      <c r="C114" s="9">
        <v>32</v>
      </c>
    </row>
    <row r="115" spans="1:3" ht="12.75" customHeight="1" x14ac:dyDescent="0.2">
      <c r="A115" s="9">
        <v>2021</v>
      </c>
      <c r="B115" s="9">
        <v>1179970</v>
      </c>
      <c r="C115" s="9">
        <v>32</v>
      </c>
    </row>
    <row r="116" spans="1:3" ht="12.75" customHeight="1" x14ac:dyDescent="0.2">
      <c r="A116" s="9">
        <v>2021</v>
      </c>
      <c r="B116" s="9">
        <v>122845</v>
      </c>
      <c r="C116" s="9">
        <v>32</v>
      </c>
    </row>
    <row r="117" spans="1:3" ht="12.75" customHeight="1" x14ac:dyDescent="0.2">
      <c r="A117" s="9">
        <v>2021</v>
      </c>
      <c r="B117" s="9">
        <v>108730</v>
      </c>
      <c r="C117" s="9">
        <v>32</v>
      </c>
    </row>
    <row r="118" spans="1:3" ht="12.75" customHeight="1" x14ac:dyDescent="0.2">
      <c r="A118" s="9">
        <v>2021</v>
      </c>
      <c r="B118" s="9">
        <v>123336</v>
      </c>
      <c r="C118" s="9">
        <v>32</v>
      </c>
    </row>
    <row r="119" spans="1:3" ht="12.75" customHeight="1" x14ac:dyDescent="0.2">
      <c r="A119" s="9">
        <v>2021</v>
      </c>
      <c r="B119" s="9">
        <v>123336</v>
      </c>
      <c r="C119" s="9">
        <v>32</v>
      </c>
    </row>
    <row r="120" spans="1:3" ht="12.75" customHeight="1" x14ac:dyDescent="0.2">
      <c r="A120" s="9">
        <v>2021</v>
      </c>
      <c r="B120" s="9">
        <v>123336</v>
      </c>
      <c r="C120" s="9">
        <v>32</v>
      </c>
    </row>
    <row r="121" spans="1:3" ht="12.75" customHeight="1" x14ac:dyDescent="0.2">
      <c r="A121" s="9">
        <v>2021</v>
      </c>
      <c r="B121" s="9">
        <v>123336</v>
      </c>
      <c r="C121" s="9">
        <v>32</v>
      </c>
    </row>
    <row r="122" spans="1:3" ht="12.75" customHeight="1" x14ac:dyDescent="0.2">
      <c r="A122" s="9">
        <v>2021</v>
      </c>
      <c r="B122" s="9">
        <v>1127925</v>
      </c>
      <c r="C122" s="9">
        <v>32</v>
      </c>
    </row>
    <row r="123" spans="1:3" ht="12.75" customHeight="1" x14ac:dyDescent="0.2">
      <c r="A123" s="9">
        <v>2021</v>
      </c>
      <c r="B123" s="9">
        <v>123336</v>
      </c>
      <c r="C123" s="9">
        <v>32</v>
      </c>
    </row>
    <row r="124" spans="1:3" ht="12.75" customHeight="1" x14ac:dyDescent="0.2">
      <c r="A124" s="9">
        <v>2021</v>
      </c>
      <c r="B124" s="9">
        <v>1103832</v>
      </c>
      <c r="C124" s="9">
        <v>32</v>
      </c>
    </row>
    <row r="125" spans="1:3" ht="12.75" customHeight="1" x14ac:dyDescent="0.2">
      <c r="A125" s="9">
        <v>2021</v>
      </c>
      <c r="B125" s="9">
        <v>123336</v>
      </c>
      <c r="C125" s="9">
        <v>32</v>
      </c>
    </row>
    <row r="126" spans="1:3" ht="12.75" customHeight="1" x14ac:dyDescent="0.2">
      <c r="A126" s="9">
        <v>2021</v>
      </c>
      <c r="B126" s="9">
        <v>122845</v>
      </c>
      <c r="C126" s="9">
        <v>32</v>
      </c>
    </row>
    <row r="127" spans="1:3" ht="12.75" customHeight="1" x14ac:dyDescent="0.2">
      <c r="A127" s="9">
        <v>2021</v>
      </c>
      <c r="B127" s="9">
        <v>108730</v>
      </c>
      <c r="C127" s="9">
        <v>32</v>
      </c>
    </row>
    <row r="128" spans="1:3" ht="12.75" customHeight="1" x14ac:dyDescent="0.2">
      <c r="A128" s="9">
        <v>2021</v>
      </c>
      <c r="B128" s="9">
        <v>1179970</v>
      </c>
      <c r="C128" s="9">
        <v>32</v>
      </c>
    </row>
    <row r="129" spans="1:3" ht="12.75" customHeight="1" x14ac:dyDescent="0.2">
      <c r="A129" s="9">
        <v>2021</v>
      </c>
      <c r="B129" s="9">
        <v>150129</v>
      </c>
      <c r="C129" s="9">
        <v>32</v>
      </c>
    </row>
    <row r="130" spans="1:3" ht="12.75" customHeight="1" x14ac:dyDescent="0.2">
      <c r="A130" s="9">
        <v>2021</v>
      </c>
      <c r="B130" s="9">
        <v>1270538</v>
      </c>
      <c r="C130" s="9">
        <v>32</v>
      </c>
    </row>
    <row r="131" spans="1:3" ht="12.75" customHeight="1" x14ac:dyDescent="0.2">
      <c r="A131" s="9">
        <v>2021</v>
      </c>
      <c r="B131" s="9">
        <v>123336</v>
      </c>
      <c r="C131" s="9">
        <v>32</v>
      </c>
    </row>
    <row r="132" spans="1:3" ht="12.75" customHeight="1" x14ac:dyDescent="0.2">
      <c r="A132" s="9">
        <v>2021</v>
      </c>
      <c r="B132" s="9">
        <v>1179970</v>
      </c>
      <c r="C132" s="9">
        <v>32</v>
      </c>
    </row>
    <row r="133" spans="1:3" ht="12.75" customHeight="1" x14ac:dyDescent="0.2">
      <c r="A133" s="9">
        <v>2021</v>
      </c>
      <c r="B133" s="9">
        <v>123336</v>
      </c>
      <c r="C133" s="9">
        <v>32</v>
      </c>
    </row>
    <row r="134" spans="1:3" ht="12.75" customHeight="1" x14ac:dyDescent="0.2">
      <c r="A134" s="9">
        <v>2021</v>
      </c>
      <c r="B134" s="9">
        <v>1308687</v>
      </c>
      <c r="C134" s="9">
        <v>32</v>
      </c>
    </row>
    <row r="135" spans="1:3" ht="12.75" customHeight="1" x14ac:dyDescent="0.2">
      <c r="A135" s="9">
        <v>2021</v>
      </c>
      <c r="B135" s="9">
        <v>1103692</v>
      </c>
      <c r="C135" s="9">
        <v>32</v>
      </c>
    </row>
    <row r="136" spans="1:3" ht="12.75" customHeight="1" x14ac:dyDescent="0.2">
      <c r="A136" s="9">
        <v>2021</v>
      </c>
      <c r="B136" s="9">
        <v>1127924</v>
      </c>
      <c r="C136" s="9">
        <v>32</v>
      </c>
    </row>
    <row r="137" spans="1:3" ht="12.75" customHeight="1" x14ac:dyDescent="0.2">
      <c r="A137" s="9">
        <v>2021</v>
      </c>
      <c r="B137" s="9">
        <v>1127927</v>
      </c>
      <c r="C137" s="9">
        <v>32</v>
      </c>
    </row>
    <row r="138" spans="1:3" ht="12.75" customHeight="1" x14ac:dyDescent="0.2">
      <c r="A138" s="9">
        <v>2021</v>
      </c>
      <c r="B138" s="9">
        <v>1270538</v>
      </c>
      <c r="C138" s="9">
        <v>32</v>
      </c>
    </row>
    <row r="139" spans="1:3" ht="12.75" customHeight="1" x14ac:dyDescent="0.2">
      <c r="A139" s="9">
        <v>2021</v>
      </c>
      <c r="B139" s="9">
        <v>123336</v>
      </c>
      <c r="C139" s="9">
        <v>32</v>
      </c>
    </row>
    <row r="140" spans="1:3" ht="12.75" customHeight="1" x14ac:dyDescent="0.2">
      <c r="A140" s="9">
        <v>2021</v>
      </c>
      <c r="B140" s="9">
        <v>150129</v>
      </c>
      <c r="C140" s="9">
        <v>32</v>
      </c>
    </row>
    <row r="141" spans="1:3" ht="12.75" customHeight="1" x14ac:dyDescent="0.2">
      <c r="A141" s="9">
        <v>2021</v>
      </c>
      <c r="B141" s="9">
        <v>123336</v>
      </c>
      <c r="C141" s="9">
        <v>32</v>
      </c>
    </row>
    <row r="142" spans="1:3" ht="12.75" customHeight="1" x14ac:dyDescent="0.2">
      <c r="A142" s="9">
        <v>2021</v>
      </c>
      <c r="B142" s="9">
        <v>123336</v>
      </c>
      <c r="C142" s="9">
        <v>32</v>
      </c>
    </row>
    <row r="143" spans="1:3" ht="12.75" customHeight="1" x14ac:dyDescent="0.2">
      <c r="A143" s="9">
        <v>2021</v>
      </c>
      <c r="B143" s="9">
        <v>1179970</v>
      </c>
      <c r="C143" s="9">
        <v>32</v>
      </c>
    </row>
    <row r="144" spans="1:3" ht="12.75" customHeight="1" x14ac:dyDescent="0.2">
      <c r="A144" s="9">
        <v>2021</v>
      </c>
      <c r="B144" s="9">
        <v>122845</v>
      </c>
      <c r="C144" s="9">
        <v>32</v>
      </c>
    </row>
    <row r="145" spans="1:3" ht="12.75" customHeight="1" x14ac:dyDescent="0.2">
      <c r="A145" s="9">
        <v>2021</v>
      </c>
      <c r="B145" s="9">
        <v>123336</v>
      </c>
      <c r="C145" s="9">
        <v>32</v>
      </c>
    </row>
    <row r="146" spans="1:3" ht="12.75" customHeight="1" x14ac:dyDescent="0.2">
      <c r="A146" s="9">
        <v>2021</v>
      </c>
      <c r="B146" s="9">
        <v>1270538</v>
      </c>
      <c r="C146" s="9">
        <v>32</v>
      </c>
    </row>
    <row r="147" spans="1:3" ht="12.75" customHeight="1" x14ac:dyDescent="0.2">
      <c r="A147" s="9">
        <v>2021</v>
      </c>
      <c r="B147" s="9">
        <v>123336</v>
      </c>
      <c r="C147" s="9">
        <v>32</v>
      </c>
    </row>
    <row r="148" spans="1:3" ht="12.75" customHeight="1" x14ac:dyDescent="0.2">
      <c r="A148" s="9">
        <v>2021</v>
      </c>
      <c r="B148" s="9">
        <v>1179970</v>
      </c>
      <c r="C148" s="9">
        <v>32</v>
      </c>
    </row>
    <row r="149" spans="1:3" ht="12.75" customHeight="1" x14ac:dyDescent="0.2">
      <c r="A149" s="9">
        <v>2021</v>
      </c>
      <c r="B149" s="9">
        <v>1179970</v>
      </c>
      <c r="C149" s="9">
        <v>32</v>
      </c>
    </row>
    <row r="150" spans="1:3" ht="12.75" customHeight="1" x14ac:dyDescent="0.2">
      <c r="A150" s="9">
        <v>2021</v>
      </c>
      <c r="B150" s="9">
        <v>1127927</v>
      </c>
      <c r="C150" s="9">
        <v>32</v>
      </c>
    </row>
    <row r="151" spans="1:3" ht="12.75" customHeight="1" x14ac:dyDescent="0.2">
      <c r="A151" s="9">
        <v>2021</v>
      </c>
      <c r="B151" s="9">
        <v>1117076</v>
      </c>
      <c r="C151" s="9">
        <v>32</v>
      </c>
    </row>
    <row r="152" spans="1:3" ht="12.75" customHeight="1" x14ac:dyDescent="0.2">
      <c r="A152" s="9">
        <v>2021</v>
      </c>
      <c r="B152" s="9">
        <v>1179970</v>
      </c>
      <c r="C152" s="9">
        <v>32</v>
      </c>
    </row>
    <row r="153" spans="1:3" ht="12.75" customHeight="1" x14ac:dyDescent="0.2">
      <c r="A153" s="9">
        <v>2021</v>
      </c>
      <c r="B153" s="9">
        <v>123336</v>
      </c>
      <c r="C153" s="9">
        <v>32</v>
      </c>
    </row>
    <row r="154" spans="1:3" ht="12.75" customHeight="1" x14ac:dyDescent="0.2">
      <c r="A154" s="9">
        <v>2021</v>
      </c>
      <c r="B154" s="9">
        <v>1308687</v>
      </c>
      <c r="C154" s="9">
        <v>32</v>
      </c>
    </row>
    <row r="155" spans="1:3" ht="12.75" customHeight="1" x14ac:dyDescent="0.2">
      <c r="A155" s="9">
        <v>2021</v>
      </c>
      <c r="B155" s="9">
        <v>123336</v>
      </c>
      <c r="C155" s="9">
        <v>32</v>
      </c>
    </row>
    <row r="156" spans="1:3" ht="12.75" customHeight="1" x14ac:dyDescent="0.2">
      <c r="A156" s="9">
        <v>2021</v>
      </c>
      <c r="B156" s="9">
        <v>1308687</v>
      </c>
      <c r="C156" s="9">
        <v>32</v>
      </c>
    </row>
    <row r="157" spans="1:3" ht="12.75" customHeight="1" x14ac:dyDescent="0.2">
      <c r="A157" s="9">
        <v>2021</v>
      </c>
      <c r="B157" s="9">
        <v>1179970</v>
      </c>
      <c r="C157" s="9">
        <v>32</v>
      </c>
    </row>
    <row r="158" spans="1:3" ht="12.75" customHeight="1" x14ac:dyDescent="0.2">
      <c r="A158" s="9">
        <v>2021</v>
      </c>
      <c r="B158" s="9">
        <v>123336</v>
      </c>
      <c r="C158" s="9">
        <v>32</v>
      </c>
    </row>
    <row r="159" spans="1:3" ht="12.75" customHeight="1" x14ac:dyDescent="0.2">
      <c r="A159" s="9">
        <v>2021</v>
      </c>
      <c r="B159" s="9">
        <v>1117076</v>
      </c>
      <c r="C159" s="9">
        <v>32</v>
      </c>
    </row>
    <row r="160" spans="1:3" ht="12.75" customHeight="1" x14ac:dyDescent="0.2">
      <c r="A160" s="9">
        <v>2021</v>
      </c>
      <c r="B160" s="9">
        <v>1103692</v>
      </c>
      <c r="C160" s="9">
        <v>32</v>
      </c>
    </row>
    <row r="161" spans="1:3" ht="12.75" customHeight="1" x14ac:dyDescent="0.2">
      <c r="A161" s="9">
        <v>2021</v>
      </c>
      <c r="B161" s="9">
        <v>123336</v>
      </c>
      <c r="C161" s="9">
        <v>32</v>
      </c>
    </row>
    <row r="162" spans="1:3" ht="12.75" customHeight="1" x14ac:dyDescent="0.2">
      <c r="A162" s="9">
        <v>2021</v>
      </c>
      <c r="B162" s="9">
        <v>123336</v>
      </c>
      <c r="C162" s="9">
        <v>32</v>
      </c>
    </row>
    <row r="163" spans="1:3" ht="12.75" customHeight="1" x14ac:dyDescent="0.2">
      <c r="A163" s="9">
        <v>2021</v>
      </c>
      <c r="B163" s="9">
        <v>1179970</v>
      </c>
      <c r="C163" s="9">
        <v>32</v>
      </c>
    </row>
    <row r="164" spans="1:3" ht="12.75" customHeight="1" x14ac:dyDescent="0.2">
      <c r="A164" s="9">
        <v>2021</v>
      </c>
      <c r="B164" s="9">
        <v>123336</v>
      </c>
      <c r="C164" s="9">
        <v>32</v>
      </c>
    </row>
    <row r="165" spans="1:3" ht="12.75" customHeight="1" x14ac:dyDescent="0.2">
      <c r="A165" s="9">
        <v>2021</v>
      </c>
      <c r="B165" s="9">
        <v>1103832</v>
      </c>
      <c r="C165" s="9">
        <v>32</v>
      </c>
    </row>
    <row r="166" spans="1:3" ht="12.75" customHeight="1" x14ac:dyDescent="0.2">
      <c r="A166" s="9">
        <v>2021</v>
      </c>
      <c r="B166" s="9">
        <v>1127927</v>
      </c>
      <c r="C166" s="9">
        <v>32</v>
      </c>
    </row>
    <row r="167" spans="1:3" ht="12.75" customHeight="1" x14ac:dyDescent="0.2">
      <c r="A167" s="9">
        <v>2021</v>
      </c>
      <c r="B167" s="9">
        <v>123336</v>
      </c>
      <c r="C167" s="9">
        <v>32</v>
      </c>
    </row>
    <row r="168" spans="1:3" ht="12.75" customHeight="1" x14ac:dyDescent="0.2">
      <c r="A168" s="9">
        <v>2021</v>
      </c>
      <c r="B168" s="9">
        <v>123336</v>
      </c>
      <c r="C168" s="9">
        <v>32</v>
      </c>
    </row>
    <row r="169" spans="1:3" ht="12.75" customHeight="1" x14ac:dyDescent="0.2">
      <c r="A169" s="9">
        <v>2021</v>
      </c>
      <c r="B169" s="9">
        <v>122845</v>
      </c>
      <c r="C169" s="9">
        <v>32</v>
      </c>
    </row>
    <row r="170" spans="1:3" ht="12.75" customHeight="1" x14ac:dyDescent="0.2">
      <c r="A170" s="9">
        <v>2021</v>
      </c>
      <c r="B170" s="9">
        <v>1308687</v>
      </c>
      <c r="C170" s="9">
        <v>32</v>
      </c>
    </row>
    <row r="171" spans="1:3" ht="12.75" customHeight="1" x14ac:dyDescent="0.2">
      <c r="A171" s="9">
        <v>2021</v>
      </c>
      <c r="B171" s="9">
        <v>123336</v>
      </c>
      <c r="C171" s="9">
        <v>32</v>
      </c>
    </row>
    <row r="172" spans="1:3" ht="12.75" customHeight="1" x14ac:dyDescent="0.2">
      <c r="A172" s="9">
        <v>2021</v>
      </c>
      <c r="B172" s="9">
        <v>1103832</v>
      </c>
      <c r="C172" s="9">
        <v>32</v>
      </c>
    </row>
    <row r="173" spans="1:3" ht="12.75" customHeight="1" x14ac:dyDescent="0.2">
      <c r="A173" s="9">
        <v>2021</v>
      </c>
      <c r="B173" s="9">
        <v>1179970</v>
      </c>
      <c r="C173" s="9">
        <v>32</v>
      </c>
    </row>
    <row r="174" spans="1:3" ht="12.75" customHeight="1" x14ac:dyDescent="0.2">
      <c r="A174" s="9">
        <v>2021</v>
      </c>
      <c r="B174" s="9">
        <v>1103692</v>
      </c>
      <c r="C174" s="9">
        <v>32</v>
      </c>
    </row>
    <row r="175" spans="1:3" ht="12.75" customHeight="1" x14ac:dyDescent="0.2">
      <c r="A175" s="9">
        <v>2021</v>
      </c>
      <c r="B175" s="9">
        <v>123336</v>
      </c>
      <c r="C175" s="9">
        <v>32</v>
      </c>
    </row>
    <row r="176" spans="1:3" ht="12.75" customHeight="1" x14ac:dyDescent="0.2">
      <c r="A176" s="9">
        <v>2021</v>
      </c>
      <c r="B176" s="9">
        <v>1117076</v>
      </c>
      <c r="C176" s="9">
        <v>32</v>
      </c>
    </row>
    <row r="177" spans="1:3" ht="12.75" customHeight="1" x14ac:dyDescent="0.2">
      <c r="A177" s="9">
        <v>2021</v>
      </c>
      <c r="B177" s="9">
        <v>1319230</v>
      </c>
      <c r="C177" s="9">
        <v>32</v>
      </c>
    </row>
    <row r="178" spans="1:3" ht="12.75" customHeight="1" x14ac:dyDescent="0.2">
      <c r="A178" s="9">
        <v>2021</v>
      </c>
      <c r="B178" s="9">
        <v>1319230</v>
      </c>
      <c r="C178" s="9">
        <v>32</v>
      </c>
    </row>
    <row r="179" spans="1:3" ht="12.75" customHeight="1" x14ac:dyDescent="0.2">
      <c r="A179" s="9">
        <v>2021</v>
      </c>
      <c r="B179" s="9">
        <v>1179970</v>
      </c>
      <c r="C179" s="9">
        <v>32</v>
      </c>
    </row>
    <row r="180" spans="1:3" ht="12.75" customHeight="1" x14ac:dyDescent="0.2">
      <c r="A180" s="9">
        <v>2021</v>
      </c>
      <c r="B180" s="9">
        <v>122845</v>
      </c>
      <c r="C180" s="9">
        <v>32</v>
      </c>
    </row>
    <row r="181" spans="1:3" ht="12.75" customHeight="1" x14ac:dyDescent="0.2">
      <c r="A181" s="9">
        <v>2021</v>
      </c>
      <c r="B181" s="9">
        <v>123336</v>
      </c>
      <c r="C181" s="9">
        <v>32</v>
      </c>
    </row>
    <row r="182" spans="1:3" ht="12.75" customHeight="1" x14ac:dyDescent="0.2">
      <c r="A182" s="9">
        <v>2021</v>
      </c>
      <c r="B182" s="9">
        <v>1308687</v>
      </c>
      <c r="C182" s="9">
        <v>32</v>
      </c>
    </row>
    <row r="183" spans="1:3" ht="12.75" customHeight="1" x14ac:dyDescent="0.2">
      <c r="A183" s="9">
        <v>2021</v>
      </c>
      <c r="B183" s="9">
        <v>1179970</v>
      </c>
      <c r="C183" s="9">
        <v>32</v>
      </c>
    </row>
    <row r="184" spans="1:3" ht="12.75" customHeight="1" x14ac:dyDescent="0.2">
      <c r="A184" s="9">
        <v>2021</v>
      </c>
      <c r="B184" s="9">
        <v>1127925</v>
      </c>
      <c r="C184" s="9">
        <v>32</v>
      </c>
    </row>
    <row r="185" spans="1:3" ht="12.75" customHeight="1" x14ac:dyDescent="0.2">
      <c r="A185" s="9">
        <v>2021</v>
      </c>
      <c r="B185" s="9">
        <v>1179970</v>
      </c>
      <c r="C185" s="9">
        <v>32</v>
      </c>
    </row>
    <row r="186" spans="1:3" ht="12.75" customHeight="1" x14ac:dyDescent="0.2">
      <c r="A186" s="9">
        <v>2021</v>
      </c>
      <c r="B186" s="9">
        <v>1127926</v>
      </c>
      <c r="C186" s="9">
        <v>32</v>
      </c>
    </row>
    <row r="187" spans="1:3" ht="12.75" customHeight="1" x14ac:dyDescent="0.2">
      <c r="A187" s="9">
        <v>2021</v>
      </c>
      <c r="B187" s="9">
        <v>1179970</v>
      </c>
      <c r="C187" s="9">
        <v>32</v>
      </c>
    </row>
    <row r="188" spans="1:3" ht="12.75" customHeight="1" x14ac:dyDescent="0.2">
      <c r="A188" s="9">
        <v>2021</v>
      </c>
      <c r="B188" s="9">
        <v>123336</v>
      </c>
      <c r="C188" s="9">
        <v>32</v>
      </c>
    </row>
    <row r="189" spans="1:3" ht="12.75" customHeight="1" x14ac:dyDescent="0.2">
      <c r="A189" s="9">
        <v>2021</v>
      </c>
      <c r="B189" s="9">
        <v>123336</v>
      </c>
      <c r="C189" s="9">
        <v>32</v>
      </c>
    </row>
    <row r="190" spans="1:3" ht="12.75" customHeight="1" x14ac:dyDescent="0.2">
      <c r="A190" s="9">
        <v>2021</v>
      </c>
      <c r="B190" s="9">
        <v>1117076</v>
      </c>
      <c r="C190" s="9">
        <v>32</v>
      </c>
    </row>
    <row r="191" spans="1:3" ht="12.75" customHeight="1" x14ac:dyDescent="0.2">
      <c r="A191" s="9">
        <v>2021</v>
      </c>
      <c r="B191" s="9">
        <v>1127926</v>
      </c>
      <c r="C191" s="9">
        <v>32</v>
      </c>
    </row>
    <row r="192" spans="1:3" ht="12.75" customHeight="1" x14ac:dyDescent="0.2">
      <c r="A192" s="9">
        <v>2021</v>
      </c>
      <c r="B192" s="9">
        <v>123336</v>
      </c>
      <c r="C192" s="9">
        <v>32</v>
      </c>
    </row>
    <row r="193" spans="1:3" ht="12.75" customHeight="1" x14ac:dyDescent="0.2">
      <c r="A193" s="9">
        <v>2021</v>
      </c>
      <c r="B193" s="9">
        <v>1127925</v>
      </c>
      <c r="C193" s="9">
        <v>32</v>
      </c>
    </row>
    <row r="194" spans="1:3" ht="12.75" customHeight="1" x14ac:dyDescent="0.2">
      <c r="A194" s="9">
        <v>2021</v>
      </c>
      <c r="B194" s="9">
        <v>123336</v>
      </c>
      <c r="C194" s="9">
        <v>32</v>
      </c>
    </row>
    <row r="195" spans="1:3" ht="12.75" customHeight="1" x14ac:dyDescent="0.2">
      <c r="A195" s="9">
        <v>2021</v>
      </c>
      <c r="B195" s="9">
        <v>123336</v>
      </c>
      <c r="C195" s="9">
        <v>32</v>
      </c>
    </row>
    <row r="196" spans="1:3" ht="12.75" customHeight="1" x14ac:dyDescent="0.2">
      <c r="A196" s="9">
        <v>2021</v>
      </c>
      <c r="B196" s="9">
        <v>1319230</v>
      </c>
      <c r="C196" s="9">
        <v>32</v>
      </c>
    </row>
    <row r="197" spans="1:3" ht="12.75" customHeight="1" x14ac:dyDescent="0.2">
      <c r="A197" s="9">
        <v>2021</v>
      </c>
      <c r="B197" s="9">
        <v>1127927</v>
      </c>
      <c r="C197" s="9">
        <v>32</v>
      </c>
    </row>
    <row r="198" spans="1:3" ht="12.75" customHeight="1" x14ac:dyDescent="0.2">
      <c r="A198" s="9">
        <v>2021</v>
      </c>
      <c r="B198" s="9">
        <v>1103909</v>
      </c>
      <c r="C198" s="9">
        <v>32</v>
      </c>
    </row>
    <row r="199" spans="1:3" ht="12.75" customHeight="1" x14ac:dyDescent="0.2">
      <c r="A199" s="9">
        <v>2021</v>
      </c>
      <c r="B199" s="9">
        <v>123336</v>
      </c>
      <c r="C199" s="9">
        <v>32</v>
      </c>
    </row>
    <row r="200" spans="1:3" ht="12.75" customHeight="1" x14ac:dyDescent="0.2">
      <c r="A200" s="9">
        <v>2021</v>
      </c>
      <c r="B200" s="9">
        <v>1179970</v>
      </c>
      <c r="C200" s="9">
        <v>32</v>
      </c>
    </row>
    <row r="201" spans="1:3" ht="12.75" customHeight="1" x14ac:dyDescent="0.2">
      <c r="A201" s="9">
        <v>2021</v>
      </c>
      <c r="B201" s="9">
        <v>122845</v>
      </c>
      <c r="C201" s="9">
        <v>32</v>
      </c>
    </row>
    <row r="202" spans="1:3" ht="12.75" customHeight="1" x14ac:dyDescent="0.2">
      <c r="A202" s="9">
        <v>2021</v>
      </c>
      <c r="B202" s="9">
        <v>1179970</v>
      </c>
      <c r="C202" s="9">
        <v>32</v>
      </c>
    </row>
    <row r="203" spans="1:3" ht="12.75" customHeight="1" x14ac:dyDescent="0.2">
      <c r="A203" s="9">
        <v>2021</v>
      </c>
      <c r="B203" s="9">
        <v>1308687</v>
      </c>
      <c r="C203" s="9">
        <v>32</v>
      </c>
    </row>
    <row r="204" spans="1:3" ht="12.75" customHeight="1" x14ac:dyDescent="0.2">
      <c r="A204" s="9">
        <v>2021</v>
      </c>
      <c r="B204" s="9">
        <v>123336</v>
      </c>
      <c r="C204" s="9">
        <v>32</v>
      </c>
    </row>
    <row r="205" spans="1:3" ht="12.75" customHeight="1" x14ac:dyDescent="0.2">
      <c r="A205" s="9">
        <v>2021</v>
      </c>
      <c r="B205" s="9">
        <v>1127925</v>
      </c>
      <c r="C205" s="9">
        <v>32</v>
      </c>
    </row>
    <row r="206" spans="1:3" ht="12.75" customHeight="1" x14ac:dyDescent="0.2">
      <c r="A206" s="9">
        <v>2021</v>
      </c>
      <c r="B206" s="9">
        <v>1127924</v>
      </c>
      <c r="C206" s="9">
        <v>32</v>
      </c>
    </row>
    <row r="207" spans="1:3" ht="12.75" customHeight="1" x14ac:dyDescent="0.2">
      <c r="A207" s="9">
        <v>2021</v>
      </c>
      <c r="B207" s="9">
        <v>1319230</v>
      </c>
      <c r="C207" s="9">
        <v>32</v>
      </c>
    </row>
    <row r="208" spans="1:3" ht="12.75" customHeight="1" x14ac:dyDescent="0.2">
      <c r="A208" s="9">
        <v>2021</v>
      </c>
      <c r="B208" s="9">
        <v>123336</v>
      </c>
      <c r="C208" s="9">
        <v>32</v>
      </c>
    </row>
    <row r="209" spans="1:3" ht="12.75" customHeight="1" x14ac:dyDescent="0.2">
      <c r="A209" s="9">
        <v>2021</v>
      </c>
      <c r="B209" s="9">
        <v>1117076</v>
      </c>
      <c r="C209" s="9">
        <v>32</v>
      </c>
    </row>
    <row r="210" spans="1:3" ht="12.75" customHeight="1" x14ac:dyDescent="0.2">
      <c r="A210" s="9">
        <v>2021</v>
      </c>
      <c r="B210" s="9">
        <v>1127925</v>
      </c>
      <c r="C210" s="9">
        <v>32</v>
      </c>
    </row>
    <row r="211" spans="1:3" ht="12.75" customHeight="1" x14ac:dyDescent="0.2">
      <c r="A211" s="9">
        <v>2021</v>
      </c>
      <c r="B211" s="9">
        <v>1127925</v>
      </c>
      <c r="C211" s="9">
        <v>32</v>
      </c>
    </row>
    <row r="212" spans="1:3" ht="12.75" customHeight="1" x14ac:dyDescent="0.2">
      <c r="A212" s="9">
        <v>2021</v>
      </c>
      <c r="B212" s="9">
        <v>1179970</v>
      </c>
      <c r="C212" s="9">
        <v>32</v>
      </c>
    </row>
    <row r="213" spans="1:3" ht="12.75" customHeight="1" x14ac:dyDescent="0.2">
      <c r="A213" s="9">
        <v>2021</v>
      </c>
      <c r="B213" s="9">
        <v>123336</v>
      </c>
      <c r="C213" s="9">
        <v>32</v>
      </c>
    </row>
    <row r="214" spans="1:3" ht="12.75" customHeight="1" x14ac:dyDescent="0.2">
      <c r="A214" s="9">
        <v>2021</v>
      </c>
      <c r="B214" s="9">
        <v>1127925</v>
      </c>
      <c r="C214" s="9">
        <v>32</v>
      </c>
    </row>
    <row r="215" spans="1:3" ht="12.75" customHeight="1" x14ac:dyDescent="0.2">
      <c r="A215" s="9">
        <v>2021</v>
      </c>
      <c r="B215" s="9">
        <v>1179970</v>
      </c>
      <c r="C215" s="9">
        <v>32</v>
      </c>
    </row>
    <row r="216" spans="1:3" ht="12.75" customHeight="1" x14ac:dyDescent="0.2">
      <c r="A216" s="9">
        <v>2021</v>
      </c>
      <c r="B216" s="9">
        <v>1117076</v>
      </c>
      <c r="C216" s="9">
        <v>32</v>
      </c>
    </row>
    <row r="217" spans="1:3" ht="12.75" customHeight="1" x14ac:dyDescent="0.2">
      <c r="A217" s="9">
        <v>2021</v>
      </c>
      <c r="B217" s="9">
        <v>1127924</v>
      </c>
      <c r="C217" s="9">
        <v>32</v>
      </c>
    </row>
    <row r="218" spans="1:3" ht="12.75" customHeight="1" x14ac:dyDescent="0.2">
      <c r="A218" s="9">
        <v>2021</v>
      </c>
      <c r="B218" s="9">
        <v>123336</v>
      </c>
      <c r="C218" s="9">
        <v>32</v>
      </c>
    </row>
    <row r="219" spans="1:3" ht="12.75" customHeight="1" x14ac:dyDescent="0.2">
      <c r="A219" s="9">
        <v>2021</v>
      </c>
      <c r="B219" s="9">
        <v>1179970</v>
      </c>
      <c r="C219" s="9">
        <v>32</v>
      </c>
    </row>
    <row r="220" spans="1:3" ht="12.75" customHeight="1" x14ac:dyDescent="0.2">
      <c r="A220" s="9">
        <v>2021</v>
      </c>
      <c r="B220" s="9">
        <v>123336</v>
      </c>
      <c r="C220" s="9">
        <v>32</v>
      </c>
    </row>
    <row r="221" spans="1:3" ht="12.75" customHeight="1" x14ac:dyDescent="0.2">
      <c r="A221" s="9">
        <v>2021</v>
      </c>
      <c r="B221" s="9">
        <v>123336</v>
      </c>
      <c r="C221" s="9">
        <v>32</v>
      </c>
    </row>
    <row r="222" spans="1:3" ht="12.75" customHeight="1" x14ac:dyDescent="0.2">
      <c r="A222" s="9">
        <v>2021</v>
      </c>
      <c r="B222" s="9">
        <v>1179970</v>
      </c>
      <c r="C222" s="9">
        <v>32</v>
      </c>
    </row>
    <row r="223" spans="1:3" ht="12.75" customHeight="1" x14ac:dyDescent="0.2">
      <c r="A223" s="9">
        <v>2021</v>
      </c>
      <c r="B223" s="9">
        <v>122845</v>
      </c>
      <c r="C223" s="9">
        <v>32</v>
      </c>
    </row>
    <row r="224" spans="1:3" ht="12.75" customHeight="1" x14ac:dyDescent="0.2">
      <c r="A224" s="9">
        <v>2021</v>
      </c>
      <c r="B224" s="9">
        <v>1179970</v>
      </c>
      <c r="C224" s="9">
        <v>32</v>
      </c>
    </row>
    <row r="225" spans="1:3" ht="12.75" customHeight="1" x14ac:dyDescent="0.2">
      <c r="A225" s="9">
        <v>2021</v>
      </c>
      <c r="B225" s="9">
        <v>1179970</v>
      </c>
      <c r="C225" s="9">
        <v>32</v>
      </c>
    </row>
    <row r="226" spans="1:3" ht="12.75" customHeight="1" x14ac:dyDescent="0.2">
      <c r="A226" s="9">
        <v>2021</v>
      </c>
      <c r="B226" s="9">
        <v>122845</v>
      </c>
      <c r="C226" s="9">
        <v>32</v>
      </c>
    </row>
    <row r="227" spans="1:3" ht="12.75" customHeight="1" x14ac:dyDescent="0.2">
      <c r="A227" s="9">
        <v>2021</v>
      </c>
      <c r="B227" s="9">
        <v>123336</v>
      </c>
      <c r="C227" s="9">
        <v>32</v>
      </c>
    </row>
    <row r="228" spans="1:3" ht="12.75" customHeight="1" x14ac:dyDescent="0.2">
      <c r="A228" s="9">
        <v>2021</v>
      </c>
      <c r="B228" s="9">
        <v>123336</v>
      </c>
      <c r="C228" s="9">
        <v>32</v>
      </c>
    </row>
    <row r="229" spans="1:3" ht="12.75" customHeight="1" x14ac:dyDescent="0.2">
      <c r="A229" s="9">
        <v>2021</v>
      </c>
      <c r="B229" s="9">
        <v>123336</v>
      </c>
      <c r="C229" s="9">
        <v>32</v>
      </c>
    </row>
    <row r="230" spans="1:3" ht="12.75" customHeight="1" x14ac:dyDescent="0.2">
      <c r="A230" s="9">
        <v>2021</v>
      </c>
      <c r="B230" s="9">
        <v>1179970</v>
      </c>
      <c r="C230" s="9">
        <v>32</v>
      </c>
    </row>
    <row r="231" spans="1:3" ht="12.75" customHeight="1" x14ac:dyDescent="0.2">
      <c r="A231" s="9">
        <v>2021</v>
      </c>
      <c r="B231" s="9">
        <v>1103909</v>
      </c>
      <c r="C231" s="9">
        <v>32</v>
      </c>
    </row>
    <row r="232" spans="1:3" ht="12.75" customHeight="1" x14ac:dyDescent="0.2">
      <c r="A232" s="9">
        <v>2021</v>
      </c>
      <c r="B232" s="9">
        <v>1127927</v>
      </c>
      <c r="C232" s="9">
        <v>32</v>
      </c>
    </row>
    <row r="233" spans="1:3" ht="12.75" customHeight="1" x14ac:dyDescent="0.2">
      <c r="A233" s="9">
        <v>2021</v>
      </c>
      <c r="B233" s="9">
        <v>1308687</v>
      </c>
      <c r="C233" s="9">
        <v>32</v>
      </c>
    </row>
    <row r="234" spans="1:3" ht="12.75" customHeight="1" x14ac:dyDescent="0.2">
      <c r="A234" s="9">
        <v>2021</v>
      </c>
      <c r="B234" s="9">
        <v>1308687</v>
      </c>
      <c r="C234" s="9">
        <v>32</v>
      </c>
    </row>
    <row r="235" spans="1:3" ht="12.75" customHeight="1" x14ac:dyDescent="0.2">
      <c r="A235" s="9">
        <v>2021</v>
      </c>
      <c r="B235" s="9">
        <v>123336</v>
      </c>
      <c r="C235" s="9">
        <v>32</v>
      </c>
    </row>
    <row r="236" spans="1:3" ht="12.75" customHeight="1" x14ac:dyDescent="0.2">
      <c r="A236" s="9">
        <v>2021</v>
      </c>
      <c r="B236" s="9">
        <v>1308687</v>
      </c>
      <c r="C236" s="9">
        <v>32</v>
      </c>
    </row>
    <row r="237" spans="1:3" ht="12.75" customHeight="1" x14ac:dyDescent="0.2">
      <c r="A237" s="9">
        <v>2021</v>
      </c>
      <c r="B237" s="9">
        <v>1127927</v>
      </c>
      <c r="C237" s="9">
        <v>32</v>
      </c>
    </row>
    <row r="238" spans="1:3" ht="12.75" customHeight="1" x14ac:dyDescent="0.2">
      <c r="A238" s="9">
        <v>2021</v>
      </c>
      <c r="B238" s="9">
        <v>123336</v>
      </c>
      <c r="C238" s="9">
        <v>32</v>
      </c>
    </row>
    <row r="239" spans="1:3" ht="12.75" customHeight="1" x14ac:dyDescent="0.2">
      <c r="A239" s="9">
        <v>2021</v>
      </c>
      <c r="B239" s="9">
        <v>108730</v>
      </c>
      <c r="C239" s="9">
        <v>32</v>
      </c>
    </row>
    <row r="240" spans="1:3" ht="12.75" customHeight="1" x14ac:dyDescent="0.2">
      <c r="A240" s="9">
        <v>2021</v>
      </c>
      <c r="B240" s="9">
        <v>123336</v>
      </c>
      <c r="C240" s="9">
        <v>32</v>
      </c>
    </row>
    <row r="241" spans="1:3" ht="12.75" customHeight="1" x14ac:dyDescent="0.2">
      <c r="A241" s="9">
        <v>2021</v>
      </c>
      <c r="B241" s="9">
        <v>123336</v>
      </c>
      <c r="C241" s="9">
        <v>32</v>
      </c>
    </row>
    <row r="242" spans="1:3" ht="12.75" customHeight="1" x14ac:dyDescent="0.2">
      <c r="A242" s="9">
        <v>2021</v>
      </c>
      <c r="B242" s="9">
        <v>150129</v>
      </c>
      <c r="C242" s="9">
        <v>32</v>
      </c>
    </row>
    <row r="243" spans="1:3" ht="12.75" customHeight="1" x14ac:dyDescent="0.2">
      <c r="A243" s="9">
        <v>2021</v>
      </c>
      <c r="B243" s="9">
        <v>1127926</v>
      </c>
      <c r="C243" s="9">
        <v>32</v>
      </c>
    </row>
    <row r="244" spans="1:3" ht="12.75" customHeight="1" x14ac:dyDescent="0.2">
      <c r="A244" s="9">
        <v>2021</v>
      </c>
      <c r="B244" s="9">
        <v>122845</v>
      </c>
      <c r="C244" s="9">
        <v>32</v>
      </c>
    </row>
    <row r="245" spans="1:3" ht="12.75" customHeight="1" x14ac:dyDescent="0.2">
      <c r="A245" s="9">
        <v>2021</v>
      </c>
      <c r="B245" s="9">
        <v>1127925</v>
      </c>
      <c r="C245" s="9">
        <v>32</v>
      </c>
    </row>
    <row r="246" spans="1:3" ht="12.75" customHeight="1" x14ac:dyDescent="0.2">
      <c r="A246" s="9">
        <v>2021</v>
      </c>
      <c r="B246" s="9">
        <v>1308687</v>
      </c>
      <c r="C246" s="9">
        <v>32</v>
      </c>
    </row>
    <row r="247" spans="1:3" ht="12.75" customHeight="1" x14ac:dyDescent="0.2">
      <c r="A247" s="9">
        <v>2021</v>
      </c>
      <c r="B247" s="9">
        <v>1127925</v>
      </c>
      <c r="C247" s="9">
        <v>32</v>
      </c>
    </row>
    <row r="248" spans="1:3" ht="12.75" customHeight="1" x14ac:dyDescent="0.2">
      <c r="A248" s="9">
        <v>2021</v>
      </c>
      <c r="B248" s="9">
        <v>1308687</v>
      </c>
      <c r="C248" s="9">
        <v>32</v>
      </c>
    </row>
    <row r="249" spans="1:3" ht="12.75" customHeight="1" x14ac:dyDescent="0.2">
      <c r="A249" s="9">
        <v>2021</v>
      </c>
      <c r="B249" s="9">
        <v>1179970</v>
      </c>
      <c r="C249" s="9">
        <v>32</v>
      </c>
    </row>
    <row r="250" spans="1:3" ht="12.75" customHeight="1" x14ac:dyDescent="0.2">
      <c r="A250" s="9">
        <v>2021</v>
      </c>
      <c r="B250" s="9">
        <v>1127924</v>
      </c>
      <c r="C250" s="9">
        <v>32</v>
      </c>
    </row>
    <row r="251" spans="1:3" ht="12.75" customHeight="1" x14ac:dyDescent="0.2">
      <c r="A251" s="9">
        <v>2021</v>
      </c>
      <c r="B251" s="9">
        <v>123336</v>
      </c>
      <c r="C251" s="9">
        <v>32</v>
      </c>
    </row>
    <row r="252" spans="1:3" ht="12.75" customHeight="1" x14ac:dyDescent="0.2">
      <c r="A252" s="9">
        <v>2021</v>
      </c>
      <c r="B252" s="9">
        <v>1319230</v>
      </c>
      <c r="C252" s="9">
        <v>32</v>
      </c>
    </row>
    <row r="253" spans="1:3" ht="12.75" customHeight="1" x14ac:dyDescent="0.2">
      <c r="A253" s="9">
        <v>2021</v>
      </c>
      <c r="B253" s="9">
        <v>1179970</v>
      </c>
      <c r="C253" s="9">
        <v>32</v>
      </c>
    </row>
    <row r="254" spans="1:3" ht="12.75" customHeight="1" x14ac:dyDescent="0.2">
      <c r="A254" s="9">
        <v>2021</v>
      </c>
      <c r="B254" s="9">
        <v>122845</v>
      </c>
      <c r="C254" s="9">
        <v>32</v>
      </c>
    </row>
    <row r="255" spans="1:3" ht="12.75" customHeight="1" x14ac:dyDescent="0.2">
      <c r="A255" s="9">
        <v>2021</v>
      </c>
      <c r="B255" s="9">
        <v>123336</v>
      </c>
      <c r="C255" s="9">
        <v>32</v>
      </c>
    </row>
    <row r="256" spans="1:3" ht="12.75" customHeight="1" x14ac:dyDescent="0.2">
      <c r="A256" s="9">
        <v>2021</v>
      </c>
      <c r="B256" s="9">
        <v>122845</v>
      </c>
      <c r="C256" s="9">
        <v>32</v>
      </c>
    </row>
    <row r="257" spans="1:3" ht="12.75" customHeight="1" x14ac:dyDescent="0.2">
      <c r="A257" s="9">
        <v>2021</v>
      </c>
      <c r="B257" s="9">
        <v>1179970</v>
      </c>
      <c r="C257" s="9">
        <v>32</v>
      </c>
    </row>
    <row r="258" spans="1:3" ht="12.75" customHeight="1" x14ac:dyDescent="0.2">
      <c r="A258" s="9">
        <v>2021</v>
      </c>
      <c r="B258" s="9">
        <v>123336</v>
      </c>
      <c r="C258" s="9">
        <v>32</v>
      </c>
    </row>
    <row r="259" spans="1:3" ht="12.75" customHeight="1" x14ac:dyDescent="0.2">
      <c r="A259" s="9">
        <v>2021</v>
      </c>
      <c r="B259" s="9">
        <v>123336</v>
      </c>
      <c r="C259" s="9">
        <v>32</v>
      </c>
    </row>
    <row r="260" spans="1:3" ht="12.75" customHeight="1" x14ac:dyDescent="0.2">
      <c r="A260" s="9">
        <v>2021</v>
      </c>
      <c r="B260" s="9">
        <v>123336</v>
      </c>
      <c r="C260" s="9">
        <v>32</v>
      </c>
    </row>
    <row r="261" spans="1:3" ht="12.75" customHeight="1" x14ac:dyDescent="0.2">
      <c r="A261" s="9">
        <v>2021</v>
      </c>
      <c r="B261" s="9">
        <v>122845</v>
      </c>
      <c r="C261" s="9">
        <v>32</v>
      </c>
    </row>
    <row r="262" spans="1:3" ht="12.75" customHeight="1" x14ac:dyDescent="0.2">
      <c r="A262" s="9">
        <v>2021</v>
      </c>
      <c r="B262" s="9">
        <v>123336</v>
      </c>
      <c r="C262" s="9">
        <v>32</v>
      </c>
    </row>
    <row r="263" spans="1:3" ht="12.75" customHeight="1" x14ac:dyDescent="0.2">
      <c r="A263" s="9">
        <v>2021</v>
      </c>
      <c r="B263" s="9">
        <v>1179970</v>
      </c>
      <c r="C263" s="9">
        <v>32</v>
      </c>
    </row>
    <row r="264" spans="1:3" ht="12.75" customHeight="1" x14ac:dyDescent="0.2">
      <c r="A264" s="9">
        <v>2021</v>
      </c>
      <c r="B264" s="9">
        <v>123336</v>
      </c>
      <c r="C264" s="9">
        <v>32</v>
      </c>
    </row>
    <row r="265" spans="1:3" ht="12.75" customHeight="1" x14ac:dyDescent="0.2">
      <c r="A265" s="9">
        <v>2021</v>
      </c>
      <c r="B265" s="9">
        <v>1127925</v>
      </c>
      <c r="C265" s="9">
        <v>32</v>
      </c>
    </row>
    <row r="266" spans="1:3" ht="12.75" customHeight="1" x14ac:dyDescent="0.2">
      <c r="A266" s="9">
        <v>2021</v>
      </c>
      <c r="B266" s="9">
        <v>1179970</v>
      </c>
      <c r="C266" s="9">
        <v>32</v>
      </c>
    </row>
    <row r="267" spans="1:3" ht="12.75" customHeight="1" x14ac:dyDescent="0.2">
      <c r="A267" s="9">
        <v>2021</v>
      </c>
      <c r="B267" s="9">
        <v>123336</v>
      </c>
      <c r="C267" s="9">
        <v>32</v>
      </c>
    </row>
    <row r="268" spans="1:3" ht="12.75" customHeight="1" x14ac:dyDescent="0.2">
      <c r="A268" s="9">
        <v>2021</v>
      </c>
      <c r="B268" s="9">
        <v>1179970</v>
      </c>
      <c r="C268" s="9">
        <v>32</v>
      </c>
    </row>
    <row r="269" spans="1:3" ht="12.75" customHeight="1" x14ac:dyDescent="0.2">
      <c r="A269" s="9">
        <v>2021</v>
      </c>
      <c r="B269" s="9">
        <v>122845</v>
      </c>
      <c r="C269" s="9">
        <v>32</v>
      </c>
    </row>
    <row r="270" spans="1:3" ht="12.75" customHeight="1" x14ac:dyDescent="0.2">
      <c r="A270" s="9">
        <v>2021</v>
      </c>
      <c r="B270" s="9">
        <v>1308687</v>
      </c>
      <c r="C270" s="9">
        <v>32</v>
      </c>
    </row>
    <row r="271" spans="1:3" ht="12.75" customHeight="1" x14ac:dyDescent="0.2">
      <c r="A271" s="9">
        <v>2021</v>
      </c>
      <c r="B271" s="9">
        <v>122845</v>
      </c>
      <c r="C271" s="9">
        <v>32</v>
      </c>
    </row>
    <row r="272" spans="1:3" ht="12.75" customHeight="1" x14ac:dyDescent="0.2">
      <c r="A272" s="9">
        <v>2021</v>
      </c>
      <c r="B272" s="9">
        <v>123336</v>
      </c>
      <c r="C272" s="9">
        <v>32</v>
      </c>
    </row>
    <row r="273" spans="1:3" ht="12.75" customHeight="1" x14ac:dyDescent="0.2">
      <c r="A273" s="9">
        <v>2021</v>
      </c>
      <c r="B273" s="9">
        <v>1308687</v>
      </c>
      <c r="C273" s="9">
        <v>32</v>
      </c>
    </row>
    <row r="274" spans="1:3" ht="12.75" customHeight="1" x14ac:dyDescent="0.2">
      <c r="A274" s="9">
        <v>2021</v>
      </c>
      <c r="B274" s="9">
        <v>123336</v>
      </c>
      <c r="C274" s="9">
        <v>32</v>
      </c>
    </row>
    <row r="275" spans="1:3" ht="12.75" customHeight="1" x14ac:dyDescent="0.2">
      <c r="A275" s="9">
        <v>2021</v>
      </c>
      <c r="B275" s="9">
        <v>1179970</v>
      </c>
      <c r="C275" s="9">
        <v>32</v>
      </c>
    </row>
    <row r="276" spans="1:3" ht="12.75" customHeight="1" x14ac:dyDescent="0.2">
      <c r="A276" s="9">
        <v>2021</v>
      </c>
      <c r="B276" s="9">
        <v>122845</v>
      </c>
      <c r="C276" s="9">
        <v>32</v>
      </c>
    </row>
    <row r="277" spans="1:3" ht="12.75" customHeight="1" x14ac:dyDescent="0.2">
      <c r="A277" s="9">
        <v>2021</v>
      </c>
      <c r="B277" s="9">
        <v>1308687</v>
      </c>
      <c r="C277" s="9">
        <v>32</v>
      </c>
    </row>
    <row r="278" spans="1:3" ht="12.75" customHeight="1" x14ac:dyDescent="0.2">
      <c r="A278" s="9">
        <v>2021</v>
      </c>
      <c r="B278" s="9">
        <v>1103909</v>
      </c>
      <c r="C278" s="9">
        <v>32</v>
      </c>
    </row>
    <row r="279" spans="1:3" ht="12.75" customHeight="1" x14ac:dyDescent="0.2">
      <c r="A279" s="9">
        <v>2021</v>
      </c>
      <c r="B279" s="9">
        <v>1308687</v>
      </c>
      <c r="C279" s="9">
        <v>32</v>
      </c>
    </row>
    <row r="280" spans="1:3" ht="12.75" customHeight="1" x14ac:dyDescent="0.2">
      <c r="A280" s="9">
        <v>2021</v>
      </c>
      <c r="B280" s="9">
        <v>1308687</v>
      </c>
      <c r="C280" s="9">
        <v>32</v>
      </c>
    </row>
    <row r="281" spans="1:3" ht="12.75" customHeight="1" x14ac:dyDescent="0.2">
      <c r="A281" s="9">
        <v>2021</v>
      </c>
      <c r="B281" s="9">
        <v>123336</v>
      </c>
      <c r="C281" s="9">
        <v>32</v>
      </c>
    </row>
    <row r="282" spans="1:3" ht="12.75" customHeight="1" x14ac:dyDescent="0.2">
      <c r="A282" s="9">
        <v>2021</v>
      </c>
      <c r="B282" s="9">
        <v>1103909</v>
      </c>
      <c r="C282" s="9">
        <v>32</v>
      </c>
    </row>
    <row r="283" spans="1:3" ht="12.75" customHeight="1" x14ac:dyDescent="0.2">
      <c r="A283" s="9">
        <v>2021</v>
      </c>
      <c r="B283" s="9">
        <v>1127924</v>
      </c>
      <c r="C283" s="9">
        <v>32</v>
      </c>
    </row>
    <row r="284" spans="1:3" ht="12.75" customHeight="1" x14ac:dyDescent="0.2">
      <c r="A284" s="9">
        <v>2021</v>
      </c>
      <c r="B284" s="9">
        <v>122845</v>
      </c>
      <c r="C284" s="9">
        <v>32</v>
      </c>
    </row>
    <row r="285" spans="1:3" ht="12.75" customHeight="1" x14ac:dyDescent="0.2">
      <c r="A285" s="9">
        <v>2021</v>
      </c>
      <c r="B285" s="9">
        <v>122845</v>
      </c>
      <c r="C285" s="9">
        <v>32</v>
      </c>
    </row>
    <row r="286" spans="1:3" ht="12.75" customHeight="1" x14ac:dyDescent="0.2">
      <c r="A286" s="9">
        <v>2021</v>
      </c>
      <c r="B286" s="9">
        <v>123336</v>
      </c>
      <c r="C286" s="9">
        <v>32</v>
      </c>
    </row>
    <row r="287" spans="1:3" ht="12.75" customHeight="1" x14ac:dyDescent="0.2">
      <c r="A287" s="9">
        <v>2021</v>
      </c>
      <c r="B287" s="9">
        <v>1179970</v>
      </c>
      <c r="C287" s="9">
        <v>32</v>
      </c>
    </row>
    <row r="288" spans="1:3" ht="12.75" customHeight="1" x14ac:dyDescent="0.2">
      <c r="A288" s="9">
        <v>2021</v>
      </c>
      <c r="B288" s="9">
        <v>123336</v>
      </c>
      <c r="C288" s="9">
        <v>32</v>
      </c>
    </row>
    <row r="289" spans="1:3" ht="12.75" customHeight="1" x14ac:dyDescent="0.2">
      <c r="A289" s="9">
        <v>2021</v>
      </c>
      <c r="B289" s="9">
        <v>1103909</v>
      </c>
      <c r="C289" s="9">
        <v>32</v>
      </c>
    </row>
    <row r="290" spans="1:3" ht="12.75" customHeight="1" x14ac:dyDescent="0.2">
      <c r="A290" s="9">
        <v>2021</v>
      </c>
      <c r="B290" s="9">
        <v>1179970</v>
      </c>
      <c r="C290" s="9">
        <v>32</v>
      </c>
    </row>
    <row r="291" spans="1:3" ht="12.75" customHeight="1" x14ac:dyDescent="0.2">
      <c r="A291" s="9">
        <v>2021</v>
      </c>
      <c r="B291" s="9">
        <v>1308687</v>
      </c>
      <c r="C291" s="9">
        <v>32</v>
      </c>
    </row>
    <row r="292" spans="1:3" ht="12.75" customHeight="1" x14ac:dyDescent="0.2">
      <c r="A292" s="9">
        <v>2021</v>
      </c>
      <c r="B292" s="9">
        <v>123336</v>
      </c>
      <c r="C292" s="9">
        <v>32</v>
      </c>
    </row>
    <row r="293" spans="1:3" ht="12.75" customHeight="1" x14ac:dyDescent="0.2">
      <c r="A293" s="9">
        <v>2021</v>
      </c>
      <c r="B293" s="9">
        <v>1308687</v>
      </c>
      <c r="C293" s="9">
        <v>32</v>
      </c>
    </row>
    <row r="294" spans="1:3" ht="12.75" customHeight="1" x14ac:dyDescent="0.2">
      <c r="A294" s="9">
        <v>2021</v>
      </c>
      <c r="B294" s="9">
        <v>1179970</v>
      </c>
      <c r="C294" s="9">
        <v>32</v>
      </c>
    </row>
    <row r="295" spans="1:3" ht="12.75" customHeight="1" x14ac:dyDescent="0.2">
      <c r="A295" s="9">
        <v>2021</v>
      </c>
      <c r="B295" s="9">
        <v>1179970</v>
      </c>
      <c r="C295" s="9">
        <v>32</v>
      </c>
    </row>
    <row r="296" spans="1:3" ht="12.75" customHeight="1" x14ac:dyDescent="0.2">
      <c r="A296" s="9">
        <v>2021</v>
      </c>
      <c r="B296" s="9">
        <v>123336</v>
      </c>
      <c r="C296" s="9">
        <v>32</v>
      </c>
    </row>
    <row r="297" spans="1:3" ht="12.75" customHeight="1" x14ac:dyDescent="0.2">
      <c r="A297" s="9">
        <v>2021</v>
      </c>
      <c r="B297" s="9">
        <v>1103692</v>
      </c>
      <c r="C297" s="9">
        <v>32</v>
      </c>
    </row>
    <row r="298" spans="1:3" ht="12.75" customHeight="1" x14ac:dyDescent="0.2">
      <c r="A298" s="9">
        <v>2021</v>
      </c>
      <c r="B298" s="9">
        <v>1127926</v>
      </c>
      <c r="C298" s="9">
        <v>32</v>
      </c>
    </row>
    <row r="299" spans="1:3" ht="12.75" customHeight="1" x14ac:dyDescent="0.2">
      <c r="A299" s="9">
        <v>2021</v>
      </c>
      <c r="B299" s="9">
        <v>123336</v>
      </c>
      <c r="C299" s="9">
        <v>32</v>
      </c>
    </row>
    <row r="300" spans="1:3" ht="12.75" customHeight="1" x14ac:dyDescent="0.2">
      <c r="A300" s="9">
        <v>2021</v>
      </c>
      <c r="B300" s="9">
        <v>1127925</v>
      </c>
      <c r="C300" s="9">
        <v>32</v>
      </c>
    </row>
    <row r="301" spans="1:3" ht="12.75" customHeight="1" x14ac:dyDescent="0.2">
      <c r="A301" s="9">
        <v>2021</v>
      </c>
      <c r="B301" s="9">
        <v>1179970</v>
      </c>
      <c r="C301" s="9">
        <v>32</v>
      </c>
    </row>
    <row r="302" spans="1:3" ht="12.75" customHeight="1" x14ac:dyDescent="0.2">
      <c r="A302" s="9">
        <v>2021</v>
      </c>
      <c r="B302" s="9">
        <v>1127927</v>
      </c>
      <c r="C302" s="9">
        <v>32</v>
      </c>
    </row>
    <row r="303" spans="1:3" ht="12.75" customHeight="1" x14ac:dyDescent="0.2">
      <c r="A303" s="9">
        <v>2021</v>
      </c>
      <c r="B303" s="9">
        <v>1179970</v>
      </c>
      <c r="C303" s="9">
        <v>32</v>
      </c>
    </row>
    <row r="304" spans="1:3" ht="12.75" customHeight="1" x14ac:dyDescent="0.2">
      <c r="A304" s="9">
        <v>2021</v>
      </c>
      <c r="B304" s="9">
        <v>1103909</v>
      </c>
      <c r="C304" s="9">
        <v>32</v>
      </c>
    </row>
    <row r="305" spans="1:3" ht="12.75" customHeight="1" x14ac:dyDescent="0.2">
      <c r="A305" s="9">
        <v>2021</v>
      </c>
      <c r="B305" s="9">
        <v>1270538</v>
      </c>
      <c r="C305" s="9">
        <v>32</v>
      </c>
    </row>
    <row r="306" spans="1:3" ht="12.75" customHeight="1" x14ac:dyDescent="0.2">
      <c r="A306" s="9">
        <v>2021</v>
      </c>
      <c r="B306" s="9">
        <v>122845</v>
      </c>
      <c r="C306" s="9">
        <v>32</v>
      </c>
    </row>
    <row r="307" spans="1:3" ht="12.75" customHeight="1" x14ac:dyDescent="0.2">
      <c r="A307" s="9">
        <v>2021</v>
      </c>
      <c r="B307" s="9">
        <v>1179970</v>
      </c>
      <c r="C307" s="9">
        <v>32</v>
      </c>
    </row>
    <row r="308" spans="1:3" ht="12.75" customHeight="1" x14ac:dyDescent="0.2">
      <c r="A308" s="9">
        <v>2021</v>
      </c>
      <c r="B308" s="9">
        <v>122845</v>
      </c>
      <c r="C308" s="9">
        <v>32</v>
      </c>
    </row>
    <row r="309" spans="1:3" ht="12.75" customHeight="1" x14ac:dyDescent="0.2">
      <c r="A309" s="9">
        <v>2021</v>
      </c>
      <c r="B309" s="9">
        <v>123336</v>
      </c>
      <c r="C309" s="9">
        <v>32</v>
      </c>
    </row>
    <row r="310" spans="1:3" ht="12.75" customHeight="1" x14ac:dyDescent="0.2">
      <c r="A310" s="9">
        <v>2021</v>
      </c>
      <c r="B310" s="9">
        <v>122845</v>
      </c>
      <c r="C310" s="9">
        <v>32</v>
      </c>
    </row>
    <row r="311" spans="1:3" ht="12.75" customHeight="1" x14ac:dyDescent="0.2">
      <c r="A311" s="9">
        <v>2021</v>
      </c>
      <c r="B311" s="9">
        <v>1270538</v>
      </c>
      <c r="C311" s="9">
        <v>32</v>
      </c>
    </row>
    <row r="312" spans="1:3" ht="12.75" customHeight="1" x14ac:dyDescent="0.2">
      <c r="A312" s="9">
        <v>2021</v>
      </c>
      <c r="B312" s="9">
        <v>1179970</v>
      </c>
      <c r="C312" s="9">
        <v>32</v>
      </c>
    </row>
    <row r="313" spans="1:3" ht="12.75" customHeight="1" x14ac:dyDescent="0.2">
      <c r="A313" s="9">
        <v>2021</v>
      </c>
      <c r="B313" s="9">
        <v>122845</v>
      </c>
      <c r="C313" s="9">
        <v>32</v>
      </c>
    </row>
    <row r="314" spans="1:3" ht="12.75" customHeight="1" x14ac:dyDescent="0.2">
      <c r="A314" s="9">
        <v>2021</v>
      </c>
      <c r="B314" s="9">
        <v>123336</v>
      </c>
      <c r="C314" s="9">
        <v>32</v>
      </c>
    </row>
    <row r="315" spans="1:3" ht="12.75" customHeight="1" x14ac:dyDescent="0.2">
      <c r="A315" s="9">
        <v>2021</v>
      </c>
      <c r="B315" s="9">
        <v>123336</v>
      </c>
      <c r="C315" s="9">
        <v>32</v>
      </c>
    </row>
    <row r="316" spans="1:3" ht="12.75" customHeight="1" x14ac:dyDescent="0.2">
      <c r="A316" s="9">
        <v>2021</v>
      </c>
      <c r="B316" s="9">
        <v>1103909</v>
      </c>
      <c r="C316" s="9">
        <v>32</v>
      </c>
    </row>
    <row r="317" spans="1:3" ht="12.75" customHeight="1" x14ac:dyDescent="0.2">
      <c r="A317" s="9">
        <v>2021</v>
      </c>
      <c r="B317" s="9">
        <v>1179970</v>
      </c>
      <c r="C317" s="9">
        <v>32</v>
      </c>
    </row>
    <row r="318" spans="1:3" ht="12.75" customHeight="1" x14ac:dyDescent="0.2">
      <c r="A318" s="9">
        <v>2021</v>
      </c>
      <c r="B318" s="9">
        <v>122845</v>
      </c>
      <c r="C318" s="9">
        <v>32</v>
      </c>
    </row>
    <row r="319" spans="1:3" ht="12.75" customHeight="1" x14ac:dyDescent="0.2">
      <c r="A319" s="9">
        <v>2021</v>
      </c>
      <c r="B319" s="9">
        <v>1127925</v>
      </c>
      <c r="C319" s="9">
        <v>32</v>
      </c>
    </row>
    <row r="320" spans="1:3" ht="12.75" customHeight="1" x14ac:dyDescent="0.2">
      <c r="A320" s="9">
        <v>2021</v>
      </c>
      <c r="B320" s="9">
        <v>1127927</v>
      </c>
      <c r="C320" s="9">
        <v>32</v>
      </c>
    </row>
    <row r="321" spans="1:3" ht="12.75" customHeight="1" x14ac:dyDescent="0.2">
      <c r="A321" s="9">
        <v>2021</v>
      </c>
      <c r="B321" s="9">
        <v>1308687</v>
      </c>
      <c r="C321" s="9">
        <v>32</v>
      </c>
    </row>
    <row r="322" spans="1:3" ht="12.75" customHeight="1" x14ac:dyDescent="0.2">
      <c r="A322" s="9">
        <v>2021</v>
      </c>
      <c r="B322" s="9">
        <v>108730</v>
      </c>
      <c r="C322" s="9">
        <v>32</v>
      </c>
    </row>
    <row r="323" spans="1:3" ht="12.75" customHeight="1" x14ac:dyDescent="0.2">
      <c r="A323" s="9">
        <v>2021</v>
      </c>
      <c r="B323" s="9">
        <v>123336</v>
      </c>
      <c r="C323" s="9">
        <v>32</v>
      </c>
    </row>
    <row r="324" spans="1:3" ht="12.75" customHeight="1" x14ac:dyDescent="0.2">
      <c r="A324" s="9">
        <v>2021</v>
      </c>
      <c r="B324" s="9">
        <v>1127925</v>
      </c>
      <c r="C324" s="9">
        <v>32</v>
      </c>
    </row>
    <row r="325" spans="1:3" ht="12.75" customHeight="1" x14ac:dyDescent="0.2">
      <c r="A325" s="9">
        <v>2021</v>
      </c>
      <c r="B325" s="9">
        <v>1117076</v>
      </c>
      <c r="C325" s="9">
        <v>32</v>
      </c>
    </row>
    <row r="326" spans="1:3" ht="12.75" customHeight="1" x14ac:dyDescent="0.2">
      <c r="A326" s="9">
        <v>2021</v>
      </c>
      <c r="B326" s="9">
        <v>1308687</v>
      </c>
      <c r="C326" s="9">
        <v>32</v>
      </c>
    </row>
    <row r="327" spans="1:3" ht="12.75" customHeight="1" x14ac:dyDescent="0.2">
      <c r="A327" s="9">
        <v>2021</v>
      </c>
      <c r="B327" s="9">
        <v>1319230</v>
      </c>
      <c r="C327" s="9">
        <v>32</v>
      </c>
    </row>
    <row r="328" spans="1:3" ht="12.75" customHeight="1" x14ac:dyDescent="0.2">
      <c r="A328" s="9">
        <v>2021</v>
      </c>
      <c r="B328" s="9">
        <v>1179970</v>
      </c>
      <c r="C328" s="9">
        <v>32</v>
      </c>
    </row>
    <row r="329" spans="1:3" ht="12.75" customHeight="1" x14ac:dyDescent="0.2">
      <c r="A329" s="9">
        <v>2021</v>
      </c>
      <c r="B329" s="9">
        <v>123336</v>
      </c>
      <c r="C329" s="9">
        <v>32</v>
      </c>
    </row>
    <row r="330" spans="1:3" ht="12.75" customHeight="1" x14ac:dyDescent="0.2">
      <c r="A330" s="9">
        <v>2021</v>
      </c>
      <c r="B330" s="9">
        <v>1117076</v>
      </c>
      <c r="C330" s="9">
        <v>32</v>
      </c>
    </row>
    <row r="331" spans="1:3" ht="12.75" customHeight="1" x14ac:dyDescent="0.2">
      <c r="A331" s="9">
        <v>2021</v>
      </c>
      <c r="B331" s="9">
        <v>1127925</v>
      </c>
      <c r="C331" s="9">
        <v>32</v>
      </c>
    </row>
    <row r="332" spans="1:3" ht="12.75" customHeight="1" x14ac:dyDescent="0.2">
      <c r="A332" s="9">
        <v>2021</v>
      </c>
      <c r="B332" s="9">
        <v>1270538</v>
      </c>
      <c r="C332" s="9">
        <v>32</v>
      </c>
    </row>
    <row r="333" spans="1:3" ht="12.75" customHeight="1" x14ac:dyDescent="0.2">
      <c r="A333" s="9">
        <v>2021</v>
      </c>
      <c r="B333" s="9">
        <v>1127927</v>
      </c>
      <c r="C333" s="9">
        <v>32</v>
      </c>
    </row>
    <row r="334" spans="1:3" ht="12.75" customHeight="1" x14ac:dyDescent="0.2">
      <c r="A334" s="9">
        <v>2021</v>
      </c>
      <c r="B334" s="9">
        <v>123336</v>
      </c>
      <c r="C334" s="9">
        <v>32</v>
      </c>
    </row>
    <row r="335" spans="1:3" ht="12.75" customHeight="1" x14ac:dyDescent="0.2">
      <c r="A335" s="9">
        <v>2021</v>
      </c>
      <c r="B335" s="9">
        <v>1127926</v>
      </c>
      <c r="C335" s="9">
        <v>32</v>
      </c>
    </row>
    <row r="336" spans="1:3" ht="12.75" customHeight="1" x14ac:dyDescent="0.2">
      <c r="A336" s="9">
        <v>2021</v>
      </c>
      <c r="B336" s="9">
        <v>122845</v>
      </c>
      <c r="C336" s="9">
        <v>32</v>
      </c>
    </row>
    <row r="337" spans="1:3" ht="12.75" customHeight="1" x14ac:dyDescent="0.2">
      <c r="A337" s="9">
        <v>2021</v>
      </c>
      <c r="B337" s="9">
        <v>108730</v>
      </c>
      <c r="C337" s="9">
        <v>32</v>
      </c>
    </row>
    <row r="338" spans="1:3" ht="12.75" customHeight="1" x14ac:dyDescent="0.2">
      <c r="A338" s="9">
        <v>2021</v>
      </c>
      <c r="B338" s="9">
        <v>1103692</v>
      </c>
      <c r="C338" s="9">
        <v>32</v>
      </c>
    </row>
    <row r="339" spans="1:3" ht="12.75" customHeight="1" x14ac:dyDescent="0.2">
      <c r="A339" s="9">
        <v>2021</v>
      </c>
      <c r="B339" s="9">
        <v>1103692</v>
      </c>
      <c r="C339" s="9">
        <v>32</v>
      </c>
    </row>
    <row r="340" spans="1:3" ht="12.75" customHeight="1" x14ac:dyDescent="0.2">
      <c r="A340" s="9">
        <v>2021</v>
      </c>
      <c r="B340" s="9">
        <v>1127926</v>
      </c>
      <c r="C340" s="9">
        <v>32</v>
      </c>
    </row>
    <row r="341" spans="1:3" ht="12.75" customHeight="1" x14ac:dyDescent="0.2">
      <c r="A341" s="9">
        <v>2021</v>
      </c>
      <c r="B341" s="9">
        <v>1127924</v>
      </c>
      <c r="C341" s="9">
        <v>32</v>
      </c>
    </row>
    <row r="342" spans="1:3" ht="12.75" customHeight="1" x14ac:dyDescent="0.2">
      <c r="A342" s="9">
        <v>2021</v>
      </c>
      <c r="B342" s="9">
        <v>123336</v>
      </c>
      <c r="C342" s="9">
        <v>32</v>
      </c>
    </row>
    <row r="343" spans="1:3" ht="12.75" customHeight="1" x14ac:dyDescent="0.2">
      <c r="A343" s="9">
        <v>2021</v>
      </c>
      <c r="B343" s="9">
        <v>123336</v>
      </c>
      <c r="C343" s="9">
        <v>32</v>
      </c>
    </row>
    <row r="344" spans="1:3" ht="12.75" customHeight="1" x14ac:dyDescent="0.2">
      <c r="A344" s="9">
        <v>2021</v>
      </c>
      <c r="B344" s="9">
        <v>1319230</v>
      </c>
      <c r="C344" s="9">
        <v>32</v>
      </c>
    </row>
    <row r="345" spans="1:3" ht="12.75" customHeight="1" x14ac:dyDescent="0.2">
      <c r="A345" s="9">
        <v>2021</v>
      </c>
      <c r="B345" s="9">
        <v>1179970</v>
      </c>
      <c r="C345" s="9">
        <v>32</v>
      </c>
    </row>
    <row r="346" spans="1:3" ht="12.75" customHeight="1" x14ac:dyDescent="0.2">
      <c r="A346" s="9">
        <v>2021</v>
      </c>
      <c r="B346" s="9">
        <v>150129</v>
      </c>
      <c r="C346" s="9">
        <v>32</v>
      </c>
    </row>
    <row r="347" spans="1:3" ht="12.75" customHeight="1" x14ac:dyDescent="0.2">
      <c r="A347" s="9">
        <v>2021</v>
      </c>
      <c r="B347" s="9">
        <v>1308687</v>
      </c>
      <c r="C347" s="9">
        <v>32</v>
      </c>
    </row>
    <row r="348" spans="1:3" ht="12.75" customHeight="1" x14ac:dyDescent="0.2">
      <c r="A348" s="9">
        <v>2021</v>
      </c>
      <c r="B348" s="9">
        <v>123336</v>
      </c>
      <c r="C348" s="9">
        <v>32</v>
      </c>
    </row>
    <row r="349" spans="1:3" ht="12.75" customHeight="1" x14ac:dyDescent="0.2">
      <c r="A349" s="9">
        <v>2021</v>
      </c>
      <c r="B349" s="9">
        <v>1179970</v>
      </c>
      <c r="C349" s="9">
        <v>32</v>
      </c>
    </row>
    <row r="350" spans="1:3" ht="12.75" customHeight="1" x14ac:dyDescent="0.2">
      <c r="A350" s="9">
        <v>2021</v>
      </c>
      <c r="B350" s="9">
        <v>122845</v>
      </c>
      <c r="C350" s="9">
        <v>32</v>
      </c>
    </row>
    <row r="351" spans="1:3" ht="12.75" customHeight="1" x14ac:dyDescent="0.2">
      <c r="A351" s="9">
        <v>2021</v>
      </c>
      <c r="B351" s="9">
        <v>1270538</v>
      </c>
      <c r="C351" s="9">
        <v>32</v>
      </c>
    </row>
    <row r="352" spans="1:3" ht="12.75" customHeight="1" x14ac:dyDescent="0.2">
      <c r="A352" s="9">
        <v>2021</v>
      </c>
      <c r="B352" s="9">
        <v>1308687</v>
      </c>
      <c r="C352" s="9">
        <v>32</v>
      </c>
    </row>
    <row r="353" spans="1:3" ht="12.75" customHeight="1" x14ac:dyDescent="0.2">
      <c r="A353" s="9">
        <v>2021</v>
      </c>
      <c r="B353" s="9">
        <v>122845</v>
      </c>
      <c r="C353" s="9">
        <v>32</v>
      </c>
    </row>
    <row r="354" spans="1:3" ht="12.75" customHeight="1" x14ac:dyDescent="0.2">
      <c r="A354" s="9">
        <v>2021</v>
      </c>
      <c r="B354" s="9">
        <v>1308687</v>
      </c>
      <c r="C354" s="9">
        <v>32</v>
      </c>
    </row>
    <row r="355" spans="1:3" ht="12.75" customHeight="1" x14ac:dyDescent="0.2">
      <c r="A355" s="9">
        <v>2021</v>
      </c>
      <c r="B355" s="9">
        <v>1127925</v>
      </c>
      <c r="C355" s="9">
        <v>32</v>
      </c>
    </row>
    <row r="356" spans="1:3" ht="12.75" customHeight="1" x14ac:dyDescent="0.2">
      <c r="A356" s="9">
        <v>2021</v>
      </c>
      <c r="B356" s="9">
        <v>1179970</v>
      </c>
      <c r="C356" s="9">
        <v>32</v>
      </c>
    </row>
    <row r="357" spans="1:3" ht="12.75" customHeight="1" x14ac:dyDescent="0.2">
      <c r="A357" s="9">
        <v>2021</v>
      </c>
      <c r="B357" s="9">
        <v>122845</v>
      </c>
      <c r="C357" s="9">
        <v>32</v>
      </c>
    </row>
    <row r="358" spans="1:3" ht="12.75" customHeight="1" x14ac:dyDescent="0.2">
      <c r="A358" s="9">
        <v>2021</v>
      </c>
      <c r="B358" s="9">
        <v>123336</v>
      </c>
      <c r="C358" s="9">
        <v>32</v>
      </c>
    </row>
    <row r="359" spans="1:3" ht="12.75" customHeight="1" x14ac:dyDescent="0.2">
      <c r="A359" s="9">
        <v>2021</v>
      </c>
      <c r="B359" s="9">
        <v>1127925</v>
      </c>
      <c r="C359" s="9">
        <v>32</v>
      </c>
    </row>
    <row r="360" spans="1:3" ht="12.75" customHeight="1" x14ac:dyDescent="0.2">
      <c r="A360" s="9">
        <v>2021</v>
      </c>
      <c r="B360" s="9">
        <v>1179970</v>
      </c>
      <c r="C360" s="9">
        <v>32</v>
      </c>
    </row>
    <row r="361" spans="1:3" ht="12.75" customHeight="1" x14ac:dyDescent="0.2">
      <c r="A361" s="9">
        <v>2021</v>
      </c>
      <c r="B361" s="9">
        <v>1127925</v>
      </c>
      <c r="C361" s="9">
        <v>32</v>
      </c>
    </row>
    <row r="362" spans="1:3" ht="12.75" customHeight="1" x14ac:dyDescent="0.2">
      <c r="A362" s="9">
        <v>2021</v>
      </c>
      <c r="B362" s="9">
        <v>1308687</v>
      </c>
      <c r="C362" s="9">
        <v>32</v>
      </c>
    </row>
    <row r="363" spans="1:3" ht="12.75" customHeight="1" x14ac:dyDescent="0.2">
      <c r="A363" s="9">
        <v>2021</v>
      </c>
      <c r="B363" s="9">
        <v>122845</v>
      </c>
      <c r="C363" s="9">
        <v>32</v>
      </c>
    </row>
    <row r="364" spans="1:3" ht="12.75" customHeight="1" x14ac:dyDescent="0.2">
      <c r="A364" s="9">
        <v>2021</v>
      </c>
      <c r="B364" s="9">
        <v>1103692</v>
      </c>
      <c r="C364" s="9">
        <v>32</v>
      </c>
    </row>
    <row r="365" spans="1:3" ht="12.75" customHeight="1" x14ac:dyDescent="0.2">
      <c r="A365" s="9">
        <v>2021</v>
      </c>
      <c r="B365" s="9">
        <v>1127926</v>
      </c>
      <c r="C365" s="9">
        <v>32</v>
      </c>
    </row>
    <row r="366" spans="1:3" ht="12.75" customHeight="1" x14ac:dyDescent="0.2">
      <c r="A366" s="9">
        <v>2021</v>
      </c>
      <c r="B366" s="9">
        <v>1179970</v>
      </c>
      <c r="C366" s="9">
        <v>32</v>
      </c>
    </row>
    <row r="367" spans="1:3" ht="12.75" customHeight="1" x14ac:dyDescent="0.2">
      <c r="A367" s="9">
        <v>2021</v>
      </c>
      <c r="B367" s="9">
        <v>1308687</v>
      </c>
      <c r="C367" s="9">
        <v>32</v>
      </c>
    </row>
    <row r="368" spans="1:3" ht="12.75" customHeight="1" x14ac:dyDescent="0.2">
      <c r="A368" s="9">
        <v>2021</v>
      </c>
      <c r="B368" s="9">
        <v>1308687</v>
      </c>
      <c r="C368" s="9">
        <v>32</v>
      </c>
    </row>
    <row r="369" spans="1:3" ht="12.75" customHeight="1" x14ac:dyDescent="0.2">
      <c r="A369" s="9">
        <v>2021</v>
      </c>
      <c r="B369" s="9">
        <v>1319230</v>
      </c>
      <c r="C369" s="9">
        <v>32</v>
      </c>
    </row>
    <row r="370" spans="1:3" ht="12.75" customHeight="1" x14ac:dyDescent="0.2">
      <c r="A370" s="9">
        <v>2021</v>
      </c>
      <c r="B370" s="9">
        <v>1365444</v>
      </c>
      <c r="C370" s="9">
        <v>32</v>
      </c>
    </row>
    <row r="371" spans="1:3" ht="12.75" customHeight="1" x14ac:dyDescent="0.2">
      <c r="A371" s="9">
        <v>2021</v>
      </c>
      <c r="B371" s="9">
        <v>1179970</v>
      </c>
      <c r="C371" s="9">
        <v>32</v>
      </c>
    </row>
    <row r="372" spans="1:3" ht="12.75" customHeight="1" x14ac:dyDescent="0.2">
      <c r="A372" s="9">
        <v>2021</v>
      </c>
      <c r="B372" s="9">
        <v>1127927</v>
      </c>
      <c r="C372" s="9">
        <v>32</v>
      </c>
    </row>
    <row r="373" spans="1:3" ht="12.75" customHeight="1" x14ac:dyDescent="0.2">
      <c r="A373" s="9">
        <v>2021</v>
      </c>
      <c r="B373" s="9">
        <v>123336</v>
      </c>
      <c r="C373" s="9">
        <v>32</v>
      </c>
    </row>
    <row r="374" spans="1:3" ht="12.75" customHeight="1" x14ac:dyDescent="0.2">
      <c r="A374" s="9">
        <v>2021</v>
      </c>
      <c r="B374" s="9">
        <v>123336</v>
      </c>
      <c r="C374" s="9">
        <v>32</v>
      </c>
    </row>
    <row r="375" spans="1:3" ht="12.75" customHeight="1" x14ac:dyDescent="0.2">
      <c r="A375" s="9">
        <v>2021</v>
      </c>
      <c r="B375" s="9">
        <v>1127927</v>
      </c>
      <c r="C375" s="9">
        <v>32</v>
      </c>
    </row>
    <row r="376" spans="1:3" ht="12.75" customHeight="1" x14ac:dyDescent="0.2">
      <c r="A376" s="9">
        <v>2021</v>
      </c>
      <c r="B376" s="9">
        <v>1179970</v>
      </c>
      <c r="C376" s="9">
        <v>32</v>
      </c>
    </row>
    <row r="377" spans="1:3" ht="12.75" customHeight="1" x14ac:dyDescent="0.2">
      <c r="A377" s="9">
        <v>2021</v>
      </c>
      <c r="B377" s="9">
        <v>1127925</v>
      </c>
      <c r="C377" s="9">
        <v>32</v>
      </c>
    </row>
    <row r="378" spans="1:3" ht="12.75" customHeight="1" x14ac:dyDescent="0.2">
      <c r="A378" s="9">
        <v>2021</v>
      </c>
      <c r="B378" s="9">
        <v>122845</v>
      </c>
      <c r="C378" s="9">
        <v>32</v>
      </c>
    </row>
    <row r="379" spans="1:3" ht="12.75" customHeight="1" x14ac:dyDescent="0.2">
      <c r="A379" s="9">
        <v>2021</v>
      </c>
      <c r="B379" s="9">
        <v>1127925</v>
      </c>
      <c r="C379" s="9">
        <v>32</v>
      </c>
    </row>
    <row r="380" spans="1:3" ht="12.75" customHeight="1" x14ac:dyDescent="0.2">
      <c r="A380" s="9">
        <v>2021</v>
      </c>
      <c r="B380" s="9">
        <v>1319230</v>
      </c>
      <c r="C380" s="9">
        <v>32</v>
      </c>
    </row>
    <row r="381" spans="1:3" ht="12.75" customHeight="1" x14ac:dyDescent="0.2">
      <c r="A381" s="9">
        <v>2021</v>
      </c>
      <c r="B381" s="9">
        <v>1319230</v>
      </c>
      <c r="C381" s="9">
        <v>32</v>
      </c>
    </row>
    <row r="382" spans="1:3" ht="12.75" customHeight="1" x14ac:dyDescent="0.2">
      <c r="A382" s="9">
        <v>2021</v>
      </c>
      <c r="B382" s="9">
        <v>123336</v>
      </c>
      <c r="C382" s="9">
        <v>32</v>
      </c>
    </row>
    <row r="383" spans="1:3" ht="12.75" customHeight="1" x14ac:dyDescent="0.2">
      <c r="A383" s="9">
        <v>2021</v>
      </c>
      <c r="B383" s="9">
        <v>1308687</v>
      </c>
      <c r="C383" s="9">
        <v>32</v>
      </c>
    </row>
    <row r="384" spans="1:3" ht="12.75" customHeight="1" x14ac:dyDescent="0.2">
      <c r="A384" s="9">
        <v>2021</v>
      </c>
      <c r="B384" s="9">
        <v>123336</v>
      </c>
      <c r="C384" s="9">
        <v>32</v>
      </c>
    </row>
    <row r="385" spans="1:3" ht="12.75" customHeight="1" x14ac:dyDescent="0.2">
      <c r="A385" s="9">
        <v>2021</v>
      </c>
      <c r="B385" s="9">
        <v>108730</v>
      </c>
      <c r="C385" s="9">
        <v>32</v>
      </c>
    </row>
    <row r="386" spans="1:3" ht="12.75" customHeight="1" x14ac:dyDescent="0.2">
      <c r="A386" s="9">
        <v>2021</v>
      </c>
      <c r="B386" s="9">
        <v>1103692</v>
      </c>
      <c r="C386" s="9">
        <v>32</v>
      </c>
    </row>
    <row r="387" spans="1:3" ht="12.75" customHeight="1" x14ac:dyDescent="0.2">
      <c r="A387" s="9">
        <v>2021</v>
      </c>
      <c r="B387" s="9">
        <v>122845</v>
      </c>
      <c r="C387" s="9">
        <v>32</v>
      </c>
    </row>
    <row r="388" spans="1:3" ht="12.75" customHeight="1" x14ac:dyDescent="0.2">
      <c r="A388" s="9">
        <v>2021</v>
      </c>
      <c r="B388" s="9">
        <v>108730</v>
      </c>
      <c r="C388" s="9">
        <v>32</v>
      </c>
    </row>
    <row r="389" spans="1:3" ht="12.75" customHeight="1" x14ac:dyDescent="0.2">
      <c r="A389" s="9">
        <v>2021</v>
      </c>
      <c r="B389" s="9">
        <v>122845</v>
      </c>
      <c r="C389" s="9">
        <v>32</v>
      </c>
    </row>
    <row r="390" spans="1:3" ht="12.75" customHeight="1" x14ac:dyDescent="0.2">
      <c r="A390" s="9">
        <v>2021</v>
      </c>
      <c r="B390" s="9">
        <v>122845</v>
      </c>
      <c r="C390" s="9">
        <v>32</v>
      </c>
    </row>
    <row r="391" spans="1:3" ht="12.75" customHeight="1" x14ac:dyDescent="0.2">
      <c r="A391" s="9">
        <v>2021</v>
      </c>
      <c r="B391" s="9">
        <v>1127924</v>
      </c>
      <c r="C391" s="9">
        <v>32</v>
      </c>
    </row>
    <row r="392" spans="1:3" ht="12.75" customHeight="1" x14ac:dyDescent="0.2">
      <c r="A392" s="9">
        <v>2021</v>
      </c>
      <c r="B392" s="9">
        <v>1127924</v>
      </c>
      <c r="C392" s="9">
        <v>32</v>
      </c>
    </row>
    <row r="393" spans="1:3" ht="12.75" customHeight="1" x14ac:dyDescent="0.2">
      <c r="A393" s="9">
        <v>2021</v>
      </c>
      <c r="B393" s="9">
        <v>1127926</v>
      </c>
      <c r="C393" s="9">
        <v>32</v>
      </c>
    </row>
    <row r="394" spans="1:3" ht="12.75" customHeight="1" x14ac:dyDescent="0.2">
      <c r="A394" s="9">
        <v>2021</v>
      </c>
      <c r="B394" s="9">
        <v>1270538</v>
      </c>
      <c r="C394" s="9">
        <v>32</v>
      </c>
    </row>
    <row r="395" spans="1:3" ht="12.75" customHeight="1" x14ac:dyDescent="0.2">
      <c r="A395" s="9">
        <v>2021</v>
      </c>
      <c r="B395" s="9">
        <v>123336</v>
      </c>
      <c r="C395" s="9">
        <v>32</v>
      </c>
    </row>
    <row r="396" spans="1:3" ht="12.75" customHeight="1" x14ac:dyDescent="0.2">
      <c r="A396" s="9">
        <v>2021</v>
      </c>
      <c r="B396" s="9">
        <v>1127925</v>
      </c>
      <c r="C396" s="9">
        <v>32</v>
      </c>
    </row>
    <row r="397" spans="1:3" ht="12.75" customHeight="1" x14ac:dyDescent="0.2">
      <c r="A397" s="9">
        <v>2021</v>
      </c>
      <c r="B397" s="9">
        <v>1127927</v>
      </c>
      <c r="C397" s="9">
        <v>32</v>
      </c>
    </row>
    <row r="398" spans="1:3" ht="12.75" customHeight="1" x14ac:dyDescent="0.2">
      <c r="A398" s="9">
        <v>2021</v>
      </c>
      <c r="B398" s="9">
        <v>108730</v>
      </c>
      <c r="C398" s="9">
        <v>32</v>
      </c>
    </row>
    <row r="399" spans="1:3" ht="12.75" customHeight="1" x14ac:dyDescent="0.2">
      <c r="A399" s="9">
        <v>2021</v>
      </c>
      <c r="B399" s="9">
        <v>150129</v>
      </c>
      <c r="C399" s="9">
        <v>32</v>
      </c>
    </row>
    <row r="400" spans="1:3" ht="12.75" customHeight="1" x14ac:dyDescent="0.2">
      <c r="A400" s="9">
        <v>2021</v>
      </c>
      <c r="B400" s="9">
        <v>1103657</v>
      </c>
      <c r="C400" s="9">
        <v>32</v>
      </c>
    </row>
    <row r="401" spans="1:3" ht="12.75" customHeight="1" x14ac:dyDescent="0.2">
      <c r="A401" s="9">
        <v>2021</v>
      </c>
      <c r="B401" s="9">
        <v>1308687</v>
      </c>
      <c r="C401" s="9">
        <v>32</v>
      </c>
    </row>
    <row r="402" spans="1:3" ht="12.75" customHeight="1" x14ac:dyDescent="0.2">
      <c r="A402" s="9">
        <v>2021</v>
      </c>
      <c r="B402" s="9">
        <v>1319230</v>
      </c>
      <c r="C402" s="9">
        <v>32</v>
      </c>
    </row>
    <row r="403" spans="1:3" ht="12.75" customHeight="1" x14ac:dyDescent="0.2">
      <c r="A403" s="9">
        <v>2021</v>
      </c>
      <c r="B403" s="9">
        <v>1308687</v>
      </c>
      <c r="C403" s="9">
        <v>32</v>
      </c>
    </row>
    <row r="404" spans="1:3" ht="12.75" customHeight="1" x14ac:dyDescent="0.2">
      <c r="A404" s="9">
        <v>2021</v>
      </c>
      <c r="B404" s="9">
        <v>1103909</v>
      </c>
      <c r="C404" s="9">
        <v>32</v>
      </c>
    </row>
    <row r="405" spans="1:3" ht="12.75" customHeight="1" x14ac:dyDescent="0.2">
      <c r="A405" s="9">
        <v>2021</v>
      </c>
      <c r="B405" s="9">
        <v>1103909</v>
      </c>
      <c r="C405" s="9">
        <v>32</v>
      </c>
    </row>
    <row r="406" spans="1:3" ht="12.75" customHeight="1" x14ac:dyDescent="0.2">
      <c r="A406" s="9">
        <v>2021</v>
      </c>
      <c r="B406" s="9">
        <v>1179970</v>
      </c>
      <c r="C406" s="9">
        <v>32</v>
      </c>
    </row>
    <row r="407" spans="1:3" ht="12.75" customHeight="1" x14ac:dyDescent="0.2">
      <c r="A407" s="9">
        <v>2021</v>
      </c>
      <c r="B407" s="9">
        <v>1127926</v>
      </c>
      <c r="C407" s="9">
        <v>32</v>
      </c>
    </row>
    <row r="408" spans="1:3" ht="12.75" customHeight="1" x14ac:dyDescent="0.2">
      <c r="A408" s="9">
        <v>2021</v>
      </c>
      <c r="B408" s="9">
        <v>1127927</v>
      </c>
      <c r="C408" s="9">
        <v>32</v>
      </c>
    </row>
    <row r="409" spans="1:3" ht="12.75" customHeight="1" x14ac:dyDescent="0.2">
      <c r="A409" s="9">
        <v>2021</v>
      </c>
      <c r="B409" s="9">
        <v>1127925</v>
      </c>
      <c r="C409" s="9">
        <v>32</v>
      </c>
    </row>
    <row r="410" spans="1:3" ht="12.75" customHeight="1" x14ac:dyDescent="0.2">
      <c r="A410" s="9">
        <v>2021</v>
      </c>
      <c r="B410" s="9">
        <v>1319230</v>
      </c>
      <c r="C410" s="9">
        <v>32</v>
      </c>
    </row>
    <row r="411" spans="1:3" ht="12.75" customHeight="1" x14ac:dyDescent="0.2">
      <c r="A411" s="9">
        <v>2021</v>
      </c>
      <c r="B411" s="9">
        <v>122845</v>
      </c>
      <c r="C411" s="9">
        <v>32</v>
      </c>
    </row>
    <row r="412" spans="1:3" ht="12.75" customHeight="1" x14ac:dyDescent="0.2">
      <c r="A412" s="9">
        <v>2021</v>
      </c>
      <c r="B412" s="9">
        <v>1103692</v>
      </c>
      <c r="C412" s="9">
        <v>32</v>
      </c>
    </row>
    <row r="413" spans="1:3" ht="12.75" customHeight="1" x14ac:dyDescent="0.2">
      <c r="A413" s="9">
        <v>2021</v>
      </c>
      <c r="B413" s="9">
        <v>122845</v>
      </c>
      <c r="C413" s="9">
        <v>32</v>
      </c>
    </row>
    <row r="414" spans="1:3" ht="12.75" customHeight="1" x14ac:dyDescent="0.2">
      <c r="A414" s="9">
        <v>2021</v>
      </c>
      <c r="B414" s="9">
        <v>1127927</v>
      </c>
      <c r="C414" s="9">
        <v>32</v>
      </c>
    </row>
    <row r="415" spans="1:3" ht="12.75" customHeight="1" x14ac:dyDescent="0.2">
      <c r="A415" s="9">
        <v>2021</v>
      </c>
      <c r="B415" s="9">
        <v>122845</v>
      </c>
      <c r="C415" s="9">
        <v>32</v>
      </c>
    </row>
    <row r="416" spans="1:3" ht="12.75" customHeight="1" x14ac:dyDescent="0.2">
      <c r="A416" s="9">
        <v>2021</v>
      </c>
      <c r="B416" s="9">
        <v>122845</v>
      </c>
      <c r="C416" s="9">
        <v>32</v>
      </c>
    </row>
    <row r="417" spans="1:3" ht="12.75" customHeight="1" x14ac:dyDescent="0.2">
      <c r="A417" s="9">
        <v>2021</v>
      </c>
      <c r="B417" s="9">
        <v>1179970</v>
      </c>
      <c r="C417" s="9">
        <v>32</v>
      </c>
    </row>
    <row r="418" spans="1:3" ht="12.75" customHeight="1" x14ac:dyDescent="0.2">
      <c r="A418" s="9">
        <v>2021</v>
      </c>
      <c r="B418" s="9">
        <v>1179970</v>
      </c>
      <c r="C418" s="9">
        <v>32</v>
      </c>
    </row>
    <row r="419" spans="1:3" ht="12.75" customHeight="1" x14ac:dyDescent="0.2">
      <c r="A419" s="9">
        <v>2021</v>
      </c>
      <c r="B419" s="9">
        <v>1365444</v>
      </c>
      <c r="C419" s="9">
        <v>32</v>
      </c>
    </row>
    <row r="420" spans="1:3" ht="12.75" customHeight="1" x14ac:dyDescent="0.2">
      <c r="A420" s="9">
        <v>2021</v>
      </c>
      <c r="B420" s="9">
        <v>1179970</v>
      </c>
      <c r="C420" s="9">
        <v>32</v>
      </c>
    </row>
    <row r="421" spans="1:3" ht="12.75" customHeight="1" x14ac:dyDescent="0.2">
      <c r="A421" s="9">
        <v>2021</v>
      </c>
      <c r="B421" s="9">
        <v>1179970</v>
      </c>
      <c r="C421" s="9">
        <v>32</v>
      </c>
    </row>
    <row r="422" spans="1:3" ht="12.75" customHeight="1" x14ac:dyDescent="0.2">
      <c r="A422" s="9">
        <v>2021</v>
      </c>
      <c r="B422" s="9">
        <v>122845</v>
      </c>
      <c r="C422" s="9">
        <v>32</v>
      </c>
    </row>
    <row r="423" spans="1:3" ht="12.75" customHeight="1" x14ac:dyDescent="0.2">
      <c r="A423" s="9">
        <v>2021</v>
      </c>
      <c r="B423" s="9">
        <v>1308687</v>
      </c>
      <c r="C423" s="9">
        <v>32</v>
      </c>
    </row>
    <row r="424" spans="1:3" ht="12.75" customHeight="1" x14ac:dyDescent="0.2">
      <c r="A424" s="9">
        <v>2021</v>
      </c>
      <c r="B424" s="9">
        <v>122845</v>
      </c>
      <c r="C424" s="9">
        <v>32</v>
      </c>
    </row>
    <row r="425" spans="1:3" ht="12.75" customHeight="1" x14ac:dyDescent="0.2">
      <c r="A425" s="9">
        <v>2021</v>
      </c>
      <c r="B425" s="9">
        <v>1117076</v>
      </c>
      <c r="C425" s="9">
        <v>32</v>
      </c>
    </row>
    <row r="426" spans="1:3" ht="12.75" customHeight="1" x14ac:dyDescent="0.2">
      <c r="A426" s="9">
        <v>2021</v>
      </c>
      <c r="B426" s="9">
        <v>1365444</v>
      </c>
      <c r="C426" s="9">
        <v>32</v>
      </c>
    </row>
    <row r="427" spans="1:3" ht="12.75" customHeight="1" x14ac:dyDescent="0.2">
      <c r="A427" s="9">
        <v>2021</v>
      </c>
      <c r="B427" s="9">
        <v>1127924</v>
      </c>
      <c r="C427" s="9">
        <v>32</v>
      </c>
    </row>
    <row r="428" spans="1:3" ht="12.75" customHeight="1" x14ac:dyDescent="0.2">
      <c r="A428" s="9">
        <v>2021</v>
      </c>
      <c r="B428" s="9">
        <v>1179970</v>
      </c>
      <c r="C428" s="9">
        <v>32</v>
      </c>
    </row>
    <row r="429" spans="1:3" ht="12.75" customHeight="1" x14ac:dyDescent="0.2">
      <c r="A429" s="9">
        <v>2021</v>
      </c>
      <c r="B429" s="9">
        <v>1308687</v>
      </c>
      <c r="C429" s="9">
        <v>32</v>
      </c>
    </row>
    <row r="430" spans="1:3" ht="12.75" customHeight="1" x14ac:dyDescent="0.2">
      <c r="A430" s="9">
        <v>2021</v>
      </c>
      <c r="B430" s="9">
        <v>1103909</v>
      </c>
      <c r="C430" s="9">
        <v>32</v>
      </c>
    </row>
    <row r="431" spans="1:3" ht="12.75" customHeight="1" x14ac:dyDescent="0.2">
      <c r="A431" s="9">
        <v>2021</v>
      </c>
      <c r="B431" s="9">
        <v>1103692</v>
      </c>
      <c r="C431" s="9">
        <v>32</v>
      </c>
    </row>
    <row r="432" spans="1:3" ht="12.75" customHeight="1" x14ac:dyDescent="0.2">
      <c r="A432" s="9">
        <v>2021</v>
      </c>
      <c r="B432" s="9">
        <v>1103692</v>
      </c>
      <c r="C432" s="9">
        <v>32</v>
      </c>
    </row>
    <row r="433" spans="1:3" ht="12.75" customHeight="1" x14ac:dyDescent="0.2">
      <c r="A433" s="9">
        <v>2021</v>
      </c>
      <c r="B433" s="9">
        <v>123336</v>
      </c>
      <c r="C433" s="9">
        <v>32</v>
      </c>
    </row>
    <row r="434" spans="1:3" ht="12.75" customHeight="1" x14ac:dyDescent="0.2">
      <c r="A434" s="9">
        <v>2021</v>
      </c>
      <c r="B434" s="9">
        <v>122845</v>
      </c>
      <c r="C434" s="9">
        <v>32</v>
      </c>
    </row>
    <row r="435" spans="1:3" ht="12.75" customHeight="1" x14ac:dyDescent="0.2">
      <c r="A435" s="9">
        <v>2021</v>
      </c>
      <c r="B435" s="9">
        <v>1319230</v>
      </c>
      <c r="C435" s="9">
        <v>32</v>
      </c>
    </row>
    <row r="436" spans="1:3" ht="12.75" customHeight="1" x14ac:dyDescent="0.2">
      <c r="A436" s="9">
        <v>2021</v>
      </c>
      <c r="B436" s="9">
        <v>1179970</v>
      </c>
      <c r="C436" s="9">
        <v>32</v>
      </c>
    </row>
    <row r="437" spans="1:3" ht="12.75" customHeight="1" x14ac:dyDescent="0.2">
      <c r="A437" s="9">
        <v>2021</v>
      </c>
      <c r="B437" s="9">
        <v>1179970</v>
      </c>
      <c r="C437" s="9">
        <v>32</v>
      </c>
    </row>
    <row r="438" spans="1:3" ht="12.75" customHeight="1" x14ac:dyDescent="0.2">
      <c r="A438" s="9">
        <v>2021</v>
      </c>
      <c r="B438" s="9">
        <v>122845</v>
      </c>
      <c r="C438" s="9">
        <v>32</v>
      </c>
    </row>
    <row r="439" spans="1:3" ht="12.75" customHeight="1" x14ac:dyDescent="0.2">
      <c r="A439" s="9">
        <v>2021</v>
      </c>
      <c r="B439" s="9">
        <v>123336</v>
      </c>
      <c r="C439" s="9">
        <v>32</v>
      </c>
    </row>
    <row r="440" spans="1:3" ht="12.75" customHeight="1" x14ac:dyDescent="0.2">
      <c r="A440" s="9">
        <v>2021</v>
      </c>
      <c r="B440" s="9">
        <v>1270538</v>
      </c>
      <c r="C440" s="9">
        <v>32</v>
      </c>
    </row>
    <row r="441" spans="1:3" ht="12.75" customHeight="1" x14ac:dyDescent="0.2">
      <c r="A441" s="9">
        <v>2021</v>
      </c>
      <c r="B441" s="9">
        <v>1103692</v>
      </c>
      <c r="C441" s="9">
        <v>32</v>
      </c>
    </row>
    <row r="442" spans="1:3" ht="12.75" customHeight="1" x14ac:dyDescent="0.2">
      <c r="A442" s="9">
        <v>2021</v>
      </c>
      <c r="B442" s="9">
        <v>108730</v>
      </c>
      <c r="C442" s="9">
        <v>32</v>
      </c>
    </row>
    <row r="443" spans="1:3" ht="12.75" customHeight="1" x14ac:dyDescent="0.2">
      <c r="A443" s="9">
        <v>2021</v>
      </c>
      <c r="B443" s="9">
        <v>122845</v>
      </c>
      <c r="C443" s="9">
        <v>32</v>
      </c>
    </row>
    <row r="444" spans="1:3" ht="12.75" customHeight="1" x14ac:dyDescent="0.2">
      <c r="A444" s="9">
        <v>2021</v>
      </c>
      <c r="B444" s="9">
        <v>1179970</v>
      </c>
      <c r="C444" s="9">
        <v>32</v>
      </c>
    </row>
    <row r="445" spans="1:3" ht="12.75" customHeight="1" x14ac:dyDescent="0.2">
      <c r="A445" s="9">
        <v>2021</v>
      </c>
      <c r="B445" s="9">
        <v>1270538</v>
      </c>
      <c r="C445" s="9">
        <v>32</v>
      </c>
    </row>
    <row r="446" spans="1:3" ht="12.75" customHeight="1" x14ac:dyDescent="0.2">
      <c r="A446" s="9">
        <v>2021</v>
      </c>
      <c r="B446" s="9">
        <v>1127925</v>
      </c>
      <c r="C446" s="9">
        <v>32</v>
      </c>
    </row>
    <row r="447" spans="1:3" ht="12.75" customHeight="1" x14ac:dyDescent="0.2">
      <c r="A447" s="9">
        <v>2021</v>
      </c>
      <c r="B447" s="9">
        <v>1127925</v>
      </c>
      <c r="C447" s="9">
        <v>32</v>
      </c>
    </row>
    <row r="448" spans="1:3" ht="12.75" customHeight="1" x14ac:dyDescent="0.2">
      <c r="A448" s="9">
        <v>2021</v>
      </c>
      <c r="B448" s="9">
        <v>1127924</v>
      </c>
      <c r="C448" s="9">
        <v>32</v>
      </c>
    </row>
    <row r="449" spans="1:3" ht="12.75" customHeight="1" x14ac:dyDescent="0.2">
      <c r="A449" s="9">
        <v>2021</v>
      </c>
      <c r="B449" s="9">
        <v>1103692</v>
      </c>
      <c r="C449" s="9">
        <v>32</v>
      </c>
    </row>
    <row r="450" spans="1:3" ht="12.75" customHeight="1" x14ac:dyDescent="0.2">
      <c r="A450" s="9">
        <v>2021</v>
      </c>
      <c r="B450" s="9">
        <v>1308687</v>
      </c>
      <c r="C450" s="9">
        <v>32</v>
      </c>
    </row>
    <row r="451" spans="1:3" ht="12.75" customHeight="1" x14ac:dyDescent="0.2">
      <c r="A451" s="9">
        <v>2021</v>
      </c>
      <c r="B451" s="9">
        <v>1319230</v>
      </c>
      <c r="C451" s="9">
        <v>32</v>
      </c>
    </row>
    <row r="452" spans="1:3" ht="12.75" customHeight="1" x14ac:dyDescent="0.2">
      <c r="A452" s="9">
        <v>2021</v>
      </c>
      <c r="B452" s="9">
        <v>1103692</v>
      </c>
      <c r="C452" s="9">
        <v>32</v>
      </c>
    </row>
    <row r="453" spans="1:3" ht="12.75" customHeight="1" x14ac:dyDescent="0.2">
      <c r="A453" s="9">
        <v>2021</v>
      </c>
      <c r="B453" s="9">
        <v>123336</v>
      </c>
      <c r="C453" s="9">
        <v>32</v>
      </c>
    </row>
    <row r="454" spans="1:3" ht="12.75" customHeight="1" x14ac:dyDescent="0.2">
      <c r="A454" s="9">
        <v>2021</v>
      </c>
      <c r="B454" s="9">
        <v>1179970</v>
      </c>
      <c r="C454" s="9">
        <v>32</v>
      </c>
    </row>
    <row r="455" spans="1:3" ht="12.75" customHeight="1" x14ac:dyDescent="0.2">
      <c r="A455" s="9">
        <v>2021</v>
      </c>
      <c r="B455" s="9">
        <v>122845</v>
      </c>
      <c r="C455" s="9">
        <v>32</v>
      </c>
    </row>
    <row r="456" spans="1:3" ht="12.75" customHeight="1" x14ac:dyDescent="0.2">
      <c r="A456" s="9">
        <v>2021</v>
      </c>
      <c r="B456" s="9">
        <v>1308687</v>
      </c>
      <c r="C456" s="9">
        <v>32</v>
      </c>
    </row>
    <row r="457" spans="1:3" ht="12.75" customHeight="1" x14ac:dyDescent="0.2">
      <c r="A457" s="9">
        <v>2021</v>
      </c>
      <c r="B457" s="9">
        <v>1308687</v>
      </c>
      <c r="C457" s="9">
        <v>32</v>
      </c>
    </row>
    <row r="458" spans="1:3" ht="12.75" customHeight="1" x14ac:dyDescent="0.2">
      <c r="A458" s="9">
        <v>2021</v>
      </c>
      <c r="B458" s="9">
        <v>1127924</v>
      </c>
      <c r="C458" s="9">
        <v>32</v>
      </c>
    </row>
    <row r="459" spans="1:3" ht="12.75" customHeight="1" x14ac:dyDescent="0.2">
      <c r="A459" s="9">
        <v>2021</v>
      </c>
      <c r="B459" s="9">
        <v>1179970</v>
      </c>
      <c r="C459" s="9">
        <v>32</v>
      </c>
    </row>
    <row r="460" spans="1:3" ht="12.75" customHeight="1" x14ac:dyDescent="0.2">
      <c r="A460" s="9">
        <v>2021</v>
      </c>
      <c r="B460" s="9">
        <v>1127927</v>
      </c>
      <c r="C460" s="9">
        <v>32</v>
      </c>
    </row>
    <row r="461" spans="1:3" ht="12.75" customHeight="1" x14ac:dyDescent="0.2">
      <c r="A461" s="9">
        <v>2021</v>
      </c>
      <c r="B461" s="9">
        <v>123336</v>
      </c>
      <c r="C461" s="9">
        <v>32</v>
      </c>
    </row>
    <row r="462" spans="1:3" ht="12.75" customHeight="1" x14ac:dyDescent="0.2">
      <c r="A462" s="9">
        <v>2021</v>
      </c>
      <c r="B462" s="9">
        <v>122845</v>
      </c>
      <c r="C462" s="9">
        <v>32</v>
      </c>
    </row>
    <row r="463" spans="1:3" ht="12.75" customHeight="1" x14ac:dyDescent="0.2">
      <c r="A463" s="9">
        <v>2021</v>
      </c>
      <c r="B463" s="9">
        <v>122845</v>
      </c>
      <c r="C463" s="9">
        <v>32</v>
      </c>
    </row>
    <row r="464" spans="1:3" ht="12.75" customHeight="1" x14ac:dyDescent="0.2">
      <c r="A464" s="9">
        <v>2021</v>
      </c>
      <c r="B464" s="9">
        <v>123336</v>
      </c>
      <c r="C464" s="9">
        <v>32</v>
      </c>
    </row>
    <row r="465" spans="1:3" ht="12.75" customHeight="1" x14ac:dyDescent="0.2">
      <c r="A465" s="9">
        <v>2021</v>
      </c>
      <c r="B465" s="9">
        <v>122845</v>
      </c>
      <c r="C465" s="9">
        <v>32</v>
      </c>
    </row>
    <row r="466" spans="1:3" ht="12.75" customHeight="1" x14ac:dyDescent="0.2">
      <c r="A466" s="9">
        <v>2021</v>
      </c>
      <c r="B466" s="9">
        <v>1117076</v>
      </c>
      <c r="C466" s="9">
        <v>32</v>
      </c>
    </row>
    <row r="467" spans="1:3" ht="12.75" customHeight="1" x14ac:dyDescent="0.2">
      <c r="A467" s="9">
        <v>2021</v>
      </c>
      <c r="B467" s="9">
        <v>1308687</v>
      </c>
      <c r="C467" s="9">
        <v>32</v>
      </c>
    </row>
    <row r="468" spans="1:3" ht="12.75" customHeight="1" x14ac:dyDescent="0.2">
      <c r="A468" s="9">
        <v>2021</v>
      </c>
      <c r="B468" s="9">
        <v>1127924</v>
      </c>
      <c r="C468" s="9">
        <v>32</v>
      </c>
    </row>
    <row r="469" spans="1:3" ht="12.75" customHeight="1" x14ac:dyDescent="0.2">
      <c r="A469" s="9">
        <v>2021</v>
      </c>
      <c r="B469" s="9">
        <v>1270538</v>
      </c>
      <c r="C469" s="9">
        <v>32</v>
      </c>
    </row>
    <row r="470" spans="1:3" ht="12.75" customHeight="1" x14ac:dyDescent="0.2">
      <c r="A470" s="9">
        <v>2021</v>
      </c>
      <c r="B470" s="9">
        <v>1103909</v>
      </c>
      <c r="C470" s="9">
        <v>32</v>
      </c>
    </row>
    <row r="471" spans="1:3" ht="12.75" customHeight="1" x14ac:dyDescent="0.2">
      <c r="A471" s="9">
        <v>2021</v>
      </c>
      <c r="B471" s="9">
        <v>108730</v>
      </c>
      <c r="C471" s="9">
        <v>32</v>
      </c>
    </row>
    <row r="472" spans="1:3" ht="12.75" customHeight="1" x14ac:dyDescent="0.2">
      <c r="A472" s="9">
        <v>2021</v>
      </c>
      <c r="B472" s="9">
        <v>1103657</v>
      </c>
      <c r="C472" s="9">
        <v>32</v>
      </c>
    </row>
    <row r="473" spans="1:3" ht="12.75" customHeight="1" x14ac:dyDescent="0.2">
      <c r="A473" s="9">
        <v>2021</v>
      </c>
      <c r="B473" s="9">
        <v>1308687</v>
      </c>
      <c r="C473" s="9">
        <v>32</v>
      </c>
    </row>
    <row r="474" spans="1:3" ht="12.75" customHeight="1" x14ac:dyDescent="0.2">
      <c r="A474" s="9">
        <v>2021</v>
      </c>
      <c r="B474" s="9">
        <v>1103692</v>
      </c>
      <c r="C474" s="9">
        <v>32</v>
      </c>
    </row>
    <row r="475" spans="1:3" ht="12.75" customHeight="1" x14ac:dyDescent="0.2">
      <c r="A475" s="9">
        <v>2021</v>
      </c>
      <c r="B475" s="9">
        <v>108730</v>
      </c>
      <c r="C475" s="9">
        <v>32</v>
      </c>
    </row>
    <row r="476" spans="1:3" ht="12.75" customHeight="1" x14ac:dyDescent="0.2">
      <c r="A476" s="9">
        <v>2021</v>
      </c>
      <c r="B476" s="9">
        <v>108730</v>
      </c>
      <c r="C476" s="9">
        <v>32</v>
      </c>
    </row>
    <row r="477" spans="1:3" ht="12.75" customHeight="1" x14ac:dyDescent="0.2">
      <c r="A477" s="9">
        <v>2021</v>
      </c>
      <c r="B477" s="9">
        <v>122845</v>
      </c>
      <c r="C477" s="9">
        <v>32</v>
      </c>
    </row>
    <row r="478" spans="1:3" ht="12.75" customHeight="1" x14ac:dyDescent="0.2">
      <c r="A478" s="9">
        <v>2021</v>
      </c>
      <c r="B478" s="9">
        <v>1127925</v>
      </c>
      <c r="C478" s="9">
        <v>32</v>
      </c>
    </row>
    <row r="479" spans="1:3" ht="12.75" customHeight="1" x14ac:dyDescent="0.2">
      <c r="A479" s="9">
        <v>2021</v>
      </c>
      <c r="B479" s="9">
        <v>1179970</v>
      </c>
      <c r="C479" s="9">
        <v>32</v>
      </c>
    </row>
    <row r="480" spans="1:3" ht="12.75" customHeight="1" x14ac:dyDescent="0.2">
      <c r="A480" s="9">
        <v>2021</v>
      </c>
      <c r="B480" s="9">
        <v>1308687</v>
      </c>
      <c r="C480" s="9">
        <v>32</v>
      </c>
    </row>
    <row r="481" spans="1:3" ht="12.75" customHeight="1" x14ac:dyDescent="0.2">
      <c r="A481" s="9">
        <v>2021</v>
      </c>
      <c r="B481" s="9">
        <v>123336</v>
      </c>
      <c r="C481" s="9">
        <v>32</v>
      </c>
    </row>
    <row r="482" spans="1:3" ht="12.75" customHeight="1" x14ac:dyDescent="0.2">
      <c r="A482" s="9">
        <v>2021</v>
      </c>
      <c r="B482" s="9">
        <v>122845</v>
      </c>
      <c r="C482" s="9">
        <v>32</v>
      </c>
    </row>
    <row r="483" spans="1:3" ht="12.75" customHeight="1" x14ac:dyDescent="0.2">
      <c r="A483" s="9">
        <v>2021</v>
      </c>
      <c r="B483" s="9">
        <v>1308687</v>
      </c>
      <c r="C483" s="9">
        <v>32</v>
      </c>
    </row>
    <row r="484" spans="1:3" ht="12.75" customHeight="1" x14ac:dyDescent="0.2">
      <c r="A484" s="9">
        <v>2021</v>
      </c>
      <c r="B484" s="9">
        <v>1117076</v>
      </c>
      <c r="C484" s="9">
        <v>32</v>
      </c>
    </row>
    <row r="485" spans="1:3" ht="12.75" customHeight="1" x14ac:dyDescent="0.2">
      <c r="A485" s="9">
        <v>2021</v>
      </c>
      <c r="B485" s="9">
        <v>1270538</v>
      </c>
      <c r="C485" s="9">
        <v>32</v>
      </c>
    </row>
    <row r="486" spans="1:3" ht="12.75" customHeight="1" x14ac:dyDescent="0.2">
      <c r="A486" s="9">
        <v>2021</v>
      </c>
      <c r="B486" s="9">
        <v>123336</v>
      </c>
      <c r="C486" s="9">
        <v>32</v>
      </c>
    </row>
    <row r="487" spans="1:3" ht="12.75" customHeight="1" x14ac:dyDescent="0.2">
      <c r="A487" s="9">
        <v>2021</v>
      </c>
      <c r="B487" s="9">
        <v>122845</v>
      </c>
      <c r="C487" s="9">
        <v>32</v>
      </c>
    </row>
    <row r="488" spans="1:3" ht="12.75" customHeight="1" x14ac:dyDescent="0.2">
      <c r="A488" s="9">
        <v>2021</v>
      </c>
      <c r="B488" s="9">
        <v>1270538</v>
      </c>
      <c r="C488" s="9">
        <v>32</v>
      </c>
    </row>
    <row r="489" spans="1:3" ht="12.75" customHeight="1" x14ac:dyDescent="0.2">
      <c r="A489" s="9">
        <v>2021</v>
      </c>
      <c r="B489" s="9">
        <v>1127925</v>
      </c>
      <c r="C489" s="9">
        <v>32</v>
      </c>
    </row>
    <row r="490" spans="1:3" ht="12.75" customHeight="1" x14ac:dyDescent="0.2">
      <c r="A490" s="9">
        <v>2021</v>
      </c>
      <c r="B490" s="9">
        <v>1103909</v>
      </c>
      <c r="C490" s="9">
        <v>32</v>
      </c>
    </row>
    <row r="491" spans="1:3" ht="12.75" customHeight="1" x14ac:dyDescent="0.2">
      <c r="A491" s="9">
        <v>2021</v>
      </c>
      <c r="B491" s="9">
        <v>122845</v>
      </c>
      <c r="C491" s="9">
        <v>32</v>
      </c>
    </row>
    <row r="492" spans="1:3" ht="12.75" customHeight="1" x14ac:dyDescent="0.2">
      <c r="A492" s="9">
        <v>2021</v>
      </c>
      <c r="B492" s="9">
        <v>1127924</v>
      </c>
      <c r="C492" s="9">
        <v>32</v>
      </c>
    </row>
    <row r="493" spans="1:3" ht="12.75" customHeight="1" x14ac:dyDescent="0.2">
      <c r="A493" s="9">
        <v>2021</v>
      </c>
      <c r="B493" s="9">
        <v>150129</v>
      </c>
      <c r="C493" s="9">
        <v>32</v>
      </c>
    </row>
    <row r="494" spans="1:3" ht="12.75" customHeight="1" x14ac:dyDescent="0.2">
      <c r="A494" s="9">
        <v>2021</v>
      </c>
      <c r="B494" s="9">
        <v>1117076</v>
      </c>
      <c r="C494" s="9">
        <v>32</v>
      </c>
    </row>
    <row r="495" spans="1:3" ht="12.75" customHeight="1" x14ac:dyDescent="0.2">
      <c r="A495" s="9">
        <v>2021</v>
      </c>
      <c r="B495" s="9">
        <v>1127925</v>
      </c>
      <c r="C495" s="9">
        <v>32</v>
      </c>
    </row>
    <row r="496" spans="1:3" ht="12.75" customHeight="1" x14ac:dyDescent="0.2">
      <c r="A496" s="9">
        <v>2021</v>
      </c>
      <c r="B496" s="9">
        <v>1127926</v>
      </c>
      <c r="C496" s="9">
        <v>32</v>
      </c>
    </row>
    <row r="497" spans="1:3" ht="12.75" customHeight="1" x14ac:dyDescent="0.2">
      <c r="A497" s="9">
        <v>2021</v>
      </c>
      <c r="B497" s="9">
        <v>108730</v>
      </c>
      <c r="C497" s="9">
        <v>32</v>
      </c>
    </row>
    <row r="498" spans="1:3" ht="12.75" customHeight="1" x14ac:dyDescent="0.2">
      <c r="A498" s="9">
        <v>2021</v>
      </c>
      <c r="B498" s="9">
        <v>1270538</v>
      </c>
      <c r="C498" s="9">
        <v>32</v>
      </c>
    </row>
    <row r="499" spans="1:3" ht="12.75" customHeight="1" x14ac:dyDescent="0.2">
      <c r="A499" s="9">
        <v>2021</v>
      </c>
      <c r="B499" s="9">
        <v>108730</v>
      </c>
      <c r="C499" s="9">
        <v>32</v>
      </c>
    </row>
    <row r="500" spans="1:3" ht="12.75" customHeight="1" x14ac:dyDescent="0.2">
      <c r="A500" s="9">
        <v>2021</v>
      </c>
      <c r="B500" s="9">
        <v>1127925</v>
      </c>
      <c r="C500" s="9">
        <v>32</v>
      </c>
    </row>
    <row r="501" spans="1:3" ht="12.75" customHeight="1" x14ac:dyDescent="0.2">
      <c r="A501" s="9">
        <v>2021</v>
      </c>
      <c r="B501" s="9">
        <v>1179970</v>
      </c>
      <c r="C501" s="9">
        <v>32</v>
      </c>
    </row>
    <row r="502" spans="1:3" ht="12.75" customHeight="1" x14ac:dyDescent="0.2">
      <c r="A502" s="9">
        <v>2021</v>
      </c>
      <c r="B502" s="9">
        <v>1179970</v>
      </c>
      <c r="C502" s="9">
        <v>32</v>
      </c>
    </row>
    <row r="503" spans="1:3" ht="12.75" customHeight="1" x14ac:dyDescent="0.2">
      <c r="A503" s="9">
        <v>2021</v>
      </c>
      <c r="B503" s="9">
        <v>1179970</v>
      </c>
      <c r="C503" s="9">
        <v>32</v>
      </c>
    </row>
    <row r="504" spans="1:3" ht="12.75" customHeight="1" x14ac:dyDescent="0.2">
      <c r="A504" s="9">
        <v>2021</v>
      </c>
      <c r="B504" s="9">
        <v>122845</v>
      </c>
      <c r="C504" s="9">
        <v>32</v>
      </c>
    </row>
    <row r="505" spans="1:3" ht="12.75" customHeight="1" x14ac:dyDescent="0.2">
      <c r="A505" s="9">
        <v>2021</v>
      </c>
      <c r="B505" s="9">
        <v>122845</v>
      </c>
      <c r="C505" s="9">
        <v>32</v>
      </c>
    </row>
    <row r="506" spans="1:3" ht="12.75" customHeight="1" x14ac:dyDescent="0.2">
      <c r="A506" s="9">
        <v>2021</v>
      </c>
      <c r="B506" s="9">
        <v>123336</v>
      </c>
      <c r="C506" s="9">
        <v>32</v>
      </c>
    </row>
    <row r="507" spans="1:3" ht="12.75" customHeight="1" x14ac:dyDescent="0.2">
      <c r="A507" s="9">
        <v>2021</v>
      </c>
      <c r="B507" s="9">
        <v>1308687</v>
      </c>
      <c r="C507" s="9">
        <v>32</v>
      </c>
    </row>
    <row r="508" spans="1:3" ht="12.75" customHeight="1" x14ac:dyDescent="0.2">
      <c r="A508" s="9">
        <v>2021</v>
      </c>
      <c r="B508" s="9">
        <v>1127924</v>
      </c>
      <c r="C508" s="9">
        <v>32</v>
      </c>
    </row>
    <row r="509" spans="1:3" ht="12.75" customHeight="1" x14ac:dyDescent="0.2">
      <c r="A509" s="9">
        <v>2021</v>
      </c>
      <c r="B509" s="9">
        <v>1308687</v>
      </c>
      <c r="C509" s="9">
        <v>32</v>
      </c>
    </row>
    <row r="510" spans="1:3" ht="12.75" customHeight="1" x14ac:dyDescent="0.2">
      <c r="A510" s="9">
        <v>2021</v>
      </c>
      <c r="B510" s="9">
        <v>1308687</v>
      </c>
      <c r="C510" s="9">
        <v>32</v>
      </c>
    </row>
    <row r="511" spans="1:3" ht="12.75" customHeight="1" x14ac:dyDescent="0.2">
      <c r="A511" s="9">
        <v>2021</v>
      </c>
      <c r="B511" s="9">
        <v>1308687</v>
      </c>
      <c r="C511" s="9">
        <v>32</v>
      </c>
    </row>
    <row r="512" spans="1:3" ht="12.75" customHeight="1" x14ac:dyDescent="0.2">
      <c r="A512" s="9">
        <v>2021</v>
      </c>
      <c r="B512" s="9">
        <v>122845</v>
      </c>
      <c r="C512" s="9">
        <v>32</v>
      </c>
    </row>
    <row r="513" spans="1:3" ht="12.75" customHeight="1" x14ac:dyDescent="0.2">
      <c r="A513" s="9">
        <v>2021</v>
      </c>
      <c r="B513" s="9">
        <v>1308687</v>
      </c>
      <c r="C513" s="9">
        <v>32</v>
      </c>
    </row>
    <row r="514" spans="1:3" ht="12.75" customHeight="1" x14ac:dyDescent="0.2">
      <c r="A514" s="9">
        <v>2021</v>
      </c>
      <c r="B514" s="9">
        <v>122845</v>
      </c>
      <c r="C514" s="9">
        <v>32</v>
      </c>
    </row>
    <row r="515" spans="1:3" ht="12.75" customHeight="1" x14ac:dyDescent="0.2">
      <c r="A515" s="9">
        <v>2021</v>
      </c>
      <c r="B515" s="9">
        <v>1127924</v>
      </c>
      <c r="C515" s="9">
        <v>32</v>
      </c>
    </row>
    <row r="516" spans="1:3" ht="12.75" customHeight="1" x14ac:dyDescent="0.2">
      <c r="A516" s="9">
        <v>2021</v>
      </c>
      <c r="B516" s="9">
        <v>1103692</v>
      </c>
      <c r="C516" s="9">
        <v>32</v>
      </c>
    </row>
    <row r="517" spans="1:3" ht="12.75" customHeight="1" x14ac:dyDescent="0.2">
      <c r="A517" s="9">
        <v>2021</v>
      </c>
      <c r="B517" s="9">
        <v>1127927</v>
      </c>
      <c r="C517" s="9">
        <v>32</v>
      </c>
    </row>
    <row r="518" spans="1:3" ht="12.75" customHeight="1" x14ac:dyDescent="0.2">
      <c r="A518" s="9">
        <v>2021</v>
      </c>
      <c r="B518" s="9">
        <v>122845</v>
      </c>
      <c r="C518" s="9">
        <v>32</v>
      </c>
    </row>
    <row r="519" spans="1:3" ht="12.75" customHeight="1" x14ac:dyDescent="0.2">
      <c r="A519" s="9">
        <v>2021</v>
      </c>
      <c r="B519" s="9">
        <v>108730</v>
      </c>
      <c r="C519" s="9">
        <v>32</v>
      </c>
    </row>
    <row r="520" spans="1:3" ht="12.75" customHeight="1" x14ac:dyDescent="0.2">
      <c r="A520" s="9">
        <v>2021</v>
      </c>
      <c r="B520" s="9">
        <v>1103657</v>
      </c>
      <c r="C520" s="9">
        <v>32</v>
      </c>
    </row>
    <row r="521" spans="1:3" ht="12.75" customHeight="1" x14ac:dyDescent="0.2">
      <c r="A521" s="9">
        <v>2021</v>
      </c>
      <c r="B521" s="9">
        <v>1308687</v>
      </c>
      <c r="C521" s="9">
        <v>32</v>
      </c>
    </row>
    <row r="522" spans="1:3" ht="12.75" customHeight="1" x14ac:dyDescent="0.2">
      <c r="A522" s="9">
        <v>2021</v>
      </c>
      <c r="B522" s="9">
        <v>1127924</v>
      </c>
      <c r="C522" s="9">
        <v>32</v>
      </c>
    </row>
    <row r="523" spans="1:3" ht="12.75" customHeight="1" x14ac:dyDescent="0.2">
      <c r="A523" s="9">
        <v>2021</v>
      </c>
      <c r="B523" s="9">
        <v>1319230</v>
      </c>
      <c r="C523" s="9">
        <v>32</v>
      </c>
    </row>
    <row r="524" spans="1:3" ht="12.75" customHeight="1" x14ac:dyDescent="0.2">
      <c r="A524" s="9">
        <v>2021</v>
      </c>
      <c r="B524" s="9">
        <v>1127926</v>
      </c>
      <c r="C524" s="9">
        <v>32</v>
      </c>
    </row>
    <row r="525" spans="1:3" ht="12.75" customHeight="1" x14ac:dyDescent="0.2">
      <c r="A525" s="9">
        <v>2021</v>
      </c>
      <c r="B525" s="9">
        <v>1179970</v>
      </c>
      <c r="C525" s="9">
        <v>32</v>
      </c>
    </row>
    <row r="526" spans="1:3" ht="12.75" customHeight="1" x14ac:dyDescent="0.2">
      <c r="A526" s="9">
        <v>2021</v>
      </c>
      <c r="B526" s="9">
        <v>1103657</v>
      </c>
      <c r="C526" s="9">
        <v>32</v>
      </c>
    </row>
    <row r="527" spans="1:3" ht="12.75" customHeight="1" x14ac:dyDescent="0.2">
      <c r="A527" s="9">
        <v>2021</v>
      </c>
      <c r="B527" s="9">
        <v>1270538</v>
      </c>
      <c r="C527" s="9">
        <v>32</v>
      </c>
    </row>
    <row r="528" spans="1:3" ht="12.75" customHeight="1" x14ac:dyDescent="0.2">
      <c r="A528" s="9">
        <v>2021</v>
      </c>
      <c r="B528" s="9">
        <v>1127927</v>
      </c>
      <c r="C528" s="9">
        <v>32</v>
      </c>
    </row>
    <row r="529" spans="1:3" ht="12.75" customHeight="1" x14ac:dyDescent="0.2">
      <c r="A529" s="9">
        <v>2021</v>
      </c>
      <c r="B529" s="9">
        <v>1179970</v>
      </c>
      <c r="C529" s="9">
        <v>32</v>
      </c>
    </row>
    <row r="530" spans="1:3" ht="12.75" customHeight="1" x14ac:dyDescent="0.2">
      <c r="A530" s="9">
        <v>2021</v>
      </c>
      <c r="B530" s="9">
        <v>108730</v>
      </c>
      <c r="C530" s="9">
        <v>32</v>
      </c>
    </row>
    <row r="531" spans="1:3" ht="12.75" customHeight="1" x14ac:dyDescent="0.2">
      <c r="A531" s="9">
        <v>2021</v>
      </c>
      <c r="B531" s="9">
        <v>122845</v>
      </c>
      <c r="C531" s="9">
        <v>32</v>
      </c>
    </row>
    <row r="532" spans="1:3" ht="12.75" customHeight="1" x14ac:dyDescent="0.2">
      <c r="A532" s="9">
        <v>2021</v>
      </c>
      <c r="B532" s="9">
        <v>1127926</v>
      </c>
      <c r="C532" s="9">
        <v>32</v>
      </c>
    </row>
    <row r="533" spans="1:3" ht="12.75" customHeight="1" x14ac:dyDescent="0.2">
      <c r="A533" s="9">
        <v>2021</v>
      </c>
      <c r="B533" s="9">
        <v>1365444</v>
      </c>
      <c r="C533" s="9">
        <v>32</v>
      </c>
    </row>
    <row r="534" spans="1:3" ht="12.75" customHeight="1" x14ac:dyDescent="0.2">
      <c r="A534" s="9">
        <v>2021</v>
      </c>
      <c r="B534" s="9">
        <v>1127926</v>
      </c>
      <c r="C534" s="9">
        <v>32</v>
      </c>
    </row>
    <row r="535" spans="1:3" ht="12.75" customHeight="1" x14ac:dyDescent="0.2">
      <c r="A535" s="9">
        <v>2021</v>
      </c>
      <c r="B535" s="9">
        <v>1179970</v>
      </c>
      <c r="C535" s="9">
        <v>32</v>
      </c>
    </row>
    <row r="536" spans="1:3" ht="12.75" customHeight="1" x14ac:dyDescent="0.2">
      <c r="A536" s="9">
        <v>2021</v>
      </c>
      <c r="B536" s="9">
        <v>108730</v>
      </c>
      <c r="C536" s="9">
        <v>32</v>
      </c>
    </row>
    <row r="537" spans="1:3" ht="12.75" customHeight="1" x14ac:dyDescent="0.2">
      <c r="A537" s="9">
        <v>2021</v>
      </c>
      <c r="B537" s="9">
        <v>1319230</v>
      </c>
      <c r="C537" s="9">
        <v>32</v>
      </c>
    </row>
    <row r="538" spans="1:3" ht="12.75" customHeight="1" x14ac:dyDescent="0.2">
      <c r="A538" s="9">
        <v>2021</v>
      </c>
      <c r="B538" s="9">
        <v>1127925</v>
      </c>
      <c r="C538" s="9">
        <v>32</v>
      </c>
    </row>
    <row r="539" spans="1:3" ht="12.75" customHeight="1" x14ac:dyDescent="0.2">
      <c r="A539" s="9">
        <v>2021</v>
      </c>
      <c r="B539" s="9">
        <v>1179970</v>
      </c>
      <c r="C539" s="9">
        <v>32</v>
      </c>
    </row>
    <row r="540" spans="1:3" ht="12.75" customHeight="1" x14ac:dyDescent="0.2">
      <c r="A540" s="9">
        <v>2021</v>
      </c>
      <c r="B540" s="9">
        <v>1308687</v>
      </c>
      <c r="C540" s="9">
        <v>32</v>
      </c>
    </row>
    <row r="541" spans="1:3" ht="12.75" customHeight="1" x14ac:dyDescent="0.2">
      <c r="A541" s="9">
        <v>2021</v>
      </c>
      <c r="B541" s="9">
        <v>1365444</v>
      </c>
      <c r="C541" s="9">
        <v>32</v>
      </c>
    </row>
    <row r="542" spans="1:3" ht="12.75" customHeight="1" x14ac:dyDescent="0.2">
      <c r="A542" s="9">
        <v>2021</v>
      </c>
      <c r="B542" s="9">
        <v>122845</v>
      </c>
      <c r="C542" s="9">
        <v>32</v>
      </c>
    </row>
    <row r="543" spans="1:3" ht="12.75" customHeight="1" x14ac:dyDescent="0.2">
      <c r="A543" s="9">
        <v>2021</v>
      </c>
      <c r="B543" s="9">
        <v>123336</v>
      </c>
      <c r="C543" s="9">
        <v>32</v>
      </c>
    </row>
    <row r="544" spans="1:3" ht="12.75" customHeight="1" x14ac:dyDescent="0.2">
      <c r="A544" s="9">
        <v>2021</v>
      </c>
      <c r="B544" s="9">
        <v>1117076</v>
      </c>
      <c r="C544" s="9">
        <v>32</v>
      </c>
    </row>
    <row r="545" spans="1:3" ht="12.75" customHeight="1" x14ac:dyDescent="0.2">
      <c r="A545" s="9">
        <v>2021</v>
      </c>
      <c r="B545" s="9">
        <v>1179970</v>
      </c>
      <c r="C545" s="9">
        <v>32</v>
      </c>
    </row>
    <row r="546" spans="1:3" ht="12.75" customHeight="1" x14ac:dyDescent="0.2">
      <c r="A546" s="9">
        <v>2021</v>
      </c>
      <c r="B546" s="9">
        <v>122845</v>
      </c>
      <c r="C546" s="9">
        <v>32</v>
      </c>
    </row>
    <row r="547" spans="1:3" ht="12.75" customHeight="1" x14ac:dyDescent="0.2">
      <c r="A547" s="9">
        <v>2021</v>
      </c>
      <c r="B547" s="9">
        <v>1127927</v>
      </c>
      <c r="C547" s="9">
        <v>32</v>
      </c>
    </row>
    <row r="548" spans="1:3" ht="12.75" customHeight="1" x14ac:dyDescent="0.2">
      <c r="A548" s="9">
        <v>2021</v>
      </c>
      <c r="B548" s="9">
        <v>1319230</v>
      </c>
      <c r="C548" s="9">
        <v>32</v>
      </c>
    </row>
    <row r="549" spans="1:3" ht="12.75" customHeight="1" x14ac:dyDescent="0.2">
      <c r="A549" s="9">
        <v>2021</v>
      </c>
      <c r="B549" s="9">
        <v>1179970</v>
      </c>
      <c r="C549" s="9">
        <v>32</v>
      </c>
    </row>
    <row r="550" spans="1:3" ht="12.75" customHeight="1" x14ac:dyDescent="0.2">
      <c r="A550" s="9">
        <v>2021</v>
      </c>
      <c r="B550" s="9">
        <v>122845</v>
      </c>
      <c r="C550" s="9">
        <v>32</v>
      </c>
    </row>
    <row r="551" spans="1:3" ht="12.75" customHeight="1" x14ac:dyDescent="0.2">
      <c r="A551" s="9">
        <v>2021</v>
      </c>
      <c r="B551" s="9">
        <v>1308687</v>
      </c>
      <c r="C551" s="9">
        <v>32</v>
      </c>
    </row>
    <row r="552" spans="1:3" ht="12.75" customHeight="1" x14ac:dyDescent="0.2">
      <c r="A552" s="9">
        <v>2021</v>
      </c>
      <c r="B552" s="9">
        <v>108730</v>
      </c>
      <c r="C552" s="9">
        <v>32</v>
      </c>
    </row>
    <row r="553" spans="1:3" ht="12.75" customHeight="1" x14ac:dyDescent="0.2">
      <c r="A553" s="9">
        <v>2021</v>
      </c>
      <c r="B553" s="9">
        <v>108730</v>
      </c>
      <c r="C553" s="9">
        <v>32</v>
      </c>
    </row>
    <row r="554" spans="1:3" ht="12.75" customHeight="1" x14ac:dyDescent="0.2">
      <c r="A554" s="9">
        <v>2021</v>
      </c>
      <c r="B554" s="9">
        <v>1127926</v>
      </c>
      <c r="C554" s="9">
        <v>32</v>
      </c>
    </row>
    <row r="555" spans="1:3" ht="12.75" customHeight="1" x14ac:dyDescent="0.2">
      <c r="A555" s="9">
        <v>2021</v>
      </c>
      <c r="B555" s="9">
        <v>108730</v>
      </c>
      <c r="C555" s="9">
        <v>32</v>
      </c>
    </row>
    <row r="556" spans="1:3" ht="12.75" customHeight="1" x14ac:dyDescent="0.2">
      <c r="A556" s="9">
        <v>2021</v>
      </c>
      <c r="B556" s="9">
        <v>1179970</v>
      </c>
      <c r="C556" s="9">
        <v>32</v>
      </c>
    </row>
    <row r="557" spans="1:3" ht="12.75" customHeight="1" x14ac:dyDescent="0.2">
      <c r="A557" s="9">
        <v>2021</v>
      </c>
      <c r="B557" s="9">
        <v>1179970</v>
      </c>
      <c r="C557" s="9">
        <v>32</v>
      </c>
    </row>
    <row r="558" spans="1:3" ht="12.75" customHeight="1" x14ac:dyDescent="0.2">
      <c r="A558" s="9">
        <v>2021</v>
      </c>
      <c r="B558" s="9">
        <v>1179970</v>
      </c>
      <c r="C558" s="9">
        <v>32</v>
      </c>
    </row>
    <row r="559" spans="1:3" ht="12.75" customHeight="1" x14ac:dyDescent="0.2">
      <c r="A559" s="9">
        <v>2021</v>
      </c>
      <c r="B559" s="9">
        <v>108730</v>
      </c>
      <c r="C559" s="9">
        <v>32</v>
      </c>
    </row>
    <row r="560" spans="1:3" ht="12.75" customHeight="1" x14ac:dyDescent="0.2">
      <c r="A560" s="9">
        <v>2021</v>
      </c>
      <c r="B560" s="9">
        <v>1103909</v>
      </c>
      <c r="C560" s="9">
        <v>32</v>
      </c>
    </row>
    <row r="561" spans="1:3" ht="12.75" customHeight="1" x14ac:dyDescent="0.2">
      <c r="A561" s="9">
        <v>2021</v>
      </c>
      <c r="B561" s="9">
        <v>1127926</v>
      </c>
      <c r="C561" s="9">
        <v>32</v>
      </c>
    </row>
    <row r="562" spans="1:3" ht="12.75" customHeight="1" x14ac:dyDescent="0.2">
      <c r="A562" s="9">
        <v>2021</v>
      </c>
      <c r="B562" s="9">
        <v>1127925</v>
      </c>
      <c r="C562" s="9">
        <v>32</v>
      </c>
    </row>
    <row r="563" spans="1:3" ht="12.75" customHeight="1" x14ac:dyDescent="0.2">
      <c r="A563" s="9">
        <v>2021</v>
      </c>
      <c r="B563" s="9">
        <v>1103657</v>
      </c>
      <c r="C563" s="9">
        <v>32</v>
      </c>
    </row>
    <row r="564" spans="1:3" ht="12.75" customHeight="1" x14ac:dyDescent="0.2">
      <c r="A564" s="9">
        <v>2021</v>
      </c>
      <c r="B564" s="9">
        <v>122845</v>
      </c>
      <c r="C564" s="9">
        <v>32</v>
      </c>
    </row>
    <row r="565" spans="1:3" ht="12.75" customHeight="1" x14ac:dyDescent="0.2">
      <c r="A565" s="9">
        <v>2021</v>
      </c>
      <c r="B565" s="9">
        <v>1179970</v>
      </c>
      <c r="C565" s="9">
        <v>32</v>
      </c>
    </row>
    <row r="566" spans="1:3" ht="12.75" customHeight="1" x14ac:dyDescent="0.2">
      <c r="A566" s="9">
        <v>2021</v>
      </c>
      <c r="B566" s="9">
        <v>108730</v>
      </c>
      <c r="C566" s="9">
        <v>32</v>
      </c>
    </row>
    <row r="567" spans="1:3" ht="12.75" customHeight="1" x14ac:dyDescent="0.2">
      <c r="A567" s="9">
        <v>2021</v>
      </c>
      <c r="B567" s="9">
        <v>1103909</v>
      </c>
      <c r="C567" s="9">
        <v>32</v>
      </c>
    </row>
    <row r="568" spans="1:3" ht="12.75" customHeight="1" x14ac:dyDescent="0.2">
      <c r="A568" s="9">
        <v>2021</v>
      </c>
      <c r="B568" s="9">
        <v>1308687</v>
      </c>
      <c r="C568" s="9">
        <v>32</v>
      </c>
    </row>
    <row r="569" spans="1:3" ht="12.75" customHeight="1" x14ac:dyDescent="0.2">
      <c r="A569" s="9">
        <v>2021</v>
      </c>
      <c r="B569" s="9">
        <v>1127927</v>
      </c>
      <c r="C569" s="9">
        <v>32</v>
      </c>
    </row>
    <row r="570" spans="1:3" ht="12.75" customHeight="1" x14ac:dyDescent="0.2">
      <c r="A570" s="9">
        <v>2021</v>
      </c>
      <c r="B570" s="9">
        <v>122845</v>
      </c>
      <c r="C570" s="9">
        <v>32</v>
      </c>
    </row>
    <row r="571" spans="1:3" ht="12.75" customHeight="1" x14ac:dyDescent="0.2">
      <c r="A571" s="9">
        <v>2021</v>
      </c>
      <c r="B571" s="9">
        <v>1103909</v>
      </c>
      <c r="C571" s="9">
        <v>32</v>
      </c>
    </row>
    <row r="572" spans="1:3" ht="12.75" customHeight="1" x14ac:dyDescent="0.2">
      <c r="A572" s="9">
        <v>2021</v>
      </c>
      <c r="B572" s="9">
        <v>1308687</v>
      </c>
      <c r="C572" s="9">
        <v>32</v>
      </c>
    </row>
    <row r="573" spans="1:3" ht="12.75" customHeight="1" x14ac:dyDescent="0.2">
      <c r="A573" s="9">
        <v>2021</v>
      </c>
      <c r="B573" s="9">
        <v>122845</v>
      </c>
      <c r="C573" s="9">
        <v>32</v>
      </c>
    </row>
    <row r="574" spans="1:3" ht="12.75" customHeight="1" x14ac:dyDescent="0.2">
      <c r="A574" s="9">
        <v>2021</v>
      </c>
      <c r="B574" s="9">
        <v>1127926</v>
      </c>
      <c r="C574" s="9">
        <v>32</v>
      </c>
    </row>
    <row r="575" spans="1:3" ht="12.75" customHeight="1" x14ac:dyDescent="0.2">
      <c r="A575" s="9">
        <v>2021</v>
      </c>
      <c r="B575" s="9">
        <v>1270538</v>
      </c>
      <c r="C575" s="9">
        <v>32</v>
      </c>
    </row>
    <row r="576" spans="1:3" ht="12.75" customHeight="1" x14ac:dyDescent="0.2">
      <c r="A576" s="9">
        <v>2021</v>
      </c>
      <c r="B576" s="9">
        <v>1179970</v>
      </c>
      <c r="C576" s="9">
        <v>32</v>
      </c>
    </row>
    <row r="577" spans="1:3" ht="12.75" customHeight="1" x14ac:dyDescent="0.2">
      <c r="A577" s="9">
        <v>2021</v>
      </c>
      <c r="B577" s="9">
        <v>1179970</v>
      </c>
      <c r="C577" s="9">
        <v>32</v>
      </c>
    </row>
    <row r="578" spans="1:3" ht="12.75" customHeight="1" x14ac:dyDescent="0.2">
      <c r="A578" s="9">
        <v>2021</v>
      </c>
      <c r="B578" s="9">
        <v>1319230</v>
      </c>
      <c r="C578" s="9">
        <v>32</v>
      </c>
    </row>
    <row r="579" spans="1:3" ht="12.75" customHeight="1" x14ac:dyDescent="0.2">
      <c r="A579" s="9">
        <v>2021</v>
      </c>
      <c r="B579" s="9">
        <v>122845</v>
      </c>
      <c r="C579" s="9">
        <v>32</v>
      </c>
    </row>
    <row r="580" spans="1:3" ht="12.75" customHeight="1" x14ac:dyDescent="0.2">
      <c r="A580" s="9">
        <v>2021</v>
      </c>
      <c r="B580" s="9">
        <v>108730</v>
      </c>
      <c r="C580" s="9">
        <v>32</v>
      </c>
    </row>
    <row r="581" spans="1:3" ht="12.75" customHeight="1" x14ac:dyDescent="0.2">
      <c r="A581" s="9">
        <v>2021</v>
      </c>
      <c r="B581" s="9">
        <v>1127926</v>
      </c>
      <c r="C581" s="9">
        <v>32</v>
      </c>
    </row>
    <row r="582" spans="1:3" ht="12.75" customHeight="1" x14ac:dyDescent="0.2">
      <c r="A582" s="9">
        <v>2021</v>
      </c>
      <c r="B582" s="9">
        <v>1127925</v>
      </c>
      <c r="C582" s="9">
        <v>32</v>
      </c>
    </row>
    <row r="583" spans="1:3" ht="12.75" customHeight="1" x14ac:dyDescent="0.2">
      <c r="A583" s="9">
        <v>2021</v>
      </c>
      <c r="B583" s="9">
        <v>123336</v>
      </c>
      <c r="C583" s="9">
        <v>32</v>
      </c>
    </row>
    <row r="584" spans="1:3" ht="12.75" customHeight="1" x14ac:dyDescent="0.2">
      <c r="A584" s="9">
        <v>2021</v>
      </c>
      <c r="B584" s="9">
        <v>1127926</v>
      </c>
      <c r="C584" s="9">
        <v>32</v>
      </c>
    </row>
    <row r="585" spans="1:3" ht="12.75" customHeight="1" x14ac:dyDescent="0.2">
      <c r="A585" s="9">
        <v>2021</v>
      </c>
      <c r="B585" s="9">
        <v>1127925</v>
      </c>
      <c r="C585" s="9">
        <v>32</v>
      </c>
    </row>
    <row r="586" spans="1:3" ht="12.75" customHeight="1" x14ac:dyDescent="0.2">
      <c r="A586" s="9">
        <v>2021</v>
      </c>
      <c r="B586" s="9">
        <v>1127926</v>
      </c>
      <c r="C586" s="9">
        <v>32</v>
      </c>
    </row>
    <row r="587" spans="1:3" ht="12.75" customHeight="1" x14ac:dyDescent="0.2">
      <c r="A587" s="9">
        <v>2021</v>
      </c>
      <c r="B587" s="9">
        <v>1127926</v>
      </c>
      <c r="C587" s="9">
        <v>32</v>
      </c>
    </row>
    <row r="588" spans="1:3" ht="12.75" customHeight="1" x14ac:dyDescent="0.2">
      <c r="A588" s="9">
        <v>2021</v>
      </c>
      <c r="B588" s="9">
        <v>1127926</v>
      </c>
      <c r="C588" s="9">
        <v>32</v>
      </c>
    </row>
    <row r="589" spans="1:3" ht="12.75" customHeight="1" x14ac:dyDescent="0.2">
      <c r="A589" s="9">
        <v>2021</v>
      </c>
      <c r="B589" s="9">
        <v>1365444</v>
      </c>
      <c r="C589" s="9">
        <v>32</v>
      </c>
    </row>
    <row r="590" spans="1:3" ht="12.75" customHeight="1" x14ac:dyDescent="0.2">
      <c r="A590" s="9">
        <v>2021</v>
      </c>
      <c r="B590" s="9">
        <v>1103909</v>
      </c>
      <c r="C590" s="9">
        <v>32</v>
      </c>
    </row>
    <row r="591" spans="1:3" ht="12.75" customHeight="1" x14ac:dyDescent="0.2">
      <c r="A591" s="9">
        <v>2021</v>
      </c>
      <c r="B591" s="9">
        <v>1179970</v>
      </c>
      <c r="C591" s="9">
        <v>32</v>
      </c>
    </row>
    <row r="592" spans="1:3" ht="12.75" customHeight="1" x14ac:dyDescent="0.2">
      <c r="A592" s="9">
        <v>2021</v>
      </c>
      <c r="B592" s="9">
        <v>1103692</v>
      </c>
      <c r="C592" s="9">
        <v>32</v>
      </c>
    </row>
    <row r="593" spans="1:3" ht="12.75" customHeight="1" x14ac:dyDescent="0.2">
      <c r="A593" s="9">
        <v>2021</v>
      </c>
      <c r="B593" s="9">
        <v>1179970</v>
      </c>
      <c r="C593" s="9">
        <v>32</v>
      </c>
    </row>
    <row r="594" spans="1:3" ht="12.75" customHeight="1" x14ac:dyDescent="0.2">
      <c r="A594" s="9">
        <v>2021</v>
      </c>
      <c r="B594" s="9">
        <v>1179970</v>
      </c>
      <c r="C594" s="9">
        <v>32</v>
      </c>
    </row>
    <row r="595" spans="1:3" ht="12.75" customHeight="1" x14ac:dyDescent="0.2">
      <c r="A595" s="9">
        <v>2021</v>
      </c>
      <c r="B595" s="9">
        <v>1179970</v>
      </c>
      <c r="C595" s="9">
        <v>32</v>
      </c>
    </row>
    <row r="596" spans="1:3" ht="12.75" customHeight="1" x14ac:dyDescent="0.2">
      <c r="A596" s="9">
        <v>2021</v>
      </c>
      <c r="B596" s="9">
        <v>1127927</v>
      </c>
      <c r="C596" s="9">
        <v>32</v>
      </c>
    </row>
    <row r="597" spans="1:3" ht="12.75" customHeight="1" x14ac:dyDescent="0.2">
      <c r="A597" s="9">
        <v>2021</v>
      </c>
      <c r="B597" s="9">
        <v>108730</v>
      </c>
      <c r="C597" s="9">
        <v>32</v>
      </c>
    </row>
    <row r="598" spans="1:3" ht="12.75" customHeight="1" x14ac:dyDescent="0.2">
      <c r="A598" s="9">
        <v>2021</v>
      </c>
      <c r="B598" s="9">
        <v>1127926</v>
      </c>
      <c r="C598" s="9">
        <v>32</v>
      </c>
    </row>
    <row r="599" spans="1:3" ht="12.75" customHeight="1" x14ac:dyDescent="0.2">
      <c r="A599" s="9">
        <v>2021</v>
      </c>
      <c r="B599" s="9">
        <v>1179970</v>
      </c>
      <c r="C599" s="9">
        <v>32</v>
      </c>
    </row>
    <row r="600" spans="1:3" ht="12.75" customHeight="1" x14ac:dyDescent="0.2">
      <c r="A600" s="9">
        <v>2021</v>
      </c>
      <c r="B600" s="9">
        <v>108730</v>
      </c>
      <c r="C600" s="9">
        <v>32</v>
      </c>
    </row>
    <row r="601" spans="1:3" ht="12.75" customHeight="1" x14ac:dyDescent="0.2">
      <c r="A601" s="9">
        <v>2021</v>
      </c>
      <c r="B601" s="9">
        <v>108730</v>
      </c>
      <c r="C601" s="9">
        <v>32</v>
      </c>
    </row>
    <row r="602" spans="1:3" ht="12.75" customHeight="1" x14ac:dyDescent="0.2">
      <c r="A602" s="9">
        <v>2021</v>
      </c>
      <c r="B602" s="9">
        <v>1127926</v>
      </c>
      <c r="C602" s="9">
        <v>32</v>
      </c>
    </row>
    <row r="603" spans="1:3" ht="12.75" customHeight="1" x14ac:dyDescent="0.2">
      <c r="A603" s="9">
        <v>2021</v>
      </c>
      <c r="B603" s="9">
        <v>1365444</v>
      </c>
      <c r="C603" s="9">
        <v>32</v>
      </c>
    </row>
    <row r="604" spans="1:3" ht="12.75" customHeight="1" x14ac:dyDescent="0.2">
      <c r="A604" s="9">
        <v>2021</v>
      </c>
      <c r="B604" s="9">
        <v>108730</v>
      </c>
      <c r="C604" s="9">
        <v>32</v>
      </c>
    </row>
    <row r="605" spans="1:3" ht="12.75" customHeight="1" x14ac:dyDescent="0.2">
      <c r="A605" s="9">
        <v>2021</v>
      </c>
      <c r="B605" s="9">
        <v>108730</v>
      </c>
      <c r="C605" s="9">
        <v>32</v>
      </c>
    </row>
    <row r="606" spans="1:3" ht="12.75" customHeight="1" x14ac:dyDescent="0.2">
      <c r="A606" s="9">
        <v>2021</v>
      </c>
      <c r="B606" s="9">
        <v>1179970</v>
      </c>
      <c r="C606" s="9">
        <v>32</v>
      </c>
    </row>
    <row r="607" spans="1:3" ht="12.75" customHeight="1" x14ac:dyDescent="0.2">
      <c r="A607" s="9">
        <v>2021</v>
      </c>
      <c r="B607" s="9">
        <v>1127926</v>
      </c>
      <c r="C607" s="9">
        <v>32</v>
      </c>
    </row>
    <row r="608" spans="1:3" ht="12.75" customHeight="1" x14ac:dyDescent="0.2">
      <c r="A608" s="9">
        <v>2021</v>
      </c>
      <c r="B608" s="9">
        <v>1103657</v>
      </c>
      <c r="C608" s="9">
        <v>32</v>
      </c>
    </row>
    <row r="609" spans="1:3" ht="12.75" customHeight="1" x14ac:dyDescent="0.2">
      <c r="A609" s="9">
        <v>2021</v>
      </c>
      <c r="B609" s="9">
        <v>1319230</v>
      </c>
      <c r="C609" s="9">
        <v>32</v>
      </c>
    </row>
    <row r="610" spans="1:3" ht="12.75" customHeight="1" x14ac:dyDescent="0.2">
      <c r="A610" s="9">
        <v>2021</v>
      </c>
      <c r="B610" s="9">
        <v>1308687</v>
      </c>
      <c r="C610" s="9">
        <v>32</v>
      </c>
    </row>
    <row r="611" spans="1:3" ht="12.75" customHeight="1" x14ac:dyDescent="0.2">
      <c r="A611" s="9">
        <v>2021</v>
      </c>
      <c r="B611" s="9">
        <v>122845</v>
      </c>
      <c r="C611" s="9">
        <v>32</v>
      </c>
    </row>
    <row r="612" spans="1:3" ht="12.75" customHeight="1" x14ac:dyDescent="0.2">
      <c r="A612" s="9">
        <v>2021</v>
      </c>
      <c r="B612" s="9">
        <v>1179970</v>
      </c>
      <c r="C612" s="9">
        <v>32</v>
      </c>
    </row>
    <row r="613" spans="1:3" ht="12.75" customHeight="1" x14ac:dyDescent="0.2">
      <c r="A613" s="9">
        <v>2021</v>
      </c>
      <c r="B613" s="9">
        <v>1179970</v>
      </c>
      <c r="C613" s="9">
        <v>32</v>
      </c>
    </row>
    <row r="614" spans="1:3" ht="12.75" customHeight="1" x14ac:dyDescent="0.2">
      <c r="A614" s="9">
        <v>2021</v>
      </c>
      <c r="B614" s="9">
        <v>108730</v>
      </c>
      <c r="C614" s="9">
        <v>32</v>
      </c>
    </row>
    <row r="615" spans="1:3" ht="12.75" customHeight="1" x14ac:dyDescent="0.2">
      <c r="A615" s="9">
        <v>2021</v>
      </c>
      <c r="B615" s="9">
        <v>1319230</v>
      </c>
      <c r="C615" s="9">
        <v>32</v>
      </c>
    </row>
    <row r="616" spans="1:3" ht="12.75" customHeight="1" x14ac:dyDescent="0.2">
      <c r="A616" s="9">
        <v>2021</v>
      </c>
      <c r="B616" s="9">
        <v>1103909</v>
      </c>
      <c r="C616" s="9">
        <v>32</v>
      </c>
    </row>
    <row r="617" spans="1:3" ht="12.75" customHeight="1" x14ac:dyDescent="0.2">
      <c r="A617" s="9">
        <v>2021</v>
      </c>
      <c r="B617" s="9">
        <v>1127924</v>
      </c>
      <c r="C617" s="9">
        <v>32</v>
      </c>
    </row>
    <row r="618" spans="1:3" ht="12.75" customHeight="1" x14ac:dyDescent="0.2">
      <c r="A618" s="9">
        <v>2021</v>
      </c>
      <c r="B618" s="9">
        <v>1127924</v>
      </c>
      <c r="C618" s="9">
        <v>32</v>
      </c>
    </row>
    <row r="619" spans="1:3" ht="12.75" customHeight="1" x14ac:dyDescent="0.2">
      <c r="A619" s="9">
        <v>2021</v>
      </c>
      <c r="B619" s="9">
        <v>1103692</v>
      </c>
      <c r="C619" s="9">
        <v>32</v>
      </c>
    </row>
    <row r="620" spans="1:3" ht="12.75" customHeight="1" x14ac:dyDescent="0.2">
      <c r="A620" s="9">
        <v>2021</v>
      </c>
      <c r="B620" s="9">
        <v>1103692</v>
      </c>
      <c r="C620" s="9">
        <v>32</v>
      </c>
    </row>
    <row r="621" spans="1:3" ht="12.75" customHeight="1" x14ac:dyDescent="0.2">
      <c r="A621" s="9">
        <v>2021</v>
      </c>
      <c r="B621" s="9">
        <v>1365444</v>
      </c>
      <c r="C621" s="9">
        <v>32</v>
      </c>
    </row>
    <row r="622" spans="1:3" ht="12.75" customHeight="1" x14ac:dyDescent="0.2">
      <c r="A622" s="9">
        <v>2021</v>
      </c>
      <c r="B622" s="9">
        <v>1365444</v>
      </c>
      <c r="C622" s="9">
        <v>32</v>
      </c>
    </row>
    <row r="623" spans="1:3" ht="12.75" customHeight="1" x14ac:dyDescent="0.2">
      <c r="A623" s="9">
        <v>2021</v>
      </c>
      <c r="B623" s="9">
        <v>1179970</v>
      </c>
      <c r="C623" s="9">
        <v>32</v>
      </c>
    </row>
    <row r="624" spans="1:3" ht="12.75" customHeight="1" x14ac:dyDescent="0.2">
      <c r="A624" s="9">
        <v>2021</v>
      </c>
      <c r="B624" s="9">
        <v>1179970</v>
      </c>
      <c r="C624" s="9">
        <v>32</v>
      </c>
    </row>
    <row r="625" spans="1:3" ht="12.75" customHeight="1" x14ac:dyDescent="0.2">
      <c r="A625" s="9">
        <v>2021</v>
      </c>
      <c r="B625" s="9">
        <v>1179970</v>
      </c>
      <c r="C625" s="9">
        <v>32</v>
      </c>
    </row>
    <row r="626" spans="1:3" ht="12.75" customHeight="1" x14ac:dyDescent="0.2">
      <c r="A626" s="9">
        <v>2021</v>
      </c>
      <c r="B626" s="9">
        <v>1179970</v>
      </c>
      <c r="C626" s="9">
        <v>32</v>
      </c>
    </row>
    <row r="627" spans="1:3" ht="12.75" customHeight="1" x14ac:dyDescent="0.2">
      <c r="A627" s="9">
        <v>2021</v>
      </c>
      <c r="B627" s="9">
        <v>1179970</v>
      </c>
      <c r="C627" s="9">
        <v>32</v>
      </c>
    </row>
    <row r="628" spans="1:3" ht="12.75" customHeight="1" x14ac:dyDescent="0.2">
      <c r="A628" s="9">
        <v>2021</v>
      </c>
      <c r="B628" s="9">
        <v>108730</v>
      </c>
      <c r="C628" s="9">
        <v>32</v>
      </c>
    </row>
    <row r="629" spans="1:3" ht="12.75" customHeight="1" x14ac:dyDescent="0.2">
      <c r="A629" s="9">
        <v>2021</v>
      </c>
      <c r="B629" s="9">
        <v>108730</v>
      </c>
      <c r="C629" s="9">
        <v>32</v>
      </c>
    </row>
    <row r="630" spans="1:3" ht="12.75" customHeight="1" x14ac:dyDescent="0.2">
      <c r="A630" s="9">
        <v>2021</v>
      </c>
      <c r="B630" s="9">
        <v>108730</v>
      </c>
      <c r="C630" s="9">
        <v>32</v>
      </c>
    </row>
    <row r="631" spans="1:3" ht="12.75" customHeight="1" x14ac:dyDescent="0.2">
      <c r="A631" s="9">
        <v>2021</v>
      </c>
      <c r="B631" s="9">
        <v>108730</v>
      </c>
      <c r="C631" s="9">
        <v>32</v>
      </c>
    </row>
    <row r="632" spans="1:3" ht="12.75" customHeight="1" x14ac:dyDescent="0.2">
      <c r="A632" s="9">
        <v>2021</v>
      </c>
      <c r="B632" s="9">
        <v>122845</v>
      </c>
      <c r="C632" s="9">
        <v>32</v>
      </c>
    </row>
    <row r="633" spans="1:3" ht="12.75" customHeight="1" x14ac:dyDescent="0.2">
      <c r="A633" s="9">
        <v>2021</v>
      </c>
      <c r="B633" s="9">
        <v>122845</v>
      </c>
      <c r="C633" s="9">
        <v>32</v>
      </c>
    </row>
    <row r="634" spans="1:3" ht="12.75" customHeight="1" x14ac:dyDescent="0.2">
      <c r="A634" s="9">
        <v>2021</v>
      </c>
      <c r="B634" s="9">
        <v>1179970</v>
      </c>
      <c r="C634" s="9">
        <v>32</v>
      </c>
    </row>
    <row r="635" spans="1:3" ht="12.75" customHeight="1" x14ac:dyDescent="0.2">
      <c r="A635" s="9">
        <v>2021</v>
      </c>
      <c r="B635" s="9">
        <v>1308687</v>
      </c>
      <c r="C635" s="9">
        <v>32</v>
      </c>
    </row>
    <row r="636" spans="1:3" ht="12.75" customHeight="1" x14ac:dyDescent="0.2">
      <c r="A636" s="9">
        <v>2021</v>
      </c>
      <c r="B636" s="9">
        <v>122845</v>
      </c>
      <c r="C636" s="9">
        <v>32</v>
      </c>
    </row>
    <row r="637" spans="1:3" ht="12.75" customHeight="1" x14ac:dyDescent="0.2">
      <c r="A637" s="9">
        <v>2021</v>
      </c>
      <c r="B637" s="9">
        <v>122845</v>
      </c>
      <c r="C637" s="9">
        <v>32</v>
      </c>
    </row>
    <row r="638" spans="1:3" ht="12.75" customHeight="1" x14ac:dyDescent="0.2">
      <c r="A638" s="9">
        <v>2021</v>
      </c>
      <c r="B638" s="9">
        <v>150129</v>
      </c>
      <c r="C638" s="9">
        <v>32</v>
      </c>
    </row>
    <row r="639" spans="1:3" ht="12.75" customHeight="1" x14ac:dyDescent="0.2">
      <c r="A639" s="9">
        <v>2021</v>
      </c>
      <c r="B639" s="9">
        <v>150129</v>
      </c>
      <c r="C639" s="9">
        <v>32</v>
      </c>
    </row>
    <row r="640" spans="1:3" ht="12.75" customHeight="1" x14ac:dyDescent="0.2">
      <c r="A640" s="9">
        <v>2021</v>
      </c>
      <c r="B640" s="9">
        <v>1270538</v>
      </c>
      <c r="C640" s="9">
        <v>32</v>
      </c>
    </row>
    <row r="641" spans="1:3" ht="12.75" customHeight="1" x14ac:dyDescent="0.2">
      <c r="A641" s="9">
        <v>2021</v>
      </c>
      <c r="B641" s="9">
        <v>1308687</v>
      </c>
      <c r="C641" s="9">
        <v>32</v>
      </c>
    </row>
    <row r="642" spans="1:3" ht="12.75" customHeight="1" x14ac:dyDescent="0.2">
      <c r="A642" s="9">
        <v>2021</v>
      </c>
      <c r="B642" s="9">
        <v>123336</v>
      </c>
      <c r="C642" s="9">
        <v>32</v>
      </c>
    </row>
    <row r="643" spans="1:3" ht="12.75" customHeight="1" x14ac:dyDescent="0.2">
      <c r="A643" s="9">
        <v>2021</v>
      </c>
      <c r="B643" s="9">
        <v>123336</v>
      </c>
      <c r="C643" s="9">
        <v>32</v>
      </c>
    </row>
    <row r="644" spans="1:3" ht="12.75" customHeight="1" x14ac:dyDescent="0.2">
      <c r="A644" s="9">
        <v>2021</v>
      </c>
      <c r="B644" s="9">
        <v>123336</v>
      </c>
      <c r="C644" s="9">
        <v>32</v>
      </c>
    </row>
    <row r="645" spans="1:3" ht="12.75" customHeight="1" x14ac:dyDescent="0.2">
      <c r="A645" s="9">
        <v>2021</v>
      </c>
      <c r="B645" s="9">
        <v>123336</v>
      </c>
      <c r="C645" s="9">
        <v>32</v>
      </c>
    </row>
    <row r="646" spans="1:3" ht="12.75" customHeight="1" x14ac:dyDescent="0.2">
      <c r="A646" s="9">
        <v>2021</v>
      </c>
      <c r="B646" s="9">
        <v>123336</v>
      </c>
      <c r="C646" s="9">
        <v>32</v>
      </c>
    </row>
    <row r="647" spans="1:3" ht="12.75" customHeight="1" x14ac:dyDescent="0.2">
      <c r="A647" s="9">
        <v>2021</v>
      </c>
      <c r="B647" s="9">
        <v>123336</v>
      </c>
      <c r="C647" s="9">
        <v>32</v>
      </c>
    </row>
    <row r="648" spans="1:3" ht="12.75" customHeight="1" x14ac:dyDescent="0.2">
      <c r="A648" s="9">
        <v>2021</v>
      </c>
      <c r="B648" s="9">
        <v>123336</v>
      </c>
      <c r="C648" s="9">
        <v>32</v>
      </c>
    </row>
    <row r="649" spans="1:3" ht="12.75" customHeight="1" x14ac:dyDescent="0.2">
      <c r="A649" s="9">
        <v>2021</v>
      </c>
      <c r="B649" s="9">
        <v>123336</v>
      </c>
      <c r="C649" s="9">
        <v>33</v>
      </c>
    </row>
    <row r="650" spans="1:3" ht="12.75" customHeight="1" x14ac:dyDescent="0.2">
      <c r="A650" s="9">
        <v>2021</v>
      </c>
      <c r="B650" s="9">
        <v>1179970</v>
      </c>
      <c r="C650" s="9">
        <v>33</v>
      </c>
    </row>
    <row r="651" spans="1:3" ht="12.75" customHeight="1" x14ac:dyDescent="0.2">
      <c r="A651" s="9">
        <v>2021</v>
      </c>
      <c r="B651" s="9">
        <v>1179970</v>
      </c>
      <c r="C651" s="9">
        <v>33</v>
      </c>
    </row>
    <row r="652" spans="1:3" ht="12.75" customHeight="1" x14ac:dyDescent="0.2">
      <c r="A652" s="9">
        <v>2021</v>
      </c>
      <c r="B652" s="9">
        <v>1179970</v>
      </c>
      <c r="C652" s="9">
        <v>33</v>
      </c>
    </row>
    <row r="653" spans="1:3" ht="12.75" customHeight="1" x14ac:dyDescent="0.2">
      <c r="A653" s="9">
        <v>2021</v>
      </c>
      <c r="B653" s="9">
        <v>1179970</v>
      </c>
      <c r="C653" s="9">
        <v>33</v>
      </c>
    </row>
    <row r="654" spans="1:3" ht="12.75" customHeight="1" x14ac:dyDescent="0.2">
      <c r="A654" s="9">
        <v>2021</v>
      </c>
      <c r="B654" s="9">
        <v>1179970</v>
      </c>
      <c r="C654" s="9">
        <v>33</v>
      </c>
    </row>
    <row r="655" spans="1:3" ht="12.75" customHeight="1" x14ac:dyDescent="0.2">
      <c r="A655" s="9">
        <v>2021</v>
      </c>
      <c r="B655" s="9">
        <v>1179970</v>
      </c>
      <c r="C655" s="9">
        <v>33</v>
      </c>
    </row>
    <row r="656" spans="1:3" ht="12.75" customHeight="1" x14ac:dyDescent="0.2">
      <c r="A656" s="9">
        <v>2021</v>
      </c>
      <c r="B656" s="9">
        <v>1179970</v>
      </c>
      <c r="C656" s="9">
        <v>33</v>
      </c>
    </row>
    <row r="657" spans="1:3" ht="12.75" customHeight="1" x14ac:dyDescent="0.2">
      <c r="A657" s="9">
        <v>2021</v>
      </c>
      <c r="B657" s="9">
        <v>1103909</v>
      </c>
      <c r="C657" s="9">
        <v>33</v>
      </c>
    </row>
    <row r="658" spans="1:3" ht="12.75" customHeight="1" x14ac:dyDescent="0.2">
      <c r="A658" s="9">
        <v>2021</v>
      </c>
      <c r="B658" s="9">
        <v>1179970</v>
      </c>
      <c r="C658" s="9">
        <v>33</v>
      </c>
    </row>
    <row r="659" spans="1:3" ht="12.75" customHeight="1" x14ac:dyDescent="0.2">
      <c r="A659" s="9">
        <v>2021</v>
      </c>
      <c r="B659" s="9">
        <v>123336</v>
      </c>
      <c r="C659" s="9">
        <v>33</v>
      </c>
    </row>
    <row r="660" spans="1:3" ht="12.75" customHeight="1" x14ac:dyDescent="0.2">
      <c r="A660" s="9">
        <v>2021</v>
      </c>
      <c r="B660" s="9">
        <v>1179970</v>
      </c>
      <c r="C660" s="9">
        <v>33</v>
      </c>
    </row>
    <row r="661" spans="1:3" ht="12.75" customHeight="1" x14ac:dyDescent="0.2">
      <c r="A661" s="9">
        <v>2021</v>
      </c>
      <c r="B661" s="9">
        <v>1179970</v>
      </c>
      <c r="C661" s="9">
        <v>33</v>
      </c>
    </row>
    <row r="662" spans="1:3" ht="12.75" customHeight="1" x14ac:dyDescent="0.2">
      <c r="A662" s="9">
        <v>2021</v>
      </c>
      <c r="B662" s="9">
        <v>1127926</v>
      </c>
      <c r="C662" s="9">
        <v>33</v>
      </c>
    </row>
    <row r="663" spans="1:3" ht="12.75" customHeight="1" x14ac:dyDescent="0.2">
      <c r="A663" s="9">
        <v>2021</v>
      </c>
      <c r="B663" s="9">
        <v>1179970</v>
      </c>
      <c r="C663" s="9">
        <v>33</v>
      </c>
    </row>
    <row r="664" spans="1:3" ht="12.75" customHeight="1" x14ac:dyDescent="0.2">
      <c r="A664" s="9">
        <v>2021</v>
      </c>
      <c r="B664" s="9">
        <v>1179970</v>
      </c>
      <c r="C664" s="9">
        <v>33</v>
      </c>
    </row>
    <row r="665" spans="1:3" ht="12.75" customHeight="1" x14ac:dyDescent="0.2">
      <c r="A665" s="9">
        <v>2021</v>
      </c>
      <c r="B665" s="9">
        <v>1127924</v>
      </c>
      <c r="C665" s="9">
        <v>33</v>
      </c>
    </row>
    <row r="666" spans="1:3" ht="12.75" customHeight="1" x14ac:dyDescent="0.2">
      <c r="A666" s="9">
        <v>2021</v>
      </c>
      <c r="B666" s="9">
        <v>108730</v>
      </c>
      <c r="C666" s="9">
        <v>33</v>
      </c>
    </row>
    <row r="667" spans="1:3" ht="12.75" customHeight="1" x14ac:dyDescent="0.2">
      <c r="A667" s="9">
        <v>2021</v>
      </c>
      <c r="B667" s="9">
        <v>1179970</v>
      </c>
      <c r="C667" s="9">
        <v>33</v>
      </c>
    </row>
    <row r="668" spans="1:3" ht="12.75" customHeight="1" x14ac:dyDescent="0.2">
      <c r="A668" s="9">
        <v>2021</v>
      </c>
      <c r="B668" s="9">
        <v>122845</v>
      </c>
      <c r="C668" s="9">
        <v>33</v>
      </c>
    </row>
    <row r="669" spans="1:3" ht="12.75" customHeight="1" x14ac:dyDescent="0.2">
      <c r="A669" s="9">
        <v>2021</v>
      </c>
      <c r="B669" s="9">
        <v>150129</v>
      </c>
      <c r="C669" s="9">
        <v>35</v>
      </c>
    </row>
    <row r="670" spans="1:3" ht="12.75" customHeight="1" x14ac:dyDescent="0.2">
      <c r="A670" s="9">
        <v>2021</v>
      </c>
      <c r="B670" s="9">
        <v>1179970</v>
      </c>
      <c r="C670" s="9">
        <v>35</v>
      </c>
    </row>
    <row r="671" spans="1:3" ht="12.75" customHeight="1" x14ac:dyDescent="0.2">
      <c r="A671" s="9">
        <v>2021</v>
      </c>
      <c r="B671" s="9">
        <v>1179970</v>
      </c>
      <c r="C671" s="9">
        <v>35</v>
      </c>
    </row>
    <row r="672" spans="1:3" ht="12.75" customHeight="1" x14ac:dyDescent="0.2">
      <c r="A672" s="9">
        <v>2021</v>
      </c>
      <c r="B672" s="9">
        <v>1179970</v>
      </c>
      <c r="C672" s="9">
        <v>43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557</v>
      </c>
    </row>
    <row r="2" spans="1:3" ht="12.75" customHeight="1" x14ac:dyDescent="0.2">
      <c r="A2" s="9">
        <v>2021</v>
      </c>
      <c r="B2" s="9">
        <v>123336</v>
      </c>
      <c r="C2" s="9" t="s">
        <v>967</v>
      </c>
    </row>
    <row r="3" spans="1:3" ht="12.75" customHeight="1" x14ac:dyDescent="0.2">
      <c r="A3" s="9">
        <v>2021</v>
      </c>
      <c r="B3" s="9">
        <v>1179970</v>
      </c>
      <c r="C3" s="9" t="s">
        <v>967</v>
      </c>
    </row>
    <row r="4" spans="1:3" ht="12.75" customHeight="1" x14ac:dyDescent="0.2">
      <c r="A4" s="9">
        <v>2021</v>
      </c>
      <c r="B4" s="9">
        <v>123336</v>
      </c>
      <c r="C4" s="9" t="s">
        <v>967</v>
      </c>
    </row>
    <row r="5" spans="1:3" ht="12.75" customHeight="1" x14ac:dyDescent="0.2">
      <c r="A5" s="9">
        <v>2021</v>
      </c>
      <c r="B5" s="9">
        <v>123336</v>
      </c>
      <c r="C5" s="9" t="s">
        <v>967</v>
      </c>
    </row>
    <row r="6" spans="1:3" ht="12.75" customHeight="1" x14ac:dyDescent="0.2">
      <c r="A6" s="9">
        <v>2021</v>
      </c>
      <c r="B6" s="9">
        <v>1308687</v>
      </c>
      <c r="C6" s="9" t="s">
        <v>967</v>
      </c>
    </row>
    <row r="7" spans="1:3" ht="12.75" customHeight="1" x14ac:dyDescent="0.2">
      <c r="A7" s="9">
        <v>2021</v>
      </c>
      <c r="B7" s="9">
        <v>1319230</v>
      </c>
      <c r="C7" s="9" t="s">
        <v>967</v>
      </c>
    </row>
    <row r="8" spans="1:3" ht="12.75" customHeight="1" x14ac:dyDescent="0.2">
      <c r="A8" s="9">
        <v>2021</v>
      </c>
      <c r="B8" s="9">
        <v>1179970</v>
      </c>
      <c r="C8" s="9" t="s">
        <v>967</v>
      </c>
    </row>
    <row r="9" spans="1:3" ht="12.75" customHeight="1" x14ac:dyDescent="0.2">
      <c r="A9" s="9">
        <v>2021</v>
      </c>
      <c r="B9" s="9">
        <v>123336</v>
      </c>
      <c r="C9" s="9" t="s">
        <v>967</v>
      </c>
    </row>
    <row r="10" spans="1:3" ht="12.75" customHeight="1" x14ac:dyDescent="0.2">
      <c r="A10" s="9">
        <v>2021</v>
      </c>
      <c r="B10" s="9">
        <v>123336</v>
      </c>
      <c r="C10" s="9" t="s">
        <v>967</v>
      </c>
    </row>
    <row r="11" spans="1:3" ht="12.75" customHeight="1" x14ac:dyDescent="0.2">
      <c r="A11" s="9">
        <v>2021</v>
      </c>
      <c r="B11" s="9">
        <v>1319230</v>
      </c>
      <c r="C11" s="9" t="s">
        <v>967</v>
      </c>
    </row>
    <row r="12" spans="1:3" ht="12.75" customHeight="1" x14ac:dyDescent="0.2">
      <c r="A12" s="9">
        <v>2021</v>
      </c>
      <c r="B12" s="9">
        <v>108730</v>
      </c>
      <c r="C12" s="9" t="s">
        <v>967</v>
      </c>
    </row>
    <row r="13" spans="1:3" ht="12.75" customHeight="1" x14ac:dyDescent="0.2">
      <c r="A13" s="9">
        <v>2021</v>
      </c>
      <c r="B13" s="9">
        <v>150129</v>
      </c>
      <c r="C13" s="9" t="s">
        <v>967</v>
      </c>
    </row>
    <row r="14" spans="1:3" ht="12.75" customHeight="1" x14ac:dyDescent="0.2">
      <c r="A14" s="9">
        <v>2021</v>
      </c>
      <c r="B14" s="9">
        <v>123336</v>
      </c>
      <c r="C14" s="9" t="s">
        <v>967</v>
      </c>
    </row>
    <row r="15" spans="1:3" ht="12.75" customHeight="1" x14ac:dyDescent="0.2">
      <c r="A15" s="9">
        <v>2021</v>
      </c>
      <c r="B15" s="9">
        <v>1103832</v>
      </c>
      <c r="C15" s="9" t="s">
        <v>967</v>
      </c>
    </row>
    <row r="16" spans="1:3" ht="12.75" customHeight="1" x14ac:dyDescent="0.2">
      <c r="A16" s="9">
        <v>2021</v>
      </c>
      <c r="B16" s="9">
        <v>1127927</v>
      </c>
      <c r="C16" s="9" t="s">
        <v>967</v>
      </c>
    </row>
    <row r="17" spans="1:3" ht="12.75" customHeight="1" x14ac:dyDescent="0.2">
      <c r="A17" s="9">
        <v>2021</v>
      </c>
      <c r="B17" s="9">
        <v>123336</v>
      </c>
      <c r="C17" s="9" t="s">
        <v>967</v>
      </c>
    </row>
    <row r="18" spans="1:3" ht="12.75" customHeight="1" x14ac:dyDescent="0.2">
      <c r="A18" s="9">
        <v>2021</v>
      </c>
      <c r="B18" s="9">
        <v>123336</v>
      </c>
      <c r="C18" s="9" t="s">
        <v>967</v>
      </c>
    </row>
    <row r="19" spans="1:3" ht="12.75" customHeight="1" x14ac:dyDescent="0.2">
      <c r="A19" s="9">
        <v>2021</v>
      </c>
      <c r="B19" s="9">
        <v>150129</v>
      </c>
      <c r="C19" s="9" t="s">
        <v>967</v>
      </c>
    </row>
    <row r="20" spans="1:3" ht="12.75" customHeight="1" x14ac:dyDescent="0.2">
      <c r="A20" s="9">
        <v>2021</v>
      </c>
      <c r="B20" s="9">
        <v>1179970</v>
      </c>
      <c r="C20" s="9" t="s">
        <v>967</v>
      </c>
    </row>
    <row r="21" spans="1:3" ht="12.75" customHeight="1" x14ac:dyDescent="0.2">
      <c r="A21" s="9">
        <v>2021</v>
      </c>
      <c r="B21" s="9">
        <v>123336</v>
      </c>
      <c r="C21" s="9" t="s">
        <v>967</v>
      </c>
    </row>
    <row r="22" spans="1:3" ht="12.75" customHeight="1" x14ac:dyDescent="0.2">
      <c r="A22" s="9">
        <v>2021</v>
      </c>
      <c r="B22" s="9">
        <v>1103832</v>
      </c>
      <c r="C22" s="9" t="s">
        <v>967</v>
      </c>
    </row>
    <row r="23" spans="1:3" ht="12.75" customHeight="1" x14ac:dyDescent="0.2">
      <c r="A23" s="9">
        <v>2021</v>
      </c>
      <c r="B23" s="9">
        <v>123336</v>
      </c>
      <c r="C23" s="9" t="s">
        <v>967</v>
      </c>
    </row>
    <row r="24" spans="1:3" ht="12.75" customHeight="1" x14ac:dyDescent="0.2">
      <c r="A24" s="9">
        <v>2021</v>
      </c>
      <c r="B24" s="9">
        <v>123336</v>
      </c>
      <c r="C24" s="9" t="s">
        <v>967</v>
      </c>
    </row>
    <row r="25" spans="1:3" ht="12.75" customHeight="1" x14ac:dyDescent="0.2">
      <c r="A25" s="9">
        <v>2021</v>
      </c>
      <c r="B25" s="9">
        <v>123336</v>
      </c>
      <c r="C25" s="9" t="s">
        <v>967</v>
      </c>
    </row>
    <row r="26" spans="1:3" ht="12.75" customHeight="1" x14ac:dyDescent="0.2">
      <c r="A26" s="9">
        <v>2021</v>
      </c>
      <c r="B26" s="9">
        <v>123336</v>
      </c>
      <c r="C26" s="9" t="s">
        <v>967</v>
      </c>
    </row>
    <row r="27" spans="1:3" ht="12.75" customHeight="1" x14ac:dyDescent="0.2">
      <c r="A27" s="9">
        <v>2021</v>
      </c>
      <c r="B27" s="9">
        <v>123336</v>
      </c>
      <c r="C27" s="9" t="s">
        <v>967</v>
      </c>
    </row>
    <row r="28" spans="1:3" ht="12.75" customHeight="1" x14ac:dyDescent="0.2">
      <c r="A28" s="9">
        <v>2021</v>
      </c>
      <c r="B28" s="9">
        <v>1127925</v>
      </c>
      <c r="C28" s="9" t="s">
        <v>967</v>
      </c>
    </row>
    <row r="29" spans="1:3" ht="12.75" customHeight="1" x14ac:dyDescent="0.2">
      <c r="A29" s="9">
        <v>2021</v>
      </c>
      <c r="B29" s="9">
        <v>123336</v>
      </c>
      <c r="C29" s="9" t="s">
        <v>967</v>
      </c>
    </row>
    <row r="30" spans="1:3" ht="12.75" customHeight="1" x14ac:dyDescent="0.2">
      <c r="A30" s="9">
        <v>2021</v>
      </c>
      <c r="B30" s="9">
        <v>1308687</v>
      </c>
      <c r="C30" s="9" t="s">
        <v>967</v>
      </c>
    </row>
    <row r="31" spans="1:3" ht="12.75" customHeight="1" x14ac:dyDescent="0.2">
      <c r="A31" s="9">
        <v>2021</v>
      </c>
      <c r="B31" s="9">
        <v>123336</v>
      </c>
      <c r="C31" s="9" t="s">
        <v>967</v>
      </c>
    </row>
    <row r="32" spans="1:3" ht="12.75" customHeight="1" x14ac:dyDescent="0.2">
      <c r="A32" s="9">
        <v>2021</v>
      </c>
      <c r="B32" s="9">
        <v>123336</v>
      </c>
      <c r="C32" s="9" t="s">
        <v>967</v>
      </c>
    </row>
    <row r="33" spans="1:3" ht="12.75" customHeight="1" x14ac:dyDescent="0.2">
      <c r="A33" s="9">
        <v>2021</v>
      </c>
      <c r="B33" s="9">
        <v>123336</v>
      </c>
      <c r="C33" s="9" t="s">
        <v>967</v>
      </c>
    </row>
    <row r="34" spans="1:3" ht="12.75" customHeight="1" x14ac:dyDescent="0.2">
      <c r="A34" s="9">
        <v>2021</v>
      </c>
      <c r="B34" s="9">
        <v>1103832</v>
      </c>
      <c r="C34" s="9" t="s">
        <v>967</v>
      </c>
    </row>
    <row r="35" spans="1:3" ht="12.75" customHeight="1" x14ac:dyDescent="0.2">
      <c r="A35" s="9">
        <v>2021</v>
      </c>
      <c r="B35" s="9">
        <v>123336</v>
      </c>
      <c r="C35" s="9" t="s">
        <v>967</v>
      </c>
    </row>
    <row r="36" spans="1:3" ht="12.75" customHeight="1" x14ac:dyDescent="0.2">
      <c r="A36" s="9">
        <v>2021</v>
      </c>
      <c r="B36" s="9">
        <v>1365444</v>
      </c>
      <c r="C36" s="9" t="s">
        <v>967</v>
      </c>
    </row>
    <row r="37" spans="1:3" ht="12.75" customHeight="1" x14ac:dyDescent="0.2">
      <c r="A37" s="9">
        <v>2021</v>
      </c>
      <c r="B37" s="9">
        <v>123336</v>
      </c>
      <c r="C37" s="9" t="s">
        <v>967</v>
      </c>
    </row>
    <row r="38" spans="1:3" ht="12.75" customHeight="1" x14ac:dyDescent="0.2">
      <c r="A38" s="9">
        <v>2021</v>
      </c>
      <c r="B38" s="9">
        <v>1117076</v>
      </c>
      <c r="C38" s="9" t="s">
        <v>967</v>
      </c>
    </row>
    <row r="39" spans="1:3" ht="12.75" customHeight="1" x14ac:dyDescent="0.2">
      <c r="A39" s="9">
        <v>2021</v>
      </c>
      <c r="B39" s="9">
        <v>123336</v>
      </c>
      <c r="C39" s="9" t="s">
        <v>967</v>
      </c>
    </row>
    <row r="40" spans="1:3" ht="12.75" customHeight="1" x14ac:dyDescent="0.2">
      <c r="A40" s="9">
        <v>2021</v>
      </c>
      <c r="B40" s="9">
        <v>1103692</v>
      </c>
      <c r="C40" s="9" t="s">
        <v>967</v>
      </c>
    </row>
    <row r="41" spans="1:3" ht="12.75" customHeight="1" x14ac:dyDescent="0.2">
      <c r="A41" s="9">
        <v>2021</v>
      </c>
      <c r="B41" s="9">
        <v>1270538</v>
      </c>
      <c r="C41" s="9" t="s">
        <v>967</v>
      </c>
    </row>
    <row r="42" spans="1:3" ht="12.75" customHeight="1" x14ac:dyDescent="0.2">
      <c r="A42" s="9">
        <v>2021</v>
      </c>
      <c r="B42" s="9">
        <v>1179970</v>
      </c>
      <c r="C42" s="9" t="s">
        <v>967</v>
      </c>
    </row>
    <row r="43" spans="1:3" ht="12.75" customHeight="1" x14ac:dyDescent="0.2">
      <c r="A43" s="9">
        <v>2021</v>
      </c>
      <c r="B43" s="9">
        <v>123336</v>
      </c>
      <c r="C43" s="9" t="s">
        <v>967</v>
      </c>
    </row>
    <row r="44" spans="1:3" ht="12.75" customHeight="1" x14ac:dyDescent="0.2">
      <c r="A44" s="9">
        <v>2021</v>
      </c>
      <c r="B44" s="9">
        <v>123336</v>
      </c>
      <c r="C44" s="9" t="s">
        <v>967</v>
      </c>
    </row>
    <row r="45" spans="1:3" ht="12.75" customHeight="1" x14ac:dyDescent="0.2">
      <c r="A45" s="9">
        <v>2021</v>
      </c>
      <c r="B45" s="9">
        <v>123336</v>
      </c>
      <c r="C45" s="9" t="s">
        <v>967</v>
      </c>
    </row>
    <row r="46" spans="1:3" ht="12.75" customHeight="1" x14ac:dyDescent="0.2">
      <c r="A46" s="9">
        <v>2021</v>
      </c>
      <c r="B46" s="9">
        <v>1179970</v>
      </c>
      <c r="C46" s="9" t="s">
        <v>967</v>
      </c>
    </row>
    <row r="47" spans="1:3" ht="12.75" customHeight="1" x14ac:dyDescent="0.2">
      <c r="A47" s="9">
        <v>2021</v>
      </c>
      <c r="B47" s="9">
        <v>123336</v>
      </c>
      <c r="C47" s="9" t="s">
        <v>967</v>
      </c>
    </row>
    <row r="48" spans="1:3" ht="12.75" customHeight="1" x14ac:dyDescent="0.2">
      <c r="A48" s="9">
        <v>2021</v>
      </c>
      <c r="B48" s="9">
        <v>123336</v>
      </c>
      <c r="C48" s="9" t="s">
        <v>967</v>
      </c>
    </row>
    <row r="49" spans="1:3" ht="12.75" customHeight="1" x14ac:dyDescent="0.2">
      <c r="A49" s="9">
        <v>2021</v>
      </c>
      <c r="B49" s="9">
        <v>1179970</v>
      </c>
      <c r="C49" s="9" t="s">
        <v>967</v>
      </c>
    </row>
    <row r="50" spans="1:3" ht="12.75" customHeight="1" x14ac:dyDescent="0.2">
      <c r="A50" s="9">
        <v>2021</v>
      </c>
      <c r="B50" s="9">
        <v>1117076</v>
      </c>
      <c r="C50" s="9" t="s">
        <v>967</v>
      </c>
    </row>
    <row r="51" spans="1:3" ht="12.75" customHeight="1" x14ac:dyDescent="0.2">
      <c r="A51" s="9">
        <v>2021</v>
      </c>
      <c r="B51" s="9">
        <v>1308687</v>
      </c>
      <c r="C51" s="9" t="s">
        <v>967</v>
      </c>
    </row>
    <row r="52" spans="1:3" ht="12.75" customHeight="1" x14ac:dyDescent="0.2">
      <c r="A52" s="9">
        <v>2021</v>
      </c>
      <c r="B52" s="9">
        <v>123336</v>
      </c>
      <c r="C52" s="9" t="s">
        <v>967</v>
      </c>
    </row>
    <row r="53" spans="1:3" ht="12.75" customHeight="1" x14ac:dyDescent="0.2">
      <c r="A53" s="9">
        <v>2021</v>
      </c>
      <c r="B53" s="9">
        <v>123336</v>
      </c>
      <c r="C53" s="9" t="s">
        <v>967</v>
      </c>
    </row>
    <row r="54" spans="1:3" ht="12.75" customHeight="1" x14ac:dyDescent="0.2">
      <c r="A54" s="9">
        <v>2021</v>
      </c>
      <c r="B54" s="9">
        <v>123336</v>
      </c>
      <c r="C54" s="9" t="s">
        <v>967</v>
      </c>
    </row>
    <row r="55" spans="1:3" ht="12.75" customHeight="1" x14ac:dyDescent="0.2">
      <c r="A55" s="9">
        <v>2021</v>
      </c>
      <c r="B55" s="9">
        <v>123336</v>
      </c>
      <c r="C55" s="9" t="s">
        <v>967</v>
      </c>
    </row>
    <row r="56" spans="1:3" ht="12.75" customHeight="1" x14ac:dyDescent="0.2">
      <c r="A56" s="9">
        <v>2021</v>
      </c>
      <c r="B56" s="9">
        <v>123336</v>
      </c>
      <c r="C56" s="9" t="s">
        <v>967</v>
      </c>
    </row>
    <row r="57" spans="1:3" ht="12.75" customHeight="1" x14ac:dyDescent="0.2">
      <c r="A57" s="9">
        <v>2021</v>
      </c>
      <c r="B57" s="9">
        <v>1127924</v>
      </c>
      <c r="C57" s="9" t="s">
        <v>967</v>
      </c>
    </row>
    <row r="58" spans="1:3" ht="12.75" customHeight="1" x14ac:dyDescent="0.2">
      <c r="A58" s="9">
        <v>2021</v>
      </c>
      <c r="B58" s="9">
        <v>1103832</v>
      </c>
      <c r="C58" s="9" t="s">
        <v>967</v>
      </c>
    </row>
    <row r="59" spans="1:3" ht="12.75" customHeight="1" x14ac:dyDescent="0.2">
      <c r="A59" s="9">
        <v>2021</v>
      </c>
      <c r="B59" s="9">
        <v>150129</v>
      </c>
      <c r="C59" s="9" t="s">
        <v>967</v>
      </c>
    </row>
    <row r="60" spans="1:3" ht="12.75" customHeight="1" x14ac:dyDescent="0.2">
      <c r="A60" s="9">
        <v>2021</v>
      </c>
      <c r="B60" s="9">
        <v>1103909</v>
      </c>
      <c r="C60" s="9" t="s">
        <v>967</v>
      </c>
    </row>
    <row r="61" spans="1:3" ht="12.75" customHeight="1" x14ac:dyDescent="0.2">
      <c r="A61" s="9">
        <v>2021</v>
      </c>
      <c r="B61" s="9">
        <v>123336</v>
      </c>
      <c r="C61" s="9" t="s">
        <v>967</v>
      </c>
    </row>
    <row r="62" spans="1:3" ht="12.75" customHeight="1" x14ac:dyDescent="0.2">
      <c r="A62" s="9">
        <v>2021</v>
      </c>
      <c r="B62" s="9">
        <v>1179970</v>
      </c>
      <c r="C62" s="9" t="s">
        <v>967</v>
      </c>
    </row>
    <row r="63" spans="1:3" ht="12.75" customHeight="1" x14ac:dyDescent="0.2">
      <c r="A63" s="9">
        <v>2021</v>
      </c>
      <c r="B63" s="9">
        <v>1308687</v>
      </c>
      <c r="C63" s="9" t="s">
        <v>967</v>
      </c>
    </row>
    <row r="64" spans="1:3" ht="12.75" customHeight="1" x14ac:dyDescent="0.2">
      <c r="A64" s="9">
        <v>2021</v>
      </c>
      <c r="B64" s="9">
        <v>1319230</v>
      </c>
      <c r="C64" s="9" t="s">
        <v>967</v>
      </c>
    </row>
    <row r="65" spans="1:3" ht="12.75" customHeight="1" x14ac:dyDescent="0.2">
      <c r="A65" s="9">
        <v>2021</v>
      </c>
      <c r="B65" s="9">
        <v>1127927</v>
      </c>
      <c r="C65" s="9" t="s">
        <v>967</v>
      </c>
    </row>
    <row r="66" spans="1:3" ht="12.75" customHeight="1" x14ac:dyDescent="0.2">
      <c r="A66" s="9">
        <v>2021</v>
      </c>
      <c r="B66" s="9">
        <v>1127925</v>
      </c>
      <c r="C66" s="9" t="s">
        <v>967</v>
      </c>
    </row>
    <row r="67" spans="1:3" ht="12.75" customHeight="1" x14ac:dyDescent="0.2">
      <c r="A67" s="9">
        <v>2021</v>
      </c>
      <c r="B67" s="9">
        <v>1179970</v>
      </c>
      <c r="C67" s="9" t="s">
        <v>967</v>
      </c>
    </row>
    <row r="68" spans="1:3" ht="12.75" customHeight="1" x14ac:dyDescent="0.2">
      <c r="A68" s="9">
        <v>2021</v>
      </c>
      <c r="B68" s="9">
        <v>1179970</v>
      </c>
      <c r="C68" s="9" t="s">
        <v>967</v>
      </c>
    </row>
    <row r="69" spans="1:3" ht="12.75" customHeight="1" x14ac:dyDescent="0.2">
      <c r="A69" s="9">
        <v>2021</v>
      </c>
      <c r="B69" s="9">
        <v>1270538</v>
      </c>
      <c r="C69" s="9" t="s">
        <v>967</v>
      </c>
    </row>
    <row r="70" spans="1:3" ht="12.75" customHeight="1" x14ac:dyDescent="0.2">
      <c r="A70" s="9">
        <v>2021</v>
      </c>
      <c r="B70" s="9">
        <v>123336</v>
      </c>
      <c r="C70" s="9" t="s">
        <v>967</v>
      </c>
    </row>
    <row r="71" spans="1:3" ht="12.75" customHeight="1" x14ac:dyDescent="0.2">
      <c r="A71" s="9">
        <v>2021</v>
      </c>
      <c r="B71" s="9">
        <v>123336</v>
      </c>
      <c r="C71" s="9" t="s">
        <v>967</v>
      </c>
    </row>
    <row r="72" spans="1:3" ht="12.75" customHeight="1" x14ac:dyDescent="0.2">
      <c r="A72" s="9">
        <v>2021</v>
      </c>
      <c r="B72" s="9">
        <v>123336</v>
      </c>
      <c r="C72" s="9" t="s">
        <v>967</v>
      </c>
    </row>
    <row r="73" spans="1:3" ht="12.75" customHeight="1" x14ac:dyDescent="0.2">
      <c r="A73" s="9">
        <v>2021</v>
      </c>
      <c r="B73" s="9">
        <v>1179970</v>
      </c>
      <c r="C73" s="9" t="s">
        <v>967</v>
      </c>
    </row>
    <row r="74" spans="1:3" ht="12.75" customHeight="1" x14ac:dyDescent="0.2">
      <c r="A74" s="9">
        <v>2021</v>
      </c>
      <c r="B74" s="9">
        <v>122845</v>
      </c>
      <c r="C74" s="9" t="s">
        <v>967</v>
      </c>
    </row>
    <row r="75" spans="1:3" ht="12.75" customHeight="1" x14ac:dyDescent="0.2">
      <c r="A75" s="9">
        <v>2021</v>
      </c>
      <c r="B75" s="9">
        <v>108730</v>
      </c>
      <c r="C75" s="9" t="s">
        <v>967</v>
      </c>
    </row>
    <row r="76" spans="1:3" ht="12.75" customHeight="1" x14ac:dyDescent="0.2">
      <c r="A76" s="9">
        <v>2021</v>
      </c>
      <c r="B76" s="9">
        <v>123336</v>
      </c>
      <c r="C76" s="9" t="s">
        <v>967</v>
      </c>
    </row>
    <row r="77" spans="1:3" ht="12.75" customHeight="1" x14ac:dyDescent="0.2">
      <c r="A77" s="9">
        <v>2021</v>
      </c>
      <c r="B77" s="9">
        <v>123336</v>
      </c>
      <c r="C77" s="9" t="s">
        <v>967</v>
      </c>
    </row>
    <row r="78" spans="1:3" ht="12.75" customHeight="1" x14ac:dyDescent="0.2">
      <c r="A78" s="9">
        <v>2021</v>
      </c>
      <c r="B78" s="9">
        <v>1179970</v>
      </c>
      <c r="C78" s="9" t="s">
        <v>967</v>
      </c>
    </row>
    <row r="79" spans="1:3" ht="12.75" customHeight="1" x14ac:dyDescent="0.2">
      <c r="A79" s="9">
        <v>2021</v>
      </c>
      <c r="B79" s="9">
        <v>123336</v>
      </c>
      <c r="C79" s="9" t="s">
        <v>967</v>
      </c>
    </row>
    <row r="80" spans="1:3" ht="12.75" customHeight="1" x14ac:dyDescent="0.2">
      <c r="A80" s="9">
        <v>2021</v>
      </c>
      <c r="B80" s="9">
        <v>123336</v>
      </c>
      <c r="C80" s="9" t="s">
        <v>967</v>
      </c>
    </row>
    <row r="81" spans="1:3" ht="12.75" customHeight="1" x14ac:dyDescent="0.2">
      <c r="A81" s="9">
        <v>2021</v>
      </c>
      <c r="B81" s="9">
        <v>1127925</v>
      </c>
      <c r="C81" s="9" t="s">
        <v>967</v>
      </c>
    </row>
    <row r="82" spans="1:3" ht="12.75" customHeight="1" x14ac:dyDescent="0.2">
      <c r="A82" s="9">
        <v>2021</v>
      </c>
      <c r="B82" s="9">
        <v>123336</v>
      </c>
      <c r="C82" s="9" t="s">
        <v>967</v>
      </c>
    </row>
    <row r="83" spans="1:3" ht="12.75" customHeight="1" x14ac:dyDescent="0.2">
      <c r="A83" s="9">
        <v>2021</v>
      </c>
      <c r="B83" s="9">
        <v>1103832</v>
      </c>
      <c r="C83" s="9" t="s">
        <v>967</v>
      </c>
    </row>
    <row r="84" spans="1:3" ht="12.75" customHeight="1" x14ac:dyDescent="0.2">
      <c r="A84" s="9">
        <v>2021</v>
      </c>
      <c r="B84" s="9">
        <v>1179970</v>
      </c>
      <c r="C84" s="9" t="s">
        <v>967</v>
      </c>
    </row>
    <row r="85" spans="1:3" ht="12.75" customHeight="1" x14ac:dyDescent="0.2">
      <c r="A85" s="9">
        <v>2021</v>
      </c>
      <c r="B85" s="9">
        <v>108730</v>
      </c>
      <c r="C85" s="9" t="s">
        <v>967</v>
      </c>
    </row>
    <row r="86" spans="1:3" ht="12.75" customHeight="1" x14ac:dyDescent="0.2">
      <c r="A86" s="9">
        <v>2021</v>
      </c>
      <c r="B86" s="9">
        <v>1179970</v>
      </c>
      <c r="C86" s="9" t="s">
        <v>967</v>
      </c>
    </row>
    <row r="87" spans="1:3" ht="12.75" customHeight="1" x14ac:dyDescent="0.2">
      <c r="A87" s="9">
        <v>2021</v>
      </c>
      <c r="B87" s="9">
        <v>150129</v>
      </c>
      <c r="C87" s="9" t="s">
        <v>967</v>
      </c>
    </row>
    <row r="88" spans="1:3" ht="12.75" customHeight="1" x14ac:dyDescent="0.2">
      <c r="A88" s="9">
        <v>2021</v>
      </c>
      <c r="B88" s="9">
        <v>1270538</v>
      </c>
      <c r="C88" s="9" t="s">
        <v>967</v>
      </c>
    </row>
    <row r="89" spans="1:3" ht="12.75" customHeight="1" x14ac:dyDescent="0.2">
      <c r="A89" s="9">
        <v>2021</v>
      </c>
      <c r="B89" s="9">
        <v>123336</v>
      </c>
      <c r="C89" s="9" t="s">
        <v>967</v>
      </c>
    </row>
    <row r="90" spans="1:3" ht="12.75" customHeight="1" x14ac:dyDescent="0.2">
      <c r="A90" s="9">
        <v>2021</v>
      </c>
      <c r="B90" s="9">
        <v>1179970</v>
      </c>
      <c r="C90" s="9" t="s">
        <v>967</v>
      </c>
    </row>
    <row r="91" spans="1:3" ht="12.75" customHeight="1" x14ac:dyDescent="0.2">
      <c r="A91" s="9">
        <v>2021</v>
      </c>
      <c r="B91" s="9">
        <v>1308687</v>
      </c>
      <c r="C91" s="9" t="s">
        <v>967</v>
      </c>
    </row>
    <row r="92" spans="1:3" ht="12.75" customHeight="1" x14ac:dyDescent="0.2">
      <c r="A92" s="9">
        <v>2021</v>
      </c>
      <c r="B92" s="9">
        <v>1103692</v>
      </c>
      <c r="C92" s="9" t="s">
        <v>967</v>
      </c>
    </row>
    <row r="93" spans="1:3" ht="12.75" customHeight="1" x14ac:dyDescent="0.2">
      <c r="A93" s="9">
        <v>2021</v>
      </c>
      <c r="B93" s="9">
        <v>1127924</v>
      </c>
      <c r="C93" s="9" t="s">
        <v>967</v>
      </c>
    </row>
    <row r="94" spans="1:3" ht="12.75" customHeight="1" x14ac:dyDescent="0.2">
      <c r="A94" s="9">
        <v>2021</v>
      </c>
      <c r="B94" s="9">
        <v>1270538</v>
      </c>
      <c r="C94" s="9" t="s">
        <v>967</v>
      </c>
    </row>
    <row r="95" spans="1:3" ht="12.75" customHeight="1" x14ac:dyDescent="0.2">
      <c r="A95" s="9">
        <v>2021</v>
      </c>
      <c r="B95" s="9">
        <v>123336</v>
      </c>
      <c r="C95" s="9" t="s">
        <v>967</v>
      </c>
    </row>
    <row r="96" spans="1:3" ht="12.75" customHeight="1" x14ac:dyDescent="0.2">
      <c r="A96" s="9">
        <v>2021</v>
      </c>
      <c r="B96" s="9">
        <v>123336</v>
      </c>
      <c r="C96" s="9" t="s">
        <v>967</v>
      </c>
    </row>
    <row r="97" spans="1:3" ht="12.75" customHeight="1" x14ac:dyDescent="0.2">
      <c r="A97" s="9">
        <v>2021</v>
      </c>
      <c r="B97" s="9">
        <v>123336</v>
      </c>
      <c r="C97" s="9" t="s">
        <v>967</v>
      </c>
    </row>
    <row r="98" spans="1:3" ht="12.75" customHeight="1" x14ac:dyDescent="0.2">
      <c r="A98" s="9">
        <v>2021</v>
      </c>
      <c r="B98" s="9">
        <v>1179970</v>
      </c>
      <c r="C98" s="9" t="s">
        <v>967</v>
      </c>
    </row>
    <row r="99" spans="1:3" ht="12.75" customHeight="1" x14ac:dyDescent="0.2">
      <c r="A99" s="9">
        <v>2021</v>
      </c>
      <c r="B99" s="9">
        <v>122845</v>
      </c>
      <c r="C99" s="9" t="s">
        <v>967</v>
      </c>
    </row>
    <row r="100" spans="1:3" ht="12.75" customHeight="1" x14ac:dyDescent="0.2">
      <c r="A100" s="9">
        <v>2021</v>
      </c>
      <c r="B100" s="9">
        <v>123336</v>
      </c>
      <c r="C100" s="9" t="s">
        <v>967</v>
      </c>
    </row>
    <row r="101" spans="1:3" ht="12.75" customHeight="1" x14ac:dyDescent="0.2">
      <c r="A101" s="9">
        <v>2021</v>
      </c>
      <c r="B101" s="9">
        <v>1270538</v>
      </c>
      <c r="C101" s="9" t="s">
        <v>967</v>
      </c>
    </row>
    <row r="102" spans="1:3" ht="12.75" customHeight="1" x14ac:dyDescent="0.2">
      <c r="A102" s="9">
        <v>2021</v>
      </c>
      <c r="B102" s="9">
        <v>123336</v>
      </c>
      <c r="C102" s="9" t="s">
        <v>967</v>
      </c>
    </row>
    <row r="103" spans="1:3" ht="12.75" customHeight="1" x14ac:dyDescent="0.2">
      <c r="A103" s="9">
        <v>2021</v>
      </c>
      <c r="B103" s="9">
        <v>1179970</v>
      </c>
      <c r="C103" s="9" t="s">
        <v>967</v>
      </c>
    </row>
    <row r="104" spans="1:3" ht="12.75" customHeight="1" x14ac:dyDescent="0.2">
      <c r="A104" s="9">
        <v>2021</v>
      </c>
      <c r="B104" s="9">
        <v>1179970</v>
      </c>
      <c r="C104" s="9" t="s">
        <v>967</v>
      </c>
    </row>
    <row r="105" spans="1:3" ht="12.75" customHeight="1" x14ac:dyDescent="0.2">
      <c r="A105" s="9">
        <v>2021</v>
      </c>
      <c r="B105" s="9">
        <v>1127927</v>
      </c>
      <c r="C105" s="9" t="s">
        <v>967</v>
      </c>
    </row>
    <row r="106" spans="1:3" ht="12.75" customHeight="1" x14ac:dyDescent="0.2">
      <c r="A106" s="9">
        <v>2021</v>
      </c>
      <c r="B106" s="9">
        <v>1117076</v>
      </c>
      <c r="C106" s="9" t="s">
        <v>967</v>
      </c>
    </row>
    <row r="107" spans="1:3" ht="12.75" customHeight="1" x14ac:dyDescent="0.2">
      <c r="A107" s="9">
        <v>2021</v>
      </c>
      <c r="B107" s="9">
        <v>1179970</v>
      </c>
      <c r="C107" s="9" t="s">
        <v>967</v>
      </c>
    </row>
    <row r="108" spans="1:3" ht="12.75" customHeight="1" x14ac:dyDescent="0.2">
      <c r="A108" s="9">
        <v>2021</v>
      </c>
      <c r="B108" s="9">
        <v>123336</v>
      </c>
      <c r="C108" s="9" t="s">
        <v>967</v>
      </c>
    </row>
    <row r="109" spans="1:3" ht="12.75" customHeight="1" x14ac:dyDescent="0.2">
      <c r="A109" s="9">
        <v>2021</v>
      </c>
      <c r="B109" s="9">
        <v>1308687</v>
      </c>
      <c r="C109" s="9" t="s">
        <v>967</v>
      </c>
    </row>
    <row r="110" spans="1:3" ht="12.75" customHeight="1" x14ac:dyDescent="0.2">
      <c r="A110" s="9">
        <v>2021</v>
      </c>
      <c r="B110" s="9">
        <v>123336</v>
      </c>
      <c r="C110" s="9" t="s">
        <v>967</v>
      </c>
    </row>
    <row r="111" spans="1:3" ht="12.75" customHeight="1" x14ac:dyDescent="0.2">
      <c r="A111" s="9">
        <v>2021</v>
      </c>
      <c r="B111" s="9">
        <v>1308687</v>
      </c>
      <c r="C111" s="9" t="s">
        <v>967</v>
      </c>
    </row>
    <row r="112" spans="1:3" ht="12.75" customHeight="1" x14ac:dyDescent="0.2">
      <c r="A112" s="9">
        <v>2021</v>
      </c>
      <c r="B112" s="9">
        <v>150129</v>
      </c>
      <c r="C112" s="9" t="s">
        <v>967</v>
      </c>
    </row>
    <row r="113" spans="1:3" ht="12.75" customHeight="1" x14ac:dyDescent="0.2">
      <c r="A113" s="9">
        <v>2021</v>
      </c>
      <c r="B113" s="9">
        <v>123336</v>
      </c>
      <c r="C113" s="9" t="s">
        <v>967</v>
      </c>
    </row>
    <row r="114" spans="1:3" ht="12.75" customHeight="1" x14ac:dyDescent="0.2">
      <c r="A114" s="9">
        <v>2021</v>
      </c>
      <c r="B114" s="9">
        <v>1179970</v>
      </c>
      <c r="C114" s="9" t="s">
        <v>967</v>
      </c>
    </row>
    <row r="115" spans="1:3" ht="12.75" customHeight="1" x14ac:dyDescent="0.2">
      <c r="A115" s="9">
        <v>2021</v>
      </c>
      <c r="B115" s="9">
        <v>123336</v>
      </c>
      <c r="C115" s="9" t="s">
        <v>967</v>
      </c>
    </row>
    <row r="116" spans="1:3" ht="12.75" customHeight="1" x14ac:dyDescent="0.2">
      <c r="A116" s="9">
        <v>2021</v>
      </c>
      <c r="B116" s="9">
        <v>1117076</v>
      </c>
      <c r="C116" s="9" t="s">
        <v>967</v>
      </c>
    </row>
    <row r="117" spans="1:3" ht="12.75" customHeight="1" x14ac:dyDescent="0.2">
      <c r="A117" s="9">
        <v>2021</v>
      </c>
      <c r="B117" s="9">
        <v>1103692</v>
      </c>
      <c r="C117" s="9" t="s">
        <v>967</v>
      </c>
    </row>
    <row r="118" spans="1:3" ht="12.75" customHeight="1" x14ac:dyDescent="0.2">
      <c r="A118" s="9">
        <v>2021</v>
      </c>
      <c r="B118" s="9">
        <v>123336</v>
      </c>
      <c r="C118" s="9" t="s">
        <v>967</v>
      </c>
    </row>
    <row r="119" spans="1:3" ht="12.75" customHeight="1" x14ac:dyDescent="0.2">
      <c r="A119" s="9">
        <v>2021</v>
      </c>
      <c r="B119" s="9">
        <v>123336</v>
      </c>
      <c r="C119" s="9" t="s">
        <v>967</v>
      </c>
    </row>
    <row r="120" spans="1:3" ht="12.75" customHeight="1" x14ac:dyDescent="0.2">
      <c r="A120" s="9">
        <v>2021</v>
      </c>
      <c r="B120" s="9">
        <v>1179970</v>
      </c>
      <c r="C120" s="9" t="s">
        <v>967</v>
      </c>
    </row>
    <row r="121" spans="1:3" ht="12.75" customHeight="1" x14ac:dyDescent="0.2">
      <c r="A121" s="9">
        <v>2021</v>
      </c>
      <c r="B121" s="9">
        <v>1103832</v>
      </c>
      <c r="C121" s="9" t="s">
        <v>967</v>
      </c>
    </row>
    <row r="122" spans="1:3" ht="12.75" customHeight="1" x14ac:dyDescent="0.2">
      <c r="A122" s="9">
        <v>2021</v>
      </c>
      <c r="B122" s="9">
        <v>1127927</v>
      </c>
      <c r="C122" s="9" t="s">
        <v>967</v>
      </c>
    </row>
    <row r="123" spans="1:3" ht="12.75" customHeight="1" x14ac:dyDescent="0.2">
      <c r="A123" s="9">
        <v>2021</v>
      </c>
      <c r="B123" s="9">
        <v>123336</v>
      </c>
      <c r="C123" s="9" t="s">
        <v>967</v>
      </c>
    </row>
    <row r="124" spans="1:3" ht="12.75" customHeight="1" x14ac:dyDescent="0.2">
      <c r="A124" s="9">
        <v>2021</v>
      </c>
      <c r="B124" s="9">
        <v>123336</v>
      </c>
      <c r="C124" s="9" t="s">
        <v>967</v>
      </c>
    </row>
    <row r="125" spans="1:3" ht="12.75" customHeight="1" x14ac:dyDescent="0.2">
      <c r="A125" s="9">
        <v>2021</v>
      </c>
      <c r="B125" s="9">
        <v>1308687</v>
      </c>
      <c r="C125" s="9" t="s">
        <v>967</v>
      </c>
    </row>
    <row r="126" spans="1:3" ht="12.75" customHeight="1" x14ac:dyDescent="0.2">
      <c r="A126" s="9">
        <v>2021</v>
      </c>
      <c r="B126" s="9">
        <v>123336</v>
      </c>
      <c r="C126" s="9" t="s">
        <v>967</v>
      </c>
    </row>
    <row r="127" spans="1:3" ht="12.75" customHeight="1" x14ac:dyDescent="0.2">
      <c r="A127" s="9">
        <v>2021</v>
      </c>
      <c r="B127" s="9">
        <v>1103832</v>
      </c>
      <c r="C127" s="9" t="s">
        <v>967</v>
      </c>
    </row>
    <row r="128" spans="1:3" ht="12.75" customHeight="1" x14ac:dyDescent="0.2">
      <c r="A128" s="9">
        <v>2021</v>
      </c>
      <c r="B128" s="9">
        <v>1179970</v>
      </c>
      <c r="C128" s="9" t="s">
        <v>967</v>
      </c>
    </row>
    <row r="129" spans="1:3" ht="12.75" customHeight="1" x14ac:dyDescent="0.2">
      <c r="A129" s="9">
        <v>2021</v>
      </c>
      <c r="B129" s="9">
        <v>123336</v>
      </c>
      <c r="C129" s="9" t="s">
        <v>967</v>
      </c>
    </row>
    <row r="130" spans="1:3" ht="12.75" customHeight="1" x14ac:dyDescent="0.2">
      <c r="A130" s="9">
        <v>2021</v>
      </c>
      <c r="B130" s="9">
        <v>1103692</v>
      </c>
      <c r="C130" s="9" t="s">
        <v>967</v>
      </c>
    </row>
    <row r="131" spans="1:3" ht="12.75" customHeight="1" x14ac:dyDescent="0.2">
      <c r="A131" s="9">
        <v>2021</v>
      </c>
      <c r="B131" s="9">
        <v>123336</v>
      </c>
      <c r="C131" s="9" t="s">
        <v>967</v>
      </c>
    </row>
    <row r="132" spans="1:3" ht="12.75" customHeight="1" x14ac:dyDescent="0.2">
      <c r="A132" s="9">
        <v>2021</v>
      </c>
      <c r="B132" s="9">
        <v>1117076</v>
      </c>
      <c r="C132" s="9" t="s">
        <v>967</v>
      </c>
    </row>
    <row r="133" spans="1:3" ht="12.75" customHeight="1" x14ac:dyDescent="0.2">
      <c r="A133" s="9">
        <v>2021</v>
      </c>
      <c r="B133" s="9">
        <v>1319230</v>
      </c>
      <c r="C133" s="9" t="s">
        <v>967</v>
      </c>
    </row>
    <row r="134" spans="1:3" ht="12.75" customHeight="1" x14ac:dyDescent="0.2">
      <c r="A134" s="9">
        <v>2021</v>
      </c>
      <c r="B134" s="9">
        <v>1319230</v>
      </c>
      <c r="C134" s="9" t="s">
        <v>967</v>
      </c>
    </row>
    <row r="135" spans="1:3" ht="12.75" customHeight="1" x14ac:dyDescent="0.2">
      <c r="A135" s="9">
        <v>2021</v>
      </c>
      <c r="B135" s="9">
        <v>1179970</v>
      </c>
      <c r="C135" s="9" t="s">
        <v>967</v>
      </c>
    </row>
    <row r="136" spans="1:3" ht="12.75" customHeight="1" x14ac:dyDescent="0.2">
      <c r="A136" s="9">
        <v>2021</v>
      </c>
      <c r="B136" s="9">
        <v>123336</v>
      </c>
      <c r="C136" s="9" t="s">
        <v>967</v>
      </c>
    </row>
    <row r="137" spans="1:3" ht="12.75" customHeight="1" x14ac:dyDescent="0.2">
      <c r="A137" s="9">
        <v>2021</v>
      </c>
      <c r="B137" s="9">
        <v>1308687</v>
      </c>
      <c r="C137" s="9" t="s">
        <v>967</v>
      </c>
    </row>
    <row r="138" spans="1:3" ht="12.75" customHeight="1" x14ac:dyDescent="0.2">
      <c r="A138" s="9">
        <v>2021</v>
      </c>
      <c r="B138" s="9">
        <v>1127925</v>
      </c>
      <c r="C138" s="9" t="s">
        <v>967</v>
      </c>
    </row>
    <row r="139" spans="1:3" ht="12.75" customHeight="1" x14ac:dyDescent="0.2">
      <c r="A139" s="9">
        <v>2021</v>
      </c>
      <c r="B139" s="9">
        <v>1179970</v>
      </c>
      <c r="C139" s="9" t="s">
        <v>967</v>
      </c>
    </row>
    <row r="140" spans="1:3" ht="12.75" customHeight="1" x14ac:dyDescent="0.2">
      <c r="A140" s="9">
        <v>2021</v>
      </c>
      <c r="B140" s="9">
        <v>1127926</v>
      </c>
      <c r="C140" s="9" t="s">
        <v>967</v>
      </c>
    </row>
    <row r="141" spans="1:3" ht="12.75" customHeight="1" x14ac:dyDescent="0.2">
      <c r="A141" s="9">
        <v>2021</v>
      </c>
      <c r="B141" s="9">
        <v>1179970</v>
      </c>
      <c r="C141" s="9" t="s">
        <v>967</v>
      </c>
    </row>
    <row r="142" spans="1:3" ht="12.75" customHeight="1" x14ac:dyDescent="0.2">
      <c r="A142" s="9">
        <v>2021</v>
      </c>
      <c r="B142" s="9">
        <v>123336</v>
      </c>
      <c r="C142" s="9" t="s">
        <v>967</v>
      </c>
    </row>
    <row r="143" spans="1:3" ht="12.75" customHeight="1" x14ac:dyDescent="0.2">
      <c r="A143" s="9">
        <v>2021</v>
      </c>
      <c r="B143" s="9">
        <v>123336</v>
      </c>
      <c r="C143" s="9" t="s">
        <v>967</v>
      </c>
    </row>
    <row r="144" spans="1:3" ht="12.75" customHeight="1" x14ac:dyDescent="0.2">
      <c r="A144" s="9">
        <v>2021</v>
      </c>
      <c r="B144" s="9">
        <v>1179970</v>
      </c>
      <c r="C144" s="9" t="s">
        <v>967</v>
      </c>
    </row>
    <row r="145" spans="1:3" ht="12.75" customHeight="1" x14ac:dyDescent="0.2">
      <c r="A145" s="9">
        <v>2021</v>
      </c>
      <c r="B145" s="9">
        <v>1117076</v>
      </c>
      <c r="C145" s="9" t="s">
        <v>967</v>
      </c>
    </row>
    <row r="146" spans="1:3" ht="12.75" customHeight="1" x14ac:dyDescent="0.2">
      <c r="A146" s="9">
        <v>2021</v>
      </c>
      <c r="B146" s="9">
        <v>1127926</v>
      </c>
      <c r="C146" s="9" t="s">
        <v>967</v>
      </c>
    </row>
    <row r="147" spans="1:3" ht="12.75" customHeight="1" x14ac:dyDescent="0.2">
      <c r="A147" s="9">
        <v>2021</v>
      </c>
      <c r="B147" s="9">
        <v>123336</v>
      </c>
      <c r="C147" s="9" t="s">
        <v>967</v>
      </c>
    </row>
    <row r="148" spans="1:3" ht="12.75" customHeight="1" x14ac:dyDescent="0.2">
      <c r="A148" s="9">
        <v>2021</v>
      </c>
      <c r="B148" s="9">
        <v>123336</v>
      </c>
      <c r="C148" s="9" t="s">
        <v>967</v>
      </c>
    </row>
    <row r="149" spans="1:3" ht="12.75" customHeight="1" x14ac:dyDescent="0.2">
      <c r="A149" s="9">
        <v>2021</v>
      </c>
      <c r="B149" s="9">
        <v>123336</v>
      </c>
      <c r="C149" s="9" t="s">
        <v>967</v>
      </c>
    </row>
    <row r="150" spans="1:3" ht="12.75" customHeight="1" x14ac:dyDescent="0.2">
      <c r="A150" s="9">
        <v>2021</v>
      </c>
      <c r="B150" s="9">
        <v>1319230</v>
      </c>
      <c r="C150" s="9" t="s">
        <v>967</v>
      </c>
    </row>
    <row r="151" spans="1:3" ht="12.75" customHeight="1" x14ac:dyDescent="0.2">
      <c r="A151" s="9">
        <v>2021</v>
      </c>
      <c r="B151" s="9">
        <v>1103909</v>
      </c>
      <c r="C151" s="9" t="s">
        <v>967</v>
      </c>
    </row>
    <row r="152" spans="1:3" ht="12.75" customHeight="1" x14ac:dyDescent="0.2">
      <c r="A152" s="9">
        <v>2021</v>
      </c>
      <c r="B152" s="9">
        <v>123336</v>
      </c>
      <c r="C152" s="9" t="s">
        <v>967</v>
      </c>
    </row>
    <row r="153" spans="1:3" ht="12.75" customHeight="1" x14ac:dyDescent="0.2">
      <c r="A153" s="9">
        <v>2021</v>
      </c>
      <c r="B153" s="9">
        <v>123336</v>
      </c>
      <c r="C153" s="9" t="s">
        <v>967</v>
      </c>
    </row>
    <row r="154" spans="1:3" ht="12.75" customHeight="1" x14ac:dyDescent="0.2">
      <c r="A154" s="9">
        <v>2021</v>
      </c>
      <c r="B154" s="9">
        <v>1179970</v>
      </c>
      <c r="C154" s="9" t="s">
        <v>967</v>
      </c>
    </row>
    <row r="155" spans="1:3" ht="12.75" customHeight="1" x14ac:dyDescent="0.2">
      <c r="A155" s="9">
        <v>2021</v>
      </c>
      <c r="B155" s="9">
        <v>122845</v>
      </c>
      <c r="C155" s="9" t="s">
        <v>967</v>
      </c>
    </row>
    <row r="156" spans="1:3" ht="12.75" customHeight="1" x14ac:dyDescent="0.2">
      <c r="A156" s="9">
        <v>2021</v>
      </c>
      <c r="B156" s="9">
        <v>1179970</v>
      </c>
      <c r="C156" s="9" t="s">
        <v>967</v>
      </c>
    </row>
    <row r="157" spans="1:3" ht="12.75" customHeight="1" x14ac:dyDescent="0.2">
      <c r="A157" s="9">
        <v>2021</v>
      </c>
      <c r="B157" s="9">
        <v>1308687</v>
      </c>
      <c r="C157" s="9" t="s">
        <v>967</v>
      </c>
    </row>
    <row r="158" spans="1:3" ht="12.75" customHeight="1" x14ac:dyDescent="0.2">
      <c r="A158" s="9">
        <v>2021</v>
      </c>
      <c r="B158" s="9">
        <v>123336</v>
      </c>
      <c r="C158" s="9" t="s">
        <v>967</v>
      </c>
    </row>
    <row r="159" spans="1:3" ht="12.75" customHeight="1" x14ac:dyDescent="0.2">
      <c r="A159" s="9">
        <v>2021</v>
      </c>
      <c r="B159" s="9">
        <v>1127925</v>
      </c>
      <c r="C159" s="9" t="s">
        <v>967</v>
      </c>
    </row>
    <row r="160" spans="1:3" ht="12.75" customHeight="1" x14ac:dyDescent="0.2">
      <c r="A160" s="9">
        <v>2021</v>
      </c>
      <c r="B160" s="9">
        <v>1127924</v>
      </c>
      <c r="C160" s="9" t="s">
        <v>967</v>
      </c>
    </row>
    <row r="161" spans="1:3" ht="12.75" customHeight="1" x14ac:dyDescent="0.2">
      <c r="A161" s="9">
        <v>2021</v>
      </c>
      <c r="B161" s="9">
        <v>1319230</v>
      </c>
      <c r="C161" s="9" t="s">
        <v>967</v>
      </c>
    </row>
    <row r="162" spans="1:3" ht="12.75" customHeight="1" x14ac:dyDescent="0.2">
      <c r="A162" s="9">
        <v>2021</v>
      </c>
      <c r="B162" s="9">
        <v>123336</v>
      </c>
      <c r="C162" s="9" t="s">
        <v>967</v>
      </c>
    </row>
    <row r="163" spans="1:3" ht="12.75" customHeight="1" x14ac:dyDescent="0.2">
      <c r="A163" s="9">
        <v>2021</v>
      </c>
      <c r="B163" s="9">
        <v>1117076</v>
      </c>
      <c r="C163" s="9" t="s">
        <v>967</v>
      </c>
    </row>
    <row r="164" spans="1:3" ht="12.75" customHeight="1" x14ac:dyDescent="0.2">
      <c r="A164" s="9">
        <v>2021</v>
      </c>
      <c r="B164" s="9">
        <v>1179970</v>
      </c>
      <c r="C164" s="9" t="s">
        <v>967</v>
      </c>
    </row>
    <row r="165" spans="1:3" ht="12.75" customHeight="1" x14ac:dyDescent="0.2">
      <c r="A165" s="9">
        <v>2021</v>
      </c>
      <c r="B165" s="9">
        <v>1127925</v>
      </c>
      <c r="C165" s="9" t="s">
        <v>967</v>
      </c>
    </row>
    <row r="166" spans="1:3" ht="12.75" customHeight="1" x14ac:dyDescent="0.2">
      <c r="A166" s="9">
        <v>2021</v>
      </c>
      <c r="B166" s="9">
        <v>1179970</v>
      </c>
      <c r="C166" s="9" t="s">
        <v>967</v>
      </c>
    </row>
    <row r="167" spans="1:3" ht="12.75" customHeight="1" x14ac:dyDescent="0.2">
      <c r="A167" s="9">
        <v>2021</v>
      </c>
      <c r="B167" s="9">
        <v>123336</v>
      </c>
      <c r="C167" s="9" t="s">
        <v>967</v>
      </c>
    </row>
    <row r="168" spans="1:3" ht="12.75" customHeight="1" x14ac:dyDescent="0.2">
      <c r="A168" s="9">
        <v>2021</v>
      </c>
      <c r="B168" s="9">
        <v>1127925</v>
      </c>
      <c r="C168" s="9" t="s">
        <v>967</v>
      </c>
    </row>
    <row r="169" spans="1:3" ht="12.75" customHeight="1" x14ac:dyDescent="0.2">
      <c r="A169" s="9">
        <v>2021</v>
      </c>
      <c r="B169" s="9">
        <v>1179970</v>
      </c>
      <c r="C169" s="9" t="s">
        <v>967</v>
      </c>
    </row>
    <row r="170" spans="1:3" ht="12.75" customHeight="1" x14ac:dyDescent="0.2">
      <c r="A170" s="9">
        <v>2021</v>
      </c>
      <c r="B170" s="9">
        <v>1117076</v>
      </c>
      <c r="C170" s="9" t="s">
        <v>967</v>
      </c>
    </row>
    <row r="171" spans="1:3" ht="12.75" customHeight="1" x14ac:dyDescent="0.2">
      <c r="A171" s="9">
        <v>2021</v>
      </c>
      <c r="B171" s="9">
        <v>123336</v>
      </c>
      <c r="C171" s="9" t="s">
        <v>967</v>
      </c>
    </row>
    <row r="172" spans="1:3" ht="12.75" customHeight="1" x14ac:dyDescent="0.2">
      <c r="A172" s="9">
        <v>2021</v>
      </c>
      <c r="B172" s="9">
        <v>1179970</v>
      </c>
      <c r="C172" s="9" t="s">
        <v>967</v>
      </c>
    </row>
    <row r="173" spans="1:3" ht="12.75" customHeight="1" x14ac:dyDescent="0.2">
      <c r="A173" s="9">
        <v>2021</v>
      </c>
      <c r="B173" s="9">
        <v>123336</v>
      </c>
      <c r="C173" s="9" t="s">
        <v>967</v>
      </c>
    </row>
    <row r="174" spans="1:3" ht="12.75" customHeight="1" x14ac:dyDescent="0.2">
      <c r="A174" s="9">
        <v>2021</v>
      </c>
      <c r="B174" s="9">
        <v>123336</v>
      </c>
      <c r="C174" s="9" t="s">
        <v>967</v>
      </c>
    </row>
    <row r="175" spans="1:3" ht="12.75" customHeight="1" x14ac:dyDescent="0.2">
      <c r="A175" s="9">
        <v>2021</v>
      </c>
      <c r="B175" s="9">
        <v>1179970</v>
      </c>
      <c r="C175" s="9" t="s">
        <v>967</v>
      </c>
    </row>
    <row r="176" spans="1:3" ht="12.75" customHeight="1" x14ac:dyDescent="0.2">
      <c r="A176" s="9">
        <v>2021</v>
      </c>
      <c r="B176" s="9">
        <v>122845</v>
      </c>
      <c r="C176" s="9" t="s">
        <v>967</v>
      </c>
    </row>
    <row r="177" spans="1:3" ht="12.75" customHeight="1" x14ac:dyDescent="0.2">
      <c r="A177" s="9">
        <v>2021</v>
      </c>
      <c r="B177" s="9">
        <v>1179970</v>
      </c>
      <c r="C177" s="9" t="s">
        <v>967</v>
      </c>
    </row>
    <row r="178" spans="1:3" ht="12.75" customHeight="1" x14ac:dyDescent="0.2">
      <c r="A178" s="9">
        <v>2021</v>
      </c>
      <c r="B178" s="9">
        <v>1179970</v>
      </c>
      <c r="C178" s="9" t="s">
        <v>967</v>
      </c>
    </row>
    <row r="179" spans="1:3" ht="12.75" customHeight="1" x14ac:dyDescent="0.2">
      <c r="A179" s="9">
        <v>2021</v>
      </c>
      <c r="B179" s="9">
        <v>122845</v>
      </c>
      <c r="C179" s="9" t="s">
        <v>967</v>
      </c>
    </row>
    <row r="180" spans="1:3" ht="12.75" customHeight="1" x14ac:dyDescent="0.2">
      <c r="A180" s="9">
        <v>2021</v>
      </c>
      <c r="B180" s="9">
        <v>123336</v>
      </c>
      <c r="C180" s="9" t="s">
        <v>967</v>
      </c>
    </row>
    <row r="181" spans="1:3" ht="12.75" customHeight="1" x14ac:dyDescent="0.2">
      <c r="A181" s="9">
        <v>2021</v>
      </c>
      <c r="B181" s="9">
        <v>123336</v>
      </c>
      <c r="C181" s="9" t="s">
        <v>967</v>
      </c>
    </row>
    <row r="182" spans="1:3" ht="12.75" customHeight="1" x14ac:dyDescent="0.2">
      <c r="A182" s="9">
        <v>2021</v>
      </c>
      <c r="B182" s="9">
        <v>123336</v>
      </c>
      <c r="C182" s="9" t="s">
        <v>967</v>
      </c>
    </row>
    <row r="183" spans="1:3" ht="12.75" customHeight="1" x14ac:dyDescent="0.2">
      <c r="A183" s="9">
        <v>2021</v>
      </c>
      <c r="B183" s="9">
        <v>1179970</v>
      </c>
      <c r="C183" s="9" t="s">
        <v>967</v>
      </c>
    </row>
    <row r="184" spans="1:3" ht="12.75" customHeight="1" x14ac:dyDescent="0.2">
      <c r="A184" s="9">
        <v>2021</v>
      </c>
      <c r="B184" s="9">
        <v>1103909</v>
      </c>
      <c r="C184" s="9" t="s">
        <v>967</v>
      </c>
    </row>
    <row r="185" spans="1:3" ht="12.75" customHeight="1" x14ac:dyDescent="0.2">
      <c r="A185" s="9">
        <v>2021</v>
      </c>
      <c r="B185" s="9">
        <v>1308687</v>
      </c>
      <c r="C185" s="9" t="s">
        <v>967</v>
      </c>
    </row>
    <row r="186" spans="1:3" ht="12.75" customHeight="1" x14ac:dyDescent="0.2">
      <c r="A186" s="9">
        <v>2021</v>
      </c>
      <c r="B186" s="9">
        <v>1308687</v>
      </c>
      <c r="C186" s="9" t="s">
        <v>967</v>
      </c>
    </row>
    <row r="187" spans="1:3" ht="12.75" customHeight="1" x14ac:dyDescent="0.2">
      <c r="A187" s="9">
        <v>2021</v>
      </c>
      <c r="B187" s="9">
        <v>123336</v>
      </c>
      <c r="C187" s="9" t="s">
        <v>967</v>
      </c>
    </row>
    <row r="188" spans="1:3" ht="12.75" customHeight="1" x14ac:dyDescent="0.2">
      <c r="A188" s="9">
        <v>2021</v>
      </c>
      <c r="B188" s="9">
        <v>123336</v>
      </c>
      <c r="C188" s="9" t="s">
        <v>967</v>
      </c>
    </row>
    <row r="189" spans="1:3" ht="12.75" customHeight="1" x14ac:dyDescent="0.2">
      <c r="A189" s="9">
        <v>2021</v>
      </c>
      <c r="B189" s="9">
        <v>1308687</v>
      </c>
      <c r="C189" s="9" t="s">
        <v>967</v>
      </c>
    </row>
    <row r="190" spans="1:3" ht="12.75" customHeight="1" x14ac:dyDescent="0.2">
      <c r="A190" s="9">
        <v>2021</v>
      </c>
      <c r="B190" s="9">
        <v>123336</v>
      </c>
      <c r="C190" s="9" t="s">
        <v>967</v>
      </c>
    </row>
    <row r="191" spans="1:3" ht="12.75" customHeight="1" x14ac:dyDescent="0.2">
      <c r="A191" s="9">
        <v>2021</v>
      </c>
      <c r="B191" s="9">
        <v>1179970</v>
      </c>
      <c r="C191" s="9" t="s">
        <v>967</v>
      </c>
    </row>
    <row r="192" spans="1:3" ht="12.75" customHeight="1" x14ac:dyDescent="0.2">
      <c r="A192" s="9">
        <v>2021</v>
      </c>
      <c r="B192" s="9">
        <v>123336</v>
      </c>
      <c r="C192" s="9" t="s">
        <v>967</v>
      </c>
    </row>
    <row r="193" spans="1:3" ht="12.75" customHeight="1" x14ac:dyDescent="0.2">
      <c r="A193" s="9">
        <v>2021</v>
      </c>
      <c r="B193" s="9">
        <v>123336</v>
      </c>
      <c r="C193" s="9" t="s">
        <v>967</v>
      </c>
    </row>
    <row r="194" spans="1:3" ht="12.75" customHeight="1" x14ac:dyDescent="0.2">
      <c r="A194" s="9">
        <v>2021</v>
      </c>
      <c r="B194" s="9">
        <v>1127926</v>
      </c>
      <c r="C194" s="9" t="s">
        <v>967</v>
      </c>
    </row>
    <row r="195" spans="1:3" ht="12.75" customHeight="1" x14ac:dyDescent="0.2">
      <c r="A195" s="9">
        <v>2021</v>
      </c>
      <c r="B195" s="9">
        <v>1127925</v>
      </c>
      <c r="C195" s="9" t="s">
        <v>967</v>
      </c>
    </row>
    <row r="196" spans="1:3" ht="12.75" customHeight="1" x14ac:dyDescent="0.2">
      <c r="A196" s="9">
        <v>2021</v>
      </c>
      <c r="B196" s="9">
        <v>1308687</v>
      </c>
      <c r="C196" s="9" t="s">
        <v>967</v>
      </c>
    </row>
    <row r="197" spans="1:3" ht="12.75" customHeight="1" x14ac:dyDescent="0.2">
      <c r="A197" s="9">
        <v>2021</v>
      </c>
      <c r="B197" s="9">
        <v>1127925</v>
      </c>
      <c r="C197" s="9" t="s">
        <v>967</v>
      </c>
    </row>
    <row r="198" spans="1:3" ht="12.75" customHeight="1" x14ac:dyDescent="0.2">
      <c r="A198" s="9">
        <v>2021</v>
      </c>
      <c r="B198" s="9">
        <v>1127926</v>
      </c>
      <c r="C198" s="9" t="s">
        <v>967</v>
      </c>
    </row>
    <row r="199" spans="1:3" ht="12.75" customHeight="1" x14ac:dyDescent="0.2">
      <c r="A199" s="9">
        <v>2021</v>
      </c>
      <c r="B199" s="9">
        <v>1127924</v>
      </c>
      <c r="C199" s="9" t="s">
        <v>967</v>
      </c>
    </row>
    <row r="200" spans="1:3" ht="12.75" customHeight="1" x14ac:dyDescent="0.2">
      <c r="A200" s="9">
        <v>2021</v>
      </c>
      <c r="B200" s="9">
        <v>1319230</v>
      </c>
      <c r="C200" s="9" t="s">
        <v>967</v>
      </c>
    </row>
    <row r="201" spans="1:3" ht="12.75" customHeight="1" x14ac:dyDescent="0.2">
      <c r="A201" s="9">
        <v>2021</v>
      </c>
      <c r="B201" s="9">
        <v>1179970</v>
      </c>
      <c r="C201" s="9" t="s">
        <v>967</v>
      </c>
    </row>
    <row r="202" spans="1:3" ht="12.75" customHeight="1" x14ac:dyDescent="0.2">
      <c r="A202" s="9">
        <v>2021</v>
      </c>
      <c r="B202" s="9">
        <v>1179970</v>
      </c>
      <c r="C202" s="9" t="s">
        <v>967</v>
      </c>
    </row>
    <row r="203" spans="1:3" ht="12.75" customHeight="1" x14ac:dyDescent="0.2">
      <c r="A203" s="9">
        <v>2021</v>
      </c>
      <c r="B203" s="9">
        <v>123336</v>
      </c>
      <c r="C203" s="9" t="s">
        <v>967</v>
      </c>
    </row>
    <row r="204" spans="1:3" ht="12.75" customHeight="1" x14ac:dyDescent="0.2">
      <c r="A204" s="9">
        <v>2021</v>
      </c>
      <c r="B204" s="9">
        <v>1179970</v>
      </c>
      <c r="C204" s="9" t="s">
        <v>967</v>
      </c>
    </row>
    <row r="205" spans="1:3" ht="12.75" customHeight="1" x14ac:dyDescent="0.2">
      <c r="A205" s="9">
        <v>2021</v>
      </c>
      <c r="B205" s="9">
        <v>123336</v>
      </c>
      <c r="C205" s="9" t="s">
        <v>967</v>
      </c>
    </row>
    <row r="206" spans="1:3" ht="12.75" customHeight="1" x14ac:dyDescent="0.2">
      <c r="A206" s="9">
        <v>2021</v>
      </c>
      <c r="B206" s="9">
        <v>123336</v>
      </c>
      <c r="C206" s="9" t="s">
        <v>967</v>
      </c>
    </row>
    <row r="207" spans="1:3" ht="12.75" customHeight="1" x14ac:dyDescent="0.2">
      <c r="A207" s="9">
        <v>2021</v>
      </c>
      <c r="B207" s="9">
        <v>123336</v>
      </c>
      <c r="C207" s="9" t="s">
        <v>967</v>
      </c>
    </row>
    <row r="208" spans="1:3" ht="12.75" customHeight="1" x14ac:dyDescent="0.2">
      <c r="A208" s="9">
        <v>2021</v>
      </c>
      <c r="B208" s="9">
        <v>123336</v>
      </c>
      <c r="C208" s="9" t="s">
        <v>967</v>
      </c>
    </row>
    <row r="209" spans="1:3" ht="12.75" customHeight="1" x14ac:dyDescent="0.2">
      <c r="A209" s="9">
        <v>2021</v>
      </c>
      <c r="B209" s="9">
        <v>1179970</v>
      </c>
      <c r="C209" s="9" t="s">
        <v>967</v>
      </c>
    </row>
    <row r="210" spans="1:3" ht="12.75" customHeight="1" x14ac:dyDescent="0.2">
      <c r="A210" s="9">
        <v>2021</v>
      </c>
      <c r="B210" s="9">
        <v>123336</v>
      </c>
      <c r="C210" s="9" t="s">
        <v>967</v>
      </c>
    </row>
    <row r="211" spans="1:3" ht="12.75" customHeight="1" x14ac:dyDescent="0.2">
      <c r="A211" s="9">
        <v>2021</v>
      </c>
      <c r="B211" s="9">
        <v>1127925</v>
      </c>
      <c r="C211" s="9" t="s">
        <v>967</v>
      </c>
    </row>
    <row r="212" spans="1:3" ht="12.75" customHeight="1" x14ac:dyDescent="0.2">
      <c r="A212" s="9">
        <v>2021</v>
      </c>
      <c r="B212" s="9">
        <v>1179970</v>
      </c>
      <c r="C212" s="9" t="s">
        <v>967</v>
      </c>
    </row>
    <row r="213" spans="1:3" ht="12.75" customHeight="1" x14ac:dyDescent="0.2">
      <c r="A213" s="9">
        <v>2021</v>
      </c>
      <c r="B213" s="9">
        <v>123336</v>
      </c>
      <c r="C213" s="9" t="s">
        <v>967</v>
      </c>
    </row>
    <row r="214" spans="1:3" ht="12.75" customHeight="1" x14ac:dyDescent="0.2">
      <c r="A214" s="9">
        <v>2021</v>
      </c>
      <c r="B214" s="9">
        <v>1179970</v>
      </c>
      <c r="C214" s="9" t="s">
        <v>967</v>
      </c>
    </row>
    <row r="215" spans="1:3" ht="12.75" customHeight="1" x14ac:dyDescent="0.2">
      <c r="A215" s="9">
        <v>2021</v>
      </c>
      <c r="B215" s="9">
        <v>1308687</v>
      </c>
      <c r="C215" s="9" t="s">
        <v>967</v>
      </c>
    </row>
    <row r="216" spans="1:3" ht="12.75" customHeight="1" x14ac:dyDescent="0.2">
      <c r="A216" s="9">
        <v>2021</v>
      </c>
      <c r="B216" s="9">
        <v>123336</v>
      </c>
      <c r="C216" s="9" t="s">
        <v>967</v>
      </c>
    </row>
    <row r="217" spans="1:3" ht="12.75" customHeight="1" x14ac:dyDescent="0.2">
      <c r="A217" s="9">
        <v>2021</v>
      </c>
      <c r="B217" s="9">
        <v>1308687</v>
      </c>
      <c r="C217" s="9" t="s">
        <v>967</v>
      </c>
    </row>
    <row r="218" spans="1:3" ht="12.75" customHeight="1" x14ac:dyDescent="0.2">
      <c r="A218" s="9">
        <v>2021</v>
      </c>
      <c r="B218" s="9">
        <v>123336</v>
      </c>
      <c r="C218" s="9" t="s">
        <v>967</v>
      </c>
    </row>
    <row r="219" spans="1:3" ht="12.75" customHeight="1" x14ac:dyDescent="0.2">
      <c r="A219" s="9">
        <v>2021</v>
      </c>
      <c r="B219" s="9">
        <v>1179970</v>
      </c>
      <c r="C219" s="9" t="s">
        <v>967</v>
      </c>
    </row>
    <row r="220" spans="1:3" ht="12.75" customHeight="1" x14ac:dyDescent="0.2">
      <c r="A220" s="9">
        <v>2021</v>
      </c>
      <c r="B220" s="9">
        <v>122845</v>
      </c>
      <c r="C220" s="9" t="s">
        <v>967</v>
      </c>
    </row>
    <row r="221" spans="1:3" ht="12.75" customHeight="1" x14ac:dyDescent="0.2">
      <c r="A221" s="9">
        <v>2021</v>
      </c>
      <c r="B221" s="9">
        <v>1319230</v>
      </c>
      <c r="C221" s="9" t="s">
        <v>967</v>
      </c>
    </row>
    <row r="222" spans="1:3" ht="12.75" customHeight="1" x14ac:dyDescent="0.2">
      <c r="A222" s="9">
        <v>2021</v>
      </c>
      <c r="B222" s="9">
        <v>1308687</v>
      </c>
      <c r="C222" s="9" t="s">
        <v>967</v>
      </c>
    </row>
    <row r="223" spans="1:3" ht="12.75" customHeight="1" x14ac:dyDescent="0.2">
      <c r="A223" s="9">
        <v>2021</v>
      </c>
      <c r="B223" s="9">
        <v>1103909</v>
      </c>
      <c r="C223" s="9" t="s">
        <v>967</v>
      </c>
    </row>
    <row r="224" spans="1:3" ht="12.75" customHeight="1" x14ac:dyDescent="0.2">
      <c r="A224" s="9">
        <v>2021</v>
      </c>
      <c r="B224" s="9">
        <v>1308687</v>
      </c>
      <c r="C224" s="9" t="s">
        <v>967</v>
      </c>
    </row>
    <row r="225" spans="1:3" ht="12.75" customHeight="1" x14ac:dyDescent="0.2">
      <c r="A225" s="9">
        <v>2021</v>
      </c>
      <c r="B225" s="9">
        <v>1308687</v>
      </c>
      <c r="C225" s="9" t="s">
        <v>967</v>
      </c>
    </row>
    <row r="226" spans="1:3" ht="12.75" customHeight="1" x14ac:dyDescent="0.2">
      <c r="A226" s="9">
        <v>2021</v>
      </c>
      <c r="B226" s="9">
        <v>123336</v>
      </c>
      <c r="C226" s="9" t="s">
        <v>967</v>
      </c>
    </row>
    <row r="227" spans="1:3" ht="12.75" customHeight="1" x14ac:dyDescent="0.2">
      <c r="A227" s="9">
        <v>2021</v>
      </c>
      <c r="B227" s="9">
        <v>1103909</v>
      </c>
      <c r="C227" s="9" t="s">
        <v>967</v>
      </c>
    </row>
    <row r="228" spans="1:3" ht="12.75" customHeight="1" x14ac:dyDescent="0.2">
      <c r="A228" s="9">
        <v>2021</v>
      </c>
      <c r="B228" s="9">
        <v>1103909</v>
      </c>
      <c r="C228" s="9" t="s">
        <v>967</v>
      </c>
    </row>
    <row r="229" spans="1:3" ht="12.75" customHeight="1" x14ac:dyDescent="0.2">
      <c r="A229" s="9">
        <v>2021</v>
      </c>
      <c r="B229" s="9">
        <v>122845</v>
      </c>
      <c r="C229" s="9" t="s">
        <v>967</v>
      </c>
    </row>
    <row r="230" spans="1:3" ht="12.75" customHeight="1" x14ac:dyDescent="0.2">
      <c r="A230" s="9">
        <v>2021</v>
      </c>
      <c r="B230" s="9">
        <v>123336</v>
      </c>
      <c r="C230" s="9" t="s">
        <v>967</v>
      </c>
    </row>
    <row r="231" spans="1:3" ht="12.75" customHeight="1" x14ac:dyDescent="0.2">
      <c r="A231" s="9">
        <v>2021</v>
      </c>
      <c r="B231" s="9">
        <v>1179970</v>
      </c>
      <c r="C231" s="9" t="s">
        <v>967</v>
      </c>
    </row>
    <row r="232" spans="1:3" ht="12.75" customHeight="1" x14ac:dyDescent="0.2">
      <c r="A232" s="9">
        <v>2021</v>
      </c>
      <c r="B232" s="9">
        <v>123336</v>
      </c>
      <c r="C232" s="9" t="s">
        <v>967</v>
      </c>
    </row>
    <row r="233" spans="1:3" ht="12.75" customHeight="1" x14ac:dyDescent="0.2">
      <c r="A233" s="9">
        <v>2021</v>
      </c>
      <c r="B233" s="9">
        <v>1319230</v>
      </c>
      <c r="C233" s="9" t="s">
        <v>967</v>
      </c>
    </row>
    <row r="234" spans="1:3" ht="12.75" customHeight="1" x14ac:dyDescent="0.2">
      <c r="A234" s="9">
        <v>2021</v>
      </c>
      <c r="B234" s="9">
        <v>1103909</v>
      </c>
      <c r="C234" s="9" t="s">
        <v>967</v>
      </c>
    </row>
    <row r="235" spans="1:3" ht="12.75" customHeight="1" x14ac:dyDescent="0.2">
      <c r="A235" s="9">
        <v>2021</v>
      </c>
      <c r="B235" s="9">
        <v>1179970</v>
      </c>
      <c r="C235" s="9" t="s">
        <v>967</v>
      </c>
    </row>
    <row r="236" spans="1:3" ht="12.75" customHeight="1" x14ac:dyDescent="0.2">
      <c r="A236" s="9">
        <v>2021</v>
      </c>
      <c r="B236" s="9">
        <v>1308687</v>
      </c>
      <c r="C236" s="9" t="s">
        <v>967</v>
      </c>
    </row>
    <row r="237" spans="1:3" ht="12.75" customHeight="1" x14ac:dyDescent="0.2">
      <c r="A237" s="9">
        <v>2021</v>
      </c>
      <c r="B237" s="9">
        <v>123336</v>
      </c>
      <c r="C237" s="9" t="s">
        <v>967</v>
      </c>
    </row>
    <row r="238" spans="1:3" ht="12.75" customHeight="1" x14ac:dyDescent="0.2">
      <c r="A238" s="9">
        <v>2021</v>
      </c>
      <c r="B238" s="9">
        <v>1308687</v>
      </c>
      <c r="C238" s="9" t="s">
        <v>967</v>
      </c>
    </row>
    <row r="239" spans="1:3" ht="12.75" customHeight="1" x14ac:dyDescent="0.2">
      <c r="A239" s="9">
        <v>2021</v>
      </c>
      <c r="B239" s="9">
        <v>1179970</v>
      </c>
      <c r="C239" s="9" t="s">
        <v>967</v>
      </c>
    </row>
    <row r="240" spans="1:3" ht="12.75" customHeight="1" x14ac:dyDescent="0.2">
      <c r="A240" s="9">
        <v>2021</v>
      </c>
      <c r="B240" s="9">
        <v>1179970</v>
      </c>
      <c r="C240" s="9" t="s">
        <v>967</v>
      </c>
    </row>
    <row r="241" spans="1:3" ht="12.75" customHeight="1" x14ac:dyDescent="0.2">
      <c r="A241" s="9">
        <v>2021</v>
      </c>
      <c r="B241" s="9">
        <v>1179970</v>
      </c>
      <c r="C241" s="9" t="s">
        <v>967</v>
      </c>
    </row>
    <row r="242" spans="1:3" ht="12.75" customHeight="1" x14ac:dyDescent="0.2">
      <c r="A242" s="9">
        <v>2021</v>
      </c>
      <c r="B242" s="9">
        <v>123336</v>
      </c>
      <c r="C242" s="9" t="s">
        <v>967</v>
      </c>
    </row>
    <row r="243" spans="1:3" ht="12.75" customHeight="1" x14ac:dyDescent="0.2">
      <c r="A243" s="9">
        <v>2021</v>
      </c>
      <c r="B243" s="9">
        <v>1103692</v>
      </c>
      <c r="C243" s="9" t="s">
        <v>967</v>
      </c>
    </row>
    <row r="244" spans="1:3" ht="12.75" customHeight="1" x14ac:dyDescent="0.2">
      <c r="A244" s="9">
        <v>2021</v>
      </c>
      <c r="B244" s="9">
        <v>1127926</v>
      </c>
      <c r="C244" s="9" t="s">
        <v>967</v>
      </c>
    </row>
    <row r="245" spans="1:3" ht="12.75" customHeight="1" x14ac:dyDescent="0.2">
      <c r="A245" s="9">
        <v>2021</v>
      </c>
      <c r="B245" s="9">
        <v>123336</v>
      </c>
      <c r="C245" s="9" t="s">
        <v>967</v>
      </c>
    </row>
    <row r="246" spans="1:3" ht="12.75" customHeight="1" x14ac:dyDescent="0.2">
      <c r="A246" s="9">
        <v>2021</v>
      </c>
      <c r="B246" s="9">
        <v>1127925</v>
      </c>
      <c r="C246" s="9" t="s">
        <v>967</v>
      </c>
    </row>
    <row r="247" spans="1:3" ht="12.75" customHeight="1" x14ac:dyDescent="0.2">
      <c r="A247" s="9">
        <v>2021</v>
      </c>
      <c r="B247" s="9">
        <v>1179970</v>
      </c>
      <c r="C247" s="9" t="s">
        <v>967</v>
      </c>
    </row>
    <row r="248" spans="1:3" ht="12.75" customHeight="1" x14ac:dyDescent="0.2">
      <c r="A248" s="9">
        <v>2021</v>
      </c>
      <c r="B248" s="9">
        <v>1308687</v>
      </c>
      <c r="C248" s="9" t="s">
        <v>967</v>
      </c>
    </row>
    <row r="249" spans="1:3" ht="12.75" customHeight="1" x14ac:dyDescent="0.2">
      <c r="A249" s="9">
        <v>2021</v>
      </c>
      <c r="B249" s="9">
        <v>1179970</v>
      </c>
      <c r="C249" s="9" t="s">
        <v>967</v>
      </c>
    </row>
    <row r="250" spans="1:3" ht="12.75" customHeight="1" x14ac:dyDescent="0.2">
      <c r="A250" s="9">
        <v>2021</v>
      </c>
      <c r="B250" s="9">
        <v>1103909</v>
      </c>
      <c r="C250" s="9" t="s">
        <v>967</v>
      </c>
    </row>
    <row r="251" spans="1:3" ht="12.75" customHeight="1" x14ac:dyDescent="0.2">
      <c r="A251" s="9">
        <v>2021</v>
      </c>
      <c r="B251" s="9">
        <v>1270538</v>
      </c>
      <c r="C251" s="9" t="s">
        <v>967</v>
      </c>
    </row>
    <row r="252" spans="1:3" ht="12.75" customHeight="1" x14ac:dyDescent="0.2">
      <c r="A252" s="9">
        <v>2021</v>
      </c>
      <c r="B252" s="9">
        <v>123336</v>
      </c>
      <c r="C252" s="9" t="s">
        <v>967</v>
      </c>
    </row>
    <row r="253" spans="1:3" ht="12.75" customHeight="1" x14ac:dyDescent="0.2">
      <c r="A253" s="9">
        <v>2021</v>
      </c>
      <c r="B253" s="9">
        <v>122845</v>
      </c>
      <c r="C253" s="9" t="s">
        <v>967</v>
      </c>
    </row>
    <row r="254" spans="1:3" ht="12.75" customHeight="1" x14ac:dyDescent="0.2">
      <c r="A254" s="9">
        <v>2021</v>
      </c>
      <c r="B254" s="9">
        <v>122845</v>
      </c>
      <c r="C254" s="9" t="s">
        <v>967</v>
      </c>
    </row>
    <row r="255" spans="1:3" ht="12.75" customHeight="1" x14ac:dyDescent="0.2">
      <c r="A255" s="9">
        <v>2021</v>
      </c>
      <c r="B255" s="9">
        <v>123336</v>
      </c>
      <c r="C255" s="9" t="s">
        <v>967</v>
      </c>
    </row>
    <row r="256" spans="1:3" ht="12.75" customHeight="1" x14ac:dyDescent="0.2">
      <c r="A256" s="9">
        <v>2021</v>
      </c>
      <c r="B256" s="9">
        <v>1179970</v>
      </c>
      <c r="C256" s="9" t="s">
        <v>967</v>
      </c>
    </row>
    <row r="257" spans="1:3" ht="12.75" customHeight="1" x14ac:dyDescent="0.2">
      <c r="A257" s="9">
        <v>2021</v>
      </c>
      <c r="B257" s="9">
        <v>123336</v>
      </c>
      <c r="C257" s="9" t="s">
        <v>967</v>
      </c>
    </row>
    <row r="258" spans="1:3" ht="12.75" customHeight="1" x14ac:dyDescent="0.2">
      <c r="A258" s="9">
        <v>2021</v>
      </c>
      <c r="B258" s="9">
        <v>123336</v>
      </c>
      <c r="C258" s="9" t="s">
        <v>967</v>
      </c>
    </row>
    <row r="259" spans="1:3" ht="12.75" customHeight="1" x14ac:dyDescent="0.2">
      <c r="A259" s="9">
        <v>2021</v>
      </c>
      <c r="B259" s="9">
        <v>1103909</v>
      </c>
      <c r="C259" s="9" t="s">
        <v>967</v>
      </c>
    </row>
    <row r="260" spans="1:3" ht="12.75" customHeight="1" x14ac:dyDescent="0.2">
      <c r="A260" s="9">
        <v>2021</v>
      </c>
      <c r="B260" s="9">
        <v>1179970</v>
      </c>
      <c r="C260" s="9" t="s">
        <v>967</v>
      </c>
    </row>
    <row r="261" spans="1:3" ht="12.75" customHeight="1" x14ac:dyDescent="0.2">
      <c r="A261" s="9">
        <v>2021</v>
      </c>
      <c r="B261" s="9">
        <v>122845</v>
      </c>
      <c r="C261" s="9" t="s">
        <v>967</v>
      </c>
    </row>
    <row r="262" spans="1:3" ht="12.75" customHeight="1" x14ac:dyDescent="0.2">
      <c r="A262" s="9">
        <v>2021</v>
      </c>
      <c r="B262" s="9">
        <v>1127925</v>
      </c>
      <c r="C262" s="9" t="s">
        <v>967</v>
      </c>
    </row>
    <row r="263" spans="1:3" ht="12.75" customHeight="1" x14ac:dyDescent="0.2">
      <c r="A263" s="9">
        <v>2021</v>
      </c>
      <c r="B263" s="9">
        <v>1127927</v>
      </c>
      <c r="C263" s="9" t="s">
        <v>967</v>
      </c>
    </row>
    <row r="264" spans="1:3" ht="12.75" customHeight="1" x14ac:dyDescent="0.2">
      <c r="A264" s="9">
        <v>2021</v>
      </c>
      <c r="B264" s="9">
        <v>1308687</v>
      </c>
      <c r="C264" s="9" t="s">
        <v>967</v>
      </c>
    </row>
    <row r="265" spans="1:3" ht="12.75" customHeight="1" x14ac:dyDescent="0.2">
      <c r="A265" s="9">
        <v>2021</v>
      </c>
      <c r="B265" s="9">
        <v>123336</v>
      </c>
      <c r="C265" s="9" t="s">
        <v>967</v>
      </c>
    </row>
    <row r="266" spans="1:3" ht="12.75" customHeight="1" x14ac:dyDescent="0.2">
      <c r="A266" s="9">
        <v>2021</v>
      </c>
      <c r="B266" s="9">
        <v>1127925</v>
      </c>
      <c r="C266" s="9" t="s">
        <v>967</v>
      </c>
    </row>
    <row r="267" spans="1:3" ht="12.75" customHeight="1" x14ac:dyDescent="0.2">
      <c r="A267" s="9">
        <v>2021</v>
      </c>
      <c r="B267" s="9">
        <v>1179970</v>
      </c>
      <c r="C267" s="9" t="s">
        <v>967</v>
      </c>
    </row>
    <row r="268" spans="1:3" ht="12.75" customHeight="1" x14ac:dyDescent="0.2">
      <c r="A268" s="9">
        <v>2021</v>
      </c>
      <c r="B268" s="9">
        <v>1117076</v>
      </c>
      <c r="C268" s="9" t="s">
        <v>967</v>
      </c>
    </row>
    <row r="269" spans="1:3" ht="12.75" customHeight="1" x14ac:dyDescent="0.2">
      <c r="A269" s="9">
        <v>2021</v>
      </c>
      <c r="B269" s="9">
        <v>1308687</v>
      </c>
      <c r="C269" s="9" t="s">
        <v>967</v>
      </c>
    </row>
    <row r="270" spans="1:3" ht="12.75" customHeight="1" x14ac:dyDescent="0.2">
      <c r="A270" s="9">
        <v>2021</v>
      </c>
      <c r="B270" s="9">
        <v>1319230</v>
      </c>
      <c r="C270" s="9" t="s">
        <v>967</v>
      </c>
    </row>
    <row r="271" spans="1:3" ht="12.75" customHeight="1" x14ac:dyDescent="0.2">
      <c r="A271" s="9">
        <v>2021</v>
      </c>
      <c r="B271" s="9">
        <v>1179970</v>
      </c>
      <c r="C271" s="9" t="s">
        <v>967</v>
      </c>
    </row>
    <row r="272" spans="1:3" ht="12.75" customHeight="1" x14ac:dyDescent="0.2">
      <c r="A272" s="9">
        <v>2021</v>
      </c>
      <c r="B272" s="9">
        <v>123336</v>
      </c>
      <c r="C272" s="9" t="s">
        <v>967</v>
      </c>
    </row>
    <row r="273" spans="1:3" ht="12.75" customHeight="1" x14ac:dyDescent="0.2">
      <c r="A273" s="9">
        <v>2021</v>
      </c>
      <c r="B273" s="9">
        <v>1117076</v>
      </c>
      <c r="C273" s="9" t="s">
        <v>967</v>
      </c>
    </row>
    <row r="274" spans="1:3" ht="12.75" customHeight="1" x14ac:dyDescent="0.2">
      <c r="A274" s="9">
        <v>2021</v>
      </c>
      <c r="B274" s="9">
        <v>1127925</v>
      </c>
      <c r="C274" s="9" t="s">
        <v>967</v>
      </c>
    </row>
    <row r="275" spans="1:3" ht="12.75" customHeight="1" x14ac:dyDescent="0.2">
      <c r="A275" s="9">
        <v>2021</v>
      </c>
      <c r="B275" s="9">
        <v>1270538</v>
      </c>
      <c r="C275" s="9" t="s">
        <v>967</v>
      </c>
    </row>
    <row r="276" spans="1:3" ht="12.75" customHeight="1" x14ac:dyDescent="0.2">
      <c r="A276" s="9">
        <v>2021</v>
      </c>
      <c r="B276" s="9">
        <v>123336</v>
      </c>
      <c r="C276" s="9" t="s">
        <v>967</v>
      </c>
    </row>
    <row r="277" spans="1:3" ht="12.75" customHeight="1" x14ac:dyDescent="0.2">
      <c r="A277" s="9">
        <v>2021</v>
      </c>
      <c r="B277" s="9">
        <v>1127926</v>
      </c>
      <c r="C277" s="9" t="s">
        <v>967</v>
      </c>
    </row>
    <row r="278" spans="1:3" ht="12.75" customHeight="1" x14ac:dyDescent="0.2">
      <c r="A278" s="9">
        <v>2021</v>
      </c>
      <c r="B278" s="9">
        <v>1179970</v>
      </c>
      <c r="C278" s="9" t="s">
        <v>967</v>
      </c>
    </row>
    <row r="279" spans="1:3" ht="12.75" customHeight="1" x14ac:dyDescent="0.2">
      <c r="A279" s="9">
        <v>2021</v>
      </c>
      <c r="B279" s="9">
        <v>108730</v>
      </c>
      <c r="C279" s="9" t="s">
        <v>967</v>
      </c>
    </row>
    <row r="280" spans="1:3" ht="12.75" customHeight="1" x14ac:dyDescent="0.2">
      <c r="A280" s="9">
        <v>2021</v>
      </c>
      <c r="B280" s="9">
        <v>1103692</v>
      </c>
      <c r="C280" s="9" t="s">
        <v>967</v>
      </c>
    </row>
    <row r="281" spans="1:3" ht="12.75" customHeight="1" x14ac:dyDescent="0.2">
      <c r="A281" s="9">
        <v>2021</v>
      </c>
      <c r="B281" s="9">
        <v>1127926</v>
      </c>
      <c r="C281" s="9" t="s">
        <v>967</v>
      </c>
    </row>
    <row r="282" spans="1:3" ht="12.75" customHeight="1" x14ac:dyDescent="0.2">
      <c r="A282" s="9">
        <v>2021</v>
      </c>
      <c r="B282" s="9">
        <v>1127924</v>
      </c>
      <c r="C282" s="9" t="s">
        <v>967</v>
      </c>
    </row>
    <row r="283" spans="1:3" ht="12.75" customHeight="1" x14ac:dyDescent="0.2">
      <c r="A283" s="9">
        <v>2021</v>
      </c>
      <c r="B283" s="9">
        <v>123336</v>
      </c>
      <c r="C283" s="9" t="s">
        <v>967</v>
      </c>
    </row>
    <row r="284" spans="1:3" ht="12.75" customHeight="1" x14ac:dyDescent="0.2">
      <c r="A284" s="9">
        <v>2021</v>
      </c>
      <c r="B284" s="9">
        <v>123336</v>
      </c>
      <c r="C284" s="9" t="s">
        <v>967</v>
      </c>
    </row>
    <row r="285" spans="1:3" ht="12.75" customHeight="1" x14ac:dyDescent="0.2">
      <c r="A285" s="9">
        <v>2021</v>
      </c>
      <c r="B285" s="9">
        <v>1319230</v>
      </c>
      <c r="C285" s="9" t="s">
        <v>967</v>
      </c>
    </row>
    <row r="286" spans="1:3" ht="12.75" customHeight="1" x14ac:dyDescent="0.2">
      <c r="A286" s="9">
        <v>2021</v>
      </c>
      <c r="B286" s="9">
        <v>1179970</v>
      </c>
      <c r="C286" s="9" t="s">
        <v>967</v>
      </c>
    </row>
    <row r="287" spans="1:3" ht="12.75" customHeight="1" x14ac:dyDescent="0.2">
      <c r="A287" s="9">
        <v>2021</v>
      </c>
      <c r="B287" s="9">
        <v>150129</v>
      </c>
      <c r="C287" s="9" t="s">
        <v>967</v>
      </c>
    </row>
    <row r="288" spans="1:3" ht="12.75" customHeight="1" x14ac:dyDescent="0.2">
      <c r="A288" s="9">
        <v>2021</v>
      </c>
      <c r="B288" s="9">
        <v>1308687</v>
      </c>
      <c r="C288" s="9" t="s">
        <v>967</v>
      </c>
    </row>
    <row r="289" spans="1:3" ht="12.75" customHeight="1" x14ac:dyDescent="0.2">
      <c r="A289" s="9">
        <v>2021</v>
      </c>
      <c r="B289" s="9">
        <v>123336</v>
      </c>
      <c r="C289" s="9" t="s">
        <v>967</v>
      </c>
    </row>
    <row r="290" spans="1:3" ht="12.75" customHeight="1" x14ac:dyDescent="0.2">
      <c r="A290" s="9">
        <v>2021</v>
      </c>
      <c r="B290" s="9">
        <v>1179970</v>
      </c>
      <c r="C290" s="9" t="s">
        <v>967</v>
      </c>
    </row>
    <row r="291" spans="1:3" ht="12.75" customHeight="1" x14ac:dyDescent="0.2">
      <c r="A291" s="9">
        <v>2021</v>
      </c>
      <c r="B291" s="9">
        <v>1270538</v>
      </c>
      <c r="C291" s="9" t="s">
        <v>967</v>
      </c>
    </row>
    <row r="292" spans="1:3" ht="12.75" customHeight="1" x14ac:dyDescent="0.2">
      <c r="A292" s="9">
        <v>2021</v>
      </c>
      <c r="B292" s="9">
        <v>123336</v>
      </c>
      <c r="C292" s="9" t="s">
        <v>967</v>
      </c>
    </row>
    <row r="293" spans="1:3" ht="12.75" customHeight="1" x14ac:dyDescent="0.2">
      <c r="A293" s="9">
        <v>2021</v>
      </c>
      <c r="B293" s="9">
        <v>1308687</v>
      </c>
      <c r="C293" s="9" t="s">
        <v>967</v>
      </c>
    </row>
    <row r="294" spans="1:3" ht="12.75" customHeight="1" x14ac:dyDescent="0.2">
      <c r="A294" s="9">
        <v>2021</v>
      </c>
      <c r="B294" s="9">
        <v>1308687</v>
      </c>
      <c r="C294" s="9" t="s">
        <v>967</v>
      </c>
    </row>
    <row r="295" spans="1:3" ht="12.75" customHeight="1" x14ac:dyDescent="0.2">
      <c r="A295" s="9">
        <v>2021</v>
      </c>
      <c r="B295" s="9">
        <v>1127925</v>
      </c>
      <c r="C295" s="9" t="s">
        <v>967</v>
      </c>
    </row>
    <row r="296" spans="1:3" ht="12.75" customHeight="1" x14ac:dyDescent="0.2">
      <c r="A296" s="9">
        <v>2021</v>
      </c>
      <c r="B296" s="9">
        <v>1179970</v>
      </c>
      <c r="C296" s="9" t="s">
        <v>967</v>
      </c>
    </row>
    <row r="297" spans="1:3" ht="12.75" customHeight="1" x14ac:dyDescent="0.2">
      <c r="A297" s="9">
        <v>2021</v>
      </c>
      <c r="B297" s="9">
        <v>1179970</v>
      </c>
      <c r="C297" s="9" t="s">
        <v>967</v>
      </c>
    </row>
    <row r="298" spans="1:3" ht="12.75" customHeight="1" x14ac:dyDescent="0.2">
      <c r="A298" s="9">
        <v>2021</v>
      </c>
      <c r="B298" s="9">
        <v>122845</v>
      </c>
      <c r="C298" s="9" t="s">
        <v>967</v>
      </c>
    </row>
    <row r="299" spans="1:3" ht="12.75" customHeight="1" x14ac:dyDescent="0.2">
      <c r="A299" s="9">
        <v>2021</v>
      </c>
      <c r="B299" s="9">
        <v>123336</v>
      </c>
      <c r="C299" s="9" t="s">
        <v>967</v>
      </c>
    </row>
    <row r="300" spans="1:3" ht="12.75" customHeight="1" x14ac:dyDescent="0.2">
      <c r="A300" s="9">
        <v>2021</v>
      </c>
      <c r="B300" s="9">
        <v>1127925</v>
      </c>
      <c r="C300" s="9" t="s">
        <v>967</v>
      </c>
    </row>
    <row r="301" spans="1:3" ht="12.75" customHeight="1" x14ac:dyDescent="0.2">
      <c r="A301" s="9">
        <v>2021</v>
      </c>
      <c r="B301" s="9">
        <v>1179970</v>
      </c>
      <c r="C301" s="9" t="s">
        <v>967</v>
      </c>
    </row>
    <row r="302" spans="1:3" ht="12.75" customHeight="1" x14ac:dyDescent="0.2">
      <c r="A302" s="9">
        <v>2021</v>
      </c>
      <c r="B302" s="9">
        <v>1127925</v>
      </c>
      <c r="C302" s="9" t="s">
        <v>967</v>
      </c>
    </row>
    <row r="303" spans="1:3" ht="12.75" customHeight="1" x14ac:dyDescent="0.2">
      <c r="A303" s="9">
        <v>2021</v>
      </c>
      <c r="B303" s="9">
        <v>1308687</v>
      </c>
      <c r="C303" s="9" t="s">
        <v>967</v>
      </c>
    </row>
    <row r="304" spans="1:3" ht="12.75" customHeight="1" x14ac:dyDescent="0.2">
      <c r="A304" s="9">
        <v>2021</v>
      </c>
      <c r="B304" s="9">
        <v>122845</v>
      </c>
      <c r="C304" s="9" t="s">
        <v>967</v>
      </c>
    </row>
    <row r="305" spans="1:3" ht="12.75" customHeight="1" x14ac:dyDescent="0.2">
      <c r="A305" s="9">
        <v>2021</v>
      </c>
      <c r="B305" s="9">
        <v>1103692</v>
      </c>
      <c r="C305" s="9" t="s">
        <v>967</v>
      </c>
    </row>
    <row r="306" spans="1:3" ht="12.75" customHeight="1" x14ac:dyDescent="0.2">
      <c r="A306" s="9">
        <v>2021</v>
      </c>
      <c r="B306" s="9">
        <v>1127926</v>
      </c>
      <c r="C306" s="9" t="s">
        <v>967</v>
      </c>
    </row>
    <row r="307" spans="1:3" ht="12.75" customHeight="1" x14ac:dyDescent="0.2">
      <c r="A307" s="9">
        <v>2021</v>
      </c>
      <c r="B307" s="9">
        <v>1179970</v>
      </c>
      <c r="C307" s="9" t="s">
        <v>967</v>
      </c>
    </row>
    <row r="308" spans="1:3" ht="12.75" customHeight="1" x14ac:dyDescent="0.2">
      <c r="A308" s="9">
        <v>2021</v>
      </c>
      <c r="B308" s="9">
        <v>1127925</v>
      </c>
      <c r="C308" s="9" t="s">
        <v>967</v>
      </c>
    </row>
    <row r="309" spans="1:3" ht="12.75" customHeight="1" x14ac:dyDescent="0.2">
      <c r="A309" s="9">
        <v>2021</v>
      </c>
      <c r="B309" s="9">
        <v>1308687</v>
      </c>
      <c r="C309" s="9" t="s">
        <v>967</v>
      </c>
    </row>
    <row r="310" spans="1:3" ht="12.75" customHeight="1" x14ac:dyDescent="0.2">
      <c r="A310" s="9">
        <v>2021</v>
      </c>
      <c r="B310" s="9">
        <v>1308687</v>
      </c>
      <c r="C310" s="9" t="s">
        <v>967</v>
      </c>
    </row>
    <row r="311" spans="1:3" ht="12.75" customHeight="1" x14ac:dyDescent="0.2">
      <c r="A311" s="9">
        <v>2021</v>
      </c>
      <c r="B311" s="9">
        <v>123336</v>
      </c>
      <c r="C311" s="9" t="s">
        <v>967</v>
      </c>
    </row>
    <row r="312" spans="1:3" ht="12.75" customHeight="1" x14ac:dyDescent="0.2">
      <c r="A312" s="9">
        <v>2021</v>
      </c>
      <c r="B312" s="9">
        <v>1365444</v>
      </c>
      <c r="C312" s="9" t="s">
        <v>967</v>
      </c>
    </row>
    <row r="313" spans="1:3" ht="12.75" customHeight="1" x14ac:dyDescent="0.2">
      <c r="A313" s="9">
        <v>2021</v>
      </c>
      <c r="B313" s="9">
        <v>123336</v>
      </c>
      <c r="C313" s="9" t="s">
        <v>967</v>
      </c>
    </row>
    <row r="314" spans="1:3" ht="12.75" customHeight="1" x14ac:dyDescent="0.2">
      <c r="A314" s="9">
        <v>2021</v>
      </c>
      <c r="B314" s="9">
        <v>1127927</v>
      </c>
      <c r="C314" s="9" t="s">
        <v>967</v>
      </c>
    </row>
    <row r="315" spans="1:3" ht="12.75" customHeight="1" x14ac:dyDescent="0.2">
      <c r="A315" s="9">
        <v>2021</v>
      </c>
      <c r="B315" s="9">
        <v>1179970</v>
      </c>
      <c r="C315" s="9" t="s">
        <v>967</v>
      </c>
    </row>
    <row r="316" spans="1:3" ht="12.75" customHeight="1" x14ac:dyDescent="0.2">
      <c r="A316" s="9">
        <v>2021</v>
      </c>
      <c r="B316" s="9">
        <v>1127925</v>
      </c>
      <c r="C316" s="9" t="s">
        <v>967</v>
      </c>
    </row>
    <row r="317" spans="1:3" ht="12.75" customHeight="1" x14ac:dyDescent="0.2">
      <c r="A317" s="9">
        <v>2021</v>
      </c>
      <c r="B317" s="9">
        <v>1127925</v>
      </c>
      <c r="C317" s="9" t="s">
        <v>967</v>
      </c>
    </row>
    <row r="318" spans="1:3" ht="12.75" customHeight="1" x14ac:dyDescent="0.2">
      <c r="A318" s="9">
        <v>2021</v>
      </c>
      <c r="B318" s="9">
        <v>1319230</v>
      </c>
      <c r="C318" s="9" t="s">
        <v>967</v>
      </c>
    </row>
    <row r="319" spans="1:3" ht="12.75" customHeight="1" x14ac:dyDescent="0.2">
      <c r="A319" s="9">
        <v>2021</v>
      </c>
      <c r="B319" s="9">
        <v>1319230</v>
      </c>
      <c r="C319" s="9" t="s">
        <v>967</v>
      </c>
    </row>
    <row r="320" spans="1:3" ht="12.75" customHeight="1" x14ac:dyDescent="0.2">
      <c r="A320" s="9">
        <v>2021</v>
      </c>
      <c r="B320" s="9">
        <v>123336</v>
      </c>
      <c r="C320" s="9" t="s">
        <v>967</v>
      </c>
    </row>
    <row r="321" spans="1:3" ht="12.75" customHeight="1" x14ac:dyDescent="0.2">
      <c r="A321" s="9">
        <v>2021</v>
      </c>
      <c r="B321" s="9">
        <v>1308687</v>
      </c>
      <c r="C321" s="9" t="s">
        <v>967</v>
      </c>
    </row>
    <row r="322" spans="1:3" ht="12.75" customHeight="1" x14ac:dyDescent="0.2">
      <c r="A322" s="9">
        <v>2021</v>
      </c>
      <c r="B322" s="9">
        <v>123336</v>
      </c>
      <c r="C322" s="9" t="s">
        <v>967</v>
      </c>
    </row>
    <row r="323" spans="1:3" ht="12.75" customHeight="1" x14ac:dyDescent="0.2">
      <c r="A323" s="9">
        <v>2021</v>
      </c>
      <c r="B323" s="9">
        <v>108730</v>
      </c>
      <c r="C323" s="9" t="s">
        <v>967</v>
      </c>
    </row>
    <row r="324" spans="1:3" ht="12.75" customHeight="1" x14ac:dyDescent="0.2">
      <c r="A324" s="9">
        <v>2021</v>
      </c>
      <c r="B324" s="9">
        <v>1103692</v>
      </c>
      <c r="C324" s="9" t="s">
        <v>967</v>
      </c>
    </row>
    <row r="325" spans="1:3" ht="12.75" customHeight="1" x14ac:dyDescent="0.2">
      <c r="A325" s="9">
        <v>2021</v>
      </c>
      <c r="B325" s="9">
        <v>108730</v>
      </c>
      <c r="C325" s="9" t="s">
        <v>967</v>
      </c>
    </row>
    <row r="326" spans="1:3" ht="12.75" customHeight="1" x14ac:dyDescent="0.2">
      <c r="A326" s="9">
        <v>2021</v>
      </c>
      <c r="B326" s="9">
        <v>122845</v>
      </c>
      <c r="C326" s="9" t="s">
        <v>967</v>
      </c>
    </row>
    <row r="327" spans="1:3" ht="12.75" customHeight="1" x14ac:dyDescent="0.2">
      <c r="A327" s="9">
        <v>2021</v>
      </c>
      <c r="B327" s="9">
        <v>122845</v>
      </c>
      <c r="C327" s="9" t="s">
        <v>967</v>
      </c>
    </row>
    <row r="328" spans="1:3" ht="12.75" customHeight="1" x14ac:dyDescent="0.2">
      <c r="A328" s="9">
        <v>2021</v>
      </c>
      <c r="B328" s="9">
        <v>1127924</v>
      </c>
      <c r="C328" s="9" t="s">
        <v>967</v>
      </c>
    </row>
    <row r="329" spans="1:3" ht="12.75" customHeight="1" x14ac:dyDescent="0.2">
      <c r="A329" s="9">
        <v>2021</v>
      </c>
      <c r="B329" s="9">
        <v>150129</v>
      </c>
      <c r="C329" s="9" t="s">
        <v>967</v>
      </c>
    </row>
    <row r="330" spans="1:3" ht="12.75" customHeight="1" x14ac:dyDescent="0.2">
      <c r="A330" s="9">
        <v>2021</v>
      </c>
      <c r="B330" s="9">
        <v>123336</v>
      </c>
      <c r="C330" s="9" t="s">
        <v>967</v>
      </c>
    </row>
    <row r="331" spans="1:3" ht="12.75" customHeight="1" x14ac:dyDescent="0.2">
      <c r="A331" s="9">
        <v>2021</v>
      </c>
      <c r="B331" s="9">
        <v>1127925</v>
      </c>
      <c r="C331" s="9" t="s">
        <v>967</v>
      </c>
    </row>
    <row r="332" spans="1:3" ht="12.75" customHeight="1" x14ac:dyDescent="0.2">
      <c r="A332" s="9">
        <v>2021</v>
      </c>
      <c r="B332" s="9">
        <v>108730</v>
      </c>
      <c r="C332" s="9" t="s">
        <v>967</v>
      </c>
    </row>
    <row r="333" spans="1:3" ht="12.75" customHeight="1" x14ac:dyDescent="0.2">
      <c r="A333" s="9">
        <v>2021</v>
      </c>
      <c r="B333" s="9">
        <v>150129</v>
      </c>
      <c r="C333" s="9" t="s">
        <v>967</v>
      </c>
    </row>
    <row r="334" spans="1:3" ht="12.75" customHeight="1" x14ac:dyDescent="0.2">
      <c r="A334" s="9">
        <v>2021</v>
      </c>
      <c r="B334" s="9">
        <v>1103657</v>
      </c>
      <c r="C334" s="9" t="s">
        <v>967</v>
      </c>
    </row>
    <row r="335" spans="1:3" ht="12.75" customHeight="1" x14ac:dyDescent="0.2">
      <c r="A335" s="9">
        <v>2021</v>
      </c>
      <c r="B335" s="9">
        <v>1308687</v>
      </c>
      <c r="C335" s="9" t="s">
        <v>967</v>
      </c>
    </row>
    <row r="336" spans="1:3" ht="12.75" customHeight="1" x14ac:dyDescent="0.2">
      <c r="A336" s="9">
        <v>2021</v>
      </c>
      <c r="B336" s="9">
        <v>1319230</v>
      </c>
      <c r="C336" s="9" t="s">
        <v>967</v>
      </c>
    </row>
    <row r="337" spans="1:3" ht="12.75" customHeight="1" x14ac:dyDescent="0.2">
      <c r="A337" s="9">
        <v>2021</v>
      </c>
      <c r="B337" s="9">
        <v>1308687</v>
      </c>
      <c r="C337" s="9" t="s">
        <v>967</v>
      </c>
    </row>
    <row r="338" spans="1:3" ht="12.75" customHeight="1" x14ac:dyDescent="0.2">
      <c r="A338" s="9">
        <v>2021</v>
      </c>
      <c r="B338" s="9">
        <v>1103909</v>
      </c>
      <c r="C338" s="9" t="s">
        <v>967</v>
      </c>
    </row>
    <row r="339" spans="1:3" ht="12.75" customHeight="1" x14ac:dyDescent="0.2">
      <c r="A339" s="9">
        <v>2021</v>
      </c>
      <c r="B339" s="9">
        <v>1103909</v>
      </c>
      <c r="C339" s="9" t="s">
        <v>967</v>
      </c>
    </row>
    <row r="340" spans="1:3" ht="12.75" customHeight="1" x14ac:dyDescent="0.2">
      <c r="A340" s="9">
        <v>2021</v>
      </c>
      <c r="B340" s="9">
        <v>1179970</v>
      </c>
      <c r="C340" s="9" t="s">
        <v>967</v>
      </c>
    </row>
    <row r="341" spans="1:3" ht="12.75" customHeight="1" x14ac:dyDescent="0.2">
      <c r="A341" s="9">
        <v>2021</v>
      </c>
      <c r="B341" s="9">
        <v>1127926</v>
      </c>
      <c r="C341" s="9" t="s">
        <v>967</v>
      </c>
    </row>
    <row r="342" spans="1:3" ht="12.75" customHeight="1" x14ac:dyDescent="0.2">
      <c r="A342" s="9">
        <v>2021</v>
      </c>
      <c r="B342" s="9">
        <v>1127925</v>
      </c>
      <c r="C342" s="9" t="s">
        <v>967</v>
      </c>
    </row>
    <row r="343" spans="1:3" ht="12.75" customHeight="1" x14ac:dyDescent="0.2">
      <c r="A343" s="9">
        <v>2021</v>
      </c>
      <c r="B343" s="9">
        <v>1319230</v>
      </c>
      <c r="C343" s="9" t="s">
        <v>967</v>
      </c>
    </row>
    <row r="344" spans="1:3" ht="12.75" customHeight="1" x14ac:dyDescent="0.2">
      <c r="A344" s="9">
        <v>2021</v>
      </c>
      <c r="B344" s="9">
        <v>122845</v>
      </c>
      <c r="C344" s="9" t="s">
        <v>967</v>
      </c>
    </row>
    <row r="345" spans="1:3" ht="12.75" customHeight="1" x14ac:dyDescent="0.2">
      <c r="A345" s="9">
        <v>2021</v>
      </c>
      <c r="B345" s="9">
        <v>1103692</v>
      </c>
      <c r="C345" s="9" t="s">
        <v>967</v>
      </c>
    </row>
    <row r="346" spans="1:3" ht="12.75" customHeight="1" x14ac:dyDescent="0.2">
      <c r="A346" s="9">
        <v>2021</v>
      </c>
      <c r="B346" s="9">
        <v>1127927</v>
      </c>
      <c r="C346" s="9" t="s">
        <v>967</v>
      </c>
    </row>
    <row r="347" spans="1:3" ht="12.75" customHeight="1" x14ac:dyDescent="0.2">
      <c r="A347" s="9">
        <v>2021</v>
      </c>
      <c r="B347" s="9">
        <v>122845</v>
      </c>
      <c r="C347" s="9" t="s">
        <v>967</v>
      </c>
    </row>
    <row r="348" spans="1:3" ht="12.75" customHeight="1" x14ac:dyDescent="0.2">
      <c r="A348" s="9">
        <v>2021</v>
      </c>
      <c r="B348" s="9">
        <v>122845</v>
      </c>
      <c r="C348" s="9" t="s">
        <v>967</v>
      </c>
    </row>
    <row r="349" spans="1:3" ht="12.75" customHeight="1" x14ac:dyDescent="0.2">
      <c r="A349" s="9">
        <v>2021</v>
      </c>
      <c r="B349" s="9">
        <v>1179970</v>
      </c>
      <c r="C349" s="9" t="s">
        <v>967</v>
      </c>
    </row>
    <row r="350" spans="1:3" ht="12.75" customHeight="1" x14ac:dyDescent="0.2">
      <c r="A350" s="9">
        <v>2021</v>
      </c>
      <c r="B350" s="9">
        <v>1179970</v>
      </c>
      <c r="C350" s="9" t="s">
        <v>967</v>
      </c>
    </row>
    <row r="351" spans="1:3" ht="12.75" customHeight="1" x14ac:dyDescent="0.2">
      <c r="A351" s="9">
        <v>2021</v>
      </c>
      <c r="B351" s="9">
        <v>1179970</v>
      </c>
      <c r="C351" s="9" t="s">
        <v>967</v>
      </c>
    </row>
    <row r="352" spans="1:3" ht="12.75" customHeight="1" x14ac:dyDescent="0.2">
      <c r="A352" s="9">
        <v>2021</v>
      </c>
      <c r="B352" s="9">
        <v>1365444</v>
      </c>
      <c r="C352" s="9" t="s">
        <v>967</v>
      </c>
    </row>
    <row r="353" spans="1:3" ht="12.75" customHeight="1" x14ac:dyDescent="0.2">
      <c r="A353" s="9">
        <v>2021</v>
      </c>
      <c r="B353" s="9">
        <v>1179970</v>
      </c>
      <c r="C353" s="9" t="s">
        <v>967</v>
      </c>
    </row>
    <row r="354" spans="1:3" ht="12.75" customHeight="1" x14ac:dyDescent="0.2">
      <c r="A354" s="9">
        <v>2021</v>
      </c>
      <c r="B354" s="9">
        <v>1179970</v>
      </c>
      <c r="C354" s="9" t="s">
        <v>967</v>
      </c>
    </row>
    <row r="355" spans="1:3" ht="12.75" customHeight="1" x14ac:dyDescent="0.2">
      <c r="A355" s="9">
        <v>2021</v>
      </c>
      <c r="B355" s="9">
        <v>1308687</v>
      </c>
      <c r="C355" s="9" t="s">
        <v>967</v>
      </c>
    </row>
    <row r="356" spans="1:3" ht="12.75" customHeight="1" x14ac:dyDescent="0.2">
      <c r="A356" s="9">
        <v>2021</v>
      </c>
      <c r="B356" s="9">
        <v>1365444</v>
      </c>
      <c r="C356" s="9" t="s">
        <v>967</v>
      </c>
    </row>
    <row r="357" spans="1:3" ht="12.75" customHeight="1" x14ac:dyDescent="0.2">
      <c r="A357" s="9">
        <v>2021</v>
      </c>
      <c r="B357" s="9">
        <v>1179970</v>
      </c>
      <c r="C357" s="9" t="s">
        <v>967</v>
      </c>
    </row>
    <row r="358" spans="1:3" ht="12.75" customHeight="1" x14ac:dyDescent="0.2">
      <c r="A358" s="9">
        <v>2021</v>
      </c>
      <c r="B358" s="9">
        <v>1308687</v>
      </c>
      <c r="C358" s="9" t="s">
        <v>967</v>
      </c>
    </row>
    <row r="359" spans="1:3" ht="12.75" customHeight="1" x14ac:dyDescent="0.2">
      <c r="A359" s="9">
        <v>2021</v>
      </c>
      <c r="B359" s="9">
        <v>1103909</v>
      </c>
      <c r="C359" s="9" t="s">
        <v>967</v>
      </c>
    </row>
    <row r="360" spans="1:3" ht="12.75" customHeight="1" x14ac:dyDescent="0.2">
      <c r="A360" s="9">
        <v>2021</v>
      </c>
      <c r="B360" s="9">
        <v>1103692</v>
      </c>
      <c r="C360" s="9" t="s">
        <v>967</v>
      </c>
    </row>
    <row r="361" spans="1:3" ht="12.75" customHeight="1" x14ac:dyDescent="0.2">
      <c r="A361" s="9">
        <v>2021</v>
      </c>
      <c r="B361" s="9">
        <v>1103692</v>
      </c>
      <c r="C361" s="9" t="s">
        <v>967</v>
      </c>
    </row>
    <row r="362" spans="1:3" ht="12.75" customHeight="1" x14ac:dyDescent="0.2">
      <c r="A362" s="9">
        <v>2021</v>
      </c>
      <c r="B362" s="9">
        <v>123336</v>
      </c>
      <c r="C362" s="9" t="s">
        <v>967</v>
      </c>
    </row>
    <row r="363" spans="1:3" ht="12.75" customHeight="1" x14ac:dyDescent="0.2">
      <c r="A363" s="9">
        <v>2021</v>
      </c>
      <c r="B363" s="9">
        <v>1319230</v>
      </c>
      <c r="C363" s="9" t="s">
        <v>967</v>
      </c>
    </row>
    <row r="364" spans="1:3" ht="12.75" customHeight="1" x14ac:dyDescent="0.2">
      <c r="A364" s="9">
        <v>2021</v>
      </c>
      <c r="B364" s="9">
        <v>1179970</v>
      </c>
      <c r="C364" s="9" t="s">
        <v>967</v>
      </c>
    </row>
    <row r="365" spans="1:3" ht="12.75" customHeight="1" x14ac:dyDescent="0.2">
      <c r="A365" s="9">
        <v>2021</v>
      </c>
      <c r="B365" s="9">
        <v>123336</v>
      </c>
      <c r="C365" s="9" t="s">
        <v>967</v>
      </c>
    </row>
    <row r="366" spans="1:3" ht="12.75" customHeight="1" x14ac:dyDescent="0.2">
      <c r="A366" s="9">
        <v>2021</v>
      </c>
      <c r="B366" s="9">
        <v>1127926</v>
      </c>
      <c r="C366" s="9" t="s">
        <v>967</v>
      </c>
    </row>
    <row r="367" spans="1:3" ht="12.75" customHeight="1" x14ac:dyDescent="0.2">
      <c r="A367" s="9">
        <v>2021</v>
      </c>
      <c r="B367" s="9">
        <v>1270538</v>
      </c>
      <c r="C367" s="9" t="s">
        <v>967</v>
      </c>
    </row>
    <row r="368" spans="1:3" ht="12.75" customHeight="1" x14ac:dyDescent="0.2">
      <c r="A368" s="9">
        <v>2021</v>
      </c>
      <c r="B368" s="9">
        <v>1103692</v>
      </c>
      <c r="C368" s="9" t="s">
        <v>967</v>
      </c>
    </row>
    <row r="369" spans="1:3" ht="12.75" customHeight="1" x14ac:dyDescent="0.2">
      <c r="A369" s="9">
        <v>2021</v>
      </c>
      <c r="B369" s="9">
        <v>108730</v>
      </c>
      <c r="C369" s="9" t="s">
        <v>967</v>
      </c>
    </row>
    <row r="370" spans="1:3" ht="12.75" customHeight="1" x14ac:dyDescent="0.2">
      <c r="A370" s="9">
        <v>2021</v>
      </c>
      <c r="B370" s="9">
        <v>1270538</v>
      </c>
      <c r="C370" s="9" t="s">
        <v>967</v>
      </c>
    </row>
    <row r="371" spans="1:3" ht="12.75" customHeight="1" x14ac:dyDescent="0.2">
      <c r="A371" s="9">
        <v>2021</v>
      </c>
      <c r="B371" s="9">
        <v>1127925</v>
      </c>
      <c r="C371" s="9" t="s">
        <v>967</v>
      </c>
    </row>
    <row r="372" spans="1:3" ht="12.75" customHeight="1" x14ac:dyDescent="0.2">
      <c r="A372" s="9">
        <v>2021</v>
      </c>
      <c r="B372" s="9">
        <v>1127925</v>
      </c>
      <c r="C372" s="9" t="s">
        <v>967</v>
      </c>
    </row>
    <row r="373" spans="1:3" ht="12.75" customHeight="1" x14ac:dyDescent="0.2">
      <c r="A373" s="9">
        <v>2021</v>
      </c>
      <c r="B373" s="9">
        <v>1127924</v>
      </c>
      <c r="C373" s="9" t="s">
        <v>967</v>
      </c>
    </row>
    <row r="374" spans="1:3" ht="12.75" customHeight="1" x14ac:dyDescent="0.2">
      <c r="A374" s="9">
        <v>2021</v>
      </c>
      <c r="B374" s="9">
        <v>1127925</v>
      </c>
      <c r="C374" s="9" t="s">
        <v>967</v>
      </c>
    </row>
    <row r="375" spans="1:3" ht="12.75" customHeight="1" x14ac:dyDescent="0.2">
      <c r="A375" s="9">
        <v>2021</v>
      </c>
      <c r="B375" s="9">
        <v>1103692</v>
      </c>
      <c r="C375" s="9" t="s">
        <v>967</v>
      </c>
    </row>
    <row r="376" spans="1:3" ht="12.75" customHeight="1" x14ac:dyDescent="0.2">
      <c r="A376" s="9">
        <v>2021</v>
      </c>
      <c r="B376" s="9">
        <v>1308687</v>
      </c>
      <c r="C376" s="9" t="s">
        <v>967</v>
      </c>
    </row>
    <row r="377" spans="1:3" ht="12.75" customHeight="1" x14ac:dyDescent="0.2">
      <c r="A377" s="9">
        <v>2021</v>
      </c>
      <c r="B377" s="9">
        <v>1319230</v>
      </c>
      <c r="C377" s="9" t="s">
        <v>967</v>
      </c>
    </row>
    <row r="378" spans="1:3" ht="12.75" customHeight="1" x14ac:dyDescent="0.2">
      <c r="A378" s="9">
        <v>2021</v>
      </c>
      <c r="B378" s="9">
        <v>1103692</v>
      </c>
      <c r="C378" s="9" t="s">
        <v>967</v>
      </c>
    </row>
    <row r="379" spans="1:3" ht="12.75" customHeight="1" x14ac:dyDescent="0.2">
      <c r="A379" s="9">
        <v>2021</v>
      </c>
      <c r="B379" s="9">
        <v>123336</v>
      </c>
      <c r="C379" s="9" t="s">
        <v>967</v>
      </c>
    </row>
    <row r="380" spans="1:3" ht="12.75" customHeight="1" x14ac:dyDescent="0.2">
      <c r="A380" s="9">
        <v>2021</v>
      </c>
      <c r="B380" s="9">
        <v>1179970</v>
      </c>
      <c r="C380" s="9" t="s">
        <v>967</v>
      </c>
    </row>
    <row r="381" spans="1:3" ht="12.75" customHeight="1" x14ac:dyDescent="0.2">
      <c r="A381" s="9">
        <v>2021</v>
      </c>
      <c r="B381" s="9">
        <v>1308687</v>
      </c>
      <c r="C381" s="9" t="s">
        <v>967</v>
      </c>
    </row>
    <row r="382" spans="1:3" ht="12.75" customHeight="1" x14ac:dyDescent="0.2">
      <c r="A382" s="9">
        <v>2021</v>
      </c>
      <c r="B382" s="9">
        <v>1308687</v>
      </c>
      <c r="C382" s="9" t="s">
        <v>967</v>
      </c>
    </row>
    <row r="383" spans="1:3" ht="12.75" customHeight="1" x14ac:dyDescent="0.2">
      <c r="A383" s="9">
        <v>2021</v>
      </c>
      <c r="B383" s="9">
        <v>1179970</v>
      </c>
      <c r="C383" s="9" t="s">
        <v>967</v>
      </c>
    </row>
    <row r="384" spans="1:3" ht="12.75" customHeight="1" x14ac:dyDescent="0.2">
      <c r="A384" s="9">
        <v>2021</v>
      </c>
      <c r="B384" s="9">
        <v>122845</v>
      </c>
      <c r="C384" s="9" t="s">
        <v>967</v>
      </c>
    </row>
    <row r="385" spans="1:3" ht="12.75" customHeight="1" x14ac:dyDescent="0.2">
      <c r="A385" s="9">
        <v>2021</v>
      </c>
      <c r="B385" s="9">
        <v>123336</v>
      </c>
      <c r="C385" s="9" t="s">
        <v>967</v>
      </c>
    </row>
    <row r="386" spans="1:3" ht="12.75" customHeight="1" x14ac:dyDescent="0.2">
      <c r="A386" s="9">
        <v>2021</v>
      </c>
      <c r="B386" s="9">
        <v>1117076</v>
      </c>
      <c r="C386" s="9" t="s">
        <v>967</v>
      </c>
    </row>
    <row r="387" spans="1:3" ht="12.75" customHeight="1" x14ac:dyDescent="0.2">
      <c r="A387" s="9">
        <v>2021</v>
      </c>
      <c r="B387" s="9">
        <v>1308687</v>
      </c>
      <c r="C387" s="9" t="s">
        <v>967</v>
      </c>
    </row>
    <row r="388" spans="1:3" ht="12.75" customHeight="1" x14ac:dyDescent="0.2">
      <c r="A388" s="9">
        <v>2021</v>
      </c>
      <c r="B388" s="9">
        <v>1270538</v>
      </c>
      <c r="C388" s="9" t="s">
        <v>967</v>
      </c>
    </row>
    <row r="389" spans="1:3" ht="12.75" customHeight="1" x14ac:dyDescent="0.2">
      <c r="A389" s="9">
        <v>2021</v>
      </c>
      <c r="B389" s="9">
        <v>1103909</v>
      </c>
      <c r="C389" s="9" t="s">
        <v>967</v>
      </c>
    </row>
    <row r="390" spans="1:3" ht="12.75" customHeight="1" x14ac:dyDescent="0.2">
      <c r="A390" s="9">
        <v>2021</v>
      </c>
      <c r="B390" s="9">
        <v>1308687</v>
      </c>
      <c r="C390" s="9" t="s">
        <v>967</v>
      </c>
    </row>
    <row r="391" spans="1:3" ht="12.75" customHeight="1" x14ac:dyDescent="0.2">
      <c r="A391" s="9">
        <v>2021</v>
      </c>
      <c r="B391" s="9">
        <v>1103692</v>
      </c>
      <c r="C391" s="9" t="s">
        <v>967</v>
      </c>
    </row>
    <row r="392" spans="1:3" ht="12.75" customHeight="1" x14ac:dyDescent="0.2">
      <c r="A392" s="9">
        <v>2021</v>
      </c>
      <c r="B392" s="9">
        <v>108730</v>
      </c>
      <c r="C392" s="9" t="s">
        <v>967</v>
      </c>
    </row>
    <row r="393" spans="1:3" ht="12.75" customHeight="1" x14ac:dyDescent="0.2">
      <c r="A393" s="9">
        <v>2021</v>
      </c>
      <c r="B393" s="9">
        <v>108730</v>
      </c>
      <c r="C393" s="9" t="s">
        <v>967</v>
      </c>
    </row>
    <row r="394" spans="1:3" ht="12.75" customHeight="1" x14ac:dyDescent="0.2">
      <c r="A394" s="9">
        <v>2021</v>
      </c>
      <c r="B394" s="9">
        <v>1127925</v>
      </c>
      <c r="C394" s="9" t="s">
        <v>967</v>
      </c>
    </row>
    <row r="395" spans="1:3" ht="12.75" customHeight="1" x14ac:dyDescent="0.2">
      <c r="A395" s="9">
        <v>2021</v>
      </c>
      <c r="B395" s="9">
        <v>1179970</v>
      </c>
      <c r="C395" s="9" t="s">
        <v>967</v>
      </c>
    </row>
    <row r="396" spans="1:3" ht="12.75" customHeight="1" x14ac:dyDescent="0.2">
      <c r="A396" s="9">
        <v>2021</v>
      </c>
      <c r="B396" s="9">
        <v>1308687</v>
      </c>
      <c r="C396" s="9" t="s">
        <v>967</v>
      </c>
    </row>
    <row r="397" spans="1:3" ht="12.75" customHeight="1" x14ac:dyDescent="0.2">
      <c r="A397" s="9">
        <v>2021</v>
      </c>
      <c r="B397" s="9">
        <v>123336</v>
      </c>
      <c r="C397" s="9" t="s">
        <v>967</v>
      </c>
    </row>
    <row r="398" spans="1:3" ht="12.75" customHeight="1" x14ac:dyDescent="0.2">
      <c r="A398" s="9">
        <v>2021</v>
      </c>
      <c r="B398" s="9">
        <v>122845</v>
      </c>
      <c r="C398" s="9" t="s">
        <v>967</v>
      </c>
    </row>
    <row r="399" spans="1:3" ht="12.75" customHeight="1" x14ac:dyDescent="0.2">
      <c r="A399" s="9">
        <v>2021</v>
      </c>
      <c r="B399" s="9">
        <v>1308687</v>
      </c>
      <c r="C399" s="9" t="s">
        <v>967</v>
      </c>
    </row>
    <row r="400" spans="1:3" ht="12.75" customHeight="1" x14ac:dyDescent="0.2">
      <c r="A400" s="9">
        <v>2021</v>
      </c>
      <c r="B400" s="9">
        <v>1270538</v>
      </c>
      <c r="C400" s="9" t="s">
        <v>967</v>
      </c>
    </row>
    <row r="401" spans="1:3" ht="12.75" customHeight="1" x14ac:dyDescent="0.2">
      <c r="A401" s="9">
        <v>2021</v>
      </c>
      <c r="B401" s="9">
        <v>123336</v>
      </c>
      <c r="C401" s="9" t="s">
        <v>967</v>
      </c>
    </row>
    <row r="402" spans="1:3" ht="12.75" customHeight="1" x14ac:dyDescent="0.2">
      <c r="A402" s="9">
        <v>2021</v>
      </c>
      <c r="B402" s="9">
        <v>122845</v>
      </c>
      <c r="C402" s="9" t="s">
        <v>967</v>
      </c>
    </row>
    <row r="403" spans="1:3" ht="12.75" customHeight="1" x14ac:dyDescent="0.2">
      <c r="A403" s="9">
        <v>2021</v>
      </c>
      <c r="B403" s="9">
        <v>1270538</v>
      </c>
      <c r="C403" s="9" t="s">
        <v>967</v>
      </c>
    </row>
    <row r="404" spans="1:3" ht="12.75" customHeight="1" x14ac:dyDescent="0.2">
      <c r="A404" s="9">
        <v>2021</v>
      </c>
      <c r="B404" s="9">
        <v>150129</v>
      </c>
      <c r="C404" s="9" t="s">
        <v>967</v>
      </c>
    </row>
    <row r="405" spans="1:3" ht="12.75" customHeight="1" x14ac:dyDescent="0.2">
      <c r="A405" s="9">
        <v>2021</v>
      </c>
      <c r="B405" s="9">
        <v>1117076</v>
      </c>
      <c r="C405" s="9" t="s">
        <v>967</v>
      </c>
    </row>
    <row r="406" spans="1:3" ht="12.75" customHeight="1" x14ac:dyDescent="0.2">
      <c r="A406" s="9">
        <v>2021</v>
      </c>
      <c r="B406" s="9">
        <v>1127925</v>
      </c>
      <c r="C406" s="9" t="s">
        <v>967</v>
      </c>
    </row>
    <row r="407" spans="1:3" ht="12.75" customHeight="1" x14ac:dyDescent="0.2">
      <c r="A407" s="9">
        <v>2021</v>
      </c>
      <c r="B407" s="9">
        <v>1127926</v>
      </c>
      <c r="C407" s="9" t="s">
        <v>967</v>
      </c>
    </row>
    <row r="408" spans="1:3" ht="12.75" customHeight="1" x14ac:dyDescent="0.2">
      <c r="A408" s="9">
        <v>2021</v>
      </c>
      <c r="B408" s="9">
        <v>1270538</v>
      </c>
      <c r="C408" s="9" t="s">
        <v>967</v>
      </c>
    </row>
    <row r="409" spans="1:3" ht="12.75" customHeight="1" x14ac:dyDescent="0.2">
      <c r="A409" s="9">
        <v>2021</v>
      </c>
      <c r="B409" s="9">
        <v>108730</v>
      </c>
      <c r="C409" s="9" t="s">
        <v>967</v>
      </c>
    </row>
    <row r="410" spans="1:3" ht="12.75" customHeight="1" x14ac:dyDescent="0.2">
      <c r="A410" s="9">
        <v>2021</v>
      </c>
      <c r="B410" s="9">
        <v>1127925</v>
      </c>
      <c r="C410" s="9" t="s">
        <v>967</v>
      </c>
    </row>
    <row r="411" spans="1:3" ht="12.75" customHeight="1" x14ac:dyDescent="0.2">
      <c r="A411" s="9">
        <v>2021</v>
      </c>
      <c r="B411" s="9">
        <v>1308687</v>
      </c>
      <c r="C411" s="9" t="s">
        <v>967</v>
      </c>
    </row>
    <row r="412" spans="1:3" ht="12.75" customHeight="1" x14ac:dyDescent="0.2">
      <c r="A412" s="9">
        <v>2021</v>
      </c>
      <c r="B412" s="9">
        <v>1179970</v>
      </c>
      <c r="C412" s="9" t="s">
        <v>967</v>
      </c>
    </row>
    <row r="413" spans="1:3" ht="12.75" customHeight="1" x14ac:dyDescent="0.2">
      <c r="A413" s="9">
        <v>2021</v>
      </c>
      <c r="B413" s="9">
        <v>1179970</v>
      </c>
      <c r="C413" s="9" t="s">
        <v>967</v>
      </c>
    </row>
    <row r="414" spans="1:3" ht="12.75" customHeight="1" x14ac:dyDescent="0.2">
      <c r="A414" s="9">
        <v>2021</v>
      </c>
      <c r="B414" s="9">
        <v>123336</v>
      </c>
      <c r="C414" s="9" t="s">
        <v>967</v>
      </c>
    </row>
    <row r="415" spans="1:3" ht="12.75" customHeight="1" x14ac:dyDescent="0.2">
      <c r="A415" s="9">
        <v>2021</v>
      </c>
      <c r="B415" s="9">
        <v>1308687</v>
      </c>
      <c r="C415" s="9" t="s">
        <v>967</v>
      </c>
    </row>
    <row r="416" spans="1:3" ht="12.75" customHeight="1" x14ac:dyDescent="0.2">
      <c r="A416" s="9">
        <v>2021</v>
      </c>
      <c r="B416" s="9">
        <v>1308687</v>
      </c>
      <c r="C416" s="9" t="s">
        <v>967</v>
      </c>
    </row>
    <row r="417" spans="1:3" ht="12.75" customHeight="1" x14ac:dyDescent="0.2">
      <c r="A417" s="9">
        <v>2021</v>
      </c>
      <c r="B417" s="9">
        <v>1308687</v>
      </c>
      <c r="C417" s="9" t="s">
        <v>967</v>
      </c>
    </row>
    <row r="418" spans="1:3" ht="12.75" customHeight="1" x14ac:dyDescent="0.2">
      <c r="A418" s="9">
        <v>2021</v>
      </c>
      <c r="B418" s="9">
        <v>1308687</v>
      </c>
      <c r="C418" s="9" t="s">
        <v>967</v>
      </c>
    </row>
    <row r="419" spans="1:3" ht="12.75" customHeight="1" x14ac:dyDescent="0.2">
      <c r="A419" s="9">
        <v>2021</v>
      </c>
      <c r="B419" s="9">
        <v>122845</v>
      </c>
      <c r="C419" s="9" t="s">
        <v>967</v>
      </c>
    </row>
    <row r="420" spans="1:3" ht="12.75" customHeight="1" x14ac:dyDescent="0.2">
      <c r="A420" s="9">
        <v>2021</v>
      </c>
      <c r="B420" s="9">
        <v>1103692</v>
      </c>
      <c r="C420" s="9" t="s">
        <v>967</v>
      </c>
    </row>
    <row r="421" spans="1:3" ht="12.75" customHeight="1" x14ac:dyDescent="0.2">
      <c r="A421" s="9">
        <v>2021</v>
      </c>
      <c r="B421" s="9">
        <v>108730</v>
      </c>
      <c r="C421" s="9" t="s">
        <v>967</v>
      </c>
    </row>
    <row r="422" spans="1:3" ht="12.75" customHeight="1" x14ac:dyDescent="0.2">
      <c r="A422" s="9">
        <v>2021</v>
      </c>
      <c r="B422" s="9">
        <v>1103657</v>
      </c>
      <c r="C422" s="9" t="s">
        <v>967</v>
      </c>
    </row>
    <row r="423" spans="1:3" ht="12.75" customHeight="1" x14ac:dyDescent="0.2">
      <c r="A423" s="9">
        <v>2021</v>
      </c>
      <c r="B423" s="9">
        <v>1308687</v>
      </c>
      <c r="C423" s="9" t="s">
        <v>967</v>
      </c>
    </row>
    <row r="424" spans="1:3" ht="12.75" customHeight="1" x14ac:dyDescent="0.2">
      <c r="A424" s="9">
        <v>2021</v>
      </c>
      <c r="B424" s="9">
        <v>1319230</v>
      </c>
      <c r="C424" s="9" t="s">
        <v>967</v>
      </c>
    </row>
    <row r="425" spans="1:3" ht="12.75" customHeight="1" x14ac:dyDescent="0.2">
      <c r="A425" s="9">
        <v>2021</v>
      </c>
      <c r="B425" s="9">
        <v>1179970</v>
      </c>
      <c r="C425" s="9" t="s">
        <v>967</v>
      </c>
    </row>
    <row r="426" spans="1:3" ht="12.75" customHeight="1" x14ac:dyDescent="0.2">
      <c r="A426" s="9">
        <v>2021</v>
      </c>
      <c r="B426" s="9">
        <v>1103657</v>
      </c>
      <c r="C426" s="9" t="s">
        <v>967</v>
      </c>
    </row>
    <row r="427" spans="1:3" ht="12.75" customHeight="1" x14ac:dyDescent="0.2">
      <c r="A427" s="9">
        <v>2021</v>
      </c>
      <c r="B427" s="9">
        <v>1270538</v>
      </c>
      <c r="C427" s="9" t="s">
        <v>967</v>
      </c>
    </row>
    <row r="428" spans="1:3" ht="12.75" customHeight="1" x14ac:dyDescent="0.2">
      <c r="A428" s="9">
        <v>2021</v>
      </c>
      <c r="B428" s="9">
        <v>1179970</v>
      </c>
      <c r="C428" s="9" t="s">
        <v>967</v>
      </c>
    </row>
    <row r="429" spans="1:3" ht="12.75" customHeight="1" x14ac:dyDescent="0.2">
      <c r="A429" s="9">
        <v>2021</v>
      </c>
      <c r="B429" s="9">
        <v>122845</v>
      </c>
      <c r="C429" s="9" t="s">
        <v>967</v>
      </c>
    </row>
    <row r="430" spans="1:3" ht="12.75" customHeight="1" x14ac:dyDescent="0.2">
      <c r="A430" s="9">
        <v>2021</v>
      </c>
      <c r="B430" s="9">
        <v>1127926</v>
      </c>
      <c r="C430" s="9" t="s">
        <v>967</v>
      </c>
    </row>
    <row r="431" spans="1:3" ht="12.75" customHeight="1" x14ac:dyDescent="0.2">
      <c r="A431" s="9">
        <v>2021</v>
      </c>
      <c r="B431" s="9">
        <v>1365444</v>
      </c>
      <c r="C431" s="9" t="s">
        <v>967</v>
      </c>
    </row>
    <row r="432" spans="1:3" ht="12.75" customHeight="1" x14ac:dyDescent="0.2">
      <c r="A432" s="9">
        <v>2021</v>
      </c>
      <c r="B432" s="9">
        <v>1179970</v>
      </c>
      <c r="C432" s="9" t="s">
        <v>967</v>
      </c>
    </row>
    <row r="433" spans="1:3" ht="12.75" customHeight="1" x14ac:dyDescent="0.2">
      <c r="A433" s="9">
        <v>2021</v>
      </c>
      <c r="B433" s="9">
        <v>1319230</v>
      </c>
      <c r="C433" s="9" t="s">
        <v>967</v>
      </c>
    </row>
    <row r="434" spans="1:3" ht="12.75" customHeight="1" x14ac:dyDescent="0.2">
      <c r="A434" s="9">
        <v>2021</v>
      </c>
      <c r="B434" s="9">
        <v>1127925</v>
      </c>
      <c r="C434" s="9" t="s">
        <v>967</v>
      </c>
    </row>
    <row r="435" spans="1:3" ht="12.75" customHeight="1" x14ac:dyDescent="0.2">
      <c r="A435" s="9">
        <v>2021</v>
      </c>
      <c r="B435" s="9">
        <v>1179970</v>
      </c>
      <c r="C435" s="9" t="s">
        <v>967</v>
      </c>
    </row>
    <row r="436" spans="1:3" ht="12.75" customHeight="1" x14ac:dyDescent="0.2">
      <c r="A436" s="9">
        <v>2021</v>
      </c>
      <c r="B436" s="9">
        <v>1308687</v>
      </c>
      <c r="C436" s="9" t="s">
        <v>967</v>
      </c>
    </row>
    <row r="437" spans="1:3" ht="12.75" customHeight="1" x14ac:dyDescent="0.2">
      <c r="A437" s="9">
        <v>2021</v>
      </c>
      <c r="B437" s="9">
        <v>1365444</v>
      </c>
      <c r="C437" s="9" t="s">
        <v>967</v>
      </c>
    </row>
    <row r="438" spans="1:3" ht="12.75" customHeight="1" x14ac:dyDescent="0.2">
      <c r="A438" s="9">
        <v>2021</v>
      </c>
      <c r="B438" s="9">
        <v>122845</v>
      </c>
      <c r="C438" s="9" t="s">
        <v>967</v>
      </c>
    </row>
    <row r="439" spans="1:3" ht="12.75" customHeight="1" x14ac:dyDescent="0.2">
      <c r="A439" s="9">
        <v>2021</v>
      </c>
      <c r="B439" s="9">
        <v>123336</v>
      </c>
      <c r="C439" s="9" t="s">
        <v>967</v>
      </c>
    </row>
    <row r="440" spans="1:3" ht="12.75" customHeight="1" x14ac:dyDescent="0.2">
      <c r="A440" s="9">
        <v>2021</v>
      </c>
      <c r="B440" s="9">
        <v>1179970</v>
      </c>
      <c r="C440" s="9" t="s">
        <v>967</v>
      </c>
    </row>
    <row r="441" spans="1:3" ht="12.75" customHeight="1" x14ac:dyDescent="0.2">
      <c r="A441" s="9">
        <v>2021</v>
      </c>
      <c r="B441" s="9">
        <v>1179970</v>
      </c>
      <c r="C441" s="9" t="s">
        <v>967</v>
      </c>
    </row>
    <row r="442" spans="1:3" ht="12.75" customHeight="1" x14ac:dyDescent="0.2">
      <c r="A442" s="9">
        <v>2021</v>
      </c>
      <c r="B442" s="9">
        <v>122845</v>
      </c>
      <c r="C442" s="9" t="s">
        <v>967</v>
      </c>
    </row>
    <row r="443" spans="1:3" ht="12.75" customHeight="1" x14ac:dyDescent="0.2">
      <c r="A443" s="9">
        <v>2021</v>
      </c>
      <c r="B443" s="9">
        <v>1127927</v>
      </c>
      <c r="C443" s="9" t="s">
        <v>967</v>
      </c>
    </row>
    <row r="444" spans="1:3" ht="12.75" customHeight="1" x14ac:dyDescent="0.2">
      <c r="A444" s="9">
        <v>2021</v>
      </c>
      <c r="B444" s="9">
        <v>1319230</v>
      </c>
      <c r="C444" s="9" t="s">
        <v>967</v>
      </c>
    </row>
    <row r="445" spans="1:3" ht="12.75" customHeight="1" x14ac:dyDescent="0.2">
      <c r="A445" s="9">
        <v>2021</v>
      </c>
      <c r="B445" s="9">
        <v>1179970</v>
      </c>
      <c r="C445" s="9" t="s">
        <v>967</v>
      </c>
    </row>
    <row r="446" spans="1:3" ht="12.75" customHeight="1" x14ac:dyDescent="0.2">
      <c r="A446" s="9">
        <v>2021</v>
      </c>
      <c r="B446" s="9">
        <v>122845</v>
      </c>
      <c r="C446" s="9" t="s">
        <v>967</v>
      </c>
    </row>
    <row r="447" spans="1:3" ht="12.75" customHeight="1" x14ac:dyDescent="0.2">
      <c r="A447" s="9">
        <v>2021</v>
      </c>
      <c r="B447" s="9">
        <v>1308687</v>
      </c>
      <c r="C447" s="9" t="s">
        <v>967</v>
      </c>
    </row>
    <row r="448" spans="1:3" ht="12.75" customHeight="1" x14ac:dyDescent="0.2">
      <c r="A448" s="9">
        <v>2021</v>
      </c>
      <c r="B448" s="9">
        <v>108730</v>
      </c>
      <c r="C448" s="9" t="s">
        <v>967</v>
      </c>
    </row>
    <row r="449" spans="1:3" ht="12.75" customHeight="1" x14ac:dyDescent="0.2">
      <c r="A449" s="9">
        <v>2021</v>
      </c>
      <c r="B449" s="9">
        <v>1179970</v>
      </c>
      <c r="C449" s="9" t="s">
        <v>967</v>
      </c>
    </row>
    <row r="450" spans="1:3" ht="12.75" customHeight="1" x14ac:dyDescent="0.2">
      <c r="A450" s="9">
        <v>2021</v>
      </c>
      <c r="B450" s="9">
        <v>1179970</v>
      </c>
      <c r="C450" s="9" t="s">
        <v>967</v>
      </c>
    </row>
    <row r="451" spans="1:3" ht="12.75" customHeight="1" x14ac:dyDescent="0.2">
      <c r="A451" s="9">
        <v>2021</v>
      </c>
      <c r="B451" s="9">
        <v>1179970</v>
      </c>
      <c r="C451" s="9" t="s">
        <v>967</v>
      </c>
    </row>
    <row r="452" spans="1:3" ht="12.75" customHeight="1" x14ac:dyDescent="0.2">
      <c r="A452" s="9">
        <v>2021</v>
      </c>
      <c r="B452" s="9">
        <v>1179970</v>
      </c>
      <c r="C452" s="9" t="s">
        <v>967</v>
      </c>
    </row>
    <row r="453" spans="1:3" ht="12.75" customHeight="1" x14ac:dyDescent="0.2">
      <c r="A453" s="9">
        <v>2021</v>
      </c>
      <c r="B453" s="9">
        <v>108730</v>
      </c>
      <c r="C453" s="9" t="s">
        <v>967</v>
      </c>
    </row>
    <row r="454" spans="1:3" ht="12.75" customHeight="1" x14ac:dyDescent="0.2">
      <c r="A454" s="9">
        <v>2021</v>
      </c>
      <c r="B454" s="9">
        <v>1127925</v>
      </c>
      <c r="C454" s="9" t="s">
        <v>967</v>
      </c>
    </row>
    <row r="455" spans="1:3" ht="12.75" customHeight="1" x14ac:dyDescent="0.2">
      <c r="A455" s="9">
        <v>2021</v>
      </c>
      <c r="B455" s="9">
        <v>1308687</v>
      </c>
      <c r="C455" s="9" t="s">
        <v>967</v>
      </c>
    </row>
    <row r="456" spans="1:3" ht="12.75" customHeight="1" x14ac:dyDescent="0.2">
      <c r="A456" s="9">
        <v>2021</v>
      </c>
      <c r="B456" s="9">
        <v>1103657</v>
      </c>
      <c r="C456" s="9" t="s">
        <v>967</v>
      </c>
    </row>
    <row r="457" spans="1:3" ht="12.75" customHeight="1" x14ac:dyDescent="0.2">
      <c r="A457" s="9">
        <v>2021</v>
      </c>
      <c r="B457" s="9">
        <v>1179970</v>
      </c>
      <c r="C457" s="9" t="s">
        <v>967</v>
      </c>
    </row>
    <row r="458" spans="1:3" ht="12.75" customHeight="1" x14ac:dyDescent="0.2">
      <c r="A458" s="9">
        <v>2021</v>
      </c>
      <c r="B458" s="9">
        <v>1179970</v>
      </c>
      <c r="C458" s="9" t="s">
        <v>967</v>
      </c>
    </row>
    <row r="459" spans="1:3" ht="12.75" customHeight="1" x14ac:dyDescent="0.2">
      <c r="A459" s="9">
        <v>2021</v>
      </c>
      <c r="B459" s="9">
        <v>1103909</v>
      </c>
      <c r="C459" s="9" t="s">
        <v>967</v>
      </c>
    </row>
    <row r="460" spans="1:3" ht="12.75" customHeight="1" x14ac:dyDescent="0.2">
      <c r="A460" s="9">
        <v>2021</v>
      </c>
      <c r="B460" s="9">
        <v>1308687</v>
      </c>
      <c r="C460" s="9" t="s">
        <v>967</v>
      </c>
    </row>
    <row r="461" spans="1:3" ht="12.75" customHeight="1" x14ac:dyDescent="0.2">
      <c r="A461" s="9">
        <v>2021</v>
      </c>
      <c r="B461" s="9">
        <v>1103909</v>
      </c>
      <c r="C461" s="9" t="s">
        <v>967</v>
      </c>
    </row>
    <row r="462" spans="1:3" ht="12.75" customHeight="1" x14ac:dyDescent="0.2">
      <c r="A462" s="9">
        <v>2021</v>
      </c>
      <c r="B462" s="9">
        <v>1308687</v>
      </c>
      <c r="C462" s="9" t="s">
        <v>967</v>
      </c>
    </row>
    <row r="463" spans="1:3" ht="12.75" customHeight="1" x14ac:dyDescent="0.2">
      <c r="A463" s="9">
        <v>2021</v>
      </c>
      <c r="B463" s="9">
        <v>1127926</v>
      </c>
      <c r="C463" s="9" t="s">
        <v>967</v>
      </c>
    </row>
    <row r="464" spans="1:3" ht="12.75" customHeight="1" x14ac:dyDescent="0.2">
      <c r="A464" s="9">
        <v>2021</v>
      </c>
      <c r="B464" s="9">
        <v>1179970</v>
      </c>
      <c r="C464" s="9" t="s">
        <v>967</v>
      </c>
    </row>
    <row r="465" spans="1:3" ht="12.75" customHeight="1" x14ac:dyDescent="0.2">
      <c r="A465" s="9">
        <v>2021</v>
      </c>
      <c r="B465" s="9">
        <v>1319230</v>
      </c>
      <c r="C465" s="9" t="s">
        <v>967</v>
      </c>
    </row>
    <row r="466" spans="1:3" ht="12.75" customHeight="1" x14ac:dyDescent="0.2">
      <c r="A466" s="9">
        <v>2021</v>
      </c>
      <c r="B466" s="9">
        <v>1179970</v>
      </c>
      <c r="C466" s="9" t="s">
        <v>967</v>
      </c>
    </row>
    <row r="467" spans="1:3" ht="12.75" customHeight="1" x14ac:dyDescent="0.2">
      <c r="A467" s="9">
        <v>2021</v>
      </c>
      <c r="B467" s="9">
        <v>1127925</v>
      </c>
      <c r="C467" s="9" t="s">
        <v>967</v>
      </c>
    </row>
    <row r="468" spans="1:3" ht="12.75" customHeight="1" x14ac:dyDescent="0.2">
      <c r="A468" s="9">
        <v>2021</v>
      </c>
      <c r="B468" s="9">
        <v>1127926</v>
      </c>
      <c r="C468" s="9" t="s">
        <v>967</v>
      </c>
    </row>
    <row r="469" spans="1:3" ht="12.75" customHeight="1" x14ac:dyDescent="0.2">
      <c r="A469" s="9">
        <v>2021</v>
      </c>
      <c r="B469" s="9">
        <v>1179970</v>
      </c>
      <c r="C469" s="9" t="s">
        <v>967</v>
      </c>
    </row>
    <row r="470" spans="1:3" ht="12.75" customHeight="1" x14ac:dyDescent="0.2">
      <c r="A470" s="9">
        <v>2021</v>
      </c>
      <c r="B470" s="9">
        <v>1127925</v>
      </c>
      <c r="C470" s="9" t="s">
        <v>967</v>
      </c>
    </row>
    <row r="471" spans="1:3" ht="12.75" customHeight="1" x14ac:dyDescent="0.2">
      <c r="A471" s="9">
        <v>2021</v>
      </c>
      <c r="B471" s="9">
        <v>1127926</v>
      </c>
      <c r="C471" s="9" t="s">
        <v>967</v>
      </c>
    </row>
    <row r="472" spans="1:3" ht="12.75" customHeight="1" x14ac:dyDescent="0.2">
      <c r="A472" s="9">
        <v>2021</v>
      </c>
      <c r="B472" s="9">
        <v>1308687</v>
      </c>
      <c r="C472" s="9" t="s">
        <v>967</v>
      </c>
    </row>
    <row r="473" spans="1:3" ht="12.75" customHeight="1" x14ac:dyDescent="0.2">
      <c r="A473" s="9">
        <v>2021</v>
      </c>
      <c r="B473" s="9">
        <v>1127926</v>
      </c>
      <c r="C473" s="9" t="s">
        <v>967</v>
      </c>
    </row>
    <row r="474" spans="1:3" ht="12.75" customHeight="1" x14ac:dyDescent="0.2">
      <c r="A474" s="9">
        <v>2021</v>
      </c>
      <c r="B474" s="9">
        <v>1365444</v>
      </c>
      <c r="C474" s="9" t="s">
        <v>967</v>
      </c>
    </row>
    <row r="475" spans="1:3" ht="12.75" customHeight="1" x14ac:dyDescent="0.2">
      <c r="A475" s="9">
        <v>2021</v>
      </c>
      <c r="B475" s="9">
        <v>122845</v>
      </c>
      <c r="C475" s="9" t="s">
        <v>967</v>
      </c>
    </row>
    <row r="476" spans="1:3" ht="12.75" customHeight="1" x14ac:dyDescent="0.2">
      <c r="A476" s="9">
        <v>2021</v>
      </c>
      <c r="B476" s="9">
        <v>1103909</v>
      </c>
      <c r="C476" s="9" t="s">
        <v>967</v>
      </c>
    </row>
    <row r="477" spans="1:3" ht="12.75" customHeight="1" x14ac:dyDescent="0.2">
      <c r="A477" s="9">
        <v>2021</v>
      </c>
      <c r="B477" s="9">
        <v>1103692</v>
      </c>
      <c r="C477" s="9" t="s">
        <v>967</v>
      </c>
    </row>
    <row r="478" spans="1:3" ht="12.75" customHeight="1" x14ac:dyDescent="0.2">
      <c r="A478" s="9">
        <v>2021</v>
      </c>
      <c r="B478" s="9">
        <v>1179970</v>
      </c>
      <c r="C478" s="9" t="s">
        <v>967</v>
      </c>
    </row>
    <row r="479" spans="1:3" ht="12.75" customHeight="1" x14ac:dyDescent="0.2">
      <c r="A479" s="9">
        <v>2021</v>
      </c>
      <c r="B479" s="9">
        <v>1179970</v>
      </c>
      <c r="C479" s="9" t="s">
        <v>967</v>
      </c>
    </row>
    <row r="480" spans="1:3" ht="12.75" customHeight="1" x14ac:dyDescent="0.2">
      <c r="A480" s="9">
        <v>2021</v>
      </c>
      <c r="B480" s="9">
        <v>108730</v>
      </c>
      <c r="C480" s="9" t="s">
        <v>967</v>
      </c>
    </row>
    <row r="481" spans="1:3" ht="12.75" customHeight="1" x14ac:dyDescent="0.2">
      <c r="A481" s="9">
        <v>2021</v>
      </c>
      <c r="B481" s="9">
        <v>1179970</v>
      </c>
      <c r="C481" s="9" t="s">
        <v>967</v>
      </c>
    </row>
    <row r="482" spans="1:3" ht="12.75" customHeight="1" x14ac:dyDescent="0.2">
      <c r="A482" s="9">
        <v>2021</v>
      </c>
      <c r="B482" s="9">
        <v>108730</v>
      </c>
      <c r="C482" s="9" t="s">
        <v>967</v>
      </c>
    </row>
    <row r="483" spans="1:3" ht="12.75" customHeight="1" x14ac:dyDescent="0.2">
      <c r="A483" s="9">
        <v>2021</v>
      </c>
      <c r="B483" s="9">
        <v>108730</v>
      </c>
      <c r="C483" s="9" t="s">
        <v>967</v>
      </c>
    </row>
    <row r="484" spans="1:3" ht="12.75" customHeight="1" x14ac:dyDescent="0.2">
      <c r="A484" s="9">
        <v>2021</v>
      </c>
      <c r="B484" s="9">
        <v>1365444</v>
      </c>
      <c r="C484" s="9" t="s">
        <v>967</v>
      </c>
    </row>
    <row r="485" spans="1:3" ht="12.75" customHeight="1" x14ac:dyDescent="0.2">
      <c r="A485" s="9">
        <v>2021</v>
      </c>
      <c r="B485" s="9">
        <v>1179970</v>
      </c>
      <c r="C485" s="9" t="s">
        <v>967</v>
      </c>
    </row>
    <row r="486" spans="1:3" ht="12.75" customHeight="1" x14ac:dyDescent="0.2">
      <c r="A486" s="9">
        <v>2021</v>
      </c>
      <c r="B486" s="9">
        <v>1127926</v>
      </c>
      <c r="C486" s="9" t="s">
        <v>967</v>
      </c>
    </row>
    <row r="487" spans="1:3" ht="12.75" customHeight="1" x14ac:dyDescent="0.2">
      <c r="A487" s="9">
        <v>2021</v>
      </c>
      <c r="B487" s="9">
        <v>1103657</v>
      </c>
      <c r="C487" s="9" t="s">
        <v>967</v>
      </c>
    </row>
    <row r="488" spans="1:3" ht="12.75" customHeight="1" x14ac:dyDescent="0.2">
      <c r="A488" s="9">
        <v>2021</v>
      </c>
      <c r="B488" s="9">
        <v>1179970</v>
      </c>
      <c r="C488" s="9" t="s">
        <v>967</v>
      </c>
    </row>
    <row r="489" spans="1:3" ht="12.75" customHeight="1" x14ac:dyDescent="0.2">
      <c r="A489" s="9">
        <v>2021</v>
      </c>
      <c r="B489" s="9">
        <v>1308687</v>
      </c>
      <c r="C489" s="9" t="s">
        <v>967</v>
      </c>
    </row>
    <row r="490" spans="1:3" ht="12.75" customHeight="1" x14ac:dyDescent="0.2">
      <c r="A490" s="9">
        <v>2021</v>
      </c>
      <c r="B490" s="9">
        <v>122845</v>
      </c>
      <c r="C490" s="9" t="s">
        <v>967</v>
      </c>
    </row>
    <row r="491" spans="1:3" ht="12.75" customHeight="1" x14ac:dyDescent="0.2">
      <c r="A491" s="9">
        <v>2021</v>
      </c>
      <c r="B491" s="9">
        <v>1179970</v>
      </c>
      <c r="C491" s="9" t="s">
        <v>967</v>
      </c>
    </row>
    <row r="492" spans="1:3" ht="12.75" customHeight="1" x14ac:dyDescent="0.2">
      <c r="A492" s="9">
        <v>2021</v>
      </c>
      <c r="B492" s="9">
        <v>1319230</v>
      </c>
      <c r="C492" s="9" t="s">
        <v>967</v>
      </c>
    </row>
    <row r="493" spans="1:3" ht="12.75" customHeight="1" x14ac:dyDescent="0.2">
      <c r="A493" s="9">
        <v>2021</v>
      </c>
      <c r="B493" s="9">
        <v>1127927</v>
      </c>
      <c r="C493" s="9" t="s">
        <v>967</v>
      </c>
    </row>
    <row r="494" spans="1:3" ht="12.75" customHeight="1" x14ac:dyDescent="0.2">
      <c r="A494" s="9">
        <v>2021</v>
      </c>
      <c r="B494" s="9">
        <v>1103909</v>
      </c>
      <c r="C494" s="9" t="s">
        <v>967</v>
      </c>
    </row>
    <row r="495" spans="1:3" ht="12.75" customHeight="1" x14ac:dyDescent="0.2">
      <c r="A495" s="9">
        <v>2021</v>
      </c>
      <c r="B495" s="9">
        <v>1127924</v>
      </c>
      <c r="C495" s="9" t="s">
        <v>967</v>
      </c>
    </row>
    <row r="496" spans="1:3" ht="12.75" customHeight="1" x14ac:dyDescent="0.2">
      <c r="A496" s="9">
        <v>2021</v>
      </c>
      <c r="B496" s="9">
        <v>1127924</v>
      </c>
      <c r="C496" s="9" t="s">
        <v>967</v>
      </c>
    </row>
    <row r="497" spans="1:3" ht="12.75" customHeight="1" x14ac:dyDescent="0.2">
      <c r="A497" s="9">
        <v>2021</v>
      </c>
      <c r="B497" s="9">
        <v>1103692</v>
      </c>
      <c r="C497" s="9" t="s">
        <v>967</v>
      </c>
    </row>
    <row r="498" spans="1:3" ht="12.75" customHeight="1" x14ac:dyDescent="0.2">
      <c r="A498" s="9">
        <v>2021</v>
      </c>
      <c r="B498" s="9">
        <v>1365444</v>
      </c>
      <c r="C498" s="9" t="s">
        <v>967</v>
      </c>
    </row>
    <row r="499" spans="1:3" ht="12.75" customHeight="1" x14ac:dyDescent="0.2">
      <c r="A499" s="9">
        <v>2021</v>
      </c>
      <c r="B499" s="9">
        <v>1365444</v>
      </c>
      <c r="C499" s="9" t="s">
        <v>967</v>
      </c>
    </row>
    <row r="500" spans="1:3" ht="12.75" customHeight="1" x14ac:dyDescent="0.2">
      <c r="A500" s="9">
        <v>2021</v>
      </c>
      <c r="B500" s="9">
        <v>1179970</v>
      </c>
      <c r="C500" s="9" t="s">
        <v>967</v>
      </c>
    </row>
    <row r="501" spans="1:3" ht="12.75" customHeight="1" x14ac:dyDescent="0.2">
      <c r="A501" s="9">
        <v>2021</v>
      </c>
      <c r="B501" s="9">
        <v>1179970</v>
      </c>
      <c r="C501" s="9" t="s">
        <v>967</v>
      </c>
    </row>
    <row r="502" spans="1:3" ht="12.75" customHeight="1" x14ac:dyDescent="0.2">
      <c r="A502" s="9">
        <v>2021</v>
      </c>
      <c r="B502" s="9">
        <v>1179970</v>
      </c>
      <c r="C502" s="9" t="s">
        <v>967</v>
      </c>
    </row>
    <row r="503" spans="1:3" ht="12.75" customHeight="1" x14ac:dyDescent="0.2">
      <c r="A503" s="9">
        <v>2021</v>
      </c>
      <c r="B503" s="9">
        <v>122845</v>
      </c>
      <c r="C503" s="9" t="s">
        <v>967</v>
      </c>
    </row>
    <row r="504" spans="1:3" ht="12.75" customHeight="1" x14ac:dyDescent="0.2">
      <c r="A504" s="9">
        <v>2021</v>
      </c>
      <c r="B504" s="9">
        <v>108730</v>
      </c>
      <c r="C504" s="9" t="s">
        <v>967</v>
      </c>
    </row>
    <row r="505" spans="1:3" ht="12.75" customHeight="1" x14ac:dyDescent="0.2">
      <c r="A505" s="9">
        <v>2021</v>
      </c>
      <c r="B505" s="9">
        <v>108730</v>
      </c>
      <c r="C505" s="9" t="s">
        <v>967</v>
      </c>
    </row>
    <row r="506" spans="1:3" ht="12.75" customHeight="1" x14ac:dyDescent="0.2">
      <c r="A506" s="9">
        <v>2021</v>
      </c>
      <c r="B506" s="9">
        <v>108730</v>
      </c>
      <c r="C506" s="9" t="s">
        <v>967</v>
      </c>
    </row>
    <row r="507" spans="1:3" ht="12.75" customHeight="1" x14ac:dyDescent="0.2">
      <c r="A507" s="9">
        <v>2021</v>
      </c>
      <c r="B507" s="9">
        <v>108730</v>
      </c>
      <c r="C507" s="9" t="s">
        <v>967</v>
      </c>
    </row>
    <row r="508" spans="1:3" ht="12.75" customHeight="1" x14ac:dyDescent="0.2">
      <c r="A508" s="9">
        <v>2021</v>
      </c>
      <c r="B508" s="9">
        <v>122845</v>
      </c>
      <c r="C508" s="9" t="s">
        <v>967</v>
      </c>
    </row>
    <row r="509" spans="1:3" ht="12.75" customHeight="1" x14ac:dyDescent="0.2">
      <c r="A509" s="9">
        <v>2021</v>
      </c>
      <c r="B509" s="9">
        <v>122845</v>
      </c>
      <c r="C509" s="9" t="s">
        <v>967</v>
      </c>
    </row>
    <row r="510" spans="1:3" ht="12.75" customHeight="1" x14ac:dyDescent="0.2">
      <c r="A510" s="9">
        <v>2021</v>
      </c>
      <c r="B510" s="9">
        <v>122845</v>
      </c>
      <c r="C510" s="9" t="s">
        <v>967</v>
      </c>
    </row>
    <row r="511" spans="1:3" ht="12.75" customHeight="1" x14ac:dyDescent="0.2">
      <c r="A511" s="9">
        <v>2021</v>
      </c>
      <c r="B511" s="9">
        <v>1179970</v>
      </c>
      <c r="C511" s="9" t="s">
        <v>967</v>
      </c>
    </row>
    <row r="512" spans="1:3" ht="12.75" customHeight="1" x14ac:dyDescent="0.2">
      <c r="A512" s="9">
        <v>2021</v>
      </c>
      <c r="B512" s="9">
        <v>1308687</v>
      </c>
      <c r="C512" s="9" t="s">
        <v>967</v>
      </c>
    </row>
    <row r="513" spans="1:3" ht="12.75" customHeight="1" x14ac:dyDescent="0.2">
      <c r="A513" s="9">
        <v>2021</v>
      </c>
      <c r="B513" s="9">
        <v>122845</v>
      </c>
      <c r="C513" s="9" t="s">
        <v>967</v>
      </c>
    </row>
    <row r="514" spans="1:3" ht="12.75" customHeight="1" x14ac:dyDescent="0.2">
      <c r="A514" s="9">
        <v>2021</v>
      </c>
      <c r="B514" s="9">
        <v>122845</v>
      </c>
      <c r="C514" s="9" t="s">
        <v>967</v>
      </c>
    </row>
    <row r="515" spans="1:3" ht="12.75" customHeight="1" x14ac:dyDescent="0.2">
      <c r="A515" s="9">
        <v>2021</v>
      </c>
      <c r="B515" s="9">
        <v>150129</v>
      </c>
      <c r="C515" s="9" t="s">
        <v>967</v>
      </c>
    </row>
    <row r="516" spans="1:3" ht="12.75" customHeight="1" x14ac:dyDescent="0.2">
      <c r="A516" s="9">
        <v>2021</v>
      </c>
      <c r="B516" s="9">
        <v>1270538</v>
      </c>
      <c r="C516" s="9" t="s">
        <v>967</v>
      </c>
    </row>
    <row r="517" spans="1:3" ht="12.75" customHeight="1" x14ac:dyDescent="0.2">
      <c r="A517" s="9">
        <v>2021</v>
      </c>
      <c r="B517" s="9">
        <v>1308687</v>
      </c>
      <c r="C517" s="9" t="s">
        <v>967</v>
      </c>
    </row>
    <row r="518" spans="1:3" ht="12.75" customHeight="1" x14ac:dyDescent="0.2">
      <c r="A518" s="9">
        <v>2021</v>
      </c>
      <c r="B518" s="9">
        <v>123336</v>
      </c>
      <c r="C518" s="9" t="s">
        <v>967</v>
      </c>
    </row>
    <row r="519" spans="1:3" ht="12.75" customHeight="1" x14ac:dyDescent="0.2">
      <c r="A519" s="9">
        <v>2021</v>
      </c>
      <c r="B519" s="9">
        <v>123336</v>
      </c>
      <c r="C519" s="9" t="s">
        <v>967</v>
      </c>
    </row>
    <row r="520" spans="1:3" ht="12.75" customHeight="1" x14ac:dyDescent="0.2">
      <c r="A520" s="9">
        <v>2021</v>
      </c>
      <c r="B520" s="9">
        <v>123336</v>
      </c>
      <c r="C520" s="9" t="s">
        <v>967</v>
      </c>
    </row>
    <row r="521" spans="1:3" ht="12.75" customHeight="1" x14ac:dyDescent="0.2">
      <c r="A521" s="9">
        <v>2021</v>
      </c>
      <c r="B521" s="9">
        <v>123336</v>
      </c>
      <c r="C521" s="9" t="s">
        <v>967</v>
      </c>
    </row>
    <row r="522" spans="1:3" ht="12.75" customHeight="1" x14ac:dyDescent="0.2">
      <c r="A522" s="9">
        <v>2021</v>
      </c>
      <c r="B522" s="9">
        <v>123336</v>
      </c>
      <c r="C522" s="9" t="s">
        <v>967</v>
      </c>
    </row>
    <row r="523" spans="1:3" ht="12.75" customHeight="1" x14ac:dyDescent="0.2">
      <c r="A523" s="9">
        <v>2021</v>
      </c>
      <c r="B523" s="9">
        <v>123336</v>
      </c>
      <c r="C523" s="9" t="s">
        <v>967</v>
      </c>
    </row>
    <row r="524" spans="1:3" ht="12.75" customHeight="1" x14ac:dyDescent="0.2">
      <c r="A524" s="9">
        <v>2021</v>
      </c>
      <c r="B524" s="9">
        <v>123336</v>
      </c>
      <c r="C524" s="9" t="s">
        <v>967</v>
      </c>
    </row>
    <row r="525" spans="1:3" ht="12.75" customHeight="1" x14ac:dyDescent="0.2">
      <c r="A525" s="9">
        <v>2021</v>
      </c>
      <c r="B525" s="9">
        <v>123336</v>
      </c>
      <c r="C525" s="9" t="s">
        <v>967</v>
      </c>
    </row>
    <row r="526" spans="1:3" ht="12.75" customHeight="1" x14ac:dyDescent="0.2">
      <c r="A526" s="9">
        <v>2021</v>
      </c>
      <c r="B526" s="9">
        <v>123336</v>
      </c>
      <c r="C526" s="9" t="s">
        <v>971</v>
      </c>
    </row>
    <row r="527" spans="1:3" ht="12.75" customHeight="1" x14ac:dyDescent="0.2">
      <c r="A527" s="9">
        <v>2021</v>
      </c>
      <c r="B527" s="9">
        <v>1127927</v>
      </c>
      <c r="C527" s="9" t="s">
        <v>971</v>
      </c>
    </row>
    <row r="528" spans="1:3" ht="12.75" customHeight="1" x14ac:dyDescent="0.2">
      <c r="A528" s="9">
        <v>2021</v>
      </c>
      <c r="B528" s="9">
        <v>122845</v>
      </c>
      <c r="C528" s="9" t="s">
        <v>971</v>
      </c>
    </row>
    <row r="529" spans="1:3" ht="12.75" customHeight="1" x14ac:dyDescent="0.2">
      <c r="A529" s="9">
        <v>2021</v>
      </c>
      <c r="B529" s="9">
        <v>122845</v>
      </c>
      <c r="C529" s="9" t="s">
        <v>971</v>
      </c>
    </row>
    <row r="530" spans="1:3" ht="12.75" customHeight="1" x14ac:dyDescent="0.2">
      <c r="A530" s="9">
        <v>2021</v>
      </c>
      <c r="B530" s="9">
        <v>1127927</v>
      </c>
      <c r="C530" s="9" t="s">
        <v>971</v>
      </c>
    </row>
    <row r="531" spans="1:3" ht="12.75" customHeight="1" x14ac:dyDescent="0.2">
      <c r="A531" s="9">
        <v>2021</v>
      </c>
      <c r="B531" s="9">
        <v>150129</v>
      </c>
      <c r="C531" s="9" t="s">
        <v>971</v>
      </c>
    </row>
    <row r="532" spans="1:3" ht="12.75" customHeight="1" x14ac:dyDescent="0.2">
      <c r="A532" s="9">
        <v>2021</v>
      </c>
      <c r="B532" s="9">
        <v>1179970</v>
      </c>
      <c r="C532" s="9" t="s">
        <v>971</v>
      </c>
    </row>
    <row r="533" spans="1:3" ht="12.75" customHeight="1" x14ac:dyDescent="0.2">
      <c r="A533" s="9">
        <v>2021</v>
      </c>
      <c r="B533" s="9">
        <v>122845</v>
      </c>
      <c r="C533" s="9" t="s">
        <v>971</v>
      </c>
    </row>
    <row r="534" spans="1:3" ht="12.75" customHeight="1" x14ac:dyDescent="0.2">
      <c r="A534" s="9">
        <v>2021</v>
      </c>
      <c r="B534" s="9">
        <v>1127927</v>
      </c>
      <c r="C534" s="9" t="s">
        <v>971</v>
      </c>
    </row>
    <row r="535" spans="1:3" ht="12.75" customHeight="1" x14ac:dyDescent="0.2">
      <c r="A535" s="9">
        <v>2021</v>
      </c>
      <c r="B535" s="9">
        <v>150129</v>
      </c>
      <c r="C535" s="9" t="s">
        <v>971</v>
      </c>
    </row>
    <row r="536" spans="1:3" ht="12.75" customHeight="1" x14ac:dyDescent="0.2">
      <c r="A536" s="9">
        <v>2021</v>
      </c>
      <c r="B536" s="9">
        <v>1127924</v>
      </c>
      <c r="C536" s="9" t="s">
        <v>971</v>
      </c>
    </row>
    <row r="537" spans="1:3" ht="12.75" customHeight="1" x14ac:dyDescent="0.2">
      <c r="A537" s="9">
        <v>2021</v>
      </c>
      <c r="B537" s="9">
        <v>1127927</v>
      </c>
      <c r="C537" s="9" t="s">
        <v>971</v>
      </c>
    </row>
    <row r="538" spans="1:3" ht="12.75" customHeight="1" x14ac:dyDescent="0.2">
      <c r="A538" s="9">
        <v>2021</v>
      </c>
      <c r="B538" s="9">
        <v>1127927</v>
      </c>
      <c r="C538" s="9" t="s">
        <v>971</v>
      </c>
    </row>
    <row r="539" spans="1:3" ht="12.75" customHeight="1" x14ac:dyDescent="0.2">
      <c r="A539" s="9">
        <v>2021</v>
      </c>
      <c r="B539" s="9">
        <v>108730</v>
      </c>
      <c r="C539" s="9" t="s">
        <v>971</v>
      </c>
    </row>
    <row r="540" spans="1:3" ht="12.75" customHeight="1" x14ac:dyDescent="0.2">
      <c r="A540" s="9">
        <v>2021</v>
      </c>
      <c r="B540" s="9">
        <v>150129</v>
      </c>
      <c r="C540" s="9" t="s">
        <v>971</v>
      </c>
    </row>
    <row r="541" spans="1:3" ht="12.75" customHeight="1" x14ac:dyDescent="0.2">
      <c r="A541" s="9">
        <v>2021</v>
      </c>
      <c r="B541" s="9">
        <v>122845</v>
      </c>
      <c r="C541" s="9" t="s">
        <v>971</v>
      </c>
    </row>
    <row r="542" spans="1:3" ht="12.75" customHeight="1" x14ac:dyDescent="0.2">
      <c r="A542" s="9">
        <v>2021</v>
      </c>
      <c r="B542" s="9">
        <v>1179970</v>
      </c>
      <c r="C542" s="9" t="s">
        <v>971</v>
      </c>
    </row>
    <row r="543" spans="1:3" ht="12.75" customHeight="1" x14ac:dyDescent="0.2">
      <c r="A543" s="9">
        <v>2021</v>
      </c>
      <c r="B543" s="9">
        <v>123336</v>
      </c>
      <c r="C543" s="9" t="s">
        <v>971</v>
      </c>
    </row>
    <row r="544" spans="1:3" ht="12.75" customHeight="1" x14ac:dyDescent="0.2">
      <c r="A544" s="9">
        <v>2021</v>
      </c>
      <c r="B544" s="9">
        <v>122845</v>
      </c>
      <c r="C544" s="9" t="s">
        <v>971</v>
      </c>
    </row>
    <row r="545" spans="1:3" ht="12.75" customHeight="1" x14ac:dyDescent="0.2">
      <c r="A545" s="9">
        <v>2021</v>
      </c>
      <c r="B545" s="9">
        <v>122845</v>
      </c>
      <c r="C545" s="9" t="s">
        <v>971</v>
      </c>
    </row>
    <row r="546" spans="1:3" ht="12.75" customHeight="1" x14ac:dyDescent="0.2">
      <c r="A546" s="9">
        <v>2021</v>
      </c>
      <c r="B546" s="9">
        <v>122845</v>
      </c>
      <c r="C546" s="9" t="s">
        <v>971</v>
      </c>
    </row>
    <row r="547" spans="1:3" ht="12.75" customHeight="1" x14ac:dyDescent="0.2">
      <c r="A547" s="9">
        <v>2021</v>
      </c>
      <c r="B547" s="9">
        <v>122845</v>
      </c>
      <c r="C547" s="9" t="s">
        <v>971</v>
      </c>
    </row>
    <row r="548" spans="1:3" ht="12.75" customHeight="1" x14ac:dyDescent="0.2">
      <c r="A548" s="9">
        <v>2021</v>
      </c>
      <c r="B548" s="9">
        <v>122845</v>
      </c>
      <c r="C548" s="9" t="s">
        <v>971</v>
      </c>
    </row>
    <row r="549" spans="1:3" ht="12.75" customHeight="1" x14ac:dyDescent="0.2">
      <c r="A549" s="9">
        <v>2021</v>
      </c>
      <c r="B549" s="9">
        <v>1179970</v>
      </c>
      <c r="C549" s="9" t="s">
        <v>971</v>
      </c>
    </row>
    <row r="550" spans="1:3" ht="12.75" customHeight="1" x14ac:dyDescent="0.2">
      <c r="A550" s="9">
        <v>2021</v>
      </c>
      <c r="B550" s="9">
        <v>1127927</v>
      </c>
      <c r="C550" s="9" t="s">
        <v>971</v>
      </c>
    </row>
    <row r="551" spans="1:3" ht="12.75" customHeight="1" x14ac:dyDescent="0.2">
      <c r="A551" s="9">
        <v>2021</v>
      </c>
      <c r="B551" s="9">
        <v>1179970</v>
      </c>
      <c r="C551" s="9" t="s">
        <v>971</v>
      </c>
    </row>
    <row r="552" spans="1:3" ht="12.75" customHeight="1" x14ac:dyDescent="0.2">
      <c r="A552" s="9">
        <v>2021</v>
      </c>
      <c r="B552" s="9">
        <v>1179970</v>
      </c>
      <c r="C552" s="9" t="s">
        <v>971</v>
      </c>
    </row>
    <row r="553" spans="1:3" ht="12.75" customHeight="1" x14ac:dyDescent="0.2">
      <c r="A553" s="9">
        <v>2021</v>
      </c>
      <c r="B553" s="9">
        <v>122845</v>
      </c>
      <c r="C553" s="9" t="s">
        <v>971</v>
      </c>
    </row>
    <row r="554" spans="1:3" ht="12.75" customHeight="1" x14ac:dyDescent="0.2">
      <c r="A554" s="9">
        <v>2021</v>
      </c>
      <c r="B554" s="9">
        <v>1270538</v>
      </c>
      <c r="C554" s="9" t="s">
        <v>971</v>
      </c>
    </row>
    <row r="555" spans="1:3" ht="12.75" customHeight="1" x14ac:dyDescent="0.2">
      <c r="A555" s="9">
        <v>2021</v>
      </c>
      <c r="B555" s="9">
        <v>122845</v>
      </c>
      <c r="C555" s="9" t="s">
        <v>971</v>
      </c>
    </row>
    <row r="556" spans="1:3" ht="12.75" customHeight="1" x14ac:dyDescent="0.2">
      <c r="A556" s="9">
        <v>2021</v>
      </c>
      <c r="B556" s="9">
        <v>108730</v>
      </c>
      <c r="C556" s="9" t="s">
        <v>971</v>
      </c>
    </row>
    <row r="557" spans="1:3" ht="12.75" customHeight="1" x14ac:dyDescent="0.2">
      <c r="A557" s="9">
        <v>2021</v>
      </c>
      <c r="B557" s="9">
        <v>1179970</v>
      </c>
      <c r="C557" s="9" t="s">
        <v>971</v>
      </c>
    </row>
    <row r="558" spans="1:3" ht="12.75" customHeight="1" x14ac:dyDescent="0.2">
      <c r="A558" s="9">
        <v>2021</v>
      </c>
      <c r="B558" s="9">
        <v>1127927</v>
      </c>
      <c r="C558" s="9" t="s">
        <v>971</v>
      </c>
    </row>
    <row r="559" spans="1:3" ht="12.75" customHeight="1" x14ac:dyDescent="0.2">
      <c r="A559" s="9">
        <v>2021</v>
      </c>
      <c r="B559" s="9">
        <v>122845</v>
      </c>
      <c r="C559" s="9" t="s">
        <v>971</v>
      </c>
    </row>
    <row r="560" spans="1:3" ht="12.75" customHeight="1" x14ac:dyDescent="0.2">
      <c r="A560" s="9">
        <v>2021</v>
      </c>
      <c r="B560" s="9">
        <v>1103692</v>
      </c>
      <c r="C560" s="9" t="s">
        <v>971</v>
      </c>
    </row>
    <row r="561" spans="1:3" ht="12.75" customHeight="1" x14ac:dyDescent="0.2">
      <c r="A561" s="9">
        <v>2021</v>
      </c>
      <c r="B561" s="9">
        <v>122845</v>
      </c>
      <c r="C561" s="9" t="s">
        <v>971</v>
      </c>
    </row>
    <row r="562" spans="1:3" ht="12.75" customHeight="1" x14ac:dyDescent="0.2">
      <c r="A562" s="9">
        <v>2021</v>
      </c>
      <c r="B562" s="9">
        <v>122845</v>
      </c>
      <c r="C562" s="9" t="s">
        <v>971</v>
      </c>
    </row>
    <row r="563" spans="1:3" ht="12.75" customHeight="1" x14ac:dyDescent="0.2">
      <c r="A563" s="9">
        <v>2021</v>
      </c>
      <c r="B563" s="9">
        <v>1103909</v>
      </c>
      <c r="C563" s="9" t="s">
        <v>971</v>
      </c>
    </row>
    <row r="564" spans="1:3" ht="12.75" customHeight="1" x14ac:dyDescent="0.2">
      <c r="A564" s="9">
        <v>2021</v>
      </c>
      <c r="B564" s="9">
        <v>1319230</v>
      </c>
      <c r="C564" s="9" t="s">
        <v>971</v>
      </c>
    </row>
    <row r="565" spans="1:3" ht="12.75" customHeight="1" x14ac:dyDescent="0.2">
      <c r="A565" s="9">
        <v>2021</v>
      </c>
      <c r="B565" s="9">
        <v>1179970</v>
      </c>
      <c r="C565" s="9" t="s">
        <v>971</v>
      </c>
    </row>
    <row r="566" spans="1:3" ht="12.75" customHeight="1" x14ac:dyDescent="0.2">
      <c r="A566" s="9">
        <v>2021</v>
      </c>
      <c r="B566" s="9">
        <v>1127927</v>
      </c>
      <c r="C566" s="9" t="s">
        <v>971</v>
      </c>
    </row>
    <row r="567" spans="1:3" ht="12.75" customHeight="1" x14ac:dyDescent="0.2">
      <c r="A567" s="9">
        <v>2021</v>
      </c>
      <c r="B567" s="9">
        <v>122845</v>
      </c>
      <c r="C567" s="9" t="s">
        <v>971</v>
      </c>
    </row>
    <row r="568" spans="1:3" ht="12.75" customHeight="1" x14ac:dyDescent="0.2">
      <c r="A568" s="9">
        <v>2021</v>
      </c>
      <c r="B568" s="9">
        <v>122845</v>
      </c>
      <c r="C568" s="9" t="s">
        <v>971</v>
      </c>
    </row>
    <row r="569" spans="1:3" ht="12.75" customHeight="1" x14ac:dyDescent="0.2">
      <c r="A569" s="9">
        <v>2021</v>
      </c>
      <c r="B569" s="9">
        <v>1127924</v>
      </c>
      <c r="C569" s="9" t="s">
        <v>971</v>
      </c>
    </row>
    <row r="570" spans="1:3" ht="12.75" customHeight="1" x14ac:dyDescent="0.2">
      <c r="A570" s="9">
        <v>2021</v>
      </c>
      <c r="B570" s="9">
        <v>1127926</v>
      </c>
      <c r="C570" s="9" t="s">
        <v>971</v>
      </c>
    </row>
    <row r="571" spans="1:3" ht="12.75" customHeight="1" x14ac:dyDescent="0.2">
      <c r="A571" s="9">
        <v>2021</v>
      </c>
      <c r="B571" s="9">
        <v>1127927</v>
      </c>
      <c r="C571" s="9" t="s">
        <v>971</v>
      </c>
    </row>
    <row r="572" spans="1:3" ht="12.75" customHeight="1" x14ac:dyDescent="0.2">
      <c r="A572" s="9">
        <v>2021</v>
      </c>
      <c r="B572" s="9">
        <v>122845</v>
      </c>
      <c r="C572" s="9" t="s">
        <v>971</v>
      </c>
    </row>
    <row r="573" spans="1:3" ht="12.75" customHeight="1" x14ac:dyDescent="0.2">
      <c r="A573" s="9">
        <v>2021</v>
      </c>
      <c r="B573" s="9">
        <v>122845</v>
      </c>
      <c r="C573" s="9" t="s">
        <v>971</v>
      </c>
    </row>
    <row r="574" spans="1:3" ht="12.75" customHeight="1" x14ac:dyDescent="0.2">
      <c r="A574" s="9">
        <v>2021</v>
      </c>
      <c r="B574" s="9">
        <v>122845</v>
      </c>
      <c r="C574" s="9" t="s">
        <v>971</v>
      </c>
    </row>
    <row r="575" spans="1:3" ht="12.75" customHeight="1" x14ac:dyDescent="0.2">
      <c r="A575" s="9">
        <v>2021</v>
      </c>
      <c r="B575" s="9">
        <v>1117076</v>
      </c>
      <c r="C575" s="9" t="s">
        <v>971</v>
      </c>
    </row>
    <row r="576" spans="1:3" ht="12.75" customHeight="1" x14ac:dyDescent="0.2">
      <c r="A576" s="9">
        <v>2021</v>
      </c>
      <c r="B576" s="9">
        <v>1127924</v>
      </c>
      <c r="C576" s="9" t="s">
        <v>971</v>
      </c>
    </row>
    <row r="577" spans="1:3" ht="12.75" customHeight="1" x14ac:dyDescent="0.2">
      <c r="A577" s="9">
        <v>2021</v>
      </c>
      <c r="B577" s="9">
        <v>122845</v>
      </c>
      <c r="C577" s="9" t="s">
        <v>971</v>
      </c>
    </row>
    <row r="578" spans="1:3" ht="12.75" customHeight="1" x14ac:dyDescent="0.2">
      <c r="A578" s="9">
        <v>2021</v>
      </c>
      <c r="B578" s="9">
        <v>122845</v>
      </c>
      <c r="C578" s="9" t="s">
        <v>971</v>
      </c>
    </row>
    <row r="579" spans="1:3" ht="12.75" customHeight="1" x14ac:dyDescent="0.2">
      <c r="A579" s="9">
        <v>2021</v>
      </c>
      <c r="B579" s="9">
        <v>122845</v>
      </c>
      <c r="C579" s="9" t="s">
        <v>971</v>
      </c>
    </row>
    <row r="580" spans="1:3" ht="12.75" customHeight="1" x14ac:dyDescent="0.2">
      <c r="A580" s="9">
        <v>2021</v>
      </c>
      <c r="B580" s="9">
        <v>122845</v>
      </c>
      <c r="C580" s="9" t="s">
        <v>971</v>
      </c>
    </row>
    <row r="581" spans="1:3" ht="12.75" customHeight="1" x14ac:dyDescent="0.2">
      <c r="A581" s="9">
        <v>2021</v>
      </c>
      <c r="B581" s="9">
        <v>1127924</v>
      </c>
      <c r="C581" s="9" t="s">
        <v>971</v>
      </c>
    </row>
    <row r="582" spans="1:3" ht="12.75" customHeight="1" x14ac:dyDescent="0.2">
      <c r="A582" s="9">
        <v>2021</v>
      </c>
      <c r="B582" s="9">
        <v>1127926</v>
      </c>
      <c r="C582" s="9" t="s">
        <v>971</v>
      </c>
    </row>
    <row r="583" spans="1:3" ht="12.75" customHeight="1" x14ac:dyDescent="0.2">
      <c r="A583" s="9">
        <v>2021</v>
      </c>
      <c r="B583" s="9">
        <v>123336</v>
      </c>
      <c r="C583" s="9" t="s">
        <v>971</v>
      </c>
    </row>
    <row r="584" spans="1:3" ht="12.75" customHeight="1" x14ac:dyDescent="0.2">
      <c r="A584" s="9">
        <v>2021</v>
      </c>
      <c r="B584" s="9">
        <v>122845</v>
      </c>
      <c r="C584" s="9" t="s">
        <v>971</v>
      </c>
    </row>
    <row r="585" spans="1:3" ht="12.75" customHeight="1" x14ac:dyDescent="0.2">
      <c r="A585" s="9">
        <v>2021</v>
      </c>
      <c r="B585" s="9">
        <v>122845</v>
      </c>
      <c r="C585" s="9" t="s">
        <v>971</v>
      </c>
    </row>
    <row r="586" spans="1:3" ht="12.75" customHeight="1" x14ac:dyDescent="0.2">
      <c r="A586" s="9">
        <v>2021</v>
      </c>
      <c r="B586" s="9">
        <v>1127924</v>
      </c>
      <c r="C586" s="9" t="s">
        <v>971</v>
      </c>
    </row>
    <row r="587" spans="1:3" ht="12.75" customHeight="1" x14ac:dyDescent="0.2">
      <c r="A587" s="9">
        <v>2021</v>
      </c>
      <c r="B587" s="9">
        <v>108730</v>
      </c>
      <c r="C587" s="9" t="s">
        <v>971</v>
      </c>
    </row>
    <row r="588" spans="1:3" ht="12.75" customHeight="1" x14ac:dyDescent="0.2">
      <c r="A588" s="9">
        <v>2021</v>
      </c>
      <c r="B588" s="9">
        <v>1103657</v>
      </c>
      <c r="C588" s="9" t="s">
        <v>971</v>
      </c>
    </row>
    <row r="589" spans="1:3" ht="12.75" customHeight="1" x14ac:dyDescent="0.2">
      <c r="A589" s="9">
        <v>2021</v>
      </c>
      <c r="B589" s="9">
        <v>122845</v>
      </c>
      <c r="C589" s="9" t="s">
        <v>971</v>
      </c>
    </row>
    <row r="590" spans="1:3" ht="12.75" customHeight="1" x14ac:dyDescent="0.2">
      <c r="A590" s="9">
        <v>2021</v>
      </c>
      <c r="B590" s="9">
        <v>1117076</v>
      </c>
      <c r="C590" s="9" t="s">
        <v>971</v>
      </c>
    </row>
    <row r="591" spans="1:3" ht="12.75" customHeight="1" x14ac:dyDescent="0.2">
      <c r="A591" s="9">
        <v>2021</v>
      </c>
      <c r="B591" s="9">
        <v>1127925</v>
      </c>
      <c r="C591" s="9" t="s">
        <v>971</v>
      </c>
    </row>
    <row r="592" spans="1:3" ht="12.75" customHeight="1" x14ac:dyDescent="0.2">
      <c r="A592" s="9">
        <v>2021</v>
      </c>
      <c r="B592" s="9">
        <v>1103909</v>
      </c>
      <c r="C592" s="9" t="s">
        <v>971</v>
      </c>
    </row>
    <row r="593" spans="1:3" ht="12.75" customHeight="1" x14ac:dyDescent="0.2">
      <c r="A593" s="9">
        <v>2021</v>
      </c>
      <c r="B593" s="9">
        <v>122845</v>
      </c>
      <c r="C593" s="9" t="s">
        <v>971</v>
      </c>
    </row>
    <row r="594" spans="1:3" ht="12.75" customHeight="1" x14ac:dyDescent="0.2">
      <c r="A594" s="9">
        <v>2021</v>
      </c>
      <c r="B594" s="9">
        <v>1127924</v>
      </c>
      <c r="C594" s="9" t="s">
        <v>971</v>
      </c>
    </row>
    <row r="595" spans="1:3" ht="12.75" customHeight="1" x14ac:dyDescent="0.2">
      <c r="A595" s="9">
        <v>2021</v>
      </c>
      <c r="B595" s="9">
        <v>108730</v>
      </c>
      <c r="C595" s="9" t="s">
        <v>971</v>
      </c>
    </row>
    <row r="596" spans="1:3" ht="12.75" customHeight="1" x14ac:dyDescent="0.2">
      <c r="A596" s="9">
        <v>2021</v>
      </c>
      <c r="B596" s="9">
        <v>122845</v>
      </c>
      <c r="C596" s="9" t="s">
        <v>971</v>
      </c>
    </row>
    <row r="597" spans="1:3" ht="12.75" customHeight="1" x14ac:dyDescent="0.2">
      <c r="A597" s="9">
        <v>2021</v>
      </c>
      <c r="B597" s="9">
        <v>122845</v>
      </c>
      <c r="C597" s="9" t="s">
        <v>971</v>
      </c>
    </row>
    <row r="598" spans="1:3" ht="12.75" customHeight="1" x14ac:dyDescent="0.2">
      <c r="A598" s="9">
        <v>2021</v>
      </c>
      <c r="B598" s="9">
        <v>1127924</v>
      </c>
      <c r="C598" s="9" t="s">
        <v>971</v>
      </c>
    </row>
    <row r="599" spans="1:3" ht="12.75" customHeight="1" x14ac:dyDescent="0.2">
      <c r="A599" s="9">
        <v>2021</v>
      </c>
      <c r="B599" s="9">
        <v>122845</v>
      </c>
      <c r="C599" s="9" t="s">
        <v>971</v>
      </c>
    </row>
    <row r="600" spans="1:3" ht="12.75" customHeight="1" x14ac:dyDescent="0.2">
      <c r="A600" s="9">
        <v>2021</v>
      </c>
      <c r="B600" s="9">
        <v>1127924</v>
      </c>
      <c r="C600" s="9" t="s">
        <v>971</v>
      </c>
    </row>
    <row r="601" spans="1:3" ht="12.75" customHeight="1" x14ac:dyDescent="0.2">
      <c r="A601" s="9">
        <v>2021</v>
      </c>
      <c r="B601" s="9">
        <v>1127927</v>
      </c>
      <c r="C601" s="9" t="s">
        <v>971</v>
      </c>
    </row>
    <row r="602" spans="1:3" ht="12.75" customHeight="1" x14ac:dyDescent="0.2">
      <c r="A602" s="9">
        <v>2021</v>
      </c>
      <c r="B602" s="9">
        <v>122845</v>
      </c>
      <c r="C602" s="9" t="s">
        <v>971</v>
      </c>
    </row>
    <row r="603" spans="1:3" ht="12.75" customHeight="1" x14ac:dyDescent="0.2">
      <c r="A603" s="9">
        <v>2021</v>
      </c>
      <c r="B603" s="9">
        <v>1127924</v>
      </c>
      <c r="C603" s="9" t="s">
        <v>971</v>
      </c>
    </row>
    <row r="604" spans="1:3" ht="12.75" customHeight="1" x14ac:dyDescent="0.2">
      <c r="A604" s="9">
        <v>2021</v>
      </c>
      <c r="B604" s="9">
        <v>1127926</v>
      </c>
      <c r="C604" s="9" t="s">
        <v>971</v>
      </c>
    </row>
    <row r="605" spans="1:3" ht="12.75" customHeight="1" x14ac:dyDescent="0.2">
      <c r="A605" s="9">
        <v>2021</v>
      </c>
      <c r="B605" s="9">
        <v>1127927</v>
      </c>
      <c r="C605" s="9" t="s">
        <v>971</v>
      </c>
    </row>
    <row r="606" spans="1:3" ht="12.75" customHeight="1" x14ac:dyDescent="0.2">
      <c r="A606" s="9">
        <v>2021</v>
      </c>
      <c r="B606" s="9">
        <v>108730</v>
      </c>
      <c r="C606" s="9" t="s">
        <v>971</v>
      </c>
    </row>
    <row r="607" spans="1:3" ht="12.75" customHeight="1" x14ac:dyDescent="0.2">
      <c r="A607" s="9">
        <v>2021</v>
      </c>
      <c r="B607" s="9">
        <v>1127926</v>
      </c>
      <c r="C607" s="9" t="s">
        <v>971</v>
      </c>
    </row>
    <row r="608" spans="1:3" ht="12.75" customHeight="1" x14ac:dyDescent="0.2">
      <c r="A608" s="9">
        <v>2021</v>
      </c>
      <c r="B608" s="9">
        <v>108730</v>
      </c>
      <c r="C608" s="9" t="s">
        <v>971</v>
      </c>
    </row>
    <row r="609" spans="1:3" ht="12.75" customHeight="1" x14ac:dyDescent="0.2">
      <c r="A609" s="9">
        <v>2021</v>
      </c>
      <c r="B609" s="9">
        <v>108730</v>
      </c>
      <c r="C609" s="9" t="s">
        <v>971</v>
      </c>
    </row>
    <row r="610" spans="1:3" ht="12.75" customHeight="1" x14ac:dyDescent="0.2">
      <c r="A610" s="9">
        <v>2021</v>
      </c>
      <c r="B610" s="9">
        <v>1127926</v>
      </c>
      <c r="C610" s="9" t="s">
        <v>971</v>
      </c>
    </row>
    <row r="611" spans="1:3" ht="12.75" customHeight="1" x14ac:dyDescent="0.2">
      <c r="A611" s="9">
        <v>2021</v>
      </c>
      <c r="B611" s="9">
        <v>108730</v>
      </c>
      <c r="C611" s="9" t="s">
        <v>971</v>
      </c>
    </row>
    <row r="612" spans="1:3" ht="12.75" customHeight="1" x14ac:dyDescent="0.2">
      <c r="A612" s="9">
        <v>2021</v>
      </c>
      <c r="B612" s="9">
        <v>1103909</v>
      </c>
      <c r="C612" s="9" t="s">
        <v>971</v>
      </c>
    </row>
    <row r="613" spans="1:3" ht="12.75" customHeight="1" x14ac:dyDescent="0.2">
      <c r="A613" s="9">
        <v>2021</v>
      </c>
      <c r="B613" s="9">
        <v>122845</v>
      </c>
      <c r="C613" s="9" t="s">
        <v>971</v>
      </c>
    </row>
    <row r="614" spans="1:3" ht="12.75" customHeight="1" x14ac:dyDescent="0.2">
      <c r="A614" s="9">
        <v>2021</v>
      </c>
      <c r="B614" s="9">
        <v>1127927</v>
      </c>
      <c r="C614" s="9" t="s">
        <v>971</v>
      </c>
    </row>
    <row r="615" spans="1:3" ht="12.75" customHeight="1" x14ac:dyDescent="0.2">
      <c r="A615" s="9">
        <v>2021</v>
      </c>
      <c r="B615" s="9">
        <v>122845</v>
      </c>
      <c r="C615" s="9" t="s">
        <v>971</v>
      </c>
    </row>
    <row r="616" spans="1:3" ht="12.75" customHeight="1" x14ac:dyDescent="0.2">
      <c r="A616" s="9">
        <v>2021</v>
      </c>
      <c r="B616" s="9">
        <v>122845</v>
      </c>
      <c r="C616" s="9" t="s">
        <v>971</v>
      </c>
    </row>
    <row r="617" spans="1:3" ht="12.75" customHeight="1" x14ac:dyDescent="0.2">
      <c r="A617" s="9">
        <v>2021</v>
      </c>
      <c r="B617" s="9">
        <v>1270538</v>
      </c>
      <c r="C617" s="9" t="s">
        <v>971</v>
      </c>
    </row>
    <row r="618" spans="1:3" ht="12.75" customHeight="1" x14ac:dyDescent="0.2">
      <c r="A618" s="9">
        <v>2021</v>
      </c>
      <c r="B618" s="9">
        <v>1179970</v>
      </c>
      <c r="C618" s="9" t="s">
        <v>971</v>
      </c>
    </row>
    <row r="619" spans="1:3" ht="12.75" customHeight="1" x14ac:dyDescent="0.2">
      <c r="A619" s="9">
        <v>2021</v>
      </c>
      <c r="B619" s="9">
        <v>122845</v>
      </c>
      <c r="C619" s="9" t="s">
        <v>971</v>
      </c>
    </row>
    <row r="620" spans="1:3" ht="12.75" customHeight="1" x14ac:dyDescent="0.2">
      <c r="A620" s="9">
        <v>2021</v>
      </c>
      <c r="B620" s="9">
        <v>108730</v>
      </c>
      <c r="C620" s="9" t="s">
        <v>971</v>
      </c>
    </row>
    <row r="621" spans="1:3" ht="12.75" customHeight="1" x14ac:dyDescent="0.2">
      <c r="A621" s="9">
        <v>2021</v>
      </c>
      <c r="B621" s="9">
        <v>1127926</v>
      </c>
      <c r="C621" s="9" t="s">
        <v>971</v>
      </c>
    </row>
    <row r="622" spans="1:3" ht="12.75" customHeight="1" x14ac:dyDescent="0.2">
      <c r="A622" s="9">
        <v>2021</v>
      </c>
      <c r="B622" s="9">
        <v>123336</v>
      </c>
      <c r="C622" s="9" t="s">
        <v>971</v>
      </c>
    </row>
    <row r="623" spans="1:3" ht="12.75" customHeight="1" x14ac:dyDescent="0.2">
      <c r="A623" s="9">
        <v>2021</v>
      </c>
      <c r="B623" s="9">
        <v>1127926</v>
      </c>
      <c r="C623" s="9" t="s">
        <v>971</v>
      </c>
    </row>
    <row r="624" spans="1:3" ht="12.75" customHeight="1" x14ac:dyDescent="0.2">
      <c r="A624" s="9">
        <v>2021</v>
      </c>
      <c r="B624" s="9">
        <v>1127924</v>
      </c>
      <c r="C624" s="9" t="s">
        <v>971</v>
      </c>
    </row>
    <row r="625" spans="1:3" ht="12.75" customHeight="1" x14ac:dyDescent="0.2">
      <c r="A625" s="9">
        <v>2021</v>
      </c>
      <c r="B625" s="9">
        <v>1179970</v>
      </c>
      <c r="C625" s="9" t="s">
        <v>971</v>
      </c>
    </row>
    <row r="626" spans="1:3" ht="12.75" customHeight="1" x14ac:dyDescent="0.2">
      <c r="A626" s="9">
        <v>2021</v>
      </c>
      <c r="B626" s="9">
        <v>1127927</v>
      </c>
      <c r="C626" s="9" t="s">
        <v>971</v>
      </c>
    </row>
    <row r="627" spans="1:3" ht="12.75" customHeight="1" x14ac:dyDescent="0.2">
      <c r="A627" s="9">
        <v>2021</v>
      </c>
      <c r="B627" s="9">
        <v>1127926</v>
      </c>
      <c r="C627" s="9" t="s">
        <v>971</v>
      </c>
    </row>
    <row r="628" spans="1:3" ht="12.75" customHeight="1" x14ac:dyDescent="0.2">
      <c r="A628" s="9">
        <v>2021</v>
      </c>
      <c r="B628" s="9">
        <v>108730</v>
      </c>
      <c r="C628" s="9" t="s">
        <v>971</v>
      </c>
    </row>
    <row r="629" spans="1:3" ht="12.75" customHeight="1" x14ac:dyDescent="0.2">
      <c r="A629" s="9">
        <v>2021</v>
      </c>
      <c r="B629" s="9">
        <v>108730</v>
      </c>
      <c r="C629" s="9" t="s">
        <v>971</v>
      </c>
    </row>
    <row r="630" spans="1:3" ht="12.75" customHeight="1" x14ac:dyDescent="0.2">
      <c r="A630" s="9">
        <v>2021</v>
      </c>
      <c r="B630" s="9">
        <v>108730</v>
      </c>
      <c r="C630" s="9" t="s">
        <v>971</v>
      </c>
    </row>
    <row r="631" spans="1:3" ht="12.75" customHeight="1" x14ac:dyDescent="0.2">
      <c r="A631" s="9">
        <v>2021</v>
      </c>
      <c r="B631" s="9">
        <v>1179970</v>
      </c>
      <c r="C631" s="9" t="s">
        <v>971</v>
      </c>
    </row>
    <row r="632" spans="1:3" ht="12.75" customHeight="1" x14ac:dyDescent="0.2">
      <c r="A632" s="9">
        <v>2021</v>
      </c>
      <c r="B632" s="9">
        <v>108730</v>
      </c>
      <c r="C632" s="9" t="s">
        <v>971</v>
      </c>
    </row>
    <row r="633" spans="1:3" ht="12.75" customHeight="1" x14ac:dyDescent="0.2">
      <c r="A633" s="9">
        <v>2021</v>
      </c>
      <c r="B633" s="9">
        <v>1103692</v>
      </c>
      <c r="C633" s="9" t="s">
        <v>971</v>
      </c>
    </row>
    <row r="634" spans="1:3" ht="12.75" customHeight="1" x14ac:dyDescent="0.2">
      <c r="A634" s="9">
        <v>2021</v>
      </c>
      <c r="B634" s="9">
        <v>1179970</v>
      </c>
      <c r="C634" s="9" t="s">
        <v>971</v>
      </c>
    </row>
    <row r="635" spans="1:3" ht="12.75" customHeight="1" x14ac:dyDescent="0.2">
      <c r="A635" s="9">
        <v>2021</v>
      </c>
      <c r="B635" s="9">
        <v>123336</v>
      </c>
      <c r="C635" s="9" t="s">
        <v>971</v>
      </c>
    </row>
    <row r="636" spans="1:3" ht="12.75" customHeight="1" x14ac:dyDescent="0.2">
      <c r="A636" s="9">
        <v>2021</v>
      </c>
      <c r="B636" s="9">
        <v>1308687</v>
      </c>
      <c r="C636" s="9" t="s">
        <v>966</v>
      </c>
    </row>
    <row r="637" spans="1:3" ht="12.75" customHeight="1" x14ac:dyDescent="0.2">
      <c r="A637" s="9">
        <v>2021</v>
      </c>
      <c r="B637" s="9">
        <v>123336</v>
      </c>
      <c r="C637" s="9" t="s">
        <v>966</v>
      </c>
    </row>
    <row r="638" spans="1:3" ht="12.75" customHeight="1" x14ac:dyDescent="0.2">
      <c r="A638" s="9">
        <v>2021</v>
      </c>
      <c r="B638" s="9">
        <v>108730</v>
      </c>
      <c r="C638" s="9" t="s">
        <v>966</v>
      </c>
    </row>
    <row r="639" spans="1:3" ht="12.75" customHeight="1" x14ac:dyDescent="0.2">
      <c r="A639" s="9">
        <v>2021</v>
      </c>
      <c r="B639" s="9">
        <v>123336</v>
      </c>
      <c r="C639" s="9" t="s">
        <v>966</v>
      </c>
    </row>
    <row r="640" spans="1:3" ht="12.75" customHeight="1" x14ac:dyDescent="0.2">
      <c r="A640" s="9">
        <v>2021</v>
      </c>
      <c r="B640" s="9">
        <v>123336</v>
      </c>
      <c r="C640" s="9" t="s">
        <v>966</v>
      </c>
    </row>
    <row r="641" spans="1:3" ht="12.75" customHeight="1" x14ac:dyDescent="0.2">
      <c r="A641" s="9">
        <v>2021</v>
      </c>
      <c r="B641" s="9">
        <v>1179970</v>
      </c>
      <c r="C641" s="9" t="s">
        <v>966</v>
      </c>
    </row>
    <row r="642" spans="1:3" ht="12.75" customHeight="1" x14ac:dyDescent="0.2">
      <c r="A642" s="9">
        <v>2021</v>
      </c>
      <c r="B642" s="9">
        <v>1127925</v>
      </c>
      <c r="C642" s="9" t="s">
        <v>966</v>
      </c>
    </row>
    <row r="643" spans="1:3" ht="12.75" customHeight="1" x14ac:dyDescent="0.2">
      <c r="A643" s="9">
        <v>2021</v>
      </c>
      <c r="B643" s="9">
        <v>1127925</v>
      </c>
      <c r="C643" s="9" t="s">
        <v>966</v>
      </c>
    </row>
    <row r="644" spans="1:3" ht="12.75" customHeight="1" x14ac:dyDescent="0.2">
      <c r="A644" s="9">
        <v>2021</v>
      </c>
      <c r="B644" s="9">
        <v>1103832</v>
      </c>
      <c r="C644" s="9" t="s">
        <v>966</v>
      </c>
    </row>
    <row r="645" spans="1:3" ht="12.75" customHeight="1" x14ac:dyDescent="0.2">
      <c r="A645" s="9">
        <v>2021</v>
      </c>
      <c r="B645" s="9">
        <v>1179970</v>
      </c>
      <c r="C645" s="9" t="s">
        <v>966</v>
      </c>
    </row>
    <row r="646" spans="1:3" ht="12.75" customHeight="1" x14ac:dyDescent="0.2">
      <c r="A646" s="9">
        <v>2021</v>
      </c>
      <c r="B646" s="9">
        <v>123336</v>
      </c>
      <c r="C646" s="9" t="s">
        <v>966</v>
      </c>
    </row>
    <row r="647" spans="1:3" ht="12.75" customHeight="1" x14ac:dyDescent="0.2">
      <c r="A647" s="9">
        <v>2021</v>
      </c>
      <c r="B647" s="9">
        <v>1179970</v>
      </c>
      <c r="C647" s="9" t="s">
        <v>966</v>
      </c>
    </row>
    <row r="648" spans="1:3" ht="12.75" customHeight="1" x14ac:dyDescent="0.2">
      <c r="A648" s="9">
        <v>2021</v>
      </c>
      <c r="B648" s="9">
        <v>122845</v>
      </c>
      <c r="C648" s="9" t="s">
        <v>966</v>
      </c>
    </row>
    <row r="649" spans="1:3" ht="12.75" customHeight="1" x14ac:dyDescent="0.2">
      <c r="A649" s="9">
        <v>2021</v>
      </c>
      <c r="B649" s="9">
        <v>108730</v>
      </c>
      <c r="C649" s="9" t="s">
        <v>966</v>
      </c>
    </row>
    <row r="650" spans="1:3" ht="12.75" customHeight="1" x14ac:dyDescent="0.2">
      <c r="A650" s="9">
        <v>2021</v>
      </c>
      <c r="B650" s="9">
        <v>1179970</v>
      </c>
      <c r="C650" s="9" t="s">
        <v>966</v>
      </c>
    </row>
    <row r="651" spans="1:3" ht="12.75" customHeight="1" x14ac:dyDescent="0.2">
      <c r="A651" s="9">
        <v>2021</v>
      </c>
      <c r="B651" s="9">
        <v>1308687</v>
      </c>
      <c r="C651" s="9" t="s">
        <v>966</v>
      </c>
    </row>
    <row r="652" spans="1:3" ht="12.75" customHeight="1" x14ac:dyDescent="0.2">
      <c r="A652" s="9">
        <v>2021</v>
      </c>
      <c r="B652" s="9">
        <v>1117076</v>
      </c>
      <c r="C652" s="9" t="s">
        <v>966</v>
      </c>
    </row>
    <row r="653" spans="1:3" ht="12.75" customHeight="1" x14ac:dyDescent="0.2">
      <c r="A653" s="9">
        <v>2021</v>
      </c>
      <c r="B653" s="9">
        <v>1179970</v>
      </c>
      <c r="C653" s="9" t="s">
        <v>966</v>
      </c>
    </row>
    <row r="654" spans="1:3" ht="12.75" customHeight="1" x14ac:dyDescent="0.2">
      <c r="A654" s="9">
        <v>2021</v>
      </c>
      <c r="B654" s="9">
        <v>1127926</v>
      </c>
      <c r="C654" s="9" t="s">
        <v>966</v>
      </c>
    </row>
    <row r="655" spans="1:3" ht="12.75" customHeight="1" x14ac:dyDescent="0.2">
      <c r="A655" s="9">
        <v>2021</v>
      </c>
      <c r="B655" s="9">
        <v>1179970</v>
      </c>
      <c r="C655" s="9" t="s">
        <v>966</v>
      </c>
    </row>
    <row r="656" spans="1:3" ht="12.75" customHeight="1" x14ac:dyDescent="0.2">
      <c r="A656" s="9">
        <v>2021</v>
      </c>
      <c r="B656" s="9">
        <v>1127926</v>
      </c>
      <c r="C656" s="9" t="s">
        <v>966</v>
      </c>
    </row>
    <row r="657" spans="1:3" ht="12.75" customHeight="1" x14ac:dyDescent="0.2">
      <c r="A657" s="9">
        <v>2021</v>
      </c>
      <c r="B657" s="9">
        <v>1319230</v>
      </c>
      <c r="C657" s="9" t="s">
        <v>966</v>
      </c>
    </row>
    <row r="658" spans="1:3" ht="12.75" customHeight="1" x14ac:dyDescent="0.2">
      <c r="A658" s="9">
        <v>2021</v>
      </c>
      <c r="B658" s="9">
        <v>1127924</v>
      </c>
      <c r="C658" s="9" t="s">
        <v>976</v>
      </c>
    </row>
    <row r="659" spans="1:3" ht="12.75" customHeight="1" x14ac:dyDescent="0.2">
      <c r="A659" s="9">
        <v>2021</v>
      </c>
      <c r="B659" s="9">
        <v>108730</v>
      </c>
      <c r="C659" s="9" t="s">
        <v>976</v>
      </c>
    </row>
    <row r="660" spans="1:3" ht="12.75" customHeight="1" x14ac:dyDescent="0.2">
      <c r="A660" s="9">
        <v>2021</v>
      </c>
      <c r="B660" s="9">
        <v>123336</v>
      </c>
      <c r="C660" s="9" t="s">
        <v>976</v>
      </c>
    </row>
    <row r="661" spans="1:3" ht="12.75" customHeight="1" x14ac:dyDescent="0.2">
      <c r="A661" s="9">
        <v>2021</v>
      </c>
      <c r="B661" s="9">
        <v>122845</v>
      </c>
      <c r="C661" s="9" t="s">
        <v>976</v>
      </c>
    </row>
    <row r="662" spans="1:3" ht="12.75" customHeight="1" x14ac:dyDescent="0.2">
      <c r="A662" s="9">
        <v>2021</v>
      </c>
      <c r="B662" s="9">
        <v>1308687</v>
      </c>
      <c r="C662" s="9" t="s">
        <v>976</v>
      </c>
    </row>
    <row r="663" spans="1:3" ht="12.75" customHeight="1" x14ac:dyDescent="0.2">
      <c r="A663" s="9">
        <v>2021</v>
      </c>
      <c r="B663" s="9">
        <v>122845</v>
      </c>
      <c r="C663" s="9" t="s">
        <v>976</v>
      </c>
    </row>
    <row r="664" spans="1:3" ht="12.75" customHeight="1" x14ac:dyDescent="0.2">
      <c r="A664" s="9">
        <v>2021</v>
      </c>
      <c r="B664" s="9">
        <v>1127924</v>
      </c>
      <c r="C664" s="9" t="s">
        <v>976</v>
      </c>
    </row>
    <row r="665" spans="1:3" ht="12.75" customHeight="1" x14ac:dyDescent="0.2">
      <c r="A665" s="9">
        <v>2021</v>
      </c>
      <c r="B665" s="9">
        <v>1270538</v>
      </c>
      <c r="C665" s="9" t="s">
        <v>976</v>
      </c>
    </row>
    <row r="666" spans="1:3" ht="12.75" customHeight="1" x14ac:dyDescent="0.2">
      <c r="A666" s="9">
        <v>2021</v>
      </c>
      <c r="B666" s="9">
        <v>1127927</v>
      </c>
      <c r="C666" s="9" t="s">
        <v>976</v>
      </c>
    </row>
    <row r="667" spans="1:3" ht="12.75" customHeight="1" x14ac:dyDescent="0.2">
      <c r="A667" s="9">
        <v>2021</v>
      </c>
      <c r="B667" s="9">
        <v>1179970</v>
      </c>
      <c r="C667" s="9" t="s">
        <v>976</v>
      </c>
    </row>
    <row r="668" spans="1:3" ht="12.75" customHeight="1" x14ac:dyDescent="0.2">
      <c r="A668" s="9">
        <v>2021</v>
      </c>
      <c r="B668" s="9">
        <v>1127927</v>
      </c>
      <c r="C668" s="9" t="s">
        <v>976</v>
      </c>
    </row>
    <row r="669" spans="1:3" ht="12.75" customHeight="1" x14ac:dyDescent="0.2">
      <c r="A669" s="9">
        <v>2021</v>
      </c>
      <c r="B669" s="9">
        <v>108730</v>
      </c>
      <c r="C669" s="9" t="s">
        <v>976</v>
      </c>
    </row>
    <row r="670" spans="1:3" ht="12.75" customHeight="1" x14ac:dyDescent="0.2">
      <c r="A670" s="9">
        <v>2021</v>
      </c>
      <c r="B670" s="9">
        <v>1179970</v>
      </c>
      <c r="C670" s="9" t="s">
        <v>976</v>
      </c>
    </row>
    <row r="671" spans="1:3" ht="12.75" customHeight="1" x14ac:dyDescent="0.2">
      <c r="A671" s="9">
        <v>2021</v>
      </c>
      <c r="B671" s="9">
        <v>1179970</v>
      </c>
      <c r="C671" s="9" t="s">
        <v>976</v>
      </c>
    </row>
    <row r="672" spans="1:3" ht="12.75" customHeight="1" x14ac:dyDescent="0.2">
      <c r="A672" s="9">
        <v>2021</v>
      </c>
      <c r="B672" s="9">
        <v>150129</v>
      </c>
      <c r="C672" s="9" t="s">
        <v>976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565</v>
      </c>
    </row>
    <row r="2" spans="1:3" ht="12.75" customHeight="1" x14ac:dyDescent="0.2">
      <c r="A2" s="9">
        <v>2021</v>
      </c>
      <c r="B2" s="9">
        <v>1127924</v>
      </c>
      <c r="C2" s="9" t="s">
        <v>967</v>
      </c>
    </row>
    <row r="3" spans="1:3" ht="12.75" customHeight="1" x14ac:dyDescent="0.2">
      <c r="A3" s="9">
        <v>2021</v>
      </c>
      <c r="B3" s="9">
        <v>1179970</v>
      </c>
      <c r="C3" s="9" t="s">
        <v>967</v>
      </c>
    </row>
    <row r="4" spans="1:3" ht="12.75" customHeight="1" x14ac:dyDescent="0.2">
      <c r="A4" s="9">
        <v>2021</v>
      </c>
      <c r="B4" s="9">
        <v>123336</v>
      </c>
      <c r="C4" s="9" t="s">
        <v>967</v>
      </c>
    </row>
    <row r="5" spans="1:3" ht="12.75" customHeight="1" x14ac:dyDescent="0.2">
      <c r="A5" s="9">
        <v>2021</v>
      </c>
      <c r="B5" s="9">
        <v>123336</v>
      </c>
      <c r="C5" s="9" t="s">
        <v>967</v>
      </c>
    </row>
    <row r="6" spans="1:3" ht="12.75" customHeight="1" x14ac:dyDescent="0.2">
      <c r="A6" s="9">
        <v>2021</v>
      </c>
      <c r="B6" s="9">
        <v>123336</v>
      </c>
      <c r="C6" s="9" t="s">
        <v>967</v>
      </c>
    </row>
    <row r="7" spans="1:3" ht="12.75" customHeight="1" x14ac:dyDescent="0.2">
      <c r="A7" s="9">
        <v>2021</v>
      </c>
      <c r="B7" s="9">
        <v>1319230</v>
      </c>
      <c r="C7" s="9" t="s">
        <v>967</v>
      </c>
    </row>
    <row r="8" spans="1:3" ht="12.75" customHeight="1" x14ac:dyDescent="0.2">
      <c r="A8" s="9">
        <v>2021</v>
      </c>
      <c r="B8" s="9">
        <v>150129</v>
      </c>
      <c r="C8" s="9" t="s">
        <v>967</v>
      </c>
    </row>
    <row r="9" spans="1:3" ht="12.75" customHeight="1" x14ac:dyDescent="0.2">
      <c r="A9" s="9">
        <v>2021</v>
      </c>
      <c r="B9" s="9">
        <v>123336</v>
      </c>
      <c r="C9" s="9" t="s">
        <v>967</v>
      </c>
    </row>
    <row r="10" spans="1:3" ht="12.75" customHeight="1" x14ac:dyDescent="0.2">
      <c r="A10" s="9">
        <v>2021</v>
      </c>
      <c r="B10" s="9">
        <v>1103832</v>
      </c>
      <c r="C10" s="9" t="s">
        <v>967</v>
      </c>
    </row>
    <row r="11" spans="1:3" ht="12.75" customHeight="1" x14ac:dyDescent="0.2">
      <c r="A11" s="9">
        <v>2021</v>
      </c>
      <c r="B11" s="9">
        <v>1127927</v>
      </c>
      <c r="C11" s="9" t="s">
        <v>967</v>
      </c>
    </row>
    <row r="12" spans="1:3" ht="12.75" customHeight="1" x14ac:dyDescent="0.2">
      <c r="A12" s="9">
        <v>2021</v>
      </c>
      <c r="B12" s="9">
        <v>150129</v>
      </c>
      <c r="C12" s="9" t="s">
        <v>967</v>
      </c>
    </row>
    <row r="13" spans="1:3" ht="12.75" customHeight="1" x14ac:dyDescent="0.2">
      <c r="A13" s="9">
        <v>2021</v>
      </c>
      <c r="B13" s="9">
        <v>1179970</v>
      </c>
      <c r="C13" s="9" t="s">
        <v>967</v>
      </c>
    </row>
    <row r="14" spans="1:3" ht="12.75" customHeight="1" x14ac:dyDescent="0.2">
      <c r="A14" s="9">
        <v>2021</v>
      </c>
      <c r="B14" s="9">
        <v>123336</v>
      </c>
      <c r="C14" s="9" t="s">
        <v>967</v>
      </c>
    </row>
    <row r="15" spans="1:3" ht="12.75" customHeight="1" x14ac:dyDescent="0.2">
      <c r="A15" s="9">
        <v>2021</v>
      </c>
      <c r="B15" s="9">
        <v>1103832</v>
      </c>
      <c r="C15" s="9" t="s">
        <v>967</v>
      </c>
    </row>
    <row r="16" spans="1:3" ht="12.75" customHeight="1" x14ac:dyDescent="0.2">
      <c r="A16" s="9">
        <v>2021</v>
      </c>
      <c r="B16" s="9">
        <v>123336</v>
      </c>
      <c r="C16" s="9" t="s">
        <v>967</v>
      </c>
    </row>
    <row r="17" spans="1:3" ht="12.75" customHeight="1" x14ac:dyDescent="0.2">
      <c r="A17" s="9">
        <v>2021</v>
      </c>
      <c r="B17" s="9">
        <v>123336</v>
      </c>
      <c r="C17" s="9" t="s">
        <v>967</v>
      </c>
    </row>
    <row r="18" spans="1:3" ht="12.75" customHeight="1" x14ac:dyDescent="0.2">
      <c r="A18" s="9">
        <v>2021</v>
      </c>
      <c r="B18" s="9">
        <v>1127925</v>
      </c>
      <c r="C18" s="9" t="s">
        <v>967</v>
      </c>
    </row>
    <row r="19" spans="1:3" ht="12.75" customHeight="1" x14ac:dyDescent="0.2">
      <c r="A19" s="9">
        <v>2021</v>
      </c>
      <c r="B19" s="9">
        <v>123336</v>
      </c>
      <c r="C19" s="9" t="s">
        <v>967</v>
      </c>
    </row>
    <row r="20" spans="1:3" ht="12.75" customHeight="1" x14ac:dyDescent="0.2">
      <c r="A20" s="9">
        <v>2021</v>
      </c>
      <c r="B20" s="9">
        <v>123336</v>
      </c>
      <c r="C20" s="9" t="s">
        <v>967</v>
      </c>
    </row>
    <row r="21" spans="1:3" ht="12.75" customHeight="1" x14ac:dyDescent="0.2">
      <c r="A21" s="9">
        <v>2021</v>
      </c>
      <c r="B21" s="9">
        <v>1103832</v>
      </c>
      <c r="C21" s="9" t="s">
        <v>967</v>
      </c>
    </row>
    <row r="22" spans="1:3" ht="12.75" customHeight="1" x14ac:dyDescent="0.2">
      <c r="A22" s="9">
        <v>2021</v>
      </c>
      <c r="B22" s="9">
        <v>1127927</v>
      </c>
      <c r="C22" s="9" t="s">
        <v>967</v>
      </c>
    </row>
    <row r="23" spans="1:3" ht="12.75" customHeight="1" x14ac:dyDescent="0.2">
      <c r="A23" s="9">
        <v>2021</v>
      </c>
      <c r="B23" s="9">
        <v>123336</v>
      </c>
      <c r="C23" s="9" t="s">
        <v>967</v>
      </c>
    </row>
    <row r="24" spans="1:3" ht="12.75" customHeight="1" x14ac:dyDescent="0.2">
      <c r="A24" s="9">
        <v>2021</v>
      </c>
      <c r="B24" s="9">
        <v>123336</v>
      </c>
      <c r="C24" s="9" t="s">
        <v>967</v>
      </c>
    </row>
    <row r="25" spans="1:3" ht="12.75" customHeight="1" x14ac:dyDescent="0.2">
      <c r="A25" s="9">
        <v>2021</v>
      </c>
      <c r="B25" s="9">
        <v>1117076</v>
      </c>
      <c r="C25" s="9" t="s">
        <v>967</v>
      </c>
    </row>
    <row r="26" spans="1:3" ht="12.75" customHeight="1" x14ac:dyDescent="0.2">
      <c r="A26" s="9">
        <v>2021</v>
      </c>
      <c r="B26" s="9">
        <v>123336</v>
      </c>
      <c r="C26" s="9" t="s">
        <v>967</v>
      </c>
    </row>
    <row r="27" spans="1:3" ht="12.75" customHeight="1" x14ac:dyDescent="0.2">
      <c r="A27" s="9">
        <v>2021</v>
      </c>
      <c r="B27" s="9">
        <v>108730</v>
      </c>
      <c r="C27" s="9" t="s">
        <v>967</v>
      </c>
    </row>
    <row r="28" spans="1:3" ht="12.75" customHeight="1" x14ac:dyDescent="0.2">
      <c r="A28" s="9">
        <v>2021</v>
      </c>
      <c r="B28" s="9">
        <v>1103692</v>
      </c>
      <c r="C28" s="9" t="s">
        <v>967</v>
      </c>
    </row>
    <row r="29" spans="1:3" ht="12.75" customHeight="1" x14ac:dyDescent="0.2">
      <c r="A29" s="9">
        <v>2021</v>
      </c>
      <c r="B29" s="9">
        <v>1270538</v>
      </c>
      <c r="C29" s="9" t="s">
        <v>967</v>
      </c>
    </row>
    <row r="30" spans="1:3" ht="12.75" customHeight="1" x14ac:dyDescent="0.2">
      <c r="A30" s="9">
        <v>2021</v>
      </c>
      <c r="B30" s="9">
        <v>123336</v>
      </c>
      <c r="C30" s="9" t="s">
        <v>967</v>
      </c>
    </row>
    <row r="31" spans="1:3" ht="12.75" customHeight="1" x14ac:dyDescent="0.2">
      <c r="A31" s="9">
        <v>2021</v>
      </c>
      <c r="B31" s="9">
        <v>123336</v>
      </c>
      <c r="C31" s="9" t="s">
        <v>967</v>
      </c>
    </row>
    <row r="32" spans="1:3" ht="12.75" customHeight="1" x14ac:dyDescent="0.2">
      <c r="A32" s="9">
        <v>2021</v>
      </c>
      <c r="B32" s="9">
        <v>123336</v>
      </c>
      <c r="C32" s="9" t="s">
        <v>967</v>
      </c>
    </row>
    <row r="33" spans="1:3" ht="12.75" customHeight="1" x14ac:dyDescent="0.2">
      <c r="A33" s="9">
        <v>2021</v>
      </c>
      <c r="B33" s="9">
        <v>123336</v>
      </c>
      <c r="C33" s="9" t="s">
        <v>967</v>
      </c>
    </row>
    <row r="34" spans="1:3" ht="12.75" customHeight="1" x14ac:dyDescent="0.2">
      <c r="A34" s="9">
        <v>2021</v>
      </c>
      <c r="B34" s="9">
        <v>1117076</v>
      </c>
      <c r="C34" s="9" t="s">
        <v>967</v>
      </c>
    </row>
    <row r="35" spans="1:3" ht="12.75" customHeight="1" x14ac:dyDescent="0.2">
      <c r="A35" s="9">
        <v>2021</v>
      </c>
      <c r="B35" s="9">
        <v>122845</v>
      </c>
      <c r="C35" s="9" t="s">
        <v>967</v>
      </c>
    </row>
    <row r="36" spans="1:3" ht="12.75" customHeight="1" x14ac:dyDescent="0.2">
      <c r="A36" s="9">
        <v>2021</v>
      </c>
      <c r="B36" s="9">
        <v>123336</v>
      </c>
      <c r="C36" s="9" t="s">
        <v>967</v>
      </c>
    </row>
    <row r="37" spans="1:3" ht="12.75" customHeight="1" x14ac:dyDescent="0.2">
      <c r="A37" s="9">
        <v>2021</v>
      </c>
      <c r="B37" s="9">
        <v>123336</v>
      </c>
      <c r="C37" s="9" t="s">
        <v>967</v>
      </c>
    </row>
    <row r="38" spans="1:3" ht="12.75" customHeight="1" x14ac:dyDescent="0.2">
      <c r="A38" s="9">
        <v>2021</v>
      </c>
      <c r="B38" s="9">
        <v>123336</v>
      </c>
      <c r="C38" s="9" t="s">
        <v>967</v>
      </c>
    </row>
    <row r="39" spans="1:3" ht="12.75" customHeight="1" x14ac:dyDescent="0.2">
      <c r="A39" s="9">
        <v>2021</v>
      </c>
      <c r="B39" s="9">
        <v>123336</v>
      </c>
      <c r="C39" s="9" t="s">
        <v>967</v>
      </c>
    </row>
    <row r="40" spans="1:3" ht="12.75" customHeight="1" x14ac:dyDescent="0.2">
      <c r="A40" s="9">
        <v>2021</v>
      </c>
      <c r="B40" s="9">
        <v>108730</v>
      </c>
      <c r="C40" s="9" t="s">
        <v>967</v>
      </c>
    </row>
    <row r="41" spans="1:3" ht="12.75" customHeight="1" x14ac:dyDescent="0.2">
      <c r="A41" s="9">
        <v>2021</v>
      </c>
      <c r="B41" s="9">
        <v>1127924</v>
      </c>
      <c r="C41" s="9" t="s">
        <v>967</v>
      </c>
    </row>
    <row r="42" spans="1:3" ht="12.75" customHeight="1" x14ac:dyDescent="0.2">
      <c r="A42" s="9">
        <v>2021</v>
      </c>
      <c r="B42" s="9">
        <v>1103832</v>
      </c>
      <c r="C42" s="9" t="s">
        <v>967</v>
      </c>
    </row>
    <row r="43" spans="1:3" ht="12.75" customHeight="1" x14ac:dyDescent="0.2">
      <c r="A43" s="9">
        <v>2021</v>
      </c>
      <c r="B43" s="9">
        <v>150129</v>
      </c>
      <c r="C43" s="9" t="s">
        <v>967</v>
      </c>
    </row>
    <row r="44" spans="1:3" ht="12.75" customHeight="1" x14ac:dyDescent="0.2">
      <c r="A44" s="9">
        <v>2021</v>
      </c>
      <c r="B44" s="9">
        <v>1103909</v>
      </c>
      <c r="C44" s="9" t="s">
        <v>967</v>
      </c>
    </row>
    <row r="45" spans="1:3" ht="12.75" customHeight="1" x14ac:dyDescent="0.2">
      <c r="A45" s="9">
        <v>2021</v>
      </c>
      <c r="B45" s="9">
        <v>123336</v>
      </c>
      <c r="C45" s="9" t="s">
        <v>967</v>
      </c>
    </row>
    <row r="46" spans="1:3" ht="12.75" customHeight="1" x14ac:dyDescent="0.2">
      <c r="A46" s="9">
        <v>2021</v>
      </c>
      <c r="B46" s="9">
        <v>1179970</v>
      </c>
      <c r="C46" s="9" t="s">
        <v>967</v>
      </c>
    </row>
    <row r="47" spans="1:3" ht="12.75" customHeight="1" x14ac:dyDescent="0.2">
      <c r="A47" s="9">
        <v>2021</v>
      </c>
      <c r="B47" s="9">
        <v>1308687</v>
      </c>
      <c r="C47" s="9" t="s">
        <v>967</v>
      </c>
    </row>
    <row r="48" spans="1:3" ht="12.75" customHeight="1" x14ac:dyDescent="0.2">
      <c r="A48" s="9">
        <v>2021</v>
      </c>
      <c r="B48" s="9">
        <v>1127927</v>
      </c>
      <c r="C48" s="9" t="s">
        <v>967</v>
      </c>
    </row>
    <row r="49" spans="1:3" ht="12.75" customHeight="1" x14ac:dyDescent="0.2">
      <c r="A49" s="9">
        <v>2021</v>
      </c>
      <c r="B49" s="9">
        <v>1127925</v>
      </c>
      <c r="C49" s="9" t="s">
        <v>967</v>
      </c>
    </row>
    <row r="50" spans="1:3" ht="12.75" customHeight="1" x14ac:dyDescent="0.2">
      <c r="A50" s="9">
        <v>2021</v>
      </c>
      <c r="B50" s="9">
        <v>1179970</v>
      </c>
      <c r="C50" s="9" t="s">
        <v>967</v>
      </c>
    </row>
    <row r="51" spans="1:3" ht="12.75" customHeight="1" x14ac:dyDescent="0.2">
      <c r="A51" s="9">
        <v>2021</v>
      </c>
      <c r="B51" s="9">
        <v>1270538</v>
      </c>
      <c r="C51" s="9" t="s">
        <v>967</v>
      </c>
    </row>
    <row r="52" spans="1:3" ht="12.75" customHeight="1" x14ac:dyDescent="0.2">
      <c r="A52" s="9">
        <v>2021</v>
      </c>
      <c r="B52" s="9">
        <v>123336</v>
      </c>
      <c r="C52" s="9" t="s">
        <v>967</v>
      </c>
    </row>
    <row r="53" spans="1:3" ht="12.75" customHeight="1" x14ac:dyDescent="0.2">
      <c r="A53" s="9">
        <v>2021</v>
      </c>
      <c r="B53" s="9">
        <v>108730</v>
      </c>
      <c r="C53" s="9" t="s">
        <v>967</v>
      </c>
    </row>
    <row r="54" spans="1:3" ht="12.75" customHeight="1" x14ac:dyDescent="0.2">
      <c r="A54" s="9">
        <v>2021</v>
      </c>
      <c r="B54" s="9">
        <v>123336</v>
      </c>
      <c r="C54" s="9" t="s">
        <v>967</v>
      </c>
    </row>
    <row r="55" spans="1:3" ht="12.75" customHeight="1" x14ac:dyDescent="0.2">
      <c r="A55" s="9">
        <v>2021</v>
      </c>
      <c r="B55" s="9">
        <v>1179970</v>
      </c>
      <c r="C55" s="9" t="s">
        <v>967</v>
      </c>
    </row>
    <row r="56" spans="1:3" ht="12.75" customHeight="1" x14ac:dyDescent="0.2">
      <c r="A56" s="9">
        <v>2021</v>
      </c>
      <c r="B56" s="9">
        <v>123336</v>
      </c>
      <c r="C56" s="9" t="s">
        <v>967</v>
      </c>
    </row>
    <row r="57" spans="1:3" ht="12.75" customHeight="1" x14ac:dyDescent="0.2">
      <c r="A57" s="9">
        <v>2021</v>
      </c>
      <c r="B57" s="9">
        <v>1127925</v>
      </c>
      <c r="C57" s="9" t="s">
        <v>967</v>
      </c>
    </row>
    <row r="58" spans="1:3" ht="12.75" customHeight="1" x14ac:dyDescent="0.2">
      <c r="A58" s="9">
        <v>2021</v>
      </c>
      <c r="B58" s="9">
        <v>1103832</v>
      </c>
      <c r="C58" s="9" t="s">
        <v>967</v>
      </c>
    </row>
    <row r="59" spans="1:3" ht="12.75" customHeight="1" x14ac:dyDescent="0.2">
      <c r="A59" s="9">
        <v>2021</v>
      </c>
      <c r="B59" s="9">
        <v>123336</v>
      </c>
      <c r="C59" s="9" t="s">
        <v>967</v>
      </c>
    </row>
    <row r="60" spans="1:3" ht="12.75" customHeight="1" x14ac:dyDescent="0.2">
      <c r="A60" s="9">
        <v>2021</v>
      </c>
      <c r="B60" s="9">
        <v>122845</v>
      </c>
      <c r="C60" s="9" t="s">
        <v>967</v>
      </c>
    </row>
    <row r="61" spans="1:3" ht="12.75" customHeight="1" x14ac:dyDescent="0.2">
      <c r="A61" s="9">
        <v>2021</v>
      </c>
      <c r="B61" s="9">
        <v>1179970</v>
      </c>
      <c r="C61" s="9" t="s">
        <v>967</v>
      </c>
    </row>
    <row r="62" spans="1:3" ht="12.75" customHeight="1" x14ac:dyDescent="0.2">
      <c r="A62" s="9">
        <v>2021</v>
      </c>
      <c r="B62" s="9">
        <v>1270538</v>
      </c>
      <c r="C62" s="9" t="s">
        <v>967</v>
      </c>
    </row>
    <row r="63" spans="1:3" ht="12.75" customHeight="1" x14ac:dyDescent="0.2">
      <c r="A63" s="9">
        <v>2021</v>
      </c>
      <c r="B63" s="9">
        <v>1179970</v>
      </c>
      <c r="C63" s="9" t="s">
        <v>967</v>
      </c>
    </row>
    <row r="64" spans="1:3" ht="12.75" customHeight="1" x14ac:dyDescent="0.2">
      <c r="A64" s="9">
        <v>2021</v>
      </c>
      <c r="B64" s="9">
        <v>123336</v>
      </c>
      <c r="C64" s="9" t="s">
        <v>967</v>
      </c>
    </row>
    <row r="65" spans="1:3" ht="12.75" customHeight="1" x14ac:dyDescent="0.2">
      <c r="A65" s="9">
        <v>2021</v>
      </c>
      <c r="B65" s="9">
        <v>1308687</v>
      </c>
      <c r="C65" s="9" t="s">
        <v>967</v>
      </c>
    </row>
    <row r="66" spans="1:3" ht="12.75" customHeight="1" x14ac:dyDescent="0.2">
      <c r="A66" s="9">
        <v>2021</v>
      </c>
      <c r="B66" s="9">
        <v>1103692</v>
      </c>
      <c r="C66" s="9" t="s">
        <v>967</v>
      </c>
    </row>
    <row r="67" spans="1:3" ht="12.75" customHeight="1" x14ac:dyDescent="0.2">
      <c r="A67" s="9">
        <v>2021</v>
      </c>
      <c r="B67" s="9">
        <v>1127924</v>
      </c>
      <c r="C67" s="9" t="s">
        <v>967</v>
      </c>
    </row>
    <row r="68" spans="1:3" ht="12.75" customHeight="1" x14ac:dyDescent="0.2">
      <c r="A68" s="9">
        <v>2021</v>
      </c>
      <c r="B68" s="9">
        <v>1127927</v>
      </c>
      <c r="C68" s="9" t="s">
        <v>967</v>
      </c>
    </row>
    <row r="69" spans="1:3" ht="12.75" customHeight="1" x14ac:dyDescent="0.2">
      <c r="A69" s="9">
        <v>2021</v>
      </c>
      <c r="B69" s="9">
        <v>1270538</v>
      </c>
      <c r="C69" s="9" t="s">
        <v>967</v>
      </c>
    </row>
    <row r="70" spans="1:3" ht="12.75" customHeight="1" x14ac:dyDescent="0.2">
      <c r="A70" s="9">
        <v>2021</v>
      </c>
      <c r="B70" s="9">
        <v>123336</v>
      </c>
      <c r="C70" s="9" t="s">
        <v>967</v>
      </c>
    </row>
    <row r="71" spans="1:3" ht="12.75" customHeight="1" x14ac:dyDescent="0.2">
      <c r="A71" s="9">
        <v>2021</v>
      </c>
      <c r="B71" s="9">
        <v>123336</v>
      </c>
      <c r="C71" s="9" t="s">
        <v>967</v>
      </c>
    </row>
    <row r="72" spans="1:3" ht="12.75" customHeight="1" x14ac:dyDescent="0.2">
      <c r="A72" s="9">
        <v>2021</v>
      </c>
      <c r="B72" s="9">
        <v>122845</v>
      </c>
      <c r="C72" s="9" t="s">
        <v>967</v>
      </c>
    </row>
    <row r="73" spans="1:3" ht="12.75" customHeight="1" x14ac:dyDescent="0.2">
      <c r="A73" s="9">
        <v>2021</v>
      </c>
      <c r="B73" s="9">
        <v>123336</v>
      </c>
      <c r="C73" s="9" t="s">
        <v>967</v>
      </c>
    </row>
    <row r="74" spans="1:3" ht="12.75" customHeight="1" x14ac:dyDescent="0.2">
      <c r="A74" s="9">
        <v>2021</v>
      </c>
      <c r="B74" s="9">
        <v>1270538</v>
      </c>
      <c r="C74" s="9" t="s">
        <v>967</v>
      </c>
    </row>
    <row r="75" spans="1:3" ht="12.75" customHeight="1" x14ac:dyDescent="0.2">
      <c r="A75" s="9">
        <v>2021</v>
      </c>
      <c r="B75" s="9">
        <v>123336</v>
      </c>
      <c r="C75" s="9" t="s">
        <v>967</v>
      </c>
    </row>
    <row r="76" spans="1:3" ht="12.75" customHeight="1" x14ac:dyDescent="0.2">
      <c r="A76" s="9">
        <v>2021</v>
      </c>
      <c r="B76" s="9">
        <v>1179970</v>
      </c>
      <c r="C76" s="9" t="s">
        <v>967</v>
      </c>
    </row>
    <row r="77" spans="1:3" ht="12.75" customHeight="1" x14ac:dyDescent="0.2">
      <c r="A77" s="9">
        <v>2021</v>
      </c>
      <c r="B77" s="9">
        <v>1127927</v>
      </c>
      <c r="C77" s="9" t="s">
        <v>967</v>
      </c>
    </row>
    <row r="78" spans="1:3" ht="12.75" customHeight="1" x14ac:dyDescent="0.2">
      <c r="A78" s="9">
        <v>2021</v>
      </c>
      <c r="B78" s="9">
        <v>1117076</v>
      </c>
      <c r="C78" s="9" t="s">
        <v>967</v>
      </c>
    </row>
    <row r="79" spans="1:3" ht="12.75" customHeight="1" x14ac:dyDescent="0.2">
      <c r="A79" s="9">
        <v>2021</v>
      </c>
      <c r="B79" s="9">
        <v>1179970</v>
      </c>
      <c r="C79" s="9" t="s">
        <v>967</v>
      </c>
    </row>
    <row r="80" spans="1:3" ht="12.75" customHeight="1" x14ac:dyDescent="0.2">
      <c r="A80" s="9">
        <v>2021</v>
      </c>
      <c r="B80" s="9">
        <v>150129</v>
      </c>
      <c r="C80" s="9" t="s">
        <v>967</v>
      </c>
    </row>
    <row r="81" spans="1:3" ht="12.75" customHeight="1" x14ac:dyDescent="0.2">
      <c r="A81" s="9">
        <v>2021</v>
      </c>
      <c r="B81" s="9">
        <v>123336</v>
      </c>
      <c r="C81" s="9" t="s">
        <v>967</v>
      </c>
    </row>
    <row r="82" spans="1:3" ht="12.75" customHeight="1" x14ac:dyDescent="0.2">
      <c r="A82" s="9">
        <v>2021</v>
      </c>
      <c r="B82" s="9">
        <v>1117076</v>
      </c>
      <c r="C82" s="9" t="s">
        <v>967</v>
      </c>
    </row>
    <row r="83" spans="1:3" ht="12.75" customHeight="1" x14ac:dyDescent="0.2">
      <c r="A83" s="9">
        <v>2021</v>
      </c>
      <c r="B83" s="9">
        <v>1103692</v>
      </c>
      <c r="C83" s="9" t="s">
        <v>967</v>
      </c>
    </row>
    <row r="84" spans="1:3" ht="12.75" customHeight="1" x14ac:dyDescent="0.2">
      <c r="A84" s="9">
        <v>2021</v>
      </c>
      <c r="B84" s="9">
        <v>123336</v>
      </c>
      <c r="C84" s="9" t="s">
        <v>967</v>
      </c>
    </row>
    <row r="85" spans="1:3" ht="12.75" customHeight="1" x14ac:dyDescent="0.2">
      <c r="A85" s="9">
        <v>2021</v>
      </c>
      <c r="B85" s="9">
        <v>1179970</v>
      </c>
      <c r="C85" s="9" t="s">
        <v>967</v>
      </c>
    </row>
    <row r="86" spans="1:3" ht="12.75" customHeight="1" x14ac:dyDescent="0.2">
      <c r="A86" s="9">
        <v>2021</v>
      </c>
      <c r="B86" s="9">
        <v>123336</v>
      </c>
      <c r="C86" s="9" t="s">
        <v>967</v>
      </c>
    </row>
    <row r="87" spans="1:3" ht="12.75" customHeight="1" x14ac:dyDescent="0.2">
      <c r="A87" s="9">
        <v>2021</v>
      </c>
      <c r="B87" s="9">
        <v>1103832</v>
      </c>
      <c r="C87" s="9" t="s">
        <v>967</v>
      </c>
    </row>
    <row r="88" spans="1:3" ht="12.75" customHeight="1" x14ac:dyDescent="0.2">
      <c r="A88" s="9">
        <v>2021</v>
      </c>
      <c r="B88" s="9">
        <v>1127927</v>
      </c>
      <c r="C88" s="9" t="s">
        <v>967</v>
      </c>
    </row>
    <row r="89" spans="1:3" ht="12.75" customHeight="1" x14ac:dyDescent="0.2">
      <c r="A89" s="9">
        <v>2021</v>
      </c>
      <c r="B89" s="9">
        <v>123336</v>
      </c>
      <c r="C89" s="9" t="s">
        <v>967</v>
      </c>
    </row>
    <row r="90" spans="1:3" ht="12.75" customHeight="1" x14ac:dyDescent="0.2">
      <c r="A90" s="9">
        <v>2021</v>
      </c>
      <c r="B90" s="9">
        <v>123336</v>
      </c>
      <c r="C90" s="9" t="s">
        <v>967</v>
      </c>
    </row>
    <row r="91" spans="1:3" ht="12.75" customHeight="1" x14ac:dyDescent="0.2">
      <c r="A91" s="9">
        <v>2021</v>
      </c>
      <c r="B91" s="9">
        <v>1308687</v>
      </c>
      <c r="C91" s="9" t="s">
        <v>967</v>
      </c>
    </row>
    <row r="92" spans="1:3" ht="12.75" customHeight="1" x14ac:dyDescent="0.2">
      <c r="A92" s="9">
        <v>2021</v>
      </c>
      <c r="B92" s="9">
        <v>123336</v>
      </c>
      <c r="C92" s="9" t="s">
        <v>967</v>
      </c>
    </row>
    <row r="93" spans="1:3" ht="12.75" customHeight="1" x14ac:dyDescent="0.2">
      <c r="A93" s="9">
        <v>2021</v>
      </c>
      <c r="B93" s="9">
        <v>1103832</v>
      </c>
      <c r="C93" s="9" t="s">
        <v>967</v>
      </c>
    </row>
    <row r="94" spans="1:3" ht="12.75" customHeight="1" x14ac:dyDescent="0.2">
      <c r="A94" s="9">
        <v>2021</v>
      </c>
      <c r="B94" s="9">
        <v>1179970</v>
      </c>
      <c r="C94" s="9" t="s">
        <v>967</v>
      </c>
    </row>
    <row r="95" spans="1:3" ht="12.75" customHeight="1" x14ac:dyDescent="0.2">
      <c r="A95" s="9">
        <v>2021</v>
      </c>
      <c r="B95" s="9">
        <v>123336</v>
      </c>
      <c r="C95" s="9" t="s">
        <v>967</v>
      </c>
    </row>
    <row r="96" spans="1:3" ht="12.75" customHeight="1" x14ac:dyDescent="0.2">
      <c r="A96" s="9">
        <v>2021</v>
      </c>
      <c r="B96" s="9">
        <v>1117076</v>
      </c>
      <c r="C96" s="9" t="s">
        <v>967</v>
      </c>
    </row>
    <row r="97" spans="1:3" ht="12.75" customHeight="1" x14ac:dyDescent="0.2">
      <c r="A97" s="9">
        <v>2021</v>
      </c>
      <c r="B97" s="9">
        <v>1319230</v>
      </c>
      <c r="C97" s="9" t="s">
        <v>967</v>
      </c>
    </row>
    <row r="98" spans="1:3" ht="12.75" customHeight="1" x14ac:dyDescent="0.2">
      <c r="A98" s="9">
        <v>2021</v>
      </c>
      <c r="B98" s="9">
        <v>1179970</v>
      </c>
      <c r="C98" s="9" t="s">
        <v>967</v>
      </c>
    </row>
    <row r="99" spans="1:3" ht="12.75" customHeight="1" x14ac:dyDescent="0.2">
      <c r="A99" s="9">
        <v>2021</v>
      </c>
      <c r="B99" s="9">
        <v>1179970</v>
      </c>
      <c r="C99" s="9" t="s">
        <v>967</v>
      </c>
    </row>
    <row r="100" spans="1:3" ht="12.75" customHeight="1" x14ac:dyDescent="0.2">
      <c r="A100" s="9">
        <v>2021</v>
      </c>
      <c r="B100" s="9">
        <v>122845</v>
      </c>
      <c r="C100" s="9" t="s">
        <v>967</v>
      </c>
    </row>
    <row r="101" spans="1:3" ht="12.75" customHeight="1" x14ac:dyDescent="0.2">
      <c r="A101" s="9">
        <v>2021</v>
      </c>
      <c r="B101" s="9">
        <v>1308687</v>
      </c>
      <c r="C101" s="9" t="s">
        <v>967</v>
      </c>
    </row>
    <row r="102" spans="1:3" ht="12.75" customHeight="1" x14ac:dyDescent="0.2">
      <c r="A102" s="9">
        <v>2021</v>
      </c>
      <c r="B102" s="9">
        <v>1179970</v>
      </c>
      <c r="C102" s="9" t="s">
        <v>967</v>
      </c>
    </row>
    <row r="103" spans="1:3" ht="12.75" customHeight="1" x14ac:dyDescent="0.2">
      <c r="A103" s="9">
        <v>2021</v>
      </c>
      <c r="B103" s="9">
        <v>1127925</v>
      </c>
      <c r="C103" s="9" t="s">
        <v>967</v>
      </c>
    </row>
    <row r="104" spans="1:3" ht="12.75" customHeight="1" x14ac:dyDescent="0.2">
      <c r="A104" s="9">
        <v>2021</v>
      </c>
      <c r="B104" s="9">
        <v>1127926</v>
      </c>
      <c r="C104" s="9" t="s">
        <v>967</v>
      </c>
    </row>
    <row r="105" spans="1:3" ht="12.75" customHeight="1" x14ac:dyDescent="0.2">
      <c r="A105" s="9">
        <v>2021</v>
      </c>
      <c r="B105" s="9">
        <v>1179970</v>
      </c>
      <c r="C105" s="9" t="s">
        <v>967</v>
      </c>
    </row>
    <row r="106" spans="1:3" ht="12.75" customHeight="1" x14ac:dyDescent="0.2">
      <c r="A106" s="9">
        <v>2021</v>
      </c>
      <c r="B106" s="9">
        <v>123336</v>
      </c>
      <c r="C106" s="9" t="s">
        <v>967</v>
      </c>
    </row>
    <row r="107" spans="1:3" ht="12.75" customHeight="1" x14ac:dyDescent="0.2">
      <c r="A107" s="9">
        <v>2021</v>
      </c>
      <c r="B107" s="9">
        <v>1127925</v>
      </c>
      <c r="C107" s="9" t="s">
        <v>967</v>
      </c>
    </row>
    <row r="108" spans="1:3" ht="12.75" customHeight="1" x14ac:dyDescent="0.2">
      <c r="A108" s="9">
        <v>2021</v>
      </c>
      <c r="B108" s="9">
        <v>123336</v>
      </c>
      <c r="C108" s="9" t="s">
        <v>967</v>
      </c>
    </row>
    <row r="109" spans="1:3" ht="12.75" customHeight="1" x14ac:dyDescent="0.2">
      <c r="A109" s="9">
        <v>2021</v>
      </c>
      <c r="B109" s="9">
        <v>123336</v>
      </c>
      <c r="C109" s="9" t="s">
        <v>967</v>
      </c>
    </row>
    <row r="110" spans="1:3" ht="12.75" customHeight="1" x14ac:dyDescent="0.2">
      <c r="A110" s="9">
        <v>2021</v>
      </c>
      <c r="B110" s="9">
        <v>1127927</v>
      </c>
      <c r="C110" s="9" t="s">
        <v>967</v>
      </c>
    </row>
    <row r="111" spans="1:3" ht="12.75" customHeight="1" x14ac:dyDescent="0.2">
      <c r="A111" s="9">
        <v>2021</v>
      </c>
      <c r="B111" s="9">
        <v>1103909</v>
      </c>
      <c r="C111" s="9" t="s">
        <v>967</v>
      </c>
    </row>
    <row r="112" spans="1:3" ht="12.75" customHeight="1" x14ac:dyDescent="0.2">
      <c r="A112" s="9">
        <v>2021</v>
      </c>
      <c r="B112" s="9">
        <v>123336</v>
      </c>
      <c r="C112" s="9" t="s">
        <v>967</v>
      </c>
    </row>
    <row r="113" spans="1:3" ht="12.75" customHeight="1" x14ac:dyDescent="0.2">
      <c r="A113" s="9">
        <v>2021</v>
      </c>
      <c r="B113" s="9">
        <v>123336</v>
      </c>
      <c r="C113" s="9" t="s">
        <v>967</v>
      </c>
    </row>
    <row r="114" spans="1:3" ht="12.75" customHeight="1" x14ac:dyDescent="0.2">
      <c r="A114" s="9">
        <v>2021</v>
      </c>
      <c r="B114" s="9">
        <v>1179970</v>
      </c>
      <c r="C114" s="9" t="s">
        <v>967</v>
      </c>
    </row>
    <row r="115" spans="1:3" ht="12.75" customHeight="1" x14ac:dyDescent="0.2">
      <c r="A115" s="9">
        <v>2021</v>
      </c>
      <c r="B115" s="9">
        <v>122845</v>
      </c>
      <c r="C115" s="9" t="s">
        <v>967</v>
      </c>
    </row>
    <row r="116" spans="1:3" ht="12.75" customHeight="1" x14ac:dyDescent="0.2">
      <c r="A116" s="9">
        <v>2021</v>
      </c>
      <c r="B116" s="9">
        <v>1179970</v>
      </c>
      <c r="C116" s="9" t="s">
        <v>967</v>
      </c>
    </row>
    <row r="117" spans="1:3" ht="12.75" customHeight="1" x14ac:dyDescent="0.2">
      <c r="A117" s="9">
        <v>2021</v>
      </c>
      <c r="B117" s="9">
        <v>1308687</v>
      </c>
      <c r="C117" s="9" t="s">
        <v>967</v>
      </c>
    </row>
    <row r="118" spans="1:3" ht="12.75" customHeight="1" x14ac:dyDescent="0.2">
      <c r="A118" s="9">
        <v>2021</v>
      </c>
      <c r="B118" s="9">
        <v>1127925</v>
      </c>
      <c r="C118" s="9" t="s">
        <v>967</v>
      </c>
    </row>
    <row r="119" spans="1:3" ht="12.75" customHeight="1" x14ac:dyDescent="0.2">
      <c r="A119" s="9">
        <v>2021</v>
      </c>
      <c r="B119" s="9">
        <v>1127924</v>
      </c>
      <c r="C119" s="9" t="s">
        <v>967</v>
      </c>
    </row>
    <row r="120" spans="1:3" ht="12.75" customHeight="1" x14ac:dyDescent="0.2">
      <c r="A120" s="9">
        <v>2021</v>
      </c>
      <c r="B120" s="9">
        <v>123336</v>
      </c>
      <c r="C120" s="9" t="s">
        <v>967</v>
      </c>
    </row>
    <row r="121" spans="1:3" ht="12.75" customHeight="1" x14ac:dyDescent="0.2">
      <c r="A121" s="9">
        <v>2021</v>
      </c>
      <c r="B121" s="9">
        <v>1117076</v>
      </c>
      <c r="C121" s="9" t="s">
        <v>967</v>
      </c>
    </row>
    <row r="122" spans="1:3" ht="12.75" customHeight="1" x14ac:dyDescent="0.2">
      <c r="A122" s="9">
        <v>2021</v>
      </c>
      <c r="B122" s="9">
        <v>1127925</v>
      </c>
      <c r="C122" s="9" t="s">
        <v>967</v>
      </c>
    </row>
    <row r="123" spans="1:3" ht="12.75" customHeight="1" x14ac:dyDescent="0.2">
      <c r="A123" s="9">
        <v>2021</v>
      </c>
      <c r="B123" s="9">
        <v>1127925</v>
      </c>
      <c r="C123" s="9" t="s">
        <v>967</v>
      </c>
    </row>
    <row r="124" spans="1:3" ht="12.75" customHeight="1" x14ac:dyDescent="0.2">
      <c r="A124" s="9">
        <v>2021</v>
      </c>
      <c r="B124" s="9">
        <v>123336</v>
      </c>
      <c r="C124" s="9" t="s">
        <v>967</v>
      </c>
    </row>
    <row r="125" spans="1:3" ht="12.75" customHeight="1" x14ac:dyDescent="0.2">
      <c r="A125" s="9">
        <v>2021</v>
      </c>
      <c r="B125" s="9">
        <v>1127925</v>
      </c>
      <c r="C125" s="9" t="s">
        <v>967</v>
      </c>
    </row>
    <row r="126" spans="1:3" ht="12.75" customHeight="1" x14ac:dyDescent="0.2">
      <c r="A126" s="9">
        <v>2021</v>
      </c>
      <c r="B126" s="9">
        <v>1179970</v>
      </c>
      <c r="C126" s="9" t="s">
        <v>967</v>
      </c>
    </row>
    <row r="127" spans="1:3" ht="12.75" customHeight="1" x14ac:dyDescent="0.2">
      <c r="A127" s="9">
        <v>2021</v>
      </c>
      <c r="B127" s="9">
        <v>150129</v>
      </c>
      <c r="C127" s="9" t="s">
        <v>967</v>
      </c>
    </row>
    <row r="128" spans="1:3" ht="12.75" customHeight="1" x14ac:dyDescent="0.2">
      <c r="A128" s="9">
        <v>2021</v>
      </c>
      <c r="B128" s="9">
        <v>1117076</v>
      </c>
      <c r="C128" s="9" t="s">
        <v>967</v>
      </c>
    </row>
    <row r="129" spans="1:3" ht="12.75" customHeight="1" x14ac:dyDescent="0.2">
      <c r="A129" s="9">
        <v>2021</v>
      </c>
      <c r="B129" s="9">
        <v>1127924</v>
      </c>
      <c r="C129" s="9" t="s">
        <v>967</v>
      </c>
    </row>
    <row r="130" spans="1:3" ht="12.75" customHeight="1" x14ac:dyDescent="0.2">
      <c r="A130" s="9">
        <v>2021</v>
      </c>
      <c r="B130" s="9">
        <v>1179970</v>
      </c>
      <c r="C130" s="9" t="s">
        <v>967</v>
      </c>
    </row>
    <row r="131" spans="1:3" ht="12.75" customHeight="1" x14ac:dyDescent="0.2">
      <c r="A131" s="9">
        <v>2021</v>
      </c>
      <c r="B131" s="9">
        <v>123336</v>
      </c>
      <c r="C131" s="9" t="s">
        <v>967</v>
      </c>
    </row>
    <row r="132" spans="1:3" ht="12.75" customHeight="1" x14ac:dyDescent="0.2">
      <c r="A132" s="9">
        <v>2021</v>
      </c>
      <c r="B132" s="9">
        <v>123336</v>
      </c>
      <c r="C132" s="9" t="s">
        <v>967</v>
      </c>
    </row>
    <row r="133" spans="1:3" ht="12.75" customHeight="1" x14ac:dyDescent="0.2">
      <c r="A133" s="9">
        <v>2021</v>
      </c>
      <c r="B133" s="9">
        <v>1179970</v>
      </c>
      <c r="C133" s="9" t="s">
        <v>967</v>
      </c>
    </row>
    <row r="134" spans="1:3" ht="12.75" customHeight="1" x14ac:dyDescent="0.2">
      <c r="A134" s="9">
        <v>2021</v>
      </c>
      <c r="B134" s="9">
        <v>122845</v>
      </c>
      <c r="C134" s="9" t="s">
        <v>967</v>
      </c>
    </row>
    <row r="135" spans="1:3" ht="12.75" customHeight="1" x14ac:dyDescent="0.2">
      <c r="A135" s="9">
        <v>2021</v>
      </c>
      <c r="B135" s="9">
        <v>1179970</v>
      </c>
      <c r="C135" s="9" t="s">
        <v>967</v>
      </c>
    </row>
    <row r="136" spans="1:3" ht="12.75" customHeight="1" x14ac:dyDescent="0.2">
      <c r="A136" s="9">
        <v>2021</v>
      </c>
      <c r="B136" s="9">
        <v>123336</v>
      </c>
      <c r="C136" s="9" t="s">
        <v>967</v>
      </c>
    </row>
    <row r="137" spans="1:3" ht="12.75" customHeight="1" x14ac:dyDescent="0.2">
      <c r="A137" s="9">
        <v>2021</v>
      </c>
      <c r="B137" s="9">
        <v>123336</v>
      </c>
      <c r="C137" s="9" t="s">
        <v>967</v>
      </c>
    </row>
    <row r="138" spans="1:3" ht="12.75" customHeight="1" x14ac:dyDescent="0.2">
      <c r="A138" s="9">
        <v>2021</v>
      </c>
      <c r="B138" s="9">
        <v>1179970</v>
      </c>
      <c r="C138" s="9" t="s">
        <v>967</v>
      </c>
    </row>
    <row r="139" spans="1:3" ht="12.75" customHeight="1" x14ac:dyDescent="0.2">
      <c r="A139" s="9">
        <v>2021</v>
      </c>
      <c r="B139" s="9">
        <v>1103909</v>
      </c>
      <c r="C139" s="9" t="s">
        <v>967</v>
      </c>
    </row>
    <row r="140" spans="1:3" ht="12.75" customHeight="1" x14ac:dyDescent="0.2">
      <c r="A140" s="9">
        <v>2021</v>
      </c>
      <c r="B140" s="9">
        <v>1127927</v>
      </c>
      <c r="C140" s="9" t="s">
        <v>967</v>
      </c>
    </row>
    <row r="141" spans="1:3" ht="12.75" customHeight="1" x14ac:dyDescent="0.2">
      <c r="A141" s="9">
        <v>2021</v>
      </c>
      <c r="B141" s="9">
        <v>1308687</v>
      </c>
      <c r="C141" s="9" t="s">
        <v>967</v>
      </c>
    </row>
    <row r="142" spans="1:3" ht="12.75" customHeight="1" x14ac:dyDescent="0.2">
      <c r="A142" s="9">
        <v>2021</v>
      </c>
      <c r="B142" s="9">
        <v>1127927</v>
      </c>
      <c r="C142" s="9" t="s">
        <v>967</v>
      </c>
    </row>
    <row r="143" spans="1:3" ht="12.75" customHeight="1" x14ac:dyDescent="0.2">
      <c r="A143" s="9">
        <v>2021</v>
      </c>
      <c r="B143" s="9">
        <v>123336</v>
      </c>
      <c r="C143" s="9" t="s">
        <v>967</v>
      </c>
    </row>
    <row r="144" spans="1:3" ht="12.75" customHeight="1" x14ac:dyDescent="0.2">
      <c r="A144" s="9">
        <v>2021</v>
      </c>
      <c r="B144" s="9">
        <v>1179970</v>
      </c>
      <c r="C144" s="9" t="s">
        <v>967</v>
      </c>
    </row>
    <row r="145" spans="1:3" ht="12.75" customHeight="1" x14ac:dyDescent="0.2">
      <c r="A145" s="9">
        <v>2021</v>
      </c>
      <c r="B145" s="9">
        <v>123336</v>
      </c>
      <c r="C145" s="9" t="s">
        <v>967</v>
      </c>
    </row>
    <row r="146" spans="1:3" ht="12.75" customHeight="1" x14ac:dyDescent="0.2">
      <c r="A146" s="9">
        <v>2021</v>
      </c>
      <c r="B146" s="9">
        <v>123336</v>
      </c>
      <c r="C146" s="9" t="s">
        <v>967</v>
      </c>
    </row>
    <row r="147" spans="1:3" ht="12.75" customHeight="1" x14ac:dyDescent="0.2">
      <c r="A147" s="9">
        <v>2021</v>
      </c>
      <c r="B147" s="9">
        <v>150129</v>
      </c>
      <c r="C147" s="9" t="s">
        <v>967</v>
      </c>
    </row>
    <row r="148" spans="1:3" ht="12.75" customHeight="1" x14ac:dyDescent="0.2">
      <c r="A148" s="9">
        <v>2021</v>
      </c>
      <c r="B148" s="9">
        <v>122845</v>
      </c>
      <c r="C148" s="9" t="s">
        <v>967</v>
      </c>
    </row>
    <row r="149" spans="1:3" ht="12.75" customHeight="1" x14ac:dyDescent="0.2">
      <c r="A149" s="9">
        <v>2021</v>
      </c>
      <c r="B149" s="9">
        <v>1308687</v>
      </c>
      <c r="C149" s="9" t="s">
        <v>967</v>
      </c>
    </row>
    <row r="150" spans="1:3" ht="12.75" customHeight="1" x14ac:dyDescent="0.2">
      <c r="A150" s="9">
        <v>2021</v>
      </c>
      <c r="B150" s="9">
        <v>1127925</v>
      </c>
      <c r="C150" s="9" t="s">
        <v>967</v>
      </c>
    </row>
    <row r="151" spans="1:3" ht="12.75" customHeight="1" x14ac:dyDescent="0.2">
      <c r="A151" s="9">
        <v>2021</v>
      </c>
      <c r="B151" s="9">
        <v>1308687</v>
      </c>
      <c r="C151" s="9" t="s">
        <v>967</v>
      </c>
    </row>
    <row r="152" spans="1:3" ht="12.75" customHeight="1" x14ac:dyDescent="0.2">
      <c r="A152" s="9">
        <v>2021</v>
      </c>
      <c r="B152" s="9">
        <v>1179970</v>
      </c>
      <c r="C152" s="9" t="s">
        <v>967</v>
      </c>
    </row>
    <row r="153" spans="1:3" ht="12.75" customHeight="1" x14ac:dyDescent="0.2">
      <c r="A153" s="9">
        <v>2021</v>
      </c>
      <c r="B153" s="9">
        <v>1127924</v>
      </c>
      <c r="C153" s="9" t="s">
        <v>967</v>
      </c>
    </row>
    <row r="154" spans="1:3" ht="12.75" customHeight="1" x14ac:dyDescent="0.2">
      <c r="A154" s="9">
        <v>2021</v>
      </c>
      <c r="B154" s="9">
        <v>123336</v>
      </c>
      <c r="C154" s="9" t="s">
        <v>967</v>
      </c>
    </row>
    <row r="155" spans="1:3" ht="12.75" customHeight="1" x14ac:dyDescent="0.2">
      <c r="A155" s="9">
        <v>2021</v>
      </c>
      <c r="B155" s="9">
        <v>1319230</v>
      </c>
      <c r="C155" s="9" t="s">
        <v>967</v>
      </c>
    </row>
    <row r="156" spans="1:3" ht="12.75" customHeight="1" x14ac:dyDescent="0.2">
      <c r="A156" s="9">
        <v>2021</v>
      </c>
      <c r="B156" s="9">
        <v>122845</v>
      </c>
      <c r="C156" s="9" t="s">
        <v>967</v>
      </c>
    </row>
    <row r="157" spans="1:3" ht="12.75" customHeight="1" x14ac:dyDescent="0.2">
      <c r="A157" s="9">
        <v>2021</v>
      </c>
      <c r="B157" s="9">
        <v>122845</v>
      </c>
      <c r="C157" s="9" t="s">
        <v>967</v>
      </c>
    </row>
    <row r="158" spans="1:3" ht="12.75" customHeight="1" x14ac:dyDescent="0.2">
      <c r="A158" s="9">
        <v>2021</v>
      </c>
      <c r="B158" s="9">
        <v>1179970</v>
      </c>
      <c r="C158" s="9" t="s">
        <v>967</v>
      </c>
    </row>
    <row r="159" spans="1:3" ht="12.75" customHeight="1" x14ac:dyDescent="0.2">
      <c r="A159" s="9">
        <v>2021</v>
      </c>
      <c r="B159" s="9">
        <v>123336</v>
      </c>
      <c r="C159" s="9" t="s">
        <v>967</v>
      </c>
    </row>
    <row r="160" spans="1:3" ht="12.75" customHeight="1" x14ac:dyDescent="0.2">
      <c r="A160" s="9">
        <v>2021</v>
      </c>
      <c r="B160" s="9">
        <v>123336</v>
      </c>
      <c r="C160" s="9" t="s">
        <v>967</v>
      </c>
    </row>
    <row r="161" spans="1:3" ht="12.75" customHeight="1" x14ac:dyDescent="0.2">
      <c r="A161" s="9">
        <v>2021</v>
      </c>
      <c r="B161" s="9">
        <v>123336</v>
      </c>
      <c r="C161" s="9" t="s">
        <v>967</v>
      </c>
    </row>
    <row r="162" spans="1:3" ht="12.75" customHeight="1" x14ac:dyDescent="0.2">
      <c r="A162" s="9">
        <v>2021</v>
      </c>
      <c r="B162" s="9">
        <v>122845</v>
      </c>
      <c r="C162" s="9" t="s">
        <v>967</v>
      </c>
    </row>
    <row r="163" spans="1:3" ht="12.75" customHeight="1" x14ac:dyDescent="0.2">
      <c r="A163" s="9">
        <v>2021</v>
      </c>
      <c r="B163" s="9">
        <v>123336</v>
      </c>
      <c r="C163" s="9" t="s">
        <v>967</v>
      </c>
    </row>
    <row r="164" spans="1:3" ht="12.75" customHeight="1" x14ac:dyDescent="0.2">
      <c r="A164" s="9">
        <v>2021</v>
      </c>
      <c r="B164" s="9">
        <v>1179970</v>
      </c>
      <c r="C164" s="9" t="s">
        <v>967</v>
      </c>
    </row>
    <row r="165" spans="1:3" ht="12.75" customHeight="1" x14ac:dyDescent="0.2">
      <c r="A165" s="9">
        <v>2021</v>
      </c>
      <c r="B165" s="9">
        <v>123336</v>
      </c>
      <c r="C165" s="9" t="s">
        <v>967</v>
      </c>
    </row>
    <row r="166" spans="1:3" ht="12.75" customHeight="1" x14ac:dyDescent="0.2">
      <c r="A166" s="9">
        <v>2021</v>
      </c>
      <c r="B166" s="9">
        <v>1179970</v>
      </c>
      <c r="C166" s="9" t="s">
        <v>967</v>
      </c>
    </row>
    <row r="167" spans="1:3" ht="12.75" customHeight="1" x14ac:dyDescent="0.2">
      <c r="A167" s="9">
        <v>2021</v>
      </c>
      <c r="B167" s="9">
        <v>1179970</v>
      </c>
      <c r="C167" s="9" t="s">
        <v>967</v>
      </c>
    </row>
    <row r="168" spans="1:3" ht="12.75" customHeight="1" x14ac:dyDescent="0.2">
      <c r="A168" s="9">
        <v>2021</v>
      </c>
      <c r="B168" s="9">
        <v>122845</v>
      </c>
      <c r="C168" s="9" t="s">
        <v>967</v>
      </c>
    </row>
    <row r="169" spans="1:3" ht="12.75" customHeight="1" x14ac:dyDescent="0.2">
      <c r="A169" s="9">
        <v>2021</v>
      </c>
      <c r="B169" s="9">
        <v>122845</v>
      </c>
      <c r="C169" s="9" t="s">
        <v>967</v>
      </c>
    </row>
    <row r="170" spans="1:3" ht="12.75" customHeight="1" x14ac:dyDescent="0.2">
      <c r="A170" s="9">
        <v>2021</v>
      </c>
      <c r="B170" s="9">
        <v>123336</v>
      </c>
      <c r="C170" s="9" t="s">
        <v>967</v>
      </c>
    </row>
    <row r="171" spans="1:3" ht="12.75" customHeight="1" x14ac:dyDescent="0.2">
      <c r="A171" s="9">
        <v>2021</v>
      </c>
      <c r="B171" s="9">
        <v>1308687</v>
      </c>
      <c r="C171" s="9" t="s">
        <v>967</v>
      </c>
    </row>
    <row r="172" spans="1:3" ht="12.75" customHeight="1" x14ac:dyDescent="0.2">
      <c r="A172" s="9">
        <v>2021</v>
      </c>
      <c r="B172" s="9">
        <v>123336</v>
      </c>
      <c r="C172" s="9" t="s">
        <v>967</v>
      </c>
    </row>
    <row r="173" spans="1:3" ht="12.75" customHeight="1" x14ac:dyDescent="0.2">
      <c r="A173" s="9">
        <v>2021</v>
      </c>
      <c r="B173" s="9">
        <v>1179970</v>
      </c>
      <c r="C173" s="9" t="s">
        <v>967</v>
      </c>
    </row>
    <row r="174" spans="1:3" ht="12.75" customHeight="1" x14ac:dyDescent="0.2">
      <c r="A174" s="9">
        <v>2021</v>
      </c>
      <c r="B174" s="9">
        <v>122845</v>
      </c>
      <c r="C174" s="9" t="s">
        <v>967</v>
      </c>
    </row>
    <row r="175" spans="1:3" ht="12.75" customHeight="1" x14ac:dyDescent="0.2">
      <c r="A175" s="9">
        <v>2021</v>
      </c>
      <c r="B175" s="9">
        <v>1319230</v>
      </c>
      <c r="C175" s="9" t="s">
        <v>967</v>
      </c>
    </row>
    <row r="176" spans="1:3" ht="12.75" customHeight="1" x14ac:dyDescent="0.2">
      <c r="A176" s="9">
        <v>2021</v>
      </c>
      <c r="B176" s="9">
        <v>1103909</v>
      </c>
      <c r="C176" s="9" t="s">
        <v>967</v>
      </c>
    </row>
    <row r="177" spans="1:3" ht="12.75" customHeight="1" x14ac:dyDescent="0.2">
      <c r="A177" s="9">
        <v>2021</v>
      </c>
      <c r="B177" s="9">
        <v>1308687</v>
      </c>
      <c r="C177" s="9" t="s">
        <v>967</v>
      </c>
    </row>
    <row r="178" spans="1:3" ht="12.75" customHeight="1" x14ac:dyDescent="0.2">
      <c r="A178" s="9">
        <v>2021</v>
      </c>
      <c r="B178" s="9">
        <v>1308687</v>
      </c>
      <c r="C178" s="9" t="s">
        <v>967</v>
      </c>
    </row>
    <row r="179" spans="1:3" ht="12.75" customHeight="1" x14ac:dyDescent="0.2">
      <c r="A179" s="9">
        <v>2021</v>
      </c>
      <c r="B179" s="9">
        <v>123336</v>
      </c>
      <c r="C179" s="9" t="s">
        <v>967</v>
      </c>
    </row>
    <row r="180" spans="1:3" ht="12.75" customHeight="1" x14ac:dyDescent="0.2">
      <c r="A180" s="9">
        <v>2021</v>
      </c>
      <c r="B180" s="9">
        <v>1103909</v>
      </c>
      <c r="C180" s="9" t="s">
        <v>967</v>
      </c>
    </row>
    <row r="181" spans="1:3" ht="12.75" customHeight="1" x14ac:dyDescent="0.2">
      <c r="A181" s="9">
        <v>2021</v>
      </c>
      <c r="B181" s="9">
        <v>1103909</v>
      </c>
      <c r="C181" s="9" t="s">
        <v>967</v>
      </c>
    </row>
    <row r="182" spans="1:3" ht="12.75" customHeight="1" x14ac:dyDescent="0.2">
      <c r="A182" s="9">
        <v>2021</v>
      </c>
      <c r="B182" s="9">
        <v>1127924</v>
      </c>
      <c r="C182" s="9" t="s">
        <v>967</v>
      </c>
    </row>
    <row r="183" spans="1:3" ht="12.75" customHeight="1" x14ac:dyDescent="0.2">
      <c r="A183" s="9">
        <v>2021</v>
      </c>
      <c r="B183" s="9">
        <v>122845</v>
      </c>
      <c r="C183" s="9" t="s">
        <v>967</v>
      </c>
    </row>
    <row r="184" spans="1:3" ht="12.75" customHeight="1" x14ac:dyDescent="0.2">
      <c r="A184" s="9">
        <v>2021</v>
      </c>
      <c r="B184" s="9">
        <v>122845</v>
      </c>
      <c r="C184" s="9" t="s">
        <v>967</v>
      </c>
    </row>
    <row r="185" spans="1:3" ht="12.75" customHeight="1" x14ac:dyDescent="0.2">
      <c r="A185" s="9">
        <v>2021</v>
      </c>
      <c r="B185" s="9">
        <v>1103909</v>
      </c>
      <c r="C185" s="9" t="s">
        <v>967</v>
      </c>
    </row>
    <row r="186" spans="1:3" ht="12.75" customHeight="1" x14ac:dyDescent="0.2">
      <c r="A186" s="9">
        <v>2021</v>
      </c>
      <c r="B186" s="9">
        <v>1179970</v>
      </c>
      <c r="C186" s="9" t="s">
        <v>967</v>
      </c>
    </row>
    <row r="187" spans="1:3" ht="12.75" customHeight="1" x14ac:dyDescent="0.2">
      <c r="A187" s="9">
        <v>2021</v>
      </c>
      <c r="B187" s="9">
        <v>123336</v>
      </c>
      <c r="C187" s="9" t="s">
        <v>967</v>
      </c>
    </row>
    <row r="188" spans="1:3" ht="12.75" customHeight="1" x14ac:dyDescent="0.2">
      <c r="A188" s="9">
        <v>2021</v>
      </c>
      <c r="B188" s="9">
        <v>1308687</v>
      </c>
      <c r="C188" s="9" t="s">
        <v>967</v>
      </c>
    </row>
    <row r="189" spans="1:3" ht="12.75" customHeight="1" x14ac:dyDescent="0.2">
      <c r="A189" s="9">
        <v>2021</v>
      </c>
      <c r="B189" s="9">
        <v>1103692</v>
      </c>
      <c r="C189" s="9" t="s">
        <v>967</v>
      </c>
    </row>
    <row r="190" spans="1:3" ht="12.75" customHeight="1" x14ac:dyDescent="0.2">
      <c r="A190" s="9">
        <v>2021</v>
      </c>
      <c r="B190" s="9">
        <v>1127926</v>
      </c>
      <c r="C190" s="9" t="s">
        <v>967</v>
      </c>
    </row>
    <row r="191" spans="1:3" ht="12.75" customHeight="1" x14ac:dyDescent="0.2">
      <c r="A191" s="9">
        <v>2021</v>
      </c>
      <c r="B191" s="9">
        <v>1179970</v>
      </c>
      <c r="C191" s="9" t="s">
        <v>967</v>
      </c>
    </row>
    <row r="192" spans="1:3" ht="12.75" customHeight="1" x14ac:dyDescent="0.2">
      <c r="A192" s="9">
        <v>2021</v>
      </c>
      <c r="B192" s="9">
        <v>123336</v>
      </c>
      <c r="C192" s="9" t="s">
        <v>967</v>
      </c>
    </row>
    <row r="193" spans="1:3" ht="12.75" customHeight="1" x14ac:dyDescent="0.2">
      <c r="A193" s="9">
        <v>2021</v>
      </c>
      <c r="B193" s="9">
        <v>1127925</v>
      </c>
      <c r="C193" s="9" t="s">
        <v>967</v>
      </c>
    </row>
    <row r="194" spans="1:3" ht="12.75" customHeight="1" x14ac:dyDescent="0.2">
      <c r="A194" s="9">
        <v>2021</v>
      </c>
      <c r="B194" s="9">
        <v>1308687</v>
      </c>
      <c r="C194" s="9" t="s">
        <v>967</v>
      </c>
    </row>
    <row r="195" spans="1:3" ht="12.75" customHeight="1" x14ac:dyDescent="0.2">
      <c r="A195" s="9">
        <v>2021</v>
      </c>
      <c r="B195" s="9">
        <v>1127927</v>
      </c>
      <c r="C195" s="9" t="s">
        <v>967</v>
      </c>
    </row>
    <row r="196" spans="1:3" ht="12.75" customHeight="1" x14ac:dyDescent="0.2">
      <c r="A196" s="9">
        <v>2021</v>
      </c>
      <c r="B196" s="9">
        <v>1179970</v>
      </c>
      <c r="C196" s="9" t="s">
        <v>967</v>
      </c>
    </row>
    <row r="197" spans="1:3" ht="12.75" customHeight="1" x14ac:dyDescent="0.2">
      <c r="A197" s="9">
        <v>2021</v>
      </c>
      <c r="B197" s="9">
        <v>1179970</v>
      </c>
      <c r="C197" s="9" t="s">
        <v>967</v>
      </c>
    </row>
    <row r="198" spans="1:3" ht="12.75" customHeight="1" x14ac:dyDescent="0.2">
      <c r="A198" s="9">
        <v>2021</v>
      </c>
      <c r="B198" s="9">
        <v>1103909</v>
      </c>
      <c r="C198" s="9" t="s">
        <v>967</v>
      </c>
    </row>
    <row r="199" spans="1:3" ht="12.75" customHeight="1" x14ac:dyDescent="0.2">
      <c r="A199" s="9">
        <v>2021</v>
      </c>
      <c r="B199" s="9">
        <v>1270538</v>
      </c>
      <c r="C199" s="9" t="s">
        <v>967</v>
      </c>
    </row>
    <row r="200" spans="1:3" ht="12.75" customHeight="1" x14ac:dyDescent="0.2">
      <c r="A200" s="9">
        <v>2021</v>
      </c>
      <c r="B200" s="9">
        <v>123336</v>
      </c>
      <c r="C200" s="9" t="s">
        <v>967</v>
      </c>
    </row>
    <row r="201" spans="1:3" ht="12.75" customHeight="1" x14ac:dyDescent="0.2">
      <c r="A201" s="9">
        <v>2021</v>
      </c>
      <c r="B201" s="9">
        <v>122845</v>
      </c>
      <c r="C201" s="9" t="s">
        <v>967</v>
      </c>
    </row>
    <row r="202" spans="1:3" ht="12.75" customHeight="1" x14ac:dyDescent="0.2">
      <c r="A202" s="9">
        <v>2021</v>
      </c>
      <c r="B202" s="9">
        <v>122845</v>
      </c>
      <c r="C202" s="9" t="s">
        <v>967</v>
      </c>
    </row>
    <row r="203" spans="1:3" ht="12.75" customHeight="1" x14ac:dyDescent="0.2">
      <c r="A203" s="9">
        <v>2021</v>
      </c>
      <c r="B203" s="9">
        <v>1270538</v>
      </c>
      <c r="C203" s="9" t="s">
        <v>967</v>
      </c>
    </row>
    <row r="204" spans="1:3" ht="12.75" customHeight="1" x14ac:dyDescent="0.2">
      <c r="A204" s="9">
        <v>2021</v>
      </c>
      <c r="B204" s="9">
        <v>1179970</v>
      </c>
      <c r="C204" s="9" t="s">
        <v>967</v>
      </c>
    </row>
    <row r="205" spans="1:3" ht="12.75" customHeight="1" x14ac:dyDescent="0.2">
      <c r="A205" s="9">
        <v>2021</v>
      </c>
      <c r="B205" s="9">
        <v>122845</v>
      </c>
      <c r="C205" s="9" t="s">
        <v>967</v>
      </c>
    </row>
    <row r="206" spans="1:3" ht="12.75" customHeight="1" x14ac:dyDescent="0.2">
      <c r="A206" s="9">
        <v>2021</v>
      </c>
      <c r="B206" s="9">
        <v>1103909</v>
      </c>
      <c r="C206" s="9" t="s">
        <v>967</v>
      </c>
    </row>
    <row r="207" spans="1:3" ht="12.75" customHeight="1" x14ac:dyDescent="0.2">
      <c r="A207" s="9">
        <v>2021</v>
      </c>
      <c r="B207" s="9">
        <v>1179970</v>
      </c>
      <c r="C207" s="9" t="s">
        <v>967</v>
      </c>
    </row>
    <row r="208" spans="1:3" ht="12.75" customHeight="1" x14ac:dyDescent="0.2">
      <c r="A208" s="9">
        <v>2021</v>
      </c>
      <c r="B208" s="9">
        <v>122845</v>
      </c>
      <c r="C208" s="9" t="s">
        <v>967</v>
      </c>
    </row>
    <row r="209" spans="1:3" ht="12.75" customHeight="1" x14ac:dyDescent="0.2">
      <c r="A209" s="9">
        <v>2021</v>
      </c>
      <c r="B209" s="9">
        <v>1127925</v>
      </c>
      <c r="C209" s="9" t="s">
        <v>967</v>
      </c>
    </row>
    <row r="210" spans="1:3" ht="12.75" customHeight="1" x14ac:dyDescent="0.2">
      <c r="A210" s="9">
        <v>2021</v>
      </c>
      <c r="B210" s="9">
        <v>108730</v>
      </c>
      <c r="C210" s="9" t="s">
        <v>967</v>
      </c>
    </row>
    <row r="211" spans="1:3" ht="12.75" customHeight="1" x14ac:dyDescent="0.2">
      <c r="A211" s="9">
        <v>2021</v>
      </c>
      <c r="B211" s="9">
        <v>1127925</v>
      </c>
      <c r="C211" s="9" t="s">
        <v>967</v>
      </c>
    </row>
    <row r="212" spans="1:3" ht="12.75" customHeight="1" x14ac:dyDescent="0.2">
      <c r="A212" s="9">
        <v>2021</v>
      </c>
      <c r="B212" s="9">
        <v>1179970</v>
      </c>
      <c r="C212" s="9" t="s">
        <v>967</v>
      </c>
    </row>
    <row r="213" spans="1:3" ht="12.75" customHeight="1" x14ac:dyDescent="0.2">
      <c r="A213" s="9">
        <v>2021</v>
      </c>
      <c r="B213" s="9">
        <v>1117076</v>
      </c>
      <c r="C213" s="9" t="s">
        <v>967</v>
      </c>
    </row>
    <row r="214" spans="1:3" ht="12.75" customHeight="1" x14ac:dyDescent="0.2">
      <c r="A214" s="9">
        <v>2021</v>
      </c>
      <c r="B214" s="9">
        <v>1179970</v>
      </c>
      <c r="C214" s="9" t="s">
        <v>967</v>
      </c>
    </row>
    <row r="215" spans="1:3" ht="12.75" customHeight="1" x14ac:dyDescent="0.2">
      <c r="A215" s="9">
        <v>2021</v>
      </c>
      <c r="B215" s="9">
        <v>1117076</v>
      </c>
      <c r="C215" s="9" t="s">
        <v>967</v>
      </c>
    </row>
    <row r="216" spans="1:3" ht="12.75" customHeight="1" x14ac:dyDescent="0.2">
      <c r="A216" s="9">
        <v>2021</v>
      </c>
      <c r="B216" s="9">
        <v>1127927</v>
      </c>
      <c r="C216" s="9" t="s">
        <v>967</v>
      </c>
    </row>
    <row r="217" spans="1:3" ht="12.75" customHeight="1" x14ac:dyDescent="0.2">
      <c r="A217" s="9">
        <v>2021</v>
      </c>
      <c r="B217" s="9">
        <v>123336</v>
      </c>
      <c r="C217" s="9" t="s">
        <v>967</v>
      </c>
    </row>
    <row r="218" spans="1:3" ht="12.75" customHeight="1" x14ac:dyDescent="0.2">
      <c r="A218" s="9">
        <v>2021</v>
      </c>
      <c r="B218" s="9">
        <v>1127926</v>
      </c>
      <c r="C218" s="9" t="s">
        <v>967</v>
      </c>
    </row>
    <row r="219" spans="1:3" ht="12.75" customHeight="1" x14ac:dyDescent="0.2">
      <c r="A219" s="9">
        <v>2021</v>
      </c>
      <c r="B219" s="9">
        <v>122845</v>
      </c>
      <c r="C219" s="9" t="s">
        <v>967</v>
      </c>
    </row>
    <row r="220" spans="1:3" ht="12.75" customHeight="1" x14ac:dyDescent="0.2">
      <c r="A220" s="9">
        <v>2021</v>
      </c>
      <c r="B220" s="9">
        <v>1179970</v>
      </c>
      <c r="C220" s="9" t="s">
        <v>967</v>
      </c>
    </row>
    <row r="221" spans="1:3" ht="12.75" customHeight="1" x14ac:dyDescent="0.2">
      <c r="A221" s="9">
        <v>2021</v>
      </c>
      <c r="B221" s="9">
        <v>108730</v>
      </c>
      <c r="C221" s="9" t="s">
        <v>967</v>
      </c>
    </row>
    <row r="222" spans="1:3" ht="12.75" customHeight="1" x14ac:dyDescent="0.2">
      <c r="A222" s="9">
        <v>2021</v>
      </c>
      <c r="B222" s="9">
        <v>1103692</v>
      </c>
      <c r="C222" s="9" t="s">
        <v>967</v>
      </c>
    </row>
    <row r="223" spans="1:3" ht="12.75" customHeight="1" x14ac:dyDescent="0.2">
      <c r="A223" s="9">
        <v>2021</v>
      </c>
      <c r="B223" s="9">
        <v>1103692</v>
      </c>
      <c r="C223" s="9" t="s">
        <v>967</v>
      </c>
    </row>
    <row r="224" spans="1:3" ht="12.75" customHeight="1" x14ac:dyDescent="0.2">
      <c r="A224" s="9">
        <v>2021</v>
      </c>
      <c r="B224" s="9">
        <v>1127926</v>
      </c>
      <c r="C224" s="9" t="s">
        <v>967</v>
      </c>
    </row>
    <row r="225" spans="1:3" ht="12.75" customHeight="1" x14ac:dyDescent="0.2">
      <c r="A225" s="9">
        <v>2021</v>
      </c>
      <c r="B225" s="9">
        <v>123336</v>
      </c>
      <c r="C225" s="9" t="s">
        <v>967</v>
      </c>
    </row>
    <row r="226" spans="1:3" ht="12.75" customHeight="1" x14ac:dyDescent="0.2">
      <c r="A226" s="9">
        <v>2021</v>
      </c>
      <c r="B226" s="9">
        <v>1179970</v>
      </c>
      <c r="C226" s="9" t="s">
        <v>967</v>
      </c>
    </row>
    <row r="227" spans="1:3" ht="12.75" customHeight="1" x14ac:dyDescent="0.2">
      <c r="A227" s="9">
        <v>2021</v>
      </c>
      <c r="B227" s="9">
        <v>1308687</v>
      </c>
      <c r="C227" s="9" t="s">
        <v>967</v>
      </c>
    </row>
    <row r="228" spans="1:3" ht="12.75" customHeight="1" x14ac:dyDescent="0.2">
      <c r="A228" s="9">
        <v>2021</v>
      </c>
      <c r="B228" s="9">
        <v>1270538</v>
      </c>
      <c r="C228" s="9" t="s">
        <v>967</v>
      </c>
    </row>
    <row r="229" spans="1:3" ht="12.75" customHeight="1" x14ac:dyDescent="0.2">
      <c r="A229" s="9">
        <v>2021</v>
      </c>
      <c r="B229" s="9">
        <v>1308687</v>
      </c>
      <c r="C229" s="9" t="s">
        <v>967</v>
      </c>
    </row>
    <row r="230" spans="1:3" ht="12.75" customHeight="1" x14ac:dyDescent="0.2">
      <c r="A230" s="9">
        <v>2021</v>
      </c>
      <c r="B230" s="9">
        <v>122845</v>
      </c>
      <c r="C230" s="9" t="s">
        <v>967</v>
      </c>
    </row>
    <row r="231" spans="1:3" ht="12.75" customHeight="1" x14ac:dyDescent="0.2">
      <c r="A231" s="9">
        <v>2021</v>
      </c>
      <c r="B231" s="9">
        <v>1308687</v>
      </c>
      <c r="C231" s="9" t="s">
        <v>967</v>
      </c>
    </row>
    <row r="232" spans="1:3" ht="12.75" customHeight="1" x14ac:dyDescent="0.2">
      <c r="A232" s="9">
        <v>2021</v>
      </c>
      <c r="B232" s="9">
        <v>1127925</v>
      </c>
      <c r="C232" s="9" t="s">
        <v>967</v>
      </c>
    </row>
    <row r="233" spans="1:3" ht="12.75" customHeight="1" x14ac:dyDescent="0.2">
      <c r="A233" s="9">
        <v>2021</v>
      </c>
      <c r="B233" s="9">
        <v>1103909</v>
      </c>
      <c r="C233" s="9" t="s">
        <v>967</v>
      </c>
    </row>
    <row r="234" spans="1:3" ht="12.75" customHeight="1" x14ac:dyDescent="0.2">
      <c r="A234" s="9">
        <v>2021</v>
      </c>
      <c r="B234" s="9">
        <v>1179970</v>
      </c>
      <c r="C234" s="9" t="s">
        <v>967</v>
      </c>
    </row>
    <row r="235" spans="1:3" ht="12.75" customHeight="1" x14ac:dyDescent="0.2">
      <c r="A235" s="9">
        <v>2021</v>
      </c>
      <c r="B235" s="9">
        <v>1127925</v>
      </c>
      <c r="C235" s="9" t="s">
        <v>967</v>
      </c>
    </row>
    <row r="236" spans="1:3" ht="12.75" customHeight="1" x14ac:dyDescent="0.2">
      <c r="A236" s="9">
        <v>2021</v>
      </c>
      <c r="B236" s="9">
        <v>1179970</v>
      </c>
      <c r="C236" s="9" t="s">
        <v>967</v>
      </c>
    </row>
    <row r="237" spans="1:3" ht="12.75" customHeight="1" x14ac:dyDescent="0.2">
      <c r="A237" s="9">
        <v>2021</v>
      </c>
      <c r="B237" s="9">
        <v>1127925</v>
      </c>
      <c r="C237" s="9" t="s">
        <v>967</v>
      </c>
    </row>
    <row r="238" spans="1:3" ht="12.75" customHeight="1" x14ac:dyDescent="0.2">
      <c r="A238" s="9">
        <v>2021</v>
      </c>
      <c r="B238" s="9">
        <v>1308687</v>
      </c>
      <c r="C238" s="9" t="s">
        <v>967</v>
      </c>
    </row>
    <row r="239" spans="1:3" ht="12.75" customHeight="1" x14ac:dyDescent="0.2">
      <c r="A239" s="9">
        <v>2021</v>
      </c>
      <c r="B239" s="9">
        <v>1179970</v>
      </c>
      <c r="C239" s="9" t="s">
        <v>967</v>
      </c>
    </row>
    <row r="240" spans="1:3" ht="12.75" customHeight="1" x14ac:dyDescent="0.2">
      <c r="A240" s="9">
        <v>2021</v>
      </c>
      <c r="B240" s="9">
        <v>1127925</v>
      </c>
      <c r="C240" s="9" t="s">
        <v>967</v>
      </c>
    </row>
    <row r="241" spans="1:3" ht="12.75" customHeight="1" x14ac:dyDescent="0.2">
      <c r="A241" s="9">
        <v>2021</v>
      </c>
      <c r="B241" s="9">
        <v>1308687</v>
      </c>
      <c r="C241" s="9" t="s">
        <v>967</v>
      </c>
    </row>
    <row r="242" spans="1:3" ht="12.75" customHeight="1" x14ac:dyDescent="0.2">
      <c r="A242" s="9">
        <v>2021</v>
      </c>
      <c r="B242" s="9">
        <v>1308687</v>
      </c>
      <c r="C242" s="9" t="s">
        <v>967</v>
      </c>
    </row>
    <row r="243" spans="1:3" ht="12.75" customHeight="1" x14ac:dyDescent="0.2">
      <c r="A243" s="9">
        <v>2021</v>
      </c>
      <c r="B243" s="9">
        <v>1319230</v>
      </c>
      <c r="C243" s="9" t="s">
        <v>967</v>
      </c>
    </row>
    <row r="244" spans="1:3" ht="12.75" customHeight="1" x14ac:dyDescent="0.2">
      <c r="A244" s="9">
        <v>2021</v>
      </c>
      <c r="B244" s="9">
        <v>1365444</v>
      </c>
      <c r="C244" s="9" t="s">
        <v>967</v>
      </c>
    </row>
    <row r="245" spans="1:3" ht="12.75" customHeight="1" x14ac:dyDescent="0.2">
      <c r="A245" s="9">
        <v>2021</v>
      </c>
      <c r="B245" s="9">
        <v>1179970</v>
      </c>
      <c r="C245" s="9" t="s">
        <v>967</v>
      </c>
    </row>
    <row r="246" spans="1:3" ht="12.75" customHeight="1" x14ac:dyDescent="0.2">
      <c r="A246" s="9">
        <v>2021</v>
      </c>
      <c r="B246" s="9">
        <v>1127927</v>
      </c>
      <c r="C246" s="9" t="s">
        <v>967</v>
      </c>
    </row>
    <row r="247" spans="1:3" ht="12.75" customHeight="1" x14ac:dyDescent="0.2">
      <c r="A247" s="9">
        <v>2021</v>
      </c>
      <c r="B247" s="9">
        <v>1127927</v>
      </c>
      <c r="C247" s="9" t="s">
        <v>967</v>
      </c>
    </row>
    <row r="248" spans="1:3" ht="12.75" customHeight="1" x14ac:dyDescent="0.2">
      <c r="A248" s="9">
        <v>2021</v>
      </c>
      <c r="B248" s="9">
        <v>1179970</v>
      </c>
      <c r="C248" s="9" t="s">
        <v>967</v>
      </c>
    </row>
    <row r="249" spans="1:3" ht="12.75" customHeight="1" x14ac:dyDescent="0.2">
      <c r="A249" s="9">
        <v>2021</v>
      </c>
      <c r="B249" s="9">
        <v>122845</v>
      </c>
      <c r="C249" s="9" t="s">
        <v>967</v>
      </c>
    </row>
    <row r="250" spans="1:3" ht="12.75" customHeight="1" x14ac:dyDescent="0.2">
      <c r="A250" s="9">
        <v>2021</v>
      </c>
      <c r="B250" s="9">
        <v>1319230</v>
      </c>
      <c r="C250" s="9" t="s">
        <v>967</v>
      </c>
    </row>
    <row r="251" spans="1:3" ht="12.75" customHeight="1" x14ac:dyDescent="0.2">
      <c r="A251" s="9">
        <v>2021</v>
      </c>
      <c r="B251" s="9">
        <v>123336</v>
      </c>
      <c r="C251" s="9" t="s">
        <v>967</v>
      </c>
    </row>
    <row r="252" spans="1:3" ht="12.75" customHeight="1" x14ac:dyDescent="0.2">
      <c r="A252" s="9">
        <v>2021</v>
      </c>
      <c r="B252" s="9">
        <v>1308687</v>
      </c>
      <c r="C252" s="9" t="s">
        <v>967</v>
      </c>
    </row>
    <row r="253" spans="1:3" ht="12.75" customHeight="1" x14ac:dyDescent="0.2">
      <c r="A253" s="9">
        <v>2021</v>
      </c>
      <c r="B253" s="9">
        <v>123336</v>
      </c>
      <c r="C253" s="9" t="s">
        <v>967</v>
      </c>
    </row>
    <row r="254" spans="1:3" ht="12.75" customHeight="1" x14ac:dyDescent="0.2">
      <c r="A254" s="9">
        <v>2021</v>
      </c>
      <c r="B254" s="9">
        <v>1103692</v>
      </c>
      <c r="C254" s="9" t="s">
        <v>967</v>
      </c>
    </row>
    <row r="255" spans="1:3" ht="12.75" customHeight="1" x14ac:dyDescent="0.2">
      <c r="A255" s="9">
        <v>2021</v>
      </c>
      <c r="B255" s="9">
        <v>122845</v>
      </c>
      <c r="C255" s="9" t="s">
        <v>967</v>
      </c>
    </row>
    <row r="256" spans="1:3" ht="12.75" customHeight="1" x14ac:dyDescent="0.2">
      <c r="A256" s="9">
        <v>2021</v>
      </c>
      <c r="B256" s="9">
        <v>122845</v>
      </c>
      <c r="C256" s="9" t="s">
        <v>967</v>
      </c>
    </row>
    <row r="257" spans="1:3" ht="12.75" customHeight="1" x14ac:dyDescent="0.2">
      <c r="A257" s="9">
        <v>2021</v>
      </c>
      <c r="B257" s="9">
        <v>122845</v>
      </c>
      <c r="C257" s="9" t="s">
        <v>967</v>
      </c>
    </row>
    <row r="258" spans="1:3" ht="12.75" customHeight="1" x14ac:dyDescent="0.2">
      <c r="A258" s="9">
        <v>2021</v>
      </c>
      <c r="B258" s="9">
        <v>1127924</v>
      </c>
      <c r="C258" s="9" t="s">
        <v>967</v>
      </c>
    </row>
    <row r="259" spans="1:3" ht="12.75" customHeight="1" x14ac:dyDescent="0.2">
      <c r="A259" s="9">
        <v>2021</v>
      </c>
      <c r="B259" s="9">
        <v>1127924</v>
      </c>
      <c r="C259" s="9" t="s">
        <v>967</v>
      </c>
    </row>
    <row r="260" spans="1:3" ht="12.75" customHeight="1" x14ac:dyDescent="0.2">
      <c r="A260" s="9">
        <v>2021</v>
      </c>
      <c r="B260" s="9">
        <v>1127926</v>
      </c>
      <c r="C260" s="9" t="s">
        <v>967</v>
      </c>
    </row>
    <row r="261" spans="1:3" ht="12.75" customHeight="1" x14ac:dyDescent="0.2">
      <c r="A261" s="9">
        <v>2021</v>
      </c>
      <c r="B261" s="9">
        <v>150129</v>
      </c>
      <c r="C261" s="9" t="s">
        <v>967</v>
      </c>
    </row>
    <row r="262" spans="1:3" ht="12.75" customHeight="1" x14ac:dyDescent="0.2">
      <c r="A262" s="9">
        <v>2021</v>
      </c>
      <c r="B262" s="9">
        <v>1270538</v>
      </c>
      <c r="C262" s="9" t="s">
        <v>967</v>
      </c>
    </row>
    <row r="263" spans="1:3" ht="12.75" customHeight="1" x14ac:dyDescent="0.2">
      <c r="A263" s="9">
        <v>2021</v>
      </c>
      <c r="B263" s="9">
        <v>123336</v>
      </c>
      <c r="C263" s="9" t="s">
        <v>967</v>
      </c>
    </row>
    <row r="264" spans="1:3" ht="12.75" customHeight="1" x14ac:dyDescent="0.2">
      <c r="A264" s="9">
        <v>2021</v>
      </c>
      <c r="B264" s="9">
        <v>1127925</v>
      </c>
      <c r="C264" s="9" t="s">
        <v>967</v>
      </c>
    </row>
    <row r="265" spans="1:3" ht="12.75" customHeight="1" x14ac:dyDescent="0.2">
      <c r="A265" s="9">
        <v>2021</v>
      </c>
      <c r="B265" s="9">
        <v>1127927</v>
      </c>
      <c r="C265" s="9" t="s">
        <v>967</v>
      </c>
    </row>
    <row r="266" spans="1:3" ht="12.75" customHeight="1" x14ac:dyDescent="0.2">
      <c r="A266" s="9">
        <v>2021</v>
      </c>
      <c r="B266" s="9">
        <v>108730</v>
      </c>
      <c r="C266" s="9" t="s">
        <v>967</v>
      </c>
    </row>
    <row r="267" spans="1:3" ht="12.75" customHeight="1" x14ac:dyDescent="0.2">
      <c r="A267" s="9">
        <v>2021</v>
      </c>
      <c r="B267" s="9">
        <v>150129</v>
      </c>
      <c r="C267" s="9" t="s">
        <v>967</v>
      </c>
    </row>
    <row r="268" spans="1:3" ht="12.75" customHeight="1" x14ac:dyDescent="0.2">
      <c r="A268" s="9">
        <v>2021</v>
      </c>
      <c r="B268" s="9">
        <v>1103657</v>
      </c>
      <c r="C268" s="9" t="s">
        <v>967</v>
      </c>
    </row>
    <row r="269" spans="1:3" ht="12.75" customHeight="1" x14ac:dyDescent="0.2">
      <c r="A269" s="9">
        <v>2021</v>
      </c>
      <c r="B269" s="9">
        <v>1319230</v>
      </c>
      <c r="C269" s="9" t="s">
        <v>967</v>
      </c>
    </row>
    <row r="270" spans="1:3" ht="12.75" customHeight="1" x14ac:dyDescent="0.2">
      <c r="A270" s="9">
        <v>2021</v>
      </c>
      <c r="B270" s="9">
        <v>1308687</v>
      </c>
      <c r="C270" s="9" t="s">
        <v>967</v>
      </c>
    </row>
    <row r="271" spans="1:3" ht="12.75" customHeight="1" x14ac:dyDescent="0.2">
      <c r="A271" s="9">
        <v>2021</v>
      </c>
      <c r="B271" s="9">
        <v>1103909</v>
      </c>
      <c r="C271" s="9" t="s">
        <v>967</v>
      </c>
    </row>
    <row r="272" spans="1:3" ht="12.75" customHeight="1" x14ac:dyDescent="0.2">
      <c r="A272" s="9">
        <v>2021</v>
      </c>
      <c r="B272" s="9">
        <v>1179970</v>
      </c>
      <c r="C272" s="9" t="s">
        <v>967</v>
      </c>
    </row>
    <row r="273" spans="1:3" ht="12.75" customHeight="1" x14ac:dyDescent="0.2">
      <c r="A273" s="9">
        <v>2021</v>
      </c>
      <c r="B273" s="9">
        <v>1127926</v>
      </c>
      <c r="C273" s="9" t="s">
        <v>967</v>
      </c>
    </row>
    <row r="274" spans="1:3" ht="12.75" customHeight="1" x14ac:dyDescent="0.2">
      <c r="A274" s="9">
        <v>2021</v>
      </c>
      <c r="B274" s="9">
        <v>1127927</v>
      </c>
      <c r="C274" s="9" t="s">
        <v>967</v>
      </c>
    </row>
    <row r="275" spans="1:3" ht="12.75" customHeight="1" x14ac:dyDescent="0.2">
      <c r="A275" s="9">
        <v>2021</v>
      </c>
      <c r="B275" s="9">
        <v>1127925</v>
      </c>
      <c r="C275" s="9" t="s">
        <v>967</v>
      </c>
    </row>
    <row r="276" spans="1:3" ht="12.75" customHeight="1" x14ac:dyDescent="0.2">
      <c r="A276" s="9">
        <v>2021</v>
      </c>
      <c r="B276" s="9">
        <v>122845</v>
      </c>
      <c r="C276" s="9" t="s">
        <v>967</v>
      </c>
    </row>
    <row r="277" spans="1:3" ht="12.75" customHeight="1" x14ac:dyDescent="0.2">
      <c r="A277" s="9">
        <v>2021</v>
      </c>
      <c r="B277" s="9">
        <v>122845</v>
      </c>
      <c r="C277" s="9" t="s">
        <v>967</v>
      </c>
    </row>
    <row r="278" spans="1:3" ht="12.75" customHeight="1" x14ac:dyDescent="0.2">
      <c r="A278" s="9">
        <v>2021</v>
      </c>
      <c r="B278" s="9">
        <v>1127927</v>
      </c>
      <c r="C278" s="9" t="s">
        <v>967</v>
      </c>
    </row>
    <row r="279" spans="1:3" ht="12.75" customHeight="1" x14ac:dyDescent="0.2">
      <c r="A279" s="9">
        <v>2021</v>
      </c>
      <c r="B279" s="9">
        <v>122845</v>
      </c>
      <c r="C279" s="9" t="s">
        <v>967</v>
      </c>
    </row>
    <row r="280" spans="1:3" ht="12.75" customHeight="1" x14ac:dyDescent="0.2">
      <c r="A280" s="9">
        <v>2021</v>
      </c>
      <c r="B280" s="9">
        <v>1179970</v>
      </c>
      <c r="C280" s="9" t="s">
        <v>967</v>
      </c>
    </row>
    <row r="281" spans="1:3" ht="12.75" customHeight="1" x14ac:dyDescent="0.2">
      <c r="A281" s="9">
        <v>2021</v>
      </c>
      <c r="B281" s="9">
        <v>1179970</v>
      </c>
      <c r="C281" s="9" t="s">
        <v>967</v>
      </c>
    </row>
    <row r="282" spans="1:3" ht="12.75" customHeight="1" x14ac:dyDescent="0.2">
      <c r="A282" s="9">
        <v>2021</v>
      </c>
      <c r="B282" s="9">
        <v>1365444</v>
      </c>
      <c r="C282" s="9" t="s">
        <v>967</v>
      </c>
    </row>
    <row r="283" spans="1:3" ht="12.75" customHeight="1" x14ac:dyDescent="0.2">
      <c r="A283" s="9">
        <v>2021</v>
      </c>
      <c r="B283" s="9">
        <v>1179970</v>
      </c>
      <c r="C283" s="9" t="s">
        <v>967</v>
      </c>
    </row>
    <row r="284" spans="1:3" ht="12.75" customHeight="1" x14ac:dyDescent="0.2">
      <c r="A284" s="9">
        <v>2021</v>
      </c>
      <c r="B284" s="9">
        <v>122845</v>
      </c>
      <c r="C284" s="9" t="s">
        <v>967</v>
      </c>
    </row>
    <row r="285" spans="1:3" ht="12.75" customHeight="1" x14ac:dyDescent="0.2">
      <c r="A285" s="9">
        <v>2021</v>
      </c>
      <c r="B285" s="9">
        <v>1308687</v>
      </c>
      <c r="C285" s="9" t="s">
        <v>967</v>
      </c>
    </row>
    <row r="286" spans="1:3" ht="12.75" customHeight="1" x14ac:dyDescent="0.2">
      <c r="A286" s="9">
        <v>2021</v>
      </c>
      <c r="B286" s="9">
        <v>122845</v>
      </c>
      <c r="C286" s="9" t="s">
        <v>967</v>
      </c>
    </row>
    <row r="287" spans="1:3" ht="12.75" customHeight="1" x14ac:dyDescent="0.2">
      <c r="A287" s="9">
        <v>2021</v>
      </c>
      <c r="B287" s="9">
        <v>1117076</v>
      </c>
      <c r="C287" s="9" t="s">
        <v>967</v>
      </c>
    </row>
    <row r="288" spans="1:3" ht="12.75" customHeight="1" x14ac:dyDescent="0.2">
      <c r="A288" s="9">
        <v>2021</v>
      </c>
      <c r="B288" s="9">
        <v>1365444</v>
      </c>
      <c r="C288" s="9" t="s">
        <v>967</v>
      </c>
    </row>
    <row r="289" spans="1:3" ht="12.75" customHeight="1" x14ac:dyDescent="0.2">
      <c r="A289" s="9">
        <v>2021</v>
      </c>
      <c r="B289" s="9">
        <v>1179970</v>
      </c>
      <c r="C289" s="9" t="s">
        <v>967</v>
      </c>
    </row>
    <row r="290" spans="1:3" ht="12.75" customHeight="1" x14ac:dyDescent="0.2">
      <c r="A290" s="9">
        <v>2021</v>
      </c>
      <c r="B290" s="9">
        <v>1308687</v>
      </c>
      <c r="C290" s="9" t="s">
        <v>967</v>
      </c>
    </row>
    <row r="291" spans="1:3" ht="12.75" customHeight="1" x14ac:dyDescent="0.2">
      <c r="A291" s="9">
        <v>2021</v>
      </c>
      <c r="B291" s="9">
        <v>1103909</v>
      </c>
      <c r="C291" s="9" t="s">
        <v>967</v>
      </c>
    </row>
    <row r="292" spans="1:3" ht="12.75" customHeight="1" x14ac:dyDescent="0.2">
      <c r="A292" s="9">
        <v>2021</v>
      </c>
      <c r="B292" s="9">
        <v>1103692</v>
      </c>
      <c r="C292" s="9" t="s">
        <v>967</v>
      </c>
    </row>
    <row r="293" spans="1:3" ht="12.75" customHeight="1" x14ac:dyDescent="0.2">
      <c r="A293" s="9">
        <v>2021</v>
      </c>
      <c r="B293" s="9">
        <v>1103692</v>
      </c>
      <c r="C293" s="9" t="s">
        <v>967</v>
      </c>
    </row>
    <row r="294" spans="1:3" ht="12.75" customHeight="1" x14ac:dyDescent="0.2">
      <c r="A294" s="9">
        <v>2021</v>
      </c>
      <c r="B294" s="9">
        <v>122845</v>
      </c>
      <c r="C294" s="9" t="s">
        <v>967</v>
      </c>
    </row>
    <row r="295" spans="1:3" ht="12.75" customHeight="1" x14ac:dyDescent="0.2">
      <c r="A295" s="9">
        <v>2021</v>
      </c>
      <c r="B295" s="9">
        <v>122845</v>
      </c>
      <c r="C295" s="9" t="s">
        <v>967</v>
      </c>
    </row>
    <row r="296" spans="1:3" ht="12.75" customHeight="1" x14ac:dyDescent="0.2">
      <c r="A296" s="9">
        <v>2021</v>
      </c>
      <c r="B296" s="9">
        <v>1179970</v>
      </c>
      <c r="C296" s="9" t="s">
        <v>967</v>
      </c>
    </row>
    <row r="297" spans="1:3" ht="12.75" customHeight="1" x14ac:dyDescent="0.2">
      <c r="A297" s="9">
        <v>2021</v>
      </c>
      <c r="B297" s="9">
        <v>122845</v>
      </c>
      <c r="C297" s="9" t="s">
        <v>967</v>
      </c>
    </row>
    <row r="298" spans="1:3" ht="12.75" customHeight="1" x14ac:dyDescent="0.2">
      <c r="A298" s="9">
        <v>2021</v>
      </c>
      <c r="B298" s="9">
        <v>1127926</v>
      </c>
      <c r="C298" s="9" t="s">
        <v>967</v>
      </c>
    </row>
    <row r="299" spans="1:3" ht="12.75" customHeight="1" x14ac:dyDescent="0.2">
      <c r="A299" s="9">
        <v>2021</v>
      </c>
      <c r="B299" s="9">
        <v>1270538</v>
      </c>
      <c r="C299" s="9" t="s">
        <v>967</v>
      </c>
    </row>
    <row r="300" spans="1:3" ht="12.75" customHeight="1" x14ac:dyDescent="0.2">
      <c r="A300" s="9">
        <v>2021</v>
      </c>
      <c r="B300" s="9">
        <v>1103692</v>
      </c>
      <c r="C300" s="9" t="s">
        <v>967</v>
      </c>
    </row>
    <row r="301" spans="1:3" ht="12.75" customHeight="1" x14ac:dyDescent="0.2">
      <c r="A301" s="9">
        <v>2021</v>
      </c>
      <c r="B301" s="9">
        <v>122845</v>
      </c>
      <c r="C301" s="9" t="s">
        <v>967</v>
      </c>
    </row>
    <row r="302" spans="1:3" ht="12.75" customHeight="1" x14ac:dyDescent="0.2">
      <c r="A302" s="9">
        <v>2021</v>
      </c>
      <c r="B302" s="9">
        <v>1270538</v>
      </c>
      <c r="C302" s="9" t="s">
        <v>967</v>
      </c>
    </row>
    <row r="303" spans="1:3" ht="12.75" customHeight="1" x14ac:dyDescent="0.2">
      <c r="A303" s="9">
        <v>2021</v>
      </c>
      <c r="B303" s="9">
        <v>1127925</v>
      </c>
      <c r="C303" s="9" t="s">
        <v>967</v>
      </c>
    </row>
    <row r="304" spans="1:3" ht="12.75" customHeight="1" x14ac:dyDescent="0.2">
      <c r="A304" s="9">
        <v>2021</v>
      </c>
      <c r="B304" s="9">
        <v>1127924</v>
      </c>
      <c r="C304" s="9" t="s">
        <v>967</v>
      </c>
    </row>
    <row r="305" spans="1:3" ht="12.75" customHeight="1" x14ac:dyDescent="0.2">
      <c r="A305" s="9">
        <v>2021</v>
      </c>
      <c r="B305" s="9">
        <v>1127925</v>
      </c>
      <c r="C305" s="9" t="s">
        <v>967</v>
      </c>
    </row>
    <row r="306" spans="1:3" ht="12.75" customHeight="1" x14ac:dyDescent="0.2">
      <c r="A306" s="9">
        <v>2021</v>
      </c>
      <c r="B306" s="9">
        <v>1103692</v>
      </c>
      <c r="C306" s="9" t="s">
        <v>967</v>
      </c>
    </row>
    <row r="307" spans="1:3" ht="12.75" customHeight="1" x14ac:dyDescent="0.2">
      <c r="A307" s="9">
        <v>2021</v>
      </c>
      <c r="B307" s="9">
        <v>1308687</v>
      </c>
      <c r="C307" s="9" t="s">
        <v>967</v>
      </c>
    </row>
    <row r="308" spans="1:3" ht="12.75" customHeight="1" x14ac:dyDescent="0.2">
      <c r="A308" s="9">
        <v>2021</v>
      </c>
      <c r="B308" s="9">
        <v>1103692</v>
      </c>
      <c r="C308" s="9" t="s">
        <v>967</v>
      </c>
    </row>
    <row r="309" spans="1:3" ht="12.75" customHeight="1" x14ac:dyDescent="0.2">
      <c r="A309" s="9">
        <v>2021</v>
      </c>
      <c r="B309" s="9">
        <v>108730</v>
      </c>
      <c r="C309" s="9" t="s">
        <v>967</v>
      </c>
    </row>
    <row r="310" spans="1:3" ht="12.75" customHeight="1" x14ac:dyDescent="0.2">
      <c r="A310" s="9">
        <v>2021</v>
      </c>
      <c r="B310" s="9">
        <v>123336</v>
      </c>
      <c r="C310" s="9" t="s">
        <v>967</v>
      </c>
    </row>
    <row r="311" spans="1:3" ht="12.75" customHeight="1" x14ac:dyDescent="0.2">
      <c r="A311" s="9">
        <v>2021</v>
      </c>
      <c r="B311" s="9">
        <v>1179970</v>
      </c>
      <c r="C311" s="9" t="s">
        <v>967</v>
      </c>
    </row>
    <row r="312" spans="1:3" ht="12.75" customHeight="1" x14ac:dyDescent="0.2">
      <c r="A312" s="9">
        <v>2021</v>
      </c>
      <c r="B312" s="9">
        <v>122845</v>
      </c>
      <c r="C312" s="9" t="s">
        <v>967</v>
      </c>
    </row>
    <row r="313" spans="1:3" ht="12.75" customHeight="1" x14ac:dyDescent="0.2">
      <c r="A313" s="9">
        <v>2021</v>
      </c>
      <c r="B313" s="9">
        <v>1308687</v>
      </c>
      <c r="C313" s="9" t="s">
        <v>967</v>
      </c>
    </row>
    <row r="314" spans="1:3" ht="12.75" customHeight="1" x14ac:dyDescent="0.2">
      <c r="A314" s="9">
        <v>2021</v>
      </c>
      <c r="B314" s="9">
        <v>1308687</v>
      </c>
      <c r="C314" s="9" t="s">
        <v>967</v>
      </c>
    </row>
    <row r="315" spans="1:3" ht="12.75" customHeight="1" x14ac:dyDescent="0.2">
      <c r="A315" s="9">
        <v>2021</v>
      </c>
      <c r="B315" s="9">
        <v>1127924</v>
      </c>
      <c r="C315" s="9" t="s">
        <v>967</v>
      </c>
    </row>
    <row r="316" spans="1:3" ht="12.75" customHeight="1" x14ac:dyDescent="0.2">
      <c r="A316" s="9">
        <v>2021</v>
      </c>
      <c r="B316" s="9">
        <v>1179970</v>
      </c>
      <c r="C316" s="9" t="s">
        <v>967</v>
      </c>
    </row>
    <row r="317" spans="1:3" ht="12.75" customHeight="1" x14ac:dyDescent="0.2">
      <c r="A317" s="9">
        <v>2021</v>
      </c>
      <c r="B317" s="9">
        <v>1127926</v>
      </c>
      <c r="C317" s="9" t="s">
        <v>967</v>
      </c>
    </row>
    <row r="318" spans="1:3" ht="12.75" customHeight="1" x14ac:dyDescent="0.2">
      <c r="A318" s="9">
        <v>2021</v>
      </c>
      <c r="B318" s="9">
        <v>1127927</v>
      </c>
      <c r="C318" s="9" t="s">
        <v>967</v>
      </c>
    </row>
    <row r="319" spans="1:3" ht="12.75" customHeight="1" x14ac:dyDescent="0.2">
      <c r="A319" s="9">
        <v>2021</v>
      </c>
      <c r="B319" s="9">
        <v>123336</v>
      </c>
      <c r="C319" s="9" t="s">
        <v>967</v>
      </c>
    </row>
    <row r="320" spans="1:3" ht="12.75" customHeight="1" x14ac:dyDescent="0.2">
      <c r="A320" s="9">
        <v>2021</v>
      </c>
      <c r="B320" s="9">
        <v>122845</v>
      </c>
      <c r="C320" s="9" t="s">
        <v>967</v>
      </c>
    </row>
    <row r="321" spans="1:3" ht="12.75" customHeight="1" x14ac:dyDescent="0.2">
      <c r="A321" s="9">
        <v>2021</v>
      </c>
      <c r="B321" s="9">
        <v>123336</v>
      </c>
      <c r="C321" s="9" t="s">
        <v>967</v>
      </c>
    </row>
    <row r="322" spans="1:3" ht="12.75" customHeight="1" x14ac:dyDescent="0.2">
      <c r="A322" s="9">
        <v>2021</v>
      </c>
      <c r="B322" s="9">
        <v>122845</v>
      </c>
      <c r="C322" s="9" t="s">
        <v>967</v>
      </c>
    </row>
    <row r="323" spans="1:3" ht="12.75" customHeight="1" x14ac:dyDescent="0.2">
      <c r="A323" s="9">
        <v>2021</v>
      </c>
      <c r="B323" s="9">
        <v>1117076</v>
      </c>
      <c r="C323" s="9" t="s">
        <v>967</v>
      </c>
    </row>
    <row r="324" spans="1:3" ht="12.75" customHeight="1" x14ac:dyDescent="0.2">
      <c r="A324" s="9">
        <v>2021</v>
      </c>
      <c r="B324" s="9">
        <v>1127924</v>
      </c>
      <c r="C324" s="9" t="s">
        <v>967</v>
      </c>
    </row>
    <row r="325" spans="1:3" ht="12.75" customHeight="1" x14ac:dyDescent="0.2">
      <c r="A325" s="9">
        <v>2021</v>
      </c>
      <c r="B325" s="9">
        <v>1270538</v>
      </c>
      <c r="C325" s="9" t="s">
        <v>967</v>
      </c>
    </row>
    <row r="326" spans="1:3" ht="12.75" customHeight="1" x14ac:dyDescent="0.2">
      <c r="A326" s="9">
        <v>2021</v>
      </c>
      <c r="B326" s="9">
        <v>1103909</v>
      </c>
      <c r="C326" s="9" t="s">
        <v>967</v>
      </c>
    </row>
    <row r="327" spans="1:3" ht="12.75" customHeight="1" x14ac:dyDescent="0.2">
      <c r="A327" s="9">
        <v>2021</v>
      </c>
      <c r="B327" s="9">
        <v>108730</v>
      </c>
      <c r="C327" s="9" t="s">
        <v>967</v>
      </c>
    </row>
    <row r="328" spans="1:3" ht="12.75" customHeight="1" x14ac:dyDescent="0.2">
      <c r="A328" s="9">
        <v>2021</v>
      </c>
      <c r="B328" s="9">
        <v>1103657</v>
      </c>
      <c r="C328" s="9" t="s">
        <v>967</v>
      </c>
    </row>
    <row r="329" spans="1:3" ht="12.75" customHeight="1" x14ac:dyDescent="0.2">
      <c r="A329" s="9">
        <v>2021</v>
      </c>
      <c r="B329" s="9">
        <v>1308687</v>
      </c>
      <c r="C329" s="9" t="s">
        <v>967</v>
      </c>
    </row>
    <row r="330" spans="1:3" ht="12.75" customHeight="1" x14ac:dyDescent="0.2">
      <c r="A330" s="9">
        <v>2021</v>
      </c>
      <c r="B330" s="9">
        <v>1103692</v>
      </c>
      <c r="C330" s="9" t="s">
        <v>967</v>
      </c>
    </row>
    <row r="331" spans="1:3" ht="12.75" customHeight="1" x14ac:dyDescent="0.2">
      <c r="A331" s="9">
        <v>2021</v>
      </c>
      <c r="B331" s="9">
        <v>108730</v>
      </c>
      <c r="C331" s="9" t="s">
        <v>967</v>
      </c>
    </row>
    <row r="332" spans="1:3" ht="12.75" customHeight="1" x14ac:dyDescent="0.2">
      <c r="A332" s="9">
        <v>2021</v>
      </c>
      <c r="B332" s="9">
        <v>108730</v>
      </c>
      <c r="C332" s="9" t="s">
        <v>967</v>
      </c>
    </row>
    <row r="333" spans="1:3" ht="12.75" customHeight="1" x14ac:dyDescent="0.2">
      <c r="A333" s="9">
        <v>2021</v>
      </c>
      <c r="B333" s="9">
        <v>122845</v>
      </c>
      <c r="C333" s="9" t="s">
        <v>967</v>
      </c>
    </row>
    <row r="334" spans="1:3" ht="12.75" customHeight="1" x14ac:dyDescent="0.2">
      <c r="A334" s="9">
        <v>2021</v>
      </c>
      <c r="B334" s="9">
        <v>1179970</v>
      </c>
      <c r="C334" s="9" t="s">
        <v>967</v>
      </c>
    </row>
    <row r="335" spans="1:3" ht="12.75" customHeight="1" x14ac:dyDescent="0.2">
      <c r="A335" s="9">
        <v>2021</v>
      </c>
      <c r="B335" s="9">
        <v>1308687</v>
      </c>
      <c r="C335" s="9" t="s">
        <v>967</v>
      </c>
    </row>
    <row r="336" spans="1:3" ht="12.75" customHeight="1" x14ac:dyDescent="0.2">
      <c r="A336" s="9">
        <v>2021</v>
      </c>
      <c r="B336" s="9">
        <v>122845</v>
      </c>
      <c r="C336" s="9" t="s">
        <v>967</v>
      </c>
    </row>
    <row r="337" spans="1:3" ht="12.75" customHeight="1" x14ac:dyDescent="0.2">
      <c r="A337" s="9">
        <v>2021</v>
      </c>
      <c r="B337" s="9">
        <v>1308687</v>
      </c>
      <c r="C337" s="9" t="s">
        <v>967</v>
      </c>
    </row>
    <row r="338" spans="1:3" ht="12.75" customHeight="1" x14ac:dyDescent="0.2">
      <c r="A338" s="9">
        <v>2021</v>
      </c>
      <c r="B338" s="9">
        <v>1117076</v>
      </c>
      <c r="C338" s="9" t="s">
        <v>967</v>
      </c>
    </row>
    <row r="339" spans="1:3" ht="12.75" customHeight="1" x14ac:dyDescent="0.2">
      <c r="A339" s="9">
        <v>2021</v>
      </c>
      <c r="B339" s="9">
        <v>1270538</v>
      </c>
      <c r="C339" s="9" t="s">
        <v>967</v>
      </c>
    </row>
    <row r="340" spans="1:3" ht="12.75" customHeight="1" x14ac:dyDescent="0.2">
      <c r="A340" s="9">
        <v>2021</v>
      </c>
      <c r="B340" s="9">
        <v>123336</v>
      </c>
      <c r="C340" s="9" t="s">
        <v>967</v>
      </c>
    </row>
    <row r="341" spans="1:3" ht="12.75" customHeight="1" x14ac:dyDescent="0.2">
      <c r="A341" s="9">
        <v>2021</v>
      </c>
      <c r="B341" s="9">
        <v>122845</v>
      </c>
      <c r="C341" s="9" t="s">
        <v>967</v>
      </c>
    </row>
    <row r="342" spans="1:3" ht="12.75" customHeight="1" x14ac:dyDescent="0.2">
      <c r="A342" s="9">
        <v>2021</v>
      </c>
      <c r="B342" s="9">
        <v>1270538</v>
      </c>
      <c r="C342" s="9" t="s">
        <v>967</v>
      </c>
    </row>
    <row r="343" spans="1:3" ht="12.75" customHeight="1" x14ac:dyDescent="0.2">
      <c r="A343" s="9">
        <v>2021</v>
      </c>
      <c r="B343" s="9">
        <v>1127925</v>
      </c>
      <c r="C343" s="9" t="s">
        <v>967</v>
      </c>
    </row>
    <row r="344" spans="1:3" ht="12.75" customHeight="1" x14ac:dyDescent="0.2">
      <c r="A344" s="9">
        <v>2021</v>
      </c>
      <c r="B344" s="9">
        <v>1103909</v>
      </c>
      <c r="C344" s="9" t="s">
        <v>967</v>
      </c>
    </row>
    <row r="345" spans="1:3" ht="12.75" customHeight="1" x14ac:dyDescent="0.2">
      <c r="A345" s="9">
        <v>2021</v>
      </c>
      <c r="B345" s="9">
        <v>122845</v>
      </c>
      <c r="C345" s="9" t="s">
        <v>967</v>
      </c>
    </row>
    <row r="346" spans="1:3" ht="12.75" customHeight="1" x14ac:dyDescent="0.2">
      <c r="A346" s="9">
        <v>2021</v>
      </c>
      <c r="B346" s="9">
        <v>1127924</v>
      </c>
      <c r="C346" s="9" t="s">
        <v>967</v>
      </c>
    </row>
    <row r="347" spans="1:3" ht="12.75" customHeight="1" x14ac:dyDescent="0.2">
      <c r="A347" s="9">
        <v>2021</v>
      </c>
      <c r="B347" s="9">
        <v>1117076</v>
      </c>
      <c r="C347" s="9" t="s">
        <v>967</v>
      </c>
    </row>
    <row r="348" spans="1:3" ht="12.75" customHeight="1" x14ac:dyDescent="0.2">
      <c r="A348" s="9">
        <v>2021</v>
      </c>
      <c r="B348" s="9">
        <v>1127926</v>
      </c>
      <c r="C348" s="9" t="s">
        <v>967</v>
      </c>
    </row>
    <row r="349" spans="1:3" ht="12.75" customHeight="1" x14ac:dyDescent="0.2">
      <c r="A349" s="9">
        <v>2021</v>
      </c>
      <c r="B349" s="9">
        <v>108730</v>
      </c>
      <c r="C349" s="9" t="s">
        <v>967</v>
      </c>
    </row>
    <row r="350" spans="1:3" ht="12.75" customHeight="1" x14ac:dyDescent="0.2">
      <c r="A350" s="9">
        <v>2021</v>
      </c>
      <c r="B350" s="9">
        <v>1270538</v>
      </c>
      <c r="C350" s="9" t="s">
        <v>967</v>
      </c>
    </row>
    <row r="351" spans="1:3" ht="12.75" customHeight="1" x14ac:dyDescent="0.2">
      <c r="A351" s="9">
        <v>2021</v>
      </c>
      <c r="B351" s="9">
        <v>108730</v>
      </c>
      <c r="C351" s="9" t="s">
        <v>967</v>
      </c>
    </row>
    <row r="352" spans="1:3" ht="12.75" customHeight="1" x14ac:dyDescent="0.2">
      <c r="A352" s="9">
        <v>2021</v>
      </c>
      <c r="B352" s="9">
        <v>1179970</v>
      </c>
      <c r="C352" s="9" t="s">
        <v>967</v>
      </c>
    </row>
    <row r="353" spans="1:3" ht="12.75" customHeight="1" x14ac:dyDescent="0.2">
      <c r="A353" s="9">
        <v>2021</v>
      </c>
      <c r="B353" s="9">
        <v>1308687</v>
      </c>
      <c r="C353" s="9" t="s">
        <v>967</v>
      </c>
    </row>
    <row r="354" spans="1:3" ht="12.75" customHeight="1" x14ac:dyDescent="0.2">
      <c r="A354" s="9">
        <v>2021</v>
      </c>
      <c r="B354" s="9">
        <v>1179970</v>
      </c>
      <c r="C354" s="9" t="s">
        <v>967</v>
      </c>
    </row>
    <row r="355" spans="1:3" ht="12.75" customHeight="1" x14ac:dyDescent="0.2">
      <c r="A355" s="9">
        <v>2021</v>
      </c>
      <c r="B355" s="9">
        <v>122845</v>
      </c>
      <c r="C355" s="9" t="s">
        <v>967</v>
      </c>
    </row>
    <row r="356" spans="1:3" ht="12.75" customHeight="1" x14ac:dyDescent="0.2">
      <c r="A356" s="9">
        <v>2021</v>
      </c>
      <c r="B356" s="9">
        <v>122845</v>
      </c>
      <c r="C356" s="9" t="s">
        <v>967</v>
      </c>
    </row>
    <row r="357" spans="1:3" ht="12.75" customHeight="1" x14ac:dyDescent="0.2">
      <c r="A357" s="9">
        <v>2021</v>
      </c>
      <c r="B357" s="9">
        <v>123336</v>
      </c>
      <c r="C357" s="9" t="s">
        <v>967</v>
      </c>
    </row>
    <row r="358" spans="1:3" ht="12.75" customHeight="1" x14ac:dyDescent="0.2">
      <c r="A358" s="9">
        <v>2021</v>
      </c>
      <c r="B358" s="9">
        <v>1308687</v>
      </c>
      <c r="C358" s="9" t="s">
        <v>967</v>
      </c>
    </row>
    <row r="359" spans="1:3" ht="12.75" customHeight="1" x14ac:dyDescent="0.2">
      <c r="A359" s="9">
        <v>2021</v>
      </c>
      <c r="B359" s="9">
        <v>1127924</v>
      </c>
      <c r="C359" s="9" t="s">
        <v>967</v>
      </c>
    </row>
    <row r="360" spans="1:3" ht="12.75" customHeight="1" x14ac:dyDescent="0.2">
      <c r="A360" s="9">
        <v>2021</v>
      </c>
      <c r="B360" s="9">
        <v>1308687</v>
      </c>
      <c r="C360" s="9" t="s">
        <v>967</v>
      </c>
    </row>
    <row r="361" spans="1:3" ht="12.75" customHeight="1" x14ac:dyDescent="0.2">
      <c r="A361" s="9">
        <v>2021</v>
      </c>
      <c r="B361" s="9">
        <v>1308687</v>
      </c>
      <c r="C361" s="9" t="s">
        <v>967</v>
      </c>
    </row>
    <row r="362" spans="1:3" ht="12.75" customHeight="1" x14ac:dyDescent="0.2">
      <c r="A362" s="9">
        <v>2021</v>
      </c>
      <c r="B362" s="9">
        <v>1308687</v>
      </c>
      <c r="C362" s="9" t="s">
        <v>967</v>
      </c>
    </row>
    <row r="363" spans="1:3" ht="12.75" customHeight="1" x14ac:dyDescent="0.2">
      <c r="A363" s="9">
        <v>2021</v>
      </c>
      <c r="B363" s="9">
        <v>122845</v>
      </c>
      <c r="C363" s="9" t="s">
        <v>967</v>
      </c>
    </row>
    <row r="364" spans="1:3" ht="12.75" customHeight="1" x14ac:dyDescent="0.2">
      <c r="A364" s="9">
        <v>2021</v>
      </c>
      <c r="B364" s="9">
        <v>1308687</v>
      </c>
      <c r="C364" s="9" t="s">
        <v>967</v>
      </c>
    </row>
    <row r="365" spans="1:3" ht="12.75" customHeight="1" x14ac:dyDescent="0.2">
      <c r="A365" s="9">
        <v>2021</v>
      </c>
      <c r="B365" s="9">
        <v>122845</v>
      </c>
      <c r="C365" s="9" t="s">
        <v>967</v>
      </c>
    </row>
    <row r="366" spans="1:3" ht="12.75" customHeight="1" x14ac:dyDescent="0.2">
      <c r="A366" s="9">
        <v>2021</v>
      </c>
      <c r="B366" s="9">
        <v>1127924</v>
      </c>
      <c r="C366" s="9" t="s">
        <v>967</v>
      </c>
    </row>
    <row r="367" spans="1:3" ht="12.75" customHeight="1" x14ac:dyDescent="0.2">
      <c r="A367" s="9">
        <v>2021</v>
      </c>
      <c r="B367" s="9">
        <v>122845</v>
      </c>
      <c r="C367" s="9" t="s">
        <v>967</v>
      </c>
    </row>
    <row r="368" spans="1:3" ht="12.75" customHeight="1" x14ac:dyDescent="0.2">
      <c r="A368" s="9">
        <v>2021</v>
      </c>
      <c r="B368" s="9">
        <v>108730</v>
      </c>
      <c r="C368" s="9" t="s">
        <v>967</v>
      </c>
    </row>
    <row r="369" spans="1:3" ht="12.75" customHeight="1" x14ac:dyDescent="0.2">
      <c r="A369" s="9">
        <v>2021</v>
      </c>
      <c r="B369" s="9">
        <v>1103657</v>
      </c>
      <c r="C369" s="9" t="s">
        <v>967</v>
      </c>
    </row>
    <row r="370" spans="1:3" ht="12.75" customHeight="1" x14ac:dyDescent="0.2">
      <c r="A370" s="9">
        <v>2021</v>
      </c>
      <c r="B370" s="9">
        <v>1127924</v>
      </c>
      <c r="C370" s="9" t="s">
        <v>967</v>
      </c>
    </row>
    <row r="371" spans="1:3" ht="12.75" customHeight="1" x14ac:dyDescent="0.2">
      <c r="A371" s="9">
        <v>2021</v>
      </c>
      <c r="B371" s="9">
        <v>1179970</v>
      </c>
      <c r="C371" s="9" t="s">
        <v>967</v>
      </c>
    </row>
    <row r="372" spans="1:3" ht="12.75" customHeight="1" x14ac:dyDescent="0.2">
      <c r="A372" s="9">
        <v>2021</v>
      </c>
      <c r="B372" s="9">
        <v>1103657</v>
      </c>
      <c r="C372" s="9" t="s">
        <v>967</v>
      </c>
    </row>
    <row r="373" spans="1:3" ht="12.75" customHeight="1" x14ac:dyDescent="0.2">
      <c r="A373" s="9">
        <v>2021</v>
      </c>
      <c r="B373" s="9">
        <v>1270538</v>
      </c>
      <c r="C373" s="9" t="s">
        <v>967</v>
      </c>
    </row>
    <row r="374" spans="1:3" ht="12.75" customHeight="1" x14ac:dyDescent="0.2">
      <c r="A374" s="9">
        <v>2021</v>
      </c>
      <c r="B374" s="9">
        <v>1127927</v>
      </c>
      <c r="C374" s="9" t="s">
        <v>967</v>
      </c>
    </row>
    <row r="375" spans="1:3" ht="12.75" customHeight="1" x14ac:dyDescent="0.2">
      <c r="A375" s="9">
        <v>2021</v>
      </c>
      <c r="B375" s="9">
        <v>108730</v>
      </c>
      <c r="C375" s="9" t="s">
        <v>967</v>
      </c>
    </row>
    <row r="376" spans="1:3" ht="12.75" customHeight="1" x14ac:dyDescent="0.2">
      <c r="A376" s="9">
        <v>2021</v>
      </c>
      <c r="B376" s="9">
        <v>122845</v>
      </c>
      <c r="C376" s="9" t="s">
        <v>967</v>
      </c>
    </row>
    <row r="377" spans="1:3" ht="12.75" customHeight="1" x14ac:dyDescent="0.2">
      <c r="A377" s="9">
        <v>2021</v>
      </c>
      <c r="B377" s="9">
        <v>1127926</v>
      </c>
      <c r="C377" s="9" t="s">
        <v>967</v>
      </c>
    </row>
    <row r="378" spans="1:3" ht="12.75" customHeight="1" x14ac:dyDescent="0.2">
      <c r="A378" s="9">
        <v>2021</v>
      </c>
      <c r="B378" s="9">
        <v>1127926</v>
      </c>
      <c r="C378" s="9" t="s">
        <v>967</v>
      </c>
    </row>
    <row r="379" spans="1:3" ht="12.75" customHeight="1" x14ac:dyDescent="0.2">
      <c r="A379" s="9">
        <v>2021</v>
      </c>
      <c r="B379" s="9">
        <v>1179970</v>
      </c>
      <c r="C379" s="9" t="s">
        <v>967</v>
      </c>
    </row>
    <row r="380" spans="1:3" ht="12.75" customHeight="1" x14ac:dyDescent="0.2">
      <c r="A380" s="9">
        <v>2021</v>
      </c>
      <c r="B380" s="9">
        <v>108730</v>
      </c>
      <c r="C380" s="9" t="s">
        <v>967</v>
      </c>
    </row>
    <row r="381" spans="1:3" ht="12.75" customHeight="1" x14ac:dyDescent="0.2">
      <c r="A381" s="9">
        <v>2021</v>
      </c>
      <c r="B381" s="9">
        <v>1319230</v>
      </c>
      <c r="C381" s="9" t="s">
        <v>967</v>
      </c>
    </row>
    <row r="382" spans="1:3" ht="12.75" customHeight="1" x14ac:dyDescent="0.2">
      <c r="A382" s="9">
        <v>2021</v>
      </c>
      <c r="B382" s="9">
        <v>1308687</v>
      </c>
      <c r="C382" s="9" t="s">
        <v>967</v>
      </c>
    </row>
    <row r="383" spans="1:3" ht="12.75" customHeight="1" x14ac:dyDescent="0.2">
      <c r="A383" s="9">
        <v>2021</v>
      </c>
      <c r="B383" s="9">
        <v>1365444</v>
      </c>
      <c r="C383" s="9" t="s">
        <v>967</v>
      </c>
    </row>
    <row r="384" spans="1:3" ht="12.75" customHeight="1" x14ac:dyDescent="0.2">
      <c r="A384" s="9">
        <v>2021</v>
      </c>
      <c r="B384" s="9">
        <v>122845</v>
      </c>
      <c r="C384" s="9" t="s">
        <v>967</v>
      </c>
    </row>
    <row r="385" spans="1:3" ht="12.75" customHeight="1" x14ac:dyDescent="0.2">
      <c r="A385" s="9">
        <v>2021</v>
      </c>
      <c r="B385" s="9">
        <v>1127927</v>
      </c>
      <c r="C385" s="9" t="s">
        <v>967</v>
      </c>
    </row>
    <row r="386" spans="1:3" ht="12.75" customHeight="1" x14ac:dyDescent="0.2">
      <c r="A386" s="9">
        <v>2021</v>
      </c>
      <c r="B386" s="9">
        <v>1319230</v>
      </c>
      <c r="C386" s="9" t="s">
        <v>967</v>
      </c>
    </row>
    <row r="387" spans="1:3" ht="12.75" customHeight="1" x14ac:dyDescent="0.2">
      <c r="A387" s="9">
        <v>2021</v>
      </c>
      <c r="B387" s="9">
        <v>1179970</v>
      </c>
      <c r="C387" s="9" t="s">
        <v>967</v>
      </c>
    </row>
    <row r="388" spans="1:3" ht="12.75" customHeight="1" x14ac:dyDescent="0.2">
      <c r="A388" s="9">
        <v>2021</v>
      </c>
      <c r="B388" s="9">
        <v>122845</v>
      </c>
      <c r="C388" s="9" t="s">
        <v>967</v>
      </c>
    </row>
    <row r="389" spans="1:3" ht="12.75" customHeight="1" x14ac:dyDescent="0.2">
      <c r="A389" s="9">
        <v>2021</v>
      </c>
      <c r="B389" s="9">
        <v>1127926</v>
      </c>
      <c r="C389" s="9" t="s">
        <v>967</v>
      </c>
    </row>
    <row r="390" spans="1:3" ht="12.75" customHeight="1" x14ac:dyDescent="0.2">
      <c r="A390" s="9">
        <v>2021</v>
      </c>
      <c r="B390" s="9">
        <v>108730</v>
      </c>
      <c r="C390" s="9" t="s">
        <v>967</v>
      </c>
    </row>
    <row r="391" spans="1:3" ht="12.75" customHeight="1" x14ac:dyDescent="0.2">
      <c r="A391" s="9">
        <v>2021</v>
      </c>
      <c r="B391" s="9">
        <v>1179970</v>
      </c>
      <c r="C391" s="9" t="s">
        <v>967</v>
      </c>
    </row>
    <row r="392" spans="1:3" ht="12.75" customHeight="1" x14ac:dyDescent="0.2">
      <c r="A392" s="9">
        <v>2021</v>
      </c>
      <c r="B392" s="9">
        <v>1179970</v>
      </c>
      <c r="C392" s="9" t="s">
        <v>967</v>
      </c>
    </row>
    <row r="393" spans="1:3" ht="12.75" customHeight="1" x14ac:dyDescent="0.2">
      <c r="A393" s="9">
        <v>2021</v>
      </c>
      <c r="B393" s="9">
        <v>1179970</v>
      </c>
      <c r="C393" s="9" t="s">
        <v>967</v>
      </c>
    </row>
    <row r="394" spans="1:3" ht="12.75" customHeight="1" x14ac:dyDescent="0.2">
      <c r="A394" s="9">
        <v>2021</v>
      </c>
      <c r="B394" s="9">
        <v>1179970</v>
      </c>
      <c r="C394" s="9" t="s">
        <v>967</v>
      </c>
    </row>
    <row r="395" spans="1:3" ht="12.75" customHeight="1" x14ac:dyDescent="0.2">
      <c r="A395" s="9">
        <v>2021</v>
      </c>
      <c r="B395" s="9">
        <v>1179970</v>
      </c>
      <c r="C395" s="9" t="s">
        <v>967</v>
      </c>
    </row>
    <row r="396" spans="1:3" ht="12.75" customHeight="1" x14ac:dyDescent="0.2">
      <c r="A396" s="9">
        <v>2021</v>
      </c>
      <c r="B396" s="9">
        <v>108730</v>
      </c>
      <c r="C396" s="9" t="s">
        <v>967</v>
      </c>
    </row>
    <row r="397" spans="1:3" ht="12.75" customHeight="1" x14ac:dyDescent="0.2">
      <c r="A397" s="9">
        <v>2021</v>
      </c>
      <c r="B397" s="9">
        <v>1103909</v>
      </c>
      <c r="C397" s="9" t="s">
        <v>967</v>
      </c>
    </row>
    <row r="398" spans="1:3" ht="12.75" customHeight="1" x14ac:dyDescent="0.2">
      <c r="A398" s="9">
        <v>2021</v>
      </c>
      <c r="B398" s="9">
        <v>1308687</v>
      </c>
      <c r="C398" s="9" t="s">
        <v>967</v>
      </c>
    </row>
    <row r="399" spans="1:3" ht="12.75" customHeight="1" x14ac:dyDescent="0.2">
      <c r="A399" s="9">
        <v>2021</v>
      </c>
      <c r="B399" s="9">
        <v>122845</v>
      </c>
      <c r="C399" s="9" t="s">
        <v>967</v>
      </c>
    </row>
    <row r="400" spans="1:3" ht="12.75" customHeight="1" x14ac:dyDescent="0.2">
      <c r="A400" s="9">
        <v>2021</v>
      </c>
      <c r="B400" s="9">
        <v>1179970</v>
      </c>
      <c r="C400" s="9" t="s">
        <v>967</v>
      </c>
    </row>
    <row r="401" spans="1:3" ht="12.75" customHeight="1" x14ac:dyDescent="0.2">
      <c r="A401" s="9">
        <v>2021</v>
      </c>
      <c r="B401" s="9">
        <v>108730</v>
      </c>
      <c r="C401" s="9" t="s">
        <v>967</v>
      </c>
    </row>
    <row r="402" spans="1:3" ht="12.75" customHeight="1" x14ac:dyDescent="0.2">
      <c r="A402" s="9">
        <v>2021</v>
      </c>
      <c r="B402" s="9">
        <v>1308687</v>
      </c>
      <c r="C402" s="9" t="s">
        <v>967</v>
      </c>
    </row>
    <row r="403" spans="1:3" ht="12.75" customHeight="1" x14ac:dyDescent="0.2">
      <c r="A403" s="9">
        <v>2021</v>
      </c>
      <c r="B403" s="9">
        <v>1127927</v>
      </c>
      <c r="C403" s="9" t="s">
        <v>967</v>
      </c>
    </row>
    <row r="404" spans="1:3" ht="12.75" customHeight="1" x14ac:dyDescent="0.2">
      <c r="A404" s="9">
        <v>2021</v>
      </c>
      <c r="B404" s="9">
        <v>1103909</v>
      </c>
      <c r="C404" s="9" t="s">
        <v>967</v>
      </c>
    </row>
    <row r="405" spans="1:3" ht="12.75" customHeight="1" x14ac:dyDescent="0.2">
      <c r="A405" s="9">
        <v>2021</v>
      </c>
      <c r="B405" s="9">
        <v>1308687</v>
      </c>
      <c r="C405" s="9" t="s">
        <v>967</v>
      </c>
    </row>
    <row r="406" spans="1:3" ht="12.75" customHeight="1" x14ac:dyDescent="0.2">
      <c r="A406" s="9">
        <v>2021</v>
      </c>
      <c r="B406" s="9">
        <v>122845</v>
      </c>
      <c r="C406" s="9" t="s">
        <v>967</v>
      </c>
    </row>
    <row r="407" spans="1:3" ht="12.75" customHeight="1" x14ac:dyDescent="0.2">
      <c r="A407" s="9">
        <v>2021</v>
      </c>
      <c r="B407" s="9">
        <v>1127926</v>
      </c>
      <c r="C407" s="9" t="s">
        <v>967</v>
      </c>
    </row>
    <row r="408" spans="1:3" ht="12.75" customHeight="1" x14ac:dyDescent="0.2">
      <c r="A408" s="9">
        <v>2021</v>
      </c>
      <c r="B408" s="9">
        <v>1270538</v>
      </c>
      <c r="C408" s="9" t="s">
        <v>967</v>
      </c>
    </row>
    <row r="409" spans="1:3" ht="12.75" customHeight="1" x14ac:dyDescent="0.2">
      <c r="A409" s="9">
        <v>2021</v>
      </c>
      <c r="B409" s="9">
        <v>1179970</v>
      </c>
      <c r="C409" s="9" t="s">
        <v>967</v>
      </c>
    </row>
    <row r="410" spans="1:3" ht="12.75" customHeight="1" x14ac:dyDescent="0.2">
      <c r="A410" s="9">
        <v>2021</v>
      </c>
      <c r="B410" s="9">
        <v>1319230</v>
      </c>
      <c r="C410" s="9" t="s">
        <v>967</v>
      </c>
    </row>
    <row r="411" spans="1:3" ht="12.75" customHeight="1" x14ac:dyDescent="0.2">
      <c r="A411" s="9">
        <v>2021</v>
      </c>
      <c r="B411" s="9">
        <v>108730</v>
      </c>
      <c r="C411" s="9" t="s">
        <v>967</v>
      </c>
    </row>
    <row r="412" spans="1:3" ht="12.75" customHeight="1" x14ac:dyDescent="0.2">
      <c r="A412" s="9">
        <v>2021</v>
      </c>
      <c r="B412" s="9">
        <v>1127926</v>
      </c>
      <c r="C412" s="9" t="s">
        <v>967</v>
      </c>
    </row>
    <row r="413" spans="1:3" ht="12.75" customHeight="1" x14ac:dyDescent="0.2">
      <c r="A413" s="9">
        <v>2021</v>
      </c>
      <c r="B413" s="9">
        <v>1179970</v>
      </c>
      <c r="C413" s="9" t="s">
        <v>967</v>
      </c>
    </row>
    <row r="414" spans="1:3" ht="12.75" customHeight="1" x14ac:dyDescent="0.2">
      <c r="A414" s="9">
        <v>2021</v>
      </c>
      <c r="B414" s="9">
        <v>1127925</v>
      </c>
      <c r="C414" s="9" t="s">
        <v>967</v>
      </c>
    </row>
    <row r="415" spans="1:3" ht="12.75" customHeight="1" x14ac:dyDescent="0.2">
      <c r="A415" s="9">
        <v>2021</v>
      </c>
      <c r="B415" s="9">
        <v>123336</v>
      </c>
      <c r="C415" s="9" t="s">
        <v>967</v>
      </c>
    </row>
    <row r="416" spans="1:3" ht="12.75" customHeight="1" x14ac:dyDescent="0.2">
      <c r="A416" s="9">
        <v>2021</v>
      </c>
      <c r="B416" s="9">
        <v>1127926</v>
      </c>
      <c r="C416" s="9" t="s">
        <v>967</v>
      </c>
    </row>
    <row r="417" spans="1:3" ht="12.75" customHeight="1" x14ac:dyDescent="0.2">
      <c r="A417" s="9">
        <v>2021</v>
      </c>
      <c r="B417" s="9">
        <v>1127925</v>
      </c>
      <c r="C417" s="9" t="s">
        <v>967</v>
      </c>
    </row>
    <row r="418" spans="1:3" ht="12.75" customHeight="1" x14ac:dyDescent="0.2">
      <c r="A418" s="9">
        <v>2021</v>
      </c>
      <c r="B418" s="9">
        <v>1127926</v>
      </c>
      <c r="C418" s="9" t="s">
        <v>967</v>
      </c>
    </row>
    <row r="419" spans="1:3" ht="12.75" customHeight="1" x14ac:dyDescent="0.2">
      <c r="A419" s="9">
        <v>2021</v>
      </c>
      <c r="B419" s="9">
        <v>1308687</v>
      </c>
      <c r="C419" s="9" t="s">
        <v>967</v>
      </c>
    </row>
    <row r="420" spans="1:3" ht="12.75" customHeight="1" x14ac:dyDescent="0.2">
      <c r="A420" s="9">
        <v>2021</v>
      </c>
      <c r="B420" s="9">
        <v>1127926</v>
      </c>
      <c r="C420" s="9" t="s">
        <v>967</v>
      </c>
    </row>
    <row r="421" spans="1:3" ht="12.75" customHeight="1" x14ac:dyDescent="0.2">
      <c r="A421" s="9">
        <v>2021</v>
      </c>
      <c r="B421" s="9">
        <v>1127926</v>
      </c>
      <c r="C421" s="9" t="s">
        <v>967</v>
      </c>
    </row>
    <row r="422" spans="1:3" ht="12.75" customHeight="1" x14ac:dyDescent="0.2">
      <c r="A422" s="9">
        <v>2021</v>
      </c>
      <c r="B422" s="9">
        <v>1365444</v>
      </c>
      <c r="C422" s="9" t="s">
        <v>967</v>
      </c>
    </row>
    <row r="423" spans="1:3" ht="12.75" customHeight="1" x14ac:dyDescent="0.2">
      <c r="A423" s="9">
        <v>2021</v>
      </c>
      <c r="B423" s="9">
        <v>122845</v>
      </c>
      <c r="C423" s="9" t="s">
        <v>967</v>
      </c>
    </row>
    <row r="424" spans="1:3" ht="12.75" customHeight="1" x14ac:dyDescent="0.2">
      <c r="A424" s="9">
        <v>2021</v>
      </c>
      <c r="B424" s="9">
        <v>1103909</v>
      </c>
      <c r="C424" s="9" t="s">
        <v>967</v>
      </c>
    </row>
    <row r="425" spans="1:3" ht="12.75" customHeight="1" x14ac:dyDescent="0.2">
      <c r="A425" s="9">
        <v>2021</v>
      </c>
      <c r="B425" s="9">
        <v>1179970</v>
      </c>
      <c r="C425" s="9" t="s">
        <v>967</v>
      </c>
    </row>
    <row r="426" spans="1:3" ht="12.75" customHeight="1" x14ac:dyDescent="0.2">
      <c r="A426" s="9">
        <v>2021</v>
      </c>
      <c r="B426" s="9">
        <v>1103692</v>
      </c>
      <c r="C426" s="9" t="s">
        <v>967</v>
      </c>
    </row>
    <row r="427" spans="1:3" ht="12.75" customHeight="1" x14ac:dyDescent="0.2">
      <c r="A427" s="9">
        <v>2021</v>
      </c>
      <c r="B427" s="9">
        <v>1127924</v>
      </c>
      <c r="C427" s="9" t="s">
        <v>967</v>
      </c>
    </row>
    <row r="428" spans="1:3" ht="12.75" customHeight="1" x14ac:dyDescent="0.2">
      <c r="A428" s="9">
        <v>2021</v>
      </c>
      <c r="B428" s="9">
        <v>1179970</v>
      </c>
      <c r="C428" s="9" t="s">
        <v>967</v>
      </c>
    </row>
    <row r="429" spans="1:3" ht="12.75" customHeight="1" x14ac:dyDescent="0.2">
      <c r="A429" s="9">
        <v>2021</v>
      </c>
      <c r="B429" s="9">
        <v>1127927</v>
      </c>
      <c r="C429" s="9" t="s">
        <v>967</v>
      </c>
    </row>
    <row r="430" spans="1:3" ht="12.75" customHeight="1" x14ac:dyDescent="0.2">
      <c r="A430" s="9">
        <v>2021</v>
      </c>
      <c r="B430" s="9">
        <v>108730</v>
      </c>
      <c r="C430" s="9" t="s">
        <v>967</v>
      </c>
    </row>
    <row r="431" spans="1:3" ht="12.75" customHeight="1" x14ac:dyDescent="0.2">
      <c r="A431" s="9">
        <v>2021</v>
      </c>
      <c r="B431" s="9">
        <v>1127926</v>
      </c>
      <c r="C431" s="9" t="s">
        <v>967</v>
      </c>
    </row>
    <row r="432" spans="1:3" ht="12.75" customHeight="1" x14ac:dyDescent="0.2">
      <c r="A432" s="9">
        <v>2021</v>
      </c>
      <c r="B432" s="9">
        <v>108730</v>
      </c>
      <c r="C432" s="9" t="s">
        <v>967</v>
      </c>
    </row>
    <row r="433" spans="1:3" ht="12.75" customHeight="1" x14ac:dyDescent="0.2">
      <c r="A433" s="9">
        <v>2021</v>
      </c>
      <c r="B433" s="9">
        <v>108730</v>
      </c>
      <c r="C433" s="9" t="s">
        <v>967</v>
      </c>
    </row>
    <row r="434" spans="1:3" ht="12.75" customHeight="1" x14ac:dyDescent="0.2">
      <c r="A434" s="9">
        <v>2021</v>
      </c>
      <c r="B434" s="9">
        <v>108730</v>
      </c>
      <c r="C434" s="9" t="s">
        <v>967</v>
      </c>
    </row>
    <row r="435" spans="1:3" ht="12.75" customHeight="1" x14ac:dyDescent="0.2">
      <c r="A435" s="9">
        <v>2021</v>
      </c>
      <c r="B435" s="9">
        <v>1127926</v>
      </c>
      <c r="C435" s="9" t="s">
        <v>967</v>
      </c>
    </row>
    <row r="436" spans="1:3" ht="12.75" customHeight="1" x14ac:dyDescent="0.2">
      <c r="A436" s="9">
        <v>2021</v>
      </c>
      <c r="B436" s="9">
        <v>1365444</v>
      </c>
      <c r="C436" s="9" t="s">
        <v>967</v>
      </c>
    </row>
    <row r="437" spans="1:3" ht="12.75" customHeight="1" x14ac:dyDescent="0.2">
      <c r="A437" s="9">
        <v>2021</v>
      </c>
      <c r="B437" s="9">
        <v>108730</v>
      </c>
      <c r="C437" s="9" t="s">
        <v>967</v>
      </c>
    </row>
    <row r="438" spans="1:3" ht="12.75" customHeight="1" x14ac:dyDescent="0.2">
      <c r="A438" s="9">
        <v>2021</v>
      </c>
      <c r="B438" s="9">
        <v>108730</v>
      </c>
      <c r="C438" s="9" t="s">
        <v>967</v>
      </c>
    </row>
    <row r="439" spans="1:3" ht="12.75" customHeight="1" x14ac:dyDescent="0.2">
      <c r="A439" s="9">
        <v>2021</v>
      </c>
      <c r="B439" s="9">
        <v>1179970</v>
      </c>
      <c r="C439" s="9" t="s">
        <v>967</v>
      </c>
    </row>
    <row r="440" spans="1:3" ht="12.75" customHeight="1" x14ac:dyDescent="0.2">
      <c r="A440" s="9">
        <v>2021</v>
      </c>
      <c r="B440" s="9">
        <v>1179970</v>
      </c>
      <c r="C440" s="9" t="s">
        <v>967</v>
      </c>
    </row>
    <row r="441" spans="1:3" ht="12.75" customHeight="1" x14ac:dyDescent="0.2">
      <c r="A441" s="9">
        <v>2021</v>
      </c>
      <c r="B441" s="9">
        <v>1127926</v>
      </c>
      <c r="C441" s="9" t="s">
        <v>967</v>
      </c>
    </row>
    <row r="442" spans="1:3" ht="12.75" customHeight="1" x14ac:dyDescent="0.2">
      <c r="A442" s="9">
        <v>2021</v>
      </c>
      <c r="B442" s="9">
        <v>1103657</v>
      </c>
      <c r="C442" s="9" t="s">
        <v>967</v>
      </c>
    </row>
    <row r="443" spans="1:3" ht="12.75" customHeight="1" x14ac:dyDescent="0.2">
      <c r="A443" s="9">
        <v>2021</v>
      </c>
      <c r="B443" s="9">
        <v>1308687</v>
      </c>
      <c r="C443" s="9" t="s">
        <v>967</v>
      </c>
    </row>
    <row r="444" spans="1:3" ht="12.75" customHeight="1" x14ac:dyDescent="0.2">
      <c r="A444" s="9">
        <v>2021</v>
      </c>
      <c r="B444" s="9">
        <v>1179970</v>
      </c>
      <c r="C444" s="9" t="s">
        <v>967</v>
      </c>
    </row>
    <row r="445" spans="1:3" ht="12.75" customHeight="1" x14ac:dyDescent="0.2">
      <c r="A445" s="9">
        <v>2021</v>
      </c>
      <c r="B445" s="9">
        <v>1179970</v>
      </c>
      <c r="C445" s="9" t="s">
        <v>967</v>
      </c>
    </row>
    <row r="446" spans="1:3" ht="12.75" customHeight="1" x14ac:dyDescent="0.2">
      <c r="A446" s="9">
        <v>2021</v>
      </c>
      <c r="B446" s="9">
        <v>108730</v>
      </c>
      <c r="C446" s="9" t="s">
        <v>967</v>
      </c>
    </row>
    <row r="447" spans="1:3" ht="12.75" customHeight="1" x14ac:dyDescent="0.2">
      <c r="A447" s="9">
        <v>2021</v>
      </c>
      <c r="B447" s="9">
        <v>1319230</v>
      </c>
      <c r="C447" s="9" t="s">
        <v>967</v>
      </c>
    </row>
    <row r="448" spans="1:3" ht="12.75" customHeight="1" x14ac:dyDescent="0.2">
      <c r="A448" s="9">
        <v>2021</v>
      </c>
      <c r="B448" s="9">
        <v>1127927</v>
      </c>
      <c r="C448" s="9" t="s">
        <v>967</v>
      </c>
    </row>
    <row r="449" spans="1:3" ht="12.75" customHeight="1" x14ac:dyDescent="0.2">
      <c r="A449" s="9">
        <v>2021</v>
      </c>
      <c r="B449" s="9">
        <v>1127924</v>
      </c>
      <c r="C449" s="9" t="s">
        <v>967</v>
      </c>
    </row>
    <row r="450" spans="1:3" ht="12.75" customHeight="1" x14ac:dyDescent="0.2">
      <c r="A450" s="9">
        <v>2021</v>
      </c>
      <c r="B450" s="9">
        <v>1127924</v>
      </c>
      <c r="C450" s="9" t="s">
        <v>967</v>
      </c>
    </row>
    <row r="451" spans="1:3" ht="12.75" customHeight="1" x14ac:dyDescent="0.2">
      <c r="A451" s="9">
        <v>2021</v>
      </c>
      <c r="B451" s="9">
        <v>1103692</v>
      </c>
      <c r="C451" s="9" t="s">
        <v>967</v>
      </c>
    </row>
    <row r="452" spans="1:3" ht="12.75" customHeight="1" x14ac:dyDescent="0.2">
      <c r="A452" s="9">
        <v>2021</v>
      </c>
      <c r="B452" s="9">
        <v>1103692</v>
      </c>
      <c r="C452" s="9" t="s">
        <v>967</v>
      </c>
    </row>
    <row r="453" spans="1:3" ht="12.75" customHeight="1" x14ac:dyDescent="0.2">
      <c r="A453" s="9">
        <v>2021</v>
      </c>
      <c r="B453" s="9">
        <v>1365444</v>
      </c>
      <c r="C453" s="9" t="s">
        <v>967</v>
      </c>
    </row>
    <row r="454" spans="1:3" ht="12.75" customHeight="1" x14ac:dyDescent="0.2">
      <c r="A454" s="9">
        <v>2021</v>
      </c>
      <c r="B454" s="9">
        <v>1179970</v>
      </c>
      <c r="C454" s="9" t="s">
        <v>967</v>
      </c>
    </row>
    <row r="455" spans="1:3" ht="12.75" customHeight="1" x14ac:dyDescent="0.2">
      <c r="A455" s="9">
        <v>2021</v>
      </c>
      <c r="B455" s="9">
        <v>1179970</v>
      </c>
      <c r="C455" s="9" t="s">
        <v>967</v>
      </c>
    </row>
    <row r="456" spans="1:3" ht="12.75" customHeight="1" x14ac:dyDescent="0.2">
      <c r="A456" s="9">
        <v>2021</v>
      </c>
      <c r="B456" s="9">
        <v>122845</v>
      </c>
      <c r="C456" s="9" t="s">
        <v>967</v>
      </c>
    </row>
    <row r="457" spans="1:3" ht="12.75" customHeight="1" x14ac:dyDescent="0.2">
      <c r="A457" s="9">
        <v>2021</v>
      </c>
      <c r="B457" s="9">
        <v>108730</v>
      </c>
      <c r="C457" s="9" t="s">
        <v>967</v>
      </c>
    </row>
    <row r="458" spans="1:3" ht="12.75" customHeight="1" x14ac:dyDescent="0.2">
      <c r="A458" s="9">
        <v>2021</v>
      </c>
      <c r="B458" s="9">
        <v>108730</v>
      </c>
      <c r="C458" s="9" t="s">
        <v>967</v>
      </c>
    </row>
    <row r="459" spans="1:3" ht="12.75" customHeight="1" x14ac:dyDescent="0.2">
      <c r="A459" s="9">
        <v>2021</v>
      </c>
      <c r="B459" s="9">
        <v>108730</v>
      </c>
      <c r="C459" s="9" t="s">
        <v>967</v>
      </c>
    </row>
    <row r="460" spans="1:3" ht="12.75" customHeight="1" x14ac:dyDescent="0.2">
      <c r="A460" s="9">
        <v>2021</v>
      </c>
      <c r="B460" s="9">
        <v>1179970</v>
      </c>
      <c r="C460" s="9" t="s">
        <v>967</v>
      </c>
    </row>
    <row r="461" spans="1:3" ht="12.75" customHeight="1" x14ac:dyDescent="0.2">
      <c r="A461" s="9">
        <v>2021</v>
      </c>
      <c r="B461" s="9">
        <v>122845</v>
      </c>
      <c r="C461" s="9" t="s">
        <v>967</v>
      </c>
    </row>
    <row r="462" spans="1:3" ht="12.75" customHeight="1" x14ac:dyDescent="0.2">
      <c r="A462" s="9">
        <v>2021</v>
      </c>
      <c r="B462" s="9">
        <v>150129</v>
      </c>
      <c r="C462" s="9" t="s">
        <v>967</v>
      </c>
    </row>
    <row r="463" spans="1:3" ht="12.75" customHeight="1" x14ac:dyDescent="0.2">
      <c r="A463" s="9">
        <v>2021</v>
      </c>
      <c r="B463" s="9">
        <v>150129</v>
      </c>
      <c r="C463" s="9" t="s">
        <v>967</v>
      </c>
    </row>
    <row r="464" spans="1:3" ht="12.75" customHeight="1" x14ac:dyDescent="0.2">
      <c r="A464" s="9">
        <v>2021</v>
      </c>
      <c r="B464" s="9">
        <v>1308687</v>
      </c>
      <c r="C464" s="9" t="s">
        <v>967</v>
      </c>
    </row>
    <row r="465" spans="1:3" ht="12.75" customHeight="1" x14ac:dyDescent="0.2">
      <c r="A465" s="9">
        <v>2021</v>
      </c>
      <c r="B465" s="9">
        <v>123336</v>
      </c>
      <c r="C465" s="9" t="s">
        <v>967</v>
      </c>
    </row>
    <row r="466" spans="1:3" ht="12.75" customHeight="1" x14ac:dyDescent="0.2">
      <c r="A466" s="9">
        <v>2021</v>
      </c>
      <c r="B466" s="9">
        <v>123336</v>
      </c>
      <c r="C466" s="9" t="s">
        <v>967</v>
      </c>
    </row>
    <row r="467" spans="1:3" ht="12.75" customHeight="1" x14ac:dyDescent="0.2">
      <c r="A467" s="9">
        <v>2021</v>
      </c>
      <c r="B467" s="9">
        <v>123336</v>
      </c>
      <c r="C467" s="9" t="s">
        <v>967</v>
      </c>
    </row>
    <row r="468" spans="1:3" ht="12.75" customHeight="1" x14ac:dyDescent="0.2">
      <c r="A468" s="9">
        <v>2021</v>
      </c>
      <c r="B468" s="9">
        <v>123336</v>
      </c>
      <c r="C468" s="9" t="s">
        <v>967</v>
      </c>
    </row>
    <row r="469" spans="1:3" ht="12.75" customHeight="1" x14ac:dyDescent="0.2">
      <c r="A469" s="9">
        <v>2021</v>
      </c>
      <c r="B469" s="9">
        <v>123336</v>
      </c>
      <c r="C469" s="9" t="s">
        <v>967</v>
      </c>
    </row>
    <row r="470" spans="1:3" ht="12.75" customHeight="1" x14ac:dyDescent="0.2">
      <c r="A470" s="9">
        <v>2021</v>
      </c>
      <c r="B470" s="9">
        <v>123336</v>
      </c>
      <c r="C470" s="9" t="s">
        <v>967</v>
      </c>
    </row>
    <row r="471" spans="1:3" ht="12.75" customHeight="1" x14ac:dyDescent="0.2">
      <c r="A471" s="9">
        <v>2021</v>
      </c>
      <c r="B471" s="9">
        <v>123336</v>
      </c>
      <c r="C471" s="9" t="s">
        <v>971</v>
      </c>
    </row>
    <row r="472" spans="1:3" ht="12.75" customHeight="1" x14ac:dyDescent="0.2">
      <c r="A472" s="9">
        <v>2021</v>
      </c>
      <c r="B472" s="9">
        <v>1308687</v>
      </c>
      <c r="C472" s="9" t="s">
        <v>971</v>
      </c>
    </row>
    <row r="473" spans="1:3" ht="12.75" customHeight="1" x14ac:dyDescent="0.2">
      <c r="A473" s="9">
        <v>2021</v>
      </c>
      <c r="B473" s="9">
        <v>123336</v>
      </c>
      <c r="C473" s="9" t="s">
        <v>971</v>
      </c>
    </row>
    <row r="474" spans="1:3" ht="12.75" customHeight="1" x14ac:dyDescent="0.2">
      <c r="A474" s="9">
        <v>2021</v>
      </c>
      <c r="B474" s="9">
        <v>123336</v>
      </c>
      <c r="C474" s="9" t="s">
        <v>971</v>
      </c>
    </row>
    <row r="475" spans="1:3" ht="12.75" customHeight="1" x14ac:dyDescent="0.2">
      <c r="A475" s="9">
        <v>2021</v>
      </c>
      <c r="B475" s="9">
        <v>123336</v>
      </c>
      <c r="C475" s="9" t="s">
        <v>971</v>
      </c>
    </row>
    <row r="476" spans="1:3" ht="12.75" customHeight="1" x14ac:dyDescent="0.2">
      <c r="A476" s="9">
        <v>2021</v>
      </c>
      <c r="B476" s="9">
        <v>1365444</v>
      </c>
      <c r="C476" s="9" t="s">
        <v>971</v>
      </c>
    </row>
    <row r="477" spans="1:3" ht="12.75" customHeight="1" x14ac:dyDescent="0.2">
      <c r="A477" s="9">
        <v>2021</v>
      </c>
      <c r="B477" s="9">
        <v>123336</v>
      </c>
      <c r="C477" s="9" t="s">
        <v>971</v>
      </c>
    </row>
    <row r="478" spans="1:3" ht="12.75" customHeight="1" x14ac:dyDescent="0.2">
      <c r="A478" s="9">
        <v>2021</v>
      </c>
      <c r="B478" s="9">
        <v>123336</v>
      </c>
      <c r="C478" s="9" t="s">
        <v>971</v>
      </c>
    </row>
    <row r="479" spans="1:3" ht="12.75" customHeight="1" x14ac:dyDescent="0.2">
      <c r="A479" s="9">
        <v>2021</v>
      </c>
      <c r="B479" s="9">
        <v>123336</v>
      </c>
      <c r="C479" s="9" t="s">
        <v>971</v>
      </c>
    </row>
    <row r="480" spans="1:3" ht="12.75" customHeight="1" x14ac:dyDescent="0.2">
      <c r="A480" s="9">
        <v>2021</v>
      </c>
      <c r="B480" s="9">
        <v>122845</v>
      </c>
      <c r="C480" s="9" t="s">
        <v>971</v>
      </c>
    </row>
    <row r="481" spans="1:3" ht="12.75" customHeight="1" x14ac:dyDescent="0.2">
      <c r="A481" s="9">
        <v>2021</v>
      </c>
      <c r="B481" s="9">
        <v>123336</v>
      </c>
      <c r="C481" s="9" t="s">
        <v>971</v>
      </c>
    </row>
    <row r="482" spans="1:3" ht="12.75" customHeight="1" x14ac:dyDescent="0.2">
      <c r="A482" s="9">
        <v>2021</v>
      </c>
      <c r="B482" s="9">
        <v>123336</v>
      </c>
      <c r="C482" s="9" t="s">
        <v>971</v>
      </c>
    </row>
    <row r="483" spans="1:3" ht="12.75" customHeight="1" x14ac:dyDescent="0.2">
      <c r="A483" s="9">
        <v>2021</v>
      </c>
      <c r="B483" s="9">
        <v>150129</v>
      </c>
      <c r="C483" s="9" t="s">
        <v>971</v>
      </c>
    </row>
    <row r="484" spans="1:3" ht="12.75" customHeight="1" x14ac:dyDescent="0.2">
      <c r="A484" s="9">
        <v>2021</v>
      </c>
      <c r="B484" s="9">
        <v>123336</v>
      </c>
      <c r="C484" s="9" t="s">
        <v>971</v>
      </c>
    </row>
    <row r="485" spans="1:3" ht="12.75" customHeight="1" x14ac:dyDescent="0.2">
      <c r="A485" s="9">
        <v>2021</v>
      </c>
      <c r="B485" s="9">
        <v>150129</v>
      </c>
      <c r="C485" s="9" t="s">
        <v>971</v>
      </c>
    </row>
    <row r="486" spans="1:3" ht="12.75" customHeight="1" x14ac:dyDescent="0.2">
      <c r="A486" s="9">
        <v>2021</v>
      </c>
      <c r="B486" s="9">
        <v>123336</v>
      </c>
      <c r="C486" s="9" t="s">
        <v>971</v>
      </c>
    </row>
    <row r="487" spans="1:3" ht="12.75" customHeight="1" x14ac:dyDescent="0.2">
      <c r="A487" s="9">
        <v>2021</v>
      </c>
      <c r="B487" s="9">
        <v>123336</v>
      </c>
      <c r="C487" s="9" t="s">
        <v>971</v>
      </c>
    </row>
    <row r="488" spans="1:3" ht="12.75" customHeight="1" x14ac:dyDescent="0.2">
      <c r="A488" s="9">
        <v>2021</v>
      </c>
      <c r="B488" s="9">
        <v>1308687</v>
      </c>
      <c r="C488" s="9" t="s">
        <v>971</v>
      </c>
    </row>
    <row r="489" spans="1:3" ht="12.75" customHeight="1" x14ac:dyDescent="0.2">
      <c r="A489" s="9">
        <v>2021</v>
      </c>
      <c r="B489" s="9">
        <v>123336</v>
      </c>
      <c r="C489" s="9" t="s">
        <v>971</v>
      </c>
    </row>
    <row r="490" spans="1:3" ht="12.75" customHeight="1" x14ac:dyDescent="0.2">
      <c r="A490" s="9">
        <v>2021</v>
      </c>
      <c r="B490" s="9">
        <v>123336</v>
      </c>
      <c r="C490" s="9" t="s">
        <v>971</v>
      </c>
    </row>
    <row r="491" spans="1:3" ht="12.75" customHeight="1" x14ac:dyDescent="0.2">
      <c r="A491" s="9">
        <v>2021</v>
      </c>
      <c r="B491" s="9">
        <v>1103692</v>
      </c>
      <c r="C491" s="9" t="s">
        <v>971</v>
      </c>
    </row>
    <row r="492" spans="1:3" ht="12.75" customHeight="1" x14ac:dyDescent="0.2">
      <c r="A492" s="9">
        <v>2021</v>
      </c>
      <c r="B492" s="9">
        <v>1319230</v>
      </c>
      <c r="C492" s="9" t="s">
        <v>971</v>
      </c>
    </row>
    <row r="493" spans="1:3" ht="12.75" customHeight="1" x14ac:dyDescent="0.2">
      <c r="A493" s="9">
        <v>2021</v>
      </c>
      <c r="B493" s="9">
        <v>123336</v>
      </c>
      <c r="C493" s="9" t="s">
        <v>971</v>
      </c>
    </row>
    <row r="494" spans="1:3" ht="12.75" customHeight="1" x14ac:dyDescent="0.2">
      <c r="A494" s="9">
        <v>2021</v>
      </c>
      <c r="B494" s="9">
        <v>1179970</v>
      </c>
      <c r="C494" s="9" t="s">
        <v>971</v>
      </c>
    </row>
    <row r="495" spans="1:3" ht="12.75" customHeight="1" x14ac:dyDescent="0.2">
      <c r="A495" s="9">
        <v>2021</v>
      </c>
      <c r="B495" s="9">
        <v>123336</v>
      </c>
      <c r="C495" s="9" t="s">
        <v>971</v>
      </c>
    </row>
    <row r="496" spans="1:3" ht="12.75" customHeight="1" x14ac:dyDescent="0.2">
      <c r="A496" s="9">
        <v>2021</v>
      </c>
      <c r="B496" s="9">
        <v>123336</v>
      </c>
      <c r="C496" s="9" t="s">
        <v>971</v>
      </c>
    </row>
    <row r="497" spans="1:3" ht="12.75" customHeight="1" x14ac:dyDescent="0.2">
      <c r="A497" s="9">
        <v>2021</v>
      </c>
      <c r="B497" s="9">
        <v>123336</v>
      </c>
      <c r="C497" s="9" t="s">
        <v>971</v>
      </c>
    </row>
    <row r="498" spans="1:3" ht="12.75" customHeight="1" x14ac:dyDescent="0.2">
      <c r="A498" s="9">
        <v>2021</v>
      </c>
      <c r="B498" s="9">
        <v>1179970</v>
      </c>
      <c r="C498" s="9" t="s">
        <v>971</v>
      </c>
    </row>
    <row r="499" spans="1:3" ht="12.75" customHeight="1" x14ac:dyDescent="0.2">
      <c r="A499" s="9">
        <v>2021</v>
      </c>
      <c r="B499" s="9">
        <v>122845</v>
      </c>
      <c r="C499" s="9" t="s">
        <v>971</v>
      </c>
    </row>
    <row r="500" spans="1:3" ht="12.75" customHeight="1" x14ac:dyDescent="0.2">
      <c r="A500" s="9">
        <v>2021</v>
      </c>
      <c r="B500" s="9">
        <v>123336</v>
      </c>
      <c r="C500" s="9" t="s">
        <v>971</v>
      </c>
    </row>
    <row r="501" spans="1:3" ht="12.75" customHeight="1" x14ac:dyDescent="0.2">
      <c r="A501" s="9">
        <v>2021</v>
      </c>
      <c r="B501" s="9">
        <v>1308687</v>
      </c>
      <c r="C501" s="9" t="s">
        <v>971</v>
      </c>
    </row>
    <row r="502" spans="1:3" ht="12.75" customHeight="1" x14ac:dyDescent="0.2">
      <c r="A502" s="9">
        <v>2021</v>
      </c>
      <c r="B502" s="9">
        <v>123336</v>
      </c>
      <c r="C502" s="9" t="s">
        <v>971</v>
      </c>
    </row>
    <row r="503" spans="1:3" ht="12.75" customHeight="1" x14ac:dyDescent="0.2">
      <c r="A503" s="9">
        <v>2021</v>
      </c>
      <c r="B503" s="9">
        <v>108730</v>
      </c>
      <c r="C503" s="9" t="s">
        <v>971</v>
      </c>
    </row>
    <row r="504" spans="1:3" ht="12.75" customHeight="1" x14ac:dyDescent="0.2">
      <c r="A504" s="9">
        <v>2021</v>
      </c>
      <c r="B504" s="9">
        <v>1127926</v>
      </c>
      <c r="C504" s="9" t="s">
        <v>971</v>
      </c>
    </row>
    <row r="505" spans="1:3" ht="12.75" customHeight="1" x14ac:dyDescent="0.2">
      <c r="A505" s="9">
        <v>2021</v>
      </c>
      <c r="B505" s="9">
        <v>1127925</v>
      </c>
      <c r="C505" s="9" t="s">
        <v>971</v>
      </c>
    </row>
    <row r="506" spans="1:3" ht="12.75" customHeight="1" x14ac:dyDescent="0.2">
      <c r="A506" s="9">
        <v>2021</v>
      </c>
      <c r="B506" s="9">
        <v>1127926</v>
      </c>
      <c r="C506" s="9" t="s">
        <v>971</v>
      </c>
    </row>
    <row r="507" spans="1:3" ht="12.75" customHeight="1" x14ac:dyDescent="0.2">
      <c r="A507" s="9">
        <v>2021</v>
      </c>
      <c r="B507" s="9">
        <v>1179970</v>
      </c>
      <c r="C507" s="9" t="s">
        <v>971</v>
      </c>
    </row>
    <row r="508" spans="1:3" ht="12.75" customHeight="1" x14ac:dyDescent="0.2">
      <c r="A508" s="9">
        <v>2021</v>
      </c>
      <c r="B508" s="9">
        <v>123336</v>
      </c>
      <c r="C508" s="9" t="s">
        <v>971</v>
      </c>
    </row>
    <row r="509" spans="1:3" ht="12.75" customHeight="1" x14ac:dyDescent="0.2">
      <c r="A509" s="9">
        <v>2021</v>
      </c>
      <c r="B509" s="9">
        <v>1127925</v>
      </c>
      <c r="C509" s="9" t="s">
        <v>971</v>
      </c>
    </row>
    <row r="510" spans="1:3" ht="12.75" customHeight="1" x14ac:dyDescent="0.2">
      <c r="A510" s="9">
        <v>2021</v>
      </c>
      <c r="B510" s="9">
        <v>123336</v>
      </c>
      <c r="C510" s="9" t="s">
        <v>971</v>
      </c>
    </row>
    <row r="511" spans="1:3" ht="12.75" customHeight="1" x14ac:dyDescent="0.2">
      <c r="A511" s="9">
        <v>2021</v>
      </c>
      <c r="B511" s="9">
        <v>1308687</v>
      </c>
      <c r="C511" s="9" t="s">
        <v>971</v>
      </c>
    </row>
    <row r="512" spans="1:3" ht="12.75" customHeight="1" x14ac:dyDescent="0.2">
      <c r="A512" s="9">
        <v>2021</v>
      </c>
      <c r="B512" s="9">
        <v>1179970</v>
      </c>
      <c r="C512" s="9" t="s">
        <v>971</v>
      </c>
    </row>
    <row r="513" spans="1:3" ht="12.75" customHeight="1" x14ac:dyDescent="0.2">
      <c r="A513" s="9">
        <v>2021</v>
      </c>
      <c r="B513" s="9">
        <v>1319230</v>
      </c>
      <c r="C513" s="9" t="s">
        <v>971</v>
      </c>
    </row>
    <row r="514" spans="1:3" ht="12.75" customHeight="1" x14ac:dyDescent="0.2">
      <c r="A514" s="9">
        <v>2021</v>
      </c>
      <c r="B514" s="9">
        <v>1308687</v>
      </c>
      <c r="C514" s="9" t="s">
        <v>971</v>
      </c>
    </row>
    <row r="515" spans="1:3" ht="12.75" customHeight="1" x14ac:dyDescent="0.2">
      <c r="A515" s="9">
        <v>2021</v>
      </c>
      <c r="B515" s="9">
        <v>123336</v>
      </c>
      <c r="C515" s="9" t="s">
        <v>971</v>
      </c>
    </row>
    <row r="516" spans="1:3" ht="12.75" customHeight="1" x14ac:dyDescent="0.2">
      <c r="A516" s="9">
        <v>2021</v>
      </c>
      <c r="B516" s="9">
        <v>1179970</v>
      </c>
      <c r="C516" s="9" t="s">
        <v>971</v>
      </c>
    </row>
    <row r="517" spans="1:3" ht="12.75" customHeight="1" x14ac:dyDescent="0.2">
      <c r="A517" s="9">
        <v>2021</v>
      </c>
      <c r="B517" s="9">
        <v>1179970</v>
      </c>
      <c r="C517" s="9" t="s">
        <v>971</v>
      </c>
    </row>
    <row r="518" spans="1:3" ht="12.75" customHeight="1" x14ac:dyDescent="0.2">
      <c r="A518" s="9">
        <v>2021</v>
      </c>
      <c r="B518" s="9">
        <v>123336</v>
      </c>
      <c r="C518" s="9" t="s">
        <v>971</v>
      </c>
    </row>
    <row r="519" spans="1:3" ht="12.75" customHeight="1" x14ac:dyDescent="0.2">
      <c r="A519" s="9">
        <v>2021</v>
      </c>
      <c r="B519" s="9">
        <v>122845</v>
      </c>
      <c r="C519" s="9" t="s">
        <v>971</v>
      </c>
    </row>
    <row r="520" spans="1:3" ht="12.75" customHeight="1" x14ac:dyDescent="0.2">
      <c r="A520" s="9">
        <v>2021</v>
      </c>
      <c r="B520" s="9">
        <v>123336</v>
      </c>
      <c r="C520" s="9" t="s">
        <v>971</v>
      </c>
    </row>
    <row r="521" spans="1:3" ht="12.75" customHeight="1" x14ac:dyDescent="0.2">
      <c r="A521" s="9">
        <v>2021</v>
      </c>
      <c r="B521" s="9">
        <v>1127927</v>
      </c>
      <c r="C521" s="9" t="s">
        <v>971</v>
      </c>
    </row>
    <row r="522" spans="1:3" ht="12.75" customHeight="1" x14ac:dyDescent="0.2">
      <c r="A522" s="9">
        <v>2021</v>
      </c>
      <c r="B522" s="9">
        <v>1308687</v>
      </c>
      <c r="C522" s="9" t="s">
        <v>971</v>
      </c>
    </row>
    <row r="523" spans="1:3" ht="12.75" customHeight="1" x14ac:dyDescent="0.2">
      <c r="A523" s="9">
        <v>2021</v>
      </c>
      <c r="B523" s="9">
        <v>123336</v>
      </c>
      <c r="C523" s="9" t="s">
        <v>971</v>
      </c>
    </row>
    <row r="524" spans="1:3" ht="12.75" customHeight="1" x14ac:dyDescent="0.2">
      <c r="A524" s="9">
        <v>2021</v>
      </c>
      <c r="B524" s="9">
        <v>1319230</v>
      </c>
      <c r="C524" s="9" t="s">
        <v>971</v>
      </c>
    </row>
    <row r="525" spans="1:3" ht="12.75" customHeight="1" x14ac:dyDescent="0.2">
      <c r="A525" s="9">
        <v>2021</v>
      </c>
      <c r="B525" s="9">
        <v>1179970</v>
      </c>
      <c r="C525" s="9" t="s">
        <v>971</v>
      </c>
    </row>
    <row r="526" spans="1:3" ht="12.75" customHeight="1" x14ac:dyDescent="0.2">
      <c r="A526" s="9">
        <v>2021</v>
      </c>
      <c r="B526" s="9">
        <v>1127924</v>
      </c>
      <c r="C526" s="9" t="s">
        <v>971</v>
      </c>
    </row>
    <row r="527" spans="1:3" ht="12.75" customHeight="1" x14ac:dyDescent="0.2">
      <c r="A527" s="9">
        <v>2021</v>
      </c>
      <c r="B527" s="9">
        <v>123336</v>
      </c>
      <c r="C527" s="9" t="s">
        <v>971</v>
      </c>
    </row>
    <row r="528" spans="1:3" ht="12.75" customHeight="1" x14ac:dyDescent="0.2">
      <c r="A528" s="9">
        <v>2021</v>
      </c>
      <c r="B528" s="9">
        <v>1319230</v>
      </c>
      <c r="C528" s="9" t="s">
        <v>971</v>
      </c>
    </row>
    <row r="529" spans="1:3" ht="12.75" customHeight="1" x14ac:dyDescent="0.2">
      <c r="A529" s="9">
        <v>2021</v>
      </c>
      <c r="B529" s="9">
        <v>150129</v>
      </c>
      <c r="C529" s="9" t="s">
        <v>971</v>
      </c>
    </row>
    <row r="530" spans="1:3" ht="12.75" customHeight="1" x14ac:dyDescent="0.2">
      <c r="A530" s="9">
        <v>2021</v>
      </c>
      <c r="B530" s="9">
        <v>123336</v>
      </c>
      <c r="C530" s="9" t="s">
        <v>971</v>
      </c>
    </row>
    <row r="531" spans="1:3" ht="12.75" customHeight="1" x14ac:dyDescent="0.2">
      <c r="A531" s="9">
        <v>2021</v>
      </c>
      <c r="B531" s="9">
        <v>122845</v>
      </c>
      <c r="C531" s="9" t="s">
        <v>971</v>
      </c>
    </row>
    <row r="532" spans="1:3" ht="12.75" customHeight="1" x14ac:dyDescent="0.2">
      <c r="A532" s="9">
        <v>2021</v>
      </c>
      <c r="B532" s="9">
        <v>122845</v>
      </c>
      <c r="C532" s="9" t="s">
        <v>971</v>
      </c>
    </row>
    <row r="533" spans="1:3" ht="12.75" customHeight="1" x14ac:dyDescent="0.2">
      <c r="A533" s="9">
        <v>2021</v>
      </c>
      <c r="B533" s="9">
        <v>1103692</v>
      </c>
      <c r="C533" s="9" t="s">
        <v>971</v>
      </c>
    </row>
    <row r="534" spans="1:3" ht="12.75" customHeight="1" x14ac:dyDescent="0.2">
      <c r="A534" s="9">
        <v>2021</v>
      </c>
      <c r="B534" s="9">
        <v>1127926</v>
      </c>
      <c r="C534" s="9" t="s">
        <v>971</v>
      </c>
    </row>
    <row r="535" spans="1:3" ht="12.75" customHeight="1" x14ac:dyDescent="0.2">
      <c r="A535" s="9">
        <v>2021</v>
      </c>
      <c r="B535" s="9">
        <v>1127925</v>
      </c>
      <c r="C535" s="9" t="s">
        <v>971</v>
      </c>
    </row>
    <row r="536" spans="1:3" ht="12.75" customHeight="1" x14ac:dyDescent="0.2">
      <c r="A536" s="9">
        <v>2021</v>
      </c>
      <c r="B536" s="9">
        <v>1319230</v>
      </c>
      <c r="C536" s="9" t="s">
        <v>971</v>
      </c>
    </row>
    <row r="537" spans="1:3" ht="12.75" customHeight="1" x14ac:dyDescent="0.2">
      <c r="A537" s="9">
        <v>2021</v>
      </c>
      <c r="B537" s="9">
        <v>108730</v>
      </c>
      <c r="C537" s="9" t="s">
        <v>971</v>
      </c>
    </row>
    <row r="538" spans="1:3" ht="12.75" customHeight="1" x14ac:dyDescent="0.2">
      <c r="A538" s="9">
        <v>2021</v>
      </c>
      <c r="B538" s="9">
        <v>108730</v>
      </c>
      <c r="C538" s="9" t="s">
        <v>971</v>
      </c>
    </row>
    <row r="539" spans="1:3" ht="12.75" customHeight="1" x14ac:dyDescent="0.2">
      <c r="A539" s="9">
        <v>2021</v>
      </c>
      <c r="B539" s="9">
        <v>1308687</v>
      </c>
      <c r="C539" s="9" t="s">
        <v>971</v>
      </c>
    </row>
    <row r="540" spans="1:3" ht="12.75" customHeight="1" x14ac:dyDescent="0.2">
      <c r="A540" s="9">
        <v>2021</v>
      </c>
      <c r="B540" s="9">
        <v>1103909</v>
      </c>
      <c r="C540" s="9" t="s">
        <v>971</v>
      </c>
    </row>
    <row r="541" spans="1:3" ht="12.75" customHeight="1" x14ac:dyDescent="0.2">
      <c r="A541" s="9">
        <v>2021</v>
      </c>
      <c r="B541" s="9">
        <v>1319230</v>
      </c>
      <c r="C541" s="9" t="s">
        <v>971</v>
      </c>
    </row>
    <row r="542" spans="1:3" ht="12.75" customHeight="1" x14ac:dyDescent="0.2">
      <c r="A542" s="9">
        <v>2021</v>
      </c>
      <c r="B542" s="9">
        <v>1103692</v>
      </c>
      <c r="C542" s="9" t="s">
        <v>971</v>
      </c>
    </row>
    <row r="543" spans="1:3" ht="12.75" customHeight="1" x14ac:dyDescent="0.2">
      <c r="A543" s="9">
        <v>2021</v>
      </c>
      <c r="B543" s="9">
        <v>122845</v>
      </c>
      <c r="C543" s="9" t="s">
        <v>971</v>
      </c>
    </row>
    <row r="544" spans="1:3" ht="12.75" customHeight="1" x14ac:dyDescent="0.2">
      <c r="A544" s="9">
        <v>2021</v>
      </c>
      <c r="B544" s="9">
        <v>1179970</v>
      </c>
      <c r="C544" s="9" t="s">
        <v>971</v>
      </c>
    </row>
    <row r="545" spans="1:3" ht="12.75" customHeight="1" x14ac:dyDescent="0.2">
      <c r="A545" s="9">
        <v>2021</v>
      </c>
      <c r="B545" s="9">
        <v>1179970</v>
      </c>
      <c r="C545" s="9" t="s">
        <v>971</v>
      </c>
    </row>
    <row r="546" spans="1:3" ht="12.75" customHeight="1" x14ac:dyDescent="0.2">
      <c r="A546" s="9">
        <v>2021</v>
      </c>
      <c r="B546" s="9">
        <v>1127924</v>
      </c>
      <c r="C546" s="9" t="s">
        <v>971</v>
      </c>
    </row>
    <row r="547" spans="1:3" ht="12.75" customHeight="1" x14ac:dyDescent="0.2">
      <c r="A547" s="9">
        <v>2021</v>
      </c>
      <c r="B547" s="9">
        <v>123336</v>
      </c>
      <c r="C547" s="9" t="s">
        <v>971</v>
      </c>
    </row>
    <row r="548" spans="1:3" ht="12.75" customHeight="1" x14ac:dyDescent="0.2">
      <c r="A548" s="9">
        <v>2021</v>
      </c>
      <c r="B548" s="9">
        <v>1179970</v>
      </c>
      <c r="C548" s="9" t="s">
        <v>971</v>
      </c>
    </row>
    <row r="549" spans="1:3" ht="12.75" customHeight="1" x14ac:dyDescent="0.2">
      <c r="A549" s="9">
        <v>2021</v>
      </c>
      <c r="B549" s="9">
        <v>123336</v>
      </c>
      <c r="C549" s="9" t="s">
        <v>971</v>
      </c>
    </row>
    <row r="550" spans="1:3" ht="12.75" customHeight="1" x14ac:dyDescent="0.2">
      <c r="A550" s="9">
        <v>2021</v>
      </c>
      <c r="B550" s="9">
        <v>1179970</v>
      </c>
      <c r="C550" s="9" t="s">
        <v>971</v>
      </c>
    </row>
    <row r="551" spans="1:3" ht="12.75" customHeight="1" x14ac:dyDescent="0.2">
      <c r="A551" s="9">
        <v>2021</v>
      </c>
      <c r="B551" s="9">
        <v>122845</v>
      </c>
      <c r="C551" s="9" t="s">
        <v>971</v>
      </c>
    </row>
    <row r="552" spans="1:3" ht="12.75" customHeight="1" x14ac:dyDescent="0.2">
      <c r="A552" s="9">
        <v>2021</v>
      </c>
      <c r="B552" s="9">
        <v>1308687</v>
      </c>
      <c r="C552" s="9" t="s">
        <v>971</v>
      </c>
    </row>
    <row r="553" spans="1:3" ht="12.75" customHeight="1" x14ac:dyDescent="0.2">
      <c r="A553" s="9">
        <v>2021</v>
      </c>
      <c r="B553" s="9">
        <v>1127925</v>
      </c>
      <c r="C553" s="9" t="s">
        <v>971</v>
      </c>
    </row>
    <row r="554" spans="1:3" ht="12.75" customHeight="1" x14ac:dyDescent="0.2">
      <c r="A554" s="9">
        <v>2021</v>
      </c>
      <c r="B554" s="9">
        <v>123336</v>
      </c>
      <c r="C554" s="9" t="s">
        <v>971</v>
      </c>
    </row>
    <row r="555" spans="1:3" ht="12.75" customHeight="1" x14ac:dyDescent="0.2">
      <c r="A555" s="9">
        <v>2021</v>
      </c>
      <c r="B555" s="9">
        <v>150129</v>
      </c>
      <c r="C555" s="9" t="s">
        <v>971</v>
      </c>
    </row>
    <row r="556" spans="1:3" ht="12.75" customHeight="1" x14ac:dyDescent="0.2">
      <c r="A556" s="9">
        <v>2021</v>
      </c>
      <c r="B556" s="9">
        <v>1127925</v>
      </c>
      <c r="C556" s="9" t="s">
        <v>971</v>
      </c>
    </row>
    <row r="557" spans="1:3" ht="12.75" customHeight="1" x14ac:dyDescent="0.2">
      <c r="A557" s="9">
        <v>2021</v>
      </c>
      <c r="B557" s="9">
        <v>1127925</v>
      </c>
      <c r="C557" s="9" t="s">
        <v>971</v>
      </c>
    </row>
    <row r="558" spans="1:3" ht="12.75" customHeight="1" x14ac:dyDescent="0.2">
      <c r="A558" s="9">
        <v>2021</v>
      </c>
      <c r="B558" s="9">
        <v>1179970</v>
      </c>
      <c r="C558" s="9" t="s">
        <v>971</v>
      </c>
    </row>
    <row r="559" spans="1:3" ht="12.75" customHeight="1" x14ac:dyDescent="0.2">
      <c r="A559" s="9">
        <v>2021</v>
      </c>
      <c r="B559" s="9">
        <v>1103692</v>
      </c>
      <c r="C559" s="9" t="s">
        <v>971</v>
      </c>
    </row>
    <row r="560" spans="1:3" ht="12.75" customHeight="1" x14ac:dyDescent="0.2">
      <c r="A560" s="9">
        <v>2021</v>
      </c>
      <c r="B560" s="9">
        <v>1127927</v>
      </c>
      <c r="C560" s="9" t="s">
        <v>971</v>
      </c>
    </row>
    <row r="561" spans="1:3" ht="12.75" customHeight="1" x14ac:dyDescent="0.2">
      <c r="A561" s="9">
        <v>2021</v>
      </c>
      <c r="B561" s="9">
        <v>1308687</v>
      </c>
      <c r="C561" s="9" t="s">
        <v>971</v>
      </c>
    </row>
    <row r="562" spans="1:3" ht="12.75" customHeight="1" x14ac:dyDescent="0.2">
      <c r="A562" s="9">
        <v>2021</v>
      </c>
      <c r="B562" s="9">
        <v>1319230</v>
      </c>
      <c r="C562" s="9" t="s">
        <v>971</v>
      </c>
    </row>
    <row r="563" spans="1:3" ht="12.75" customHeight="1" x14ac:dyDescent="0.2">
      <c r="A563" s="9">
        <v>2021</v>
      </c>
      <c r="B563" s="9">
        <v>1127926</v>
      </c>
      <c r="C563" s="9" t="s">
        <v>971</v>
      </c>
    </row>
    <row r="564" spans="1:3" ht="12.75" customHeight="1" x14ac:dyDescent="0.2">
      <c r="A564" s="9">
        <v>2021</v>
      </c>
      <c r="B564" s="9">
        <v>1179970</v>
      </c>
      <c r="C564" s="9" t="s">
        <v>971</v>
      </c>
    </row>
    <row r="565" spans="1:3" ht="12.75" customHeight="1" x14ac:dyDescent="0.2">
      <c r="A565" s="9">
        <v>2021</v>
      </c>
      <c r="B565" s="9">
        <v>1365444</v>
      </c>
      <c r="C565" s="9" t="s">
        <v>971</v>
      </c>
    </row>
    <row r="566" spans="1:3" ht="12.75" customHeight="1" x14ac:dyDescent="0.2">
      <c r="A566" s="9">
        <v>2021</v>
      </c>
      <c r="B566" s="9">
        <v>1127925</v>
      </c>
      <c r="C566" s="9" t="s">
        <v>971</v>
      </c>
    </row>
    <row r="567" spans="1:3" ht="12.75" customHeight="1" x14ac:dyDescent="0.2">
      <c r="A567" s="9">
        <v>2021</v>
      </c>
      <c r="B567" s="9">
        <v>123336</v>
      </c>
      <c r="C567" s="9" t="s">
        <v>971</v>
      </c>
    </row>
    <row r="568" spans="1:3" ht="12.75" customHeight="1" x14ac:dyDescent="0.2">
      <c r="A568" s="9">
        <v>2021</v>
      </c>
      <c r="B568" s="9">
        <v>1117076</v>
      </c>
      <c r="C568" s="9" t="s">
        <v>971</v>
      </c>
    </row>
    <row r="569" spans="1:3" ht="12.75" customHeight="1" x14ac:dyDescent="0.2">
      <c r="A569" s="9">
        <v>2021</v>
      </c>
      <c r="B569" s="9">
        <v>1179970</v>
      </c>
      <c r="C569" s="9" t="s">
        <v>971</v>
      </c>
    </row>
    <row r="570" spans="1:3" ht="12.75" customHeight="1" x14ac:dyDescent="0.2">
      <c r="A570" s="9">
        <v>2021</v>
      </c>
      <c r="B570" s="9">
        <v>1308687</v>
      </c>
      <c r="C570" s="9" t="s">
        <v>971</v>
      </c>
    </row>
    <row r="571" spans="1:3" ht="12.75" customHeight="1" x14ac:dyDescent="0.2">
      <c r="A571" s="9">
        <v>2021</v>
      </c>
      <c r="B571" s="9">
        <v>108730</v>
      </c>
      <c r="C571" s="9" t="s">
        <v>971</v>
      </c>
    </row>
    <row r="572" spans="1:3" ht="12.75" customHeight="1" x14ac:dyDescent="0.2">
      <c r="A572" s="9">
        <v>2021</v>
      </c>
      <c r="B572" s="9">
        <v>108730</v>
      </c>
      <c r="C572" s="9" t="s">
        <v>971</v>
      </c>
    </row>
    <row r="573" spans="1:3" ht="12.75" customHeight="1" x14ac:dyDescent="0.2">
      <c r="A573" s="9">
        <v>2021</v>
      </c>
      <c r="B573" s="9">
        <v>1127926</v>
      </c>
      <c r="C573" s="9" t="s">
        <v>971</v>
      </c>
    </row>
    <row r="574" spans="1:3" ht="12.75" customHeight="1" x14ac:dyDescent="0.2">
      <c r="A574" s="9">
        <v>2021</v>
      </c>
      <c r="B574" s="9">
        <v>1127925</v>
      </c>
      <c r="C574" s="9" t="s">
        <v>971</v>
      </c>
    </row>
    <row r="575" spans="1:3" ht="12.75" customHeight="1" x14ac:dyDescent="0.2">
      <c r="A575" s="9">
        <v>2021</v>
      </c>
      <c r="B575" s="9">
        <v>1103657</v>
      </c>
      <c r="C575" s="9" t="s">
        <v>971</v>
      </c>
    </row>
    <row r="576" spans="1:3" ht="12.75" customHeight="1" x14ac:dyDescent="0.2">
      <c r="A576" s="9">
        <v>2021</v>
      </c>
      <c r="B576" s="9">
        <v>1103909</v>
      </c>
      <c r="C576" s="9" t="s">
        <v>971</v>
      </c>
    </row>
    <row r="577" spans="1:3" ht="12.75" customHeight="1" x14ac:dyDescent="0.2">
      <c r="A577" s="9">
        <v>2021</v>
      </c>
      <c r="B577" s="9">
        <v>122845</v>
      </c>
      <c r="C577" s="9" t="s">
        <v>971</v>
      </c>
    </row>
    <row r="578" spans="1:3" ht="12.75" customHeight="1" x14ac:dyDescent="0.2">
      <c r="A578" s="9">
        <v>2021</v>
      </c>
      <c r="B578" s="9">
        <v>122845</v>
      </c>
      <c r="C578" s="9" t="s">
        <v>971</v>
      </c>
    </row>
    <row r="579" spans="1:3" ht="12.75" customHeight="1" x14ac:dyDescent="0.2">
      <c r="A579" s="9">
        <v>2021</v>
      </c>
      <c r="B579" s="9">
        <v>1319230</v>
      </c>
      <c r="C579" s="9" t="s">
        <v>971</v>
      </c>
    </row>
    <row r="580" spans="1:3" ht="12.75" customHeight="1" x14ac:dyDescent="0.2">
      <c r="A580" s="9">
        <v>2021</v>
      </c>
      <c r="B580" s="9">
        <v>122845</v>
      </c>
      <c r="C580" s="9" t="s">
        <v>971</v>
      </c>
    </row>
    <row r="581" spans="1:3" ht="12.75" customHeight="1" x14ac:dyDescent="0.2">
      <c r="A581" s="9">
        <v>2021</v>
      </c>
      <c r="B581" s="9">
        <v>1365444</v>
      </c>
      <c r="C581" s="9" t="s">
        <v>971</v>
      </c>
    </row>
    <row r="582" spans="1:3" ht="12.75" customHeight="1" x14ac:dyDescent="0.2">
      <c r="A582" s="9">
        <v>2021</v>
      </c>
      <c r="B582" s="9">
        <v>108730</v>
      </c>
      <c r="C582" s="9" t="s">
        <v>971</v>
      </c>
    </row>
    <row r="583" spans="1:3" ht="12.75" customHeight="1" x14ac:dyDescent="0.2">
      <c r="A583" s="9">
        <v>2021</v>
      </c>
      <c r="B583" s="9">
        <v>122845</v>
      </c>
      <c r="C583" s="9" t="s">
        <v>971</v>
      </c>
    </row>
    <row r="584" spans="1:3" ht="12.75" customHeight="1" x14ac:dyDescent="0.2">
      <c r="A584" s="9">
        <v>2021</v>
      </c>
      <c r="B584" s="9">
        <v>122845</v>
      </c>
      <c r="C584" s="9" t="s">
        <v>971</v>
      </c>
    </row>
    <row r="585" spans="1:3" ht="12.75" customHeight="1" x14ac:dyDescent="0.2">
      <c r="A585" s="9">
        <v>2021</v>
      </c>
      <c r="B585" s="9">
        <v>122845</v>
      </c>
      <c r="C585" s="9" t="s">
        <v>971</v>
      </c>
    </row>
    <row r="586" spans="1:3" ht="12.75" customHeight="1" x14ac:dyDescent="0.2">
      <c r="A586" s="9">
        <v>2021</v>
      </c>
      <c r="B586" s="9">
        <v>122845</v>
      </c>
      <c r="C586" s="9" t="s">
        <v>971</v>
      </c>
    </row>
    <row r="587" spans="1:3" ht="12.75" customHeight="1" x14ac:dyDescent="0.2">
      <c r="A587" s="9">
        <v>2021</v>
      </c>
      <c r="B587" s="9">
        <v>1270538</v>
      </c>
      <c r="C587" s="9" t="s">
        <v>971</v>
      </c>
    </row>
    <row r="588" spans="1:3" ht="12.75" customHeight="1" x14ac:dyDescent="0.2">
      <c r="A588" s="9">
        <v>2021</v>
      </c>
      <c r="B588" s="9">
        <v>123336</v>
      </c>
      <c r="C588" s="9" t="s">
        <v>971</v>
      </c>
    </row>
    <row r="589" spans="1:3" ht="12.75" customHeight="1" x14ac:dyDescent="0.2">
      <c r="A589" s="9">
        <v>2021</v>
      </c>
      <c r="B589" s="9">
        <v>1179970</v>
      </c>
      <c r="C589" s="9" t="s">
        <v>134</v>
      </c>
    </row>
    <row r="590" spans="1:3" ht="12.75" customHeight="1" x14ac:dyDescent="0.2">
      <c r="A590" s="9">
        <v>2021</v>
      </c>
      <c r="B590" s="9">
        <v>123336</v>
      </c>
      <c r="C590" s="9" t="s">
        <v>134</v>
      </c>
    </row>
    <row r="591" spans="1:3" ht="12.75" customHeight="1" x14ac:dyDescent="0.2">
      <c r="A591" s="9">
        <v>2021</v>
      </c>
      <c r="B591" s="9">
        <v>123336</v>
      </c>
      <c r="C591" s="9" t="s">
        <v>134</v>
      </c>
    </row>
    <row r="592" spans="1:3" ht="12.75" customHeight="1" x14ac:dyDescent="0.2">
      <c r="A592" s="9">
        <v>2021</v>
      </c>
      <c r="B592" s="9">
        <v>1179970</v>
      </c>
      <c r="C592" s="9" t="s">
        <v>134</v>
      </c>
    </row>
    <row r="593" spans="1:3" ht="12.75" customHeight="1" x14ac:dyDescent="0.2">
      <c r="A593" s="9">
        <v>2021</v>
      </c>
      <c r="B593" s="9">
        <v>1179970</v>
      </c>
      <c r="C593" s="9" t="s">
        <v>134</v>
      </c>
    </row>
    <row r="594" spans="1:3" ht="12.75" customHeight="1" x14ac:dyDescent="0.2">
      <c r="A594" s="9">
        <v>2021</v>
      </c>
      <c r="B594" s="9">
        <v>1179970</v>
      </c>
      <c r="C594" s="9" t="s">
        <v>134</v>
      </c>
    </row>
    <row r="595" spans="1:3" ht="12.75" customHeight="1" x14ac:dyDescent="0.2">
      <c r="A595" s="9">
        <v>2021</v>
      </c>
      <c r="B595" s="9">
        <v>1179970</v>
      </c>
      <c r="C595" s="9" t="s">
        <v>134</v>
      </c>
    </row>
    <row r="596" spans="1:3" ht="12.75" customHeight="1" x14ac:dyDescent="0.2">
      <c r="A596" s="9">
        <v>2021</v>
      </c>
      <c r="B596" s="9">
        <v>1179970</v>
      </c>
      <c r="C596" s="9" t="s">
        <v>134</v>
      </c>
    </row>
    <row r="597" spans="1:3" ht="12.75" customHeight="1" x14ac:dyDescent="0.2">
      <c r="A597" s="9">
        <v>2021</v>
      </c>
      <c r="B597" s="9">
        <v>123336</v>
      </c>
      <c r="C597" s="9" t="s">
        <v>134</v>
      </c>
    </row>
    <row r="598" spans="1:3" ht="12.75" customHeight="1" x14ac:dyDescent="0.2">
      <c r="A598" s="9">
        <v>2021</v>
      </c>
      <c r="B598" s="9">
        <v>1179970</v>
      </c>
      <c r="C598" s="9" t="s">
        <v>134</v>
      </c>
    </row>
    <row r="599" spans="1:3" ht="12.75" customHeight="1" x14ac:dyDescent="0.2">
      <c r="A599" s="9">
        <v>2021</v>
      </c>
      <c r="B599" s="9">
        <v>1179970</v>
      </c>
      <c r="C599" s="9" t="s">
        <v>134</v>
      </c>
    </row>
    <row r="600" spans="1:3" ht="12.75" customHeight="1" x14ac:dyDescent="0.2">
      <c r="A600" s="9">
        <v>2021</v>
      </c>
      <c r="B600" s="9">
        <v>1179970</v>
      </c>
      <c r="C600" s="9" t="s">
        <v>134</v>
      </c>
    </row>
    <row r="601" spans="1:3" ht="12.75" customHeight="1" x14ac:dyDescent="0.2">
      <c r="A601" s="9">
        <v>2021</v>
      </c>
      <c r="B601" s="9">
        <v>1179970</v>
      </c>
      <c r="C601" s="9" t="s">
        <v>134</v>
      </c>
    </row>
    <row r="602" spans="1:3" ht="12.75" customHeight="1" x14ac:dyDescent="0.2">
      <c r="A602" s="9">
        <v>2021</v>
      </c>
      <c r="B602" s="9">
        <v>123336</v>
      </c>
      <c r="C602" s="9" t="s">
        <v>134</v>
      </c>
    </row>
    <row r="603" spans="1:3" ht="12.75" customHeight="1" x14ac:dyDescent="0.2">
      <c r="A603" s="9">
        <v>2021</v>
      </c>
      <c r="B603" s="9">
        <v>1179970</v>
      </c>
      <c r="C603" s="9" t="s">
        <v>134</v>
      </c>
    </row>
    <row r="604" spans="1:3" ht="12.75" customHeight="1" x14ac:dyDescent="0.2">
      <c r="A604" s="9">
        <v>2021</v>
      </c>
      <c r="B604" s="9">
        <v>1117076</v>
      </c>
      <c r="C604" s="9" t="s">
        <v>134</v>
      </c>
    </row>
    <row r="605" spans="1:3" ht="12.75" customHeight="1" x14ac:dyDescent="0.2">
      <c r="A605" s="9">
        <v>2021</v>
      </c>
      <c r="B605" s="9">
        <v>1179970</v>
      </c>
      <c r="C605" s="9" t="s">
        <v>134</v>
      </c>
    </row>
    <row r="606" spans="1:3" ht="12.75" customHeight="1" x14ac:dyDescent="0.2">
      <c r="A606" s="9">
        <v>2021</v>
      </c>
      <c r="B606" s="9">
        <v>123336</v>
      </c>
      <c r="C606" s="9" t="s">
        <v>134</v>
      </c>
    </row>
    <row r="607" spans="1:3" ht="12.75" customHeight="1" x14ac:dyDescent="0.2">
      <c r="A607" s="9">
        <v>2021</v>
      </c>
      <c r="B607" s="9">
        <v>1179970</v>
      </c>
      <c r="C607" s="9" t="s">
        <v>134</v>
      </c>
    </row>
    <row r="608" spans="1:3" ht="12.75" customHeight="1" x14ac:dyDescent="0.2">
      <c r="A608" s="9">
        <v>2021</v>
      </c>
      <c r="B608" s="9">
        <v>1308687</v>
      </c>
      <c r="C608" s="9" t="s">
        <v>134</v>
      </c>
    </row>
    <row r="609" spans="1:3" ht="12.75" customHeight="1" x14ac:dyDescent="0.2">
      <c r="A609" s="9">
        <v>2021</v>
      </c>
      <c r="B609" s="9">
        <v>123336</v>
      </c>
      <c r="C609" s="9" t="s">
        <v>134</v>
      </c>
    </row>
    <row r="610" spans="1:3" ht="12.75" customHeight="1" x14ac:dyDescent="0.2">
      <c r="A610" s="9">
        <v>2021</v>
      </c>
      <c r="B610" s="9">
        <v>123336</v>
      </c>
      <c r="C610" s="9" t="s">
        <v>134</v>
      </c>
    </row>
    <row r="611" spans="1:3" ht="12.75" customHeight="1" x14ac:dyDescent="0.2">
      <c r="A611" s="9">
        <v>2021</v>
      </c>
      <c r="B611" s="9">
        <v>1179970</v>
      </c>
      <c r="C611" s="9" t="s">
        <v>134</v>
      </c>
    </row>
    <row r="612" spans="1:3" ht="12.75" customHeight="1" x14ac:dyDescent="0.2">
      <c r="A612" s="9">
        <v>2021</v>
      </c>
      <c r="B612" s="9">
        <v>1179970</v>
      </c>
      <c r="C612" s="9" t="s">
        <v>134</v>
      </c>
    </row>
    <row r="613" spans="1:3" ht="12.75" customHeight="1" x14ac:dyDescent="0.2">
      <c r="A613" s="9">
        <v>2021</v>
      </c>
      <c r="B613" s="9">
        <v>123336</v>
      </c>
      <c r="C613" s="9" t="s">
        <v>134</v>
      </c>
    </row>
    <row r="614" spans="1:3" ht="12.75" customHeight="1" x14ac:dyDescent="0.2">
      <c r="A614" s="9">
        <v>2021</v>
      </c>
      <c r="B614" s="9">
        <v>1179970</v>
      </c>
      <c r="C614" s="9" t="s">
        <v>134</v>
      </c>
    </row>
    <row r="615" spans="1:3" ht="12.75" customHeight="1" x14ac:dyDescent="0.2">
      <c r="A615" s="9">
        <v>2021</v>
      </c>
      <c r="B615" s="9">
        <v>123336</v>
      </c>
      <c r="C615" s="9" t="s">
        <v>134</v>
      </c>
    </row>
    <row r="616" spans="1:3" ht="12.75" customHeight="1" x14ac:dyDescent="0.2">
      <c r="A616" s="9">
        <v>2021</v>
      </c>
      <c r="B616" s="9">
        <v>1179970</v>
      </c>
      <c r="C616" s="9" t="s">
        <v>134</v>
      </c>
    </row>
    <row r="617" spans="1:3" ht="12.75" customHeight="1" x14ac:dyDescent="0.2">
      <c r="A617" s="9">
        <v>2021</v>
      </c>
      <c r="B617" s="9">
        <v>123336</v>
      </c>
      <c r="C617" s="9" t="s">
        <v>134</v>
      </c>
    </row>
    <row r="618" spans="1:3" ht="12.75" customHeight="1" x14ac:dyDescent="0.2">
      <c r="A618" s="9">
        <v>2021</v>
      </c>
      <c r="B618" s="9">
        <v>123336</v>
      </c>
      <c r="C618" s="9" t="s">
        <v>134</v>
      </c>
    </row>
    <row r="619" spans="1:3" ht="12.75" customHeight="1" x14ac:dyDescent="0.2">
      <c r="A619" s="9">
        <v>2021</v>
      </c>
      <c r="B619" s="9">
        <v>123336</v>
      </c>
      <c r="C619" s="9" t="s">
        <v>134</v>
      </c>
    </row>
    <row r="620" spans="1:3" ht="12.75" customHeight="1" x14ac:dyDescent="0.2">
      <c r="A620" s="9">
        <v>2021</v>
      </c>
      <c r="B620" s="9">
        <v>1127925</v>
      </c>
      <c r="C620" s="9" t="s">
        <v>134</v>
      </c>
    </row>
    <row r="621" spans="1:3" ht="12.75" customHeight="1" x14ac:dyDescent="0.2">
      <c r="A621" s="9">
        <v>2021</v>
      </c>
      <c r="B621" s="9">
        <v>1179970</v>
      </c>
      <c r="C621" s="9" t="s">
        <v>134</v>
      </c>
    </row>
    <row r="622" spans="1:3" ht="12.75" customHeight="1" x14ac:dyDescent="0.2">
      <c r="A622" s="9">
        <v>2021</v>
      </c>
      <c r="B622" s="9">
        <v>1179970</v>
      </c>
      <c r="C622" s="9" t="s">
        <v>134</v>
      </c>
    </row>
    <row r="623" spans="1:3" ht="12.75" customHeight="1" x14ac:dyDescent="0.2">
      <c r="A623" s="9">
        <v>2021</v>
      </c>
      <c r="B623" s="9">
        <v>1179970</v>
      </c>
      <c r="C623" s="9" t="s">
        <v>134</v>
      </c>
    </row>
    <row r="624" spans="1:3" ht="12.75" customHeight="1" x14ac:dyDescent="0.2">
      <c r="A624" s="9">
        <v>2021</v>
      </c>
      <c r="B624" s="9">
        <v>1179970</v>
      </c>
      <c r="C624" s="9" t="s">
        <v>134</v>
      </c>
    </row>
    <row r="625" spans="1:3" ht="12.75" customHeight="1" x14ac:dyDescent="0.2">
      <c r="A625" s="9">
        <v>2021</v>
      </c>
      <c r="B625" s="9">
        <v>1179970</v>
      </c>
      <c r="C625" s="9" t="s">
        <v>134</v>
      </c>
    </row>
    <row r="626" spans="1:3" ht="12.75" customHeight="1" x14ac:dyDescent="0.2">
      <c r="A626" s="9">
        <v>2021</v>
      </c>
      <c r="B626" s="9">
        <v>1179970</v>
      </c>
      <c r="C626" s="9" t="s">
        <v>134</v>
      </c>
    </row>
    <row r="627" spans="1:3" ht="12.75" customHeight="1" x14ac:dyDescent="0.2">
      <c r="A627" s="9">
        <v>2021</v>
      </c>
      <c r="B627" s="9">
        <v>1179970</v>
      </c>
      <c r="C627" s="9" t="s">
        <v>134</v>
      </c>
    </row>
    <row r="628" spans="1:3" ht="12.75" customHeight="1" x14ac:dyDescent="0.2">
      <c r="A628" s="9">
        <v>2021</v>
      </c>
      <c r="B628" s="9">
        <v>1179970</v>
      </c>
      <c r="C628" s="9" t="s">
        <v>134</v>
      </c>
    </row>
    <row r="629" spans="1:3" ht="12.75" customHeight="1" x14ac:dyDescent="0.2">
      <c r="A629" s="9">
        <v>2021</v>
      </c>
      <c r="B629" s="9">
        <v>1179970</v>
      </c>
      <c r="C629" s="9" t="s">
        <v>134</v>
      </c>
    </row>
    <row r="630" spans="1:3" ht="12.75" customHeight="1" x14ac:dyDescent="0.2">
      <c r="A630" s="9">
        <v>2021</v>
      </c>
      <c r="B630" s="9">
        <v>123336</v>
      </c>
      <c r="C630" s="9" t="s">
        <v>134</v>
      </c>
    </row>
    <row r="631" spans="1:3" ht="12.75" customHeight="1" x14ac:dyDescent="0.2">
      <c r="A631" s="9">
        <v>2021</v>
      </c>
      <c r="B631" s="9">
        <v>123336</v>
      </c>
      <c r="C631" s="9" t="s">
        <v>966</v>
      </c>
    </row>
    <row r="632" spans="1:3" ht="12.75" customHeight="1" x14ac:dyDescent="0.2">
      <c r="A632" s="9">
        <v>2021</v>
      </c>
      <c r="B632" s="9">
        <v>123336</v>
      </c>
      <c r="C632" s="9" t="s">
        <v>966</v>
      </c>
    </row>
    <row r="633" spans="1:3" ht="12.75" customHeight="1" x14ac:dyDescent="0.2">
      <c r="A633" s="9">
        <v>2021</v>
      </c>
      <c r="B633" s="9">
        <v>1308687</v>
      </c>
      <c r="C633" s="9" t="s">
        <v>966</v>
      </c>
    </row>
    <row r="634" spans="1:3" ht="12.75" customHeight="1" x14ac:dyDescent="0.2">
      <c r="A634" s="9">
        <v>2021</v>
      </c>
      <c r="B634" s="9">
        <v>1319230</v>
      </c>
      <c r="C634" s="9" t="s">
        <v>966</v>
      </c>
    </row>
    <row r="635" spans="1:3" ht="12.75" customHeight="1" x14ac:dyDescent="0.2">
      <c r="A635" s="9">
        <v>2021</v>
      </c>
      <c r="B635" s="9">
        <v>108730</v>
      </c>
      <c r="C635" s="9" t="s">
        <v>966</v>
      </c>
    </row>
    <row r="636" spans="1:3" ht="12.75" customHeight="1" x14ac:dyDescent="0.2">
      <c r="A636" s="9">
        <v>2021</v>
      </c>
      <c r="B636" s="9">
        <v>123336</v>
      </c>
      <c r="C636" s="9" t="s">
        <v>966</v>
      </c>
    </row>
    <row r="637" spans="1:3" ht="12.75" customHeight="1" x14ac:dyDescent="0.2">
      <c r="A637" s="9">
        <v>2021</v>
      </c>
      <c r="B637" s="9">
        <v>123336</v>
      </c>
      <c r="C637" s="9" t="s">
        <v>966</v>
      </c>
    </row>
    <row r="638" spans="1:3" ht="12.75" customHeight="1" x14ac:dyDescent="0.2">
      <c r="A638" s="9">
        <v>2021</v>
      </c>
      <c r="B638" s="9">
        <v>1308687</v>
      </c>
      <c r="C638" s="9" t="s">
        <v>966</v>
      </c>
    </row>
    <row r="639" spans="1:3" ht="12.75" customHeight="1" x14ac:dyDescent="0.2">
      <c r="A639" s="9">
        <v>2021</v>
      </c>
      <c r="B639" s="9">
        <v>123336</v>
      </c>
      <c r="C639" s="9" t="s">
        <v>966</v>
      </c>
    </row>
    <row r="640" spans="1:3" ht="12.75" customHeight="1" x14ac:dyDescent="0.2">
      <c r="A640" s="9">
        <v>2021</v>
      </c>
      <c r="B640" s="9">
        <v>123336</v>
      </c>
      <c r="C640" s="9" t="s">
        <v>966</v>
      </c>
    </row>
    <row r="641" spans="1:3" ht="12.75" customHeight="1" x14ac:dyDescent="0.2">
      <c r="A641" s="9">
        <v>2021</v>
      </c>
      <c r="B641" s="9">
        <v>1308687</v>
      </c>
      <c r="C641" s="9" t="s">
        <v>966</v>
      </c>
    </row>
    <row r="642" spans="1:3" ht="12.75" customHeight="1" x14ac:dyDescent="0.2">
      <c r="A642" s="9">
        <v>2021</v>
      </c>
      <c r="B642" s="9">
        <v>1319230</v>
      </c>
      <c r="C642" s="9" t="s">
        <v>966</v>
      </c>
    </row>
    <row r="643" spans="1:3" ht="12.75" customHeight="1" x14ac:dyDescent="0.2">
      <c r="A643" s="9">
        <v>2021</v>
      </c>
      <c r="B643" s="9">
        <v>108730</v>
      </c>
      <c r="C643" s="9" t="s">
        <v>966</v>
      </c>
    </row>
    <row r="644" spans="1:3" ht="12.75" customHeight="1" x14ac:dyDescent="0.2">
      <c r="A644" s="9">
        <v>2021</v>
      </c>
      <c r="B644" s="9">
        <v>1308687</v>
      </c>
      <c r="C644" s="9" t="s">
        <v>966</v>
      </c>
    </row>
    <row r="645" spans="1:3" ht="12.75" customHeight="1" x14ac:dyDescent="0.2">
      <c r="A645" s="9">
        <v>2021</v>
      </c>
      <c r="B645" s="9">
        <v>123336</v>
      </c>
      <c r="C645" s="9" t="s">
        <v>966</v>
      </c>
    </row>
    <row r="646" spans="1:3" ht="12.75" customHeight="1" x14ac:dyDescent="0.2">
      <c r="A646" s="9">
        <v>2021</v>
      </c>
      <c r="B646" s="9">
        <v>122845</v>
      </c>
      <c r="C646" s="9" t="s">
        <v>966</v>
      </c>
    </row>
    <row r="647" spans="1:3" ht="12.75" customHeight="1" x14ac:dyDescent="0.2">
      <c r="A647" s="9">
        <v>2021</v>
      </c>
      <c r="B647" s="9">
        <v>1127926</v>
      </c>
      <c r="C647" s="9" t="s">
        <v>966</v>
      </c>
    </row>
    <row r="648" spans="1:3" ht="12.75" customHeight="1" x14ac:dyDescent="0.2">
      <c r="A648" s="9">
        <v>2021</v>
      </c>
      <c r="B648" s="9">
        <v>1319230</v>
      </c>
      <c r="C648" s="9" t="s">
        <v>966</v>
      </c>
    </row>
    <row r="649" spans="1:3" ht="12.75" customHeight="1" x14ac:dyDescent="0.2">
      <c r="A649" s="9">
        <v>2021</v>
      </c>
      <c r="B649" s="9">
        <v>1179970</v>
      </c>
      <c r="C649" s="9" t="s">
        <v>966</v>
      </c>
    </row>
    <row r="650" spans="1:3" ht="12.75" customHeight="1" x14ac:dyDescent="0.2">
      <c r="A650" s="9">
        <v>2021</v>
      </c>
      <c r="B650" s="9">
        <v>1308687</v>
      </c>
      <c r="C650" s="9" t="s">
        <v>966</v>
      </c>
    </row>
    <row r="651" spans="1:3" ht="12.75" customHeight="1" x14ac:dyDescent="0.2">
      <c r="A651" s="9">
        <v>2021</v>
      </c>
      <c r="B651" s="9">
        <v>123336</v>
      </c>
      <c r="C651" s="9" t="s">
        <v>966</v>
      </c>
    </row>
    <row r="652" spans="1:3" ht="12.75" customHeight="1" x14ac:dyDescent="0.2">
      <c r="A652" s="9">
        <v>2021</v>
      </c>
      <c r="B652" s="9">
        <v>1179970</v>
      </c>
      <c r="C652" s="9" t="s">
        <v>966</v>
      </c>
    </row>
    <row r="653" spans="1:3" ht="12.75" customHeight="1" x14ac:dyDescent="0.2">
      <c r="A653" s="9">
        <v>2021</v>
      </c>
      <c r="B653" s="9">
        <v>1179970</v>
      </c>
      <c r="C653" s="9" t="s">
        <v>966</v>
      </c>
    </row>
    <row r="654" spans="1:3" ht="12.75" customHeight="1" x14ac:dyDescent="0.2">
      <c r="A654" s="9">
        <v>2021</v>
      </c>
      <c r="B654" s="9">
        <v>1308687</v>
      </c>
      <c r="C654" s="9" t="s">
        <v>966</v>
      </c>
    </row>
    <row r="655" spans="1:3" ht="12.75" customHeight="1" x14ac:dyDescent="0.2">
      <c r="A655" s="9">
        <v>2021</v>
      </c>
      <c r="B655" s="9">
        <v>123336</v>
      </c>
      <c r="C655" s="9" t="s">
        <v>966</v>
      </c>
    </row>
    <row r="656" spans="1:3" ht="12.75" customHeight="1" x14ac:dyDescent="0.2">
      <c r="A656" s="9">
        <v>2021</v>
      </c>
      <c r="B656" s="9">
        <v>1127925</v>
      </c>
      <c r="C656" s="9" t="s">
        <v>966</v>
      </c>
    </row>
    <row r="657" spans="1:3" ht="12.75" customHeight="1" x14ac:dyDescent="0.2">
      <c r="A657" s="9">
        <v>2021</v>
      </c>
      <c r="B657" s="9">
        <v>1270538</v>
      </c>
      <c r="C657" s="9" t="s">
        <v>966</v>
      </c>
    </row>
    <row r="658" spans="1:3" ht="12.75" customHeight="1" x14ac:dyDescent="0.2">
      <c r="A658" s="9">
        <v>2021</v>
      </c>
      <c r="B658" s="9">
        <v>122845</v>
      </c>
      <c r="C658" s="9" t="s">
        <v>966</v>
      </c>
    </row>
    <row r="659" spans="1:3" ht="12.75" customHeight="1" x14ac:dyDescent="0.2">
      <c r="A659" s="9">
        <v>2021</v>
      </c>
      <c r="B659" s="9">
        <v>123336</v>
      </c>
      <c r="C659" s="9" t="s">
        <v>966</v>
      </c>
    </row>
    <row r="660" spans="1:3" ht="12.75" customHeight="1" x14ac:dyDescent="0.2">
      <c r="A660" s="9">
        <v>2021</v>
      </c>
      <c r="B660" s="9">
        <v>1319230</v>
      </c>
      <c r="C660" s="9" t="s">
        <v>966</v>
      </c>
    </row>
    <row r="661" spans="1:3" ht="12.75" customHeight="1" x14ac:dyDescent="0.2">
      <c r="A661" s="9">
        <v>2021</v>
      </c>
      <c r="B661" s="9">
        <v>108730</v>
      </c>
      <c r="C661" s="9" t="s">
        <v>966</v>
      </c>
    </row>
    <row r="662" spans="1:3" ht="12.75" customHeight="1" x14ac:dyDescent="0.2">
      <c r="A662" s="9">
        <v>2021</v>
      </c>
      <c r="B662" s="9">
        <v>1127925</v>
      </c>
      <c r="C662" s="9" t="s">
        <v>966</v>
      </c>
    </row>
    <row r="663" spans="1:3" ht="12.75" customHeight="1" x14ac:dyDescent="0.2">
      <c r="A663" s="9">
        <v>2021</v>
      </c>
      <c r="B663" s="9">
        <v>1319230</v>
      </c>
      <c r="C663" s="9" t="s">
        <v>966</v>
      </c>
    </row>
    <row r="664" spans="1:3" ht="12.75" customHeight="1" x14ac:dyDescent="0.2">
      <c r="A664" s="9">
        <v>2021</v>
      </c>
      <c r="B664" s="9">
        <v>122845</v>
      </c>
      <c r="C664" s="9" t="s">
        <v>966</v>
      </c>
    </row>
    <row r="665" spans="1:3" ht="12.75" customHeight="1" x14ac:dyDescent="0.2">
      <c r="A665" s="9">
        <v>2021</v>
      </c>
      <c r="B665" s="9">
        <v>1179970</v>
      </c>
      <c r="C665" s="9" t="s">
        <v>966</v>
      </c>
    </row>
    <row r="666" spans="1:3" ht="12.75" customHeight="1" x14ac:dyDescent="0.2">
      <c r="A666" s="9">
        <v>2021</v>
      </c>
      <c r="B666" s="9">
        <v>1179970</v>
      </c>
      <c r="C666" s="9" t="s">
        <v>966</v>
      </c>
    </row>
    <row r="667" spans="1:3" ht="12.75" customHeight="1" x14ac:dyDescent="0.2">
      <c r="A667" s="9">
        <v>2021</v>
      </c>
      <c r="B667" s="9">
        <v>1103909</v>
      </c>
      <c r="C667" s="9" t="s">
        <v>966</v>
      </c>
    </row>
    <row r="668" spans="1:3" ht="12.75" customHeight="1" x14ac:dyDescent="0.2">
      <c r="A668" s="9">
        <v>2021</v>
      </c>
      <c r="B668" s="9">
        <v>1308687</v>
      </c>
      <c r="C668" s="9" t="s">
        <v>966</v>
      </c>
    </row>
    <row r="669" spans="1:3" ht="12.75" customHeight="1" x14ac:dyDescent="0.2">
      <c r="A669" s="9">
        <v>2021</v>
      </c>
      <c r="B669" s="9">
        <v>123336</v>
      </c>
      <c r="C669" s="9" t="s">
        <v>966</v>
      </c>
    </row>
    <row r="670" spans="1:3" ht="12.75" customHeight="1" x14ac:dyDescent="0.2">
      <c r="A670" s="9">
        <v>2021</v>
      </c>
      <c r="B670" s="9">
        <v>1319230</v>
      </c>
      <c r="C670" s="9" t="s">
        <v>976</v>
      </c>
    </row>
    <row r="671" spans="1:3" ht="12.75" customHeight="1" x14ac:dyDescent="0.2">
      <c r="A671" s="9">
        <v>2021</v>
      </c>
      <c r="B671" s="9">
        <v>1103832</v>
      </c>
      <c r="C671" s="9" t="s">
        <v>976</v>
      </c>
    </row>
    <row r="672" spans="1:3" ht="12.75" customHeight="1" x14ac:dyDescent="0.2">
      <c r="A672" s="9">
        <v>2021</v>
      </c>
      <c r="B672" s="9">
        <v>1179970</v>
      </c>
      <c r="C672" s="9" t="s">
        <v>976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572</v>
      </c>
    </row>
    <row r="2" spans="1:3" ht="12.75" customHeight="1" x14ac:dyDescent="0.2">
      <c r="A2" s="9">
        <v>2021</v>
      </c>
      <c r="B2" s="9">
        <v>1179970</v>
      </c>
      <c r="C2" s="9" t="s">
        <v>967</v>
      </c>
    </row>
    <row r="3" spans="1:3" ht="12.75" customHeight="1" x14ac:dyDescent="0.2">
      <c r="A3" s="9">
        <v>2021</v>
      </c>
      <c r="B3" s="9">
        <v>123336</v>
      </c>
      <c r="C3" s="9" t="s">
        <v>967</v>
      </c>
    </row>
    <row r="4" spans="1:3" ht="12.75" customHeight="1" x14ac:dyDescent="0.2">
      <c r="A4" s="9">
        <v>2021</v>
      </c>
      <c r="B4" s="9">
        <v>108730</v>
      </c>
      <c r="C4" s="9" t="s">
        <v>967</v>
      </c>
    </row>
    <row r="5" spans="1:3" ht="12.75" customHeight="1" x14ac:dyDescent="0.2">
      <c r="A5" s="9">
        <v>2021</v>
      </c>
      <c r="B5" s="9">
        <v>1308687</v>
      </c>
      <c r="C5" s="9" t="s">
        <v>967</v>
      </c>
    </row>
    <row r="6" spans="1:3" ht="12.75" customHeight="1" x14ac:dyDescent="0.2">
      <c r="A6" s="9">
        <v>2021</v>
      </c>
      <c r="B6" s="9">
        <v>123336</v>
      </c>
      <c r="C6" s="9" t="s">
        <v>967</v>
      </c>
    </row>
    <row r="7" spans="1:3" ht="12.75" customHeight="1" x14ac:dyDescent="0.2">
      <c r="A7" s="9">
        <v>2021</v>
      </c>
      <c r="B7" s="9">
        <v>123336</v>
      </c>
      <c r="C7" s="9" t="s">
        <v>967</v>
      </c>
    </row>
    <row r="8" spans="1:3" ht="12.75" customHeight="1" x14ac:dyDescent="0.2">
      <c r="A8" s="9">
        <v>2021</v>
      </c>
      <c r="B8" s="9">
        <v>1308687</v>
      </c>
      <c r="C8" s="9" t="s">
        <v>967</v>
      </c>
    </row>
    <row r="9" spans="1:3" ht="12.75" customHeight="1" x14ac:dyDescent="0.2">
      <c r="A9" s="9">
        <v>2021</v>
      </c>
      <c r="B9" s="9">
        <v>123336</v>
      </c>
      <c r="C9" s="9" t="s">
        <v>967</v>
      </c>
    </row>
    <row r="10" spans="1:3" ht="12.75" customHeight="1" x14ac:dyDescent="0.2">
      <c r="A10" s="9">
        <v>2021</v>
      </c>
      <c r="B10" s="9">
        <v>123336</v>
      </c>
      <c r="C10" s="9" t="s">
        <v>967</v>
      </c>
    </row>
    <row r="11" spans="1:3" ht="12.75" customHeight="1" x14ac:dyDescent="0.2">
      <c r="A11" s="9">
        <v>2021</v>
      </c>
      <c r="B11" s="9">
        <v>123336</v>
      </c>
      <c r="C11" s="9" t="s">
        <v>967</v>
      </c>
    </row>
    <row r="12" spans="1:3" ht="12.75" customHeight="1" x14ac:dyDescent="0.2">
      <c r="A12" s="9">
        <v>2021</v>
      </c>
      <c r="B12" s="9">
        <v>123336</v>
      </c>
      <c r="C12" s="9" t="s">
        <v>967</v>
      </c>
    </row>
    <row r="13" spans="1:3" ht="12.75" customHeight="1" x14ac:dyDescent="0.2">
      <c r="A13" s="9">
        <v>2021</v>
      </c>
      <c r="B13" s="9">
        <v>123336</v>
      </c>
      <c r="C13" s="9" t="s">
        <v>967</v>
      </c>
    </row>
    <row r="14" spans="1:3" ht="12.75" customHeight="1" x14ac:dyDescent="0.2">
      <c r="A14" s="9">
        <v>2021</v>
      </c>
      <c r="B14" s="9">
        <v>1179970</v>
      </c>
      <c r="C14" s="9" t="s">
        <v>967</v>
      </c>
    </row>
    <row r="15" spans="1:3" ht="12.75" customHeight="1" x14ac:dyDescent="0.2">
      <c r="A15" s="9">
        <v>2021</v>
      </c>
      <c r="B15" s="9">
        <v>1179970</v>
      </c>
      <c r="C15" s="9" t="s">
        <v>967</v>
      </c>
    </row>
    <row r="16" spans="1:3" ht="12.75" customHeight="1" x14ac:dyDescent="0.2">
      <c r="A16" s="9">
        <v>2021</v>
      </c>
      <c r="B16" s="9">
        <v>1179970</v>
      </c>
      <c r="C16" s="9" t="s">
        <v>967</v>
      </c>
    </row>
    <row r="17" spans="1:3" ht="12.75" customHeight="1" x14ac:dyDescent="0.2">
      <c r="A17" s="9">
        <v>2021</v>
      </c>
      <c r="B17" s="9">
        <v>1127925</v>
      </c>
      <c r="C17" s="9" t="s">
        <v>967</v>
      </c>
    </row>
    <row r="18" spans="1:3" ht="12.75" customHeight="1" x14ac:dyDescent="0.2">
      <c r="A18" s="9">
        <v>2021</v>
      </c>
      <c r="B18" s="9">
        <v>108730</v>
      </c>
      <c r="C18" s="9" t="s">
        <v>967</v>
      </c>
    </row>
    <row r="19" spans="1:3" ht="12.75" customHeight="1" x14ac:dyDescent="0.2">
      <c r="A19" s="9">
        <v>2021</v>
      </c>
      <c r="B19" s="9">
        <v>1179970</v>
      </c>
      <c r="C19" s="9" t="s">
        <v>967</v>
      </c>
    </row>
    <row r="20" spans="1:3" ht="12.75" customHeight="1" x14ac:dyDescent="0.2">
      <c r="A20" s="9">
        <v>2021</v>
      </c>
      <c r="B20" s="9">
        <v>1308687</v>
      </c>
      <c r="C20" s="9" t="s">
        <v>967</v>
      </c>
    </row>
    <row r="21" spans="1:3" ht="12.75" customHeight="1" x14ac:dyDescent="0.2">
      <c r="A21" s="9">
        <v>2021</v>
      </c>
      <c r="B21" s="9">
        <v>150129</v>
      </c>
      <c r="C21" s="9" t="s">
        <v>967</v>
      </c>
    </row>
    <row r="22" spans="1:3" ht="12.75" customHeight="1" x14ac:dyDescent="0.2">
      <c r="A22" s="9">
        <v>2021</v>
      </c>
      <c r="B22" s="9">
        <v>123336</v>
      </c>
      <c r="C22" s="9" t="s">
        <v>967</v>
      </c>
    </row>
    <row r="23" spans="1:3" ht="12.75" customHeight="1" x14ac:dyDescent="0.2">
      <c r="A23" s="9">
        <v>2021</v>
      </c>
      <c r="B23" s="9">
        <v>1179970</v>
      </c>
      <c r="C23" s="9" t="s">
        <v>967</v>
      </c>
    </row>
    <row r="24" spans="1:3" ht="12.75" customHeight="1" x14ac:dyDescent="0.2">
      <c r="A24" s="9">
        <v>2021</v>
      </c>
      <c r="B24" s="9">
        <v>1308687</v>
      </c>
      <c r="C24" s="9" t="s">
        <v>967</v>
      </c>
    </row>
    <row r="25" spans="1:3" ht="12.75" customHeight="1" x14ac:dyDescent="0.2">
      <c r="A25" s="9">
        <v>2021</v>
      </c>
      <c r="B25" s="9">
        <v>123336</v>
      </c>
      <c r="C25" s="9" t="s">
        <v>967</v>
      </c>
    </row>
    <row r="26" spans="1:3" ht="12.75" customHeight="1" x14ac:dyDescent="0.2">
      <c r="A26" s="9">
        <v>2021</v>
      </c>
      <c r="B26" s="9">
        <v>123336</v>
      </c>
      <c r="C26" s="9" t="s">
        <v>967</v>
      </c>
    </row>
    <row r="27" spans="1:3" ht="12.75" customHeight="1" x14ac:dyDescent="0.2">
      <c r="A27" s="9">
        <v>2021</v>
      </c>
      <c r="B27" s="9">
        <v>1103832</v>
      </c>
      <c r="C27" s="9" t="s">
        <v>967</v>
      </c>
    </row>
    <row r="28" spans="1:3" ht="12.75" customHeight="1" x14ac:dyDescent="0.2">
      <c r="A28" s="9">
        <v>2021</v>
      </c>
      <c r="B28" s="9">
        <v>1308687</v>
      </c>
      <c r="C28" s="9" t="s">
        <v>967</v>
      </c>
    </row>
    <row r="29" spans="1:3" ht="12.75" customHeight="1" x14ac:dyDescent="0.2">
      <c r="A29" s="9">
        <v>2021</v>
      </c>
      <c r="B29" s="9">
        <v>123336</v>
      </c>
      <c r="C29" s="9" t="s">
        <v>967</v>
      </c>
    </row>
    <row r="30" spans="1:3" ht="12.75" customHeight="1" x14ac:dyDescent="0.2">
      <c r="A30" s="9">
        <v>2021</v>
      </c>
      <c r="B30" s="9">
        <v>1117076</v>
      </c>
      <c r="C30" s="9" t="s">
        <v>967</v>
      </c>
    </row>
    <row r="31" spans="1:3" ht="12.75" customHeight="1" x14ac:dyDescent="0.2">
      <c r="A31" s="9">
        <v>2021</v>
      </c>
      <c r="B31" s="9">
        <v>1179970</v>
      </c>
      <c r="C31" s="9" t="s">
        <v>967</v>
      </c>
    </row>
    <row r="32" spans="1:3" ht="12.75" customHeight="1" x14ac:dyDescent="0.2">
      <c r="A32" s="9">
        <v>2021</v>
      </c>
      <c r="B32" s="9">
        <v>1127926</v>
      </c>
      <c r="C32" s="9" t="s">
        <v>967</v>
      </c>
    </row>
    <row r="33" spans="1:3" ht="12.75" customHeight="1" x14ac:dyDescent="0.2">
      <c r="A33" s="9">
        <v>2021</v>
      </c>
      <c r="B33" s="9">
        <v>122845</v>
      </c>
      <c r="C33" s="9" t="s">
        <v>967</v>
      </c>
    </row>
    <row r="34" spans="1:3" ht="12.75" customHeight="1" x14ac:dyDescent="0.2">
      <c r="A34" s="9">
        <v>2021</v>
      </c>
      <c r="B34" s="9">
        <v>1308687</v>
      </c>
      <c r="C34" s="9" t="s">
        <v>967</v>
      </c>
    </row>
    <row r="35" spans="1:3" ht="12.75" customHeight="1" x14ac:dyDescent="0.2">
      <c r="A35" s="9">
        <v>2021</v>
      </c>
      <c r="B35" s="9">
        <v>123336</v>
      </c>
      <c r="C35" s="9" t="s">
        <v>967</v>
      </c>
    </row>
    <row r="36" spans="1:3" ht="12.75" customHeight="1" x14ac:dyDescent="0.2">
      <c r="A36" s="9">
        <v>2021</v>
      </c>
      <c r="B36" s="9">
        <v>123336</v>
      </c>
      <c r="C36" s="9" t="s">
        <v>967</v>
      </c>
    </row>
    <row r="37" spans="1:3" ht="12.75" customHeight="1" x14ac:dyDescent="0.2">
      <c r="A37" s="9">
        <v>2021</v>
      </c>
      <c r="B37" s="9">
        <v>123336</v>
      </c>
      <c r="C37" s="9" t="s">
        <v>967</v>
      </c>
    </row>
    <row r="38" spans="1:3" ht="12.75" customHeight="1" x14ac:dyDescent="0.2">
      <c r="A38" s="9">
        <v>2021</v>
      </c>
      <c r="B38" s="9">
        <v>123336</v>
      </c>
      <c r="C38" s="9" t="s">
        <v>967</v>
      </c>
    </row>
    <row r="39" spans="1:3" ht="12.75" customHeight="1" x14ac:dyDescent="0.2">
      <c r="A39" s="9">
        <v>2021</v>
      </c>
      <c r="B39" s="9">
        <v>1179970</v>
      </c>
      <c r="C39" s="9" t="s">
        <v>967</v>
      </c>
    </row>
    <row r="40" spans="1:3" ht="12.75" customHeight="1" x14ac:dyDescent="0.2">
      <c r="A40" s="9">
        <v>2021</v>
      </c>
      <c r="B40" s="9">
        <v>122845</v>
      </c>
      <c r="C40" s="9" t="s">
        <v>967</v>
      </c>
    </row>
    <row r="41" spans="1:3" ht="12.75" customHeight="1" x14ac:dyDescent="0.2">
      <c r="A41" s="9">
        <v>2021</v>
      </c>
      <c r="B41" s="9">
        <v>123336</v>
      </c>
      <c r="C41" s="9" t="s">
        <v>967</v>
      </c>
    </row>
    <row r="42" spans="1:3" ht="12.75" customHeight="1" x14ac:dyDescent="0.2">
      <c r="A42" s="9">
        <v>2021</v>
      </c>
      <c r="B42" s="9">
        <v>1308687</v>
      </c>
      <c r="C42" s="9" t="s">
        <v>967</v>
      </c>
    </row>
    <row r="43" spans="1:3" ht="12.75" customHeight="1" x14ac:dyDescent="0.2">
      <c r="A43" s="9">
        <v>2021</v>
      </c>
      <c r="B43" s="9">
        <v>108730</v>
      </c>
      <c r="C43" s="9" t="s">
        <v>967</v>
      </c>
    </row>
    <row r="44" spans="1:3" ht="12.75" customHeight="1" x14ac:dyDescent="0.2">
      <c r="A44" s="9">
        <v>2021</v>
      </c>
      <c r="B44" s="9">
        <v>1179970</v>
      </c>
      <c r="C44" s="9" t="s">
        <v>967</v>
      </c>
    </row>
    <row r="45" spans="1:3" ht="12.75" customHeight="1" x14ac:dyDescent="0.2">
      <c r="A45" s="9">
        <v>2021</v>
      </c>
      <c r="B45" s="9">
        <v>1308687</v>
      </c>
      <c r="C45" s="9" t="s">
        <v>967</v>
      </c>
    </row>
    <row r="46" spans="1:3" ht="12.75" customHeight="1" x14ac:dyDescent="0.2">
      <c r="A46" s="9">
        <v>2021</v>
      </c>
      <c r="B46" s="9">
        <v>1127926</v>
      </c>
      <c r="C46" s="9" t="s">
        <v>967</v>
      </c>
    </row>
    <row r="47" spans="1:3" ht="12.75" customHeight="1" x14ac:dyDescent="0.2">
      <c r="A47" s="9">
        <v>2021</v>
      </c>
      <c r="B47" s="9">
        <v>1179970</v>
      </c>
      <c r="C47" s="9" t="s">
        <v>967</v>
      </c>
    </row>
    <row r="48" spans="1:3" ht="12.75" customHeight="1" x14ac:dyDescent="0.2">
      <c r="A48" s="9">
        <v>2021</v>
      </c>
      <c r="B48" s="9">
        <v>1179970</v>
      </c>
      <c r="C48" s="9" t="s">
        <v>967</v>
      </c>
    </row>
    <row r="49" spans="1:3" ht="12.75" customHeight="1" x14ac:dyDescent="0.2">
      <c r="A49" s="9">
        <v>2021</v>
      </c>
      <c r="B49" s="9">
        <v>1308687</v>
      </c>
      <c r="C49" s="9" t="s">
        <v>967</v>
      </c>
    </row>
    <row r="50" spans="1:3" ht="12.75" customHeight="1" x14ac:dyDescent="0.2">
      <c r="A50" s="9">
        <v>2021</v>
      </c>
      <c r="B50" s="9">
        <v>1308687</v>
      </c>
      <c r="C50" s="9" t="s">
        <v>967</v>
      </c>
    </row>
    <row r="51" spans="1:3" ht="12.75" customHeight="1" x14ac:dyDescent="0.2">
      <c r="A51" s="9">
        <v>2021</v>
      </c>
      <c r="B51" s="9">
        <v>1308687</v>
      </c>
      <c r="C51" s="9" t="s">
        <v>967</v>
      </c>
    </row>
    <row r="52" spans="1:3" ht="12.75" customHeight="1" x14ac:dyDescent="0.2">
      <c r="A52" s="9">
        <v>2021</v>
      </c>
      <c r="B52" s="9">
        <v>1103909</v>
      </c>
      <c r="C52" s="9" t="s">
        <v>967</v>
      </c>
    </row>
    <row r="53" spans="1:3" ht="12.75" customHeight="1" x14ac:dyDescent="0.2">
      <c r="A53" s="9">
        <v>2021</v>
      </c>
      <c r="B53" s="9">
        <v>123336</v>
      </c>
      <c r="C53" s="9" t="s">
        <v>967</v>
      </c>
    </row>
    <row r="54" spans="1:3" ht="12.75" customHeight="1" x14ac:dyDescent="0.2">
      <c r="A54" s="9">
        <v>2021</v>
      </c>
      <c r="B54" s="9">
        <v>1127926</v>
      </c>
      <c r="C54" s="9" t="s">
        <v>967</v>
      </c>
    </row>
    <row r="55" spans="1:3" ht="12.75" customHeight="1" x14ac:dyDescent="0.2">
      <c r="A55" s="9">
        <v>2021</v>
      </c>
      <c r="B55" s="9">
        <v>1179970</v>
      </c>
      <c r="C55" s="9" t="s">
        <v>967</v>
      </c>
    </row>
    <row r="56" spans="1:3" ht="12.75" customHeight="1" x14ac:dyDescent="0.2">
      <c r="A56" s="9">
        <v>2021</v>
      </c>
      <c r="B56" s="9">
        <v>1308687</v>
      </c>
      <c r="C56" s="9" t="s">
        <v>967</v>
      </c>
    </row>
    <row r="57" spans="1:3" ht="12.75" customHeight="1" x14ac:dyDescent="0.2">
      <c r="A57" s="9">
        <v>2021</v>
      </c>
      <c r="B57" s="9">
        <v>1179970</v>
      </c>
      <c r="C57" s="9" t="s">
        <v>967</v>
      </c>
    </row>
    <row r="58" spans="1:3" ht="12.75" customHeight="1" x14ac:dyDescent="0.2">
      <c r="A58" s="9">
        <v>2021</v>
      </c>
      <c r="B58" s="9">
        <v>122845</v>
      </c>
      <c r="C58" s="9" t="s">
        <v>967</v>
      </c>
    </row>
    <row r="59" spans="1:3" ht="12.75" customHeight="1" x14ac:dyDescent="0.2">
      <c r="A59" s="9">
        <v>2021</v>
      </c>
      <c r="B59" s="9">
        <v>123336</v>
      </c>
      <c r="C59" s="9" t="s">
        <v>967</v>
      </c>
    </row>
    <row r="60" spans="1:3" ht="12.75" customHeight="1" x14ac:dyDescent="0.2">
      <c r="A60" s="9">
        <v>2021</v>
      </c>
      <c r="B60" s="9">
        <v>1127925</v>
      </c>
      <c r="C60" s="9" t="s">
        <v>967</v>
      </c>
    </row>
    <row r="61" spans="1:3" ht="12.75" customHeight="1" x14ac:dyDescent="0.2">
      <c r="A61" s="9">
        <v>2021</v>
      </c>
      <c r="B61" s="9">
        <v>1127927</v>
      </c>
      <c r="C61" s="9" t="s">
        <v>967</v>
      </c>
    </row>
    <row r="62" spans="1:3" ht="12.75" customHeight="1" x14ac:dyDescent="0.2">
      <c r="A62" s="9">
        <v>2021</v>
      </c>
      <c r="B62" s="9">
        <v>1179970</v>
      </c>
      <c r="C62" s="9" t="s">
        <v>967</v>
      </c>
    </row>
    <row r="63" spans="1:3" ht="12.75" customHeight="1" x14ac:dyDescent="0.2">
      <c r="A63" s="9">
        <v>2021</v>
      </c>
      <c r="B63" s="9">
        <v>122845</v>
      </c>
      <c r="C63" s="9" t="s">
        <v>967</v>
      </c>
    </row>
    <row r="64" spans="1:3" ht="12.75" customHeight="1" x14ac:dyDescent="0.2">
      <c r="A64" s="9">
        <v>2021</v>
      </c>
      <c r="B64" s="9">
        <v>123336</v>
      </c>
      <c r="C64" s="9" t="s">
        <v>967</v>
      </c>
    </row>
    <row r="65" spans="1:3" ht="12.75" customHeight="1" x14ac:dyDescent="0.2">
      <c r="A65" s="9">
        <v>2021</v>
      </c>
      <c r="B65" s="9">
        <v>123336</v>
      </c>
      <c r="C65" s="9" t="s">
        <v>967</v>
      </c>
    </row>
    <row r="66" spans="1:3" ht="12.75" customHeight="1" x14ac:dyDescent="0.2">
      <c r="A66" s="9">
        <v>2021</v>
      </c>
      <c r="B66" s="9">
        <v>1179970</v>
      </c>
      <c r="C66" s="9" t="s">
        <v>967</v>
      </c>
    </row>
    <row r="67" spans="1:3" ht="12.75" customHeight="1" x14ac:dyDescent="0.2">
      <c r="A67" s="9">
        <v>2021</v>
      </c>
      <c r="B67" s="9">
        <v>150129</v>
      </c>
      <c r="C67" s="9" t="s">
        <v>967</v>
      </c>
    </row>
    <row r="68" spans="1:3" ht="12.75" customHeight="1" x14ac:dyDescent="0.2">
      <c r="A68" s="9">
        <v>2021</v>
      </c>
      <c r="B68" s="9">
        <v>1308687</v>
      </c>
      <c r="C68" s="9" t="s">
        <v>967</v>
      </c>
    </row>
    <row r="69" spans="1:3" ht="12.75" customHeight="1" x14ac:dyDescent="0.2">
      <c r="A69" s="9">
        <v>2021</v>
      </c>
      <c r="B69" s="9">
        <v>1308687</v>
      </c>
      <c r="C69" s="9" t="s">
        <v>967</v>
      </c>
    </row>
    <row r="70" spans="1:3" ht="12.75" customHeight="1" x14ac:dyDescent="0.2">
      <c r="A70" s="9">
        <v>2021</v>
      </c>
      <c r="B70" s="9">
        <v>1127925</v>
      </c>
      <c r="C70" s="9" t="s">
        <v>967</v>
      </c>
    </row>
    <row r="71" spans="1:3" ht="12.75" customHeight="1" x14ac:dyDescent="0.2">
      <c r="A71" s="9">
        <v>2021</v>
      </c>
      <c r="B71" s="9">
        <v>1179970</v>
      </c>
      <c r="C71" s="9" t="s">
        <v>967</v>
      </c>
    </row>
    <row r="72" spans="1:3" ht="12.75" customHeight="1" x14ac:dyDescent="0.2">
      <c r="A72" s="9">
        <v>2021</v>
      </c>
      <c r="B72" s="9">
        <v>1127926</v>
      </c>
      <c r="C72" s="9" t="s">
        <v>967</v>
      </c>
    </row>
    <row r="73" spans="1:3" ht="12.75" customHeight="1" x14ac:dyDescent="0.2">
      <c r="A73" s="9">
        <v>2021</v>
      </c>
      <c r="B73" s="9">
        <v>1308687</v>
      </c>
      <c r="C73" s="9" t="s">
        <v>967</v>
      </c>
    </row>
    <row r="74" spans="1:3" ht="12.75" customHeight="1" x14ac:dyDescent="0.2">
      <c r="A74" s="9">
        <v>2021</v>
      </c>
      <c r="B74" s="9">
        <v>1308687</v>
      </c>
      <c r="C74" s="9" t="s">
        <v>967</v>
      </c>
    </row>
    <row r="75" spans="1:3" ht="12.75" customHeight="1" x14ac:dyDescent="0.2">
      <c r="A75" s="9">
        <v>2021</v>
      </c>
      <c r="B75" s="9">
        <v>1179970</v>
      </c>
      <c r="C75" s="9" t="s">
        <v>967</v>
      </c>
    </row>
    <row r="76" spans="1:3" ht="12.75" customHeight="1" x14ac:dyDescent="0.2">
      <c r="A76" s="9">
        <v>2021</v>
      </c>
      <c r="B76" s="9">
        <v>1127925</v>
      </c>
      <c r="C76" s="9" t="s">
        <v>967</v>
      </c>
    </row>
    <row r="77" spans="1:3" ht="12.75" customHeight="1" x14ac:dyDescent="0.2">
      <c r="A77" s="9">
        <v>2021</v>
      </c>
      <c r="B77" s="9">
        <v>1319230</v>
      </c>
      <c r="C77" s="9" t="s">
        <v>967</v>
      </c>
    </row>
    <row r="78" spans="1:3" ht="12.75" customHeight="1" x14ac:dyDescent="0.2">
      <c r="A78" s="9">
        <v>2021</v>
      </c>
      <c r="B78" s="9">
        <v>1127925</v>
      </c>
      <c r="C78" s="9" t="s">
        <v>967</v>
      </c>
    </row>
    <row r="79" spans="1:3" ht="12.75" customHeight="1" x14ac:dyDescent="0.2">
      <c r="A79" s="9">
        <v>2021</v>
      </c>
      <c r="B79" s="9">
        <v>1319230</v>
      </c>
      <c r="C79" s="9" t="s">
        <v>967</v>
      </c>
    </row>
    <row r="80" spans="1:3" ht="12.75" customHeight="1" x14ac:dyDescent="0.2">
      <c r="A80" s="9">
        <v>2021</v>
      </c>
      <c r="B80" s="9">
        <v>122845</v>
      </c>
      <c r="C80" s="9" t="s">
        <v>967</v>
      </c>
    </row>
    <row r="81" spans="1:3" ht="12.75" customHeight="1" x14ac:dyDescent="0.2">
      <c r="A81" s="9">
        <v>2021</v>
      </c>
      <c r="B81" s="9">
        <v>1179970</v>
      </c>
      <c r="C81" s="9" t="s">
        <v>967</v>
      </c>
    </row>
    <row r="82" spans="1:3" ht="12.75" customHeight="1" x14ac:dyDescent="0.2">
      <c r="A82" s="9">
        <v>2021</v>
      </c>
      <c r="B82" s="9">
        <v>1308687</v>
      </c>
      <c r="C82" s="9" t="s">
        <v>967</v>
      </c>
    </row>
    <row r="83" spans="1:3" ht="12.75" customHeight="1" x14ac:dyDescent="0.2">
      <c r="A83" s="9">
        <v>2021</v>
      </c>
      <c r="B83" s="9">
        <v>1179970</v>
      </c>
      <c r="C83" s="9" t="s">
        <v>967</v>
      </c>
    </row>
    <row r="84" spans="1:3" ht="12.75" customHeight="1" x14ac:dyDescent="0.2">
      <c r="A84" s="9">
        <v>2021</v>
      </c>
      <c r="B84" s="9">
        <v>122845</v>
      </c>
      <c r="C84" s="9" t="s">
        <v>967</v>
      </c>
    </row>
    <row r="85" spans="1:3" ht="12.75" customHeight="1" x14ac:dyDescent="0.2">
      <c r="A85" s="9">
        <v>2021</v>
      </c>
      <c r="B85" s="9">
        <v>123336</v>
      </c>
      <c r="C85" s="9" t="s">
        <v>967</v>
      </c>
    </row>
    <row r="86" spans="1:3" ht="12.75" customHeight="1" x14ac:dyDescent="0.2">
      <c r="A86" s="9">
        <v>2021</v>
      </c>
      <c r="B86" s="9">
        <v>1270538</v>
      </c>
      <c r="C86" s="9" t="s">
        <v>967</v>
      </c>
    </row>
    <row r="87" spans="1:3" ht="12.75" customHeight="1" x14ac:dyDescent="0.2">
      <c r="A87" s="9">
        <v>2021</v>
      </c>
      <c r="B87" s="9">
        <v>108730</v>
      </c>
      <c r="C87" s="9" t="s">
        <v>967</v>
      </c>
    </row>
    <row r="88" spans="1:3" ht="12.75" customHeight="1" x14ac:dyDescent="0.2">
      <c r="A88" s="9">
        <v>2021</v>
      </c>
      <c r="B88" s="9">
        <v>123336</v>
      </c>
      <c r="C88" s="9" t="s">
        <v>967</v>
      </c>
    </row>
    <row r="89" spans="1:3" ht="12.75" customHeight="1" x14ac:dyDescent="0.2">
      <c r="A89" s="9">
        <v>2021</v>
      </c>
      <c r="B89" s="9">
        <v>1308687</v>
      </c>
      <c r="C89" s="9" t="s">
        <v>967</v>
      </c>
    </row>
    <row r="90" spans="1:3" ht="12.75" customHeight="1" x14ac:dyDescent="0.2">
      <c r="A90" s="9">
        <v>2021</v>
      </c>
      <c r="B90" s="9">
        <v>1127924</v>
      </c>
      <c r="C90" s="9" t="s">
        <v>967</v>
      </c>
    </row>
    <row r="91" spans="1:3" ht="12.75" customHeight="1" x14ac:dyDescent="0.2">
      <c r="A91" s="9">
        <v>2021</v>
      </c>
      <c r="B91" s="9">
        <v>123336</v>
      </c>
      <c r="C91" s="9" t="s">
        <v>967</v>
      </c>
    </row>
    <row r="92" spans="1:3" ht="12.75" customHeight="1" x14ac:dyDescent="0.2">
      <c r="A92" s="9">
        <v>2021</v>
      </c>
      <c r="B92" s="9">
        <v>1117076</v>
      </c>
      <c r="C92" s="9" t="s">
        <v>967</v>
      </c>
    </row>
    <row r="93" spans="1:3" ht="12.75" customHeight="1" x14ac:dyDescent="0.2">
      <c r="A93" s="9">
        <v>2021</v>
      </c>
      <c r="B93" s="9">
        <v>1179970</v>
      </c>
      <c r="C93" s="9" t="s">
        <v>967</v>
      </c>
    </row>
    <row r="94" spans="1:3" ht="12.75" customHeight="1" x14ac:dyDescent="0.2">
      <c r="A94" s="9">
        <v>2021</v>
      </c>
      <c r="B94" s="9">
        <v>1117076</v>
      </c>
      <c r="C94" s="9" t="s">
        <v>967</v>
      </c>
    </row>
    <row r="95" spans="1:3" ht="12.75" customHeight="1" x14ac:dyDescent="0.2">
      <c r="A95" s="9">
        <v>2021</v>
      </c>
      <c r="B95" s="9">
        <v>123336</v>
      </c>
      <c r="C95" s="9" t="s">
        <v>967</v>
      </c>
    </row>
    <row r="96" spans="1:3" ht="12.75" customHeight="1" x14ac:dyDescent="0.2">
      <c r="A96" s="9">
        <v>2021</v>
      </c>
      <c r="B96" s="9">
        <v>1270538</v>
      </c>
      <c r="C96" s="9" t="s">
        <v>967</v>
      </c>
    </row>
    <row r="97" spans="1:3" ht="12.75" customHeight="1" x14ac:dyDescent="0.2">
      <c r="A97" s="9">
        <v>2021</v>
      </c>
      <c r="B97" s="9">
        <v>1127925</v>
      </c>
      <c r="C97" s="9" t="s">
        <v>967</v>
      </c>
    </row>
    <row r="98" spans="1:3" ht="12.75" customHeight="1" x14ac:dyDescent="0.2">
      <c r="A98" s="9">
        <v>2021</v>
      </c>
      <c r="B98" s="9">
        <v>1117076</v>
      </c>
      <c r="C98" s="9" t="s">
        <v>967</v>
      </c>
    </row>
    <row r="99" spans="1:3" ht="12.75" customHeight="1" x14ac:dyDescent="0.2">
      <c r="A99" s="9">
        <v>2021</v>
      </c>
      <c r="B99" s="9">
        <v>108730</v>
      </c>
      <c r="C99" s="9" t="s">
        <v>967</v>
      </c>
    </row>
    <row r="100" spans="1:3" ht="12.75" customHeight="1" x14ac:dyDescent="0.2">
      <c r="A100" s="9">
        <v>2021</v>
      </c>
      <c r="B100" s="9">
        <v>108730</v>
      </c>
      <c r="C100" s="9" t="s">
        <v>967</v>
      </c>
    </row>
    <row r="101" spans="1:3" ht="12.75" customHeight="1" x14ac:dyDescent="0.2">
      <c r="A101" s="9">
        <v>2021</v>
      </c>
      <c r="B101" s="9">
        <v>1308687</v>
      </c>
      <c r="C101" s="9" t="s">
        <v>967</v>
      </c>
    </row>
    <row r="102" spans="1:3" ht="12.75" customHeight="1" x14ac:dyDescent="0.2">
      <c r="A102" s="9">
        <v>2021</v>
      </c>
      <c r="B102" s="9">
        <v>1127924</v>
      </c>
      <c r="C102" s="9" t="s">
        <v>967</v>
      </c>
    </row>
    <row r="103" spans="1:3" ht="12.75" customHeight="1" x14ac:dyDescent="0.2">
      <c r="A103" s="9">
        <v>2021</v>
      </c>
      <c r="B103" s="9">
        <v>1127927</v>
      </c>
      <c r="C103" s="9" t="s">
        <v>967</v>
      </c>
    </row>
    <row r="104" spans="1:3" ht="12.75" customHeight="1" x14ac:dyDescent="0.2">
      <c r="A104" s="9">
        <v>2021</v>
      </c>
      <c r="B104" s="9">
        <v>1103657</v>
      </c>
      <c r="C104" s="9" t="s">
        <v>967</v>
      </c>
    </row>
    <row r="105" spans="1:3" ht="12.75" customHeight="1" x14ac:dyDescent="0.2">
      <c r="A105" s="9">
        <v>2021</v>
      </c>
      <c r="B105" s="9">
        <v>1127926</v>
      </c>
      <c r="C105" s="9" t="s">
        <v>967</v>
      </c>
    </row>
    <row r="106" spans="1:3" ht="12.75" customHeight="1" x14ac:dyDescent="0.2">
      <c r="A106" s="9">
        <v>2021</v>
      </c>
      <c r="B106" s="9">
        <v>1127926</v>
      </c>
      <c r="C106" s="9" t="s">
        <v>967</v>
      </c>
    </row>
    <row r="107" spans="1:3" ht="12.75" customHeight="1" x14ac:dyDescent="0.2">
      <c r="A107" s="9">
        <v>2021</v>
      </c>
      <c r="B107" s="9">
        <v>1179970</v>
      </c>
      <c r="C107" s="9" t="s">
        <v>967</v>
      </c>
    </row>
    <row r="108" spans="1:3" ht="12.75" customHeight="1" x14ac:dyDescent="0.2">
      <c r="A108" s="9">
        <v>2021</v>
      </c>
      <c r="B108" s="9">
        <v>122845</v>
      </c>
      <c r="C108" s="9" t="s">
        <v>967</v>
      </c>
    </row>
    <row r="109" spans="1:3" ht="12.75" customHeight="1" x14ac:dyDescent="0.2">
      <c r="A109" s="9">
        <v>2021</v>
      </c>
      <c r="B109" s="9">
        <v>1179970</v>
      </c>
      <c r="C109" s="9" t="s">
        <v>967</v>
      </c>
    </row>
    <row r="110" spans="1:3" ht="12.75" customHeight="1" x14ac:dyDescent="0.2">
      <c r="A110" s="9">
        <v>2021</v>
      </c>
      <c r="B110" s="9">
        <v>1179970</v>
      </c>
      <c r="C110" s="9" t="s">
        <v>967</v>
      </c>
    </row>
    <row r="111" spans="1:3" ht="12.75" customHeight="1" x14ac:dyDescent="0.2">
      <c r="A111" s="9">
        <v>2021</v>
      </c>
      <c r="B111" s="9">
        <v>1103909</v>
      </c>
      <c r="C111" s="9" t="s">
        <v>967</v>
      </c>
    </row>
    <row r="112" spans="1:3" ht="12.75" customHeight="1" x14ac:dyDescent="0.2">
      <c r="A112" s="9">
        <v>2021</v>
      </c>
      <c r="B112" s="9">
        <v>1127927</v>
      </c>
      <c r="C112" s="9" t="s">
        <v>967</v>
      </c>
    </row>
    <row r="113" spans="1:3" ht="12.75" customHeight="1" x14ac:dyDescent="0.2">
      <c r="A113" s="9">
        <v>2021</v>
      </c>
      <c r="B113" s="9">
        <v>1270538</v>
      </c>
      <c r="C113" s="9" t="s">
        <v>967</v>
      </c>
    </row>
    <row r="114" spans="1:3" ht="12.75" customHeight="1" x14ac:dyDescent="0.2">
      <c r="A114" s="9">
        <v>2021</v>
      </c>
      <c r="B114" s="9">
        <v>1103692</v>
      </c>
      <c r="C114" s="9" t="s">
        <v>967</v>
      </c>
    </row>
    <row r="115" spans="1:3" ht="12.75" customHeight="1" x14ac:dyDescent="0.2">
      <c r="A115" s="9">
        <v>2021</v>
      </c>
      <c r="B115" s="9">
        <v>108730</v>
      </c>
      <c r="C115" s="9" t="s">
        <v>967</v>
      </c>
    </row>
    <row r="116" spans="1:3" ht="12.75" customHeight="1" x14ac:dyDescent="0.2">
      <c r="A116" s="9">
        <v>2021</v>
      </c>
      <c r="B116" s="9">
        <v>1179970</v>
      </c>
      <c r="C116" s="9" t="s">
        <v>967</v>
      </c>
    </row>
    <row r="117" spans="1:3" ht="12.75" customHeight="1" x14ac:dyDescent="0.2">
      <c r="A117" s="9">
        <v>2021</v>
      </c>
      <c r="B117" s="9">
        <v>1179970</v>
      </c>
      <c r="C117" s="9" t="s">
        <v>967</v>
      </c>
    </row>
    <row r="118" spans="1:3" ht="12.75" customHeight="1" x14ac:dyDescent="0.2">
      <c r="A118" s="9">
        <v>2021</v>
      </c>
      <c r="B118" s="9">
        <v>1103692</v>
      </c>
      <c r="C118" s="9" t="s">
        <v>967</v>
      </c>
    </row>
    <row r="119" spans="1:3" ht="12.75" customHeight="1" x14ac:dyDescent="0.2">
      <c r="A119" s="9">
        <v>2021</v>
      </c>
      <c r="B119" s="9">
        <v>1103692</v>
      </c>
      <c r="C119" s="9" t="s">
        <v>967</v>
      </c>
    </row>
    <row r="120" spans="1:3" ht="12.75" customHeight="1" x14ac:dyDescent="0.2">
      <c r="A120" s="9">
        <v>2021</v>
      </c>
      <c r="B120" s="9">
        <v>1365444</v>
      </c>
      <c r="C120" s="9" t="s">
        <v>967</v>
      </c>
    </row>
    <row r="121" spans="1:3" ht="12.75" customHeight="1" x14ac:dyDescent="0.2">
      <c r="A121" s="9">
        <v>2021</v>
      </c>
      <c r="B121" s="9">
        <v>1179970</v>
      </c>
      <c r="C121" s="9" t="s">
        <v>967</v>
      </c>
    </row>
    <row r="122" spans="1:3" ht="12.75" customHeight="1" x14ac:dyDescent="0.2">
      <c r="A122" s="9">
        <v>2021</v>
      </c>
      <c r="B122" s="9">
        <v>108730</v>
      </c>
      <c r="C122" s="9" t="s">
        <v>967</v>
      </c>
    </row>
    <row r="123" spans="1:3" ht="12.75" customHeight="1" x14ac:dyDescent="0.2">
      <c r="A123" s="9">
        <v>2021</v>
      </c>
      <c r="B123" s="9">
        <v>122845</v>
      </c>
      <c r="C123" s="9" t="s">
        <v>967</v>
      </c>
    </row>
    <row r="124" spans="1:3" ht="12.75" customHeight="1" x14ac:dyDescent="0.2">
      <c r="A124" s="9">
        <v>2021</v>
      </c>
      <c r="B124" s="9">
        <v>1308687</v>
      </c>
      <c r="C124" s="9" t="s">
        <v>967</v>
      </c>
    </row>
    <row r="125" spans="1:3" ht="12.75" customHeight="1" x14ac:dyDescent="0.2">
      <c r="A125" s="9">
        <v>2021</v>
      </c>
      <c r="B125" s="9">
        <v>1270538</v>
      </c>
      <c r="C125" s="9" t="s">
        <v>967</v>
      </c>
    </row>
    <row r="126" spans="1:3" ht="12.75" customHeight="1" x14ac:dyDescent="0.2">
      <c r="A126" s="9">
        <v>2021</v>
      </c>
      <c r="B126" s="9">
        <v>123336</v>
      </c>
      <c r="C126" s="9" t="s">
        <v>967</v>
      </c>
    </row>
    <row r="127" spans="1:3" ht="12.75" customHeight="1" x14ac:dyDescent="0.2">
      <c r="A127" s="9">
        <v>2021</v>
      </c>
      <c r="B127" s="9">
        <v>123336</v>
      </c>
      <c r="C127" s="9" t="s">
        <v>967</v>
      </c>
    </row>
    <row r="128" spans="1:3" ht="12.75" customHeight="1" x14ac:dyDescent="0.2">
      <c r="A128" s="9">
        <v>2021</v>
      </c>
      <c r="B128" s="9">
        <v>123336</v>
      </c>
      <c r="C128" s="9" t="s">
        <v>967</v>
      </c>
    </row>
    <row r="129" spans="1:3" ht="12.75" customHeight="1" x14ac:dyDescent="0.2">
      <c r="A129" s="9">
        <v>2021</v>
      </c>
      <c r="B129" s="9">
        <v>1127924</v>
      </c>
      <c r="C129" s="9" t="s">
        <v>971</v>
      </c>
    </row>
    <row r="130" spans="1:3" ht="12.75" customHeight="1" x14ac:dyDescent="0.2">
      <c r="A130" s="9">
        <v>2021</v>
      </c>
      <c r="B130" s="9">
        <v>1319230</v>
      </c>
      <c r="C130" s="9" t="s">
        <v>971</v>
      </c>
    </row>
    <row r="131" spans="1:3" ht="12.75" customHeight="1" x14ac:dyDescent="0.2">
      <c r="A131" s="9">
        <v>2021</v>
      </c>
      <c r="B131" s="9">
        <v>123336</v>
      </c>
      <c r="C131" s="9" t="s">
        <v>971</v>
      </c>
    </row>
    <row r="132" spans="1:3" ht="12.75" customHeight="1" x14ac:dyDescent="0.2">
      <c r="A132" s="9">
        <v>2021</v>
      </c>
      <c r="B132" s="9">
        <v>150129</v>
      </c>
      <c r="C132" s="9" t="s">
        <v>971</v>
      </c>
    </row>
    <row r="133" spans="1:3" ht="12.75" customHeight="1" x14ac:dyDescent="0.2">
      <c r="A133" s="9">
        <v>2021</v>
      </c>
      <c r="B133" s="9">
        <v>123336</v>
      </c>
      <c r="C133" s="9" t="s">
        <v>971</v>
      </c>
    </row>
    <row r="134" spans="1:3" ht="12.75" customHeight="1" x14ac:dyDescent="0.2">
      <c r="A134" s="9">
        <v>2021</v>
      </c>
      <c r="B134" s="9">
        <v>1127927</v>
      </c>
      <c r="C134" s="9" t="s">
        <v>971</v>
      </c>
    </row>
    <row r="135" spans="1:3" ht="12.75" customHeight="1" x14ac:dyDescent="0.2">
      <c r="A135" s="9">
        <v>2021</v>
      </c>
      <c r="B135" s="9">
        <v>123336</v>
      </c>
      <c r="C135" s="9" t="s">
        <v>971</v>
      </c>
    </row>
    <row r="136" spans="1:3" ht="12.75" customHeight="1" x14ac:dyDescent="0.2">
      <c r="A136" s="9">
        <v>2021</v>
      </c>
      <c r="B136" s="9">
        <v>123336</v>
      </c>
      <c r="C136" s="9" t="s">
        <v>971</v>
      </c>
    </row>
    <row r="137" spans="1:3" ht="12.75" customHeight="1" x14ac:dyDescent="0.2">
      <c r="A137" s="9">
        <v>2021</v>
      </c>
      <c r="B137" s="9">
        <v>1127925</v>
      </c>
      <c r="C137" s="9" t="s">
        <v>971</v>
      </c>
    </row>
    <row r="138" spans="1:3" ht="12.75" customHeight="1" x14ac:dyDescent="0.2">
      <c r="A138" s="9">
        <v>2021</v>
      </c>
      <c r="B138" s="9">
        <v>123336</v>
      </c>
      <c r="C138" s="9" t="s">
        <v>971</v>
      </c>
    </row>
    <row r="139" spans="1:3" ht="12.75" customHeight="1" x14ac:dyDescent="0.2">
      <c r="A139" s="9">
        <v>2021</v>
      </c>
      <c r="B139" s="9">
        <v>1103832</v>
      </c>
      <c r="C139" s="9" t="s">
        <v>971</v>
      </c>
    </row>
    <row r="140" spans="1:3" ht="12.75" customHeight="1" x14ac:dyDescent="0.2">
      <c r="A140" s="9">
        <v>2021</v>
      </c>
      <c r="B140" s="9">
        <v>1127927</v>
      </c>
      <c r="C140" s="9" t="s">
        <v>971</v>
      </c>
    </row>
    <row r="141" spans="1:3" ht="12.75" customHeight="1" x14ac:dyDescent="0.2">
      <c r="A141" s="9">
        <v>2021</v>
      </c>
      <c r="B141" s="9">
        <v>123336</v>
      </c>
      <c r="C141" s="9" t="s">
        <v>971</v>
      </c>
    </row>
    <row r="142" spans="1:3" ht="12.75" customHeight="1" x14ac:dyDescent="0.2">
      <c r="A142" s="9">
        <v>2021</v>
      </c>
      <c r="B142" s="9">
        <v>1365444</v>
      </c>
      <c r="C142" s="9" t="s">
        <v>971</v>
      </c>
    </row>
    <row r="143" spans="1:3" ht="12.75" customHeight="1" x14ac:dyDescent="0.2">
      <c r="A143" s="9">
        <v>2021</v>
      </c>
      <c r="B143" s="9">
        <v>1117076</v>
      </c>
      <c r="C143" s="9" t="s">
        <v>971</v>
      </c>
    </row>
    <row r="144" spans="1:3" ht="12.75" customHeight="1" x14ac:dyDescent="0.2">
      <c r="A144" s="9">
        <v>2021</v>
      </c>
      <c r="B144" s="9">
        <v>123336</v>
      </c>
      <c r="C144" s="9" t="s">
        <v>971</v>
      </c>
    </row>
    <row r="145" spans="1:3" ht="12.75" customHeight="1" x14ac:dyDescent="0.2">
      <c r="A145" s="9">
        <v>2021</v>
      </c>
      <c r="B145" s="9">
        <v>108730</v>
      </c>
      <c r="C145" s="9" t="s">
        <v>971</v>
      </c>
    </row>
    <row r="146" spans="1:3" ht="12.75" customHeight="1" x14ac:dyDescent="0.2">
      <c r="A146" s="9">
        <v>2021</v>
      </c>
      <c r="B146" s="9">
        <v>1179970</v>
      </c>
      <c r="C146" s="9" t="s">
        <v>971</v>
      </c>
    </row>
    <row r="147" spans="1:3" ht="12.75" customHeight="1" x14ac:dyDescent="0.2">
      <c r="A147" s="9">
        <v>2021</v>
      </c>
      <c r="B147" s="9">
        <v>123336</v>
      </c>
      <c r="C147" s="9" t="s">
        <v>971</v>
      </c>
    </row>
    <row r="148" spans="1:3" ht="12.75" customHeight="1" x14ac:dyDescent="0.2">
      <c r="A148" s="9">
        <v>2021</v>
      </c>
      <c r="B148" s="9">
        <v>122845</v>
      </c>
      <c r="C148" s="9" t="s">
        <v>971</v>
      </c>
    </row>
    <row r="149" spans="1:3" ht="12.75" customHeight="1" x14ac:dyDescent="0.2">
      <c r="A149" s="9">
        <v>2021</v>
      </c>
      <c r="B149" s="9">
        <v>1308687</v>
      </c>
      <c r="C149" s="9" t="s">
        <v>971</v>
      </c>
    </row>
    <row r="150" spans="1:3" ht="12.75" customHeight="1" x14ac:dyDescent="0.2">
      <c r="A150" s="9">
        <v>2021</v>
      </c>
      <c r="B150" s="9">
        <v>123336</v>
      </c>
      <c r="C150" s="9" t="s">
        <v>971</v>
      </c>
    </row>
    <row r="151" spans="1:3" ht="12.75" customHeight="1" x14ac:dyDescent="0.2">
      <c r="A151" s="9">
        <v>2021</v>
      </c>
      <c r="B151" s="9">
        <v>1127924</v>
      </c>
      <c r="C151" s="9" t="s">
        <v>971</v>
      </c>
    </row>
    <row r="152" spans="1:3" ht="12.75" customHeight="1" x14ac:dyDescent="0.2">
      <c r="A152" s="9">
        <v>2021</v>
      </c>
      <c r="B152" s="9">
        <v>1103832</v>
      </c>
      <c r="C152" s="9" t="s">
        <v>971</v>
      </c>
    </row>
    <row r="153" spans="1:3" ht="12.75" customHeight="1" x14ac:dyDescent="0.2">
      <c r="A153" s="9">
        <v>2021</v>
      </c>
      <c r="B153" s="9">
        <v>150129</v>
      </c>
      <c r="C153" s="9" t="s">
        <v>971</v>
      </c>
    </row>
    <row r="154" spans="1:3" ht="12.75" customHeight="1" x14ac:dyDescent="0.2">
      <c r="A154" s="9">
        <v>2021</v>
      </c>
      <c r="B154" s="9">
        <v>1103909</v>
      </c>
      <c r="C154" s="9" t="s">
        <v>971</v>
      </c>
    </row>
    <row r="155" spans="1:3" ht="12.75" customHeight="1" x14ac:dyDescent="0.2">
      <c r="A155" s="9">
        <v>2021</v>
      </c>
      <c r="B155" s="9">
        <v>1308687</v>
      </c>
      <c r="C155" s="9" t="s">
        <v>971</v>
      </c>
    </row>
    <row r="156" spans="1:3" ht="12.75" customHeight="1" x14ac:dyDescent="0.2">
      <c r="A156" s="9">
        <v>2021</v>
      </c>
      <c r="B156" s="9">
        <v>1319230</v>
      </c>
      <c r="C156" s="9" t="s">
        <v>971</v>
      </c>
    </row>
    <row r="157" spans="1:3" ht="12.75" customHeight="1" x14ac:dyDescent="0.2">
      <c r="A157" s="9">
        <v>2021</v>
      </c>
      <c r="B157" s="9">
        <v>1127927</v>
      </c>
      <c r="C157" s="9" t="s">
        <v>971</v>
      </c>
    </row>
    <row r="158" spans="1:3" ht="12.75" customHeight="1" x14ac:dyDescent="0.2">
      <c r="A158" s="9">
        <v>2021</v>
      </c>
      <c r="B158" s="9">
        <v>1127925</v>
      </c>
      <c r="C158" s="9" t="s">
        <v>971</v>
      </c>
    </row>
    <row r="159" spans="1:3" ht="12.75" customHeight="1" x14ac:dyDescent="0.2">
      <c r="A159" s="9">
        <v>2021</v>
      </c>
      <c r="B159" s="9">
        <v>1179970</v>
      </c>
      <c r="C159" s="9" t="s">
        <v>971</v>
      </c>
    </row>
    <row r="160" spans="1:3" ht="12.75" customHeight="1" x14ac:dyDescent="0.2">
      <c r="A160" s="9">
        <v>2021</v>
      </c>
      <c r="B160" s="9">
        <v>1270538</v>
      </c>
      <c r="C160" s="9" t="s">
        <v>971</v>
      </c>
    </row>
    <row r="161" spans="1:3" ht="12.75" customHeight="1" x14ac:dyDescent="0.2">
      <c r="A161" s="9">
        <v>2021</v>
      </c>
      <c r="B161" s="9">
        <v>122845</v>
      </c>
      <c r="C161" s="9" t="s">
        <v>971</v>
      </c>
    </row>
    <row r="162" spans="1:3" ht="12.75" customHeight="1" x14ac:dyDescent="0.2">
      <c r="A162" s="9">
        <v>2021</v>
      </c>
      <c r="B162" s="9">
        <v>123336</v>
      </c>
      <c r="C162" s="9" t="s">
        <v>971</v>
      </c>
    </row>
    <row r="163" spans="1:3" ht="12.75" customHeight="1" x14ac:dyDescent="0.2">
      <c r="A163" s="9">
        <v>2021</v>
      </c>
      <c r="B163" s="9">
        <v>123336</v>
      </c>
      <c r="C163" s="9" t="s">
        <v>971</v>
      </c>
    </row>
    <row r="164" spans="1:3" ht="12.75" customHeight="1" x14ac:dyDescent="0.2">
      <c r="A164" s="9">
        <v>2021</v>
      </c>
      <c r="B164" s="9">
        <v>1103832</v>
      </c>
      <c r="C164" s="9" t="s">
        <v>971</v>
      </c>
    </row>
    <row r="165" spans="1:3" ht="12.75" customHeight="1" x14ac:dyDescent="0.2">
      <c r="A165" s="9">
        <v>2021</v>
      </c>
      <c r="B165" s="9">
        <v>122845</v>
      </c>
      <c r="C165" s="9" t="s">
        <v>971</v>
      </c>
    </row>
    <row r="166" spans="1:3" ht="12.75" customHeight="1" x14ac:dyDescent="0.2">
      <c r="A166" s="9">
        <v>2021</v>
      </c>
      <c r="B166" s="9">
        <v>1179970</v>
      </c>
      <c r="C166" s="9" t="s">
        <v>971</v>
      </c>
    </row>
    <row r="167" spans="1:3" ht="12.75" customHeight="1" x14ac:dyDescent="0.2">
      <c r="A167" s="9">
        <v>2021</v>
      </c>
      <c r="B167" s="9">
        <v>150129</v>
      </c>
      <c r="C167" s="9" t="s">
        <v>971</v>
      </c>
    </row>
    <row r="168" spans="1:3" ht="12.75" customHeight="1" x14ac:dyDescent="0.2">
      <c r="A168" s="9">
        <v>2021</v>
      </c>
      <c r="B168" s="9">
        <v>1270538</v>
      </c>
      <c r="C168" s="9" t="s">
        <v>971</v>
      </c>
    </row>
    <row r="169" spans="1:3" ht="12.75" customHeight="1" x14ac:dyDescent="0.2">
      <c r="A169" s="9">
        <v>2021</v>
      </c>
      <c r="B169" s="9">
        <v>123336</v>
      </c>
      <c r="C169" s="9" t="s">
        <v>971</v>
      </c>
    </row>
    <row r="170" spans="1:3" ht="12.75" customHeight="1" x14ac:dyDescent="0.2">
      <c r="A170" s="9">
        <v>2021</v>
      </c>
      <c r="B170" s="9">
        <v>1179970</v>
      </c>
      <c r="C170" s="9" t="s">
        <v>971</v>
      </c>
    </row>
    <row r="171" spans="1:3" ht="12.75" customHeight="1" x14ac:dyDescent="0.2">
      <c r="A171" s="9">
        <v>2021</v>
      </c>
      <c r="B171" s="9">
        <v>123336</v>
      </c>
      <c r="C171" s="9" t="s">
        <v>971</v>
      </c>
    </row>
    <row r="172" spans="1:3" ht="12.75" customHeight="1" x14ac:dyDescent="0.2">
      <c r="A172" s="9">
        <v>2021</v>
      </c>
      <c r="B172" s="9">
        <v>1103692</v>
      </c>
      <c r="C172" s="9" t="s">
        <v>971</v>
      </c>
    </row>
    <row r="173" spans="1:3" ht="12.75" customHeight="1" x14ac:dyDescent="0.2">
      <c r="A173" s="9">
        <v>2021</v>
      </c>
      <c r="B173" s="9">
        <v>1127924</v>
      </c>
      <c r="C173" s="9" t="s">
        <v>971</v>
      </c>
    </row>
    <row r="174" spans="1:3" ht="12.75" customHeight="1" x14ac:dyDescent="0.2">
      <c r="A174" s="9">
        <v>2021</v>
      </c>
      <c r="B174" s="9">
        <v>1127927</v>
      </c>
      <c r="C174" s="9" t="s">
        <v>971</v>
      </c>
    </row>
    <row r="175" spans="1:3" ht="12.75" customHeight="1" x14ac:dyDescent="0.2">
      <c r="A175" s="9">
        <v>2021</v>
      </c>
      <c r="B175" s="9">
        <v>1270538</v>
      </c>
      <c r="C175" s="9" t="s">
        <v>971</v>
      </c>
    </row>
    <row r="176" spans="1:3" ht="12.75" customHeight="1" x14ac:dyDescent="0.2">
      <c r="A176" s="9">
        <v>2021</v>
      </c>
      <c r="B176" s="9">
        <v>123336</v>
      </c>
      <c r="C176" s="9" t="s">
        <v>971</v>
      </c>
    </row>
    <row r="177" spans="1:3" ht="12.75" customHeight="1" x14ac:dyDescent="0.2">
      <c r="A177" s="9">
        <v>2021</v>
      </c>
      <c r="B177" s="9">
        <v>122845</v>
      </c>
      <c r="C177" s="9" t="s">
        <v>971</v>
      </c>
    </row>
    <row r="178" spans="1:3" ht="12.75" customHeight="1" x14ac:dyDescent="0.2">
      <c r="A178" s="9">
        <v>2021</v>
      </c>
      <c r="B178" s="9">
        <v>1270538</v>
      </c>
      <c r="C178" s="9" t="s">
        <v>971</v>
      </c>
    </row>
    <row r="179" spans="1:3" ht="12.75" customHeight="1" x14ac:dyDescent="0.2">
      <c r="A179" s="9">
        <v>2021</v>
      </c>
      <c r="B179" s="9">
        <v>123336</v>
      </c>
      <c r="C179" s="9" t="s">
        <v>971</v>
      </c>
    </row>
    <row r="180" spans="1:3" ht="12.75" customHeight="1" x14ac:dyDescent="0.2">
      <c r="A180" s="9">
        <v>2021</v>
      </c>
      <c r="B180" s="9">
        <v>1179970</v>
      </c>
      <c r="C180" s="9" t="s">
        <v>971</v>
      </c>
    </row>
    <row r="181" spans="1:3" ht="12.75" customHeight="1" x14ac:dyDescent="0.2">
      <c r="A181" s="9">
        <v>2021</v>
      </c>
      <c r="B181" s="9">
        <v>1117076</v>
      </c>
      <c r="C181" s="9" t="s">
        <v>971</v>
      </c>
    </row>
    <row r="182" spans="1:3" ht="12.75" customHeight="1" x14ac:dyDescent="0.2">
      <c r="A182" s="9">
        <v>2021</v>
      </c>
      <c r="B182" s="9">
        <v>123336</v>
      </c>
      <c r="C182" s="9" t="s">
        <v>971</v>
      </c>
    </row>
    <row r="183" spans="1:3" ht="12.75" customHeight="1" x14ac:dyDescent="0.2">
      <c r="A183" s="9">
        <v>2021</v>
      </c>
      <c r="B183" s="9">
        <v>123336</v>
      </c>
      <c r="C183" s="9" t="s">
        <v>971</v>
      </c>
    </row>
    <row r="184" spans="1:3" ht="12.75" customHeight="1" x14ac:dyDescent="0.2">
      <c r="A184" s="9">
        <v>2021</v>
      </c>
      <c r="B184" s="9">
        <v>150129</v>
      </c>
      <c r="C184" s="9" t="s">
        <v>971</v>
      </c>
    </row>
    <row r="185" spans="1:3" ht="12.75" customHeight="1" x14ac:dyDescent="0.2">
      <c r="A185" s="9">
        <v>2021</v>
      </c>
      <c r="B185" s="9">
        <v>1117076</v>
      </c>
      <c r="C185" s="9" t="s">
        <v>971</v>
      </c>
    </row>
    <row r="186" spans="1:3" ht="12.75" customHeight="1" x14ac:dyDescent="0.2">
      <c r="A186" s="9">
        <v>2021</v>
      </c>
      <c r="B186" s="9">
        <v>123336</v>
      </c>
      <c r="C186" s="9" t="s">
        <v>971</v>
      </c>
    </row>
    <row r="187" spans="1:3" ht="12.75" customHeight="1" x14ac:dyDescent="0.2">
      <c r="A187" s="9">
        <v>2021</v>
      </c>
      <c r="B187" s="9">
        <v>1179970</v>
      </c>
      <c r="C187" s="9" t="s">
        <v>971</v>
      </c>
    </row>
    <row r="188" spans="1:3" ht="12.75" customHeight="1" x14ac:dyDescent="0.2">
      <c r="A188" s="9">
        <v>2021</v>
      </c>
      <c r="B188" s="9">
        <v>123336</v>
      </c>
      <c r="C188" s="9" t="s">
        <v>971</v>
      </c>
    </row>
    <row r="189" spans="1:3" ht="12.75" customHeight="1" x14ac:dyDescent="0.2">
      <c r="A189" s="9">
        <v>2021</v>
      </c>
      <c r="B189" s="9">
        <v>123336</v>
      </c>
      <c r="C189" s="9" t="s">
        <v>971</v>
      </c>
    </row>
    <row r="190" spans="1:3" ht="12.75" customHeight="1" x14ac:dyDescent="0.2">
      <c r="A190" s="9">
        <v>2021</v>
      </c>
      <c r="B190" s="9">
        <v>122845</v>
      </c>
      <c r="C190" s="9" t="s">
        <v>971</v>
      </c>
    </row>
    <row r="191" spans="1:3" ht="12.75" customHeight="1" x14ac:dyDescent="0.2">
      <c r="A191" s="9">
        <v>2021</v>
      </c>
      <c r="B191" s="9">
        <v>123336</v>
      </c>
      <c r="C191" s="9" t="s">
        <v>971</v>
      </c>
    </row>
    <row r="192" spans="1:3" ht="12.75" customHeight="1" x14ac:dyDescent="0.2">
      <c r="A192" s="9">
        <v>2021</v>
      </c>
      <c r="B192" s="9">
        <v>1103832</v>
      </c>
      <c r="C192" s="9" t="s">
        <v>971</v>
      </c>
    </row>
    <row r="193" spans="1:3" ht="12.75" customHeight="1" x14ac:dyDescent="0.2">
      <c r="A193" s="9">
        <v>2021</v>
      </c>
      <c r="B193" s="9">
        <v>1319230</v>
      </c>
      <c r="C193" s="9" t="s">
        <v>971</v>
      </c>
    </row>
    <row r="194" spans="1:3" ht="12.75" customHeight="1" x14ac:dyDescent="0.2">
      <c r="A194" s="9">
        <v>2021</v>
      </c>
      <c r="B194" s="9">
        <v>1179970</v>
      </c>
      <c r="C194" s="9" t="s">
        <v>971</v>
      </c>
    </row>
    <row r="195" spans="1:3" ht="12.75" customHeight="1" x14ac:dyDescent="0.2">
      <c r="A195" s="9">
        <v>2021</v>
      </c>
      <c r="B195" s="9">
        <v>122845</v>
      </c>
      <c r="C195" s="9" t="s">
        <v>971</v>
      </c>
    </row>
    <row r="196" spans="1:3" ht="12.75" customHeight="1" x14ac:dyDescent="0.2">
      <c r="A196" s="9">
        <v>2021</v>
      </c>
      <c r="B196" s="9">
        <v>1308687</v>
      </c>
      <c r="C196" s="9" t="s">
        <v>971</v>
      </c>
    </row>
    <row r="197" spans="1:3" ht="12.75" customHeight="1" x14ac:dyDescent="0.2">
      <c r="A197" s="9">
        <v>2021</v>
      </c>
      <c r="B197" s="9">
        <v>1179970</v>
      </c>
      <c r="C197" s="9" t="s">
        <v>971</v>
      </c>
    </row>
    <row r="198" spans="1:3" ht="12.75" customHeight="1" x14ac:dyDescent="0.2">
      <c r="A198" s="9">
        <v>2021</v>
      </c>
      <c r="B198" s="9">
        <v>1127925</v>
      </c>
      <c r="C198" s="9" t="s">
        <v>971</v>
      </c>
    </row>
    <row r="199" spans="1:3" ht="12.75" customHeight="1" x14ac:dyDescent="0.2">
      <c r="A199" s="9">
        <v>2021</v>
      </c>
      <c r="B199" s="9">
        <v>1127926</v>
      </c>
      <c r="C199" s="9" t="s">
        <v>971</v>
      </c>
    </row>
    <row r="200" spans="1:3" ht="12.75" customHeight="1" x14ac:dyDescent="0.2">
      <c r="A200" s="9">
        <v>2021</v>
      </c>
      <c r="B200" s="9">
        <v>1179970</v>
      </c>
      <c r="C200" s="9" t="s">
        <v>971</v>
      </c>
    </row>
    <row r="201" spans="1:3" ht="12.75" customHeight="1" x14ac:dyDescent="0.2">
      <c r="A201" s="9">
        <v>2021</v>
      </c>
      <c r="B201" s="9">
        <v>123336</v>
      </c>
      <c r="C201" s="9" t="s">
        <v>971</v>
      </c>
    </row>
    <row r="202" spans="1:3" ht="12.75" customHeight="1" x14ac:dyDescent="0.2">
      <c r="A202" s="9">
        <v>2021</v>
      </c>
      <c r="B202" s="9">
        <v>1179970</v>
      </c>
      <c r="C202" s="9" t="s">
        <v>971</v>
      </c>
    </row>
    <row r="203" spans="1:3" ht="12.75" customHeight="1" x14ac:dyDescent="0.2">
      <c r="A203" s="9">
        <v>2021</v>
      </c>
      <c r="B203" s="9">
        <v>123336</v>
      </c>
      <c r="C203" s="9" t="s">
        <v>971</v>
      </c>
    </row>
    <row r="204" spans="1:3" ht="12.75" customHeight="1" x14ac:dyDescent="0.2">
      <c r="A204" s="9">
        <v>2021</v>
      </c>
      <c r="B204" s="9">
        <v>1127925</v>
      </c>
      <c r="C204" s="9" t="s">
        <v>971</v>
      </c>
    </row>
    <row r="205" spans="1:3" ht="12.75" customHeight="1" x14ac:dyDescent="0.2">
      <c r="A205" s="9">
        <v>2021</v>
      </c>
      <c r="B205" s="9">
        <v>123336</v>
      </c>
      <c r="C205" s="9" t="s">
        <v>971</v>
      </c>
    </row>
    <row r="206" spans="1:3" ht="12.75" customHeight="1" x14ac:dyDescent="0.2">
      <c r="A206" s="9">
        <v>2021</v>
      </c>
      <c r="B206" s="9">
        <v>1127927</v>
      </c>
      <c r="C206" s="9" t="s">
        <v>971</v>
      </c>
    </row>
    <row r="207" spans="1:3" ht="12.75" customHeight="1" x14ac:dyDescent="0.2">
      <c r="A207" s="9">
        <v>2021</v>
      </c>
      <c r="B207" s="9">
        <v>123336</v>
      </c>
      <c r="C207" s="9" t="s">
        <v>971</v>
      </c>
    </row>
    <row r="208" spans="1:3" ht="12.75" customHeight="1" x14ac:dyDescent="0.2">
      <c r="A208" s="9">
        <v>2021</v>
      </c>
      <c r="B208" s="9">
        <v>1179970</v>
      </c>
      <c r="C208" s="9" t="s">
        <v>971</v>
      </c>
    </row>
    <row r="209" spans="1:3" ht="12.75" customHeight="1" x14ac:dyDescent="0.2">
      <c r="A209" s="9">
        <v>2021</v>
      </c>
      <c r="B209" s="9">
        <v>1179970</v>
      </c>
      <c r="C209" s="9" t="s">
        <v>971</v>
      </c>
    </row>
    <row r="210" spans="1:3" ht="12.75" customHeight="1" x14ac:dyDescent="0.2">
      <c r="A210" s="9">
        <v>2021</v>
      </c>
      <c r="B210" s="9">
        <v>1127925</v>
      </c>
      <c r="C210" s="9" t="s">
        <v>971</v>
      </c>
    </row>
    <row r="211" spans="1:3" ht="12.75" customHeight="1" x14ac:dyDescent="0.2">
      <c r="A211" s="9">
        <v>2021</v>
      </c>
      <c r="B211" s="9">
        <v>1127924</v>
      </c>
      <c r="C211" s="9" t="s">
        <v>971</v>
      </c>
    </row>
    <row r="212" spans="1:3" ht="12.75" customHeight="1" x14ac:dyDescent="0.2">
      <c r="A212" s="9">
        <v>2021</v>
      </c>
      <c r="B212" s="9">
        <v>1117076</v>
      </c>
      <c r="C212" s="9" t="s">
        <v>971</v>
      </c>
    </row>
    <row r="213" spans="1:3" ht="12.75" customHeight="1" x14ac:dyDescent="0.2">
      <c r="A213" s="9">
        <v>2021</v>
      </c>
      <c r="B213" s="9">
        <v>1127925</v>
      </c>
      <c r="C213" s="9" t="s">
        <v>971</v>
      </c>
    </row>
    <row r="214" spans="1:3" ht="12.75" customHeight="1" x14ac:dyDescent="0.2">
      <c r="A214" s="9">
        <v>2021</v>
      </c>
      <c r="B214" s="9">
        <v>1127925</v>
      </c>
      <c r="C214" s="9" t="s">
        <v>971</v>
      </c>
    </row>
    <row r="215" spans="1:3" ht="12.75" customHeight="1" x14ac:dyDescent="0.2">
      <c r="A215" s="9">
        <v>2021</v>
      </c>
      <c r="B215" s="9">
        <v>1127925</v>
      </c>
      <c r="C215" s="9" t="s">
        <v>971</v>
      </c>
    </row>
    <row r="216" spans="1:3" ht="12.75" customHeight="1" x14ac:dyDescent="0.2">
      <c r="A216" s="9">
        <v>2021</v>
      </c>
      <c r="B216" s="9">
        <v>1179970</v>
      </c>
      <c r="C216" s="9" t="s">
        <v>971</v>
      </c>
    </row>
    <row r="217" spans="1:3" ht="12.75" customHeight="1" x14ac:dyDescent="0.2">
      <c r="A217" s="9">
        <v>2021</v>
      </c>
      <c r="B217" s="9">
        <v>150129</v>
      </c>
      <c r="C217" s="9" t="s">
        <v>971</v>
      </c>
    </row>
    <row r="218" spans="1:3" ht="12.75" customHeight="1" x14ac:dyDescent="0.2">
      <c r="A218" s="9">
        <v>2021</v>
      </c>
      <c r="B218" s="9">
        <v>1127924</v>
      </c>
      <c r="C218" s="9" t="s">
        <v>971</v>
      </c>
    </row>
    <row r="219" spans="1:3" ht="12.75" customHeight="1" x14ac:dyDescent="0.2">
      <c r="A219" s="9">
        <v>2021</v>
      </c>
      <c r="B219" s="9">
        <v>123336</v>
      </c>
      <c r="C219" s="9" t="s">
        <v>971</v>
      </c>
    </row>
    <row r="220" spans="1:3" ht="12.75" customHeight="1" x14ac:dyDescent="0.2">
      <c r="A220" s="9">
        <v>2021</v>
      </c>
      <c r="B220" s="9">
        <v>1103832</v>
      </c>
      <c r="C220" s="9" t="s">
        <v>971</v>
      </c>
    </row>
    <row r="221" spans="1:3" ht="12.75" customHeight="1" x14ac:dyDescent="0.2">
      <c r="A221" s="9">
        <v>2021</v>
      </c>
      <c r="B221" s="9">
        <v>123336</v>
      </c>
      <c r="C221" s="9" t="s">
        <v>971</v>
      </c>
    </row>
    <row r="222" spans="1:3" ht="12.75" customHeight="1" x14ac:dyDescent="0.2">
      <c r="A222" s="9">
        <v>2021</v>
      </c>
      <c r="B222" s="9">
        <v>1179970</v>
      </c>
      <c r="C222" s="9" t="s">
        <v>971</v>
      </c>
    </row>
    <row r="223" spans="1:3" ht="12.75" customHeight="1" x14ac:dyDescent="0.2">
      <c r="A223" s="9">
        <v>2021</v>
      </c>
      <c r="B223" s="9">
        <v>1103909</v>
      </c>
      <c r="C223" s="9" t="s">
        <v>971</v>
      </c>
    </row>
    <row r="224" spans="1:3" ht="12.75" customHeight="1" x14ac:dyDescent="0.2">
      <c r="A224" s="9">
        <v>2021</v>
      </c>
      <c r="B224" s="9">
        <v>1127927</v>
      </c>
      <c r="C224" s="9" t="s">
        <v>971</v>
      </c>
    </row>
    <row r="225" spans="1:3" ht="12.75" customHeight="1" x14ac:dyDescent="0.2">
      <c r="A225" s="9">
        <v>2021</v>
      </c>
      <c r="B225" s="9">
        <v>1308687</v>
      </c>
      <c r="C225" s="9" t="s">
        <v>971</v>
      </c>
    </row>
    <row r="226" spans="1:3" ht="12.75" customHeight="1" x14ac:dyDescent="0.2">
      <c r="A226" s="9">
        <v>2021</v>
      </c>
      <c r="B226" s="9">
        <v>1127927</v>
      </c>
      <c r="C226" s="9" t="s">
        <v>971</v>
      </c>
    </row>
    <row r="227" spans="1:3" ht="12.75" customHeight="1" x14ac:dyDescent="0.2">
      <c r="A227" s="9">
        <v>2021</v>
      </c>
      <c r="B227" s="9">
        <v>123336</v>
      </c>
      <c r="C227" s="9" t="s">
        <v>971</v>
      </c>
    </row>
    <row r="228" spans="1:3" ht="12.75" customHeight="1" x14ac:dyDescent="0.2">
      <c r="A228" s="9">
        <v>2021</v>
      </c>
      <c r="B228" s="9">
        <v>123336</v>
      </c>
      <c r="C228" s="9" t="s">
        <v>971</v>
      </c>
    </row>
    <row r="229" spans="1:3" ht="12.75" customHeight="1" x14ac:dyDescent="0.2">
      <c r="A229" s="9">
        <v>2021</v>
      </c>
      <c r="B229" s="9">
        <v>150129</v>
      </c>
      <c r="C229" s="9" t="s">
        <v>971</v>
      </c>
    </row>
    <row r="230" spans="1:3" ht="12.75" customHeight="1" x14ac:dyDescent="0.2">
      <c r="A230" s="9">
        <v>2021</v>
      </c>
      <c r="B230" s="9">
        <v>122845</v>
      </c>
      <c r="C230" s="9" t="s">
        <v>971</v>
      </c>
    </row>
    <row r="231" spans="1:3" ht="12.75" customHeight="1" x14ac:dyDescent="0.2">
      <c r="A231" s="9">
        <v>2021</v>
      </c>
      <c r="B231" s="9">
        <v>1127925</v>
      </c>
      <c r="C231" s="9" t="s">
        <v>971</v>
      </c>
    </row>
    <row r="232" spans="1:3" ht="12.75" customHeight="1" x14ac:dyDescent="0.2">
      <c r="A232" s="9">
        <v>2021</v>
      </c>
      <c r="B232" s="9">
        <v>1308687</v>
      </c>
      <c r="C232" s="9" t="s">
        <v>971</v>
      </c>
    </row>
    <row r="233" spans="1:3" ht="12.75" customHeight="1" x14ac:dyDescent="0.2">
      <c r="A233" s="9">
        <v>2021</v>
      </c>
      <c r="B233" s="9">
        <v>1179970</v>
      </c>
      <c r="C233" s="9" t="s">
        <v>971</v>
      </c>
    </row>
    <row r="234" spans="1:3" ht="12.75" customHeight="1" x14ac:dyDescent="0.2">
      <c r="A234" s="9">
        <v>2021</v>
      </c>
      <c r="B234" s="9">
        <v>1127924</v>
      </c>
      <c r="C234" s="9" t="s">
        <v>971</v>
      </c>
    </row>
    <row r="235" spans="1:3" ht="12.75" customHeight="1" x14ac:dyDescent="0.2">
      <c r="A235" s="9">
        <v>2021</v>
      </c>
      <c r="B235" s="9">
        <v>1319230</v>
      </c>
      <c r="C235" s="9" t="s">
        <v>971</v>
      </c>
    </row>
    <row r="236" spans="1:3" ht="12.75" customHeight="1" x14ac:dyDescent="0.2">
      <c r="A236" s="9">
        <v>2021</v>
      </c>
      <c r="B236" s="9">
        <v>122845</v>
      </c>
      <c r="C236" s="9" t="s">
        <v>971</v>
      </c>
    </row>
    <row r="237" spans="1:3" ht="12.75" customHeight="1" x14ac:dyDescent="0.2">
      <c r="A237" s="9">
        <v>2021</v>
      </c>
      <c r="B237" s="9">
        <v>123336</v>
      </c>
      <c r="C237" s="9" t="s">
        <v>971</v>
      </c>
    </row>
    <row r="238" spans="1:3" ht="12.75" customHeight="1" x14ac:dyDescent="0.2">
      <c r="A238" s="9">
        <v>2021</v>
      </c>
      <c r="B238" s="9">
        <v>122845</v>
      </c>
      <c r="C238" s="9" t="s">
        <v>971</v>
      </c>
    </row>
    <row r="239" spans="1:3" ht="12.75" customHeight="1" x14ac:dyDescent="0.2">
      <c r="A239" s="9">
        <v>2021</v>
      </c>
      <c r="B239" s="9">
        <v>1179970</v>
      </c>
      <c r="C239" s="9" t="s">
        <v>971</v>
      </c>
    </row>
    <row r="240" spans="1:3" ht="12.75" customHeight="1" x14ac:dyDescent="0.2">
      <c r="A240" s="9">
        <v>2021</v>
      </c>
      <c r="B240" s="9">
        <v>123336</v>
      </c>
      <c r="C240" s="9" t="s">
        <v>971</v>
      </c>
    </row>
    <row r="241" spans="1:3" ht="12.75" customHeight="1" x14ac:dyDescent="0.2">
      <c r="A241" s="9">
        <v>2021</v>
      </c>
      <c r="B241" s="9">
        <v>123336</v>
      </c>
      <c r="C241" s="9" t="s">
        <v>971</v>
      </c>
    </row>
    <row r="242" spans="1:3" ht="12.75" customHeight="1" x14ac:dyDescent="0.2">
      <c r="A242" s="9">
        <v>2021</v>
      </c>
      <c r="B242" s="9">
        <v>123336</v>
      </c>
      <c r="C242" s="9" t="s">
        <v>971</v>
      </c>
    </row>
    <row r="243" spans="1:3" ht="12.75" customHeight="1" x14ac:dyDescent="0.2">
      <c r="A243" s="9">
        <v>2021</v>
      </c>
      <c r="B243" s="9">
        <v>122845</v>
      </c>
      <c r="C243" s="9" t="s">
        <v>971</v>
      </c>
    </row>
    <row r="244" spans="1:3" ht="12.75" customHeight="1" x14ac:dyDescent="0.2">
      <c r="A244" s="9">
        <v>2021</v>
      </c>
      <c r="B244" s="9">
        <v>123336</v>
      </c>
      <c r="C244" s="9" t="s">
        <v>971</v>
      </c>
    </row>
    <row r="245" spans="1:3" ht="12.75" customHeight="1" x14ac:dyDescent="0.2">
      <c r="A245" s="9">
        <v>2021</v>
      </c>
      <c r="B245" s="9">
        <v>1179970</v>
      </c>
      <c r="C245" s="9" t="s">
        <v>971</v>
      </c>
    </row>
    <row r="246" spans="1:3" ht="12.75" customHeight="1" x14ac:dyDescent="0.2">
      <c r="A246" s="9">
        <v>2021</v>
      </c>
      <c r="B246" s="9">
        <v>123336</v>
      </c>
      <c r="C246" s="9" t="s">
        <v>971</v>
      </c>
    </row>
    <row r="247" spans="1:3" ht="12.75" customHeight="1" x14ac:dyDescent="0.2">
      <c r="A247" s="9">
        <v>2021</v>
      </c>
      <c r="B247" s="9">
        <v>1127925</v>
      </c>
      <c r="C247" s="9" t="s">
        <v>971</v>
      </c>
    </row>
    <row r="248" spans="1:3" ht="12.75" customHeight="1" x14ac:dyDescent="0.2">
      <c r="A248" s="9">
        <v>2021</v>
      </c>
      <c r="B248" s="9">
        <v>122845</v>
      </c>
      <c r="C248" s="9" t="s">
        <v>971</v>
      </c>
    </row>
    <row r="249" spans="1:3" ht="12.75" customHeight="1" x14ac:dyDescent="0.2">
      <c r="A249" s="9">
        <v>2021</v>
      </c>
      <c r="B249" s="9">
        <v>122845</v>
      </c>
      <c r="C249" s="9" t="s">
        <v>971</v>
      </c>
    </row>
    <row r="250" spans="1:3" ht="12.75" customHeight="1" x14ac:dyDescent="0.2">
      <c r="A250" s="9">
        <v>2021</v>
      </c>
      <c r="B250" s="9">
        <v>122845</v>
      </c>
      <c r="C250" s="9" t="s">
        <v>971</v>
      </c>
    </row>
    <row r="251" spans="1:3" ht="12.75" customHeight="1" x14ac:dyDescent="0.2">
      <c r="A251" s="9">
        <v>2021</v>
      </c>
      <c r="B251" s="9">
        <v>1319230</v>
      </c>
      <c r="C251" s="9" t="s">
        <v>971</v>
      </c>
    </row>
    <row r="252" spans="1:3" ht="12.75" customHeight="1" x14ac:dyDescent="0.2">
      <c r="A252" s="9">
        <v>2021</v>
      </c>
      <c r="B252" s="9">
        <v>123336</v>
      </c>
      <c r="C252" s="9" t="s">
        <v>971</v>
      </c>
    </row>
    <row r="253" spans="1:3" ht="12.75" customHeight="1" x14ac:dyDescent="0.2">
      <c r="A253" s="9">
        <v>2021</v>
      </c>
      <c r="B253" s="9">
        <v>1103909</v>
      </c>
      <c r="C253" s="9" t="s">
        <v>971</v>
      </c>
    </row>
    <row r="254" spans="1:3" ht="12.75" customHeight="1" x14ac:dyDescent="0.2">
      <c r="A254" s="9">
        <v>2021</v>
      </c>
      <c r="B254" s="9">
        <v>1103909</v>
      </c>
      <c r="C254" s="9" t="s">
        <v>971</v>
      </c>
    </row>
    <row r="255" spans="1:3" ht="12.75" customHeight="1" x14ac:dyDescent="0.2">
      <c r="A255" s="9">
        <v>2021</v>
      </c>
      <c r="B255" s="9">
        <v>1127924</v>
      </c>
      <c r="C255" s="9" t="s">
        <v>971</v>
      </c>
    </row>
    <row r="256" spans="1:3" ht="12.75" customHeight="1" x14ac:dyDescent="0.2">
      <c r="A256" s="9">
        <v>2021</v>
      </c>
      <c r="B256" s="9">
        <v>122845</v>
      </c>
      <c r="C256" s="9" t="s">
        <v>971</v>
      </c>
    </row>
    <row r="257" spans="1:3" ht="12.75" customHeight="1" x14ac:dyDescent="0.2">
      <c r="A257" s="9">
        <v>2021</v>
      </c>
      <c r="B257" s="9">
        <v>122845</v>
      </c>
      <c r="C257" s="9" t="s">
        <v>971</v>
      </c>
    </row>
    <row r="258" spans="1:3" ht="12.75" customHeight="1" x14ac:dyDescent="0.2">
      <c r="A258" s="9">
        <v>2021</v>
      </c>
      <c r="B258" s="9">
        <v>123336</v>
      </c>
      <c r="C258" s="9" t="s">
        <v>971</v>
      </c>
    </row>
    <row r="259" spans="1:3" ht="12.75" customHeight="1" x14ac:dyDescent="0.2">
      <c r="A259" s="9">
        <v>2021</v>
      </c>
      <c r="B259" s="9">
        <v>1179970</v>
      </c>
      <c r="C259" s="9" t="s">
        <v>971</v>
      </c>
    </row>
    <row r="260" spans="1:3" ht="12.75" customHeight="1" x14ac:dyDescent="0.2">
      <c r="A260" s="9">
        <v>2021</v>
      </c>
      <c r="B260" s="9">
        <v>123336</v>
      </c>
      <c r="C260" s="9" t="s">
        <v>971</v>
      </c>
    </row>
    <row r="261" spans="1:3" ht="12.75" customHeight="1" x14ac:dyDescent="0.2">
      <c r="A261" s="9">
        <v>2021</v>
      </c>
      <c r="B261" s="9">
        <v>1308687</v>
      </c>
      <c r="C261" s="9" t="s">
        <v>971</v>
      </c>
    </row>
    <row r="262" spans="1:3" ht="12.75" customHeight="1" x14ac:dyDescent="0.2">
      <c r="A262" s="9">
        <v>2021</v>
      </c>
      <c r="B262" s="9">
        <v>1179970</v>
      </c>
      <c r="C262" s="9" t="s">
        <v>971</v>
      </c>
    </row>
    <row r="263" spans="1:3" ht="12.75" customHeight="1" x14ac:dyDescent="0.2">
      <c r="A263" s="9">
        <v>2021</v>
      </c>
      <c r="B263" s="9">
        <v>1103692</v>
      </c>
      <c r="C263" s="9" t="s">
        <v>971</v>
      </c>
    </row>
    <row r="264" spans="1:3" ht="12.75" customHeight="1" x14ac:dyDescent="0.2">
      <c r="A264" s="9">
        <v>2021</v>
      </c>
      <c r="B264" s="9">
        <v>1179970</v>
      </c>
      <c r="C264" s="9" t="s">
        <v>971</v>
      </c>
    </row>
    <row r="265" spans="1:3" ht="12.75" customHeight="1" x14ac:dyDescent="0.2">
      <c r="A265" s="9">
        <v>2021</v>
      </c>
      <c r="B265" s="9">
        <v>123336</v>
      </c>
      <c r="C265" s="9" t="s">
        <v>971</v>
      </c>
    </row>
    <row r="266" spans="1:3" ht="12.75" customHeight="1" x14ac:dyDescent="0.2">
      <c r="A266" s="9">
        <v>2021</v>
      </c>
      <c r="B266" s="9">
        <v>1127925</v>
      </c>
      <c r="C266" s="9" t="s">
        <v>971</v>
      </c>
    </row>
    <row r="267" spans="1:3" ht="12.75" customHeight="1" x14ac:dyDescent="0.2">
      <c r="A267" s="9">
        <v>2021</v>
      </c>
      <c r="B267" s="9">
        <v>1127927</v>
      </c>
      <c r="C267" s="9" t="s">
        <v>971</v>
      </c>
    </row>
    <row r="268" spans="1:3" ht="12.75" customHeight="1" x14ac:dyDescent="0.2">
      <c r="A268" s="9">
        <v>2021</v>
      </c>
      <c r="B268" s="9">
        <v>1179970</v>
      </c>
      <c r="C268" s="9" t="s">
        <v>971</v>
      </c>
    </row>
    <row r="269" spans="1:3" ht="12.75" customHeight="1" x14ac:dyDescent="0.2">
      <c r="A269" s="9">
        <v>2021</v>
      </c>
      <c r="B269" s="9">
        <v>1270538</v>
      </c>
      <c r="C269" s="9" t="s">
        <v>971</v>
      </c>
    </row>
    <row r="270" spans="1:3" ht="12.75" customHeight="1" x14ac:dyDescent="0.2">
      <c r="A270" s="9">
        <v>2021</v>
      </c>
      <c r="B270" s="9">
        <v>122845</v>
      </c>
      <c r="C270" s="9" t="s">
        <v>971</v>
      </c>
    </row>
    <row r="271" spans="1:3" ht="12.75" customHeight="1" x14ac:dyDescent="0.2">
      <c r="A271" s="9">
        <v>2021</v>
      </c>
      <c r="B271" s="9">
        <v>122845</v>
      </c>
      <c r="C271" s="9" t="s">
        <v>971</v>
      </c>
    </row>
    <row r="272" spans="1:3" ht="12.75" customHeight="1" x14ac:dyDescent="0.2">
      <c r="A272" s="9">
        <v>2021</v>
      </c>
      <c r="B272" s="9">
        <v>1270538</v>
      </c>
      <c r="C272" s="9" t="s">
        <v>971</v>
      </c>
    </row>
    <row r="273" spans="1:3" ht="12.75" customHeight="1" x14ac:dyDescent="0.2">
      <c r="A273" s="9">
        <v>2021</v>
      </c>
      <c r="B273" s="9">
        <v>1179970</v>
      </c>
      <c r="C273" s="9" t="s">
        <v>971</v>
      </c>
    </row>
    <row r="274" spans="1:3" ht="12.75" customHeight="1" x14ac:dyDescent="0.2">
      <c r="A274" s="9">
        <v>2021</v>
      </c>
      <c r="B274" s="9">
        <v>122845</v>
      </c>
      <c r="C274" s="9" t="s">
        <v>971</v>
      </c>
    </row>
    <row r="275" spans="1:3" ht="12.75" customHeight="1" x14ac:dyDescent="0.2">
      <c r="A275" s="9">
        <v>2021</v>
      </c>
      <c r="B275" s="9">
        <v>123336</v>
      </c>
      <c r="C275" s="9" t="s">
        <v>971</v>
      </c>
    </row>
    <row r="276" spans="1:3" ht="12.75" customHeight="1" x14ac:dyDescent="0.2">
      <c r="A276" s="9">
        <v>2021</v>
      </c>
      <c r="B276" s="9">
        <v>1103909</v>
      </c>
      <c r="C276" s="9" t="s">
        <v>971</v>
      </c>
    </row>
    <row r="277" spans="1:3" ht="12.75" customHeight="1" x14ac:dyDescent="0.2">
      <c r="A277" s="9">
        <v>2021</v>
      </c>
      <c r="B277" s="9">
        <v>1179970</v>
      </c>
      <c r="C277" s="9" t="s">
        <v>971</v>
      </c>
    </row>
    <row r="278" spans="1:3" ht="12.75" customHeight="1" x14ac:dyDescent="0.2">
      <c r="A278" s="9">
        <v>2021</v>
      </c>
      <c r="B278" s="9">
        <v>1308687</v>
      </c>
      <c r="C278" s="9" t="s">
        <v>971</v>
      </c>
    </row>
    <row r="279" spans="1:3" ht="12.75" customHeight="1" x14ac:dyDescent="0.2">
      <c r="A279" s="9">
        <v>2021</v>
      </c>
      <c r="B279" s="9">
        <v>108730</v>
      </c>
      <c r="C279" s="9" t="s">
        <v>971</v>
      </c>
    </row>
    <row r="280" spans="1:3" ht="12.75" customHeight="1" x14ac:dyDescent="0.2">
      <c r="A280" s="9">
        <v>2021</v>
      </c>
      <c r="B280" s="9">
        <v>123336</v>
      </c>
      <c r="C280" s="9" t="s">
        <v>971</v>
      </c>
    </row>
    <row r="281" spans="1:3" ht="12.75" customHeight="1" x14ac:dyDescent="0.2">
      <c r="A281" s="9">
        <v>2021</v>
      </c>
      <c r="B281" s="9">
        <v>1127925</v>
      </c>
      <c r="C281" s="9" t="s">
        <v>971</v>
      </c>
    </row>
    <row r="282" spans="1:3" ht="12.75" customHeight="1" x14ac:dyDescent="0.2">
      <c r="A282" s="9">
        <v>2021</v>
      </c>
      <c r="B282" s="9">
        <v>1117076</v>
      </c>
      <c r="C282" s="9" t="s">
        <v>971</v>
      </c>
    </row>
    <row r="283" spans="1:3" ht="12.75" customHeight="1" x14ac:dyDescent="0.2">
      <c r="A283" s="9">
        <v>2021</v>
      </c>
      <c r="B283" s="9">
        <v>1319230</v>
      </c>
      <c r="C283" s="9" t="s">
        <v>971</v>
      </c>
    </row>
    <row r="284" spans="1:3" ht="12.75" customHeight="1" x14ac:dyDescent="0.2">
      <c r="A284" s="9">
        <v>2021</v>
      </c>
      <c r="B284" s="9">
        <v>1117076</v>
      </c>
      <c r="C284" s="9" t="s">
        <v>971</v>
      </c>
    </row>
    <row r="285" spans="1:3" ht="12.75" customHeight="1" x14ac:dyDescent="0.2">
      <c r="A285" s="9">
        <v>2021</v>
      </c>
      <c r="B285" s="9">
        <v>1127927</v>
      </c>
      <c r="C285" s="9" t="s">
        <v>971</v>
      </c>
    </row>
    <row r="286" spans="1:3" ht="12.75" customHeight="1" x14ac:dyDescent="0.2">
      <c r="A286" s="9">
        <v>2021</v>
      </c>
      <c r="B286" s="9">
        <v>123336</v>
      </c>
      <c r="C286" s="9" t="s">
        <v>971</v>
      </c>
    </row>
    <row r="287" spans="1:3" ht="12.75" customHeight="1" x14ac:dyDescent="0.2">
      <c r="A287" s="9">
        <v>2021</v>
      </c>
      <c r="B287" s="9">
        <v>1179970</v>
      </c>
      <c r="C287" s="9" t="s">
        <v>971</v>
      </c>
    </row>
    <row r="288" spans="1:3" ht="12.75" customHeight="1" x14ac:dyDescent="0.2">
      <c r="A288" s="9">
        <v>2021</v>
      </c>
      <c r="B288" s="9">
        <v>108730</v>
      </c>
      <c r="C288" s="9" t="s">
        <v>971</v>
      </c>
    </row>
    <row r="289" spans="1:3" ht="12.75" customHeight="1" x14ac:dyDescent="0.2">
      <c r="A289" s="9">
        <v>2021</v>
      </c>
      <c r="B289" s="9">
        <v>1103692</v>
      </c>
      <c r="C289" s="9" t="s">
        <v>971</v>
      </c>
    </row>
    <row r="290" spans="1:3" ht="12.75" customHeight="1" x14ac:dyDescent="0.2">
      <c r="A290" s="9">
        <v>2021</v>
      </c>
      <c r="B290" s="9">
        <v>1103692</v>
      </c>
      <c r="C290" s="9" t="s">
        <v>971</v>
      </c>
    </row>
    <row r="291" spans="1:3" ht="12.75" customHeight="1" x14ac:dyDescent="0.2">
      <c r="A291" s="9">
        <v>2021</v>
      </c>
      <c r="B291" s="9">
        <v>1127926</v>
      </c>
      <c r="C291" s="9" t="s">
        <v>971</v>
      </c>
    </row>
    <row r="292" spans="1:3" ht="12.75" customHeight="1" x14ac:dyDescent="0.2">
      <c r="A292" s="9">
        <v>2021</v>
      </c>
      <c r="B292" s="9">
        <v>1127924</v>
      </c>
      <c r="C292" s="9" t="s">
        <v>971</v>
      </c>
    </row>
    <row r="293" spans="1:3" ht="12.75" customHeight="1" x14ac:dyDescent="0.2">
      <c r="A293" s="9">
        <v>2021</v>
      </c>
      <c r="B293" s="9">
        <v>1319230</v>
      </c>
      <c r="C293" s="9" t="s">
        <v>971</v>
      </c>
    </row>
    <row r="294" spans="1:3" ht="12.75" customHeight="1" x14ac:dyDescent="0.2">
      <c r="A294" s="9">
        <v>2021</v>
      </c>
      <c r="B294" s="9">
        <v>123336</v>
      </c>
      <c r="C294" s="9" t="s">
        <v>971</v>
      </c>
    </row>
    <row r="295" spans="1:3" ht="12.75" customHeight="1" x14ac:dyDescent="0.2">
      <c r="A295" s="9">
        <v>2021</v>
      </c>
      <c r="B295" s="9">
        <v>1179970</v>
      </c>
      <c r="C295" s="9" t="s">
        <v>971</v>
      </c>
    </row>
    <row r="296" spans="1:3" ht="12.75" customHeight="1" x14ac:dyDescent="0.2">
      <c r="A296" s="9">
        <v>2021</v>
      </c>
      <c r="B296" s="9">
        <v>122845</v>
      </c>
      <c r="C296" s="9" t="s">
        <v>971</v>
      </c>
    </row>
    <row r="297" spans="1:3" ht="12.75" customHeight="1" x14ac:dyDescent="0.2">
      <c r="A297" s="9">
        <v>2021</v>
      </c>
      <c r="B297" s="9">
        <v>122845</v>
      </c>
      <c r="C297" s="9" t="s">
        <v>971</v>
      </c>
    </row>
    <row r="298" spans="1:3" ht="12.75" customHeight="1" x14ac:dyDescent="0.2">
      <c r="A298" s="9">
        <v>2021</v>
      </c>
      <c r="B298" s="9">
        <v>1103909</v>
      </c>
      <c r="C298" s="9" t="s">
        <v>971</v>
      </c>
    </row>
    <row r="299" spans="1:3" ht="12.75" customHeight="1" x14ac:dyDescent="0.2">
      <c r="A299" s="9">
        <v>2021</v>
      </c>
      <c r="B299" s="9">
        <v>1179970</v>
      </c>
      <c r="C299" s="9" t="s">
        <v>971</v>
      </c>
    </row>
    <row r="300" spans="1:3" ht="12.75" customHeight="1" x14ac:dyDescent="0.2">
      <c r="A300" s="9">
        <v>2021</v>
      </c>
      <c r="B300" s="9">
        <v>122845</v>
      </c>
      <c r="C300" s="9" t="s">
        <v>971</v>
      </c>
    </row>
    <row r="301" spans="1:3" ht="12.75" customHeight="1" x14ac:dyDescent="0.2">
      <c r="A301" s="9">
        <v>2021</v>
      </c>
      <c r="B301" s="9">
        <v>123336</v>
      </c>
      <c r="C301" s="9" t="s">
        <v>971</v>
      </c>
    </row>
    <row r="302" spans="1:3" ht="12.75" customHeight="1" x14ac:dyDescent="0.2">
      <c r="A302" s="9">
        <v>2021</v>
      </c>
      <c r="B302" s="9">
        <v>1308687</v>
      </c>
      <c r="C302" s="9" t="s">
        <v>971</v>
      </c>
    </row>
    <row r="303" spans="1:3" ht="12.75" customHeight="1" x14ac:dyDescent="0.2">
      <c r="A303" s="9">
        <v>2021</v>
      </c>
      <c r="B303" s="9">
        <v>122845</v>
      </c>
      <c r="C303" s="9" t="s">
        <v>971</v>
      </c>
    </row>
    <row r="304" spans="1:3" ht="12.75" customHeight="1" x14ac:dyDescent="0.2">
      <c r="A304" s="9">
        <v>2021</v>
      </c>
      <c r="B304" s="9">
        <v>1179970</v>
      </c>
      <c r="C304" s="9" t="s">
        <v>971</v>
      </c>
    </row>
    <row r="305" spans="1:3" ht="12.75" customHeight="1" x14ac:dyDescent="0.2">
      <c r="A305" s="9">
        <v>2021</v>
      </c>
      <c r="B305" s="9">
        <v>1127925</v>
      </c>
      <c r="C305" s="9" t="s">
        <v>971</v>
      </c>
    </row>
    <row r="306" spans="1:3" ht="12.75" customHeight="1" x14ac:dyDescent="0.2">
      <c r="A306" s="9">
        <v>2021</v>
      </c>
      <c r="B306" s="9">
        <v>1319230</v>
      </c>
      <c r="C306" s="9" t="s">
        <v>971</v>
      </c>
    </row>
    <row r="307" spans="1:3" ht="12.75" customHeight="1" x14ac:dyDescent="0.2">
      <c r="A307" s="9">
        <v>2021</v>
      </c>
      <c r="B307" s="9">
        <v>1127927</v>
      </c>
      <c r="C307" s="9" t="s">
        <v>971</v>
      </c>
    </row>
    <row r="308" spans="1:3" ht="12.75" customHeight="1" x14ac:dyDescent="0.2">
      <c r="A308" s="9">
        <v>2021</v>
      </c>
      <c r="B308" s="9">
        <v>122845</v>
      </c>
      <c r="C308" s="9" t="s">
        <v>971</v>
      </c>
    </row>
    <row r="309" spans="1:3" ht="12.75" customHeight="1" x14ac:dyDescent="0.2">
      <c r="A309" s="9">
        <v>2021</v>
      </c>
      <c r="B309" s="9">
        <v>123336</v>
      </c>
      <c r="C309" s="9" t="s">
        <v>971</v>
      </c>
    </row>
    <row r="310" spans="1:3" ht="12.75" customHeight="1" x14ac:dyDescent="0.2">
      <c r="A310" s="9">
        <v>2021</v>
      </c>
      <c r="B310" s="9">
        <v>1308687</v>
      </c>
      <c r="C310" s="9" t="s">
        <v>971</v>
      </c>
    </row>
    <row r="311" spans="1:3" ht="12.75" customHeight="1" x14ac:dyDescent="0.2">
      <c r="A311" s="9">
        <v>2021</v>
      </c>
      <c r="B311" s="9">
        <v>108730</v>
      </c>
      <c r="C311" s="9" t="s">
        <v>971</v>
      </c>
    </row>
    <row r="312" spans="1:3" ht="12.75" customHeight="1" x14ac:dyDescent="0.2">
      <c r="A312" s="9">
        <v>2021</v>
      </c>
      <c r="B312" s="9">
        <v>1103692</v>
      </c>
      <c r="C312" s="9" t="s">
        <v>971</v>
      </c>
    </row>
    <row r="313" spans="1:3" ht="12.75" customHeight="1" x14ac:dyDescent="0.2">
      <c r="A313" s="9">
        <v>2021</v>
      </c>
      <c r="B313" s="9">
        <v>122845</v>
      </c>
      <c r="C313" s="9" t="s">
        <v>971</v>
      </c>
    </row>
    <row r="314" spans="1:3" ht="12.75" customHeight="1" x14ac:dyDescent="0.2">
      <c r="A314" s="9">
        <v>2021</v>
      </c>
      <c r="B314" s="9">
        <v>108730</v>
      </c>
      <c r="C314" s="9" t="s">
        <v>971</v>
      </c>
    </row>
    <row r="315" spans="1:3" ht="12.75" customHeight="1" x14ac:dyDescent="0.2">
      <c r="A315" s="9">
        <v>2021</v>
      </c>
      <c r="B315" s="9">
        <v>122845</v>
      </c>
      <c r="C315" s="9" t="s">
        <v>971</v>
      </c>
    </row>
    <row r="316" spans="1:3" ht="12.75" customHeight="1" x14ac:dyDescent="0.2">
      <c r="A316" s="9">
        <v>2021</v>
      </c>
      <c r="B316" s="9">
        <v>1127924</v>
      </c>
      <c r="C316" s="9" t="s">
        <v>971</v>
      </c>
    </row>
    <row r="317" spans="1:3" ht="12.75" customHeight="1" x14ac:dyDescent="0.2">
      <c r="A317" s="9">
        <v>2021</v>
      </c>
      <c r="B317" s="9">
        <v>150129</v>
      </c>
      <c r="C317" s="9" t="s">
        <v>971</v>
      </c>
    </row>
    <row r="318" spans="1:3" ht="12.75" customHeight="1" x14ac:dyDescent="0.2">
      <c r="A318" s="9">
        <v>2021</v>
      </c>
      <c r="B318" s="9">
        <v>1270538</v>
      </c>
      <c r="C318" s="9" t="s">
        <v>971</v>
      </c>
    </row>
    <row r="319" spans="1:3" ht="12.75" customHeight="1" x14ac:dyDescent="0.2">
      <c r="A319" s="9">
        <v>2021</v>
      </c>
      <c r="B319" s="9">
        <v>108730</v>
      </c>
      <c r="C319" s="9" t="s">
        <v>971</v>
      </c>
    </row>
    <row r="320" spans="1:3" ht="12.75" customHeight="1" x14ac:dyDescent="0.2">
      <c r="A320" s="9">
        <v>2021</v>
      </c>
      <c r="B320" s="9">
        <v>150129</v>
      </c>
      <c r="C320" s="9" t="s">
        <v>971</v>
      </c>
    </row>
    <row r="321" spans="1:3" ht="12.75" customHeight="1" x14ac:dyDescent="0.2">
      <c r="A321" s="9">
        <v>2021</v>
      </c>
      <c r="B321" s="9">
        <v>1103657</v>
      </c>
      <c r="C321" s="9" t="s">
        <v>971</v>
      </c>
    </row>
    <row r="322" spans="1:3" ht="12.75" customHeight="1" x14ac:dyDescent="0.2">
      <c r="A322" s="9">
        <v>2021</v>
      </c>
      <c r="B322" s="9">
        <v>1308687</v>
      </c>
      <c r="C322" s="9" t="s">
        <v>971</v>
      </c>
    </row>
    <row r="323" spans="1:3" ht="12.75" customHeight="1" x14ac:dyDescent="0.2">
      <c r="A323" s="9">
        <v>2021</v>
      </c>
      <c r="B323" s="9">
        <v>1103909</v>
      </c>
      <c r="C323" s="9" t="s">
        <v>971</v>
      </c>
    </row>
    <row r="324" spans="1:3" ht="12.75" customHeight="1" x14ac:dyDescent="0.2">
      <c r="A324" s="9">
        <v>2021</v>
      </c>
      <c r="B324" s="9">
        <v>1103909</v>
      </c>
      <c r="C324" s="9" t="s">
        <v>971</v>
      </c>
    </row>
    <row r="325" spans="1:3" ht="12.75" customHeight="1" x14ac:dyDescent="0.2">
      <c r="A325" s="9">
        <v>2021</v>
      </c>
      <c r="B325" s="9">
        <v>1179970</v>
      </c>
      <c r="C325" s="9" t="s">
        <v>971</v>
      </c>
    </row>
    <row r="326" spans="1:3" ht="12.75" customHeight="1" x14ac:dyDescent="0.2">
      <c r="A326" s="9">
        <v>2021</v>
      </c>
      <c r="B326" s="9">
        <v>1127926</v>
      </c>
      <c r="C326" s="9" t="s">
        <v>971</v>
      </c>
    </row>
    <row r="327" spans="1:3" ht="12.75" customHeight="1" x14ac:dyDescent="0.2">
      <c r="A327" s="9">
        <v>2021</v>
      </c>
      <c r="B327" s="9">
        <v>122845</v>
      </c>
      <c r="C327" s="9" t="s">
        <v>971</v>
      </c>
    </row>
    <row r="328" spans="1:3" ht="12.75" customHeight="1" x14ac:dyDescent="0.2">
      <c r="A328" s="9">
        <v>2021</v>
      </c>
      <c r="B328" s="9">
        <v>1103692</v>
      </c>
      <c r="C328" s="9" t="s">
        <v>971</v>
      </c>
    </row>
    <row r="329" spans="1:3" ht="12.75" customHeight="1" x14ac:dyDescent="0.2">
      <c r="A329" s="9">
        <v>2021</v>
      </c>
      <c r="B329" s="9">
        <v>1127927</v>
      </c>
      <c r="C329" s="9" t="s">
        <v>971</v>
      </c>
    </row>
    <row r="330" spans="1:3" ht="12.75" customHeight="1" x14ac:dyDescent="0.2">
      <c r="A330" s="9">
        <v>2021</v>
      </c>
      <c r="B330" s="9">
        <v>122845</v>
      </c>
      <c r="C330" s="9" t="s">
        <v>971</v>
      </c>
    </row>
    <row r="331" spans="1:3" ht="12.75" customHeight="1" x14ac:dyDescent="0.2">
      <c r="A331" s="9">
        <v>2021</v>
      </c>
      <c r="B331" s="9">
        <v>122845</v>
      </c>
      <c r="C331" s="9" t="s">
        <v>971</v>
      </c>
    </row>
    <row r="332" spans="1:3" ht="12.75" customHeight="1" x14ac:dyDescent="0.2">
      <c r="A332" s="9">
        <v>2021</v>
      </c>
      <c r="B332" s="9">
        <v>1179970</v>
      </c>
      <c r="C332" s="9" t="s">
        <v>971</v>
      </c>
    </row>
    <row r="333" spans="1:3" ht="12.75" customHeight="1" x14ac:dyDescent="0.2">
      <c r="A333" s="9">
        <v>2021</v>
      </c>
      <c r="B333" s="9">
        <v>1179970</v>
      </c>
      <c r="C333" s="9" t="s">
        <v>971</v>
      </c>
    </row>
    <row r="334" spans="1:3" ht="12.75" customHeight="1" x14ac:dyDescent="0.2">
      <c r="A334" s="9">
        <v>2021</v>
      </c>
      <c r="B334" s="9">
        <v>1179970</v>
      </c>
      <c r="C334" s="9" t="s">
        <v>971</v>
      </c>
    </row>
    <row r="335" spans="1:3" ht="12.75" customHeight="1" x14ac:dyDescent="0.2">
      <c r="A335" s="9">
        <v>2021</v>
      </c>
      <c r="B335" s="9">
        <v>1365444</v>
      </c>
      <c r="C335" s="9" t="s">
        <v>971</v>
      </c>
    </row>
    <row r="336" spans="1:3" ht="12.75" customHeight="1" x14ac:dyDescent="0.2">
      <c r="A336" s="9">
        <v>2021</v>
      </c>
      <c r="B336" s="9">
        <v>122845</v>
      </c>
      <c r="C336" s="9" t="s">
        <v>971</v>
      </c>
    </row>
    <row r="337" spans="1:3" ht="12.75" customHeight="1" x14ac:dyDescent="0.2">
      <c r="A337" s="9">
        <v>2021</v>
      </c>
      <c r="B337" s="9">
        <v>122845</v>
      </c>
      <c r="C337" s="9" t="s">
        <v>971</v>
      </c>
    </row>
    <row r="338" spans="1:3" ht="12.75" customHeight="1" x14ac:dyDescent="0.2">
      <c r="A338" s="9">
        <v>2021</v>
      </c>
      <c r="B338" s="9">
        <v>1117076</v>
      </c>
      <c r="C338" s="9" t="s">
        <v>971</v>
      </c>
    </row>
    <row r="339" spans="1:3" ht="12.75" customHeight="1" x14ac:dyDescent="0.2">
      <c r="A339" s="9">
        <v>2021</v>
      </c>
      <c r="B339" s="9">
        <v>1365444</v>
      </c>
      <c r="C339" s="9" t="s">
        <v>971</v>
      </c>
    </row>
    <row r="340" spans="1:3" ht="12.75" customHeight="1" x14ac:dyDescent="0.2">
      <c r="A340" s="9">
        <v>2021</v>
      </c>
      <c r="B340" s="9">
        <v>1127924</v>
      </c>
      <c r="C340" s="9" t="s">
        <v>971</v>
      </c>
    </row>
    <row r="341" spans="1:3" ht="12.75" customHeight="1" x14ac:dyDescent="0.2">
      <c r="A341" s="9">
        <v>2021</v>
      </c>
      <c r="B341" s="9">
        <v>1308687</v>
      </c>
      <c r="C341" s="9" t="s">
        <v>971</v>
      </c>
    </row>
    <row r="342" spans="1:3" ht="12.75" customHeight="1" x14ac:dyDescent="0.2">
      <c r="A342" s="9">
        <v>2021</v>
      </c>
      <c r="B342" s="9">
        <v>1103909</v>
      </c>
      <c r="C342" s="9" t="s">
        <v>971</v>
      </c>
    </row>
    <row r="343" spans="1:3" ht="12.75" customHeight="1" x14ac:dyDescent="0.2">
      <c r="A343" s="9">
        <v>2021</v>
      </c>
      <c r="B343" s="9">
        <v>1103692</v>
      </c>
      <c r="C343" s="9" t="s">
        <v>971</v>
      </c>
    </row>
    <row r="344" spans="1:3" ht="12.75" customHeight="1" x14ac:dyDescent="0.2">
      <c r="A344" s="9">
        <v>2021</v>
      </c>
      <c r="B344" s="9">
        <v>1103692</v>
      </c>
      <c r="C344" s="9" t="s">
        <v>971</v>
      </c>
    </row>
    <row r="345" spans="1:3" ht="12.75" customHeight="1" x14ac:dyDescent="0.2">
      <c r="A345" s="9">
        <v>2021</v>
      </c>
      <c r="B345" s="9">
        <v>122845</v>
      </c>
      <c r="C345" s="9" t="s">
        <v>971</v>
      </c>
    </row>
    <row r="346" spans="1:3" ht="12.75" customHeight="1" x14ac:dyDescent="0.2">
      <c r="A346" s="9">
        <v>2021</v>
      </c>
      <c r="B346" s="9">
        <v>122845</v>
      </c>
      <c r="C346" s="9" t="s">
        <v>971</v>
      </c>
    </row>
    <row r="347" spans="1:3" ht="12.75" customHeight="1" x14ac:dyDescent="0.2">
      <c r="A347" s="9">
        <v>2021</v>
      </c>
      <c r="B347" s="9">
        <v>1103692</v>
      </c>
      <c r="C347" s="9" t="s">
        <v>971</v>
      </c>
    </row>
    <row r="348" spans="1:3" ht="12.75" customHeight="1" x14ac:dyDescent="0.2">
      <c r="A348" s="9">
        <v>2021</v>
      </c>
      <c r="B348" s="9">
        <v>1270538</v>
      </c>
      <c r="C348" s="9" t="s">
        <v>971</v>
      </c>
    </row>
    <row r="349" spans="1:3" ht="12.75" customHeight="1" x14ac:dyDescent="0.2">
      <c r="A349" s="9">
        <v>2021</v>
      </c>
      <c r="B349" s="9">
        <v>1127925</v>
      </c>
      <c r="C349" s="9" t="s">
        <v>971</v>
      </c>
    </row>
    <row r="350" spans="1:3" ht="12.75" customHeight="1" x14ac:dyDescent="0.2">
      <c r="A350" s="9">
        <v>2021</v>
      </c>
      <c r="B350" s="9">
        <v>1127925</v>
      </c>
      <c r="C350" s="9" t="s">
        <v>971</v>
      </c>
    </row>
    <row r="351" spans="1:3" ht="12.75" customHeight="1" x14ac:dyDescent="0.2">
      <c r="A351" s="9">
        <v>2021</v>
      </c>
      <c r="B351" s="9">
        <v>1127924</v>
      </c>
      <c r="C351" s="9" t="s">
        <v>971</v>
      </c>
    </row>
    <row r="352" spans="1:3" ht="12.75" customHeight="1" x14ac:dyDescent="0.2">
      <c r="A352" s="9">
        <v>2021</v>
      </c>
      <c r="B352" s="9">
        <v>1127925</v>
      </c>
      <c r="C352" s="9" t="s">
        <v>971</v>
      </c>
    </row>
    <row r="353" spans="1:3" ht="12.75" customHeight="1" x14ac:dyDescent="0.2">
      <c r="A353" s="9">
        <v>2021</v>
      </c>
      <c r="B353" s="9">
        <v>1103692</v>
      </c>
      <c r="C353" s="9" t="s">
        <v>971</v>
      </c>
    </row>
    <row r="354" spans="1:3" ht="12.75" customHeight="1" x14ac:dyDescent="0.2">
      <c r="A354" s="9">
        <v>2021</v>
      </c>
      <c r="B354" s="9">
        <v>1308687</v>
      </c>
      <c r="C354" s="9" t="s">
        <v>971</v>
      </c>
    </row>
    <row r="355" spans="1:3" ht="12.75" customHeight="1" x14ac:dyDescent="0.2">
      <c r="A355" s="9">
        <v>2021</v>
      </c>
      <c r="B355" s="9">
        <v>1319230</v>
      </c>
      <c r="C355" s="9" t="s">
        <v>971</v>
      </c>
    </row>
    <row r="356" spans="1:3" ht="12.75" customHeight="1" x14ac:dyDescent="0.2">
      <c r="A356" s="9">
        <v>2021</v>
      </c>
      <c r="B356" s="9">
        <v>1103692</v>
      </c>
      <c r="C356" s="9" t="s">
        <v>971</v>
      </c>
    </row>
    <row r="357" spans="1:3" ht="12.75" customHeight="1" x14ac:dyDescent="0.2">
      <c r="A357" s="9">
        <v>2021</v>
      </c>
      <c r="B357" s="9">
        <v>122845</v>
      </c>
      <c r="C357" s="9" t="s">
        <v>971</v>
      </c>
    </row>
    <row r="358" spans="1:3" ht="12.75" customHeight="1" x14ac:dyDescent="0.2">
      <c r="A358" s="9">
        <v>2021</v>
      </c>
      <c r="B358" s="9">
        <v>1308687</v>
      </c>
      <c r="C358" s="9" t="s">
        <v>971</v>
      </c>
    </row>
    <row r="359" spans="1:3" ht="12.75" customHeight="1" x14ac:dyDescent="0.2">
      <c r="A359" s="9">
        <v>2021</v>
      </c>
      <c r="B359" s="9">
        <v>1127926</v>
      </c>
      <c r="C359" s="9" t="s">
        <v>971</v>
      </c>
    </row>
    <row r="360" spans="1:3" ht="12.75" customHeight="1" x14ac:dyDescent="0.2">
      <c r="A360" s="9">
        <v>2021</v>
      </c>
      <c r="B360" s="9">
        <v>1127927</v>
      </c>
      <c r="C360" s="9" t="s">
        <v>971</v>
      </c>
    </row>
    <row r="361" spans="1:3" ht="12.75" customHeight="1" x14ac:dyDescent="0.2">
      <c r="A361" s="9">
        <v>2021</v>
      </c>
      <c r="B361" s="9">
        <v>123336</v>
      </c>
      <c r="C361" s="9" t="s">
        <v>971</v>
      </c>
    </row>
    <row r="362" spans="1:3" ht="12.75" customHeight="1" x14ac:dyDescent="0.2">
      <c r="A362" s="9">
        <v>2021</v>
      </c>
      <c r="B362" s="9">
        <v>122845</v>
      </c>
      <c r="C362" s="9" t="s">
        <v>971</v>
      </c>
    </row>
    <row r="363" spans="1:3" ht="12.75" customHeight="1" x14ac:dyDescent="0.2">
      <c r="A363" s="9">
        <v>2021</v>
      </c>
      <c r="B363" s="9">
        <v>122845</v>
      </c>
      <c r="C363" s="9" t="s">
        <v>971</v>
      </c>
    </row>
    <row r="364" spans="1:3" ht="12.75" customHeight="1" x14ac:dyDescent="0.2">
      <c r="A364" s="9">
        <v>2021</v>
      </c>
      <c r="B364" s="9">
        <v>122845</v>
      </c>
      <c r="C364" s="9" t="s">
        <v>971</v>
      </c>
    </row>
    <row r="365" spans="1:3" ht="12.75" customHeight="1" x14ac:dyDescent="0.2">
      <c r="A365" s="9">
        <v>2021</v>
      </c>
      <c r="B365" s="9">
        <v>1127924</v>
      </c>
      <c r="C365" s="9" t="s">
        <v>971</v>
      </c>
    </row>
    <row r="366" spans="1:3" ht="12.75" customHeight="1" x14ac:dyDescent="0.2">
      <c r="A366" s="9">
        <v>2021</v>
      </c>
      <c r="B366" s="9">
        <v>1270538</v>
      </c>
      <c r="C366" s="9" t="s">
        <v>971</v>
      </c>
    </row>
    <row r="367" spans="1:3" ht="12.75" customHeight="1" x14ac:dyDescent="0.2">
      <c r="A367" s="9">
        <v>2021</v>
      </c>
      <c r="B367" s="9">
        <v>1103909</v>
      </c>
      <c r="C367" s="9" t="s">
        <v>971</v>
      </c>
    </row>
    <row r="368" spans="1:3" ht="12.75" customHeight="1" x14ac:dyDescent="0.2">
      <c r="A368" s="9">
        <v>2021</v>
      </c>
      <c r="B368" s="9">
        <v>108730</v>
      </c>
      <c r="C368" s="9" t="s">
        <v>971</v>
      </c>
    </row>
    <row r="369" spans="1:3" ht="12.75" customHeight="1" x14ac:dyDescent="0.2">
      <c r="A369" s="9">
        <v>2021</v>
      </c>
      <c r="B369" s="9">
        <v>1103657</v>
      </c>
      <c r="C369" s="9" t="s">
        <v>971</v>
      </c>
    </row>
    <row r="370" spans="1:3" ht="12.75" customHeight="1" x14ac:dyDescent="0.2">
      <c r="A370" s="9">
        <v>2021</v>
      </c>
      <c r="B370" s="9">
        <v>1103692</v>
      </c>
      <c r="C370" s="9" t="s">
        <v>971</v>
      </c>
    </row>
    <row r="371" spans="1:3" ht="12.75" customHeight="1" x14ac:dyDescent="0.2">
      <c r="A371" s="9">
        <v>2021</v>
      </c>
      <c r="B371" s="9">
        <v>108730</v>
      </c>
      <c r="C371" s="9" t="s">
        <v>971</v>
      </c>
    </row>
    <row r="372" spans="1:3" ht="12.75" customHeight="1" x14ac:dyDescent="0.2">
      <c r="A372" s="9">
        <v>2021</v>
      </c>
      <c r="B372" s="9">
        <v>108730</v>
      </c>
      <c r="C372" s="9" t="s">
        <v>971</v>
      </c>
    </row>
    <row r="373" spans="1:3" ht="12.75" customHeight="1" x14ac:dyDescent="0.2">
      <c r="A373" s="9">
        <v>2021</v>
      </c>
      <c r="B373" s="9">
        <v>122845</v>
      </c>
      <c r="C373" s="9" t="s">
        <v>971</v>
      </c>
    </row>
    <row r="374" spans="1:3" ht="12.75" customHeight="1" x14ac:dyDescent="0.2">
      <c r="A374" s="9">
        <v>2021</v>
      </c>
      <c r="B374" s="9">
        <v>1308687</v>
      </c>
      <c r="C374" s="9" t="s">
        <v>971</v>
      </c>
    </row>
    <row r="375" spans="1:3" ht="12.75" customHeight="1" x14ac:dyDescent="0.2">
      <c r="A375" s="9">
        <v>2021</v>
      </c>
      <c r="B375" s="9">
        <v>122845</v>
      </c>
      <c r="C375" s="9" t="s">
        <v>971</v>
      </c>
    </row>
    <row r="376" spans="1:3" ht="12.75" customHeight="1" x14ac:dyDescent="0.2">
      <c r="A376" s="9">
        <v>2021</v>
      </c>
      <c r="B376" s="9">
        <v>1270538</v>
      </c>
      <c r="C376" s="9" t="s">
        <v>971</v>
      </c>
    </row>
    <row r="377" spans="1:3" ht="12.75" customHeight="1" x14ac:dyDescent="0.2">
      <c r="A377" s="9">
        <v>2021</v>
      </c>
      <c r="B377" s="9">
        <v>122845</v>
      </c>
      <c r="C377" s="9" t="s">
        <v>971</v>
      </c>
    </row>
    <row r="378" spans="1:3" ht="12.75" customHeight="1" x14ac:dyDescent="0.2">
      <c r="A378" s="9">
        <v>2021</v>
      </c>
      <c r="B378" s="9">
        <v>1103909</v>
      </c>
      <c r="C378" s="9" t="s">
        <v>971</v>
      </c>
    </row>
    <row r="379" spans="1:3" ht="12.75" customHeight="1" x14ac:dyDescent="0.2">
      <c r="A379" s="9">
        <v>2021</v>
      </c>
      <c r="B379" s="9">
        <v>122845</v>
      </c>
      <c r="C379" s="9" t="s">
        <v>971</v>
      </c>
    </row>
    <row r="380" spans="1:3" ht="12.75" customHeight="1" x14ac:dyDescent="0.2">
      <c r="A380" s="9">
        <v>2021</v>
      </c>
      <c r="B380" s="9">
        <v>1127924</v>
      </c>
      <c r="C380" s="9" t="s">
        <v>971</v>
      </c>
    </row>
    <row r="381" spans="1:3" ht="12.75" customHeight="1" x14ac:dyDescent="0.2">
      <c r="A381" s="9">
        <v>2021</v>
      </c>
      <c r="B381" s="9">
        <v>150129</v>
      </c>
      <c r="C381" s="9" t="s">
        <v>971</v>
      </c>
    </row>
    <row r="382" spans="1:3" ht="12.75" customHeight="1" x14ac:dyDescent="0.2">
      <c r="A382" s="9">
        <v>2021</v>
      </c>
      <c r="B382" s="9">
        <v>1127925</v>
      </c>
      <c r="C382" s="9" t="s">
        <v>971</v>
      </c>
    </row>
    <row r="383" spans="1:3" ht="12.75" customHeight="1" x14ac:dyDescent="0.2">
      <c r="A383" s="9">
        <v>2021</v>
      </c>
      <c r="B383" s="9">
        <v>1270538</v>
      </c>
      <c r="C383" s="9" t="s">
        <v>971</v>
      </c>
    </row>
    <row r="384" spans="1:3" ht="12.75" customHeight="1" x14ac:dyDescent="0.2">
      <c r="A384" s="9">
        <v>2021</v>
      </c>
      <c r="B384" s="9">
        <v>1127925</v>
      </c>
      <c r="C384" s="9" t="s">
        <v>971</v>
      </c>
    </row>
    <row r="385" spans="1:3" ht="12.75" customHeight="1" x14ac:dyDescent="0.2">
      <c r="A385" s="9">
        <v>2021</v>
      </c>
      <c r="B385" s="9">
        <v>122845</v>
      </c>
      <c r="C385" s="9" t="s">
        <v>971</v>
      </c>
    </row>
    <row r="386" spans="1:3" ht="12.75" customHeight="1" x14ac:dyDescent="0.2">
      <c r="A386" s="9">
        <v>2021</v>
      </c>
      <c r="B386" s="9">
        <v>122845</v>
      </c>
      <c r="C386" s="9" t="s">
        <v>971</v>
      </c>
    </row>
    <row r="387" spans="1:3" ht="12.75" customHeight="1" x14ac:dyDescent="0.2">
      <c r="A387" s="9">
        <v>2021</v>
      </c>
      <c r="B387" s="9">
        <v>1308687</v>
      </c>
      <c r="C387" s="9" t="s">
        <v>971</v>
      </c>
    </row>
    <row r="388" spans="1:3" ht="12.75" customHeight="1" x14ac:dyDescent="0.2">
      <c r="A388" s="9">
        <v>2021</v>
      </c>
      <c r="B388" s="9">
        <v>1127924</v>
      </c>
      <c r="C388" s="9" t="s">
        <v>971</v>
      </c>
    </row>
    <row r="389" spans="1:3" ht="12.75" customHeight="1" x14ac:dyDescent="0.2">
      <c r="A389" s="9">
        <v>2021</v>
      </c>
      <c r="B389" s="9">
        <v>122845</v>
      </c>
      <c r="C389" s="9" t="s">
        <v>971</v>
      </c>
    </row>
    <row r="390" spans="1:3" ht="12.75" customHeight="1" x14ac:dyDescent="0.2">
      <c r="A390" s="9">
        <v>2021</v>
      </c>
      <c r="B390" s="9">
        <v>1103692</v>
      </c>
      <c r="C390" s="9" t="s">
        <v>971</v>
      </c>
    </row>
    <row r="391" spans="1:3" ht="12.75" customHeight="1" x14ac:dyDescent="0.2">
      <c r="A391" s="9">
        <v>2021</v>
      </c>
      <c r="B391" s="9">
        <v>122845</v>
      </c>
      <c r="C391" s="9" t="s">
        <v>971</v>
      </c>
    </row>
    <row r="392" spans="1:3" ht="12.75" customHeight="1" x14ac:dyDescent="0.2">
      <c r="A392" s="9">
        <v>2021</v>
      </c>
      <c r="B392" s="9">
        <v>1319230</v>
      </c>
      <c r="C392" s="9" t="s">
        <v>971</v>
      </c>
    </row>
    <row r="393" spans="1:3" ht="12.75" customHeight="1" x14ac:dyDescent="0.2">
      <c r="A393" s="9">
        <v>2021</v>
      </c>
      <c r="B393" s="9">
        <v>1103657</v>
      </c>
      <c r="C393" s="9" t="s">
        <v>971</v>
      </c>
    </row>
    <row r="394" spans="1:3" ht="12.75" customHeight="1" x14ac:dyDescent="0.2">
      <c r="A394" s="9">
        <v>2021</v>
      </c>
      <c r="B394" s="9">
        <v>1127927</v>
      </c>
      <c r="C394" s="9" t="s">
        <v>971</v>
      </c>
    </row>
    <row r="395" spans="1:3" ht="12.75" customHeight="1" x14ac:dyDescent="0.2">
      <c r="A395" s="9">
        <v>2021</v>
      </c>
      <c r="B395" s="9">
        <v>108730</v>
      </c>
      <c r="C395" s="9" t="s">
        <v>971</v>
      </c>
    </row>
    <row r="396" spans="1:3" ht="12.75" customHeight="1" x14ac:dyDescent="0.2">
      <c r="A396" s="9">
        <v>2021</v>
      </c>
      <c r="B396" s="9">
        <v>122845</v>
      </c>
      <c r="C396" s="9" t="s">
        <v>971</v>
      </c>
    </row>
    <row r="397" spans="1:3" ht="12.75" customHeight="1" x14ac:dyDescent="0.2">
      <c r="A397" s="9">
        <v>2021</v>
      </c>
      <c r="B397" s="9">
        <v>1365444</v>
      </c>
      <c r="C397" s="9" t="s">
        <v>971</v>
      </c>
    </row>
    <row r="398" spans="1:3" ht="12.75" customHeight="1" x14ac:dyDescent="0.2">
      <c r="A398" s="9">
        <v>2021</v>
      </c>
      <c r="B398" s="9">
        <v>1127926</v>
      </c>
      <c r="C398" s="9" t="s">
        <v>971</v>
      </c>
    </row>
    <row r="399" spans="1:3" ht="12.75" customHeight="1" x14ac:dyDescent="0.2">
      <c r="A399" s="9">
        <v>2021</v>
      </c>
      <c r="B399" s="9">
        <v>1179970</v>
      </c>
      <c r="C399" s="9" t="s">
        <v>971</v>
      </c>
    </row>
    <row r="400" spans="1:3" ht="12.75" customHeight="1" x14ac:dyDescent="0.2">
      <c r="A400" s="9">
        <v>2021</v>
      </c>
      <c r="B400" s="9">
        <v>108730</v>
      </c>
      <c r="C400" s="9" t="s">
        <v>971</v>
      </c>
    </row>
    <row r="401" spans="1:3" ht="12.75" customHeight="1" x14ac:dyDescent="0.2">
      <c r="A401" s="9">
        <v>2021</v>
      </c>
      <c r="B401" s="9">
        <v>1319230</v>
      </c>
      <c r="C401" s="9" t="s">
        <v>971</v>
      </c>
    </row>
    <row r="402" spans="1:3" ht="12.75" customHeight="1" x14ac:dyDescent="0.2">
      <c r="A402" s="9">
        <v>2021</v>
      </c>
      <c r="B402" s="9">
        <v>1127925</v>
      </c>
      <c r="C402" s="9" t="s">
        <v>971</v>
      </c>
    </row>
    <row r="403" spans="1:3" ht="12.75" customHeight="1" x14ac:dyDescent="0.2">
      <c r="A403" s="9">
        <v>2021</v>
      </c>
      <c r="B403" s="9">
        <v>1308687</v>
      </c>
      <c r="C403" s="9" t="s">
        <v>971</v>
      </c>
    </row>
    <row r="404" spans="1:3" ht="12.75" customHeight="1" x14ac:dyDescent="0.2">
      <c r="A404" s="9">
        <v>2021</v>
      </c>
      <c r="B404" s="9">
        <v>1365444</v>
      </c>
      <c r="C404" s="9" t="s">
        <v>971</v>
      </c>
    </row>
    <row r="405" spans="1:3" ht="12.75" customHeight="1" x14ac:dyDescent="0.2">
      <c r="A405" s="9">
        <v>2021</v>
      </c>
      <c r="B405" s="9">
        <v>122845</v>
      </c>
      <c r="C405" s="9" t="s">
        <v>971</v>
      </c>
    </row>
    <row r="406" spans="1:3" ht="12.75" customHeight="1" x14ac:dyDescent="0.2">
      <c r="A406" s="9">
        <v>2021</v>
      </c>
      <c r="B406" s="9">
        <v>123336</v>
      </c>
      <c r="C406" s="9" t="s">
        <v>971</v>
      </c>
    </row>
    <row r="407" spans="1:3" ht="12.75" customHeight="1" x14ac:dyDescent="0.2">
      <c r="A407" s="9">
        <v>2021</v>
      </c>
      <c r="B407" s="9">
        <v>1179970</v>
      </c>
      <c r="C407" s="9" t="s">
        <v>971</v>
      </c>
    </row>
    <row r="408" spans="1:3" ht="12.75" customHeight="1" x14ac:dyDescent="0.2">
      <c r="A408" s="9">
        <v>2021</v>
      </c>
      <c r="B408" s="9">
        <v>1127927</v>
      </c>
      <c r="C408" s="9" t="s">
        <v>971</v>
      </c>
    </row>
    <row r="409" spans="1:3" ht="12.75" customHeight="1" x14ac:dyDescent="0.2">
      <c r="A409" s="9">
        <v>2021</v>
      </c>
      <c r="B409" s="9">
        <v>1319230</v>
      </c>
      <c r="C409" s="9" t="s">
        <v>971</v>
      </c>
    </row>
    <row r="410" spans="1:3" ht="12.75" customHeight="1" x14ac:dyDescent="0.2">
      <c r="A410" s="9">
        <v>2021</v>
      </c>
      <c r="B410" s="9">
        <v>122845</v>
      </c>
      <c r="C410" s="9" t="s">
        <v>971</v>
      </c>
    </row>
    <row r="411" spans="1:3" ht="12.75" customHeight="1" x14ac:dyDescent="0.2">
      <c r="A411" s="9">
        <v>2021</v>
      </c>
      <c r="B411" s="9">
        <v>1308687</v>
      </c>
      <c r="C411" s="9" t="s">
        <v>971</v>
      </c>
    </row>
    <row r="412" spans="1:3" ht="12.75" customHeight="1" x14ac:dyDescent="0.2">
      <c r="A412" s="9">
        <v>2021</v>
      </c>
      <c r="B412" s="9">
        <v>108730</v>
      </c>
      <c r="C412" s="9" t="s">
        <v>971</v>
      </c>
    </row>
    <row r="413" spans="1:3" ht="12.75" customHeight="1" x14ac:dyDescent="0.2">
      <c r="A413" s="9">
        <v>2021</v>
      </c>
      <c r="B413" s="9">
        <v>108730</v>
      </c>
      <c r="C413" s="9" t="s">
        <v>971</v>
      </c>
    </row>
    <row r="414" spans="1:3" ht="12.75" customHeight="1" x14ac:dyDescent="0.2">
      <c r="A414" s="9">
        <v>2021</v>
      </c>
      <c r="B414" s="9">
        <v>1127926</v>
      </c>
      <c r="C414" s="9" t="s">
        <v>971</v>
      </c>
    </row>
    <row r="415" spans="1:3" ht="12.75" customHeight="1" x14ac:dyDescent="0.2">
      <c r="A415" s="9">
        <v>2021</v>
      </c>
      <c r="B415" s="9">
        <v>108730</v>
      </c>
      <c r="C415" s="9" t="s">
        <v>971</v>
      </c>
    </row>
    <row r="416" spans="1:3" ht="12.75" customHeight="1" x14ac:dyDescent="0.2">
      <c r="A416" s="9">
        <v>2021</v>
      </c>
      <c r="B416" s="9">
        <v>1179970</v>
      </c>
      <c r="C416" s="9" t="s">
        <v>971</v>
      </c>
    </row>
    <row r="417" spans="1:3" ht="12.75" customHeight="1" x14ac:dyDescent="0.2">
      <c r="A417" s="9">
        <v>2021</v>
      </c>
      <c r="B417" s="9">
        <v>108730</v>
      </c>
      <c r="C417" s="9" t="s">
        <v>971</v>
      </c>
    </row>
    <row r="418" spans="1:3" ht="12.75" customHeight="1" x14ac:dyDescent="0.2">
      <c r="A418" s="9">
        <v>2021</v>
      </c>
      <c r="B418" s="9">
        <v>1103909</v>
      </c>
      <c r="C418" s="9" t="s">
        <v>971</v>
      </c>
    </row>
    <row r="419" spans="1:3" ht="12.75" customHeight="1" x14ac:dyDescent="0.2">
      <c r="A419" s="9">
        <v>2021</v>
      </c>
      <c r="B419" s="9">
        <v>1127926</v>
      </c>
      <c r="C419" s="9" t="s">
        <v>971</v>
      </c>
    </row>
    <row r="420" spans="1:3" ht="12.75" customHeight="1" x14ac:dyDescent="0.2">
      <c r="A420" s="9">
        <v>2021</v>
      </c>
      <c r="B420" s="9">
        <v>1127925</v>
      </c>
      <c r="C420" s="9" t="s">
        <v>971</v>
      </c>
    </row>
    <row r="421" spans="1:3" ht="12.75" customHeight="1" x14ac:dyDescent="0.2">
      <c r="A421" s="9">
        <v>2021</v>
      </c>
      <c r="B421" s="9">
        <v>1103657</v>
      </c>
      <c r="C421" s="9" t="s">
        <v>971</v>
      </c>
    </row>
    <row r="422" spans="1:3" ht="12.75" customHeight="1" x14ac:dyDescent="0.2">
      <c r="A422" s="9">
        <v>2021</v>
      </c>
      <c r="B422" s="9">
        <v>122845</v>
      </c>
      <c r="C422" s="9" t="s">
        <v>971</v>
      </c>
    </row>
    <row r="423" spans="1:3" ht="12.75" customHeight="1" x14ac:dyDescent="0.2">
      <c r="A423" s="9">
        <v>2021</v>
      </c>
      <c r="B423" s="9">
        <v>108730</v>
      </c>
      <c r="C423" s="9" t="s">
        <v>971</v>
      </c>
    </row>
    <row r="424" spans="1:3" ht="12.75" customHeight="1" x14ac:dyDescent="0.2">
      <c r="A424" s="9">
        <v>2021</v>
      </c>
      <c r="B424" s="9">
        <v>1308687</v>
      </c>
      <c r="C424" s="9" t="s">
        <v>971</v>
      </c>
    </row>
    <row r="425" spans="1:3" ht="12.75" customHeight="1" x14ac:dyDescent="0.2">
      <c r="A425" s="9">
        <v>2021</v>
      </c>
      <c r="B425" s="9">
        <v>122845</v>
      </c>
      <c r="C425" s="9" t="s">
        <v>971</v>
      </c>
    </row>
    <row r="426" spans="1:3" ht="12.75" customHeight="1" x14ac:dyDescent="0.2">
      <c r="A426" s="9">
        <v>2021</v>
      </c>
      <c r="B426" s="9">
        <v>1103909</v>
      </c>
      <c r="C426" s="9" t="s">
        <v>971</v>
      </c>
    </row>
    <row r="427" spans="1:3" ht="12.75" customHeight="1" x14ac:dyDescent="0.2">
      <c r="A427" s="9">
        <v>2021</v>
      </c>
      <c r="B427" s="9">
        <v>1308687</v>
      </c>
      <c r="C427" s="9" t="s">
        <v>971</v>
      </c>
    </row>
    <row r="428" spans="1:3" ht="12.75" customHeight="1" x14ac:dyDescent="0.2">
      <c r="A428" s="9">
        <v>2021</v>
      </c>
      <c r="B428" s="9">
        <v>122845</v>
      </c>
      <c r="C428" s="9" t="s">
        <v>971</v>
      </c>
    </row>
    <row r="429" spans="1:3" ht="12.75" customHeight="1" x14ac:dyDescent="0.2">
      <c r="A429" s="9">
        <v>2021</v>
      </c>
      <c r="B429" s="9">
        <v>1127926</v>
      </c>
      <c r="C429" s="9" t="s">
        <v>971</v>
      </c>
    </row>
    <row r="430" spans="1:3" ht="12.75" customHeight="1" x14ac:dyDescent="0.2">
      <c r="A430" s="9">
        <v>2021</v>
      </c>
      <c r="B430" s="9">
        <v>1319230</v>
      </c>
      <c r="C430" s="9" t="s">
        <v>971</v>
      </c>
    </row>
    <row r="431" spans="1:3" ht="12.75" customHeight="1" x14ac:dyDescent="0.2">
      <c r="A431" s="9">
        <v>2021</v>
      </c>
      <c r="B431" s="9">
        <v>122845</v>
      </c>
      <c r="C431" s="9" t="s">
        <v>971</v>
      </c>
    </row>
    <row r="432" spans="1:3" ht="12.75" customHeight="1" x14ac:dyDescent="0.2">
      <c r="A432" s="9">
        <v>2021</v>
      </c>
      <c r="B432" s="9">
        <v>108730</v>
      </c>
      <c r="C432" s="9" t="s">
        <v>971</v>
      </c>
    </row>
    <row r="433" spans="1:3" ht="12.75" customHeight="1" x14ac:dyDescent="0.2">
      <c r="A433" s="9">
        <v>2021</v>
      </c>
      <c r="B433" s="9">
        <v>1179970</v>
      </c>
      <c r="C433" s="9" t="s">
        <v>971</v>
      </c>
    </row>
    <row r="434" spans="1:3" ht="12.75" customHeight="1" x14ac:dyDescent="0.2">
      <c r="A434" s="9">
        <v>2021</v>
      </c>
      <c r="B434" s="9">
        <v>1127925</v>
      </c>
      <c r="C434" s="9" t="s">
        <v>971</v>
      </c>
    </row>
    <row r="435" spans="1:3" ht="12.75" customHeight="1" x14ac:dyDescent="0.2">
      <c r="A435" s="9">
        <v>2021</v>
      </c>
      <c r="B435" s="9">
        <v>123336</v>
      </c>
      <c r="C435" s="9" t="s">
        <v>971</v>
      </c>
    </row>
    <row r="436" spans="1:3" ht="12.75" customHeight="1" x14ac:dyDescent="0.2">
      <c r="A436" s="9">
        <v>2021</v>
      </c>
      <c r="B436" s="9">
        <v>1127926</v>
      </c>
      <c r="C436" s="9" t="s">
        <v>971</v>
      </c>
    </row>
    <row r="437" spans="1:3" ht="12.75" customHeight="1" x14ac:dyDescent="0.2">
      <c r="A437" s="9">
        <v>2021</v>
      </c>
      <c r="B437" s="9">
        <v>1179970</v>
      </c>
      <c r="C437" s="9" t="s">
        <v>971</v>
      </c>
    </row>
    <row r="438" spans="1:3" ht="12.75" customHeight="1" x14ac:dyDescent="0.2">
      <c r="A438" s="9">
        <v>2021</v>
      </c>
      <c r="B438" s="9">
        <v>1127925</v>
      </c>
      <c r="C438" s="9" t="s">
        <v>971</v>
      </c>
    </row>
    <row r="439" spans="1:3" ht="12.75" customHeight="1" x14ac:dyDescent="0.2">
      <c r="A439" s="9">
        <v>2021</v>
      </c>
      <c r="B439" s="9">
        <v>1127926</v>
      </c>
      <c r="C439" s="9" t="s">
        <v>971</v>
      </c>
    </row>
    <row r="440" spans="1:3" ht="12.75" customHeight="1" x14ac:dyDescent="0.2">
      <c r="A440" s="9">
        <v>2021</v>
      </c>
      <c r="B440" s="9">
        <v>1308687</v>
      </c>
      <c r="C440" s="9" t="s">
        <v>971</v>
      </c>
    </row>
    <row r="441" spans="1:3" ht="12.75" customHeight="1" x14ac:dyDescent="0.2">
      <c r="A441" s="9">
        <v>2021</v>
      </c>
      <c r="B441" s="9">
        <v>1127926</v>
      </c>
      <c r="C441" s="9" t="s">
        <v>971</v>
      </c>
    </row>
    <row r="442" spans="1:3" ht="12.75" customHeight="1" x14ac:dyDescent="0.2">
      <c r="A442" s="9">
        <v>2021</v>
      </c>
      <c r="B442" s="9">
        <v>1365444</v>
      </c>
      <c r="C442" s="9" t="s">
        <v>971</v>
      </c>
    </row>
    <row r="443" spans="1:3" ht="12.75" customHeight="1" x14ac:dyDescent="0.2">
      <c r="A443" s="9">
        <v>2021</v>
      </c>
      <c r="B443" s="9">
        <v>122845</v>
      </c>
      <c r="C443" s="9" t="s">
        <v>971</v>
      </c>
    </row>
    <row r="444" spans="1:3" ht="12.75" customHeight="1" x14ac:dyDescent="0.2">
      <c r="A444" s="9">
        <v>2021</v>
      </c>
      <c r="B444" s="9">
        <v>1103909</v>
      </c>
      <c r="C444" s="9" t="s">
        <v>971</v>
      </c>
    </row>
    <row r="445" spans="1:3" ht="12.75" customHeight="1" x14ac:dyDescent="0.2">
      <c r="A445" s="9">
        <v>2021</v>
      </c>
      <c r="B445" s="9">
        <v>1179970</v>
      </c>
      <c r="C445" s="9" t="s">
        <v>971</v>
      </c>
    </row>
    <row r="446" spans="1:3" ht="12.75" customHeight="1" x14ac:dyDescent="0.2">
      <c r="A446" s="9">
        <v>2021</v>
      </c>
      <c r="B446" s="9">
        <v>1127924</v>
      </c>
      <c r="C446" s="9" t="s">
        <v>971</v>
      </c>
    </row>
    <row r="447" spans="1:3" ht="12.75" customHeight="1" x14ac:dyDescent="0.2">
      <c r="A447" s="9">
        <v>2021</v>
      </c>
      <c r="B447" s="9">
        <v>1179970</v>
      </c>
      <c r="C447" s="9" t="s">
        <v>971</v>
      </c>
    </row>
    <row r="448" spans="1:3" ht="12.75" customHeight="1" x14ac:dyDescent="0.2">
      <c r="A448" s="9">
        <v>2021</v>
      </c>
      <c r="B448" s="9">
        <v>1179970</v>
      </c>
      <c r="C448" s="9" t="s">
        <v>971</v>
      </c>
    </row>
    <row r="449" spans="1:3" ht="12.75" customHeight="1" x14ac:dyDescent="0.2">
      <c r="A449" s="9">
        <v>2021</v>
      </c>
      <c r="B449" s="9">
        <v>1127926</v>
      </c>
      <c r="C449" s="9" t="s">
        <v>971</v>
      </c>
    </row>
    <row r="450" spans="1:3" ht="12.75" customHeight="1" x14ac:dyDescent="0.2">
      <c r="A450" s="9">
        <v>2021</v>
      </c>
      <c r="B450" s="9">
        <v>108730</v>
      </c>
      <c r="C450" s="9" t="s">
        <v>971</v>
      </c>
    </row>
    <row r="451" spans="1:3" ht="12.75" customHeight="1" x14ac:dyDescent="0.2">
      <c r="A451" s="9">
        <v>2021</v>
      </c>
      <c r="B451" s="9">
        <v>108730</v>
      </c>
      <c r="C451" s="9" t="s">
        <v>971</v>
      </c>
    </row>
    <row r="452" spans="1:3" ht="12.75" customHeight="1" x14ac:dyDescent="0.2">
      <c r="A452" s="9">
        <v>2021</v>
      </c>
      <c r="B452" s="9">
        <v>108730</v>
      </c>
      <c r="C452" s="9" t="s">
        <v>971</v>
      </c>
    </row>
    <row r="453" spans="1:3" ht="12.75" customHeight="1" x14ac:dyDescent="0.2">
      <c r="A453" s="9">
        <v>2021</v>
      </c>
      <c r="B453" s="9">
        <v>1127926</v>
      </c>
      <c r="C453" s="9" t="s">
        <v>971</v>
      </c>
    </row>
    <row r="454" spans="1:3" ht="12.75" customHeight="1" x14ac:dyDescent="0.2">
      <c r="A454" s="9">
        <v>2021</v>
      </c>
      <c r="B454" s="9">
        <v>1365444</v>
      </c>
      <c r="C454" s="9" t="s">
        <v>971</v>
      </c>
    </row>
    <row r="455" spans="1:3" ht="12.75" customHeight="1" x14ac:dyDescent="0.2">
      <c r="A455" s="9">
        <v>2021</v>
      </c>
      <c r="B455" s="9">
        <v>108730</v>
      </c>
      <c r="C455" s="9" t="s">
        <v>971</v>
      </c>
    </row>
    <row r="456" spans="1:3" ht="12.75" customHeight="1" x14ac:dyDescent="0.2">
      <c r="A456" s="9">
        <v>2021</v>
      </c>
      <c r="B456" s="9">
        <v>1179970</v>
      </c>
      <c r="C456" s="9" t="s">
        <v>971</v>
      </c>
    </row>
    <row r="457" spans="1:3" ht="12.75" customHeight="1" x14ac:dyDescent="0.2">
      <c r="A457" s="9">
        <v>2021</v>
      </c>
      <c r="B457" s="9">
        <v>1127926</v>
      </c>
      <c r="C457" s="9" t="s">
        <v>971</v>
      </c>
    </row>
    <row r="458" spans="1:3" ht="12.75" customHeight="1" x14ac:dyDescent="0.2">
      <c r="A458" s="9">
        <v>2021</v>
      </c>
      <c r="B458" s="9">
        <v>1103657</v>
      </c>
      <c r="C458" s="9" t="s">
        <v>971</v>
      </c>
    </row>
    <row r="459" spans="1:3" ht="12.75" customHeight="1" x14ac:dyDescent="0.2">
      <c r="A459" s="9">
        <v>2021</v>
      </c>
      <c r="B459" s="9">
        <v>1308687</v>
      </c>
      <c r="C459" s="9" t="s">
        <v>971</v>
      </c>
    </row>
    <row r="460" spans="1:3" ht="12.75" customHeight="1" x14ac:dyDescent="0.2">
      <c r="A460" s="9">
        <v>2021</v>
      </c>
      <c r="B460" s="9">
        <v>122845</v>
      </c>
      <c r="C460" s="9" t="s">
        <v>971</v>
      </c>
    </row>
    <row r="461" spans="1:3" ht="12.75" customHeight="1" x14ac:dyDescent="0.2">
      <c r="A461" s="9">
        <v>2021</v>
      </c>
      <c r="B461" s="9">
        <v>1179970</v>
      </c>
      <c r="C461" s="9" t="s">
        <v>971</v>
      </c>
    </row>
    <row r="462" spans="1:3" ht="12.75" customHeight="1" x14ac:dyDescent="0.2">
      <c r="A462" s="9">
        <v>2021</v>
      </c>
      <c r="B462" s="9">
        <v>1179970</v>
      </c>
      <c r="C462" s="9" t="s">
        <v>971</v>
      </c>
    </row>
    <row r="463" spans="1:3" ht="12.75" customHeight="1" x14ac:dyDescent="0.2">
      <c r="A463" s="9">
        <v>2021</v>
      </c>
      <c r="B463" s="9">
        <v>108730</v>
      </c>
      <c r="C463" s="9" t="s">
        <v>971</v>
      </c>
    </row>
    <row r="464" spans="1:3" ht="12.75" customHeight="1" x14ac:dyDescent="0.2">
      <c r="A464" s="9">
        <v>2021</v>
      </c>
      <c r="B464" s="9">
        <v>1319230</v>
      </c>
      <c r="C464" s="9" t="s">
        <v>971</v>
      </c>
    </row>
    <row r="465" spans="1:3" ht="12.75" customHeight="1" x14ac:dyDescent="0.2">
      <c r="A465" s="9">
        <v>2021</v>
      </c>
      <c r="B465" s="9">
        <v>1127927</v>
      </c>
      <c r="C465" s="9" t="s">
        <v>971</v>
      </c>
    </row>
    <row r="466" spans="1:3" ht="12.75" customHeight="1" x14ac:dyDescent="0.2">
      <c r="A466" s="9">
        <v>2021</v>
      </c>
      <c r="B466" s="9">
        <v>1103909</v>
      </c>
      <c r="C466" s="9" t="s">
        <v>971</v>
      </c>
    </row>
    <row r="467" spans="1:3" ht="12.75" customHeight="1" x14ac:dyDescent="0.2">
      <c r="A467" s="9">
        <v>2021</v>
      </c>
      <c r="B467" s="9">
        <v>1127924</v>
      </c>
      <c r="C467" s="9" t="s">
        <v>971</v>
      </c>
    </row>
    <row r="468" spans="1:3" ht="12.75" customHeight="1" x14ac:dyDescent="0.2">
      <c r="A468" s="9">
        <v>2021</v>
      </c>
      <c r="B468" s="9">
        <v>1127924</v>
      </c>
      <c r="C468" s="9" t="s">
        <v>971</v>
      </c>
    </row>
    <row r="469" spans="1:3" ht="12.75" customHeight="1" x14ac:dyDescent="0.2">
      <c r="A469" s="9">
        <v>2021</v>
      </c>
      <c r="B469" s="9">
        <v>1365444</v>
      </c>
      <c r="C469" s="9" t="s">
        <v>971</v>
      </c>
    </row>
    <row r="470" spans="1:3" ht="12.75" customHeight="1" x14ac:dyDescent="0.2">
      <c r="A470" s="9">
        <v>2021</v>
      </c>
      <c r="B470" s="9">
        <v>1179970</v>
      </c>
      <c r="C470" s="9" t="s">
        <v>971</v>
      </c>
    </row>
    <row r="471" spans="1:3" ht="12.75" customHeight="1" x14ac:dyDescent="0.2">
      <c r="A471" s="9">
        <v>2021</v>
      </c>
      <c r="B471" s="9">
        <v>122845</v>
      </c>
      <c r="C471" s="9" t="s">
        <v>971</v>
      </c>
    </row>
    <row r="472" spans="1:3" ht="12.75" customHeight="1" x14ac:dyDescent="0.2">
      <c r="A472" s="9">
        <v>2021</v>
      </c>
      <c r="B472" s="9">
        <v>108730</v>
      </c>
      <c r="C472" s="9" t="s">
        <v>971</v>
      </c>
    </row>
    <row r="473" spans="1:3" ht="12.75" customHeight="1" x14ac:dyDescent="0.2">
      <c r="A473" s="9">
        <v>2021</v>
      </c>
      <c r="B473" s="9">
        <v>108730</v>
      </c>
      <c r="C473" s="9" t="s">
        <v>971</v>
      </c>
    </row>
    <row r="474" spans="1:3" ht="12.75" customHeight="1" x14ac:dyDescent="0.2">
      <c r="A474" s="9">
        <v>2021</v>
      </c>
      <c r="B474" s="9">
        <v>1179970</v>
      </c>
      <c r="C474" s="9" t="s">
        <v>971</v>
      </c>
    </row>
    <row r="475" spans="1:3" ht="12.75" customHeight="1" x14ac:dyDescent="0.2">
      <c r="A475" s="9">
        <v>2021</v>
      </c>
      <c r="B475" s="9">
        <v>122845</v>
      </c>
      <c r="C475" s="9" t="s">
        <v>971</v>
      </c>
    </row>
    <row r="476" spans="1:3" ht="12.75" customHeight="1" x14ac:dyDescent="0.2">
      <c r="A476" s="9">
        <v>2021</v>
      </c>
      <c r="B476" s="9">
        <v>122845</v>
      </c>
      <c r="C476" s="9" t="s">
        <v>971</v>
      </c>
    </row>
    <row r="477" spans="1:3" ht="12.75" customHeight="1" x14ac:dyDescent="0.2">
      <c r="A477" s="9">
        <v>2021</v>
      </c>
      <c r="B477" s="9">
        <v>150129</v>
      </c>
      <c r="C477" s="9" t="s">
        <v>971</v>
      </c>
    </row>
    <row r="478" spans="1:3" ht="12.75" customHeight="1" x14ac:dyDescent="0.2">
      <c r="A478" s="9">
        <v>2021</v>
      </c>
      <c r="B478" s="9">
        <v>150129</v>
      </c>
      <c r="C478" s="9" t="s">
        <v>971</v>
      </c>
    </row>
    <row r="479" spans="1:3" ht="12.75" customHeight="1" x14ac:dyDescent="0.2">
      <c r="A479" s="9">
        <v>2021</v>
      </c>
      <c r="B479" s="9">
        <v>1308687</v>
      </c>
      <c r="C479" s="9" t="s">
        <v>971</v>
      </c>
    </row>
    <row r="480" spans="1:3" ht="12.75" customHeight="1" x14ac:dyDescent="0.2">
      <c r="A480" s="9">
        <v>2021</v>
      </c>
      <c r="B480" s="9">
        <v>123336</v>
      </c>
      <c r="C480" s="9" t="s">
        <v>971</v>
      </c>
    </row>
    <row r="481" spans="1:3" ht="12.75" customHeight="1" x14ac:dyDescent="0.2">
      <c r="A481" s="9">
        <v>2021</v>
      </c>
      <c r="B481" s="9">
        <v>123336</v>
      </c>
      <c r="C481" s="9" t="s">
        <v>971</v>
      </c>
    </row>
    <row r="482" spans="1:3" ht="12.75" customHeight="1" x14ac:dyDescent="0.2">
      <c r="A482" s="9">
        <v>2021</v>
      </c>
      <c r="B482" s="9">
        <v>123336</v>
      </c>
      <c r="C482" s="9" t="s">
        <v>971</v>
      </c>
    </row>
    <row r="483" spans="1:3" ht="12.75" customHeight="1" x14ac:dyDescent="0.2">
      <c r="A483" s="9">
        <v>2021</v>
      </c>
      <c r="B483" s="9">
        <v>123336</v>
      </c>
      <c r="C483" s="9" t="s">
        <v>971</v>
      </c>
    </row>
    <row r="484" spans="1:3" ht="12.75" customHeight="1" x14ac:dyDescent="0.2">
      <c r="A484" s="9">
        <v>2021</v>
      </c>
      <c r="B484" s="9">
        <v>123336</v>
      </c>
      <c r="C484" s="9" t="s">
        <v>971</v>
      </c>
    </row>
    <row r="485" spans="1:3" ht="12.75" customHeight="1" x14ac:dyDescent="0.2">
      <c r="A485" s="9">
        <v>2021</v>
      </c>
      <c r="B485" s="9">
        <v>1308687</v>
      </c>
      <c r="C485" s="9" t="s">
        <v>134</v>
      </c>
    </row>
    <row r="486" spans="1:3" ht="12.75" customHeight="1" x14ac:dyDescent="0.2">
      <c r="A486" s="9">
        <v>2021</v>
      </c>
      <c r="B486" s="9">
        <v>123336</v>
      </c>
      <c r="C486" s="9" t="s">
        <v>134</v>
      </c>
    </row>
    <row r="487" spans="1:3" ht="12.75" customHeight="1" x14ac:dyDescent="0.2">
      <c r="A487" s="9">
        <v>2021</v>
      </c>
      <c r="B487" s="9">
        <v>1319230</v>
      </c>
      <c r="C487" s="9" t="s">
        <v>134</v>
      </c>
    </row>
    <row r="488" spans="1:3" ht="12.75" customHeight="1" x14ac:dyDescent="0.2">
      <c r="A488" s="9">
        <v>2021</v>
      </c>
      <c r="B488" s="9">
        <v>123336</v>
      </c>
      <c r="C488" s="9" t="s">
        <v>134</v>
      </c>
    </row>
    <row r="489" spans="1:3" ht="12.75" customHeight="1" x14ac:dyDescent="0.2">
      <c r="A489" s="9">
        <v>2021</v>
      </c>
      <c r="B489" s="9">
        <v>123336</v>
      </c>
      <c r="C489" s="9" t="s">
        <v>134</v>
      </c>
    </row>
    <row r="490" spans="1:3" ht="12.75" customHeight="1" x14ac:dyDescent="0.2">
      <c r="A490" s="9">
        <v>2021</v>
      </c>
      <c r="B490" s="9">
        <v>123336</v>
      </c>
      <c r="C490" s="9" t="s">
        <v>134</v>
      </c>
    </row>
    <row r="491" spans="1:3" ht="12.75" customHeight="1" x14ac:dyDescent="0.2">
      <c r="A491" s="9">
        <v>2021</v>
      </c>
      <c r="B491" s="9">
        <v>123336</v>
      </c>
      <c r="C491" s="9" t="s">
        <v>134</v>
      </c>
    </row>
    <row r="492" spans="1:3" ht="12.75" customHeight="1" x14ac:dyDescent="0.2">
      <c r="A492" s="9">
        <v>2021</v>
      </c>
      <c r="B492" s="9">
        <v>1179970</v>
      </c>
      <c r="C492" s="9" t="s">
        <v>134</v>
      </c>
    </row>
    <row r="493" spans="1:3" ht="12.75" customHeight="1" x14ac:dyDescent="0.2">
      <c r="A493" s="9">
        <v>2021</v>
      </c>
      <c r="B493" s="9">
        <v>1117076</v>
      </c>
      <c r="C493" s="9" t="s">
        <v>134</v>
      </c>
    </row>
    <row r="494" spans="1:3" ht="12.75" customHeight="1" x14ac:dyDescent="0.2">
      <c r="A494" s="9">
        <v>2021</v>
      </c>
      <c r="B494" s="9">
        <v>123336</v>
      </c>
      <c r="C494" s="9" t="s">
        <v>134</v>
      </c>
    </row>
    <row r="495" spans="1:3" ht="12.75" customHeight="1" x14ac:dyDescent="0.2">
      <c r="A495" s="9">
        <v>2021</v>
      </c>
      <c r="B495" s="9">
        <v>123336</v>
      </c>
      <c r="C495" s="9" t="s">
        <v>134</v>
      </c>
    </row>
    <row r="496" spans="1:3" ht="12.75" customHeight="1" x14ac:dyDescent="0.2">
      <c r="A496" s="9">
        <v>2021</v>
      </c>
      <c r="B496" s="9">
        <v>1179970</v>
      </c>
      <c r="C496" s="9" t="s">
        <v>134</v>
      </c>
    </row>
    <row r="497" spans="1:3" ht="12.75" customHeight="1" x14ac:dyDescent="0.2">
      <c r="A497" s="9">
        <v>2021</v>
      </c>
      <c r="B497" s="9">
        <v>108730</v>
      </c>
      <c r="C497" s="9" t="s">
        <v>134</v>
      </c>
    </row>
    <row r="498" spans="1:3" ht="12.75" customHeight="1" x14ac:dyDescent="0.2">
      <c r="A498" s="9">
        <v>2021</v>
      </c>
      <c r="B498" s="9">
        <v>123336</v>
      </c>
      <c r="C498" s="9" t="s">
        <v>134</v>
      </c>
    </row>
    <row r="499" spans="1:3" ht="12.75" customHeight="1" x14ac:dyDescent="0.2">
      <c r="A499" s="9">
        <v>2021</v>
      </c>
      <c r="B499" s="9">
        <v>123336</v>
      </c>
      <c r="C499" s="9" t="s">
        <v>134</v>
      </c>
    </row>
    <row r="500" spans="1:3" ht="12.75" customHeight="1" x14ac:dyDescent="0.2">
      <c r="A500" s="9">
        <v>2021</v>
      </c>
      <c r="B500" s="9">
        <v>123336</v>
      </c>
      <c r="C500" s="9" t="s">
        <v>134</v>
      </c>
    </row>
    <row r="501" spans="1:3" ht="12.75" customHeight="1" x14ac:dyDescent="0.2">
      <c r="A501" s="9">
        <v>2021</v>
      </c>
      <c r="B501" s="9">
        <v>123336</v>
      </c>
      <c r="C501" s="9" t="s">
        <v>134</v>
      </c>
    </row>
    <row r="502" spans="1:3" ht="12.75" customHeight="1" x14ac:dyDescent="0.2">
      <c r="A502" s="9">
        <v>2021</v>
      </c>
      <c r="B502" s="9">
        <v>1103692</v>
      </c>
      <c r="C502" s="9" t="s">
        <v>134</v>
      </c>
    </row>
    <row r="503" spans="1:3" ht="12.75" customHeight="1" x14ac:dyDescent="0.2">
      <c r="A503" s="9">
        <v>2021</v>
      </c>
      <c r="B503" s="9">
        <v>1179970</v>
      </c>
      <c r="C503" s="9" t="s">
        <v>134</v>
      </c>
    </row>
    <row r="504" spans="1:3" ht="12.75" customHeight="1" x14ac:dyDescent="0.2">
      <c r="A504" s="9">
        <v>2021</v>
      </c>
      <c r="B504" s="9">
        <v>123336</v>
      </c>
      <c r="C504" s="9" t="s">
        <v>134</v>
      </c>
    </row>
    <row r="505" spans="1:3" ht="12.75" customHeight="1" x14ac:dyDescent="0.2">
      <c r="A505" s="9">
        <v>2021</v>
      </c>
      <c r="B505" s="9">
        <v>1179970</v>
      </c>
      <c r="C505" s="9" t="s">
        <v>134</v>
      </c>
    </row>
    <row r="506" spans="1:3" ht="12.75" customHeight="1" x14ac:dyDescent="0.2">
      <c r="A506" s="9">
        <v>2021</v>
      </c>
      <c r="B506" s="9">
        <v>1117076</v>
      </c>
      <c r="C506" s="9" t="s">
        <v>134</v>
      </c>
    </row>
    <row r="507" spans="1:3" ht="12.75" customHeight="1" x14ac:dyDescent="0.2">
      <c r="A507" s="9">
        <v>2021</v>
      </c>
      <c r="B507" s="9">
        <v>123336</v>
      </c>
      <c r="C507" s="9" t="s">
        <v>134</v>
      </c>
    </row>
    <row r="508" spans="1:3" ht="12.75" customHeight="1" x14ac:dyDescent="0.2">
      <c r="A508" s="9">
        <v>2021</v>
      </c>
      <c r="B508" s="9">
        <v>123336</v>
      </c>
      <c r="C508" s="9" t="s">
        <v>134</v>
      </c>
    </row>
    <row r="509" spans="1:3" ht="12.75" customHeight="1" x14ac:dyDescent="0.2">
      <c r="A509" s="9">
        <v>2021</v>
      </c>
      <c r="B509" s="9">
        <v>1319230</v>
      </c>
      <c r="C509" s="9" t="s">
        <v>134</v>
      </c>
    </row>
    <row r="510" spans="1:3" ht="12.75" customHeight="1" x14ac:dyDescent="0.2">
      <c r="A510" s="9">
        <v>2021</v>
      </c>
      <c r="B510" s="9">
        <v>1179970</v>
      </c>
      <c r="C510" s="9" t="s">
        <v>134</v>
      </c>
    </row>
    <row r="511" spans="1:3" ht="12.75" customHeight="1" x14ac:dyDescent="0.2">
      <c r="A511" s="9">
        <v>2021</v>
      </c>
      <c r="B511" s="9">
        <v>1179970</v>
      </c>
      <c r="C511" s="9" t="s">
        <v>134</v>
      </c>
    </row>
    <row r="512" spans="1:3" ht="12.75" customHeight="1" x14ac:dyDescent="0.2">
      <c r="A512" s="9">
        <v>2021</v>
      </c>
      <c r="B512" s="9">
        <v>123336</v>
      </c>
      <c r="C512" s="9" t="s">
        <v>134</v>
      </c>
    </row>
    <row r="513" spans="1:3" ht="12.75" customHeight="1" x14ac:dyDescent="0.2">
      <c r="A513" s="9">
        <v>2021</v>
      </c>
      <c r="B513" s="9">
        <v>123336</v>
      </c>
      <c r="C513" s="9" t="s">
        <v>134</v>
      </c>
    </row>
    <row r="514" spans="1:3" ht="12.75" customHeight="1" x14ac:dyDescent="0.2">
      <c r="A514" s="9">
        <v>2021</v>
      </c>
      <c r="B514" s="9">
        <v>1127925</v>
      </c>
      <c r="C514" s="9" t="s">
        <v>134</v>
      </c>
    </row>
    <row r="515" spans="1:3" ht="12.75" customHeight="1" x14ac:dyDescent="0.2">
      <c r="A515" s="9">
        <v>2021</v>
      </c>
      <c r="B515" s="9">
        <v>1179970</v>
      </c>
      <c r="C515" s="9" t="s">
        <v>134</v>
      </c>
    </row>
    <row r="516" spans="1:3" ht="12.75" customHeight="1" x14ac:dyDescent="0.2">
      <c r="A516" s="9">
        <v>2021</v>
      </c>
      <c r="B516" s="9">
        <v>1179970</v>
      </c>
      <c r="C516" s="9" t="s">
        <v>134</v>
      </c>
    </row>
    <row r="517" spans="1:3" ht="12.75" customHeight="1" x14ac:dyDescent="0.2">
      <c r="A517" s="9">
        <v>2021</v>
      </c>
      <c r="B517" s="9">
        <v>1179970</v>
      </c>
      <c r="C517" s="9" t="s">
        <v>134</v>
      </c>
    </row>
    <row r="518" spans="1:3" ht="12.75" customHeight="1" x14ac:dyDescent="0.2">
      <c r="A518" s="9">
        <v>2021</v>
      </c>
      <c r="B518" s="9">
        <v>123336</v>
      </c>
      <c r="C518" s="9" t="s">
        <v>134</v>
      </c>
    </row>
    <row r="519" spans="1:3" ht="12.75" customHeight="1" x14ac:dyDescent="0.2">
      <c r="A519" s="9">
        <v>2021</v>
      </c>
      <c r="B519" s="9">
        <v>123336</v>
      </c>
      <c r="C519" s="9" t="s">
        <v>134</v>
      </c>
    </row>
    <row r="520" spans="1:3" ht="12.75" customHeight="1" x14ac:dyDescent="0.2">
      <c r="A520" s="9">
        <v>2021</v>
      </c>
      <c r="B520" s="9">
        <v>1179970</v>
      </c>
      <c r="C520" s="9" t="s">
        <v>134</v>
      </c>
    </row>
    <row r="521" spans="1:3" ht="12.75" customHeight="1" x14ac:dyDescent="0.2">
      <c r="A521" s="9">
        <v>2021</v>
      </c>
      <c r="B521" s="9">
        <v>1179970</v>
      </c>
      <c r="C521" s="9" t="s">
        <v>134</v>
      </c>
    </row>
    <row r="522" spans="1:3" ht="12.75" customHeight="1" x14ac:dyDescent="0.2">
      <c r="A522" s="9">
        <v>2021</v>
      </c>
      <c r="B522" s="9">
        <v>1179970</v>
      </c>
      <c r="C522" s="9" t="s">
        <v>134</v>
      </c>
    </row>
    <row r="523" spans="1:3" ht="12.75" customHeight="1" x14ac:dyDescent="0.2">
      <c r="A523" s="9">
        <v>2021</v>
      </c>
      <c r="B523" s="9">
        <v>1179970</v>
      </c>
      <c r="C523" s="9" t="s">
        <v>134</v>
      </c>
    </row>
    <row r="524" spans="1:3" ht="12.75" customHeight="1" x14ac:dyDescent="0.2">
      <c r="A524" s="9">
        <v>2021</v>
      </c>
      <c r="B524" s="9">
        <v>1270538</v>
      </c>
      <c r="C524" s="9" t="s">
        <v>134</v>
      </c>
    </row>
    <row r="525" spans="1:3" ht="12.75" customHeight="1" x14ac:dyDescent="0.2">
      <c r="A525" s="9">
        <v>2021</v>
      </c>
      <c r="B525" s="9">
        <v>1179970</v>
      </c>
      <c r="C525" s="9" t="s">
        <v>134</v>
      </c>
    </row>
    <row r="526" spans="1:3" ht="12.75" customHeight="1" x14ac:dyDescent="0.2">
      <c r="A526" s="9">
        <v>2021</v>
      </c>
      <c r="B526" s="9">
        <v>1127925</v>
      </c>
      <c r="C526" s="9" t="s">
        <v>134</v>
      </c>
    </row>
    <row r="527" spans="1:3" ht="12.75" customHeight="1" x14ac:dyDescent="0.2">
      <c r="A527" s="9">
        <v>2021</v>
      </c>
      <c r="B527" s="9">
        <v>123336</v>
      </c>
      <c r="C527" s="9" t="s">
        <v>134</v>
      </c>
    </row>
    <row r="528" spans="1:3" ht="12.75" customHeight="1" x14ac:dyDescent="0.2">
      <c r="A528" s="9">
        <v>2021</v>
      </c>
      <c r="B528" s="9">
        <v>1365444</v>
      </c>
      <c r="C528" s="9" t="s">
        <v>134</v>
      </c>
    </row>
    <row r="529" spans="1:3" ht="12.75" customHeight="1" x14ac:dyDescent="0.2">
      <c r="A529" s="9">
        <v>2021</v>
      </c>
      <c r="B529" s="9">
        <v>1127925</v>
      </c>
      <c r="C529" s="9" t="s">
        <v>134</v>
      </c>
    </row>
    <row r="530" spans="1:3" ht="12.75" customHeight="1" x14ac:dyDescent="0.2">
      <c r="A530" s="9">
        <v>2021</v>
      </c>
      <c r="B530" s="9">
        <v>122845</v>
      </c>
      <c r="C530" s="9" t="s">
        <v>134</v>
      </c>
    </row>
    <row r="531" spans="1:3" ht="12.75" customHeight="1" x14ac:dyDescent="0.2">
      <c r="A531" s="9">
        <v>2021</v>
      </c>
      <c r="B531" s="9">
        <v>1127924</v>
      </c>
      <c r="C531" s="9" t="s">
        <v>134</v>
      </c>
    </row>
    <row r="532" spans="1:3" ht="12.75" customHeight="1" x14ac:dyDescent="0.2">
      <c r="A532" s="9">
        <v>2021</v>
      </c>
      <c r="B532" s="9">
        <v>1127926</v>
      </c>
      <c r="C532" s="9" t="s">
        <v>134</v>
      </c>
    </row>
    <row r="533" spans="1:3" ht="12.75" customHeight="1" x14ac:dyDescent="0.2">
      <c r="A533" s="9">
        <v>2021</v>
      </c>
      <c r="B533" s="9">
        <v>123336</v>
      </c>
      <c r="C533" s="9" t="s">
        <v>134</v>
      </c>
    </row>
    <row r="534" spans="1:3" ht="12.75" customHeight="1" x14ac:dyDescent="0.2">
      <c r="A534" s="9">
        <v>2021</v>
      </c>
      <c r="B534" s="9">
        <v>1179970</v>
      </c>
      <c r="C534" s="9" t="s">
        <v>134</v>
      </c>
    </row>
    <row r="535" spans="1:3" ht="12.75" customHeight="1" x14ac:dyDescent="0.2">
      <c r="A535" s="9">
        <v>2021</v>
      </c>
      <c r="B535" s="9">
        <v>1319230</v>
      </c>
      <c r="C535" s="9" t="s">
        <v>134</v>
      </c>
    </row>
    <row r="536" spans="1:3" ht="12.75" customHeight="1" x14ac:dyDescent="0.2">
      <c r="A536" s="9">
        <v>2021</v>
      </c>
      <c r="B536" s="9">
        <v>1179970</v>
      </c>
      <c r="C536" s="9" t="s">
        <v>134</v>
      </c>
    </row>
    <row r="537" spans="1:3" ht="12.75" customHeight="1" x14ac:dyDescent="0.2">
      <c r="A537" s="9">
        <v>2021</v>
      </c>
      <c r="B537" s="9">
        <v>1179970</v>
      </c>
      <c r="C537" s="9" t="s">
        <v>134</v>
      </c>
    </row>
    <row r="538" spans="1:3" ht="12.75" customHeight="1" x14ac:dyDescent="0.2">
      <c r="A538" s="9">
        <v>2021</v>
      </c>
      <c r="B538" s="9">
        <v>1179970</v>
      </c>
      <c r="C538" s="9" t="s">
        <v>134</v>
      </c>
    </row>
    <row r="539" spans="1:3" ht="12.75" customHeight="1" x14ac:dyDescent="0.2">
      <c r="A539" s="9">
        <v>2021</v>
      </c>
      <c r="B539" s="9">
        <v>108730</v>
      </c>
      <c r="C539" s="9" t="s">
        <v>134</v>
      </c>
    </row>
    <row r="540" spans="1:3" ht="12.75" customHeight="1" x14ac:dyDescent="0.2">
      <c r="A540" s="9">
        <v>2021</v>
      </c>
      <c r="B540" s="9">
        <v>1127925</v>
      </c>
      <c r="C540" s="9" t="s">
        <v>134</v>
      </c>
    </row>
    <row r="541" spans="1:3" ht="12.75" customHeight="1" x14ac:dyDescent="0.2">
      <c r="A541" s="9">
        <v>2021</v>
      </c>
      <c r="B541" s="9">
        <v>123336</v>
      </c>
      <c r="C541" s="9" t="s">
        <v>134</v>
      </c>
    </row>
    <row r="542" spans="1:3" ht="12.75" customHeight="1" x14ac:dyDescent="0.2">
      <c r="A542" s="9">
        <v>2021</v>
      </c>
      <c r="B542" s="9">
        <v>1308687</v>
      </c>
      <c r="C542" s="9" t="s">
        <v>134</v>
      </c>
    </row>
    <row r="543" spans="1:3" ht="12.75" customHeight="1" x14ac:dyDescent="0.2">
      <c r="A543" s="9">
        <v>2021</v>
      </c>
      <c r="B543" s="9">
        <v>1127926</v>
      </c>
      <c r="C543" s="9" t="s">
        <v>134</v>
      </c>
    </row>
    <row r="544" spans="1:3" ht="12.75" customHeight="1" x14ac:dyDescent="0.2">
      <c r="A544" s="9">
        <v>2021</v>
      </c>
      <c r="B544" s="9">
        <v>1308687</v>
      </c>
      <c r="C544" s="9" t="s">
        <v>134</v>
      </c>
    </row>
    <row r="545" spans="1:3" ht="12.75" customHeight="1" x14ac:dyDescent="0.2">
      <c r="A545" s="9">
        <v>2021</v>
      </c>
      <c r="B545" s="9">
        <v>1179970</v>
      </c>
      <c r="C545" s="9" t="s">
        <v>134</v>
      </c>
    </row>
    <row r="546" spans="1:3" ht="12.75" customHeight="1" x14ac:dyDescent="0.2">
      <c r="A546" s="9">
        <v>2021</v>
      </c>
      <c r="B546" s="9">
        <v>1308687</v>
      </c>
      <c r="C546" s="9" t="s">
        <v>134</v>
      </c>
    </row>
    <row r="547" spans="1:3" ht="12.75" customHeight="1" x14ac:dyDescent="0.2">
      <c r="A547" s="9">
        <v>2021</v>
      </c>
      <c r="B547" s="9">
        <v>1308687</v>
      </c>
      <c r="C547" s="9" t="s">
        <v>134</v>
      </c>
    </row>
    <row r="548" spans="1:3" ht="12.75" customHeight="1" x14ac:dyDescent="0.2">
      <c r="A548" s="9">
        <v>2021</v>
      </c>
      <c r="B548" s="9">
        <v>122845</v>
      </c>
      <c r="C548" s="9" t="s">
        <v>134</v>
      </c>
    </row>
    <row r="549" spans="1:3" ht="12.75" customHeight="1" x14ac:dyDescent="0.2">
      <c r="A549" s="9">
        <v>2021</v>
      </c>
      <c r="B549" s="9">
        <v>1308687</v>
      </c>
      <c r="C549" s="9" t="s">
        <v>134</v>
      </c>
    </row>
    <row r="550" spans="1:3" ht="12.75" customHeight="1" x14ac:dyDescent="0.2">
      <c r="A550" s="9">
        <v>2021</v>
      </c>
      <c r="B550" s="9">
        <v>1179970</v>
      </c>
      <c r="C550" s="9" t="s">
        <v>134</v>
      </c>
    </row>
    <row r="551" spans="1:3" ht="12.75" customHeight="1" x14ac:dyDescent="0.2">
      <c r="A551" s="9">
        <v>2021</v>
      </c>
      <c r="B551" s="9">
        <v>1179970</v>
      </c>
      <c r="C551" s="9" t="s">
        <v>134</v>
      </c>
    </row>
    <row r="552" spans="1:3" ht="12.75" customHeight="1" x14ac:dyDescent="0.2">
      <c r="A552" s="9">
        <v>2021</v>
      </c>
      <c r="B552" s="9">
        <v>1127926</v>
      </c>
      <c r="C552" s="9" t="s">
        <v>134</v>
      </c>
    </row>
    <row r="553" spans="1:3" ht="12.75" customHeight="1" x14ac:dyDescent="0.2">
      <c r="A553" s="9">
        <v>2021</v>
      </c>
      <c r="B553" s="9">
        <v>1179970</v>
      </c>
      <c r="C553" s="9" t="s">
        <v>134</v>
      </c>
    </row>
    <row r="554" spans="1:3" ht="12.75" customHeight="1" x14ac:dyDescent="0.2">
      <c r="A554" s="9">
        <v>2021</v>
      </c>
      <c r="B554" s="9">
        <v>1179970</v>
      </c>
      <c r="C554" s="9" t="s">
        <v>134</v>
      </c>
    </row>
    <row r="555" spans="1:3" ht="12.75" customHeight="1" x14ac:dyDescent="0.2">
      <c r="A555" s="9">
        <v>2021</v>
      </c>
      <c r="B555" s="9">
        <v>1319230</v>
      </c>
      <c r="C555" s="9" t="s">
        <v>134</v>
      </c>
    </row>
    <row r="556" spans="1:3" ht="12.75" customHeight="1" x14ac:dyDescent="0.2">
      <c r="A556" s="9">
        <v>2021</v>
      </c>
      <c r="B556" s="9">
        <v>1179970</v>
      </c>
      <c r="C556" s="9" t="s">
        <v>134</v>
      </c>
    </row>
    <row r="557" spans="1:3" ht="12.75" customHeight="1" x14ac:dyDescent="0.2">
      <c r="A557" s="9">
        <v>2021</v>
      </c>
      <c r="B557" s="9">
        <v>1179970</v>
      </c>
      <c r="C557" s="9" t="s">
        <v>134</v>
      </c>
    </row>
    <row r="558" spans="1:3" ht="12.75" customHeight="1" x14ac:dyDescent="0.2">
      <c r="A558" s="9">
        <v>2021</v>
      </c>
      <c r="B558" s="9">
        <v>108730</v>
      </c>
      <c r="C558" s="9" t="s">
        <v>134</v>
      </c>
    </row>
    <row r="559" spans="1:3" ht="12.75" customHeight="1" x14ac:dyDescent="0.2">
      <c r="A559" s="9">
        <v>2021</v>
      </c>
      <c r="B559" s="9">
        <v>122845</v>
      </c>
      <c r="C559" s="9" t="s">
        <v>134</v>
      </c>
    </row>
    <row r="560" spans="1:3" ht="12.75" customHeight="1" x14ac:dyDescent="0.2">
      <c r="A560" s="9">
        <v>2021</v>
      </c>
      <c r="B560" s="9">
        <v>122845</v>
      </c>
      <c r="C560" s="9" t="s">
        <v>134</v>
      </c>
    </row>
    <row r="561" spans="1:3" ht="12.75" customHeight="1" x14ac:dyDescent="0.2">
      <c r="A561" s="9">
        <v>2021</v>
      </c>
      <c r="B561" s="9">
        <v>123336</v>
      </c>
      <c r="C561" s="9" t="s">
        <v>134</v>
      </c>
    </row>
    <row r="562" spans="1:3" ht="12.75" customHeight="1" x14ac:dyDescent="0.2">
      <c r="A562" s="9">
        <v>2021</v>
      </c>
      <c r="B562" s="9">
        <v>123336</v>
      </c>
      <c r="C562" s="9" t="s">
        <v>966</v>
      </c>
    </row>
    <row r="563" spans="1:3" ht="12.75" customHeight="1" x14ac:dyDescent="0.2">
      <c r="A563" s="9">
        <v>2021</v>
      </c>
      <c r="B563" s="9">
        <v>123336</v>
      </c>
      <c r="C563" s="9" t="s">
        <v>966</v>
      </c>
    </row>
    <row r="564" spans="1:3" ht="12.75" customHeight="1" x14ac:dyDescent="0.2">
      <c r="A564" s="9">
        <v>2021</v>
      </c>
      <c r="B564" s="9">
        <v>108730</v>
      </c>
      <c r="C564" s="9" t="s">
        <v>966</v>
      </c>
    </row>
    <row r="565" spans="1:3" ht="12.75" customHeight="1" x14ac:dyDescent="0.2">
      <c r="A565" s="9">
        <v>2021</v>
      </c>
      <c r="B565" s="9">
        <v>1127927</v>
      </c>
      <c r="C565" s="9" t="s">
        <v>966</v>
      </c>
    </row>
    <row r="566" spans="1:3" ht="12.75" customHeight="1" x14ac:dyDescent="0.2">
      <c r="A566" s="9">
        <v>2021</v>
      </c>
      <c r="B566" s="9">
        <v>1179970</v>
      </c>
      <c r="C566" s="9" t="s">
        <v>966</v>
      </c>
    </row>
    <row r="567" spans="1:3" ht="12.75" customHeight="1" x14ac:dyDescent="0.2">
      <c r="A567" s="9">
        <v>2021</v>
      </c>
      <c r="B567" s="9">
        <v>1127927</v>
      </c>
      <c r="C567" s="9" t="s">
        <v>966</v>
      </c>
    </row>
    <row r="568" spans="1:3" ht="12.75" customHeight="1" x14ac:dyDescent="0.2">
      <c r="A568" s="9">
        <v>2021</v>
      </c>
      <c r="B568" s="9">
        <v>1319230</v>
      </c>
      <c r="C568" s="9" t="s">
        <v>966</v>
      </c>
    </row>
    <row r="569" spans="1:3" ht="12.75" customHeight="1" x14ac:dyDescent="0.2">
      <c r="A569" s="9">
        <v>2021</v>
      </c>
      <c r="B569" s="9">
        <v>123336</v>
      </c>
      <c r="C569" s="9" t="s">
        <v>966</v>
      </c>
    </row>
    <row r="570" spans="1:3" ht="12.75" customHeight="1" x14ac:dyDescent="0.2">
      <c r="A570" s="9">
        <v>2021</v>
      </c>
      <c r="B570" s="9">
        <v>123336</v>
      </c>
      <c r="C570" s="9" t="s">
        <v>966</v>
      </c>
    </row>
    <row r="571" spans="1:3" ht="12.75" customHeight="1" x14ac:dyDescent="0.2">
      <c r="A571" s="9">
        <v>2021</v>
      </c>
      <c r="B571" s="9">
        <v>1179970</v>
      </c>
      <c r="C571" s="9" t="s">
        <v>966</v>
      </c>
    </row>
    <row r="572" spans="1:3" ht="12.75" customHeight="1" x14ac:dyDescent="0.2">
      <c r="A572" s="9">
        <v>2021</v>
      </c>
      <c r="B572" s="9">
        <v>1103909</v>
      </c>
      <c r="C572" s="9" t="s">
        <v>966</v>
      </c>
    </row>
    <row r="573" spans="1:3" ht="12.75" customHeight="1" x14ac:dyDescent="0.2">
      <c r="A573" s="9">
        <v>2021</v>
      </c>
      <c r="B573" s="9">
        <v>123336</v>
      </c>
      <c r="C573" s="9" t="s">
        <v>966</v>
      </c>
    </row>
    <row r="574" spans="1:3" ht="12.75" customHeight="1" x14ac:dyDescent="0.2">
      <c r="A574" s="9">
        <v>2021</v>
      </c>
      <c r="B574" s="9">
        <v>123336</v>
      </c>
      <c r="C574" s="9" t="s">
        <v>966</v>
      </c>
    </row>
    <row r="575" spans="1:3" ht="12.75" customHeight="1" x14ac:dyDescent="0.2">
      <c r="A575" s="9">
        <v>2021</v>
      </c>
      <c r="B575" s="9">
        <v>122845</v>
      </c>
      <c r="C575" s="9" t="s">
        <v>966</v>
      </c>
    </row>
    <row r="576" spans="1:3" ht="12.75" customHeight="1" x14ac:dyDescent="0.2">
      <c r="A576" s="9">
        <v>2021</v>
      </c>
      <c r="B576" s="9">
        <v>1127925</v>
      </c>
      <c r="C576" s="9" t="s">
        <v>966</v>
      </c>
    </row>
    <row r="577" spans="1:3" ht="12.75" customHeight="1" x14ac:dyDescent="0.2">
      <c r="A577" s="9">
        <v>2021</v>
      </c>
      <c r="B577" s="9">
        <v>1127925</v>
      </c>
      <c r="C577" s="9" t="s">
        <v>966</v>
      </c>
    </row>
    <row r="578" spans="1:3" ht="12.75" customHeight="1" x14ac:dyDescent="0.2">
      <c r="A578" s="9">
        <v>2021</v>
      </c>
      <c r="B578" s="9">
        <v>1127927</v>
      </c>
      <c r="C578" s="9" t="s">
        <v>966</v>
      </c>
    </row>
    <row r="579" spans="1:3" ht="12.75" customHeight="1" x14ac:dyDescent="0.2">
      <c r="A579" s="9">
        <v>2021</v>
      </c>
      <c r="B579" s="9">
        <v>1179970</v>
      </c>
      <c r="C579" s="9" t="s">
        <v>966</v>
      </c>
    </row>
    <row r="580" spans="1:3" ht="12.75" customHeight="1" x14ac:dyDescent="0.2">
      <c r="A580" s="9">
        <v>2021</v>
      </c>
      <c r="B580" s="9">
        <v>1319230</v>
      </c>
      <c r="C580" s="9" t="s">
        <v>966</v>
      </c>
    </row>
    <row r="581" spans="1:3" ht="12.75" customHeight="1" x14ac:dyDescent="0.2">
      <c r="A581" s="9">
        <v>2021</v>
      </c>
      <c r="B581" s="9">
        <v>123336</v>
      </c>
      <c r="C581" s="9" t="s">
        <v>966</v>
      </c>
    </row>
    <row r="582" spans="1:3" ht="12.75" customHeight="1" x14ac:dyDescent="0.2">
      <c r="A582" s="9">
        <v>2021</v>
      </c>
      <c r="B582" s="9">
        <v>1127927</v>
      </c>
      <c r="C582" s="9" t="s">
        <v>966</v>
      </c>
    </row>
    <row r="583" spans="1:3" ht="12.75" customHeight="1" x14ac:dyDescent="0.2">
      <c r="A583" s="9">
        <v>2021</v>
      </c>
      <c r="B583" s="9">
        <v>1308687</v>
      </c>
      <c r="C583" s="9" t="s">
        <v>966</v>
      </c>
    </row>
    <row r="584" spans="1:3" ht="12.75" customHeight="1" x14ac:dyDescent="0.2">
      <c r="A584" s="9">
        <v>2021</v>
      </c>
      <c r="B584" s="9">
        <v>1127926</v>
      </c>
      <c r="C584" s="9" t="s">
        <v>966</v>
      </c>
    </row>
    <row r="585" spans="1:3" ht="12.75" customHeight="1" x14ac:dyDescent="0.2">
      <c r="A585" s="9">
        <v>2021</v>
      </c>
      <c r="B585" s="9">
        <v>1179970</v>
      </c>
      <c r="C585" s="9" t="s">
        <v>966</v>
      </c>
    </row>
    <row r="586" spans="1:3" ht="12.75" customHeight="1" x14ac:dyDescent="0.2">
      <c r="A586" s="9">
        <v>2021</v>
      </c>
      <c r="B586" s="9">
        <v>1308687</v>
      </c>
      <c r="C586" s="9" t="s">
        <v>966</v>
      </c>
    </row>
    <row r="587" spans="1:3" ht="12.75" customHeight="1" x14ac:dyDescent="0.2">
      <c r="A587" s="9">
        <v>2021</v>
      </c>
      <c r="B587" s="9">
        <v>1308687</v>
      </c>
      <c r="C587" s="9" t="s">
        <v>966</v>
      </c>
    </row>
    <row r="588" spans="1:3" ht="12.75" customHeight="1" x14ac:dyDescent="0.2">
      <c r="A588" s="9">
        <v>2021</v>
      </c>
      <c r="B588" s="9">
        <v>1117076</v>
      </c>
      <c r="C588" s="9" t="s">
        <v>966</v>
      </c>
    </row>
    <row r="589" spans="1:3" ht="12.75" customHeight="1" x14ac:dyDescent="0.2">
      <c r="A589" s="9">
        <v>2021</v>
      </c>
      <c r="B589" s="9">
        <v>1179970</v>
      </c>
      <c r="C589" s="9" t="s">
        <v>966</v>
      </c>
    </row>
    <row r="590" spans="1:3" ht="12.75" customHeight="1" x14ac:dyDescent="0.2">
      <c r="A590" s="9">
        <v>2021</v>
      </c>
      <c r="B590" s="9">
        <v>1308687</v>
      </c>
      <c r="C590" s="9" t="s">
        <v>966</v>
      </c>
    </row>
    <row r="591" spans="1:3" ht="12.75" customHeight="1" x14ac:dyDescent="0.2">
      <c r="A591" s="9">
        <v>2021</v>
      </c>
      <c r="B591" s="9">
        <v>1127927</v>
      </c>
      <c r="C591" s="9" t="s">
        <v>966</v>
      </c>
    </row>
    <row r="592" spans="1:3" ht="12.75" customHeight="1" x14ac:dyDescent="0.2">
      <c r="A592" s="9">
        <v>2021</v>
      </c>
      <c r="B592" s="9">
        <v>108730</v>
      </c>
      <c r="C592" s="9" t="s">
        <v>966</v>
      </c>
    </row>
    <row r="593" spans="1:3" ht="12.75" customHeight="1" x14ac:dyDescent="0.2">
      <c r="A593" s="9">
        <v>2021</v>
      </c>
      <c r="B593" s="9">
        <v>1179970</v>
      </c>
      <c r="C593" s="9" t="s">
        <v>976</v>
      </c>
    </row>
    <row r="594" spans="1:3" ht="12.75" customHeight="1" x14ac:dyDescent="0.2">
      <c r="A594" s="9">
        <v>2021</v>
      </c>
      <c r="B594" s="9">
        <v>123336</v>
      </c>
      <c r="C594" s="9" t="s">
        <v>2236</v>
      </c>
    </row>
    <row r="595" spans="1:3" ht="12.75" customHeight="1" x14ac:dyDescent="0.2">
      <c r="A595" s="9">
        <v>2021</v>
      </c>
      <c r="B595" s="9">
        <v>123336</v>
      </c>
      <c r="C595" s="9" t="s">
        <v>2236</v>
      </c>
    </row>
    <row r="596" spans="1:3" ht="12.75" customHeight="1" x14ac:dyDescent="0.2">
      <c r="A596" s="9">
        <v>2021</v>
      </c>
      <c r="B596" s="9">
        <v>1179970</v>
      </c>
      <c r="C596" s="9" t="s">
        <v>2236</v>
      </c>
    </row>
    <row r="597" spans="1:3" ht="12.75" customHeight="1" x14ac:dyDescent="0.2">
      <c r="A597" s="9">
        <v>2021</v>
      </c>
      <c r="B597" s="9">
        <v>1103832</v>
      </c>
      <c r="C597" s="9" t="s">
        <v>2236</v>
      </c>
    </row>
    <row r="598" spans="1:3" ht="12.75" customHeight="1" x14ac:dyDescent="0.2">
      <c r="A598" s="9">
        <v>2021</v>
      </c>
      <c r="B598" s="9">
        <v>123336</v>
      </c>
      <c r="C598" s="9" t="s">
        <v>2236</v>
      </c>
    </row>
    <row r="599" spans="1:3" ht="12.75" customHeight="1" x14ac:dyDescent="0.2">
      <c r="A599" s="9">
        <v>2021</v>
      </c>
      <c r="B599" s="9">
        <v>150129</v>
      </c>
      <c r="C599" s="9" t="s">
        <v>2236</v>
      </c>
    </row>
    <row r="600" spans="1:3" ht="12.75" customHeight="1" x14ac:dyDescent="0.2">
      <c r="A600" s="9">
        <v>2021</v>
      </c>
      <c r="B600" s="9">
        <v>1179970</v>
      </c>
      <c r="C600" s="9" t="s">
        <v>2236</v>
      </c>
    </row>
    <row r="601" spans="1:3" ht="12.75" customHeight="1" x14ac:dyDescent="0.2">
      <c r="A601" s="9">
        <v>2021</v>
      </c>
      <c r="B601" s="9">
        <v>1103832</v>
      </c>
      <c r="C601" s="9" t="s">
        <v>2236</v>
      </c>
    </row>
    <row r="602" spans="1:3" ht="12.75" customHeight="1" x14ac:dyDescent="0.2">
      <c r="A602" s="9">
        <v>2021</v>
      </c>
      <c r="B602" s="9">
        <v>123336</v>
      </c>
      <c r="C602" s="9" t="s">
        <v>2236</v>
      </c>
    </row>
    <row r="603" spans="1:3" ht="12.75" customHeight="1" x14ac:dyDescent="0.2">
      <c r="A603" s="9">
        <v>2021</v>
      </c>
      <c r="B603" s="9">
        <v>123336</v>
      </c>
      <c r="C603" s="9" t="s">
        <v>2236</v>
      </c>
    </row>
    <row r="604" spans="1:3" ht="12.75" customHeight="1" x14ac:dyDescent="0.2">
      <c r="A604" s="9">
        <v>2021</v>
      </c>
      <c r="B604" s="9">
        <v>1103692</v>
      </c>
      <c r="C604" s="9" t="s">
        <v>2236</v>
      </c>
    </row>
    <row r="605" spans="1:3" ht="12.75" customHeight="1" x14ac:dyDescent="0.2">
      <c r="A605" s="9">
        <v>2021</v>
      </c>
      <c r="B605" s="9">
        <v>1179970</v>
      </c>
      <c r="C605" s="9" t="s">
        <v>2236</v>
      </c>
    </row>
    <row r="606" spans="1:3" ht="12.75" customHeight="1" x14ac:dyDescent="0.2">
      <c r="A606" s="9">
        <v>2021</v>
      </c>
      <c r="B606" s="9">
        <v>123336</v>
      </c>
      <c r="C606" s="9" t="s">
        <v>2236</v>
      </c>
    </row>
    <row r="607" spans="1:3" ht="12.75" customHeight="1" x14ac:dyDescent="0.2">
      <c r="A607" s="9">
        <v>2021</v>
      </c>
      <c r="B607" s="9">
        <v>123336</v>
      </c>
      <c r="C607" s="9" t="s">
        <v>2236</v>
      </c>
    </row>
    <row r="608" spans="1:3" ht="12.75" customHeight="1" x14ac:dyDescent="0.2">
      <c r="A608" s="9">
        <v>2021</v>
      </c>
      <c r="B608" s="9">
        <v>123336</v>
      </c>
      <c r="C608" s="9" t="s">
        <v>2236</v>
      </c>
    </row>
    <row r="609" spans="1:3" ht="12.75" customHeight="1" x14ac:dyDescent="0.2">
      <c r="A609" s="9">
        <v>2021</v>
      </c>
      <c r="B609" s="9">
        <v>123336</v>
      </c>
      <c r="C609" s="9" t="s">
        <v>2236</v>
      </c>
    </row>
    <row r="610" spans="1:3" ht="12.75" customHeight="1" x14ac:dyDescent="0.2">
      <c r="A610" s="9">
        <v>2021</v>
      </c>
      <c r="B610" s="9">
        <v>123336</v>
      </c>
      <c r="C610" s="9" t="s">
        <v>2236</v>
      </c>
    </row>
    <row r="611" spans="1:3" ht="12.75" customHeight="1" x14ac:dyDescent="0.2">
      <c r="A611" s="9">
        <v>2021</v>
      </c>
      <c r="B611" s="9">
        <v>123336</v>
      </c>
      <c r="C611" s="9" t="s">
        <v>2236</v>
      </c>
    </row>
    <row r="612" spans="1:3" ht="12.75" customHeight="1" x14ac:dyDescent="0.2">
      <c r="A612" s="9">
        <v>2021</v>
      </c>
      <c r="B612" s="9">
        <v>1308687</v>
      </c>
      <c r="C612" s="9" t="s">
        <v>2236</v>
      </c>
    </row>
    <row r="613" spans="1:3" ht="12.75" customHeight="1" x14ac:dyDescent="0.2">
      <c r="A613" s="9">
        <v>2021</v>
      </c>
      <c r="B613" s="9">
        <v>123336</v>
      </c>
      <c r="C613" s="9" t="s">
        <v>2236</v>
      </c>
    </row>
    <row r="614" spans="1:3" ht="12.75" customHeight="1" x14ac:dyDescent="0.2">
      <c r="A614" s="9">
        <v>2021</v>
      </c>
      <c r="B614" s="9">
        <v>1103692</v>
      </c>
      <c r="C614" s="9" t="s">
        <v>2236</v>
      </c>
    </row>
    <row r="615" spans="1:3" ht="12.75" customHeight="1" x14ac:dyDescent="0.2">
      <c r="A615" s="9">
        <v>2021</v>
      </c>
      <c r="B615" s="9">
        <v>1319230</v>
      </c>
      <c r="C615" s="9" t="s">
        <v>2236</v>
      </c>
    </row>
    <row r="616" spans="1:3" ht="12.75" customHeight="1" x14ac:dyDescent="0.2">
      <c r="A616" s="9">
        <v>2021</v>
      </c>
      <c r="B616" s="9">
        <v>123336</v>
      </c>
      <c r="C616" s="9" t="s">
        <v>2236</v>
      </c>
    </row>
    <row r="617" spans="1:3" ht="12.75" customHeight="1" x14ac:dyDescent="0.2">
      <c r="A617" s="9">
        <v>2021</v>
      </c>
      <c r="B617" s="9">
        <v>1179970</v>
      </c>
      <c r="C617" s="9" t="s">
        <v>2236</v>
      </c>
    </row>
    <row r="618" spans="1:3" ht="12.75" customHeight="1" x14ac:dyDescent="0.2">
      <c r="A618" s="9">
        <v>2021</v>
      </c>
      <c r="B618" s="9">
        <v>1179970</v>
      </c>
      <c r="C618" s="9" t="s">
        <v>2236</v>
      </c>
    </row>
    <row r="619" spans="1:3" ht="12.75" customHeight="1" x14ac:dyDescent="0.2">
      <c r="A619" s="9">
        <v>2021</v>
      </c>
      <c r="B619" s="9">
        <v>1117076</v>
      </c>
      <c r="C619" s="9" t="s">
        <v>2236</v>
      </c>
    </row>
    <row r="620" spans="1:3" ht="12.75" customHeight="1" x14ac:dyDescent="0.2">
      <c r="A620" s="9">
        <v>2021</v>
      </c>
      <c r="B620" s="9">
        <v>122845</v>
      </c>
      <c r="C620" s="9" t="s">
        <v>2236</v>
      </c>
    </row>
    <row r="621" spans="1:3" ht="12.75" customHeight="1" x14ac:dyDescent="0.2">
      <c r="A621" s="9">
        <v>2021</v>
      </c>
      <c r="B621" s="9">
        <v>123336</v>
      </c>
      <c r="C621" s="9" t="s">
        <v>2236</v>
      </c>
    </row>
    <row r="622" spans="1:3" ht="12.75" customHeight="1" x14ac:dyDescent="0.2">
      <c r="A622" s="9">
        <v>2021</v>
      </c>
      <c r="B622" s="9">
        <v>1127926</v>
      </c>
      <c r="C622" s="9" t="s">
        <v>2236</v>
      </c>
    </row>
    <row r="623" spans="1:3" ht="12.75" customHeight="1" x14ac:dyDescent="0.2">
      <c r="A623" s="9">
        <v>2021</v>
      </c>
      <c r="B623" s="9">
        <v>123336</v>
      </c>
      <c r="C623" s="9" t="s">
        <v>2236</v>
      </c>
    </row>
    <row r="624" spans="1:3" ht="12.75" customHeight="1" x14ac:dyDescent="0.2">
      <c r="A624" s="9">
        <v>2021</v>
      </c>
      <c r="B624" s="9">
        <v>1179970</v>
      </c>
      <c r="C624" s="9" t="s">
        <v>2236</v>
      </c>
    </row>
    <row r="625" spans="1:3" ht="12.75" customHeight="1" x14ac:dyDescent="0.2">
      <c r="A625" s="9">
        <v>2021</v>
      </c>
      <c r="B625" s="9">
        <v>123336</v>
      </c>
      <c r="C625" s="9" t="s">
        <v>2236</v>
      </c>
    </row>
    <row r="626" spans="1:3" ht="12.75" customHeight="1" x14ac:dyDescent="0.2">
      <c r="A626" s="9">
        <v>2021</v>
      </c>
      <c r="B626" s="9">
        <v>1308687</v>
      </c>
      <c r="C626" s="9" t="s">
        <v>2236</v>
      </c>
    </row>
    <row r="627" spans="1:3" ht="12.75" customHeight="1" x14ac:dyDescent="0.2">
      <c r="A627" s="9">
        <v>2021</v>
      </c>
      <c r="B627" s="9">
        <v>1103909</v>
      </c>
      <c r="C627" s="9" t="s">
        <v>2236</v>
      </c>
    </row>
    <row r="628" spans="1:3" ht="12.75" customHeight="1" x14ac:dyDescent="0.2">
      <c r="A628" s="9">
        <v>2021</v>
      </c>
      <c r="B628" s="9">
        <v>1319230</v>
      </c>
      <c r="C628" s="9" t="s">
        <v>2236</v>
      </c>
    </row>
    <row r="629" spans="1:3" ht="12.75" customHeight="1" x14ac:dyDescent="0.2">
      <c r="A629" s="9">
        <v>2021</v>
      </c>
      <c r="B629" s="9">
        <v>1308687</v>
      </c>
      <c r="C629" s="9" t="s">
        <v>2236</v>
      </c>
    </row>
    <row r="630" spans="1:3" ht="12.75" customHeight="1" x14ac:dyDescent="0.2">
      <c r="A630" s="9">
        <v>2021</v>
      </c>
      <c r="B630" s="9">
        <v>1179970</v>
      </c>
      <c r="C630" s="9" t="s">
        <v>2236</v>
      </c>
    </row>
    <row r="631" spans="1:3" ht="12.75" customHeight="1" x14ac:dyDescent="0.2">
      <c r="A631" s="9">
        <v>2021</v>
      </c>
      <c r="B631" s="9">
        <v>1308687</v>
      </c>
      <c r="C631" s="9" t="s">
        <v>2236</v>
      </c>
    </row>
    <row r="632" spans="1:3" ht="12.75" customHeight="1" x14ac:dyDescent="0.2">
      <c r="A632" s="9">
        <v>2021</v>
      </c>
      <c r="B632" s="9">
        <v>1270538</v>
      </c>
      <c r="C632" s="9" t="s">
        <v>2236</v>
      </c>
    </row>
    <row r="633" spans="1:3" ht="12.75" customHeight="1" x14ac:dyDescent="0.2">
      <c r="A633" s="9">
        <v>2021</v>
      </c>
      <c r="B633" s="9">
        <v>1127926</v>
      </c>
      <c r="C633" s="9" t="s">
        <v>2236</v>
      </c>
    </row>
    <row r="634" spans="1:3" ht="12.75" customHeight="1" x14ac:dyDescent="0.2">
      <c r="A634" s="9">
        <v>2021</v>
      </c>
      <c r="B634" s="9">
        <v>123336</v>
      </c>
      <c r="C634" s="9" t="s">
        <v>2236</v>
      </c>
    </row>
    <row r="635" spans="1:3" ht="12.75" customHeight="1" x14ac:dyDescent="0.2">
      <c r="A635" s="9">
        <v>2021</v>
      </c>
      <c r="B635" s="9">
        <v>1308687</v>
      </c>
      <c r="C635" s="9" t="s">
        <v>2236</v>
      </c>
    </row>
    <row r="636" spans="1:3" ht="12.75" customHeight="1" x14ac:dyDescent="0.2">
      <c r="A636" s="9">
        <v>2021</v>
      </c>
      <c r="B636" s="9">
        <v>1103692</v>
      </c>
      <c r="C636" s="9" t="s">
        <v>2236</v>
      </c>
    </row>
    <row r="637" spans="1:3" ht="12.75" customHeight="1" x14ac:dyDescent="0.2">
      <c r="A637" s="9">
        <v>2021</v>
      </c>
      <c r="B637" s="9">
        <v>1127925</v>
      </c>
      <c r="C637" s="9" t="s">
        <v>2236</v>
      </c>
    </row>
    <row r="638" spans="1:3" ht="12.75" customHeight="1" x14ac:dyDescent="0.2">
      <c r="A638" s="9">
        <v>2021</v>
      </c>
      <c r="B638" s="9">
        <v>123336</v>
      </c>
      <c r="C638" s="9" t="s">
        <v>2236</v>
      </c>
    </row>
    <row r="639" spans="1:3" ht="12.75" customHeight="1" x14ac:dyDescent="0.2">
      <c r="A639" s="9">
        <v>2021</v>
      </c>
      <c r="B639" s="9">
        <v>122845</v>
      </c>
      <c r="C639" s="9" t="s">
        <v>2236</v>
      </c>
    </row>
    <row r="640" spans="1:3" ht="12.75" customHeight="1" x14ac:dyDescent="0.2">
      <c r="A640" s="9">
        <v>2021</v>
      </c>
      <c r="B640" s="9">
        <v>1308687</v>
      </c>
      <c r="C640" s="9" t="s">
        <v>2236</v>
      </c>
    </row>
    <row r="641" spans="1:3" ht="12.75" customHeight="1" x14ac:dyDescent="0.2">
      <c r="A641" s="9">
        <v>2021</v>
      </c>
      <c r="B641" s="9">
        <v>1179970</v>
      </c>
      <c r="C641" s="9" t="s">
        <v>2236</v>
      </c>
    </row>
    <row r="642" spans="1:3" ht="12.75" customHeight="1" x14ac:dyDescent="0.2">
      <c r="A642" s="9">
        <v>2021</v>
      </c>
      <c r="B642" s="9">
        <v>123336</v>
      </c>
      <c r="C642" s="9" t="s">
        <v>2236</v>
      </c>
    </row>
    <row r="643" spans="1:3" ht="12.75" customHeight="1" x14ac:dyDescent="0.2">
      <c r="A643" s="9">
        <v>2021</v>
      </c>
      <c r="B643" s="9">
        <v>108730</v>
      </c>
      <c r="C643" s="9" t="s">
        <v>2236</v>
      </c>
    </row>
    <row r="644" spans="1:3" ht="12.75" customHeight="1" x14ac:dyDescent="0.2">
      <c r="A644" s="9">
        <v>2021</v>
      </c>
      <c r="B644" s="9">
        <v>1179970</v>
      </c>
      <c r="C644" s="9" t="s">
        <v>2236</v>
      </c>
    </row>
    <row r="645" spans="1:3" ht="12.75" customHeight="1" x14ac:dyDescent="0.2">
      <c r="A645" s="9">
        <v>2021</v>
      </c>
      <c r="B645" s="9">
        <v>1270538</v>
      </c>
      <c r="C645" s="9" t="s">
        <v>2236</v>
      </c>
    </row>
    <row r="646" spans="1:3" ht="12.75" customHeight="1" x14ac:dyDescent="0.2">
      <c r="A646" s="9">
        <v>2021</v>
      </c>
      <c r="B646" s="9">
        <v>1179970</v>
      </c>
      <c r="C646" s="9" t="s">
        <v>2236</v>
      </c>
    </row>
    <row r="647" spans="1:3" ht="12.75" customHeight="1" x14ac:dyDescent="0.2">
      <c r="A647" s="9">
        <v>2021</v>
      </c>
      <c r="B647" s="9">
        <v>1179970</v>
      </c>
      <c r="C647" s="9" t="s">
        <v>2236</v>
      </c>
    </row>
    <row r="648" spans="1:3" ht="12.75" customHeight="1" x14ac:dyDescent="0.2">
      <c r="A648" s="9">
        <v>2021</v>
      </c>
      <c r="B648" s="9">
        <v>1179970</v>
      </c>
      <c r="C648" s="9" t="s">
        <v>2236</v>
      </c>
    </row>
    <row r="649" spans="1:3" ht="12.75" customHeight="1" x14ac:dyDescent="0.2">
      <c r="A649" s="9">
        <v>2021</v>
      </c>
      <c r="B649" s="9">
        <v>123336</v>
      </c>
      <c r="C649" s="9" t="s">
        <v>2239</v>
      </c>
    </row>
    <row r="650" spans="1:3" ht="12.75" customHeight="1" x14ac:dyDescent="0.2">
      <c r="A650" s="9">
        <v>2021</v>
      </c>
      <c r="B650" s="9">
        <v>1270538</v>
      </c>
      <c r="C650" s="9" t="s">
        <v>2239</v>
      </c>
    </row>
    <row r="651" spans="1:3" ht="12.75" customHeight="1" x14ac:dyDescent="0.2">
      <c r="A651" s="9">
        <v>2021</v>
      </c>
      <c r="B651" s="9">
        <v>123336</v>
      </c>
      <c r="C651" s="9" t="s">
        <v>2239</v>
      </c>
    </row>
    <row r="652" spans="1:3" ht="12.75" customHeight="1" x14ac:dyDescent="0.2">
      <c r="A652" s="9">
        <v>2021</v>
      </c>
      <c r="B652" s="9">
        <v>1179970</v>
      </c>
      <c r="C652" s="9" t="s">
        <v>2239</v>
      </c>
    </row>
    <row r="653" spans="1:3" ht="12.75" customHeight="1" x14ac:dyDescent="0.2">
      <c r="A653" s="9">
        <v>2021</v>
      </c>
      <c r="B653" s="9">
        <v>1179970</v>
      </c>
      <c r="C653" s="9" t="s">
        <v>2239</v>
      </c>
    </row>
    <row r="654" spans="1:3" ht="12.75" customHeight="1" x14ac:dyDescent="0.2">
      <c r="A654" s="9">
        <v>2021</v>
      </c>
      <c r="B654" s="9">
        <v>123336</v>
      </c>
      <c r="C654" s="9" t="s">
        <v>2239</v>
      </c>
    </row>
    <row r="655" spans="1:3" ht="12.75" customHeight="1" x14ac:dyDescent="0.2">
      <c r="A655" s="9">
        <v>2021</v>
      </c>
      <c r="B655" s="9">
        <v>123336</v>
      </c>
      <c r="C655" s="9" t="s">
        <v>2239</v>
      </c>
    </row>
    <row r="656" spans="1:3" ht="12.75" customHeight="1" x14ac:dyDescent="0.2">
      <c r="A656" s="9">
        <v>2021</v>
      </c>
      <c r="B656" s="9">
        <v>1103909</v>
      </c>
      <c r="C656" s="9" t="s">
        <v>2239</v>
      </c>
    </row>
    <row r="657" spans="1:3" ht="12.75" customHeight="1" x14ac:dyDescent="0.2">
      <c r="A657" s="9">
        <v>2021</v>
      </c>
      <c r="B657" s="9">
        <v>1179970</v>
      </c>
      <c r="C657" s="9" t="s">
        <v>2239</v>
      </c>
    </row>
    <row r="658" spans="1:3" ht="12.75" customHeight="1" x14ac:dyDescent="0.2">
      <c r="A658" s="9">
        <v>2021</v>
      </c>
      <c r="B658" s="9">
        <v>123336</v>
      </c>
      <c r="C658" s="9" t="s">
        <v>2239</v>
      </c>
    </row>
    <row r="659" spans="1:3" ht="12.75" customHeight="1" x14ac:dyDescent="0.2">
      <c r="A659" s="9">
        <v>2021</v>
      </c>
      <c r="B659" s="9">
        <v>1308687</v>
      </c>
      <c r="C659" s="9" t="s">
        <v>2239</v>
      </c>
    </row>
    <row r="660" spans="1:3" ht="12.75" customHeight="1" x14ac:dyDescent="0.2">
      <c r="A660" s="9">
        <v>2021</v>
      </c>
      <c r="B660" s="9">
        <v>1308687</v>
      </c>
      <c r="C660" s="9" t="s">
        <v>2239</v>
      </c>
    </row>
    <row r="661" spans="1:3" ht="12.75" customHeight="1" x14ac:dyDescent="0.2">
      <c r="A661" s="9">
        <v>2021</v>
      </c>
      <c r="B661" s="9">
        <v>123336</v>
      </c>
      <c r="C661" s="9" t="s">
        <v>2239</v>
      </c>
    </row>
    <row r="662" spans="1:3" ht="12.75" customHeight="1" x14ac:dyDescent="0.2">
      <c r="A662" s="9">
        <v>2021</v>
      </c>
      <c r="B662" s="9">
        <v>123336</v>
      </c>
      <c r="C662" s="9" t="s">
        <v>2239</v>
      </c>
    </row>
    <row r="663" spans="1:3" ht="12.75" customHeight="1" x14ac:dyDescent="0.2">
      <c r="A663" s="9">
        <v>2021</v>
      </c>
      <c r="B663" s="9">
        <v>123336</v>
      </c>
      <c r="C663" s="9" t="s">
        <v>2239</v>
      </c>
    </row>
    <row r="664" spans="1:3" ht="12.75" customHeight="1" x14ac:dyDescent="0.2">
      <c r="A664" s="9">
        <v>2021</v>
      </c>
      <c r="B664" s="9">
        <v>1127927</v>
      </c>
      <c r="C664" s="9" t="s">
        <v>2239</v>
      </c>
    </row>
    <row r="665" spans="1:3" ht="12.75" customHeight="1" x14ac:dyDescent="0.2">
      <c r="A665" s="9">
        <v>2021</v>
      </c>
      <c r="B665" s="9">
        <v>1319230</v>
      </c>
      <c r="C665" s="9" t="s">
        <v>2239</v>
      </c>
    </row>
    <row r="666" spans="1:3" ht="12.75" customHeight="1" x14ac:dyDescent="0.2">
      <c r="A666" s="9">
        <v>2021</v>
      </c>
      <c r="B666" s="9">
        <v>1179970</v>
      </c>
      <c r="C666" s="9" t="s">
        <v>2239</v>
      </c>
    </row>
    <row r="667" spans="1:3" ht="12.75" customHeight="1" x14ac:dyDescent="0.2">
      <c r="A667" s="9">
        <v>2021</v>
      </c>
      <c r="B667" s="9">
        <v>1127924</v>
      </c>
      <c r="C667" s="9" t="s">
        <v>2239</v>
      </c>
    </row>
    <row r="668" spans="1:3" ht="12.75" customHeight="1" x14ac:dyDescent="0.2">
      <c r="A668" s="9">
        <v>2021</v>
      </c>
      <c r="B668" s="9">
        <v>1179970</v>
      </c>
      <c r="C668" s="9" t="s">
        <v>2239</v>
      </c>
    </row>
    <row r="669" spans="1:3" ht="12.75" customHeight="1" x14ac:dyDescent="0.2">
      <c r="A669" s="9">
        <v>2021</v>
      </c>
      <c r="B669" s="9">
        <v>1179970</v>
      </c>
      <c r="C669" s="9" t="s">
        <v>2239</v>
      </c>
    </row>
    <row r="670" spans="1:3" ht="12.75" customHeight="1" x14ac:dyDescent="0.2">
      <c r="A670" s="9">
        <v>2021</v>
      </c>
      <c r="B670" s="9">
        <v>1179970</v>
      </c>
      <c r="C670" s="9" t="s">
        <v>2239</v>
      </c>
    </row>
    <row r="671" spans="1:3" ht="12.75" customHeight="1" x14ac:dyDescent="0.2">
      <c r="A671" s="9">
        <v>2021</v>
      </c>
      <c r="B671" s="9">
        <v>1127926</v>
      </c>
      <c r="C671" s="9" t="s">
        <v>2239</v>
      </c>
    </row>
    <row r="672" spans="1:3" ht="12.75" customHeight="1" x14ac:dyDescent="0.2">
      <c r="A672" s="9">
        <v>2021</v>
      </c>
      <c r="B672" s="9">
        <v>1179970</v>
      </c>
      <c r="C672" s="9" t="s">
        <v>2239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581</v>
      </c>
    </row>
    <row r="2" spans="1:3" ht="12.75" customHeight="1" x14ac:dyDescent="0.2">
      <c r="A2" s="9">
        <v>2021</v>
      </c>
      <c r="B2" s="9">
        <v>123336</v>
      </c>
      <c r="C2" s="9" t="s">
        <v>967</v>
      </c>
    </row>
    <row r="3" spans="1:3" ht="12.75" customHeight="1" x14ac:dyDescent="0.2">
      <c r="A3" s="9">
        <v>2021</v>
      </c>
      <c r="B3" s="9">
        <v>150129</v>
      </c>
      <c r="C3" s="9" t="s">
        <v>967</v>
      </c>
    </row>
    <row r="4" spans="1:3" ht="12.75" customHeight="1" x14ac:dyDescent="0.2">
      <c r="A4" s="9">
        <v>2021</v>
      </c>
      <c r="B4" s="9">
        <v>123336</v>
      </c>
      <c r="C4" s="9" t="s">
        <v>967</v>
      </c>
    </row>
    <row r="5" spans="1:3" ht="12.75" customHeight="1" x14ac:dyDescent="0.2">
      <c r="A5" s="9">
        <v>2021</v>
      </c>
      <c r="B5" s="9">
        <v>150129</v>
      </c>
      <c r="C5" s="9" t="s">
        <v>967</v>
      </c>
    </row>
    <row r="6" spans="1:3" ht="12.75" customHeight="1" x14ac:dyDescent="0.2">
      <c r="A6" s="9">
        <v>2021</v>
      </c>
      <c r="B6" s="9">
        <v>1179970</v>
      </c>
      <c r="C6" s="9" t="s">
        <v>967</v>
      </c>
    </row>
    <row r="7" spans="1:3" ht="12.75" customHeight="1" x14ac:dyDescent="0.2">
      <c r="A7" s="9">
        <v>2021</v>
      </c>
      <c r="B7" s="9">
        <v>123336</v>
      </c>
      <c r="C7" s="9" t="s">
        <v>967</v>
      </c>
    </row>
    <row r="8" spans="1:3" ht="12.75" customHeight="1" x14ac:dyDescent="0.2">
      <c r="A8" s="9">
        <v>2021</v>
      </c>
      <c r="B8" s="9">
        <v>123336</v>
      </c>
      <c r="C8" s="9" t="s">
        <v>967</v>
      </c>
    </row>
    <row r="9" spans="1:3" ht="12.75" customHeight="1" x14ac:dyDescent="0.2">
      <c r="A9" s="9">
        <v>2021</v>
      </c>
      <c r="B9" s="9">
        <v>123336</v>
      </c>
      <c r="C9" s="9" t="s">
        <v>967</v>
      </c>
    </row>
    <row r="10" spans="1:3" ht="12.75" customHeight="1" x14ac:dyDescent="0.2">
      <c r="A10" s="9">
        <v>2021</v>
      </c>
      <c r="B10" s="9">
        <v>1103832</v>
      </c>
      <c r="C10" s="9" t="s">
        <v>967</v>
      </c>
    </row>
    <row r="11" spans="1:3" ht="12.75" customHeight="1" x14ac:dyDescent="0.2">
      <c r="A11" s="9">
        <v>2021</v>
      </c>
      <c r="B11" s="9">
        <v>123336</v>
      </c>
      <c r="C11" s="9" t="s">
        <v>967</v>
      </c>
    </row>
    <row r="12" spans="1:3" ht="12.75" customHeight="1" x14ac:dyDescent="0.2">
      <c r="A12" s="9">
        <v>2021</v>
      </c>
      <c r="B12" s="9">
        <v>123336</v>
      </c>
      <c r="C12" s="9" t="s">
        <v>967</v>
      </c>
    </row>
    <row r="13" spans="1:3" ht="12.75" customHeight="1" x14ac:dyDescent="0.2">
      <c r="A13" s="9">
        <v>2021</v>
      </c>
      <c r="B13" s="9">
        <v>1179970</v>
      </c>
      <c r="C13" s="9" t="s">
        <v>967</v>
      </c>
    </row>
    <row r="14" spans="1:3" ht="12.75" customHeight="1" x14ac:dyDescent="0.2">
      <c r="A14" s="9">
        <v>2021</v>
      </c>
      <c r="B14" s="9">
        <v>123336</v>
      </c>
      <c r="C14" s="9" t="s">
        <v>967</v>
      </c>
    </row>
    <row r="15" spans="1:3" ht="12.75" customHeight="1" x14ac:dyDescent="0.2">
      <c r="A15" s="9">
        <v>2021</v>
      </c>
      <c r="B15" s="9">
        <v>123336</v>
      </c>
      <c r="C15" s="9" t="s">
        <v>967</v>
      </c>
    </row>
    <row r="16" spans="1:3" ht="12.75" customHeight="1" x14ac:dyDescent="0.2">
      <c r="A16" s="9">
        <v>2021</v>
      </c>
      <c r="B16" s="9">
        <v>123336</v>
      </c>
      <c r="C16" s="9" t="s">
        <v>967</v>
      </c>
    </row>
    <row r="17" spans="1:3" ht="12.75" customHeight="1" x14ac:dyDescent="0.2">
      <c r="A17" s="9">
        <v>2021</v>
      </c>
      <c r="B17" s="9">
        <v>123336</v>
      </c>
      <c r="C17" s="9" t="s">
        <v>967</v>
      </c>
    </row>
    <row r="18" spans="1:3" ht="12.75" customHeight="1" x14ac:dyDescent="0.2">
      <c r="A18" s="9">
        <v>2021</v>
      </c>
      <c r="B18" s="9">
        <v>123336</v>
      </c>
      <c r="C18" s="9" t="s">
        <v>967</v>
      </c>
    </row>
    <row r="19" spans="1:3" ht="12.75" customHeight="1" x14ac:dyDescent="0.2">
      <c r="A19" s="9">
        <v>2021</v>
      </c>
      <c r="B19" s="9">
        <v>108730</v>
      </c>
      <c r="C19" s="9" t="s">
        <v>967</v>
      </c>
    </row>
    <row r="20" spans="1:3" ht="12.75" customHeight="1" x14ac:dyDescent="0.2">
      <c r="A20" s="9">
        <v>2021</v>
      </c>
      <c r="B20" s="9">
        <v>123336</v>
      </c>
      <c r="C20" s="9" t="s">
        <v>967</v>
      </c>
    </row>
    <row r="21" spans="1:3" ht="12.75" customHeight="1" x14ac:dyDescent="0.2">
      <c r="A21" s="9">
        <v>2021</v>
      </c>
      <c r="B21" s="9">
        <v>1103832</v>
      </c>
      <c r="C21" s="9" t="s">
        <v>967</v>
      </c>
    </row>
    <row r="22" spans="1:3" ht="12.75" customHeight="1" x14ac:dyDescent="0.2">
      <c r="A22" s="9">
        <v>2021</v>
      </c>
      <c r="B22" s="9">
        <v>1319230</v>
      </c>
      <c r="C22" s="9" t="s">
        <v>967</v>
      </c>
    </row>
    <row r="23" spans="1:3" ht="12.75" customHeight="1" x14ac:dyDescent="0.2">
      <c r="A23" s="9">
        <v>2021</v>
      </c>
      <c r="B23" s="9">
        <v>1127925</v>
      </c>
      <c r="C23" s="9" t="s">
        <v>967</v>
      </c>
    </row>
    <row r="24" spans="1:3" ht="12.75" customHeight="1" x14ac:dyDescent="0.2">
      <c r="A24" s="9">
        <v>2021</v>
      </c>
      <c r="B24" s="9">
        <v>1179970</v>
      </c>
      <c r="C24" s="9" t="s">
        <v>967</v>
      </c>
    </row>
    <row r="25" spans="1:3" ht="12.75" customHeight="1" x14ac:dyDescent="0.2">
      <c r="A25" s="9">
        <v>2021</v>
      </c>
      <c r="B25" s="9">
        <v>123336</v>
      </c>
      <c r="C25" s="9" t="s">
        <v>967</v>
      </c>
    </row>
    <row r="26" spans="1:3" ht="12.75" customHeight="1" x14ac:dyDescent="0.2">
      <c r="A26" s="9">
        <v>2021</v>
      </c>
      <c r="B26" s="9">
        <v>1103832</v>
      </c>
      <c r="C26" s="9" t="s">
        <v>967</v>
      </c>
    </row>
    <row r="27" spans="1:3" ht="12.75" customHeight="1" x14ac:dyDescent="0.2">
      <c r="A27" s="9">
        <v>2021</v>
      </c>
      <c r="B27" s="9">
        <v>123336</v>
      </c>
      <c r="C27" s="9" t="s">
        <v>967</v>
      </c>
    </row>
    <row r="28" spans="1:3" ht="12.75" customHeight="1" x14ac:dyDescent="0.2">
      <c r="A28" s="9">
        <v>2021</v>
      </c>
      <c r="B28" s="9">
        <v>1103692</v>
      </c>
      <c r="C28" s="9" t="s">
        <v>967</v>
      </c>
    </row>
    <row r="29" spans="1:3" ht="12.75" customHeight="1" x14ac:dyDescent="0.2">
      <c r="A29" s="9">
        <v>2021</v>
      </c>
      <c r="B29" s="9">
        <v>150129</v>
      </c>
      <c r="C29" s="9" t="s">
        <v>967</v>
      </c>
    </row>
    <row r="30" spans="1:3" ht="12.75" customHeight="1" x14ac:dyDescent="0.2">
      <c r="A30" s="9">
        <v>2021</v>
      </c>
      <c r="B30" s="9">
        <v>123336</v>
      </c>
      <c r="C30" s="9" t="s">
        <v>967</v>
      </c>
    </row>
    <row r="31" spans="1:3" ht="12.75" customHeight="1" x14ac:dyDescent="0.2">
      <c r="A31" s="9">
        <v>2021</v>
      </c>
      <c r="B31" s="9">
        <v>123336</v>
      </c>
      <c r="C31" s="9" t="s">
        <v>967</v>
      </c>
    </row>
    <row r="32" spans="1:3" ht="12.75" customHeight="1" x14ac:dyDescent="0.2">
      <c r="A32" s="9">
        <v>2021</v>
      </c>
      <c r="B32" s="9">
        <v>123336</v>
      </c>
      <c r="C32" s="9" t="s">
        <v>967</v>
      </c>
    </row>
    <row r="33" spans="1:3" ht="12.75" customHeight="1" x14ac:dyDescent="0.2">
      <c r="A33" s="9">
        <v>2021</v>
      </c>
      <c r="B33" s="9">
        <v>1179970</v>
      </c>
      <c r="C33" s="9" t="s">
        <v>967</v>
      </c>
    </row>
    <row r="34" spans="1:3" ht="12.75" customHeight="1" x14ac:dyDescent="0.2">
      <c r="A34" s="9">
        <v>2021</v>
      </c>
      <c r="B34" s="9">
        <v>1179970</v>
      </c>
      <c r="C34" s="9" t="s">
        <v>967</v>
      </c>
    </row>
    <row r="35" spans="1:3" ht="12.75" customHeight="1" x14ac:dyDescent="0.2">
      <c r="A35" s="9">
        <v>2021</v>
      </c>
      <c r="B35" s="9">
        <v>123336</v>
      </c>
      <c r="C35" s="9" t="s">
        <v>967</v>
      </c>
    </row>
    <row r="36" spans="1:3" ht="12.75" customHeight="1" x14ac:dyDescent="0.2">
      <c r="A36" s="9">
        <v>2021</v>
      </c>
      <c r="B36" s="9">
        <v>150129</v>
      </c>
      <c r="C36" s="9" t="s">
        <v>967</v>
      </c>
    </row>
    <row r="37" spans="1:3" ht="12.75" customHeight="1" x14ac:dyDescent="0.2">
      <c r="A37" s="9">
        <v>2021</v>
      </c>
      <c r="B37" s="9">
        <v>1179970</v>
      </c>
      <c r="C37" s="9" t="s">
        <v>967</v>
      </c>
    </row>
    <row r="38" spans="1:3" ht="12.75" customHeight="1" x14ac:dyDescent="0.2">
      <c r="A38" s="9">
        <v>2021</v>
      </c>
      <c r="B38" s="9">
        <v>1103832</v>
      </c>
      <c r="C38" s="9" t="s">
        <v>967</v>
      </c>
    </row>
    <row r="39" spans="1:3" ht="12.75" customHeight="1" x14ac:dyDescent="0.2">
      <c r="A39" s="9">
        <v>2021</v>
      </c>
      <c r="B39" s="9">
        <v>123336</v>
      </c>
      <c r="C39" s="9" t="s">
        <v>967</v>
      </c>
    </row>
    <row r="40" spans="1:3" ht="12.75" customHeight="1" x14ac:dyDescent="0.2">
      <c r="A40" s="9">
        <v>2021</v>
      </c>
      <c r="B40" s="9">
        <v>123336</v>
      </c>
      <c r="C40" s="9" t="s">
        <v>967</v>
      </c>
    </row>
    <row r="41" spans="1:3" ht="12.75" customHeight="1" x14ac:dyDescent="0.2">
      <c r="A41" s="9">
        <v>2021</v>
      </c>
      <c r="B41" s="9">
        <v>123336</v>
      </c>
      <c r="C41" s="9" t="s">
        <v>967</v>
      </c>
    </row>
    <row r="42" spans="1:3" ht="12.75" customHeight="1" x14ac:dyDescent="0.2">
      <c r="A42" s="9">
        <v>2021</v>
      </c>
      <c r="B42" s="9">
        <v>123336</v>
      </c>
      <c r="C42" s="9" t="s">
        <v>967</v>
      </c>
    </row>
    <row r="43" spans="1:3" ht="12.75" customHeight="1" x14ac:dyDescent="0.2">
      <c r="A43" s="9">
        <v>2021</v>
      </c>
      <c r="B43" s="9">
        <v>1179970</v>
      </c>
      <c r="C43" s="9" t="s">
        <v>967</v>
      </c>
    </row>
    <row r="44" spans="1:3" ht="12.75" customHeight="1" x14ac:dyDescent="0.2">
      <c r="A44" s="9">
        <v>2021</v>
      </c>
      <c r="B44" s="9">
        <v>1179970</v>
      </c>
      <c r="C44" s="9" t="s">
        <v>967</v>
      </c>
    </row>
    <row r="45" spans="1:3" ht="12.75" customHeight="1" x14ac:dyDescent="0.2">
      <c r="A45" s="9">
        <v>2021</v>
      </c>
      <c r="B45" s="9">
        <v>123336</v>
      </c>
      <c r="C45" s="9" t="s">
        <v>967</v>
      </c>
    </row>
    <row r="46" spans="1:3" ht="12.75" customHeight="1" x14ac:dyDescent="0.2">
      <c r="A46" s="9">
        <v>2021</v>
      </c>
      <c r="B46" s="9">
        <v>123336</v>
      </c>
      <c r="C46" s="9" t="s">
        <v>967</v>
      </c>
    </row>
    <row r="47" spans="1:3" ht="12.75" customHeight="1" x14ac:dyDescent="0.2">
      <c r="A47" s="9">
        <v>2021</v>
      </c>
      <c r="B47" s="9">
        <v>123336</v>
      </c>
      <c r="C47" s="9" t="s">
        <v>967</v>
      </c>
    </row>
    <row r="48" spans="1:3" ht="12.75" customHeight="1" x14ac:dyDescent="0.2">
      <c r="A48" s="9">
        <v>2021</v>
      </c>
      <c r="B48" s="9">
        <v>1179970</v>
      </c>
      <c r="C48" s="9" t="s">
        <v>967</v>
      </c>
    </row>
    <row r="49" spans="1:3" ht="12.75" customHeight="1" x14ac:dyDescent="0.2">
      <c r="A49" s="9">
        <v>2021</v>
      </c>
      <c r="B49" s="9">
        <v>122845</v>
      </c>
      <c r="C49" s="9" t="s">
        <v>967</v>
      </c>
    </row>
    <row r="50" spans="1:3" ht="12.75" customHeight="1" x14ac:dyDescent="0.2">
      <c r="A50" s="9">
        <v>2021</v>
      </c>
      <c r="B50" s="9">
        <v>1308687</v>
      </c>
      <c r="C50" s="9" t="s">
        <v>967</v>
      </c>
    </row>
    <row r="51" spans="1:3" ht="12.75" customHeight="1" x14ac:dyDescent="0.2">
      <c r="A51" s="9">
        <v>2021</v>
      </c>
      <c r="B51" s="9">
        <v>123336</v>
      </c>
      <c r="C51" s="9" t="s">
        <v>967</v>
      </c>
    </row>
    <row r="52" spans="1:3" ht="12.75" customHeight="1" x14ac:dyDescent="0.2">
      <c r="A52" s="9">
        <v>2021</v>
      </c>
      <c r="B52" s="9">
        <v>1127925</v>
      </c>
      <c r="C52" s="9" t="s">
        <v>967</v>
      </c>
    </row>
    <row r="53" spans="1:3" ht="12.75" customHeight="1" x14ac:dyDescent="0.2">
      <c r="A53" s="9">
        <v>2021</v>
      </c>
      <c r="B53" s="9">
        <v>123336</v>
      </c>
      <c r="C53" s="9" t="s">
        <v>967</v>
      </c>
    </row>
    <row r="54" spans="1:3" ht="12.75" customHeight="1" x14ac:dyDescent="0.2">
      <c r="A54" s="9">
        <v>2021</v>
      </c>
      <c r="B54" s="9">
        <v>1179970</v>
      </c>
      <c r="C54" s="9" t="s">
        <v>967</v>
      </c>
    </row>
    <row r="55" spans="1:3" ht="12.75" customHeight="1" x14ac:dyDescent="0.2">
      <c r="A55" s="9">
        <v>2021</v>
      </c>
      <c r="B55" s="9">
        <v>123336</v>
      </c>
      <c r="C55" s="9" t="s">
        <v>967</v>
      </c>
    </row>
    <row r="56" spans="1:3" ht="12.75" customHeight="1" x14ac:dyDescent="0.2">
      <c r="A56" s="9">
        <v>2021</v>
      </c>
      <c r="B56" s="9">
        <v>150129</v>
      </c>
      <c r="C56" s="9" t="s">
        <v>967</v>
      </c>
    </row>
    <row r="57" spans="1:3" ht="12.75" customHeight="1" x14ac:dyDescent="0.2">
      <c r="A57" s="9">
        <v>2021</v>
      </c>
      <c r="B57" s="9">
        <v>1179970</v>
      </c>
      <c r="C57" s="9" t="s">
        <v>967</v>
      </c>
    </row>
    <row r="58" spans="1:3" ht="12.75" customHeight="1" x14ac:dyDescent="0.2">
      <c r="A58" s="9">
        <v>2021</v>
      </c>
      <c r="B58" s="9">
        <v>123336</v>
      </c>
      <c r="C58" s="9" t="s">
        <v>967</v>
      </c>
    </row>
    <row r="59" spans="1:3" ht="12.75" customHeight="1" x14ac:dyDescent="0.2">
      <c r="A59" s="9">
        <v>2021</v>
      </c>
      <c r="B59" s="9">
        <v>122845</v>
      </c>
      <c r="C59" s="9" t="s">
        <v>967</v>
      </c>
    </row>
    <row r="60" spans="1:3" ht="12.75" customHeight="1" x14ac:dyDescent="0.2">
      <c r="A60" s="9">
        <v>2021</v>
      </c>
      <c r="B60" s="9">
        <v>1179970</v>
      </c>
      <c r="C60" s="9" t="s">
        <v>967</v>
      </c>
    </row>
    <row r="61" spans="1:3" ht="12.75" customHeight="1" x14ac:dyDescent="0.2">
      <c r="A61" s="9">
        <v>2021</v>
      </c>
      <c r="B61" s="9">
        <v>123336</v>
      </c>
      <c r="C61" s="9" t="s">
        <v>967</v>
      </c>
    </row>
    <row r="62" spans="1:3" ht="12.75" customHeight="1" x14ac:dyDescent="0.2">
      <c r="A62" s="9">
        <v>2021</v>
      </c>
      <c r="B62" s="9">
        <v>123336</v>
      </c>
      <c r="C62" s="9" t="s">
        <v>967</v>
      </c>
    </row>
    <row r="63" spans="1:3" ht="12.75" customHeight="1" x14ac:dyDescent="0.2">
      <c r="A63" s="9">
        <v>2021</v>
      </c>
      <c r="B63" s="9">
        <v>123336</v>
      </c>
      <c r="C63" s="9" t="s">
        <v>967</v>
      </c>
    </row>
    <row r="64" spans="1:3" ht="12.75" customHeight="1" x14ac:dyDescent="0.2">
      <c r="A64" s="9">
        <v>2021</v>
      </c>
      <c r="B64" s="9">
        <v>1308687</v>
      </c>
      <c r="C64" s="9" t="s">
        <v>967</v>
      </c>
    </row>
    <row r="65" spans="1:3" ht="12.75" customHeight="1" x14ac:dyDescent="0.2">
      <c r="A65" s="9">
        <v>2021</v>
      </c>
      <c r="B65" s="9">
        <v>1127927</v>
      </c>
      <c r="C65" s="9" t="s">
        <v>967</v>
      </c>
    </row>
    <row r="66" spans="1:3" ht="12.75" customHeight="1" x14ac:dyDescent="0.2">
      <c r="A66" s="9">
        <v>2021</v>
      </c>
      <c r="B66" s="9">
        <v>108730</v>
      </c>
      <c r="C66" s="9" t="s">
        <v>967</v>
      </c>
    </row>
    <row r="67" spans="1:3" ht="12.75" customHeight="1" x14ac:dyDescent="0.2">
      <c r="A67" s="9">
        <v>2021</v>
      </c>
      <c r="B67" s="9">
        <v>123336</v>
      </c>
      <c r="C67" s="9" t="s">
        <v>967</v>
      </c>
    </row>
    <row r="68" spans="1:3" ht="12.75" customHeight="1" x14ac:dyDescent="0.2">
      <c r="A68" s="9">
        <v>2021</v>
      </c>
      <c r="B68" s="9">
        <v>122845</v>
      </c>
      <c r="C68" s="9" t="s">
        <v>967</v>
      </c>
    </row>
    <row r="69" spans="1:3" ht="12.75" customHeight="1" x14ac:dyDescent="0.2">
      <c r="A69" s="9">
        <v>2021</v>
      </c>
      <c r="B69" s="9">
        <v>1127925</v>
      </c>
      <c r="C69" s="9" t="s">
        <v>967</v>
      </c>
    </row>
    <row r="70" spans="1:3" ht="12.75" customHeight="1" x14ac:dyDescent="0.2">
      <c r="A70" s="9">
        <v>2021</v>
      </c>
      <c r="B70" s="9">
        <v>1127926</v>
      </c>
      <c r="C70" s="9" t="s">
        <v>967</v>
      </c>
    </row>
    <row r="71" spans="1:3" ht="12.75" customHeight="1" x14ac:dyDescent="0.2">
      <c r="A71" s="9">
        <v>2021</v>
      </c>
      <c r="B71" s="9">
        <v>1179970</v>
      </c>
      <c r="C71" s="9" t="s">
        <v>967</v>
      </c>
    </row>
    <row r="72" spans="1:3" ht="12.75" customHeight="1" x14ac:dyDescent="0.2">
      <c r="A72" s="9">
        <v>2021</v>
      </c>
      <c r="B72" s="9">
        <v>123336</v>
      </c>
      <c r="C72" s="9" t="s">
        <v>967</v>
      </c>
    </row>
    <row r="73" spans="1:3" ht="12.75" customHeight="1" x14ac:dyDescent="0.2">
      <c r="A73" s="9">
        <v>2021</v>
      </c>
      <c r="B73" s="9">
        <v>122845</v>
      </c>
      <c r="C73" s="9" t="s">
        <v>967</v>
      </c>
    </row>
    <row r="74" spans="1:3" ht="12.75" customHeight="1" x14ac:dyDescent="0.2">
      <c r="A74" s="9">
        <v>2021</v>
      </c>
      <c r="B74" s="9">
        <v>123336</v>
      </c>
      <c r="C74" s="9" t="s">
        <v>967</v>
      </c>
    </row>
    <row r="75" spans="1:3" ht="12.75" customHeight="1" x14ac:dyDescent="0.2">
      <c r="A75" s="9">
        <v>2021</v>
      </c>
      <c r="B75" s="9">
        <v>1179970</v>
      </c>
      <c r="C75" s="9" t="s">
        <v>967</v>
      </c>
    </row>
    <row r="76" spans="1:3" ht="12.75" customHeight="1" x14ac:dyDescent="0.2">
      <c r="A76" s="9">
        <v>2021</v>
      </c>
      <c r="B76" s="9">
        <v>1308687</v>
      </c>
      <c r="C76" s="9" t="s">
        <v>967</v>
      </c>
    </row>
    <row r="77" spans="1:3" ht="12.75" customHeight="1" x14ac:dyDescent="0.2">
      <c r="A77" s="9">
        <v>2021</v>
      </c>
      <c r="B77" s="9">
        <v>1308687</v>
      </c>
      <c r="C77" s="9" t="s">
        <v>967</v>
      </c>
    </row>
    <row r="78" spans="1:3" ht="12.75" customHeight="1" x14ac:dyDescent="0.2">
      <c r="A78" s="9">
        <v>2021</v>
      </c>
      <c r="B78" s="9">
        <v>1179970</v>
      </c>
      <c r="C78" s="9" t="s">
        <v>967</v>
      </c>
    </row>
    <row r="79" spans="1:3" ht="12.75" customHeight="1" x14ac:dyDescent="0.2">
      <c r="A79" s="9">
        <v>2021</v>
      </c>
      <c r="B79" s="9">
        <v>1319230</v>
      </c>
      <c r="C79" s="9" t="s">
        <v>967</v>
      </c>
    </row>
    <row r="80" spans="1:3" ht="12.75" customHeight="1" x14ac:dyDescent="0.2">
      <c r="A80" s="9">
        <v>2021</v>
      </c>
      <c r="B80" s="9">
        <v>1308687</v>
      </c>
      <c r="C80" s="9" t="s">
        <v>967</v>
      </c>
    </row>
    <row r="81" spans="1:3" ht="12.75" customHeight="1" x14ac:dyDescent="0.2">
      <c r="A81" s="9">
        <v>2021</v>
      </c>
      <c r="B81" s="9">
        <v>1179970</v>
      </c>
      <c r="C81" s="9" t="s">
        <v>967</v>
      </c>
    </row>
    <row r="82" spans="1:3" ht="12.75" customHeight="1" x14ac:dyDescent="0.2">
      <c r="A82" s="9">
        <v>2021</v>
      </c>
      <c r="B82" s="9">
        <v>123336</v>
      </c>
      <c r="C82" s="9" t="s">
        <v>967</v>
      </c>
    </row>
    <row r="83" spans="1:3" ht="12.75" customHeight="1" x14ac:dyDescent="0.2">
      <c r="A83" s="9">
        <v>2021</v>
      </c>
      <c r="B83" s="9">
        <v>1179970</v>
      </c>
      <c r="C83" s="9" t="s">
        <v>967</v>
      </c>
    </row>
    <row r="84" spans="1:3" ht="12.75" customHeight="1" x14ac:dyDescent="0.2">
      <c r="A84" s="9">
        <v>2021</v>
      </c>
      <c r="B84" s="9">
        <v>123336</v>
      </c>
      <c r="C84" s="9" t="s">
        <v>967</v>
      </c>
    </row>
    <row r="85" spans="1:3" ht="12.75" customHeight="1" x14ac:dyDescent="0.2">
      <c r="A85" s="9">
        <v>2021</v>
      </c>
      <c r="B85" s="9">
        <v>1179970</v>
      </c>
      <c r="C85" s="9" t="s">
        <v>967</v>
      </c>
    </row>
    <row r="86" spans="1:3" ht="12.75" customHeight="1" x14ac:dyDescent="0.2">
      <c r="A86" s="9">
        <v>2021</v>
      </c>
      <c r="B86" s="9">
        <v>123336</v>
      </c>
      <c r="C86" s="9" t="s">
        <v>967</v>
      </c>
    </row>
    <row r="87" spans="1:3" ht="12.75" customHeight="1" x14ac:dyDescent="0.2">
      <c r="A87" s="9">
        <v>2021</v>
      </c>
      <c r="B87" s="9">
        <v>1127925</v>
      </c>
      <c r="C87" s="9" t="s">
        <v>967</v>
      </c>
    </row>
    <row r="88" spans="1:3" ht="12.75" customHeight="1" x14ac:dyDescent="0.2">
      <c r="A88" s="9">
        <v>2021</v>
      </c>
      <c r="B88" s="9">
        <v>1127927</v>
      </c>
      <c r="C88" s="9" t="s">
        <v>967</v>
      </c>
    </row>
    <row r="89" spans="1:3" ht="12.75" customHeight="1" x14ac:dyDescent="0.2">
      <c r="A89" s="9">
        <v>2021</v>
      </c>
      <c r="B89" s="9">
        <v>123336</v>
      </c>
      <c r="C89" s="9" t="s">
        <v>967</v>
      </c>
    </row>
    <row r="90" spans="1:3" ht="12.75" customHeight="1" x14ac:dyDescent="0.2">
      <c r="A90" s="9">
        <v>2021</v>
      </c>
      <c r="B90" s="9">
        <v>1179970</v>
      </c>
      <c r="C90" s="9" t="s">
        <v>967</v>
      </c>
    </row>
    <row r="91" spans="1:3" ht="12.75" customHeight="1" x14ac:dyDescent="0.2">
      <c r="A91" s="9">
        <v>2021</v>
      </c>
      <c r="B91" s="9">
        <v>1127925</v>
      </c>
      <c r="C91" s="9" t="s">
        <v>967</v>
      </c>
    </row>
    <row r="92" spans="1:3" ht="12.75" customHeight="1" x14ac:dyDescent="0.2">
      <c r="A92" s="9">
        <v>2021</v>
      </c>
      <c r="B92" s="9">
        <v>1127927</v>
      </c>
      <c r="C92" s="9" t="s">
        <v>967</v>
      </c>
    </row>
    <row r="93" spans="1:3" ht="12.75" customHeight="1" x14ac:dyDescent="0.2">
      <c r="A93" s="9">
        <v>2021</v>
      </c>
      <c r="B93" s="9">
        <v>1117076</v>
      </c>
      <c r="C93" s="9" t="s">
        <v>967</v>
      </c>
    </row>
    <row r="94" spans="1:3" ht="12.75" customHeight="1" x14ac:dyDescent="0.2">
      <c r="A94" s="9">
        <v>2021</v>
      </c>
      <c r="B94" s="9">
        <v>1179970</v>
      </c>
      <c r="C94" s="9" t="s">
        <v>967</v>
      </c>
    </row>
    <row r="95" spans="1:3" ht="12.75" customHeight="1" x14ac:dyDescent="0.2">
      <c r="A95" s="9">
        <v>2021</v>
      </c>
      <c r="B95" s="9">
        <v>1127927</v>
      </c>
      <c r="C95" s="9" t="s">
        <v>967</v>
      </c>
    </row>
    <row r="96" spans="1:3" ht="12.75" customHeight="1" x14ac:dyDescent="0.2">
      <c r="A96" s="9">
        <v>2021</v>
      </c>
      <c r="B96" s="9">
        <v>122845</v>
      </c>
      <c r="C96" s="9" t="s">
        <v>967</v>
      </c>
    </row>
    <row r="97" spans="1:3" ht="12.75" customHeight="1" x14ac:dyDescent="0.2">
      <c r="A97" s="9">
        <v>2021</v>
      </c>
      <c r="B97" s="9">
        <v>1127926</v>
      </c>
      <c r="C97" s="9" t="s">
        <v>967</v>
      </c>
    </row>
    <row r="98" spans="1:3" ht="12.75" customHeight="1" x14ac:dyDescent="0.2">
      <c r="A98" s="9">
        <v>2021</v>
      </c>
      <c r="B98" s="9">
        <v>123336</v>
      </c>
      <c r="C98" s="9" t="s">
        <v>967</v>
      </c>
    </row>
    <row r="99" spans="1:3" ht="12.75" customHeight="1" x14ac:dyDescent="0.2">
      <c r="A99" s="9">
        <v>2021</v>
      </c>
      <c r="B99" s="9">
        <v>1319230</v>
      </c>
      <c r="C99" s="9" t="s">
        <v>967</v>
      </c>
    </row>
    <row r="100" spans="1:3" ht="12.75" customHeight="1" x14ac:dyDescent="0.2">
      <c r="A100" s="9">
        <v>2021</v>
      </c>
      <c r="B100" s="9">
        <v>123336</v>
      </c>
      <c r="C100" s="9" t="s">
        <v>967</v>
      </c>
    </row>
    <row r="101" spans="1:3" ht="12.75" customHeight="1" x14ac:dyDescent="0.2">
      <c r="A101" s="9">
        <v>2021</v>
      </c>
      <c r="B101" s="9">
        <v>1179970</v>
      </c>
      <c r="C101" s="9" t="s">
        <v>967</v>
      </c>
    </row>
    <row r="102" spans="1:3" ht="12.75" customHeight="1" x14ac:dyDescent="0.2">
      <c r="A102" s="9">
        <v>2021</v>
      </c>
      <c r="B102" s="9">
        <v>122845</v>
      </c>
      <c r="C102" s="9" t="s">
        <v>967</v>
      </c>
    </row>
    <row r="103" spans="1:3" ht="12.75" customHeight="1" x14ac:dyDescent="0.2">
      <c r="A103" s="9">
        <v>2021</v>
      </c>
      <c r="B103" s="9">
        <v>122845</v>
      </c>
      <c r="C103" s="9" t="s">
        <v>967</v>
      </c>
    </row>
    <row r="104" spans="1:3" ht="12.75" customHeight="1" x14ac:dyDescent="0.2">
      <c r="A104" s="9">
        <v>2021</v>
      </c>
      <c r="B104" s="9">
        <v>1179970</v>
      </c>
      <c r="C104" s="9" t="s">
        <v>967</v>
      </c>
    </row>
    <row r="105" spans="1:3" ht="12.75" customHeight="1" x14ac:dyDescent="0.2">
      <c r="A105" s="9">
        <v>2021</v>
      </c>
      <c r="B105" s="9">
        <v>123336</v>
      </c>
      <c r="C105" s="9" t="s">
        <v>967</v>
      </c>
    </row>
    <row r="106" spans="1:3" ht="12.75" customHeight="1" x14ac:dyDescent="0.2">
      <c r="A106" s="9">
        <v>2021</v>
      </c>
      <c r="B106" s="9">
        <v>1365444</v>
      </c>
      <c r="C106" s="9" t="s">
        <v>967</v>
      </c>
    </row>
    <row r="107" spans="1:3" ht="12.75" customHeight="1" x14ac:dyDescent="0.2">
      <c r="A107" s="9">
        <v>2021</v>
      </c>
      <c r="B107" s="9">
        <v>1179970</v>
      </c>
      <c r="C107" s="9" t="s">
        <v>967</v>
      </c>
    </row>
    <row r="108" spans="1:3" ht="12.75" customHeight="1" x14ac:dyDescent="0.2">
      <c r="A108" s="9">
        <v>2021</v>
      </c>
      <c r="B108" s="9">
        <v>123336</v>
      </c>
      <c r="C108" s="9" t="s">
        <v>967</v>
      </c>
    </row>
    <row r="109" spans="1:3" ht="12.75" customHeight="1" x14ac:dyDescent="0.2">
      <c r="A109" s="9">
        <v>2021</v>
      </c>
      <c r="B109" s="9">
        <v>1179970</v>
      </c>
      <c r="C109" s="9" t="s">
        <v>967</v>
      </c>
    </row>
    <row r="110" spans="1:3" ht="12.75" customHeight="1" x14ac:dyDescent="0.2">
      <c r="A110" s="9">
        <v>2021</v>
      </c>
      <c r="B110" s="9">
        <v>1127925</v>
      </c>
      <c r="C110" s="9" t="s">
        <v>967</v>
      </c>
    </row>
    <row r="111" spans="1:3" ht="12.75" customHeight="1" x14ac:dyDescent="0.2">
      <c r="A111" s="9">
        <v>2021</v>
      </c>
      <c r="B111" s="9">
        <v>1319230</v>
      </c>
      <c r="C111" s="9" t="s">
        <v>967</v>
      </c>
    </row>
    <row r="112" spans="1:3" ht="12.75" customHeight="1" x14ac:dyDescent="0.2">
      <c r="A112" s="9">
        <v>2021</v>
      </c>
      <c r="B112" s="9">
        <v>123336</v>
      </c>
      <c r="C112" s="9" t="s">
        <v>967</v>
      </c>
    </row>
    <row r="113" spans="1:3" ht="12.75" customHeight="1" x14ac:dyDescent="0.2">
      <c r="A113" s="9">
        <v>2021</v>
      </c>
      <c r="B113" s="9">
        <v>1308687</v>
      </c>
      <c r="C113" s="9" t="s">
        <v>967</v>
      </c>
    </row>
    <row r="114" spans="1:3" ht="12.75" customHeight="1" x14ac:dyDescent="0.2">
      <c r="A114" s="9">
        <v>2021</v>
      </c>
      <c r="B114" s="9">
        <v>122845</v>
      </c>
      <c r="C114" s="9" t="s">
        <v>967</v>
      </c>
    </row>
    <row r="115" spans="1:3" ht="12.75" customHeight="1" x14ac:dyDescent="0.2">
      <c r="A115" s="9">
        <v>2021</v>
      </c>
      <c r="B115" s="9">
        <v>122845</v>
      </c>
      <c r="C115" s="9" t="s">
        <v>967</v>
      </c>
    </row>
    <row r="116" spans="1:3" ht="12.75" customHeight="1" x14ac:dyDescent="0.2">
      <c r="A116" s="9">
        <v>2021</v>
      </c>
      <c r="B116" s="9">
        <v>1270538</v>
      </c>
      <c r="C116" s="9" t="s">
        <v>967</v>
      </c>
    </row>
    <row r="117" spans="1:3" ht="12.75" customHeight="1" x14ac:dyDescent="0.2">
      <c r="A117" s="9">
        <v>2021</v>
      </c>
      <c r="B117" s="9">
        <v>108730</v>
      </c>
      <c r="C117" s="9" t="s">
        <v>967</v>
      </c>
    </row>
    <row r="118" spans="1:3" ht="12.75" customHeight="1" x14ac:dyDescent="0.2">
      <c r="A118" s="9">
        <v>2021</v>
      </c>
      <c r="B118" s="9">
        <v>1103909</v>
      </c>
      <c r="C118" s="9" t="s">
        <v>967</v>
      </c>
    </row>
    <row r="119" spans="1:3" ht="12.75" customHeight="1" x14ac:dyDescent="0.2">
      <c r="A119" s="9">
        <v>2021</v>
      </c>
      <c r="B119" s="9">
        <v>1127926</v>
      </c>
      <c r="C119" s="9" t="s">
        <v>967</v>
      </c>
    </row>
    <row r="120" spans="1:3" ht="12.75" customHeight="1" x14ac:dyDescent="0.2">
      <c r="A120" s="9">
        <v>2021</v>
      </c>
      <c r="B120" s="9">
        <v>1319230</v>
      </c>
      <c r="C120" s="9" t="s">
        <v>967</v>
      </c>
    </row>
    <row r="121" spans="1:3" ht="12.75" customHeight="1" x14ac:dyDescent="0.2">
      <c r="A121" s="9">
        <v>2021</v>
      </c>
      <c r="B121" s="9">
        <v>122845</v>
      </c>
      <c r="C121" s="9" t="s">
        <v>967</v>
      </c>
    </row>
    <row r="122" spans="1:3" ht="12.75" customHeight="1" x14ac:dyDescent="0.2">
      <c r="A122" s="9">
        <v>2021</v>
      </c>
      <c r="B122" s="9">
        <v>122845</v>
      </c>
      <c r="C122" s="9" t="s">
        <v>967</v>
      </c>
    </row>
    <row r="123" spans="1:3" ht="12.75" customHeight="1" x14ac:dyDescent="0.2">
      <c r="A123" s="9">
        <v>2021</v>
      </c>
      <c r="B123" s="9">
        <v>122845</v>
      </c>
      <c r="C123" s="9" t="s">
        <v>967</v>
      </c>
    </row>
    <row r="124" spans="1:3" ht="12.75" customHeight="1" x14ac:dyDescent="0.2">
      <c r="A124" s="9">
        <v>2021</v>
      </c>
      <c r="B124" s="9">
        <v>1179970</v>
      </c>
      <c r="C124" s="9" t="s">
        <v>967</v>
      </c>
    </row>
    <row r="125" spans="1:3" ht="12.75" customHeight="1" x14ac:dyDescent="0.2">
      <c r="A125" s="9">
        <v>2021</v>
      </c>
      <c r="B125" s="9">
        <v>1179970</v>
      </c>
      <c r="C125" s="9" t="s">
        <v>967</v>
      </c>
    </row>
    <row r="126" spans="1:3" ht="12.75" customHeight="1" x14ac:dyDescent="0.2">
      <c r="A126" s="9">
        <v>2021</v>
      </c>
      <c r="B126" s="9">
        <v>1179970</v>
      </c>
      <c r="C126" s="9" t="s">
        <v>967</v>
      </c>
    </row>
    <row r="127" spans="1:3" ht="12.75" customHeight="1" x14ac:dyDescent="0.2">
      <c r="A127" s="9">
        <v>2021</v>
      </c>
      <c r="B127" s="9">
        <v>1103909</v>
      </c>
      <c r="C127" s="9" t="s">
        <v>967</v>
      </c>
    </row>
    <row r="128" spans="1:3" ht="12.75" customHeight="1" x14ac:dyDescent="0.2">
      <c r="A128" s="9">
        <v>2021</v>
      </c>
      <c r="B128" s="9">
        <v>122845</v>
      </c>
      <c r="C128" s="9" t="s">
        <v>967</v>
      </c>
    </row>
    <row r="129" spans="1:3" ht="12.75" customHeight="1" x14ac:dyDescent="0.2">
      <c r="A129" s="9">
        <v>2021</v>
      </c>
      <c r="B129" s="9">
        <v>1179970</v>
      </c>
      <c r="C129" s="9" t="s">
        <v>967</v>
      </c>
    </row>
    <row r="130" spans="1:3" ht="12.75" customHeight="1" x14ac:dyDescent="0.2">
      <c r="A130" s="9">
        <v>2021</v>
      </c>
      <c r="B130" s="9">
        <v>1270538</v>
      </c>
      <c r="C130" s="9" t="s">
        <v>967</v>
      </c>
    </row>
    <row r="131" spans="1:3" ht="12.75" customHeight="1" x14ac:dyDescent="0.2">
      <c r="A131" s="9">
        <v>2021</v>
      </c>
      <c r="B131" s="9">
        <v>1127925</v>
      </c>
      <c r="C131" s="9" t="s">
        <v>967</v>
      </c>
    </row>
    <row r="132" spans="1:3" ht="12.75" customHeight="1" x14ac:dyDescent="0.2">
      <c r="A132" s="9">
        <v>2021</v>
      </c>
      <c r="B132" s="9">
        <v>122845</v>
      </c>
      <c r="C132" s="9" t="s">
        <v>967</v>
      </c>
    </row>
    <row r="133" spans="1:3" ht="12.75" customHeight="1" x14ac:dyDescent="0.2">
      <c r="A133" s="9">
        <v>2021</v>
      </c>
      <c r="B133" s="9">
        <v>1127924</v>
      </c>
      <c r="C133" s="9" t="s">
        <v>967</v>
      </c>
    </row>
    <row r="134" spans="1:3" ht="12.75" customHeight="1" x14ac:dyDescent="0.2">
      <c r="A134" s="9">
        <v>2021</v>
      </c>
      <c r="B134" s="9">
        <v>122845</v>
      </c>
      <c r="C134" s="9" t="s">
        <v>967</v>
      </c>
    </row>
    <row r="135" spans="1:3" ht="12.75" customHeight="1" x14ac:dyDescent="0.2">
      <c r="A135" s="9">
        <v>2021</v>
      </c>
      <c r="B135" s="9">
        <v>1179970</v>
      </c>
      <c r="C135" s="9" t="s">
        <v>967</v>
      </c>
    </row>
    <row r="136" spans="1:3" ht="12.75" customHeight="1" x14ac:dyDescent="0.2">
      <c r="A136" s="9">
        <v>2021</v>
      </c>
      <c r="B136" s="9">
        <v>122845</v>
      </c>
      <c r="C136" s="9" t="s">
        <v>967</v>
      </c>
    </row>
    <row r="137" spans="1:3" ht="12.75" customHeight="1" x14ac:dyDescent="0.2">
      <c r="A137" s="9">
        <v>2021</v>
      </c>
      <c r="B137" s="9">
        <v>1127925</v>
      </c>
      <c r="C137" s="9" t="s">
        <v>967</v>
      </c>
    </row>
    <row r="138" spans="1:3" ht="12.75" customHeight="1" x14ac:dyDescent="0.2">
      <c r="A138" s="9">
        <v>2021</v>
      </c>
      <c r="B138" s="9">
        <v>1179970</v>
      </c>
      <c r="C138" s="9" t="s">
        <v>967</v>
      </c>
    </row>
    <row r="139" spans="1:3" ht="12.75" customHeight="1" x14ac:dyDescent="0.2">
      <c r="A139" s="9">
        <v>2021</v>
      </c>
      <c r="B139" s="9">
        <v>122845</v>
      </c>
      <c r="C139" s="9" t="s">
        <v>967</v>
      </c>
    </row>
    <row r="140" spans="1:3" ht="12.75" customHeight="1" x14ac:dyDescent="0.2">
      <c r="A140" s="9">
        <v>2021</v>
      </c>
      <c r="B140" s="9">
        <v>1308687</v>
      </c>
      <c r="C140" s="9" t="s">
        <v>967</v>
      </c>
    </row>
    <row r="141" spans="1:3" ht="12.75" customHeight="1" x14ac:dyDescent="0.2">
      <c r="A141" s="9">
        <v>2021</v>
      </c>
      <c r="B141" s="9">
        <v>1127924</v>
      </c>
      <c r="C141" s="9" t="s">
        <v>967</v>
      </c>
    </row>
    <row r="142" spans="1:3" ht="12.75" customHeight="1" x14ac:dyDescent="0.2">
      <c r="A142" s="9">
        <v>2021</v>
      </c>
      <c r="B142" s="9">
        <v>1127926</v>
      </c>
      <c r="C142" s="9" t="s">
        <v>967</v>
      </c>
    </row>
    <row r="143" spans="1:3" ht="12.75" customHeight="1" x14ac:dyDescent="0.2">
      <c r="A143" s="9">
        <v>2021</v>
      </c>
      <c r="B143" s="9">
        <v>1179970</v>
      </c>
      <c r="C143" s="9" t="s">
        <v>967</v>
      </c>
    </row>
    <row r="144" spans="1:3" ht="12.75" customHeight="1" x14ac:dyDescent="0.2">
      <c r="A144" s="9">
        <v>2021</v>
      </c>
      <c r="B144" s="9">
        <v>108730</v>
      </c>
      <c r="C144" s="9" t="s">
        <v>967</v>
      </c>
    </row>
    <row r="145" spans="1:3" ht="12.75" customHeight="1" x14ac:dyDescent="0.2">
      <c r="A145" s="9">
        <v>2021</v>
      </c>
      <c r="B145" s="9">
        <v>1127926</v>
      </c>
      <c r="C145" s="9" t="s">
        <v>967</v>
      </c>
    </row>
    <row r="146" spans="1:3" ht="12.75" customHeight="1" x14ac:dyDescent="0.2">
      <c r="A146" s="9">
        <v>2021</v>
      </c>
      <c r="B146" s="9">
        <v>1127926</v>
      </c>
      <c r="C146" s="9" t="s">
        <v>967</v>
      </c>
    </row>
    <row r="147" spans="1:3" ht="12.75" customHeight="1" x14ac:dyDescent="0.2">
      <c r="A147" s="9">
        <v>2021</v>
      </c>
      <c r="B147" s="9">
        <v>122845</v>
      </c>
      <c r="C147" s="9" t="s">
        <v>967</v>
      </c>
    </row>
    <row r="148" spans="1:3" ht="12.75" customHeight="1" x14ac:dyDescent="0.2">
      <c r="A148" s="9">
        <v>2021</v>
      </c>
      <c r="B148" s="9">
        <v>1127927</v>
      </c>
      <c r="C148" s="9" t="s">
        <v>967</v>
      </c>
    </row>
    <row r="149" spans="1:3" ht="12.75" customHeight="1" x14ac:dyDescent="0.2">
      <c r="A149" s="9">
        <v>2021</v>
      </c>
      <c r="B149" s="9">
        <v>1127926</v>
      </c>
      <c r="C149" s="9" t="s">
        <v>967</v>
      </c>
    </row>
    <row r="150" spans="1:3" ht="12.75" customHeight="1" x14ac:dyDescent="0.2">
      <c r="A150" s="9">
        <v>2021</v>
      </c>
      <c r="B150" s="9">
        <v>1179970</v>
      </c>
      <c r="C150" s="9" t="s">
        <v>967</v>
      </c>
    </row>
    <row r="151" spans="1:3" ht="12.75" customHeight="1" x14ac:dyDescent="0.2">
      <c r="A151" s="9">
        <v>2021</v>
      </c>
      <c r="B151" s="9">
        <v>1127926</v>
      </c>
      <c r="C151" s="9" t="s">
        <v>967</v>
      </c>
    </row>
    <row r="152" spans="1:3" ht="12.75" customHeight="1" x14ac:dyDescent="0.2">
      <c r="A152" s="9">
        <v>2021</v>
      </c>
      <c r="B152" s="9">
        <v>1127925</v>
      </c>
      <c r="C152" s="9" t="s">
        <v>967</v>
      </c>
    </row>
    <row r="153" spans="1:3" ht="12.75" customHeight="1" x14ac:dyDescent="0.2">
      <c r="A153" s="9">
        <v>2021</v>
      </c>
      <c r="B153" s="9">
        <v>122845</v>
      </c>
      <c r="C153" s="9" t="s">
        <v>967</v>
      </c>
    </row>
    <row r="154" spans="1:3" ht="12.75" customHeight="1" x14ac:dyDescent="0.2">
      <c r="A154" s="9">
        <v>2021</v>
      </c>
      <c r="B154" s="9">
        <v>1179970</v>
      </c>
      <c r="C154" s="9" t="s">
        <v>967</v>
      </c>
    </row>
    <row r="155" spans="1:3" ht="12.75" customHeight="1" x14ac:dyDescent="0.2">
      <c r="A155" s="9">
        <v>2021</v>
      </c>
      <c r="B155" s="9">
        <v>1103909</v>
      </c>
      <c r="C155" s="9" t="s">
        <v>967</v>
      </c>
    </row>
    <row r="156" spans="1:3" ht="12.75" customHeight="1" x14ac:dyDescent="0.2">
      <c r="A156" s="9">
        <v>2021</v>
      </c>
      <c r="B156" s="9">
        <v>1127927</v>
      </c>
      <c r="C156" s="9" t="s">
        <v>967</v>
      </c>
    </row>
    <row r="157" spans="1:3" ht="12.75" customHeight="1" x14ac:dyDescent="0.2">
      <c r="A157" s="9">
        <v>2021</v>
      </c>
      <c r="B157" s="9">
        <v>122845</v>
      </c>
      <c r="C157" s="9" t="s">
        <v>967</v>
      </c>
    </row>
    <row r="158" spans="1:3" ht="12.75" customHeight="1" x14ac:dyDescent="0.2">
      <c r="A158" s="9">
        <v>2021</v>
      </c>
      <c r="B158" s="9">
        <v>1270538</v>
      </c>
      <c r="C158" s="9" t="s">
        <v>967</v>
      </c>
    </row>
    <row r="159" spans="1:3" ht="12.75" customHeight="1" x14ac:dyDescent="0.2">
      <c r="A159" s="9">
        <v>2021</v>
      </c>
      <c r="B159" s="9">
        <v>122845</v>
      </c>
      <c r="C159" s="9" t="s">
        <v>967</v>
      </c>
    </row>
    <row r="160" spans="1:3" ht="12.75" customHeight="1" x14ac:dyDescent="0.2">
      <c r="A160" s="9">
        <v>2021</v>
      </c>
      <c r="B160" s="9">
        <v>108730</v>
      </c>
      <c r="C160" s="9" t="s">
        <v>967</v>
      </c>
    </row>
    <row r="161" spans="1:3" ht="12.75" customHeight="1" x14ac:dyDescent="0.2">
      <c r="A161" s="9">
        <v>2021</v>
      </c>
      <c r="B161" s="9">
        <v>1179970</v>
      </c>
      <c r="C161" s="9" t="s">
        <v>967</v>
      </c>
    </row>
    <row r="162" spans="1:3" ht="12.75" customHeight="1" x14ac:dyDescent="0.2">
      <c r="A162" s="9">
        <v>2021</v>
      </c>
      <c r="B162" s="9">
        <v>1127925</v>
      </c>
      <c r="C162" s="9" t="s">
        <v>967</v>
      </c>
    </row>
    <row r="163" spans="1:3" ht="12.75" customHeight="1" x14ac:dyDescent="0.2">
      <c r="A163" s="9">
        <v>2021</v>
      </c>
      <c r="B163" s="9">
        <v>1127926</v>
      </c>
      <c r="C163" s="9" t="s">
        <v>967</v>
      </c>
    </row>
    <row r="164" spans="1:3" ht="12.75" customHeight="1" x14ac:dyDescent="0.2">
      <c r="A164" s="9">
        <v>2021</v>
      </c>
      <c r="B164" s="9">
        <v>1179970</v>
      </c>
      <c r="C164" s="9" t="s">
        <v>967</v>
      </c>
    </row>
    <row r="165" spans="1:3" ht="12.75" customHeight="1" x14ac:dyDescent="0.2">
      <c r="A165" s="9">
        <v>2021</v>
      </c>
      <c r="B165" s="9">
        <v>1127924</v>
      </c>
      <c r="C165" s="9" t="s">
        <v>967</v>
      </c>
    </row>
    <row r="166" spans="1:3" ht="12.75" customHeight="1" x14ac:dyDescent="0.2">
      <c r="A166" s="9">
        <v>2021</v>
      </c>
      <c r="B166" s="9">
        <v>1179970</v>
      </c>
      <c r="C166" s="9" t="s">
        <v>967</v>
      </c>
    </row>
    <row r="167" spans="1:3" ht="12.75" customHeight="1" x14ac:dyDescent="0.2">
      <c r="A167" s="9">
        <v>2021</v>
      </c>
      <c r="B167" s="9">
        <v>108730</v>
      </c>
      <c r="C167" s="9" t="s">
        <v>967</v>
      </c>
    </row>
    <row r="168" spans="1:3" ht="12.75" customHeight="1" x14ac:dyDescent="0.2">
      <c r="A168" s="9">
        <v>2021</v>
      </c>
      <c r="B168" s="9">
        <v>1179970</v>
      </c>
      <c r="C168" s="9" t="s">
        <v>967</v>
      </c>
    </row>
    <row r="169" spans="1:3" ht="12.75" customHeight="1" x14ac:dyDescent="0.2">
      <c r="A169" s="9">
        <v>2021</v>
      </c>
      <c r="B169" s="9">
        <v>1308687</v>
      </c>
      <c r="C169" s="9" t="s">
        <v>967</v>
      </c>
    </row>
    <row r="170" spans="1:3" ht="12.75" customHeight="1" x14ac:dyDescent="0.2">
      <c r="A170" s="9">
        <v>2021</v>
      </c>
      <c r="B170" s="9">
        <v>1179970</v>
      </c>
      <c r="C170" s="9" t="s">
        <v>967</v>
      </c>
    </row>
    <row r="171" spans="1:3" ht="12.75" customHeight="1" x14ac:dyDescent="0.2">
      <c r="A171" s="9">
        <v>2021</v>
      </c>
      <c r="B171" s="9">
        <v>108730</v>
      </c>
      <c r="C171" s="9" t="s">
        <v>967</v>
      </c>
    </row>
    <row r="172" spans="1:3" ht="12.75" customHeight="1" x14ac:dyDescent="0.2">
      <c r="A172" s="9">
        <v>2021</v>
      </c>
      <c r="B172" s="9">
        <v>1103692</v>
      </c>
      <c r="C172" s="9" t="s">
        <v>967</v>
      </c>
    </row>
    <row r="173" spans="1:3" ht="12.75" customHeight="1" x14ac:dyDescent="0.2">
      <c r="A173" s="9">
        <v>2021</v>
      </c>
      <c r="B173" s="9">
        <v>1365444</v>
      </c>
      <c r="C173" s="9" t="s">
        <v>967</v>
      </c>
    </row>
    <row r="174" spans="1:3" ht="12.75" customHeight="1" x14ac:dyDescent="0.2">
      <c r="A174" s="9">
        <v>2021</v>
      </c>
      <c r="B174" s="9">
        <v>108730</v>
      </c>
      <c r="C174" s="9" t="s">
        <v>967</v>
      </c>
    </row>
    <row r="175" spans="1:3" ht="12.75" customHeight="1" x14ac:dyDescent="0.2">
      <c r="A175" s="9">
        <v>2021</v>
      </c>
      <c r="B175" s="9">
        <v>108730</v>
      </c>
      <c r="C175" s="9" t="s">
        <v>967</v>
      </c>
    </row>
    <row r="176" spans="1:3" ht="12.75" customHeight="1" x14ac:dyDescent="0.2">
      <c r="A176" s="9">
        <v>2021</v>
      </c>
      <c r="B176" s="9">
        <v>122845</v>
      </c>
      <c r="C176" s="9" t="s">
        <v>967</v>
      </c>
    </row>
    <row r="177" spans="1:3" ht="12.75" customHeight="1" x14ac:dyDescent="0.2">
      <c r="A177" s="9">
        <v>2021</v>
      </c>
      <c r="B177" s="9">
        <v>150129</v>
      </c>
      <c r="C177" s="9" t="s">
        <v>967</v>
      </c>
    </row>
    <row r="178" spans="1:3" ht="12.75" customHeight="1" x14ac:dyDescent="0.2">
      <c r="A178" s="9">
        <v>2021</v>
      </c>
      <c r="B178" s="9">
        <v>123336</v>
      </c>
      <c r="C178" s="9" t="s">
        <v>967</v>
      </c>
    </row>
    <row r="179" spans="1:3" ht="12.75" customHeight="1" x14ac:dyDescent="0.2">
      <c r="A179" s="9">
        <v>2021</v>
      </c>
      <c r="B179" s="9">
        <v>123336</v>
      </c>
      <c r="C179" s="9" t="s">
        <v>967</v>
      </c>
    </row>
    <row r="180" spans="1:3" ht="12.75" customHeight="1" x14ac:dyDescent="0.2">
      <c r="A180" s="9">
        <v>2021</v>
      </c>
      <c r="B180" s="9">
        <v>123336</v>
      </c>
      <c r="C180" s="9" t="s">
        <v>971</v>
      </c>
    </row>
    <row r="181" spans="1:3" ht="12.75" customHeight="1" x14ac:dyDescent="0.2">
      <c r="A181" s="9">
        <v>2021</v>
      </c>
      <c r="B181" s="9">
        <v>1117076</v>
      </c>
      <c r="C181" s="9" t="s">
        <v>971</v>
      </c>
    </row>
    <row r="182" spans="1:3" ht="12.75" customHeight="1" x14ac:dyDescent="0.2">
      <c r="A182" s="9">
        <v>2021</v>
      </c>
      <c r="B182" s="9">
        <v>123336</v>
      </c>
      <c r="C182" s="9" t="s">
        <v>971</v>
      </c>
    </row>
    <row r="183" spans="1:3" ht="12.75" customHeight="1" x14ac:dyDescent="0.2">
      <c r="A183" s="9">
        <v>2021</v>
      </c>
      <c r="B183" s="9">
        <v>1179970</v>
      </c>
      <c r="C183" s="9" t="s">
        <v>971</v>
      </c>
    </row>
    <row r="184" spans="1:3" ht="12.75" customHeight="1" x14ac:dyDescent="0.2">
      <c r="A184" s="9">
        <v>2021</v>
      </c>
      <c r="B184" s="9">
        <v>1179970</v>
      </c>
      <c r="C184" s="9" t="s">
        <v>971</v>
      </c>
    </row>
    <row r="185" spans="1:3" ht="12.75" customHeight="1" x14ac:dyDescent="0.2">
      <c r="A185" s="9">
        <v>2021</v>
      </c>
      <c r="B185" s="9">
        <v>1308687</v>
      </c>
      <c r="C185" s="9" t="s">
        <v>971</v>
      </c>
    </row>
    <row r="186" spans="1:3" ht="12.75" customHeight="1" x14ac:dyDescent="0.2">
      <c r="A186" s="9">
        <v>2021</v>
      </c>
      <c r="B186" s="9">
        <v>123336</v>
      </c>
      <c r="C186" s="9" t="s">
        <v>971</v>
      </c>
    </row>
    <row r="187" spans="1:3" ht="12.75" customHeight="1" x14ac:dyDescent="0.2">
      <c r="A187" s="9">
        <v>2021</v>
      </c>
      <c r="B187" s="9">
        <v>1103692</v>
      </c>
      <c r="C187" s="9" t="s">
        <v>971</v>
      </c>
    </row>
    <row r="188" spans="1:3" ht="12.75" customHeight="1" x14ac:dyDescent="0.2">
      <c r="A188" s="9">
        <v>2021</v>
      </c>
      <c r="B188" s="9">
        <v>1179970</v>
      </c>
      <c r="C188" s="9" t="s">
        <v>971</v>
      </c>
    </row>
    <row r="189" spans="1:3" ht="12.75" customHeight="1" x14ac:dyDescent="0.2">
      <c r="A189" s="9">
        <v>2021</v>
      </c>
      <c r="B189" s="9">
        <v>1127926</v>
      </c>
      <c r="C189" s="9" t="s">
        <v>971</v>
      </c>
    </row>
    <row r="190" spans="1:3" ht="12.75" customHeight="1" x14ac:dyDescent="0.2">
      <c r="A190" s="9">
        <v>2021</v>
      </c>
      <c r="B190" s="9">
        <v>1319230</v>
      </c>
      <c r="C190" s="9" t="s">
        <v>971</v>
      </c>
    </row>
    <row r="191" spans="1:3" ht="12.75" customHeight="1" x14ac:dyDescent="0.2">
      <c r="A191" s="9">
        <v>2021</v>
      </c>
      <c r="B191" s="9">
        <v>1127924</v>
      </c>
      <c r="C191" s="9" t="s">
        <v>971</v>
      </c>
    </row>
    <row r="192" spans="1:3" ht="12.75" customHeight="1" x14ac:dyDescent="0.2">
      <c r="A192" s="9">
        <v>2021</v>
      </c>
      <c r="B192" s="9">
        <v>123336</v>
      </c>
      <c r="C192" s="9" t="s">
        <v>971</v>
      </c>
    </row>
    <row r="193" spans="1:3" ht="12.75" customHeight="1" x14ac:dyDescent="0.2">
      <c r="A193" s="9">
        <v>2021</v>
      </c>
      <c r="B193" s="9">
        <v>1308687</v>
      </c>
      <c r="C193" s="9" t="s">
        <v>971</v>
      </c>
    </row>
    <row r="194" spans="1:3" ht="12.75" customHeight="1" x14ac:dyDescent="0.2">
      <c r="A194" s="9">
        <v>2021</v>
      </c>
      <c r="B194" s="9">
        <v>1308687</v>
      </c>
      <c r="C194" s="9" t="s">
        <v>971</v>
      </c>
    </row>
    <row r="195" spans="1:3" ht="12.75" customHeight="1" x14ac:dyDescent="0.2">
      <c r="A195" s="9">
        <v>2021</v>
      </c>
      <c r="B195" s="9">
        <v>1308687</v>
      </c>
      <c r="C195" s="9" t="s">
        <v>971</v>
      </c>
    </row>
    <row r="196" spans="1:3" ht="12.75" customHeight="1" x14ac:dyDescent="0.2">
      <c r="A196" s="9">
        <v>2021</v>
      </c>
      <c r="B196" s="9">
        <v>1103909</v>
      </c>
      <c r="C196" s="9" t="s">
        <v>971</v>
      </c>
    </row>
    <row r="197" spans="1:3" ht="12.75" customHeight="1" x14ac:dyDescent="0.2">
      <c r="A197" s="9">
        <v>2021</v>
      </c>
      <c r="B197" s="9">
        <v>123336</v>
      </c>
      <c r="C197" s="9" t="s">
        <v>971</v>
      </c>
    </row>
    <row r="198" spans="1:3" ht="12.75" customHeight="1" x14ac:dyDescent="0.2">
      <c r="A198" s="9">
        <v>2021</v>
      </c>
      <c r="B198" s="9">
        <v>1127926</v>
      </c>
      <c r="C198" s="9" t="s">
        <v>971</v>
      </c>
    </row>
    <row r="199" spans="1:3" ht="12.75" customHeight="1" x14ac:dyDescent="0.2">
      <c r="A199" s="9">
        <v>2021</v>
      </c>
      <c r="B199" s="9">
        <v>1179970</v>
      </c>
      <c r="C199" s="9" t="s">
        <v>971</v>
      </c>
    </row>
    <row r="200" spans="1:3" ht="12.75" customHeight="1" x14ac:dyDescent="0.2">
      <c r="A200" s="9">
        <v>2021</v>
      </c>
      <c r="B200" s="9">
        <v>123336</v>
      </c>
      <c r="C200" s="9" t="s">
        <v>971</v>
      </c>
    </row>
    <row r="201" spans="1:3" ht="12.75" customHeight="1" x14ac:dyDescent="0.2">
      <c r="A201" s="9">
        <v>2021</v>
      </c>
      <c r="B201" s="9">
        <v>1319230</v>
      </c>
      <c r="C201" s="9" t="s">
        <v>971</v>
      </c>
    </row>
    <row r="202" spans="1:3" ht="12.75" customHeight="1" x14ac:dyDescent="0.2">
      <c r="A202" s="9">
        <v>2021</v>
      </c>
      <c r="B202" s="9">
        <v>123336</v>
      </c>
      <c r="C202" s="9" t="s">
        <v>971</v>
      </c>
    </row>
    <row r="203" spans="1:3" ht="12.75" customHeight="1" x14ac:dyDescent="0.2">
      <c r="A203" s="9">
        <v>2021</v>
      </c>
      <c r="B203" s="9">
        <v>150129</v>
      </c>
      <c r="C203" s="9" t="s">
        <v>971</v>
      </c>
    </row>
    <row r="204" spans="1:3" ht="12.75" customHeight="1" x14ac:dyDescent="0.2">
      <c r="A204" s="9">
        <v>2021</v>
      </c>
      <c r="B204" s="9">
        <v>1308687</v>
      </c>
      <c r="C204" s="9" t="s">
        <v>971</v>
      </c>
    </row>
    <row r="205" spans="1:3" ht="12.75" customHeight="1" x14ac:dyDescent="0.2">
      <c r="A205" s="9">
        <v>2021</v>
      </c>
      <c r="B205" s="9">
        <v>1127925</v>
      </c>
      <c r="C205" s="9" t="s">
        <v>971</v>
      </c>
    </row>
    <row r="206" spans="1:3" ht="12.75" customHeight="1" x14ac:dyDescent="0.2">
      <c r="A206" s="9">
        <v>2021</v>
      </c>
      <c r="B206" s="9">
        <v>150129</v>
      </c>
      <c r="C206" s="9" t="s">
        <v>971</v>
      </c>
    </row>
    <row r="207" spans="1:3" ht="12.75" customHeight="1" x14ac:dyDescent="0.2">
      <c r="A207" s="9">
        <v>2021</v>
      </c>
      <c r="B207" s="9">
        <v>1308687</v>
      </c>
      <c r="C207" s="9" t="s">
        <v>971</v>
      </c>
    </row>
    <row r="208" spans="1:3" ht="12.75" customHeight="1" x14ac:dyDescent="0.2">
      <c r="A208" s="9">
        <v>2021</v>
      </c>
      <c r="B208" s="9">
        <v>1319230</v>
      </c>
      <c r="C208" s="9" t="s">
        <v>971</v>
      </c>
    </row>
    <row r="209" spans="1:3" ht="12.75" customHeight="1" x14ac:dyDescent="0.2">
      <c r="A209" s="9">
        <v>2021</v>
      </c>
      <c r="B209" s="9">
        <v>1127927</v>
      </c>
      <c r="C209" s="9" t="s">
        <v>971</v>
      </c>
    </row>
    <row r="210" spans="1:3" ht="12.75" customHeight="1" x14ac:dyDescent="0.2">
      <c r="A210" s="9">
        <v>2021</v>
      </c>
      <c r="B210" s="9">
        <v>1179970</v>
      </c>
      <c r="C210" s="9" t="s">
        <v>971</v>
      </c>
    </row>
    <row r="211" spans="1:3" ht="12.75" customHeight="1" x14ac:dyDescent="0.2">
      <c r="A211" s="9">
        <v>2021</v>
      </c>
      <c r="B211" s="9">
        <v>108730</v>
      </c>
      <c r="C211" s="9" t="s">
        <v>971</v>
      </c>
    </row>
    <row r="212" spans="1:3" ht="12.75" customHeight="1" x14ac:dyDescent="0.2">
      <c r="A212" s="9">
        <v>2021</v>
      </c>
      <c r="B212" s="9">
        <v>108730</v>
      </c>
      <c r="C212" s="9" t="s">
        <v>971</v>
      </c>
    </row>
    <row r="213" spans="1:3" ht="12.75" customHeight="1" x14ac:dyDescent="0.2">
      <c r="A213" s="9">
        <v>2021</v>
      </c>
      <c r="B213" s="9">
        <v>108730</v>
      </c>
      <c r="C213" s="9" t="s">
        <v>971</v>
      </c>
    </row>
    <row r="214" spans="1:3" ht="12.75" customHeight="1" x14ac:dyDescent="0.2">
      <c r="A214" s="9">
        <v>2021</v>
      </c>
      <c r="B214" s="9">
        <v>108730</v>
      </c>
      <c r="C214" s="9" t="s">
        <v>971</v>
      </c>
    </row>
    <row r="215" spans="1:3" ht="12.75" customHeight="1" x14ac:dyDescent="0.2">
      <c r="A215" s="9">
        <v>2021</v>
      </c>
      <c r="B215" s="9">
        <v>1179970</v>
      </c>
      <c r="C215" s="9" t="s">
        <v>971</v>
      </c>
    </row>
    <row r="216" spans="1:3" ht="12.75" customHeight="1" x14ac:dyDescent="0.2">
      <c r="A216" s="9">
        <v>2021</v>
      </c>
      <c r="B216" s="9">
        <v>1127926</v>
      </c>
      <c r="C216" s="9" t="s">
        <v>971</v>
      </c>
    </row>
    <row r="217" spans="1:3" ht="12.75" customHeight="1" x14ac:dyDescent="0.2">
      <c r="A217" s="9">
        <v>2021</v>
      </c>
      <c r="B217" s="9">
        <v>1103692</v>
      </c>
      <c r="C217" s="9" t="s">
        <v>971</v>
      </c>
    </row>
    <row r="218" spans="1:3" ht="12.75" customHeight="1" x14ac:dyDescent="0.2">
      <c r="A218" s="9">
        <v>2021</v>
      </c>
      <c r="B218" s="9">
        <v>108730</v>
      </c>
      <c r="C218" s="9" t="s">
        <v>971</v>
      </c>
    </row>
    <row r="219" spans="1:3" ht="12.75" customHeight="1" x14ac:dyDescent="0.2">
      <c r="A219" s="9">
        <v>2021</v>
      </c>
      <c r="B219" s="9">
        <v>1103692</v>
      </c>
      <c r="C219" s="9" t="s">
        <v>971</v>
      </c>
    </row>
    <row r="220" spans="1:3" ht="12.75" customHeight="1" x14ac:dyDescent="0.2">
      <c r="A220" s="9">
        <v>2021</v>
      </c>
      <c r="B220" s="9">
        <v>150129</v>
      </c>
      <c r="C220" s="9" t="s">
        <v>971</v>
      </c>
    </row>
    <row r="221" spans="1:3" ht="12.75" customHeight="1" x14ac:dyDescent="0.2">
      <c r="A221" s="9">
        <v>2021</v>
      </c>
      <c r="B221" s="9">
        <v>1270538</v>
      </c>
      <c r="C221" s="9" t="s">
        <v>971</v>
      </c>
    </row>
    <row r="222" spans="1:3" ht="12.75" customHeight="1" x14ac:dyDescent="0.2">
      <c r="A222" s="9">
        <v>2021</v>
      </c>
      <c r="B222" s="9">
        <v>1127924</v>
      </c>
      <c r="C222" s="9" t="s">
        <v>134</v>
      </c>
    </row>
    <row r="223" spans="1:3" ht="12.75" customHeight="1" x14ac:dyDescent="0.2">
      <c r="A223" s="9">
        <v>2021</v>
      </c>
      <c r="B223" s="9">
        <v>1319230</v>
      </c>
      <c r="C223" s="9" t="s">
        <v>134</v>
      </c>
    </row>
    <row r="224" spans="1:3" ht="12.75" customHeight="1" x14ac:dyDescent="0.2">
      <c r="A224" s="9">
        <v>2021</v>
      </c>
      <c r="B224" s="9">
        <v>123336</v>
      </c>
      <c r="C224" s="9" t="s">
        <v>134</v>
      </c>
    </row>
    <row r="225" spans="1:3" ht="12.75" customHeight="1" x14ac:dyDescent="0.2">
      <c r="A225" s="9">
        <v>2021</v>
      </c>
      <c r="B225" s="9">
        <v>1127927</v>
      </c>
      <c r="C225" s="9" t="s">
        <v>134</v>
      </c>
    </row>
    <row r="226" spans="1:3" ht="12.75" customHeight="1" x14ac:dyDescent="0.2">
      <c r="A226" s="9">
        <v>2021</v>
      </c>
      <c r="B226" s="9">
        <v>123336</v>
      </c>
      <c r="C226" s="9" t="s">
        <v>134</v>
      </c>
    </row>
    <row r="227" spans="1:3" ht="12.75" customHeight="1" x14ac:dyDescent="0.2">
      <c r="A227" s="9">
        <v>2021</v>
      </c>
      <c r="B227" s="9">
        <v>1127925</v>
      </c>
      <c r="C227" s="9" t="s">
        <v>134</v>
      </c>
    </row>
    <row r="228" spans="1:3" ht="12.75" customHeight="1" x14ac:dyDescent="0.2">
      <c r="A228" s="9">
        <v>2021</v>
      </c>
      <c r="B228" s="9">
        <v>123336</v>
      </c>
      <c r="C228" s="9" t="s">
        <v>134</v>
      </c>
    </row>
    <row r="229" spans="1:3" ht="12.75" customHeight="1" x14ac:dyDescent="0.2">
      <c r="A229" s="9">
        <v>2021</v>
      </c>
      <c r="B229" s="9">
        <v>108730</v>
      </c>
      <c r="C229" s="9" t="s">
        <v>134</v>
      </c>
    </row>
    <row r="230" spans="1:3" ht="12.75" customHeight="1" x14ac:dyDescent="0.2">
      <c r="A230" s="9">
        <v>2021</v>
      </c>
      <c r="B230" s="9">
        <v>123336</v>
      </c>
      <c r="C230" s="9" t="s">
        <v>134</v>
      </c>
    </row>
    <row r="231" spans="1:3" ht="12.75" customHeight="1" x14ac:dyDescent="0.2">
      <c r="A231" s="9">
        <v>2021</v>
      </c>
      <c r="B231" s="9">
        <v>1308687</v>
      </c>
      <c r="C231" s="9" t="s">
        <v>134</v>
      </c>
    </row>
    <row r="232" spans="1:3" ht="12.75" customHeight="1" x14ac:dyDescent="0.2">
      <c r="A232" s="9">
        <v>2021</v>
      </c>
      <c r="B232" s="9">
        <v>150129</v>
      </c>
      <c r="C232" s="9" t="s">
        <v>134</v>
      </c>
    </row>
    <row r="233" spans="1:3" ht="12.75" customHeight="1" x14ac:dyDescent="0.2">
      <c r="A233" s="9">
        <v>2021</v>
      </c>
      <c r="B233" s="9">
        <v>1308687</v>
      </c>
      <c r="C233" s="9" t="s">
        <v>134</v>
      </c>
    </row>
    <row r="234" spans="1:3" ht="12.75" customHeight="1" x14ac:dyDescent="0.2">
      <c r="A234" s="9">
        <v>2021</v>
      </c>
      <c r="B234" s="9">
        <v>1127927</v>
      </c>
      <c r="C234" s="9" t="s">
        <v>134</v>
      </c>
    </row>
    <row r="235" spans="1:3" ht="12.75" customHeight="1" x14ac:dyDescent="0.2">
      <c r="A235" s="9">
        <v>2021</v>
      </c>
      <c r="B235" s="9">
        <v>1179970</v>
      </c>
      <c r="C235" s="9" t="s">
        <v>134</v>
      </c>
    </row>
    <row r="236" spans="1:3" ht="12.75" customHeight="1" x14ac:dyDescent="0.2">
      <c r="A236" s="9">
        <v>2021</v>
      </c>
      <c r="B236" s="9">
        <v>1270538</v>
      </c>
      <c r="C236" s="9" t="s">
        <v>134</v>
      </c>
    </row>
    <row r="237" spans="1:3" ht="12.75" customHeight="1" x14ac:dyDescent="0.2">
      <c r="A237" s="9">
        <v>2021</v>
      </c>
      <c r="B237" s="9">
        <v>122845</v>
      </c>
      <c r="C237" s="9" t="s">
        <v>134</v>
      </c>
    </row>
    <row r="238" spans="1:3" ht="12.75" customHeight="1" x14ac:dyDescent="0.2">
      <c r="A238" s="9">
        <v>2021</v>
      </c>
      <c r="B238" s="9">
        <v>123336</v>
      </c>
      <c r="C238" s="9" t="s">
        <v>134</v>
      </c>
    </row>
    <row r="239" spans="1:3" ht="12.75" customHeight="1" x14ac:dyDescent="0.2">
      <c r="A239" s="9">
        <v>2021</v>
      </c>
      <c r="B239" s="9">
        <v>123336</v>
      </c>
      <c r="C239" s="9" t="s">
        <v>134</v>
      </c>
    </row>
    <row r="240" spans="1:3" ht="12.75" customHeight="1" x14ac:dyDescent="0.2">
      <c r="A240" s="9">
        <v>2021</v>
      </c>
      <c r="B240" s="9">
        <v>122845</v>
      </c>
      <c r="C240" s="9" t="s">
        <v>134</v>
      </c>
    </row>
    <row r="241" spans="1:3" ht="12.75" customHeight="1" x14ac:dyDescent="0.2">
      <c r="A241" s="9">
        <v>2021</v>
      </c>
      <c r="B241" s="9">
        <v>108730</v>
      </c>
      <c r="C241" s="9" t="s">
        <v>134</v>
      </c>
    </row>
    <row r="242" spans="1:3" ht="12.75" customHeight="1" x14ac:dyDescent="0.2">
      <c r="A242" s="9">
        <v>2021</v>
      </c>
      <c r="B242" s="9">
        <v>1179970</v>
      </c>
      <c r="C242" s="9" t="s">
        <v>134</v>
      </c>
    </row>
    <row r="243" spans="1:3" ht="12.75" customHeight="1" x14ac:dyDescent="0.2">
      <c r="A243" s="9">
        <v>2021</v>
      </c>
      <c r="B243" s="9">
        <v>1179970</v>
      </c>
      <c r="C243" s="9" t="s">
        <v>134</v>
      </c>
    </row>
    <row r="244" spans="1:3" ht="12.75" customHeight="1" x14ac:dyDescent="0.2">
      <c r="A244" s="9">
        <v>2021</v>
      </c>
      <c r="B244" s="9">
        <v>1308687</v>
      </c>
      <c r="C244" s="9" t="s">
        <v>134</v>
      </c>
    </row>
    <row r="245" spans="1:3" ht="12.75" customHeight="1" x14ac:dyDescent="0.2">
      <c r="A245" s="9">
        <v>2021</v>
      </c>
      <c r="B245" s="9">
        <v>1127927</v>
      </c>
      <c r="C245" s="9" t="s">
        <v>134</v>
      </c>
    </row>
    <row r="246" spans="1:3" ht="12.75" customHeight="1" x14ac:dyDescent="0.2">
      <c r="A246" s="9">
        <v>2021</v>
      </c>
      <c r="B246" s="9">
        <v>123336</v>
      </c>
      <c r="C246" s="9" t="s">
        <v>134</v>
      </c>
    </row>
    <row r="247" spans="1:3" ht="12.75" customHeight="1" x14ac:dyDescent="0.2">
      <c r="A247" s="9">
        <v>2021</v>
      </c>
      <c r="B247" s="9">
        <v>123336</v>
      </c>
      <c r="C247" s="9" t="s">
        <v>134</v>
      </c>
    </row>
    <row r="248" spans="1:3" ht="12.75" customHeight="1" x14ac:dyDescent="0.2">
      <c r="A248" s="9">
        <v>2021</v>
      </c>
      <c r="B248" s="9">
        <v>122845</v>
      </c>
      <c r="C248" s="9" t="s">
        <v>134</v>
      </c>
    </row>
    <row r="249" spans="1:3" ht="12.75" customHeight="1" x14ac:dyDescent="0.2">
      <c r="A249" s="9">
        <v>2021</v>
      </c>
      <c r="B249" s="9">
        <v>1270538</v>
      </c>
      <c r="C249" s="9" t="s">
        <v>134</v>
      </c>
    </row>
    <row r="250" spans="1:3" ht="12.75" customHeight="1" x14ac:dyDescent="0.2">
      <c r="A250" s="9">
        <v>2021</v>
      </c>
      <c r="B250" s="9">
        <v>1127927</v>
      </c>
      <c r="C250" s="9" t="s">
        <v>134</v>
      </c>
    </row>
    <row r="251" spans="1:3" ht="12.75" customHeight="1" x14ac:dyDescent="0.2">
      <c r="A251" s="9">
        <v>2021</v>
      </c>
      <c r="B251" s="9">
        <v>123336</v>
      </c>
      <c r="C251" s="9" t="s">
        <v>134</v>
      </c>
    </row>
    <row r="252" spans="1:3" ht="12.75" customHeight="1" x14ac:dyDescent="0.2">
      <c r="A252" s="9">
        <v>2021</v>
      </c>
      <c r="B252" s="9">
        <v>1117076</v>
      </c>
      <c r="C252" s="9" t="s">
        <v>134</v>
      </c>
    </row>
    <row r="253" spans="1:3" ht="12.75" customHeight="1" x14ac:dyDescent="0.2">
      <c r="A253" s="9">
        <v>2021</v>
      </c>
      <c r="B253" s="9">
        <v>1179970</v>
      </c>
      <c r="C253" s="9" t="s">
        <v>134</v>
      </c>
    </row>
    <row r="254" spans="1:3" ht="12.75" customHeight="1" x14ac:dyDescent="0.2">
      <c r="A254" s="9">
        <v>2021</v>
      </c>
      <c r="B254" s="9">
        <v>1127927</v>
      </c>
      <c r="C254" s="9" t="s">
        <v>134</v>
      </c>
    </row>
    <row r="255" spans="1:3" ht="12.75" customHeight="1" x14ac:dyDescent="0.2">
      <c r="A255" s="9">
        <v>2021</v>
      </c>
      <c r="B255" s="9">
        <v>1103832</v>
      </c>
      <c r="C255" s="9" t="s">
        <v>134</v>
      </c>
    </row>
    <row r="256" spans="1:3" ht="12.75" customHeight="1" x14ac:dyDescent="0.2">
      <c r="A256" s="9">
        <v>2021</v>
      </c>
      <c r="B256" s="9">
        <v>1103692</v>
      </c>
      <c r="C256" s="9" t="s">
        <v>134</v>
      </c>
    </row>
    <row r="257" spans="1:3" ht="12.75" customHeight="1" x14ac:dyDescent="0.2">
      <c r="A257" s="9">
        <v>2021</v>
      </c>
      <c r="B257" s="9">
        <v>1319230</v>
      </c>
      <c r="C257" s="9" t="s">
        <v>134</v>
      </c>
    </row>
    <row r="258" spans="1:3" ht="12.75" customHeight="1" x14ac:dyDescent="0.2">
      <c r="A258" s="9">
        <v>2021</v>
      </c>
      <c r="B258" s="9">
        <v>1319230</v>
      </c>
      <c r="C258" s="9" t="s">
        <v>134</v>
      </c>
    </row>
    <row r="259" spans="1:3" ht="12.75" customHeight="1" x14ac:dyDescent="0.2">
      <c r="A259" s="9">
        <v>2021</v>
      </c>
      <c r="B259" s="9">
        <v>123336</v>
      </c>
      <c r="C259" s="9" t="s">
        <v>134</v>
      </c>
    </row>
    <row r="260" spans="1:3" ht="12.75" customHeight="1" x14ac:dyDescent="0.2">
      <c r="A260" s="9">
        <v>2021</v>
      </c>
      <c r="B260" s="9">
        <v>1179970</v>
      </c>
      <c r="C260" s="9" t="s">
        <v>134</v>
      </c>
    </row>
    <row r="261" spans="1:3" ht="12.75" customHeight="1" x14ac:dyDescent="0.2">
      <c r="A261" s="9">
        <v>2021</v>
      </c>
      <c r="B261" s="9">
        <v>1127925</v>
      </c>
      <c r="C261" s="9" t="s">
        <v>134</v>
      </c>
    </row>
    <row r="262" spans="1:3" ht="12.75" customHeight="1" x14ac:dyDescent="0.2">
      <c r="A262" s="9">
        <v>2021</v>
      </c>
      <c r="B262" s="9">
        <v>1179970</v>
      </c>
      <c r="C262" s="9" t="s">
        <v>134</v>
      </c>
    </row>
    <row r="263" spans="1:3" ht="12.75" customHeight="1" x14ac:dyDescent="0.2">
      <c r="A263" s="9">
        <v>2021</v>
      </c>
      <c r="B263" s="9">
        <v>1179970</v>
      </c>
      <c r="C263" s="9" t="s">
        <v>134</v>
      </c>
    </row>
    <row r="264" spans="1:3" ht="12.75" customHeight="1" x14ac:dyDescent="0.2">
      <c r="A264" s="9">
        <v>2021</v>
      </c>
      <c r="B264" s="9">
        <v>123336</v>
      </c>
      <c r="C264" s="9" t="s">
        <v>134</v>
      </c>
    </row>
    <row r="265" spans="1:3" ht="12.75" customHeight="1" x14ac:dyDescent="0.2">
      <c r="A265" s="9">
        <v>2021</v>
      </c>
      <c r="B265" s="9">
        <v>1127925</v>
      </c>
      <c r="C265" s="9" t="s">
        <v>134</v>
      </c>
    </row>
    <row r="266" spans="1:3" ht="12.75" customHeight="1" x14ac:dyDescent="0.2">
      <c r="A266" s="9">
        <v>2021</v>
      </c>
      <c r="B266" s="9">
        <v>1127927</v>
      </c>
      <c r="C266" s="9" t="s">
        <v>134</v>
      </c>
    </row>
    <row r="267" spans="1:3" ht="12.75" customHeight="1" x14ac:dyDescent="0.2">
      <c r="A267" s="9">
        <v>2021</v>
      </c>
      <c r="B267" s="9">
        <v>1179970</v>
      </c>
      <c r="C267" s="9" t="s">
        <v>134</v>
      </c>
    </row>
    <row r="268" spans="1:3" ht="12.75" customHeight="1" x14ac:dyDescent="0.2">
      <c r="A268" s="9">
        <v>2021</v>
      </c>
      <c r="B268" s="9">
        <v>1117076</v>
      </c>
      <c r="C268" s="9" t="s">
        <v>134</v>
      </c>
    </row>
    <row r="269" spans="1:3" ht="12.75" customHeight="1" x14ac:dyDescent="0.2">
      <c r="A269" s="9">
        <v>2021</v>
      </c>
      <c r="B269" s="9">
        <v>1127925</v>
      </c>
      <c r="C269" s="9" t="s">
        <v>134</v>
      </c>
    </row>
    <row r="270" spans="1:3" ht="12.75" customHeight="1" x14ac:dyDescent="0.2">
      <c r="A270" s="9">
        <v>2021</v>
      </c>
      <c r="B270" s="9">
        <v>1127925</v>
      </c>
      <c r="C270" s="9" t="s">
        <v>134</v>
      </c>
    </row>
    <row r="271" spans="1:3" ht="12.75" customHeight="1" x14ac:dyDescent="0.2">
      <c r="A271" s="9">
        <v>2021</v>
      </c>
      <c r="B271" s="9">
        <v>1179970</v>
      </c>
      <c r="C271" s="9" t="s">
        <v>134</v>
      </c>
    </row>
    <row r="272" spans="1:3" ht="12.75" customHeight="1" x14ac:dyDescent="0.2">
      <c r="A272" s="9">
        <v>2021</v>
      </c>
      <c r="B272" s="9">
        <v>123336</v>
      </c>
      <c r="C272" s="9" t="s">
        <v>134</v>
      </c>
    </row>
    <row r="273" spans="1:3" ht="12.75" customHeight="1" x14ac:dyDescent="0.2">
      <c r="A273" s="9">
        <v>2021</v>
      </c>
      <c r="B273" s="9">
        <v>1179970</v>
      </c>
      <c r="C273" s="9" t="s">
        <v>134</v>
      </c>
    </row>
    <row r="274" spans="1:3" ht="12.75" customHeight="1" x14ac:dyDescent="0.2">
      <c r="A274" s="9">
        <v>2021</v>
      </c>
      <c r="B274" s="9">
        <v>1103909</v>
      </c>
      <c r="C274" s="9" t="s">
        <v>134</v>
      </c>
    </row>
    <row r="275" spans="1:3" ht="12.75" customHeight="1" x14ac:dyDescent="0.2">
      <c r="A275" s="9">
        <v>2021</v>
      </c>
      <c r="B275" s="9">
        <v>1308687</v>
      </c>
      <c r="C275" s="9" t="s">
        <v>134</v>
      </c>
    </row>
    <row r="276" spans="1:3" ht="12.75" customHeight="1" x14ac:dyDescent="0.2">
      <c r="A276" s="9">
        <v>2021</v>
      </c>
      <c r="B276" s="9">
        <v>123336</v>
      </c>
      <c r="C276" s="9" t="s">
        <v>134</v>
      </c>
    </row>
    <row r="277" spans="1:3" ht="12.75" customHeight="1" x14ac:dyDescent="0.2">
      <c r="A277" s="9">
        <v>2021</v>
      </c>
      <c r="B277" s="9">
        <v>150129</v>
      </c>
      <c r="C277" s="9" t="s">
        <v>134</v>
      </c>
    </row>
    <row r="278" spans="1:3" ht="12.75" customHeight="1" x14ac:dyDescent="0.2">
      <c r="A278" s="9">
        <v>2021</v>
      </c>
      <c r="B278" s="9">
        <v>1319230</v>
      </c>
      <c r="C278" s="9" t="s">
        <v>134</v>
      </c>
    </row>
    <row r="279" spans="1:3" ht="12.75" customHeight="1" x14ac:dyDescent="0.2">
      <c r="A279" s="9">
        <v>2021</v>
      </c>
      <c r="B279" s="9">
        <v>122845</v>
      </c>
      <c r="C279" s="9" t="s">
        <v>134</v>
      </c>
    </row>
    <row r="280" spans="1:3" ht="12.75" customHeight="1" x14ac:dyDescent="0.2">
      <c r="A280" s="9">
        <v>2021</v>
      </c>
      <c r="B280" s="9">
        <v>123336</v>
      </c>
      <c r="C280" s="9" t="s">
        <v>134</v>
      </c>
    </row>
    <row r="281" spans="1:3" ht="12.75" customHeight="1" x14ac:dyDescent="0.2">
      <c r="A281" s="9">
        <v>2021</v>
      </c>
      <c r="B281" s="9">
        <v>1179970</v>
      </c>
      <c r="C281" s="9" t="s">
        <v>134</v>
      </c>
    </row>
    <row r="282" spans="1:3" ht="12.75" customHeight="1" x14ac:dyDescent="0.2">
      <c r="A282" s="9">
        <v>2021</v>
      </c>
      <c r="B282" s="9">
        <v>1127925</v>
      </c>
      <c r="C282" s="9" t="s">
        <v>134</v>
      </c>
    </row>
    <row r="283" spans="1:3" ht="12.75" customHeight="1" x14ac:dyDescent="0.2">
      <c r="A283" s="9">
        <v>2021</v>
      </c>
      <c r="B283" s="9">
        <v>1179970</v>
      </c>
      <c r="C283" s="9" t="s">
        <v>134</v>
      </c>
    </row>
    <row r="284" spans="1:3" ht="12.75" customHeight="1" x14ac:dyDescent="0.2">
      <c r="A284" s="9">
        <v>2021</v>
      </c>
      <c r="B284" s="9">
        <v>122845</v>
      </c>
      <c r="C284" s="9" t="s">
        <v>134</v>
      </c>
    </row>
    <row r="285" spans="1:3" ht="12.75" customHeight="1" x14ac:dyDescent="0.2">
      <c r="A285" s="9">
        <v>2021</v>
      </c>
      <c r="B285" s="9">
        <v>1103909</v>
      </c>
      <c r="C285" s="9" t="s">
        <v>134</v>
      </c>
    </row>
    <row r="286" spans="1:3" ht="12.75" customHeight="1" x14ac:dyDescent="0.2">
      <c r="A286" s="9">
        <v>2021</v>
      </c>
      <c r="B286" s="9">
        <v>123336</v>
      </c>
      <c r="C286" s="9" t="s">
        <v>134</v>
      </c>
    </row>
    <row r="287" spans="1:3" ht="12.75" customHeight="1" x14ac:dyDescent="0.2">
      <c r="A287" s="9">
        <v>2021</v>
      </c>
      <c r="B287" s="9">
        <v>1103909</v>
      </c>
      <c r="C287" s="9" t="s">
        <v>134</v>
      </c>
    </row>
    <row r="288" spans="1:3" ht="12.75" customHeight="1" x14ac:dyDescent="0.2">
      <c r="A288" s="9">
        <v>2021</v>
      </c>
      <c r="B288" s="9">
        <v>1127924</v>
      </c>
      <c r="C288" s="9" t="s">
        <v>134</v>
      </c>
    </row>
    <row r="289" spans="1:3" ht="12.75" customHeight="1" x14ac:dyDescent="0.2">
      <c r="A289" s="9">
        <v>2021</v>
      </c>
      <c r="B289" s="9">
        <v>122845</v>
      </c>
      <c r="C289" s="9" t="s">
        <v>134</v>
      </c>
    </row>
    <row r="290" spans="1:3" ht="12.75" customHeight="1" x14ac:dyDescent="0.2">
      <c r="A290" s="9">
        <v>2021</v>
      </c>
      <c r="B290" s="9">
        <v>122845</v>
      </c>
      <c r="C290" s="9" t="s">
        <v>134</v>
      </c>
    </row>
    <row r="291" spans="1:3" ht="12.75" customHeight="1" x14ac:dyDescent="0.2">
      <c r="A291" s="9">
        <v>2021</v>
      </c>
      <c r="B291" s="9">
        <v>1103909</v>
      </c>
      <c r="C291" s="9" t="s">
        <v>134</v>
      </c>
    </row>
    <row r="292" spans="1:3" ht="12.75" customHeight="1" x14ac:dyDescent="0.2">
      <c r="A292" s="9">
        <v>2021</v>
      </c>
      <c r="B292" s="9">
        <v>1308687</v>
      </c>
      <c r="C292" s="9" t="s">
        <v>134</v>
      </c>
    </row>
    <row r="293" spans="1:3" ht="12.75" customHeight="1" x14ac:dyDescent="0.2">
      <c r="A293" s="9">
        <v>2021</v>
      </c>
      <c r="B293" s="9">
        <v>1179970</v>
      </c>
      <c r="C293" s="9" t="s">
        <v>134</v>
      </c>
    </row>
    <row r="294" spans="1:3" ht="12.75" customHeight="1" x14ac:dyDescent="0.2">
      <c r="A294" s="9">
        <v>2021</v>
      </c>
      <c r="B294" s="9">
        <v>1103692</v>
      </c>
      <c r="C294" s="9" t="s">
        <v>134</v>
      </c>
    </row>
    <row r="295" spans="1:3" ht="12.75" customHeight="1" x14ac:dyDescent="0.2">
      <c r="A295" s="9">
        <v>2021</v>
      </c>
      <c r="B295" s="9">
        <v>1179970</v>
      </c>
      <c r="C295" s="9" t="s">
        <v>134</v>
      </c>
    </row>
    <row r="296" spans="1:3" ht="12.75" customHeight="1" x14ac:dyDescent="0.2">
      <c r="A296" s="9">
        <v>2021</v>
      </c>
      <c r="B296" s="9">
        <v>122845</v>
      </c>
      <c r="C296" s="9" t="s">
        <v>134</v>
      </c>
    </row>
    <row r="297" spans="1:3" ht="12.75" customHeight="1" x14ac:dyDescent="0.2">
      <c r="A297" s="9">
        <v>2021</v>
      </c>
      <c r="B297" s="9">
        <v>122845</v>
      </c>
      <c r="C297" s="9" t="s">
        <v>134</v>
      </c>
    </row>
    <row r="298" spans="1:3" ht="12.75" customHeight="1" x14ac:dyDescent="0.2">
      <c r="A298" s="9">
        <v>2021</v>
      </c>
      <c r="B298" s="9">
        <v>122845</v>
      </c>
      <c r="C298" s="9" t="s">
        <v>134</v>
      </c>
    </row>
    <row r="299" spans="1:3" ht="12.75" customHeight="1" x14ac:dyDescent="0.2">
      <c r="A299" s="9">
        <v>2021</v>
      </c>
      <c r="B299" s="9">
        <v>123336</v>
      </c>
      <c r="C299" s="9" t="s">
        <v>134</v>
      </c>
    </row>
    <row r="300" spans="1:3" ht="12.75" customHeight="1" x14ac:dyDescent="0.2">
      <c r="A300" s="9">
        <v>2021</v>
      </c>
      <c r="B300" s="9">
        <v>1103909</v>
      </c>
      <c r="C300" s="9" t="s">
        <v>134</v>
      </c>
    </row>
    <row r="301" spans="1:3" ht="12.75" customHeight="1" x14ac:dyDescent="0.2">
      <c r="A301" s="9">
        <v>2021</v>
      </c>
      <c r="B301" s="9">
        <v>1308687</v>
      </c>
      <c r="C301" s="9" t="s">
        <v>134</v>
      </c>
    </row>
    <row r="302" spans="1:3" ht="12.75" customHeight="1" x14ac:dyDescent="0.2">
      <c r="A302" s="9">
        <v>2021</v>
      </c>
      <c r="B302" s="9">
        <v>1127925</v>
      </c>
      <c r="C302" s="9" t="s">
        <v>134</v>
      </c>
    </row>
    <row r="303" spans="1:3" ht="12.75" customHeight="1" x14ac:dyDescent="0.2">
      <c r="A303" s="9">
        <v>2021</v>
      </c>
      <c r="B303" s="9">
        <v>1117076</v>
      </c>
      <c r="C303" s="9" t="s">
        <v>134</v>
      </c>
    </row>
    <row r="304" spans="1:3" ht="12.75" customHeight="1" x14ac:dyDescent="0.2">
      <c r="A304" s="9">
        <v>2021</v>
      </c>
      <c r="B304" s="9">
        <v>123336</v>
      </c>
      <c r="C304" s="9" t="s">
        <v>134</v>
      </c>
    </row>
    <row r="305" spans="1:3" ht="12.75" customHeight="1" x14ac:dyDescent="0.2">
      <c r="A305" s="9">
        <v>2021</v>
      </c>
      <c r="B305" s="9">
        <v>1179970</v>
      </c>
      <c r="C305" s="9" t="s">
        <v>134</v>
      </c>
    </row>
    <row r="306" spans="1:3" ht="12.75" customHeight="1" x14ac:dyDescent="0.2">
      <c r="A306" s="9">
        <v>2021</v>
      </c>
      <c r="B306" s="9">
        <v>108730</v>
      </c>
      <c r="C306" s="9" t="s">
        <v>134</v>
      </c>
    </row>
    <row r="307" spans="1:3" ht="12.75" customHeight="1" x14ac:dyDescent="0.2">
      <c r="A307" s="9">
        <v>2021</v>
      </c>
      <c r="B307" s="9">
        <v>1270538</v>
      </c>
      <c r="C307" s="9" t="s">
        <v>134</v>
      </c>
    </row>
    <row r="308" spans="1:3" ht="12.75" customHeight="1" x14ac:dyDescent="0.2">
      <c r="A308" s="9">
        <v>2021</v>
      </c>
      <c r="B308" s="9">
        <v>1308687</v>
      </c>
      <c r="C308" s="9" t="s">
        <v>134</v>
      </c>
    </row>
    <row r="309" spans="1:3" ht="12.75" customHeight="1" x14ac:dyDescent="0.2">
      <c r="A309" s="9">
        <v>2021</v>
      </c>
      <c r="B309" s="9">
        <v>1179970</v>
      </c>
      <c r="C309" s="9" t="s">
        <v>134</v>
      </c>
    </row>
    <row r="310" spans="1:3" ht="12.75" customHeight="1" x14ac:dyDescent="0.2">
      <c r="A310" s="9">
        <v>2021</v>
      </c>
      <c r="B310" s="9">
        <v>1179970</v>
      </c>
      <c r="C310" s="9" t="s">
        <v>134</v>
      </c>
    </row>
    <row r="311" spans="1:3" ht="12.75" customHeight="1" x14ac:dyDescent="0.2">
      <c r="A311" s="9">
        <v>2021</v>
      </c>
      <c r="B311" s="9">
        <v>1127926</v>
      </c>
      <c r="C311" s="9" t="s">
        <v>134</v>
      </c>
    </row>
    <row r="312" spans="1:3" ht="12.75" customHeight="1" x14ac:dyDescent="0.2">
      <c r="A312" s="9">
        <v>2021</v>
      </c>
      <c r="B312" s="9">
        <v>1127925</v>
      </c>
      <c r="C312" s="9" t="s">
        <v>134</v>
      </c>
    </row>
    <row r="313" spans="1:3" ht="12.75" customHeight="1" x14ac:dyDescent="0.2">
      <c r="A313" s="9">
        <v>2021</v>
      </c>
      <c r="B313" s="9">
        <v>1308687</v>
      </c>
      <c r="C313" s="9" t="s">
        <v>134</v>
      </c>
    </row>
    <row r="314" spans="1:3" ht="12.75" customHeight="1" x14ac:dyDescent="0.2">
      <c r="A314" s="9">
        <v>2021</v>
      </c>
      <c r="B314" s="9">
        <v>1319230</v>
      </c>
      <c r="C314" s="9" t="s">
        <v>134</v>
      </c>
    </row>
    <row r="315" spans="1:3" ht="12.75" customHeight="1" x14ac:dyDescent="0.2">
      <c r="A315" s="9">
        <v>2021</v>
      </c>
      <c r="B315" s="9">
        <v>1127927</v>
      </c>
      <c r="C315" s="9" t="s">
        <v>134</v>
      </c>
    </row>
    <row r="316" spans="1:3" ht="12.75" customHeight="1" x14ac:dyDescent="0.2">
      <c r="A316" s="9">
        <v>2021</v>
      </c>
      <c r="B316" s="9">
        <v>1127925</v>
      </c>
      <c r="C316" s="9" t="s">
        <v>134</v>
      </c>
    </row>
    <row r="317" spans="1:3" ht="12.75" customHeight="1" x14ac:dyDescent="0.2">
      <c r="A317" s="9">
        <v>2021</v>
      </c>
      <c r="B317" s="9">
        <v>1103692</v>
      </c>
      <c r="C317" s="9" t="s">
        <v>134</v>
      </c>
    </row>
    <row r="318" spans="1:3" ht="12.75" customHeight="1" x14ac:dyDescent="0.2">
      <c r="A318" s="9">
        <v>2021</v>
      </c>
      <c r="B318" s="9">
        <v>108730</v>
      </c>
      <c r="C318" s="9" t="s">
        <v>134</v>
      </c>
    </row>
    <row r="319" spans="1:3" ht="12.75" customHeight="1" x14ac:dyDescent="0.2">
      <c r="A319" s="9">
        <v>2021</v>
      </c>
      <c r="B319" s="9">
        <v>150129</v>
      </c>
      <c r="C319" s="9" t="s">
        <v>134</v>
      </c>
    </row>
    <row r="320" spans="1:3" ht="12.75" customHeight="1" x14ac:dyDescent="0.2">
      <c r="A320" s="9">
        <v>2021</v>
      </c>
      <c r="B320" s="9">
        <v>1127927</v>
      </c>
      <c r="C320" s="9" t="s">
        <v>134</v>
      </c>
    </row>
    <row r="321" spans="1:3" ht="12.75" customHeight="1" x14ac:dyDescent="0.2">
      <c r="A321" s="9">
        <v>2021</v>
      </c>
      <c r="B321" s="9">
        <v>1103909</v>
      </c>
      <c r="C321" s="9" t="s">
        <v>134</v>
      </c>
    </row>
    <row r="322" spans="1:3" ht="12.75" customHeight="1" x14ac:dyDescent="0.2">
      <c r="A322" s="9">
        <v>2021</v>
      </c>
      <c r="B322" s="9">
        <v>1103692</v>
      </c>
      <c r="C322" s="9" t="s">
        <v>134</v>
      </c>
    </row>
    <row r="323" spans="1:3" ht="12.75" customHeight="1" x14ac:dyDescent="0.2">
      <c r="A323" s="9">
        <v>2021</v>
      </c>
      <c r="B323" s="9">
        <v>1127927</v>
      </c>
      <c r="C323" s="9" t="s">
        <v>134</v>
      </c>
    </row>
    <row r="324" spans="1:3" ht="12.75" customHeight="1" x14ac:dyDescent="0.2">
      <c r="A324" s="9">
        <v>2021</v>
      </c>
      <c r="B324" s="9">
        <v>122845</v>
      </c>
      <c r="C324" s="9" t="s">
        <v>134</v>
      </c>
    </row>
    <row r="325" spans="1:3" ht="12.75" customHeight="1" x14ac:dyDescent="0.2">
      <c r="A325" s="9">
        <v>2021</v>
      </c>
      <c r="B325" s="9">
        <v>122845</v>
      </c>
      <c r="C325" s="9" t="s">
        <v>134</v>
      </c>
    </row>
    <row r="326" spans="1:3" ht="12.75" customHeight="1" x14ac:dyDescent="0.2">
      <c r="A326" s="9">
        <v>2021</v>
      </c>
      <c r="B326" s="9">
        <v>1365444</v>
      </c>
      <c r="C326" s="9" t="s">
        <v>134</v>
      </c>
    </row>
    <row r="327" spans="1:3" ht="12.75" customHeight="1" x14ac:dyDescent="0.2">
      <c r="A327" s="9">
        <v>2021</v>
      </c>
      <c r="B327" s="9">
        <v>1127924</v>
      </c>
      <c r="C327" s="9" t="s">
        <v>134</v>
      </c>
    </row>
    <row r="328" spans="1:3" ht="12.75" customHeight="1" x14ac:dyDescent="0.2">
      <c r="A328" s="9">
        <v>2021</v>
      </c>
      <c r="B328" s="9">
        <v>1103692</v>
      </c>
      <c r="C328" s="9" t="s">
        <v>134</v>
      </c>
    </row>
    <row r="329" spans="1:3" ht="12.75" customHeight="1" x14ac:dyDescent="0.2">
      <c r="A329" s="9">
        <v>2021</v>
      </c>
      <c r="B329" s="9">
        <v>1103692</v>
      </c>
      <c r="C329" s="9" t="s">
        <v>134</v>
      </c>
    </row>
    <row r="330" spans="1:3" ht="12.75" customHeight="1" x14ac:dyDescent="0.2">
      <c r="A330" s="9">
        <v>2021</v>
      </c>
      <c r="B330" s="9">
        <v>1270538</v>
      </c>
      <c r="C330" s="9" t="s">
        <v>134</v>
      </c>
    </row>
    <row r="331" spans="1:3" ht="12.75" customHeight="1" x14ac:dyDescent="0.2">
      <c r="A331" s="9">
        <v>2021</v>
      </c>
      <c r="B331" s="9">
        <v>1103692</v>
      </c>
      <c r="C331" s="9" t="s">
        <v>134</v>
      </c>
    </row>
    <row r="332" spans="1:3" ht="12.75" customHeight="1" x14ac:dyDescent="0.2">
      <c r="A332" s="9">
        <v>2021</v>
      </c>
      <c r="B332" s="9">
        <v>1308687</v>
      </c>
      <c r="C332" s="9" t="s">
        <v>134</v>
      </c>
    </row>
    <row r="333" spans="1:3" ht="12.75" customHeight="1" x14ac:dyDescent="0.2">
      <c r="A333" s="9">
        <v>2021</v>
      </c>
      <c r="B333" s="9">
        <v>1319230</v>
      </c>
      <c r="C333" s="9" t="s">
        <v>134</v>
      </c>
    </row>
    <row r="334" spans="1:3" ht="12.75" customHeight="1" x14ac:dyDescent="0.2">
      <c r="A334" s="9">
        <v>2021</v>
      </c>
      <c r="B334" s="9">
        <v>1179970</v>
      </c>
      <c r="C334" s="9" t="s">
        <v>134</v>
      </c>
    </row>
    <row r="335" spans="1:3" ht="12.75" customHeight="1" x14ac:dyDescent="0.2">
      <c r="A335" s="9">
        <v>2021</v>
      </c>
      <c r="B335" s="9">
        <v>1308687</v>
      </c>
      <c r="C335" s="9" t="s">
        <v>134</v>
      </c>
    </row>
    <row r="336" spans="1:3" ht="12.75" customHeight="1" x14ac:dyDescent="0.2">
      <c r="A336" s="9">
        <v>2021</v>
      </c>
      <c r="B336" s="9">
        <v>1127926</v>
      </c>
      <c r="C336" s="9" t="s">
        <v>134</v>
      </c>
    </row>
    <row r="337" spans="1:3" ht="12.75" customHeight="1" x14ac:dyDescent="0.2">
      <c r="A337" s="9">
        <v>2021</v>
      </c>
      <c r="B337" s="9">
        <v>1127927</v>
      </c>
      <c r="C337" s="9" t="s">
        <v>134</v>
      </c>
    </row>
    <row r="338" spans="1:3" ht="12.75" customHeight="1" x14ac:dyDescent="0.2">
      <c r="A338" s="9">
        <v>2021</v>
      </c>
      <c r="B338" s="9">
        <v>123336</v>
      </c>
      <c r="C338" s="9" t="s">
        <v>134</v>
      </c>
    </row>
    <row r="339" spans="1:3" ht="12.75" customHeight="1" x14ac:dyDescent="0.2">
      <c r="A339" s="9">
        <v>2021</v>
      </c>
      <c r="B339" s="9">
        <v>123336</v>
      </c>
      <c r="C339" s="9" t="s">
        <v>134</v>
      </c>
    </row>
    <row r="340" spans="1:3" ht="12.75" customHeight="1" x14ac:dyDescent="0.2">
      <c r="A340" s="9">
        <v>2021</v>
      </c>
      <c r="B340" s="9">
        <v>1127924</v>
      </c>
      <c r="C340" s="9" t="s">
        <v>134</v>
      </c>
    </row>
    <row r="341" spans="1:3" ht="12.75" customHeight="1" x14ac:dyDescent="0.2">
      <c r="A341" s="9">
        <v>2021</v>
      </c>
      <c r="B341" s="9">
        <v>1270538</v>
      </c>
      <c r="C341" s="9" t="s">
        <v>134</v>
      </c>
    </row>
    <row r="342" spans="1:3" ht="12.75" customHeight="1" x14ac:dyDescent="0.2">
      <c r="A342" s="9">
        <v>2021</v>
      </c>
      <c r="B342" s="9">
        <v>1103657</v>
      </c>
      <c r="C342" s="9" t="s">
        <v>134</v>
      </c>
    </row>
    <row r="343" spans="1:3" ht="12.75" customHeight="1" x14ac:dyDescent="0.2">
      <c r="A343" s="9">
        <v>2021</v>
      </c>
      <c r="B343" s="9">
        <v>1308687</v>
      </c>
      <c r="C343" s="9" t="s">
        <v>134</v>
      </c>
    </row>
    <row r="344" spans="1:3" ht="12.75" customHeight="1" x14ac:dyDescent="0.2">
      <c r="A344" s="9">
        <v>2021</v>
      </c>
      <c r="B344" s="9">
        <v>1103692</v>
      </c>
      <c r="C344" s="9" t="s">
        <v>134</v>
      </c>
    </row>
    <row r="345" spans="1:3" ht="12.75" customHeight="1" x14ac:dyDescent="0.2">
      <c r="A345" s="9">
        <v>2021</v>
      </c>
      <c r="B345" s="9">
        <v>122845</v>
      </c>
      <c r="C345" s="9" t="s">
        <v>134</v>
      </c>
    </row>
    <row r="346" spans="1:3" ht="12.75" customHeight="1" x14ac:dyDescent="0.2">
      <c r="A346" s="9">
        <v>2021</v>
      </c>
      <c r="B346" s="9">
        <v>1308687</v>
      </c>
      <c r="C346" s="9" t="s">
        <v>134</v>
      </c>
    </row>
    <row r="347" spans="1:3" ht="12.75" customHeight="1" x14ac:dyDescent="0.2">
      <c r="A347" s="9">
        <v>2021</v>
      </c>
      <c r="B347" s="9">
        <v>1270538</v>
      </c>
      <c r="C347" s="9" t="s">
        <v>134</v>
      </c>
    </row>
    <row r="348" spans="1:3" ht="12.75" customHeight="1" x14ac:dyDescent="0.2">
      <c r="A348" s="9">
        <v>2021</v>
      </c>
      <c r="B348" s="9">
        <v>122845</v>
      </c>
      <c r="C348" s="9" t="s">
        <v>134</v>
      </c>
    </row>
    <row r="349" spans="1:3" ht="12.75" customHeight="1" x14ac:dyDescent="0.2">
      <c r="A349" s="9">
        <v>2021</v>
      </c>
      <c r="B349" s="9">
        <v>1270538</v>
      </c>
      <c r="C349" s="9" t="s">
        <v>134</v>
      </c>
    </row>
    <row r="350" spans="1:3" ht="12.75" customHeight="1" x14ac:dyDescent="0.2">
      <c r="A350" s="9">
        <v>2021</v>
      </c>
      <c r="B350" s="9">
        <v>1127925</v>
      </c>
      <c r="C350" s="9" t="s">
        <v>134</v>
      </c>
    </row>
    <row r="351" spans="1:3" ht="12.75" customHeight="1" x14ac:dyDescent="0.2">
      <c r="A351" s="9">
        <v>2021</v>
      </c>
      <c r="B351" s="9">
        <v>1103909</v>
      </c>
      <c r="C351" s="9" t="s">
        <v>134</v>
      </c>
    </row>
    <row r="352" spans="1:3" ht="12.75" customHeight="1" x14ac:dyDescent="0.2">
      <c r="A352" s="9">
        <v>2021</v>
      </c>
      <c r="B352" s="9">
        <v>122845</v>
      </c>
      <c r="C352" s="9" t="s">
        <v>134</v>
      </c>
    </row>
    <row r="353" spans="1:3" ht="12.75" customHeight="1" x14ac:dyDescent="0.2">
      <c r="A353" s="9">
        <v>2021</v>
      </c>
      <c r="B353" s="9">
        <v>150129</v>
      </c>
      <c r="C353" s="9" t="s">
        <v>134</v>
      </c>
    </row>
    <row r="354" spans="1:3" ht="12.75" customHeight="1" x14ac:dyDescent="0.2">
      <c r="A354" s="9">
        <v>2021</v>
      </c>
      <c r="B354" s="9">
        <v>1117076</v>
      </c>
      <c r="C354" s="9" t="s">
        <v>134</v>
      </c>
    </row>
    <row r="355" spans="1:3" ht="12.75" customHeight="1" x14ac:dyDescent="0.2">
      <c r="A355" s="9">
        <v>2021</v>
      </c>
      <c r="B355" s="9">
        <v>1127925</v>
      </c>
      <c r="C355" s="9" t="s">
        <v>134</v>
      </c>
    </row>
    <row r="356" spans="1:3" ht="12.75" customHeight="1" x14ac:dyDescent="0.2">
      <c r="A356" s="9">
        <v>2021</v>
      </c>
      <c r="B356" s="9">
        <v>1270538</v>
      </c>
      <c r="C356" s="9" t="s">
        <v>134</v>
      </c>
    </row>
    <row r="357" spans="1:3" ht="12.75" customHeight="1" x14ac:dyDescent="0.2">
      <c r="A357" s="9">
        <v>2021</v>
      </c>
      <c r="B357" s="9">
        <v>1127924</v>
      </c>
      <c r="C357" s="9" t="s">
        <v>134</v>
      </c>
    </row>
    <row r="358" spans="1:3" ht="12.75" customHeight="1" x14ac:dyDescent="0.2">
      <c r="A358" s="9">
        <v>2021</v>
      </c>
      <c r="B358" s="9">
        <v>122845</v>
      </c>
      <c r="C358" s="9" t="s">
        <v>134</v>
      </c>
    </row>
    <row r="359" spans="1:3" ht="12.75" customHeight="1" x14ac:dyDescent="0.2">
      <c r="A359" s="9">
        <v>2021</v>
      </c>
      <c r="B359" s="9">
        <v>1319230</v>
      </c>
      <c r="C359" s="9" t="s">
        <v>134</v>
      </c>
    </row>
    <row r="360" spans="1:3" ht="12.75" customHeight="1" x14ac:dyDescent="0.2">
      <c r="A360" s="9">
        <v>2021</v>
      </c>
      <c r="B360" s="9">
        <v>1103657</v>
      </c>
      <c r="C360" s="9" t="s">
        <v>134</v>
      </c>
    </row>
    <row r="361" spans="1:3" ht="12.75" customHeight="1" x14ac:dyDescent="0.2">
      <c r="A361" s="9">
        <v>2021</v>
      </c>
      <c r="B361" s="9">
        <v>122845</v>
      </c>
      <c r="C361" s="9" t="s">
        <v>134</v>
      </c>
    </row>
    <row r="362" spans="1:3" ht="12.75" customHeight="1" x14ac:dyDescent="0.2">
      <c r="A362" s="9">
        <v>2021</v>
      </c>
      <c r="B362" s="9">
        <v>108730</v>
      </c>
      <c r="C362" s="9" t="s">
        <v>134</v>
      </c>
    </row>
    <row r="363" spans="1:3" ht="12.75" customHeight="1" x14ac:dyDescent="0.2">
      <c r="A363" s="9">
        <v>2021</v>
      </c>
      <c r="B363" s="9">
        <v>1319230</v>
      </c>
      <c r="C363" s="9" t="s">
        <v>134</v>
      </c>
    </row>
    <row r="364" spans="1:3" ht="12.75" customHeight="1" x14ac:dyDescent="0.2">
      <c r="A364" s="9">
        <v>2021</v>
      </c>
      <c r="B364" s="9">
        <v>1179970</v>
      </c>
      <c r="C364" s="9" t="s">
        <v>134</v>
      </c>
    </row>
    <row r="365" spans="1:3" ht="12.75" customHeight="1" x14ac:dyDescent="0.2">
      <c r="A365" s="9">
        <v>2021</v>
      </c>
      <c r="B365" s="9">
        <v>1308687</v>
      </c>
      <c r="C365" s="9" t="s">
        <v>134</v>
      </c>
    </row>
    <row r="366" spans="1:3" ht="12.75" customHeight="1" x14ac:dyDescent="0.2">
      <c r="A366" s="9">
        <v>2021</v>
      </c>
      <c r="B366" s="9">
        <v>1365444</v>
      </c>
      <c r="C366" s="9" t="s">
        <v>134</v>
      </c>
    </row>
    <row r="367" spans="1:3" ht="12.75" customHeight="1" x14ac:dyDescent="0.2">
      <c r="A367" s="9">
        <v>2021</v>
      </c>
      <c r="B367" s="9">
        <v>123336</v>
      </c>
      <c r="C367" s="9" t="s">
        <v>134</v>
      </c>
    </row>
    <row r="368" spans="1:3" ht="12.75" customHeight="1" x14ac:dyDescent="0.2">
      <c r="A368" s="9">
        <v>2021</v>
      </c>
      <c r="B368" s="9">
        <v>1117076</v>
      </c>
      <c r="C368" s="9" t="s">
        <v>134</v>
      </c>
    </row>
    <row r="369" spans="1:3" ht="12.75" customHeight="1" x14ac:dyDescent="0.2">
      <c r="A369" s="9">
        <v>2021</v>
      </c>
      <c r="B369" s="9">
        <v>1179970</v>
      </c>
      <c r="C369" s="9" t="s">
        <v>134</v>
      </c>
    </row>
    <row r="370" spans="1:3" ht="12.75" customHeight="1" x14ac:dyDescent="0.2">
      <c r="A370" s="9">
        <v>2021</v>
      </c>
      <c r="B370" s="9">
        <v>1319230</v>
      </c>
      <c r="C370" s="9" t="s">
        <v>134</v>
      </c>
    </row>
    <row r="371" spans="1:3" ht="12.75" customHeight="1" x14ac:dyDescent="0.2">
      <c r="A371" s="9">
        <v>2021</v>
      </c>
      <c r="B371" s="9">
        <v>1308687</v>
      </c>
      <c r="C371" s="9" t="s">
        <v>134</v>
      </c>
    </row>
    <row r="372" spans="1:3" ht="12.75" customHeight="1" x14ac:dyDescent="0.2">
      <c r="A372" s="9">
        <v>2021</v>
      </c>
      <c r="B372" s="9">
        <v>108730</v>
      </c>
      <c r="C372" s="9" t="s">
        <v>134</v>
      </c>
    </row>
    <row r="373" spans="1:3" ht="12.75" customHeight="1" x14ac:dyDescent="0.2">
      <c r="A373" s="9">
        <v>2021</v>
      </c>
      <c r="B373" s="9">
        <v>108730</v>
      </c>
      <c r="C373" s="9" t="s">
        <v>134</v>
      </c>
    </row>
    <row r="374" spans="1:3" ht="12.75" customHeight="1" x14ac:dyDescent="0.2">
      <c r="A374" s="9">
        <v>2021</v>
      </c>
      <c r="B374" s="9">
        <v>1179970</v>
      </c>
      <c r="C374" s="9" t="s">
        <v>134</v>
      </c>
    </row>
    <row r="375" spans="1:3" ht="12.75" customHeight="1" x14ac:dyDescent="0.2">
      <c r="A375" s="9">
        <v>2021</v>
      </c>
      <c r="B375" s="9">
        <v>108730</v>
      </c>
      <c r="C375" s="9" t="s">
        <v>134</v>
      </c>
    </row>
    <row r="376" spans="1:3" ht="12.75" customHeight="1" x14ac:dyDescent="0.2">
      <c r="A376" s="9">
        <v>2021</v>
      </c>
      <c r="B376" s="9">
        <v>1103909</v>
      </c>
      <c r="C376" s="9" t="s">
        <v>134</v>
      </c>
    </row>
    <row r="377" spans="1:3" ht="12.75" customHeight="1" x14ac:dyDescent="0.2">
      <c r="A377" s="9">
        <v>2021</v>
      </c>
      <c r="B377" s="9">
        <v>1103657</v>
      </c>
      <c r="C377" s="9" t="s">
        <v>134</v>
      </c>
    </row>
    <row r="378" spans="1:3" ht="12.75" customHeight="1" x14ac:dyDescent="0.2">
      <c r="A378" s="9">
        <v>2021</v>
      </c>
      <c r="B378" s="9">
        <v>1179970</v>
      </c>
      <c r="C378" s="9" t="s">
        <v>134</v>
      </c>
    </row>
    <row r="379" spans="1:3" ht="12.75" customHeight="1" x14ac:dyDescent="0.2">
      <c r="A379" s="9">
        <v>2021</v>
      </c>
      <c r="B379" s="9">
        <v>122845</v>
      </c>
      <c r="C379" s="9" t="s">
        <v>134</v>
      </c>
    </row>
    <row r="380" spans="1:3" ht="12.75" customHeight="1" x14ac:dyDescent="0.2">
      <c r="A380" s="9">
        <v>2021</v>
      </c>
      <c r="B380" s="9">
        <v>1103909</v>
      </c>
      <c r="C380" s="9" t="s">
        <v>134</v>
      </c>
    </row>
    <row r="381" spans="1:3" ht="12.75" customHeight="1" x14ac:dyDescent="0.2">
      <c r="A381" s="9">
        <v>2021</v>
      </c>
      <c r="B381" s="9">
        <v>1127926</v>
      </c>
      <c r="C381" s="9" t="s">
        <v>134</v>
      </c>
    </row>
    <row r="382" spans="1:3" ht="12.75" customHeight="1" x14ac:dyDescent="0.2">
      <c r="A382" s="9">
        <v>2021</v>
      </c>
      <c r="B382" s="9">
        <v>1179970</v>
      </c>
      <c r="C382" s="9" t="s">
        <v>134</v>
      </c>
    </row>
    <row r="383" spans="1:3" ht="12.75" customHeight="1" x14ac:dyDescent="0.2">
      <c r="A383" s="9">
        <v>2021</v>
      </c>
      <c r="B383" s="9">
        <v>1179970</v>
      </c>
      <c r="C383" s="9" t="s">
        <v>134</v>
      </c>
    </row>
    <row r="384" spans="1:3" ht="12.75" customHeight="1" x14ac:dyDescent="0.2">
      <c r="A384" s="9">
        <v>2021</v>
      </c>
      <c r="B384" s="9">
        <v>1308687</v>
      </c>
      <c r="C384" s="9" t="s">
        <v>134</v>
      </c>
    </row>
    <row r="385" spans="1:3" ht="12.75" customHeight="1" x14ac:dyDescent="0.2">
      <c r="A385" s="9">
        <v>2021</v>
      </c>
      <c r="B385" s="9">
        <v>1365444</v>
      </c>
      <c r="C385" s="9" t="s">
        <v>134</v>
      </c>
    </row>
    <row r="386" spans="1:3" ht="12.75" customHeight="1" x14ac:dyDescent="0.2">
      <c r="A386" s="9">
        <v>2021</v>
      </c>
      <c r="B386" s="9">
        <v>122845</v>
      </c>
      <c r="C386" s="9" t="s">
        <v>134</v>
      </c>
    </row>
    <row r="387" spans="1:3" ht="12.75" customHeight="1" x14ac:dyDescent="0.2">
      <c r="A387" s="9">
        <v>2021</v>
      </c>
      <c r="B387" s="9">
        <v>1127927</v>
      </c>
      <c r="C387" s="9" t="s">
        <v>134</v>
      </c>
    </row>
    <row r="388" spans="1:3" ht="12.75" customHeight="1" x14ac:dyDescent="0.2">
      <c r="A388" s="9">
        <v>2021</v>
      </c>
      <c r="B388" s="9">
        <v>1127926</v>
      </c>
      <c r="C388" s="9" t="s">
        <v>134</v>
      </c>
    </row>
    <row r="389" spans="1:3" ht="12.75" customHeight="1" x14ac:dyDescent="0.2">
      <c r="A389" s="9">
        <v>2021</v>
      </c>
      <c r="B389" s="9">
        <v>108730</v>
      </c>
      <c r="C389" s="9" t="s">
        <v>134</v>
      </c>
    </row>
    <row r="390" spans="1:3" ht="12.75" customHeight="1" x14ac:dyDescent="0.2">
      <c r="A390" s="9">
        <v>2021</v>
      </c>
      <c r="B390" s="9">
        <v>108730</v>
      </c>
      <c r="C390" s="9" t="s">
        <v>134</v>
      </c>
    </row>
    <row r="391" spans="1:3" ht="12.75" customHeight="1" x14ac:dyDescent="0.2">
      <c r="A391" s="9">
        <v>2021</v>
      </c>
      <c r="B391" s="9">
        <v>1127926</v>
      </c>
      <c r="C391" s="9" t="s">
        <v>134</v>
      </c>
    </row>
    <row r="392" spans="1:3" ht="12.75" customHeight="1" x14ac:dyDescent="0.2">
      <c r="A392" s="9">
        <v>2021</v>
      </c>
      <c r="B392" s="9">
        <v>1365444</v>
      </c>
      <c r="C392" s="9" t="s">
        <v>134</v>
      </c>
    </row>
    <row r="393" spans="1:3" ht="12.75" customHeight="1" x14ac:dyDescent="0.2">
      <c r="A393" s="9">
        <v>2021</v>
      </c>
      <c r="B393" s="9">
        <v>1179970</v>
      </c>
      <c r="C393" s="9" t="s">
        <v>134</v>
      </c>
    </row>
    <row r="394" spans="1:3" ht="12.75" customHeight="1" x14ac:dyDescent="0.2">
      <c r="A394" s="9">
        <v>2021</v>
      </c>
      <c r="B394" s="9">
        <v>1103909</v>
      </c>
      <c r="C394" s="9" t="s">
        <v>134</v>
      </c>
    </row>
    <row r="395" spans="1:3" ht="12.75" customHeight="1" x14ac:dyDescent="0.2">
      <c r="A395" s="9">
        <v>2021</v>
      </c>
      <c r="B395" s="9">
        <v>1127924</v>
      </c>
      <c r="C395" s="9" t="s">
        <v>134</v>
      </c>
    </row>
    <row r="396" spans="1:3" ht="12.75" customHeight="1" x14ac:dyDescent="0.2">
      <c r="A396" s="9">
        <v>2021</v>
      </c>
      <c r="B396" s="9">
        <v>1179970</v>
      </c>
      <c r="C396" s="9" t="s">
        <v>134</v>
      </c>
    </row>
    <row r="397" spans="1:3" ht="12.75" customHeight="1" x14ac:dyDescent="0.2">
      <c r="A397" s="9">
        <v>2021</v>
      </c>
      <c r="B397" s="9">
        <v>108730</v>
      </c>
      <c r="C397" s="9" t="s">
        <v>134</v>
      </c>
    </row>
    <row r="398" spans="1:3" ht="12.75" customHeight="1" x14ac:dyDescent="0.2">
      <c r="A398" s="9">
        <v>2021</v>
      </c>
      <c r="B398" s="9">
        <v>122845</v>
      </c>
      <c r="C398" s="9" t="s">
        <v>134</v>
      </c>
    </row>
    <row r="399" spans="1:3" ht="12.75" customHeight="1" x14ac:dyDescent="0.2">
      <c r="A399" s="9">
        <v>2021</v>
      </c>
      <c r="B399" s="9">
        <v>1179970</v>
      </c>
      <c r="C399" s="9" t="s">
        <v>134</v>
      </c>
    </row>
    <row r="400" spans="1:3" ht="12.75" customHeight="1" x14ac:dyDescent="0.2">
      <c r="A400" s="9">
        <v>2021</v>
      </c>
      <c r="B400" s="9">
        <v>122845</v>
      </c>
      <c r="C400" s="9" t="s">
        <v>134</v>
      </c>
    </row>
    <row r="401" spans="1:3" ht="12.75" customHeight="1" x14ac:dyDescent="0.2">
      <c r="A401" s="9">
        <v>2021</v>
      </c>
      <c r="B401" s="9">
        <v>1308687</v>
      </c>
      <c r="C401" s="9" t="s">
        <v>134</v>
      </c>
    </row>
    <row r="402" spans="1:3" ht="12.75" customHeight="1" x14ac:dyDescent="0.2">
      <c r="A402" s="9">
        <v>2021</v>
      </c>
      <c r="B402" s="9">
        <v>123336</v>
      </c>
      <c r="C402" s="9" t="s">
        <v>134</v>
      </c>
    </row>
    <row r="403" spans="1:3" ht="12.75" customHeight="1" x14ac:dyDescent="0.2">
      <c r="A403" s="9">
        <v>2021</v>
      </c>
      <c r="B403" s="9">
        <v>123336</v>
      </c>
      <c r="C403" s="9" t="s">
        <v>134</v>
      </c>
    </row>
    <row r="404" spans="1:3" ht="12.75" customHeight="1" x14ac:dyDescent="0.2">
      <c r="A404" s="9">
        <v>2021</v>
      </c>
      <c r="B404" s="9">
        <v>123336</v>
      </c>
      <c r="C404" s="9" t="s">
        <v>134</v>
      </c>
    </row>
    <row r="405" spans="1:3" ht="12.75" customHeight="1" x14ac:dyDescent="0.2">
      <c r="A405" s="9">
        <v>2021</v>
      </c>
      <c r="B405" s="9">
        <v>123336</v>
      </c>
      <c r="C405" s="9" t="s">
        <v>134</v>
      </c>
    </row>
    <row r="406" spans="1:3" ht="12.75" customHeight="1" x14ac:dyDescent="0.2">
      <c r="A406" s="9">
        <v>2021</v>
      </c>
      <c r="B406" s="9">
        <v>123336</v>
      </c>
      <c r="C406" s="9" t="s">
        <v>134</v>
      </c>
    </row>
    <row r="407" spans="1:3" ht="12.75" customHeight="1" x14ac:dyDescent="0.2">
      <c r="A407" s="9">
        <v>2021</v>
      </c>
      <c r="B407" s="9">
        <v>123336</v>
      </c>
      <c r="C407" s="9" t="s">
        <v>134</v>
      </c>
    </row>
    <row r="408" spans="1:3" ht="12.75" customHeight="1" x14ac:dyDescent="0.2">
      <c r="A408" s="9">
        <v>2021</v>
      </c>
      <c r="B408" s="9">
        <v>1270538</v>
      </c>
      <c r="C408" s="9" t="s">
        <v>966</v>
      </c>
    </row>
    <row r="409" spans="1:3" ht="12.75" customHeight="1" x14ac:dyDescent="0.2">
      <c r="A409" s="9">
        <v>2021</v>
      </c>
      <c r="B409" s="9">
        <v>1127925</v>
      </c>
      <c r="C409" s="9" t="s">
        <v>966</v>
      </c>
    </row>
    <row r="410" spans="1:3" ht="12.75" customHeight="1" x14ac:dyDescent="0.2">
      <c r="A410" s="9">
        <v>2021</v>
      </c>
      <c r="B410" s="9">
        <v>1103909</v>
      </c>
      <c r="C410" s="9" t="s">
        <v>966</v>
      </c>
    </row>
    <row r="411" spans="1:3" ht="12.75" customHeight="1" x14ac:dyDescent="0.2">
      <c r="A411" s="9">
        <v>2021</v>
      </c>
      <c r="B411" s="9">
        <v>1308687</v>
      </c>
      <c r="C411" s="9" t="s">
        <v>966</v>
      </c>
    </row>
    <row r="412" spans="1:3" ht="12.75" customHeight="1" x14ac:dyDescent="0.2">
      <c r="A412" s="9">
        <v>2021</v>
      </c>
      <c r="B412" s="9">
        <v>1127924</v>
      </c>
      <c r="C412" s="9" t="s">
        <v>966</v>
      </c>
    </row>
    <row r="413" spans="1:3" ht="12.75" customHeight="1" x14ac:dyDescent="0.2">
      <c r="A413" s="9">
        <v>2021</v>
      </c>
      <c r="B413" s="9">
        <v>122845</v>
      </c>
      <c r="C413" s="9" t="s">
        <v>966</v>
      </c>
    </row>
    <row r="414" spans="1:3" ht="12.75" customHeight="1" x14ac:dyDescent="0.2">
      <c r="A414" s="9">
        <v>2021</v>
      </c>
      <c r="B414" s="9">
        <v>1308687</v>
      </c>
      <c r="C414" s="9" t="s">
        <v>966</v>
      </c>
    </row>
    <row r="415" spans="1:3" ht="12.75" customHeight="1" x14ac:dyDescent="0.2">
      <c r="A415" s="9">
        <v>2021</v>
      </c>
      <c r="B415" s="9">
        <v>1127927</v>
      </c>
      <c r="C415" s="9" t="s">
        <v>966</v>
      </c>
    </row>
    <row r="416" spans="1:3" ht="12.75" customHeight="1" x14ac:dyDescent="0.2">
      <c r="A416" s="9">
        <v>2021</v>
      </c>
      <c r="B416" s="9">
        <v>123336</v>
      </c>
      <c r="C416" s="9" t="s">
        <v>966</v>
      </c>
    </row>
    <row r="417" spans="1:3" ht="12.75" customHeight="1" x14ac:dyDescent="0.2">
      <c r="A417" s="9">
        <v>2021</v>
      </c>
      <c r="B417" s="9">
        <v>1319230</v>
      </c>
      <c r="C417" s="9" t="s">
        <v>966</v>
      </c>
    </row>
    <row r="418" spans="1:3" ht="12.75" customHeight="1" x14ac:dyDescent="0.2">
      <c r="A418" s="9">
        <v>2021</v>
      </c>
      <c r="B418" s="9">
        <v>123336</v>
      </c>
      <c r="C418" s="9" t="s">
        <v>976</v>
      </c>
    </row>
    <row r="419" spans="1:3" ht="12.75" customHeight="1" x14ac:dyDescent="0.2">
      <c r="A419" s="9">
        <v>2021</v>
      </c>
      <c r="B419" s="9">
        <v>123336</v>
      </c>
      <c r="C419" s="9" t="s">
        <v>976</v>
      </c>
    </row>
    <row r="420" spans="1:3" ht="12.75" customHeight="1" x14ac:dyDescent="0.2">
      <c r="A420" s="9">
        <v>2021</v>
      </c>
      <c r="B420" s="9">
        <v>1103832</v>
      </c>
      <c r="C420" s="9" t="s">
        <v>976</v>
      </c>
    </row>
    <row r="421" spans="1:3" ht="12.75" customHeight="1" x14ac:dyDescent="0.2">
      <c r="A421" s="9">
        <v>2021</v>
      </c>
      <c r="B421" s="9">
        <v>1308687</v>
      </c>
      <c r="C421" s="9" t="s">
        <v>976</v>
      </c>
    </row>
    <row r="422" spans="1:3" ht="12.75" customHeight="1" x14ac:dyDescent="0.2">
      <c r="A422" s="9">
        <v>2021</v>
      </c>
      <c r="B422" s="9">
        <v>122845</v>
      </c>
      <c r="C422" s="9" t="s">
        <v>976</v>
      </c>
    </row>
    <row r="423" spans="1:3" ht="12.75" customHeight="1" x14ac:dyDescent="0.2">
      <c r="A423" s="9">
        <v>2021</v>
      </c>
      <c r="B423" s="9">
        <v>1179970</v>
      </c>
      <c r="C423" s="9" t="s">
        <v>976</v>
      </c>
    </row>
    <row r="424" spans="1:3" ht="12.75" customHeight="1" x14ac:dyDescent="0.2">
      <c r="A424" s="9">
        <v>2021</v>
      </c>
      <c r="B424" s="9">
        <v>123336</v>
      </c>
      <c r="C424" s="9" t="s">
        <v>976</v>
      </c>
    </row>
    <row r="425" spans="1:3" ht="12.75" customHeight="1" x14ac:dyDescent="0.2">
      <c r="A425" s="9">
        <v>2021</v>
      </c>
      <c r="B425" s="9">
        <v>122845</v>
      </c>
      <c r="C425" s="9" t="s">
        <v>976</v>
      </c>
    </row>
    <row r="426" spans="1:3" ht="12.75" customHeight="1" x14ac:dyDescent="0.2">
      <c r="A426" s="9">
        <v>2021</v>
      </c>
      <c r="B426" s="9">
        <v>1319230</v>
      </c>
      <c r="C426" s="9" t="s">
        <v>976</v>
      </c>
    </row>
    <row r="427" spans="1:3" ht="12.75" customHeight="1" x14ac:dyDescent="0.2">
      <c r="A427" s="9">
        <v>2021</v>
      </c>
      <c r="B427" s="9">
        <v>122845</v>
      </c>
      <c r="C427" s="9" t="s">
        <v>976</v>
      </c>
    </row>
    <row r="428" spans="1:3" ht="12.75" customHeight="1" x14ac:dyDescent="0.2">
      <c r="A428" s="9">
        <v>2021</v>
      </c>
      <c r="B428" s="9">
        <v>1308687</v>
      </c>
      <c r="C428" s="9" t="s">
        <v>976</v>
      </c>
    </row>
    <row r="429" spans="1:3" ht="12.75" customHeight="1" x14ac:dyDescent="0.2">
      <c r="A429" s="9">
        <v>2021</v>
      </c>
      <c r="B429" s="9">
        <v>1179970</v>
      </c>
      <c r="C429" s="9" t="s">
        <v>976</v>
      </c>
    </row>
    <row r="430" spans="1:3" ht="12.75" customHeight="1" x14ac:dyDescent="0.2">
      <c r="A430" s="9">
        <v>2021</v>
      </c>
      <c r="B430" s="9">
        <v>1308687</v>
      </c>
      <c r="C430" s="9" t="s">
        <v>976</v>
      </c>
    </row>
    <row r="431" spans="1:3" ht="12.75" customHeight="1" x14ac:dyDescent="0.2">
      <c r="A431" s="9">
        <v>2021</v>
      </c>
      <c r="B431" s="9">
        <v>1127925</v>
      </c>
      <c r="C431" s="9" t="s">
        <v>976</v>
      </c>
    </row>
    <row r="432" spans="1:3" ht="12.75" customHeight="1" x14ac:dyDescent="0.2">
      <c r="A432" s="9">
        <v>2021</v>
      </c>
      <c r="B432" s="9">
        <v>1127926</v>
      </c>
      <c r="C432" s="9" t="s">
        <v>976</v>
      </c>
    </row>
    <row r="433" spans="1:3" ht="12.75" customHeight="1" x14ac:dyDescent="0.2">
      <c r="A433" s="9">
        <v>2021</v>
      </c>
      <c r="B433" s="9">
        <v>1127926</v>
      </c>
      <c r="C433" s="9" t="s">
        <v>976</v>
      </c>
    </row>
    <row r="434" spans="1:3" ht="12.75" customHeight="1" x14ac:dyDescent="0.2">
      <c r="A434" s="9">
        <v>2021</v>
      </c>
      <c r="B434" s="9">
        <v>1270538</v>
      </c>
      <c r="C434" s="9" t="s">
        <v>2236</v>
      </c>
    </row>
    <row r="435" spans="1:3" ht="12.75" customHeight="1" x14ac:dyDescent="0.2">
      <c r="A435" s="9">
        <v>2021</v>
      </c>
      <c r="B435" s="9">
        <v>122845</v>
      </c>
      <c r="C435" s="9" t="s">
        <v>2236</v>
      </c>
    </row>
    <row r="436" spans="1:3" ht="12.75" customHeight="1" x14ac:dyDescent="0.2">
      <c r="A436" s="9">
        <v>2021</v>
      </c>
      <c r="B436" s="9">
        <v>1179970</v>
      </c>
      <c r="C436" s="9" t="s">
        <v>2236</v>
      </c>
    </row>
    <row r="437" spans="1:3" ht="12.75" customHeight="1" x14ac:dyDescent="0.2">
      <c r="A437" s="9">
        <v>2021</v>
      </c>
      <c r="B437" s="9">
        <v>1179970</v>
      </c>
      <c r="C437" s="9" t="s">
        <v>2239</v>
      </c>
    </row>
    <row r="438" spans="1:3" ht="12.75" customHeight="1" x14ac:dyDescent="0.2">
      <c r="A438" s="9">
        <v>2021</v>
      </c>
      <c r="B438" s="9">
        <v>123336</v>
      </c>
      <c r="C438" s="9" t="s">
        <v>2239</v>
      </c>
    </row>
    <row r="439" spans="1:3" ht="12.75" customHeight="1" x14ac:dyDescent="0.2">
      <c r="A439" s="9">
        <v>2021</v>
      </c>
      <c r="B439" s="9">
        <v>123336</v>
      </c>
      <c r="C439" s="9" t="s">
        <v>2239</v>
      </c>
    </row>
    <row r="440" spans="1:3" ht="12.75" customHeight="1" x14ac:dyDescent="0.2">
      <c r="A440" s="9">
        <v>2021</v>
      </c>
      <c r="B440" s="9">
        <v>1179970</v>
      </c>
      <c r="C440" s="9" t="s">
        <v>2239</v>
      </c>
    </row>
    <row r="441" spans="1:3" ht="12.75" customHeight="1" x14ac:dyDescent="0.2">
      <c r="A441" s="9">
        <v>2021</v>
      </c>
      <c r="B441" s="9">
        <v>1308687</v>
      </c>
      <c r="C441" s="9" t="s">
        <v>2239</v>
      </c>
    </row>
    <row r="442" spans="1:3" ht="12.75" customHeight="1" x14ac:dyDescent="0.2">
      <c r="A442" s="9">
        <v>2021</v>
      </c>
      <c r="B442" s="9">
        <v>123336</v>
      </c>
      <c r="C442" s="9" t="s">
        <v>2239</v>
      </c>
    </row>
    <row r="443" spans="1:3" ht="12.75" customHeight="1" x14ac:dyDescent="0.2">
      <c r="A443" s="9">
        <v>2021</v>
      </c>
      <c r="B443" s="9">
        <v>123336</v>
      </c>
      <c r="C443" s="9" t="s">
        <v>2239</v>
      </c>
    </row>
    <row r="444" spans="1:3" ht="12.75" customHeight="1" x14ac:dyDescent="0.2">
      <c r="A444" s="9">
        <v>2021</v>
      </c>
      <c r="B444" s="9">
        <v>123336</v>
      </c>
      <c r="C444" s="9" t="s">
        <v>2239</v>
      </c>
    </row>
    <row r="445" spans="1:3" ht="12.75" customHeight="1" x14ac:dyDescent="0.2">
      <c r="A445" s="9">
        <v>2021</v>
      </c>
      <c r="B445" s="9">
        <v>1365444</v>
      </c>
      <c r="C445" s="9" t="s">
        <v>2239</v>
      </c>
    </row>
    <row r="446" spans="1:3" ht="12.75" customHeight="1" x14ac:dyDescent="0.2">
      <c r="A446" s="9">
        <v>2021</v>
      </c>
      <c r="B446" s="9">
        <v>123336</v>
      </c>
      <c r="C446" s="9" t="s">
        <v>2239</v>
      </c>
    </row>
    <row r="447" spans="1:3" ht="12.75" customHeight="1" x14ac:dyDescent="0.2">
      <c r="A447" s="9">
        <v>2021</v>
      </c>
      <c r="B447" s="9">
        <v>123336</v>
      </c>
      <c r="C447" s="9" t="s">
        <v>2239</v>
      </c>
    </row>
    <row r="448" spans="1:3" ht="12.75" customHeight="1" x14ac:dyDescent="0.2">
      <c r="A448" s="9">
        <v>2021</v>
      </c>
      <c r="B448" s="9">
        <v>123336</v>
      </c>
      <c r="C448" s="9" t="s">
        <v>2239</v>
      </c>
    </row>
    <row r="449" spans="1:3" ht="12.75" customHeight="1" x14ac:dyDescent="0.2">
      <c r="A449" s="9">
        <v>2021</v>
      </c>
      <c r="B449" s="9">
        <v>1127924</v>
      </c>
      <c r="C449" s="9" t="s">
        <v>2239</v>
      </c>
    </row>
    <row r="450" spans="1:3" ht="12.75" customHeight="1" x14ac:dyDescent="0.2">
      <c r="A450" s="9">
        <v>2021</v>
      </c>
      <c r="B450" s="9">
        <v>123336</v>
      </c>
      <c r="C450" s="9" t="s">
        <v>2239</v>
      </c>
    </row>
    <row r="451" spans="1:3" ht="12.75" customHeight="1" x14ac:dyDescent="0.2">
      <c r="A451" s="9">
        <v>2021</v>
      </c>
      <c r="B451" s="9">
        <v>123336</v>
      </c>
      <c r="C451" s="9" t="s">
        <v>2239</v>
      </c>
    </row>
    <row r="452" spans="1:3" ht="12.75" customHeight="1" x14ac:dyDescent="0.2">
      <c r="A452" s="9">
        <v>2021</v>
      </c>
      <c r="B452" s="9">
        <v>123336</v>
      </c>
      <c r="C452" s="9" t="s">
        <v>2239</v>
      </c>
    </row>
    <row r="453" spans="1:3" ht="12.75" customHeight="1" x14ac:dyDescent="0.2">
      <c r="A453" s="9">
        <v>2021</v>
      </c>
      <c r="B453" s="9">
        <v>1179970</v>
      </c>
      <c r="C453" s="9" t="s">
        <v>2239</v>
      </c>
    </row>
    <row r="454" spans="1:3" ht="12.75" customHeight="1" x14ac:dyDescent="0.2">
      <c r="A454" s="9">
        <v>2021</v>
      </c>
      <c r="B454" s="9">
        <v>123336</v>
      </c>
      <c r="C454" s="9" t="s">
        <v>2239</v>
      </c>
    </row>
    <row r="455" spans="1:3" ht="12.75" customHeight="1" x14ac:dyDescent="0.2">
      <c r="A455" s="9">
        <v>2021</v>
      </c>
      <c r="B455" s="9">
        <v>1127925</v>
      </c>
      <c r="C455" s="9" t="s">
        <v>2239</v>
      </c>
    </row>
    <row r="456" spans="1:3" ht="12.75" customHeight="1" x14ac:dyDescent="0.2">
      <c r="A456" s="9">
        <v>2021</v>
      </c>
      <c r="B456" s="9">
        <v>1179970</v>
      </c>
      <c r="C456" s="9" t="s">
        <v>2239</v>
      </c>
    </row>
    <row r="457" spans="1:3" ht="12.75" customHeight="1" x14ac:dyDescent="0.2">
      <c r="A457" s="9">
        <v>2021</v>
      </c>
      <c r="B457" s="9">
        <v>123336</v>
      </c>
      <c r="C457" s="9" t="s">
        <v>2239</v>
      </c>
    </row>
    <row r="458" spans="1:3" ht="12.75" customHeight="1" x14ac:dyDescent="0.2">
      <c r="A458" s="9">
        <v>2021</v>
      </c>
      <c r="B458" s="9">
        <v>1127924</v>
      </c>
      <c r="C458" s="9" t="s">
        <v>2239</v>
      </c>
    </row>
    <row r="459" spans="1:3" ht="12.75" customHeight="1" x14ac:dyDescent="0.2">
      <c r="A459" s="9">
        <v>2021</v>
      </c>
      <c r="B459" s="9">
        <v>1117076</v>
      </c>
      <c r="C459" s="9" t="s">
        <v>2239</v>
      </c>
    </row>
    <row r="460" spans="1:3" ht="12.75" customHeight="1" x14ac:dyDescent="0.2">
      <c r="A460" s="9">
        <v>2021</v>
      </c>
      <c r="B460" s="9">
        <v>1179970</v>
      </c>
      <c r="C460" s="9" t="s">
        <v>2239</v>
      </c>
    </row>
    <row r="461" spans="1:3" ht="12.75" customHeight="1" x14ac:dyDescent="0.2">
      <c r="A461" s="9">
        <v>2021</v>
      </c>
      <c r="B461" s="9">
        <v>123336</v>
      </c>
      <c r="C461" s="9" t="s">
        <v>2239</v>
      </c>
    </row>
    <row r="462" spans="1:3" ht="12.75" customHeight="1" x14ac:dyDescent="0.2">
      <c r="A462" s="9">
        <v>2021</v>
      </c>
      <c r="B462" s="9">
        <v>1179970</v>
      </c>
      <c r="C462" s="9" t="s">
        <v>2239</v>
      </c>
    </row>
    <row r="463" spans="1:3" ht="12.75" customHeight="1" x14ac:dyDescent="0.2">
      <c r="A463" s="9">
        <v>2021</v>
      </c>
      <c r="B463" s="9">
        <v>123336</v>
      </c>
      <c r="C463" s="9" t="s">
        <v>2239</v>
      </c>
    </row>
    <row r="464" spans="1:3" ht="12.75" customHeight="1" x14ac:dyDescent="0.2">
      <c r="A464" s="9">
        <v>2021</v>
      </c>
      <c r="B464" s="9">
        <v>1179970</v>
      </c>
      <c r="C464" s="9" t="s">
        <v>2239</v>
      </c>
    </row>
    <row r="465" spans="1:3" ht="12.75" customHeight="1" x14ac:dyDescent="0.2">
      <c r="A465" s="9">
        <v>2021</v>
      </c>
      <c r="B465" s="9">
        <v>123336</v>
      </c>
      <c r="C465" s="9" t="s">
        <v>2239</v>
      </c>
    </row>
    <row r="466" spans="1:3" ht="12.75" customHeight="1" x14ac:dyDescent="0.2">
      <c r="A466" s="9">
        <v>2021</v>
      </c>
      <c r="B466" s="9">
        <v>1308687</v>
      </c>
      <c r="C466" s="9" t="s">
        <v>2239</v>
      </c>
    </row>
    <row r="467" spans="1:3" ht="12.75" customHeight="1" x14ac:dyDescent="0.2">
      <c r="A467" s="9">
        <v>2021</v>
      </c>
      <c r="B467" s="9">
        <v>1127924</v>
      </c>
      <c r="C467" s="9" t="s">
        <v>2239</v>
      </c>
    </row>
    <row r="468" spans="1:3" ht="12.75" customHeight="1" x14ac:dyDescent="0.2">
      <c r="A468" s="9">
        <v>2021</v>
      </c>
      <c r="B468" s="9">
        <v>1179970</v>
      </c>
      <c r="C468" s="9" t="s">
        <v>2239</v>
      </c>
    </row>
    <row r="469" spans="1:3" ht="12.75" customHeight="1" x14ac:dyDescent="0.2">
      <c r="A469" s="9">
        <v>2021</v>
      </c>
      <c r="B469" s="9">
        <v>1179970</v>
      </c>
      <c r="C469" s="9" t="s">
        <v>2239</v>
      </c>
    </row>
    <row r="470" spans="1:3" ht="12.75" customHeight="1" x14ac:dyDescent="0.2">
      <c r="A470" s="9">
        <v>2021</v>
      </c>
      <c r="B470" s="9">
        <v>123336</v>
      </c>
      <c r="C470" s="9" t="s">
        <v>2239</v>
      </c>
    </row>
    <row r="471" spans="1:3" ht="12.75" customHeight="1" x14ac:dyDescent="0.2">
      <c r="A471" s="9">
        <v>2021</v>
      </c>
      <c r="B471" s="9">
        <v>123336</v>
      </c>
      <c r="C471" s="9" t="s">
        <v>2239</v>
      </c>
    </row>
    <row r="472" spans="1:3" ht="12.75" customHeight="1" x14ac:dyDescent="0.2">
      <c r="A472" s="9">
        <v>2021</v>
      </c>
      <c r="B472" s="9">
        <v>123336</v>
      </c>
      <c r="C472" s="9" t="s">
        <v>2239</v>
      </c>
    </row>
    <row r="473" spans="1:3" ht="12.75" customHeight="1" x14ac:dyDescent="0.2">
      <c r="A473" s="9">
        <v>2021</v>
      </c>
      <c r="B473" s="9">
        <v>123336</v>
      </c>
      <c r="C473" s="9" t="s">
        <v>2239</v>
      </c>
    </row>
    <row r="474" spans="1:3" ht="12.75" customHeight="1" x14ac:dyDescent="0.2">
      <c r="A474" s="9">
        <v>2021</v>
      </c>
      <c r="B474" s="9">
        <v>122845</v>
      </c>
      <c r="C474" s="9" t="s">
        <v>2239</v>
      </c>
    </row>
    <row r="475" spans="1:3" ht="12.75" customHeight="1" x14ac:dyDescent="0.2">
      <c r="A475" s="9">
        <v>2021</v>
      </c>
      <c r="B475" s="9">
        <v>1308687</v>
      </c>
      <c r="C475" s="9" t="s">
        <v>2239</v>
      </c>
    </row>
    <row r="476" spans="1:3" ht="12.75" customHeight="1" x14ac:dyDescent="0.2">
      <c r="A476" s="9">
        <v>2021</v>
      </c>
      <c r="B476" s="9">
        <v>1179970</v>
      </c>
      <c r="C476" s="9" t="s">
        <v>2239</v>
      </c>
    </row>
    <row r="477" spans="1:3" ht="12.75" customHeight="1" x14ac:dyDescent="0.2">
      <c r="A477" s="9">
        <v>2021</v>
      </c>
      <c r="B477" s="9">
        <v>1308687</v>
      </c>
      <c r="C477" s="9" t="s">
        <v>2239</v>
      </c>
    </row>
    <row r="478" spans="1:3" ht="12.75" customHeight="1" x14ac:dyDescent="0.2">
      <c r="A478" s="9">
        <v>2021</v>
      </c>
      <c r="B478" s="9">
        <v>1179970</v>
      </c>
      <c r="C478" s="9" t="s">
        <v>2239</v>
      </c>
    </row>
    <row r="479" spans="1:3" ht="12.75" customHeight="1" x14ac:dyDescent="0.2">
      <c r="A479" s="9">
        <v>2021</v>
      </c>
      <c r="B479" s="9">
        <v>123336</v>
      </c>
      <c r="C479" s="9" t="s">
        <v>2239</v>
      </c>
    </row>
    <row r="480" spans="1:3" ht="12.75" customHeight="1" x14ac:dyDescent="0.2">
      <c r="A480" s="9">
        <v>2021</v>
      </c>
      <c r="B480" s="9">
        <v>1270538</v>
      </c>
      <c r="C480" s="9" t="s">
        <v>2239</v>
      </c>
    </row>
    <row r="481" spans="1:3" ht="12.75" customHeight="1" x14ac:dyDescent="0.2">
      <c r="A481" s="9">
        <v>2021</v>
      </c>
      <c r="B481" s="9">
        <v>1179970</v>
      </c>
      <c r="C481" s="9" t="s">
        <v>2239</v>
      </c>
    </row>
    <row r="482" spans="1:3" ht="12.75" customHeight="1" x14ac:dyDescent="0.2">
      <c r="A482" s="9">
        <v>2021</v>
      </c>
      <c r="B482" s="9">
        <v>122845</v>
      </c>
      <c r="C482" s="9" t="s">
        <v>2239</v>
      </c>
    </row>
    <row r="483" spans="1:3" ht="12.75" customHeight="1" x14ac:dyDescent="0.2">
      <c r="A483" s="9">
        <v>2021</v>
      </c>
      <c r="B483" s="9">
        <v>1308687</v>
      </c>
      <c r="C483" s="9" t="s">
        <v>2239</v>
      </c>
    </row>
    <row r="484" spans="1:3" ht="12.75" customHeight="1" x14ac:dyDescent="0.2">
      <c r="A484" s="9">
        <v>2021</v>
      </c>
      <c r="B484" s="9">
        <v>1270538</v>
      </c>
      <c r="C484" s="9" t="s">
        <v>2239</v>
      </c>
    </row>
    <row r="485" spans="1:3" ht="12.75" customHeight="1" x14ac:dyDescent="0.2">
      <c r="A485" s="9">
        <v>2021</v>
      </c>
      <c r="B485" s="9">
        <v>1127926</v>
      </c>
      <c r="C485" s="9" t="s">
        <v>2239</v>
      </c>
    </row>
    <row r="486" spans="1:3" ht="12.75" customHeight="1" x14ac:dyDescent="0.2">
      <c r="A486" s="9">
        <v>2021</v>
      </c>
      <c r="B486" s="9">
        <v>1127924</v>
      </c>
      <c r="C486" s="9" t="s">
        <v>2239</v>
      </c>
    </row>
    <row r="487" spans="1:3" ht="12.75" customHeight="1" x14ac:dyDescent="0.2">
      <c r="A487" s="9">
        <v>2021</v>
      </c>
      <c r="B487" s="9">
        <v>1179970</v>
      </c>
      <c r="C487" s="9" t="s">
        <v>2239</v>
      </c>
    </row>
    <row r="488" spans="1:3" ht="12.75" customHeight="1" x14ac:dyDescent="0.2">
      <c r="A488" s="9">
        <v>2021</v>
      </c>
      <c r="B488" s="9">
        <v>123336</v>
      </c>
      <c r="C488" s="9" t="s">
        <v>2239</v>
      </c>
    </row>
    <row r="489" spans="1:3" ht="12.75" customHeight="1" x14ac:dyDescent="0.2">
      <c r="A489" s="9">
        <v>2021</v>
      </c>
      <c r="B489" s="9">
        <v>1103909</v>
      </c>
      <c r="C489" s="9" t="s">
        <v>2239</v>
      </c>
    </row>
    <row r="490" spans="1:3" ht="12.75" customHeight="1" x14ac:dyDescent="0.2">
      <c r="A490" s="9">
        <v>2021</v>
      </c>
      <c r="B490" s="9">
        <v>123336</v>
      </c>
      <c r="C490" s="9" t="s">
        <v>2239</v>
      </c>
    </row>
    <row r="491" spans="1:3" ht="12.75" customHeight="1" x14ac:dyDescent="0.2">
      <c r="A491" s="9">
        <v>2021</v>
      </c>
      <c r="B491" s="9">
        <v>1127925</v>
      </c>
      <c r="C491" s="9" t="s">
        <v>2239</v>
      </c>
    </row>
    <row r="492" spans="1:3" ht="12.75" customHeight="1" x14ac:dyDescent="0.2">
      <c r="A492" s="9">
        <v>2021</v>
      </c>
      <c r="B492" s="9">
        <v>1127927</v>
      </c>
      <c r="C492" s="9" t="s">
        <v>2239</v>
      </c>
    </row>
    <row r="493" spans="1:3" ht="12.75" customHeight="1" x14ac:dyDescent="0.2">
      <c r="A493" s="9">
        <v>2021</v>
      </c>
      <c r="B493" s="9">
        <v>122845</v>
      </c>
      <c r="C493" s="9" t="s">
        <v>2239</v>
      </c>
    </row>
    <row r="494" spans="1:3" ht="12.75" customHeight="1" x14ac:dyDescent="0.2">
      <c r="A494" s="9">
        <v>2021</v>
      </c>
      <c r="B494" s="9">
        <v>1127924</v>
      </c>
      <c r="C494" s="9" t="s">
        <v>2239</v>
      </c>
    </row>
    <row r="495" spans="1:3" ht="12.75" customHeight="1" x14ac:dyDescent="0.2">
      <c r="A495" s="9">
        <v>2021</v>
      </c>
      <c r="B495" s="9">
        <v>1127926</v>
      </c>
      <c r="C495" s="9" t="s">
        <v>2239</v>
      </c>
    </row>
    <row r="496" spans="1:3" ht="12.75" customHeight="1" x14ac:dyDescent="0.2">
      <c r="A496" s="9">
        <v>2021</v>
      </c>
      <c r="B496" s="9">
        <v>1127925</v>
      </c>
      <c r="C496" s="9" t="s">
        <v>2239</v>
      </c>
    </row>
    <row r="497" spans="1:3" ht="12.75" customHeight="1" x14ac:dyDescent="0.2">
      <c r="A497" s="9">
        <v>2021</v>
      </c>
      <c r="B497" s="9">
        <v>1179970</v>
      </c>
      <c r="C497" s="9" t="s">
        <v>2239</v>
      </c>
    </row>
    <row r="498" spans="1:3" ht="12.75" customHeight="1" x14ac:dyDescent="0.2">
      <c r="A498" s="9">
        <v>2021</v>
      </c>
      <c r="B498" s="9">
        <v>1127925</v>
      </c>
      <c r="C498" s="9" t="s">
        <v>2239</v>
      </c>
    </row>
    <row r="499" spans="1:3" ht="12.75" customHeight="1" x14ac:dyDescent="0.2">
      <c r="A499" s="9">
        <v>2021</v>
      </c>
      <c r="B499" s="9">
        <v>122845</v>
      </c>
      <c r="C499" s="9" t="s">
        <v>2239</v>
      </c>
    </row>
    <row r="500" spans="1:3" ht="12.75" customHeight="1" x14ac:dyDescent="0.2">
      <c r="A500" s="9">
        <v>2021</v>
      </c>
      <c r="B500" s="9">
        <v>1365444</v>
      </c>
      <c r="C500" s="9" t="s">
        <v>2239</v>
      </c>
    </row>
    <row r="501" spans="1:3" ht="12.75" customHeight="1" x14ac:dyDescent="0.2">
      <c r="A501" s="9">
        <v>2021</v>
      </c>
      <c r="B501" s="9">
        <v>1179970</v>
      </c>
      <c r="C501" s="9" t="s">
        <v>2239</v>
      </c>
    </row>
    <row r="502" spans="1:3" ht="12.75" customHeight="1" x14ac:dyDescent="0.2">
      <c r="A502" s="9">
        <v>2021</v>
      </c>
      <c r="B502" s="9">
        <v>1117076</v>
      </c>
      <c r="C502" s="9" t="s">
        <v>2239</v>
      </c>
    </row>
    <row r="503" spans="1:3" ht="12.75" customHeight="1" x14ac:dyDescent="0.2">
      <c r="A503" s="9">
        <v>2021</v>
      </c>
      <c r="B503" s="9">
        <v>1103692</v>
      </c>
      <c r="C503" s="9" t="s">
        <v>2239</v>
      </c>
    </row>
    <row r="504" spans="1:3" ht="12.75" customHeight="1" x14ac:dyDescent="0.2">
      <c r="A504" s="9">
        <v>2021</v>
      </c>
      <c r="B504" s="9">
        <v>123336</v>
      </c>
      <c r="C504" s="9" t="s">
        <v>2239</v>
      </c>
    </row>
    <row r="505" spans="1:3" ht="12.75" customHeight="1" x14ac:dyDescent="0.2">
      <c r="A505" s="9">
        <v>2021</v>
      </c>
      <c r="B505" s="9">
        <v>122845</v>
      </c>
      <c r="C505" s="9" t="s">
        <v>2239</v>
      </c>
    </row>
    <row r="506" spans="1:3" ht="12.75" customHeight="1" x14ac:dyDescent="0.2">
      <c r="A506" s="9">
        <v>2021</v>
      </c>
      <c r="B506" s="9">
        <v>123336</v>
      </c>
      <c r="C506" s="9" t="s">
        <v>2239</v>
      </c>
    </row>
    <row r="507" spans="1:3" ht="12.75" customHeight="1" x14ac:dyDescent="0.2">
      <c r="A507" s="9">
        <v>2021</v>
      </c>
      <c r="B507" s="9">
        <v>1127926</v>
      </c>
      <c r="C507" s="9" t="s">
        <v>2239</v>
      </c>
    </row>
    <row r="508" spans="1:3" ht="12.75" customHeight="1" x14ac:dyDescent="0.2">
      <c r="A508" s="9">
        <v>2021</v>
      </c>
      <c r="B508" s="9">
        <v>122845</v>
      </c>
      <c r="C508" s="9" t="s">
        <v>2239</v>
      </c>
    </row>
    <row r="509" spans="1:3" ht="12.75" customHeight="1" x14ac:dyDescent="0.2">
      <c r="A509" s="9">
        <v>2021</v>
      </c>
      <c r="B509" s="9">
        <v>1127925</v>
      </c>
      <c r="C509" s="9" t="s">
        <v>2239</v>
      </c>
    </row>
    <row r="510" spans="1:3" ht="12.75" customHeight="1" x14ac:dyDescent="0.2">
      <c r="A510" s="9">
        <v>2021</v>
      </c>
      <c r="B510" s="9">
        <v>1117076</v>
      </c>
      <c r="C510" s="9" t="s">
        <v>2239</v>
      </c>
    </row>
    <row r="511" spans="1:3" ht="12.75" customHeight="1" x14ac:dyDescent="0.2">
      <c r="A511" s="9">
        <v>2021</v>
      </c>
      <c r="B511" s="9">
        <v>1103909</v>
      </c>
      <c r="C511" s="9" t="s">
        <v>2239</v>
      </c>
    </row>
    <row r="512" spans="1:3" ht="12.75" customHeight="1" x14ac:dyDescent="0.2">
      <c r="A512" s="9">
        <v>2021</v>
      </c>
      <c r="B512" s="9">
        <v>108730</v>
      </c>
      <c r="C512" s="9" t="s">
        <v>2239</v>
      </c>
    </row>
    <row r="513" spans="1:3" ht="12.75" customHeight="1" x14ac:dyDescent="0.2">
      <c r="A513" s="9">
        <v>2021</v>
      </c>
      <c r="B513" s="9">
        <v>123336</v>
      </c>
      <c r="C513" s="9" t="s">
        <v>2239</v>
      </c>
    </row>
    <row r="514" spans="1:3" ht="12.75" customHeight="1" x14ac:dyDescent="0.2">
      <c r="A514" s="9">
        <v>2021</v>
      </c>
      <c r="B514" s="9">
        <v>1117076</v>
      </c>
      <c r="C514" s="9" t="s">
        <v>2239</v>
      </c>
    </row>
    <row r="515" spans="1:3" ht="12.75" customHeight="1" x14ac:dyDescent="0.2">
      <c r="A515" s="9">
        <v>2021</v>
      </c>
      <c r="B515" s="9">
        <v>123336</v>
      </c>
      <c r="C515" s="9" t="s">
        <v>2239</v>
      </c>
    </row>
    <row r="516" spans="1:3" ht="12.75" customHeight="1" x14ac:dyDescent="0.2">
      <c r="A516" s="9">
        <v>2021</v>
      </c>
      <c r="B516" s="9">
        <v>1127924</v>
      </c>
      <c r="C516" s="9" t="s">
        <v>2239</v>
      </c>
    </row>
    <row r="517" spans="1:3" ht="12.75" customHeight="1" x14ac:dyDescent="0.2">
      <c r="A517" s="9">
        <v>2021</v>
      </c>
      <c r="B517" s="9">
        <v>1308687</v>
      </c>
      <c r="C517" s="9" t="s">
        <v>2239</v>
      </c>
    </row>
    <row r="518" spans="1:3" ht="12.75" customHeight="1" x14ac:dyDescent="0.2">
      <c r="A518" s="9">
        <v>2021</v>
      </c>
      <c r="B518" s="9">
        <v>1308687</v>
      </c>
      <c r="C518" s="9" t="s">
        <v>2239</v>
      </c>
    </row>
    <row r="519" spans="1:3" ht="12.75" customHeight="1" x14ac:dyDescent="0.2">
      <c r="A519" s="9">
        <v>2021</v>
      </c>
      <c r="B519" s="9">
        <v>1308687</v>
      </c>
      <c r="C519" s="9" t="s">
        <v>2239</v>
      </c>
    </row>
    <row r="520" spans="1:3" ht="12.75" customHeight="1" x14ac:dyDescent="0.2">
      <c r="A520" s="9">
        <v>2021</v>
      </c>
      <c r="B520" s="9">
        <v>1103692</v>
      </c>
      <c r="C520" s="9" t="s">
        <v>2239</v>
      </c>
    </row>
    <row r="521" spans="1:3" ht="12.75" customHeight="1" x14ac:dyDescent="0.2">
      <c r="A521" s="9">
        <v>2021</v>
      </c>
      <c r="B521" s="9">
        <v>108730</v>
      </c>
      <c r="C521" s="9" t="s">
        <v>2239</v>
      </c>
    </row>
    <row r="522" spans="1:3" ht="12.75" customHeight="1" x14ac:dyDescent="0.2">
      <c r="A522" s="9">
        <v>2021</v>
      </c>
      <c r="B522" s="9">
        <v>1103657</v>
      </c>
      <c r="C522" s="9" t="s">
        <v>2239</v>
      </c>
    </row>
    <row r="523" spans="1:3" ht="12.75" customHeight="1" x14ac:dyDescent="0.2">
      <c r="A523" s="9">
        <v>2021</v>
      </c>
      <c r="B523" s="9">
        <v>1127924</v>
      </c>
      <c r="C523" s="9" t="s">
        <v>2239</v>
      </c>
    </row>
    <row r="524" spans="1:3" ht="12.75" customHeight="1" x14ac:dyDescent="0.2">
      <c r="A524" s="9">
        <v>2021</v>
      </c>
      <c r="B524" s="9">
        <v>1179970</v>
      </c>
      <c r="C524" s="9" t="s">
        <v>2239</v>
      </c>
    </row>
    <row r="525" spans="1:3" ht="12.75" customHeight="1" x14ac:dyDescent="0.2">
      <c r="A525" s="9">
        <v>2021</v>
      </c>
      <c r="B525" s="9">
        <v>1270538</v>
      </c>
      <c r="C525" s="9" t="s">
        <v>2239</v>
      </c>
    </row>
    <row r="526" spans="1:3" ht="12.75" customHeight="1" x14ac:dyDescent="0.2">
      <c r="A526" s="9">
        <v>2021</v>
      </c>
      <c r="B526" s="9">
        <v>1127927</v>
      </c>
      <c r="C526" s="9" t="s">
        <v>2239</v>
      </c>
    </row>
    <row r="527" spans="1:3" ht="12.75" customHeight="1" x14ac:dyDescent="0.2">
      <c r="A527" s="9">
        <v>2021</v>
      </c>
      <c r="B527" s="9">
        <v>1179970</v>
      </c>
      <c r="C527" s="9" t="s">
        <v>2239</v>
      </c>
    </row>
    <row r="528" spans="1:3" ht="12.75" customHeight="1" x14ac:dyDescent="0.2">
      <c r="A528" s="9">
        <v>2021</v>
      </c>
      <c r="B528" s="9">
        <v>108730</v>
      </c>
      <c r="C528" s="9" t="s">
        <v>2239</v>
      </c>
    </row>
    <row r="529" spans="1:3" ht="12.75" customHeight="1" x14ac:dyDescent="0.2">
      <c r="A529" s="9">
        <v>2021</v>
      </c>
      <c r="B529" s="9">
        <v>1179970</v>
      </c>
      <c r="C529" s="9" t="s">
        <v>2239</v>
      </c>
    </row>
    <row r="530" spans="1:3" ht="12.75" customHeight="1" x14ac:dyDescent="0.2">
      <c r="A530" s="9">
        <v>2021</v>
      </c>
      <c r="B530" s="9">
        <v>1179970</v>
      </c>
      <c r="C530" s="9" t="s">
        <v>2239</v>
      </c>
    </row>
    <row r="531" spans="1:3" ht="12.75" customHeight="1" x14ac:dyDescent="0.2">
      <c r="A531" s="9">
        <v>2021</v>
      </c>
      <c r="B531" s="9">
        <v>1308687</v>
      </c>
      <c r="C531" s="9" t="s">
        <v>2239</v>
      </c>
    </row>
    <row r="532" spans="1:3" ht="12.75" customHeight="1" x14ac:dyDescent="0.2">
      <c r="A532" s="9">
        <v>2021</v>
      </c>
      <c r="B532" s="9">
        <v>1319230</v>
      </c>
      <c r="C532" s="9" t="s">
        <v>2239</v>
      </c>
    </row>
    <row r="533" spans="1:3" ht="12.75" customHeight="1" x14ac:dyDescent="0.2">
      <c r="A533" s="9">
        <v>2021</v>
      </c>
      <c r="B533" s="9">
        <v>1103909</v>
      </c>
      <c r="C533" s="9" t="s">
        <v>2239</v>
      </c>
    </row>
    <row r="534" spans="1:3" ht="12.75" customHeight="1" x14ac:dyDescent="0.2">
      <c r="A534" s="9">
        <v>2021</v>
      </c>
      <c r="B534" s="9">
        <v>1179970</v>
      </c>
      <c r="C534" s="9" t="s">
        <v>2239</v>
      </c>
    </row>
    <row r="535" spans="1:3" ht="12.75" customHeight="1" x14ac:dyDescent="0.2">
      <c r="A535" s="9">
        <v>2021</v>
      </c>
      <c r="B535" s="9">
        <v>1179970</v>
      </c>
      <c r="C535" s="9" t="s">
        <v>2239</v>
      </c>
    </row>
    <row r="536" spans="1:3" ht="12.75" customHeight="1" x14ac:dyDescent="0.2">
      <c r="A536" s="9">
        <v>2021</v>
      </c>
      <c r="B536" s="9">
        <v>108730</v>
      </c>
      <c r="C536" s="9" t="s">
        <v>2239</v>
      </c>
    </row>
    <row r="537" spans="1:3" ht="12.75" customHeight="1" x14ac:dyDescent="0.2">
      <c r="A537" s="9">
        <v>2021</v>
      </c>
      <c r="B537" s="9">
        <v>1179970</v>
      </c>
      <c r="C537" s="9" t="s">
        <v>2239</v>
      </c>
    </row>
    <row r="538" spans="1:3" ht="12.75" customHeight="1" x14ac:dyDescent="0.2">
      <c r="A538" s="9">
        <v>2021</v>
      </c>
      <c r="B538" s="9">
        <v>1103657</v>
      </c>
      <c r="C538" s="9" t="s">
        <v>2239</v>
      </c>
    </row>
    <row r="539" spans="1:3" ht="12.75" customHeight="1" x14ac:dyDescent="0.2">
      <c r="A539" s="9">
        <v>2021</v>
      </c>
      <c r="B539" s="9">
        <v>1319230</v>
      </c>
      <c r="C539" s="9" t="s">
        <v>2239</v>
      </c>
    </row>
    <row r="540" spans="1:3" ht="12.75" customHeight="1" x14ac:dyDescent="0.2">
      <c r="A540" s="9">
        <v>2021</v>
      </c>
      <c r="B540" s="9">
        <v>1179970</v>
      </c>
      <c r="C540" s="9" t="s">
        <v>2239</v>
      </c>
    </row>
    <row r="541" spans="1:3" ht="12.75" customHeight="1" x14ac:dyDescent="0.2">
      <c r="A541" s="9">
        <v>2021</v>
      </c>
      <c r="B541" s="9">
        <v>122845</v>
      </c>
      <c r="C541" s="9" t="s">
        <v>2239</v>
      </c>
    </row>
    <row r="542" spans="1:3" ht="12.75" customHeight="1" x14ac:dyDescent="0.2">
      <c r="A542" s="9">
        <v>2021</v>
      </c>
      <c r="B542" s="9">
        <v>1179970</v>
      </c>
      <c r="C542" s="9" t="s">
        <v>2239</v>
      </c>
    </row>
    <row r="543" spans="1:3" ht="12.75" customHeight="1" x14ac:dyDescent="0.2">
      <c r="A543" s="9">
        <v>2021</v>
      </c>
      <c r="B543" s="9">
        <v>1308687</v>
      </c>
      <c r="C543" s="9" t="s">
        <v>2239</v>
      </c>
    </row>
    <row r="544" spans="1:3" ht="12.75" customHeight="1" x14ac:dyDescent="0.2">
      <c r="A544" s="9">
        <v>2021</v>
      </c>
      <c r="B544" s="9">
        <v>108730</v>
      </c>
      <c r="C544" s="9" t="s">
        <v>2240</v>
      </c>
    </row>
    <row r="545" spans="1:3" ht="12.75" customHeight="1" x14ac:dyDescent="0.2">
      <c r="A545" s="9">
        <v>2021</v>
      </c>
      <c r="B545" s="9">
        <v>123336</v>
      </c>
      <c r="C545" s="9" t="s">
        <v>2240</v>
      </c>
    </row>
    <row r="546" spans="1:3" ht="12.75" customHeight="1" x14ac:dyDescent="0.2">
      <c r="A546" s="9">
        <v>2021</v>
      </c>
      <c r="B546" s="9">
        <v>123336</v>
      </c>
      <c r="C546" s="9" t="s">
        <v>2240</v>
      </c>
    </row>
    <row r="547" spans="1:3" ht="12.75" customHeight="1" x14ac:dyDescent="0.2">
      <c r="A547" s="9">
        <v>2021</v>
      </c>
      <c r="B547" s="9">
        <v>1308687</v>
      </c>
      <c r="C547" s="9" t="s">
        <v>2240</v>
      </c>
    </row>
    <row r="548" spans="1:3" ht="12.75" customHeight="1" x14ac:dyDescent="0.2">
      <c r="A548" s="9">
        <v>2021</v>
      </c>
      <c r="B548" s="9">
        <v>1127927</v>
      </c>
      <c r="C548" s="9" t="s">
        <v>2240</v>
      </c>
    </row>
    <row r="549" spans="1:3" ht="12.75" customHeight="1" x14ac:dyDescent="0.2">
      <c r="A549" s="9">
        <v>2021</v>
      </c>
      <c r="B549" s="9">
        <v>123336</v>
      </c>
      <c r="C549" s="9" t="s">
        <v>2240</v>
      </c>
    </row>
    <row r="550" spans="1:3" ht="12.75" customHeight="1" x14ac:dyDescent="0.2">
      <c r="A550" s="9">
        <v>2021</v>
      </c>
      <c r="B550" s="9">
        <v>1103692</v>
      </c>
      <c r="C550" s="9" t="s">
        <v>2240</v>
      </c>
    </row>
    <row r="551" spans="1:3" ht="12.75" customHeight="1" x14ac:dyDescent="0.2">
      <c r="A551" s="9">
        <v>2021</v>
      </c>
      <c r="B551" s="9">
        <v>123336</v>
      </c>
      <c r="C551" s="9" t="s">
        <v>2240</v>
      </c>
    </row>
    <row r="552" spans="1:3" ht="12.75" customHeight="1" x14ac:dyDescent="0.2">
      <c r="A552" s="9">
        <v>2021</v>
      </c>
      <c r="B552" s="9">
        <v>1179970</v>
      </c>
      <c r="C552" s="9" t="s">
        <v>2240</v>
      </c>
    </row>
    <row r="553" spans="1:3" ht="12.75" customHeight="1" x14ac:dyDescent="0.2">
      <c r="A553" s="9">
        <v>2021</v>
      </c>
      <c r="B553" s="9">
        <v>1179970</v>
      </c>
      <c r="C553" s="9" t="s">
        <v>2240</v>
      </c>
    </row>
    <row r="554" spans="1:3" ht="12.75" customHeight="1" x14ac:dyDescent="0.2">
      <c r="A554" s="9">
        <v>2021</v>
      </c>
      <c r="B554" s="9">
        <v>122845</v>
      </c>
      <c r="C554" s="9" t="s">
        <v>2240</v>
      </c>
    </row>
    <row r="555" spans="1:3" ht="12.75" customHeight="1" x14ac:dyDescent="0.2">
      <c r="A555" s="9">
        <v>2021</v>
      </c>
      <c r="B555" s="9">
        <v>1179970</v>
      </c>
      <c r="C555" s="9" t="s">
        <v>2240</v>
      </c>
    </row>
    <row r="556" spans="1:3" ht="12.75" customHeight="1" x14ac:dyDescent="0.2">
      <c r="A556" s="9">
        <v>2021</v>
      </c>
      <c r="B556" s="9">
        <v>1308687</v>
      </c>
      <c r="C556" s="9" t="s">
        <v>2240</v>
      </c>
    </row>
    <row r="557" spans="1:3" ht="12.75" customHeight="1" x14ac:dyDescent="0.2">
      <c r="A557" s="9">
        <v>2021</v>
      </c>
      <c r="B557" s="9">
        <v>123336</v>
      </c>
      <c r="C557" s="9" t="s">
        <v>2240</v>
      </c>
    </row>
    <row r="558" spans="1:3" ht="12.75" customHeight="1" x14ac:dyDescent="0.2">
      <c r="A558" s="9">
        <v>2021</v>
      </c>
      <c r="B558" s="9">
        <v>1117076</v>
      </c>
      <c r="C558" s="9" t="s">
        <v>2240</v>
      </c>
    </row>
    <row r="559" spans="1:3" ht="12.75" customHeight="1" x14ac:dyDescent="0.2">
      <c r="A559" s="9">
        <v>2021</v>
      </c>
      <c r="B559" s="9">
        <v>122845</v>
      </c>
      <c r="C559" s="9" t="s">
        <v>2240</v>
      </c>
    </row>
    <row r="560" spans="1:3" ht="12.75" customHeight="1" x14ac:dyDescent="0.2">
      <c r="A560" s="9">
        <v>2021</v>
      </c>
      <c r="B560" s="9">
        <v>1308687</v>
      </c>
      <c r="C560" s="9" t="s">
        <v>2240</v>
      </c>
    </row>
    <row r="561" spans="1:3" ht="12.75" customHeight="1" x14ac:dyDescent="0.2">
      <c r="A561" s="9">
        <v>2021</v>
      </c>
      <c r="B561" s="9">
        <v>1319230</v>
      </c>
      <c r="C561" s="9" t="s">
        <v>2240</v>
      </c>
    </row>
    <row r="562" spans="1:3" ht="12.75" customHeight="1" x14ac:dyDescent="0.2">
      <c r="A562" s="9">
        <v>2021</v>
      </c>
      <c r="B562" s="9">
        <v>1117076</v>
      </c>
      <c r="C562" s="9" t="s">
        <v>2240</v>
      </c>
    </row>
    <row r="563" spans="1:3" ht="12.75" customHeight="1" x14ac:dyDescent="0.2">
      <c r="A563" s="9">
        <v>2021</v>
      </c>
      <c r="B563" s="9">
        <v>123336</v>
      </c>
      <c r="C563" s="9" t="s">
        <v>2240</v>
      </c>
    </row>
    <row r="564" spans="1:3" ht="12.75" customHeight="1" x14ac:dyDescent="0.2">
      <c r="A564" s="9">
        <v>2021</v>
      </c>
      <c r="B564" s="9">
        <v>1127927</v>
      </c>
      <c r="C564" s="9" t="s">
        <v>2240</v>
      </c>
    </row>
    <row r="565" spans="1:3" ht="12.75" customHeight="1" x14ac:dyDescent="0.2">
      <c r="A565" s="9">
        <v>2021</v>
      </c>
      <c r="B565" s="9">
        <v>1127925</v>
      </c>
      <c r="C565" s="9" t="s">
        <v>2240</v>
      </c>
    </row>
    <row r="566" spans="1:3" ht="12.75" customHeight="1" x14ac:dyDescent="0.2">
      <c r="A566" s="9">
        <v>2021</v>
      </c>
      <c r="B566" s="9">
        <v>123336</v>
      </c>
      <c r="C566" s="9" t="s">
        <v>2240</v>
      </c>
    </row>
    <row r="567" spans="1:3" ht="12.75" customHeight="1" x14ac:dyDescent="0.2">
      <c r="A567" s="9">
        <v>2021</v>
      </c>
      <c r="B567" s="9">
        <v>122845</v>
      </c>
      <c r="C567" s="9" t="s">
        <v>2240</v>
      </c>
    </row>
    <row r="568" spans="1:3" ht="12.75" customHeight="1" x14ac:dyDescent="0.2">
      <c r="A568" s="9">
        <v>2021</v>
      </c>
      <c r="B568" s="9">
        <v>123336</v>
      </c>
      <c r="C568" s="9" t="s">
        <v>2240</v>
      </c>
    </row>
    <row r="569" spans="1:3" ht="12.75" customHeight="1" x14ac:dyDescent="0.2">
      <c r="A569" s="9">
        <v>2021</v>
      </c>
      <c r="B569" s="9">
        <v>1179970</v>
      </c>
      <c r="C569" s="9" t="s">
        <v>2240</v>
      </c>
    </row>
    <row r="570" spans="1:3" ht="12.75" customHeight="1" x14ac:dyDescent="0.2">
      <c r="A570" s="9">
        <v>2021</v>
      </c>
      <c r="B570" s="9">
        <v>1127925</v>
      </c>
      <c r="C570" s="9" t="s">
        <v>2240</v>
      </c>
    </row>
    <row r="571" spans="1:3" ht="12.75" customHeight="1" x14ac:dyDescent="0.2">
      <c r="A571" s="9">
        <v>2021</v>
      </c>
      <c r="B571" s="9">
        <v>1103692</v>
      </c>
      <c r="C571" s="9" t="s">
        <v>2240</v>
      </c>
    </row>
    <row r="572" spans="1:3" ht="12.75" customHeight="1" x14ac:dyDescent="0.2">
      <c r="A572" s="9">
        <v>2021</v>
      </c>
      <c r="B572" s="9">
        <v>123336</v>
      </c>
      <c r="C572" s="9" t="s">
        <v>2240</v>
      </c>
    </row>
    <row r="573" spans="1:3" ht="12.75" customHeight="1" x14ac:dyDescent="0.2">
      <c r="A573" s="9">
        <v>2021</v>
      </c>
      <c r="B573" s="9">
        <v>122845</v>
      </c>
      <c r="C573" s="9" t="s">
        <v>2240</v>
      </c>
    </row>
    <row r="574" spans="1:3" ht="12.75" customHeight="1" x14ac:dyDescent="0.2">
      <c r="A574" s="9">
        <v>2021</v>
      </c>
      <c r="B574" s="9">
        <v>1308687</v>
      </c>
      <c r="C574" s="9" t="s">
        <v>2240</v>
      </c>
    </row>
    <row r="575" spans="1:3" ht="12.75" customHeight="1" x14ac:dyDescent="0.2">
      <c r="A575" s="9">
        <v>2021</v>
      </c>
      <c r="B575" s="9">
        <v>1127925</v>
      </c>
      <c r="C575" s="9" t="s">
        <v>2240</v>
      </c>
    </row>
    <row r="576" spans="1:3" ht="12.75" customHeight="1" x14ac:dyDescent="0.2">
      <c r="A576" s="9">
        <v>2021</v>
      </c>
      <c r="B576" s="9">
        <v>122845</v>
      </c>
      <c r="C576" s="9" t="s">
        <v>2240</v>
      </c>
    </row>
    <row r="577" spans="1:3" ht="12.75" customHeight="1" x14ac:dyDescent="0.2">
      <c r="A577" s="9">
        <v>2021</v>
      </c>
      <c r="B577" s="9">
        <v>123336</v>
      </c>
      <c r="C577" s="9" t="s">
        <v>2240</v>
      </c>
    </row>
    <row r="578" spans="1:3" ht="12.75" customHeight="1" x14ac:dyDescent="0.2">
      <c r="A578" s="9">
        <v>2021</v>
      </c>
      <c r="B578" s="9">
        <v>108730</v>
      </c>
      <c r="C578" s="9" t="s">
        <v>2240</v>
      </c>
    </row>
    <row r="579" spans="1:3" ht="12.75" customHeight="1" x14ac:dyDescent="0.2">
      <c r="A579" s="9">
        <v>2021</v>
      </c>
      <c r="B579" s="9">
        <v>1308687</v>
      </c>
      <c r="C579" s="9" t="s">
        <v>2240</v>
      </c>
    </row>
    <row r="580" spans="1:3" ht="12.75" customHeight="1" x14ac:dyDescent="0.2">
      <c r="A580" s="9">
        <v>2021</v>
      </c>
      <c r="B580" s="9">
        <v>1179970</v>
      </c>
      <c r="C580" s="9" t="s">
        <v>2240</v>
      </c>
    </row>
    <row r="581" spans="1:3" ht="12.75" customHeight="1" x14ac:dyDescent="0.2">
      <c r="A581" s="9">
        <v>2021</v>
      </c>
      <c r="B581" s="9">
        <v>1127925</v>
      </c>
      <c r="C581" s="9" t="s">
        <v>2240</v>
      </c>
    </row>
    <row r="582" spans="1:3" ht="12.75" customHeight="1" x14ac:dyDescent="0.2">
      <c r="A582" s="9">
        <v>2021</v>
      </c>
      <c r="B582" s="9">
        <v>122845</v>
      </c>
      <c r="C582" s="9" t="s">
        <v>2240</v>
      </c>
    </row>
    <row r="583" spans="1:3" ht="12.75" customHeight="1" x14ac:dyDescent="0.2">
      <c r="A583" s="9">
        <v>2021</v>
      </c>
      <c r="B583" s="9">
        <v>1308687</v>
      </c>
      <c r="C583" s="9" t="s">
        <v>2240</v>
      </c>
    </row>
    <row r="584" spans="1:3" ht="12.75" customHeight="1" x14ac:dyDescent="0.2">
      <c r="A584" s="9">
        <v>2021</v>
      </c>
      <c r="B584" s="9">
        <v>108730</v>
      </c>
      <c r="C584" s="9" t="s">
        <v>2240</v>
      </c>
    </row>
    <row r="585" spans="1:3" ht="12.75" customHeight="1" x14ac:dyDescent="0.2">
      <c r="A585" s="9">
        <v>2021</v>
      </c>
      <c r="B585" s="9">
        <v>122845</v>
      </c>
      <c r="C585" s="9" t="s">
        <v>2240</v>
      </c>
    </row>
    <row r="586" spans="1:3" ht="12.75" customHeight="1" x14ac:dyDescent="0.2">
      <c r="A586" s="9">
        <v>2021</v>
      </c>
      <c r="B586" s="9">
        <v>1365444</v>
      </c>
      <c r="C586" s="9" t="s">
        <v>2240</v>
      </c>
    </row>
    <row r="587" spans="1:3" ht="12.75" customHeight="1" x14ac:dyDescent="0.2">
      <c r="A587" s="9">
        <v>2021</v>
      </c>
      <c r="B587" s="9">
        <v>1179970</v>
      </c>
      <c r="C587" s="9" t="s">
        <v>2240</v>
      </c>
    </row>
    <row r="588" spans="1:3" ht="12.75" customHeight="1" x14ac:dyDescent="0.2">
      <c r="A588" s="9">
        <v>2021</v>
      </c>
      <c r="B588" s="9">
        <v>122845</v>
      </c>
      <c r="C588" s="9" t="s">
        <v>2240</v>
      </c>
    </row>
    <row r="589" spans="1:3" ht="12.75" customHeight="1" x14ac:dyDescent="0.2">
      <c r="A589" s="9">
        <v>2021</v>
      </c>
      <c r="B589" s="9">
        <v>1308687</v>
      </c>
      <c r="C589" s="9" t="s">
        <v>2240</v>
      </c>
    </row>
    <row r="590" spans="1:3" ht="12.75" customHeight="1" x14ac:dyDescent="0.2">
      <c r="A590" s="9">
        <v>2021</v>
      </c>
      <c r="B590" s="9">
        <v>108730</v>
      </c>
      <c r="C590" s="9" t="s">
        <v>2240</v>
      </c>
    </row>
    <row r="591" spans="1:3" ht="12.75" customHeight="1" x14ac:dyDescent="0.2">
      <c r="A591" s="9">
        <v>2021</v>
      </c>
      <c r="B591" s="9">
        <v>1308687</v>
      </c>
      <c r="C591" s="9" t="s">
        <v>2240</v>
      </c>
    </row>
    <row r="592" spans="1:3" ht="12.75" customHeight="1" x14ac:dyDescent="0.2">
      <c r="A592" s="9">
        <v>2021</v>
      </c>
      <c r="B592" s="9">
        <v>1127926</v>
      </c>
      <c r="C592" s="9" t="s">
        <v>2240</v>
      </c>
    </row>
    <row r="593" spans="1:3" ht="12.75" customHeight="1" x14ac:dyDescent="0.2">
      <c r="A593" s="9">
        <v>2021</v>
      </c>
      <c r="B593" s="9">
        <v>1127925</v>
      </c>
      <c r="C593" s="9" t="s">
        <v>2240</v>
      </c>
    </row>
    <row r="594" spans="1:3" ht="12.75" customHeight="1" x14ac:dyDescent="0.2">
      <c r="A594" s="9">
        <v>2021</v>
      </c>
      <c r="B594" s="9">
        <v>1127924</v>
      </c>
      <c r="C594" s="9" t="s">
        <v>2240</v>
      </c>
    </row>
    <row r="595" spans="1:3" ht="12.75" customHeight="1" x14ac:dyDescent="0.2">
      <c r="A595" s="9">
        <v>2021</v>
      </c>
      <c r="B595" s="9">
        <v>1365444</v>
      </c>
      <c r="C595" s="9" t="s">
        <v>2240</v>
      </c>
    </row>
    <row r="596" spans="1:3" ht="12.75" customHeight="1" x14ac:dyDescent="0.2">
      <c r="A596" s="9">
        <v>2021</v>
      </c>
      <c r="B596" s="9">
        <v>122845</v>
      </c>
      <c r="C596" s="9" t="s">
        <v>2240</v>
      </c>
    </row>
    <row r="597" spans="1:3" ht="12.75" customHeight="1" x14ac:dyDescent="0.2">
      <c r="A597" s="9">
        <v>2021</v>
      </c>
      <c r="B597" s="9">
        <v>122845</v>
      </c>
      <c r="C597" s="9" t="s">
        <v>2240</v>
      </c>
    </row>
    <row r="598" spans="1:3" ht="12.75" customHeight="1" x14ac:dyDescent="0.2">
      <c r="A598" s="9">
        <v>2021</v>
      </c>
      <c r="B598" s="9">
        <v>123336</v>
      </c>
      <c r="C598" s="9" t="s">
        <v>2240</v>
      </c>
    </row>
    <row r="599" spans="1:3" ht="12.75" customHeight="1" x14ac:dyDescent="0.2">
      <c r="A599" s="9">
        <v>2021</v>
      </c>
      <c r="B599" s="9">
        <v>1270538</v>
      </c>
      <c r="C599" s="9" t="s">
        <v>2242</v>
      </c>
    </row>
    <row r="600" spans="1:3" ht="12.75" customHeight="1" x14ac:dyDescent="0.2">
      <c r="A600" s="9">
        <v>2021</v>
      </c>
      <c r="B600" s="9">
        <v>122845</v>
      </c>
      <c r="C600" s="9" t="s">
        <v>2242</v>
      </c>
    </row>
    <row r="601" spans="1:3" ht="12.75" customHeight="1" x14ac:dyDescent="0.2">
      <c r="A601" s="9">
        <v>2021</v>
      </c>
      <c r="B601" s="9">
        <v>122845</v>
      </c>
      <c r="C601" s="9" t="s">
        <v>2242</v>
      </c>
    </row>
    <row r="602" spans="1:3" ht="12.75" customHeight="1" x14ac:dyDescent="0.2">
      <c r="A602" s="9">
        <v>2021</v>
      </c>
      <c r="B602" s="9">
        <v>1308687</v>
      </c>
      <c r="C602" s="9" t="s">
        <v>2242</v>
      </c>
    </row>
    <row r="603" spans="1:3" ht="12.75" customHeight="1" x14ac:dyDescent="0.2">
      <c r="A603" s="9">
        <v>2021</v>
      </c>
      <c r="B603" s="9">
        <v>1127927</v>
      </c>
      <c r="C603" s="9" t="s">
        <v>2242</v>
      </c>
    </row>
    <row r="604" spans="1:3" ht="12.75" customHeight="1" x14ac:dyDescent="0.2">
      <c r="A604" s="9">
        <v>2021</v>
      </c>
      <c r="B604" s="9">
        <v>122845</v>
      </c>
      <c r="C604" s="9" t="s">
        <v>2242</v>
      </c>
    </row>
    <row r="605" spans="1:3" ht="12.75" customHeight="1" x14ac:dyDescent="0.2">
      <c r="A605" s="9">
        <v>2021</v>
      </c>
      <c r="B605" s="9">
        <v>1103832</v>
      </c>
      <c r="C605" s="9" t="s">
        <v>2241</v>
      </c>
    </row>
    <row r="606" spans="1:3" ht="12.75" customHeight="1" x14ac:dyDescent="0.2">
      <c r="A606" s="9">
        <v>2021</v>
      </c>
      <c r="B606" s="9">
        <v>123336</v>
      </c>
      <c r="C606" s="9" t="s">
        <v>2241</v>
      </c>
    </row>
    <row r="607" spans="1:3" ht="12.75" customHeight="1" x14ac:dyDescent="0.2">
      <c r="A607" s="9">
        <v>2021</v>
      </c>
      <c r="B607" s="9">
        <v>1127924</v>
      </c>
      <c r="C607" s="9" t="s">
        <v>2241</v>
      </c>
    </row>
    <row r="608" spans="1:3" ht="12.75" customHeight="1" x14ac:dyDescent="0.2">
      <c r="A608" s="9">
        <v>2021</v>
      </c>
      <c r="B608" s="9">
        <v>1179970</v>
      </c>
      <c r="C608" s="9" t="s">
        <v>2241</v>
      </c>
    </row>
    <row r="609" spans="1:3" ht="12.75" customHeight="1" x14ac:dyDescent="0.2">
      <c r="A609" s="9">
        <v>2021</v>
      </c>
      <c r="B609" s="9">
        <v>1179970</v>
      </c>
      <c r="C609" s="9" t="s">
        <v>2241</v>
      </c>
    </row>
    <row r="610" spans="1:3" ht="12.75" customHeight="1" x14ac:dyDescent="0.2">
      <c r="A610" s="9">
        <v>2021</v>
      </c>
      <c r="B610" s="9">
        <v>1103657</v>
      </c>
      <c r="C610" s="9" t="s">
        <v>2241</v>
      </c>
    </row>
    <row r="611" spans="1:3" ht="12.75" customHeight="1" x14ac:dyDescent="0.2">
      <c r="A611" s="9">
        <v>2021</v>
      </c>
      <c r="B611" s="9">
        <v>1179970</v>
      </c>
      <c r="C611" s="9" t="s">
        <v>2241</v>
      </c>
    </row>
    <row r="612" spans="1:3" ht="12.75" customHeight="1" x14ac:dyDescent="0.2">
      <c r="A612" s="9">
        <v>2021</v>
      </c>
      <c r="B612" s="9">
        <v>1179970</v>
      </c>
      <c r="C612" s="9" t="s">
        <v>2241</v>
      </c>
    </row>
    <row r="613" spans="1:3" ht="12.75" customHeight="1" x14ac:dyDescent="0.2">
      <c r="A613" s="9">
        <v>2021</v>
      </c>
      <c r="B613" s="9">
        <v>108730</v>
      </c>
      <c r="C613" s="9" t="s">
        <v>2241</v>
      </c>
    </row>
    <row r="614" spans="1:3" ht="12.75" customHeight="1" x14ac:dyDescent="0.2">
      <c r="A614" s="9">
        <v>2021</v>
      </c>
      <c r="B614" s="9">
        <v>123336</v>
      </c>
      <c r="C614" s="9" t="s">
        <v>2243</v>
      </c>
    </row>
    <row r="615" spans="1:3" ht="12.75" customHeight="1" x14ac:dyDescent="0.2">
      <c r="A615" s="9">
        <v>2021</v>
      </c>
      <c r="B615" s="9">
        <v>123336</v>
      </c>
      <c r="C615" s="9" t="s">
        <v>2243</v>
      </c>
    </row>
    <row r="616" spans="1:3" ht="12.75" customHeight="1" x14ac:dyDescent="0.2">
      <c r="A616" s="9">
        <v>2021</v>
      </c>
      <c r="B616" s="9">
        <v>1308687</v>
      </c>
      <c r="C616" s="9" t="s">
        <v>2243</v>
      </c>
    </row>
    <row r="617" spans="1:3" ht="12.75" customHeight="1" x14ac:dyDescent="0.2">
      <c r="A617" s="9">
        <v>2021</v>
      </c>
      <c r="B617" s="9">
        <v>1319230</v>
      </c>
      <c r="C617" s="9" t="s">
        <v>2243</v>
      </c>
    </row>
    <row r="618" spans="1:3" ht="12.75" customHeight="1" x14ac:dyDescent="0.2">
      <c r="A618" s="9">
        <v>2021</v>
      </c>
      <c r="B618" s="9">
        <v>1103832</v>
      </c>
      <c r="C618" s="9" t="s">
        <v>2243</v>
      </c>
    </row>
    <row r="619" spans="1:3" ht="12.75" customHeight="1" x14ac:dyDescent="0.2">
      <c r="A619" s="9">
        <v>2021</v>
      </c>
      <c r="B619" s="9">
        <v>1117076</v>
      </c>
      <c r="C619" s="9" t="s">
        <v>2243</v>
      </c>
    </row>
    <row r="620" spans="1:3" ht="12.75" customHeight="1" x14ac:dyDescent="0.2">
      <c r="A620" s="9">
        <v>2021</v>
      </c>
      <c r="B620" s="9">
        <v>1103909</v>
      </c>
      <c r="C620" s="9" t="s">
        <v>2243</v>
      </c>
    </row>
    <row r="621" spans="1:3" ht="12.75" customHeight="1" x14ac:dyDescent="0.2">
      <c r="A621" s="9">
        <v>2021</v>
      </c>
      <c r="B621" s="9">
        <v>108730</v>
      </c>
      <c r="C621" s="9" t="s">
        <v>2243</v>
      </c>
    </row>
    <row r="622" spans="1:3" ht="12.75" customHeight="1" x14ac:dyDescent="0.2">
      <c r="A622" s="9">
        <v>2021</v>
      </c>
      <c r="B622" s="9">
        <v>150129</v>
      </c>
      <c r="C622" s="9" t="s">
        <v>2243</v>
      </c>
    </row>
    <row r="623" spans="1:3" ht="12.75" customHeight="1" x14ac:dyDescent="0.2">
      <c r="A623" s="9">
        <v>2021</v>
      </c>
      <c r="B623" s="9">
        <v>123336</v>
      </c>
      <c r="C623" s="9" t="s">
        <v>2243</v>
      </c>
    </row>
    <row r="624" spans="1:3" ht="12.75" customHeight="1" x14ac:dyDescent="0.2">
      <c r="A624" s="9">
        <v>2021</v>
      </c>
      <c r="B624" s="9">
        <v>123336</v>
      </c>
      <c r="C624" s="9" t="s">
        <v>2243</v>
      </c>
    </row>
    <row r="625" spans="1:3" ht="12.75" customHeight="1" x14ac:dyDescent="0.2">
      <c r="A625" s="9">
        <v>2021</v>
      </c>
      <c r="B625" s="9">
        <v>123336</v>
      </c>
      <c r="C625" s="9" t="s">
        <v>2243</v>
      </c>
    </row>
    <row r="626" spans="1:3" ht="12.75" customHeight="1" x14ac:dyDescent="0.2">
      <c r="A626" s="9">
        <v>2021</v>
      </c>
      <c r="B626" s="9">
        <v>122845</v>
      </c>
      <c r="C626" s="9" t="s">
        <v>2243</v>
      </c>
    </row>
    <row r="627" spans="1:3" ht="12.75" customHeight="1" x14ac:dyDescent="0.2">
      <c r="A627" s="9">
        <v>2021</v>
      </c>
      <c r="B627" s="9">
        <v>1308687</v>
      </c>
      <c r="C627" s="9" t="s">
        <v>2243</v>
      </c>
    </row>
    <row r="628" spans="1:3" ht="12.75" customHeight="1" x14ac:dyDescent="0.2">
      <c r="A628" s="9">
        <v>2021</v>
      </c>
      <c r="B628" s="9">
        <v>123336</v>
      </c>
      <c r="C628" s="9" t="s">
        <v>2243</v>
      </c>
    </row>
    <row r="629" spans="1:3" ht="12.75" customHeight="1" x14ac:dyDescent="0.2">
      <c r="A629" s="9">
        <v>2021</v>
      </c>
      <c r="B629" s="9">
        <v>1117076</v>
      </c>
      <c r="C629" s="9" t="s">
        <v>2243</v>
      </c>
    </row>
    <row r="630" spans="1:3" ht="12.75" customHeight="1" x14ac:dyDescent="0.2">
      <c r="A630" s="9">
        <v>2021</v>
      </c>
      <c r="B630" s="9">
        <v>1127926</v>
      </c>
      <c r="C630" s="9" t="s">
        <v>2243</v>
      </c>
    </row>
    <row r="631" spans="1:3" ht="12.75" customHeight="1" x14ac:dyDescent="0.2">
      <c r="A631" s="9">
        <v>2021</v>
      </c>
      <c r="B631" s="9">
        <v>123336</v>
      </c>
      <c r="C631" s="9" t="s">
        <v>2243</v>
      </c>
    </row>
    <row r="632" spans="1:3" ht="12.75" customHeight="1" x14ac:dyDescent="0.2">
      <c r="A632" s="9">
        <v>2021</v>
      </c>
      <c r="B632" s="9">
        <v>1103909</v>
      </c>
      <c r="C632" s="9" t="s">
        <v>2243</v>
      </c>
    </row>
    <row r="633" spans="1:3" ht="12.75" customHeight="1" x14ac:dyDescent="0.2">
      <c r="A633" s="9">
        <v>2021</v>
      </c>
      <c r="B633" s="9">
        <v>1179970</v>
      </c>
      <c r="C633" s="9" t="s">
        <v>2243</v>
      </c>
    </row>
    <row r="634" spans="1:3" ht="12.75" customHeight="1" x14ac:dyDescent="0.2">
      <c r="A634" s="9">
        <v>2021</v>
      </c>
      <c r="B634" s="9">
        <v>1179970</v>
      </c>
      <c r="C634" s="9" t="s">
        <v>2243</v>
      </c>
    </row>
    <row r="635" spans="1:3" ht="12.75" customHeight="1" x14ac:dyDescent="0.2">
      <c r="A635" s="9">
        <v>2021</v>
      </c>
      <c r="B635" s="9">
        <v>123336</v>
      </c>
      <c r="C635" s="9" t="s">
        <v>2243</v>
      </c>
    </row>
    <row r="636" spans="1:3" ht="12.75" customHeight="1" x14ac:dyDescent="0.2">
      <c r="A636" s="9">
        <v>2021</v>
      </c>
      <c r="B636" s="9">
        <v>1179970</v>
      </c>
      <c r="C636" s="9" t="s">
        <v>2243</v>
      </c>
    </row>
    <row r="637" spans="1:3" ht="12.75" customHeight="1" x14ac:dyDescent="0.2">
      <c r="A637" s="9">
        <v>2021</v>
      </c>
      <c r="B637" s="9">
        <v>1127926</v>
      </c>
      <c r="C637" s="9" t="s">
        <v>2243</v>
      </c>
    </row>
    <row r="638" spans="1:3" ht="12.75" customHeight="1" x14ac:dyDescent="0.2">
      <c r="A638" s="9">
        <v>2021</v>
      </c>
      <c r="B638" s="9">
        <v>1179970</v>
      </c>
      <c r="C638" s="9" t="s">
        <v>2243</v>
      </c>
    </row>
    <row r="639" spans="1:3" ht="12.75" customHeight="1" x14ac:dyDescent="0.2">
      <c r="A639" s="9">
        <v>2021</v>
      </c>
      <c r="B639" s="9">
        <v>123336</v>
      </c>
      <c r="C639" s="9" t="s">
        <v>2243</v>
      </c>
    </row>
    <row r="640" spans="1:3" ht="12.75" customHeight="1" x14ac:dyDescent="0.2">
      <c r="A640" s="9">
        <v>2021</v>
      </c>
      <c r="B640" s="9">
        <v>1319230</v>
      </c>
      <c r="C640" s="9" t="s">
        <v>2243</v>
      </c>
    </row>
    <row r="641" spans="1:3" ht="12.75" customHeight="1" x14ac:dyDescent="0.2">
      <c r="A641" s="9">
        <v>2021</v>
      </c>
      <c r="B641" s="9">
        <v>1270538</v>
      </c>
      <c r="C641" s="9" t="s">
        <v>2243</v>
      </c>
    </row>
    <row r="642" spans="1:3" ht="12.75" customHeight="1" x14ac:dyDescent="0.2">
      <c r="A642" s="9">
        <v>2021</v>
      </c>
      <c r="B642" s="9">
        <v>108730</v>
      </c>
      <c r="C642" s="9" t="s">
        <v>2243</v>
      </c>
    </row>
    <row r="643" spans="1:3" ht="12.75" customHeight="1" x14ac:dyDescent="0.2">
      <c r="A643" s="9">
        <v>2021</v>
      </c>
      <c r="B643" s="9">
        <v>123336</v>
      </c>
      <c r="C643" s="9" t="s">
        <v>2243</v>
      </c>
    </row>
    <row r="644" spans="1:3" ht="12.75" customHeight="1" x14ac:dyDescent="0.2">
      <c r="A644" s="9">
        <v>2021</v>
      </c>
      <c r="B644" s="9">
        <v>1179970</v>
      </c>
      <c r="C644" s="9" t="s">
        <v>2243</v>
      </c>
    </row>
    <row r="645" spans="1:3" ht="12.75" customHeight="1" x14ac:dyDescent="0.2">
      <c r="A645" s="9">
        <v>2021</v>
      </c>
      <c r="B645" s="9">
        <v>1103692</v>
      </c>
      <c r="C645" s="9" t="s">
        <v>2243</v>
      </c>
    </row>
    <row r="646" spans="1:3" ht="12.75" customHeight="1" x14ac:dyDescent="0.2">
      <c r="A646" s="9">
        <v>2021</v>
      </c>
      <c r="B646" s="9">
        <v>1179970</v>
      </c>
      <c r="C646" s="9" t="s">
        <v>2243</v>
      </c>
    </row>
    <row r="647" spans="1:3" ht="12.75" customHeight="1" x14ac:dyDescent="0.2">
      <c r="A647" s="9">
        <v>2021</v>
      </c>
      <c r="B647" s="9">
        <v>1103692</v>
      </c>
      <c r="C647" s="9" t="s">
        <v>2243</v>
      </c>
    </row>
    <row r="648" spans="1:3" ht="12.75" customHeight="1" x14ac:dyDescent="0.2">
      <c r="A648" s="9">
        <v>2021</v>
      </c>
      <c r="B648" s="9">
        <v>1308687</v>
      </c>
      <c r="C648" s="9" t="s">
        <v>2243</v>
      </c>
    </row>
    <row r="649" spans="1:3" ht="12.75" customHeight="1" x14ac:dyDescent="0.2">
      <c r="A649" s="9">
        <v>2021</v>
      </c>
      <c r="B649" s="9">
        <v>123336</v>
      </c>
      <c r="C649" s="9" t="s">
        <v>2243</v>
      </c>
    </row>
    <row r="650" spans="1:3" ht="12.75" customHeight="1" x14ac:dyDescent="0.2">
      <c r="A650" s="9">
        <v>2021</v>
      </c>
      <c r="B650" s="9">
        <v>123336</v>
      </c>
      <c r="C650" s="9" t="s">
        <v>2243</v>
      </c>
    </row>
    <row r="651" spans="1:3" ht="12.75" customHeight="1" x14ac:dyDescent="0.2">
      <c r="A651" s="9">
        <v>2021</v>
      </c>
      <c r="B651" s="9">
        <v>1308687</v>
      </c>
      <c r="C651" s="9" t="s">
        <v>2243</v>
      </c>
    </row>
    <row r="652" spans="1:3" ht="12.75" customHeight="1" x14ac:dyDescent="0.2">
      <c r="A652" s="9">
        <v>2021</v>
      </c>
      <c r="B652" s="9">
        <v>1319230</v>
      </c>
      <c r="C652" s="9" t="s">
        <v>2243</v>
      </c>
    </row>
    <row r="653" spans="1:3" ht="12.75" customHeight="1" x14ac:dyDescent="0.2">
      <c r="A653" s="9">
        <v>2021</v>
      </c>
      <c r="B653" s="9">
        <v>1179970</v>
      </c>
      <c r="C653" s="9" t="s">
        <v>2243</v>
      </c>
    </row>
    <row r="654" spans="1:3" ht="12.75" customHeight="1" x14ac:dyDescent="0.2">
      <c r="A654" s="9">
        <v>2021</v>
      </c>
      <c r="B654" s="9">
        <v>1127924</v>
      </c>
      <c r="C654" s="9" t="s">
        <v>2243</v>
      </c>
    </row>
    <row r="655" spans="1:3" ht="12.75" customHeight="1" x14ac:dyDescent="0.2">
      <c r="A655" s="9">
        <v>2021</v>
      </c>
      <c r="B655" s="9">
        <v>1103692</v>
      </c>
      <c r="C655" s="9" t="s">
        <v>2243</v>
      </c>
    </row>
    <row r="656" spans="1:3" ht="12.75" customHeight="1" x14ac:dyDescent="0.2">
      <c r="A656" s="9">
        <v>2021</v>
      </c>
      <c r="B656" s="9">
        <v>108730</v>
      </c>
      <c r="C656" s="9" t="s">
        <v>2243</v>
      </c>
    </row>
    <row r="657" spans="1:3" ht="12.75" customHeight="1" x14ac:dyDescent="0.2">
      <c r="A657" s="9">
        <v>2021</v>
      </c>
      <c r="B657" s="9">
        <v>123336</v>
      </c>
      <c r="C657" s="9" t="s">
        <v>2243</v>
      </c>
    </row>
    <row r="658" spans="1:3" ht="12.75" customHeight="1" x14ac:dyDescent="0.2">
      <c r="A658" s="9">
        <v>2021</v>
      </c>
      <c r="B658" s="9">
        <v>1179970</v>
      </c>
      <c r="C658" s="9" t="s">
        <v>2243</v>
      </c>
    </row>
    <row r="659" spans="1:3" ht="12.75" customHeight="1" x14ac:dyDescent="0.2">
      <c r="A659" s="9">
        <v>2021</v>
      </c>
      <c r="B659" s="9">
        <v>1308687</v>
      </c>
      <c r="C659" s="9" t="s">
        <v>2243</v>
      </c>
    </row>
    <row r="660" spans="1:3" ht="12.75" customHeight="1" x14ac:dyDescent="0.2">
      <c r="A660" s="9">
        <v>2021</v>
      </c>
      <c r="B660" s="9">
        <v>1127926</v>
      </c>
      <c r="C660" s="9" t="s">
        <v>2243</v>
      </c>
    </row>
    <row r="661" spans="1:3" ht="12.75" customHeight="1" x14ac:dyDescent="0.2">
      <c r="A661" s="9">
        <v>2021</v>
      </c>
      <c r="B661" s="9">
        <v>1179970</v>
      </c>
      <c r="C661" s="9" t="s">
        <v>2243</v>
      </c>
    </row>
    <row r="662" spans="1:3" ht="12.75" customHeight="1" x14ac:dyDescent="0.2">
      <c r="A662" s="9">
        <v>2021</v>
      </c>
      <c r="B662" s="9">
        <v>122845</v>
      </c>
      <c r="C662" s="9" t="s">
        <v>2243</v>
      </c>
    </row>
    <row r="663" spans="1:3" ht="12.75" customHeight="1" x14ac:dyDescent="0.2">
      <c r="A663" s="9">
        <v>2021</v>
      </c>
      <c r="B663" s="9">
        <v>123336</v>
      </c>
      <c r="C663" s="9" t="s">
        <v>2243</v>
      </c>
    </row>
    <row r="664" spans="1:3" ht="12.75" customHeight="1" x14ac:dyDescent="0.2">
      <c r="A664" s="9">
        <v>2021</v>
      </c>
      <c r="B664" s="9">
        <v>1308687</v>
      </c>
      <c r="C664" s="9" t="s">
        <v>2243</v>
      </c>
    </row>
    <row r="665" spans="1:3" ht="12.75" customHeight="1" x14ac:dyDescent="0.2">
      <c r="A665" s="9">
        <v>2021</v>
      </c>
      <c r="B665" s="9">
        <v>1127925</v>
      </c>
      <c r="C665" s="9" t="s">
        <v>2243</v>
      </c>
    </row>
    <row r="666" spans="1:3" ht="12.75" customHeight="1" x14ac:dyDescent="0.2">
      <c r="A666" s="9">
        <v>2021</v>
      </c>
      <c r="B666" s="9">
        <v>122845</v>
      </c>
      <c r="C666" s="9" t="s">
        <v>2243</v>
      </c>
    </row>
    <row r="667" spans="1:3" ht="12.75" customHeight="1" x14ac:dyDescent="0.2">
      <c r="A667" s="9">
        <v>2021</v>
      </c>
      <c r="B667" s="9">
        <v>1179970</v>
      </c>
      <c r="C667" s="9" t="s">
        <v>2243</v>
      </c>
    </row>
    <row r="668" spans="1:3" ht="12.75" customHeight="1" x14ac:dyDescent="0.2">
      <c r="A668" s="9">
        <v>2021</v>
      </c>
      <c r="B668" s="9">
        <v>1127926</v>
      </c>
      <c r="C668" s="9" t="s">
        <v>2243</v>
      </c>
    </row>
    <row r="669" spans="1:3" ht="12.75" customHeight="1" x14ac:dyDescent="0.2">
      <c r="A669" s="9">
        <v>2021</v>
      </c>
      <c r="B669" s="9">
        <v>108730</v>
      </c>
      <c r="C669" s="9" t="s">
        <v>2243</v>
      </c>
    </row>
    <row r="670" spans="1:3" ht="12.75" customHeight="1" x14ac:dyDescent="0.2">
      <c r="A670" s="9">
        <v>2021</v>
      </c>
      <c r="B670" s="9">
        <v>1179970</v>
      </c>
      <c r="C670" s="9" t="s">
        <v>2243</v>
      </c>
    </row>
    <row r="671" spans="1:3" ht="12.75" customHeight="1" x14ac:dyDescent="0.2">
      <c r="A671" s="9">
        <v>2021</v>
      </c>
      <c r="B671" s="9">
        <v>1179970</v>
      </c>
      <c r="C671" s="9" t="s">
        <v>2243</v>
      </c>
    </row>
    <row r="672" spans="1:3" ht="12.75" customHeight="1" x14ac:dyDescent="0.2">
      <c r="A672" s="9">
        <v>2021</v>
      </c>
      <c r="B672" s="9">
        <v>1179970</v>
      </c>
      <c r="C672" s="9" t="s">
        <v>2243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594</v>
      </c>
    </row>
    <row r="2" spans="1:3" ht="12.75" customHeight="1" x14ac:dyDescent="0.2">
      <c r="A2" s="9">
        <v>2021</v>
      </c>
      <c r="B2" s="9">
        <v>1127924</v>
      </c>
      <c r="C2" s="9" t="s">
        <v>967</v>
      </c>
    </row>
    <row r="3" spans="1:3" ht="12.75" customHeight="1" x14ac:dyDescent="0.2">
      <c r="A3" s="9">
        <v>2021</v>
      </c>
      <c r="B3" s="9">
        <v>1179970</v>
      </c>
      <c r="C3" s="9" t="s">
        <v>967</v>
      </c>
    </row>
    <row r="4" spans="1:3" ht="12.75" customHeight="1" x14ac:dyDescent="0.2">
      <c r="A4" s="9">
        <v>2021</v>
      </c>
      <c r="B4" s="9">
        <v>123336</v>
      </c>
      <c r="C4" s="9" t="s">
        <v>967</v>
      </c>
    </row>
    <row r="5" spans="1:3" ht="12.75" customHeight="1" x14ac:dyDescent="0.2">
      <c r="A5" s="9">
        <v>2021</v>
      </c>
      <c r="B5" s="9">
        <v>123336</v>
      </c>
      <c r="C5" s="9" t="s">
        <v>967</v>
      </c>
    </row>
    <row r="6" spans="1:3" ht="12.75" customHeight="1" x14ac:dyDescent="0.2">
      <c r="A6" s="9">
        <v>2021</v>
      </c>
      <c r="B6" s="9">
        <v>1308687</v>
      </c>
      <c r="C6" s="9" t="s">
        <v>967</v>
      </c>
    </row>
    <row r="7" spans="1:3" ht="12.75" customHeight="1" x14ac:dyDescent="0.2">
      <c r="A7" s="9">
        <v>2021</v>
      </c>
      <c r="B7" s="9">
        <v>1179970</v>
      </c>
      <c r="C7" s="9" t="s">
        <v>967</v>
      </c>
    </row>
    <row r="8" spans="1:3" ht="12.75" customHeight="1" x14ac:dyDescent="0.2">
      <c r="A8" s="9">
        <v>2021</v>
      </c>
      <c r="B8" s="9">
        <v>123336</v>
      </c>
      <c r="C8" s="9" t="s">
        <v>967</v>
      </c>
    </row>
    <row r="9" spans="1:3" ht="12.75" customHeight="1" x14ac:dyDescent="0.2">
      <c r="A9" s="9">
        <v>2021</v>
      </c>
      <c r="B9" s="9">
        <v>108730</v>
      </c>
      <c r="C9" s="9" t="s">
        <v>967</v>
      </c>
    </row>
    <row r="10" spans="1:3" ht="12.75" customHeight="1" x14ac:dyDescent="0.2">
      <c r="A10" s="9">
        <v>2021</v>
      </c>
      <c r="B10" s="9">
        <v>150129</v>
      </c>
      <c r="C10" s="9" t="s">
        <v>967</v>
      </c>
    </row>
    <row r="11" spans="1:3" ht="12.75" customHeight="1" x14ac:dyDescent="0.2">
      <c r="A11" s="9">
        <v>2021</v>
      </c>
      <c r="B11" s="9">
        <v>1103832</v>
      </c>
      <c r="C11" s="9" t="s">
        <v>967</v>
      </c>
    </row>
    <row r="12" spans="1:3" ht="12.75" customHeight="1" x14ac:dyDescent="0.2">
      <c r="A12" s="9">
        <v>2021</v>
      </c>
      <c r="B12" s="9">
        <v>123336</v>
      </c>
      <c r="C12" s="9" t="s">
        <v>967</v>
      </c>
    </row>
    <row r="13" spans="1:3" ht="12.75" customHeight="1" x14ac:dyDescent="0.2">
      <c r="A13" s="9">
        <v>2021</v>
      </c>
      <c r="B13" s="9">
        <v>150129</v>
      </c>
      <c r="C13" s="9" t="s">
        <v>967</v>
      </c>
    </row>
    <row r="14" spans="1:3" ht="12.75" customHeight="1" x14ac:dyDescent="0.2">
      <c r="A14" s="9">
        <v>2021</v>
      </c>
      <c r="B14" s="9">
        <v>123336</v>
      </c>
      <c r="C14" s="9" t="s">
        <v>967</v>
      </c>
    </row>
    <row r="15" spans="1:3" ht="12.75" customHeight="1" x14ac:dyDescent="0.2">
      <c r="A15" s="9">
        <v>2021</v>
      </c>
      <c r="B15" s="9">
        <v>123336</v>
      </c>
      <c r="C15" s="9" t="s">
        <v>967</v>
      </c>
    </row>
    <row r="16" spans="1:3" ht="12.75" customHeight="1" x14ac:dyDescent="0.2">
      <c r="A16" s="9">
        <v>2021</v>
      </c>
      <c r="B16" s="9">
        <v>123336</v>
      </c>
      <c r="C16" s="9" t="s">
        <v>967</v>
      </c>
    </row>
    <row r="17" spans="1:3" ht="12.75" customHeight="1" x14ac:dyDescent="0.2">
      <c r="A17" s="9">
        <v>2021</v>
      </c>
      <c r="B17" s="9">
        <v>123336</v>
      </c>
      <c r="C17" s="9" t="s">
        <v>967</v>
      </c>
    </row>
    <row r="18" spans="1:3" ht="12.75" customHeight="1" x14ac:dyDescent="0.2">
      <c r="A18" s="9">
        <v>2021</v>
      </c>
      <c r="B18" s="9">
        <v>123336</v>
      </c>
      <c r="C18" s="9" t="s">
        <v>967</v>
      </c>
    </row>
    <row r="19" spans="1:3" ht="12.75" customHeight="1" x14ac:dyDescent="0.2">
      <c r="A19" s="9">
        <v>2021</v>
      </c>
      <c r="B19" s="9">
        <v>123336</v>
      </c>
      <c r="C19" s="9" t="s">
        <v>967</v>
      </c>
    </row>
    <row r="20" spans="1:3" ht="12.75" customHeight="1" x14ac:dyDescent="0.2">
      <c r="A20" s="9">
        <v>2021</v>
      </c>
      <c r="B20" s="9">
        <v>1127925</v>
      </c>
      <c r="C20" s="9" t="s">
        <v>967</v>
      </c>
    </row>
    <row r="21" spans="1:3" ht="12.75" customHeight="1" x14ac:dyDescent="0.2">
      <c r="A21" s="9">
        <v>2021</v>
      </c>
      <c r="B21" s="9">
        <v>123336</v>
      </c>
      <c r="C21" s="9" t="s">
        <v>967</v>
      </c>
    </row>
    <row r="22" spans="1:3" ht="12.75" customHeight="1" x14ac:dyDescent="0.2">
      <c r="A22" s="9">
        <v>2021</v>
      </c>
      <c r="B22" s="9">
        <v>1308687</v>
      </c>
      <c r="C22" s="9" t="s">
        <v>967</v>
      </c>
    </row>
    <row r="23" spans="1:3" ht="12.75" customHeight="1" x14ac:dyDescent="0.2">
      <c r="A23" s="9">
        <v>2021</v>
      </c>
      <c r="B23" s="9">
        <v>123336</v>
      </c>
      <c r="C23" s="9" t="s">
        <v>967</v>
      </c>
    </row>
    <row r="24" spans="1:3" ht="12.75" customHeight="1" x14ac:dyDescent="0.2">
      <c r="A24" s="9">
        <v>2021</v>
      </c>
      <c r="B24" s="9">
        <v>123336</v>
      </c>
      <c r="C24" s="9" t="s">
        <v>967</v>
      </c>
    </row>
    <row r="25" spans="1:3" ht="12.75" customHeight="1" x14ac:dyDescent="0.2">
      <c r="A25" s="9">
        <v>2021</v>
      </c>
      <c r="B25" s="9">
        <v>1103832</v>
      </c>
      <c r="C25" s="9" t="s">
        <v>967</v>
      </c>
    </row>
    <row r="26" spans="1:3" ht="12.75" customHeight="1" x14ac:dyDescent="0.2">
      <c r="A26" s="9">
        <v>2021</v>
      </c>
      <c r="B26" s="9">
        <v>1127927</v>
      </c>
      <c r="C26" s="9" t="s">
        <v>967</v>
      </c>
    </row>
    <row r="27" spans="1:3" ht="12.75" customHeight="1" x14ac:dyDescent="0.2">
      <c r="A27" s="9">
        <v>2021</v>
      </c>
      <c r="B27" s="9">
        <v>1365444</v>
      </c>
      <c r="C27" s="9" t="s">
        <v>967</v>
      </c>
    </row>
    <row r="28" spans="1:3" ht="12.75" customHeight="1" x14ac:dyDescent="0.2">
      <c r="A28" s="9">
        <v>2021</v>
      </c>
      <c r="B28" s="9">
        <v>123336</v>
      </c>
      <c r="C28" s="9" t="s">
        <v>967</v>
      </c>
    </row>
    <row r="29" spans="1:3" ht="12.75" customHeight="1" x14ac:dyDescent="0.2">
      <c r="A29" s="9">
        <v>2021</v>
      </c>
      <c r="B29" s="9">
        <v>108730</v>
      </c>
      <c r="C29" s="9" t="s">
        <v>967</v>
      </c>
    </row>
    <row r="30" spans="1:3" ht="12.75" customHeight="1" x14ac:dyDescent="0.2">
      <c r="A30" s="9">
        <v>2021</v>
      </c>
      <c r="B30" s="9">
        <v>1179970</v>
      </c>
      <c r="C30" s="9" t="s">
        <v>967</v>
      </c>
    </row>
    <row r="31" spans="1:3" ht="12.75" customHeight="1" x14ac:dyDescent="0.2">
      <c r="A31" s="9">
        <v>2021</v>
      </c>
      <c r="B31" s="9">
        <v>123336</v>
      </c>
      <c r="C31" s="9" t="s">
        <v>967</v>
      </c>
    </row>
    <row r="32" spans="1:3" ht="12.75" customHeight="1" x14ac:dyDescent="0.2">
      <c r="A32" s="9">
        <v>2021</v>
      </c>
      <c r="B32" s="9">
        <v>123336</v>
      </c>
      <c r="C32" s="9" t="s">
        <v>967</v>
      </c>
    </row>
    <row r="33" spans="1:3" ht="12.75" customHeight="1" x14ac:dyDescent="0.2">
      <c r="A33" s="9">
        <v>2021</v>
      </c>
      <c r="B33" s="9">
        <v>1179970</v>
      </c>
      <c r="C33" s="9" t="s">
        <v>967</v>
      </c>
    </row>
    <row r="34" spans="1:3" ht="12.75" customHeight="1" x14ac:dyDescent="0.2">
      <c r="A34" s="9">
        <v>2021</v>
      </c>
      <c r="B34" s="9">
        <v>123336</v>
      </c>
      <c r="C34" s="9" t="s">
        <v>967</v>
      </c>
    </row>
    <row r="35" spans="1:3" ht="12.75" customHeight="1" x14ac:dyDescent="0.2">
      <c r="A35" s="9">
        <v>2021</v>
      </c>
      <c r="B35" s="9">
        <v>123336</v>
      </c>
      <c r="C35" s="9" t="s">
        <v>967</v>
      </c>
    </row>
    <row r="36" spans="1:3" ht="12.75" customHeight="1" x14ac:dyDescent="0.2">
      <c r="A36" s="9">
        <v>2021</v>
      </c>
      <c r="B36" s="9">
        <v>1179970</v>
      </c>
      <c r="C36" s="9" t="s">
        <v>967</v>
      </c>
    </row>
    <row r="37" spans="1:3" ht="12.75" customHeight="1" x14ac:dyDescent="0.2">
      <c r="A37" s="9">
        <v>2021</v>
      </c>
      <c r="B37" s="9">
        <v>122845</v>
      </c>
      <c r="C37" s="9" t="s">
        <v>967</v>
      </c>
    </row>
    <row r="38" spans="1:3" ht="12.75" customHeight="1" x14ac:dyDescent="0.2">
      <c r="A38" s="9">
        <v>2021</v>
      </c>
      <c r="B38" s="9">
        <v>108730</v>
      </c>
      <c r="C38" s="9" t="s">
        <v>967</v>
      </c>
    </row>
    <row r="39" spans="1:3" ht="12.75" customHeight="1" x14ac:dyDescent="0.2">
      <c r="A39" s="9">
        <v>2021</v>
      </c>
      <c r="B39" s="9">
        <v>1103909</v>
      </c>
      <c r="C39" s="9" t="s">
        <v>967</v>
      </c>
    </row>
    <row r="40" spans="1:3" ht="12.75" customHeight="1" x14ac:dyDescent="0.2">
      <c r="A40" s="9">
        <v>2021</v>
      </c>
      <c r="B40" s="9">
        <v>123336</v>
      </c>
      <c r="C40" s="9" t="s">
        <v>967</v>
      </c>
    </row>
    <row r="41" spans="1:3" ht="12.75" customHeight="1" x14ac:dyDescent="0.2">
      <c r="A41" s="9">
        <v>2021</v>
      </c>
      <c r="B41" s="9">
        <v>1179970</v>
      </c>
      <c r="C41" s="9" t="s">
        <v>967</v>
      </c>
    </row>
    <row r="42" spans="1:3" ht="12.75" customHeight="1" x14ac:dyDescent="0.2">
      <c r="A42" s="9">
        <v>2021</v>
      </c>
      <c r="B42" s="9">
        <v>1308687</v>
      </c>
      <c r="C42" s="9" t="s">
        <v>967</v>
      </c>
    </row>
    <row r="43" spans="1:3" ht="12.75" customHeight="1" x14ac:dyDescent="0.2">
      <c r="A43" s="9">
        <v>2021</v>
      </c>
      <c r="B43" s="9">
        <v>1127927</v>
      </c>
      <c r="C43" s="9" t="s">
        <v>967</v>
      </c>
    </row>
    <row r="44" spans="1:3" ht="12.75" customHeight="1" x14ac:dyDescent="0.2">
      <c r="A44" s="9">
        <v>2021</v>
      </c>
      <c r="B44" s="9">
        <v>1127925</v>
      </c>
      <c r="C44" s="9" t="s">
        <v>967</v>
      </c>
    </row>
    <row r="45" spans="1:3" ht="12.75" customHeight="1" x14ac:dyDescent="0.2">
      <c r="A45" s="9">
        <v>2021</v>
      </c>
      <c r="B45" s="9">
        <v>1179970</v>
      </c>
      <c r="C45" s="9" t="s">
        <v>967</v>
      </c>
    </row>
    <row r="46" spans="1:3" ht="12.75" customHeight="1" x14ac:dyDescent="0.2">
      <c r="A46" s="9">
        <v>2021</v>
      </c>
      <c r="B46" s="9">
        <v>1179970</v>
      </c>
      <c r="C46" s="9" t="s">
        <v>967</v>
      </c>
    </row>
    <row r="47" spans="1:3" ht="12.75" customHeight="1" x14ac:dyDescent="0.2">
      <c r="A47" s="9">
        <v>2021</v>
      </c>
      <c r="B47" s="9">
        <v>108730</v>
      </c>
      <c r="C47" s="9" t="s">
        <v>967</v>
      </c>
    </row>
    <row r="48" spans="1:3" ht="12.75" customHeight="1" x14ac:dyDescent="0.2">
      <c r="A48" s="9">
        <v>2021</v>
      </c>
      <c r="B48" s="9">
        <v>123336</v>
      </c>
      <c r="C48" s="9" t="s">
        <v>967</v>
      </c>
    </row>
    <row r="49" spans="1:3" ht="12.75" customHeight="1" x14ac:dyDescent="0.2">
      <c r="A49" s="9">
        <v>2021</v>
      </c>
      <c r="B49" s="9">
        <v>1179970</v>
      </c>
      <c r="C49" s="9" t="s">
        <v>967</v>
      </c>
    </row>
    <row r="50" spans="1:3" ht="12.75" customHeight="1" x14ac:dyDescent="0.2">
      <c r="A50" s="9">
        <v>2021</v>
      </c>
      <c r="B50" s="9">
        <v>123336</v>
      </c>
      <c r="C50" s="9" t="s">
        <v>967</v>
      </c>
    </row>
    <row r="51" spans="1:3" ht="12.75" customHeight="1" x14ac:dyDescent="0.2">
      <c r="A51" s="9">
        <v>2021</v>
      </c>
      <c r="B51" s="9">
        <v>123336</v>
      </c>
      <c r="C51" s="9" t="s">
        <v>967</v>
      </c>
    </row>
    <row r="52" spans="1:3" ht="12.75" customHeight="1" x14ac:dyDescent="0.2">
      <c r="A52" s="9">
        <v>2021</v>
      </c>
      <c r="B52" s="9">
        <v>1127925</v>
      </c>
      <c r="C52" s="9" t="s">
        <v>967</v>
      </c>
    </row>
    <row r="53" spans="1:3" ht="12.75" customHeight="1" x14ac:dyDescent="0.2">
      <c r="A53" s="9">
        <v>2021</v>
      </c>
      <c r="B53" s="9">
        <v>123336</v>
      </c>
      <c r="C53" s="9" t="s">
        <v>967</v>
      </c>
    </row>
    <row r="54" spans="1:3" ht="12.75" customHeight="1" x14ac:dyDescent="0.2">
      <c r="A54" s="9">
        <v>2021</v>
      </c>
      <c r="B54" s="9">
        <v>1103832</v>
      </c>
      <c r="C54" s="9" t="s">
        <v>967</v>
      </c>
    </row>
    <row r="55" spans="1:3" ht="12.75" customHeight="1" x14ac:dyDescent="0.2">
      <c r="A55" s="9">
        <v>2021</v>
      </c>
      <c r="B55" s="9">
        <v>123336</v>
      </c>
      <c r="C55" s="9" t="s">
        <v>967</v>
      </c>
    </row>
    <row r="56" spans="1:3" ht="12.75" customHeight="1" x14ac:dyDescent="0.2">
      <c r="A56" s="9">
        <v>2021</v>
      </c>
      <c r="B56" s="9">
        <v>1179970</v>
      </c>
      <c r="C56" s="9" t="s">
        <v>967</v>
      </c>
    </row>
    <row r="57" spans="1:3" ht="12.75" customHeight="1" x14ac:dyDescent="0.2">
      <c r="A57" s="9">
        <v>2021</v>
      </c>
      <c r="B57" s="9">
        <v>108730</v>
      </c>
      <c r="C57" s="9" t="s">
        <v>967</v>
      </c>
    </row>
    <row r="58" spans="1:3" ht="12.75" customHeight="1" x14ac:dyDescent="0.2">
      <c r="A58" s="9">
        <v>2021</v>
      </c>
      <c r="B58" s="9">
        <v>1179970</v>
      </c>
      <c r="C58" s="9" t="s">
        <v>967</v>
      </c>
    </row>
    <row r="59" spans="1:3" ht="12.75" customHeight="1" x14ac:dyDescent="0.2">
      <c r="A59" s="9">
        <v>2021</v>
      </c>
      <c r="B59" s="9">
        <v>123336</v>
      </c>
      <c r="C59" s="9" t="s">
        <v>967</v>
      </c>
    </row>
    <row r="60" spans="1:3" ht="12.75" customHeight="1" x14ac:dyDescent="0.2">
      <c r="A60" s="9">
        <v>2021</v>
      </c>
      <c r="B60" s="9">
        <v>1103692</v>
      </c>
      <c r="C60" s="9" t="s">
        <v>967</v>
      </c>
    </row>
    <row r="61" spans="1:3" ht="12.75" customHeight="1" x14ac:dyDescent="0.2">
      <c r="A61" s="9">
        <v>2021</v>
      </c>
      <c r="B61" s="9">
        <v>1127927</v>
      </c>
      <c r="C61" s="9" t="s">
        <v>967</v>
      </c>
    </row>
    <row r="62" spans="1:3" ht="12.75" customHeight="1" x14ac:dyDescent="0.2">
      <c r="A62" s="9">
        <v>2021</v>
      </c>
      <c r="B62" s="9">
        <v>1270538</v>
      </c>
      <c r="C62" s="9" t="s">
        <v>967</v>
      </c>
    </row>
    <row r="63" spans="1:3" ht="12.75" customHeight="1" x14ac:dyDescent="0.2">
      <c r="A63" s="9">
        <v>2021</v>
      </c>
      <c r="B63" s="9">
        <v>123336</v>
      </c>
      <c r="C63" s="9" t="s">
        <v>967</v>
      </c>
    </row>
    <row r="64" spans="1:3" ht="12.75" customHeight="1" x14ac:dyDescent="0.2">
      <c r="A64" s="9">
        <v>2021</v>
      </c>
      <c r="B64" s="9">
        <v>1179970</v>
      </c>
      <c r="C64" s="9" t="s">
        <v>967</v>
      </c>
    </row>
    <row r="65" spans="1:3" ht="12.75" customHeight="1" x14ac:dyDescent="0.2">
      <c r="A65" s="9">
        <v>2021</v>
      </c>
      <c r="B65" s="9">
        <v>1179970</v>
      </c>
      <c r="C65" s="9" t="s">
        <v>967</v>
      </c>
    </row>
    <row r="66" spans="1:3" ht="12.75" customHeight="1" x14ac:dyDescent="0.2">
      <c r="A66" s="9">
        <v>2021</v>
      </c>
      <c r="B66" s="9">
        <v>1179970</v>
      </c>
      <c r="C66" s="9" t="s">
        <v>967</v>
      </c>
    </row>
    <row r="67" spans="1:3" ht="12.75" customHeight="1" x14ac:dyDescent="0.2">
      <c r="A67" s="9">
        <v>2021</v>
      </c>
      <c r="B67" s="9">
        <v>1127927</v>
      </c>
      <c r="C67" s="9" t="s">
        <v>967</v>
      </c>
    </row>
    <row r="68" spans="1:3" ht="12.75" customHeight="1" x14ac:dyDescent="0.2">
      <c r="A68" s="9">
        <v>2021</v>
      </c>
      <c r="B68" s="9">
        <v>1117076</v>
      </c>
      <c r="C68" s="9" t="s">
        <v>967</v>
      </c>
    </row>
    <row r="69" spans="1:3" ht="12.75" customHeight="1" x14ac:dyDescent="0.2">
      <c r="A69" s="9">
        <v>2021</v>
      </c>
      <c r="B69" s="9">
        <v>1179970</v>
      </c>
      <c r="C69" s="9" t="s">
        <v>967</v>
      </c>
    </row>
    <row r="70" spans="1:3" ht="12.75" customHeight="1" x14ac:dyDescent="0.2">
      <c r="A70" s="9">
        <v>2021</v>
      </c>
      <c r="B70" s="9">
        <v>123336</v>
      </c>
      <c r="C70" s="9" t="s">
        <v>967</v>
      </c>
    </row>
    <row r="71" spans="1:3" ht="12.75" customHeight="1" x14ac:dyDescent="0.2">
      <c r="A71" s="9">
        <v>2021</v>
      </c>
      <c r="B71" s="9">
        <v>1308687</v>
      </c>
      <c r="C71" s="9" t="s">
        <v>967</v>
      </c>
    </row>
    <row r="72" spans="1:3" ht="12.75" customHeight="1" x14ac:dyDescent="0.2">
      <c r="A72" s="9">
        <v>2021</v>
      </c>
      <c r="B72" s="9">
        <v>1308687</v>
      </c>
      <c r="C72" s="9" t="s">
        <v>967</v>
      </c>
    </row>
    <row r="73" spans="1:3" ht="12.75" customHeight="1" x14ac:dyDescent="0.2">
      <c r="A73" s="9">
        <v>2021</v>
      </c>
      <c r="B73" s="9">
        <v>1179970</v>
      </c>
      <c r="C73" s="9" t="s">
        <v>967</v>
      </c>
    </row>
    <row r="74" spans="1:3" ht="12.75" customHeight="1" x14ac:dyDescent="0.2">
      <c r="A74" s="9">
        <v>2021</v>
      </c>
      <c r="B74" s="9">
        <v>123336</v>
      </c>
      <c r="C74" s="9" t="s">
        <v>967</v>
      </c>
    </row>
    <row r="75" spans="1:3" ht="12.75" customHeight="1" x14ac:dyDescent="0.2">
      <c r="A75" s="9">
        <v>2021</v>
      </c>
      <c r="B75" s="9">
        <v>123336</v>
      </c>
      <c r="C75" s="9" t="s">
        <v>967</v>
      </c>
    </row>
    <row r="76" spans="1:3" ht="12.75" customHeight="1" x14ac:dyDescent="0.2">
      <c r="A76" s="9">
        <v>2021</v>
      </c>
      <c r="B76" s="9">
        <v>1179970</v>
      </c>
      <c r="C76" s="9" t="s">
        <v>967</v>
      </c>
    </row>
    <row r="77" spans="1:3" ht="12.75" customHeight="1" x14ac:dyDescent="0.2">
      <c r="A77" s="9">
        <v>2021</v>
      </c>
      <c r="B77" s="9">
        <v>123336</v>
      </c>
      <c r="C77" s="9" t="s">
        <v>967</v>
      </c>
    </row>
    <row r="78" spans="1:3" ht="12.75" customHeight="1" x14ac:dyDescent="0.2">
      <c r="A78" s="9">
        <v>2021</v>
      </c>
      <c r="B78" s="9">
        <v>1103832</v>
      </c>
      <c r="C78" s="9" t="s">
        <v>967</v>
      </c>
    </row>
    <row r="79" spans="1:3" ht="12.75" customHeight="1" x14ac:dyDescent="0.2">
      <c r="A79" s="9">
        <v>2021</v>
      </c>
      <c r="B79" s="9">
        <v>123336</v>
      </c>
      <c r="C79" s="9" t="s">
        <v>967</v>
      </c>
    </row>
    <row r="80" spans="1:3" ht="12.75" customHeight="1" x14ac:dyDescent="0.2">
      <c r="A80" s="9">
        <v>2021</v>
      </c>
      <c r="B80" s="9">
        <v>123336</v>
      </c>
      <c r="C80" s="9" t="s">
        <v>967</v>
      </c>
    </row>
    <row r="81" spans="1:3" ht="12.75" customHeight="1" x14ac:dyDescent="0.2">
      <c r="A81" s="9">
        <v>2021</v>
      </c>
      <c r="B81" s="9">
        <v>122845</v>
      </c>
      <c r="C81" s="9" t="s">
        <v>967</v>
      </c>
    </row>
    <row r="82" spans="1:3" ht="12.75" customHeight="1" x14ac:dyDescent="0.2">
      <c r="A82" s="9">
        <v>2021</v>
      </c>
      <c r="B82" s="9">
        <v>1308687</v>
      </c>
      <c r="C82" s="9" t="s">
        <v>967</v>
      </c>
    </row>
    <row r="83" spans="1:3" ht="12.75" customHeight="1" x14ac:dyDescent="0.2">
      <c r="A83" s="9">
        <v>2021</v>
      </c>
      <c r="B83" s="9">
        <v>123336</v>
      </c>
      <c r="C83" s="9" t="s">
        <v>967</v>
      </c>
    </row>
    <row r="84" spans="1:3" ht="12.75" customHeight="1" x14ac:dyDescent="0.2">
      <c r="A84" s="9">
        <v>2021</v>
      </c>
      <c r="B84" s="9">
        <v>1103832</v>
      </c>
      <c r="C84" s="9" t="s">
        <v>967</v>
      </c>
    </row>
    <row r="85" spans="1:3" ht="12.75" customHeight="1" x14ac:dyDescent="0.2">
      <c r="A85" s="9">
        <v>2021</v>
      </c>
      <c r="B85" s="9">
        <v>1179970</v>
      </c>
      <c r="C85" s="9" t="s">
        <v>967</v>
      </c>
    </row>
    <row r="86" spans="1:3" ht="12.75" customHeight="1" x14ac:dyDescent="0.2">
      <c r="A86" s="9">
        <v>2021</v>
      </c>
      <c r="B86" s="9">
        <v>123336</v>
      </c>
      <c r="C86" s="9" t="s">
        <v>967</v>
      </c>
    </row>
    <row r="87" spans="1:3" ht="12.75" customHeight="1" x14ac:dyDescent="0.2">
      <c r="A87" s="9">
        <v>2021</v>
      </c>
      <c r="B87" s="9">
        <v>1117076</v>
      </c>
      <c r="C87" s="9" t="s">
        <v>967</v>
      </c>
    </row>
    <row r="88" spans="1:3" ht="12.75" customHeight="1" x14ac:dyDescent="0.2">
      <c r="A88" s="9">
        <v>2021</v>
      </c>
      <c r="B88" s="9">
        <v>1179970</v>
      </c>
      <c r="C88" s="9" t="s">
        <v>967</v>
      </c>
    </row>
    <row r="89" spans="1:3" ht="12.75" customHeight="1" x14ac:dyDescent="0.2">
      <c r="A89" s="9">
        <v>2021</v>
      </c>
      <c r="B89" s="9">
        <v>123336</v>
      </c>
      <c r="C89" s="9" t="s">
        <v>967</v>
      </c>
    </row>
    <row r="90" spans="1:3" ht="12.75" customHeight="1" x14ac:dyDescent="0.2">
      <c r="A90" s="9">
        <v>2021</v>
      </c>
      <c r="B90" s="9">
        <v>1179970</v>
      </c>
      <c r="C90" s="9" t="s">
        <v>967</v>
      </c>
    </row>
    <row r="91" spans="1:3" ht="12.75" customHeight="1" x14ac:dyDescent="0.2">
      <c r="A91" s="9">
        <v>2021</v>
      </c>
      <c r="B91" s="9">
        <v>1127925</v>
      </c>
      <c r="C91" s="9" t="s">
        <v>967</v>
      </c>
    </row>
    <row r="92" spans="1:3" ht="12.75" customHeight="1" x14ac:dyDescent="0.2">
      <c r="A92" s="9">
        <v>2021</v>
      </c>
      <c r="B92" s="9">
        <v>1179970</v>
      </c>
      <c r="C92" s="9" t="s">
        <v>967</v>
      </c>
    </row>
    <row r="93" spans="1:3" ht="12.75" customHeight="1" x14ac:dyDescent="0.2">
      <c r="A93" s="9">
        <v>2021</v>
      </c>
      <c r="B93" s="9">
        <v>1127926</v>
      </c>
      <c r="C93" s="9" t="s">
        <v>967</v>
      </c>
    </row>
    <row r="94" spans="1:3" ht="12.75" customHeight="1" x14ac:dyDescent="0.2">
      <c r="A94" s="9">
        <v>2021</v>
      </c>
      <c r="B94" s="9">
        <v>123336</v>
      </c>
      <c r="C94" s="9" t="s">
        <v>967</v>
      </c>
    </row>
    <row r="95" spans="1:3" ht="12.75" customHeight="1" x14ac:dyDescent="0.2">
      <c r="A95" s="9">
        <v>2021</v>
      </c>
      <c r="B95" s="9">
        <v>123336</v>
      </c>
      <c r="C95" s="9" t="s">
        <v>967</v>
      </c>
    </row>
    <row r="96" spans="1:3" ht="12.75" customHeight="1" x14ac:dyDescent="0.2">
      <c r="A96" s="9">
        <v>2021</v>
      </c>
      <c r="B96" s="9">
        <v>1127925</v>
      </c>
      <c r="C96" s="9" t="s">
        <v>967</v>
      </c>
    </row>
    <row r="97" spans="1:3" ht="12.75" customHeight="1" x14ac:dyDescent="0.2">
      <c r="A97" s="9">
        <v>2021</v>
      </c>
      <c r="B97" s="9">
        <v>123336</v>
      </c>
      <c r="C97" s="9" t="s">
        <v>967</v>
      </c>
    </row>
    <row r="98" spans="1:3" ht="12.75" customHeight="1" x14ac:dyDescent="0.2">
      <c r="A98" s="9">
        <v>2021</v>
      </c>
      <c r="B98" s="9">
        <v>1127927</v>
      </c>
      <c r="C98" s="9" t="s">
        <v>967</v>
      </c>
    </row>
    <row r="99" spans="1:3" ht="12.75" customHeight="1" x14ac:dyDescent="0.2">
      <c r="A99" s="9">
        <v>2021</v>
      </c>
      <c r="B99" s="9">
        <v>123336</v>
      </c>
      <c r="C99" s="9" t="s">
        <v>967</v>
      </c>
    </row>
    <row r="100" spans="1:3" ht="12.75" customHeight="1" x14ac:dyDescent="0.2">
      <c r="A100" s="9">
        <v>2021</v>
      </c>
      <c r="B100" s="9">
        <v>123336</v>
      </c>
      <c r="C100" s="9" t="s">
        <v>967</v>
      </c>
    </row>
    <row r="101" spans="1:3" ht="12.75" customHeight="1" x14ac:dyDescent="0.2">
      <c r="A101" s="9">
        <v>2021</v>
      </c>
      <c r="B101" s="9">
        <v>1179970</v>
      </c>
      <c r="C101" s="9" t="s">
        <v>967</v>
      </c>
    </row>
    <row r="102" spans="1:3" ht="12.75" customHeight="1" x14ac:dyDescent="0.2">
      <c r="A102" s="9">
        <v>2021</v>
      </c>
      <c r="B102" s="9">
        <v>122845</v>
      </c>
      <c r="C102" s="9" t="s">
        <v>967</v>
      </c>
    </row>
    <row r="103" spans="1:3" ht="12.75" customHeight="1" x14ac:dyDescent="0.2">
      <c r="A103" s="9">
        <v>2021</v>
      </c>
      <c r="B103" s="9">
        <v>123336</v>
      </c>
      <c r="C103" s="9" t="s">
        <v>967</v>
      </c>
    </row>
    <row r="104" spans="1:3" ht="12.75" customHeight="1" x14ac:dyDescent="0.2">
      <c r="A104" s="9">
        <v>2021</v>
      </c>
      <c r="B104" s="9">
        <v>1319230</v>
      </c>
      <c r="C104" s="9" t="s">
        <v>967</v>
      </c>
    </row>
    <row r="105" spans="1:3" ht="12.75" customHeight="1" x14ac:dyDescent="0.2">
      <c r="A105" s="9">
        <v>2021</v>
      </c>
      <c r="B105" s="9">
        <v>123336</v>
      </c>
      <c r="C105" s="9" t="s">
        <v>967</v>
      </c>
    </row>
    <row r="106" spans="1:3" ht="12.75" customHeight="1" x14ac:dyDescent="0.2">
      <c r="A106" s="9">
        <v>2021</v>
      </c>
      <c r="B106" s="9">
        <v>1117076</v>
      </c>
      <c r="C106" s="9" t="s">
        <v>967</v>
      </c>
    </row>
    <row r="107" spans="1:3" ht="12.75" customHeight="1" x14ac:dyDescent="0.2">
      <c r="A107" s="9">
        <v>2021</v>
      </c>
      <c r="B107" s="9">
        <v>1127925</v>
      </c>
      <c r="C107" s="9" t="s">
        <v>967</v>
      </c>
    </row>
    <row r="108" spans="1:3" ht="12.75" customHeight="1" x14ac:dyDescent="0.2">
      <c r="A108" s="9">
        <v>2021</v>
      </c>
      <c r="B108" s="9">
        <v>1179970</v>
      </c>
      <c r="C108" s="9" t="s">
        <v>967</v>
      </c>
    </row>
    <row r="109" spans="1:3" ht="12.75" customHeight="1" x14ac:dyDescent="0.2">
      <c r="A109" s="9">
        <v>2021</v>
      </c>
      <c r="B109" s="9">
        <v>123336</v>
      </c>
      <c r="C109" s="9" t="s">
        <v>967</v>
      </c>
    </row>
    <row r="110" spans="1:3" ht="12.75" customHeight="1" x14ac:dyDescent="0.2">
      <c r="A110" s="9">
        <v>2021</v>
      </c>
      <c r="B110" s="9">
        <v>1127925</v>
      </c>
      <c r="C110" s="9" t="s">
        <v>967</v>
      </c>
    </row>
    <row r="111" spans="1:3" ht="12.75" customHeight="1" x14ac:dyDescent="0.2">
      <c r="A111" s="9">
        <v>2021</v>
      </c>
      <c r="B111" s="9">
        <v>150129</v>
      </c>
      <c r="C111" s="9" t="s">
        <v>967</v>
      </c>
    </row>
    <row r="112" spans="1:3" ht="12.75" customHeight="1" x14ac:dyDescent="0.2">
      <c r="A112" s="9">
        <v>2021</v>
      </c>
      <c r="B112" s="9">
        <v>123336</v>
      </c>
      <c r="C112" s="9" t="s">
        <v>967</v>
      </c>
    </row>
    <row r="113" spans="1:3" ht="12.75" customHeight="1" x14ac:dyDescent="0.2">
      <c r="A113" s="9">
        <v>2021</v>
      </c>
      <c r="B113" s="9">
        <v>123336</v>
      </c>
      <c r="C113" s="9" t="s">
        <v>967</v>
      </c>
    </row>
    <row r="114" spans="1:3" ht="12.75" customHeight="1" x14ac:dyDescent="0.2">
      <c r="A114" s="9">
        <v>2021</v>
      </c>
      <c r="B114" s="9">
        <v>123336</v>
      </c>
      <c r="C114" s="9" t="s">
        <v>967</v>
      </c>
    </row>
    <row r="115" spans="1:3" ht="12.75" customHeight="1" x14ac:dyDescent="0.2">
      <c r="A115" s="9">
        <v>2021</v>
      </c>
      <c r="B115" s="9">
        <v>1179970</v>
      </c>
      <c r="C115" s="9" t="s">
        <v>967</v>
      </c>
    </row>
    <row r="116" spans="1:3" ht="12.75" customHeight="1" x14ac:dyDescent="0.2">
      <c r="A116" s="9">
        <v>2021</v>
      </c>
      <c r="B116" s="9">
        <v>1179970</v>
      </c>
      <c r="C116" s="9" t="s">
        <v>967</v>
      </c>
    </row>
    <row r="117" spans="1:3" ht="12.75" customHeight="1" x14ac:dyDescent="0.2">
      <c r="A117" s="9">
        <v>2021</v>
      </c>
      <c r="B117" s="9">
        <v>1103832</v>
      </c>
      <c r="C117" s="9" t="s">
        <v>967</v>
      </c>
    </row>
    <row r="118" spans="1:3" ht="12.75" customHeight="1" x14ac:dyDescent="0.2">
      <c r="A118" s="9">
        <v>2021</v>
      </c>
      <c r="B118" s="9">
        <v>123336</v>
      </c>
      <c r="C118" s="9" t="s">
        <v>967</v>
      </c>
    </row>
    <row r="119" spans="1:3" ht="12.75" customHeight="1" x14ac:dyDescent="0.2">
      <c r="A119" s="9">
        <v>2021</v>
      </c>
      <c r="B119" s="9">
        <v>123336</v>
      </c>
      <c r="C119" s="9" t="s">
        <v>967</v>
      </c>
    </row>
    <row r="120" spans="1:3" ht="12.75" customHeight="1" x14ac:dyDescent="0.2">
      <c r="A120" s="9">
        <v>2021</v>
      </c>
      <c r="B120" s="9">
        <v>1179970</v>
      </c>
      <c r="C120" s="9" t="s">
        <v>967</v>
      </c>
    </row>
    <row r="121" spans="1:3" ht="12.75" customHeight="1" x14ac:dyDescent="0.2">
      <c r="A121" s="9">
        <v>2021</v>
      </c>
      <c r="B121" s="9">
        <v>1127927</v>
      </c>
      <c r="C121" s="9" t="s">
        <v>967</v>
      </c>
    </row>
    <row r="122" spans="1:3" ht="12.75" customHeight="1" x14ac:dyDescent="0.2">
      <c r="A122" s="9">
        <v>2021</v>
      </c>
      <c r="B122" s="9">
        <v>1308687</v>
      </c>
      <c r="C122" s="9" t="s">
        <v>967</v>
      </c>
    </row>
    <row r="123" spans="1:3" ht="12.75" customHeight="1" x14ac:dyDescent="0.2">
      <c r="A123" s="9">
        <v>2021</v>
      </c>
      <c r="B123" s="9">
        <v>123336</v>
      </c>
      <c r="C123" s="9" t="s">
        <v>967</v>
      </c>
    </row>
    <row r="124" spans="1:3" ht="12.75" customHeight="1" x14ac:dyDescent="0.2">
      <c r="A124" s="9">
        <v>2021</v>
      </c>
      <c r="B124" s="9">
        <v>123336</v>
      </c>
      <c r="C124" s="9" t="s">
        <v>967</v>
      </c>
    </row>
    <row r="125" spans="1:3" ht="12.75" customHeight="1" x14ac:dyDescent="0.2">
      <c r="A125" s="9">
        <v>2021</v>
      </c>
      <c r="B125" s="9">
        <v>1308687</v>
      </c>
      <c r="C125" s="9" t="s">
        <v>967</v>
      </c>
    </row>
    <row r="126" spans="1:3" ht="12.75" customHeight="1" x14ac:dyDescent="0.2">
      <c r="A126" s="9">
        <v>2021</v>
      </c>
      <c r="B126" s="9">
        <v>123336</v>
      </c>
      <c r="C126" s="9" t="s">
        <v>967</v>
      </c>
    </row>
    <row r="127" spans="1:3" ht="12.75" customHeight="1" x14ac:dyDescent="0.2">
      <c r="A127" s="9">
        <v>2021</v>
      </c>
      <c r="B127" s="9">
        <v>108730</v>
      </c>
      <c r="C127" s="9" t="s">
        <v>967</v>
      </c>
    </row>
    <row r="128" spans="1:3" ht="12.75" customHeight="1" x14ac:dyDescent="0.2">
      <c r="A128" s="9">
        <v>2021</v>
      </c>
      <c r="B128" s="9">
        <v>1179970</v>
      </c>
      <c r="C128" s="9" t="s">
        <v>967</v>
      </c>
    </row>
    <row r="129" spans="1:3" ht="12.75" customHeight="1" x14ac:dyDescent="0.2">
      <c r="A129" s="9">
        <v>2021</v>
      </c>
      <c r="B129" s="9">
        <v>123336</v>
      </c>
      <c r="C129" s="9" t="s">
        <v>967</v>
      </c>
    </row>
    <row r="130" spans="1:3" ht="12.75" customHeight="1" x14ac:dyDescent="0.2">
      <c r="A130" s="9">
        <v>2021</v>
      </c>
      <c r="B130" s="9">
        <v>123336</v>
      </c>
      <c r="C130" s="9" t="s">
        <v>967</v>
      </c>
    </row>
    <row r="131" spans="1:3" ht="12.75" customHeight="1" x14ac:dyDescent="0.2">
      <c r="A131" s="9">
        <v>2021</v>
      </c>
      <c r="B131" s="9">
        <v>122845</v>
      </c>
      <c r="C131" s="9" t="s">
        <v>967</v>
      </c>
    </row>
    <row r="132" spans="1:3" ht="12.75" customHeight="1" x14ac:dyDescent="0.2">
      <c r="A132" s="9">
        <v>2021</v>
      </c>
      <c r="B132" s="9">
        <v>1308687</v>
      </c>
      <c r="C132" s="9" t="s">
        <v>967</v>
      </c>
    </row>
    <row r="133" spans="1:3" ht="12.75" customHeight="1" x14ac:dyDescent="0.2">
      <c r="A133" s="9">
        <v>2021</v>
      </c>
      <c r="B133" s="9">
        <v>1127926</v>
      </c>
      <c r="C133" s="9" t="s">
        <v>967</v>
      </c>
    </row>
    <row r="134" spans="1:3" ht="12.75" customHeight="1" x14ac:dyDescent="0.2">
      <c r="A134" s="9">
        <v>2021</v>
      </c>
      <c r="B134" s="9">
        <v>1179970</v>
      </c>
      <c r="C134" s="9" t="s">
        <v>967</v>
      </c>
    </row>
    <row r="135" spans="1:3" ht="12.75" customHeight="1" x14ac:dyDescent="0.2">
      <c r="A135" s="9">
        <v>2021</v>
      </c>
      <c r="B135" s="9">
        <v>1127924</v>
      </c>
      <c r="C135" s="9" t="s">
        <v>967</v>
      </c>
    </row>
    <row r="136" spans="1:3" ht="12.75" customHeight="1" x14ac:dyDescent="0.2">
      <c r="A136" s="9">
        <v>2021</v>
      </c>
      <c r="B136" s="9">
        <v>123336</v>
      </c>
      <c r="C136" s="9" t="s">
        <v>967</v>
      </c>
    </row>
    <row r="137" spans="1:3" ht="12.75" customHeight="1" x14ac:dyDescent="0.2">
      <c r="A137" s="9">
        <v>2021</v>
      </c>
      <c r="B137" s="9">
        <v>1319230</v>
      </c>
      <c r="C137" s="9" t="s">
        <v>967</v>
      </c>
    </row>
    <row r="138" spans="1:3" ht="12.75" customHeight="1" x14ac:dyDescent="0.2">
      <c r="A138" s="9">
        <v>2021</v>
      </c>
      <c r="B138" s="9">
        <v>1179970</v>
      </c>
      <c r="C138" s="9" t="s">
        <v>967</v>
      </c>
    </row>
    <row r="139" spans="1:3" ht="12.75" customHeight="1" x14ac:dyDescent="0.2">
      <c r="A139" s="9">
        <v>2021</v>
      </c>
      <c r="B139" s="9">
        <v>1179970</v>
      </c>
      <c r="C139" s="9" t="s">
        <v>967</v>
      </c>
    </row>
    <row r="140" spans="1:3" ht="12.75" customHeight="1" x14ac:dyDescent="0.2">
      <c r="A140" s="9">
        <v>2021</v>
      </c>
      <c r="B140" s="9">
        <v>122845</v>
      </c>
      <c r="C140" s="9" t="s">
        <v>967</v>
      </c>
    </row>
    <row r="141" spans="1:3" ht="12.75" customHeight="1" x14ac:dyDescent="0.2">
      <c r="A141" s="9">
        <v>2021</v>
      </c>
      <c r="B141" s="9">
        <v>123336</v>
      </c>
      <c r="C141" s="9" t="s">
        <v>967</v>
      </c>
    </row>
    <row r="142" spans="1:3" ht="12.75" customHeight="1" x14ac:dyDescent="0.2">
      <c r="A142" s="9">
        <v>2021</v>
      </c>
      <c r="B142" s="9">
        <v>122845</v>
      </c>
      <c r="C142" s="9" t="s">
        <v>967</v>
      </c>
    </row>
    <row r="143" spans="1:3" ht="12.75" customHeight="1" x14ac:dyDescent="0.2">
      <c r="A143" s="9">
        <v>2021</v>
      </c>
      <c r="B143" s="9">
        <v>1179970</v>
      </c>
      <c r="C143" s="9" t="s">
        <v>967</v>
      </c>
    </row>
    <row r="144" spans="1:3" ht="12.75" customHeight="1" x14ac:dyDescent="0.2">
      <c r="A144" s="9">
        <v>2021</v>
      </c>
      <c r="B144" s="9">
        <v>123336</v>
      </c>
      <c r="C144" s="9" t="s">
        <v>967</v>
      </c>
    </row>
    <row r="145" spans="1:3" ht="12.75" customHeight="1" x14ac:dyDescent="0.2">
      <c r="A145" s="9">
        <v>2021</v>
      </c>
      <c r="B145" s="9">
        <v>1179970</v>
      </c>
      <c r="C145" s="9" t="s">
        <v>967</v>
      </c>
    </row>
    <row r="146" spans="1:3" ht="12.75" customHeight="1" x14ac:dyDescent="0.2">
      <c r="A146" s="9">
        <v>2021</v>
      </c>
      <c r="B146" s="9">
        <v>123336</v>
      </c>
      <c r="C146" s="9" t="s">
        <v>967</v>
      </c>
    </row>
    <row r="147" spans="1:3" ht="12.75" customHeight="1" x14ac:dyDescent="0.2">
      <c r="A147" s="9">
        <v>2021</v>
      </c>
      <c r="B147" s="9">
        <v>123336</v>
      </c>
      <c r="C147" s="9" t="s">
        <v>967</v>
      </c>
    </row>
    <row r="148" spans="1:3" ht="12.75" customHeight="1" x14ac:dyDescent="0.2">
      <c r="A148" s="9">
        <v>2021</v>
      </c>
      <c r="B148" s="9">
        <v>1179970</v>
      </c>
      <c r="C148" s="9" t="s">
        <v>967</v>
      </c>
    </row>
    <row r="149" spans="1:3" ht="12.75" customHeight="1" x14ac:dyDescent="0.2">
      <c r="A149" s="9">
        <v>2021</v>
      </c>
      <c r="B149" s="9">
        <v>1179970</v>
      </c>
      <c r="C149" s="9" t="s">
        <v>967</v>
      </c>
    </row>
    <row r="150" spans="1:3" ht="12.75" customHeight="1" x14ac:dyDescent="0.2">
      <c r="A150" s="9">
        <v>2021</v>
      </c>
      <c r="B150" s="9">
        <v>123336</v>
      </c>
      <c r="C150" s="9" t="s">
        <v>967</v>
      </c>
    </row>
    <row r="151" spans="1:3" ht="12.75" customHeight="1" x14ac:dyDescent="0.2">
      <c r="A151" s="9">
        <v>2021</v>
      </c>
      <c r="B151" s="9">
        <v>1179970</v>
      </c>
      <c r="C151" s="9" t="s">
        <v>967</v>
      </c>
    </row>
    <row r="152" spans="1:3" ht="12.75" customHeight="1" x14ac:dyDescent="0.2">
      <c r="A152" s="9">
        <v>2021</v>
      </c>
      <c r="B152" s="9">
        <v>122845</v>
      </c>
      <c r="C152" s="9" t="s">
        <v>967</v>
      </c>
    </row>
    <row r="153" spans="1:3" ht="12.75" customHeight="1" x14ac:dyDescent="0.2">
      <c r="A153" s="9">
        <v>2021</v>
      </c>
      <c r="B153" s="9">
        <v>1308687</v>
      </c>
      <c r="C153" s="9" t="s">
        <v>967</v>
      </c>
    </row>
    <row r="154" spans="1:3" ht="12.75" customHeight="1" x14ac:dyDescent="0.2">
      <c r="A154" s="9">
        <v>2021</v>
      </c>
      <c r="B154" s="9">
        <v>122845</v>
      </c>
      <c r="C154" s="9" t="s">
        <v>967</v>
      </c>
    </row>
    <row r="155" spans="1:3" ht="12.75" customHeight="1" x14ac:dyDescent="0.2">
      <c r="A155" s="9">
        <v>2021</v>
      </c>
      <c r="B155" s="9">
        <v>123336</v>
      </c>
      <c r="C155" s="9" t="s">
        <v>967</v>
      </c>
    </row>
    <row r="156" spans="1:3" ht="12.75" customHeight="1" x14ac:dyDescent="0.2">
      <c r="A156" s="9">
        <v>2021</v>
      </c>
      <c r="B156" s="9">
        <v>1308687</v>
      </c>
      <c r="C156" s="9" t="s">
        <v>967</v>
      </c>
    </row>
    <row r="157" spans="1:3" ht="12.75" customHeight="1" x14ac:dyDescent="0.2">
      <c r="A157" s="9">
        <v>2021</v>
      </c>
      <c r="B157" s="9">
        <v>123336</v>
      </c>
      <c r="C157" s="9" t="s">
        <v>967</v>
      </c>
    </row>
    <row r="158" spans="1:3" ht="12.75" customHeight="1" x14ac:dyDescent="0.2">
      <c r="A158" s="9">
        <v>2021</v>
      </c>
      <c r="B158" s="9">
        <v>1179970</v>
      </c>
      <c r="C158" s="9" t="s">
        <v>967</v>
      </c>
    </row>
    <row r="159" spans="1:3" ht="12.75" customHeight="1" x14ac:dyDescent="0.2">
      <c r="A159" s="9">
        <v>2021</v>
      </c>
      <c r="B159" s="9">
        <v>1308687</v>
      </c>
      <c r="C159" s="9" t="s">
        <v>967</v>
      </c>
    </row>
    <row r="160" spans="1:3" ht="12.75" customHeight="1" x14ac:dyDescent="0.2">
      <c r="A160" s="9">
        <v>2021</v>
      </c>
      <c r="B160" s="9">
        <v>1103909</v>
      </c>
      <c r="C160" s="9" t="s">
        <v>967</v>
      </c>
    </row>
    <row r="161" spans="1:3" ht="12.75" customHeight="1" x14ac:dyDescent="0.2">
      <c r="A161" s="9">
        <v>2021</v>
      </c>
      <c r="B161" s="9">
        <v>122845</v>
      </c>
      <c r="C161" s="9" t="s">
        <v>967</v>
      </c>
    </row>
    <row r="162" spans="1:3" ht="12.75" customHeight="1" x14ac:dyDescent="0.2">
      <c r="A162" s="9">
        <v>2021</v>
      </c>
      <c r="B162" s="9">
        <v>123336</v>
      </c>
      <c r="C162" s="9" t="s">
        <v>967</v>
      </c>
    </row>
    <row r="163" spans="1:3" ht="12.75" customHeight="1" x14ac:dyDescent="0.2">
      <c r="A163" s="9">
        <v>2021</v>
      </c>
      <c r="B163" s="9">
        <v>1179970</v>
      </c>
      <c r="C163" s="9" t="s">
        <v>967</v>
      </c>
    </row>
    <row r="164" spans="1:3" ht="12.75" customHeight="1" x14ac:dyDescent="0.2">
      <c r="A164" s="9">
        <v>2021</v>
      </c>
      <c r="B164" s="9">
        <v>123336</v>
      </c>
      <c r="C164" s="9" t="s">
        <v>967</v>
      </c>
    </row>
    <row r="165" spans="1:3" ht="12.75" customHeight="1" x14ac:dyDescent="0.2">
      <c r="A165" s="9">
        <v>2021</v>
      </c>
      <c r="B165" s="9">
        <v>1179970</v>
      </c>
      <c r="C165" s="9" t="s">
        <v>967</v>
      </c>
    </row>
    <row r="166" spans="1:3" ht="12.75" customHeight="1" x14ac:dyDescent="0.2">
      <c r="A166" s="9">
        <v>2021</v>
      </c>
      <c r="B166" s="9">
        <v>123336</v>
      </c>
      <c r="C166" s="9" t="s">
        <v>967</v>
      </c>
    </row>
    <row r="167" spans="1:3" ht="12.75" customHeight="1" x14ac:dyDescent="0.2">
      <c r="A167" s="9">
        <v>2021</v>
      </c>
      <c r="B167" s="9">
        <v>1179970</v>
      </c>
      <c r="C167" s="9" t="s">
        <v>967</v>
      </c>
    </row>
    <row r="168" spans="1:3" ht="12.75" customHeight="1" x14ac:dyDescent="0.2">
      <c r="A168" s="9">
        <v>2021</v>
      </c>
      <c r="B168" s="9">
        <v>1179970</v>
      </c>
      <c r="C168" s="9" t="s">
        <v>967</v>
      </c>
    </row>
    <row r="169" spans="1:3" ht="12.75" customHeight="1" x14ac:dyDescent="0.2">
      <c r="A169" s="9">
        <v>2021</v>
      </c>
      <c r="B169" s="9">
        <v>1179970</v>
      </c>
      <c r="C169" s="9" t="s">
        <v>967</v>
      </c>
    </row>
    <row r="170" spans="1:3" ht="12.75" customHeight="1" x14ac:dyDescent="0.2">
      <c r="A170" s="9">
        <v>2021</v>
      </c>
      <c r="B170" s="9">
        <v>123336</v>
      </c>
      <c r="C170" s="9" t="s">
        <v>967</v>
      </c>
    </row>
    <row r="171" spans="1:3" ht="12.75" customHeight="1" x14ac:dyDescent="0.2">
      <c r="A171" s="9">
        <v>2021</v>
      </c>
      <c r="B171" s="9">
        <v>1127925</v>
      </c>
      <c r="C171" s="9" t="s">
        <v>967</v>
      </c>
    </row>
    <row r="172" spans="1:3" ht="12.75" customHeight="1" x14ac:dyDescent="0.2">
      <c r="A172" s="9">
        <v>2021</v>
      </c>
      <c r="B172" s="9">
        <v>1127927</v>
      </c>
      <c r="C172" s="9" t="s">
        <v>967</v>
      </c>
    </row>
    <row r="173" spans="1:3" ht="12.75" customHeight="1" x14ac:dyDescent="0.2">
      <c r="A173" s="9">
        <v>2021</v>
      </c>
      <c r="B173" s="9">
        <v>1179970</v>
      </c>
      <c r="C173" s="9" t="s">
        <v>967</v>
      </c>
    </row>
    <row r="174" spans="1:3" ht="12.75" customHeight="1" x14ac:dyDescent="0.2">
      <c r="A174" s="9">
        <v>2021</v>
      </c>
      <c r="B174" s="9">
        <v>123336</v>
      </c>
      <c r="C174" s="9" t="s">
        <v>967</v>
      </c>
    </row>
    <row r="175" spans="1:3" ht="12.75" customHeight="1" x14ac:dyDescent="0.2">
      <c r="A175" s="9">
        <v>2021</v>
      </c>
      <c r="B175" s="9">
        <v>1179970</v>
      </c>
      <c r="C175" s="9" t="s">
        <v>967</v>
      </c>
    </row>
    <row r="176" spans="1:3" ht="12.75" customHeight="1" x14ac:dyDescent="0.2">
      <c r="A176" s="9">
        <v>2021</v>
      </c>
      <c r="B176" s="9">
        <v>122845</v>
      </c>
      <c r="C176" s="9" t="s">
        <v>967</v>
      </c>
    </row>
    <row r="177" spans="1:3" ht="12.75" customHeight="1" x14ac:dyDescent="0.2">
      <c r="A177" s="9">
        <v>2021</v>
      </c>
      <c r="B177" s="9">
        <v>123336</v>
      </c>
      <c r="C177" s="9" t="s">
        <v>967</v>
      </c>
    </row>
    <row r="178" spans="1:3" ht="12.75" customHeight="1" x14ac:dyDescent="0.2">
      <c r="A178" s="9">
        <v>2021</v>
      </c>
      <c r="B178" s="9">
        <v>122845</v>
      </c>
      <c r="C178" s="9" t="s">
        <v>967</v>
      </c>
    </row>
    <row r="179" spans="1:3" ht="12.75" customHeight="1" x14ac:dyDescent="0.2">
      <c r="A179" s="9">
        <v>2021</v>
      </c>
      <c r="B179" s="9">
        <v>1270538</v>
      </c>
      <c r="C179" s="9" t="s">
        <v>967</v>
      </c>
    </row>
    <row r="180" spans="1:3" ht="12.75" customHeight="1" x14ac:dyDescent="0.2">
      <c r="A180" s="9">
        <v>2021</v>
      </c>
      <c r="B180" s="9">
        <v>1179970</v>
      </c>
      <c r="C180" s="9" t="s">
        <v>967</v>
      </c>
    </row>
    <row r="181" spans="1:3" ht="12.75" customHeight="1" x14ac:dyDescent="0.2">
      <c r="A181" s="9">
        <v>2021</v>
      </c>
      <c r="B181" s="9">
        <v>122845</v>
      </c>
      <c r="C181" s="9" t="s">
        <v>967</v>
      </c>
    </row>
    <row r="182" spans="1:3" ht="12.75" customHeight="1" x14ac:dyDescent="0.2">
      <c r="A182" s="9">
        <v>2021</v>
      </c>
      <c r="B182" s="9">
        <v>123336</v>
      </c>
      <c r="C182" s="9" t="s">
        <v>967</v>
      </c>
    </row>
    <row r="183" spans="1:3" ht="12.75" customHeight="1" x14ac:dyDescent="0.2">
      <c r="A183" s="9">
        <v>2021</v>
      </c>
      <c r="B183" s="9">
        <v>123336</v>
      </c>
      <c r="C183" s="9" t="s">
        <v>967</v>
      </c>
    </row>
    <row r="184" spans="1:3" ht="12.75" customHeight="1" x14ac:dyDescent="0.2">
      <c r="A184" s="9">
        <v>2021</v>
      </c>
      <c r="B184" s="9">
        <v>1179970</v>
      </c>
      <c r="C184" s="9" t="s">
        <v>967</v>
      </c>
    </row>
    <row r="185" spans="1:3" ht="12.75" customHeight="1" x14ac:dyDescent="0.2">
      <c r="A185" s="9">
        <v>2021</v>
      </c>
      <c r="B185" s="9">
        <v>1308687</v>
      </c>
      <c r="C185" s="9" t="s">
        <v>967</v>
      </c>
    </row>
    <row r="186" spans="1:3" ht="12.75" customHeight="1" x14ac:dyDescent="0.2">
      <c r="A186" s="9">
        <v>2021</v>
      </c>
      <c r="B186" s="9">
        <v>108730</v>
      </c>
      <c r="C186" s="9" t="s">
        <v>967</v>
      </c>
    </row>
    <row r="187" spans="1:3" ht="12.75" customHeight="1" x14ac:dyDescent="0.2">
      <c r="A187" s="9">
        <v>2021</v>
      </c>
      <c r="B187" s="9">
        <v>123336</v>
      </c>
      <c r="C187" s="9" t="s">
        <v>967</v>
      </c>
    </row>
    <row r="188" spans="1:3" ht="12.75" customHeight="1" x14ac:dyDescent="0.2">
      <c r="A188" s="9">
        <v>2021</v>
      </c>
      <c r="B188" s="9">
        <v>1127925</v>
      </c>
      <c r="C188" s="9" t="s">
        <v>967</v>
      </c>
    </row>
    <row r="189" spans="1:3" ht="12.75" customHeight="1" x14ac:dyDescent="0.2">
      <c r="A189" s="9">
        <v>2021</v>
      </c>
      <c r="B189" s="9">
        <v>1179970</v>
      </c>
      <c r="C189" s="9" t="s">
        <v>967</v>
      </c>
    </row>
    <row r="190" spans="1:3" ht="12.75" customHeight="1" x14ac:dyDescent="0.2">
      <c r="A190" s="9">
        <v>2021</v>
      </c>
      <c r="B190" s="9">
        <v>1117076</v>
      </c>
      <c r="C190" s="9" t="s">
        <v>967</v>
      </c>
    </row>
    <row r="191" spans="1:3" ht="12.75" customHeight="1" x14ac:dyDescent="0.2">
      <c r="A191" s="9">
        <v>2021</v>
      </c>
      <c r="B191" s="9">
        <v>1319230</v>
      </c>
      <c r="C191" s="9" t="s">
        <v>967</v>
      </c>
    </row>
    <row r="192" spans="1:3" ht="12.75" customHeight="1" x14ac:dyDescent="0.2">
      <c r="A192" s="9">
        <v>2021</v>
      </c>
      <c r="B192" s="9">
        <v>1179970</v>
      </c>
      <c r="C192" s="9" t="s">
        <v>967</v>
      </c>
    </row>
    <row r="193" spans="1:3" ht="12.75" customHeight="1" x14ac:dyDescent="0.2">
      <c r="A193" s="9">
        <v>2021</v>
      </c>
      <c r="B193" s="9">
        <v>1179970</v>
      </c>
      <c r="C193" s="9" t="s">
        <v>967</v>
      </c>
    </row>
    <row r="194" spans="1:3" ht="12.75" customHeight="1" x14ac:dyDescent="0.2">
      <c r="A194" s="9">
        <v>2021</v>
      </c>
      <c r="B194" s="9">
        <v>123336</v>
      </c>
      <c r="C194" s="9" t="s">
        <v>967</v>
      </c>
    </row>
    <row r="195" spans="1:3" ht="12.75" customHeight="1" x14ac:dyDescent="0.2">
      <c r="A195" s="9">
        <v>2021</v>
      </c>
      <c r="B195" s="9">
        <v>1117076</v>
      </c>
      <c r="C195" s="9" t="s">
        <v>967</v>
      </c>
    </row>
    <row r="196" spans="1:3" ht="12.75" customHeight="1" x14ac:dyDescent="0.2">
      <c r="A196" s="9">
        <v>2021</v>
      </c>
      <c r="B196" s="9">
        <v>1270538</v>
      </c>
      <c r="C196" s="9" t="s">
        <v>967</v>
      </c>
    </row>
    <row r="197" spans="1:3" ht="12.75" customHeight="1" x14ac:dyDescent="0.2">
      <c r="A197" s="9">
        <v>2021</v>
      </c>
      <c r="B197" s="9">
        <v>1127927</v>
      </c>
      <c r="C197" s="9" t="s">
        <v>967</v>
      </c>
    </row>
    <row r="198" spans="1:3" ht="12.75" customHeight="1" x14ac:dyDescent="0.2">
      <c r="A198" s="9">
        <v>2021</v>
      </c>
      <c r="B198" s="9">
        <v>1127926</v>
      </c>
      <c r="C198" s="9" t="s">
        <v>967</v>
      </c>
    </row>
    <row r="199" spans="1:3" ht="12.75" customHeight="1" x14ac:dyDescent="0.2">
      <c r="A199" s="9">
        <v>2021</v>
      </c>
      <c r="B199" s="9">
        <v>122845</v>
      </c>
      <c r="C199" s="9" t="s">
        <v>967</v>
      </c>
    </row>
    <row r="200" spans="1:3" ht="12.75" customHeight="1" x14ac:dyDescent="0.2">
      <c r="A200" s="9">
        <v>2021</v>
      </c>
      <c r="B200" s="9">
        <v>1179970</v>
      </c>
      <c r="C200" s="9" t="s">
        <v>967</v>
      </c>
    </row>
    <row r="201" spans="1:3" ht="12.75" customHeight="1" x14ac:dyDescent="0.2">
      <c r="A201" s="9">
        <v>2021</v>
      </c>
      <c r="B201" s="9">
        <v>1103692</v>
      </c>
      <c r="C201" s="9" t="s">
        <v>967</v>
      </c>
    </row>
    <row r="202" spans="1:3" ht="12.75" customHeight="1" x14ac:dyDescent="0.2">
      <c r="A202" s="9">
        <v>2021</v>
      </c>
      <c r="B202" s="9">
        <v>1103692</v>
      </c>
      <c r="C202" s="9" t="s">
        <v>967</v>
      </c>
    </row>
    <row r="203" spans="1:3" ht="12.75" customHeight="1" x14ac:dyDescent="0.2">
      <c r="A203" s="9">
        <v>2021</v>
      </c>
      <c r="B203" s="9">
        <v>1127926</v>
      </c>
      <c r="C203" s="9" t="s">
        <v>967</v>
      </c>
    </row>
    <row r="204" spans="1:3" ht="12.75" customHeight="1" x14ac:dyDescent="0.2">
      <c r="A204" s="9">
        <v>2021</v>
      </c>
      <c r="B204" s="9">
        <v>123336</v>
      </c>
      <c r="C204" s="9" t="s">
        <v>967</v>
      </c>
    </row>
    <row r="205" spans="1:3" ht="12.75" customHeight="1" x14ac:dyDescent="0.2">
      <c r="A205" s="9">
        <v>2021</v>
      </c>
      <c r="B205" s="9">
        <v>123336</v>
      </c>
      <c r="C205" s="9" t="s">
        <v>967</v>
      </c>
    </row>
    <row r="206" spans="1:3" ht="12.75" customHeight="1" x14ac:dyDescent="0.2">
      <c r="A206" s="9">
        <v>2021</v>
      </c>
      <c r="B206" s="9">
        <v>150129</v>
      </c>
      <c r="C206" s="9" t="s">
        <v>967</v>
      </c>
    </row>
    <row r="207" spans="1:3" ht="12.75" customHeight="1" x14ac:dyDescent="0.2">
      <c r="A207" s="9">
        <v>2021</v>
      </c>
      <c r="B207" s="9">
        <v>1308687</v>
      </c>
      <c r="C207" s="9" t="s">
        <v>967</v>
      </c>
    </row>
    <row r="208" spans="1:3" ht="12.75" customHeight="1" x14ac:dyDescent="0.2">
      <c r="A208" s="9">
        <v>2021</v>
      </c>
      <c r="B208" s="9">
        <v>1179970</v>
      </c>
      <c r="C208" s="9" t="s">
        <v>967</v>
      </c>
    </row>
    <row r="209" spans="1:3" ht="12.75" customHeight="1" x14ac:dyDescent="0.2">
      <c r="A209" s="9">
        <v>2021</v>
      </c>
      <c r="B209" s="9">
        <v>122845</v>
      </c>
      <c r="C209" s="9" t="s">
        <v>967</v>
      </c>
    </row>
    <row r="210" spans="1:3" ht="12.75" customHeight="1" x14ac:dyDescent="0.2">
      <c r="A210" s="9">
        <v>2021</v>
      </c>
      <c r="B210" s="9">
        <v>123336</v>
      </c>
      <c r="C210" s="9" t="s">
        <v>967</v>
      </c>
    </row>
    <row r="211" spans="1:3" ht="12.75" customHeight="1" x14ac:dyDescent="0.2">
      <c r="A211" s="9">
        <v>2021</v>
      </c>
      <c r="B211" s="9">
        <v>122845</v>
      </c>
      <c r="C211" s="9" t="s">
        <v>967</v>
      </c>
    </row>
    <row r="212" spans="1:3" ht="12.75" customHeight="1" x14ac:dyDescent="0.2">
      <c r="A212" s="9">
        <v>2021</v>
      </c>
      <c r="B212" s="9">
        <v>1103909</v>
      </c>
      <c r="C212" s="9" t="s">
        <v>967</v>
      </c>
    </row>
    <row r="213" spans="1:3" ht="12.75" customHeight="1" x14ac:dyDescent="0.2">
      <c r="A213" s="9">
        <v>2021</v>
      </c>
      <c r="B213" s="9">
        <v>1179970</v>
      </c>
      <c r="C213" s="9" t="s">
        <v>967</v>
      </c>
    </row>
    <row r="214" spans="1:3" ht="12.75" customHeight="1" x14ac:dyDescent="0.2">
      <c r="A214" s="9">
        <v>2021</v>
      </c>
      <c r="B214" s="9">
        <v>1179970</v>
      </c>
      <c r="C214" s="9" t="s">
        <v>967</v>
      </c>
    </row>
    <row r="215" spans="1:3" ht="12.75" customHeight="1" x14ac:dyDescent="0.2">
      <c r="A215" s="9">
        <v>2021</v>
      </c>
      <c r="B215" s="9">
        <v>122845</v>
      </c>
      <c r="C215" s="9" t="s">
        <v>967</v>
      </c>
    </row>
    <row r="216" spans="1:3" ht="12.75" customHeight="1" x14ac:dyDescent="0.2">
      <c r="A216" s="9">
        <v>2021</v>
      </c>
      <c r="B216" s="9">
        <v>123336</v>
      </c>
      <c r="C216" s="9" t="s">
        <v>967</v>
      </c>
    </row>
    <row r="217" spans="1:3" ht="12.75" customHeight="1" x14ac:dyDescent="0.2">
      <c r="A217" s="9">
        <v>2021</v>
      </c>
      <c r="B217" s="9">
        <v>1127925</v>
      </c>
      <c r="C217" s="9" t="s">
        <v>967</v>
      </c>
    </row>
    <row r="218" spans="1:3" ht="12.75" customHeight="1" x14ac:dyDescent="0.2">
      <c r="A218" s="9">
        <v>2021</v>
      </c>
      <c r="B218" s="9">
        <v>1179970</v>
      </c>
      <c r="C218" s="9" t="s">
        <v>967</v>
      </c>
    </row>
    <row r="219" spans="1:3" ht="12.75" customHeight="1" x14ac:dyDescent="0.2">
      <c r="A219" s="9">
        <v>2021</v>
      </c>
      <c r="B219" s="9">
        <v>122845</v>
      </c>
      <c r="C219" s="9" t="s">
        <v>967</v>
      </c>
    </row>
    <row r="220" spans="1:3" ht="12.75" customHeight="1" x14ac:dyDescent="0.2">
      <c r="A220" s="9">
        <v>2021</v>
      </c>
      <c r="B220" s="9">
        <v>1179970</v>
      </c>
      <c r="C220" s="9" t="s">
        <v>967</v>
      </c>
    </row>
    <row r="221" spans="1:3" ht="12.75" customHeight="1" x14ac:dyDescent="0.2">
      <c r="A221" s="9">
        <v>2021</v>
      </c>
      <c r="B221" s="9">
        <v>1127925</v>
      </c>
      <c r="C221" s="9" t="s">
        <v>967</v>
      </c>
    </row>
    <row r="222" spans="1:3" ht="12.75" customHeight="1" x14ac:dyDescent="0.2">
      <c r="A222" s="9">
        <v>2021</v>
      </c>
      <c r="B222" s="9">
        <v>123336</v>
      </c>
      <c r="C222" s="9" t="s">
        <v>967</v>
      </c>
    </row>
    <row r="223" spans="1:3" ht="12.75" customHeight="1" x14ac:dyDescent="0.2">
      <c r="A223" s="9">
        <v>2021</v>
      </c>
      <c r="B223" s="9">
        <v>1319230</v>
      </c>
      <c r="C223" s="9" t="s">
        <v>967</v>
      </c>
    </row>
    <row r="224" spans="1:3" ht="12.75" customHeight="1" x14ac:dyDescent="0.2">
      <c r="A224" s="9">
        <v>2021</v>
      </c>
      <c r="B224" s="9">
        <v>1179970</v>
      </c>
      <c r="C224" s="9" t="s">
        <v>967</v>
      </c>
    </row>
    <row r="225" spans="1:3" ht="12.75" customHeight="1" x14ac:dyDescent="0.2">
      <c r="A225" s="9">
        <v>2021</v>
      </c>
      <c r="B225" s="9">
        <v>1127927</v>
      </c>
      <c r="C225" s="9" t="s">
        <v>967</v>
      </c>
    </row>
    <row r="226" spans="1:3" ht="12.75" customHeight="1" x14ac:dyDescent="0.2">
      <c r="A226" s="9">
        <v>2021</v>
      </c>
      <c r="B226" s="9">
        <v>123336</v>
      </c>
      <c r="C226" s="9" t="s">
        <v>967</v>
      </c>
    </row>
    <row r="227" spans="1:3" ht="12.75" customHeight="1" x14ac:dyDescent="0.2">
      <c r="A227" s="9">
        <v>2021</v>
      </c>
      <c r="B227" s="9">
        <v>123336</v>
      </c>
      <c r="C227" s="9" t="s">
        <v>967</v>
      </c>
    </row>
    <row r="228" spans="1:3" ht="12.75" customHeight="1" x14ac:dyDescent="0.2">
      <c r="A228" s="9">
        <v>2021</v>
      </c>
      <c r="B228" s="9">
        <v>1179970</v>
      </c>
      <c r="C228" s="9" t="s">
        <v>967</v>
      </c>
    </row>
    <row r="229" spans="1:3" ht="12.75" customHeight="1" x14ac:dyDescent="0.2">
      <c r="A229" s="9">
        <v>2021</v>
      </c>
      <c r="B229" s="9">
        <v>122845</v>
      </c>
      <c r="C229" s="9" t="s">
        <v>967</v>
      </c>
    </row>
    <row r="230" spans="1:3" ht="12.75" customHeight="1" x14ac:dyDescent="0.2">
      <c r="A230" s="9">
        <v>2021</v>
      </c>
      <c r="B230" s="9">
        <v>1127925</v>
      </c>
      <c r="C230" s="9" t="s">
        <v>967</v>
      </c>
    </row>
    <row r="231" spans="1:3" ht="12.75" customHeight="1" x14ac:dyDescent="0.2">
      <c r="A231" s="9">
        <v>2021</v>
      </c>
      <c r="B231" s="9">
        <v>1319230</v>
      </c>
      <c r="C231" s="9" t="s">
        <v>967</v>
      </c>
    </row>
    <row r="232" spans="1:3" ht="12.75" customHeight="1" x14ac:dyDescent="0.2">
      <c r="A232" s="9">
        <v>2021</v>
      </c>
      <c r="B232" s="9">
        <v>123336</v>
      </c>
      <c r="C232" s="9" t="s">
        <v>967</v>
      </c>
    </row>
    <row r="233" spans="1:3" ht="12.75" customHeight="1" x14ac:dyDescent="0.2">
      <c r="A233" s="9">
        <v>2021</v>
      </c>
      <c r="B233" s="9">
        <v>108730</v>
      </c>
      <c r="C233" s="9" t="s">
        <v>967</v>
      </c>
    </row>
    <row r="234" spans="1:3" ht="12.75" customHeight="1" x14ac:dyDescent="0.2">
      <c r="A234" s="9">
        <v>2021</v>
      </c>
      <c r="B234" s="9">
        <v>108730</v>
      </c>
      <c r="C234" s="9" t="s">
        <v>967</v>
      </c>
    </row>
    <row r="235" spans="1:3" ht="12.75" customHeight="1" x14ac:dyDescent="0.2">
      <c r="A235" s="9">
        <v>2021</v>
      </c>
      <c r="B235" s="9">
        <v>122845</v>
      </c>
      <c r="C235" s="9" t="s">
        <v>967</v>
      </c>
    </row>
    <row r="236" spans="1:3" ht="12.75" customHeight="1" x14ac:dyDescent="0.2">
      <c r="A236" s="9">
        <v>2021</v>
      </c>
      <c r="B236" s="9">
        <v>122845</v>
      </c>
      <c r="C236" s="9" t="s">
        <v>967</v>
      </c>
    </row>
    <row r="237" spans="1:3" ht="12.75" customHeight="1" x14ac:dyDescent="0.2">
      <c r="A237" s="9">
        <v>2021</v>
      </c>
      <c r="B237" s="9">
        <v>1127924</v>
      </c>
      <c r="C237" s="9" t="s">
        <v>967</v>
      </c>
    </row>
    <row r="238" spans="1:3" ht="12.75" customHeight="1" x14ac:dyDescent="0.2">
      <c r="A238" s="9">
        <v>2021</v>
      </c>
      <c r="B238" s="9">
        <v>1127924</v>
      </c>
      <c r="C238" s="9" t="s">
        <v>967</v>
      </c>
    </row>
    <row r="239" spans="1:3" ht="12.75" customHeight="1" x14ac:dyDescent="0.2">
      <c r="A239" s="9">
        <v>2021</v>
      </c>
      <c r="B239" s="9">
        <v>1270538</v>
      </c>
      <c r="C239" s="9" t="s">
        <v>967</v>
      </c>
    </row>
    <row r="240" spans="1:3" ht="12.75" customHeight="1" x14ac:dyDescent="0.2">
      <c r="A240" s="9">
        <v>2021</v>
      </c>
      <c r="B240" s="9">
        <v>123336</v>
      </c>
      <c r="C240" s="9" t="s">
        <v>967</v>
      </c>
    </row>
    <row r="241" spans="1:3" ht="12.75" customHeight="1" x14ac:dyDescent="0.2">
      <c r="A241" s="9">
        <v>2021</v>
      </c>
      <c r="B241" s="9">
        <v>108730</v>
      </c>
      <c r="C241" s="9" t="s">
        <v>967</v>
      </c>
    </row>
    <row r="242" spans="1:3" ht="12.75" customHeight="1" x14ac:dyDescent="0.2">
      <c r="A242" s="9">
        <v>2021</v>
      </c>
      <c r="B242" s="9">
        <v>1308687</v>
      </c>
      <c r="C242" s="9" t="s">
        <v>967</v>
      </c>
    </row>
    <row r="243" spans="1:3" ht="12.75" customHeight="1" x14ac:dyDescent="0.2">
      <c r="A243" s="9">
        <v>2021</v>
      </c>
      <c r="B243" s="9">
        <v>1103909</v>
      </c>
      <c r="C243" s="9" t="s">
        <v>967</v>
      </c>
    </row>
    <row r="244" spans="1:3" ht="12.75" customHeight="1" x14ac:dyDescent="0.2">
      <c r="A244" s="9">
        <v>2021</v>
      </c>
      <c r="B244" s="9">
        <v>1127926</v>
      </c>
      <c r="C244" s="9" t="s">
        <v>967</v>
      </c>
    </row>
    <row r="245" spans="1:3" ht="12.75" customHeight="1" x14ac:dyDescent="0.2">
      <c r="A245" s="9">
        <v>2021</v>
      </c>
      <c r="B245" s="9">
        <v>1127927</v>
      </c>
      <c r="C245" s="9" t="s">
        <v>967</v>
      </c>
    </row>
    <row r="246" spans="1:3" ht="12.75" customHeight="1" x14ac:dyDescent="0.2">
      <c r="A246" s="9">
        <v>2021</v>
      </c>
      <c r="B246" s="9">
        <v>1319230</v>
      </c>
      <c r="C246" s="9" t="s">
        <v>967</v>
      </c>
    </row>
    <row r="247" spans="1:3" ht="12.75" customHeight="1" x14ac:dyDescent="0.2">
      <c r="A247" s="9">
        <v>2021</v>
      </c>
      <c r="B247" s="9">
        <v>122845</v>
      </c>
      <c r="C247" s="9" t="s">
        <v>967</v>
      </c>
    </row>
    <row r="248" spans="1:3" ht="12.75" customHeight="1" x14ac:dyDescent="0.2">
      <c r="A248" s="9">
        <v>2021</v>
      </c>
      <c r="B248" s="9">
        <v>122845</v>
      </c>
      <c r="C248" s="9" t="s">
        <v>967</v>
      </c>
    </row>
    <row r="249" spans="1:3" ht="12.75" customHeight="1" x14ac:dyDescent="0.2">
      <c r="A249" s="9">
        <v>2021</v>
      </c>
      <c r="B249" s="9">
        <v>122845</v>
      </c>
      <c r="C249" s="9" t="s">
        <v>967</v>
      </c>
    </row>
    <row r="250" spans="1:3" ht="12.75" customHeight="1" x14ac:dyDescent="0.2">
      <c r="A250" s="9">
        <v>2021</v>
      </c>
      <c r="B250" s="9">
        <v>122845</v>
      </c>
      <c r="C250" s="9" t="s">
        <v>967</v>
      </c>
    </row>
    <row r="251" spans="1:3" ht="12.75" customHeight="1" x14ac:dyDescent="0.2">
      <c r="A251" s="9">
        <v>2021</v>
      </c>
      <c r="B251" s="9">
        <v>1179970</v>
      </c>
      <c r="C251" s="9" t="s">
        <v>967</v>
      </c>
    </row>
    <row r="252" spans="1:3" ht="12.75" customHeight="1" x14ac:dyDescent="0.2">
      <c r="A252" s="9">
        <v>2021</v>
      </c>
      <c r="B252" s="9">
        <v>1179970</v>
      </c>
      <c r="C252" s="9" t="s">
        <v>967</v>
      </c>
    </row>
    <row r="253" spans="1:3" ht="12.75" customHeight="1" x14ac:dyDescent="0.2">
      <c r="A253" s="9">
        <v>2021</v>
      </c>
      <c r="B253" s="9">
        <v>1179970</v>
      </c>
      <c r="C253" s="9" t="s">
        <v>967</v>
      </c>
    </row>
    <row r="254" spans="1:3" ht="12.75" customHeight="1" x14ac:dyDescent="0.2">
      <c r="A254" s="9">
        <v>2021</v>
      </c>
      <c r="B254" s="9">
        <v>1365444</v>
      </c>
      <c r="C254" s="9" t="s">
        <v>967</v>
      </c>
    </row>
    <row r="255" spans="1:3" ht="12.75" customHeight="1" x14ac:dyDescent="0.2">
      <c r="A255" s="9">
        <v>2021</v>
      </c>
      <c r="B255" s="9">
        <v>1179970</v>
      </c>
      <c r="C255" s="9" t="s">
        <v>967</v>
      </c>
    </row>
    <row r="256" spans="1:3" ht="12.75" customHeight="1" x14ac:dyDescent="0.2">
      <c r="A256" s="9">
        <v>2021</v>
      </c>
      <c r="B256" s="9">
        <v>1179970</v>
      </c>
      <c r="C256" s="9" t="s">
        <v>967</v>
      </c>
    </row>
    <row r="257" spans="1:3" ht="12.75" customHeight="1" x14ac:dyDescent="0.2">
      <c r="A257" s="9">
        <v>2021</v>
      </c>
      <c r="B257" s="9">
        <v>122845</v>
      </c>
      <c r="C257" s="9" t="s">
        <v>967</v>
      </c>
    </row>
    <row r="258" spans="1:3" ht="12.75" customHeight="1" x14ac:dyDescent="0.2">
      <c r="A258" s="9">
        <v>2021</v>
      </c>
      <c r="B258" s="9">
        <v>1308687</v>
      </c>
      <c r="C258" s="9" t="s">
        <v>967</v>
      </c>
    </row>
    <row r="259" spans="1:3" ht="12.75" customHeight="1" x14ac:dyDescent="0.2">
      <c r="A259" s="9">
        <v>2021</v>
      </c>
      <c r="B259" s="9">
        <v>122845</v>
      </c>
      <c r="C259" s="9" t="s">
        <v>967</v>
      </c>
    </row>
    <row r="260" spans="1:3" ht="12.75" customHeight="1" x14ac:dyDescent="0.2">
      <c r="A260" s="9">
        <v>2021</v>
      </c>
      <c r="B260" s="9">
        <v>1117076</v>
      </c>
      <c r="C260" s="9" t="s">
        <v>967</v>
      </c>
    </row>
    <row r="261" spans="1:3" ht="12.75" customHeight="1" x14ac:dyDescent="0.2">
      <c r="A261" s="9">
        <v>2021</v>
      </c>
      <c r="B261" s="9">
        <v>1365444</v>
      </c>
      <c r="C261" s="9" t="s">
        <v>967</v>
      </c>
    </row>
    <row r="262" spans="1:3" ht="12.75" customHeight="1" x14ac:dyDescent="0.2">
      <c r="A262" s="9">
        <v>2021</v>
      </c>
      <c r="B262" s="9">
        <v>1127924</v>
      </c>
      <c r="C262" s="9" t="s">
        <v>967</v>
      </c>
    </row>
    <row r="263" spans="1:3" ht="12.75" customHeight="1" x14ac:dyDescent="0.2">
      <c r="A263" s="9">
        <v>2021</v>
      </c>
      <c r="B263" s="9">
        <v>1103692</v>
      </c>
      <c r="C263" s="9" t="s">
        <v>967</v>
      </c>
    </row>
    <row r="264" spans="1:3" ht="12.75" customHeight="1" x14ac:dyDescent="0.2">
      <c r="A264" s="9">
        <v>2021</v>
      </c>
      <c r="B264" s="9">
        <v>1103692</v>
      </c>
      <c r="C264" s="9" t="s">
        <v>967</v>
      </c>
    </row>
    <row r="265" spans="1:3" ht="12.75" customHeight="1" x14ac:dyDescent="0.2">
      <c r="A265" s="9">
        <v>2021</v>
      </c>
      <c r="B265" s="9">
        <v>122845</v>
      </c>
      <c r="C265" s="9" t="s">
        <v>967</v>
      </c>
    </row>
    <row r="266" spans="1:3" ht="12.75" customHeight="1" x14ac:dyDescent="0.2">
      <c r="A266" s="9">
        <v>2021</v>
      </c>
      <c r="B266" s="9">
        <v>123336</v>
      </c>
      <c r="C266" s="9" t="s">
        <v>967</v>
      </c>
    </row>
    <row r="267" spans="1:3" ht="12.75" customHeight="1" x14ac:dyDescent="0.2">
      <c r="A267" s="9">
        <v>2021</v>
      </c>
      <c r="B267" s="9">
        <v>122845</v>
      </c>
      <c r="C267" s="9" t="s">
        <v>967</v>
      </c>
    </row>
    <row r="268" spans="1:3" ht="12.75" customHeight="1" x14ac:dyDescent="0.2">
      <c r="A268" s="9">
        <v>2021</v>
      </c>
      <c r="B268" s="9">
        <v>1179970</v>
      </c>
      <c r="C268" s="9" t="s">
        <v>967</v>
      </c>
    </row>
    <row r="269" spans="1:3" ht="12.75" customHeight="1" x14ac:dyDescent="0.2">
      <c r="A269" s="9">
        <v>2021</v>
      </c>
      <c r="B269" s="9">
        <v>1179970</v>
      </c>
      <c r="C269" s="9" t="s">
        <v>967</v>
      </c>
    </row>
    <row r="270" spans="1:3" ht="12.75" customHeight="1" x14ac:dyDescent="0.2">
      <c r="A270" s="9">
        <v>2021</v>
      </c>
      <c r="B270" s="9">
        <v>122845</v>
      </c>
      <c r="C270" s="9" t="s">
        <v>967</v>
      </c>
    </row>
    <row r="271" spans="1:3" ht="12.75" customHeight="1" x14ac:dyDescent="0.2">
      <c r="A271" s="9">
        <v>2021</v>
      </c>
      <c r="B271" s="9">
        <v>123336</v>
      </c>
      <c r="C271" s="9" t="s">
        <v>967</v>
      </c>
    </row>
    <row r="272" spans="1:3" ht="12.75" customHeight="1" x14ac:dyDescent="0.2">
      <c r="A272" s="9">
        <v>2021</v>
      </c>
      <c r="B272" s="9">
        <v>1127926</v>
      </c>
      <c r="C272" s="9" t="s">
        <v>967</v>
      </c>
    </row>
    <row r="273" spans="1:3" ht="12.75" customHeight="1" x14ac:dyDescent="0.2">
      <c r="A273" s="9">
        <v>2021</v>
      </c>
      <c r="B273" s="9">
        <v>1103692</v>
      </c>
      <c r="C273" s="9" t="s">
        <v>967</v>
      </c>
    </row>
    <row r="274" spans="1:3" ht="12.75" customHeight="1" x14ac:dyDescent="0.2">
      <c r="A274" s="9">
        <v>2021</v>
      </c>
      <c r="B274" s="9">
        <v>122845</v>
      </c>
      <c r="C274" s="9" t="s">
        <v>967</v>
      </c>
    </row>
    <row r="275" spans="1:3" ht="12.75" customHeight="1" x14ac:dyDescent="0.2">
      <c r="A275" s="9">
        <v>2021</v>
      </c>
      <c r="B275" s="9">
        <v>1179970</v>
      </c>
      <c r="C275" s="9" t="s">
        <v>967</v>
      </c>
    </row>
    <row r="276" spans="1:3" ht="12.75" customHeight="1" x14ac:dyDescent="0.2">
      <c r="A276" s="9">
        <v>2021</v>
      </c>
      <c r="B276" s="9">
        <v>1270538</v>
      </c>
      <c r="C276" s="9" t="s">
        <v>967</v>
      </c>
    </row>
    <row r="277" spans="1:3" ht="12.75" customHeight="1" x14ac:dyDescent="0.2">
      <c r="A277" s="9">
        <v>2021</v>
      </c>
      <c r="B277" s="9">
        <v>1127925</v>
      </c>
      <c r="C277" s="9" t="s">
        <v>967</v>
      </c>
    </row>
    <row r="278" spans="1:3" ht="12.75" customHeight="1" x14ac:dyDescent="0.2">
      <c r="A278" s="9">
        <v>2021</v>
      </c>
      <c r="B278" s="9">
        <v>1103692</v>
      </c>
      <c r="C278" s="9" t="s">
        <v>967</v>
      </c>
    </row>
    <row r="279" spans="1:3" ht="12.75" customHeight="1" x14ac:dyDescent="0.2">
      <c r="A279" s="9">
        <v>2021</v>
      </c>
      <c r="B279" s="9">
        <v>1308687</v>
      </c>
      <c r="C279" s="9" t="s">
        <v>967</v>
      </c>
    </row>
    <row r="280" spans="1:3" ht="12.75" customHeight="1" x14ac:dyDescent="0.2">
      <c r="A280" s="9">
        <v>2021</v>
      </c>
      <c r="B280" s="9">
        <v>1103692</v>
      </c>
      <c r="C280" s="9" t="s">
        <v>967</v>
      </c>
    </row>
    <row r="281" spans="1:3" ht="12.75" customHeight="1" x14ac:dyDescent="0.2">
      <c r="A281" s="9">
        <v>2021</v>
      </c>
      <c r="B281" s="9">
        <v>108730</v>
      </c>
      <c r="C281" s="9" t="s">
        <v>967</v>
      </c>
    </row>
    <row r="282" spans="1:3" ht="12.75" customHeight="1" x14ac:dyDescent="0.2">
      <c r="A282" s="9">
        <v>2021</v>
      </c>
      <c r="B282" s="9">
        <v>123336</v>
      </c>
      <c r="C282" s="9" t="s">
        <v>967</v>
      </c>
    </row>
    <row r="283" spans="1:3" ht="12.75" customHeight="1" x14ac:dyDescent="0.2">
      <c r="A283" s="9">
        <v>2021</v>
      </c>
      <c r="B283" s="9">
        <v>122845</v>
      </c>
      <c r="C283" s="9" t="s">
        <v>967</v>
      </c>
    </row>
    <row r="284" spans="1:3" ht="12.75" customHeight="1" x14ac:dyDescent="0.2">
      <c r="A284" s="9">
        <v>2021</v>
      </c>
      <c r="B284" s="9">
        <v>1308687</v>
      </c>
      <c r="C284" s="9" t="s">
        <v>967</v>
      </c>
    </row>
    <row r="285" spans="1:3" ht="12.75" customHeight="1" x14ac:dyDescent="0.2">
      <c r="A285" s="9">
        <v>2021</v>
      </c>
      <c r="B285" s="9">
        <v>1127924</v>
      </c>
      <c r="C285" s="9" t="s">
        <v>967</v>
      </c>
    </row>
    <row r="286" spans="1:3" ht="12.75" customHeight="1" x14ac:dyDescent="0.2">
      <c r="A286" s="9">
        <v>2021</v>
      </c>
      <c r="B286" s="9">
        <v>1179970</v>
      </c>
      <c r="C286" s="9" t="s">
        <v>967</v>
      </c>
    </row>
    <row r="287" spans="1:3" ht="12.75" customHeight="1" x14ac:dyDescent="0.2">
      <c r="A287" s="9">
        <v>2021</v>
      </c>
      <c r="B287" s="9">
        <v>1127926</v>
      </c>
      <c r="C287" s="9" t="s">
        <v>967</v>
      </c>
    </row>
    <row r="288" spans="1:3" ht="12.75" customHeight="1" x14ac:dyDescent="0.2">
      <c r="A288" s="9">
        <v>2021</v>
      </c>
      <c r="B288" s="9">
        <v>1127927</v>
      </c>
      <c r="C288" s="9" t="s">
        <v>967</v>
      </c>
    </row>
    <row r="289" spans="1:3" ht="12.75" customHeight="1" x14ac:dyDescent="0.2">
      <c r="A289" s="9">
        <v>2021</v>
      </c>
      <c r="B289" s="9">
        <v>123336</v>
      </c>
      <c r="C289" s="9" t="s">
        <v>967</v>
      </c>
    </row>
    <row r="290" spans="1:3" ht="12.75" customHeight="1" x14ac:dyDescent="0.2">
      <c r="A290" s="9">
        <v>2021</v>
      </c>
      <c r="B290" s="9">
        <v>122845</v>
      </c>
      <c r="C290" s="9" t="s">
        <v>967</v>
      </c>
    </row>
    <row r="291" spans="1:3" ht="12.75" customHeight="1" x14ac:dyDescent="0.2">
      <c r="A291" s="9">
        <v>2021</v>
      </c>
      <c r="B291" s="9">
        <v>122845</v>
      </c>
      <c r="C291" s="9" t="s">
        <v>967</v>
      </c>
    </row>
    <row r="292" spans="1:3" ht="12.75" customHeight="1" x14ac:dyDescent="0.2">
      <c r="A292" s="9">
        <v>2021</v>
      </c>
      <c r="B292" s="9">
        <v>123336</v>
      </c>
      <c r="C292" s="9" t="s">
        <v>967</v>
      </c>
    </row>
    <row r="293" spans="1:3" ht="12.75" customHeight="1" x14ac:dyDescent="0.2">
      <c r="A293" s="9">
        <v>2021</v>
      </c>
      <c r="B293" s="9">
        <v>1117076</v>
      </c>
      <c r="C293" s="9" t="s">
        <v>967</v>
      </c>
    </row>
    <row r="294" spans="1:3" ht="12.75" customHeight="1" x14ac:dyDescent="0.2">
      <c r="A294" s="9">
        <v>2021</v>
      </c>
      <c r="B294" s="9">
        <v>1127924</v>
      </c>
      <c r="C294" s="9" t="s">
        <v>967</v>
      </c>
    </row>
    <row r="295" spans="1:3" ht="12.75" customHeight="1" x14ac:dyDescent="0.2">
      <c r="A295" s="9">
        <v>2021</v>
      </c>
      <c r="B295" s="9">
        <v>1270538</v>
      </c>
      <c r="C295" s="9" t="s">
        <v>967</v>
      </c>
    </row>
    <row r="296" spans="1:3" ht="12.75" customHeight="1" x14ac:dyDescent="0.2">
      <c r="A296" s="9">
        <v>2021</v>
      </c>
      <c r="B296" s="9">
        <v>1103909</v>
      </c>
      <c r="C296" s="9" t="s">
        <v>967</v>
      </c>
    </row>
    <row r="297" spans="1:3" ht="12.75" customHeight="1" x14ac:dyDescent="0.2">
      <c r="A297" s="9">
        <v>2021</v>
      </c>
      <c r="B297" s="9">
        <v>108730</v>
      </c>
      <c r="C297" s="9" t="s">
        <v>967</v>
      </c>
    </row>
    <row r="298" spans="1:3" ht="12.75" customHeight="1" x14ac:dyDescent="0.2">
      <c r="A298" s="9">
        <v>2021</v>
      </c>
      <c r="B298" s="9">
        <v>1103657</v>
      </c>
      <c r="C298" s="9" t="s">
        <v>967</v>
      </c>
    </row>
    <row r="299" spans="1:3" ht="12.75" customHeight="1" x14ac:dyDescent="0.2">
      <c r="A299" s="9">
        <v>2021</v>
      </c>
      <c r="B299" s="9">
        <v>1103692</v>
      </c>
      <c r="C299" s="9" t="s">
        <v>967</v>
      </c>
    </row>
    <row r="300" spans="1:3" ht="12.75" customHeight="1" x14ac:dyDescent="0.2">
      <c r="A300" s="9">
        <v>2021</v>
      </c>
      <c r="B300" s="9">
        <v>108730</v>
      </c>
      <c r="C300" s="9" t="s">
        <v>967</v>
      </c>
    </row>
    <row r="301" spans="1:3" ht="12.75" customHeight="1" x14ac:dyDescent="0.2">
      <c r="A301" s="9">
        <v>2021</v>
      </c>
      <c r="B301" s="9">
        <v>122845</v>
      </c>
      <c r="C301" s="9" t="s">
        <v>967</v>
      </c>
    </row>
    <row r="302" spans="1:3" ht="12.75" customHeight="1" x14ac:dyDescent="0.2">
      <c r="A302" s="9">
        <v>2021</v>
      </c>
      <c r="B302" s="9">
        <v>1127925</v>
      </c>
      <c r="C302" s="9" t="s">
        <v>967</v>
      </c>
    </row>
    <row r="303" spans="1:3" ht="12.75" customHeight="1" x14ac:dyDescent="0.2">
      <c r="A303" s="9">
        <v>2021</v>
      </c>
      <c r="B303" s="9">
        <v>1308687</v>
      </c>
      <c r="C303" s="9" t="s">
        <v>967</v>
      </c>
    </row>
    <row r="304" spans="1:3" ht="12.75" customHeight="1" x14ac:dyDescent="0.2">
      <c r="A304" s="9">
        <v>2021</v>
      </c>
      <c r="B304" s="9">
        <v>122845</v>
      </c>
      <c r="C304" s="9" t="s">
        <v>967</v>
      </c>
    </row>
    <row r="305" spans="1:3" ht="12.75" customHeight="1" x14ac:dyDescent="0.2">
      <c r="A305" s="9">
        <v>2021</v>
      </c>
      <c r="B305" s="9">
        <v>1117076</v>
      </c>
      <c r="C305" s="9" t="s">
        <v>967</v>
      </c>
    </row>
    <row r="306" spans="1:3" ht="12.75" customHeight="1" x14ac:dyDescent="0.2">
      <c r="A306" s="9">
        <v>2021</v>
      </c>
      <c r="B306" s="9">
        <v>1270538</v>
      </c>
      <c r="C306" s="9" t="s">
        <v>967</v>
      </c>
    </row>
    <row r="307" spans="1:3" ht="12.75" customHeight="1" x14ac:dyDescent="0.2">
      <c r="A307" s="9">
        <v>2021</v>
      </c>
      <c r="B307" s="9">
        <v>123336</v>
      </c>
      <c r="C307" s="9" t="s">
        <v>967</v>
      </c>
    </row>
    <row r="308" spans="1:3" ht="12.75" customHeight="1" x14ac:dyDescent="0.2">
      <c r="A308" s="9">
        <v>2021</v>
      </c>
      <c r="B308" s="9">
        <v>1270538</v>
      </c>
      <c r="C308" s="9" t="s">
        <v>967</v>
      </c>
    </row>
    <row r="309" spans="1:3" ht="12.75" customHeight="1" x14ac:dyDescent="0.2">
      <c r="A309" s="9">
        <v>2021</v>
      </c>
      <c r="B309" s="9">
        <v>1127925</v>
      </c>
      <c r="C309" s="9" t="s">
        <v>967</v>
      </c>
    </row>
    <row r="310" spans="1:3" ht="12.75" customHeight="1" x14ac:dyDescent="0.2">
      <c r="A310" s="9">
        <v>2021</v>
      </c>
      <c r="B310" s="9">
        <v>1103909</v>
      </c>
      <c r="C310" s="9" t="s">
        <v>967</v>
      </c>
    </row>
    <row r="311" spans="1:3" ht="12.75" customHeight="1" x14ac:dyDescent="0.2">
      <c r="A311" s="9">
        <v>2021</v>
      </c>
      <c r="B311" s="9">
        <v>122845</v>
      </c>
      <c r="C311" s="9" t="s">
        <v>967</v>
      </c>
    </row>
    <row r="312" spans="1:3" ht="12.75" customHeight="1" x14ac:dyDescent="0.2">
      <c r="A312" s="9">
        <v>2021</v>
      </c>
      <c r="B312" s="9">
        <v>150129</v>
      </c>
      <c r="C312" s="9" t="s">
        <v>967</v>
      </c>
    </row>
    <row r="313" spans="1:3" ht="12.75" customHeight="1" x14ac:dyDescent="0.2">
      <c r="A313" s="9">
        <v>2021</v>
      </c>
      <c r="B313" s="9">
        <v>1117076</v>
      </c>
      <c r="C313" s="9" t="s">
        <v>967</v>
      </c>
    </row>
    <row r="314" spans="1:3" ht="12.75" customHeight="1" x14ac:dyDescent="0.2">
      <c r="A314" s="9">
        <v>2021</v>
      </c>
      <c r="B314" s="9">
        <v>1127925</v>
      </c>
      <c r="C314" s="9" t="s">
        <v>967</v>
      </c>
    </row>
    <row r="315" spans="1:3" ht="12.75" customHeight="1" x14ac:dyDescent="0.2">
      <c r="A315" s="9">
        <v>2021</v>
      </c>
      <c r="B315" s="9">
        <v>108730</v>
      </c>
      <c r="C315" s="9" t="s">
        <v>967</v>
      </c>
    </row>
    <row r="316" spans="1:3" ht="12.75" customHeight="1" x14ac:dyDescent="0.2">
      <c r="A316" s="9">
        <v>2021</v>
      </c>
      <c r="B316" s="9">
        <v>1270538</v>
      </c>
      <c r="C316" s="9" t="s">
        <v>967</v>
      </c>
    </row>
    <row r="317" spans="1:3" ht="12.75" customHeight="1" x14ac:dyDescent="0.2">
      <c r="A317" s="9">
        <v>2021</v>
      </c>
      <c r="B317" s="9">
        <v>108730</v>
      </c>
      <c r="C317" s="9" t="s">
        <v>967</v>
      </c>
    </row>
    <row r="318" spans="1:3" ht="12.75" customHeight="1" x14ac:dyDescent="0.2">
      <c r="A318" s="9">
        <v>2021</v>
      </c>
      <c r="B318" s="9">
        <v>1179970</v>
      </c>
      <c r="C318" s="9" t="s">
        <v>967</v>
      </c>
    </row>
    <row r="319" spans="1:3" ht="12.75" customHeight="1" x14ac:dyDescent="0.2">
      <c r="A319" s="9">
        <v>2021</v>
      </c>
      <c r="B319" s="9">
        <v>1179970</v>
      </c>
      <c r="C319" s="9" t="s">
        <v>967</v>
      </c>
    </row>
    <row r="320" spans="1:3" ht="12.75" customHeight="1" x14ac:dyDescent="0.2">
      <c r="A320" s="9">
        <v>2021</v>
      </c>
      <c r="B320" s="9">
        <v>122845</v>
      </c>
      <c r="C320" s="9" t="s">
        <v>967</v>
      </c>
    </row>
    <row r="321" spans="1:3" ht="12.75" customHeight="1" x14ac:dyDescent="0.2">
      <c r="A321" s="9">
        <v>2021</v>
      </c>
      <c r="B321" s="9">
        <v>123336</v>
      </c>
      <c r="C321" s="9" t="s">
        <v>967</v>
      </c>
    </row>
    <row r="322" spans="1:3" ht="12.75" customHeight="1" x14ac:dyDescent="0.2">
      <c r="A322" s="9">
        <v>2021</v>
      </c>
      <c r="B322" s="9">
        <v>1308687</v>
      </c>
      <c r="C322" s="9" t="s">
        <v>967</v>
      </c>
    </row>
    <row r="323" spans="1:3" ht="12.75" customHeight="1" x14ac:dyDescent="0.2">
      <c r="A323" s="9">
        <v>2021</v>
      </c>
      <c r="B323" s="9">
        <v>1127924</v>
      </c>
      <c r="C323" s="9" t="s">
        <v>967</v>
      </c>
    </row>
    <row r="324" spans="1:3" ht="12.75" customHeight="1" x14ac:dyDescent="0.2">
      <c r="A324" s="9">
        <v>2021</v>
      </c>
      <c r="B324" s="9">
        <v>1308687</v>
      </c>
      <c r="C324" s="9" t="s">
        <v>967</v>
      </c>
    </row>
    <row r="325" spans="1:3" ht="12.75" customHeight="1" x14ac:dyDescent="0.2">
      <c r="A325" s="9">
        <v>2021</v>
      </c>
      <c r="B325" s="9">
        <v>122845</v>
      </c>
      <c r="C325" s="9" t="s">
        <v>967</v>
      </c>
    </row>
    <row r="326" spans="1:3" ht="12.75" customHeight="1" x14ac:dyDescent="0.2">
      <c r="A326" s="9">
        <v>2021</v>
      </c>
      <c r="B326" s="9">
        <v>122845</v>
      </c>
      <c r="C326" s="9" t="s">
        <v>967</v>
      </c>
    </row>
    <row r="327" spans="1:3" ht="12.75" customHeight="1" x14ac:dyDescent="0.2">
      <c r="A327" s="9">
        <v>2021</v>
      </c>
      <c r="B327" s="9">
        <v>1127924</v>
      </c>
      <c r="C327" s="9" t="s">
        <v>967</v>
      </c>
    </row>
    <row r="328" spans="1:3" ht="12.75" customHeight="1" x14ac:dyDescent="0.2">
      <c r="A328" s="9">
        <v>2021</v>
      </c>
      <c r="B328" s="9">
        <v>122845</v>
      </c>
      <c r="C328" s="9" t="s">
        <v>967</v>
      </c>
    </row>
    <row r="329" spans="1:3" ht="12.75" customHeight="1" x14ac:dyDescent="0.2">
      <c r="A329" s="9">
        <v>2021</v>
      </c>
      <c r="B329" s="9">
        <v>108730</v>
      </c>
      <c r="C329" s="9" t="s">
        <v>967</v>
      </c>
    </row>
    <row r="330" spans="1:3" ht="12.75" customHeight="1" x14ac:dyDescent="0.2">
      <c r="A330" s="9">
        <v>2021</v>
      </c>
      <c r="B330" s="9">
        <v>1308687</v>
      </c>
      <c r="C330" s="9" t="s">
        <v>967</v>
      </c>
    </row>
    <row r="331" spans="1:3" ht="12.75" customHeight="1" x14ac:dyDescent="0.2">
      <c r="A331" s="9">
        <v>2021</v>
      </c>
      <c r="B331" s="9">
        <v>1127924</v>
      </c>
      <c r="C331" s="9" t="s">
        <v>967</v>
      </c>
    </row>
    <row r="332" spans="1:3" ht="12.75" customHeight="1" x14ac:dyDescent="0.2">
      <c r="A332" s="9">
        <v>2021</v>
      </c>
      <c r="B332" s="9">
        <v>1127926</v>
      </c>
      <c r="C332" s="9" t="s">
        <v>967</v>
      </c>
    </row>
    <row r="333" spans="1:3" ht="12.75" customHeight="1" x14ac:dyDescent="0.2">
      <c r="A333" s="9">
        <v>2021</v>
      </c>
      <c r="B333" s="9">
        <v>1270538</v>
      </c>
      <c r="C333" s="9" t="s">
        <v>967</v>
      </c>
    </row>
    <row r="334" spans="1:3" ht="12.75" customHeight="1" x14ac:dyDescent="0.2">
      <c r="A334" s="9">
        <v>2021</v>
      </c>
      <c r="B334" s="9">
        <v>1127927</v>
      </c>
      <c r="C334" s="9" t="s">
        <v>967</v>
      </c>
    </row>
    <row r="335" spans="1:3" ht="12.75" customHeight="1" x14ac:dyDescent="0.2">
      <c r="A335" s="9">
        <v>2021</v>
      </c>
      <c r="B335" s="9">
        <v>1179970</v>
      </c>
      <c r="C335" s="9" t="s">
        <v>967</v>
      </c>
    </row>
    <row r="336" spans="1:3" ht="12.75" customHeight="1" x14ac:dyDescent="0.2">
      <c r="A336" s="9">
        <v>2021</v>
      </c>
      <c r="B336" s="9">
        <v>122845</v>
      </c>
      <c r="C336" s="9" t="s">
        <v>967</v>
      </c>
    </row>
    <row r="337" spans="1:3" ht="12.75" customHeight="1" x14ac:dyDescent="0.2">
      <c r="A337" s="9">
        <v>2021</v>
      </c>
      <c r="B337" s="9">
        <v>1127926</v>
      </c>
      <c r="C337" s="9" t="s">
        <v>967</v>
      </c>
    </row>
    <row r="338" spans="1:3" ht="12.75" customHeight="1" x14ac:dyDescent="0.2">
      <c r="A338" s="9">
        <v>2021</v>
      </c>
      <c r="B338" s="9">
        <v>1179970</v>
      </c>
      <c r="C338" s="9" t="s">
        <v>967</v>
      </c>
    </row>
    <row r="339" spans="1:3" ht="12.75" customHeight="1" x14ac:dyDescent="0.2">
      <c r="A339" s="9">
        <v>2021</v>
      </c>
      <c r="B339" s="9">
        <v>1319230</v>
      </c>
      <c r="C339" s="9" t="s">
        <v>967</v>
      </c>
    </row>
    <row r="340" spans="1:3" ht="12.75" customHeight="1" x14ac:dyDescent="0.2">
      <c r="A340" s="9">
        <v>2021</v>
      </c>
      <c r="B340" s="9">
        <v>1127925</v>
      </c>
      <c r="C340" s="9" t="s">
        <v>967</v>
      </c>
    </row>
    <row r="341" spans="1:3" ht="12.75" customHeight="1" x14ac:dyDescent="0.2">
      <c r="A341" s="9">
        <v>2021</v>
      </c>
      <c r="B341" s="9">
        <v>1179970</v>
      </c>
      <c r="C341" s="9" t="s">
        <v>967</v>
      </c>
    </row>
    <row r="342" spans="1:3" ht="12.75" customHeight="1" x14ac:dyDescent="0.2">
      <c r="A342" s="9">
        <v>2021</v>
      </c>
      <c r="B342" s="9">
        <v>1308687</v>
      </c>
      <c r="C342" s="9" t="s">
        <v>967</v>
      </c>
    </row>
    <row r="343" spans="1:3" ht="12.75" customHeight="1" x14ac:dyDescent="0.2">
      <c r="A343" s="9">
        <v>2021</v>
      </c>
      <c r="B343" s="9">
        <v>1365444</v>
      </c>
      <c r="C343" s="9" t="s">
        <v>967</v>
      </c>
    </row>
    <row r="344" spans="1:3" ht="12.75" customHeight="1" x14ac:dyDescent="0.2">
      <c r="A344" s="9">
        <v>2021</v>
      </c>
      <c r="B344" s="9">
        <v>1117076</v>
      </c>
      <c r="C344" s="9" t="s">
        <v>967</v>
      </c>
    </row>
    <row r="345" spans="1:3" ht="12.75" customHeight="1" x14ac:dyDescent="0.2">
      <c r="A345" s="9">
        <v>2021</v>
      </c>
      <c r="B345" s="9">
        <v>1179970</v>
      </c>
      <c r="C345" s="9" t="s">
        <v>967</v>
      </c>
    </row>
    <row r="346" spans="1:3" ht="12.75" customHeight="1" x14ac:dyDescent="0.2">
      <c r="A346" s="9">
        <v>2021</v>
      </c>
      <c r="B346" s="9">
        <v>1127927</v>
      </c>
      <c r="C346" s="9" t="s">
        <v>967</v>
      </c>
    </row>
    <row r="347" spans="1:3" ht="12.75" customHeight="1" x14ac:dyDescent="0.2">
      <c r="A347" s="9">
        <v>2021</v>
      </c>
      <c r="B347" s="9">
        <v>1319230</v>
      </c>
      <c r="C347" s="9" t="s">
        <v>967</v>
      </c>
    </row>
    <row r="348" spans="1:3" ht="12.75" customHeight="1" x14ac:dyDescent="0.2">
      <c r="A348" s="9">
        <v>2021</v>
      </c>
      <c r="B348" s="9">
        <v>1179970</v>
      </c>
      <c r="C348" s="9" t="s">
        <v>967</v>
      </c>
    </row>
    <row r="349" spans="1:3" ht="12.75" customHeight="1" x14ac:dyDescent="0.2">
      <c r="A349" s="9">
        <v>2021</v>
      </c>
      <c r="B349" s="9">
        <v>122845</v>
      </c>
      <c r="C349" s="9" t="s">
        <v>967</v>
      </c>
    </row>
    <row r="350" spans="1:3" ht="12.75" customHeight="1" x14ac:dyDescent="0.2">
      <c r="A350" s="9">
        <v>2021</v>
      </c>
      <c r="B350" s="9">
        <v>1308687</v>
      </c>
      <c r="C350" s="9" t="s">
        <v>967</v>
      </c>
    </row>
    <row r="351" spans="1:3" ht="12.75" customHeight="1" x14ac:dyDescent="0.2">
      <c r="A351" s="9">
        <v>2021</v>
      </c>
      <c r="B351" s="9">
        <v>108730</v>
      </c>
      <c r="C351" s="9" t="s">
        <v>967</v>
      </c>
    </row>
    <row r="352" spans="1:3" ht="12.75" customHeight="1" x14ac:dyDescent="0.2">
      <c r="A352" s="9">
        <v>2021</v>
      </c>
      <c r="B352" s="9">
        <v>108730</v>
      </c>
      <c r="C352" s="9" t="s">
        <v>967</v>
      </c>
    </row>
    <row r="353" spans="1:3" ht="12.75" customHeight="1" x14ac:dyDescent="0.2">
      <c r="A353" s="9">
        <v>2021</v>
      </c>
      <c r="B353" s="9">
        <v>1179970</v>
      </c>
      <c r="C353" s="9" t="s">
        <v>967</v>
      </c>
    </row>
    <row r="354" spans="1:3" ht="12.75" customHeight="1" x14ac:dyDescent="0.2">
      <c r="A354" s="9">
        <v>2021</v>
      </c>
      <c r="B354" s="9">
        <v>1179970</v>
      </c>
      <c r="C354" s="9" t="s">
        <v>967</v>
      </c>
    </row>
    <row r="355" spans="1:3" ht="12.75" customHeight="1" x14ac:dyDescent="0.2">
      <c r="A355" s="9">
        <v>2021</v>
      </c>
      <c r="B355" s="9">
        <v>1179970</v>
      </c>
      <c r="C355" s="9" t="s">
        <v>967</v>
      </c>
    </row>
    <row r="356" spans="1:3" ht="12.75" customHeight="1" x14ac:dyDescent="0.2">
      <c r="A356" s="9">
        <v>2021</v>
      </c>
      <c r="B356" s="9">
        <v>1179970</v>
      </c>
      <c r="C356" s="9" t="s">
        <v>967</v>
      </c>
    </row>
    <row r="357" spans="1:3" ht="12.75" customHeight="1" x14ac:dyDescent="0.2">
      <c r="A357" s="9">
        <v>2021</v>
      </c>
      <c r="B357" s="9">
        <v>1179970</v>
      </c>
      <c r="C357" s="9" t="s">
        <v>967</v>
      </c>
    </row>
    <row r="358" spans="1:3" ht="12.75" customHeight="1" x14ac:dyDescent="0.2">
      <c r="A358" s="9">
        <v>2021</v>
      </c>
      <c r="B358" s="9">
        <v>1127926</v>
      </c>
      <c r="C358" s="9" t="s">
        <v>967</v>
      </c>
    </row>
    <row r="359" spans="1:3" ht="12.75" customHeight="1" x14ac:dyDescent="0.2">
      <c r="A359" s="9">
        <v>2021</v>
      </c>
      <c r="B359" s="9">
        <v>1127925</v>
      </c>
      <c r="C359" s="9" t="s">
        <v>967</v>
      </c>
    </row>
    <row r="360" spans="1:3" ht="12.75" customHeight="1" x14ac:dyDescent="0.2">
      <c r="A360" s="9">
        <v>2021</v>
      </c>
      <c r="B360" s="9">
        <v>1308687</v>
      </c>
      <c r="C360" s="9" t="s">
        <v>967</v>
      </c>
    </row>
    <row r="361" spans="1:3" ht="12.75" customHeight="1" x14ac:dyDescent="0.2">
      <c r="A361" s="9">
        <v>2021</v>
      </c>
      <c r="B361" s="9">
        <v>1103657</v>
      </c>
      <c r="C361" s="9" t="s">
        <v>967</v>
      </c>
    </row>
    <row r="362" spans="1:3" ht="12.75" customHeight="1" x14ac:dyDescent="0.2">
      <c r="A362" s="9">
        <v>2021</v>
      </c>
      <c r="B362" s="9">
        <v>122845</v>
      </c>
      <c r="C362" s="9" t="s">
        <v>967</v>
      </c>
    </row>
    <row r="363" spans="1:3" ht="12.75" customHeight="1" x14ac:dyDescent="0.2">
      <c r="A363" s="9">
        <v>2021</v>
      </c>
      <c r="B363" s="9">
        <v>1179970</v>
      </c>
      <c r="C363" s="9" t="s">
        <v>967</v>
      </c>
    </row>
    <row r="364" spans="1:3" ht="12.75" customHeight="1" x14ac:dyDescent="0.2">
      <c r="A364" s="9">
        <v>2021</v>
      </c>
      <c r="B364" s="9">
        <v>1179970</v>
      </c>
      <c r="C364" s="9" t="s">
        <v>967</v>
      </c>
    </row>
    <row r="365" spans="1:3" ht="12.75" customHeight="1" x14ac:dyDescent="0.2">
      <c r="A365" s="9">
        <v>2021</v>
      </c>
      <c r="B365" s="9">
        <v>108730</v>
      </c>
      <c r="C365" s="9" t="s">
        <v>967</v>
      </c>
    </row>
    <row r="366" spans="1:3" ht="12.75" customHeight="1" x14ac:dyDescent="0.2">
      <c r="A366" s="9">
        <v>2021</v>
      </c>
      <c r="B366" s="9">
        <v>1103909</v>
      </c>
      <c r="C366" s="9" t="s">
        <v>967</v>
      </c>
    </row>
    <row r="367" spans="1:3" ht="12.75" customHeight="1" x14ac:dyDescent="0.2">
      <c r="A367" s="9">
        <v>2021</v>
      </c>
      <c r="B367" s="9">
        <v>1308687</v>
      </c>
      <c r="C367" s="9" t="s">
        <v>967</v>
      </c>
    </row>
    <row r="368" spans="1:3" ht="12.75" customHeight="1" x14ac:dyDescent="0.2">
      <c r="A368" s="9">
        <v>2021</v>
      </c>
      <c r="B368" s="9">
        <v>1127927</v>
      </c>
      <c r="C368" s="9" t="s">
        <v>967</v>
      </c>
    </row>
    <row r="369" spans="1:3" ht="12.75" customHeight="1" x14ac:dyDescent="0.2">
      <c r="A369" s="9">
        <v>2021</v>
      </c>
      <c r="B369" s="9">
        <v>1103909</v>
      </c>
      <c r="C369" s="9" t="s">
        <v>967</v>
      </c>
    </row>
    <row r="370" spans="1:3" ht="12.75" customHeight="1" x14ac:dyDescent="0.2">
      <c r="A370" s="9">
        <v>2021</v>
      </c>
      <c r="B370" s="9">
        <v>1308687</v>
      </c>
      <c r="C370" s="9" t="s">
        <v>967</v>
      </c>
    </row>
    <row r="371" spans="1:3" ht="12.75" customHeight="1" x14ac:dyDescent="0.2">
      <c r="A371" s="9">
        <v>2021</v>
      </c>
      <c r="B371" s="9">
        <v>122845</v>
      </c>
      <c r="C371" s="9" t="s">
        <v>967</v>
      </c>
    </row>
    <row r="372" spans="1:3" ht="12.75" customHeight="1" x14ac:dyDescent="0.2">
      <c r="A372" s="9">
        <v>2021</v>
      </c>
      <c r="B372" s="9">
        <v>1127926</v>
      </c>
      <c r="C372" s="9" t="s">
        <v>967</v>
      </c>
    </row>
    <row r="373" spans="1:3" ht="12.75" customHeight="1" x14ac:dyDescent="0.2">
      <c r="A373" s="9">
        <v>2021</v>
      </c>
      <c r="B373" s="9">
        <v>1270538</v>
      </c>
      <c r="C373" s="9" t="s">
        <v>967</v>
      </c>
    </row>
    <row r="374" spans="1:3" ht="12.75" customHeight="1" x14ac:dyDescent="0.2">
      <c r="A374" s="9">
        <v>2021</v>
      </c>
      <c r="B374" s="9">
        <v>1179970</v>
      </c>
      <c r="C374" s="9" t="s">
        <v>967</v>
      </c>
    </row>
    <row r="375" spans="1:3" ht="12.75" customHeight="1" x14ac:dyDescent="0.2">
      <c r="A375" s="9">
        <v>2021</v>
      </c>
      <c r="B375" s="9">
        <v>122845</v>
      </c>
      <c r="C375" s="9" t="s">
        <v>967</v>
      </c>
    </row>
    <row r="376" spans="1:3" ht="12.75" customHeight="1" x14ac:dyDescent="0.2">
      <c r="A376" s="9">
        <v>2021</v>
      </c>
      <c r="B376" s="9">
        <v>108730</v>
      </c>
      <c r="C376" s="9" t="s">
        <v>967</v>
      </c>
    </row>
    <row r="377" spans="1:3" ht="12.75" customHeight="1" x14ac:dyDescent="0.2">
      <c r="A377" s="9">
        <v>2021</v>
      </c>
      <c r="B377" s="9">
        <v>1127926</v>
      </c>
      <c r="C377" s="9" t="s">
        <v>967</v>
      </c>
    </row>
    <row r="378" spans="1:3" ht="12.75" customHeight="1" x14ac:dyDescent="0.2">
      <c r="A378" s="9">
        <v>2021</v>
      </c>
      <c r="B378" s="9">
        <v>1179970</v>
      </c>
      <c r="C378" s="9" t="s">
        <v>967</v>
      </c>
    </row>
    <row r="379" spans="1:3" ht="12.75" customHeight="1" x14ac:dyDescent="0.2">
      <c r="A379" s="9">
        <v>2021</v>
      </c>
      <c r="B379" s="9">
        <v>123336</v>
      </c>
      <c r="C379" s="9" t="s">
        <v>967</v>
      </c>
    </row>
    <row r="380" spans="1:3" ht="12.75" customHeight="1" x14ac:dyDescent="0.2">
      <c r="A380" s="9">
        <v>2021</v>
      </c>
      <c r="B380" s="9">
        <v>1127926</v>
      </c>
      <c r="C380" s="9" t="s">
        <v>967</v>
      </c>
    </row>
    <row r="381" spans="1:3" ht="12.75" customHeight="1" x14ac:dyDescent="0.2">
      <c r="A381" s="9">
        <v>2021</v>
      </c>
      <c r="B381" s="9">
        <v>1127925</v>
      </c>
      <c r="C381" s="9" t="s">
        <v>967</v>
      </c>
    </row>
    <row r="382" spans="1:3" ht="12.75" customHeight="1" x14ac:dyDescent="0.2">
      <c r="A382" s="9">
        <v>2021</v>
      </c>
      <c r="B382" s="9">
        <v>1127926</v>
      </c>
      <c r="C382" s="9" t="s">
        <v>967</v>
      </c>
    </row>
    <row r="383" spans="1:3" ht="12.75" customHeight="1" x14ac:dyDescent="0.2">
      <c r="A383" s="9">
        <v>2021</v>
      </c>
      <c r="B383" s="9">
        <v>1308687</v>
      </c>
      <c r="C383" s="9" t="s">
        <v>967</v>
      </c>
    </row>
    <row r="384" spans="1:3" ht="12.75" customHeight="1" x14ac:dyDescent="0.2">
      <c r="A384" s="9">
        <v>2021</v>
      </c>
      <c r="B384" s="9">
        <v>1127926</v>
      </c>
      <c r="C384" s="9" t="s">
        <v>967</v>
      </c>
    </row>
    <row r="385" spans="1:3" ht="12.75" customHeight="1" x14ac:dyDescent="0.2">
      <c r="A385" s="9">
        <v>2021</v>
      </c>
      <c r="B385" s="9">
        <v>1365444</v>
      </c>
      <c r="C385" s="9" t="s">
        <v>967</v>
      </c>
    </row>
    <row r="386" spans="1:3" ht="12.75" customHeight="1" x14ac:dyDescent="0.2">
      <c r="A386" s="9">
        <v>2021</v>
      </c>
      <c r="B386" s="9">
        <v>122845</v>
      </c>
      <c r="C386" s="9" t="s">
        <v>967</v>
      </c>
    </row>
    <row r="387" spans="1:3" ht="12.75" customHeight="1" x14ac:dyDescent="0.2">
      <c r="A387" s="9">
        <v>2021</v>
      </c>
      <c r="B387" s="9">
        <v>1179970</v>
      </c>
      <c r="C387" s="9" t="s">
        <v>967</v>
      </c>
    </row>
    <row r="388" spans="1:3" ht="12.75" customHeight="1" x14ac:dyDescent="0.2">
      <c r="A388" s="9">
        <v>2021</v>
      </c>
      <c r="B388" s="9">
        <v>1127924</v>
      </c>
      <c r="C388" s="9" t="s">
        <v>967</v>
      </c>
    </row>
    <row r="389" spans="1:3" ht="12.75" customHeight="1" x14ac:dyDescent="0.2">
      <c r="A389" s="9">
        <v>2021</v>
      </c>
      <c r="B389" s="9">
        <v>1179970</v>
      </c>
      <c r="C389" s="9" t="s">
        <v>967</v>
      </c>
    </row>
    <row r="390" spans="1:3" ht="12.75" customHeight="1" x14ac:dyDescent="0.2">
      <c r="A390" s="9">
        <v>2021</v>
      </c>
      <c r="B390" s="9">
        <v>1127927</v>
      </c>
      <c r="C390" s="9" t="s">
        <v>967</v>
      </c>
    </row>
    <row r="391" spans="1:3" ht="12.75" customHeight="1" x14ac:dyDescent="0.2">
      <c r="A391" s="9">
        <v>2021</v>
      </c>
      <c r="B391" s="9">
        <v>108730</v>
      </c>
      <c r="C391" s="9" t="s">
        <v>967</v>
      </c>
    </row>
    <row r="392" spans="1:3" ht="12.75" customHeight="1" x14ac:dyDescent="0.2">
      <c r="A392" s="9">
        <v>2021</v>
      </c>
      <c r="B392" s="9">
        <v>1179970</v>
      </c>
      <c r="C392" s="9" t="s">
        <v>967</v>
      </c>
    </row>
    <row r="393" spans="1:3" ht="12.75" customHeight="1" x14ac:dyDescent="0.2">
      <c r="A393" s="9">
        <v>2021</v>
      </c>
      <c r="B393" s="9">
        <v>108730</v>
      </c>
      <c r="C393" s="9" t="s">
        <v>967</v>
      </c>
    </row>
    <row r="394" spans="1:3" ht="12.75" customHeight="1" x14ac:dyDescent="0.2">
      <c r="A394" s="9">
        <v>2021</v>
      </c>
      <c r="B394" s="9">
        <v>108730</v>
      </c>
      <c r="C394" s="9" t="s">
        <v>967</v>
      </c>
    </row>
    <row r="395" spans="1:3" ht="12.75" customHeight="1" x14ac:dyDescent="0.2">
      <c r="A395" s="9">
        <v>2021</v>
      </c>
      <c r="B395" s="9">
        <v>108730</v>
      </c>
      <c r="C395" s="9" t="s">
        <v>967</v>
      </c>
    </row>
    <row r="396" spans="1:3" ht="12.75" customHeight="1" x14ac:dyDescent="0.2">
      <c r="A396" s="9">
        <v>2021</v>
      </c>
      <c r="B396" s="9">
        <v>1127926</v>
      </c>
      <c r="C396" s="9" t="s">
        <v>967</v>
      </c>
    </row>
    <row r="397" spans="1:3" ht="12.75" customHeight="1" x14ac:dyDescent="0.2">
      <c r="A397" s="9">
        <v>2021</v>
      </c>
      <c r="B397" s="9">
        <v>108730</v>
      </c>
      <c r="C397" s="9" t="s">
        <v>967</v>
      </c>
    </row>
    <row r="398" spans="1:3" ht="12.75" customHeight="1" x14ac:dyDescent="0.2">
      <c r="A398" s="9">
        <v>2021</v>
      </c>
      <c r="B398" s="9">
        <v>108730</v>
      </c>
      <c r="C398" s="9" t="s">
        <v>967</v>
      </c>
    </row>
    <row r="399" spans="1:3" ht="12.75" customHeight="1" x14ac:dyDescent="0.2">
      <c r="A399" s="9">
        <v>2021</v>
      </c>
      <c r="B399" s="9">
        <v>1179970</v>
      </c>
      <c r="C399" s="9" t="s">
        <v>967</v>
      </c>
    </row>
    <row r="400" spans="1:3" ht="12.75" customHeight="1" x14ac:dyDescent="0.2">
      <c r="A400" s="9">
        <v>2021</v>
      </c>
      <c r="B400" s="9">
        <v>1127926</v>
      </c>
      <c r="C400" s="9" t="s">
        <v>967</v>
      </c>
    </row>
    <row r="401" spans="1:3" ht="12.75" customHeight="1" x14ac:dyDescent="0.2">
      <c r="A401" s="9">
        <v>2021</v>
      </c>
      <c r="B401" s="9">
        <v>1319230</v>
      </c>
      <c r="C401" s="9" t="s">
        <v>967</v>
      </c>
    </row>
    <row r="402" spans="1:3" ht="12.75" customHeight="1" x14ac:dyDescent="0.2">
      <c r="A402" s="9">
        <v>2021</v>
      </c>
      <c r="B402" s="9">
        <v>1179970</v>
      </c>
      <c r="C402" s="9" t="s">
        <v>967</v>
      </c>
    </row>
    <row r="403" spans="1:3" ht="12.75" customHeight="1" x14ac:dyDescent="0.2">
      <c r="A403" s="9">
        <v>2021</v>
      </c>
      <c r="B403" s="9">
        <v>1308687</v>
      </c>
      <c r="C403" s="9" t="s">
        <v>967</v>
      </c>
    </row>
    <row r="404" spans="1:3" ht="12.75" customHeight="1" x14ac:dyDescent="0.2">
      <c r="A404" s="9">
        <v>2021</v>
      </c>
      <c r="B404" s="9">
        <v>122845</v>
      </c>
      <c r="C404" s="9" t="s">
        <v>967</v>
      </c>
    </row>
    <row r="405" spans="1:3" ht="12.75" customHeight="1" x14ac:dyDescent="0.2">
      <c r="A405" s="9">
        <v>2021</v>
      </c>
      <c r="B405" s="9">
        <v>1179970</v>
      </c>
      <c r="C405" s="9" t="s">
        <v>967</v>
      </c>
    </row>
    <row r="406" spans="1:3" ht="12.75" customHeight="1" x14ac:dyDescent="0.2">
      <c r="A406" s="9">
        <v>2021</v>
      </c>
      <c r="B406" s="9">
        <v>1179970</v>
      </c>
      <c r="C406" s="9" t="s">
        <v>967</v>
      </c>
    </row>
    <row r="407" spans="1:3" ht="12.75" customHeight="1" x14ac:dyDescent="0.2">
      <c r="A407" s="9">
        <v>2021</v>
      </c>
      <c r="B407" s="9">
        <v>108730</v>
      </c>
      <c r="C407" s="9" t="s">
        <v>967</v>
      </c>
    </row>
    <row r="408" spans="1:3" ht="12.75" customHeight="1" x14ac:dyDescent="0.2">
      <c r="A408" s="9">
        <v>2021</v>
      </c>
      <c r="B408" s="9">
        <v>1319230</v>
      </c>
      <c r="C408" s="9" t="s">
        <v>967</v>
      </c>
    </row>
    <row r="409" spans="1:3" ht="12.75" customHeight="1" x14ac:dyDescent="0.2">
      <c r="A409" s="9">
        <v>2021</v>
      </c>
      <c r="B409" s="9">
        <v>1103909</v>
      </c>
      <c r="C409" s="9" t="s">
        <v>967</v>
      </c>
    </row>
    <row r="410" spans="1:3" ht="12.75" customHeight="1" x14ac:dyDescent="0.2">
      <c r="A410" s="9">
        <v>2021</v>
      </c>
      <c r="B410" s="9">
        <v>1127924</v>
      </c>
      <c r="C410" s="9" t="s">
        <v>967</v>
      </c>
    </row>
    <row r="411" spans="1:3" ht="12.75" customHeight="1" x14ac:dyDescent="0.2">
      <c r="A411" s="9">
        <v>2021</v>
      </c>
      <c r="B411" s="9">
        <v>1127924</v>
      </c>
      <c r="C411" s="9" t="s">
        <v>967</v>
      </c>
    </row>
    <row r="412" spans="1:3" ht="12.75" customHeight="1" x14ac:dyDescent="0.2">
      <c r="A412" s="9">
        <v>2021</v>
      </c>
      <c r="B412" s="9">
        <v>1103692</v>
      </c>
      <c r="C412" s="9" t="s">
        <v>967</v>
      </c>
    </row>
    <row r="413" spans="1:3" ht="12.75" customHeight="1" x14ac:dyDescent="0.2">
      <c r="A413" s="9">
        <v>2021</v>
      </c>
      <c r="B413" s="9">
        <v>1365444</v>
      </c>
      <c r="C413" s="9" t="s">
        <v>967</v>
      </c>
    </row>
    <row r="414" spans="1:3" ht="12.75" customHeight="1" x14ac:dyDescent="0.2">
      <c r="A414" s="9">
        <v>2021</v>
      </c>
      <c r="B414" s="9">
        <v>1179970</v>
      </c>
      <c r="C414" s="9" t="s">
        <v>967</v>
      </c>
    </row>
    <row r="415" spans="1:3" ht="12.75" customHeight="1" x14ac:dyDescent="0.2">
      <c r="A415" s="9">
        <v>2021</v>
      </c>
      <c r="B415" s="9">
        <v>1179970</v>
      </c>
      <c r="C415" s="9" t="s">
        <v>967</v>
      </c>
    </row>
    <row r="416" spans="1:3" ht="12.75" customHeight="1" x14ac:dyDescent="0.2">
      <c r="A416" s="9">
        <v>2021</v>
      </c>
      <c r="B416" s="9">
        <v>1179970</v>
      </c>
      <c r="C416" s="9" t="s">
        <v>967</v>
      </c>
    </row>
    <row r="417" spans="1:3" ht="12.75" customHeight="1" x14ac:dyDescent="0.2">
      <c r="A417" s="9">
        <v>2021</v>
      </c>
      <c r="B417" s="9">
        <v>122845</v>
      </c>
      <c r="C417" s="9" t="s">
        <v>967</v>
      </c>
    </row>
    <row r="418" spans="1:3" ht="12.75" customHeight="1" x14ac:dyDescent="0.2">
      <c r="A418" s="9">
        <v>2021</v>
      </c>
      <c r="B418" s="9">
        <v>108730</v>
      </c>
      <c r="C418" s="9" t="s">
        <v>967</v>
      </c>
    </row>
    <row r="419" spans="1:3" ht="12.75" customHeight="1" x14ac:dyDescent="0.2">
      <c r="A419" s="9">
        <v>2021</v>
      </c>
      <c r="B419" s="9">
        <v>108730</v>
      </c>
      <c r="C419" s="9" t="s">
        <v>967</v>
      </c>
    </row>
    <row r="420" spans="1:3" ht="12.75" customHeight="1" x14ac:dyDescent="0.2">
      <c r="A420" s="9">
        <v>2021</v>
      </c>
      <c r="B420" s="9">
        <v>108730</v>
      </c>
      <c r="C420" s="9" t="s">
        <v>967</v>
      </c>
    </row>
    <row r="421" spans="1:3" ht="12.75" customHeight="1" x14ac:dyDescent="0.2">
      <c r="A421" s="9">
        <v>2021</v>
      </c>
      <c r="B421" s="9">
        <v>122845</v>
      </c>
      <c r="C421" s="9" t="s">
        <v>967</v>
      </c>
    </row>
    <row r="422" spans="1:3" ht="12.75" customHeight="1" x14ac:dyDescent="0.2">
      <c r="A422" s="9">
        <v>2021</v>
      </c>
      <c r="B422" s="9">
        <v>122845</v>
      </c>
      <c r="C422" s="9" t="s">
        <v>967</v>
      </c>
    </row>
    <row r="423" spans="1:3" ht="12.75" customHeight="1" x14ac:dyDescent="0.2">
      <c r="A423" s="9">
        <v>2021</v>
      </c>
      <c r="B423" s="9">
        <v>150129</v>
      </c>
      <c r="C423" s="9" t="s">
        <v>967</v>
      </c>
    </row>
    <row r="424" spans="1:3" ht="12.75" customHeight="1" x14ac:dyDescent="0.2">
      <c r="A424" s="9">
        <v>2021</v>
      </c>
      <c r="B424" s="9">
        <v>150129</v>
      </c>
      <c r="C424" s="9" t="s">
        <v>967</v>
      </c>
    </row>
    <row r="425" spans="1:3" ht="12.75" customHeight="1" x14ac:dyDescent="0.2">
      <c r="A425" s="9">
        <v>2021</v>
      </c>
      <c r="B425" s="9">
        <v>1270538</v>
      </c>
      <c r="C425" s="9" t="s">
        <v>967</v>
      </c>
    </row>
    <row r="426" spans="1:3" ht="12.75" customHeight="1" x14ac:dyDescent="0.2">
      <c r="A426" s="9">
        <v>2021</v>
      </c>
      <c r="B426" s="9">
        <v>123336</v>
      </c>
      <c r="C426" s="9" t="s">
        <v>967</v>
      </c>
    </row>
    <row r="427" spans="1:3" ht="12.75" customHeight="1" x14ac:dyDescent="0.2">
      <c r="A427" s="9">
        <v>2021</v>
      </c>
      <c r="B427" s="9">
        <v>123336</v>
      </c>
      <c r="C427" s="9" t="s">
        <v>967</v>
      </c>
    </row>
    <row r="428" spans="1:3" ht="12.75" customHeight="1" x14ac:dyDescent="0.2">
      <c r="A428" s="9">
        <v>2021</v>
      </c>
      <c r="B428" s="9">
        <v>123336</v>
      </c>
      <c r="C428" s="9" t="s">
        <v>967</v>
      </c>
    </row>
    <row r="429" spans="1:3" ht="12.75" customHeight="1" x14ac:dyDescent="0.2">
      <c r="A429" s="9">
        <v>2021</v>
      </c>
      <c r="B429" s="9">
        <v>123336</v>
      </c>
      <c r="C429" s="9" t="s">
        <v>967</v>
      </c>
    </row>
    <row r="430" spans="1:3" ht="12.75" customHeight="1" x14ac:dyDescent="0.2">
      <c r="A430" s="9">
        <v>2021</v>
      </c>
      <c r="B430" s="9">
        <v>123336</v>
      </c>
      <c r="C430" s="9" t="s">
        <v>967</v>
      </c>
    </row>
    <row r="431" spans="1:3" ht="12.75" customHeight="1" x14ac:dyDescent="0.2">
      <c r="A431" s="9">
        <v>2021</v>
      </c>
      <c r="B431" s="9">
        <v>123336</v>
      </c>
      <c r="C431" s="9" t="s">
        <v>967</v>
      </c>
    </row>
    <row r="432" spans="1:3" ht="12.75" customHeight="1" x14ac:dyDescent="0.2">
      <c r="A432" s="9">
        <v>2021</v>
      </c>
      <c r="B432" s="9">
        <v>123336</v>
      </c>
      <c r="C432" s="9" t="s">
        <v>971</v>
      </c>
    </row>
    <row r="433" spans="1:3" ht="12.75" customHeight="1" x14ac:dyDescent="0.2">
      <c r="A433" s="9">
        <v>2021</v>
      </c>
      <c r="B433" s="9">
        <v>123336</v>
      </c>
      <c r="C433" s="9" t="s">
        <v>971</v>
      </c>
    </row>
    <row r="434" spans="1:3" ht="12.75" customHeight="1" x14ac:dyDescent="0.2">
      <c r="A434" s="9">
        <v>2021</v>
      </c>
      <c r="B434" s="9">
        <v>1319230</v>
      </c>
      <c r="C434" s="9" t="s">
        <v>971</v>
      </c>
    </row>
    <row r="435" spans="1:3" ht="12.75" customHeight="1" x14ac:dyDescent="0.2">
      <c r="A435" s="9">
        <v>2021</v>
      </c>
      <c r="B435" s="9">
        <v>123336</v>
      </c>
      <c r="C435" s="9" t="s">
        <v>971</v>
      </c>
    </row>
    <row r="436" spans="1:3" ht="12.75" customHeight="1" x14ac:dyDescent="0.2">
      <c r="A436" s="9">
        <v>2021</v>
      </c>
      <c r="B436" s="9">
        <v>1319230</v>
      </c>
      <c r="C436" s="9" t="s">
        <v>971</v>
      </c>
    </row>
    <row r="437" spans="1:3" ht="12.75" customHeight="1" x14ac:dyDescent="0.2">
      <c r="A437" s="9">
        <v>2021</v>
      </c>
      <c r="B437" s="9">
        <v>123336</v>
      </c>
      <c r="C437" s="9" t="s">
        <v>971</v>
      </c>
    </row>
    <row r="438" spans="1:3" ht="12.75" customHeight="1" x14ac:dyDescent="0.2">
      <c r="A438" s="9">
        <v>2021</v>
      </c>
      <c r="B438" s="9">
        <v>1308687</v>
      </c>
      <c r="C438" s="9" t="s">
        <v>971</v>
      </c>
    </row>
    <row r="439" spans="1:3" ht="12.75" customHeight="1" x14ac:dyDescent="0.2">
      <c r="A439" s="9">
        <v>2021</v>
      </c>
      <c r="B439" s="9">
        <v>1127927</v>
      </c>
      <c r="C439" s="9" t="s">
        <v>971</v>
      </c>
    </row>
    <row r="440" spans="1:3" ht="12.75" customHeight="1" x14ac:dyDescent="0.2">
      <c r="A440" s="9">
        <v>2021</v>
      </c>
      <c r="B440" s="9">
        <v>123336</v>
      </c>
      <c r="C440" s="9" t="s">
        <v>971</v>
      </c>
    </row>
    <row r="441" spans="1:3" ht="12.75" customHeight="1" x14ac:dyDescent="0.2">
      <c r="A441" s="9">
        <v>2021</v>
      </c>
      <c r="B441" s="9">
        <v>1179970</v>
      </c>
      <c r="C441" s="9" t="s">
        <v>971</v>
      </c>
    </row>
    <row r="442" spans="1:3" ht="12.75" customHeight="1" x14ac:dyDescent="0.2">
      <c r="A442" s="9">
        <v>2021</v>
      </c>
      <c r="B442" s="9">
        <v>1103832</v>
      </c>
      <c r="C442" s="9" t="s">
        <v>971</v>
      </c>
    </row>
    <row r="443" spans="1:3" ht="12.75" customHeight="1" x14ac:dyDescent="0.2">
      <c r="A443" s="9">
        <v>2021</v>
      </c>
      <c r="B443" s="9">
        <v>123336</v>
      </c>
      <c r="C443" s="9" t="s">
        <v>971</v>
      </c>
    </row>
    <row r="444" spans="1:3" ht="12.75" customHeight="1" x14ac:dyDescent="0.2">
      <c r="A444" s="9">
        <v>2021</v>
      </c>
      <c r="B444" s="9">
        <v>123336</v>
      </c>
      <c r="C444" s="9" t="s">
        <v>971</v>
      </c>
    </row>
    <row r="445" spans="1:3" ht="12.75" customHeight="1" x14ac:dyDescent="0.2">
      <c r="A445" s="9">
        <v>2021</v>
      </c>
      <c r="B445" s="9">
        <v>1117076</v>
      </c>
      <c r="C445" s="9" t="s">
        <v>971</v>
      </c>
    </row>
    <row r="446" spans="1:3" ht="12.75" customHeight="1" x14ac:dyDescent="0.2">
      <c r="A446" s="9">
        <v>2021</v>
      </c>
      <c r="B446" s="9">
        <v>123336</v>
      </c>
      <c r="C446" s="9" t="s">
        <v>971</v>
      </c>
    </row>
    <row r="447" spans="1:3" ht="12.75" customHeight="1" x14ac:dyDescent="0.2">
      <c r="A447" s="9">
        <v>2021</v>
      </c>
      <c r="B447" s="9">
        <v>123336</v>
      </c>
      <c r="C447" s="9" t="s">
        <v>971</v>
      </c>
    </row>
    <row r="448" spans="1:3" ht="12.75" customHeight="1" x14ac:dyDescent="0.2">
      <c r="A448" s="9">
        <v>2021</v>
      </c>
      <c r="B448" s="9">
        <v>1103692</v>
      </c>
      <c r="C448" s="9" t="s">
        <v>971</v>
      </c>
    </row>
    <row r="449" spans="1:3" ht="12.75" customHeight="1" x14ac:dyDescent="0.2">
      <c r="A449" s="9">
        <v>2021</v>
      </c>
      <c r="B449" s="9">
        <v>1270538</v>
      </c>
      <c r="C449" s="9" t="s">
        <v>971</v>
      </c>
    </row>
    <row r="450" spans="1:3" ht="12.75" customHeight="1" x14ac:dyDescent="0.2">
      <c r="A450" s="9">
        <v>2021</v>
      </c>
      <c r="B450" s="9">
        <v>123336</v>
      </c>
      <c r="C450" s="9" t="s">
        <v>971</v>
      </c>
    </row>
    <row r="451" spans="1:3" ht="12.75" customHeight="1" x14ac:dyDescent="0.2">
      <c r="A451" s="9">
        <v>2021</v>
      </c>
      <c r="B451" s="9">
        <v>1117076</v>
      </c>
      <c r="C451" s="9" t="s">
        <v>971</v>
      </c>
    </row>
    <row r="452" spans="1:3" ht="12.75" customHeight="1" x14ac:dyDescent="0.2">
      <c r="A452" s="9">
        <v>2021</v>
      </c>
      <c r="B452" s="9">
        <v>1308687</v>
      </c>
      <c r="C452" s="9" t="s">
        <v>971</v>
      </c>
    </row>
    <row r="453" spans="1:3" ht="12.75" customHeight="1" x14ac:dyDescent="0.2">
      <c r="A453" s="9">
        <v>2021</v>
      </c>
      <c r="B453" s="9">
        <v>123336</v>
      </c>
      <c r="C453" s="9" t="s">
        <v>971</v>
      </c>
    </row>
    <row r="454" spans="1:3" ht="12.75" customHeight="1" x14ac:dyDescent="0.2">
      <c r="A454" s="9">
        <v>2021</v>
      </c>
      <c r="B454" s="9">
        <v>123336</v>
      </c>
      <c r="C454" s="9" t="s">
        <v>971</v>
      </c>
    </row>
    <row r="455" spans="1:3" ht="12.75" customHeight="1" x14ac:dyDescent="0.2">
      <c r="A455" s="9">
        <v>2021</v>
      </c>
      <c r="B455" s="9">
        <v>123336</v>
      </c>
      <c r="C455" s="9" t="s">
        <v>971</v>
      </c>
    </row>
    <row r="456" spans="1:3" ht="12.75" customHeight="1" x14ac:dyDescent="0.2">
      <c r="A456" s="9">
        <v>2021</v>
      </c>
      <c r="B456" s="9">
        <v>123336</v>
      </c>
      <c r="C456" s="9" t="s">
        <v>971</v>
      </c>
    </row>
    <row r="457" spans="1:3" ht="12.75" customHeight="1" x14ac:dyDescent="0.2">
      <c r="A457" s="9">
        <v>2021</v>
      </c>
      <c r="B457" s="9">
        <v>123336</v>
      </c>
      <c r="C457" s="9" t="s">
        <v>971</v>
      </c>
    </row>
    <row r="458" spans="1:3" ht="12.75" customHeight="1" x14ac:dyDescent="0.2">
      <c r="A458" s="9">
        <v>2021</v>
      </c>
      <c r="B458" s="9">
        <v>1127924</v>
      </c>
      <c r="C458" s="9" t="s">
        <v>971</v>
      </c>
    </row>
    <row r="459" spans="1:3" ht="12.75" customHeight="1" x14ac:dyDescent="0.2">
      <c r="A459" s="9">
        <v>2021</v>
      </c>
      <c r="B459" s="9">
        <v>1103832</v>
      </c>
      <c r="C459" s="9" t="s">
        <v>971</v>
      </c>
    </row>
    <row r="460" spans="1:3" ht="12.75" customHeight="1" x14ac:dyDescent="0.2">
      <c r="A460" s="9">
        <v>2021</v>
      </c>
      <c r="B460" s="9">
        <v>150129</v>
      </c>
      <c r="C460" s="9" t="s">
        <v>971</v>
      </c>
    </row>
    <row r="461" spans="1:3" ht="12.75" customHeight="1" x14ac:dyDescent="0.2">
      <c r="A461" s="9">
        <v>2021</v>
      </c>
      <c r="B461" s="9">
        <v>1319230</v>
      </c>
      <c r="C461" s="9" t="s">
        <v>971</v>
      </c>
    </row>
    <row r="462" spans="1:3" ht="12.75" customHeight="1" x14ac:dyDescent="0.2">
      <c r="A462" s="9">
        <v>2021</v>
      </c>
      <c r="B462" s="9">
        <v>1179970</v>
      </c>
      <c r="C462" s="9" t="s">
        <v>971</v>
      </c>
    </row>
    <row r="463" spans="1:3" ht="12.75" customHeight="1" x14ac:dyDescent="0.2">
      <c r="A463" s="9">
        <v>2021</v>
      </c>
      <c r="B463" s="9">
        <v>1270538</v>
      </c>
      <c r="C463" s="9" t="s">
        <v>971</v>
      </c>
    </row>
    <row r="464" spans="1:3" ht="12.75" customHeight="1" x14ac:dyDescent="0.2">
      <c r="A464" s="9">
        <v>2021</v>
      </c>
      <c r="B464" s="9">
        <v>123336</v>
      </c>
      <c r="C464" s="9" t="s">
        <v>971</v>
      </c>
    </row>
    <row r="465" spans="1:3" ht="12.75" customHeight="1" x14ac:dyDescent="0.2">
      <c r="A465" s="9">
        <v>2021</v>
      </c>
      <c r="B465" s="9">
        <v>123336</v>
      </c>
      <c r="C465" s="9" t="s">
        <v>971</v>
      </c>
    </row>
    <row r="466" spans="1:3" ht="12.75" customHeight="1" x14ac:dyDescent="0.2">
      <c r="A466" s="9">
        <v>2021</v>
      </c>
      <c r="B466" s="9">
        <v>123336</v>
      </c>
      <c r="C466" s="9" t="s">
        <v>971</v>
      </c>
    </row>
    <row r="467" spans="1:3" ht="12.75" customHeight="1" x14ac:dyDescent="0.2">
      <c r="A467" s="9">
        <v>2021</v>
      </c>
      <c r="B467" s="9">
        <v>122845</v>
      </c>
      <c r="C467" s="9" t="s">
        <v>971</v>
      </c>
    </row>
    <row r="468" spans="1:3" ht="12.75" customHeight="1" x14ac:dyDescent="0.2">
      <c r="A468" s="9">
        <v>2021</v>
      </c>
      <c r="B468" s="9">
        <v>123336</v>
      </c>
      <c r="C468" s="9" t="s">
        <v>971</v>
      </c>
    </row>
    <row r="469" spans="1:3" ht="12.75" customHeight="1" x14ac:dyDescent="0.2">
      <c r="A469" s="9">
        <v>2021</v>
      </c>
      <c r="B469" s="9">
        <v>122845</v>
      </c>
      <c r="C469" s="9" t="s">
        <v>971</v>
      </c>
    </row>
    <row r="470" spans="1:3" ht="12.75" customHeight="1" x14ac:dyDescent="0.2">
      <c r="A470" s="9">
        <v>2021</v>
      </c>
      <c r="B470" s="9">
        <v>150129</v>
      </c>
      <c r="C470" s="9" t="s">
        <v>971</v>
      </c>
    </row>
    <row r="471" spans="1:3" ht="12.75" customHeight="1" x14ac:dyDescent="0.2">
      <c r="A471" s="9">
        <v>2021</v>
      </c>
      <c r="B471" s="9">
        <v>1270538</v>
      </c>
      <c r="C471" s="9" t="s">
        <v>971</v>
      </c>
    </row>
    <row r="472" spans="1:3" ht="12.75" customHeight="1" x14ac:dyDescent="0.2">
      <c r="A472" s="9">
        <v>2021</v>
      </c>
      <c r="B472" s="9">
        <v>123336</v>
      </c>
      <c r="C472" s="9" t="s">
        <v>971</v>
      </c>
    </row>
    <row r="473" spans="1:3" ht="12.75" customHeight="1" x14ac:dyDescent="0.2">
      <c r="A473" s="9">
        <v>2021</v>
      </c>
      <c r="B473" s="9">
        <v>1179970</v>
      </c>
      <c r="C473" s="9" t="s">
        <v>971</v>
      </c>
    </row>
    <row r="474" spans="1:3" ht="12.75" customHeight="1" x14ac:dyDescent="0.2">
      <c r="A474" s="9">
        <v>2021</v>
      </c>
      <c r="B474" s="9">
        <v>1308687</v>
      </c>
      <c r="C474" s="9" t="s">
        <v>971</v>
      </c>
    </row>
    <row r="475" spans="1:3" ht="12.75" customHeight="1" x14ac:dyDescent="0.2">
      <c r="A475" s="9">
        <v>2021</v>
      </c>
      <c r="B475" s="9">
        <v>1127924</v>
      </c>
      <c r="C475" s="9" t="s">
        <v>971</v>
      </c>
    </row>
    <row r="476" spans="1:3" ht="12.75" customHeight="1" x14ac:dyDescent="0.2">
      <c r="A476" s="9">
        <v>2021</v>
      </c>
      <c r="B476" s="9">
        <v>150129</v>
      </c>
      <c r="C476" s="9" t="s">
        <v>971</v>
      </c>
    </row>
    <row r="477" spans="1:3" ht="12.75" customHeight="1" x14ac:dyDescent="0.2">
      <c r="A477" s="9">
        <v>2021</v>
      </c>
      <c r="B477" s="9">
        <v>123336</v>
      </c>
      <c r="C477" s="9" t="s">
        <v>971</v>
      </c>
    </row>
    <row r="478" spans="1:3" ht="12.75" customHeight="1" x14ac:dyDescent="0.2">
      <c r="A478" s="9">
        <v>2021</v>
      </c>
      <c r="B478" s="9">
        <v>123336</v>
      </c>
      <c r="C478" s="9" t="s">
        <v>971</v>
      </c>
    </row>
    <row r="479" spans="1:3" ht="12.75" customHeight="1" x14ac:dyDescent="0.2">
      <c r="A479" s="9">
        <v>2021</v>
      </c>
      <c r="B479" s="9">
        <v>122845</v>
      </c>
      <c r="C479" s="9" t="s">
        <v>971</v>
      </c>
    </row>
    <row r="480" spans="1:3" ht="12.75" customHeight="1" x14ac:dyDescent="0.2">
      <c r="A480" s="9">
        <v>2021</v>
      </c>
      <c r="B480" s="9">
        <v>123336</v>
      </c>
      <c r="C480" s="9" t="s">
        <v>971</v>
      </c>
    </row>
    <row r="481" spans="1:3" ht="12.75" customHeight="1" x14ac:dyDescent="0.2">
      <c r="A481" s="9">
        <v>2021</v>
      </c>
      <c r="B481" s="9">
        <v>1270538</v>
      </c>
      <c r="C481" s="9" t="s">
        <v>971</v>
      </c>
    </row>
    <row r="482" spans="1:3" ht="12.75" customHeight="1" x14ac:dyDescent="0.2">
      <c r="A482" s="9">
        <v>2021</v>
      </c>
      <c r="B482" s="9">
        <v>123336</v>
      </c>
      <c r="C482" s="9" t="s">
        <v>971</v>
      </c>
    </row>
    <row r="483" spans="1:3" ht="12.75" customHeight="1" x14ac:dyDescent="0.2">
      <c r="A483" s="9">
        <v>2021</v>
      </c>
      <c r="B483" s="9">
        <v>123336</v>
      </c>
      <c r="C483" s="9" t="s">
        <v>971</v>
      </c>
    </row>
    <row r="484" spans="1:3" ht="12.75" customHeight="1" x14ac:dyDescent="0.2">
      <c r="A484" s="9">
        <v>2021</v>
      </c>
      <c r="B484" s="9">
        <v>150129</v>
      </c>
      <c r="C484" s="9" t="s">
        <v>971</v>
      </c>
    </row>
    <row r="485" spans="1:3" ht="12.75" customHeight="1" x14ac:dyDescent="0.2">
      <c r="A485" s="9">
        <v>2021</v>
      </c>
      <c r="B485" s="9">
        <v>123336</v>
      </c>
      <c r="C485" s="9" t="s">
        <v>971</v>
      </c>
    </row>
    <row r="486" spans="1:3" ht="12.75" customHeight="1" x14ac:dyDescent="0.2">
      <c r="A486" s="9">
        <v>2021</v>
      </c>
      <c r="B486" s="9">
        <v>1117076</v>
      </c>
      <c r="C486" s="9" t="s">
        <v>971</v>
      </c>
    </row>
    <row r="487" spans="1:3" ht="12.75" customHeight="1" x14ac:dyDescent="0.2">
      <c r="A487" s="9">
        <v>2021</v>
      </c>
      <c r="B487" s="9">
        <v>1103692</v>
      </c>
      <c r="C487" s="9" t="s">
        <v>971</v>
      </c>
    </row>
    <row r="488" spans="1:3" ht="12.75" customHeight="1" x14ac:dyDescent="0.2">
      <c r="A488" s="9">
        <v>2021</v>
      </c>
      <c r="B488" s="9">
        <v>123336</v>
      </c>
      <c r="C488" s="9" t="s">
        <v>971</v>
      </c>
    </row>
    <row r="489" spans="1:3" ht="12.75" customHeight="1" x14ac:dyDescent="0.2">
      <c r="A489" s="9">
        <v>2021</v>
      </c>
      <c r="B489" s="9">
        <v>1127927</v>
      </c>
      <c r="C489" s="9" t="s">
        <v>971</v>
      </c>
    </row>
    <row r="490" spans="1:3" ht="12.75" customHeight="1" x14ac:dyDescent="0.2">
      <c r="A490" s="9">
        <v>2021</v>
      </c>
      <c r="B490" s="9">
        <v>1103692</v>
      </c>
      <c r="C490" s="9" t="s">
        <v>971</v>
      </c>
    </row>
    <row r="491" spans="1:3" ht="12.75" customHeight="1" x14ac:dyDescent="0.2">
      <c r="A491" s="9">
        <v>2021</v>
      </c>
      <c r="B491" s="9">
        <v>123336</v>
      </c>
      <c r="C491" s="9" t="s">
        <v>971</v>
      </c>
    </row>
    <row r="492" spans="1:3" ht="12.75" customHeight="1" x14ac:dyDescent="0.2">
      <c r="A492" s="9">
        <v>2021</v>
      </c>
      <c r="B492" s="9">
        <v>1319230</v>
      </c>
      <c r="C492" s="9" t="s">
        <v>971</v>
      </c>
    </row>
    <row r="493" spans="1:3" ht="12.75" customHeight="1" x14ac:dyDescent="0.2">
      <c r="A493" s="9">
        <v>2021</v>
      </c>
      <c r="B493" s="9">
        <v>1319230</v>
      </c>
      <c r="C493" s="9" t="s">
        <v>971</v>
      </c>
    </row>
    <row r="494" spans="1:3" ht="12.75" customHeight="1" x14ac:dyDescent="0.2">
      <c r="A494" s="9">
        <v>2021</v>
      </c>
      <c r="B494" s="9">
        <v>1179970</v>
      </c>
      <c r="C494" s="9" t="s">
        <v>971</v>
      </c>
    </row>
    <row r="495" spans="1:3" ht="12.75" customHeight="1" x14ac:dyDescent="0.2">
      <c r="A495" s="9">
        <v>2021</v>
      </c>
      <c r="B495" s="9">
        <v>122845</v>
      </c>
      <c r="C495" s="9" t="s">
        <v>971</v>
      </c>
    </row>
    <row r="496" spans="1:3" ht="12.75" customHeight="1" x14ac:dyDescent="0.2">
      <c r="A496" s="9">
        <v>2021</v>
      </c>
      <c r="B496" s="9">
        <v>1308687</v>
      </c>
      <c r="C496" s="9" t="s">
        <v>971</v>
      </c>
    </row>
    <row r="497" spans="1:3" ht="12.75" customHeight="1" x14ac:dyDescent="0.2">
      <c r="A497" s="9">
        <v>2021</v>
      </c>
      <c r="B497" s="9">
        <v>1179970</v>
      </c>
      <c r="C497" s="9" t="s">
        <v>971</v>
      </c>
    </row>
    <row r="498" spans="1:3" ht="12.75" customHeight="1" x14ac:dyDescent="0.2">
      <c r="A498" s="9">
        <v>2021</v>
      </c>
      <c r="B498" s="9">
        <v>1179970</v>
      </c>
      <c r="C498" s="9" t="s">
        <v>971</v>
      </c>
    </row>
    <row r="499" spans="1:3" ht="12.75" customHeight="1" x14ac:dyDescent="0.2">
      <c r="A499" s="9">
        <v>2021</v>
      </c>
      <c r="B499" s="9">
        <v>1117076</v>
      </c>
      <c r="C499" s="9" t="s">
        <v>971</v>
      </c>
    </row>
    <row r="500" spans="1:3" ht="12.75" customHeight="1" x14ac:dyDescent="0.2">
      <c r="A500" s="9">
        <v>2021</v>
      </c>
      <c r="B500" s="9">
        <v>1127926</v>
      </c>
      <c r="C500" s="9" t="s">
        <v>971</v>
      </c>
    </row>
    <row r="501" spans="1:3" ht="12.75" customHeight="1" x14ac:dyDescent="0.2">
      <c r="A501" s="9">
        <v>2021</v>
      </c>
      <c r="B501" s="9">
        <v>123336</v>
      </c>
      <c r="C501" s="9" t="s">
        <v>971</v>
      </c>
    </row>
    <row r="502" spans="1:3" ht="12.75" customHeight="1" x14ac:dyDescent="0.2">
      <c r="A502" s="9">
        <v>2021</v>
      </c>
      <c r="B502" s="9">
        <v>123336</v>
      </c>
      <c r="C502" s="9" t="s">
        <v>971</v>
      </c>
    </row>
    <row r="503" spans="1:3" ht="12.75" customHeight="1" x14ac:dyDescent="0.2">
      <c r="A503" s="9">
        <v>2021</v>
      </c>
      <c r="B503" s="9">
        <v>1319230</v>
      </c>
      <c r="C503" s="9" t="s">
        <v>971</v>
      </c>
    </row>
    <row r="504" spans="1:3" ht="12.75" customHeight="1" x14ac:dyDescent="0.2">
      <c r="A504" s="9">
        <v>2021</v>
      </c>
      <c r="B504" s="9">
        <v>1103909</v>
      </c>
      <c r="C504" s="9" t="s">
        <v>971</v>
      </c>
    </row>
    <row r="505" spans="1:3" ht="12.75" customHeight="1" x14ac:dyDescent="0.2">
      <c r="A505" s="9">
        <v>2021</v>
      </c>
      <c r="B505" s="9">
        <v>1179970</v>
      </c>
      <c r="C505" s="9" t="s">
        <v>971</v>
      </c>
    </row>
    <row r="506" spans="1:3" ht="12.75" customHeight="1" x14ac:dyDescent="0.2">
      <c r="A506" s="9">
        <v>2021</v>
      </c>
      <c r="B506" s="9">
        <v>1308687</v>
      </c>
      <c r="C506" s="9" t="s">
        <v>971</v>
      </c>
    </row>
    <row r="507" spans="1:3" ht="12.75" customHeight="1" x14ac:dyDescent="0.2">
      <c r="A507" s="9">
        <v>2021</v>
      </c>
      <c r="B507" s="9">
        <v>1127925</v>
      </c>
      <c r="C507" s="9" t="s">
        <v>971</v>
      </c>
    </row>
    <row r="508" spans="1:3" ht="12.75" customHeight="1" x14ac:dyDescent="0.2">
      <c r="A508" s="9">
        <v>2021</v>
      </c>
      <c r="B508" s="9">
        <v>1127924</v>
      </c>
      <c r="C508" s="9" t="s">
        <v>971</v>
      </c>
    </row>
    <row r="509" spans="1:3" ht="12.75" customHeight="1" x14ac:dyDescent="0.2">
      <c r="A509" s="9">
        <v>2021</v>
      </c>
      <c r="B509" s="9">
        <v>1179970</v>
      </c>
      <c r="C509" s="9" t="s">
        <v>971</v>
      </c>
    </row>
    <row r="510" spans="1:3" ht="12.75" customHeight="1" x14ac:dyDescent="0.2">
      <c r="A510" s="9">
        <v>2021</v>
      </c>
      <c r="B510" s="9">
        <v>1127925</v>
      </c>
      <c r="C510" s="9" t="s">
        <v>971</v>
      </c>
    </row>
    <row r="511" spans="1:3" ht="12.75" customHeight="1" x14ac:dyDescent="0.2">
      <c r="A511" s="9">
        <v>2021</v>
      </c>
      <c r="B511" s="9">
        <v>1179970</v>
      </c>
      <c r="C511" s="9" t="s">
        <v>971</v>
      </c>
    </row>
    <row r="512" spans="1:3" ht="12.75" customHeight="1" x14ac:dyDescent="0.2">
      <c r="A512" s="9">
        <v>2021</v>
      </c>
      <c r="B512" s="9">
        <v>1117076</v>
      </c>
      <c r="C512" s="9" t="s">
        <v>971</v>
      </c>
    </row>
    <row r="513" spans="1:3" ht="12.75" customHeight="1" x14ac:dyDescent="0.2">
      <c r="A513" s="9">
        <v>2021</v>
      </c>
      <c r="B513" s="9">
        <v>1127924</v>
      </c>
      <c r="C513" s="9" t="s">
        <v>971</v>
      </c>
    </row>
    <row r="514" spans="1:3" ht="12.75" customHeight="1" x14ac:dyDescent="0.2">
      <c r="A514" s="9">
        <v>2021</v>
      </c>
      <c r="B514" s="9">
        <v>1179970</v>
      </c>
      <c r="C514" s="9" t="s">
        <v>971</v>
      </c>
    </row>
    <row r="515" spans="1:3" ht="12.75" customHeight="1" x14ac:dyDescent="0.2">
      <c r="A515" s="9">
        <v>2021</v>
      </c>
      <c r="B515" s="9">
        <v>1179970</v>
      </c>
      <c r="C515" s="9" t="s">
        <v>971</v>
      </c>
    </row>
    <row r="516" spans="1:3" ht="12.75" customHeight="1" x14ac:dyDescent="0.2">
      <c r="A516" s="9">
        <v>2021</v>
      </c>
      <c r="B516" s="9">
        <v>122845</v>
      </c>
      <c r="C516" s="9" t="s">
        <v>971</v>
      </c>
    </row>
    <row r="517" spans="1:3" ht="12.75" customHeight="1" x14ac:dyDescent="0.2">
      <c r="A517" s="9">
        <v>2021</v>
      </c>
      <c r="B517" s="9">
        <v>122845</v>
      </c>
      <c r="C517" s="9" t="s">
        <v>971</v>
      </c>
    </row>
    <row r="518" spans="1:3" ht="12.75" customHeight="1" x14ac:dyDescent="0.2">
      <c r="A518" s="9">
        <v>2021</v>
      </c>
      <c r="B518" s="9">
        <v>123336</v>
      </c>
      <c r="C518" s="9" t="s">
        <v>971</v>
      </c>
    </row>
    <row r="519" spans="1:3" ht="12.75" customHeight="1" x14ac:dyDescent="0.2">
      <c r="A519" s="9">
        <v>2021</v>
      </c>
      <c r="B519" s="9">
        <v>1103909</v>
      </c>
      <c r="C519" s="9" t="s">
        <v>971</v>
      </c>
    </row>
    <row r="520" spans="1:3" ht="12.75" customHeight="1" x14ac:dyDescent="0.2">
      <c r="A520" s="9">
        <v>2021</v>
      </c>
      <c r="B520" s="9">
        <v>1308687</v>
      </c>
      <c r="C520" s="9" t="s">
        <v>971</v>
      </c>
    </row>
    <row r="521" spans="1:3" ht="12.75" customHeight="1" x14ac:dyDescent="0.2">
      <c r="A521" s="9">
        <v>2021</v>
      </c>
      <c r="B521" s="9">
        <v>1127927</v>
      </c>
      <c r="C521" s="9" t="s">
        <v>971</v>
      </c>
    </row>
    <row r="522" spans="1:3" ht="12.75" customHeight="1" x14ac:dyDescent="0.2">
      <c r="A522" s="9">
        <v>2021</v>
      </c>
      <c r="B522" s="9">
        <v>150129</v>
      </c>
      <c r="C522" s="9" t="s">
        <v>971</v>
      </c>
    </row>
    <row r="523" spans="1:3" ht="12.75" customHeight="1" x14ac:dyDescent="0.2">
      <c r="A523" s="9">
        <v>2021</v>
      </c>
      <c r="B523" s="9">
        <v>1127926</v>
      </c>
      <c r="C523" s="9" t="s">
        <v>971</v>
      </c>
    </row>
    <row r="524" spans="1:3" ht="12.75" customHeight="1" x14ac:dyDescent="0.2">
      <c r="A524" s="9">
        <v>2021</v>
      </c>
      <c r="B524" s="9">
        <v>1127925</v>
      </c>
      <c r="C524" s="9" t="s">
        <v>971</v>
      </c>
    </row>
    <row r="525" spans="1:3" ht="12.75" customHeight="1" x14ac:dyDescent="0.2">
      <c r="A525" s="9">
        <v>2021</v>
      </c>
      <c r="B525" s="9">
        <v>1308687</v>
      </c>
      <c r="C525" s="9" t="s">
        <v>971</v>
      </c>
    </row>
    <row r="526" spans="1:3" ht="12.75" customHeight="1" x14ac:dyDescent="0.2">
      <c r="A526" s="9">
        <v>2021</v>
      </c>
      <c r="B526" s="9">
        <v>1127925</v>
      </c>
      <c r="C526" s="9" t="s">
        <v>971</v>
      </c>
    </row>
    <row r="527" spans="1:3" ht="12.75" customHeight="1" x14ac:dyDescent="0.2">
      <c r="A527" s="9">
        <v>2021</v>
      </c>
      <c r="B527" s="9">
        <v>123336</v>
      </c>
      <c r="C527" s="9" t="s">
        <v>971</v>
      </c>
    </row>
    <row r="528" spans="1:3" ht="12.75" customHeight="1" x14ac:dyDescent="0.2">
      <c r="A528" s="9">
        <v>2021</v>
      </c>
      <c r="B528" s="9">
        <v>122845</v>
      </c>
      <c r="C528" s="9" t="s">
        <v>971</v>
      </c>
    </row>
    <row r="529" spans="1:3" ht="12.75" customHeight="1" x14ac:dyDescent="0.2">
      <c r="A529" s="9">
        <v>2021</v>
      </c>
      <c r="B529" s="9">
        <v>123336</v>
      </c>
      <c r="C529" s="9" t="s">
        <v>971</v>
      </c>
    </row>
    <row r="530" spans="1:3" ht="12.75" customHeight="1" x14ac:dyDescent="0.2">
      <c r="A530" s="9">
        <v>2021</v>
      </c>
      <c r="B530" s="9">
        <v>1127925</v>
      </c>
      <c r="C530" s="9" t="s">
        <v>971</v>
      </c>
    </row>
    <row r="531" spans="1:3" ht="12.75" customHeight="1" x14ac:dyDescent="0.2">
      <c r="A531" s="9">
        <v>2021</v>
      </c>
      <c r="B531" s="9">
        <v>122845</v>
      </c>
      <c r="C531" s="9" t="s">
        <v>971</v>
      </c>
    </row>
    <row r="532" spans="1:3" ht="12.75" customHeight="1" x14ac:dyDescent="0.2">
      <c r="A532" s="9">
        <v>2021</v>
      </c>
      <c r="B532" s="9">
        <v>1319230</v>
      </c>
      <c r="C532" s="9" t="s">
        <v>971</v>
      </c>
    </row>
    <row r="533" spans="1:3" ht="12.75" customHeight="1" x14ac:dyDescent="0.2">
      <c r="A533" s="9">
        <v>2021</v>
      </c>
      <c r="B533" s="9">
        <v>1308687</v>
      </c>
      <c r="C533" s="9" t="s">
        <v>971</v>
      </c>
    </row>
    <row r="534" spans="1:3" ht="12.75" customHeight="1" x14ac:dyDescent="0.2">
      <c r="A534" s="9">
        <v>2021</v>
      </c>
      <c r="B534" s="9">
        <v>1103909</v>
      </c>
      <c r="C534" s="9" t="s">
        <v>971</v>
      </c>
    </row>
    <row r="535" spans="1:3" ht="12.75" customHeight="1" x14ac:dyDescent="0.2">
      <c r="A535" s="9">
        <v>2021</v>
      </c>
      <c r="B535" s="9">
        <v>1308687</v>
      </c>
      <c r="C535" s="9" t="s">
        <v>971</v>
      </c>
    </row>
    <row r="536" spans="1:3" ht="12.75" customHeight="1" x14ac:dyDescent="0.2">
      <c r="A536" s="9">
        <v>2021</v>
      </c>
      <c r="B536" s="9">
        <v>123336</v>
      </c>
      <c r="C536" s="9" t="s">
        <v>971</v>
      </c>
    </row>
    <row r="537" spans="1:3" ht="12.75" customHeight="1" x14ac:dyDescent="0.2">
      <c r="A537" s="9">
        <v>2021</v>
      </c>
      <c r="B537" s="9">
        <v>1103909</v>
      </c>
      <c r="C537" s="9" t="s">
        <v>971</v>
      </c>
    </row>
    <row r="538" spans="1:3" ht="12.75" customHeight="1" x14ac:dyDescent="0.2">
      <c r="A538" s="9">
        <v>2021</v>
      </c>
      <c r="B538" s="9">
        <v>1127924</v>
      </c>
      <c r="C538" s="9" t="s">
        <v>971</v>
      </c>
    </row>
    <row r="539" spans="1:3" ht="12.75" customHeight="1" x14ac:dyDescent="0.2">
      <c r="A539" s="9">
        <v>2021</v>
      </c>
      <c r="B539" s="9">
        <v>122845</v>
      </c>
      <c r="C539" s="9" t="s">
        <v>971</v>
      </c>
    </row>
    <row r="540" spans="1:3" ht="12.75" customHeight="1" x14ac:dyDescent="0.2">
      <c r="A540" s="9">
        <v>2021</v>
      </c>
      <c r="B540" s="9">
        <v>1319230</v>
      </c>
      <c r="C540" s="9" t="s">
        <v>971</v>
      </c>
    </row>
    <row r="541" spans="1:3" ht="12.75" customHeight="1" x14ac:dyDescent="0.2">
      <c r="A541" s="9">
        <v>2021</v>
      </c>
      <c r="B541" s="9">
        <v>1103909</v>
      </c>
      <c r="C541" s="9" t="s">
        <v>971</v>
      </c>
    </row>
    <row r="542" spans="1:3" ht="12.75" customHeight="1" x14ac:dyDescent="0.2">
      <c r="A542" s="9">
        <v>2021</v>
      </c>
      <c r="B542" s="9">
        <v>1308687</v>
      </c>
      <c r="C542" s="9" t="s">
        <v>971</v>
      </c>
    </row>
    <row r="543" spans="1:3" ht="12.75" customHeight="1" x14ac:dyDescent="0.2">
      <c r="A543" s="9">
        <v>2021</v>
      </c>
      <c r="B543" s="9">
        <v>1308687</v>
      </c>
      <c r="C543" s="9" t="s">
        <v>971</v>
      </c>
    </row>
    <row r="544" spans="1:3" ht="12.75" customHeight="1" x14ac:dyDescent="0.2">
      <c r="A544" s="9">
        <v>2021</v>
      </c>
      <c r="B544" s="9">
        <v>1179970</v>
      </c>
      <c r="C544" s="9" t="s">
        <v>971</v>
      </c>
    </row>
    <row r="545" spans="1:3" ht="12.75" customHeight="1" x14ac:dyDescent="0.2">
      <c r="A545" s="9">
        <v>2021</v>
      </c>
      <c r="B545" s="9">
        <v>123336</v>
      </c>
      <c r="C545" s="9" t="s">
        <v>971</v>
      </c>
    </row>
    <row r="546" spans="1:3" ht="12.75" customHeight="1" x14ac:dyDescent="0.2">
      <c r="A546" s="9">
        <v>2021</v>
      </c>
      <c r="B546" s="9">
        <v>1103692</v>
      </c>
      <c r="C546" s="9" t="s">
        <v>971</v>
      </c>
    </row>
    <row r="547" spans="1:3" ht="12.75" customHeight="1" x14ac:dyDescent="0.2">
      <c r="A547" s="9">
        <v>2021</v>
      </c>
      <c r="B547" s="9">
        <v>1127926</v>
      </c>
      <c r="C547" s="9" t="s">
        <v>971</v>
      </c>
    </row>
    <row r="548" spans="1:3" ht="12.75" customHeight="1" x14ac:dyDescent="0.2">
      <c r="A548" s="9">
        <v>2021</v>
      </c>
      <c r="B548" s="9">
        <v>1179970</v>
      </c>
      <c r="C548" s="9" t="s">
        <v>971</v>
      </c>
    </row>
    <row r="549" spans="1:3" ht="12.75" customHeight="1" x14ac:dyDescent="0.2">
      <c r="A549" s="9">
        <v>2021</v>
      </c>
      <c r="B549" s="9">
        <v>1308687</v>
      </c>
      <c r="C549" s="9" t="s">
        <v>971</v>
      </c>
    </row>
    <row r="550" spans="1:3" ht="12.75" customHeight="1" x14ac:dyDescent="0.2">
      <c r="A550" s="9">
        <v>2021</v>
      </c>
      <c r="B550" s="9">
        <v>1179970</v>
      </c>
      <c r="C550" s="9" t="s">
        <v>971</v>
      </c>
    </row>
    <row r="551" spans="1:3" ht="12.75" customHeight="1" x14ac:dyDescent="0.2">
      <c r="A551" s="9">
        <v>2021</v>
      </c>
      <c r="B551" s="9">
        <v>1103909</v>
      </c>
      <c r="C551" s="9" t="s">
        <v>971</v>
      </c>
    </row>
    <row r="552" spans="1:3" ht="12.75" customHeight="1" x14ac:dyDescent="0.2">
      <c r="A552" s="9">
        <v>2021</v>
      </c>
      <c r="B552" s="9">
        <v>1270538</v>
      </c>
      <c r="C552" s="9" t="s">
        <v>971</v>
      </c>
    </row>
    <row r="553" spans="1:3" ht="12.75" customHeight="1" x14ac:dyDescent="0.2">
      <c r="A553" s="9">
        <v>2021</v>
      </c>
      <c r="B553" s="9">
        <v>122845</v>
      </c>
      <c r="C553" s="9" t="s">
        <v>971</v>
      </c>
    </row>
    <row r="554" spans="1:3" ht="12.75" customHeight="1" x14ac:dyDescent="0.2">
      <c r="A554" s="9">
        <v>2021</v>
      </c>
      <c r="B554" s="9">
        <v>1103909</v>
      </c>
      <c r="C554" s="9" t="s">
        <v>971</v>
      </c>
    </row>
    <row r="555" spans="1:3" ht="12.75" customHeight="1" x14ac:dyDescent="0.2">
      <c r="A555" s="9">
        <v>2021</v>
      </c>
      <c r="B555" s="9">
        <v>122845</v>
      </c>
      <c r="C555" s="9" t="s">
        <v>971</v>
      </c>
    </row>
    <row r="556" spans="1:3" ht="12.75" customHeight="1" x14ac:dyDescent="0.2">
      <c r="A556" s="9">
        <v>2021</v>
      </c>
      <c r="B556" s="9">
        <v>1127925</v>
      </c>
      <c r="C556" s="9" t="s">
        <v>971</v>
      </c>
    </row>
    <row r="557" spans="1:3" ht="12.75" customHeight="1" x14ac:dyDescent="0.2">
      <c r="A557" s="9">
        <v>2021</v>
      </c>
      <c r="B557" s="9">
        <v>1127927</v>
      </c>
      <c r="C557" s="9" t="s">
        <v>971</v>
      </c>
    </row>
    <row r="558" spans="1:3" ht="12.75" customHeight="1" x14ac:dyDescent="0.2">
      <c r="A558" s="9">
        <v>2021</v>
      </c>
      <c r="B558" s="9">
        <v>1308687</v>
      </c>
      <c r="C558" s="9" t="s">
        <v>971</v>
      </c>
    </row>
    <row r="559" spans="1:3" ht="12.75" customHeight="1" x14ac:dyDescent="0.2">
      <c r="A559" s="9">
        <v>2021</v>
      </c>
      <c r="B559" s="9">
        <v>1127925</v>
      </c>
      <c r="C559" s="9" t="s">
        <v>971</v>
      </c>
    </row>
    <row r="560" spans="1:3" ht="12.75" customHeight="1" x14ac:dyDescent="0.2">
      <c r="A560" s="9">
        <v>2021</v>
      </c>
      <c r="B560" s="9">
        <v>123336</v>
      </c>
      <c r="C560" s="9" t="s">
        <v>971</v>
      </c>
    </row>
    <row r="561" spans="1:3" ht="12.75" customHeight="1" x14ac:dyDescent="0.2">
      <c r="A561" s="9">
        <v>2021</v>
      </c>
      <c r="B561" s="9">
        <v>108730</v>
      </c>
      <c r="C561" s="9" t="s">
        <v>971</v>
      </c>
    </row>
    <row r="562" spans="1:3" ht="12.75" customHeight="1" x14ac:dyDescent="0.2">
      <c r="A562" s="9">
        <v>2021</v>
      </c>
      <c r="B562" s="9">
        <v>1127924</v>
      </c>
      <c r="C562" s="9" t="s">
        <v>971</v>
      </c>
    </row>
    <row r="563" spans="1:3" ht="12.75" customHeight="1" x14ac:dyDescent="0.2">
      <c r="A563" s="9">
        <v>2021</v>
      </c>
      <c r="B563" s="9">
        <v>1319230</v>
      </c>
      <c r="C563" s="9" t="s">
        <v>971</v>
      </c>
    </row>
    <row r="564" spans="1:3" ht="12.75" customHeight="1" x14ac:dyDescent="0.2">
      <c r="A564" s="9">
        <v>2021</v>
      </c>
      <c r="B564" s="9">
        <v>1179970</v>
      </c>
      <c r="C564" s="9" t="s">
        <v>971</v>
      </c>
    </row>
    <row r="565" spans="1:3" ht="12.75" customHeight="1" x14ac:dyDescent="0.2">
      <c r="A565" s="9">
        <v>2021</v>
      </c>
      <c r="B565" s="9">
        <v>123336</v>
      </c>
      <c r="C565" s="9" t="s">
        <v>971</v>
      </c>
    </row>
    <row r="566" spans="1:3" ht="12.75" customHeight="1" x14ac:dyDescent="0.2">
      <c r="A566" s="9">
        <v>2021</v>
      </c>
      <c r="B566" s="9">
        <v>1270538</v>
      </c>
      <c r="C566" s="9" t="s">
        <v>971</v>
      </c>
    </row>
    <row r="567" spans="1:3" ht="12.75" customHeight="1" x14ac:dyDescent="0.2">
      <c r="A567" s="9">
        <v>2021</v>
      </c>
      <c r="B567" s="9">
        <v>1308687</v>
      </c>
      <c r="C567" s="9" t="s">
        <v>971</v>
      </c>
    </row>
    <row r="568" spans="1:3" ht="12.75" customHeight="1" x14ac:dyDescent="0.2">
      <c r="A568" s="9">
        <v>2021</v>
      </c>
      <c r="B568" s="9">
        <v>1308687</v>
      </c>
      <c r="C568" s="9" t="s">
        <v>971</v>
      </c>
    </row>
    <row r="569" spans="1:3" ht="12.75" customHeight="1" x14ac:dyDescent="0.2">
      <c r="A569" s="9">
        <v>2021</v>
      </c>
      <c r="B569" s="9">
        <v>1127925</v>
      </c>
      <c r="C569" s="9" t="s">
        <v>971</v>
      </c>
    </row>
    <row r="570" spans="1:3" ht="12.75" customHeight="1" x14ac:dyDescent="0.2">
      <c r="A570" s="9">
        <v>2021</v>
      </c>
      <c r="B570" s="9">
        <v>1127925</v>
      </c>
      <c r="C570" s="9" t="s">
        <v>971</v>
      </c>
    </row>
    <row r="571" spans="1:3" ht="12.75" customHeight="1" x14ac:dyDescent="0.2">
      <c r="A571" s="9">
        <v>2021</v>
      </c>
      <c r="B571" s="9">
        <v>1308687</v>
      </c>
      <c r="C571" s="9" t="s">
        <v>971</v>
      </c>
    </row>
    <row r="572" spans="1:3" ht="12.75" customHeight="1" x14ac:dyDescent="0.2">
      <c r="A572" s="9">
        <v>2021</v>
      </c>
      <c r="B572" s="9">
        <v>1103692</v>
      </c>
      <c r="C572" s="9" t="s">
        <v>971</v>
      </c>
    </row>
    <row r="573" spans="1:3" ht="12.75" customHeight="1" x14ac:dyDescent="0.2">
      <c r="A573" s="9">
        <v>2021</v>
      </c>
      <c r="B573" s="9">
        <v>1127926</v>
      </c>
      <c r="C573" s="9" t="s">
        <v>971</v>
      </c>
    </row>
    <row r="574" spans="1:3" ht="12.75" customHeight="1" x14ac:dyDescent="0.2">
      <c r="A574" s="9">
        <v>2021</v>
      </c>
      <c r="B574" s="9">
        <v>1308687</v>
      </c>
      <c r="C574" s="9" t="s">
        <v>971</v>
      </c>
    </row>
    <row r="575" spans="1:3" ht="12.75" customHeight="1" x14ac:dyDescent="0.2">
      <c r="A575" s="9">
        <v>2021</v>
      </c>
      <c r="B575" s="9">
        <v>1308687</v>
      </c>
      <c r="C575" s="9" t="s">
        <v>971</v>
      </c>
    </row>
    <row r="576" spans="1:3" ht="12.75" customHeight="1" x14ac:dyDescent="0.2">
      <c r="A576" s="9">
        <v>2021</v>
      </c>
      <c r="B576" s="9">
        <v>1365444</v>
      </c>
      <c r="C576" s="9" t="s">
        <v>971</v>
      </c>
    </row>
    <row r="577" spans="1:3" ht="12.75" customHeight="1" x14ac:dyDescent="0.2">
      <c r="A577" s="9">
        <v>2021</v>
      </c>
      <c r="B577" s="9">
        <v>1127927</v>
      </c>
      <c r="C577" s="9" t="s">
        <v>971</v>
      </c>
    </row>
    <row r="578" spans="1:3" ht="12.75" customHeight="1" x14ac:dyDescent="0.2">
      <c r="A578" s="9">
        <v>2021</v>
      </c>
      <c r="B578" s="9">
        <v>1127925</v>
      </c>
      <c r="C578" s="9" t="s">
        <v>971</v>
      </c>
    </row>
    <row r="579" spans="1:3" ht="12.75" customHeight="1" x14ac:dyDescent="0.2">
      <c r="A579" s="9">
        <v>2021</v>
      </c>
      <c r="B579" s="9">
        <v>1319230</v>
      </c>
      <c r="C579" s="9" t="s">
        <v>971</v>
      </c>
    </row>
    <row r="580" spans="1:3" ht="12.75" customHeight="1" x14ac:dyDescent="0.2">
      <c r="A580" s="9">
        <v>2021</v>
      </c>
      <c r="B580" s="9">
        <v>1308687</v>
      </c>
      <c r="C580" s="9" t="s">
        <v>971</v>
      </c>
    </row>
    <row r="581" spans="1:3" ht="12.75" customHeight="1" x14ac:dyDescent="0.2">
      <c r="A581" s="9">
        <v>2021</v>
      </c>
      <c r="B581" s="9">
        <v>123336</v>
      </c>
      <c r="C581" s="9" t="s">
        <v>971</v>
      </c>
    </row>
    <row r="582" spans="1:3" ht="12.75" customHeight="1" x14ac:dyDescent="0.2">
      <c r="A582" s="9">
        <v>2021</v>
      </c>
      <c r="B582" s="9">
        <v>1103692</v>
      </c>
      <c r="C582" s="9" t="s">
        <v>971</v>
      </c>
    </row>
    <row r="583" spans="1:3" ht="12.75" customHeight="1" x14ac:dyDescent="0.2">
      <c r="A583" s="9">
        <v>2021</v>
      </c>
      <c r="B583" s="9">
        <v>122845</v>
      </c>
      <c r="C583" s="9" t="s">
        <v>971</v>
      </c>
    </row>
    <row r="584" spans="1:3" ht="12.75" customHeight="1" x14ac:dyDescent="0.2">
      <c r="A584" s="9">
        <v>2021</v>
      </c>
      <c r="B584" s="9">
        <v>1127926</v>
      </c>
      <c r="C584" s="9" t="s">
        <v>971</v>
      </c>
    </row>
    <row r="585" spans="1:3" ht="12.75" customHeight="1" x14ac:dyDescent="0.2">
      <c r="A585" s="9">
        <v>2021</v>
      </c>
      <c r="B585" s="9">
        <v>150129</v>
      </c>
      <c r="C585" s="9" t="s">
        <v>971</v>
      </c>
    </row>
    <row r="586" spans="1:3" ht="12.75" customHeight="1" x14ac:dyDescent="0.2">
      <c r="A586" s="9">
        <v>2021</v>
      </c>
      <c r="B586" s="9">
        <v>1127925</v>
      </c>
      <c r="C586" s="9" t="s">
        <v>971</v>
      </c>
    </row>
    <row r="587" spans="1:3" ht="12.75" customHeight="1" x14ac:dyDescent="0.2">
      <c r="A587" s="9">
        <v>2021</v>
      </c>
      <c r="B587" s="9">
        <v>1127927</v>
      </c>
      <c r="C587" s="9" t="s">
        <v>971</v>
      </c>
    </row>
    <row r="588" spans="1:3" ht="12.75" customHeight="1" x14ac:dyDescent="0.2">
      <c r="A588" s="9">
        <v>2021</v>
      </c>
      <c r="B588" s="9">
        <v>150129</v>
      </c>
      <c r="C588" s="9" t="s">
        <v>971</v>
      </c>
    </row>
    <row r="589" spans="1:3" ht="12.75" customHeight="1" x14ac:dyDescent="0.2">
      <c r="A589" s="9">
        <v>2021</v>
      </c>
      <c r="B589" s="9">
        <v>1103657</v>
      </c>
      <c r="C589" s="9" t="s">
        <v>971</v>
      </c>
    </row>
    <row r="590" spans="1:3" ht="12.75" customHeight="1" x14ac:dyDescent="0.2">
      <c r="A590" s="9">
        <v>2021</v>
      </c>
      <c r="B590" s="9">
        <v>1308687</v>
      </c>
      <c r="C590" s="9" t="s">
        <v>971</v>
      </c>
    </row>
    <row r="591" spans="1:3" ht="12.75" customHeight="1" x14ac:dyDescent="0.2">
      <c r="A591" s="9">
        <v>2021</v>
      </c>
      <c r="B591" s="9">
        <v>1319230</v>
      </c>
      <c r="C591" s="9" t="s">
        <v>971</v>
      </c>
    </row>
    <row r="592" spans="1:3" ht="12.75" customHeight="1" x14ac:dyDescent="0.2">
      <c r="A592" s="9">
        <v>2021</v>
      </c>
      <c r="B592" s="9">
        <v>1103909</v>
      </c>
      <c r="C592" s="9" t="s">
        <v>971</v>
      </c>
    </row>
    <row r="593" spans="1:3" ht="12.75" customHeight="1" x14ac:dyDescent="0.2">
      <c r="A593" s="9">
        <v>2021</v>
      </c>
      <c r="B593" s="9">
        <v>1179970</v>
      </c>
      <c r="C593" s="9" t="s">
        <v>971</v>
      </c>
    </row>
    <row r="594" spans="1:3" ht="12.75" customHeight="1" x14ac:dyDescent="0.2">
      <c r="A594" s="9">
        <v>2021</v>
      </c>
      <c r="B594" s="9">
        <v>1127925</v>
      </c>
      <c r="C594" s="9" t="s">
        <v>971</v>
      </c>
    </row>
    <row r="595" spans="1:3" ht="12.75" customHeight="1" x14ac:dyDescent="0.2">
      <c r="A595" s="9">
        <v>2021</v>
      </c>
      <c r="B595" s="9">
        <v>1103692</v>
      </c>
      <c r="C595" s="9" t="s">
        <v>971</v>
      </c>
    </row>
    <row r="596" spans="1:3" ht="12.75" customHeight="1" x14ac:dyDescent="0.2">
      <c r="A596" s="9">
        <v>2021</v>
      </c>
      <c r="B596" s="9">
        <v>1127927</v>
      </c>
      <c r="C596" s="9" t="s">
        <v>971</v>
      </c>
    </row>
    <row r="597" spans="1:3" ht="12.75" customHeight="1" x14ac:dyDescent="0.2">
      <c r="A597" s="9">
        <v>2021</v>
      </c>
      <c r="B597" s="9">
        <v>1179970</v>
      </c>
      <c r="C597" s="9" t="s">
        <v>971</v>
      </c>
    </row>
    <row r="598" spans="1:3" ht="12.75" customHeight="1" x14ac:dyDescent="0.2">
      <c r="A598" s="9">
        <v>2021</v>
      </c>
      <c r="B598" s="9">
        <v>1308687</v>
      </c>
      <c r="C598" s="9" t="s">
        <v>971</v>
      </c>
    </row>
    <row r="599" spans="1:3" ht="12.75" customHeight="1" x14ac:dyDescent="0.2">
      <c r="A599" s="9">
        <v>2021</v>
      </c>
      <c r="B599" s="9">
        <v>1103909</v>
      </c>
      <c r="C599" s="9" t="s">
        <v>971</v>
      </c>
    </row>
    <row r="600" spans="1:3" ht="12.75" customHeight="1" x14ac:dyDescent="0.2">
      <c r="A600" s="9">
        <v>2021</v>
      </c>
      <c r="B600" s="9">
        <v>1319230</v>
      </c>
      <c r="C600" s="9" t="s">
        <v>971</v>
      </c>
    </row>
    <row r="601" spans="1:3" ht="12.75" customHeight="1" x14ac:dyDescent="0.2">
      <c r="A601" s="9">
        <v>2021</v>
      </c>
      <c r="B601" s="9">
        <v>1270538</v>
      </c>
      <c r="C601" s="9" t="s">
        <v>971</v>
      </c>
    </row>
    <row r="602" spans="1:3" ht="12.75" customHeight="1" x14ac:dyDescent="0.2">
      <c r="A602" s="9">
        <v>2021</v>
      </c>
      <c r="B602" s="9">
        <v>108730</v>
      </c>
      <c r="C602" s="9" t="s">
        <v>971</v>
      </c>
    </row>
    <row r="603" spans="1:3" ht="12.75" customHeight="1" x14ac:dyDescent="0.2">
      <c r="A603" s="9">
        <v>2021</v>
      </c>
      <c r="B603" s="9">
        <v>1127925</v>
      </c>
      <c r="C603" s="9" t="s">
        <v>971</v>
      </c>
    </row>
    <row r="604" spans="1:3" ht="12.75" customHeight="1" x14ac:dyDescent="0.2">
      <c r="A604" s="9">
        <v>2021</v>
      </c>
      <c r="B604" s="9">
        <v>1127925</v>
      </c>
      <c r="C604" s="9" t="s">
        <v>971</v>
      </c>
    </row>
    <row r="605" spans="1:3" ht="12.75" customHeight="1" x14ac:dyDescent="0.2">
      <c r="A605" s="9">
        <v>2021</v>
      </c>
      <c r="B605" s="9">
        <v>1127924</v>
      </c>
      <c r="C605" s="9" t="s">
        <v>971</v>
      </c>
    </row>
    <row r="606" spans="1:3" ht="12.75" customHeight="1" x14ac:dyDescent="0.2">
      <c r="A606" s="9">
        <v>2021</v>
      </c>
      <c r="B606" s="9">
        <v>1319230</v>
      </c>
      <c r="C606" s="9" t="s">
        <v>971</v>
      </c>
    </row>
    <row r="607" spans="1:3" ht="12.75" customHeight="1" x14ac:dyDescent="0.2">
      <c r="A607" s="9">
        <v>2021</v>
      </c>
      <c r="B607" s="9">
        <v>1179970</v>
      </c>
      <c r="C607" s="9" t="s">
        <v>971</v>
      </c>
    </row>
    <row r="608" spans="1:3" ht="12.75" customHeight="1" x14ac:dyDescent="0.2">
      <c r="A608" s="9">
        <v>2021</v>
      </c>
      <c r="B608" s="9">
        <v>1308687</v>
      </c>
      <c r="C608" s="9" t="s">
        <v>971</v>
      </c>
    </row>
    <row r="609" spans="1:3" ht="12.75" customHeight="1" x14ac:dyDescent="0.2">
      <c r="A609" s="9">
        <v>2021</v>
      </c>
      <c r="B609" s="9">
        <v>122845</v>
      </c>
      <c r="C609" s="9" t="s">
        <v>971</v>
      </c>
    </row>
    <row r="610" spans="1:3" ht="12.75" customHeight="1" x14ac:dyDescent="0.2">
      <c r="A610" s="9">
        <v>2021</v>
      </c>
      <c r="B610" s="9">
        <v>1308687</v>
      </c>
      <c r="C610" s="9" t="s">
        <v>971</v>
      </c>
    </row>
    <row r="611" spans="1:3" ht="12.75" customHeight="1" x14ac:dyDescent="0.2">
      <c r="A611" s="9">
        <v>2021</v>
      </c>
      <c r="B611" s="9">
        <v>1308687</v>
      </c>
      <c r="C611" s="9" t="s">
        <v>971</v>
      </c>
    </row>
    <row r="612" spans="1:3" ht="12.75" customHeight="1" x14ac:dyDescent="0.2">
      <c r="A612" s="9">
        <v>2021</v>
      </c>
      <c r="B612" s="9">
        <v>108730</v>
      </c>
      <c r="C612" s="9" t="s">
        <v>971</v>
      </c>
    </row>
    <row r="613" spans="1:3" ht="12.75" customHeight="1" x14ac:dyDescent="0.2">
      <c r="A613" s="9">
        <v>2021</v>
      </c>
      <c r="B613" s="9">
        <v>1179970</v>
      </c>
      <c r="C613" s="9" t="s">
        <v>971</v>
      </c>
    </row>
    <row r="614" spans="1:3" ht="12.75" customHeight="1" x14ac:dyDescent="0.2">
      <c r="A614" s="9">
        <v>2021</v>
      </c>
      <c r="B614" s="9">
        <v>123336</v>
      </c>
      <c r="C614" s="9" t="s">
        <v>971</v>
      </c>
    </row>
    <row r="615" spans="1:3" ht="12.75" customHeight="1" x14ac:dyDescent="0.2">
      <c r="A615" s="9">
        <v>2021</v>
      </c>
      <c r="B615" s="9">
        <v>1308687</v>
      </c>
      <c r="C615" s="9" t="s">
        <v>971</v>
      </c>
    </row>
    <row r="616" spans="1:3" ht="12.75" customHeight="1" x14ac:dyDescent="0.2">
      <c r="A616" s="9">
        <v>2021</v>
      </c>
      <c r="B616" s="9">
        <v>122845</v>
      </c>
      <c r="C616" s="9" t="s">
        <v>971</v>
      </c>
    </row>
    <row r="617" spans="1:3" ht="12.75" customHeight="1" x14ac:dyDescent="0.2">
      <c r="A617" s="9">
        <v>2021</v>
      </c>
      <c r="B617" s="9">
        <v>1127924</v>
      </c>
      <c r="C617" s="9" t="s">
        <v>971</v>
      </c>
    </row>
    <row r="618" spans="1:3" ht="12.75" customHeight="1" x14ac:dyDescent="0.2">
      <c r="A618" s="9">
        <v>2021</v>
      </c>
      <c r="B618" s="9">
        <v>1127926</v>
      </c>
      <c r="C618" s="9" t="s">
        <v>971</v>
      </c>
    </row>
    <row r="619" spans="1:3" ht="12.75" customHeight="1" x14ac:dyDescent="0.2">
      <c r="A619" s="9">
        <v>2021</v>
      </c>
      <c r="B619" s="9">
        <v>1127925</v>
      </c>
      <c r="C619" s="9" t="s">
        <v>971</v>
      </c>
    </row>
    <row r="620" spans="1:3" ht="12.75" customHeight="1" x14ac:dyDescent="0.2">
      <c r="A620" s="9">
        <v>2021</v>
      </c>
      <c r="B620" s="9">
        <v>1179970</v>
      </c>
      <c r="C620" s="9" t="s">
        <v>971</v>
      </c>
    </row>
    <row r="621" spans="1:3" ht="12.75" customHeight="1" x14ac:dyDescent="0.2">
      <c r="A621" s="9">
        <v>2021</v>
      </c>
      <c r="B621" s="9">
        <v>1308687</v>
      </c>
      <c r="C621" s="9" t="s">
        <v>971</v>
      </c>
    </row>
    <row r="622" spans="1:3" ht="12.75" customHeight="1" x14ac:dyDescent="0.2">
      <c r="A622" s="9">
        <v>2021</v>
      </c>
      <c r="B622" s="9">
        <v>122845</v>
      </c>
      <c r="C622" s="9" t="s">
        <v>971</v>
      </c>
    </row>
    <row r="623" spans="1:3" ht="12.75" customHeight="1" x14ac:dyDescent="0.2">
      <c r="A623" s="9">
        <v>2021</v>
      </c>
      <c r="B623" s="9">
        <v>1308687</v>
      </c>
      <c r="C623" s="9" t="s">
        <v>971</v>
      </c>
    </row>
    <row r="624" spans="1:3" ht="12.75" customHeight="1" x14ac:dyDescent="0.2">
      <c r="A624" s="9">
        <v>2021</v>
      </c>
      <c r="B624" s="9">
        <v>1308687</v>
      </c>
      <c r="C624" s="9" t="s">
        <v>971</v>
      </c>
    </row>
    <row r="625" spans="1:3" ht="12.75" customHeight="1" x14ac:dyDescent="0.2">
      <c r="A625" s="9">
        <v>2021</v>
      </c>
      <c r="B625" s="9">
        <v>1308687</v>
      </c>
      <c r="C625" s="9" t="s">
        <v>971</v>
      </c>
    </row>
    <row r="626" spans="1:3" ht="12.75" customHeight="1" x14ac:dyDescent="0.2">
      <c r="A626" s="9">
        <v>2021</v>
      </c>
      <c r="B626" s="9">
        <v>1103692</v>
      </c>
      <c r="C626" s="9" t="s">
        <v>971</v>
      </c>
    </row>
    <row r="627" spans="1:3" ht="12.75" customHeight="1" x14ac:dyDescent="0.2">
      <c r="A627" s="9">
        <v>2021</v>
      </c>
      <c r="B627" s="9">
        <v>1127927</v>
      </c>
      <c r="C627" s="9" t="s">
        <v>971</v>
      </c>
    </row>
    <row r="628" spans="1:3" ht="12.75" customHeight="1" x14ac:dyDescent="0.2">
      <c r="A628" s="9">
        <v>2021</v>
      </c>
      <c r="B628" s="9">
        <v>1103657</v>
      </c>
      <c r="C628" s="9" t="s">
        <v>971</v>
      </c>
    </row>
    <row r="629" spans="1:3" ht="12.75" customHeight="1" x14ac:dyDescent="0.2">
      <c r="A629" s="9">
        <v>2021</v>
      </c>
      <c r="B629" s="9">
        <v>1319230</v>
      </c>
      <c r="C629" s="9" t="s">
        <v>971</v>
      </c>
    </row>
    <row r="630" spans="1:3" ht="12.75" customHeight="1" x14ac:dyDescent="0.2">
      <c r="A630" s="9">
        <v>2021</v>
      </c>
      <c r="B630" s="9">
        <v>1179970</v>
      </c>
      <c r="C630" s="9" t="s">
        <v>971</v>
      </c>
    </row>
    <row r="631" spans="1:3" ht="12.75" customHeight="1" x14ac:dyDescent="0.2">
      <c r="A631" s="9">
        <v>2021</v>
      </c>
      <c r="B631" s="9">
        <v>1103657</v>
      </c>
      <c r="C631" s="9" t="s">
        <v>971</v>
      </c>
    </row>
    <row r="632" spans="1:3" ht="12.75" customHeight="1" x14ac:dyDescent="0.2">
      <c r="A632" s="9">
        <v>2021</v>
      </c>
      <c r="B632" s="9">
        <v>108730</v>
      </c>
      <c r="C632" s="9" t="s">
        <v>971</v>
      </c>
    </row>
    <row r="633" spans="1:3" ht="12.75" customHeight="1" x14ac:dyDescent="0.2">
      <c r="A633" s="9">
        <v>2021</v>
      </c>
      <c r="B633" s="9">
        <v>1365444</v>
      </c>
      <c r="C633" s="9" t="s">
        <v>971</v>
      </c>
    </row>
    <row r="634" spans="1:3" ht="12.75" customHeight="1" x14ac:dyDescent="0.2">
      <c r="A634" s="9">
        <v>2021</v>
      </c>
      <c r="B634" s="9">
        <v>1127926</v>
      </c>
      <c r="C634" s="9" t="s">
        <v>971</v>
      </c>
    </row>
    <row r="635" spans="1:3" ht="12.75" customHeight="1" x14ac:dyDescent="0.2">
      <c r="A635" s="9">
        <v>2021</v>
      </c>
      <c r="B635" s="9">
        <v>108730</v>
      </c>
      <c r="C635" s="9" t="s">
        <v>971</v>
      </c>
    </row>
    <row r="636" spans="1:3" ht="12.75" customHeight="1" x14ac:dyDescent="0.2">
      <c r="A636" s="9">
        <v>2021</v>
      </c>
      <c r="B636" s="9">
        <v>122845</v>
      </c>
      <c r="C636" s="9" t="s">
        <v>971</v>
      </c>
    </row>
    <row r="637" spans="1:3" ht="12.75" customHeight="1" x14ac:dyDescent="0.2">
      <c r="A637" s="9">
        <v>2021</v>
      </c>
      <c r="B637" s="9">
        <v>123336</v>
      </c>
      <c r="C637" s="9" t="s">
        <v>971</v>
      </c>
    </row>
    <row r="638" spans="1:3" ht="12.75" customHeight="1" x14ac:dyDescent="0.2">
      <c r="A638" s="9">
        <v>2021</v>
      </c>
      <c r="B638" s="9">
        <v>1179970</v>
      </c>
      <c r="C638" s="9" t="s">
        <v>971</v>
      </c>
    </row>
    <row r="639" spans="1:3" ht="12.75" customHeight="1" x14ac:dyDescent="0.2">
      <c r="A639" s="9">
        <v>2021</v>
      </c>
      <c r="B639" s="9">
        <v>122845</v>
      </c>
      <c r="C639" s="9" t="s">
        <v>971</v>
      </c>
    </row>
    <row r="640" spans="1:3" ht="12.75" customHeight="1" x14ac:dyDescent="0.2">
      <c r="A640" s="9">
        <v>2021</v>
      </c>
      <c r="B640" s="9">
        <v>108730</v>
      </c>
      <c r="C640" s="9" t="s">
        <v>971</v>
      </c>
    </row>
    <row r="641" spans="1:3" ht="12.75" customHeight="1" x14ac:dyDescent="0.2">
      <c r="A641" s="9">
        <v>2021</v>
      </c>
      <c r="B641" s="9">
        <v>1127926</v>
      </c>
      <c r="C641" s="9" t="s">
        <v>971</v>
      </c>
    </row>
    <row r="642" spans="1:3" ht="12.75" customHeight="1" x14ac:dyDescent="0.2">
      <c r="A642" s="9">
        <v>2021</v>
      </c>
      <c r="B642" s="9">
        <v>108730</v>
      </c>
      <c r="C642" s="9" t="s">
        <v>971</v>
      </c>
    </row>
    <row r="643" spans="1:3" ht="12.75" customHeight="1" x14ac:dyDescent="0.2">
      <c r="A643" s="9">
        <v>2021</v>
      </c>
      <c r="B643" s="9">
        <v>1103909</v>
      </c>
      <c r="C643" s="9" t="s">
        <v>971</v>
      </c>
    </row>
    <row r="644" spans="1:3" ht="12.75" customHeight="1" x14ac:dyDescent="0.2">
      <c r="A644" s="9">
        <v>2021</v>
      </c>
      <c r="B644" s="9">
        <v>122845</v>
      </c>
      <c r="C644" s="9" t="s">
        <v>971</v>
      </c>
    </row>
    <row r="645" spans="1:3" ht="12.75" customHeight="1" x14ac:dyDescent="0.2">
      <c r="A645" s="9">
        <v>2021</v>
      </c>
      <c r="B645" s="9">
        <v>1179970</v>
      </c>
      <c r="C645" s="9" t="s">
        <v>971</v>
      </c>
    </row>
    <row r="646" spans="1:3" ht="12.75" customHeight="1" x14ac:dyDescent="0.2">
      <c r="A646" s="9">
        <v>2021</v>
      </c>
      <c r="B646" s="9">
        <v>1319230</v>
      </c>
      <c r="C646" s="9" t="s">
        <v>971</v>
      </c>
    </row>
    <row r="647" spans="1:3" ht="12.75" customHeight="1" x14ac:dyDescent="0.2">
      <c r="A647" s="9">
        <v>2021</v>
      </c>
      <c r="B647" s="9">
        <v>1127925</v>
      </c>
      <c r="C647" s="9" t="s">
        <v>971</v>
      </c>
    </row>
    <row r="648" spans="1:3" ht="12.75" customHeight="1" x14ac:dyDescent="0.2">
      <c r="A648" s="9">
        <v>2021</v>
      </c>
      <c r="B648" s="9">
        <v>1179970</v>
      </c>
      <c r="C648" s="9" t="s">
        <v>971</v>
      </c>
    </row>
    <row r="649" spans="1:3" ht="12.75" customHeight="1" x14ac:dyDescent="0.2">
      <c r="A649" s="9">
        <v>2021</v>
      </c>
      <c r="B649" s="9">
        <v>1127926</v>
      </c>
      <c r="C649" s="9" t="s">
        <v>971</v>
      </c>
    </row>
    <row r="650" spans="1:3" ht="12.75" customHeight="1" x14ac:dyDescent="0.2">
      <c r="A650" s="9">
        <v>2021</v>
      </c>
      <c r="B650" s="9">
        <v>1103909</v>
      </c>
      <c r="C650" s="9" t="s">
        <v>971</v>
      </c>
    </row>
    <row r="651" spans="1:3" ht="12.75" customHeight="1" x14ac:dyDescent="0.2">
      <c r="A651" s="9">
        <v>2021</v>
      </c>
      <c r="B651" s="9">
        <v>1103692</v>
      </c>
      <c r="C651" s="9" t="s">
        <v>971</v>
      </c>
    </row>
    <row r="652" spans="1:3" ht="12.75" customHeight="1" x14ac:dyDescent="0.2">
      <c r="A652" s="9">
        <v>2021</v>
      </c>
      <c r="B652" s="9">
        <v>1179970</v>
      </c>
      <c r="C652" s="9" t="s">
        <v>971</v>
      </c>
    </row>
    <row r="653" spans="1:3" ht="12.75" customHeight="1" x14ac:dyDescent="0.2">
      <c r="A653" s="9">
        <v>2021</v>
      </c>
      <c r="B653" s="9">
        <v>1179970</v>
      </c>
      <c r="C653" s="9" t="s">
        <v>971</v>
      </c>
    </row>
    <row r="654" spans="1:3" ht="12.75" customHeight="1" x14ac:dyDescent="0.2">
      <c r="A654" s="9">
        <v>2021</v>
      </c>
      <c r="B654" s="9">
        <v>1127926</v>
      </c>
      <c r="C654" s="9" t="s">
        <v>971</v>
      </c>
    </row>
    <row r="655" spans="1:3" ht="12.75" customHeight="1" x14ac:dyDescent="0.2">
      <c r="A655" s="9">
        <v>2021</v>
      </c>
      <c r="B655" s="9">
        <v>1365444</v>
      </c>
      <c r="C655" s="9" t="s">
        <v>971</v>
      </c>
    </row>
    <row r="656" spans="1:3" ht="12.75" customHeight="1" x14ac:dyDescent="0.2">
      <c r="A656" s="9">
        <v>2021</v>
      </c>
      <c r="B656" s="9">
        <v>1179970</v>
      </c>
      <c r="C656" s="9" t="s">
        <v>971</v>
      </c>
    </row>
    <row r="657" spans="1:3" ht="12.75" customHeight="1" x14ac:dyDescent="0.2">
      <c r="A657" s="9">
        <v>2021</v>
      </c>
      <c r="B657" s="9">
        <v>1103657</v>
      </c>
      <c r="C657" s="9" t="s">
        <v>971</v>
      </c>
    </row>
    <row r="658" spans="1:3" ht="12.75" customHeight="1" x14ac:dyDescent="0.2">
      <c r="A658" s="9">
        <v>2021</v>
      </c>
      <c r="B658" s="9">
        <v>1127927</v>
      </c>
      <c r="C658" s="9" t="s">
        <v>971</v>
      </c>
    </row>
    <row r="659" spans="1:3" ht="12.75" customHeight="1" x14ac:dyDescent="0.2">
      <c r="A659" s="9">
        <v>2021</v>
      </c>
      <c r="B659" s="9">
        <v>1103692</v>
      </c>
      <c r="C659" s="9" t="s">
        <v>971</v>
      </c>
    </row>
    <row r="660" spans="1:3" ht="12.75" customHeight="1" x14ac:dyDescent="0.2">
      <c r="A660" s="9">
        <v>2021</v>
      </c>
      <c r="B660" s="9">
        <v>1365444</v>
      </c>
      <c r="C660" s="9" t="s">
        <v>971</v>
      </c>
    </row>
    <row r="661" spans="1:3" ht="12.75" customHeight="1" x14ac:dyDescent="0.2">
      <c r="A661" s="9">
        <v>2021</v>
      </c>
      <c r="B661" s="9">
        <v>1179970</v>
      </c>
      <c r="C661" s="9" t="s">
        <v>971</v>
      </c>
    </row>
    <row r="662" spans="1:3" ht="12.75" customHeight="1" x14ac:dyDescent="0.2">
      <c r="A662" s="9">
        <v>2021</v>
      </c>
      <c r="B662" s="9">
        <v>1179970</v>
      </c>
      <c r="C662" s="9" t="s">
        <v>971</v>
      </c>
    </row>
    <row r="663" spans="1:3" ht="12.75" customHeight="1" x14ac:dyDescent="0.2">
      <c r="A663" s="9">
        <v>2021</v>
      </c>
      <c r="B663" s="9">
        <v>108730</v>
      </c>
      <c r="C663" s="9" t="s">
        <v>971</v>
      </c>
    </row>
    <row r="664" spans="1:3" ht="12.75" customHeight="1" x14ac:dyDescent="0.2">
      <c r="A664" s="9">
        <v>2021</v>
      </c>
      <c r="B664" s="9">
        <v>122845</v>
      </c>
      <c r="C664" s="9" t="s">
        <v>971</v>
      </c>
    </row>
    <row r="665" spans="1:3" ht="12.75" customHeight="1" x14ac:dyDescent="0.2">
      <c r="A665" s="9">
        <v>2021</v>
      </c>
      <c r="B665" s="9">
        <v>122845</v>
      </c>
      <c r="C665" s="9" t="s">
        <v>971</v>
      </c>
    </row>
    <row r="666" spans="1:3" ht="12.75" customHeight="1" x14ac:dyDescent="0.2">
      <c r="A666" s="9">
        <v>2021</v>
      </c>
      <c r="B666" s="9">
        <v>1179970</v>
      </c>
      <c r="C666" s="9" t="s">
        <v>971</v>
      </c>
    </row>
    <row r="667" spans="1:3" ht="12.75" customHeight="1" x14ac:dyDescent="0.2">
      <c r="A667" s="9">
        <v>2021</v>
      </c>
      <c r="B667" s="9">
        <v>1308687</v>
      </c>
      <c r="C667" s="9" t="s">
        <v>971</v>
      </c>
    </row>
    <row r="668" spans="1:3" ht="12.75" customHeight="1" x14ac:dyDescent="0.2">
      <c r="A668" s="9">
        <v>2021</v>
      </c>
      <c r="B668" s="9">
        <v>122845</v>
      </c>
      <c r="C668" s="9" t="s">
        <v>971</v>
      </c>
    </row>
    <row r="669" spans="1:3" ht="12.75" customHeight="1" x14ac:dyDescent="0.2">
      <c r="A669" s="9">
        <v>2021</v>
      </c>
      <c r="B669" s="9">
        <v>1308687</v>
      </c>
      <c r="C669" s="9" t="s">
        <v>971</v>
      </c>
    </row>
    <row r="670" spans="1:3" ht="12.75" customHeight="1" x14ac:dyDescent="0.2">
      <c r="A670" s="9">
        <v>2021</v>
      </c>
      <c r="B670" s="9">
        <v>123336</v>
      </c>
      <c r="C670" s="9" t="s">
        <v>971</v>
      </c>
    </row>
    <row r="671" spans="1:3" ht="12.75" customHeight="1" x14ac:dyDescent="0.2">
      <c r="A671" s="9">
        <v>2021</v>
      </c>
      <c r="B671" s="9">
        <v>123336</v>
      </c>
      <c r="C671" s="9" t="s">
        <v>971</v>
      </c>
    </row>
    <row r="672" spans="1:3" ht="12.75" customHeight="1" x14ac:dyDescent="0.2">
      <c r="A672" s="9">
        <v>2021</v>
      </c>
      <c r="B672" s="9">
        <v>123336</v>
      </c>
      <c r="C672" s="9" t="s">
        <v>971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598</v>
      </c>
    </row>
    <row r="2" spans="1:3" ht="12.75" customHeight="1" x14ac:dyDescent="0.2">
      <c r="A2" s="9">
        <v>2021</v>
      </c>
      <c r="B2" s="9">
        <v>123336</v>
      </c>
      <c r="C2" s="9" t="s">
        <v>967</v>
      </c>
    </row>
    <row r="3" spans="1:3" ht="12.75" customHeight="1" x14ac:dyDescent="0.2">
      <c r="A3" s="9">
        <v>2021</v>
      </c>
      <c r="B3" s="9">
        <v>1319230</v>
      </c>
      <c r="C3" s="9" t="s">
        <v>967</v>
      </c>
    </row>
    <row r="4" spans="1:3" ht="12.75" customHeight="1" x14ac:dyDescent="0.2">
      <c r="A4" s="9">
        <v>2021</v>
      </c>
      <c r="B4" s="9">
        <v>108730</v>
      </c>
      <c r="C4" s="9" t="s">
        <v>967</v>
      </c>
    </row>
    <row r="5" spans="1:3" ht="12.75" customHeight="1" x14ac:dyDescent="0.2">
      <c r="A5" s="9">
        <v>2021</v>
      </c>
      <c r="B5" s="9">
        <v>150129</v>
      </c>
      <c r="C5" s="9" t="s">
        <v>967</v>
      </c>
    </row>
    <row r="6" spans="1:3" ht="12.75" customHeight="1" x14ac:dyDescent="0.2">
      <c r="A6" s="9">
        <v>2021</v>
      </c>
      <c r="B6" s="9">
        <v>150129</v>
      </c>
      <c r="C6" s="9" t="s">
        <v>967</v>
      </c>
    </row>
    <row r="7" spans="1:3" ht="12.75" customHeight="1" x14ac:dyDescent="0.2">
      <c r="A7" s="9">
        <v>2021</v>
      </c>
      <c r="B7" s="9">
        <v>123336</v>
      </c>
      <c r="C7" s="9" t="s">
        <v>967</v>
      </c>
    </row>
    <row r="8" spans="1:3" ht="12.75" customHeight="1" x14ac:dyDescent="0.2">
      <c r="A8" s="9">
        <v>2021</v>
      </c>
      <c r="B8" s="9">
        <v>1103832</v>
      </c>
      <c r="C8" s="9" t="s">
        <v>967</v>
      </c>
    </row>
    <row r="9" spans="1:3" ht="12.75" customHeight="1" x14ac:dyDescent="0.2">
      <c r="A9" s="9">
        <v>2021</v>
      </c>
      <c r="B9" s="9">
        <v>1127925</v>
      </c>
      <c r="C9" s="9" t="s">
        <v>967</v>
      </c>
    </row>
    <row r="10" spans="1:3" ht="12.75" customHeight="1" x14ac:dyDescent="0.2">
      <c r="A10" s="9">
        <v>2021</v>
      </c>
      <c r="B10" s="9">
        <v>123336</v>
      </c>
      <c r="C10" s="9" t="s">
        <v>967</v>
      </c>
    </row>
    <row r="11" spans="1:3" ht="12.75" customHeight="1" x14ac:dyDescent="0.2">
      <c r="A11" s="9">
        <v>2021</v>
      </c>
      <c r="B11" s="9">
        <v>123336</v>
      </c>
      <c r="C11" s="9" t="s">
        <v>967</v>
      </c>
    </row>
    <row r="12" spans="1:3" ht="12.75" customHeight="1" x14ac:dyDescent="0.2">
      <c r="A12" s="9">
        <v>2021</v>
      </c>
      <c r="B12" s="9">
        <v>1270538</v>
      </c>
      <c r="C12" s="9" t="s">
        <v>967</v>
      </c>
    </row>
    <row r="13" spans="1:3" ht="12.75" customHeight="1" x14ac:dyDescent="0.2">
      <c r="A13" s="9">
        <v>2021</v>
      </c>
      <c r="B13" s="9">
        <v>123336</v>
      </c>
      <c r="C13" s="9" t="s">
        <v>967</v>
      </c>
    </row>
    <row r="14" spans="1:3" ht="12.75" customHeight="1" x14ac:dyDescent="0.2">
      <c r="A14" s="9">
        <v>2021</v>
      </c>
      <c r="B14" s="9">
        <v>123336</v>
      </c>
      <c r="C14" s="9" t="s">
        <v>967</v>
      </c>
    </row>
    <row r="15" spans="1:3" ht="12.75" customHeight="1" x14ac:dyDescent="0.2">
      <c r="A15" s="9">
        <v>2021</v>
      </c>
      <c r="B15" s="9">
        <v>123336</v>
      </c>
      <c r="C15" s="9" t="s">
        <v>967</v>
      </c>
    </row>
    <row r="16" spans="1:3" ht="12.75" customHeight="1" x14ac:dyDescent="0.2">
      <c r="A16" s="9">
        <v>2021</v>
      </c>
      <c r="B16" s="9">
        <v>123336</v>
      </c>
      <c r="C16" s="9" t="s">
        <v>967</v>
      </c>
    </row>
    <row r="17" spans="1:3" ht="12.75" customHeight="1" x14ac:dyDescent="0.2">
      <c r="A17" s="9">
        <v>2021</v>
      </c>
      <c r="B17" s="9">
        <v>1179970</v>
      </c>
      <c r="C17" s="9" t="s">
        <v>967</v>
      </c>
    </row>
    <row r="18" spans="1:3" ht="12.75" customHeight="1" x14ac:dyDescent="0.2">
      <c r="A18" s="9">
        <v>2021</v>
      </c>
      <c r="B18" s="9">
        <v>123336</v>
      </c>
      <c r="C18" s="9" t="s">
        <v>967</v>
      </c>
    </row>
    <row r="19" spans="1:3" ht="12.75" customHeight="1" x14ac:dyDescent="0.2">
      <c r="A19" s="9">
        <v>2021</v>
      </c>
      <c r="B19" s="9">
        <v>1127925</v>
      </c>
      <c r="C19" s="9" t="s">
        <v>967</v>
      </c>
    </row>
    <row r="20" spans="1:3" ht="12.75" customHeight="1" x14ac:dyDescent="0.2">
      <c r="A20" s="9">
        <v>2021</v>
      </c>
      <c r="B20" s="9">
        <v>1103832</v>
      </c>
      <c r="C20" s="9" t="s">
        <v>967</v>
      </c>
    </row>
    <row r="21" spans="1:3" ht="12.75" customHeight="1" x14ac:dyDescent="0.2">
      <c r="A21" s="9">
        <v>2021</v>
      </c>
      <c r="B21" s="9">
        <v>122845</v>
      </c>
      <c r="C21" s="9" t="s">
        <v>967</v>
      </c>
    </row>
    <row r="22" spans="1:3" ht="12.75" customHeight="1" x14ac:dyDescent="0.2">
      <c r="A22" s="9">
        <v>2021</v>
      </c>
      <c r="B22" s="9">
        <v>108730</v>
      </c>
      <c r="C22" s="9" t="s">
        <v>967</v>
      </c>
    </row>
    <row r="23" spans="1:3" ht="12.75" customHeight="1" x14ac:dyDescent="0.2">
      <c r="A23" s="9">
        <v>2021</v>
      </c>
      <c r="B23" s="9">
        <v>150129</v>
      </c>
      <c r="C23" s="9" t="s">
        <v>967</v>
      </c>
    </row>
    <row r="24" spans="1:3" ht="12.75" customHeight="1" x14ac:dyDescent="0.2">
      <c r="A24" s="9">
        <v>2021</v>
      </c>
      <c r="B24" s="9">
        <v>1270538</v>
      </c>
      <c r="C24" s="9" t="s">
        <v>967</v>
      </c>
    </row>
    <row r="25" spans="1:3" ht="12.75" customHeight="1" x14ac:dyDescent="0.2">
      <c r="A25" s="9">
        <v>2021</v>
      </c>
      <c r="B25" s="9">
        <v>150129</v>
      </c>
      <c r="C25" s="9" t="s">
        <v>967</v>
      </c>
    </row>
    <row r="26" spans="1:3" ht="12.75" customHeight="1" x14ac:dyDescent="0.2">
      <c r="A26" s="9">
        <v>2021</v>
      </c>
      <c r="B26" s="9">
        <v>123336</v>
      </c>
      <c r="C26" s="9" t="s">
        <v>967</v>
      </c>
    </row>
    <row r="27" spans="1:3" ht="12.75" customHeight="1" x14ac:dyDescent="0.2">
      <c r="A27" s="9">
        <v>2021</v>
      </c>
      <c r="B27" s="9">
        <v>1308687</v>
      </c>
      <c r="C27" s="9" t="s">
        <v>967</v>
      </c>
    </row>
    <row r="28" spans="1:3" ht="12.75" customHeight="1" x14ac:dyDescent="0.2">
      <c r="A28" s="9">
        <v>2021</v>
      </c>
      <c r="B28" s="9">
        <v>123336</v>
      </c>
      <c r="C28" s="9" t="s">
        <v>967</v>
      </c>
    </row>
    <row r="29" spans="1:3" ht="12.75" customHeight="1" x14ac:dyDescent="0.2">
      <c r="A29" s="9">
        <v>2021</v>
      </c>
      <c r="B29" s="9">
        <v>122845</v>
      </c>
      <c r="C29" s="9" t="s">
        <v>967</v>
      </c>
    </row>
    <row r="30" spans="1:3" ht="12.75" customHeight="1" x14ac:dyDescent="0.2">
      <c r="A30" s="9">
        <v>2021</v>
      </c>
      <c r="B30" s="9">
        <v>1179970</v>
      </c>
      <c r="C30" s="9" t="s">
        <v>967</v>
      </c>
    </row>
    <row r="31" spans="1:3" ht="12.75" customHeight="1" x14ac:dyDescent="0.2">
      <c r="A31" s="9">
        <v>2021</v>
      </c>
      <c r="B31" s="9">
        <v>1319230</v>
      </c>
      <c r="C31" s="9" t="s">
        <v>967</v>
      </c>
    </row>
    <row r="32" spans="1:3" ht="12.75" customHeight="1" x14ac:dyDescent="0.2">
      <c r="A32" s="9">
        <v>2021</v>
      </c>
      <c r="B32" s="9">
        <v>1127925</v>
      </c>
      <c r="C32" s="9" t="s">
        <v>967</v>
      </c>
    </row>
    <row r="33" spans="1:3" ht="12.75" customHeight="1" x14ac:dyDescent="0.2">
      <c r="A33" s="9">
        <v>2021</v>
      </c>
      <c r="B33" s="9">
        <v>1179970</v>
      </c>
      <c r="C33" s="9" t="s">
        <v>967</v>
      </c>
    </row>
    <row r="34" spans="1:3" ht="12.75" customHeight="1" x14ac:dyDescent="0.2">
      <c r="A34" s="9">
        <v>2021</v>
      </c>
      <c r="B34" s="9">
        <v>123336</v>
      </c>
      <c r="C34" s="9" t="s">
        <v>967</v>
      </c>
    </row>
    <row r="35" spans="1:3" ht="12.75" customHeight="1" x14ac:dyDescent="0.2">
      <c r="A35" s="9">
        <v>2021</v>
      </c>
      <c r="B35" s="9">
        <v>122845</v>
      </c>
      <c r="C35" s="9" t="s">
        <v>967</v>
      </c>
    </row>
    <row r="36" spans="1:3" ht="12.75" customHeight="1" x14ac:dyDescent="0.2">
      <c r="A36" s="9">
        <v>2021</v>
      </c>
      <c r="B36" s="9">
        <v>123336</v>
      </c>
      <c r="C36" s="9" t="s">
        <v>967</v>
      </c>
    </row>
    <row r="37" spans="1:3" ht="12.75" customHeight="1" x14ac:dyDescent="0.2">
      <c r="A37" s="9">
        <v>2021</v>
      </c>
      <c r="B37" s="9">
        <v>123336</v>
      </c>
      <c r="C37" s="9" t="s">
        <v>967</v>
      </c>
    </row>
    <row r="38" spans="1:3" ht="12.75" customHeight="1" x14ac:dyDescent="0.2">
      <c r="A38" s="9">
        <v>2021</v>
      </c>
      <c r="B38" s="9">
        <v>1117076</v>
      </c>
      <c r="C38" s="9" t="s">
        <v>967</v>
      </c>
    </row>
    <row r="39" spans="1:3" ht="12.75" customHeight="1" x14ac:dyDescent="0.2">
      <c r="A39" s="9">
        <v>2021</v>
      </c>
      <c r="B39" s="9">
        <v>1127925</v>
      </c>
      <c r="C39" s="9" t="s">
        <v>967</v>
      </c>
    </row>
    <row r="40" spans="1:3" ht="12.75" customHeight="1" x14ac:dyDescent="0.2">
      <c r="A40" s="9">
        <v>2021</v>
      </c>
      <c r="B40" s="9">
        <v>1127924</v>
      </c>
      <c r="C40" s="9" t="s">
        <v>967</v>
      </c>
    </row>
    <row r="41" spans="1:3" ht="12.75" customHeight="1" x14ac:dyDescent="0.2">
      <c r="A41" s="9">
        <v>2021</v>
      </c>
      <c r="B41" s="9">
        <v>123336</v>
      </c>
      <c r="C41" s="9" t="s">
        <v>967</v>
      </c>
    </row>
    <row r="42" spans="1:3" ht="12.75" customHeight="1" x14ac:dyDescent="0.2">
      <c r="A42" s="9">
        <v>2021</v>
      </c>
      <c r="B42" s="9">
        <v>122845</v>
      </c>
      <c r="C42" s="9" t="s">
        <v>967</v>
      </c>
    </row>
    <row r="43" spans="1:3" ht="12.75" customHeight="1" x14ac:dyDescent="0.2">
      <c r="A43" s="9">
        <v>2021</v>
      </c>
      <c r="B43" s="9">
        <v>123336</v>
      </c>
      <c r="C43" s="9" t="s">
        <v>967</v>
      </c>
    </row>
    <row r="44" spans="1:3" ht="12.75" customHeight="1" x14ac:dyDescent="0.2">
      <c r="A44" s="9">
        <v>2021</v>
      </c>
      <c r="B44" s="9">
        <v>1127927</v>
      </c>
      <c r="C44" s="9" t="s">
        <v>967</v>
      </c>
    </row>
    <row r="45" spans="1:3" ht="12.75" customHeight="1" x14ac:dyDescent="0.2">
      <c r="A45" s="9">
        <v>2021</v>
      </c>
      <c r="B45" s="9">
        <v>1308687</v>
      </c>
      <c r="C45" s="9" t="s">
        <v>967</v>
      </c>
    </row>
    <row r="46" spans="1:3" ht="12.75" customHeight="1" x14ac:dyDescent="0.2">
      <c r="A46" s="9">
        <v>2021</v>
      </c>
      <c r="B46" s="9">
        <v>108730</v>
      </c>
      <c r="C46" s="9" t="s">
        <v>967</v>
      </c>
    </row>
    <row r="47" spans="1:3" ht="12.75" customHeight="1" x14ac:dyDescent="0.2">
      <c r="A47" s="9">
        <v>2021</v>
      </c>
      <c r="B47" s="9">
        <v>150129</v>
      </c>
      <c r="C47" s="9" t="s">
        <v>967</v>
      </c>
    </row>
    <row r="48" spans="1:3" ht="12.75" customHeight="1" x14ac:dyDescent="0.2">
      <c r="A48" s="9">
        <v>2021</v>
      </c>
      <c r="B48" s="9">
        <v>123336</v>
      </c>
      <c r="C48" s="9" t="s">
        <v>967</v>
      </c>
    </row>
    <row r="49" spans="1:3" ht="12.75" customHeight="1" x14ac:dyDescent="0.2">
      <c r="A49" s="9">
        <v>2021</v>
      </c>
      <c r="B49" s="9">
        <v>1179970</v>
      </c>
      <c r="C49" s="9" t="s">
        <v>967</v>
      </c>
    </row>
    <row r="50" spans="1:3" ht="12.75" customHeight="1" x14ac:dyDescent="0.2">
      <c r="A50" s="9">
        <v>2021</v>
      </c>
      <c r="B50" s="9">
        <v>123336</v>
      </c>
      <c r="C50" s="9" t="s">
        <v>967</v>
      </c>
    </row>
    <row r="51" spans="1:3" ht="12.75" customHeight="1" x14ac:dyDescent="0.2">
      <c r="A51" s="9">
        <v>2021</v>
      </c>
      <c r="B51" s="9">
        <v>123336</v>
      </c>
      <c r="C51" s="9" t="s">
        <v>967</v>
      </c>
    </row>
    <row r="52" spans="1:3" ht="12.75" customHeight="1" x14ac:dyDescent="0.2">
      <c r="A52" s="9">
        <v>2021</v>
      </c>
      <c r="B52" s="9">
        <v>122845</v>
      </c>
      <c r="C52" s="9" t="s">
        <v>967</v>
      </c>
    </row>
    <row r="53" spans="1:3" ht="12.75" customHeight="1" x14ac:dyDescent="0.2">
      <c r="A53" s="9">
        <v>2021</v>
      </c>
      <c r="B53" s="9">
        <v>122845</v>
      </c>
      <c r="C53" s="9" t="s">
        <v>967</v>
      </c>
    </row>
    <row r="54" spans="1:3" ht="12.75" customHeight="1" x14ac:dyDescent="0.2">
      <c r="A54" s="9">
        <v>2021</v>
      </c>
      <c r="B54" s="9">
        <v>123336</v>
      </c>
      <c r="C54" s="9" t="s">
        <v>967</v>
      </c>
    </row>
    <row r="55" spans="1:3" ht="12.75" customHeight="1" x14ac:dyDescent="0.2">
      <c r="A55" s="9">
        <v>2021</v>
      </c>
      <c r="B55" s="9">
        <v>122845</v>
      </c>
      <c r="C55" s="9" t="s">
        <v>967</v>
      </c>
    </row>
    <row r="56" spans="1:3" ht="12.75" customHeight="1" x14ac:dyDescent="0.2">
      <c r="A56" s="9">
        <v>2021</v>
      </c>
      <c r="B56" s="9">
        <v>1103909</v>
      </c>
      <c r="C56" s="9" t="s">
        <v>967</v>
      </c>
    </row>
    <row r="57" spans="1:3" ht="12.75" customHeight="1" x14ac:dyDescent="0.2">
      <c r="A57" s="9">
        <v>2021</v>
      </c>
      <c r="B57" s="9">
        <v>1103909</v>
      </c>
      <c r="C57" s="9" t="s">
        <v>967</v>
      </c>
    </row>
    <row r="58" spans="1:3" ht="12.75" customHeight="1" x14ac:dyDescent="0.2">
      <c r="A58" s="9">
        <v>2021</v>
      </c>
      <c r="B58" s="9">
        <v>1179970</v>
      </c>
      <c r="C58" s="9" t="s">
        <v>967</v>
      </c>
    </row>
    <row r="59" spans="1:3" ht="12.75" customHeight="1" x14ac:dyDescent="0.2">
      <c r="A59" s="9">
        <v>2021</v>
      </c>
      <c r="B59" s="9">
        <v>123336</v>
      </c>
      <c r="C59" s="9" t="s">
        <v>967</v>
      </c>
    </row>
    <row r="60" spans="1:3" ht="12.75" customHeight="1" x14ac:dyDescent="0.2">
      <c r="A60" s="9">
        <v>2021</v>
      </c>
      <c r="B60" s="9">
        <v>1319230</v>
      </c>
      <c r="C60" s="9" t="s">
        <v>967</v>
      </c>
    </row>
    <row r="61" spans="1:3" ht="12.75" customHeight="1" x14ac:dyDescent="0.2">
      <c r="A61" s="9">
        <v>2021</v>
      </c>
      <c r="B61" s="9">
        <v>1103909</v>
      </c>
      <c r="C61" s="9" t="s">
        <v>967</v>
      </c>
    </row>
    <row r="62" spans="1:3" ht="12.75" customHeight="1" x14ac:dyDescent="0.2">
      <c r="A62" s="9">
        <v>2021</v>
      </c>
      <c r="B62" s="9">
        <v>1308687</v>
      </c>
      <c r="C62" s="9" t="s">
        <v>967</v>
      </c>
    </row>
    <row r="63" spans="1:3" ht="12.75" customHeight="1" x14ac:dyDescent="0.2">
      <c r="A63" s="9">
        <v>2021</v>
      </c>
      <c r="B63" s="9">
        <v>1179970</v>
      </c>
      <c r="C63" s="9" t="s">
        <v>967</v>
      </c>
    </row>
    <row r="64" spans="1:3" ht="12.75" customHeight="1" x14ac:dyDescent="0.2">
      <c r="A64" s="9">
        <v>2021</v>
      </c>
      <c r="B64" s="9">
        <v>1127925</v>
      </c>
      <c r="C64" s="9" t="s">
        <v>967</v>
      </c>
    </row>
    <row r="65" spans="1:3" ht="12.75" customHeight="1" x14ac:dyDescent="0.2">
      <c r="A65" s="9">
        <v>2021</v>
      </c>
      <c r="B65" s="9">
        <v>1179970</v>
      </c>
      <c r="C65" s="9" t="s">
        <v>967</v>
      </c>
    </row>
    <row r="66" spans="1:3" ht="12.75" customHeight="1" x14ac:dyDescent="0.2">
      <c r="A66" s="9">
        <v>2021</v>
      </c>
      <c r="B66" s="9">
        <v>122845</v>
      </c>
      <c r="C66" s="9" t="s">
        <v>967</v>
      </c>
    </row>
    <row r="67" spans="1:3" ht="12.75" customHeight="1" x14ac:dyDescent="0.2">
      <c r="A67" s="9">
        <v>2021</v>
      </c>
      <c r="B67" s="9">
        <v>1270538</v>
      </c>
      <c r="C67" s="9" t="s">
        <v>967</v>
      </c>
    </row>
    <row r="68" spans="1:3" ht="12.75" customHeight="1" x14ac:dyDescent="0.2">
      <c r="A68" s="9">
        <v>2021</v>
      </c>
      <c r="B68" s="9">
        <v>122845</v>
      </c>
      <c r="C68" s="9" t="s">
        <v>967</v>
      </c>
    </row>
    <row r="69" spans="1:3" ht="12.75" customHeight="1" x14ac:dyDescent="0.2">
      <c r="A69" s="9">
        <v>2021</v>
      </c>
      <c r="B69" s="9">
        <v>1103909</v>
      </c>
      <c r="C69" s="9" t="s">
        <v>967</v>
      </c>
    </row>
    <row r="70" spans="1:3" ht="12.75" customHeight="1" x14ac:dyDescent="0.2">
      <c r="A70" s="9">
        <v>2021</v>
      </c>
      <c r="B70" s="9">
        <v>108730</v>
      </c>
      <c r="C70" s="9" t="s">
        <v>967</v>
      </c>
    </row>
    <row r="71" spans="1:3" ht="12.75" customHeight="1" x14ac:dyDescent="0.2">
      <c r="A71" s="9">
        <v>2021</v>
      </c>
      <c r="B71" s="9">
        <v>1127925</v>
      </c>
      <c r="C71" s="9" t="s">
        <v>967</v>
      </c>
    </row>
    <row r="72" spans="1:3" ht="12.75" customHeight="1" x14ac:dyDescent="0.2">
      <c r="A72" s="9">
        <v>2021</v>
      </c>
      <c r="B72" s="9">
        <v>1117076</v>
      </c>
      <c r="C72" s="9" t="s">
        <v>967</v>
      </c>
    </row>
    <row r="73" spans="1:3" ht="12.75" customHeight="1" x14ac:dyDescent="0.2">
      <c r="A73" s="9">
        <v>2021</v>
      </c>
      <c r="B73" s="9">
        <v>1270538</v>
      </c>
      <c r="C73" s="9" t="s">
        <v>967</v>
      </c>
    </row>
    <row r="74" spans="1:3" ht="12.75" customHeight="1" x14ac:dyDescent="0.2">
      <c r="A74" s="9">
        <v>2021</v>
      </c>
      <c r="B74" s="9">
        <v>1127926</v>
      </c>
      <c r="C74" s="9" t="s">
        <v>967</v>
      </c>
    </row>
    <row r="75" spans="1:3" ht="12.75" customHeight="1" x14ac:dyDescent="0.2">
      <c r="A75" s="9">
        <v>2021</v>
      </c>
      <c r="B75" s="9">
        <v>1103692</v>
      </c>
      <c r="C75" s="9" t="s">
        <v>967</v>
      </c>
    </row>
    <row r="76" spans="1:3" ht="12.75" customHeight="1" x14ac:dyDescent="0.2">
      <c r="A76" s="9">
        <v>2021</v>
      </c>
      <c r="B76" s="9">
        <v>123336</v>
      </c>
      <c r="C76" s="9" t="s">
        <v>967</v>
      </c>
    </row>
    <row r="77" spans="1:3" ht="12.75" customHeight="1" x14ac:dyDescent="0.2">
      <c r="A77" s="9">
        <v>2021</v>
      </c>
      <c r="B77" s="9">
        <v>150129</v>
      </c>
      <c r="C77" s="9" t="s">
        <v>967</v>
      </c>
    </row>
    <row r="78" spans="1:3" ht="12.75" customHeight="1" x14ac:dyDescent="0.2">
      <c r="A78" s="9">
        <v>2021</v>
      </c>
      <c r="B78" s="9">
        <v>122845</v>
      </c>
      <c r="C78" s="9" t="s">
        <v>967</v>
      </c>
    </row>
    <row r="79" spans="1:3" ht="12.75" customHeight="1" x14ac:dyDescent="0.2">
      <c r="A79" s="9">
        <v>2021</v>
      </c>
      <c r="B79" s="9">
        <v>1103909</v>
      </c>
      <c r="C79" s="9" t="s">
        <v>967</v>
      </c>
    </row>
    <row r="80" spans="1:3" ht="12.75" customHeight="1" x14ac:dyDescent="0.2">
      <c r="A80" s="9">
        <v>2021</v>
      </c>
      <c r="B80" s="9">
        <v>122845</v>
      </c>
      <c r="C80" s="9" t="s">
        <v>967</v>
      </c>
    </row>
    <row r="81" spans="1:3" ht="12.75" customHeight="1" x14ac:dyDescent="0.2">
      <c r="A81" s="9">
        <v>2021</v>
      </c>
      <c r="B81" s="9">
        <v>1365444</v>
      </c>
      <c r="C81" s="9" t="s">
        <v>967</v>
      </c>
    </row>
    <row r="82" spans="1:3" ht="12.75" customHeight="1" x14ac:dyDescent="0.2">
      <c r="A82" s="9">
        <v>2021</v>
      </c>
      <c r="B82" s="9">
        <v>1127927</v>
      </c>
      <c r="C82" s="9" t="s">
        <v>967</v>
      </c>
    </row>
    <row r="83" spans="1:3" ht="12.75" customHeight="1" x14ac:dyDescent="0.2">
      <c r="A83" s="9">
        <v>2021</v>
      </c>
      <c r="B83" s="9">
        <v>108730</v>
      </c>
      <c r="C83" s="9" t="s">
        <v>967</v>
      </c>
    </row>
    <row r="84" spans="1:3" ht="12.75" customHeight="1" x14ac:dyDescent="0.2">
      <c r="A84" s="9">
        <v>2021</v>
      </c>
      <c r="B84" s="9">
        <v>108730</v>
      </c>
      <c r="C84" s="9" t="s">
        <v>967</v>
      </c>
    </row>
    <row r="85" spans="1:3" ht="12.75" customHeight="1" x14ac:dyDescent="0.2">
      <c r="A85" s="9">
        <v>2021</v>
      </c>
      <c r="B85" s="9">
        <v>122845</v>
      </c>
      <c r="C85" s="9" t="s">
        <v>967</v>
      </c>
    </row>
    <row r="86" spans="1:3" ht="12.75" customHeight="1" x14ac:dyDescent="0.2">
      <c r="A86" s="9">
        <v>2021</v>
      </c>
      <c r="B86" s="9">
        <v>108730</v>
      </c>
      <c r="C86" s="9" t="s">
        <v>967</v>
      </c>
    </row>
    <row r="87" spans="1:3" ht="12.75" customHeight="1" x14ac:dyDescent="0.2">
      <c r="A87" s="9">
        <v>2021</v>
      </c>
      <c r="B87" s="9">
        <v>150129</v>
      </c>
      <c r="C87" s="9" t="s">
        <v>967</v>
      </c>
    </row>
    <row r="88" spans="1:3" ht="12.75" customHeight="1" x14ac:dyDescent="0.2">
      <c r="A88" s="9">
        <v>2021</v>
      </c>
      <c r="B88" s="9">
        <v>1103657</v>
      </c>
      <c r="C88" s="9" t="s">
        <v>967</v>
      </c>
    </row>
    <row r="89" spans="1:3" ht="12.75" customHeight="1" x14ac:dyDescent="0.2">
      <c r="A89" s="9">
        <v>2021</v>
      </c>
      <c r="B89" s="9">
        <v>1103909</v>
      </c>
      <c r="C89" s="9" t="s">
        <v>967</v>
      </c>
    </row>
    <row r="90" spans="1:3" ht="12.75" customHeight="1" x14ac:dyDescent="0.2">
      <c r="A90" s="9">
        <v>2021</v>
      </c>
      <c r="B90" s="9">
        <v>122845</v>
      </c>
      <c r="C90" s="9" t="s">
        <v>967</v>
      </c>
    </row>
    <row r="91" spans="1:3" ht="12.75" customHeight="1" x14ac:dyDescent="0.2">
      <c r="A91" s="9">
        <v>2021</v>
      </c>
      <c r="B91" s="9">
        <v>122845</v>
      </c>
      <c r="C91" s="9" t="s">
        <v>967</v>
      </c>
    </row>
    <row r="92" spans="1:3" ht="12.75" customHeight="1" x14ac:dyDescent="0.2">
      <c r="A92" s="9">
        <v>2021</v>
      </c>
      <c r="B92" s="9">
        <v>122845</v>
      </c>
      <c r="C92" s="9" t="s">
        <v>967</v>
      </c>
    </row>
    <row r="93" spans="1:3" ht="12.75" customHeight="1" x14ac:dyDescent="0.2">
      <c r="A93" s="9">
        <v>2021</v>
      </c>
      <c r="B93" s="9">
        <v>1365444</v>
      </c>
      <c r="C93" s="9" t="s">
        <v>967</v>
      </c>
    </row>
    <row r="94" spans="1:3" ht="12.75" customHeight="1" x14ac:dyDescent="0.2">
      <c r="A94" s="9">
        <v>2021</v>
      </c>
      <c r="B94" s="9">
        <v>122845</v>
      </c>
      <c r="C94" s="9" t="s">
        <v>967</v>
      </c>
    </row>
    <row r="95" spans="1:3" ht="12.75" customHeight="1" x14ac:dyDescent="0.2">
      <c r="A95" s="9">
        <v>2021</v>
      </c>
      <c r="B95" s="9">
        <v>122845</v>
      </c>
      <c r="C95" s="9" t="s">
        <v>967</v>
      </c>
    </row>
    <row r="96" spans="1:3" ht="12.75" customHeight="1" x14ac:dyDescent="0.2">
      <c r="A96" s="9">
        <v>2021</v>
      </c>
      <c r="B96" s="9">
        <v>1117076</v>
      </c>
      <c r="C96" s="9" t="s">
        <v>967</v>
      </c>
    </row>
    <row r="97" spans="1:3" ht="12.75" customHeight="1" x14ac:dyDescent="0.2">
      <c r="A97" s="9">
        <v>2021</v>
      </c>
      <c r="B97" s="9">
        <v>1270538</v>
      </c>
      <c r="C97" s="9" t="s">
        <v>967</v>
      </c>
    </row>
    <row r="98" spans="1:3" ht="12.75" customHeight="1" x14ac:dyDescent="0.2">
      <c r="A98" s="9">
        <v>2021</v>
      </c>
      <c r="B98" s="9">
        <v>1103692</v>
      </c>
      <c r="C98" s="9" t="s">
        <v>967</v>
      </c>
    </row>
    <row r="99" spans="1:3" ht="12.75" customHeight="1" x14ac:dyDescent="0.2">
      <c r="A99" s="9">
        <v>2021</v>
      </c>
      <c r="B99" s="9">
        <v>1127925</v>
      </c>
      <c r="C99" s="9" t="s">
        <v>967</v>
      </c>
    </row>
    <row r="100" spans="1:3" ht="12.75" customHeight="1" x14ac:dyDescent="0.2">
      <c r="A100" s="9">
        <v>2021</v>
      </c>
      <c r="B100" s="9">
        <v>1103692</v>
      </c>
      <c r="C100" s="9" t="s">
        <v>967</v>
      </c>
    </row>
    <row r="101" spans="1:3" ht="12.75" customHeight="1" x14ac:dyDescent="0.2">
      <c r="A101" s="9">
        <v>2021</v>
      </c>
      <c r="B101" s="9">
        <v>1127924</v>
      </c>
      <c r="C101" s="9" t="s">
        <v>967</v>
      </c>
    </row>
    <row r="102" spans="1:3" ht="12.75" customHeight="1" x14ac:dyDescent="0.2">
      <c r="A102" s="9">
        <v>2021</v>
      </c>
      <c r="B102" s="9">
        <v>1127926</v>
      </c>
      <c r="C102" s="9" t="s">
        <v>967</v>
      </c>
    </row>
    <row r="103" spans="1:3" ht="12.75" customHeight="1" x14ac:dyDescent="0.2">
      <c r="A103" s="9">
        <v>2021</v>
      </c>
      <c r="B103" s="9">
        <v>1103909</v>
      </c>
      <c r="C103" s="9" t="s">
        <v>967</v>
      </c>
    </row>
    <row r="104" spans="1:3" ht="12.75" customHeight="1" x14ac:dyDescent="0.2">
      <c r="A104" s="9">
        <v>2021</v>
      </c>
      <c r="B104" s="9">
        <v>108730</v>
      </c>
      <c r="C104" s="9" t="s">
        <v>967</v>
      </c>
    </row>
    <row r="105" spans="1:3" ht="12.75" customHeight="1" x14ac:dyDescent="0.2">
      <c r="A105" s="9">
        <v>2021</v>
      </c>
      <c r="B105" s="9">
        <v>122845</v>
      </c>
      <c r="C105" s="9" t="s">
        <v>967</v>
      </c>
    </row>
    <row r="106" spans="1:3" ht="12.75" customHeight="1" x14ac:dyDescent="0.2">
      <c r="A106" s="9">
        <v>2021</v>
      </c>
      <c r="B106" s="9">
        <v>1117076</v>
      </c>
      <c r="C106" s="9" t="s">
        <v>967</v>
      </c>
    </row>
    <row r="107" spans="1:3" ht="12.75" customHeight="1" x14ac:dyDescent="0.2">
      <c r="A107" s="9">
        <v>2021</v>
      </c>
      <c r="B107" s="9">
        <v>122845</v>
      </c>
      <c r="C107" s="9" t="s">
        <v>967</v>
      </c>
    </row>
    <row r="108" spans="1:3" ht="12.75" customHeight="1" x14ac:dyDescent="0.2">
      <c r="A108" s="9">
        <v>2021</v>
      </c>
      <c r="B108" s="9">
        <v>1117076</v>
      </c>
      <c r="C108" s="9" t="s">
        <v>967</v>
      </c>
    </row>
    <row r="109" spans="1:3" ht="12.75" customHeight="1" x14ac:dyDescent="0.2">
      <c r="A109" s="9">
        <v>2021</v>
      </c>
      <c r="B109" s="9">
        <v>1127925</v>
      </c>
      <c r="C109" s="9" t="s">
        <v>967</v>
      </c>
    </row>
    <row r="110" spans="1:3" ht="12.75" customHeight="1" x14ac:dyDescent="0.2">
      <c r="A110" s="9">
        <v>2021</v>
      </c>
      <c r="B110" s="9">
        <v>1127925</v>
      </c>
      <c r="C110" s="9" t="s">
        <v>967</v>
      </c>
    </row>
    <row r="111" spans="1:3" ht="12.75" customHeight="1" x14ac:dyDescent="0.2">
      <c r="A111" s="9">
        <v>2021</v>
      </c>
      <c r="B111" s="9">
        <v>122845</v>
      </c>
      <c r="C111" s="9" t="s">
        <v>967</v>
      </c>
    </row>
    <row r="112" spans="1:3" ht="12.75" customHeight="1" x14ac:dyDescent="0.2">
      <c r="A112" s="9">
        <v>2021</v>
      </c>
      <c r="B112" s="9">
        <v>123336</v>
      </c>
      <c r="C112" s="9" t="s">
        <v>967</v>
      </c>
    </row>
    <row r="113" spans="1:3" ht="12.75" customHeight="1" x14ac:dyDescent="0.2">
      <c r="A113" s="9">
        <v>2021</v>
      </c>
      <c r="B113" s="9">
        <v>122845</v>
      </c>
      <c r="C113" s="9" t="s">
        <v>967</v>
      </c>
    </row>
    <row r="114" spans="1:3" ht="12.75" customHeight="1" x14ac:dyDescent="0.2">
      <c r="A114" s="9">
        <v>2021</v>
      </c>
      <c r="B114" s="9">
        <v>1127927</v>
      </c>
      <c r="C114" s="9" t="s">
        <v>967</v>
      </c>
    </row>
    <row r="115" spans="1:3" ht="12.75" customHeight="1" x14ac:dyDescent="0.2">
      <c r="A115" s="9">
        <v>2021</v>
      </c>
      <c r="B115" s="9">
        <v>1127927</v>
      </c>
      <c r="C115" s="9" t="s">
        <v>967</v>
      </c>
    </row>
    <row r="116" spans="1:3" ht="12.75" customHeight="1" x14ac:dyDescent="0.2">
      <c r="A116" s="9">
        <v>2021</v>
      </c>
      <c r="B116" s="9">
        <v>122845</v>
      </c>
      <c r="C116" s="9" t="s">
        <v>967</v>
      </c>
    </row>
    <row r="117" spans="1:3" ht="12.75" customHeight="1" x14ac:dyDescent="0.2">
      <c r="A117" s="9">
        <v>2021</v>
      </c>
      <c r="B117" s="9">
        <v>108730</v>
      </c>
      <c r="C117" s="9" t="s">
        <v>967</v>
      </c>
    </row>
    <row r="118" spans="1:3" ht="12.75" customHeight="1" x14ac:dyDescent="0.2">
      <c r="A118" s="9">
        <v>2021</v>
      </c>
      <c r="B118" s="9">
        <v>122845</v>
      </c>
      <c r="C118" s="9" t="s">
        <v>967</v>
      </c>
    </row>
    <row r="119" spans="1:3" ht="12.75" customHeight="1" x14ac:dyDescent="0.2">
      <c r="A119" s="9">
        <v>2021</v>
      </c>
      <c r="B119" s="9">
        <v>1103909</v>
      </c>
      <c r="C119" s="9" t="s">
        <v>967</v>
      </c>
    </row>
    <row r="120" spans="1:3" ht="12.75" customHeight="1" x14ac:dyDescent="0.2">
      <c r="A120" s="9">
        <v>2021</v>
      </c>
      <c r="B120" s="9">
        <v>122845</v>
      </c>
      <c r="C120" s="9" t="s">
        <v>967</v>
      </c>
    </row>
    <row r="121" spans="1:3" ht="12.75" customHeight="1" x14ac:dyDescent="0.2">
      <c r="A121" s="9">
        <v>2021</v>
      </c>
      <c r="B121" s="9">
        <v>1179970</v>
      </c>
      <c r="C121" s="9" t="s">
        <v>967</v>
      </c>
    </row>
    <row r="122" spans="1:3" ht="12.75" customHeight="1" x14ac:dyDescent="0.2">
      <c r="A122" s="9">
        <v>2021</v>
      </c>
      <c r="B122" s="9">
        <v>108730</v>
      </c>
      <c r="C122" s="9" t="s">
        <v>967</v>
      </c>
    </row>
    <row r="123" spans="1:3" ht="12.75" customHeight="1" x14ac:dyDescent="0.2">
      <c r="A123" s="9">
        <v>2021</v>
      </c>
      <c r="B123" s="9">
        <v>1127925</v>
      </c>
      <c r="C123" s="9" t="s">
        <v>967</v>
      </c>
    </row>
    <row r="124" spans="1:3" ht="12.75" customHeight="1" x14ac:dyDescent="0.2">
      <c r="A124" s="9">
        <v>2021</v>
      </c>
      <c r="B124" s="9">
        <v>1179970</v>
      </c>
      <c r="C124" s="9" t="s">
        <v>967</v>
      </c>
    </row>
    <row r="125" spans="1:3" ht="12.75" customHeight="1" x14ac:dyDescent="0.2">
      <c r="A125" s="9">
        <v>2021</v>
      </c>
      <c r="B125" s="9">
        <v>108730</v>
      </c>
      <c r="C125" s="9" t="s">
        <v>967</v>
      </c>
    </row>
    <row r="126" spans="1:3" ht="12.75" customHeight="1" x14ac:dyDescent="0.2">
      <c r="A126" s="9">
        <v>2021</v>
      </c>
      <c r="B126" s="9">
        <v>1103657</v>
      </c>
      <c r="C126" s="9" t="s">
        <v>967</v>
      </c>
    </row>
    <row r="127" spans="1:3" ht="12.75" customHeight="1" x14ac:dyDescent="0.2">
      <c r="A127" s="9">
        <v>2021</v>
      </c>
      <c r="B127" s="9">
        <v>108730</v>
      </c>
      <c r="C127" s="9" t="s">
        <v>967</v>
      </c>
    </row>
    <row r="128" spans="1:3" ht="12.75" customHeight="1" x14ac:dyDescent="0.2">
      <c r="A128" s="9">
        <v>2021</v>
      </c>
      <c r="B128" s="9">
        <v>108730</v>
      </c>
      <c r="C128" s="9" t="s">
        <v>967</v>
      </c>
    </row>
    <row r="129" spans="1:3" ht="12.75" customHeight="1" x14ac:dyDescent="0.2">
      <c r="A129" s="9">
        <v>2021</v>
      </c>
      <c r="B129" s="9">
        <v>108730</v>
      </c>
      <c r="C129" s="9" t="s">
        <v>967</v>
      </c>
    </row>
    <row r="130" spans="1:3" ht="12.75" customHeight="1" x14ac:dyDescent="0.2">
      <c r="A130" s="9">
        <v>2021</v>
      </c>
      <c r="B130" s="9">
        <v>108730</v>
      </c>
      <c r="C130" s="9" t="s">
        <v>967</v>
      </c>
    </row>
    <row r="131" spans="1:3" ht="12.75" customHeight="1" x14ac:dyDescent="0.2">
      <c r="A131" s="9">
        <v>2021</v>
      </c>
      <c r="B131" s="9">
        <v>1308687</v>
      </c>
      <c r="C131" s="9" t="s">
        <v>967</v>
      </c>
    </row>
    <row r="132" spans="1:3" ht="12.75" customHeight="1" x14ac:dyDescent="0.2">
      <c r="A132" s="9">
        <v>2021</v>
      </c>
      <c r="B132" s="9">
        <v>123336</v>
      </c>
      <c r="C132" s="9" t="s">
        <v>967</v>
      </c>
    </row>
    <row r="133" spans="1:3" ht="12.75" customHeight="1" x14ac:dyDescent="0.2">
      <c r="A133" s="9">
        <v>2021</v>
      </c>
      <c r="B133" s="9">
        <v>1179970</v>
      </c>
      <c r="C133" s="9" t="s">
        <v>971</v>
      </c>
    </row>
    <row r="134" spans="1:3" ht="12.75" customHeight="1" x14ac:dyDescent="0.2">
      <c r="A134" s="9">
        <v>2021</v>
      </c>
      <c r="B134" s="9">
        <v>123336</v>
      </c>
      <c r="C134" s="9" t="s">
        <v>971</v>
      </c>
    </row>
    <row r="135" spans="1:3" ht="12.75" customHeight="1" x14ac:dyDescent="0.2">
      <c r="A135" s="9">
        <v>2021</v>
      </c>
      <c r="B135" s="9">
        <v>1319230</v>
      </c>
      <c r="C135" s="9" t="s">
        <v>971</v>
      </c>
    </row>
    <row r="136" spans="1:3" ht="12.75" customHeight="1" x14ac:dyDescent="0.2">
      <c r="A136" s="9">
        <v>2021</v>
      </c>
      <c r="B136" s="9">
        <v>123336</v>
      </c>
      <c r="C136" s="9" t="s">
        <v>971</v>
      </c>
    </row>
    <row r="137" spans="1:3" ht="12.75" customHeight="1" x14ac:dyDescent="0.2">
      <c r="A137" s="9">
        <v>2021</v>
      </c>
      <c r="B137" s="9">
        <v>123336</v>
      </c>
      <c r="C137" s="9" t="s">
        <v>971</v>
      </c>
    </row>
    <row r="138" spans="1:3" ht="12.75" customHeight="1" x14ac:dyDescent="0.2">
      <c r="A138" s="9">
        <v>2021</v>
      </c>
      <c r="B138" s="9">
        <v>1103832</v>
      </c>
      <c r="C138" s="9" t="s">
        <v>971</v>
      </c>
    </row>
    <row r="139" spans="1:3" ht="12.75" customHeight="1" x14ac:dyDescent="0.2">
      <c r="A139" s="9">
        <v>2021</v>
      </c>
      <c r="B139" s="9">
        <v>1308687</v>
      </c>
      <c r="C139" s="9" t="s">
        <v>971</v>
      </c>
    </row>
    <row r="140" spans="1:3" ht="12.75" customHeight="1" x14ac:dyDescent="0.2">
      <c r="A140" s="9">
        <v>2021</v>
      </c>
      <c r="B140" s="9">
        <v>1127927</v>
      </c>
      <c r="C140" s="9" t="s">
        <v>971</v>
      </c>
    </row>
    <row r="141" spans="1:3" ht="12.75" customHeight="1" x14ac:dyDescent="0.2">
      <c r="A141" s="9">
        <v>2021</v>
      </c>
      <c r="B141" s="9">
        <v>123336</v>
      </c>
      <c r="C141" s="9" t="s">
        <v>971</v>
      </c>
    </row>
    <row r="142" spans="1:3" ht="12.75" customHeight="1" x14ac:dyDescent="0.2">
      <c r="A142" s="9">
        <v>2021</v>
      </c>
      <c r="B142" s="9">
        <v>123336</v>
      </c>
      <c r="C142" s="9" t="s">
        <v>971</v>
      </c>
    </row>
    <row r="143" spans="1:3" ht="12.75" customHeight="1" x14ac:dyDescent="0.2">
      <c r="A143" s="9">
        <v>2021</v>
      </c>
      <c r="B143" s="9">
        <v>123336</v>
      </c>
      <c r="C143" s="9" t="s">
        <v>971</v>
      </c>
    </row>
    <row r="144" spans="1:3" ht="12.75" customHeight="1" x14ac:dyDescent="0.2">
      <c r="A144" s="9">
        <v>2021</v>
      </c>
      <c r="B144" s="9">
        <v>123336</v>
      </c>
      <c r="C144" s="9" t="s">
        <v>971</v>
      </c>
    </row>
    <row r="145" spans="1:3" ht="12.75" customHeight="1" x14ac:dyDescent="0.2">
      <c r="A145" s="9">
        <v>2021</v>
      </c>
      <c r="B145" s="9">
        <v>123336</v>
      </c>
      <c r="C145" s="9" t="s">
        <v>971</v>
      </c>
    </row>
    <row r="146" spans="1:3" ht="12.75" customHeight="1" x14ac:dyDescent="0.2">
      <c r="A146" s="9">
        <v>2021</v>
      </c>
      <c r="B146" s="9">
        <v>123336</v>
      </c>
      <c r="C146" s="9" t="s">
        <v>971</v>
      </c>
    </row>
    <row r="147" spans="1:3" ht="12.75" customHeight="1" x14ac:dyDescent="0.2">
      <c r="A147" s="9">
        <v>2021</v>
      </c>
      <c r="B147" s="9">
        <v>1365444</v>
      </c>
      <c r="C147" s="9" t="s">
        <v>971</v>
      </c>
    </row>
    <row r="148" spans="1:3" ht="12.75" customHeight="1" x14ac:dyDescent="0.2">
      <c r="A148" s="9">
        <v>2021</v>
      </c>
      <c r="B148" s="9">
        <v>1117076</v>
      </c>
      <c r="C148" s="9" t="s">
        <v>971</v>
      </c>
    </row>
    <row r="149" spans="1:3" ht="12.75" customHeight="1" x14ac:dyDescent="0.2">
      <c r="A149" s="9">
        <v>2021</v>
      </c>
      <c r="B149" s="9">
        <v>1103692</v>
      </c>
      <c r="C149" s="9" t="s">
        <v>971</v>
      </c>
    </row>
    <row r="150" spans="1:3" ht="12.75" customHeight="1" x14ac:dyDescent="0.2">
      <c r="A150" s="9">
        <v>2021</v>
      </c>
      <c r="B150" s="9">
        <v>123336</v>
      </c>
      <c r="C150" s="9" t="s">
        <v>971</v>
      </c>
    </row>
    <row r="151" spans="1:3" ht="12.75" customHeight="1" x14ac:dyDescent="0.2">
      <c r="A151" s="9">
        <v>2021</v>
      </c>
      <c r="B151" s="9">
        <v>123336</v>
      </c>
      <c r="C151" s="9" t="s">
        <v>971</v>
      </c>
    </row>
    <row r="152" spans="1:3" ht="12.75" customHeight="1" x14ac:dyDescent="0.2">
      <c r="A152" s="9">
        <v>2021</v>
      </c>
      <c r="B152" s="9">
        <v>1179970</v>
      </c>
      <c r="C152" s="9" t="s">
        <v>971</v>
      </c>
    </row>
    <row r="153" spans="1:3" ht="12.75" customHeight="1" x14ac:dyDescent="0.2">
      <c r="A153" s="9">
        <v>2021</v>
      </c>
      <c r="B153" s="9">
        <v>123336</v>
      </c>
      <c r="C153" s="9" t="s">
        <v>971</v>
      </c>
    </row>
    <row r="154" spans="1:3" ht="12.75" customHeight="1" x14ac:dyDescent="0.2">
      <c r="A154" s="9">
        <v>2021</v>
      </c>
      <c r="B154" s="9">
        <v>1179970</v>
      </c>
      <c r="C154" s="9" t="s">
        <v>971</v>
      </c>
    </row>
    <row r="155" spans="1:3" ht="12.75" customHeight="1" x14ac:dyDescent="0.2">
      <c r="A155" s="9">
        <v>2021</v>
      </c>
      <c r="B155" s="9">
        <v>1308687</v>
      </c>
      <c r="C155" s="9" t="s">
        <v>971</v>
      </c>
    </row>
    <row r="156" spans="1:3" ht="12.75" customHeight="1" x14ac:dyDescent="0.2">
      <c r="A156" s="9">
        <v>2021</v>
      </c>
      <c r="B156" s="9">
        <v>123336</v>
      </c>
      <c r="C156" s="9" t="s">
        <v>971</v>
      </c>
    </row>
    <row r="157" spans="1:3" ht="12.75" customHeight="1" x14ac:dyDescent="0.2">
      <c r="A157" s="9">
        <v>2021</v>
      </c>
      <c r="B157" s="9">
        <v>123336</v>
      </c>
      <c r="C157" s="9" t="s">
        <v>971</v>
      </c>
    </row>
    <row r="158" spans="1:3" ht="12.75" customHeight="1" x14ac:dyDescent="0.2">
      <c r="A158" s="9">
        <v>2021</v>
      </c>
      <c r="B158" s="9">
        <v>123336</v>
      </c>
      <c r="C158" s="9" t="s">
        <v>971</v>
      </c>
    </row>
    <row r="159" spans="1:3" ht="12.75" customHeight="1" x14ac:dyDescent="0.2">
      <c r="A159" s="9">
        <v>2021</v>
      </c>
      <c r="B159" s="9">
        <v>1103832</v>
      </c>
      <c r="C159" s="9" t="s">
        <v>971</v>
      </c>
    </row>
    <row r="160" spans="1:3" ht="12.75" customHeight="1" x14ac:dyDescent="0.2">
      <c r="A160" s="9">
        <v>2021</v>
      </c>
      <c r="B160" s="9">
        <v>150129</v>
      </c>
      <c r="C160" s="9" t="s">
        <v>971</v>
      </c>
    </row>
    <row r="161" spans="1:3" ht="12.75" customHeight="1" x14ac:dyDescent="0.2">
      <c r="A161" s="9">
        <v>2021</v>
      </c>
      <c r="B161" s="9">
        <v>1103909</v>
      </c>
      <c r="C161" s="9" t="s">
        <v>971</v>
      </c>
    </row>
    <row r="162" spans="1:3" ht="12.75" customHeight="1" x14ac:dyDescent="0.2">
      <c r="A162" s="9">
        <v>2021</v>
      </c>
      <c r="B162" s="9">
        <v>1319230</v>
      </c>
      <c r="C162" s="9" t="s">
        <v>971</v>
      </c>
    </row>
    <row r="163" spans="1:3" ht="12.75" customHeight="1" x14ac:dyDescent="0.2">
      <c r="A163" s="9">
        <v>2021</v>
      </c>
      <c r="B163" s="9">
        <v>1179970</v>
      </c>
      <c r="C163" s="9" t="s">
        <v>971</v>
      </c>
    </row>
    <row r="164" spans="1:3" ht="12.75" customHeight="1" x14ac:dyDescent="0.2">
      <c r="A164" s="9">
        <v>2021</v>
      </c>
      <c r="B164" s="9">
        <v>123336</v>
      </c>
      <c r="C164" s="9" t="s">
        <v>971</v>
      </c>
    </row>
    <row r="165" spans="1:3" ht="12.75" customHeight="1" x14ac:dyDescent="0.2">
      <c r="A165" s="9">
        <v>2021</v>
      </c>
      <c r="B165" s="9">
        <v>123336</v>
      </c>
      <c r="C165" s="9" t="s">
        <v>971</v>
      </c>
    </row>
    <row r="166" spans="1:3" ht="12.75" customHeight="1" x14ac:dyDescent="0.2">
      <c r="A166" s="9">
        <v>2021</v>
      </c>
      <c r="B166" s="9">
        <v>1179970</v>
      </c>
      <c r="C166" s="9" t="s">
        <v>971</v>
      </c>
    </row>
    <row r="167" spans="1:3" ht="12.75" customHeight="1" x14ac:dyDescent="0.2">
      <c r="A167" s="9">
        <v>2021</v>
      </c>
      <c r="B167" s="9">
        <v>122845</v>
      </c>
      <c r="C167" s="9" t="s">
        <v>971</v>
      </c>
    </row>
    <row r="168" spans="1:3" ht="12.75" customHeight="1" x14ac:dyDescent="0.2">
      <c r="A168" s="9">
        <v>2021</v>
      </c>
      <c r="B168" s="9">
        <v>108730</v>
      </c>
      <c r="C168" s="9" t="s">
        <v>971</v>
      </c>
    </row>
    <row r="169" spans="1:3" ht="12.75" customHeight="1" x14ac:dyDescent="0.2">
      <c r="A169" s="9">
        <v>2021</v>
      </c>
      <c r="B169" s="9">
        <v>123336</v>
      </c>
      <c r="C169" s="9" t="s">
        <v>971</v>
      </c>
    </row>
    <row r="170" spans="1:3" ht="12.75" customHeight="1" x14ac:dyDescent="0.2">
      <c r="A170" s="9">
        <v>2021</v>
      </c>
      <c r="B170" s="9">
        <v>123336</v>
      </c>
      <c r="C170" s="9" t="s">
        <v>971</v>
      </c>
    </row>
    <row r="171" spans="1:3" ht="12.75" customHeight="1" x14ac:dyDescent="0.2">
      <c r="A171" s="9">
        <v>2021</v>
      </c>
      <c r="B171" s="9">
        <v>123336</v>
      </c>
      <c r="C171" s="9" t="s">
        <v>971</v>
      </c>
    </row>
    <row r="172" spans="1:3" ht="12.75" customHeight="1" x14ac:dyDescent="0.2">
      <c r="A172" s="9">
        <v>2021</v>
      </c>
      <c r="B172" s="9">
        <v>123336</v>
      </c>
      <c r="C172" s="9" t="s">
        <v>971</v>
      </c>
    </row>
    <row r="173" spans="1:3" ht="12.75" customHeight="1" x14ac:dyDescent="0.2">
      <c r="A173" s="9">
        <v>2021</v>
      </c>
      <c r="B173" s="9">
        <v>1270538</v>
      </c>
      <c r="C173" s="9" t="s">
        <v>971</v>
      </c>
    </row>
    <row r="174" spans="1:3" ht="12.75" customHeight="1" x14ac:dyDescent="0.2">
      <c r="A174" s="9">
        <v>2021</v>
      </c>
      <c r="B174" s="9">
        <v>1179970</v>
      </c>
      <c r="C174" s="9" t="s">
        <v>971</v>
      </c>
    </row>
    <row r="175" spans="1:3" ht="12.75" customHeight="1" x14ac:dyDescent="0.2">
      <c r="A175" s="9">
        <v>2021</v>
      </c>
      <c r="B175" s="9">
        <v>1127927</v>
      </c>
      <c r="C175" s="9" t="s">
        <v>971</v>
      </c>
    </row>
    <row r="176" spans="1:3" ht="12.75" customHeight="1" x14ac:dyDescent="0.2">
      <c r="A176" s="9">
        <v>2021</v>
      </c>
      <c r="B176" s="9">
        <v>123336</v>
      </c>
      <c r="C176" s="9" t="s">
        <v>971</v>
      </c>
    </row>
    <row r="177" spans="1:3" ht="12.75" customHeight="1" x14ac:dyDescent="0.2">
      <c r="A177" s="9">
        <v>2021</v>
      </c>
      <c r="B177" s="9">
        <v>122845</v>
      </c>
      <c r="C177" s="9" t="s">
        <v>971</v>
      </c>
    </row>
    <row r="178" spans="1:3" ht="12.75" customHeight="1" x14ac:dyDescent="0.2">
      <c r="A178" s="9">
        <v>2021</v>
      </c>
      <c r="B178" s="9">
        <v>123336</v>
      </c>
      <c r="C178" s="9" t="s">
        <v>971</v>
      </c>
    </row>
    <row r="179" spans="1:3" ht="12.75" customHeight="1" x14ac:dyDescent="0.2">
      <c r="A179" s="9">
        <v>2021</v>
      </c>
      <c r="B179" s="9">
        <v>123336</v>
      </c>
      <c r="C179" s="9" t="s">
        <v>971</v>
      </c>
    </row>
    <row r="180" spans="1:3" ht="12.75" customHeight="1" x14ac:dyDescent="0.2">
      <c r="A180" s="9">
        <v>2021</v>
      </c>
      <c r="B180" s="9">
        <v>1117076</v>
      </c>
      <c r="C180" s="9" t="s">
        <v>971</v>
      </c>
    </row>
    <row r="181" spans="1:3" ht="12.75" customHeight="1" x14ac:dyDescent="0.2">
      <c r="A181" s="9">
        <v>2021</v>
      </c>
      <c r="B181" s="9">
        <v>123336</v>
      </c>
      <c r="C181" s="9" t="s">
        <v>971</v>
      </c>
    </row>
    <row r="182" spans="1:3" ht="12.75" customHeight="1" x14ac:dyDescent="0.2">
      <c r="A182" s="9">
        <v>2021</v>
      </c>
      <c r="B182" s="9">
        <v>123336</v>
      </c>
      <c r="C182" s="9" t="s">
        <v>971</v>
      </c>
    </row>
    <row r="183" spans="1:3" ht="12.75" customHeight="1" x14ac:dyDescent="0.2">
      <c r="A183" s="9">
        <v>2021</v>
      </c>
      <c r="B183" s="9">
        <v>1308687</v>
      </c>
      <c r="C183" s="9" t="s">
        <v>971</v>
      </c>
    </row>
    <row r="184" spans="1:3" ht="12.75" customHeight="1" x14ac:dyDescent="0.2">
      <c r="A184" s="9">
        <v>2021</v>
      </c>
      <c r="B184" s="9">
        <v>150129</v>
      </c>
      <c r="C184" s="9" t="s">
        <v>971</v>
      </c>
    </row>
    <row r="185" spans="1:3" ht="12.75" customHeight="1" x14ac:dyDescent="0.2">
      <c r="A185" s="9">
        <v>2021</v>
      </c>
      <c r="B185" s="9">
        <v>123336</v>
      </c>
      <c r="C185" s="9" t="s">
        <v>971</v>
      </c>
    </row>
    <row r="186" spans="1:3" ht="12.75" customHeight="1" x14ac:dyDescent="0.2">
      <c r="A186" s="9">
        <v>2021</v>
      </c>
      <c r="B186" s="9">
        <v>1117076</v>
      </c>
      <c r="C186" s="9" t="s">
        <v>971</v>
      </c>
    </row>
    <row r="187" spans="1:3" ht="12.75" customHeight="1" x14ac:dyDescent="0.2">
      <c r="A187" s="9">
        <v>2021</v>
      </c>
      <c r="B187" s="9">
        <v>1103692</v>
      </c>
      <c r="C187" s="9" t="s">
        <v>971</v>
      </c>
    </row>
    <row r="188" spans="1:3" ht="12.75" customHeight="1" x14ac:dyDescent="0.2">
      <c r="A188" s="9">
        <v>2021</v>
      </c>
      <c r="B188" s="9">
        <v>123336</v>
      </c>
      <c r="C188" s="9" t="s">
        <v>971</v>
      </c>
    </row>
    <row r="189" spans="1:3" ht="12.75" customHeight="1" x14ac:dyDescent="0.2">
      <c r="A189" s="9">
        <v>2021</v>
      </c>
      <c r="B189" s="9">
        <v>123336</v>
      </c>
      <c r="C189" s="9" t="s">
        <v>971</v>
      </c>
    </row>
    <row r="190" spans="1:3" ht="12.75" customHeight="1" x14ac:dyDescent="0.2">
      <c r="A190" s="9">
        <v>2021</v>
      </c>
      <c r="B190" s="9">
        <v>1179970</v>
      </c>
      <c r="C190" s="9" t="s">
        <v>971</v>
      </c>
    </row>
    <row r="191" spans="1:3" ht="12.75" customHeight="1" x14ac:dyDescent="0.2">
      <c r="A191" s="9">
        <v>2021</v>
      </c>
      <c r="B191" s="9">
        <v>123336</v>
      </c>
      <c r="C191" s="9" t="s">
        <v>971</v>
      </c>
    </row>
    <row r="192" spans="1:3" ht="12.75" customHeight="1" x14ac:dyDescent="0.2">
      <c r="A192" s="9">
        <v>2021</v>
      </c>
      <c r="B192" s="9">
        <v>123336</v>
      </c>
      <c r="C192" s="9" t="s">
        <v>971</v>
      </c>
    </row>
    <row r="193" spans="1:3" ht="12.75" customHeight="1" x14ac:dyDescent="0.2">
      <c r="A193" s="9">
        <v>2021</v>
      </c>
      <c r="B193" s="9">
        <v>1103832</v>
      </c>
      <c r="C193" s="9" t="s">
        <v>971</v>
      </c>
    </row>
    <row r="194" spans="1:3" ht="12.75" customHeight="1" x14ac:dyDescent="0.2">
      <c r="A194" s="9">
        <v>2021</v>
      </c>
      <c r="B194" s="9">
        <v>1103692</v>
      </c>
      <c r="C194" s="9" t="s">
        <v>971</v>
      </c>
    </row>
    <row r="195" spans="1:3" ht="12.75" customHeight="1" x14ac:dyDescent="0.2">
      <c r="A195" s="9">
        <v>2021</v>
      </c>
      <c r="B195" s="9">
        <v>123336</v>
      </c>
      <c r="C195" s="9" t="s">
        <v>971</v>
      </c>
    </row>
    <row r="196" spans="1:3" ht="12.75" customHeight="1" x14ac:dyDescent="0.2">
      <c r="A196" s="9">
        <v>2021</v>
      </c>
      <c r="B196" s="9">
        <v>1117076</v>
      </c>
      <c r="C196" s="9" t="s">
        <v>971</v>
      </c>
    </row>
    <row r="197" spans="1:3" ht="12.75" customHeight="1" x14ac:dyDescent="0.2">
      <c r="A197" s="9">
        <v>2021</v>
      </c>
      <c r="B197" s="9">
        <v>1319230</v>
      </c>
      <c r="C197" s="9" t="s">
        <v>971</v>
      </c>
    </row>
    <row r="198" spans="1:3" ht="12.75" customHeight="1" x14ac:dyDescent="0.2">
      <c r="A198" s="9">
        <v>2021</v>
      </c>
      <c r="B198" s="9">
        <v>1179970</v>
      </c>
      <c r="C198" s="9" t="s">
        <v>971</v>
      </c>
    </row>
    <row r="199" spans="1:3" ht="12.75" customHeight="1" x14ac:dyDescent="0.2">
      <c r="A199" s="9">
        <v>2021</v>
      </c>
      <c r="B199" s="9">
        <v>122845</v>
      </c>
      <c r="C199" s="9" t="s">
        <v>971</v>
      </c>
    </row>
    <row r="200" spans="1:3" ht="12.75" customHeight="1" x14ac:dyDescent="0.2">
      <c r="A200" s="9">
        <v>2021</v>
      </c>
      <c r="B200" s="9">
        <v>123336</v>
      </c>
      <c r="C200" s="9" t="s">
        <v>971</v>
      </c>
    </row>
    <row r="201" spans="1:3" ht="12.75" customHeight="1" x14ac:dyDescent="0.2">
      <c r="A201" s="9">
        <v>2021</v>
      </c>
      <c r="B201" s="9">
        <v>1179970</v>
      </c>
      <c r="C201" s="9" t="s">
        <v>971</v>
      </c>
    </row>
    <row r="202" spans="1:3" ht="12.75" customHeight="1" x14ac:dyDescent="0.2">
      <c r="A202" s="9">
        <v>2021</v>
      </c>
      <c r="B202" s="9">
        <v>1127926</v>
      </c>
      <c r="C202" s="9" t="s">
        <v>971</v>
      </c>
    </row>
    <row r="203" spans="1:3" ht="12.75" customHeight="1" x14ac:dyDescent="0.2">
      <c r="A203" s="9">
        <v>2021</v>
      </c>
      <c r="B203" s="9">
        <v>1127925</v>
      </c>
      <c r="C203" s="9" t="s">
        <v>971</v>
      </c>
    </row>
    <row r="204" spans="1:3" ht="12.75" customHeight="1" x14ac:dyDescent="0.2">
      <c r="A204" s="9">
        <v>2021</v>
      </c>
      <c r="B204" s="9">
        <v>1319230</v>
      </c>
      <c r="C204" s="9" t="s">
        <v>971</v>
      </c>
    </row>
    <row r="205" spans="1:3" ht="12.75" customHeight="1" x14ac:dyDescent="0.2">
      <c r="A205" s="9">
        <v>2021</v>
      </c>
      <c r="B205" s="9">
        <v>1127927</v>
      </c>
      <c r="C205" s="9" t="s">
        <v>971</v>
      </c>
    </row>
    <row r="206" spans="1:3" ht="12.75" customHeight="1" x14ac:dyDescent="0.2">
      <c r="A206" s="9">
        <v>2021</v>
      </c>
      <c r="B206" s="9">
        <v>1103909</v>
      </c>
      <c r="C206" s="9" t="s">
        <v>971</v>
      </c>
    </row>
    <row r="207" spans="1:3" ht="12.75" customHeight="1" x14ac:dyDescent="0.2">
      <c r="A207" s="9">
        <v>2021</v>
      </c>
      <c r="B207" s="9">
        <v>123336</v>
      </c>
      <c r="C207" s="9" t="s">
        <v>971</v>
      </c>
    </row>
    <row r="208" spans="1:3" ht="12.75" customHeight="1" x14ac:dyDescent="0.2">
      <c r="A208" s="9">
        <v>2021</v>
      </c>
      <c r="B208" s="9">
        <v>1308687</v>
      </c>
      <c r="C208" s="9" t="s">
        <v>971</v>
      </c>
    </row>
    <row r="209" spans="1:3" ht="12.75" customHeight="1" x14ac:dyDescent="0.2">
      <c r="A209" s="9">
        <v>2021</v>
      </c>
      <c r="B209" s="9">
        <v>1127925</v>
      </c>
      <c r="C209" s="9" t="s">
        <v>971</v>
      </c>
    </row>
    <row r="210" spans="1:3" ht="12.75" customHeight="1" x14ac:dyDescent="0.2">
      <c r="A210" s="9">
        <v>2021</v>
      </c>
      <c r="B210" s="9">
        <v>1319230</v>
      </c>
      <c r="C210" s="9" t="s">
        <v>971</v>
      </c>
    </row>
    <row r="211" spans="1:3" ht="12.75" customHeight="1" x14ac:dyDescent="0.2">
      <c r="A211" s="9">
        <v>2021</v>
      </c>
      <c r="B211" s="9">
        <v>1127925</v>
      </c>
      <c r="C211" s="9" t="s">
        <v>971</v>
      </c>
    </row>
    <row r="212" spans="1:3" ht="12.75" customHeight="1" x14ac:dyDescent="0.2">
      <c r="A212" s="9">
        <v>2021</v>
      </c>
      <c r="B212" s="9">
        <v>1127925</v>
      </c>
      <c r="C212" s="9" t="s">
        <v>971</v>
      </c>
    </row>
    <row r="213" spans="1:3" ht="12.75" customHeight="1" x14ac:dyDescent="0.2">
      <c r="A213" s="9">
        <v>2021</v>
      </c>
      <c r="B213" s="9">
        <v>1179970</v>
      </c>
      <c r="C213" s="9" t="s">
        <v>971</v>
      </c>
    </row>
    <row r="214" spans="1:3" ht="12.75" customHeight="1" x14ac:dyDescent="0.2">
      <c r="A214" s="9">
        <v>2021</v>
      </c>
      <c r="B214" s="9">
        <v>150129</v>
      </c>
      <c r="C214" s="9" t="s">
        <v>971</v>
      </c>
    </row>
    <row r="215" spans="1:3" ht="12.75" customHeight="1" x14ac:dyDescent="0.2">
      <c r="A215" s="9">
        <v>2021</v>
      </c>
      <c r="B215" s="9">
        <v>1117076</v>
      </c>
      <c r="C215" s="9" t="s">
        <v>971</v>
      </c>
    </row>
    <row r="216" spans="1:3" ht="12.75" customHeight="1" x14ac:dyDescent="0.2">
      <c r="A216" s="9">
        <v>2021</v>
      </c>
      <c r="B216" s="9">
        <v>1179970</v>
      </c>
      <c r="C216" s="9" t="s">
        <v>971</v>
      </c>
    </row>
    <row r="217" spans="1:3" ht="12.75" customHeight="1" x14ac:dyDescent="0.2">
      <c r="A217" s="9">
        <v>2021</v>
      </c>
      <c r="B217" s="9">
        <v>123336</v>
      </c>
      <c r="C217" s="9" t="s">
        <v>971</v>
      </c>
    </row>
    <row r="218" spans="1:3" ht="12.75" customHeight="1" x14ac:dyDescent="0.2">
      <c r="A218" s="9">
        <v>2021</v>
      </c>
      <c r="B218" s="9">
        <v>123336</v>
      </c>
      <c r="C218" s="9" t="s">
        <v>971</v>
      </c>
    </row>
    <row r="219" spans="1:3" ht="12.75" customHeight="1" x14ac:dyDescent="0.2">
      <c r="A219" s="9">
        <v>2021</v>
      </c>
      <c r="B219" s="9">
        <v>1179970</v>
      </c>
      <c r="C219" s="9" t="s">
        <v>971</v>
      </c>
    </row>
    <row r="220" spans="1:3" ht="12.75" customHeight="1" x14ac:dyDescent="0.2">
      <c r="A220" s="9">
        <v>2021</v>
      </c>
      <c r="B220" s="9">
        <v>1103832</v>
      </c>
      <c r="C220" s="9" t="s">
        <v>971</v>
      </c>
    </row>
    <row r="221" spans="1:3" ht="12.75" customHeight="1" x14ac:dyDescent="0.2">
      <c r="A221" s="9">
        <v>2021</v>
      </c>
      <c r="B221" s="9">
        <v>123336</v>
      </c>
      <c r="C221" s="9" t="s">
        <v>971</v>
      </c>
    </row>
    <row r="222" spans="1:3" ht="12.75" customHeight="1" x14ac:dyDescent="0.2">
      <c r="A222" s="9">
        <v>2021</v>
      </c>
      <c r="B222" s="9">
        <v>1179970</v>
      </c>
      <c r="C222" s="9" t="s">
        <v>971</v>
      </c>
    </row>
    <row r="223" spans="1:3" ht="12.75" customHeight="1" x14ac:dyDescent="0.2">
      <c r="A223" s="9">
        <v>2021</v>
      </c>
      <c r="B223" s="9">
        <v>1103909</v>
      </c>
      <c r="C223" s="9" t="s">
        <v>971</v>
      </c>
    </row>
    <row r="224" spans="1:3" ht="12.75" customHeight="1" x14ac:dyDescent="0.2">
      <c r="A224" s="9">
        <v>2021</v>
      </c>
      <c r="B224" s="9">
        <v>1127927</v>
      </c>
      <c r="C224" s="9" t="s">
        <v>971</v>
      </c>
    </row>
    <row r="225" spans="1:3" ht="12.75" customHeight="1" x14ac:dyDescent="0.2">
      <c r="A225" s="9">
        <v>2021</v>
      </c>
      <c r="B225" s="9">
        <v>123336</v>
      </c>
      <c r="C225" s="9" t="s">
        <v>971</v>
      </c>
    </row>
    <row r="226" spans="1:3" ht="12.75" customHeight="1" x14ac:dyDescent="0.2">
      <c r="A226" s="9">
        <v>2021</v>
      </c>
      <c r="B226" s="9">
        <v>122845</v>
      </c>
      <c r="C226" s="9" t="s">
        <v>971</v>
      </c>
    </row>
    <row r="227" spans="1:3" ht="12.75" customHeight="1" x14ac:dyDescent="0.2">
      <c r="A227" s="9">
        <v>2021</v>
      </c>
      <c r="B227" s="9">
        <v>1127925</v>
      </c>
      <c r="C227" s="9" t="s">
        <v>971</v>
      </c>
    </row>
    <row r="228" spans="1:3" ht="12.75" customHeight="1" x14ac:dyDescent="0.2">
      <c r="A228" s="9">
        <v>2021</v>
      </c>
      <c r="B228" s="9">
        <v>1127925</v>
      </c>
      <c r="C228" s="9" t="s">
        <v>971</v>
      </c>
    </row>
    <row r="229" spans="1:3" ht="12.75" customHeight="1" x14ac:dyDescent="0.2">
      <c r="A229" s="9">
        <v>2021</v>
      </c>
      <c r="B229" s="9">
        <v>1179970</v>
      </c>
      <c r="C229" s="9" t="s">
        <v>971</v>
      </c>
    </row>
    <row r="230" spans="1:3" ht="12.75" customHeight="1" x14ac:dyDescent="0.2">
      <c r="A230" s="9">
        <v>2021</v>
      </c>
      <c r="B230" s="9">
        <v>1179970</v>
      </c>
      <c r="C230" s="9" t="s">
        <v>971</v>
      </c>
    </row>
    <row r="231" spans="1:3" ht="12.75" customHeight="1" x14ac:dyDescent="0.2">
      <c r="A231" s="9">
        <v>2021</v>
      </c>
      <c r="B231" s="9">
        <v>123336</v>
      </c>
      <c r="C231" s="9" t="s">
        <v>971</v>
      </c>
    </row>
    <row r="232" spans="1:3" ht="12.75" customHeight="1" x14ac:dyDescent="0.2">
      <c r="A232" s="9">
        <v>2021</v>
      </c>
      <c r="B232" s="9">
        <v>1127925</v>
      </c>
      <c r="C232" s="9" t="s">
        <v>971</v>
      </c>
    </row>
    <row r="233" spans="1:3" ht="12.75" customHeight="1" x14ac:dyDescent="0.2">
      <c r="A233" s="9">
        <v>2021</v>
      </c>
      <c r="B233" s="9">
        <v>123336</v>
      </c>
      <c r="C233" s="9" t="s">
        <v>971</v>
      </c>
    </row>
    <row r="234" spans="1:3" ht="12.75" customHeight="1" x14ac:dyDescent="0.2">
      <c r="A234" s="9">
        <v>2021</v>
      </c>
      <c r="B234" s="9">
        <v>1308687</v>
      </c>
      <c r="C234" s="9" t="s">
        <v>971</v>
      </c>
    </row>
    <row r="235" spans="1:3" ht="12.75" customHeight="1" x14ac:dyDescent="0.2">
      <c r="A235" s="9">
        <v>2021</v>
      </c>
      <c r="B235" s="9">
        <v>123336</v>
      </c>
      <c r="C235" s="9" t="s">
        <v>971</v>
      </c>
    </row>
    <row r="236" spans="1:3" ht="12.75" customHeight="1" x14ac:dyDescent="0.2">
      <c r="A236" s="9">
        <v>2021</v>
      </c>
      <c r="B236" s="9">
        <v>1308687</v>
      </c>
      <c r="C236" s="9" t="s">
        <v>971</v>
      </c>
    </row>
    <row r="237" spans="1:3" ht="12.75" customHeight="1" x14ac:dyDescent="0.2">
      <c r="A237" s="9">
        <v>2021</v>
      </c>
      <c r="B237" s="9">
        <v>1179970</v>
      </c>
      <c r="C237" s="9" t="s">
        <v>971</v>
      </c>
    </row>
    <row r="238" spans="1:3" ht="12.75" customHeight="1" x14ac:dyDescent="0.2">
      <c r="A238" s="9">
        <v>2021</v>
      </c>
      <c r="B238" s="9">
        <v>1319230</v>
      </c>
      <c r="C238" s="9" t="s">
        <v>971</v>
      </c>
    </row>
    <row r="239" spans="1:3" ht="12.75" customHeight="1" x14ac:dyDescent="0.2">
      <c r="A239" s="9">
        <v>2021</v>
      </c>
      <c r="B239" s="9">
        <v>1308687</v>
      </c>
      <c r="C239" s="9" t="s">
        <v>971</v>
      </c>
    </row>
    <row r="240" spans="1:3" ht="12.75" customHeight="1" x14ac:dyDescent="0.2">
      <c r="A240" s="9">
        <v>2021</v>
      </c>
      <c r="B240" s="9">
        <v>123336</v>
      </c>
      <c r="C240" s="9" t="s">
        <v>971</v>
      </c>
    </row>
    <row r="241" spans="1:3" ht="12.75" customHeight="1" x14ac:dyDescent="0.2">
      <c r="A241" s="9">
        <v>2021</v>
      </c>
      <c r="B241" s="9">
        <v>1127924</v>
      </c>
      <c r="C241" s="9" t="s">
        <v>971</v>
      </c>
    </row>
    <row r="242" spans="1:3" ht="12.75" customHeight="1" x14ac:dyDescent="0.2">
      <c r="A242" s="9">
        <v>2021</v>
      </c>
      <c r="B242" s="9">
        <v>122845</v>
      </c>
      <c r="C242" s="9" t="s">
        <v>971</v>
      </c>
    </row>
    <row r="243" spans="1:3" ht="12.75" customHeight="1" x14ac:dyDescent="0.2">
      <c r="A243" s="9">
        <v>2021</v>
      </c>
      <c r="B243" s="9">
        <v>122845</v>
      </c>
      <c r="C243" s="9" t="s">
        <v>971</v>
      </c>
    </row>
    <row r="244" spans="1:3" ht="12.75" customHeight="1" x14ac:dyDescent="0.2">
      <c r="A244" s="9">
        <v>2021</v>
      </c>
      <c r="B244" s="9">
        <v>1179970</v>
      </c>
      <c r="C244" s="9" t="s">
        <v>971</v>
      </c>
    </row>
    <row r="245" spans="1:3" ht="12.75" customHeight="1" x14ac:dyDescent="0.2">
      <c r="A245" s="9">
        <v>2021</v>
      </c>
      <c r="B245" s="9">
        <v>1179970</v>
      </c>
      <c r="C245" s="9" t="s">
        <v>971</v>
      </c>
    </row>
    <row r="246" spans="1:3" ht="12.75" customHeight="1" x14ac:dyDescent="0.2">
      <c r="A246" s="9">
        <v>2021</v>
      </c>
      <c r="B246" s="9">
        <v>1103692</v>
      </c>
      <c r="C246" s="9" t="s">
        <v>971</v>
      </c>
    </row>
    <row r="247" spans="1:3" ht="12.75" customHeight="1" x14ac:dyDescent="0.2">
      <c r="A247" s="9">
        <v>2021</v>
      </c>
      <c r="B247" s="9">
        <v>123336</v>
      </c>
      <c r="C247" s="9" t="s">
        <v>971</v>
      </c>
    </row>
    <row r="248" spans="1:3" ht="12.75" customHeight="1" x14ac:dyDescent="0.2">
      <c r="A248" s="9">
        <v>2021</v>
      </c>
      <c r="B248" s="9">
        <v>1308687</v>
      </c>
      <c r="C248" s="9" t="s">
        <v>971</v>
      </c>
    </row>
    <row r="249" spans="1:3" ht="12.75" customHeight="1" x14ac:dyDescent="0.2">
      <c r="A249" s="9">
        <v>2021</v>
      </c>
      <c r="B249" s="9">
        <v>1127927</v>
      </c>
      <c r="C249" s="9" t="s">
        <v>971</v>
      </c>
    </row>
    <row r="250" spans="1:3" ht="12.75" customHeight="1" x14ac:dyDescent="0.2">
      <c r="A250" s="9">
        <v>2021</v>
      </c>
      <c r="B250" s="9">
        <v>1179970</v>
      </c>
      <c r="C250" s="9" t="s">
        <v>971</v>
      </c>
    </row>
    <row r="251" spans="1:3" ht="12.75" customHeight="1" x14ac:dyDescent="0.2">
      <c r="A251" s="9">
        <v>2021</v>
      </c>
      <c r="B251" s="9">
        <v>1103909</v>
      </c>
      <c r="C251" s="9" t="s">
        <v>971</v>
      </c>
    </row>
    <row r="252" spans="1:3" ht="12.75" customHeight="1" x14ac:dyDescent="0.2">
      <c r="A252" s="9">
        <v>2021</v>
      </c>
      <c r="B252" s="9">
        <v>123336</v>
      </c>
      <c r="C252" s="9" t="s">
        <v>971</v>
      </c>
    </row>
    <row r="253" spans="1:3" ht="12.75" customHeight="1" x14ac:dyDescent="0.2">
      <c r="A253" s="9">
        <v>2021</v>
      </c>
      <c r="B253" s="9">
        <v>122845</v>
      </c>
      <c r="C253" s="9" t="s">
        <v>971</v>
      </c>
    </row>
    <row r="254" spans="1:3" ht="12.75" customHeight="1" x14ac:dyDescent="0.2">
      <c r="A254" s="9">
        <v>2021</v>
      </c>
      <c r="B254" s="9">
        <v>1179970</v>
      </c>
      <c r="C254" s="9" t="s">
        <v>971</v>
      </c>
    </row>
    <row r="255" spans="1:3" ht="12.75" customHeight="1" x14ac:dyDescent="0.2">
      <c r="A255" s="9">
        <v>2021</v>
      </c>
      <c r="B255" s="9">
        <v>123336</v>
      </c>
      <c r="C255" s="9" t="s">
        <v>971</v>
      </c>
    </row>
    <row r="256" spans="1:3" ht="12.75" customHeight="1" x14ac:dyDescent="0.2">
      <c r="A256" s="9">
        <v>2021</v>
      </c>
      <c r="B256" s="9">
        <v>1179970</v>
      </c>
      <c r="C256" s="9" t="s">
        <v>971</v>
      </c>
    </row>
    <row r="257" spans="1:3" ht="12.75" customHeight="1" x14ac:dyDescent="0.2">
      <c r="A257" s="9">
        <v>2021</v>
      </c>
      <c r="B257" s="9">
        <v>122845</v>
      </c>
      <c r="C257" s="9" t="s">
        <v>971</v>
      </c>
    </row>
    <row r="258" spans="1:3" ht="12.75" customHeight="1" x14ac:dyDescent="0.2">
      <c r="A258" s="9">
        <v>2021</v>
      </c>
      <c r="B258" s="9">
        <v>1127925</v>
      </c>
      <c r="C258" s="9" t="s">
        <v>971</v>
      </c>
    </row>
    <row r="259" spans="1:3" ht="12.75" customHeight="1" x14ac:dyDescent="0.2">
      <c r="A259" s="9">
        <v>2021</v>
      </c>
      <c r="B259" s="9">
        <v>1179970</v>
      </c>
      <c r="C259" s="9" t="s">
        <v>971</v>
      </c>
    </row>
    <row r="260" spans="1:3" ht="12.75" customHeight="1" x14ac:dyDescent="0.2">
      <c r="A260" s="9">
        <v>2021</v>
      </c>
      <c r="B260" s="9">
        <v>1117076</v>
      </c>
      <c r="C260" s="9" t="s">
        <v>971</v>
      </c>
    </row>
    <row r="261" spans="1:3" ht="12.75" customHeight="1" x14ac:dyDescent="0.2">
      <c r="A261" s="9">
        <v>2021</v>
      </c>
      <c r="B261" s="9">
        <v>1308687</v>
      </c>
      <c r="C261" s="9" t="s">
        <v>971</v>
      </c>
    </row>
    <row r="262" spans="1:3" ht="12.75" customHeight="1" x14ac:dyDescent="0.2">
      <c r="A262" s="9">
        <v>2021</v>
      </c>
      <c r="B262" s="9">
        <v>1319230</v>
      </c>
      <c r="C262" s="9" t="s">
        <v>971</v>
      </c>
    </row>
    <row r="263" spans="1:3" ht="12.75" customHeight="1" x14ac:dyDescent="0.2">
      <c r="A263" s="9">
        <v>2021</v>
      </c>
      <c r="B263" s="9">
        <v>1127925</v>
      </c>
      <c r="C263" s="9" t="s">
        <v>971</v>
      </c>
    </row>
    <row r="264" spans="1:3" ht="12.75" customHeight="1" x14ac:dyDescent="0.2">
      <c r="A264" s="9">
        <v>2021</v>
      </c>
      <c r="B264" s="9">
        <v>1127927</v>
      </c>
      <c r="C264" s="9" t="s">
        <v>971</v>
      </c>
    </row>
    <row r="265" spans="1:3" ht="12.75" customHeight="1" x14ac:dyDescent="0.2">
      <c r="A265" s="9">
        <v>2021</v>
      </c>
      <c r="B265" s="9">
        <v>123336</v>
      </c>
      <c r="C265" s="9" t="s">
        <v>971</v>
      </c>
    </row>
    <row r="266" spans="1:3" ht="12.75" customHeight="1" x14ac:dyDescent="0.2">
      <c r="A266" s="9">
        <v>2021</v>
      </c>
      <c r="B266" s="9">
        <v>122845</v>
      </c>
      <c r="C266" s="9" t="s">
        <v>971</v>
      </c>
    </row>
    <row r="267" spans="1:3" ht="12.75" customHeight="1" x14ac:dyDescent="0.2">
      <c r="A267" s="9">
        <v>2021</v>
      </c>
      <c r="B267" s="9">
        <v>1179970</v>
      </c>
      <c r="C267" s="9" t="s">
        <v>971</v>
      </c>
    </row>
    <row r="268" spans="1:3" ht="12.75" customHeight="1" x14ac:dyDescent="0.2">
      <c r="A268" s="9">
        <v>2021</v>
      </c>
      <c r="B268" s="9">
        <v>108730</v>
      </c>
      <c r="C268" s="9" t="s">
        <v>971</v>
      </c>
    </row>
    <row r="269" spans="1:3" ht="12.75" customHeight="1" x14ac:dyDescent="0.2">
      <c r="A269" s="9">
        <v>2021</v>
      </c>
      <c r="B269" s="9">
        <v>1179970</v>
      </c>
      <c r="C269" s="9" t="s">
        <v>971</v>
      </c>
    </row>
    <row r="270" spans="1:3" ht="12.75" customHeight="1" x14ac:dyDescent="0.2">
      <c r="A270" s="9">
        <v>2021</v>
      </c>
      <c r="B270" s="9">
        <v>1179970</v>
      </c>
      <c r="C270" s="9" t="s">
        <v>971</v>
      </c>
    </row>
    <row r="271" spans="1:3" ht="12.75" customHeight="1" x14ac:dyDescent="0.2">
      <c r="A271" s="9">
        <v>2021</v>
      </c>
      <c r="B271" s="9">
        <v>1270538</v>
      </c>
      <c r="C271" s="9" t="s">
        <v>971</v>
      </c>
    </row>
    <row r="272" spans="1:3" ht="12.75" customHeight="1" x14ac:dyDescent="0.2">
      <c r="A272" s="9">
        <v>2021</v>
      </c>
      <c r="B272" s="9">
        <v>123336</v>
      </c>
      <c r="C272" s="9" t="s">
        <v>971</v>
      </c>
    </row>
    <row r="273" spans="1:3" ht="12.75" customHeight="1" x14ac:dyDescent="0.2">
      <c r="A273" s="9">
        <v>2021</v>
      </c>
      <c r="B273" s="9">
        <v>122845</v>
      </c>
      <c r="C273" s="9" t="s">
        <v>971</v>
      </c>
    </row>
    <row r="274" spans="1:3" ht="12.75" customHeight="1" x14ac:dyDescent="0.2">
      <c r="A274" s="9">
        <v>2021</v>
      </c>
      <c r="B274" s="9">
        <v>1308687</v>
      </c>
      <c r="C274" s="9" t="s">
        <v>971</v>
      </c>
    </row>
    <row r="275" spans="1:3" ht="12.75" customHeight="1" x14ac:dyDescent="0.2">
      <c r="A275" s="9">
        <v>2021</v>
      </c>
      <c r="B275" s="9">
        <v>1179970</v>
      </c>
      <c r="C275" s="9" t="s">
        <v>971</v>
      </c>
    </row>
    <row r="276" spans="1:3" ht="12.75" customHeight="1" x14ac:dyDescent="0.2">
      <c r="A276" s="9">
        <v>2021</v>
      </c>
      <c r="B276" s="9">
        <v>1127925</v>
      </c>
      <c r="C276" s="9" t="s">
        <v>971</v>
      </c>
    </row>
    <row r="277" spans="1:3" ht="12.75" customHeight="1" x14ac:dyDescent="0.2">
      <c r="A277" s="9">
        <v>2021</v>
      </c>
      <c r="B277" s="9">
        <v>1127925</v>
      </c>
      <c r="C277" s="9" t="s">
        <v>971</v>
      </c>
    </row>
    <row r="278" spans="1:3" ht="12.75" customHeight="1" x14ac:dyDescent="0.2">
      <c r="A278" s="9">
        <v>2021</v>
      </c>
      <c r="B278" s="9">
        <v>1308687</v>
      </c>
      <c r="C278" s="9" t="s">
        <v>971</v>
      </c>
    </row>
    <row r="279" spans="1:3" ht="12.75" customHeight="1" x14ac:dyDescent="0.2">
      <c r="A279" s="9">
        <v>2021</v>
      </c>
      <c r="B279" s="9">
        <v>122845</v>
      </c>
      <c r="C279" s="9" t="s">
        <v>971</v>
      </c>
    </row>
    <row r="280" spans="1:3" ht="12.75" customHeight="1" x14ac:dyDescent="0.2">
      <c r="A280" s="9">
        <v>2021</v>
      </c>
      <c r="B280" s="9">
        <v>1103692</v>
      </c>
      <c r="C280" s="9" t="s">
        <v>971</v>
      </c>
    </row>
    <row r="281" spans="1:3" ht="12.75" customHeight="1" x14ac:dyDescent="0.2">
      <c r="A281" s="9">
        <v>2021</v>
      </c>
      <c r="B281" s="9">
        <v>1127925</v>
      </c>
      <c r="C281" s="9" t="s">
        <v>971</v>
      </c>
    </row>
    <row r="282" spans="1:3" ht="12.75" customHeight="1" x14ac:dyDescent="0.2">
      <c r="A282" s="9">
        <v>2021</v>
      </c>
      <c r="B282" s="9">
        <v>1308687</v>
      </c>
      <c r="C282" s="9" t="s">
        <v>971</v>
      </c>
    </row>
    <row r="283" spans="1:3" ht="12.75" customHeight="1" x14ac:dyDescent="0.2">
      <c r="A283" s="9">
        <v>2021</v>
      </c>
      <c r="B283" s="9">
        <v>123336</v>
      </c>
      <c r="C283" s="9" t="s">
        <v>971</v>
      </c>
    </row>
    <row r="284" spans="1:3" ht="12.75" customHeight="1" x14ac:dyDescent="0.2">
      <c r="A284" s="9">
        <v>2021</v>
      </c>
      <c r="B284" s="9">
        <v>1127925</v>
      </c>
      <c r="C284" s="9" t="s">
        <v>971</v>
      </c>
    </row>
    <row r="285" spans="1:3" ht="12.75" customHeight="1" x14ac:dyDescent="0.2">
      <c r="A285" s="9">
        <v>2021</v>
      </c>
      <c r="B285" s="9">
        <v>123336</v>
      </c>
      <c r="C285" s="9" t="s">
        <v>971</v>
      </c>
    </row>
    <row r="286" spans="1:3" ht="12.75" customHeight="1" x14ac:dyDescent="0.2">
      <c r="A286" s="9">
        <v>2021</v>
      </c>
      <c r="B286" s="9">
        <v>1308687</v>
      </c>
      <c r="C286" s="9" t="s">
        <v>971</v>
      </c>
    </row>
    <row r="287" spans="1:3" ht="12.75" customHeight="1" x14ac:dyDescent="0.2">
      <c r="A287" s="9">
        <v>2021</v>
      </c>
      <c r="B287" s="9">
        <v>123336</v>
      </c>
      <c r="C287" s="9" t="s">
        <v>971</v>
      </c>
    </row>
    <row r="288" spans="1:3" ht="12.75" customHeight="1" x14ac:dyDescent="0.2">
      <c r="A288" s="9">
        <v>2021</v>
      </c>
      <c r="B288" s="9">
        <v>1103692</v>
      </c>
      <c r="C288" s="9" t="s">
        <v>971</v>
      </c>
    </row>
    <row r="289" spans="1:3" ht="12.75" customHeight="1" x14ac:dyDescent="0.2">
      <c r="A289" s="9">
        <v>2021</v>
      </c>
      <c r="B289" s="9">
        <v>122845</v>
      </c>
      <c r="C289" s="9" t="s">
        <v>971</v>
      </c>
    </row>
    <row r="290" spans="1:3" ht="12.75" customHeight="1" x14ac:dyDescent="0.2">
      <c r="A290" s="9">
        <v>2021</v>
      </c>
      <c r="B290" s="9">
        <v>1270538</v>
      </c>
      <c r="C290" s="9" t="s">
        <v>971</v>
      </c>
    </row>
    <row r="291" spans="1:3" ht="12.75" customHeight="1" x14ac:dyDescent="0.2">
      <c r="A291" s="9">
        <v>2021</v>
      </c>
      <c r="B291" s="9">
        <v>1127925</v>
      </c>
      <c r="C291" s="9" t="s">
        <v>971</v>
      </c>
    </row>
    <row r="292" spans="1:3" ht="12.75" customHeight="1" x14ac:dyDescent="0.2">
      <c r="A292" s="9">
        <v>2021</v>
      </c>
      <c r="B292" s="9">
        <v>1319230</v>
      </c>
      <c r="C292" s="9" t="s">
        <v>971</v>
      </c>
    </row>
    <row r="293" spans="1:3" ht="12.75" customHeight="1" x14ac:dyDescent="0.2">
      <c r="A293" s="9">
        <v>2021</v>
      </c>
      <c r="B293" s="9">
        <v>1127927</v>
      </c>
      <c r="C293" s="9" t="s">
        <v>971</v>
      </c>
    </row>
    <row r="294" spans="1:3" ht="12.75" customHeight="1" x14ac:dyDescent="0.2">
      <c r="A294" s="9">
        <v>2021</v>
      </c>
      <c r="B294" s="9">
        <v>1127925</v>
      </c>
      <c r="C294" s="9" t="s">
        <v>971</v>
      </c>
    </row>
    <row r="295" spans="1:3" ht="12.75" customHeight="1" x14ac:dyDescent="0.2">
      <c r="A295" s="9">
        <v>2021</v>
      </c>
      <c r="B295" s="9">
        <v>1103692</v>
      </c>
      <c r="C295" s="9" t="s">
        <v>971</v>
      </c>
    </row>
    <row r="296" spans="1:3" ht="12.75" customHeight="1" x14ac:dyDescent="0.2">
      <c r="A296" s="9">
        <v>2021</v>
      </c>
      <c r="B296" s="9">
        <v>1308687</v>
      </c>
      <c r="C296" s="9" t="s">
        <v>971</v>
      </c>
    </row>
    <row r="297" spans="1:3" ht="12.75" customHeight="1" x14ac:dyDescent="0.2">
      <c r="A297" s="9">
        <v>2021</v>
      </c>
      <c r="B297" s="9">
        <v>1103692</v>
      </c>
      <c r="C297" s="9" t="s">
        <v>971</v>
      </c>
    </row>
    <row r="298" spans="1:3" ht="12.75" customHeight="1" x14ac:dyDescent="0.2">
      <c r="A298" s="9">
        <v>2021</v>
      </c>
      <c r="B298" s="9">
        <v>122845</v>
      </c>
      <c r="C298" s="9" t="s">
        <v>971</v>
      </c>
    </row>
    <row r="299" spans="1:3" ht="12.75" customHeight="1" x14ac:dyDescent="0.2">
      <c r="A299" s="9">
        <v>2021</v>
      </c>
      <c r="B299" s="9">
        <v>122845</v>
      </c>
      <c r="C299" s="9" t="s">
        <v>971</v>
      </c>
    </row>
    <row r="300" spans="1:3" ht="12.75" customHeight="1" x14ac:dyDescent="0.2">
      <c r="A300" s="9">
        <v>2021</v>
      </c>
      <c r="B300" s="9">
        <v>1319230</v>
      </c>
      <c r="C300" s="9" t="s">
        <v>971</v>
      </c>
    </row>
    <row r="301" spans="1:3" ht="12.75" customHeight="1" x14ac:dyDescent="0.2">
      <c r="A301" s="9">
        <v>2021</v>
      </c>
      <c r="B301" s="9">
        <v>1179970</v>
      </c>
      <c r="C301" s="9" t="s">
        <v>971</v>
      </c>
    </row>
    <row r="302" spans="1:3" ht="12.75" customHeight="1" x14ac:dyDescent="0.2">
      <c r="A302" s="9">
        <v>2021</v>
      </c>
      <c r="B302" s="9">
        <v>122845</v>
      </c>
      <c r="C302" s="9" t="s">
        <v>971</v>
      </c>
    </row>
    <row r="303" spans="1:3" ht="12.75" customHeight="1" x14ac:dyDescent="0.2">
      <c r="A303" s="9">
        <v>2021</v>
      </c>
      <c r="B303" s="9">
        <v>123336</v>
      </c>
      <c r="C303" s="9" t="s">
        <v>971</v>
      </c>
    </row>
    <row r="304" spans="1:3" ht="12.75" customHeight="1" x14ac:dyDescent="0.2">
      <c r="A304" s="9">
        <v>2021</v>
      </c>
      <c r="B304" s="9">
        <v>122845</v>
      </c>
      <c r="C304" s="9" t="s">
        <v>971</v>
      </c>
    </row>
    <row r="305" spans="1:3" ht="12.75" customHeight="1" x14ac:dyDescent="0.2">
      <c r="A305" s="9">
        <v>2021</v>
      </c>
      <c r="B305" s="9">
        <v>1127924</v>
      </c>
      <c r="C305" s="9" t="s">
        <v>971</v>
      </c>
    </row>
    <row r="306" spans="1:3" ht="12.75" customHeight="1" x14ac:dyDescent="0.2">
      <c r="A306" s="9">
        <v>2021</v>
      </c>
      <c r="B306" s="9">
        <v>1308687</v>
      </c>
      <c r="C306" s="9" t="s">
        <v>971</v>
      </c>
    </row>
    <row r="307" spans="1:3" ht="12.75" customHeight="1" x14ac:dyDescent="0.2">
      <c r="A307" s="9">
        <v>2021</v>
      </c>
      <c r="B307" s="9">
        <v>1319230</v>
      </c>
      <c r="C307" s="9" t="s">
        <v>971</v>
      </c>
    </row>
    <row r="308" spans="1:3" ht="12.75" customHeight="1" x14ac:dyDescent="0.2">
      <c r="A308" s="9">
        <v>2021</v>
      </c>
      <c r="B308" s="9">
        <v>1103692</v>
      </c>
      <c r="C308" s="9" t="s">
        <v>971</v>
      </c>
    </row>
    <row r="309" spans="1:3" ht="12.75" customHeight="1" x14ac:dyDescent="0.2">
      <c r="A309" s="9">
        <v>2021</v>
      </c>
      <c r="B309" s="9">
        <v>108730</v>
      </c>
      <c r="C309" s="9" t="s">
        <v>971</v>
      </c>
    </row>
    <row r="310" spans="1:3" ht="12.75" customHeight="1" x14ac:dyDescent="0.2">
      <c r="A310" s="9">
        <v>2021</v>
      </c>
      <c r="B310" s="9">
        <v>123336</v>
      </c>
      <c r="C310" s="9" t="s">
        <v>971</v>
      </c>
    </row>
    <row r="311" spans="1:3" ht="12.75" customHeight="1" x14ac:dyDescent="0.2">
      <c r="A311" s="9">
        <v>2021</v>
      </c>
      <c r="B311" s="9">
        <v>1179970</v>
      </c>
      <c r="C311" s="9" t="s">
        <v>971</v>
      </c>
    </row>
    <row r="312" spans="1:3" ht="12.75" customHeight="1" x14ac:dyDescent="0.2">
      <c r="A312" s="9">
        <v>2021</v>
      </c>
      <c r="B312" s="9">
        <v>123336</v>
      </c>
      <c r="C312" s="9" t="s">
        <v>971</v>
      </c>
    </row>
    <row r="313" spans="1:3" ht="12.75" customHeight="1" x14ac:dyDescent="0.2">
      <c r="A313" s="9">
        <v>2021</v>
      </c>
      <c r="B313" s="9">
        <v>122845</v>
      </c>
      <c r="C313" s="9" t="s">
        <v>971</v>
      </c>
    </row>
    <row r="314" spans="1:3" ht="12.75" customHeight="1" x14ac:dyDescent="0.2">
      <c r="A314" s="9">
        <v>2021</v>
      </c>
      <c r="B314" s="9">
        <v>123336</v>
      </c>
      <c r="C314" s="9" t="s">
        <v>971</v>
      </c>
    </row>
    <row r="315" spans="1:3" ht="12.75" customHeight="1" x14ac:dyDescent="0.2">
      <c r="A315" s="9">
        <v>2021</v>
      </c>
      <c r="B315" s="9">
        <v>1117076</v>
      </c>
      <c r="C315" s="9" t="s">
        <v>971</v>
      </c>
    </row>
    <row r="316" spans="1:3" ht="12.75" customHeight="1" x14ac:dyDescent="0.2">
      <c r="A316" s="9">
        <v>2021</v>
      </c>
      <c r="B316" s="9">
        <v>1127924</v>
      </c>
      <c r="C316" s="9" t="s">
        <v>971</v>
      </c>
    </row>
    <row r="317" spans="1:3" ht="12.75" customHeight="1" x14ac:dyDescent="0.2">
      <c r="A317" s="9">
        <v>2021</v>
      </c>
      <c r="B317" s="9">
        <v>1270538</v>
      </c>
      <c r="C317" s="9" t="s">
        <v>971</v>
      </c>
    </row>
    <row r="318" spans="1:3" ht="12.75" customHeight="1" x14ac:dyDescent="0.2">
      <c r="A318" s="9">
        <v>2021</v>
      </c>
      <c r="B318" s="9">
        <v>1103692</v>
      </c>
      <c r="C318" s="9" t="s">
        <v>971</v>
      </c>
    </row>
    <row r="319" spans="1:3" ht="12.75" customHeight="1" x14ac:dyDescent="0.2">
      <c r="A319" s="9">
        <v>2021</v>
      </c>
      <c r="B319" s="9">
        <v>1127925</v>
      </c>
      <c r="C319" s="9" t="s">
        <v>971</v>
      </c>
    </row>
    <row r="320" spans="1:3" ht="12.75" customHeight="1" x14ac:dyDescent="0.2">
      <c r="A320" s="9">
        <v>2021</v>
      </c>
      <c r="B320" s="9">
        <v>1308687</v>
      </c>
      <c r="C320" s="9" t="s">
        <v>971</v>
      </c>
    </row>
    <row r="321" spans="1:3" ht="12.75" customHeight="1" x14ac:dyDescent="0.2">
      <c r="A321" s="9">
        <v>2021</v>
      </c>
      <c r="B321" s="9">
        <v>1270538</v>
      </c>
      <c r="C321" s="9" t="s">
        <v>971</v>
      </c>
    </row>
    <row r="322" spans="1:3" ht="12.75" customHeight="1" x14ac:dyDescent="0.2">
      <c r="A322" s="9">
        <v>2021</v>
      </c>
      <c r="B322" s="9">
        <v>122845</v>
      </c>
      <c r="C322" s="9" t="s">
        <v>971</v>
      </c>
    </row>
    <row r="323" spans="1:3" ht="12.75" customHeight="1" x14ac:dyDescent="0.2">
      <c r="A323" s="9">
        <v>2021</v>
      </c>
      <c r="B323" s="9">
        <v>1270538</v>
      </c>
      <c r="C323" s="9" t="s">
        <v>971</v>
      </c>
    </row>
    <row r="324" spans="1:3" ht="12.75" customHeight="1" x14ac:dyDescent="0.2">
      <c r="A324" s="9">
        <v>2021</v>
      </c>
      <c r="B324" s="9">
        <v>1127925</v>
      </c>
      <c r="C324" s="9" t="s">
        <v>971</v>
      </c>
    </row>
    <row r="325" spans="1:3" ht="12.75" customHeight="1" x14ac:dyDescent="0.2">
      <c r="A325" s="9">
        <v>2021</v>
      </c>
      <c r="B325" s="9">
        <v>108730</v>
      </c>
      <c r="C325" s="9" t="s">
        <v>971</v>
      </c>
    </row>
    <row r="326" spans="1:3" ht="12.75" customHeight="1" x14ac:dyDescent="0.2">
      <c r="A326" s="9">
        <v>2021</v>
      </c>
      <c r="B326" s="9">
        <v>1127924</v>
      </c>
      <c r="C326" s="9" t="s">
        <v>971</v>
      </c>
    </row>
    <row r="327" spans="1:3" ht="12.75" customHeight="1" x14ac:dyDescent="0.2">
      <c r="A327" s="9">
        <v>2021</v>
      </c>
      <c r="B327" s="9">
        <v>1308687</v>
      </c>
      <c r="C327" s="9" t="s">
        <v>971</v>
      </c>
    </row>
    <row r="328" spans="1:3" ht="12.75" customHeight="1" x14ac:dyDescent="0.2">
      <c r="A328" s="9">
        <v>2021</v>
      </c>
      <c r="B328" s="9">
        <v>1308687</v>
      </c>
      <c r="C328" s="9" t="s">
        <v>971</v>
      </c>
    </row>
    <row r="329" spans="1:3" ht="12.75" customHeight="1" x14ac:dyDescent="0.2">
      <c r="A329" s="9">
        <v>2021</v>
      </c>
      <c r="B329" s="9">
        <v>1308687</v>
      </c>
      <c r="C329" s="9" t="s">
        <v>971</v>
      </c>
    </row>
    <row r="330" spans="1:3" ht="12.75" customHeight="1" x14ac:dyDescent="0.2">
      <c r="A330" s="9">
        <v>2021</v>
      </c>
      <c r="B330" s="9">
        <v>1308687</v>
      </c>
      <c r="C330" s="9" t="s">
        <v>971</v>
      </c>
    </row>
    <row r="331" spans="1:3" ht="12.75" customHeight="1" x14ac:dyDescent="0.2">
      <c r="A331" s="9">
        <v>2021</v>
      </c>
      <c r="B331" s="9">
        <v>1127924</v>
      </c>
      <c r="C331" s="9" t="s">
        <v>971</v>
      </c>
    </row>
    <row r="332" spans="1:3" ht="12.75" customHeight="1" x14ac:dyDescent="0.2">
      <c r="A332" s="9">
        <v>2021</v>
      </c>
      <c r="B332" s="9">
        <v>1103692</v>
      </c>
      <c r="C332" s="9" t="s">
        <v>971</v>
      </c>
    </row>
    <row r="333" spans="1:3" ht="12.75" customHeight="1" x14ac:dyDescent="0.2">
      <c r="A333" s="9">
        <v>2021</v>
      </c>
      <c r="B333" s="9">
        <v>1319230</v>
      </c>
      <c r="C333" s="9" t="s">
        <v>971</v>
      </c>
    </row>
    <row r="334" spans="1:3" ht="12.75" customHeight="1" x14ac:dyDescent="0.2">
      <c r="A334" s="9">
        <v>2021</v>
      </c>
      <c r="B334" s="9">
        <v>1270538</v>
      </c>
      <c r="C334" s="9" t="s">
        <v>971</v>
      </c>
    </row>
    <row r="335" spans="1:3" ht="12.75" customHeight="1" x14ac:dyDescent="0.2">
      <c r="A335" s="9">
        <v>2021</v>
      </c>
      <c r="B335" s="9">
        <v>108730</v>
      </c>
      <c r="C335" s="9" t="s">
        <v>971</v>
      </c>
    </row>
    <row r="336" spans="1:3" ht="12.75" customHeight="1" x14ac:dyDescent="0.2">
      <c r="A336" s="9">
        <v>2021</v>
      </c>
      <c r="B336" s="9">
        <v>122845</v>
      </c>
      <c r="C336" s="9" t="s">
        <v>971</v>
      </c>
    </row>
    <row r="337" spans="1:3" ht="12.75" customHeight="1" x14ac:dyDescent="0.2">
      <c r="A337" s="9">
        <v>2021</v>
      </c>
      <c r="B337" s="9">
        <v>1127926</v>
      </c>
      <c r="C337" s="9" t="s">
        <v>971</v>
      </c>
    </row>
    <row r="338" spans="1:3" ht="12.75" customHeight="1" x14ac:dyDescent="0.2">
      <c r="A338" s="9">
        <v>2021</v>
      </c>
      <c r="B338" s="9">
        <v>108730</v>
      </c>
      <c r="C338" s="9" t="s">
        <v>971</v>
      </c>
    </row>
    <row r="339" spans="1:3" ht="12.75" customHeight="1" x14ac:dyDescent="0.2">
      <c r="A339" s="9">
        <v>2021</v>
      </c>
      <c r="B339" s="9">
        <v>1319230</v>
      </c>
      <c r="C339" s="9" t="s">
        <v>971</v>
      </c>
    </row>
    <row r="340" spans="1:3" ht="12.75" customHeight="1" x14ac:dyDescent="0.2">
      <c r="A340" s="9">
        <v>2021</v>
      </c>
      <c r="B340" s="9">
        <v>1127925</v>
      </c>
      <c r="C340" s="9" t="s">
        <v>971</v>
      </c>
    </row>
    <row r="341" spans="1:3" ht="12.75" customHeight="1" x14ac:dyDescent="0.2">
      <c r="A341" s="9">
        <v>2021</v>
      </c>
      <c r="B341" s="9">
        <v>1179970</v>
      </c>
      <c r="C341" s="9" t="s">
        <v>971</v>
      </c>
    </row>
    <row r="342" spans="1:3" ht="12.75" customHeight="1" x14ac:dyDescent="0.2">
      <c r="A342" s="9">
        <v>2021</v>
      </c>
      <c r="B342" s="9">
        <v>1365444</v>
      </c>
      <c r="C342" s="9" t="s">
        <v>971</v>
      </c>
    </row>
    <row r="343" spans="1:3" ht="12.75" customHeight="1" x14ac:dyDescent="0.2">
      <c r="A343" s="9">
        <v>2021</v>
      </c>
      <c r="B343" s="9">
        <v>123336</v>
      </c>
      <c r="C343" s="9" t="s">
        <v>971</v>
      </c>
    </row>
    <row r="344" spans="1:3" ht="12.75" customHeight="1" x14ac:dyDescent="0.2">
      <c r="A344" s="9">
        <v>2021</v>
      </c>
      <c r="B344" s="9">
        <v>1179970</v>
      </c>
      <c r="C344" s="9" t="s">
        <v>971</v>
      </c>
    </row>
    <row r="345" spans="1:3" ht="12.75" customHeight="1" x14ac:dyDescent="0.2">
      <c r="A345" s="9">
        <v>2021</v>
      </c>
      <c r="B345" s="9">
        <v>1179970</v>
      </c>
      <c r="C345" s="9" t="s">
        <v>971</v>
      </c>
    </row>
    <row r="346" spans="1:3" ht="12.75" customHeight="1" x14ac:dyDescent="0.2">
      <c r="A346" s="9">
        <v>2021</v>
      </c>
      <c r="B346" s="9">
        <v>1319230</v>
      </c>
      <c r="C346" s="9" t="s">
        <v>971</v>
      </c>
    </row>
    <row r="347" spans="1:3" ht="12.75" customHeight="1" x14ac:dyDescent="0.2">
      <c r="A347" s="9">
        <v>2021</v>
      </c>
      <c r="B347" s="9">
        <v>122845</v>
      </c>
      <c r="C347" s="9" t="s">
        <v>971</v>
      </c>
    </row>
    <row r="348" spans="1:3" ht="12.75" customHeight="1" x14ac:dyDescent="0.2">
      <c r="A348" s="9">
        <v>2021</v>
      </c>
      <c r="B348" s="9">
        <v>1308687</v>
      </c>
      <c r="C348" s="9" t="s">
        <v>971</v>
      </c>
    </row>
    <row r="349" spans="1:3" ht="12.75" customHeight="1" x14ac:dyDescent="0.2">
      <c r="A349" s="9">
        <v>2021</v>
      </c>
      <c r="B349" s="9">
        <v>108730</v>
      </c>
      <c r="C349" s="9" t="s">
        <v>971</v>
      </c>
    </row>
    <row r="350" spans="1:3" ht="12.75" customHeight="1" x14ac:dyDescent="0.2">
      <c r="A350" s="9">
        <v>2021</v>
      </c>
      <c r="B350" s="9">
        <v>1179970</v>
      </c>
      <c r="C350" s="9" t="s">
        <v>971</v>
      </c>
    </row>
    <row r="351" spans="1:3" ht="12.75" customHeight="1" x14ac:dyDescent="0.2">
      <c r="A351" s="9">
        <v>2021</v>
      </c>
      <c r="B351" s="9">
        <v>1179970</v>
      </c>
      <c r="C351" s="9" t="s">
        <v>971</v>
      </c>
    </row>
    <row r="352" spans="1:3" ht="12.75" customHeight="1" x14ac:dyDescent="0.2">
      <c r="A352" s="9">
        <v>2021</v>
      </c>
      <c r="B352" s="9">
        <v>108730</v>
      </c>
      <c r="C352" s="9" t="s">
        <v>971</v>
      </c>
    </row>
    <row r="353" spans="1:3" ht="12.75" customHeight="1" x14ac:dyDescent="0.2">
      <c r="A353" s="9">
        <v>2021</v>
      </c>
      <c r="B353" s="9">
        <v>1308687</v>
      </c>
      <c r="C353" s="9" t="s">
        <v>971</v>
      </c>
    </row>
    <row r="354" spans="1:3" ht="12.75" customHeight="1" x14ac:dyDescent="0.2">
      <c r="A354" s="9">
        <v>2021</v>
      </c>
      <c r="B354" s="9">
        <v>122845</v>
      </c>
      <c r="C354" s="9" t="s">
        <v>971</v>
      </c>
    </row>
    <row r="355" spans="1:3" ht="12.75" customHeight="1" x14ac:dyDescent="0.2">
      <c r="A355" s="9">
        <v>2021</v>
      </c>
      <c r="B355" s="9">
        <v>1308687</v>
      </c>
      <c r="C355" s="9" t="s">
        <v>971</v>
      </c>
    </row>
    <row r="356" spans="1:3" ht="12.75" customHeight="1" x14ac:dyDescent="0.2">
      <c r="A356" s="9">
        <v>2021</v>
      </c>
      <c r="B356" s="9">
        <v>1179970</v>
      </c>
      <c r="C356" s="9" t="s">
        <v>971</v>
      </c>
    </row>
    <row r="357" spans="1:3" ht="12.75" customHeight="1" x14ac:dyDescent="0.2">
      <c r="A357" s="9">
        <v>2021</v>
      </c>
      <c r="B357" s="9">
        <v>122845</v>
      </c>
      <c r="C357" s="9" t="s">
        <v>971</v>
      </c>
    </row>
    <row r="358" spans="1:3" ht="12.75" customHeight="1" x14ac:dyDescent="0.2">
      <c r="A358" s="9">
        <v>2021</v>
      </c>
      <c r="B358" s="9">
        <v>1127926</v>
      </c>
      <c r="C358" s="9" t="s">
        <v>971</v>
      </c>
    </row>
    <row r="359" spans="1:3" ht="12.75" customHeight="1" x14ac:dyDescent="0.2">
      <c r="A359" s="9">
        <v>2021</v>
      </c>
      <c r="B359" s="9">
        <v>1179970</v>
      </c>
      <c r="C359" s="9" t="s">
        <v>971</v>
      </c>
    </row>
    <row r="360" spans="1:3" ht="12.75" customHeight="1" x14ac:dyDescent="0.2">
      <c r="A360" s="9">
        <v>2021</v>
      </c>
      <c r="B360" s="9">
        <v>1127925</v>
      </c>
      <c r="C360" s="9" t="s">
        <v>971</v>
      </c>
    </row>
    <row r="361" spans="1:3" ht="12.75" customHeight="1" x14ac:dyDescent="0.2">
      <c r="A361" s="9">
        <v>2021</v>
      </c>
      <c r="B361" s="9">
        <v>123336</v>
      </c>
      <c r="C361" s="9" t="s">
        <v>971</v>
      </c>
    </row>
    <row r="362" spans="1:3" ht="12.75" customHeight="1" x14ac:dyDescent="0.2">
      <c r="A362" s="9">
        <v>2021</v>
      </c>
      <c r="B362" s="9">
        <v>1127926</v>
      </c>
      <c r="C362" s="9" t="s">
        <v>971</v>
      </c>
    </row>
    <row r="363" spans="1:3" ht="12.75" customHeight="1" x14ac:dyDescent="0.2">
      <c r="A363" s="9">
        <v>2021</v>
      </c>
      <c r="B363" s="9">
        <v>1127926</v>
      </c>
      <c r="C363" s="9" t="s">
        <v>971</v>
      </c>
    </row>
    <row r="364" spans="1:3" ht="12.75" customHeight="1" x14ac:dyDescent="0.2">
      <c r="A364" s="9">
        <v>2021</v>
      </c>
      <c r="B364" s="9">
        <v>1365444</v>
      </c>
      <c r="C364" s="9" t="s">
        <v>971</v>
      </c>
    </row>
    <row r="365" spans="1:3" ht="12.75" customHeight="1" x14ac:dyDescent="0.2">
      <c r="A365" s="9">
        <v>2021</v>
      </c>
      <c r="B365" s="9">
        <v>122845</v>
      </c>
      <c r="C365" s="9" t="s">
        <v>971</v>
      </c>
    </row>
    <row r="366" spans="1:3" ht="12.75" customHeight="1" x14ac:dyDescent="0.2">
      <c r="A366" s="9">
        <v>2021</v>
      </c>
      <c r="B366" s="9">
        <v>1103692</v>
      </c>
      <c r="C366" s="9" t="s">
        <v>971</v>
      </c>
    </row>
    <row r="367" spans="1:3" ht="12.75" customHeight="1" x14ac:dyDescent="0.2">
      <c r="A367" s="9">
        <v>2021</v>
      </c>
      <c r="B367" s="9">
        <v>1179970</v>
      </c>
      <c r="C367" s="9" t="s">
        <v>971</v>
      </c>
    </row>
    <row r="368" spans="1:3" ht="12.75" customHeight="1" x14ac:dyDescent="0.2">
      <c r="A368" s="9">
        <v>2021</v>
      </c>
      <c r="B368" s="9">
        <v>108730</v>
      </c>
      <c r="C368" s="9" t="s">
        <v>971</v>
      </c>
    </row>
    <row r="369" spans="1:3" ht="12.75" customHeight="1" x14ac:dyDescent="0.2">
      <c r="A369" s="9">
        <v>2021</v>
      </c>
      <c r="B369" s="9">
        <v>1365444</v>
      </c>
      <c r="C369" s="9" t="s">
        <v>971</v>
      </c>
    </row>
    <row r="370" spans="1:3" ht="12.75" customHeight="1" x14ac:dyDescent="0.2">
      <c r="A370" s="9">
        <v>2021</v>
      </c>
      <c r="B370" s="9">
        <v>122845</v>
      </c>
      <c r="C370" s="9" t="s">
        <v>971</v>
      </c>
    </row>
    <row r="371" spans="1:3" ht="12.75" customHeight="1" x14ac:dyDescent="0.2">
      <c r="A371" s="9">
        <v>2021</v>
      </c>
      <c r="B371" s="9">
        <v>1103909</v>
      </c>
      <c r="C371" s="9" t="s">
        <v>971</v>
      </c>
    </row>
    <row r="372" spans="1:3" ht="12.75" customHeight="1" x14ac:dyDescent="0.2">
      <c r="A372" s="9">
        <v>2021</v>
      </c>
      <c r="B372" s="9">
        <v>1127924</v>
      </c>
      <c r="C372" s="9" t="s">
        <v>971</v>
      </c>
    </row>
    <row r="373" spans="1:3" ht="12.75" customHeight="1" x14ac:dyDescent="0.2">
      <c r="A373" s="9">
        <v>2021</v>
      </c>
      <c r="B373" s="9">
        <v>1103692</v>
      </c>
      <c r="C373" s="9" t="s">
        <v>971</v>
      </c>
    </row>
    <row r="374" spans="1:3" ht="12.75" customHeight="1" x14ac:dyDescent="0.2">
      <c r="A374" s="9">
        <v>2021</v>
      </c>
      <c r="B374" s="9">
        <v>1365444</v>
      </c>
      <c r="C374" s="9" t="s">
        <v>971</v>
      </c>
    </row>
    <row r="375" spans="1:3" ht="12.75" customHeight="1" x14ac:dyDescent="0.2">
      <c r="A375" s="9">
        <v>2021</v>
      </c>
      <c r="B375" s="9">
        <v>1179970</v>
      </c>
      <c r="C375" s="9" t="s">
        <v>971</v>
      </c>
    </row>
    <row r="376" spans="1:3" ht="12.75" customHeight="1" x14ac:dyDescent="0.2">
      <c r="A376" s="9">
        <v>2021</v>
      </c>
      <c r="B376" s="9">
        <v>1179970</v>
      </c>
      <c r="C376" s="9" t="s">
        <v>971</v>
      </c>
    </row>
    <row r="377" spans="1:3" ht="12.75" customHeight="1" x14ac:dyDescent="0.2">
      <c r="A377" s="9">
        <v>2021</v>
      </c>
      <c r="B377" s="9">
        <v>122845</v>
      </c>
      <c r="C377" s="9" t="s">
        <v>971</v>
      </c>
    </row>
    <row r="378" spans="1:3" ht="12.75" customHeight="1" x14ac:dyDescent="0.2">
      <c r="A378" s="9">
        <v>2021</v>
      </c>
      <c r="B378" s="9">
        <v>108730</v>
      </c>
      <c r="C378" s="9" t="s">
        <v>971</v>
      </c>
    </row>
    <row r="379" spans="1:3" ht="12.75" customHeight="1" x14ac:dyDescent="0.2">
      <c r="A379" s="9">
        <v>2021</v>
      </c>
      <c r="B379" s="9">
        <v>122845</v>
      </c>
      <c r="C379" s="9" t="s">
        <v>971</v>
      </c>
    </row>
    <row r="380" spans="1:3" ht="12.75" customHeight="1" x14ac:dyDescent="0.2">
      <c r="A380" s="9">
        <v>2021</v>
      </c>
      <c r="B380" s="9">
        <v>150129</v>
      </c>
      <c r="C380" s="9" t="s">
        <v>971</v>
      </c>
    </row>
    <row r="381" spans="1:3" ht="12.75" customHeight="1" x14ac:dyDescent="0.2">
      <c r="A381" s="9">
        <v>2021</v>
      </c>
      <c r="B381" s="9">
        <v>150129</v>
      </c>
      <c r="C381" s="9" t="s">
        <v>971</v>
      </c>
    </row>
    <row r="382" spans="1:3" ht="12.75" customHeight="1" x14ac:dyDescent="0.2">
      <c r="A382" s="9">
        <v>2021</v>
      </c>
      <c r="B382" s="9">
        <v>1270538</v>
      </c>
      <c r="C382" s="9" t="s">
        <v>971</v>
      </c>
    </row>
    <row r="383" spans="1:3" ht="12.75" customHeight="1" x14ac:dyDescent="0.2">
      <c r="A383" s="9">
        <v>2021</v>
      </c>
      <c r="B383" s="9">
        <v>123336</v>
      </c>
      <c r="C383" s="9" t="s">
        <v>971</v>
      </c>
    </row>
    <row r="384" spans="1:3" ht="12.75" customHeight="1" x14ac:dyDescent="0.2">
      <c r="A384" s="9">
        <v>2021</v>
      </c>
      <c r="B384" s="9">
        <v>123336</v>
      </c>
      <c r="C384" s="9" t="s">
        <v>971</v>
      </c>
    </row>
    <row r="385" spans="1:3" ht="12.75" customHeight="1" x14ac:dyDescent="0.2">
      <c r="A385" s="9">
        <v>2021</v>
      </c>
      <c r="B385" s="9">
        <v>123336</v>
      </c>
      <c r="C385" s="9" t="s">
        <v>971</v>
      </c>
    </row>
    <row r="386" spans="1:3" ht="12.75" customHeight="1" x14ac:dyDescent="0.2">
      <c r="A386" s="9">
        <v>2021</v>
      </c>
      <c r="B386" s="9">
        <v>123336</v>
      </c>
      <c r="C386" s="9" t="s">
        <v>971</v>
      </c>
    </row>
    <row r="387" spans="1:3" ht="12.75" customHeight="1" x14ac:dyDescent="0.2">
      <c r="A387" s="9">
        <v>2021</v>
      </c>
      <c r="B387" s="9">
        <v>123336</v>
      </c>
      <c r="C387" s="9" t="s">
        <v>971</v>
      </c>
    </row>
    <row r="388" spans="1:3" ht="12.75" customHeight="1" x14ac:dyDescent="0.2">
      <c r="A388" s="9">
        <v>2021</v>
      </c>
      <c r="B388" s="9">
        <v>1127924</v>
      </c>
      <c r="C388" s="9" t="s">
        <v>134</v>
      </c>
    </row>
    <row r="389" spans="1:3" ht="12.75" customHeight="1" x14ac:dyDescent="0.2">
      <c r="A389" s="9">
        <v>2021</v>
      </c>
      <c r="B389" s="9">
        <v>123336</v>
      </c>
      <c r="C389" s="9" t="s">
        <v>134</v>
      </c>
    </row>
    <row r="390" spans="1:3" ht="12.75" customHeight="1" x14ac:dyDescent="0.2">
      <c r="A390" s="9">
        <v>2021</v>
      </c>
      <c r="B390" s="9">
        <v>1308687</v>
      </c>
      <c r="C390" s="9" t="s">
        <v>134</v>
      </c>
    </row>
    <row r="391" spans="1:3" ht="12.75" customHeight="1" x14ac:dyDescent="0.2">
      <c r="A391" s="9">
        <v>2021</v>
      </c>
      <c r="B391" s="9">
        <v>1179970</v>
      </c>
      <c r="C391" s="9" t="s">
        <v>134</v>
      </c>
    </row>
    <row r="392" spans="1:3" ht="12.75" customHeight="1" x14ac:dyDescent="0.2">
      <c r="A392" s="9">
        <v>2021</v>
      </c>
      <c r="B392" s="9">
        <v>123336</v>
      </c>
      <c r="C392" s="9" t="s">
        <v>134</v>
      </c>
    </row>
    <row r="393" spans="1:3" ht="12.75" customHeight="1" x14ac:dyDescent="0.2">
      <c r="A393" s="9">
        <v>2021</v>
      </c>
      <c r="B393" s="9">
        <v>1179970</v>
      </c>
      <c r="C393" s="9" t="s">
        <v>134</v>
      </c>
    </row>
    <row r="394" spans="1:3" ht="12.75" customHeight="1" x14ac:dyDescent="0.2">
      <c r="A394" s="9">
        <v>2021</v>
      </c>
      <c r="B394" s="9">
        <v>123336</v>
      </c>
      <c r="C394" s="9" t="s">
        <v>134</v>
      </c>
    </row>
    <row r="395" spans="1:3" ht="12.75" customHeight="1" x14ac:dyDescent="0.2">
      <c r="A395" s="9">
        <v>2021</v>
      </c>
      <c r="B395" s="9">
        <v>123336</v>
      </c>
      <c r="C395" s="9" t="s">
        <v>134</v>
      </c>
    </row>
    <row r="396" spans="1:3" ht="12.75" customHeight="1" x14ac:dyDescent="0.2">
      <c r="A396" s="9">
        <v>2021</v>
      </c>
      <c r="B396" s="9">
        <v>123336</v>
      </c>
      <c r="C396" s="9" t="s">
        <v>134</v>
      </c>
    </row>
    <row r="397" spans="1:3" ht="12.75" customHeight="1" x14ac:dyDescent="0.2">
      <c r="A397" s="9">
        <v>2021</v>
      </c>
      <c r="B397" s="9">
        <v>1308687</v>
      </c>
      <c r="C397" s="9" t="s">
        <v>134</v>
      </c>
    </row>
    <row r="398" spans="1:3" ht="12.75" customHeight="1" x14ac:dyDescent="0.2">
      <c r="A398" s="9">
        <v>2021</v>
      </c>
      <c r="B398" s="9">
        <v>123336</v>
      </c>
      <c r="C398" s="9" t="s">
        <v>134</v>
      </c>
    </row>
    <row r="399" spans="1:3" ht="12.75" customHeight="1" x14ac:dyDescent="0.2">
      <c r="A399" s="9">
        <v>2021</v>
      </c>
      <c r="B399" s="9">
        <v>1103832</v>
      </c>
      <c r="C399" s="9" t="s">
        <v>134</v>
      </c>
    </row>
    <row r="400" spans="1:3" ht="12.75" customHeight="1" x14ac:dyDescent="0.2">
      <c r="A400" s="9">
        <v>2021</v>
      </c>
      <c r="B400" s="9">
        <v>123336</v>
      </c>
      <c r="C400" s="9" t="s">
        <v>134</v>
      </c>
    </row>
    <row r="401" spans="1:3" ht="12.75" customHeight="1" x14ac:dyDescent="0.2">
      <c r="A401" s="9">
        <v>2021</v>
      </c>
      <c r="B401" s="9">
        <v>108730</v>
      </c>
      <c r="C401" s="9" t="s">
        <v>134</v>
      </c>
    </row>
    <row r="402" spans="1:3" ht="12.75" customHeight="1" x14ac:dyDescent="0.2">
      <c r="A402" s="9">
        <v>2021</v>
      </c>
      <c r="B402" s="9">
        <v>1179970</v>
      </c>
      <c r="C402" s="9" t="s">
        <v>134</v>
      </c>
    </row>
    <row r="403" spans="1:3" ht="12.75" customHeight="1" x14ac:dyDescent="0.2">
      <c r="A403" s="9">
        <v>2021</v>
      </c>
      <c r="B403" s="9">
        <v>1117076</v>
      </c>
      <c r="C403" s="9" t="s">
        <v>134</v>
      </c>
    </row>
    <row r="404" spans="1:3" ht="12.75" customHeight="1" x14ac:dyDescent="0.2">
      <c r="A404" s="9">
        <v>2021</v>
      </c>
      <c r="B404" s="9">
        <v>122845</v>
      </c>
      <c r="C404" s="9" t="s">
        <v>134</v>
      </c>
    </row>
    <row r="405" spans="1:3" ht="12.75" customHeight="1" x14ac:dyDescent="0.2">
      <c r="A405" s="9">
        <v>2021</v>
      </c>
      <c r="B405" s="9">
        <v>108730</v>
      </c>
      <c r="C405" s="9" t="s">
        <v>134</v>
      </c>
    </row>
    <row r="406" spans="1:3" ht="12.75" customHeight="1" x14ac:dyDescent="0.2">
      <c r="A406" s="9">
        <v>2021</v>
      </c>
      <c r="B406" s="9">
        <v>1127924</v>
      </c>
      <c r="C406" s="9" t="s">
        <v>134</v>
      </c>
    </row>
    <row r="407" spans="1:3" ht="12.75" customHeight="1" x14ac:dyDescent="0.2">
      <c r="A407" s="9">
        <v>2021</v>
      </c>
      <c r="B407" s="9">
        <v>1308687</v>
      </c>
      <c r="C407" s="9" t="s">
        <v>134</v>
      </c>
    </row>
    <row r="408" spans="1:3" ht="12.75" customHeight="1" x14ac:dyDescent="0.2">
      <c r="A408" s="9">
        <v>2021</v>
      </c>
      <c r="B408" s="9">
        <v>1127927</v>
      </c>
      <c r="C408" s="9" t="s">
        <v>134</v>
      </c>
    </row>
    <row r="409" spans="1:3" ht="12.75" customHeight="1" x14ac:dyDescent="0.2">
      <c r="A409" s="9">
        <v>2021</v>
      </c>
      <c r="B409" s="9">
        <v>1270538</v>
      </c>
      <c r="C409" s="9" t="s">
        <v>134</v>
      </c>
    </row>
    <row r="410" spans="1:3" ht="12.75" customHeight="1" x14ac:dyDescent="0.2">
      <c r="A410" s="9">
        <v>2021</v>
      </c>
      <c r="B410" s="9">
        <v>123336</v>
      </c>
      <c r="C410" s="9" t="s">
        <v>134</v>
      </c>
    </row>
    <row r="411" spans="1:3" ht="12.75" customHeight="1" x14ac:dyDescent="0.2">
      <c r="A411" s="9">
        <v>2021</v>
      </c>
      <c r="B411" s="9">
        <v>1179970</v>
      </c>
      <c r="C411" s="9" t="s">
        <v>134</v>
      </c>
    </row>
    <row r="412" spans="1:3" ht="12.75" customHeight="1" x14ac:dyDescent="0.2">
      <c r="A412" s="9">
        <v>2021</v>
      </c>
      <c r="B412" s="9">
        <v>123336</v>
      </c>
      <c r="C412" s="9" t="s">
        <v>134</v>
      </c>
    </row>
    <row r="413" spans="1:3" ht="12.75" customHeight="1" x14ac:dyDescent="0.2">
      <c r="A413" s="9">
        <v>2021</v>
      </c>
      <c r="B413" s="9">
        <v>1179970</v>
      </c>
      <c r="C413" s="9" t="s">
        <v>134</v>
      </c>
    </row>
    <row r="414" spans="1:3" ht="12.75" customHeight="1" x14ac:dyDescent="0.2">
      <c r="A414" s="9">
        <v>2021</v>
      </c>
      <c r="B414" s="9">
        <v>123336</v>
      </c>
      <c r="C414" s="9" t="s">
        <v>134</v>
      </c>
    </row>
    <row r="415" spans="1:3" ht="12.75" customHeight="1" x14ac:dyDescent="0.2">
      <c r="A415" s="9">
        <v>2021</v>
      </c>
      <c r="B415" s="9">
        <v>1103692</v>
      </c>
      <c r="C415" s="9" t="s">
        <v>134</v>
      </c>
    </row>
    <row r="416" spans="1:3" ht="12.75" customHeight="1" x14ac:dyDescent="0.2">
      <c r="A416" s="9">
        <v>2021</v>
      </c>
      <c r="B416" s="9">
        <v>123336</v>
      </c>
      <c r="C416" s="9" t="s">
        <v>134</v>
      </c>
    </row>
    <row r="417" spans="1:3" ht="12.75" customHeight="1" x14ac:dyDescent="0.2">
      <c r="A417" s="9">
        <v>2021</v>
      </c>
      <c r="B417" s="9">
        <v>1270538</v>
      </c>
      <c r="C417" s="9" t="s">
        <v>134</v>
      </c>
    </row>
    <row r="418" spans="1:3" ht="12.75" customHeight="1" x14ac:dyDescent="0.2">
      <c r="A418" s="9">
        <v>2021</v>
      </c>
      <c r="B418" s="9">
        <v>1179970</v>
      </c>
      <c r="C418" s="9" t="s">
        <v>134</v>
      </c>
    </row>
    <row r="419" spans="1:3" ht="12.75" customHeight="1" x14ac:dyDescent="0.2">
      <c r="A419" s="9">
        <v>2021</v>
      </c>
      <c r="B419" s="9">
        <v>1127927</v>
      </c>
      <c r="C419" s="9" t="s">
        <v>134</v>
      </c>
    </row>
    <row r="420" spans="1:3" ht="12.75" customHeight="1" x14ac:dyDescent="0.2">
      <c r="A420" s="9">
        <v>2021</v>
      </c>
      <c r="B420" s="9">
        <v>1179970</v>
      </c>
      <c r="C420" s="9" t="s">
        <v>134</v>
      </c>
    </row>
    <row r="421" spans="1:3" ht="12.75" customHeight="1" x14ac:dyDescent="0.2">
      <c r="A421" s="9">
        <v>2021</v>
      </c>
      <c r="B421" s="9">
        <v>1103832</v>
      </c>
      <c r="C421" s="9" t="s">
        <v>134</v>
      </c>
    </row>
    <row r="422" spans="1:3" ht="12.75" customHeight="1" x14ac:dyDescent="0.2">
      <c r="A422" s="9">
        <v>2021</v>
      </c>
      <c r="B422" s="9">
        <v>123336</v>
      </c>
      <c r="C422" s="9" t="s">
        <v>134</v>
      </c>
    </row>
    <row r="423" spans="1:3" ht="12.75" customHeight="1" x14ac:dyDescent="0.2">
      <c r="A423" s="9">
        <v>2021</v>
      </c>
      <c r="B423" s="9">
        <v>123336</v>
      </c>
      <c r="C423" s="9" t="s">
        <v>134</v>
      </c>
    </row>
    <row r="424" spans="1:3" ht="12.75" customHeight="1" x14ac:dyDescent="0.2">
      <c r="A424" s="9">
        <v>2021</v>
      </c>
      <c r="B424" s="9">
        <v>1179970</v>
      </c>
      <c r="C424" s="9" t="s">
        <v>134</v>
      </c>
    </row>
    <row r="425" spans="1:3" ht="12.75" customHeight="1" x14ac:dyDescent="0.2">
      <c r="A425" s="9">
        <v>2021</v>
      </c>
      <c r="B425" s="9">
        <v>123336</v>
      </c>
      <c r="C425" s="9" t="s">
        <v>134</v>
      </c>
    </row>
    <row r="426" spans="1:3" ht="12.75" customHeight="1" x14ac:dyDescent="0.2">
      <c r="A426" s="9">
        <v>2021</v>
      </c>
      <c r="B426" s="9">
        <v>123336</v>
      </c>
      <c r="C426" s="9" t="s">
        <v>134</v>
      </c>
    </row>
    <row r="427" spans="1:3" ht="12.75" customHeight="1" x14ac:dyDescent="0.2">
      <c r="A427" s="9">
        <v>2021</v>
      </c>
      <c r="B427" s="9">
        <v>123336</v>
      </c>
      <c r="C427" s="9" t="s">
        <v>134</v>
      </c>
    </row>
    <row r="428" spans="1:3" ht="12.75" customHeight="1" x14ac:dyDescent="0.2">
      <c r="A428" s="9">
        <v>2021</v>
      </c>
      <c r="B428" s="9">
        <v>1179970</v>
      </c>
      <c r="C428" s="9" t="s">
        <v>134</v>
      </c>
    </row>
    <row r="429" spans="1:3" ht="12.75" customHeight="1" x14ac:dyDescent="0.2">
      <c r="A429" s="9">
        <v>2021</v>
      </c>
      <c r="B429" s="9">
        <v>1127924</v>
      </c>
      <c r="C429" s="9" t="s">
        <v>134</v>
      </c>
    </row>
    <row r="430" spans="1:3" ht="12.75" customHeight="1" x14ac:dyDescent="0.2">
      <c r="A430" s="9">
        <v>2021</v>
      </c>
      <c r="B430" s="9">
        <v>123336</v>
      </c>
      <c r="C430" s="9" t="s">
        <v>134</v>
      </c>
    </row>
    <row r="431" spans="1:3" ht="12.75" customHeight="1" x14ac:dyDescent="0.2">
      <c r="A431" s="9">
        <v>2021</v>
      </c>
      <c r="B431" s="9">
        <v>1179970</v>
      </c>
      <c r="C431" s="9" t="s">
        <v>134</v>
      </c>
    </row>
    <row r="432" spans="1:3" ht="12.75" customHeight="1" x14ac:dyDescent="0.2">
      <c r="A432" s="9">
        <v>2021</v>
      </c>
      <c r="B432" s="9">
        <v>1179970</v>
      </c>
      <c r="C432" s="9" t="s">
        <v>134</v>
      </c>
    </row>
    <row r="433" spans="1:3" ht="12.75" customHeight="1" x14ac:dyDescent="0.2">
      <c r="A433" s="9">
        <v>2021</v>
      </c>
      <c r="B433" s="9">
        <v>1179970</v>
      </c>
      <c r="C433" s="9" t="s">
        <v>134</v>
      </c>
    </row>
    <row r="434" spans="1:3" ht="12.75" customHeight="1" x14ac:dyDescent="0.2">
      <c r="A434" s="9">
        <v>2021</v>
      </c>
      <c r="B434" s="9">
        <v>122845</v>
      </c>
      <c r="C434" s="9" t="s">
        <v>134</v>
      </c>
    </row>
    <row r="435" spans="1:3" ht="12.75" customHeight="1" x14ac:dyDescent="0.2">
      <c r="A435" s="9">
        <v>2021</v>
      </c>
      <c r="B435" s="9">
        <v>1308687</v>
      </c>
      <c r="C435" s="9" t="s">
        <v>134</v>
      </c>
    </row>
    <row r="436" spans="1:3" ht="12.75" customHeight="1" x14ac:dyDescent="0.2">
      <c r="A436" s="9">
        <v>2021</v>
      </c>
      <c r="B436" s="9">
        <v>1308687</v>
      </c>
      <c r="C436" s="9" t="s">
        <v>134</v>
      </c>
    </row>
    <row r="437" spans="1:3" ht="12.75" customHeight="1" x14ac:dyDescent="0.2">
      <c r="A437" s="9">
        <v>2021</v>
      </c>
      <c r="B437" s="9">
        <v>123336</v>
      </c>
      <c r="C437" s="9" t="s">
        <v>134</v>
      </c>
    </row>
    <row r="438" spans="1:3" ht="12.75" customHeight="1" x14ac:dyDescent="0.2">
      <c r="A438" s="9">
        <v>2021</v>
      </c>
      <c r="B438" s="9">
        <v>123336</v>
      </c>
      <c r="C438" s="9" t="s">
        <v>134</v>
      </c>
    </row>
    <row r="439" spans="1:3" ht="12.75" customHeight="1" x14ac:dyDescent="0.2">
      <c r="A439" s="9">
        <v>2021</v>
      </c>
      <c r="B439" s="9">
        <v>123336</v>
      </c>
      <c r="C439" s="9" t="s">
        <v>134</v>
      </c>
    </row>
    <row r="440" spans="1:3" ht="12.75" customHeight="1" x14ac:dyDescent="0.2">
      <c r="A440" s="9">
        <v>2021</v>
      </c>
      <c r="B440" s="9">
        <v>1319230</v>
      </c>
      <c r="C440" s="9" t="s">
        <v>134</v>
      </c>
    </row>
    <row r="441" spans="1:3" ht="12.75" customHeight="1" x14ac:dyDescent="0.2">
      <c r="A441" s="9">
        <v>2021</v>
      </c>
      <c r="B441" s="9">
        <v>122845</v>
      </c>
      <c r="C441" s="9" t="s">
        <v>134</v>
      </c>
    </row>
    <row r="442" spans="1:3" ht="12.75" customHeight="1" x14ac:dyDescent="0.2">
      <c r="A442" s="9">
        <v>2021</v>
      </c>
      <c r="B442" s="9">
        <v>123336</v>
      </c>
      <c r="C442" s="9" t="s">
        <v>134</v>
      </c>
    </row>
    <row r="443" spans="1:3" ht="12.75" customHeight="1" x14ac:dyDescent="0.2">
      <c r="A443" s="9">
        <v>2021</v>
      </c>
      <c r="B443" s="9">
        <v>123336</v>
      </c>
      <c r="C443" s="9" t="s">
        <v>134</v>
      </c>
    </row>
    <row r="444" spans="1:3" ht="12.75" customHeight="1" x14ac:dyDescent="0.2">
      <c r="A444" s="9">
        <v>2021</v>
      </c>
      <c r="B444" s="9">
        <v>1179970</v>
      </c>
      <c r="C444" s="9" t="s">
        <v>134</v>
      </c>
    </row>
    <row r="445" spans="1:3" ht="12.75" customHeight="1" x14ac:dyDescent="0.2">
      <c r="A445" s="9">
        <v>2021</v>
      </c>
      <c r="B445" s="9">
        <v>123336</v>
      </c>
      <c r="C445" s="9" t="s">
        <v>134</v>
      </c>
    </row>
    <row r="446" spans="1:3" ht="12.75" customHeight="1" x14ac:dyDescent="0.2">
      <c r="A446" s="9">
        <v>2021</v>
      </c>
      <c r="B446" s="9">
        <v>1179970</v>
      </c>
      <c r="C446" s="9" t="s">
        <v>134</v>
      </c>
    </row>
    <row r="447" spans="1:3" ht="12.75" customHeight="1" x14ac:dyDescent="0.2">
      <c r="A447" s="9">
        <v>2021</v>
      </c>
      <c r="B447" s="9">
        <v>122845</v>
      </c>
      <c r="C447" s="9" t="s">
        <v>134</v>
      </c>
    </row>
    <row r="448" spans="1:3" ht="12.75" customHeight="1" x14ac:dyDescent="0.2">
      <c r="A448" s="9">
        <v>2021</v>
      </c>
      <c r="B448" s="9">
        <v>1308687</v>
      </c>
      <c r="C448" s="9" t="s">
        <v>134</v>
      </c>
    </row>
    <row r="449" spans="1:3" ht="12.75" customHeight="1" x14ac:dyDescent="0.2">
      <c r="A449" s="9">
        <v>2021</v>
      </c>
      <c r="B449" s="9">
        <v>1103909</v>
      </c>
      <c r="C449" s="9" t="s">
        <v>134</v>
      </c>
    </row>
    <row r="450" spans="1:3" ht="12.75" customHeight="1" x14ac:dyDescent="0.2">
      <c r="A450" s="9">
        <v>2021</v>
      </c>
      <c r="B450" s="9">
        <v>123336</v>
      </c>
      <c r="C450" s="9" t="s">
        <v>134</v>
      </c>
    </row>
    <row r="451" spans="1:3" ht="12.75" customHeight="1" x14ac:dyDescent="0.2">
      <c r="A451" s="9">
        <v>2021</v>
      </c>
      <c r="B451" s="9">
        <v>1179970</v>
      </c>
      <c r="C451" s="9" t="s">
        <v>134</v>
      </c>
    </row>
    <row r="452" spans="1:3" ht="12.75" customHeight="1" x14ac:dyDescent="0.2">
      <c r="A452" s="9">
        <v>2021</v>
      </c>
      <c r="B452" s="9">
        <v>1179970</v>
      </c>
      <c r="C452" s="9" t="s">
        <v>134</v>
      </c>
    </row>
    <row r="453" spans="1:3" ht="12.75" customHeight="1" x14ac:dyDescent="0.2">
      <c r="A453" s="9">
        <v>2021</v>
      </c>
      <c r="B453" s="9">
        <v>1179970</v>
      </c>
      <c r="C453" s="9" t="s">
        <v>134</v>
      </c>
    </row>
    <row r="454" spans="1:3" ht="12.75" customHeight="1" x14ac:dyDescent="0.2">
      <c r="A454" s="9">
        <v>2021</v>
      </c>
      <c r="B454" s="9">
        <v>1270538</v>
      </c>
      <c r="C454" s="9" t="s">
        <v>134</v>
      </c>
    </row>
    <row r="455" spans="1:3" ht="12.75" customHeight="1" x14ac:dyDescent="0.2">
      <c r="A455" s="9">
        <v>2021</v>
      </c>
      <c r="B455" s="9">
        <v>1127927</v>
      </c>
      <c r="C455" s="9" t="s">
        <v>134</v>
      </c>
    </row>
    <row r="456" spans="1:3" ht="12.75" customHeight="1" x14ac:dyDescent="0.2">
      <c r="A456" s="9">
        <v>2021</v>
      </c>
      <c r="B456" s="9">
        <v>1308687</v>
      </c>
      <c r="C456" s="9" t="s">
        <v>134</v>
      </c>
    </row>
    <row r="457" spans="1:3" ht="12.75" customHeight="1" x14ac:dyDescent="0.2">
      <c r="A457" s="9">
        <v>2021</v>
      </c>
      <c r="B457" s="9">
        <v>123336</v>
      </c>
      <c r="C457" s="9" t="s">
        <v>134</v>
      </c>
    </row>
    <row r="458" spans="1:3" ht="12.75" customHeight="1" x14ac:dyDescent="0.2">
      <c r="A458" s="9">
        <v>2021</v>
      </c>
      <c r="B458" s="9">
        <v>123336</v>
      </c>
      <c r="C458" s="9" t="s">
        <v>134</v>
      </c>
    </row>
    <row r="459" spans="1:3" ht="12.75" customHeight="1" x14ac:dyDescent="0.2">
      <c r="A459" s="9">
        <v>2021</v>
      </c>
      <c r="B459" s="9">
        <v>1103692</v>
      </c>
      <c r="C459" s="9" t="s">
        <v>134</v>
      </c>
    </row>
    <row r="460" spans="1:3" ht="12.75" customHeight="1" x14ac:dyDescent="0.2">
      <c r="A460" s="9">
        <v>2021</v>
      </c>
      <c r="B460" s="9">
        <v>1127926</v>
      </c>
      <c r="C460" s="9" t="s">
        <v>134</v>
      </c>
    </row>
    <row r="461" spans="1:3" ht="12.75" customHeight="1" x14ac:dyDescent="0.2">
      <c r="A461" s="9">
        <v>2021</v>
      </c>
      <c r="B461" s="9">
        <v>123336</v>
      </c>
      <c r="C461" s="9" t="s">
        <v>134</v>
      </c>
    </row>
    <row r="462" spans="1:3" ht="12.75" customHeight="1" x14ac:dyDescent="0.2">
      <c r="A462" s="9">
        <v>2021</v>
      </c>
      <c r="B462" s="9">
        <v>123336</v>
      </c>
      <c r="C462" s="9" t="s">
        <v>134</v>
      </c>
    </row>
    <row r="463" spans="1:3" ht="12.75" customHeight="1" x14ac:dyDescent="0.2">
      <c r="A463" s="9">
        <v>2021</v>
      </c>
      <c r="B463" s="9">
        <v>1179970</v>
      </c>
      <c r="C463" s="9" t="s">
        <v>134</v>
      </c>
    </row>
    <row r="464" spans="1:3" ht="12.75" customHeight="1" x14ac:dyDescent="0.2">
      <c r="A464" s="9">
        <v>2021</v>
      </c>
      <c r="B464" s="9">
        <v>1127926</v>
      </c>
      <c r="C464" s="9" t="s">
        <v>134</v>
      </c>
    </row>
    <row r="465" spans="1:3" ht="12.75" customHeight="1" x14ac:dyDescent="0.2">
      <c r="A465" s="9">
        <v>2021</v>
      </c>
      <c r="B465" s="9">
        <v>1179970</v>
      </c>
      <c r="C465" s="9" t="s">
        <v>134</v>
      </c>
    </row>
    <row r="466" spans="1:3" ht="12.75" customHeight="1" x14ac:dyDescent="0.2">
      <c r="A466" s="9">
        <v>2021</v>
      </c>
      <c r="B466" s="9">
        <v>1127927</v>
      </c>
      <c r="C466" s="9" t="s">
        <v>134</v>
      </c>
    </row>
    <row r="467" spans="1:3" ht="12.75" customHeight="1" x14ac:dyDescent="0.2">
      <c r="A467" s="9">
        <v>2021</v>
      </c>
      <c r="B467" s="9">
        <v>123336</v>
      </c>
      <c r="C467" s="9" t="s">
        <v>134</v>
      </c>
    </row>
    <row r="468" spans="1:3" ht="12.75" customHeight="1" x14ac:dyDescent="0.2">
      <c r="A468" s="9">
        <v>2021</v>
      </c>
      <c r="B468" s="9">
        <v>1127925</v>
      </c>
      <c r="C468" s="9" t="s">
        <v>134</v>
      </c>
    </row>
    <row r="469" spans="1:3" ht="12.75" customHeight="1" x14ac:dyDescent="0.2">
      <c r="A469" s="9">
        <v>2021</v>
      </c>
      <c r="B469" s="9">
        <v>122845</v>
      </c>
      <c r="C469" s="9" t="s">
        <v>134</v>
      </c>
    </row>
    <row r="470" spans="1:3" ht="12.75" customHeight="1" x14ac:dyDescent="0.2">
      <c r="A470" s="9">
        <v>2021</v>
      </c>
      <c r="B470" s="9">
        <v>1319230</v>
      </c>
      <c r="C470" s="9" t="s">
        <v>134</v>
      </c>
    </row>
    <row r="471" spans="1:3" ht="12.75" customHeight="1" x14ac:dyDescent="0.2">
      <c r="A471" s="9">
        <v>2021</v>
      </c>
      <c r="B471" s="9">
        <v>122845</v>
      </c>
      <c r="C471" s="9" t="s">
        <v>134</v>
      </c>
    </row>
    <row r="472" spans="1:3" ht="12.75" customHeight="1" x14ac:dyDescent="0.2">
      <c r="A472" s="9">
        <v>2021</v>
      </c>
      <c r="B472" s="9">
        <v>1127924</v>
      </c>
      <c r="C472" s="9" t="s">
        <v>134</v>
      </c>
    </row>
    <row r="473" spans="1:3" ht="12.75" customHeight="1" x14ac:dyDescent="0.2">
      <c r="A473" s="9">
        <v>2021</v>
      </c>
      <c r="B473" s="9">
        <v>150129</v>
      </c>
      <c r="C473" s="9" t="s">
        <v>134</v>
      </c>
    </row>
    <row r="474" spans="1:3" ht="12.75" customHeight="1" x14ac:dyDescent="0.2">
      <c r="A474" s="9">
        <v>2021</v>
      </c>
      <c r="B474" s="9">
        <v>123336</v>
      </c>
      <c r="C474" s="9" t="s">
        <v>134</v>
      </c>
    </row>
    <row r="475" spans="1:3" ht="12.75" customHeight="1" x14ac:dyDescent="0.2">
      <c r="A475" s="9">
        <v>2021</v>
      </c>
      <c r="B475" s="9">
        <v>1127927</v>
      </c>
      <c r="C475" s="9" t="s">
        <v>134</v>
      </c>
    </row>
    <row r="476" spans="1:3" ht="12.75" customHeight="1" x14ac:dyDescent="0.2">
      <c r="A476" s="9">
        <v>2021</v>
      </c>
      <c r="B476" s="9">
        <v>1308687</v>
      </c>
      <c r="C476" s="9" t="s">
        <v>134</v>
      </c>
    </row>
    <row r="477" spans="1:3" ht="12.75" customHeight="1" x14ac:dyDescent="0.2">
      <c r="A477" s="9">
        <v>2021</v>
      </c>
      <c r="B477" s="9">
        <v>1308687</v>
      </c>
      <c r="C477" s="9" t="s">
        <v>134</v>
      </c>
    </row>
    <row r="478" spans="1:3" ht="12.75" customHeight="1" x14ac:dyDescent="0.2">
      <c r="A478" s="9">
        <v>2021</v>
      </c>
      <c r="B478" s="9">
        <v>1103909</v>
      </c>
      <c r="C478" s="9" t="s">
        <v>134</v>
      </c>
    </row>
    <row r="479" spans="1:3" ht="12.75" customHeight="1" x14ac:dyDescent="0.2">
      <c r="A479" s="9">
        <v>2021</v>
      </c>
      <c r="B479" s="9">
        <v>1179970</v>
      </c>
      <c r="C479" s="9" t="s">
        <v>134</v>
      </c>
    </row>
    <row r="480" spans="1:3" ht="12.75" customHeight="1" x14ac:dyDescent="0.2">
      <c r="A480" s="9">
        <v>2021</v>
      </c>
      <c r="B480" s="9">
        <v>122845</v>
      </c>
      <c r="C480" s="9" t="s">
        <v>134</v>
      </c>
    </row>
    <row r="481" spans="1:3" ht="12.75" customHeight="1" x14ac:dyDescent="0.2">
      <c r="A481" s="9">
        <v>2021</v>
      </c>
      <c r="B481" s="9">
        <v>1179970</v>
      </c>
      <c r="C481" s="9" t="s">
        <v>134</v>
      </c>
    </row>
    <row r="482" spans="1:3" ht="12.75" customHeight="1" x14ac:dyDescent="0.2">
      <c r="A482" s="9">
        <v>2021</v>
      </c>
      <c r="B482" s="9">
        <v>1179970</v>
      </c>
      <c r="C482" s="9" t="s">
        <v>134</v>
      </c>
    </row>
    <row r="483" spans="1:3" ht="12.75" customHeight="1" x14ac:dyDescent="0.2">
      <c r="A483" s="9">
        <v>2021</v>
      </c>
      <c r="B483" s="9">
        <v>1179970</v>
      </c>
      <c r="C483" s="9" t="s">
        <v>134</v>
      </c>
    </row>
    <row r="484" spans="1:3" ht="12.75" customHeight="1" x14ac:dyDescent="0.2">
      <c r="A484" s="9">
        <v>2021</v>
      </c>
      <c r="B484" s="9">
        <v>1308687</v>
      </c>
      <c r="C484" s="9" t="s">
        <v>134</v>
      </c>
    </row>
    <row r="485" spans="1:3" ht="12.75" customHeight="1" x14ac:dyDescent="0.2">
      <c r="A485" s="9">
        <v>2021</v>
      </c>
      <c r="B485" s="9">
        <v>1127924</v>
      </c>
      <c r="C485" s="9" t="s">
        <v>134</v>
      </c>
    </row>
    <row r="486" spans="1:3" ht="12.75" customHeight="1" x14ac:dyDescent="0.2">
      <c r="A486" s="9">
        <v>2021</v>
      </c>
      <c r="B486" s="9">
        <v>1179970</v>
      </c>
      <c r="C486" s="9" t="s">
        <v>134</v>
      </c>
    </row>
    <row r="487" spans="1:3" ht="12.75" customHeight="1" x14ac:dyDescent="0.2">
      <c r="A487" s="9">
        <v>2021</v>
      </c>
      <c r="B487" s="9">
        <v>1103909</v>
      </c>
      <c r="C487" s="9" t="s">
        <v>134</v>
      </c>
    </row>
    <row r="488" spans="1:3" ht="12.75" customHeight="1" x14ac:dyDescent="0.2">
      <c r="A488" s="9">
        <v>2021</v>
      </c>
      <c r="B488" s="9">
        <v>123336</v>
      </c>
      <c r="C488" s="9" t="s">
        <v>134</v>
      </c>
    </row>
    <row r="489" spans="1:3" ht="12.75" customHeight="1" x14ac:dyDescent="0.2">
      <c r="A489" s="9">
        <v>2021</v>
      </c>
      <c r="B489" s="9">
        <v>1179970</v>
      </c>
      <c r="C489" s="9" t="s">
        <v>134</v>
      </c>
    </row>
    <row r="490" spans="1:3" ht="12.75" customHeight="1" x14ac:dyDescent="0.2">
      <c r="A490" s="9">
        <v>2021</v>
      </c>
      <c r="B490" s="9">
        <v>1127926</v>
      </c>
      <c r="C490" s="9" t="s">
        <v>134</v>
      </c>
    </row>
    <row r="491" spans="1:3" ht="12.75" customHeight="1" x14ac:dyDescent="0.2">
      <c r="A491" s="9">
        <v>2021</v>
      </c>
      <c r="B491" s="9">
        <v>1270538</v>
      </c>
      <c r="C491" s="9" t="s">
        <v>134</v>
      </c>
    </row>
    <row r="492" spans="1:3" ht="12.75" customHeight="1" x14ac:dyDescent="0.2">
      <c r="A492" s="9">
        <v>2021</v>
      </c>
      <c r="B492" s="9">
        <v>1179970</v>
      </c>
      <c r="C492" s="9" t="s">
        <v>134</v>
      </c>
    </row>
    <row r="493" spans="1:3" ht="12.75" customHeight="1" x14ac:dyDescent="0.2">
      <c r="A493" s="9">
        <v>2021</v>
      </c>
      <c r="B493" s="9">
        <v>1308687</v>
      </c>
      <c r="C493" s="9" t="s">
        <v>134</v>
      </c>
    </row>
    <row r="494" spans="1:3" ht="12.75" customHeight="1" x14ac:dyDescent="0.2">
      <c r="A494" s="9">
        <v>2021</v>
      </c>
      <c r="B494" s="9">
        <v>122845</v>
      </c>
      <c r="C494" s="9" t="s">
        <v>134</v>
      </c>
    </row>
    <row r="495" spans="1:3" ht="12.75" customHeight="1" x14ac:dyDescent="0.2">
      <c r="A495" s="9">
        <v>2021</v>
      </c>
      <c r="B495" s="9">
        <v>122845</v>
      </c>
      <c r="C495" s="9" t="s">
        <v>134</v>
      </c>
    </row>
    <row r="496" spans="1:3" ht="12.75" customHeight="1" x14ac:dyDescent="0.2">
      <c r="A496" s="9">
        <v>2021</v>
      </c>
      <c r="B496" s="9">
        <v>1308687</v>
      </c>
      <c r="C496" s="9" t="s">
        <v>134</v>
      </c>
    </row>
    <row r="497" spans="1:3" ht="12.75" customHeight="1" x14ac:dyDescent="0.2">
      <c r="A497" s="9">
        <v>2021</v>
      </c>
      <c r="B497" s="9">
        <v>1103657</v>
      </c>
      <c r="C497" s="9" t="s">
        <v>134</v>
      </c>
    </row>
    <row r="498" spans="1:3" ht="12.75" customHeight="1" x14ac:dyDescent="0.2">
      <c r="A498" s="9">
        <v>2021</v>
      </c>
      <c r="B498" s="9">
        <v>108730</v>
      </c>
      <c r="C498" s="9" t="s">
        <v>134</v>
      </c>
    </row>
    <row r="499" spans="1:3" ht="12.75" customHeight="1" x14ac:dyDescent="0.2">
      <c r="A499" s="9">
        <v>2021</v>
      </c>
      <c r="B499" s="9">
        <v>123336</v>
      </c>
      <c r="C499" s="9" t="s">
        <v>134</v>
      </c>
    </row>
    <row r="500" spans="1:3" ht="12.75" customHeight="1" x14ac:dyDescent="0.2">
      <c r="A500" s="9">
        <v>2021</v>
      </c>
      <c r="B500" s="9">
        <v>123336</v>
      </c>
      <c r="C500" s="9" t="s">
        <v>134</v>
      </c>
    </row>
    <row r="501" spans="1:3" ht="12.75" customHeight="1" x14ac:dyDescent="0.2">
      <c r="A501" s="9">
        <v>2021</v>
      </c>
      <c r="B501" s="9">
        <v>1103909</v>
      </c>
      <c r="C501" s="9" t="s">
        <v>134</v>
      </c>
    </row>
    <row r="502" spans="1:3" ht="12.75" customHeight="1" x14ac:dyDescent="0.2">
      <c r="A502" s="9">
        <v>2021</v>
      </c>
      <c r="B502" s="9">
        <v>1127924</v>
      </c>
      <c r="C502" s="9" t="s">
        <v>134</v>
      </c>
    </row>
    <row r="503" spans="1:3" ht="12.75" customHeight="1" x14ac:dyDescent="0.2">
      <c r="A503" s="9">
        <v>2021</v>
      </c>
      <c r="B503" s="9">
        <v>150129</v>
      </c>
      <c r="C503" s="9" t="s">
        <v>134</v>
      </c>
    </row>
    <row r="504" spans="1:3" ht="12.75" customHeight="1" x14ac:dyDescent="0.2">
      <c r="A504" s="9">
        <v>2021</v>
      </c>
      <c r="B504" s="9">
        <v>1179970</v>
      </c>
      <c r="C504" s="9" t="s">
        <v>134</v>
      </c>
    </row>
    <row r="505" spans="1:3" ht="12.75" customHeight="1" x14ac:dyDescent="0.2">
      <c r="A505" s="9">
        <v>2021</v>
      </c>
      <c r="B505" s="9">
        <v>122845</v>
      </c>
      <c r="C505" s="9" t="s">
        <v>134</v>
      </c>
    </row>
    <row r="506" spans="1:3" ht="12.75" customHeight="1" x14ac:dyDescent="0.2">
      <c r="A506" s="9">
        <v>2021</v>
      </c>
      <c r="B506" s="9">
        <v>122845</v>
      </c>
      <c r="C506" s="9" t="s">
        <v>134</v>
      </c>
    </row>
    <row r="507" spans="1:3" ht="12.75" customHeight="1" x14ac:dyDescent="0.2">
      <c r="A507" s="9">
        <v>2021</v>
      </c>
      <c r="B507" s="9">
        <v>108730</v>
      </c>
      <c r="C507" s="9" t="s">
        <v>134</v>
      </c>
    </row>
    <row r="508" spans="1:3" ht="12.75" customHeight="1" x14ac:dyDescent="0.2">
      <c r="A508" s="9">
        <v>2021</v>
      </c>
      <c r="B508" s="9">
        <v>1308687</v>
      </c>
      <c r="C508" s="9" t="s">
        <v>134</v>
      </c>
    </row>
    <row r="509" spans="1:3" ht="12.75" customHeight="1" x14ac:dyDescent="0.2">
      <c r="A509" s="9">
        <v>2021</v>
      </c>
      <c r="B509" s="9">
        <v>1127924</v>
      </c>
      <c r="C509" s="9" t="s">
        <v>134</v>
      </c>
    </row>
    <row r="510" spans="1:3" ht="12.75" customHeight="1" x14ac:dyDescent="0.2">
      <c r="A510" s="9">
        <v>2021</v>
      </c>
      <c r="B510" s="9">
        <v>1127926</v>
      </c>
      <c r="C510" s="9" t="s">
        <v>134</v>
      </c>
    </row>
    <row r="511" spans="1:3" ht="12.75" customHeight="1" x14ac:dyDescent="0.2">
      <c r="A511" s="9">
        <v>2021</v>
      </c>
      <c r="B511" s="9">
        <v>1127926</v>
      </c>
      <c r="C511" s="9" t="s">
        <v>134</v>
      </c>
    </row>
    <row r="512" spans="1:3" ht="12.75" customHeight="1" x14ac:dyDescent="0.2">
      <c r="A512" s="9">
        <v>2021</v>
      </c>
      <c r="B512" s="9">
        <v>1365444</v>
      </c>
      <c r="C512" s="9" t="s">
        <v>134</v>
      </c>
    </row>
    <row r="513" spans="1:3" ht="12.75" customHeight="1" x14ac:dyDescent="0.2">
      <c r="A513" s="9">
        <v>2021</v>
      </c>
      <c r="B513" s="9">
        <v>1308687</v>
      </c>
      <c r="C513" s="9" t="s">
        <v>134</v>
      </c>
    </row>
    <row r="514" spans="1:3" ht="12.75" customHeight="1" x14ac:dyDescent="0.2">
      <c r="A514" s="9">
        <v>2021</v>
      </c>
      <c r="B514" s="9">
        <v>122845</v>
      </c>
      <c r="C514" s="9" t="s">
        <v>134</v>
      </c>
    </row>
    <row r="515" spans="1:3" ht="12.75" customHeight="1" x14ac:dyDescent="0.2">
      <c r="A515" s="9">
        <v>2021</v>
      </c>
      <c r="B515" s="9">
        <v>1117076</v>
      </c>
      <c r="C515" s="9" t="s">
        <v>134</v>
      </c>
    </row>
    <row r="516" spans="1:3" ht="12.75" customHeight="1" x14ac:dyDescent="0.2">
      <c r="A516" s="9">
        <v>2021</v>
      </c>
      <c r="B516" s="9">
        <v>108730</v>
      </c>
      <c r="C516" s="9" t="s">
        <v>134</v>
      </c>
    </row>
    <row r="517" spans="1:3" ht="12.75" customHeight="1" x14ac:dyDescent="0.2">
      <c r="A517" s="9">
        <v>2021</v>
      </c>
      <c r="B517" s="9">
        <v>1179970</v>
      </c>
      <c r="C517" s="9" t="s">
        <v>134</v>
      </c>
    </row>
    <row r="518" spans="1:3" ht="12.75" customHeight="1" x14ac:dyDescent="0.2">
      <c r="A518" s="9">
        <v>2021</v>
      </c>
      <c r="B518" s="9">
        <v>1179970</v>
      </c>
      <c r="C518" s="9" t="s">
        <v>134</v>
      </c>
    </row>
    <row r="519" spans="1:3" ht="12.75" customHeight="1" x14ac:dyDescent="0.2">
      <c r="A519" s="9">
        <v>2021</v>
      </c>
      <c r="B519" s="9">
        <v>108730</v>
      </c>
      <c r="C519" s="9" t="s">
        <v>134</v>
      </c>
    </row>
    <row r="520" spans="1:3" ht="12.75" customHeight="1" x14ac:dyDescent="0.2">
      <c r="A520" s="9">
        <v>2021</v>
      </c>
      <c r="B520" s="9">
        <v>1103909</v>
      </c>
      <c r="C520" s="9" t="s">
        <v>134</v>
      </c>
    </row>
    <row r="521" spans="1:3" ht="12.75" customHeight="1" x14ac:dyDescent="0.2">
      <c r="A521" s="9">
        <v>2021</v>
      </c>
      <c r="B521" s="9">
        <v>1127926</v>
      </c>
      <c r="C521" s="9" t="s">
        <v>134</v>
      </c>
    </row>
    <row r="522" spans="1:3" ht="12.75" customHeight="1" x14ac:dyDescent="0.2">
      <c r="A522" s="9">
        <v>2021</v>
      </c>
      <c r="B522" s="9">
        <v>1179970</v>
      </c>
      <c r="C522" s="9" t="s">
        <v>134</v>
      </c>
    </row>
    <row r="523" spans="1:3" ht="12.75" customHeight="1" x14ac:dyDescent="0.2">
      <c r="A523" s="9">
        <v>2021</v>
      </c>
      <c r="B523" s="9">
        <v>1179970</v>
      </c>
      <c r="C523" s="9" t="s">
        <v>134</v>
      </c>
    </row>
    <row r="524" spans="1:3" ht="12.75" customHeight="1" x14ac:dyDescent="0.2">
      <c r="A524" s="9">
        <v>2021</v>
      </c>
      <c r="B524" s="9">
        <v>1103909</v>
      </c>
      <c r="C524" s="9" t="s">
        <v>134</v>
      </c>
    </row>
    <row r="525" spans="1:3" ht="12.75" customHeight="1" x14ac:dyDescent="0.2">
      <c r="A525" s="9">
        <v>2021</v>
      </c>
      <c r="B525" s="9">
        <v>1127926</v>
      </c>
      <c r="C525" s="9" t="s">
        <v>134</v>
      </c>
    </row>
    <row r="526" spans="1:3" ht="12.75" customHeight="1" x14ac:dyDescent="0.2">
      <c r="A526" s="9">
        <v>2021</v>
      </c>
      <c r="B526" s="9">
        <v>1270538</v>
      </c>
      <c r="C526" s="9" t="s">
        <v>134</v>
      </c>
    </row>
    <row r="527" spans="1:3" ht="12.75" customHeight="1" x14ac:dyDescent="0.2">
      <c r="A527" s="9">
        <v>2021</v>
      </c>
      <c r="B527" s="9">
        <v>1308687</v>
      </c>
      <c r="C527" s="9" t="s">
        <v>134</v>
      </c>
    </row>
    <row r="528" spans="1:3" ht="12.75" customHeight="1" x14ac:dyDescent="0.2">
      <c r="A528" s="9">
        <v>2021</v>
      </c>
      <c r="B528" s="9">
        <v>1127926</v>
      </c>
      <c r="C528" s="9" t="s">
        <v>134</v>
      </c>
    </row>
    <row r="529" spans="1:3" ht="12.75" customHeight="1" x14ac:dyDescent="0.2">
      <c r="A529" s="9">
        <v>2021</v>
      </c>
      <c r="B529" s="9">
        <v>1179970</v>
      </c>
      <c r="C529" s="9" t="s">
        <v>134</v>
      </c>
    </row>
    <row r="530" spans="1:3" ht="12.75" customHeight="1" x14ac:dyDescent="0.2">
      <c r="A530" s="9">
        <v>2021</v>
      </c>
      <c r="B530" s="9">
        <v>1179970</v>
      </c>
      <c r="C530" s="9" t="s">
        <v>134</v>
      </c>
    </row>
    <row r="531" spans="1:3" ht="12.75" customHeight="1" x14ac:dyDescent="0.2">
      <c r="A531" s="9">
        <v>2021</v>
      </c>
      <c r="B531" s="9">
        <v>1179970</v>
      </c>
      <c r="C531" s="9" t="s">
        <v>134</v>
      </c>
    </row>
    <row r="532" spans="1:3" ht="12.75" customHeight="1" x14ac:dyDescent="0.2">
      <c r="A532" s="9">
        <v>2021</v>
      </c>
      <c r="B532" s="9">
        <v>1127927</v>
      </c>
      <c r="C532" s="9" t="s">
        <v>134</v>
      </c>
    </row>
    <row r="533" spans="1:3" ht="12.75" customHeight="1" x14ac:dyDescent="0.2">
      <c r="A533" s="9">
        <v>2021</v>
      </c>
      <c r="B533" s="9">
        <v>108730</v>
      </c>
      <c r="C533" s="9" t="s">
        <v>134</v>
      </c>
    </row>
    <row r="534" spans="1:3" ht="12.75" customHeight="1" x14ac:dyDescent="0.2">
      <c r="A534" s="9">
        <v>2021</v>
      </c>
      <c r="B534" s="9">
        <v>1319230</v>
      </c>
      <c r="C534" s="9" t="s">
        <v>134</v>
      </c>
    </row>
    <row r="535" spans="1:3" ht="12.75" customHeight="1" x14ac:dyDescent="0.2">
      <c r="A535" s="9">
        <v>2021</v>
      </c>
      <c r="B535" s="9">
        <v>1179970</v>
      </c>
      <c r="C535" s="9" t="s">
        <v>134</v>
      </c>
    </row>
    <row r="536" spans="1:3" ht="12.75" customHeight="1" x14ac:dyDescent="0.2">
      <c r="A536" s="9">
        <v>2021</v>
      </c>
      <c r="B536" s="9">
        <v>1127927</v>
      </c>
      <c r="C536" s="9" t="s">
        <v>134</v>
      </c>
    </row>
    <row r="537" spans="1:3" ht="12.75" customHeight="1" x14ac:dyDescent="0.2">
      <c r="A537" s="9">
        <v>2021</v>
      </c>
      <c r="B537" s="9">
        <v>1127924</v>
      </c>
      <c r="C537" s="9" t="s">
        <v>134</v>
      </c>
    </row>
    <row r="538" spans="1:3" ht="12.75" customHeight="1" x14ac:dyDescent="0.2">
      <c r="A538" s="9">
        <v>2021</v>
      </c>
      <c r="B538" s="9">
        <v>1365444</v>
      </c>
      <c r="C538" s="9" t="s">
        <v>134</v>
      </c>
    </row>
    <row r="539" spans="1:3" ht="12.75" customHeight="1" x14ac:dyDescent="0.2">
      <c r="A539" s="9">
        <v>2021</v>
      </c>
      <c r="B539" s="9">
        <v>1179970</v>
      </c>
      <c r="C539" s="9" t="s">
        <v>134</v>
      </c>
    </row>
    <row r="540" spans="1:3" ht="12.75" customHeight="1" x14ac:dyDescent="0.2">
      <c r="A540" s="9">
        <v>2021</v>
      </c>
      <c r="B540" s="9">
        <v>1179970</v>
      </c>
      <c r="C540" s="9" t="s">
        <v>134</v>
      </c>
    </row>
    <row r="541" spans="1:3" ht="12.75" customHeight="1" x14ac:dyDescent="0.2">
      <c r="A541" s="9">
        <v>2021</v>
      </c>
      <c r="B541" s="9">
        <v>122845</v>
      </c>
      <c r="C541" s="9" t="s">
        <v>134</v>
      </c>
    </row>
    <row r="542" spans="1:3" ht="12.75" customHeight="1" x14ac:dyDescent="0.2">
      <c r="A542" s="9">
        <v>2021</v>
      </c>
      <c r="B542" s="9">
        <v>122845</v>
      </c>
      <c r="C542" s="9" t="s">
        <v>134</v>
      </c>
    </row>
    <row r="543" spans="1:3" ht="12.75" customHeight="1" x14ac:dyDescent="0.2">
      <c r="A543" s="9">
        <v>2021</v>
      </c>
      <c r="B543" s="9">
        <v>1179970</v>
      </c>
      <c r="C543" s="9" t="s">
        <v>134</v>
      </c>
    </row>
    <row r="544" spans="1:3" ht="12.75" customHeight="1" x14ac:dyDescent="0.2">
      <c r="A544" s="9">
        <v>2021</v>
      </c>
      <c r="B544" s="9">
        <v>122845</v>
      </c>
      <c r="C544" s="9" t="s">
        <v>134</v>
      </c>
    </row>
    <row r="545" spans="1:3" ht="12.75" customHeight="1" x14ac:dyDescent="0.2">
      <c r="A545" s="9">
        <v>2021</v>
      </c>
      <c r="B545" s="9">
        <v>1308687</v>
      </c>
      <c r="C545" s="9" t="s">
        <v>134</v>
      </c>
    </row>
    <row r="546" spans="1:3" ht="12.75" customHeight="1" x14ac:dyDescent="0.2">
      <c r="A546" s="9">
        <v>2021</v>
      </c>
      <c r="B546" s="9">
        <v>123336</v>
      </c>
      <c r="C546" s="9" t="s">
        <v>134</v>
      </c>
    </row>
    <row r="547" spans="1:3" ht="12.75" customHeight="1" x14ac:dyDescent="0.2">
      <c r="A547" s="9">
        <v>2021</v>
      </c>
      <c r="B547" s="9">
        <v>123336</v>
      </c>
      <c r="C547" s="9" t="s">
        <v>966</v>
      </c>
    </row>
    <row r="548" spans="1:3" ht="12.75" customHeight="1" x14ac:dyDescent="0.2">
      <c r="A548" s="9">
        <v>2021</v>
      </c>
      <c r="B548" s="9">
        <v>1127925</v>
      </c>
      <c r="C548" s="9" t="s">
        <v>966</v>
      </c>
    </row>
    <row r="549" spans="1:3" ht="12.75" customHeight="1" x14ac:dyDescent="0.2">
      <c r="A549" s="9">
        <v>2021</v>
      </c>
      <c r="B549" s="9">
        <v>123336</v>
      </c>
      <c r="C549" s="9" t="s">
        <v>966</v>
      </c>
    </row>
    <row r="550" spans="1:3" ht="12.75" customHeight="1" x14ac:dyDescent="0.2">
      <c r="A550" s="9">
        <v>2021</v>
      </c>
      <c r="B550" s="9">
        <v>1308687</v>
      </c>
      <c r="C550" s="9" t="s">
        <v>966</v>
      </c>
    </row>
    <row r="551" spans="1:3" ht="12.75" customHeight="1" x14ac:dyDescent="0.2">
      <c r="A551" s="9">
        <v>2021</v>
      </c>
      <c r="B551" s="9">
        <v>1179970</v>
      </c>
      <c r="C551" s="9" t="s">
        <v>966</v>
      </c>
    </row>
    <row r="552" spans="1:3" ht="12.75" customHeight="1" x14ac:dyDescent="0.2">
      <c r="A552" s="9">
        <v>2021</v>
      </c>
      <c r="B552" s="9">
        <v>1179970</v>
      </c>
      <c r="C552" s="9" t="s">
        <v>966</v>
      </c>
    </row>
    <row r="553" spans="1:3" ht="12.75" customHeight="1" x14ac:dyDescent="0.2">
      <c r="A553" s="9">
        <v>2021</v>
      </c>
      <c r="B553" s="9">
        <v>1127927</v>
      </c>
      <c r="C553" s="9" t="s">
        <v>966</v>
      </c>
    </row>
    <row r="554" spans="1:3" ht="12.75" customHeight="1" x14ac:dyDescent="0.2">
      <c r="A554" s="9">
        <v>2021</v>
      </c>
      <c r="B554" s="9">
        <v>1308687</v>
      </c>
      <c r="C554" s="9" t="s">
        <v>966</v>
      </c>
    </row>
    <row r="555" spans="1:3" ht="12.75" customHeight="1" x14ac:dyDescent="0.2">
      <c r="A555" s="9">
        <v>2021</v>
      </c>
      <c r="B555" s="9">
        <v>123336</v>
      </c>
      <c r="C555" s="9" t="s">
        <v>966</v>
      </c>
    </row>
    <row r="556" spans="1:3" ht="12.75" customHeight="1" x14ac:dyDescent="0.2">
      <c r="A556" s="9">
        <v>2021</v>
      </c>
      <c r="B556" s="9">
        <v>1179970</v>
      </c>
      <c r="C556" s="9" t="s">
        <v>966</v>
      </c>
    </row>
    <row r="557" spans="1:3" ht="12.75" customHeight="1" x14ac:dyDescent="0.2">
      <c r="A557" s="9">
        <v>2021</v>
      </c>
      <c r="B557" s="9">
        <v>1127926</v>
      </c>
      <c r="C557" s="9" t="s">
        <v>966</v>
      </c>
    </row>
    <row r="558" spans="1:3" ht="12.75" customHeight="1" x14ac:dyDescent="0.2">
      <c r="A558" s="9">
        <v>2021</v>
      </c>
      <c r="B558" s="9">
        <v>123336</v>
      </c>
      <c r="C558" s="9" t="s">
        <v>966</v>
      </c>
    </row>
    <row r="559" spans="1:3" ht="12.75" customHeight="1" x14ac:dyDescent="0.2">
      <c r="A559" s="9">
        <v>2021</v>
      </c>
      <c r="B559" s="9">
        <v>1308687</v>
      </c>
      <c r="C559" s="9" t="s">
        <v>966</v>
      </c>
    </row>
    <row r="560" spans="1:3" ht="12.75" customHeight="1" x14ac:dyDescent="0.2">
      <c r="A560" s="9">
        <v>2021</v>
      </c>
      <c r="B560" s="9">
        <v>122845</v>
      </c>
      <c r="C560" s="9" t="s">
        <v>966</v>
      </c>
    </row>
    <row r="561" spans="1:3" ht="12.75" customHeight="1" x14ac:dyDescent="0.2">
      <c r="A561" s="9">
        <v>2021</v>
      </c>
      <c r="B561" s="9">
        <v>1179970</v>
      </c>
      <c r="C561" s="9" t="s">
        <v>966</v>
      </c>
    </row>
    <row r="562" spans="1:3" ht="12.75" customHeight="1" x14ac:dyDescent="0.2">
      <c r="A562" s="9">
        <v>2021</v>
      </c>
      <c r="B562" s="9">
        <v>1308687</v>
      </c>
      <c r="C562" s="9" t="s">
        <v>966</v>
      </c>
    </row>
    <row r="563" spans="1:3" ht="12.75" customHeight="1" x14ac:dyDescent="0.2">
      <c r="A563" s="9">
        <v>2021</v>
      </c>
      <c r="B563" s="9">
        <v>123336</v>
      </c>
      <c r="C563" s="9" t="s">
        <v>966</v>
      </c>
    </row>
    <row r="564" spans="1:3" ht="12.75" customHeight="1" x14ac:dyDescent="0.2">
      <c r="A564" s="9">
        <v>2021</v>
      </c>
      <c r="B564" s="9">
        <v>123336</v>
      </c>
      <c r="C564" s="9" t="s">
        <v>966</v>
      </c>
    </row>
    <row r="565" spans="1:3" ht="12.75" customHeight="1" x14ac:dyDescent="0.2">
      <c r="A565" s="9">
        <v>2021</v>
      </c>
      <c r="B565" s="9">
        <v>123336</v>
      </c>
      <c r="C565" s="9" t="s">
        <v>966</v>
      </c>
    </row>
    <row r="566" spans="1:3" ht="12.75" customHeight="1" x14ac:dyDescent="0.2">
      <c r="A566" s="9">
        <v>2021</v>
      </c>
      <c r="B566" s="9">
        <v>1179970</v>
      </c>
      <c r="C566" s="9" t="s">
        <v>966</v>
      </c>
    </row>
    <row r="567" spans="1:3" ht="12.75" customHeight="1" x14ac:dyDescent="0.2">
      <c r="A567" s="9">
        <v>2021</v>
      </c>
      <c r="B567" s="9">
        <v>1308687</v>
      </c>
      <c r="C567" s="9" t="s">
        <v>966</v>
      </c>
    </row>
    <row r="568" spans="1:3" ht="12.75" customHeight="1" x14ac:dyDescent="0.2">
      <c r="A568" s="9">
        <v>2021</v>
      </c>
      <c r="B568" s="9">
        <v>1127925</v>
      </c>
      <c r="C568" s="9" t="s">
        <v>966</v>
      </c>
    </row>
    <row r="569" spans="1:3" ht="12.75" customHeight="1" x14ac:dyDescent="0.2">
      <c r="A569" s="9">
        <v>2021</v>
      </c>
      <c r="B569" s="9">
        <v>1308687</v>
      </c>
      <c r="C569" s="9" t="s">
        <v>966</v>
      </c>
    </row>
    <row r="570" spans="1:3" ht="12.75" customHeight="1" x14ac:dyDescent="0.2">
      <c r="A570" s="9">
        <v>2021</v>
      </c>
      <c r="B570" s="9">
        <v>1179970</v>
      </c>
      <c r="C570" s="9" t="s">
        <v>966</v>
      </c>
    </row>
    <row r="571" spans="1:3" ht="12.75" customHeight="1" x14ac:dyDescent="0.2">
      <c r="A571" s="9">
        <v>2021</v>
      </c>
      <c r="B571" s="9">
        <v>1179970</v>
      </c>
      <c r="C571" s="9" t="s">
        <v>966</v>
      </c>
    </row>
    <row r="572" spans="1:3" ht="12.75" customHeight="1" x14ac:dyDescent="0.2">
      <c r="A572" s="9">
        <v>2021</v>
      </c>
      <c r="B572" s="9">
        <v>1127926</v>
      </c>
      <c r="C572" s="9" t="s">
        <v>966</v>
      </c>
    </row>
    <row r="573" spans="1:3" ht="12.75" customHeight="1" x14ac:dyDescent="0.2">
      <c r="A573" s="9">
        <v>2021</v>
      </c>
      <c r="B573" s="9">
        <v>1179970</v>
      </c>
      <c r="C573" s="9" t="s">
        <v>966</v>
      </c>
    </row>
    <row r="574" spans="1:3" ht="12.75" customHeight="1" x14ac:dyDescent="0.2">
      <c r="A574" s="9">
        <v>2021</v>
      </c>
      <c r="B574" s="9">
        <v>1103692</v>
      </c>
      <c r="C574" s="9" t="s">
        <v>966</v>
      </c>
    </row>
    <row r="575" spans="1:3" ht="12.75" customHeight="1" x14ac:dyDescent="0.2">
      <c r="A575" s="9">
        <v>2021</v>
      </c>
      <c r="B575" s="9">
        <v>1179970</v>
      </c>
      <c r="C575" s="9" t="s">
        <v>966</v>
      </c>
    </row>
    <row r="576" spans="1:3" ht="12.75" customHeight="1" x14ac:dyDescent="0.2">
      <c r="A576" s="9">
        <v>2021</v>
      </c>
      <c r="B576" s="9">
        <v>1127925</v>
      </c>
      <c r="C576" s="9" t="s">
        <v>966</v>
      </c>
    </row>
    <row r="577" spans="1:3" ht="12.75" customHeight="1" x14ac:dyDescent="0.2">
      <c r="A577" s="9">
        <v>2021</v>
      </c>
      <c r="B577" s="9">
        <v>1127925</v>
      </c>
      <c r="C577" s="9" t="s">
        <v>966</v>
      </c>
    </row>
    <row r="578" spans="1:3" ht="12.75" customHeight="1" x14ac:dyDescent="0.2">
      <c r="A578" s="9">
        <v>2021</v>
      </c>
      <c r="B578" s="9">
        <v>122845</v>
      </c>
      <c r="C578" s="9" t="s">
        <v>966</v>
      </c>
    </row>
    <row r="579" spans="1:3" ht="12.75" customHeight="1" x14ac:dyDescent="0.2">
      <c r="A579" s="9">
        <v>2021</v>
      </c>
      <c r="B579" s="9">
        <v>108730</v>
      </c>
      <c r="C579" s="9" t="s">
        <v>966</v>
      </c>
    </row>
    <row r="580" spans="1:3" ht="12.75" customHeight="1" x14ac:dyDescent="0.2">
      <c r="A580" s="9">
        <v>2021</v>
      </c>
      <c r="B580" s="9">
        <v>122845</v>
      </c>
      <c r="C580" s="9" t="s">
        <v>966</v>
      </c>
    </row>
    <row r="581" spans="1:3" ht="12.75" customHeight="1" x14ac:dyDescent="0.2">
      <c r="A581" s="9">
        <v>2021</v>
      </c>
      <c r="B581" s="9">
        <v>1270538</v>
      </c>
      <c r="C581" s="9" t="s">
        <v>966</v>
      </c>
    </row>
    <row r="582" spans="1:3" ht="12.75" customHeight="1" x14ac:dyDescent="0.2">
      <c r="A582" s="9">
        <v>2021</v>
      </c>
      <c r="B582" s="9">
        <v>1179970</v>
      </c>
      <c r="C582" s="9" t="s">
        <v>966</v>
      </c>
    </row>
    <row r="583" spans="1:3" ht="12.75" customHeight="1" x14ac:dyDescent="0.2">
      <c r="A583" s="9">
        <v>2021</v>
      </c>
      <c r="B583" s="9">
        <v>1308687</v>
      </c>
      <c r="C583" s="9" t="s">
        <v>966</v>
      </c>
    </row>
    <row r="584" spans="1:3" ht="12.75" customHeight="1" x14ac:dyDescent="0.2">
      <c r="A584" s="9">
        <v>2021</v>
      </c>
      <c r="B584" s="9">
        <v>1103657</v>
      </c>
      <c r="C584" s="9" t="s">
        <v>966</v>
      </c>
    </row>
    <row r="585" spans="1:3" ht="12.75" customHeight="1" x14ac:dyDescent="0.2">
      <c r="A585" s="9">
        <v>2021</v>
      </c>
      <c r="B585" s="9">
        <v>1179970</v>
      </c>
      <c r="C585" s="9" t="s">
        <v>966</v>
      </c>
    </row>
    <row r="586" spans="1:3" ht="12.75" customHeight="1" x14ac:dyDescent="0.2">
      <c r="A586" s="9">
        <v>2021</v>
      </c>
      <c r="B586" s="9">
        <v>1179970</v>
      </c>
      <c r="C586" s="9" t="s">
        <v>966</v>
      </c>
    </row>
    <row r="587" spans="1:3" ht="12.75" customHeight="1" x14ac:dyDescent="0.2">
      <c r="A587" s="9">
        <v>2021</v>
      </c>
      <c r="B587" s="9">
        <v>1127925</v>
      </c>
      <c r="C587" s="9" t="s">
        <v>966</v>
      </c>
    </row>
    <row r="588" spans="1:3" ht="12.75" customHeight="1" x14ac:dyDescent="0.2">
      <c r="A588" s="9">
        <v>2021</v>
      </c>
      <c r="B588" s="9">
        <v>1308687</v>
      </c>
      <c r="C588" s="9" t="s">
        <v>966</v>
      </c>
    </row>
    <row r="589" spans="1:3" ht="12.75" customHeight="1" x14ac:dyDescent="0.2">
      <c r="A589" s="9">
        <v>2021</v>
      </c>
      <c r="B589" s="9">
        <v>1319230</v>
      </c>
      <c r="C589" s="9" t="s">
        <v>966</v>
      </c>
    </row>
    <row r="590" spans="1:3" ht="12.75" customHeight="1" x14ac:dyDescent="0.2">
      <c r="A590" s="9">
        <v>2021</v>
      </c>
      <c r="B590" s="9">
        <v>1127926</v>
      </c>
      <c r="C590" s="9" t="s">
        <v>966</v>
      </c>
    </row>
    <row r="591" spans="1:3" ht="12.75" customHeight="1" x14ac:dyDescent="0.2">
      <c r="A591" s="9">
        <v>2021</v>
      </c>
      <c r="B591" s="9">
        <v>1308687</v>
      </c>
      <c r="C591" s="9" t="s">
        <v>966</v>
      </c>
    </row>
    <row r="592" spans="1:3" ht="12.75" customHeight="1" x14ac:dyDescent="0.2">
      <c r="A592" s="9">
        <v>2021</v>
      </c>
      <c r="B592" s="9">
        <v>1319230</v>
      </c>
      <c r="C592" s="9" t="s">
        <v>966</v>
      </c>
    </row>
    <row r="593" spans="1:3" ht="12.75" customHeight="1" x14ac:dyDescent="0.2">
      <c r="A593" s="9">
        <v>2021</v>
      </c>
      <c r="B593" s="9">
        <v>1103692</v>
      </c>
      <c r="C593" s="9" t="s">
        <v>966</v>
      </c>
    </row>
    <row r="594" spans="1:3" ht="12.75" customHeight="1" x14ac:dyDescent="0.2">
      <c r="A594" s="9">
        <v>2021</v>
      </c>
      <c r="B594" s="9">
        <v>123336</v>
      </c>
      <c r="C594" s="9" t="s">
        <v>976</v>
      </c>
    </row>
    <row r="595" spans="1:3" ht="12.75" customHeight="1" x14ac:dyDescent="0.2">
      <c r="A595" s="9">
        <v>2021</v>
      </c>
      <c r="B595" s="9">
        <v>123336</v>
      </c>
      <c r="C595" s="9" t="s">
        <v>976</v>
      </c>
    </row>
    <row r="596" spans="1:3" ht="12.75" customHeight="1" x14ac:dyDescent="0.2">
      <c r="A596" s="9">
        <v>2021</v>
      </c>
      <c r="B596" s="9">
        <v>123336</v>
      </c>
      <c r="C596" s="9" t="s">
        <v>976</v>
      </c>
    </row>
    <row r="597" spans="1:3" ht="12.75" customHeight="1" x14ac:dyDescent="0.2">
      <c r="A597" s="9">
        <v>2021</v>
      </c>
      <c r="B597" s="9">
        <v>1127927</v>
      </c>
      <c r="C597" s="9" t="s">
        <v>976</v>
      </c>
    </row>
    <row r="598" spans="1:3" ht="12.75" customHeight="1" x14ac:dyDescent="0.2">
      <c r="A598" s="9">
        <v>2021</v>
      </c>
      <c r="B598" s="9">
        <v>1179970</v>
      </c>
      <c r="C598" s="9" t="s">
        <v>976</v>
      </c>
    </row>
    <row r="599" spans="1:3" ht="12.75" customHeight="1" x14ac:dyDescent="0.2">
      <c r="A599" s="9">
        <v>2021</v>
      </c>
      <c r="B599" s="9">
        <v>1179970</v>
      </c>
      <c r="C599" s="9" t="s">
        <v>976</v>
      </c>
    </row>
    <row r="600" spans="1:3" ht="12.75" customHeight="1" x14ac:dyDescent="0.2">
      <c r="A600" s="9">
        <v>2021</v>
      </c>
      <c r="B600" s="9">
        <v>1127924</v>
      </c>
      <c r="C600" s="9" t="s">
        <v>976</v>
      </c>
    </row>
    <row r="601" spans="1:3" ht="12.75" customHeight="1" x14ac:dyDescent="0.2">
      <c r="A601" s="9">
        <v>2021</v>
      </c>
      <c r="B601" s="9">
        <v>1179970</v>
      </c>
      <c r="C601" s="9" t="s">
        <v>976</v>
      </c>
    </row>
    <row r="602" spans="1:3" ht="12.75" customHeight="1" x14ac:dyDescent="0.2">
      <c r="A602" s="9">
        <v>2021</v>
      </c>
      <c r="B602" s="9">
        <v>123336</v>
      </c>
      <c r="C602" s="9" t="s">
        <v>976</v>
      </c>
    </row>
    <row r="603" spans="1:3" ht="12.75" customHeight="1" x14ac:dyDescent="0.2">
      <c r="A603" s="9">
        <v>2021</v>
      </c>
      <c r="B603" s="9">
        <v>1308687</v>
      </c>
      <c r="C603" s="9" t="s">
        <v>976</v>
      </c>
    </row>
    <row r="604" spans="1:3" ht="12.75" customHeight="1" x14ac:dyDescent="0.2">
      <c r="A604" s="9">
        <v>2021</v>
      </c>
      <c r="B604" s="9">
        <v>1179970</v>
      </c>
      <c r="C604" s="9" t="s">
        <v>976</v>
      </c>
    </row>
    <row r="605" spans="1:3" ht="12.75" customHeight="1" x14ac:dyDescent="0.2">
      <c r="A605" s="9">
        <v>2021</v>
      </c>
      <c r="B605" s="9">
        <v>1117076</v>
      </c>
      <c r="C605" s="9" t="s">
        <v>976</v>
      </c>
    </row>
    <row r="606" spans="1:3" ht="12.75" customHeight="1" x14ac:dyDescent="0.2">
      <c r="A606" s="9">
        <v>2021</v>
      </c>
      <c r="B606" s="9">
        <v>1179970</v>
      </c>
      <c r="C606" s="9" t="s">
        <v>976</v>
      </c>
    </row>
    <row r="607" spans="1:3" ht="12.75" customHeight="1" x14ac:dyDescent="0.2">
      <c r="A607" s="9">
        <v>2021</v>
      </c>
      <c r="B607" s="9">
        <v>1179970</v>
      </c>
      <c r="C607" s="9" t="s">
        <v>976</v>
      </c>
    </row>
    <row r="608" spans="1:3" ht="12.75" customHeight="1" x14ac:dyDescent="0.2">
      <c r="A608" s="9">
        <v>2021</v>
      </c>
      <c r="B608" s="9">
        <v>123336</v>
      </c>
      <c r="C608" s="9" t="s">
        <v>976</v>
      </c>
    </row>
    <row r="609" spans="1:3" ht="12.75" customHeight="1" x14ac:dyDescent="0.2">
      <c r="A609" s="9">
        <v>2021</v>
      </c>
      <c r="B609" s="9">
        <v>123336</v>
      </c>
      <c r="C609" s="9" t="s">
        <v>976</v>
      </c>
    </row>
    <row r="610" spans="1:3" ht="12.75" customHeight="1" x14ac:dyDescent="0.2">
      <c r="A610" s="9">
        <v>2021</v>
      </c>
      <c r="B610" s="9">
        <v>1179970</v>
      </c>
      <c r="C610" s="9" t="s">
        <v>976</v>
      </c>
    </row>
    <row r="611" spans="1:3" ht="12.75" customHeight="1" x14ac:dyDescent="0.2">
      <c r="A611" s="9">
        <v>2021</v>
      </c>
      <c r="B611" s="9">
        <v>1127926</v>
      </c>
      <c r="C611" s="9" t="s">
        <v>976</v>
      </c>
    </row>
    <row r="612" spans="1:3" ht="12.75" customHeight="1" x14ac:dyDescent="0.2">
      <c r="A612" s="9">
        <v>2021</v>
      </c>
      <c r="B612" s="9">
        <v>1308687</v>
      </c>
      <c r="C612" s="9" t="s">
        <v>976</v>
      </c>
    </row>
    <row r="613" spans="1:3" ht="12.75" customHeight="1" x14ac:dyDescent="0.2">
      <c r="A613" s="9">
        <v>2021</v>
      </c>
      <c r="B613" s="9">
        <v>1127926</v>
      </c>
      <c r="C613" s="9" t="s">
        <v>976</v>
      </c>
    </row>
    <row r="614" spans="1:3" ht="12.75" customHeight="1" x14ac:dyDescent="0.2">
      <c r="A614" s="9">
        <v>2021</v>
      </c>
      <c r="B614" s="9">
        <v>1179970</v>
      </c>
      <c r="C614" s="9" t="s">
        <v>976</v>
      </c>
    </row>
    <row r="615" spans="1:3" ht="12.75" customHeight="1" x14ac:dyDescent="0.2">
      <c r="A615" s="9">
        <v>2021</v>
      </c>
      <c r="B615" s="9">
        <v>1127924</v>
      </c>
      <c r="C615" s="9" t="s">
        <v>976</v>
      </c>
    </row>
    <row r="616" spans="1:3" ht="12.75" customHeight="1" x14ac:dyDescent="0.2">
      <c r="A616" s="9">
        <v>2021</v>
      </c>
      <c r="B616" s="9">
        <v>1179970</v>
      </c>
      <c r="C616" s="9" t="s">
        <v>976</v>
      </c>
    </row>
    <row r="617" spans="1:3" ht="12.75" customHeight="1" x14ac:dyDescent="0.2">
      <c r="A617" s="9">
        <v>2021</v>
      </c>
      <c r="B617" s="9">
        <v>1308687</v>
      </c>
      <c r="C617" s="9" t="s">
        <v>976</v>
      </c>
    </row>
    <row r="618" spans="1:3" ht="12.75" customHeight="1" x14ac:dyDescent="0.2">
      <c r="A618" s="9">
        <v>2021</v>
      </c>
      <c r="B618" s="9">
        <v>123336</v>
      </c>
      <c r="C618" s="9" t="s">
        <v>976</v>
      </c>
    </row>
    <row r="619" spans="1:3" ht="12.75" customHeight="1" x14ac:dyDescent="0.2">
      <c r="A619" s="9">
        <v>2021</v>
      </c>
      <c r="B619" s="9">
        <v>1127926</v>
      </c>
      <c r="C619" s="9" t="s">
        <v>976</v>
      </c>
    </row>
    <row r="620" spans="1:3" ht="12.75" customHeight="1" x14ac:dyDescent="0.2">
      <c r="A620" s="9">
        <v>2021</v>
      </c>
      <c r="B620" s="9">
        <v>122845</v>
      </c>
      <c r="C620" s="9" t="s">
        <v>976</v>
      </c>
    </row>
    <row r="621" spans="1:3" ht="12.75" customHeight="1" x14ac:dyDescent="0.2">
      <c r="A621" s="9">
        <v>2021</v>
      </c>
      <c r="B621" s="9">
        <v>1179970</v>
      </c>
      <c r="C621" s="9" t="s">
        <v>976</v>
      </c>
    </row>
    <row r="622" spans="1:3" ht="12.75" customHeight="1" x14ac:dyDescent="0.2">
      <c r="A622" s="9">
        <v>2021</v>
      </c>
      <c r="B622" s="9">
        <v>1179970</v>
      </c>
      <c r="C622" s="9" t="s">
        <v>976</v>
      </c>
    </row>
    <row r="623" spans="1:3" ht="12.75" customHeight="1" x14ac:dyDescent="0.2">
      <c r="A623" s="9">
        <v>2021</v>
      </c>
      <c r="B623" s="9">
        <v>1127924</v>
      </c>
      <c r="C623" s="9" t="s">
        <v>976</v>
      </c>
    </row>
    <row r="624" spans="1:3" ht="12.75" customHeight="1" x14ac:dyDescent="0.2">
      <c r="A624" s="9">
        <v>2021</v>
      </c>
      <c r="B624" s="9">
        <v>1319230</v>
      </c>
      <c r="C624" s="9" t="s">
        <v>976</v>
      </c>
    </row>
    <row r="625" spans="1:3" ht="12.75" customHeight="1" x14ac:dyDescent="0.2">
      <c r="A625" s="9">
        <v>2021</v>
      </c>
      <c r="B625" s="9">
        <v>1308687</v>
      </c>
      <c r="C625" s="9" t="s">
        <v>976</v>
      </c>
    </row>
    <row r="626" spans="1:3" ht="12.75" customHeight="1" x14ac:dyDescent="0.2">
      <c r="A626" s="9">
        <v>2021</v>
      </c>
      <c r="B626" s="9">
        <v>123336</v>
      </c>
      <c r="C626" s="9" t="s">
        <v>976</v>
      </c>
    </row>
    <row r="627" spans="1:3" ht="12.75" customHeight="1" x14ac:dyDescent="0.2">
      <c r="A627" s="9">
        <v>2021</v>
      </c>
      <c r="B627" s="9">
        <v>1179970</v>
      </c>
      <c r="C627" s="9" t="s">
        <v>976</v>
      </c>
    </row>
    <row r="628" spans="1:3" ht="12.75" customHeight="1" x14ac:dyDescent="0.2">
      <c r="A628" s="9">
        <v>2021</v>
      </c>
      <c r="B628" s="9">
        <v>1319230</v>
      </c>
      <c r="C628" s="9" t="s">
        <v>976</v>
      </c>
    </row>
    <row r="629" spans="1:3" ht="12.75" customHeight="1" x14ac:dyDescent="0.2">
      <c r="A629" s="9">
        <v>2021</v>
      </c>
      <c r="B629" s="9">
        <v>123336</v>
      </c>
      <c r="C629" s="9" t="s">
        <v>976</v>
      </c>
    </row>
    <row r="630" spans="1:3" ht="12.75" customHeight="1" x14ac:dyDescent="0.2">
      <c r="A630" s="9">
        <v>2021</v>
      </c>
      <c r="B630" s="9">
        <v>1319230</v>
      </c>
      <c r="C630" s="9" t="s">
        <v>976</v>
      </c>
    </row>
    <row r="631" spans="1:3" ht="12.75" customHeight="1" x14ac:dyDescent="0.2">
      <c r="A631" s="9">
        <v>2021</v>
      </c>
      <c r="B631" s="9">
        <v>1127924</v>
      </c>
      <c r="C631" s="9" t="s">
        <v>976</v>
      </c>
    </row>
    <row r="632" spans="1:3" ht="12.75" customHeight="1" x14ac:dyDescent="0.2">
      <c r="A632" s="9">
        <v>2021</v>
      </c>
      <c r="B632" s="9">
        <v>1127926</v>
      </c>
      <c r="C632" s="9" t="s">
        <v>976</v>
      </c>
    </row>
    <row r="633" spans="1:3" ht="12.75" customHeight="1" x14ac:dyDescent="0.2">
      <c r="A633" s="9">
        <v>2021</v>
      </c>
      <c r="B633" s="9">
        <v>1319230</v>
      </c>
      <c r="C633" s="9" t="s">
        <v>976</v>
      </c>
    </row>
    <row r="634" spans="1:3" ht="12.75" customHeight="1" x14ac:dyDescent="0.2">
      <c r="A634" s="9">
        <v>2021</v>
      </c>
      <c r="B634" s="9">
        <v>1127927</v>
      </c>
      <c r="C634" s="9" t="s">
        <v>976</v>
      </c>
    </row>
    <row r="635" spans="1:3" ht="12.75" customHeight="1" x14ac:dyDescent="0.2">
      <c r="A635" s="9">
        <v>2021</v>
      </c>
      <c r="B635" s="9">
        <v>1179970</v>
      </c>
      <c r="C635" s="9" t="s">
        <v>976</v>
      </c>
    </row>
    <row r="636" spans="1:3" ht="12.75" customHeight="1" x14ac:dyDescent="0.2">
      <c r="A636" s="9">
        <v>2021</v>
      </c>
      <c r="B636" s="9">
        <v>1365444</v>
      </c>
      <c r="C636" s="9" t="s">
        <v>976</v>
      </c>
    </row>
    <row r="637" spans="1:3" ht="12.75" customHeight="1" x14ac:dyDescent="0.2">
      <c r="A637" s="9">
        <v>2021</v>
      </c>
      <c r="B637" s="9">
        <v>108730</v>
      </c>
      <c r="C637" s="9" t="s">
        <v>976</v>
      </c>
    </row>
    <row r="638" spans="1:3" ht="12.75" customHeight="1" x14ac:dyDescent="0.2">
      <c r="A638" s="9">
        <v>2021</v>
      </c>
      <c r="B638" s="9">
        <v>1308687</v>
      </c>
      <c r="C638" s="9" t="s">
        <v>976</v>
      </c>
    </row>
    <row r="639" spans="1:3" ht="12.75" customHeight="1" x14ac:dyDescent="0.2">
      <c r="A639" s="9">
        <v>2021</v>
      </c>
      <c r="B639" s="9">
        <v>1127927</v>
      </c>
      <c r="C639" s="9" t="s">
        <v>976</v>
      </c>
    </row>
    <row r="640" spans="1:3" ht="12.75" customHeight="1" x14ac:dyDescent="0.2">
      <c r="A640" s="9">
        <v>2021</v>
      </c>
      <c r="B640" s="9">
        <v>1308687</v>
      </c>
      <c r="C640" s="9" t="s">
        <v>976</v>
      </c>
    </row>
    <row r="641" spans="1:3" ht="12.75" customHeight="1" x14ac:dyDescent="0.2">
      <c r="A641" s="9">
        <v>2021</v>
      </c>
      <c r="B641" s="9">
        <v>1179970</v>
      </c>
      <c r="C641" s="9" t="s">
        <v>976</v>
      </c>
    </row>
    <row r="642" spans="1:3" ht="12.75" customHeight="1" x14ac:dyDescent="0.2">
      <c r="A642" s="9">
        <v>2021</v>
      </c>
      <c r="B642" s="9">
        <v>1308687</v>
      </c>
      <c r="C642" s="9" t="s">
        <v>976</v>
      </c>
    </row>
    <row r="643" spans="1:3" ht="12.75" customHeight="1" x14ac:dyDescent="0.2">
      <c r="A643" s="9">
        <v>2021</v>
      </c>
      <c r="B643" s="9">
        <v>1127926</v>
      </c>
      <c r="C643" s="9" t="s">
        <v>976</v>
      </c>
    </row>
    <row r="644" spans="1:3" ht="12.75" customHeight="1" x14ac:dyDescent="0.2">
      <c r="A644" s="9">
        <v>2021</v>
      </c>
      <c r="B644" s="9">
        <v>108730</v>
      </c>
      <c r="C644" s="9" t="s">
        <v>976</v>
      </c>
    </row>
    <row r="645" spans="1:3" ht="12.75" customHeight="1" x14ac:dyDescent="0.2">
      <c r="A645" s="9">
        <v>2021</v>
      </c>
      <c r="B645" s="9">
        <v>1179970</v>
      </c>
      <c r="C645" s="9" t="s">
        <v>976</v>
      </c>
    </row>
    <row r="646" spans="1:3" ht="12.75" customHeight="1" x14ac:dyDescent="0.2">
      <c r="A646" s="9">
        <v>2021</v>
      </c>
      <c r="B646" s="9">
        <v>1308687</v>
      </c>
      <c r="C646" s="9" t="s">
        <v>976</v>
      </c>
    </row>
    <row r="647" spans="1:3" ht="12.75" customHeight="1" x14ac:dyDescent="0.2">
      <c r="A647" s="9">
        <v>2021</v>
      </c>
      <c r="B647" s="9">
        <v>122845</v>
      </c>
      <c r="C647" s="9" t="s">
        <v>976</v>
      </c>
    </row>
    <row r="648" spans="1:3" ht="12.75" customHeight="1" x14ac:dyDescent="0.2">
      <c r="A648" s="9">
        <v>2021</v>
      </c>
      <c r="B648" s="9">
        <v>1179970</v>
      </c>
      <c r="C648" s="9" t="s">
        <v>976</v>
      </c>
    </row>
    <row r="649" spans="1:3" ht="12.75" customHeight="1" x14ac:dyDescent="0.2">
      <c r="A649" s="9">
        <v>2021</v>
      </c>
      <c r="B649" s="9">
        <v>1103657</v>
      </c>
      <c r="C649" s="9" t="s">
        <v>976</v>
      </c>
    </row>
    <row r="650" spans="1:3" ht="12.75" customHeight="1" x14ac:dyDescent="0.2">
      <c r="A650" s="9">
        <v>2021</v>
      </c>
      <c r="B650" s="9">
        <v>1179970</v>
      </c>
      <c r="C650" s="9" t="s">
        <v>976</v>
      </c>
    </row>
    <row r="651" spans="1:3" ht="12.75" customHeight="1" x14ac:dyDescent="0.2">
      <c r="A651" s="9">
        <v>2021</v>
      </c>
      <c r="B651" s="9">
        <v>1127927</v>
      </c>
      <c r="C651" s="9" t="s">
        <v>976</v>
      </c>
    </row>
    <row r="652" spans="1:3" ht="12.75" customHeight="1" x14ac:dyDescent="0.2">
      <c r="A652" s="9">
        <v>2021</v>
      </c>
      <c r="B652" s="9">
        <v>1179970</v>
      </c>
      <c r="C652" s="9" t="s">
        <v>976</v>
      </c>
    </row>
    <row r="653" spans="1:3" ht="12.75" customHeight="1" x14ac:dyDescent="0.2">
      <c r="A653" s="9">
        <v>2021</v>
      </c>
      <c r="B653" s="9">
        <v>1127926</v>
      </c>
      <c r="C653" s="9" t="s">
        <v>976</v>
      </c>
    </row>
    <row r="654" spans="1:3" ht="12.75" customHeight="1" x14ac:dyDescent="0.2">
      <c r="A654" s="9">
        <v>2021</v>
      </c>
      <c r="B654" s="9">
        <v>1103657</v>
      </c>
      <c r="C654" s="9" t="s">
        <v>976</v>
      </c>
    </row>
    <row r="655" spans="1:3" ht="12.75" customHeight="1" x14ac:dyDescent="0.2">
      <c r="A655" s="9">
        <v>2021</v>
      </c>
      <c r="B655" s="9">
        <v>1127927</v>
      </c>
      <c r="C655" s="9" t="s">
        <v>976</v>
      </c>
    </row>
    <row r="656" spans="1:3" ht="12.75" customHeight="1" x14ac:dyDescent="0.2">
      <c r="A656" s="9">
        <v>2021</v>
      </c>
      <c r="B656" s="9">
        <v>1179970</v>
      </c>
      <c r="C656" s="9" t="s">
        <v>976</v>
      </c>
    </row>
    <row r="657" spans="1:3" ht="12.75" customHeight="1" x14ac:dyDescent="0.2">
      <c r="A657" s="9">
        <v>2021</v>
      </c>
      <c r="B657" s="9">
        <v>1127926</v>
      </c>
      <c r="C657" s="9" t="s">
        <v>976</v>
      </c>
    </row>
    <row r="658" spans="1:3" ht="12.75" customHeight="1" x14ac:dyDescent="0.2">
      <c r="A658" s="9">
        <v>2021</v>
      </c>
      <c r="B658" s="9">
        <v>1103909</v>
      </c>
      <c r="C658" s="9" t="s">
        <v>976</v>
      </c>
    </row>
    <row r="659" spans="1:3" ht="12.75" customHeight="1" x14ac:dyDescent="0.2">
      <c r="A659" s="9">
        <v>2021</v>
      </c>
      <c r="B659" s="9">
        <v>1127924</v>
      </c>
      <c r="C659" s="9" t="s">
        <v>976</v>
      </c>
    </row>
    <row r="660" spans="1:3" ht="12.75" customHeight="1" x14ac:dyDescent="0.2">
      <c r="A660" s="9">
        <v>2021</v>
      </c>
      <c r="B660" s="9">
        <v>108730</v>
      </c>
      <c r="C660" s="9" t="s">
        <v>976</v>
      </c>
    </row>
    <row r="661" spans="1:3" ht="12.75" customHeight="1" x14ac:dyDescent="0.2">
      <c r="A661" s="9">
        <v>2021</v>
      </c>
      <c r="B661" s="9">
        <v>1127926</v>
      </c>
      <c r="C661" s="9" t="s">
        <v>976</v>
      </c>
    </row>
    <row r="662" spans="1:3" ht="12.75" customHeight="1" x14ac:dyDescent="0.2">
      <c r="A662" s="9">
        <v>2021</v>
      </c>
      <c r="B662" s="9">
        <v>108730</v>
      </c>
      <c r="C662" s="9" t="s">
        <v>976</v>
      </c>
    </row>
    <row r="663" spans="1:3" ht="12.75" customHeight="1" x14ac:dyDescent="0.2">
      <c r="A663" s="9">
        <v>2021</v>
      </c>
      <c r="B663" s="9">
        <v>108730</v>
      </c>
      <c r="C663" s="9" t="s">
        <v>976</v>
      </c>
    </row>
    <row r="664" spans="1:3" ht="12.75" customHeight="1" x14ac:dyDescent="0.2">
      <c r="A664" s="9">
        <v>2021</v>
      </c>
      <c r="B664" s="9">
        <v>1179970</v>
      </c>
      <c r="C664" s="9" t="s">
        <v>976</v>
      </c>
    </row>
    <row r="665" spans="1:3" ht="12.75" customHeight="1" x14ac:dyDescent="0.2">
      <c r="A665" s="9">
        <v>2021</v>
      </c>
      <c r="B665" s="9">
        <v>1179970</v>
      </c>
      <c r="C665" s="9" t="s">
        <v>976</v>
      </c>
    </row>
    <row r="666" spans="1:3" ht="12.75" customHeight="1" x14ac:dyDescent="0.2">
      <c r="A666" s="9">
        <v>2021</v>
      </c>
      <c r="B666" s="9">
        <v>1127926</v>
      </c>
      <c r="C666" s="9" t="s">
        <v>976</v>
      </c>
    </row>
    <row r="667" spans="1:3" ht="12.75" customHeight="1" x14ac:dyDescent="0.2">
      <c r="A667" s="9">
        <v>2021</v>
      </c>
      <c r="B667" s="9">
        <v>1179970</v>
      </c>
      <c r="C667" s="9" t="s">
        <v>976</v>
      </c>
    </row>
    <row r="668" spans="1:3" ht="12.75" customHeight="1" x14ac:dyDescent="0.2">
      <c r="A668" s="9">
        <v>2021</v>
      </c>
      <c r="B668" s="9">
        <v>1179970</v>
      </c>
      <c r="C668" s="9" t="s">
        <v>976</v>
      </c>
    </row>
    <row r="669" spans="1:3" ht="12.75" customHeight="1" x14ac:dyDescent="0.2">
      <c r="A669" s="9">
        <v>2021</v>
      </c>
      <c r="B669" s="9">
        <v>1179970</v>
      </c>
      <c r="C669" s="9" t="s">
        <v>976</v>
      </c>
    </row>
    <row r="670" spans="1:3" ht="12.75" customHeight="1" x14ac:dyDescent="0.2">
      <c r="A670" s="9">
        <v>2021</v>
      </c>
      <c r="B670" s="9">
        <v>122845</v>
      </c>
      <c r="C670" s="9" t="s">
        <v>976</v>
      </c>
    </row>
    <row r="671" spans="1:3" ht="12.75" customHeight="1" x14ac:dyDescent="0.2">
      <c r="A671" s="9">
        <v>2021</v>
      </c>
      <c r="B671" s="9">
        <v>123336</v>
      </c>
      <c r="C671" s="9" t="s">
        <v>976</v>
      </c>
    </row>
    <row r="672" spans="1:3" ht="12.75" customHeight="1" x14ac:dyDescent="0.2">
      <c r="A672" s="9">
        <v>2021</v>
      </c>
      <c r="B672" s="9">
        <v>123336</v>
      </c>
      <c r="C672" s="9" t="s">
        <v>976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604</v>
      </c>
    </row>
    <row r="2" spans="1:3" ht="12.75" customHeight="1" x14ac:dyDescent="0.2">
      <c r="A2" s="9">
        <v>2021</v>
      </c>
      <c r="B2" s="9">
        <v>108730</v>
      </c>
      <c r="C2" s="9" t="s">
        <v>967</v>
      </c>
    </row>
    <row r="3" spans="1:3" ht="12.75" customHeight="1" x14ac:dyDescent="0.2">
      <c r="A3" s="9">
        <v>2021</v>
      </c>
      <c r="B3" s="9">
        <v>1179970</v>
      </c>
      <c r="C3" s="9" t="s">
        <v>967</v>
      </c>
    </row>
    <row r="4" spans="1:3" ht="12.75" customHeight="1" x14ac:dyDescent="0.2">
      <c r="A4" s="9">
        <v>2021</v>
      </c>
      <c r="B4" s="9">
        <v>1179970</v>
      </c>
      <c r="C4" s="9" t="s">
        <v>967</v>
      </c>
    </row>
    <row r="5" spans="1:3" ht="12.75" customHeight="1" x14ac:dyDescent="0.2">
      <c r="A5" s="9">
        <v>2021</v>
      </c>
      <c r="B5" s="9">
        <v>150129</v>
      </c>
      <c r="C5" s="9" t="s">
        <v>967</v>
      </c>
    </row>
    <row r="6" spans="1:3" ht="12.75" customHeight="1" x14ac:dyDescent="0.2">
      <c r="A6" s="9">
        <v>2021</v>
      </c>
      <c r="B6" s="9">
        <v>1117076</v>
      </c>
      <c r="C6" s="9" t="s">
        <v>967</v>
      </c>
    </row>
    <row r="7" spans="1:3" ht="12.75" customHeight="1" x14ac:dyDescent="0.2">
      <c r="A7" s="9">
        <v>2021</v>
      </c>
      <c r="B7" s="9">
        <v>1179970</v>
      </c>
      <c r="C7" s="9" t="s">
        <v>967</v>
      </c>
    </row>
    <row r="8" spans="1:3" ht="12.75" customHeight="1" x14ac:dyDescent="0.2">
      <c r="A8" s="9">
        <v>2021</v>
      </c>
      <c r="B8" s="9">
        <v>1103909</v>
      </c>
      <c r="C8" s="9" t="s">
        <v>967</v>
      </c>
    </row>
    <row r="9" spans="1:3" ht="12.75" customHeight="1" x14ac:dyDescent="0.2">
      <c r="A9" s="9">
        <v>2021</v>
      </c>
      <c r="B9" s="9">
        <v>122845</v>
      </c>
      <c r="C9" s="9" t="s">
        <v>967</v>
      </c>
    </row>
    <row r="10" spans="1:3" ht="12.75" customHeight="1" x14ac:dyDescent="0.2">
      <c r="A10" s="9">
        <v>2021</v>
      </c>
      <c r="B10" s="9">
        <v>1179970</v>
      </c>
      <c r="C10" s="9" t="s">
        <v>967</v>
      </c>
    </row>
    <row r="11" spans="1:3" ht="12.75" customHeight="1" x14ac:dyDescent="0.2">
      <c r="A11" s="9">
        <v>2021</v>
      </c>
      <c r="B11" s="9">
        <v>1308687</v>
      </c>
      <c r="C11" s="9" t="s">
        <v>967</v>
      </c>
    </row>
    <row r="12" spans="1:3" ht="12.75" customHeight="1" x14ac:dyDescent="0.2">
      <c r="A12" s="9">
        <v>2021</v>
      </c>
      <c r="B12" s="9">
        <v>1103909</v>
      </c>
      <c r="C12" s="9" t="s">
        <v>967</v>
      </c>
    </row>
    <row r="13" spans="1:3" ht="12.75" customHeight="1" x14ac:dyDescent="0.2">
      <c r="A13" s="9">
        <v>2021</v>
      </c>
      <c r="B13" s="9">
        <v>1179970</v>
      </c>
      <c r="C13" s="9" t="s">
        <v>967</v>
      </c>
    </row>
    <row r="14" spans="1:3" ht="12.75" customHeight="1" x14ac:dyDescent="0.2">
      <c r="A14" s="9">
        <v>2021</v>
      </c>
      <c r="B14" s="9">
        <v>1127926</v>
      </c>
      <c r="C14" s="9" t="s">
        <v>967</v>
      </c>
    </row>
    <row r="15" spans="1:3" ht="12.75" customHeight="1" x14ac:dyDescent="0.2">
      <c r="A15" s="9">
        <v>2021</v>
      </c>
      <c r="B15" s="9">
        <v>1179970</v>
      </c>
      <c r="C15" s="9" t="s">
        <v>967</v>
      </c>
    </row>
    <row r="16" spans="1:3" ht="12.75" customHeight="1" x14ac:dyDescent="0.2">
      <c r="A16" s="9">
        <v>2021</v>
      </c>
      <c r="B16" s="9">
        <v>1103909</v>
      </c>
      <c r="C16" s="9" t="s">
        <v>967</v>
      </c>
    </row>
    <row r="17" spans="1:3" ht="12.75" customHeight="1" x14ac:dyDescent="0.2">
      <c r="A17" s="9">
        <v>2021</v>
      </c>
      <c r="B17" s="9">
        <v>122845</v>
      </c>
      <c r="C17" s="9" t="s">
        <v>967</v>
      </c>
    </row>
    <row r="18" spans="1:3" ht="12.75" customHeight="1" x14ac:dyDescent="0.2">
      <c r="A18" s="9">
        <v>2021</v>
      </c>
      <c r="B18" s="9">
        <v>122845</v>
      </c>
      <c r="C18" s="9" t="s">
        <v>967</v>
      </c>
    </row>
    <row r="19" spans="1:3" ht="12.75" customHeight="1" x14ac:dyDescent="0.2">
      <c r="A19" s="9">
        <v>2021</v>
      </c>
      <c r="B19" s="9">
        <v>1117076</v>
      </c>
      <c r="C19" s="9" t="s">
        <v>967</v>
      </c>
    </row>
    <row r="20" spans="1:3" ht="12.75" customHeight="1" x14ac:dyDescent="0.2">
      <c r="A20" s="9">
        <v>2021</v>
      </c>
      <c r="B20" s="9">
        <v>1127925</v>
      </c>
      <c r="C20" s="9" t="s">
        <v>967</v>
      </c>
    </row>
    <row r="21" spans="1:3" ht="12.75" customHeight="1" x14ac:dyDescent="0.2">
      <c r="A21" s="9">
        <v>2021</v>
      </c>
      <c r="B21" s="9">
        <v>1117076</v>
      </c>
      <c r="C21" s="9" t="s">
        <v>967</v>
      </c>
    </row>
    <row r="22" spans="1:3" ht="12.75" customHeight="1" x14ac:dyDescent="0.2">
      <c r="A22" s="9">
        <v>2021</v>
      </c>
      <c r="B22" s="9">
        <v>1127925</v>
      </c>
      <c r="C22" s="9" t="s">
        <v>967</v>
      </c>
    </row>
    <row r="23" spans="1:3" ht="12.75" customHeight="1" x14ac:dyDescent="0.2">
      <c r="A23" s="9">
        <v>2021</v>
      </c>
      <c r="B23" s="9">
        <v>122845</v>
      </c>
      <c r="C23" s="9" t="s">
        <v>967</v>
      </c>
    </row>
    <row r="24" spans="1:3" ht="12.75" customHeight="1" x14ac:dyDescent="0.2">
      <c r="A24" s="9">
        <v>2021</v>
      </c>
      <c r="B24" s="9">
        <v>1179970</v>
      </c>
      <c r="C24" s="9" t="s">
        <v>967</v>
      </c>
    </row>
    <row r="25" spans="1:3" ht="12.75" customHeight="1" x14ac:dyDescent="0.2">
      <c r="A25" s="9">
        <v>2021</v>
      </c>
      <c r="B25" s="9">
        <v>1127926</v>
      </c>
      <c r="C25" s="9" t="s">
        <v>967</v>
      </c>
    </row>
    <row r="26" spans="1:3" ht="12.75" customHeight="1" x14ac:dyDescent="0.2">
      <c r="A26" s="9">
        <v>2021</v>
      </c>
      <c r="B26" s="9">
        <v>1127925</v>
      </c>
      <c r="C26" s="9" t="s">
        <v>967</v>
      </c>
    </row>
    <row r="27" spans="1:3" ht="12.75" customHeight="1" x14ac:dyDescent="0.2">
      <c r="A27" s="9">
        <v>2021</v>
      </c>
      <c r="B27" s="9">
        <v>1127926</v>
      </c>
      <c r="C27" s="9" t="s">
        <v>967</v>
      </c>
    </row>
    <row r="28" spans="1:3" ht="12.75" customHeight="1" x14ac:dyDescent="0.2">
      <c r="A28" s="9">
        <v>2021</v>
      </c>
      <c r="B28" s="9">
        <v>108730</v>
      </c>
      <c r="C28" s="9" t="s">
        <v>967</v>
      </c>
    </row>
    <row r="29" spans="1:3" ht="12.75" customHeight="1" x14ac:dyDescent="0.2">
      <c r="A29" s="9">
        <v>2021</v>
      </c>
      <c r="B29" s="9">
        <v>1127926</v>
      </c>
      <c r="C29" s="9" t="s">
        <v>967</v>
      </c>
    </row>
    <row r="30" spans="1:3" ht="12.75" customHeight="1" x14ac:dyDescent="0.2">
      <c r="A30" s="9">
        <v>2021</v>
      </c>
      <c r="B30" s="9">
        <v>1319230</v>
      </c>
      <c r="C30" s="9" t="s">
        <v>971</v>
      </c>
    </row>
    <row r="31" spans="1:3" ht="12.75" customHeight="1" x14ac:dyDescent="0.2">
      <c r="A31" s="9">
        <v>2021</v>
      </c>
      <c r="B31" s="9">
        <v>150129</v>
      </c>
      <c r="C31" s="9" t="s">
        <v>971</v>
      </c>
    </row>
    <row r="32" spans="1:3" ht="12.75" customHeight="1" x14ac:dyDescent="0.2">
      <c r="A32" s="9">
        <v>2021</v>
      </c>
      <c r="B32" s="9">
        <v>1103832</v>
      </c>
      <c r="C32" s="9" t="s">
        <v>971</v>
      </c>
    </row>
    <row r="33" spans="1:3" ht="12.75" customHeight="1" x14ac:dyDescent="0.2">
      <c r="A33" s="9">
        <v>2021</v>
      </c>
      <c r="B33" s="9">
        <v>1308687</v>
      </c>
      <c r="C33" s="9" t="s">
        <v>971</v>
      </c>
    </row>
    <row r="34" spans="1:3" ht="12.75" customHeight="1" x14ac:dyDescent="0.2">
      <c r="A34" s="9">
        <v>2021</v>
      </c>
      <c r="B34" s="9">
        <v>1127927</v>
      </c>
      <c r="C34" s="9" t="s">
        <v>971</v>
      </c>
    </row>
    <row r="35" spans="1:3" ht="12.75" customHeight="1" x14ac:dyDescent="0.2">
      <c r="A35" s="9">
        <v>2021</v>
      </c>
      <c r="B35" s="9">
        <v>150129</v>
      </c>
      <c r="C35" s="9" t="s">
        <v>971</v>
      </c>
    </row>
    <row r="36" spans="1:3" ht="12.75" customHeight="1" x14ac:dyDescent="0.2">
      <c r="A36" s="9">
        <v>2021</v>
      </c>
      <c r="B36" s="9">
        <v>1179970</v>
      </c>
      <c r="C36" s="9" t="s">
        <v>971</v>
      </c>
    </row>
    <row r="37" spans="1:3" ht="12.75" customHeight="1" x14ac:dyDescent="0.2">
      <c r="A37" s="9">
        <v>2021</v>
      </c>
      <c r="B37" s="9">
        <v>123336</v>
      </c>
      <c r="C37" s="9" t="s">
        <v>971</v>
      </c>
    </row>
    <row r="38" spans="1:3" ht="12.75" customHeight="1" x14ac:dyDescent="0.2">
      <c r="A38" s="9">
        <v>2021</v>
      </c>
      <c r="B38" s="9">
        <v>123336</v>
      </c>
      <c r="C38" s="9" t="s">
        <v>971</v>
      </c>
    </row>
    <row r="39" spans="1:3" ht="12.75" customHeight="1" x14ac:dyDescent="0.2">
      <c r="A39" s="9">
        <v>2021</v>
      </c>
      <c r="B39" s="9">
        <v>1127925</v>
      </c>
      <c r="C39" s="9" t="s">
        <v>971</v>
      </c>
    </row>
    <row r="40" spans="1:3" ht="12.75" customHeight="1" x14ac:dyDescent="0.2">
      <c r="A40" s="9">
        <v>2021</v>
      </c>
      <c r="B40" s="9">
        <v>1308687</v>
      </c>
      <c r="C40" s="9" t="s">
        <v>971</v>
      </c>
    </row>
    <row r="41" spans="1:3" ht="12.75" customHeight="1" x14ac:dyDescent="0.2">
      <c r="A41" s="9">
        <v>2021</v>
      </c>
      <c r="B41" s="9">
        <v>1103832</v>
      </c>
      <c r="C41" s="9" t="s">
        <v>971</v>
      </c>
    </row>
    <row r="42" spans="1:3" ht="12.75" customHeight="1" x14ac:dyDescent="0.2">
      <c r="A42" s="9">
        <v>2021</v>
      </c>
      <c r="B42" s="9">
        <v>123336</v>
      </c>
      <c r="C42" s="9" t="s">
        <v>971</v>
      </c>
    </row>
    <row r="43" spans="1:3" ht="12.75" customHeight="1" x14ac:dyDescent="0.2">
      <c r="A43" s="9">
        <v>2021</v>
      </c>
      <c r="B43" s="9">
        <v>1117076</v>
      </c>
      <c r="C43" s="9" t="s">
        <v>971</v>
      </c>
    </row>
    <row r="44" spans="1:3" ht="12.75" customHeight="1" x14ac:dyDescent="0.2">
      <c r="A44" s="9">
        <v>2021</v>
      </c>
      <c r="B44" s="9">
        <v>1179970</v>
      </c>
      <c r="C44" s="9" t="s">
        <v>971</v>
      </c>
    </row>
    <row r="45" spans="1:3" ht="12.75" customHeight="1" x14ac:dyDescent="0.2">
      <c r="A45" s="9">
        <v>2021</v>
      </c>
      <c r="B45" s="9">
        <v>123336</v>
      </c>
      <c r="C45" s="9" t="s">
        <v>971</v>
      </c>
    </row>
    <row r="46" spans="1:3" ht="12.75" customHeight="1" x14ac:dyDescent="0.2">
      <c r="A46" s="9">
        <v>2021</v>
      </c>
      <c r="B46" s="9">
        <v>1179970</v>
      </c>
      <c r="C46" s="9" t="s">
        <v>971</v>
      </c>
    </row>
    <row r="47" spans="1:3" ht="12.75" customHeight="1" x14ac:dyDescent="0.2">
      <c r="A47" s="9">
        <v>2021</v>
      </c>
      <c r="B47" s="9">
        <v>1308687</v>
      </c>
      <c r="C47" s="9" t="s">
        <v>971</v>
      </c>
    </row>
    <row r="48" spans="1:3" ht="12.75" customHeight="1" x14ac:dyDescent="0.2">
      <c r="A48" s="9">
        <v>2021</v>
      </c>
      <c r="B48" s="9">
        <v>123336</v>
      </c>
      <c r="C48" s="9" t="s">
        <v>971</v>
      </c>
    </row>
    <row r="49" spans="1:3" ht="12.75" customHeight="1" x14ac:dyDescent="0.2">
      <c r="A49" s="9">
        <v>2021</v>
      </c>
      <c r="B49" s="9">
        <v>150129</v>
      </c>
      <c r="C49" s="9" t="s">
        <v>971</v>
      </c>
    </row>
    <row r="50" spans="1:3" ht="12.75" customHeight="1" x14ac:dyDescent="0.2">
      <c r="A50" s="9">
        <v>2021</v>
      </c>
      <c r="B50" s="9">
        <v>1308687</v>
      </c>
      <c r="C50" s="9" t="s">
        <v>971</v>
      </c>
    </row>
    <row r="51" spans="1:3" ht="12.75" customHeight="1" x14ac:dyDescent="0.2">
      <c r="A51" s="9">
        <v>2021</v>
      </c>
      <c r="B51" s="9">
        <v>1319230</v>
      </c>
      <c r="C51" s="9" t="s">
        <v>971</v>
      </c>
    </row>
    <row r="52" spans="1:3" ht="12.75" customHeight="1" x14ac:dyDescent="0.2">
      <c r="A52" s="9">
        <v>2021</v>
      </c>
      <c r="B52" s="9">
        <v>1127927</v>
      </c>
      <c r="C52" s="9" t="s">
        <v>971</v>
      </c>
    </row>
    <row r="53" spans="1:3" ht="12.75" customHeight="1" x14ac:dyDescent="0.2">
      <c r="A53" s="9">
        <v>2021</v>
      </c>
      <c r="B53" s="9">
        <v>1127925</v>
      </c>
      <c r="C53" s="9" t="s">
        <v>971</v>
      </c>
    </row>
    <row r="54" spans="1:3" ht="12.75" customHeight="1" x14ac:dyDescent="0.2">
      <c r="A54" s="9">
        <v>2021</v>
      </c>
      <c r="B54" s="9">
        <v>1179970</v>
      </c>
      <c r="C54" s="9" t="s">
        <v>971</v>
      </c>
    </row>
    <row r="55" spans="1:3" ht="12.75" customHeight="1" x14ac:dyDescent="0.2">
      <c r="A55" s="9">
        <v>2021</v>
      </c>
      <c r="B55" s="9">
        <v>1270538</v>
      </c>
      <c r="C55" s="9" t="s">
        <v>971</v>
      </c>
    </row>
    <row r="56" spans="1:3" ht="12.75" customHeight="1" x14ac:dyDescent="0.2">
      <c r="A56" s="9">
        <v>2021</v>
      </c>
      <c r="B56" s="9">
        <v>123336</v>
      </c>
      <c r="C56" s="9" t="s">
        <v>971</v>
      </c>
    </row>
    <row r="57" spans="1:3" ht="12.75" customHeight="1" x14ac:dyDescent="0.2">
      <c r="A57" s="9">
        <v>2021</v>
      </c>
      <c r="B57" s="9">
        <v>108730</v>
      </c>
      <c r="C57" s="9" t="s">
        <v>971</v>
      </c>
    </row>
    <row r="58" spans="1:3" ht="12.75" customHeight="1" x14ac:dyDescent="0.2">
      <c r="A58" s="9">
        <v>2021</v>
      </c>
      <c r="B58" s="9">
        <v>1127925</v>
      </c>
      <c r="C58" s="9" t="s">
        <v>971</v>
      </c>
    </row>
    <row r="59" spans="1:3" ht="12.75" customHeight="1" x14ac:dyDescent="0.2">
      <c r="A59" s="9">
        <v>2021</v>
      </c>
      <c r="B59" s="9">
        <v>1179970</v>
      </c>
      <c r="C59" s="9" t="s">
        <v>971</v>
      </c>
    </row>
    <row r="60" spans="1:3" ht="12.75" customHeight="1" x14ac:dyDescent="0.2">
      <c r="A60" s="9">
        <v>2021</v>
      </c>
      <c r="B60" s="9">
        <v>1308687</v>
      </c>
      <c r="C60" s="9" t="s">
        <v>971</v>
      </c>
    </row>
    <row r="61" spans="1:3" ht="12.75" customHeight="1" x14ac:dyDescent="0.2">
      <c r="A61" s="9">
        <v>2021</v>
      </c>
      <c r="B61" s="9">
        <v>1270538</v>
      </c>
      <c r="C61" s="9" t="s">
        <v>971</v>
      </c>
    </row>
    <row r="62" spans="1:3" ht="12.75" customHeight="1" x14ac:dyDescent="0.2">
      <c r="A62" s="9">
        <v>2021</v>
      </c>
      <c r="B62" s="9">
        <v>123336</v>
      </c>
      <c r="C62" s="9" t="s">
        <v>971</v>
      </c>
    </row>
    <row r="63" spans="1:3" ht="12.75" customHeight="1" x14ac:dyDescent="0.2">
      <c r="A63" s="9">
        <v>2021</v>
      </c>
      <c r="B63" s="9">
        <v>123336</v>
      </c>
      <c r="C63" s="9" t="s">
        <v>971</v>
      </c>
    </row>
    <row r="64" spans="1:3" ht="12.75" customHeight="1" x14ac:dyDescent="0.2">
      <c r="A64" s="9">
        <v>2021</v>
      </c>
      <c r="B64" s="9">
        <v>1179970</v>
      </c>
      <c r="C64" s="9" t="s">
        <v>971</v>
      </c>
    </row>
    <row r="65" spans="1:3" ht="12.75" customHeight="1" x14ac:dyDescent="0.2">
      <c r="A65" s="9">
        <v>2021</v>
      </c>
      <c r="B65" s="9">
        <v>123336</v>
      </c>
      <c r="C65" s="9" t="s">
        <v>971</v>
      </c>
    </row>
    <row r="66" spans="1:3" ht="12.75" customHeight="1" x14ac:dyDescent="0.2">
      <c r="A66" s="9">
        <v>2021</v>
      </c>
      <c r="B66" s="9">
        <v>1179970</v>
      </c>
      <c r="C66" s="9" t="s">
        <v>971</v>
      </c>
    </row>
    <row r="67" spans="1:3" ht="12.75" customHeight="1" x14ac:dyDescent="0.2">
      <c r="A67" s="9">
        <v>2021</v>
      </c>
      <c r="B67" s="9">
        <v>123336</v>
      </c>
      <c r="C67" s="9" t="s">
        <v>971</v>
      </c>
    </row>
    <row r="68" spans="1:3" ht="12.75" customHeight="1" x14ac:dyDescent="0.2">
      <c r="A68" s="9">
        <v>2021</v>
      </c>
      <c r="B68" s="9">
        <v>123336</v>
      </c>
      <c r="C68" s="9" t="s">
        <v>971</v>
      </c>
    </row>
    <row r="69" spans="1:3" ht="12.75" customHeight="1" x14ac:dyDescent="0.2">
      <c r="A69" s="9">
        <v>2021</v>
      </c>
      <c r="B69" s="9">
        <v>1308687</v>
      </c>
      <c r="C69" s="9" t="s">
        <v>971</v>
      </c>
    </row>
    <row r="70" spans="1:3" ht="12.75" customHeight="1" x14ac:dyDescent="0.2">
      <c r="A70" s="9">
        <v>2021</v>
      </c>
      <c r="B70" s="9">
        <v>123336</v>
      </c>
      <c r="C70" s="9" t="s">
        <v>971</v>
      </c>
    </row>
    <row r="71" spans="1:3" ht="12.75" customHeight="1" x14ac:dyDescent="0.2">
      <c r="A71" s="9">
        <v>2021</v>
      </c>
      <c r="B71" s="9">
        <v>1117076</v>
      </c>
      <c r="C71" s="9" t="s">
        <v>971</v>
      </c>
    </row>
    <row r="72" spans="1:3" ht="12.75" customHeight="1" x14ac:dyDescent="0.2">
      <c r="A72" s="9">
        <v>2021</v>
      </c>
      <c r="B72" s="9">
        <v>1103692</v>
      </c>
      <c r="C72" s="9" t="s">
        <v>971</v>
      </c>
    </row>
    <row r="73" spans="1:3" ht="12.75" customHeight="1" x14ac:dyDescent="0.2">
      <c r="A73" s="9">
        <v>2021</v>
      </c>
      <c r="B73" s="9">
        <v>1179970</v>
      </c>
      <c r="C73" s="9" t="s">
        <v>971</v>
      </c>
    </row>
    <row r="74" spans="1:3" ht="12.75" customHeight="1" x14ac:dyDescent="0.2">
      <c r="A74" s="9">
        <v>2021</v>
      </c>
      <c r="B74" s="9">
        <v>123336</v>
      </c>
      <c r="C74" s="9" t="s">
        <v>971</v>
      </c>
    </row>
    <row r="75" spans="1:3" ht="12.75" customHeight="1" x14ac:dyDescent="0.2">
      <c r="A75" s="9">
        <v>2021</v>
      </c>
      <c r="B75" s="9">
        <v>1103832</v>
      </c>
      <c r="C75" s="9" t="s">
        <v>971</v>
      </c>
    </row>
    <row r="76" spans="1:3" ht="12.75" customHeight="1" x14ac:dyDescent="0.2">
      <c r="A76" s="9">
        <v>2021</v>
      </c>
      <c r="B76" s="9">
        <v>1179970</v>
      </c>
      <c r="C76" s="9" t="s">
        <v>971</v>
      </c>
    </row>
    <row r="77" spans="1:3" ht="12.75" customHeight="1" x14ac:dyDescent="0.2">
      <c r="A77" s="9">
        <v>2021</v>
      </c>
      <c r="B77" s="9">
        <v>1103692</v>
      </c>
      <c r="C77" s="9" t="s">
        <v>971</v>
      </c>
    </row>
    <row r="78" spans="1:3" ht="12.75" customHeight="1" x14ac:dyDescent="0.2">
      <c r="A78" s="9">
        <v>2021</v>
      </c>
      <c r="B78" s="9">
        <v>1319230</v>
      </c>
      <c r="C78" s="9" t="s">
        <v>971</v>
      </c>
    </row>
    <row r="79" spans="1:3" ht="12.75" customHeight="1" x14ac:dyDescent="0.2">
      <c r="A79" s="9">
        <v>2021</v>
      </c>
      <c r="B79" s="9">
        <v>1127926</v>
      </c>
      <c r="C79" s="9" t="s">
        <v>971</v>
      </c>
    </row>
    <row r="80" spans="1:3" ht="12.75" customHeight="1" x14ac:dyDescent="0.2">
      <c r="A80" s="9">
        <v>2021</v>
      </c>
      <c r="B80" s="9">
        <v>1179970</v>
      </c>
      <c r="C80" s="9" t="s">
        <v>971</v>
      </c>
    </row>
    <row r="81" spans="1:3" ht="12.75" customHeight="1" x14ac:dyDescent="0.2">
      <c r="A81" s="9">
        <v>2021</v>
      </c>
      <c r="B81" s="9">
        <v>1127926</v>
      </c>
      <c r="C81" s="9" t="s">
        <v>971</v>
      </c>
    </row>
    <row r="82" spans="1:3" ht="12.75" customHeight="1" x14ac:dyDescent="0.2">
      <c r="A82" s="9">
        <v>2021</v>
      </c>
      <c r="B82" s="9">
        <v>123336</v>
      </c>
      <c r="C82" s="9" t="s">
        <v>971</v>
      </c>
    </row>
    <row r="83" spans="1:3" ht="12.75" customHeight="1" x14ac:dyDescent="0.2">
      <c r="A83" s="9">
        <v>2021</v>
      </c>
      <c r="B83" s="9">
        <v>1127927</v>
      </c>
      <c r="C83" s="9" t="s">
        <v>971</v>
      </c>
    </row>
    <row r="84" spans="1:3" ht="12.75" customHeight="1" x14ac:dyDescent="0.2">
      <c r="A84" s="9">
        <v>2021</v>
      </c>
      <c r="B84" s="9">
        <v>1179970</v>
      </c>
      <c r="C84" s="9" t="s">
        <v>971</v>
      </c>
    </row>
    <row r="85" spans="1:3" ht="12.75" customHeight="1" x14ac:dyDescent="0.2">
      <c r="A85" s="9">
        <v>2021</v>
      </c>
      <c r="B85" s="9">
        <v>122845</v>
      </c>
      <c r="C85" s="9" t="s">
        <v>971</v>
      </c>
    </row>
    <row r="86" spans="1:3" ht="12.75" customHeight="1" x14ac:dyDescent="0.2">
      <c r="A86" s="9">
        <v>2021</v>
      </c>
      <c r="B86" s="9">
        <v>1308687</v>
      </c>
      <c r="C86" s="9" t="s">
        <v>971</v>
      </c>
    </row>
    <row r="87" spans="1:3" ht="12.75" customHeight="1" x14ac:dyDescent="0.2">
      <c r="A87" s="9">
        <v>2021</v>
      </c>
      <c r="B87" s="9">
        <v>1319230</v>
      </c>
      <c r="C87" s="9" t="s">
        <v>971</v>
      </c>
    </row>
    <row r="88" spans="1:3" ht="12.75" customHeight="1" x14ac:dyDescent="0.2">
      <c r="A88" s="9">
        <v>2021</v>
      </c>
      <c r="B88" s="9">
        <v>123336</v>
      </c>
      <c r="C88" s="9" t="s">
        <v>971</v>
      </c>
    </row>
    <row r="89" spans="1:3" ht="12.75" customHeight="1" x14ac:dyDescent="0.2">
      <c r="A89" s="9">
        <v>2021</v>
      </c>
      <c r="B89" s="9">
        <v>1117076</v>
      </c>
      <c r="C89" s="9" t="s">
        <v>971</v>
      </c>
    </row>
    <row r="90" spans="1:3" ht="12.75" customHeight="1" x14ac:dyDescent="0.2">
      <c r="A90" s="9">
        <v>2021</v>
      </c>
      <c r="B90" s="9">
        <v>1127925</v>
      </c>
      <c r="C90" s="9" t="s">
        <v>971</v>
      </c>
    </row>
    <row r="91" spans="1:3" ht="12.75" customHeight="1" x14ac:dyDescent="0.2">
      <c r="A91" s="9">
        <v>2021</v>
      </c>
      <c r="B91" s="9">
        <v>1127925</v>
      </c>
      <c r="C91" s="9" t="s">
        <v>971</v>
      </c>
    </row>
    <row r="92" spans="1:3" ht="12.75" customHeight="1" x14ac:dyDescent="0.2">
      <c r="A92" s="9">
        <v>2021</v>
      </c>
      <c r="B92" s="9">
        <v>1117076</v>
      </c>
      <c r="C92" s="9" t="s">
        <v>971</v>
      </c>
    </row>
    <row r="93" spans="1:3" ht="12.75" customHeight="1" x14ac:dyDescent="0.2">
      <c r="A93" s="9">
        <v>2021</v>
      </c>
      <c r="B93" s="9">
        <v>1127924</v>
      </c>
      <c r="C93" s="9" t="s">
        <v>971</v>
      </c>
    </row>
    <row r="94" spans="1:3" ht="12.75" customHeight="1" x14ac:dyDescent="0.2">
      <c r="A94" s="9">
        <v>2021</v>
      </c>
      <c r="B94" s="9">
        <v>123336</v>
      </c>
      <c r="C94" s="9" t="s">
        <v>971</v>
      </c>
    </row>
    <row r="95" spans="1:3" ht="12.75" customHeight="1" x14ac:dyDescent="0.2">
      <c r="A95" s="9">
        <v>2021</v>
      </c>
      <c r="B95" s="9">
        <v>1179970</v>
      </c>
      <c r="C95" s="9" t="s">
        <v>971</v>
      </c>
    </row>
    <row r="96" spans="1:3" ht="12.75" customHeight="1" x14ac:dyDescent="0.2">
      <c r="A96" s="9">
        <v>2021</v>
      </c>
      <c r="B96" s="9">
        <v>1179970</v>
      </c>
      <c r="C96" s="9" t="s">
        <v>971</v>
      </c>
    </row>
    <row r="97" spans="1:3" ht="12.75" customHeight="1" x14ac:dyDescent="0.2">
      <c r="A97" s="9">
        <v>2021</v>
      </c>
      <c r="B97" s="9">
        <v>123336</v>
      </c>
      <c r="C97" s="9" t="s">
        <v>971</v>
      </c>
    </row>
    <row r="98" spans="1:3" ht="12.75" customHeight="1" x14ac:dyDescent="0.2">
      <c r="A98" s="9">
        <v>2021</v>
      </c>
      <c r="B98" s="9">
        <v>123336</v>
      </c>
      <c r="C98" s="9" t="s">
        <v>971</v>
      </c>
    </row>
    <row r="99" spans="1:3" ht="12.75" customHeight="1" x14ac:dyDescent="0.2">
      <c r="A99" s="9">
        <v>2021</v>
      </c>
      <c r="B99" s="9">
        <v>1179970</v>
      </c>
      <c r="C99" s="9" t="s">
        <v>971</v>
      </c>
    </row>
    <row r="100" spans="1:3" ht="12.75" customHeight="1" x14ac:dyDescent="0.2">
      <c r="A100" s="9">
        <v>2021</v>
      </c>
      <c r="B100" s="9">
        <v>1308687</v>
      </c>
      <c r="C100" s="9" t="s">
        <v>971</v>
      </c>
    </row>
    <row r="101" spans="1:3" ht="12.75" customHeight="1" x14ac:dyDescent="0.2">
      <c r="A101" s="9">
        <v>2021</v>
      </c>
      <c r="B101" s="9">
        <v>1127927</v>
      </c>
      <c r="C101" s="9" t="s">
        <v>971</v>
      </c>
    </row>
    <row r="102" spans="1:3" ht="12.75" customHeight="1" x14ac:dyDescent="0.2">
      <c r="A102" s="9">
        <v>2021</v>
      </c>
      <c r="B102" s="9">
        <v>108730</v>
      </c>
      <c r="C102" s="9" t="s">
        <v>971</v>
      </c>
    </row>
    <row r="103" spans="1:3" ht="12.75" customHeight="1" x14ac:dyDescent="0.2">
      <c r="A103" s="9">
        <v>2021</v>
      </c>
      <c r="B103" s="9">
        <v>123336</v>
      </c>
      <c r="C103" s="9" t="s">
        <v>971</v>
      </c>
    </row>
    <row r="104" spans="1:3" ht="12.75" customHeight="1" x14ac:dyDescent="0.2">
      <c r="A104" s="9">
        <v>2021</v>
      </c>
      <c r="B104" s="9">
        <v>150129</v>
      </c>
      <c r="C104" s="9" t="s">
        <v>971</v>
      </c>
    </row>
    <row r="105" spans="1:3" ht="12.75" customHeight="1" x14ac:dyDescent="0.2">
      <c r="A105" s="9">
        <v>2021</v>
      </c>
      <c r="B105" s="9">
        <v>1127926</v>
      </c>
      <c r="C105" s="9" t="s">
        <v>971</v>
      </c>
    </row>
    <row r="106" spans="1:3" ht="12.75" customHeight="1" x14ac:dyDescent="0.2">
      <c r="A106" s="9">
        <v>2021</v>
      </c>
      <c r="B106" s="9">
        <v>1127925</v>
      </c>
      <c r="C106" s="9" t="s">
        <v>971</v>
      </c>
    </row>
    <row r="107" spans="1:3" ht="12.75" customHeight="1" x14ac:dyDescent="0.2">
      <c r="A107" s="9">
        <v>2021</v>
      </c>
      <c r="B107" s="9">
        <v>1308687</v>
      </c>
      <c r="C107" s="9" t="s">
        <v>971</v>
      </c>
    </row>
    <row r="108" spans="1:3" ht="12.75" customHeight="1" x14ac:dyDescent="0.2">
      <c r="A108" s="9">
        <v>2021</v>
      </c>
      <c r="B108" s="9">
        <v>1127925</v>
      </c>
      <c r="C108" s="9" t="s">
        <v>971</v>
      </c>
    </row>
    <row r="109" spans="1:3" ht="12.75" customHeight="1" x14ac:dyDescent="0.2">
      <c r="A109" s="9">
        <v>2021</v>
      </c>
      <c r="B109" s="9">
        <v>1308687</v>
      </c>
      <c r="C109" s="9" t="s">
        <v>971</v>
      </c>
    </row>
    <row r="110" spans="1:3" ht="12.75" customHeight="1" x14ac:dyDescent="0.2">
      <c r="A110" s="9">
        <v>2021</v>
      </c>
      <c r="B110" s="9">
        <v>1127926</v>
      </c>
      <c r="C110" s="9" t="s">
        <v>971</v>
      </c>
    </row>
    <row r="111" spans="1:3" ht="12.75" customHeight="1" x14ac:dyDescent="0.2">
      <c r="A111" s="9">
        <v>2021</v>
      </c>
      <c r="B111" s="9">
        <v>123336</v>
      </c>
      <c r="C111" s="9" t="s">
        <v>971</v>
      </c>
    </row>
    <row r="112" spans="1:3" ht="12.75" customHeight="1" x14ac:dyDescent="0.2">
      <c r="A112" s="9">
        <v>2021</v>
      </c>
      <c r="B112" s="9">
        <v>1319230</v>
      </c>
      <c r="C112" s="9" t="s">
        <v>971</v>
      </c>
    </row>
    <row r="113" spans="1:3" ht="12.75" customHeight="1" x14ac:dyDescent="0.2">
      <c r="A113" s="9">
        <v>2021</v>
      </c>
      <c r="B113" s="9">
        <v>1179970</v>
      </c>
      <c r="C113" s="9" t="s">
        <v>971</v>
      </c>
    </row>
    <row r="114" spans="1:3" ht="12.75" customHeight="1" x14ac:dyDescent="0.2">
      <c r="A114" s="9">
        <v>2021</v>
      </c>
      <c r="B114" s="9">
        <v>122845</v>
      </c>
      <c r="C114" s="9" t="s">
        <v>971</v>
      </c>
    </row>
    <row r="115" spans="1:3" ht="12.75" customHeight="1" x14ac:dyDescent="0.2">
      <c r="A115" s="9">
        <v>2021</v>
      </c>
      <c r="B115" s="9">
        <v>122845</v>
      </c>
      <c r="C115" s="9" t="s">
        <v>971</v>
      </c>
    </row>
    <row r="116" spans="1:3" ht="12.75" customHeight="1" x14ac:dyDescent="0.2">
      <c r="A116" s="9">
        <v>2021</v>
      </c>
      <c r="B116" s="9">
        <v>1179970</v>
      </c>
      <c r="C116" s="9" t="s">
        <v>971</v>
      </c>
    </row>
    <row r="117" spans="1:3" ht="12.75" customHeight="1" x14ac:dyDescent="0.2">
      <c r="A117" s="9">
        <v>2021</v>
      </c>
      <c r="B117" s="9">
        <v>1308687</v>
      </c>
      <c r="C117" s="9" t="s">
        <v>971</v>
      </c>
    </row>
    <row r="118" spans="1:3" ht="12.75" customHeight="1" x14ac:dyDescent="0.2">
      <c r="A118" s="9">
        <v>2021</v>
      </c>
      <c r="B118" s="9">
        <v>1308687</v>
      </c>
      <c r="C118" s="9" t="s">
        <v>971</v>
      </c>
    </row>
    <row r="119" spans="1:3" ht="12.75" customHeight="1" x14ac:dyDescent="0.2">
      <c r="A119" s="9">
        <v>2021</v>
      </c>
      <c r="B119" s="9">
        <v>123336</v>
      </c>
      <c r="C119" s="9" t="s">
        <v>971</v>
      </c>
    </row>
    <row r="120" spans="1:3" ht="12.75" customHeight="1" x14ac:dyDescent="0.2">
      <c r="A120" s="9">
        <v>2021</v>
      </c>
      <c r="B120" s="9">
        <v>1319230</v>
      </c>
      <c r="C120" s="9" t="s">
        <v>971</v>
      </c>
    </row>
    <row r="121" spans="1:3" ht="12.75" customHeight="1" x14ac:dyDescent="0.2">
      <c r="A121" s="9">
        <v>2021</v>
      </c>
      <c r="B121" s="9">
        <v>1308687</v>
      </c>
      <c r="C121" s="9" t="s">
        <v>971</v>
      </c>
    </row>
    <row r="122" spans="1:3" ht="12.75" customHeight="1" x14ac:dyDescent="0.2">
      <c r="A122" s="9">
        <v>2021</v>
      </c>
      <c r="B122" s="9">
        <v>1308687</v>
      </c>
      <c r="C122" s="9" t="s">
        <v>971</v>
      </c>
    </row>
    <row r="123" spans="1:3" ht="12.75" customHeight="1" x14ac:dyDescent="0.2">
      <c r="A123" s="9">
        <v>2021</v>
      </c>
      <c r="B123" s="9">
        <v>1308687</v>
      </c>
      <c r="C123" s="9" t="s">
        <v>971</v>
      </c>
    </row>
    <row r="124" spans="1:3" ht="12.75" customHeight="1" x14ac:dyDescent="0.2">
      <c r="A124" s="9">
        <v>2021</v>
      </c>
      <c r="B124" s="9">
        <v>1103909</v>
      </c>
      <c r="C124" s="9" t="s">
        <v>971</v>
      </c>
    </row>
    <row r="125" spans="1:3" ht="12.75" customHeight="1" x14ac:dyDescent="0.2">
      <c r="A125" s="9">
        <v>2021</v>
      </c>
      <c r="B125" s="9">
        <v>1103909</v>
      </c>
      <c r="C125" s="9" t="s">
        <v>971</v>
      </c>
    </row>
    <row r="126" spans="1:3" ht="12.75" customHeight="1" x14ac:dyDescent="0.2">
      <c r="A126" s="9">
        <v>2021</v>
      </c>
      <c r="B126" s="9">
        <v>1127924</v>
      </c>
      <c r="C126" s="9" t="s">
        <v>971</v>
      </c>
    </row>
    <row r="127" spans="1:3" ht="12.75" customHeight="1" x14ac:dyDescent="0.2">
      <c r="A127" s="9">
        <v>2021</v>
      </c>
      <c r="B127" s="9">
        <v>1319230</v>
      </c>
      <c r="C127" s="9" t="s">
        <v>971</v>
      </c>
    </row>
    <row r="128" spans="1:3" ht="12.75" customHeight="1" x14ac:dyDescent="0.2">
      <c r="A128" s="9">
        <v>2021</v>
      </c>
      <c r="B128" s="9">
        <v>1103909</v>
      </c>
      <c r="C128" s="9" t="s">
        <v>971</v>
      </c>
    </row>
    <row r="129" spans="1:3" ht="12.75" customHeight="1" x14ac:dyDescent="0.2">
      <c r="A129" s="9">
        <v>2021</v>
      </c>
      <c r="B129" s="9">
        <v>1308687</v>
      </c>
      <c r="C129" s="9" t="s">
        <v>971</v>
      </c>
    </row>
    <row r="130" spans="1:3" ht="12.75" customHeight="1" x14ac:dyDescent="0.2">
      <c r="A130" s="9">
        <v>2021</v>
      </c>
      <c r="B130" s="9">
        <v>1308687</v>
      </c>
      <c r="C130" s="9" t="s">
        <v>971</v>
      </c>
    </row>
    <row r="131" spans="1:3" ht="12.75" customHeight="1" x14ac:dyDescent="0.2">
      <c r="A131" s="9">
        <v>2021</v>
      </c>
      <c r="B131" s="9">
        <v>1179970</v>
      </c>
      <c r="C131" s="9" t="s">
        <v>971</v>
      </c>
    </row>
    <row r="132" spans="1:3" ht="12.75" customHeight="1" x14ac:dyDescent="0.2">
      <c r="A132" s="9">
        <v>2021</v>
      </c>
      <c r="B132" s="9">
        <v>1179970</v>
      </c>
      <c r="C132" s="9" t="s">
        <v>971</v>
      </c>
    </row>
    <row r="133" spans="1:3" ht="12.75" customHeight="1" x14ac:dyDescent="0.2">
      <c r="A133" s="9">
        <v>2021</v>
      </c>
      <c r="B133" s="9">
        <v>1103692</v>
      </c>
      <c r="C133" s="9" t="s">
        <v>971</v>
      </c>
    </row>
    <row r="134" spans="1:3" ht="12.75" customHeight="1" x14ac:dyDescent="0.2">
      <c r="A134" s="9">
        <v>2021</v>
      </c>
      <c r="B134" s="9">
        <v>1179970</v>
      </c>
      <c r="C134" s="9" t="s">
        <v>971</v>
      </c>
    </row>
    <row r="135" spans="1:3" ht="12.75" customHeight="1" x14ac:dyDescent="0.2">
      <c r="A135" s="9">
        <v>2021</v>
      </c>
      <c r="B135" s="9">
        <v>1179970</v>
      </c>
      <c r="C135" s="9" t="s">
        <v>971</v>
      </c>
    </row>
    <row r="136" spans="1:3" ht="12.75" customHeight="1" x14ac:dyDescent="0.2">
      <c r="A136" s="9">
        <v>2021</v>
      </c>
      <c r="B136" s="9">
        <v>1308687</v>
      </c>
      <c r="C136" s="9" t="s">
        <v>971</v>
      </c>
    </row>
    <row r="137" spans="1:3" ht="12.75" customHeight="1" x14ac:dyDescent="0.2">
      <c r="A137" s="9">
        <v>2021</v>
      </c>
      <c r="B137" s="9">
        <v>1127927</v>
      </c>
      <c r="C137" s="9" t="s">
        <v>971</v>
      </c>
    </row>
    <row r="138" spans="1:3" ht="12.75" customHeight="1" x14ac:dyDescent="0.2">
      <c r="A138" s="9">
        <v>2021</v>
      </c>
      <c r="B138" s="9">
        <v>1103909</v>
      </c>
      <c r="C138" s="9" t="s">
        <v>971</v>
      </c>
    </row>
    <row r="139" spans="1:3" ht="12.75" customHeight="1" x14ac:dyDescent="0.2">
      <c r="A139" s="9">
        <v>2021</v>
      </c>
      <c r="B139" s="9">
        <v>1179970</v>
      </c>
      <c r="C139" s="9" t="s">
        <v>971</v>
      </c>
    </row>
    <row r="140" spans="1:3" ht="12.75" customHeight="1" x14ac:dyDescent="0.2">
      <c r="A140" s="9">
        <v>2021</v>
      </c>
      <c r="B140" s="9">
        <v>122845</v>
      </c>
      <c r="C140" s="9" t="s">
        <v>971</v>
      </c>
    </row>
    <row r="141" spans="1:3" ht="12.75" customHeight="1" x14ac:dyDescent="0.2">
      <c r="A141" s="9">
        <v>2021</v>
      </c>
      <c r="B141" s="9">
        <v>123336</v>
      </c>
      <c r="C141" s="9" t="s">
        <v>971</v>
      </c>
    </row>
    <row r="142" spans="1:3" ht="12.75" customHeight="1" x14ac:dyDescent="0.2">
      <c r="A142" s="9">
        <v>2021</v>
      </c>
      <c r="B142" s="9">
        <v>1103909</v>
      </c>
      <c r="C142" s="9" t="s">
        <v>971</v>
      </c>
    </row>
    <row r="143" spans="1:3" ht="12.75" customHeight="1" x14ac:dyDescent="0.2">
      <c r="A143" s="9">
        <v>2021</v>
      </c>
      <c r="B143" s="9">
        <v>1127925</v>
      </c>
      <c r="C143" s="9" t="s">
        <v>971</v>
      </c>
    </row>
    <row r="144" spans="1:3" ht="12.75" customHeight="1" x14ac:dyDescent="0.2">
      <c r="A144" s="9">
        <v>2021</v>
      </c>
      <c r="B144" s="9">
        <v>1127927</v>
      </c>
      <c r="C144" s="9" t="s">
        <v>971</v>
      </c>
    </row>
    <row r="145" spans="1:3" ht="12.75" customHeight="1" x14ac:dyDescent="0.2">
      <c r="A145" s="9">
        <v>2021</v>
      </c>
      <c r="B145" s="9">
        <v>108730</v>
      </c>
      <c r="C145" s="9" t="s">
        <v>971</v>
      </c>
    </row>
    <row r="146" spans="1:3" ht="12.75" customHeight="1" x14ac:dyDescent="0.2">
      <c r="A146" s="9">
        <v>2021</v>
      </c>
      <c r="B146" s="9">
        <v>1319230</v>
      </c>
      <c r="C146" s="9" t="s">
        <v>971</v>
      </c>
    </row>
    <row r="147" spans="1:3" ht="12.75" customHeight="1" x14ac:dyDescent="0.2">
      <c r="A147" s="9">
        <v>2021</v>
      </c>
      <c r="B147" s="9">
        <v>123336</v>
      </c>
      <c r="C147" s="9" t="s">
        <v>971</v>
      </c>
    </row>
    <row r="148" spans="1:3" ht="12.75" customHeight="1" x14ac:dyDescent="0.2">
      <c r="A148" s="9">
        <v>2021</v>
      </c>
      <c r="B148" s="9">
        <v>123336</v>
      </c>
      <c r="C148" s="9" t="s">
        <v>971</v>
      </c>
    </row>
    <row r="149" spans="1:3" ht="12.75" customHeight="1" x14ac:dyDescent="0.2">
      <c r="A149" s="9">
        <v>2021</v>
      </c>
      <c r="B149" s="9">
        <v>1127926</v>
      </c>
      <c r="C149" s="9" t="s">
        <v>971</v>
      </c>
    </row>
    <row r="150" spans="1:3" ht="12.75" customHeight="1" x14ac:dyDescent="0.2">
      <c r="A150" s="9">
        <v>2021</v>
      </c>
      <c r="B150" s="9">
        <v>108730</v>
      </c>
      <c r="C150" s="9" t="s">
        <v>971</v>
      </c>
    </row>
    <row r="151" spans="1:3" ht="12.75" customHeight="1" x14ac:dyDescent="0.2">
      <c r="A151" s="9">
        <v>2021</v>
      </c>
      <c r="B151" s="9">
        <v>1103692</v>
      </c>
      <c r="C151" s="9" t="s">
        <v>971</v>
      </c>
    </row>
    <row r="152" spans="1:3" ht="12.75" customHeight="1" x14ac:dyDescent="0.2">
      <c r="A152" s="9">
        <v>2021</v>
      </c>
      <c r="B152" s="9">
        <v>1179970</v>
      </c>
      <c r="C152" s="9" t="s">
        <v>971</v>
      </c>
    </row>
    <row r="153" spans="1:3" ht="12.75" customHeight="1" x14ac:dyDescent="0.2">
      <c r="A153" s="9">
        <v>2021</v>
      </c>
      <c r="B153" s="9">
        <v>150129</v>
      </c>
      <c r="C153" s="9" t="s">
        <v>971</v>
      </c>
    </row>
    <row r="154" spans="1:3" ht="12.75" customHeight="1" x14ac:dyDescent="0.2">
      <c r="A154" s="9">
        <v>2021</v>
      </c>
      <c r="B154" s="9">
        <v>1179970</v>
      </c>
      <c r="C154" s="9" t="s">
        <v>971</v>
      </c>
    </row>
    <row r="155" spans="1:3" ht="12.75" customHeight="1" x14ac:dyDescent="0.2">
      <c r="A155" s="9">
        <v>2021</v>
      </c>
      <c r="B155" s="9">
        <v>1270538</v>
      </c>
      <c r="C155" s="9" t="s">
        <v>971</v>
      </c>
    </row>
    <row r="156" spans="1:3" ht="12.75" customHeight="1" x14ac:dyDescent="0.2">
      <c r="A156" s="9">
        <v>2021</v>
      </c>
      <c r="B156" s="9">
        <v>1308687</v>
      </c>
      <c r="C156" s="9" t="s">
        <v>971</v>
      </c>
    </row>
    <row r="157" spans="1:3" ht="12.75" customHeight="1" x14ac:dyDescent="0.2">
      <c r="A157" s="9">
        <v>2021</v>
      </c>
      <c r="B157" s="9">
        <v>1103692</v>
      </c>
      <c r="C157" s="9" t="s">
        <v>971</v>
      </c>
    </row>
    <row r="158" spans="1:3" ht="12.75" customHeight="1" x14ac:dyDescent="0.2">
      <c r="A158" s="9">
        <v>2021</v>
      </c>
      <c r="B158" s="9">
        <v>1308687</v>
      </c>
      <c r="C158" s="9" t="s">
        <v>971</v>
      </c>
    </row>
    <row r="159" spans="1:3" ht="12.75" customHeight="1" x14ac:dyDescent="0.2">
      <c r="A159" s="9">
        <v>2021</v>
      </c>
      <c r="B159" s="9">
        <v>1308687</v>
      </c>
      <c r="C159" s="9" t="s">
        <v>971</v>
      </c>
    </row>
    <row r="160" spans="1:3" ht="12.75" customHeight="1" x14ac:dyDescent="0.2">
      <c r="A160" s="9">
        <v>2021</v>
      </c>
      <c r="B160" s="9">
        <v>1365444</v>
      </c>
      <c r="C160" s="9" t="s">
        <v>971</v>
      </c>
    </row>
    <row r="161" spans="1:3" ht="12.75" customHeight="1" x14ac:dyDescent="0.2">
      <c r="A161" s="9">
        <v>2021</v>
      </c>
      <c r="B161" s="9">
        <v>1179970</v>
      </c>
      <c r="C161" s="9" t="s">
        <v>971</v>
      </c>
    </row>
    <row r="162" spans="1:3" ht="12.75" customHeight="1" x14ac:dyDescent="0.2">
      <c r="A162" s="9">
        <v>2021</v>
      </c>
      <c r="B162" s="9">
        <v>1127927</v>
      </c>
      <c r="C162" s="9" t="s">
        <v>971</v>
      </c>
    </row>
    <row r="163" spans="1:3" ht="12.75" customHeight="1" x14ac:dyDescent="0.2">
      <c r="A163" s="9">
        <v>2021</v>
      </c>
      <c r="B163" s="9">
        <v>108730</v>
      </c>
      <c r="C163" s="9" t="s">
        <v>971</v>
      </c>
    </row>
    <row r="164" spans="1:3" ht="12.75" customHeight="1" x14ac:dyDescent="0.2">
      <c r="A164" s="9">
        <v>2021</v>
      </c>
      <c r="B164" s="9">
        <v>122845</v>
      </c>
      <c r="C164" s="9" t="s">
        <v>971</v>
      </c>
    </row>
    <row r="165" spans="1:3" ht="12.75" customHeight="1" x14ac:dyDescent="0.2">
      <c r="A165" s="9">
        <v>2021</v>
      </c>
      <c r="B165" s="9">
        <v>1103657</v>
      </c>
      <c r="C165" s="9" t="s">
        <v>971</v>
      </c>
    </row>
    <row r="166" spans="1:3" ht="12.75" customHeight="1" x14ac:dyDescent="0.2">
      <c r="A166" s="9">
        <v>2021</v>
      </c>
      <c r="B166" s="9">
        <v>1319230</v>
      </c>
      <c r="C166" s="9" t="s">
        <v>971</v>
      </c>
    </row>
    <row r="167" spans="1:3" ht="12.75" customHeight="1" x14ac:dyDescent="0.2">
      <c r="A167" s="9">
        <v>2021</v>
      </c>
      <c r="B167" s="9">
        <v>1308687</v>
      </c>
      <c r="C167" s="9" t="s">
        <v>971</v>
      </c>
    </row>
    <row r="168" spans="1:3" ht="12.75" customHeight="1" x14ac:dyDescent="0.2">
      <c r="A168" s="9">
        <v>2021</v>
      </c>
      <c r="B168" s="9">
        <v>1179970</v>
      </c>
      <c r="C168" s="9" t="s">
        <v>971</v>
      </c>
    </row>
    <row r="169" spans="1:3" ht="12.75" customHeight="1" x14ac:dyDescent="0.2">
      <c r="A169" s="9">
        <v>2021</v>
      </c>
      <c r="B169" s="9">
        <v>1127927</v>
      </c>
      <c r="C169" s="9" t="s">
        <v>971</v>
      </c>
    </row>
    <row r="170" spans="1:3" ht="12.75" customHeight="1" x14ac:dyDescent="0.2">
      <c r="A170" s="9">
        <v>2021</v>
      </c>
      <c r="B170" s="9">
        <v>1127925</v>
      </c>
      <c r="C170" s="9" t="s">
        <v>971</v>
      </c>
    </row>
    <row r="171" spans="1:3" ht="12.75" customHeight="1" x14ac:dyDescent="0.2">
      <c r="A171" s="9">
        <v>2021</v>
      </c>
      <c r="B171" s="9">
        <v>1319230</v>
      </c>
      <c r="C171" s="9" t="s">
        <v>971</v>
      </c>
    </row>
    <row r="172" spans="1:3" ht="12.75" customHeight="1" x14ac:dyDescent="0.2">
      <c r="A172" s="9">
        <v>2021</v>
      </c>
      <c r="B172" s="9">
        <v>122845</v>
      </c>
      <c r="C172" s="9" t="s">
        <v>971</v>
      </c>
    </row>
    <row r="173" spans="1:3" ht="12.75" customHeight="1" x14ac:dyDescent="0.2">
      <c r="A173" s="9">
        <v>2021</v>
      </c>
      <c r="B173" s="9">
        <v>1103692</v>
      </c>
      <c r="C173" s="9" t="s">
        <v>971</v>
      </c>
    </row>
    <row r="174" spans="1:3" ht="12.75" customHeight="1" x14ac:dyDescent="0.2">
      <c r="A174" s="9">
        <v>2021</v>
      </c>
      <c r="B174" s="9">
        <v>122845</v>
      </c>
      <c r="C174" s="9" t="s">
        <v>971</v>
      </c>
    </row>
    <row r="175" spans="1:3" ht="12.75" customHeight="1" x14ac:dyDescent="0.2">
      <c r="A175" s="9">
        <v>2021</v>
      </c>
      <c r="B175" s="9">
        <v>1179970</v>
      </c>
      <c r="C175" s="9" t="s">
        <v>971</v>
      </c>
    </row>
    <row r="176" spans="1:3" ht="12.75" customHeight="1" x14ac:dyDescent="0.2">
      <c r="A176" s="9">
        <v>2021</v>
      </c>
      <c r="B176" s="9">
        <v>122845</v>
      </c>
      <c r="C176" s="9" t="s">
        <v>971</v>
      </c>
    </row>
    <row r="177" spans="1:3" ht="12.75" customHeight="1" x14ac:dyDescent="0.2">
      <c r="A177" s="9">
        <v>2021</v>
      </c>
      <c r="B177" s="9">
        <v>1179970</v>
      </c>
      <c r="C177" s="9" t="s">
        <v>971</v>
      </c>
    </row>
    <row r="178" spans="1:3" ht="12.75" customHeight="1" x14ac:dyDescent="0.2">
      <c r="A178" s="9">
        <v>2021</v>
      </c>
      <c r="B178" s="9">
        <v>1308687</v>
      </c>
      <c r="C178" s="9" t="s">
        <v>971</v>
      </c>
    </row>
    <row r="179" spans="1:3" ht="12.75" customHeight="1" x14ac:dyDescent="0.2">
      <c r="A179" s="9">
        <v>2021</v>
      </c>
      <c r="B179" s="9">
        <v>1103909</v>
      </c>
      <c r="C179" s="9" t="s">
        <v>971</v>
      </c>
    </row>
    <row r="180" spans="1:3" ht="12.75" customHeight="1" x14ac:dyDescent="0.2">
      <c r="A180" s="9">
        <v>2021</v>
      </c>
      <c r="B180" s="9">
        <v>1103692</v>
      </c>
      <c r="C180" s="9" t="s">
        <v>971</v>
      </c>
    </row>
    <row r="181" spans="1:3" ht="12.75" customHeight="1" x14ac:dyDescent="0.2">
      <c r="A181" s="9">
        <v>2021</v>
      </c>
      <c r="B181" s="9">
        <v>1319230</v>
      </c>
      <c r="C181" s="9" t="s">
        <v>971</v>
      </c>
    </row>
    <row r="182" spans="1:3" ht="12.75" customHeight="1" x14ac:dyDescent="0.2">
      <c r="A182" s="9">
        <v>2021</v>
      </c>
      <c r="B182" s="9">
        <v>123336</v>
      </c>
      <c r="C182" s="9" t="s">
        <v>971</v>
      </c>
    </row>
    <row r="183" spans="1:3" ht="12.75" customHeight="1" x14ac:dyDescent="0.2">
      <c r="A183" s="9">
        <v>2021</v>
      </c>
      <c r="B183" s="9">
        <v>1127926</v>
      </c>
      <c r="C183" s="9" t="s">
        <v>971</v>
      </c>
    </row>
    <row r="184" spans="1:3" ht="12.75" customHeight="1" x14ac:dyDescent="0.2">
      <c r="A184" s="9">
        <v>2021</v>
      </c>
      <c r="B184" s="9">
        <v>1103692</v>
      </c>
      <c r="C184" s="9" t="s">
        <v>971</v>
      </c>
    </row>
    <row r="185" spans="1:3" ht="12.75" customHeight="1" x14ac:dyDescent="0.2">
      <c r="A185" s="9">
        <v>2021</v>
      </c>
      <c r="B185" s="9">
        <v>108730</v>
      </c>
      <c r="C185" s="9" t="s">
        <v>971</v>
      </c>
    </row>
    <row r="186" spans="1:3" ht="12.75" customHeight="1" x14ac:dyDescent="0.2">
      <c r="A186" s="9">
        <v>2021</v>
      </c>
      <c r="B186" s="9">
        <v>1127924</v>
      </c>
      <c r="C186" s="9" t="s">
        <v>971</v>
      </c>
    </row>
    <row r="187" spans="1:3" ht="12.75" customHeight="1" x14ac:dyDescent="0.2">
      <c r="A187" s="9">
        <v>2021</v>
      </c>
      <c r="B187" s="9">
        <v>1127925</v>
      </c>
      <c r="C187" s="9" t="s">
        <v>971</v>
      </c>
    </row>
    <row r="188" spans="1:3" ht="12.75" customHeight="1" x14ac:dyDescent="0.2">
      <c r="A188" s="9">
        <v>2021</v>
      </c>
      <c r="B188" s="9">
        <v>1308687</v>
      </c>
      <c r="C188" s="9" t="s">
        <v>971</v>
      </c>
    </row>
    <row r="189" spans="1:3" ht="12.75" customHeight="1" x14ac:dyDescent="0.2">
      <c r="A189" s="9">
        <v>2021</v>
      </c>
      <c r="B189" s="9">
        <v>108730</v>
      </c>
      <c r="C189" s="9" t="s">
        <v>971</v>
      </c>
    </row>
    <row r="190" spans="1:3" ht="12.75" customHeight="1" x14ac:dyDescent="0.2">
      <c r="A190" s="9">
        <v>2021</v>
      </c>
      <c r="B190" s="9">
        <v>1127924</v>
      </c>
      <c r="C190" s="9" t="s">
        <v>971</v>
      </c>
    </row>
    <row r="191" spans="1:3" ht="12.75" customHeight="1" x14ac:dyDescent="0.2">
      <c r="A191" s="9">
        <v>2021</v>
      </c>
      <c r="B191" s="9">
        <v>122845</v>
      </c>
      <c r="C191" s="9" t="s">
        <v>971</v>
      </c>
    </row>
    <row r="192" spans="1:3" ht="12.75" customHeight="1" x14ac:dyDescent="0.2">
      <c r="A192" s="9">
        <v>2021</v>
      </c>
      <c r="B192" s="9">
        <v>123336</v>
      </c>
      <c r="C192" s="9" t="s">
        <v>971</v>
      </c>
    </row>
    <row r="193" spans="1:3" ht="12.75" customHeight="1" x14ac:dyDescent="0.2">
      <c r="A193" s="9">
        <v>2021</v>
      </c>
      <c r="B193" s="9">
        <v>122845</v>
      </c>
      <c r="C193" s="9" t="s">
        <v>971</v>
      </c>
    </row>
    <row r="194" spans="1:3" ht="12.75" customHeight="1" x14ac:dyDescent="0.2">
      <c r="A194" s="9">
        <v>2021</v>
      </c>
      <c r="B194" s="9">
        <v>1117076</v>
      </c>
      <c r="C194" s="9" t="s">
        <v>971</v>
      </c>
    </row>
    <row r="195" spans="1:3" ht="12.75" customHeight="1" x14ac:dyDescent="0.2">
      <c r="A195" s="9">
        <v>2021</v>
      </c>
      <c r="B195" s="9">
        <v>1308687</v>
      </c>
      <c r="C195" s="9" t="s">
        <v>971</v>
      </c>
    </row>
    <row r="196" spans="1:3" ht="12.75" customHeight="1" x14ac:dyDescent="0.2">
      <c r="A196" s="9">
        <v>2021</v>
      </c>
      <c r="B196" s="9">
        <v>1103657</v>
      </c>
      <c r="C196" s="9" t="s">
        <v>971</v>
      </c>
    </row>
    <row r="197" spans="1:3" ht="12.75" customHeight="1" x14ac:dyDescent="0.2">
      <c r="A197" s="9">
        <v>2021</v>
      </c>
      <c r="B197" s="9">
        <v>1103692</v>
      </c>
      <c r="C197" s="9" t="s">
        <v>971</v>
      </c>
    </row>
    <row r="198" spans="1:3" ht="12.75" customHeight="1" x14ac:dyDescent="0.2">
      <c r="A198" s="9">
        <v>2021</v>
      </c>
      <c r="B198" s="9">
        <v>1308687</v>
      </c>
      <c r="C198" s="9" t="s">
        <v>971</v>
      </c>
    </row>
    <row r="199" spans="1:3" ht="12.75" customHeight="1" x14ac:dyDescent="0.2">
      <c r="A199" s="9">
        <v>2021</v>
      </c>
      <c r="B199" s="9">
        <v>123336</v>
      </c>
      <c r="C199" s="9" t="s">
        <v>971</v>
      </c>
    </row>
    <row r="200" spans="1:3" ht="12.75" customHeight="1" x14ac:dyDescent="0.2">
      <c r="A200" s="9">
        <v>2021</v>
      </c>
      <c r="B200" s="9">
        <v>1127925</v>
      </c>
      <c r="C200" s="9" t="s">
        <v>971</v>
      </c>
    </row>
    <row r="201" spans="1:3" ht="12.75" customHeight="1" x14ac:dyDescent="0.2">
      <c r="A201" s="9">
        <v>2021</v>
      </c>
      <c r="B201" s="9">
        <v>1103909</v>
      </c>
      <c r="C201" s="9" t="s">
        <v>971</v>
      </c>
    </row>
    <row r="202" spans="1:3" ht="12.75" customHeight="1" x14ac:dyDescent="0.2">
      <c r="A202" s="9">
        <v>2021</v>
      </c>
      <c r="B202" s="9">
        <v>108730</v>
      </c>
      <c r="C202" s="9" t="s">
        <v>971</v>
      </c>
    </row>
    <row r="203" spans="1:3" ht="12.75" customHeight="1" x14ac:dyDescent="0.2">
      <c r="A203" s="9">
        <v>2021</v>
      </c>
      <c r="B203" s="9">
        <v>108730</v>
      </c>
      <c r="C203" s="9" t="s">
        <v>971</v>
      </c>
    </row>
    <row r="204" spans="1:3" ht="12.75" customHeight="1" x14ac:dyDescent="0.2">
      <c r="A204" s="9">
        <v>2021</v>
      </c>
      <c r="B204" s="9">
        <v>1179970</v>
      </c>
      <c r="C204" s="9" t="s">
        <v>971</v>
      </c>
    </row>
    <row r="205" spans="1:3" ht="12.75" customHeight="1" x14ac:dyDescent="0.2">
      <c r="A205" s="9">
        <v>2021</v>
      </c>
      <c r="B205" s="9">
        <v>1308687</v>
      </c>
      <c r="C205" s="9" t="s">
        <v>971</v>
      </c>
    </row>
    <row r="206" spans="1:3" ht="12.75" customHeight="1" x14ac:dyDescent="0.2">
      <c r="A206" s="9">
        <v>2021</v>
      </c>
      <c r="B206" s="9">
        <v>1308687</v>
      </c>
      <c r="C206" s="9" t="s">
        <v>971</v>
      </c>
    </row>
    <row r="207" spans="1:3" ht="12.75" customHeight="1" x14ac:dyDescent="0.2">
      <c r="A207" s="9">
        <v>2021</v>
      </c>
      <c r="B207" s="9">
        <v>1308687</v>
      </c>
      <c r="C207" s="9" t="s">
        <v>971</v>
      </c>
    </row>
    <row r="208" spans="1:3" ht="12.75" customHeight="1" x14ac:dyDescent="0.2">
      <c r="A208" s="9">
        <v>2021</v>
      </c>
      <c r="B208" s="9">
        <v>1308687</v>
      </c>
      <c r="C208" s="9" t="s">
        <v>971</v>
      </c>
    </row>
    <row r="209" spans="1:3" ht="12.75" customHeight="1" x14ac:dyDescent="0.2">
      <c r="A209" s="9">
        <v>2021</v>
      </c>
      <c r="B209" s="9">
        <v>1308687</v>
      </c>
      <c r="C209" s="9" t="s">
        <v>971</v>
      </c>
    </row>
    <row r="210" spans="1:3" ht="12.75" customHeight="1" x14ac:dyDescent="0.2">
      <c r="A210" s="9">
        <v>2021</v>
      </c>
      <c r="B210" s="9">
        <v>122845</v>
      </c>
      <c r="C210" s="9" t="s">
        <v>971</v>
      </c>
    </row>
    <row r="211" spans="1:3" ht="12.75" customHeight="1" x14ac:dyDescent="0.2">
      <c r="A211" s="9">
        <v>2021</v>
      </c>
      <c r="B211" s="9">
        <v>1127924</v>
      </c>
      <c r="C211" s="9" t="s">
        <v>971</v>
      </c>
    </row>
    <row r="212" spans="1:3" ht="12.75" customHeight="1" x14ac:dyDescent="0.2">
      <c r="A212" s="9">
        <v>2021</v>
      </c>
      <c r="B212" s="9">
        <v>1103692</v>
      </c>
      <c r="C212" s="9" t="s">
        <v>971</v>
      </c>
    </row>
    <row r="213" spans="1:3" ht="12.75" customHeight="1" x14ac:dyDescent="0.2">
      <c r="A213" s="9">
        <v>2021</v>
      </c>
      <c r="B213" s="9">
        <v>1127927</v>
      </c>
      <c r="C213" s="9" t="s">
        <v>971</v>
      </c>
    </row>
    <row r="214" spans="1:3" ht="12.75" customHeight="1" x14ac:dyDescent="0.2">
      <c r="A214" s="9">
        <v>2021</v>
      </c>
      <c r="B214" s="9">
        <v>122845</v>
      </c>
      <c r="C214" s="9" t="s">
        <v>971</v>
      </c>
    </row>
    <row r="215" spans="1:3" ht="12.75" customHeight="1" x14ac:dyDescent="0.2">
      <c r="A215" s="9">
        <v>2021</v>
      </c>
      <c r="B215" s="9">
        <v>1308687</v>
      </c>
      <c r="C215" s="9" t="s">
        <v>971</v>
      </c>
    </row>
    <row r="216" spans="1:3" ht="12.75" customHeight="1" x14ac:dyDescent="0.2">
      <c r="A216" s="9">
        <v>2021</v>
      </c>
      <c r="B216" s="9">
        <v>1127927</v>
      </c>
      <c r="C216" s="9" t="s">
        <v>971</v>
      </c>
    </row>
    <row r="217" spans="1:3" ht="12.75" customHeight="1" x14ac:dyDescent="0.2">
      <c r="A217" s="9">
        <v>2021</v>
      </c>
      <c r="B217" s="9">
        <v>1127926</v>
      </c>
      <c r="C217" s="9" t="s">
        <v>971</v>
      </c>
    </row>
    <row r="218" spans="1:3" ht="12.75" customHeight="1" x14ac:dyDescent="0.2">
      <c r="A218" s="9">
        <v>2021</v>
      </c>
      <c r="B218" s="9">
        <v>1127926</v>
      </c>
      <c r="C218" s="9" t="s">
        <v>971</v>
      </c>
    </row>
    <row r="219" spans="1:3" ht="12.75" customHeight="1" x14ac:dyDescent="0.2">
      <c r="A219" s="9">
        <v>2021</v>
      </c>
      <c r="B219" s="9">
        <v>1319230</v>
      </c>
      <c r="C219" s="9" t="s">
        <v>971</v>
      </c>
    </row>
    <row r="220" spans="1:3" ht="12.75" customHeight="1" x14ac:dyDescent="0.2">
      <c r="A220" s="9">
        <v>2021</v>
      </c>
      <c r="B220" s="9">
        <v>1179970</v>
      </c>
      <c r="C220" s="9" t="s">
        <v>971</v>
      </c>
    </row>
    <row r="221" spans="1:3" ht="12.75" customHeight="1" x14ac:dyDescent="0.2">
      <c r="A221" s="9">
        <v>2021</v>
      </c>
      <c r="B221" s="9">
        <v>1308687</v>
      </c>
      <c r="C221" s="9" t="s">
        <v>971</v>
      </c>
    </row>
    <row r="222" spans="1:3" ht="12.75" customHeight="1" x14ac:dyDescent="0.2">
      <c r="A222" s="9">
        <v>2021</v>
      </c>
      <c r="B222" s="9">
        <v>1365444</v>
      </c>
      <c r="C222" s="9" t="s">
        <v>971</v>
      </c>
    </row>
    <row r="223" spans="1:3" ht="12.75" customHeight="1" x14ac:dyDescent="0.2">
      <c r="A223" s="9">
        <v>2021</v>
      </c>
      <c r="B223" s="9">
        <v>1179970</v>
      </c>
      <c r="C223" s="9" t="s">
        <v>971</v>
      </c>
    </row>
    <row r="224" spans="1:3" ht="12.75" customHeight="1" x14ac:dyDescent="0.2">
      <c r="A224" s="9">
        <v>2021</v>
      </c>
      <c r="B224" s="9">
        <v>1319230</v>
      </c>
      <c r="C224" s="9" t="s">
        <v>971</v>
      </c>
    </row>
    <row r="225" spans="1:3" ht="12.75" customHeight="1" x14ac:dyDescent="0.2">
      <c r="A225" s="9">
        <v>2021</v>
      </c>
      <c r="B225" s="9">
        <v>108730</v>
      </c>
      <c r="C225" s="9" t="s">
        <v>971</v>
      </c>
    </row>
    <row r="226" spans="1:3" ht="12.75" customHeight="1" x14ac:dyDescent="0.2">
      <c r="A226" s="9">
        <v>2021</v>
      </c>
      <c r="B226" s="9">
        <v>1127926</v>
      </c>
      <c r="C226" s="9" t="s">
        <v>971</v>
      </c>
    </row>
    <row r="227" spans="1:3" ht="12.75" customHeight="1" x14ac:dyDescent="0.2">
      <c r="A227" s="9">
        <v>2021</v>
      </c>
      <c r="B227" s="9">
        <v>1127925</v>
      </c>
      <c r="C227" s="9" t="s">
        <v>971</v>
      </c>
    </row>
    <row r="228" spans="1:3" ht="12.75" customHeight="1" x14ac:dyDescent="0.2">
      <c r="A228" s="9">
        <v>2021</v>
      </c>
      <c r="B228" s="9">
        <v>1179970</v>
      </c>
      <c r="C228" s="9" t="s">
        <v>971</v>
      </c>
    </row>
    <row r="229" spans="1:3" ht="12.75" customHeight="1" x14ac:dyDescent="0.2">
      <c r="A229" s="9">
        <v>2021</v>
      </c>
      <c r="B229" s="9">
        <v>1127927</v>
      </c>
      <c r="C229" s="9" t="s">
        <v>971</v>
      </c>
    </row>
    <row r="230" spans="1:3" ht="12.75" customHeight="1" x14ac:dyDescent="0.2">
      <c r="A230" s="9">
        <v>2021</v>
      </c>
      <c r="B230" s="9">
        <v>122845</v>
      </c>
      <c r="C230" s="9" t="s">
        <v>971</v>
      </c>
    </row>
    <row r="231" spans="1:3" ht="12.75" customHeight="1" x14ac:dyDescent="0.2">
      <c r="A231" s="9">
        <v>2021</v>
      </c>
      <c r="B231" s="9">
        <v>1308687</v>
      </c>
      <c r="C231" s="9" t="s">
        <v>971</v>
      </c>
    </row>
    <row r="232" spans="1:3" ht="12.75" customHeight="1" x14ac:dyDescent="0.2">
      <c r="A232" s="9">
        <v>2021</v>
      </c>
      <c r="B232" s="9">
        <v>1127926</v>
      </c>
      <c r="C232" s="9" t="s">
        <v>971</v>
      </c>
    </row>
    <row r="233" spans="1:3" ht="12.75" customHeight="1" x14ac:dyDescent="0.2">
      <c r="A233" s="9">
        <v>2021</v>
      </c>
      <c r="B233" s="9">
        <v>122845</v>
      </c>
      <c r="C233" s="9" t="s">
        <v>971</v>
      </c>
    </row>
    <row r="234" spans="1:3" ht="12.75" customHeight="1" x14ac:dyDescent="0.2">
      <c r="A234" s="9">
        <v>2021</v>
      </c>
      <c r="B234" s="9">
        <v>1179970</v>
      </c>
      <c r="C234" s="9" t="s">
        <v>971</v>
      </c>
    </row>
    <row r="235" spans="1:3" ht="12.75" customHeight="1" x14ac:dyDescent="0.2">
      <c r="A235" s="9">
        <v>2021</v>
      </c>
      <c r="B235" s="9">
        <v>1127926</v>
      </c>
      <c r="C235" s="9" t="s">
        <v>971</v>
      </c>
    </row>
    <row r="236" spans="1:3" ht="12.75" customHeight="1" x14ac:dyDescent="0.2">
      <c r="A236" s="9">
        <v>2021</v>
      </c>
      <c r="B236" s="9">
        <v>1308687</v>
      </c>
      <c r="C236" s="9" t="s">
        <v>971</v>
      </c>
    </row>
    <row r="237" spans="1:3" ht="12.75" customHeight="1" x14ac:dyDescent="0.2">
      <c r="A237" s="9">
        <v>2021</v>
      </c>
      <c r="B237" s="9">
        <v>1365444</v>
      </c>
      <c r="C237" s="9" t="s">
        <v>971</v>
      </c>
    </row>
    <row r="238" spans="1:3" ht="12.75" customHeight="1" x14ac:dyDescent="0.2">
      <c r="A238" s="9">
        <v>2021</v>
      </c>
      <c r="B238" s="9">
        <v>1179970</v>
      </c>
      <c r="C238" s="9" t="s">
        <v>971</v>
      </c>
    </row>
    <row r="239" spans="1:3" ht="12.75" customHeight="1" x14ac:dyDescent="0.2">
      <c r="A239" s="9">
        <v>2021</v>
      </c>
      <c r="B239" s="9">
        <v>108730</v>
      </c>
      <c r="C239" s="9" t="s">
        <v>971</v>
      </c>
    </row>
    <row r="240" spans="1:3" ht="12.75" customHeight="1" x14ac:dyDescent="0.2">
      <c r="A240" s="9">
        <v>2021</v>
      </c>
      <c r="B240" s="9">
        <v>108730</v>
      </c>
      <c r="C240" s="9" t="s">
        <v>971</v>
      </c>
    </row>
    <row r="241" spans="1:3" ht="12.75" customHeight="1" x14ac:dyDescent="0.2">
      <c r="A241" s="9">
        <v>2021</v>
      </c>
      <c r="B241" s="9">
        <v>1179970</v>
      </c>
      <c r="C241" s="9" t="s">
        <v>971</v>
      </c>
    </row>
    <row r="242" spans="1:3" ht="12.75" customHeight="1" x14ac:dyDescent="0.2">
      <c r="A242" s="9">
        <v>2021</v>
      </c>
      <c r="B242" s="9">
        <v>122845</v>
      </c>
      <c r="C242" s="9" t="s">
        <v>971</v>
      </c>
    </row>
    <row r="243" spans="1:3" ht="12.75" customHeight="1" x14ac:dyDescent="0.2">
      <c r="A243" s="9">
        <v>2021</v>
      </c>
      <c r="B243" s="9">
        <v>1365444</v>
      </c>
      <c r="C243" s="9" t="s">
        <v>971</v>
      </c>
    </row>
    <row r="244" spans="1:3" ht="12.75" customHeight="1" x14ac:dyDescent="0.2">
      <c r="A244" s="9">
        <v>2021</v>
      </c>
      <c r="B244" s="9">
        <v>1365444</v>
      </c>
      <c r="C244" s="9" t="s">
        <v>971</v>
      </c>
    </row>
    <row r="245" spans="1:3" ht="12.75" customHeight="1" x14ac:dyDescent="0.2">
      <c r="A245" s="9">
        <v>2021</v>
      </c>
      <c r="B245" s="9">
        <v>1179970</v>
      </c>
      <c r="C245" s="9" t="s">
        <v>971</v>
      </c>
    </row>
    <row r="246" spans="1:3" ht="12.75" customHeight="1" x14ac:dyDescent="0.2">
      <c r="A246" s="9">
        <v>2021</v>
      </c>
      <c r="B246" s="9">
        <v>1179970</v>
      </c>
      <c r="C246" s="9" t="s">
        <v>971</v>
      </c>
    </row>
    <row r="247" spans="1:3" ht="12.75" customHeight="1" x14ac:dyDescent="0.2">
      <c r="A247" s="9">
        <v>2021</v>
      </c>
      <c r="B247" s="9">
        <v>122845</v>
      </c>
      <c r="C247" s="9" t="s">
        <v>971</v>
      </c>
    </row>
    <row r="248" spans="1:3" ht="12.75" customHeight="1" x14ac:dyDescent="0.2">
      <c r="A248" s="9">
        <v>2021</v>
      </c>
      <c r="B248" s="9">
        <v>108730</v>
      </c>
      <c r="C248" s="9" t="s">
        <v>971</v>
      </c>
    </row>
    <row r="249" spans="1:3" ht="12.75" customHeight="1" x14ac:dyDescent="0.2">
      <c r="A249" s="9">
        <v>2021</v>
      </c>
      <c r="B249" s="9">
        <v>108730</v>
      </c>
      <c r="C249" s="9" t="s">
        <v>971</v>
      </c>
    </row>
    <row r="250" spans="1:3" ht="12.75" customHeight="1" x14ac:dyDescent="0.2">
      <c r="A250" s="9">
        <v>2021</v>
      </c>
      <c r="B250" s="9">
        <v>122845</v>
      </c>
      <c r="C250" s="9" t="s">
        <v>971</v>
      </c>
    </row>
    <row r="251" spans="1:3" ht="12.75" customHeight="1" x14ac:dyDescent="0.2">
      <c r="A251" s="9">
        <v>2021</v>
      </c>
      <c r="B251" s="9">
        <v>122845</v>
      </c>
      <c r="C251" s="9" t="s">
        <v>971</v>
      </c>
    </row>
    <row r="252" spans="1:3" ht="12.75" customHeight="1" x14ac:dyDescent="0.2">
      <c r="A252" s="9">
        <v>2021</v>
      </c>
      <c r="B252" s="9">
        <v>122845</v>
      </c>
      <c r="C252" s="9" t="s">
        <v>971</v>
      </c>
    </row>
    <row r="253" spans="1:3" ht="12.75" customHeight="1" x14ac:dyDescent="0.2">
      <c r="A253" s="9">
        <v>2021</v>
      </c>
      <c r="B253" s="9">
        <v>1308687</v>
      </c>
      <c r="C253" s="9" t="s">
        <v>971</v>
      </c>
    </row>
    <row r="254" spans="1:3" ht="12.75" customHeight="1" x14ac:dyDescent="0.2">
      <c r="A254" s="9">
        <v>2021</v>
      </c>
      <c r="B254" s="9">
        <v>122845</v>
      </c>
      <c r="C254" s="9" t="s">
        <v>971</v>
      </c>
    </row>
    <row r="255" spans="1:3" ht="12.75" customHeight="1" x14ac:dyDescent="0.2">
      <c r="A255" s="9">
        <v>2021</v>
      </c>
      <c r="B255" s="9">
        <v>1270538</v>
      </c>
      <c r="C255" s="9" t="s">
        <v>971</v>
      </c>
    </row>
    <row r="256" spans="1:3" ht="12.75" customHeight="1" x14ac:dyDescent="0.2">
      <c r="A256" s="9">
        <v>2021</v>
      </c>
      <c r="B256" s="9">
        <v>123336</v>
      </c>
      <c r="C256" s="9" t="s">
        <v>971</v>
      </c>
    </row>
    <row r="257" spans="1:3" ht="12.75" customHeight="1" x14ac:dyDescent="0.2">
      <c r="A257" s="9">
        <v>2021</v>
      </c>
      <c r="B257" s="9">
        <v>1127924</v>
      </c>
      <c r="C257" s="9" t="s">
        <v>134</v>
      </c>
    </row>
    <row r="258" spans="1:3" ht="12.75" customHeight="1" x14ac:dyDescent="0.2">
      <c r="A258" s="9">
        <v>2021</v>
      </c>
      <c r="B258" s="9">
        <v>123336</v>
      </c>
      <c r="C258" s="9" t="s">
        <v>134</v>
      </c>
    </row>
    <row r="259" spans="1:3" ht="12.75" customHeight="1" x14ac:dyDescent="0.2">
      <c r="A259" s="9">
        <v>2021</v>
      </c>
      <c r="B259" s="9">
        <v>123336</v>
      </c>
      <c r="C259" s="9" t="s">
        <v>134</v>
      </c>
    </row>
    <row r="260" spans="1:3" ht="12.75" customHeight="1" x14ac:dyDescent="0.2">
      <c r="A260" s="9">
        <v>2021</v>
      </c>
      <c r="B260" s="9">
        <v>1179970</v>
      </c>
      <c r="C260" s="9" t="s">
        <v>134</v>
      </c>
    </row>
    <row r="261" spans="1:3" ht="12.75" customHeight="1" x14ac:dyDescent="0.2">
      <c r="A261" s="9">
        <v>2021</v>
      </c>
      <c r="B261" s="9">
        <v>123336</v>
      </c>
      <c r="C261" s="9" t="s">
        <v>134</v>
      </c>
    </row>
    <row r="262" spans="1:3" ht="12.75" customHeight="1" x14ac:dyDescent="0.2">
      <c r="A262" s="9">
        <v>2021</v>
      </c>
      <c r="B262" s="9">
        <v>1319230</v>
      </c>
      <c r="C262" s="9" t="s">
        <v>134</v>
      </c>
    </row>
    <row r="263" spans="1:3" ht="12.75" customHeight="1" x14ac:dyDescent="0.2">
      <c r="A263" s="9">
        <v>2021</v>
      </c>
      <c r="B263" s="9">
        <v>123336</v>
      </c>
      <c r="C263" s="9" t="s">
        <v>134</v>
      </c>
    </row>
    <row r="264" spans="1:3" ht="12.75" customHeight="1" x14ac:dyDescent="0.2">
      <c r="A264" s="9">
        <v>2021</v>
      </c>
      <c r="B264" s="9">
        <v>123336</v>
      </c>
      <c r="C264" s="9" t="s">
        <v>134</v>
      </c>
    </row>
    <row r="265" spans="1:3" ht="12.75" customHeight="1" x14ac:dyDescent="0.2">
      <c r="A265" s="9">
        <v>2021</v>
      </c>
      <c r="B265" s="9">
        <v>1103832</v>
      </c>
      <c r="C265" s="9" t="s">
        <v>134</v>
      </c>
    </row>
    <row r="266" spans="1:3" ht="12.75" customHeight="1" x14ac:dyDescent="0.2">
      <c r="A266" s="9">
        <v>2021</v>
      </c>
      <c r="B266" s="9">
        <v>123336</v>
      </c>
      <c r="C266" s="9" t="s">
        <v>134</v>
      </c>
    </row>
    <row r="267" spans="1:3" ht="12.75" customHeight="1" x14ac:dyDescent="0.2">
      <c r="A267" s="9">
        <v>2021</v>
      </c>
      <c r="B267" s="9">
        <v>123336</v>
      </c>
      <c r="C267" s="9" t="s">
        <v>134</v>
      </c>
    </row>
    <row r="268" spans="1:3" ht="12.75" customHeight="1" x14ac:dyDescent="0.2">
      <c r="A268" s="9">
        <v>2021</v>
      </c>
      <c r="B268" s="9">
        <v>123336</v>
      </c>
      <c r="C268" s="9" t="s">
        <v>134</v>
      </c>
    </row>
    <row r="269" spans="1:3" ht="12.75" customHeight="1" x14ac:dyDescent="0.2">
      <c r="A269" s="9">
        <v>2021</v>
      </c>
      <c r="B269" s="9">
        <v>1365444</v>
      </c>
      <c r="C269" s="9" t="s">
        <v>134</v>
      </c>
    </row>
    <row r="270" spans="1:3" ht="12.75" customHeight="1" x14ac:dyDescent="0.2">
      <c r="A270" s="9">
        <v>2021</v>
      </c>
      <c r="B270" s="9">
        <v>108730</v>
      </c>
      <c r="C270" s="9" t="s">
        <v>134</v>
      </c>
    </row>
    <row r="271" spans="1:3" ht="12.75" customHeight="1" x14ac:dyDescent="0.2">
      <c r="A271" s="9">
        <v>2021</v>
      </c>
      <c r="B271" s="9">
        <v>123336</v>
      </c>
      <c r="C271" s="9" t="s">
        <v>134</v>
      </c>
    </row>
    <row r="272" spans="1:3" ht="12.75" customHeight="1" x14ac:dyDescent="0.2">
      <c r="A272" s="9">
        <v>2021</v>
      </c>
      <c r="B272" s="9">
        <v>123336</v>
      </c>
      <c r="C272" s="9" t="s">
        <v>134</v>
      </c>
    </row>
    <row r="273" spans="1:3" ht="12.75" customHeight="1" x14ac:dyDescent="0.2">
      <c r="A273" s="9">
        <v>2021</v>
      </c>
      <c r="B273" s="9">
        <v>123336</v>
      </c>
      <c r="C273" s="9" t="s">
        <v>134</v>
      </c>
    </row>
    <row r="274" spans="1:3" ht="12.75" customHeight="1" x14ac:dyDescent="0.2">
      <c r="A274" s="9">
        <v>2021</v>
      </c>
      <c r="B274" s="9">
        <v>123336</v>
      </c>
      <c r="C274" s="9" t="s">
        <v>134</v>
      </c>
    </row>
    <row r="275" spans="1:3" ht="12.75" customHeight="1" x14ac:dyDescent="0.2">
      <c r="A275" s="9">
        <v>2021</v>
      </c>
      <c r="B275" s="9">
        <v>1179970</v>
      </c>
      <c r="C275" s="9" t="s">
        <v>134</v>
      </c>
    </row>
    <row r="276" spans="1:3" ht="12.75" customHeight="1" x14ac:dyDescent="0.2">
      <c r="A276" s="9">
        <v>2021</v>
      </c>
      <c r="B276" s="9">
        <v>1117076</v>
      </c>
      <c r="C276" s="9" t="s">
        <v>134</v>
      </c>
    </row>
    <row r="277" spans="1:3" ht="12.75" customHeight="1" x14ac:dyDescent="0.2">
      <c r="A277" s="9">
        <v>2021</v>
      </c>
      <c r="B277" s="9">
        <v>122845</v>
      </c>
      <c r="C277" s="9" t="s">
        <v>134</v>
      </c>
    </row>
    <row r="278" spans="1:3" ht="12.75" customHeight="1" x14ac:dyDescent="0.2">
      <c r="A278" s="9">
        <v>2021</v>
      </c>
      <c r="B278" s="9">
        <v>123336</v>
      </c>
      <c r="C278" s="9" t="s">
        <v>134</v>
      </c>
    </row>
    <row r="279" spans="1:3" ht="12.75" customHeight="1" x14ac:dyDescent="0.2">
      <c r="A279" s="9">
        <v>2021</v>
      </c>
      <c r="B279" s="9">
        <v>1103832</v>
      </c>
      <c r="C279" s="9" t="s">
        <v>134</v>
      </c>
    </row>
    <row r="280" spans="1:3" ht="12.75" customHeight="1" x14ac:dyDescent="0.2">
      <c r="A280" s="9">
        <v>2021</v>
      </c>
      <c r="B280" s="9">
        <v>123336</v>
      </c>
      <c r="C280" s="9" t="s">
        <v>134</v>
      </c>
    </row>
    <row r="281" spans="1:3" ht="12.75" customHeight="1" x14ac:dyDescent="0.2">
      <c r="A281" s="9">
        <v>2021</v>
      </c>
      <c r="B281" s="9">
        <v>123336</v>
      </c>
      <c r="C281" s="9" t="s">
        <v>134</v>
      </c>
    </row>
    <row r="282" spans="1:3" ht="12.75" customHeight="1" x14ac:dyDescent="0.2">
      <c r="A282" s="9">
        <v>2021</v>
      </c>
      <c r="B282" s="9">
        <v>123336</v>
      </c>
      <c r="C282" s="9" t="s">
        <v>134</v>
      </c>
    </row>
    <row r="283" spans="1:3" ht="12.75" customHeight="1" x14ac:dyDescent="0.2">
      <c r="A283" s="9">
        <v>2021</v>
      </c>
      <c r="B283" s="9">
        <v>1179970</v>
      </c>
      <c r="C283" s="9" t="s">
        <v>134</v>
      </c>
    </row>
    <row r="284" spans="1:3" ht="12.75" customHeight="1" x14ac:dyDescent="0.2">
      <c r="A284" s="9">
        <v>2021</v>
      </c>
      <c r="B284" s="9">
        <v>123336</v>
      </c>
      <c r="C284" s="9" t="s">
        <v>134</v>
      </c>
    </row>
    <row r="285" spans="1:3" ht="12.75" customHeight="1" x14ac:dyDescent="0.2">
      <c r="A285" s="9">
        <v>2021</v>
      </c>
      <c r="B285" s="9">
        <v>123336</v>
      </c>
      <c r="C285" s="9" t="s">
        <v>134</v>
      </c>
    </row>
    <row r="286" spans="1:3" ht="12.75" customHeight="1" x14ac:dyDescent="0.2">
      <c r="A286" s="9">
        <v>2021</v>
      </c>
      <c r="B286" s="9">
        <v>122845</v>
      </c>
      <c r="C286" s="9" t="s">
        <v>134</v>
      </c>
    </row>
    <row r="287" spans="1:3" ht="12.75" customHeight="1" x14ac:dyDescent="0.2">
      <c r="A287" s="9">
        <v>2021</v>
      </c>
      <c r="B287" s="9">
        <v>150129</v>
      </c>
      <c r="C287" s="9" t="s">
        <v>134</v>
      </c>
    </row>
    <row r="288" spans="1:3" ht="12.75" customHeight="1" x14ac:dyDescent="0.2">
      <c r="A288" s="9">
        <v>2021</v>
      </c>
      <c r="B288" s="9">
        <v>1270538</v>
      </c>
      <c r="C288" s="9" t="s">
        <v>134</v>
      </c>
    </row>
    <row r="289" spans="1:3" ht="12.75" customHeight="1" x14ac:dyDescent="0.2">
      <c r="A289" s="9">
        <v>2021</v>
      </c>
      <c r="B289" s="9">
        <v>123336</v>
      </c>
      <c r="C289" s="9" t="s">
        <v>134</v>
      </c>
    </row>
    <row r="290" spans="1:3" ht="12.75" customHeight="1" x14ac:dyDescent="0.2">
      <c r="A290" s="9">
        <v>2021</v>
      </c>
      <c r="B290" s="9">
        <v>1103692</v>
      </c>
      <c r="C290" s="9" t="s">
        <v>134</v>
      </c>
    </row>
    <row r="291" spans="1:3" ht="12.75" customHeight="1" x14ac:dyDescent="0.2">
      <c r="A291" s="9">
        <v>2021</v>
      </c>
      <c r="B291" s="9">
        <v>122845</v>
      </c>
      <c r="C291" s="9" t="s">
        <v>134</v>
      </c>
    </row>
    <row r="292" spans="1:3" ht="12.75" customHeight="1" x14ac:dyDescent="0.2">
      <c r="A292" s="9">
        <v>2021</v>
      </c>
      <c r="B292" s="9">
        <v>1179970</v>
      </c>
      <c r="C292" s="9" t="s">
        <v>134</v>
      </c>
    </row>
    <row r="293" spans="1:3" ht="12.75" customHeight="1" x14ac:dyDescent="0.2">
      <c r="A293" s="9">
        <v>2021</v>
      </c>
      <c r="B293" s="9">
        <v>1179970</v>
      </c>
      <c r="C293" s="9" t="s">
        <v>134</v>
      </c>
    </row>
    <row r="294" spans="1:3" ht="12.75" customHeight="1" x14ac:dyDescent="0.2">
      <c r="A294" s="9">
        <v>2021</v>
      </c>
      <c r="B294" s="9">
        <v>1127927</v>
      </c>
      <c r="C294" s="9" t="s">
        <v>134</v>
      </c>
    </row>
    <row r="295" spans="1:3" ht="12.75" customHeight="1" x14ac:dyDescent="0.2">
      <c r="A295" s="9">
        <v>2021</v>
      </c>
      <c r="B295" s="9">
        <v>150129</v>
      </c>
      <c r="C295" s="9" t="s">
        <v>134</v>
      </c>
    </row>
    <row r="296" spans="1:3" ht="12.75" customHeight="1" x14ac:dyDescent="0.2">
      <c r="A296" s="9">
        <v>2021</v>
      </c>
      <c r="B296" s="9">
        <v>123336</v>
      </c>
      <c r="C296" s="9" t="s">
        <v>134</v>
      </c>
    </row>
    <row r="297" spans="1:3" ht="12.75" customHeight="1" x14ac:dyDescent="0.2">
      <c r="A297" s="9">
        <v>2021</v>
      </c>
      <c r="B297" s="9">
        <v>1179970</v>
      </c>
      <c r="C297" s="9" t="s">
        <v>134</v>
      </c>
    </row>
    <row r="298" spans="1:3" ht="12.75" customHeight="1" x14ac:dyDescent="0.2">
      <c r="A298" s="9">
        <v>2021</v>
      </c>
      <c r="B298" s="9">
        <v>123336</v>
      </c>
      <c r="C298" s="9" t="s">
        <v>134</v>
      </c>
    </row>
    <row r="299" spans="1:3" ht="12.75" customHeight="1" x14ac:dyDescent="0.2">
      <c r="A299" s="9">
        <v>2021</v>
      </c>
      <c r="B299" s="9">
        <v>123336</v>
      </c>
      <c r="C299" s="9" t="s">
        <v>134</v>
      </c>
    </row>
    <row r="300" spans="1:3" ht="12.75" customHeight="1" x14ac:dyDescent="0.2">
      <c r="A300" s="9">
        <v>2021</v>
      </c>
      <c r="B300" s="9">
        <v>123336</v>
      </c>
      <c r="C300" s="9" t="s">
        <v>134</v>
      </c>
    </row>
    <row r="301" spans="1:3" ht="12.75" customHeight="1" x14ac:dyDescent="0.2">
      <c r="A301" s="9">
        <v>2021</v>
      </c>
      <c r="B301" s="9">
        <v>123336</v>
      </c>
      <c r="C301" s="9" t="s">
        <v>134</v>
      </c>
    </row>
    <row r="302" spans="1:3" ht="12.75" customHeight="1" x14ac:dyDescent="0.2">
      <c r="A302" s="9">
        <v>2021</v>
      </c>
      <c r="B302" s="9">
        <v>122845</v>
      </c>
      <c r="C302" s="9" t="s">
        <v>134</v>
      </c>
    </row>
    <row r="303" spans="1:3" ht="12.75" customHeight="1" x14ac:dyDescent="0.2">
      <c r="A303" s="9">
        <v>2021</v>
      </c>
      <c r="B303" s="9">
        <v>1308687</v>
      </c>
      <c r="C303" s="9" t="s">
        <v>134</v>
      </c>
    </row>
    <row r="304" spans="1:3" ht="12.75" customHeight="1" x14ac:dyDescent="0.2">
      <c r="A304" s="9">
        <v>2021</v>
      </c>
      <c r="B304" s="9">
        <v>123336</v>
      </c>
      <c r="C304" s="9" t="s">
        <v>134</v>
      </c>
    </row>
    <row r="305" spans="1:3" ht="12.75" customHeight="1" x14ac:dyDescent="0.2">
      <c r="A305" s="9">
        <v>2021</v>
      </c>
      <c r="B305" s="9">
        <v>1103832</v>
      </c>
      <c r="C305" s="9" t="s">
        <v>134</v>
      </c>
    </row>
    <row r="306" spans="1:3" ht="12.75" customHeight="1" x14ac:dyDescent="0.2">
      <c r="A306" s="9">
        <v>2021</v>
      </c>
      <c r="B306" s="9">
        <v>123336</v>
      </c>
      <c r="C306" s="9" t="s">
        <v>134</v>
      </c>
    </row>
    <row r="307" spans="1:3" ht="12.75" customHeight="1" x14ac:dyDescent="0.2">
      <c r="A307" s="9">
        <v>2021</v>
      </c>
      <c r="B307" s="9">
        <v>123336</v>
      </c>
      <c r="C307" s="9" t="s">
        <v>134</v>
      </c>
    </row>
    <row r="308" spans="1:3" ht="12.75" customHeight="1" x14ac:dyDescent="0.2">
      <c r="A308" s="9">
        <v>2021</v>
      </c>
      <c r="B308" s="9">
        <v>1117076</v>
      </c>
      <c r="C308" s="9" t="s">
        <v>134</v>
      </c>
    </row>
    <row r="309" spans="1:3" ht="12.75" customHeight="1" x14ac:dyDescent="0.2">
      <c r="A309" s="9">
        <v>2021</v>
      </c>
      <c r="B309" s="9">
        <v>1319230</v>
      </c>
      <c r="C309" s="9" t="s">
        <v>134</v>
      </c>
    </row>
    <row r="310" spans="1:3" ht="12.75" customHeight="1" x14ac:dyDescent="0.2">
      <c r="A310" s="9">
        <v>2021</v>
      </c>
      <c r="B310" s="9">
        <v>1179970</v>
      </c>
      <c r="C310" s="9" t="s">
        <v>134</v>
      </c>
    </row>
    <row r="311" spans="1:3" ht="12.75" customHeight="1" x14ac:dyDescent="0.2">
      <c r="A311" s="9">
        <v>2021</v>
      </c>
      <c r="B311" s="9">
        <v>1179970</v>
      </c>
      <c r="C311" s="9" t="s">
        <v>134</v>
      </c>
    </row>
    <row r="312" spans="1:3" ht="12.75" customHeight="1" x14ac:dyDescent="0.2">
      <c r="A312" s="9">
        <v>2021</v>
      </c>
      <c r="B312" s="9">
        <v>122845</v>
      </c>
      <c r="C312" s="9" t="s">
        <v>134</v>
      </c>
    </row>
    <row r="313" spans="1:3" ht="12.75" customHeight="1" x14ac:dyDescent="0.2">
      <c r="A313" s="9">
        <v>2021</v>
      </c>
      <c r="B313" s="9">
        <v>1308687</v>
      </c>
      <c r="C313" s="9" t="s">
        <v>134</v>
      </c>
    </row>
    <row r="314" spans="1:3" ht="12.75" customHeight="1" x14ac:dyDescent="0.2">
      <c r="A314" s="9">
        <v>2021</v>
      </c>
      <c r="B314" s="9">
        <v>1179970</v>
      </c>
      <c r="C314" s="9" t="s">
        <v>134</v>
      </c>
    </row>
    <row r="315" spans="1:3" ht="12.75" customHeight="1" x14ac:dyDescent="0.2">
      <c r="A315" s="9">
        <v>2021</v>
      </c>
      <c r="B315" s="9">
        <v>1179970</v>
      </c>
      <c r="C315" s="9" t="s">
        <v>134</v>
      </c>
    </row>
    <row r="316" spans="1:3" ht="12.75" customHeight="1" x14ac:dyDescent="0.2">
      <c r="A316" s="9">
        <v>2021</v>
      </c>
      <c r="B316" s="9">
        <v>123336</v>
      </c>
      <c r="C316" s="9" t="s">
        <v>134</v>
      </c>
    </row>
    <row r="317" spans="1:3" ht="12.75" customHeight="1" x14ac:dyDescent="0.2">
      <c r="A317" s="9">
        <v>2021</v>
      </c>
      <c r="B317" s="9">
        <v>1127925</v>
      </c>
      <c r="C317" s="9" t="s">
        <v>134</v>
      </c>
    </row>
    <row r="318" spans="1:3" ht="12.75" customHeight="1" x14ac:dyDescent="0.2">
      <c r="A318" s="9">
        <v>2021</v>
      </c>
      <c r="B318" s="9">
        <v>123336</v>
      </c>
      <c r="C318" s="9" t="s">
        <v>134</v>
      </c>
    </row>
    <row r="319" spans="1:3" ht="12.75" customHeight="1" x14ac:dyDescent="0.2">
      <c r="A319" s="9">
        <v>2021</v>
      </c>
      <c r="B319" s="9">
        <v>123336</v>
      </c>
      <c r="C319" s="9" t="s">
        <v>134</v>
      </c>
    </row>
    <row r="320" spans="1:3" ht="12.75" customHeight="1" x14ac:dyDescent="0.2">
      <c r="A320" s="9">
        <v>2021</v>
      </c>
      <c r="B320" s="9">
        <v>123336</v>
      </c>
      <c r="C320" s="9" t="s">
        <v>134</v>
      </c>
    </row>
    <row r="321" spans="1:3" ht="12.75" customHeight="1" x14ac:dyDescent="0.2">
      <c r="A321" s="9">
        <v>2021</v>
      </c>
      <c r="B321" s="9">
        <v>1127925</v>
      </c>
      <c r="C321" s="9" t="s">
        <v>134</v>
      </c>
    </row>
    <row r="322" spans="1:3" ht="12.75" customHeight="1" x14ac:dyDescent="0.2">
      <c r="A322" s="9">
        <v>2021</v>
      </c>
      <c r="B322" s="9">
        <v>1127924</v>
      </c>
      <c r="C322" s="9" t="s">
        <v>134</v>
      </c>
    </row>
    <row r="323" spans="1:3" ht="12.75" customHeight="1" x14ac:dyDescent="0.2">
      <c r="A323" s="9">
        <v>2021</v>
      </c>
      <c r="B323" s="9">
        <v>1179970</v>
      </c>
      <c r="C323" s="9" t="s">
        <v>134</v>
      </c>
    </row>
    <row r="324" spans="1:3" ht="12.75" customHeight="1" x14ac:dyDescent="0.2">
      <c r="A324" s="9">
        <v>2021</v>
      </c>
      <c r="B324" s="9">
        <v>1127925</v>
      </c>
      <c r="C324" s="9" t="s">
        <v>134</v>
      </c>
    </row>
    <row r="325" spans="1:3" ht="12.75" customHeight="1" x14ac:dyDescent="0.2">
      <c r="A325" s="9">
        <v>2021</v>
      </c>
      <c r="B325" s="9">
        <v>123336</v>
      </c>
      <c r="C325" s="9" t="s">
        <v>134</v>
      </c>
    </row>
    <row r="326" spans="1:3" ht="12.75" customHeight="1" x14ac:dyDescent="0.2">
      <c r="A326" s="9">
        <v>2021</v>
      </c>
      <c r="B326" s="9">
        <v>1179970</v>
      </c>
      <c r="C326" s="9" t="s">
        <v>134</v>
      </c>
    </row>
    <row r="327" spans="1:3" ht="12.75" customHeight="1" x14ac:dyDescent="0.2">
      <c r="A327" s="9">
        <v>2021</v>
      </c>
      <c r="B327" s="9">
        <v>150129</v>
      </c>
      <c r="C327" s="9" t="s">
        <v>134</v>
      </c>
    </row>
    <row r="328" spans="1:3" ht="12.75" customHeight="1" x14ac:dyDescent="0.2">
      <c r="A328" s="9">
        <v>2021</v>
      </c>
      <c r="B328" s="9">
        <v>123336</v>
      </c>
      <c r="C328" s="9" t="s">
        <v>134</v>
      </c>
    </row>
    <row r="329" spans="1:3" ht="12.75" customHeight="1" x14ac:dyDescent="0.2">
      <c r="A329" s="9">
        <v>2021</v>
      </c>
      <c r="B329" s="9">
        <v>123336</v>
      </c>
      <c r="C329" s="9" t="s">
        <v>134</v>
      </c>
    </row>
    <row r="330" spans="1:3" ht="12.75" customHeight="1" x14ac:dyDescent="0.2">
      <c r="A330" s="9">
        <v>2021</v>
      </c>
      <c r="B330" s="9">
        <v>1103832</v>
      </c>
      <c r="C330" s="9" t="s">
        <v>134</v>
      </c>
    </row>
    <row r="331" spans="1:3" ht="12.75" customHeight="1" x14ac:dyDescent="0.2">
      <c r="A331" s="9">
        <v>2021</v>
      </c>
      <c r="B331" s="9">
        <v>122845</v>
      </c>
      <c r="C331" s="9" t="s">
        <v>134</v>
      </c>
    </row>
    <row r="332" spans="1:3" ht="12.75" customHeight="1" x14ac:dyDescent="0.2">
      <c r="A332" s="9">
        <v>2021</v>
      </c>
      <c r="B332" s="9">
        <v>123336</v>
      </c>
      <c r="C332" s="9" t="s">
        <v>134</v>
      </c>
    </row>
    <row r="333" spans="1:3" ht="12.75" customHeight="1" x14ac:dyDescent="0.2">
      <c r="A333" s="9">
        <v>2021</v>
      </c>
      <c r="B333" s="9">
        <v>1308687</v>
      </c>
      <c r="C333" s="9" t="s">
        <v>134</v>
      </c>
    </row>
    <row r="334" spans="1:3" ht="12.75" customHeight="1" x14ac:dyDescent="0.2">
      <c r="A334" s="9">
        <v>2021</v>
      </c>
      <c r="B334" s="9">
        <v>123336</v>
      </c>
      <c r="C334" s="9" t="s">
        <v>134</v>
      </c>
    </row>
    <row r="335" spans="1:3" ht="12.75" customHeight="1" x14ac:dyDescent="0.2">
      <c r="A335" s="9">
        <v>2021</v>
      </c>
      <c r="B335" s="9">
        <v>123336</v>
      </c>
      <c r="C335" s="9" t="s">
        <v>134</v>
      </c>
    </row>
    <row r="336" spans="1:3" ht="12.75" customHeight="1" x14ac:dyDescent="0.2">
      <c r="A336" s="9">
        <v>2021</v>
      </c>
      <c r="B336" s="9">
        <v>122845</v>
      </c>
      <c r="C336" s="9" t="s">
        <v>134</v>
      </c>
    </row>
    <row r="337" spans="1:3" ht="12.75" customHeight="1" x14ac:dyDescent="0.2">
      <c r="A337" s="9">
        <v>2021</v>
      </c>
      <c r="B337" s="9">
        <v>1179970</v>
      </c>
      <c r="C337" s="9" t="s">
        <v>134</v>
      </c>
    </row>
    <row r="338" spans="1:3" ht="12.75" customHeight="1" x14ac:dyDescent="0.2">
      <c r="A338" s="9">
        <v>2021</v>
      </c>
      <c r="B338" s="9">
        <v>123336</v>
      </c>
      <c r="C338" s="9" t="s">
        <v>134</v>
      </c>
    </row>
    <row r="339" spans="1:3" ht="12.75" customHeight="1" x14ac:dyDescent="0.2">
      <c r="A339" s="9">
        <v>2021</v>
      </c>
      <c r="B339" s="9">
        <v>122845</v>
      </c>
      <c r="C339" s="9" t="s">
        <v>134</v>
      </c>
    </row>
    <row r="340" spans="1:3" ht="12.75" customHeight="1" x14ac:dyDescent="0.2">
      <c r="A340" s="9">
        <v>2021</v>
      </c>
      <c r="B340" s="9">
        <v>1179970</v>
      </c>
      <c r="C340" s="9" t="s">
        <v>134</v>
      </c>
    </row>
    <row r="341" spans="1:3" ht="12.75" customHeight="1" x14ac:dyDescent="0.2">
      <c r="A341" s="9">
        <v>2021</v>
      </c>
      <c r="B341" s="9">
        <v>123336</v>
      </c>
      <c r="C341" s="9" t="s">
        <v>134</v>
      </c>
    </row>
    <row r="342" spans="1:3" ht="12.75" customHeight="1" x14ac:dyDescent="0.2">
      <c r="A342" s="9">
        <v>2021</v>
      </c>
      <c r="B342" s="9">
        <v>1179970</v>
      </c>
      <c r="C342" s="9" t="s">
        <v>134</v>
      </c>
    </row>
    <row r="343" spans="1:3" ht="12.75" customHeight="1" x14ac:dyDescent="0.2">
      <c r="A343" s="9">
        <v>2021</v>
      </c>
      <c r="B343" s="9">
        <v>123336</v>
      </c>
      <c r="C343" s="9" t="s">
        <v>134</v>
      </c>
    </row>
    <row r="344" spans="1:3" ht="12.75" customHeight="1" x14ac:dyDescent="0.2">
      <c r="A344" s="9">
        <v>2021</v>
      </c>
      <c r="B344" s="9">
        <v>123336</v>
      </c>
      <c r="C344" s="9" t="s">
        <v>134</v>
      </c>
    </row>
    <row r="345" spans="1:3" ht="12.75" customHeight="1" x14ac:dyDescent="0.2">
      <c r="A345" s="9">
        <v>2021</v>
      </c>
      <c r="B345" s="9">
        <v>1127925</v>
      </c>
      <c r="C345" s="9" t="s">
        <v>134</v>
      </c>
    </row>
    <row r="346" spans="1:3" ht="12.75" customHeight="1" x14ac:dyDescent="0.2">
      <c r="A346" s="9">
        <v>2021</v>
      </c>
      <c r="B346" s="9">
        <v>122845</v>
      </c>
      <c r="C346" s="9" t="s">
        <v>134</v>
      </c>
    </row>
    <row r="347" spans="1:3" ht="12.75" customHeight="1" x14ac:dyDescent="0.2">
      <c r="A347" s="9">
        <v>2021</v>
      </c>
      <c r="B347" s="9">
        <v>122845</v>
      </c>
      <c r="C347" s="9" t="s">
        <v>134</v>
      </c>
    </row>
    <row r="348" spans="1:3" ht="12.75" customHeight="1" x14ac:dyDescent="0.2">
      <c r="A348" s="9">
        <v>2021</v>
      </c>
      <c r="B348" s="9">
        <v>123336</v>
      </c>
      <c r="C348" s="9" t="s">
        <v>134</v>
      </c>
    </row>
    <row r="349" spans="1:3" ht="12.75" customHeight="1" x14ac:dyDescent="0.2">
      <c r="A349" s="9">
        <v>2021</v>
      </c>
      <c r="B349" s="9">
        <v>1179970</v>
      </c>
      <c r="C349" s="9" t="s">
        <v>134</v>
      </c>
    </row>
    <row r="350" spans="1:3" ht="12.75" customHeight="1" x14ac:dyDescent="0.2">
      <c r="A350" s="9">
        <v>2021</v>
      </c>
      <c r="B350" s="9">
        <v>122845</v>
      </c>
      <c r="C350" s="9" t="s">
        <v>134</v>
      </c>
    </row>
    <row r="351" spans="1:3" ht="12.75" customHeight="1" x14ac:dyDescent="0.2">
      <c r="A351" s="9">
        <v>2021</v>
      </c>
      <c r="B351" s="9">
        <v>122845</v>
      </c>
      <c r="C351" s="9" t="s">
        <v>134</v>
      </c>
    </row>
    <row r="352" spans="1:3" ht="12.75" customHeight="1" x14ac:dyDescent="0.2">
      <c r="A352" s="9">
        <v>2021</v>
      </c>
      <c r="B352" s="9">
        <v>123336</v>
      </c>
      <c r="C352" s="9" t="s">
        <v>134</v>
      </c>
    </row>
    <row r="353" spans="1:3" ht="12.75" customHeight="1" x14ac:dyDescent="0.2">
      <c r="A353" s="9">
        <v>2021</v>
      </c>
      <c r="B353" s="9">
        <v>123336</v>
      </c>
      <c r="C353" s="9" t="s">
        <v>134</v>
      </c>
    </row>
    <row r="354" spans="1:3" ht="12.75" customHeight="1" x14ac:dyDescent="0.2">
      <c r="A354" s="9">
        <v>2021</v>
      </c>
      <c r="B354" s="9">
        <v>123336</v>
      </c>
      <c r="C354" s="9" t="s">
        <v>134</v>
      </c>
    </row>
    <row r="355" spans="1:3" ht="12.75" customHeight="1" x14ac:dyDescent="0.2">
      <c r="A355" s="9">
        <v>2021</v>
      </c>
      <c r="B355" s="9">
        <v>1179970</v>
      </c>
      <c r="C355" s="9" t="s">
        <v>134</v>
      </c>
    </row>
    <row r="356" spans="1:3" ht="12.75" customHeight="1" x14ac:dyDescent="0.2">
      <c r="A356" s="9">
        <v>2021</v>
      </c>
      <c r="B356" s="9">
        <v>123336</v>
      </c>
      <c r="C356" s="9" t="s">
        <v>134</v>
      </c>
    </row>
    <row r="357" spans="1:3" ht="12.75" customHeight="1" x14ac:dyDescent="0.2">
      <c r="A357" s="9">
        <v>2021</v>
      </c>
      <c r="B357" s="9">
        <v>123336</v>
      </c>
      <c r="C357" s="9" t="s">
        <v>134</v>
      </c>
    </row>
    <row r="358" spans="1:3" ht="12.75" customHeight="1" x14ac:dyDescent="0.2">
      <c r="A358" s="9">
        <v>2021</v>
      </c>
      <c r="B358" s="9">
        <v>122845</v>
      </c>
      <c r="C358" s="9" t="s">
        <v>134</v>
      </c>
    </row>
    <row r="359" spans="1:3" ht="12.75" customHeight="1" x14ac:dyDescent="0.2">
      <c r="A359" s="9">
        <v>2021</v>
      </c>
      <c r="B359" s="9">
        <v>1270538</v>
      </c>
      <c r="C359" s="9" t="s">
        <v>134</v>
      </c>
    </row>
    <row r="360" spans="1:3" ht="12.75" customHeight="1" x14ac:dyDescent="0.2">
      <c r="A360" s="9">
        <v>2021</v>
      </c>
      <c r="B360" s="9">
        <v>123336</v>
      </c>
      <c r="C360" s="9" t="s">
        <v>134</v>
      </c>
    </row>
    <row r="361" spans="1:3" ht="12.75" customHeight="1" x14ac:dyDescent="0.2">
      <c r="A361" s="9">
        <v>2021</v>
      </c>
      <c r="B361" s="9">
        <v>1179970</v>
      </c>
      <c r="C361" s="9" t="s">
        <v>134</v>
      </c>
    </row>
    <row r="362" spans="1:3" ht="12.75" customHeight="1" x14ac:dyDescent="0.2">
      <c r="A362" s="9">
        <v>2021</v>
      </c>
      <c r="B362" s="9">
        <v>122845</v>
      </c>
      <c r="C362" s="9" t="s">
        <v>134</v>
      </c>
    </row>
    <row r="363" spans="1:3" ht="12.75" customHeight="1" x14ac:dyDescent="0.2">
      <c r="A363" s="9">
        <v>2021</v>
      </c>
      <c r="B363" s="9">
        <v>1308687</v>
      </c>
      <c r="C363" s="9" t="s">
        <v>134</v>
      </c>
    </row>
    <row r="364" spans="1:3" ht="12.75" customHeight="1" x14ac:dyDescent="0.2">
      <c r="A364" s="9">
        <v>2021</v>
      </c>
      <c r="B364" s="9">
        <v>1127925</v>
      </c>
      <c r="C364" s="9" t="s">
        <v>134</v>
      </c>
    </row>
    <row r="365" spans="1:3" ht="12.75" customHeight="1" x14ac:dyDescent="0.2">
      <c r="A365" s="9">
        <v>2021</v>
      </c>
      <c r="B365" s="9">
        <v>1117076</v>
      </c>
      <c r="C365" s="9" t="s">
        <v>134</v>
      </c>
    </row>
    <row r="366" spans="1:3" ht="12.75" customHeight="1" x14ac:dyDescent="0.2">
      <c r="A366" s="9">
        <v>2021</v>
      </c>
      <c r="B366" s="9">
        <v>1308687</v>
      </c>
      <c r="C366" s="9" t="s">
        <v>134</v>
      </c>
    </row>
    <row r="367" spans="1:3" ht="12.75" customHeight="1" x14ac:dyDescent="0.2">
      <c r="A367" s="9">
        <v>2021</v>
      </c>
      <c r="B367" s="9">
        <v>1179970</v>
      </c>
      <c r="C367" s="9" t="s">
        <v>134</v>
      </c>
    </row>
    <row r="368" spans="1:3" ht="12.75" customHeight="1" x14ac:dyDescent="0.2">
      <c r="A368" s="9">
        <v>2021</v>
      </c>
      <c r="B368" s="9">
        <v>1117076</v>
      </c>
      <c r="C368" s="9" t="s">
        <v>134</v>
      </c>
    </row>
    <row r="369" spans="1:3" ht="12.75" customHeight="1" x14ac:dyDescent="0.2">
      <c r="A369" s="9">
        <v>2021</v>
      </c>
      <c r="B369" s="9">
        <v>1127925</v>
      </c>
      <c r="C369" s="9" t="s">
        <v>134</v>
      </c>
    </row>
    <row r="370" spans="1:3" ht="12.75" customHeight="1" x14ac:dyDescent="0.2">
      <c r="A370" s="9">
        <v>2021</v>
      </c>
      <c r="B370" s="9">
        <v>1270538</v>
      </c>
      <c r="C370" s="9" t="s">
        <v>134</v>
      </c>
    </row>
    <row r="371" spans="1:3" ht="12.75" customHeight="1" x14ac:dyDescent="0.2">
      <c r="A371" s="9">
        <v>2021</v>
      </c>
      <c r="B371" s="9">
        <v>1127927</v>
      </c>
      <c r="C371" s="9" t="s">
        <v>134</v>
      </c>
    </row>
    <row r="372" spans="1:3" ht="12.75" customHeight="1" x14ac:dyDescent="0.2">
      <c r="A372" s="9">
        <v>2021</v>
      </c>
      <c r="B372" s="9">
        <v>122845</v>
      </c>
      <c r="C372" s="9" t="s">
        <v>134</v>
      </c>
    </row>
    <row r="373" spans="1:3" ht="12.75" customHeight="1" x14ac:dyDescent="0.2">
      <c r="A373" s="9">
        <v>2021</v>
      </c>
      <c r="B373" s="9">
        <v>1179970</v>
      </c>
      <c r="C373" s="9" t="s">
        <v>134</v>
      </c>
    </row>
    <row r="374" spans="1:3" ht="12.75" customHeight="1" x14ac:dyDescent="0.2">
      <c r="A374" s="9">
        <v>2021</v>
      </c>
      <c r="B374" s="9">
        <v>1103692</v>
      </c>
      <c r="C374" s="9" t="s">
        <v>134</v>
      </c>
    </row>
    <row r="375" spans="1:3" ht="12.75" customHeight="1" x14ac:dyDescent="0.2">
      <c r="A375" s="9">
        <v>2021</v>
      </c>
      <c r="B375" s="9">
        <v>123336</v>
      </c>
      <c r="C375" s="9" t="s">
        <v>134</v>
      </c>
    </row>
    <row r="376" spans="1:3" ht="12.75" customHeight="1" x14ac:dyDescent="0.2">
      <c r="A376" s="9">
        <v>2021</v>
      </c>
      <c r="B376" s="9">
        <v>1319230</v>
      </c>
      <c r="C376" s="9" t="s">
        <v>134</v>
      </c>
    </row>
    <row r="377" spans="1:3" ht="12.75" customHeight="1" x14ac:dyDescent="0.2">
      <c r="A377" s="9">
        <v>2021</v>
      </c>
      <c r="B377" s="9">
        <v>123336</v>
      </c>
      <c r="C377" s="9" t="s">
        <v>134</v>
      </c>
    </row>
    <row r="378" spans="1:3" ht="12.75" customHeight="1" x14ac:dyDescent="0.2">
      <c r="A378" s="9">
        <v>2021</v>
      </c>
      <c r="B378" s="9">
        <v>123336</v>
      </c>
      <c r="C378" s="9" t="s">
        <v>134</v>
      </c>
    </row>
    <row r="379" spans="1:3" ht="12.75" customHeight="1" x14ac:dyDescent="0.2">
      <c r="A379" s="9">
        <v>2021</v>
      </c>
      <c r="B379" s="9">
        <v>122845</v>
      </c>
      <c r="C379" s="9" t="s">
        <v>134</v>
      </c>
    </row>
    <row r="380" spans="1:3" ht="12.75" customHeight="1" x14ac:dyDescent="0.2">
      <c r="A380" s="9">
        <v>2021</v>
      </c>
      <c r="B380" s="9">
        <v>1308687</v>
      </c>
      <c r="C380" s="9" t="s">
        <v>134</v>
      </c>
    </row>
    <row r="381" spans="1:3" ht="12.75" customHeight="1" x14ac:dyDescent="0.2">
      <c r="A381" s="9">
        <v>2021</v>
      </c>
      <c r="B381" s="9">
        <v>1179970</v>
      </c>
      <c r="C381" s="9" t="s">
        <v>134</v>
      </c>
    </row>
    <row r="382" spans="1:3" ht="12.75" customHeight="1" x14ac:dyDescent="0.2">
      <c r="A382" s="9">
        <v>2021</v>
      </c>
      <c r="B382" s="9">
        <v>1127925</v>
      </c>
      <c r="C382" s="9" t="s">
        <v>134</v>
      </c>
    </row>
    <row r="383" spans="1:3" ht="12.75" customHeight="1" x14ac:dyDescent="0.2">
      <c r="A383" s="9">
        <v>2021</v>
      </c>
      <c r="B383" s="9">
        <v>1127925</v>
      </c>
      <c r="C383" s="9" t="s">
        <v>134</v>
      </c>
    </row>
    <row r="384" spans="1:3" ht="12.75" customHeight="1" x14ac:dyDescent="0.2">
      <c r="A384" s="9">
        <v>2021</v>
      </c>
      <c r="B384" s="9">
        <v>1127926</v>
      </c>
      <c r="C384" s="9" t="s">
        <v>134</v>
      </c>
    </row>
    <row r="385" spans="1:3" ht="12.75" customHeight="1" x14ac:dyDescent="0.2">
      <c r="A385" s="9">
        <v>2021</v>
      </c>
      <c r="B385" s="9">
        <v>1179970</v>
      </c>
      <c r="C385" s="9" t="s">
        <v>134</v>
      </c>
    </row>
    <row r="386" spans="1:3" ht="12.75" customHeight="1" x14ac:dyDescent="0.2">
      <c r="A386" s="9">
        <v>2021</v>
      </c>
      <c r="B386" s="9">
        <v>1127925</v>
      </c>
      <c r="C386" s="9" t="s">
        <v>134</v>
      </c>
    </row>
    <row r="387" spans="1:3" ht="12.75" customHeight="1" x14ac:dyDescent="0.2">
      <c r="A387" s="9">
        <v>2021</v>
      </c>
      <c r="B387" s="9">
        <v>1127927</v>
      </c>
      <c r="C387" s="9" t="s">
        <v>134</v>
      </c>
    </row>
    <row r="388" spans="1:3" ht="12.75" customHeight="1" x14ac:dyDescent="0.2">
      <c r="A388" s="9">
        <v>2021</v>
      </c>
      <c r="B388" s="9">
        <v>1179970</v>
      </c>
      <c r="C388" s="9" t="s">
        <v>134</v>
      </c>
    </row>
    <row r="389" spans="1:3" ht="12.75" customHeight="1" x14ac:dyDescent="0.2">
      <c r="A389" s="9">
        <v>2021</v>
      </c>
      <c r="B389" s="9">
        <v>1127925</v>
      </c>
      <c r="C389" s="9" t="s">
        <v>134</v>
      </c>
    </row>
    <row r="390" spans="1:3" ht="12.75" customHeight="1" x14ac:dyDescent="0.2">
      <c r="A390" s="9">
        <v>2021</v>
      </c>
      <c r="B390" s="9">
        <v>122845</v>
      </c>
      <c r="C390" s="9" t="s">
        <v>134</v>
      </c>
    </row>
    <row r="391" spans="1:3" ht="12.75" customHeight="1" x14ac:dyDescent="0.2">
      <c r="A391" s="9">
        <v>2021</v>
      </c>
      <c r="B391" s="9">
        <v>1127925</v>
      </c>
      <c r="C391" s="9" t="s">
        <v>134</v>
      </c>
    </row>
    <row r="392" spans="1:3" ht="12.75" customHeight="1" x14ac:dyDescent="0.2">
      <c r="A392" s="9">
        <v>2021</v>
      </c>
      <c r="B392" s="9">
        <v>1319230</v>
      </c>
      <c r="C392" s="9" t="s">
        <v>134</v>
      </c>
    </row>
    <row r="393" spans="1:3" ht="12.75" customHeight="1" x14ac:dyDescent="0.2">
      <c r="A393" s="9">
        <v>2021</v>
      </c>
      <c r="B393" s="9">
        <v>1319230</v>
      </c>
      <c r="C393" s="9" t="s">
        <v>134</v>
      </c>
    </row>
    <row r="394" spans="1:3" ht="12.75" customHeight="1" x14ac:dyDescent="0.2">
      <c r="A394" s="9">
        <v>2021</v>
      </c>
      <c r="B394" s="9">
        <v>123336</v>
      </c>
      <c r="C394" s="9" t="s">
        <v>134</v>
      </c>
    </row>
    <row r="395" spans="1:3" ht="12.75" customHeight="1" x14ac:dyDescent="0.2">
      <c r="A395" s="9">
        <v>2021</v>
      </c>
      <c r="B395" s="9">
        <v>1308687</v>
      </c>
      <c r="C395" s="9" t="s">
        <v>134</v>
      </c>
    </row>
    <row r="396" spans="1:3" ht="12.75" customHeight="1" x14ac:dyDescent="0.2">
      <c r="A396" s="9">
        <v>2021</v>
      </c>
      <c r="B396" s="9">
        <v>122845</v>
      </c>
      <c r="C396" s="9" t="s">
        <v>134</v>
      </c>
    </row>
    <row r="397" spans="1:3" ht="12.75" customHeight="1" x14ac:dyDescent="0.2">
      <c r="A397" s="9">
        <v>2021</v>
      </c>
      <c r="B397" s="9">
        <v>122845</v>
      </c>
      <c r="C397" s="9" t="s">
        <v>134</v>
      </c>
    </row>
    <row r="398" spans="1:3" ht="12.75" customHeight="1" x14ac:dyDescent="0.2">
      <c r="A398" s="9">
        <v>2021</v>
      </c>
      <c r="B398" s="9">
        <v>1127924</v>
      </c>
      <c r="C398" s="9" t="s">
        <v>134</v>
      </c>
    </row>
    <row r="399" spans="1:3" ht="12.75" customHeight="1" x14ac:dyDescent="0.2">
      <c r="A399" s="9">
        <v>2021</v>
      </c>
      <c r="B399" s="9">
        <v>150129</v>
      </c>
      <c r="C399" s="9" t="s">
        <v>134</v>
      </c>
    </row>
    <row r="400" spans="1:3" ht="12.75" customHeight="1" x14ac:dyDescent="0.2">
      <c r="A400" s="9">
        <v>2021</v>
      </c>
      <c r="B400" s="9">
        <v>1270538</v>
      </c>
      <c r="C400" s="9" t="s">
        <v>134</v>
      </c>
    </row>
    <row r="401" spans="1:3" ht="12.75" customHeight="1" x14ac:dyDescent="0.2">
      <c r="A401" s="9">
        <v>2021</v>
      </c>
      <c r="B401" s="9">
        <v>1127925</v>
      </c>
      <c r="C401" s="9" t="s">
        <v>134</v>
      </c>
    </row>
    <row r="402" spans="1:3" ht="12.75" customHeight="1" x14ac:dyDescent="0.2">
      <c r="A402" s="9">
        <v>2021</v>
      </c>
      <c r="B402" s="9">
        <v>1308687</v>
      </c>
      <c r="C402" s="9" t="s">
        <v>134</v>
      </c>
    </row>
    <row r="403" spans="1:3" ht="12.75" customHeight="1" x14ac:dyDescent="0.2">
      <c r="A403" s="9">
        <v>2021</v>
      </c>
      <c r="B403" s="9">
        <v>1127927</v>
      </c>
      <c r="C403" s="9" t="s">
        <v>134</v>
      </c>
    </row>
    <row r="404" spans="1:3" ht="12.75" customHeight="1" x14ac:dyDescent="0.2">
      <c r="A404" s="9">
        <v>2021</v>
      </c>
      <c r="B404" s="9">
        <v>122845</v>
      </c>
      <c r="C404" s="9" t="s">
        <v>134</v>
      </c>
    </row>
    <row r="405" spans="1:3" ht="12.75" customHeight="1" x14ac:dyDescent="0.2">
      <c r="A405" s="9">
        <v>2021</v>
      </c>
      <c r="B405" s="9">
        <v>1179970</v>
      </c>
      <c r="C405" s="9" t="s">
        <v>134</v>
      </c>
    </row>
    <row r="406" spans="1:3" ht="12.75" customHeight="1" x14ac:dyDescent="0.2">
      <c r="A406" s="9">
        <v>2021</v>
      </c>
      <c r="B406" s="9">
        <v>1179970</v>
      </c>
      <c r="C406" s="9" t="s">
        <v>134</v>
      </c>
    </row>
    <row r="407" spans="1:3" ht="12.75" customHeight="1" x14ac:dyDescent="0.2">
      <c r="A407" s="9">
        <v>2021</v>
      </c>
      <c r="B407" s="9">
        <v>1179970</v>
      </c>
      <c r="C407" s="9" t="s">
        <v>134</v>
      </c>
    </row>
    <row r="408" spans="1:3" ht="12.75" customHeight="1" x14ac:dyDescent="0.2">
      <c r="A408" s="9">
        <v>2021</v>
      </c>
      <c r="B408" s="9">
        <v>1365444</v>
      </c>
      <c r="C408" s="9" t="s">
        <v>134</v>
      </c>
    </row>
    <row r="409" spans="1:3" ht="12.75" customHeight="1" x14ac:dyDescent="0.2">
      <c r="A409" s="9">
        <v>2021</v>
      </c>
      <c r="B409" s="9">
        <v>1179970</v>
      </c>
      <c r="C409" s="9" t="s">
        <v>134</v>
      </c>
    </row>
    <row r="410" spans="1:3" ht="12.75" customHeight="1" x14ac:dyDescent="0.2">
      <c r="A410" s="9">
        <v>2021</v>
      </c>
      <c r="B410" s="9">
        <v>1308687</v>
      </c>
      <c r="C410" s="9" t="s">
        <v>134</v>
      </c>
    </row>
    <row r="411" spans="1:3" ht="12.75" customHeight="1" x14ac:dyDescent="0.2">
      <c r="A411" s="9">
        <v>2021</v>
      </c>
      <c r="B411" s="9">
        <v>1365444</v>
      </c>
      <c r="C411" s="9" t="s">
        <v>134</v>
      </c>
    </row>
    <row r="412" spans="1:3" ht="12.75" customHeight="1" x14ac:dyDescent="0.2">
      <c r="A412" s="9">
        <v>2021</v>
      </c>
      <c r="B412" s="9">
        <v>1127924</v>
      </c>
      <c r="C412" s="9" t="s">
        <v>134</v>
      </c>
    </row>
    <row r="413" spans="1:3" ht="12.75" customHeight="1" x14ac:dyDescent="0.2">
      <c r="A413" s="9">
        <v>2021</v>
      </c>
      <c r="B413" s="9">
        <v>122845</v>
      </c>
      <c r="C413" s="9" t="s">
        <v>134</v>
      </c>
    </row>
    <row r="414" spans="1:3" ht="12.75" customHeight="1" x14ac:dyDescent="0.2">
      <c r="A414" s="9">
        <v>2021</v>
      </c>
      <c r="B414" s="9">
        <v>122845</v>
      </c>
      <c r="C414" s="9" t="s">
        <v>134</v>
      </c>
    </row>
    <row r="415" spans="1:3" ht="12.75" customHeight="1" x14ac:dyDescent="0.2">
      <c r="A415" s="9">
        <v>2021</v>
      </c>
      <c r="B415" s="9">
        <v>1179970</v>
      </c>
      <c r="C415" s="9" t="s">
        <v>134</v>
      </c>
    </row>
    <row r="416" spans="1:3" ht="12.75" customHeight="1" x14ac:dyDescent="0.2">
      <c r="A416" s="9">
        <v>2021</v>
      </c>
      <c r="B416" s="9">
        <v>1179970</v>
      </c>
      <c r="C416" s="9" t="s">
        <v>134</v>
      </c>
    </row>
    <row r="417" spans="1:3" ht="12.75" customHeight="1" x14ac:dyDescent="0.2">
      <c r="A417" s="9">
        <v>2021</v>
      </c>
      <c r="B417" s="9">
        <v>122845</v>
      </c>
      <c r="C417" s="9" t="s">
        <v>134</v>
      </c>
    </row>
    <row r="418" spans="1:3" ht="12.75" customHeight="1" x14ac:dyDescent="0.2">
      <c r="A418" s="9">
        <v>2021</v>
      </c>
      <c r="B418" s="9">
        <v>122845</v>
      </c>
      <c r="C418" s="9" t="s">
        <v>134</v>
      </c>
    </row>
    <row r="419" spans="1:3" ht="12.75" customHeight="1" x14ac:dyDescent="0.2">
      <c r="A419" s="9">
        <v>2021</v>
      </c>
      <c r="B419" s="9">
        <v>1179970</v>
      </c>
      <c r="C419" s="9" t="s">
        <v>134</v>
      </c>
    </row>
    <row r="420" spans="1:3" ht="12.75" customHeight="1" x14ac:dyDescent="0.2">
      <c r="A420" s="9">
        <v>2021</v>
      </c>
      <c r="B420" s="9">
        <v>1319230</v>
      </c>
      <c r="C420" s="9" t="s">
        <v>134</v>
      </c>
    </row>
    <row r="421" spans="1:3" ht="12.75" customHeight="1" x14ac:dyDescent="0.2">
      <c r="A421" s="9">
        <v>2021</v>
      </c>
      <c r="B421" s="9">
        <v>1103692</v>
      </c>
      <c r="C421" s="9" t="s">
        <v>134</v>
      </c>
    </row>
    <row r="422" spans="1:3" ht="12.75" customHeight="1" x14ac:dyDescent="0.2">
      <c r="A422" s="9">
        <v>2021</v>
      </c>
      <c r="B422" s="9">
        <v>123336</v>
      </c>
      <c r="C422" s="9" t="s">
        <v>134</v>
      </c>
    </row>
    <row r="423" spans="1:3" ht="12.75" customHeight="1" x14ac:dyDescent="0.2">
      <c r="A423" s="9">
        <v>2021</v>
      </c>
      <c r="B423" s="9">
        <v>122845</v>
      </c>
      <c r="C423" s="9" t="s">
        <v>134</v>
      </c>
    </row>
    <row r="424" spans="1:3" ht="12.75" customHeight="1" x14ac:dyDescent="0.2">
      <c r="A424" s="9">
        <v>2021</v>
      </c>
      <c r="B424" s="9">
        <v>1179970</v>
      </c>
      <c r="C424" s="9" t="s">
        <v>134</v>
      </c>
    </row>
    <row r="425" spans="1:3" ht="12.75" customHeight="1" x14ac:dyDescent="0.2">
      <c r="A425" s="9">
        <v>2021</v>
      </c>
      <c r="B425" s="9">
        <v>1127926</v>
      </c>
      <c r="C425" s="9" t="s">
        <v>134</v>
      </c>
    </row>
    <row r="426" spans="1:3" ht="12.75" customHeight="1" x14ac:dyDescent="0.2">
      <c r="A426" s="9">
        <v>2021</v>
      </c>
      <c r="B426" s="9">
        <v>122845</v>
      </c>
      <c r="C426" s="9" t="s">
        <v>134</v>
      </c>
    </row>
    <row r="427" spans="1:3" ht="12.75" customHeight="1" x14ac:dyDescent="0.2">
      <c r="A427" s="9">
        <v>2021</v>
      </c>
      <c r="B427" s="9">
        <v>1103909</v>
      </c>
      <c r="C427" s="9" t="s">
        <v>134</v>
      </c>
    </row>
    <row r="428" spans="1:3" ht="12.75" customHeight="1" x14ac:dyDescent="0.2">
      <c r="A428" s="9">
        <v>2021</v>
      </c>
      <c r="B428" s="9">
        <v>108730</v>
      </c>
      <c r="C428" s="9" t="s">
        <v>134</v>
      </c>
    </row>
    <row r="429" spans="1:3" ht="12.75" customHeight="1" x14ac:dyDescent="0.2">
      <c r="A429" s="9">
        <v>2021</v>
      </c>
      <c r="B429" s="9">
        <v>1308687</v>
      </c>
      <c r="C429" s="9" t="s">
        <v>134</v>
      </c>
    </row>
    <row r="430" spans="1:3" ht="12.75" customHeight="1" x14ac:dyDescent="0.2">
      <c r="A430" s="9">
        <v>2021</v>
      </c>
      <c r="B430" s="9">
        <v>122845</v>
      </c>
      <c r="C430" s="9" t="s">
        <v>134</v>
      </c>
    </row>
    <row r="431" spans="1:3" ht="12.75" customHeight="1" x14ac:dyDescent="0.2">
      <c r="A431" s="9">
        <v>2021</v>
      </c>
      <c r="B431" s="9">
        <v>1308687</v>
      </c>
      <c r="C431" s="9" t="s">
        <v>134</v>
      </c>
    </row>
    <row r="432" spans="1:3" ht="12.75" customHeight="1" x14ac:dyDescent="0.2">
      <c r="A432" s="9">
        <v>2021</v>
      </c>
      <c r="B432" s="9">
        <v>123336</v>
      </c>
      <c r="C432" s="9" t="s">
        <v>134</v>
      </c>
    </row>
    <row r="433" spans="1:3" ht="12.75" customHeight="1" x14ac:dyDescent="0.2">
      <c r="A433" s="9">
        <v>2021</v>
      </c>
      <c r="B433" s="9">
        <v>122845</v>
      </c>
      <c r="C433" s="9" t="s">
        <v>134</v>
      </c>
    </row>
    <row r="434" spans="1:3" ht="12.75" customHeight="1" x14ac:dyDescent="0.2">
      <c r="A434" s="9">
        <v>2021</v>
      </c>
      <c r="B434" s="9">
        <v>1270538</v>
      </c>
      <c r="C434" s="9" t="s">
        <v>134</v>
      </c>
    </row>
    <row r="435" spans="1:3" ht="12.75" customHeight="1" x14ac:dyDescent="0.2">
      <c r="A435" s="9">
        <v>2021</v>
      </c>
      <c r="B435" s="9">
        <v>150129</v>
      </c>
      <c r="C435" s="9" t="s">
        <v>134</v>
      </c>
    </row>
    <row r="436" spans="1:3" ht="12.75" customHeight="1" x14ac:dyDescent="0.2">
      <c r="A436" s="9">
        <v>2021</v>
      </c>
      <c r="B436" s="9">
        <v>1117076</v>
      </c>
      <c r="C436" s="9" t="s">
        <v>134</v>
      </c>
    </row>
    <row r="437" spans="1:3" ht="12.75" customHeight="1" x14ac:dyDescent="0.2">
      <c r="A437" s="9">
        <v>2021</v>
      </c>
      <c r="B437" s="9">
        <v>1127926</v>
      </c>
      <c r="C437" s="9" t="s">
        <v>134</v>
      </c>
    </row>
    <row r="438" spans="1:3" ht="12.75" customHeight="1" x14ac:dyDescent="0.2">
      <c r="A438" s="9">
        <v>2021</v>
      </c>
      <c r="B438" s="9">
        <v>1179970</v>
      </c>
      <c r="C438" s="9" t="s">
        <v>134</v>
      </c>
    </row>
    <row r="439" spans="1:3" ht="12.75" customHeight="1" x14ac:dyDescent="0.2">
      <c r="A439" s="9">
        <v>2021</v>
      </c>
      <c r="B439" s="9">
        <v>1179970</v>
      </c>
      <c r="C439" s="9" t="s">
        <v>134</v>
      </c>
    </row>
    <row r="440" spans="1:3" ht="12.75" customHeight="1" x14ac:dyDescent="0.2">
      <c r="A440" s="9">
        <v>2021</v>
      </c>
      <c r="B440" s="9">
        <v>122845</v>
      </c>
      <c r="C440" s="9" t="s">
        <v>134</v>
      </c>
    </row>
    <row r="441" spans="1:3" ht="12.75" customHeight="1" x14ac:dyDescent="0.2">
      <c r="A441" s="9">
        <v>2021</v>
      </c>
      <c r="B441" s="9">
        <v>122845</v>
      </c>
      <c r="C441" s="9" t="s">
        <v>134</v>
      </c>
    </row>
    <row r="442" spans="1:3" ht="12.75" customHeight="1" x14ac:dyDescent="0.2">
      <c r="A442" s="9">
        <v>2021</v>
      </c>
      <c r="B442" s="9">
        <v>122845</v>
      </c>
      <c r="C442" s="9" t="s">
        <v>134</v>
      </c>
    </row>
    <row r="443" spans="1:3" ht="12.75" customHeight="1" x14ac:dyDescent="0.2">
      <c r="A443" s="9">
        <v>2021</v>
      </c>
      <c r="B443" s="9">
        <v>1103657</v>
      </c>
      <c r="C443" s="9" t="s">
        <v>134</v>
      </c>
    </row>
    <row r="444" spans="1:3" ht="12.75" customHeight="1" x14ac:dyDescent="0.2">
      <c r="A444" s="9">
        <v>2021</v>
      </c>
      <c r="B444" s="9">
        <v>108730</v>
      </c>
      <c r="C444" s="9" t="s">
        <v>134</v>
      </c>
    </row>
    <row r="445" spans="1:3" ht="12.75" customHeight="1" x14ac:dyDescent="0.2">
      <c r="A445" s="9">
        <v>2021</v>
      </c>
      <c r="B445" s="9">
        <v>1179970</v>
      </c>
      <c r="C445" s="9" t="s">
        <v>134</v>
      </c>
    </row>
    <row r="446" spans="1:3" ht="12.75" customHeight="1" x14ac:dyDescent="0.2">
      <c r="A446" s="9">
        <v>2021</v>
      </c>
      <c r="B446" s="9">
        <v>108730</v>
      </c>
      <c r="C446" s="9" t="s">
        <v>134</v>
      </c>
    </row>
    <row r="447" spans="1:3" ht="12.75" customHeight="1" x14ac:dyDescent="0.2">
      <c r="A447" s="9">
        <v>2021</v>
      </c>
      <c r="B447" s="9">
        <v>1127925</v>
      </c>
      <c r="C447" s="9" t="s">
        <v>134</v>
      </c>
    </row>
    <row r="448" spans="1:3" ht="12.75" customHeight="1" x14ac:dyDescent="0.2">
      <c r="A448" s="9">
        <v>2021</v>
      </c>
      <c r="B448" s="9">
        <v>122845</v>
      </c>
      <c r="C448" s="9" t="s">
        <v>134</v>
      </c>
    </row>
    <row r="449" spans="1:3" ht="12.75" customHeight="1" x14ac:dyDescent="0.2">
      <c r="A449" s="9">
        <v>2021</v>
      </c>
      <c r="B449" s="9">
        <v>1179970</v>
      </c>
      <c r="C449" s="9" t="s">
        <v>134</v>
      </c>
    </row>
    <row r="450" spans="1:3" ht="12.75" customHeight="1" x14ac:dyDescent="0.2">
      <c r="A450" s="9">
        <v>2021</v>
      </c>
      <c r="B450" s="9">
        <v>108730</v>
      </c>
      <c r="C450" s="9" t="s">
        <v>134</v>
      </c>
    </row>
    <row r="451" spans="1:3" ht="12.75" customHeight="1" x14ac:dyDescent="0.2">
      <c r="A451" s="9">
        <v>2021</v>
      </c>
      <c r="B451" s="9">
        <v>108730</v>
      </c>
      <c r="C451" s="9" t="s">
        <v>134</v>
      </c>
    </row>
    <row r="452" spans="1:3" ht="12.75" customHeight="1" x14ac:dyDescent="0.2">
      <c r="A452" s="9">
        <v>2021</v>
      </c>
      <c r="B452" s="9">
        <v>1179970</v>
      </c>
      <c r="C452" s="9" t="s">
        <v>134</v>
      </c>
    </row>
    <row r="453" spans="1:3" ht="12.75" customHeight="1" x14ac:dyDescent="0.2">
      <c r="A453" s="9">
        <v>2021</v>
      </c>
      <c r="B453" s="9">
        <v>1179970</v>
      </c>
      <c r="C453" s="9" t="s">
        <v>134</v>
      </c>
    </row>
    <row r="454" spans="1:3" ht="12.75" customHeight="1" x14ac:dyDescent="0.2">
      <c r="A454" s="9">
        <v>2021</v>
      </c>
      <c r="B454" s="9">
        <v>1179970</v>
      </c>
      <c r="C454" s="9" t="s">
        <v>134</v>
      </c>
    </row>
    <row r="455" spans="1:3" ht="12.75" customHeight="1" x14ac:dyDescent="0.2">
      <c r="A455" s="9">
        <v>2021</v>
      </c>
      <c r="B455" s="9">
        <v>1179970</v>
      </c>
      <c r="C455" s="9" t="s">
        <v>134</v>
      </c>
    </row>
    <row r="456" spans="1:3" ht="12.75" customHeight="1" x14ac:dyDescent="0.2">
      <c r="A456" s="9">
        <v>2021</v>
      </c>
      <c r="B456" s="9">
        <v>108730</v>
      </c>
      <c r="C456" s="9" t="s">
        <v>134</v>
      </c>
    </row>
    <row r="457" spans="1:3" ht="12.75" customHeight="1" x14ac:dyDescent="0.2">
      <c r="A457" s="9">
        <v>2021</v>
      </c>
      <c r="B457" s="9">
        <v>1103909</v>
      </c>
      <c r="C457" s="9" t="s">
        <v>134</v>
      </c>
    </row>
    <row r="458" spans="1:3" ht="12.75" customHeight="1" x14ac:dyDescent="0.2">
      <c r="A458" s="9">
        <v>2021</v>
      </c>
      <c r="B458" s="9">
        <v>1308687</v>
      </c>
      <c r="C458" s="9" t="s">
        <v>134</v>
      </c>
    </row>
    <row r="459" spans="1:3" ht="12.75" customHeight="1" x14ac:dyDescent="0.2">
      <c r="A459" s="9">
        <v>2021</v>
      </c>
      <c r="B459" s="9">
        <v>108730</v>
      </c>
      <c r="C459" s="9" t="s">
        <v>134</v>
      </c>
    </row>
    <row r="460" spans="1:3" ht="12.75" customHeight="1" x14ac:dyDescent="0.2">
      <c r="A460" s="9">
        <v>2021</v>
      </c>
      <c r="B460" s="9">
        <v>1103909</v>
      </c>
      <c r="C460" s="9" t="s">
        <v>134</v>
      </c>
    </row>
    <row r="461" spans="1:3" ht="12.75" customHeight="1" x14ac:dyDescent="0.2">
      <c r="A461" s="9">
        <v>2021</v>
      </c>
      <c r="B461" s="9">
        <v>1103909</v>
      </c>
      <c r="C461" s="9" t="s">
        <v>134</v>
      </c>
    </row>
    <row r="462" spans="1:3" ht="12.75" customHeight="1" x14ac:dyDescent="0.2">
      <c r="A462" s="9">
        <v>2021</v>
      </c>
      <c r="B462" s="9">
        <v>122845</v>
      </c>
      <c r="C462" s="9" t="s">
        <v>134</v>
      </c>
    </row>
    <row r="463" spans="1:3" ht="12.75" customHeight="1" x14ac:dyDescent="0.2">
      <c r="A463" s="9">
        <v>2021</v>
      </c>
      <c r="B463" s="9">
        <v>1179970</v>
      </c>
      <c r="C463" s="9" t="s">
        <v>134</v>
      </c>
    </row>
    <row r="464" spans="1:3" ht="12.75" customHeight="1" x14ac:dyDescent="0.2">
      <c r="A464" s="9">
        <v>2021</v>
      </c>
      <c r="B464" s="9">
        <v>1319230</v>
      </c>
      <c r="C464" s="9" t="s">
        <v>134</v>
      </c>
    </row>
    <row r="465" spans="1:3" ht="12.75" customHeight="1" x14ac:dyDescent="0.2">
      <c r="A465" s="9">
        <v>2021</v>
      </c>
      <c r="B465" s="9">
        <v>1179970</v>
      </c>
      <c r="C465" s="9" t="s">
        <v>134</v>
      </c>
    </row>
    <row r="466" spans="1:3" ht="12.75" customHeight="1" x14ac:dyDescent="0.2">
      <c r="A466" s="9">
        <v>2021</v>
      </c>
      <c r="B466" s="9">
        <v>1127925</v>
      </c>
      <c r="C466" s="9" t="s">
        <v>134</v>
      </c>
    </row>
    <row r="467" spans="1:3" ht="12.75" customHeight="1" x14ac:dyDescent="0.2">
      <c r="A467" s="9">
        <v>2021</v>
      </c>
      <c r="B467" s="9">
        <v>1103909</v>
      </c>
      <c r="C467" s="9" t="s">
        <v>134</v>
      </c>
    </row>
    <row r="468" spans="1:3" ht="12.75" customHeight="1" x14ac:dyDescent="0.2">
      <c r="A468" s="9">
        <v>2021</v>
      </c>
      <c r="B468" s="9">
        <v>1179970</v>
      </c>
      <c r="C468" s="9" t="s">
        <v>134</v>
      </c>
    </row>
    <row r="469" spans="1:3" ht="12.75" customHeight="1" x14ac:dyDescent="0.2">
      <c r="A469" s="9">
        <v>2021</v>
      </c>
      <c r="B469" s="9">
        <v>1127924</v>
      </c>
      <c r="C469" s="9" t="s">
        <v>134</v>
      </c>
    </row>
    <row r="470" spans="1:3" ht="12.75" customHeight="1" x14ac:dyDescent="0.2">
      <c r="A470" s="9">
        <v>2021</v>
      </c>
      <c r="B470" s="9">
        <v>1179970</v>
      </c>
      <c r="C470" s="9" t="s">
        <v>134</v>
      </c>
    </row>
    <row r="471" spans="1:3" ht="12.75" customHeight="1" x14ac:dyDescent="0.2">
      <c r="A471" s="9">
        <v>2021</v>
      </c>
      <c r="B471" s="9">
        <v>1127926</v>
      </c>
      <c r="C471" s="9" t="s">
        <v>134</v>
      </c>
    </row>
    <row r="472" spans="1:3" ht="12.75" customHeight="1" x14ac:dyDescent="0.2">
      <c r="A472" s="9">
        <v>2021</v>
      </c>
      <c r="B472" s="9">
        <v>1179970</v>
      </c>
      <c r="C472" s="9" t="s">
        <v>134</v>
      </c>
    </row>
    <row r="473" spans="1:3" ht="12.75" customHeight="1" x14ac:dyDescent="0.2">
      <c r="A473" s="9">
        <v>2021</v>
      </c>
      <c r="B473" s="9">
        <v>108730</v>
      </c>
      <c r="C473" s="9" t="s">
        <v>134</v>
      </c>
    </row>
    <row r="474" spans="1:3" ht="12.75" customHeight="1" x14ac:dyDescent="0.2">
      <c r="A474" s="9">
        <v>2021</v>
      </c>
      <c r="B474" s="9">
        <v>1179970</v>
      </c>
      <c r="C474" s="9" t="s">
        <v>134</v>
      </c>
    </row>
    <row r="475" spans="1:3" ht="12.75" customHeight="1" x14ac:dyDescent="0.2">
      <c r="A475" s="9">
        <v>2021</v>
      </c>
      <c r="B475" s="9">
        <v>1179970</v>
      </c>
      <c r="C475" s="9" t="s">
        <v>134</v>
      </c>
    </row>
    <row r="476" spans="1:3" ht="12.75" customHeight="1" x14ac:dyDescent="0.2">
      <c r="A476" s="9">
        <v>2021</v>
      </c>
      <c r="B476" s="9">
        <v>108730</v>
      </c>
      <c r="C476" s="9" t="s">
        <v>134</v>
      </c>
    </row>
    <row r="477" spans="1:3" ht="12.75" customHeight="1" x14ac:dyDescent="0.2">
      <c r="A477" s="9">
        <v>2021</v>
      </c>
      <c r="B477" s="9">
        <v>1319230</v>
      </c>
      <c r="C477" s="9" t="s">
        <v>134</v>
      </c>
    </row>
    <row r="478" spans="1:3" ht="12.75" customHeight="1" x14ac:dyDescent="0.2">
      <c r="A478" s="9">
        <v>2021</v>
      </c>
      <c r="B478" s="9">
        <v>1127927</v>
      </c>
      <c r="C478" s="9" t="s">
        <v>134</v>
      </c>
    </row>
    <row r="479" spans="1:3" ht="12.75" customHeight="1" x14ac:dyDescent="0.2">
      <c r="A479" s="9">
        <v>2021</v>
      </c>
      <c r="B479" s="9">
        <v>1127924</v>
      </c>
      <c r="C479" s="9" t="s">
        <v>134</v>
      </c>
    </row>
    <row r="480" spans="1:3" ht="12.75" customHeight="1" x14ac:dyDescent="0.2">
      <c r="A480" s="9">
        <v>2021</v>
      </c>
      <c r="B480" s="9">
        <v>1103692</v>
      </c>
      <c r="C480" s="9" t="s">
        <v>134</v>
      </c>
    </row>
    <row r="481" spans="1:3" ht="12.75" customHeight="1" x14ac:dyDescent="0.2">
      <c r="A481" s="9">
        <v>2021</v>
      </c>
      <c r="B481" s="9">
        <v>1179970</v>
      </c>
      <c r="C481" s="9" t="s">
        <v>134</v>
      </c>
    </row>
    <row r="482" spans="1:3" ht="12.75" customHeight="1" x14ac:dyDescent="0.2">
      <c r="A482" s="9">
        <v>2021</v>
      </c>
      <c r="B482" s="9">
        <v>1179970</v>
      </c>
      <c r="C482" s="9" t="s">
        <v>134</v>
      </c>
    </row>
    <row r="483" spans="1:3" ht="12.75" customHeight="1" x14ac:dyDescent="0.2">
      <c r="A483" s="9">
        <v>2021</v>
      </c>
      <c r="B483" s="9">
        <v>108730</v>
      </c>
      <c r="C483" s="9" t="s">
        <v>134</v>
      </c>
    </row>
    <row r="484" spans="1:3" ht="12.75" customHeight="1" x14ac:dyDescent="0.2">
      <c r="A484" s="9">
        <v>2021</v>
      </c>
      <c r="B484" s="9">
        <v>108730</v>
      </c>
      <c r="C484" s="9" t="s">
        <v>134</v>
      </c>
    </row>
    <row r="485" spans="1:3" ht="12.75" customHeight="1" x14ac:dyDescent="0.2">
      <c r="A485" s="9">
        <v>2021</v>
      </c>
      <c r="B485" s="9">
        <v>1179970</v>
      </c>
      <c r="C485" s="9" t="s">
        <v>134</v>
      </c>
    </row>
    <row r="486" spans="1:3" ht="12.75" customHeight="1" x14ac:dyDescent="0.2">
      <c r="A486" s="9">
        <v>2021</v>
      </c>
      <c r="B486" s="9">
        <v>150129</v>
      </c>
      <c r="C486" s="9" t="s">
        <v>134</v>
      </c>
    </row>
    <row r="487" spans="1:3" ht="12.75" customHeight="1" x14ac:dyDescent="0.2">
      <c r="A487" s="9">
        <v>2021</v>
      </c>
      <c r="B487" s="9">
        <v>123336</v>
      </c>
      <c r="C487" s="9" t="s">
        <v>134</v>
      </c>
    </row>
    <row r="488" spans="1:3" ht="12.75" customHeight="1" x14ac:dyDescent="0.2">
      <c r="A488" s="9">
        <v>2021</v>
      </c>
      <c r="B488" s="9">
        <v>123336</v>
      </c>
      <c r="C488" s="9" t="s">
        <v>134</v>
      </c>
    </row>
    <row r="489" spans="1:3" ht="12.75" customHeight="1" x14ac:dyDescent="0.2">
      <c r="A489" s="9">
        <v>2021</v>
      </c>
      <c r="B489" s="9">
        <v>123336</v>
      </c>
      <c r="C489" s="9" t="s">
        <v>134</v>
      </c>
    </row>
    <row r="490" spans="1:3" ht="12.75" customHeight="1" x14ac:dyDescent="0.2">
      <c r="A490" s="9">
        <v>2021</v>
      </c>
      <c r="B490" s="9">
        <v>123336</v>
      </c>
      <c r="C490" s="9" t="s">
        <v>134</v>
      </c>
    </row>
    <row r="491" spans="1:3" ht="12.75" customHeight="1" x14ac:dyDescent="0.2">
      <c r="A491" s="9">
        <v>2021</v>
      </c>
      <c r="B491" s="9">
        <v>123336</v>
      </c>
      <c r="C491" s="9" t="s">
        <v>966</v>
      </c>
    </row>
    <row r="492" spans="1:3" ht="12.75" customHeight="1" x14ac:dyDescent="0.2">
      <c r="A492" s="9">
        <v>2021</v>
      </c>
      <c r="B492" s="9">
        <v>1308687</v>
      </c>
      <c r="C492" s="9" t="s">
        <v>966</v>
      </c>
    </row>
    <row r="493" spans="1:3" ht="12.75" customHeight="1" x14ac:dyDescent="0.2">
      <c r="A493" s="9">
        <v>2021</v>
      </c>
      <c r="B493" s="9">
        <v>123336</v>
      </c>
      <c r="C493" s="9" t="s">
        <v>966</v>
      </c>
    </row>
    <row r="494" spans="1:3" ht="12.75" customHeight="1" x14ac:dyDescent="0.2">
      <c r="A494" s="9">
        <v>2021</v>
      </c>
      <c r="B494" s="9">
        <v>123336</v>
      </c>
      <c r="C494" s="9" t="s">
        <v>966</v>
      </c>
    </row>
    <row r="495" spans="1:3" ht="12.75" customHeight="1" x14ac:dyDescent="0.2">
      <c r="A495" s="9">
        <v>2021</v>
      </c>
      <c r="B495" s="9">
        <v>123336</v>
      </c>
      <c r="C495" s="9" t="s">
        <v>966</v>
      </c>
    </row>
    <row r="496" spans="1:3" ht="12.75" customHeight="1" x14ac:dyDescent="0.2">
      <c r="A496" s="9">
        <v>2021</v>
      </c>
      <c r="B496" s="9">
        <v>123336</v>
      </c>
      <c r="C496" s="9" t="s">
        <v>966</v>
      </c>
    </row>
    <row r="497" spans="1:3" ht="12.75" customHeight="1" x14ac:dyDescent="0.2">
      <c r="A497" s="9">
        <v>2021</v>
      </c>
      <c r="B497" s="9">
        <v>123336</v>
      </c>
      <c r="C497" s="9" t="s">
        <v>966</v>
      </c>
    </row>
    <row r="498" spans="1:3" ht="12.75" customHeight="1" x14ac:dyDescent="0.2">
      <c r="A498" s="9">
        <v>2021</v>
      </c>
      <c r="B498" s="9">
        <v>123336</v>
      </c>
      <c r="C498" s="9" t="s">
        <v>966</v>
      </c>
    </row>
    <row r="499" spans="1:3" ht="12.75" customHeight="1" x14ac:dyDescent="0.2">
      <c r="A499" s="9">
        <v>2021</v>
      </c>
      <c r="B499" s="9">
        <v>123336</v>
      </c>
      <c r="C499" s="9" t="s">
        <v>966</v>
      </c>
    </row>
    <row r="500" spans="1:3" ht="12.75" customHeight="1" x14ac:dyDescent="0.2">
      <c r="A500" s="9">
        <v>2021</v>
      </c>
      <c r="B500" s="9">
        <v>1103692</v>
      </c>
      <c r="C500" s="9" t="s">
        <v>966</v>
      </c>
    </row>
    <row r="501" spans="1:3" ht="12.75" customHeight="1" x14ac:dyDescent="0.2">
      <c r="A501" s="9">
        <v>2021</v>
      </c>
      <c r="B501" s="9">
        <v>123336</v>
      </c>
      <c r="C501" s="9" t="s">
        <v>966</v>
      </c>
    </row>
    <row r="502" spans="1:3" ht="12.75" customHeight="1" x14ac:dyDescent="0.2">
      <c r="A502" s="9">
        <v>2021</v>
      </c>
      <c r="B502" s="9">
        <v>123336</v>
      </c>
      <c r="C502" s="9" t="s">
        <v>966</v>
      </c>
    </row>
    <row r="503" spans="1:3" ht="12.75" customHeight="1" x14ac:dyDescent="0.2">
      <c r="A503" s="9">
        <v>2021</v>
      </c>
      <c r="B503" s="9">
        <v>108730</v>
      </c>
      <c r="C503" s="9" t="s">
        <v>966</v>
      </c>
    </row>
    <row r="504" spans="1:3" ht="12.75" customHeight="1" x14ac:dyDescent="0.2">
      <c r="A504" s="9">
        <v>2021</v>
      </c>
      <c r="B504" s="9">
        <v>123336</v>
      </c>
      <c r="C504" s="9" t="s">
        <v>966</v>
      </c>
    </row>
    <row r="505" spans="1:3" ht="12.75" customHeight="1" x14ac:dyDescent="0.2">
      <c r="A505" s="9">
        <v>2021</v>
      </c>
      <c r="B505" s="9">
        <v>1179970</v>
      </c>
      <c r="C505" s="9" t="s">
        <v>966</v>
      </c>
    </row>
    <row r="506" spans="1:3" ht="12.75" customHeight="1" x14ac:dyDescent="0.2">
      <c r="A506" s="9">
        <v>2021</v>
      </c>
      <c r="B506" s="9">
        <v>123336</v>
      </c>
      <c r="C506" s="9" t="s">
        <v>966</v>
      </c>
    </row>
    <row r="507" spans="1:3" ht="12.75" customHeight="1" x14ac:dyDescent="0.2">
      <c r="A507" s="9">
        <v>2021</v>
      </c>
      <c r="B507" s="9">
        <v>123336</v>
      </c>
      <c r="C507" s="9" t="s">
        <v>966</v>
      </c>
    </row>
    <row r="508" spans="1:3" ht="12.75" customHeight="1" x14ac:dyDescent="0.2">
      <c r="A508" s="9">
        <v>2021</v>
      </c>
      <c r="B508" s="9">
        <v>1179970</v>
      </c>
      <c r="C508" s="9" t="s">
        <v>966</v>
      </c>
    </row>
    <row r="509" spans="1:3" ht="12.75" customHeight="1" x14ac:dyDescent="0.2">
      <c r="A509" s="9">
        <v>2021</v>
      </c>
      <c r="B509" s="9">
        <v>1127924</v>
      </c>
      <c r="C509" s="9" t="s">
        <v>966</v>
      </c>
    </row>
    <row r="510" spans="1:3" ht="12.75" customHeight="1" x14ac:dyDescent="0.2">
      <c r="A510" s="9">
        <v>2021</v>
      </c>
      <c r="B510" s="9">
        <v>1127927</v>
      </c>
      <c r="C510" s="9" t="s">
        <v>966</v>
      </c>
    </row>
    <row r="511" spans="1:3" ht="12.75" customHeight="1" x14ac:dyDescent="0.2">
      <c r="A511" s="9">
        <v>2021</v>
      </c>
      <c r="B511" s="9">
        <v>123336</v>
      </c>
      <c r="C511" s="9" t="s">
        <v>966</v>
      </c>
    </row>
    <row r="512" spans="1:3" ht="12.75" customHeight="1" x14ac:dyDescent="0.2">
      <c r="A512" s="9">
        <v>2021</v>
      </c>
      <c r="B512" s="9">
        <v>123336</v>
      </c>
      <c r="C512" s="9" t="s">
        <v>966</v>
      </c>
    </row>
    <row r="513" spans="1:3" ht="12.75" customHeight="1" x14ac:dyDescent="0.2">
      <c r="A513" s="9">
        <v>2021</v>
      </c>
      <c r="B513" s="9">
        <v>1308687</v>
      </c>
      <c r="C513" s="9" t="s">
        <v>966</v>
      </c>
    </row>
    <row r="514" spans="1:3" ht="12.75" customHeight="1" x14ac:dyDescent="0.2">
      <c r="A514" s="9">
        <v>2021</v>
      </c>
      <c r="B514" s="9">
        <v>1127927</v>
      </c>
      <c r="C514" s="9" t="s">
        <v>966</v>
      </c>
    </row>
    <row r="515" spans="1:3" ht="12.75" customHeight="1" x14ac:dyDescent="0.2">
      <c r="A515" s="9">
        <v>2021</v>
      </c>
      <c r="B515" s="9">
        <v>123336</v>
      </c>
      <c r="C515" s="9" t="s">
        <v>966</v>
      </c>
    </row>
    <row r="516" spans="1:3" ht="12.75" customHeight="1" x14ac:dyDescent="0.2">
      <c r="A516" s="9">
        <v>2021</v>
      </c>
      <c r="B516" s="9">
        <v>123336</v>
      </c>
      <c r="C516" s="9" t="s">
        <v>966</v>
      </c>
    </row>
    <row r="517" spans="1:3" ht="12.75" customHeight="1" x14ac:dyDescent="0.2">
      <c r="A517" s="9">
        <v>2021</v>
      </c>
      <c r="B517" s="9">
        <v>1179970</v>
      </c>
      <c r="C517" s="9" t="s">
        <v>966</v>
      </c>
    </row>
    <row r="518" spans="1:3" ht="12.75" customHeight="1" x14ac:dyDescent="0.2">
      <c r="A518" s="9">
        <v>2021</v>
      </c>
      <c r="B518" s="9">
        <v>1179970</v>
      </c>
      <c r="C518" s="9" t="s">
        <v>966</v>
      </c>
    </row>
    <row r="519" spans="1:3" ht="12.75" customHeight="1" x14ac:dyDescent="0.2">
      <c r="A519" s="9">
        <v>2021</v>
      </c>
      <c r="B519" s="9">
        <v>1179970</v>
      </c>
      <c r="C519" s="9" t="s">
        <v>966</v>
      </c>
    </row>
    <row r="520" spans="1:3" ht="12.75" customHeight="1" x14ac:dyDescent="0.2">
      <c r="A520" s="9">
        <v>2021</v>
      </c>
      <c r="B520" s="9">
        <v>1103909</v>
      </c>
      <c r="C520" s="9" t="s">
        <v>966</v>
      </c>
    </row>
    <row r="521" spans="1:3" ht="12.75" customHeight="1" x14ac:dyDescent="0.2">
      <c r="A521" s="9">
        <v>2021</v>
      </c>
      <c r="B521" s="9">
        <v>123336</v>
      </c>
      <c r="C521" s="9" t="s">
        <v>966</v>
      </c>
    </row>
    <row r="522" spans="1:3" ht="12.75" customHeight="1" x14ac:dyDescent="0.2">
      <c r="A522" s="9">
        <v>2021</v>
      </c>
      <c r="B522" s="9">
        <v>1127924</v>
      </c>
      <c r="C522" s="9" t="s">
        <v>966</v>
      </c>
    </row>
    <row r="523" spans="1:3" ht="12.75" customHeight="1" x14ac:dyDescent="0.2">
      <c r="A523" s="9">
        <v>2021</v>
      </c>
      <c r="B523" s="9">
        <v>123336</v>
      </c>
      <c r="C523" s="9" t="s">
        <v>966</v>
      </c>
    </row>
    <row r="524" spans="1:3" ht="12.75" customHeight="1" x14ac:dyDescent="0.2">
      <c r="A524" s="9">
        <v>2021</v>
      </c>
      <c r="B524" s="9">
        <v>123336</v>
      </c>
      <c r="C524" s="9" t="s">
        <v>966</v>
      </c>
    </row>
    <row r="525" spans="1:3" ht="12.75" customHeight="1" x14ac:dyDescent="0.2">
      <c r="A525" s="9">
        <v>2021</v>
      </c>
      <c r="B525" s="9">
        <v>123336</v>
      </c>
      <c r="C525" s="9" t="s">
        <v>966</v>
      </c>
    </row>
    <row r="526" spans="1:3" ht="12.75" customHeight="1" x14ac:dyDescent="0.2">
      <c r="A526" s="9">
        <v>2021</v>
      </c>
      <c r="B526" s="9">
        <v>1127925</v>
      </c>
      <c r="C526" s="9" t="s">
        <v>966</v>
      </c>
    </row>
    <row r="527" spans="1:3" ht="12.75" customHeight="1" x14ac:dyDescent="0.2">
      <c r="A527" s="9">
        <v>2021</v>
      </c>
      <c r="B527" s="9">
        <v>1179970</v>
      </c>
      <c r="C527" s="9" t="s">
        <v>966</v>
      </c>
    </row>
    <row r="528" spans="1:3" ht="12.75" customHeight="1" x14ac:dyDescent="0.2">
      <c r="A528" s="9">
        <v>2021</v>
      </c>
      <c r="B528" s="9">
        <v>1270538</v>
      </c>
      <c r="C528" s="9" t="s">
        <v>966</v>
      </c>
    </row>
    <row r="529" spans="1:3" ht="12.75" customHeight="1" x14ac:dyDescent="0.2">
      <c r="A529" s="9">
        <v>2021</v>
      </c>
      <c r="B529" s="9">
        <v>122845</v>
      </c>
      <c r="C529" s="9" t="s">
        <v>966</v>
      </c>
    </row>
    <row r="530" spans="1:3" ht="12.75" customHeight="1" x14ac:dyDescent="0.2">
      <c r="A530" s="9">
        <v>2021</v>
      </c>
      <c r="B530" s="9">
        <v>122845</v>
      </c>
      <c r="C530" s="9" t="s">
        <v>966</v>
      </c>
    </row>
    <row r="531" spans="1:3" ht="12.75" customHeight="1" x14ac:dyDescent="0.2">
      <c r="A531" s="9">
        <v>2021</v>
      </c>
      <c r="B531" s="9">
        <v>123336</v>
      </c>
      <c r="C531" s="9" t="s">
        <v>966</v>
      </c>
    </row>
    <row r="532" spans="1:3" ht="12.75" customHeight="1" x14ac:dyDescent="0.2">
      <c r="A532" s="9">
        <v>2021</v>
      </c>
      <c r="B532" s="9">
        <v>1179970</v>
      </c>
      <c r="C532" s="9" t="s">
        <v>966</v>
      </c>
    </row>
    <row r="533" spans="1:3" ht="12.75" customHeight="1" x14ac:dyDescent="0.2">
      <c r="A533" s="9">
        <v>2021</v>
      </c>
      <c r="B533" s="9">
        <v>1127924</v>
      </c>
      <c r="C533" s="9" t="s">
        <v>966</v>
      </c>
    </row>
    <row r="534" spans="1:3" ht="12.75" customHeight="1" x14ac:dyDescent="0.2">
      <c r="A534" s="9">
        <v>2021</v>
      </c>
      <c r="B534" s="9">
        <v>123336</v>
      </c>
      <c r="C534" s="9" t="s">
        <v>966</v>
      </c>
    </row>
    <row r="535" spans="1:3" ht="12.75" customHeight="1" x14ac:dyDescent="0.2">
      <c r="A535" s="9">
        <v>2021</v>
      </c>
      <c r="B535" s="9">
        <v>122845</v>
      </c>
      <c r="C535" s="9" t="s">
        <v>966</v>
      </c>
    </row>
    <row r="536" spans="1:3" ht="12.75" customHeight="1" x14ac:dyDescent="0.2">
      <c r="A536" s="9">
        <v>2021</v>
      </c>
      <c r="B536" s="9">
        <v>1308687</v>
      </c>
      <c r="C536" s="9" t="s">
        <v>966</v>
      </c>
    </row>
    <row r="537" spans="1:3" ht="12.75" customHeight="1" x14ac:dyDescent="0.2">
      <c r="A537" s="9">
        <v>2021</v>
      </c>
      <c r="B537" s="9">
        <v>1127925</v>
      </c>
      <c r="C537" s="9" t="s">
        <v>966</v>
      </c>
    </row>
    <row r="538" spans="1:3" ht="12.75" customHeight="1" x14ac:dyDescent="0.2">
      <c r="A538" s="9">
        <v>2021</v>
      </c>
      <c r="B538" s="9">
        <v>1103909</v>
      </c>
      <c r="C538" s="9" t="s">
        <v>966</v>
      </c>
    </row>
    <row r="539" spans="1:3" ht="12.75" customHeight="1" x14ac:dyDescent="0.2">
      <c r="A539" s="9">
        <v>2021</v>
      </c>
      <c r="B539" s="9">
        <v>1179970</v>
      </c>
      <c r="C539" s="9" t="s">
        <v>966</v>
      </c>
    </row>
    <row r="540" spans="1:3" ht="12.75" customHeight="1" x14ac:dyDescent="0.2">
      <c r="A540" s="9">
        <v>2021</v>
      </c>
      <c r="B540" s="9">
        <v>122845</v>
      </c>
      <c r="C540" s="9" t="s">
        <v>966</v>
      </c>
    </row>
    <row r="541" spans="1:3" ht="12.75" customHeight="1" x14ac:dyDescent="0.2">
      <c r="A541" s="9">
        <v>2021</v>
      </c>
      <c r="B541" s="9">
        <v>123336</v>
      </c>
      <c r="C541" s="9" t="s">
        <v>966</v>
      </c>
    </row>
    <row r="542" spans="1:3" ht="12.75" customHeight="1" x14ac:dyDescent="0.2">
      <c r="A542" s="9">
        <v>2021</v>
      </c>
      <c r="B542" s="9">
        <v>122845</v>
      </c>
      <c r="C542" s="9" t="s">
        <v>966</v>
      </c>
    </row>
    <row r="543" spans="1:3" ht="12.75" customHeight="1" x14ac:dyDescent="0.2">
      <c r="A543" s="9">
        <v>2021</v>
      </c>
      <c r="B543" s="9">
        <v>123336</v>
      </c>
      <c r="C543" s="9" t="s">
        <v>966</v>
      </c>
    </row>
    <row r="544" spans="1:3" ht="12.75" customHeight="1" x14ac:dyDescent="0.2">
      <c r="A544" s="9">
        <v>2021</v>
      </c>
      <c r="B544" s="9">
        <v>1319230</v>
      </c>
      <c r="C544" s="9" t="s">
        <v>966</v>
      </c>
    </row>
    <row r="545" spans="1:3" ht="12.75" customHeight="1" x14ac:dyDescent="0.2">
      <c r="A545" s="9">
        <v>2021</v>
      </c>
      <c r="B545" s="9">
        <v>123336</v>
      </c>
      <c r="C545" s="9" t="s">
        <v>966</v>
      </c>
    </row>
    <row r="546" spans="1:3" ht="12.75" customHeight="1" x14ac:dyDescent="0.2">
      <c r="A546" s="9">
        <v>2021</v>
      </c>
      <c r="B546" s="9">
        <v>1103692</v>
      </c>
      <c r="C546" s="9" t="s">
        <v>966</v>
      </c>
    </row>
    <row r="547" spans="1:3" ht="12.75" customHeight="1" x14ac:dyDescent="0.2">
      <c r="A547" s="9">
        <v>2021</v>
      </c>
      <c r="B547" s="9">
        <v>1127924</v>
      </c>
      <c r="C547" s="9" t="s">
        <v>966</v>
      </c>
    </row>
    <row r="548" spans="1:3" ht="12.75" customHeight="1" x14ac:dyDescent="0.2">
      <c r="A548" s="9">
        <v>2021</v>
      </c>
      <c r="B548" s="9">
        <v>1103909</v>
      </c>
      <c r="C548" s="9" t="s">
        <v>966</v>
      </c>
    </row>
    <row r="549" spans="1:3" ht="12.75" customHeight="1" x14ac:dyDescent="0.2">
      <c r="A549" s="9">
        <v>2021</v>
      </c>
      <c r="B549" s="9">
        <v>1127926</v>
      </c>
      <c r="C549" s="9" t="s">
        <v>966</v>
      </c>
    </row>
    <row r="550" spans="1:3" ht="12.75" customHeight="1" x14ac:dyDescent="0.2">
      <c r="A550" s="9">
        <v>2021</v>
      </c>
      <c r="B550" s="9">
        <v>1103692</v>
      </c>
      <c r="C550" s="9" t="s">
        <v>966</v>
      </c>
    </row>
    <row r="551" spans="1:3" ht="12.75" customHeight="1" x14ac:dyDescent="0.2">
      <c r="A551" s="9">
        <v>2021</v>
      </c>
      <c r="B551" s="9">
        <v>123336</v>
      </c>
      <c r="C551" s="9" t="s">
        <v>966</v>
      </c>
    </row>
    <row r="552" spans="1:3" ht="12.75" customHeight="1" x14ac:dyDescent="0.2">
      <c r="A552" s="9">
        <v>2021</v>
      </c>
      <c r="B552" s="9">
        <v>1270538</v>
      </c>
      <c r="C552" s="9" t="s">
        <v>966</v>
      </c>
    </row>
    <row r="553" spans="1:3" ht="12.75" customHeight="1" x14ac:dyDescent="0.2">
      <c r="A553" s="9">
        <v>2021</v>
      </c>
      <c r="B553" s="9">
        <v>1127925</v>
      </c>
      <c r="C553" s="9" t="s">
        <v>966</v>
      </c>
    </row>
    <row r="554" spans="1:3" ht="12.75" customHeight="1" x14ac:dyDescent="0.2">
      <c r="A554" s="9">
        <v>2021</v>
      </c>
      <c r="B554" s="9">
        <v>1308687</v>
      </c>
      <c r="C554" s="9" t="s">
        <v>966</v>
      </c>
    </row>
    <row r="555" spans="1:3" ht="12.75" customHeight="1" x14ac:dyDescent="0.2">
      <c r="A555" s="9">
        <v>2021</v>
      </c>
      <c r="B555" s="9">
        <v>1308687</v>
      </c>
      <c r="C555" s="9" t="s">
        <v>966</v>
      </c>
    </row>
    <row r="556" spans="1:3" ht="12.75" customHeight="1" x14ac:dyDescent="0.2">
      <c r="A556" s="9">
        <v>2021</v>
      </c>
      <c r="B556" s="9">
        <v>123336</v>
      </c>
      <c r="C556" s="9" t="s">
        <v>966</v>
      </c>
    </row>
    <row r="557" spans="1:3" ht="12.75" customHeight="1" x14ac:dyDescent="0.2">
      <c r="A557" s="9">
        <v>2021</v>
      </c>
      <c r="B557" s="9">
        <v>1127924</v>
      </c>
      <c r="C557" s="9" t="s">
        <v>966</v>
      </c>
    </row>
    <row r="558" spans="1:3" ht="12.75" customHeight="1" x14ac:dyDescent="0.2">
      <c r="A558" s="9">
        <v>2021</v>
      </c>
      <c r="B558" s="9">
        <v>1270538</v>
      </c>
      <c r="C558" s="9" t="s">
        <v>966</v>
      </c>
    </row>
    <row r="559" spans="1:3" ht="12.75" customHeight="1" x14ac:dyDescent="0.2">
      <c r="A559" s="9">
        <v>2021</v>
      </c>
      <c r="B559" s="9">
        <v>108730</v>
      </c>
      <c r="C559" s="9" t="s">
        <v>966</v>
      </c>
    </row>
    <row r="560" spans="1:3" ht="12.75" customHeight="1" x14ac:dyDescent="0.2">
      <c r="A560" s="9">
        <v>2021</v>
      </c>
      <c r="B560" s="9">
        <v>1270538</v>
      </c>
      <c r="C560" s="9" t="s">
        <v>966</v>
      </c>
    </row>
    <row r="561" spans="1:3" ht="12.75" customHeight="1" x14ac:dyDescent="0.2">
      <c r="A561" s="9">
        <v>2021</v>
      </c>
      <c r="B561" s="9">
        <v>1127924</v>
      </c>
      <c r="C561" s="9" t="s">
        <v>966</v>
      </c>
    </row>
    <row r="562" spans="1:3" ht="12.75" customHeight="1" x14ac:dyDescent="0.2">
      <c r="A562" s="9">
        <v>2021</v>
      </c>
      <c r="B562" s="9">
        <v>1127925</v>
      </c>
      <c r="C562" s="9" t="s">
        <v>966</v>
      </c>
    </row>
    <row r="563" spans="1:3" ht="12.75" customHeight="1" x14ac:dyDescent="0.2">
      <c r="A563" s="9">
        <v>2021</v>
      </c>
      <c r="B563" s="9">
        <v>1270538</v>
      </c>
      <c r="C563" s="9" t="s">
        <v>966</v>
      </c>
    </row>
    <row r="564" spans="1:3" ht="12.75" customHeight="1" x14ac:dyDescent="0.2">
      <c r="A564" s="9">
        <v>2021</v>
      </c>
      <c r="B564" s="9">
        <v>123336</v>
      </c>
      <c r="C564" s="9" t="s">
        <v>966</v>
      </c>
    </row>
    <row r="565" spans="1:3" ht="12.75" customHeight="1" x14ac:dyDescent="0.2">
      <c r="A565" s="9">
        <v>2021</v>
      </c>
      <c r="B565" s="9">
        <v>1127926</v>
      </c>
      <c r="C565" s="9" t="s">
        <v>966</v>
      </c>
    </row>
    <row r="566" spans="1:3" ht="12.75" customHeight="1" x14ac:dyDescent="0.2">
      <c r="A566" s="9">
        <v>2021</v>
      </c>
      <c r="B566" s="9">
        <v>1179970</v>
      </c>
      <c r="C566" s="9" t="s">
        <v>966</v>
      </c>
    </row>
    <row r="567" spans="1:3" ht="12.75" customHeight="1" x14ac:dyDescent="0.2">
      <c r="A567" s="9">
        <v>2021</v>
      </c>
      <c r="B567" s="9">
        <v>122845</v>
      </c>
      <c r="C567" s="9" t="s">
        <v>966</v>
      </c>
    </row>
    <row r="568" spans="1:3" ht="12.75" customHeight="1" x14ac:dyDescent="0.2">
      <c r="A568" s="9">
        <v>2021</v>
      </c>
      <c r="B568" s="9">
        <v>1365444</v>
      </c>
      <c r="C568" s="9" t="s">
        <v>966</v>
      </c>
    </row>
    <row r="569" spans="1:3" ht="12.75" customHeight="1" x14ac:dyDescent="0.2">
      <c r="A569" s="9">
        <v>2021</v>
      </c>
      <c r="B569" s="9">
        <v>123336</v>
      </c>
      <c r="C569" s="9" t="s">
        <v>966</v>
      </c>
    </row>
    <row r="570" spans="1:3" ht="12.75" customHeight="1" x14ac:dyDescent="0.2">
      <c r="A570" s="9">
        <v>2021</v>
      </c>
      <c r="B570" s="9">
        <v>1117076</v>
      </c>
      <c r="C570" s="9" t="s">
        <v>966</v>
      </c>
    </row>
    <row r="571" spans="1:3" ht="12.75" customHeight="1" x14ac:dyDescent="0.2">
      <c r="A571" s="9">
        <v>2021</v>
      </c>
      <c r="B571" s="9">
        <v>1179970</v>
      </c>
      <c r="C571" s="9" t="s">
        <v>966</v>
      </c>
    </row>
    <row r="572" spans="1:3" ht="12.75" customHeight="1" x14ac:dyDescent="0.2">
      <c r="A572" s="9">
        <v>2021</v>
      </c>
      <c r="B572" s="9">
        <v>1308687</v>
      </c>
      <c r="C572" s="9" t="s">
        <v>966</v>
      </c>
    </row>
    <row r="573" spans="1:3" ht="12.75" customHeight="1" x14ac:dyDescent="0.2">
      <c r="A573" s="9">
        <v>2021</v>
      </c>
      <c r="B573" s="9">
        <v>1179970</v>
      </c>
      <c r="C573" s="9" t="s">
        <v>966</v>
      </c>
    </row>
    <row r="574" spans="1:3" ht="12.75" customHeight="1" x14ac:dyDescent="0.2">
      <c r="A574" s="9">
        <v>2021</v>
      </c>
      <c r="B574" s="9">
        <v>1308687</v>
      </c>
      <c r="C574" s="9" t="s">
        <v>966</v>
      </c>
    </row>
    <row r="575" spans="1:3" ht="12.75" customHeight="1" x14ac:dyDescent="0.2">
      <c r="A575" s="9">
        <v>2021</v>
      </c>
      <c r="B575" s="9">
        <v>123336</v>
      </c>
      <c r="C575" s="9" t="s">
        <v>966</v>
      </c>
    </row>
    <row r="576" spans="1:3" ht="12.75" customHeight="1" x14ac:dyDescent="0.2">
      <c r="A576" s="9">
        <v>2021</v>
      </c>
      <c r="B576" s="9">
        <v>1127926</v>
      </c>
      <c r="C576" s="9" t="s">
        <v>966</v>
      </c>
    </row>
    <row r="577" spans="1:3" ht="12.75" customHeight="1" x14ac:dyDescent="0.2">
      <c r="A577" s="9">
        <v>2021</v>
      </c>
      <c r="B577" s="9">
        <v>1127926</v>
      </c>
      <c r="C577" s="9" t="s">
        <v>966</v>
      </c>
    </row>
    <row r="578" spans="1:3" ht="12.75" customHeight="1" x14ac:dyDescent="0.2">
      <c r="A578" s="9">
        <v>2021</v>
      </c>
      <c r="B578" s="9">
        <v>1179970</v>
      </c>
      <c r="C578" s="9" t="s">
        <v>966</v>
      </c>
    </row>
    <row r="579" spans="1:3" ht="12.75" customHeight="1" x14ac:dyDescent="0.2">
      <c r="A579" s="9">
        <v>2021</v>
      </c>
      <c r="B579" s="9">
        <v>1319230</v>
      </c>
      <c r="C579" s="9" t="s">
        <v>966</v>
      </c>
    </row>
    <row r="580" spans="1:3" ht="12.75" customHeight="1" x14ac:dyDescent="0.2">
      <c r="A580" s="9">
        <v>2021</v>
      </c>
      <c r="B580" s="9">
        <v>1179970</v>
      </c>
      <c r="C580" s="9" t="s">
        <v>966</v>
      </c>
    </row>
    <row r="581" spans="1:3" ht="12.75" customHeight="1" x14ac:dyDescent="0.2">
      <c r="A581" s="9">
        <v>2021</v>
      </c>
      <c r="B581" s="9">
        <v>1103909</v>
      </c>
      <c r="C581" s="9" t="s">
        <v>966</v>
      </c>
    </row>
    <row r="582" spans="1:3" ht="12.75" customHeight="1" x14ac:dyDescent="0.2">
      <c r="A582" s="9">
        <v>2021</v>
      </c>
      <c r="B582" s="9">
        <v>1127924</v>
      </c>
      <c r="C582" s="9" t="s">
        <v>966</v>
      </c>
    </row>
    <row r="583" spans="1:3" ht="12.75" customHeight="1" x14ac:dyDescent="0.2">
      <c r="A583" s="9">
        <v>2021</v>
      </c>
      <c r="B583" s="9">
        <v>1103692</v>
      </c>
      <c r="C583" s="9" t="s">
        <v>966</v>
      </c>
    </row>
    <row r="584" spans="1:3" ht="12.75" customHeight="1" x14ac:dyDescent="0.2">
      <c r="A584" s="9">
        <v>2021</v>
      </c>
      <c r="B584" s="9">
        <v>1179970</v>
      </c>
      <c r="C584" s="9" t="s">
        <v>966</v>
      </c>
    </row>
    <row r="585" spans="1:3" ht="12.75" customHeight="1" x14ac:dyDescent="0.2">
      <c r="A585" s="9">
        <v>2021</v>
      </c>
      <c r="B585" s="9">
        <v>150129</v>
      </c>
      <c r="C585" s="9" t="s">
        <v>966</v>
      </c>
    </row>
    <row r="586" spans="1:3" ht="12.75" customHeight="1" x14ac:dyDescent="0.2">
      <c r="A586" s="9">
        <v>2021</v>
      </c>
      <c r="B586" s="9">
        <v>1308687</v>
      </c>
      <c r="C586" s="9" t="s">
        <v>966</v>
      </c>
    </row>
    <row r="587" spans="1:3" ht="12.75" customHeight="1" x14ac:dyDescent="0.2">
      <c r="A587" s="9">
        <v>2021</v>
      </c>
      <c r="B587" s="9">
        <v>123336</v>
      </c>
      <c r="C587" s="9" t="s">
        <v>966</v>
      </c>
    </row>
    <row r="588" spans="1:3" ht="12.75" customHeight="1" x14ac:dyDescent="0.2">
      <c r="A588" s="9">
        <v>2021</v>
      </c>
      <c r="B588" s="9">
        <v>1179970</v>
      </c>
      <c r="C588" s="9" t="s">
        <v>976</v>
      </c>
    </row>
    <row r="589" spans="1:3" ht="12.75" customHeight="1" x14ac:dyDescent="0.2">
      <c r="A589" s="9">
        <v>2021</v>
      </c>
      <c r="B589" s="9">
        <v>123336</v>
      </c>
      <c r="C589" s="9" t="s">
        <v>976</v>
      </c>
    </row>
    <row r="590" spans="1:3" ht="12.75" customHeight="1" x14ac:dyDescent="0.2">
      <c r="A590" s="9">
        <v>2021</v>
      </c>
      <c r="B590" s="9">
        <v>123336</v>
      </c>
      <c r="C590" s="9" t="s">
        <v>976</v>
      </c>
    </row>
    <row r="591" spans="1:3" ht="12.75" customHeight="1" x14ac:dyDescent="0.2">
      <c r="A591" s="9">
        <v>2021</v>
      </c>
      <c r="B591" s="9">
        <v>123336</v>
      </c>
      <c r="C591" s="9" t="s">
        <v>976</v>
      </c>
    </row>
    <row r="592" spans="1:3" ht="12.75" customHeight="1" x14ac:dyDescent="0.2">
      <c r="A592" s="9">
        <v>2021</v>
      </c>
      <c r="B592" s="9">
        <v>1127927</v>
      </c>
      <c r="C592" s="9" t="s">
        <v>976</v>
      </c>
    </row>
    <row r="593" spans="1:3" ht="12.75" customHeight="1" x14ac:dyDescent="0.2">
      <c r="A593" s="9">
        <v>2021</v>
      </c>
      <c r="B593" s="9">
        <v>123336</v>
      </c>
      <c r="C593" s="9" t="s">
        <v>976</v>
      </c>
    </row>
    <row r="594" spans="1:3" ht="12.75" customHeight="1" x14ac:dyDescent="0.2">
      <c r="A594" s="9">
        <v>2021</v>
      </c>
      <c r="B594" s="9">
        <v>1270538</v>
      </c>
      <c r="C594" s="9" t="s">
        <v>976</v>
      </c>
    </row>
    <row r="595" spans="1:3" ht="12.75" customHeight="1" x14ac:dyDescent="0.2">
      <c r="A595" s="9">
        <v>2021</v>
      </c>
      <c r="B595" s="9">
        <v>123336</v>
      </c>
      <c r="C595" s="9" t="s">
        <v>976</v>
      </c>
    </row>
    <row r="596" spans="1:3" ht="12.75" customHeight="1" x14ac:dyDescent="0.2">
      <c r="A596" s="9">
        <v>2021</v>
      </c>
      <c r="B596" s="9">
        <v>1127924</v>
      </c>
      <c r="C596" s="9" t="s">
        <v>976</v>
      </c>
    </row>
    <row r="597" spans="1:3" ht="12.75" customHeight="1" x14ac:dyDescent="0.2">
      <c r="A597" s="9">
        <v>2021</v>
      </c>
      <c r="B597" s="9">
        <v>1103909</v>
      </c>
      <c r="C597" s="9" t="s">
        <v>976</v>
      </c>
    </row>
    <row r="598" spans="1:3" ht="12.75" customHeight="1" x14ac:dyDescent="0.2">
      <c r="A598" s="9">
        <v>2021</v>
      </c>
      <c r="B598" s="9">
        <v>123336</v>
      </c>
      <c r="C598" s="9" t="s">
        <v>976</v>
      </c>
    </row>
    <row r="599" spans="1:3" ht="12.75" customHeight="1" x14ac:dyDescent="0.2">
      <c r="A599" s="9">
        <v>2021</v>
      </c>
      <c r="B599" s="9">
        <v>122845</v>
      </c>
      <c r="C599" s="9" t="s">
        <v>976</v>
      </c>
    </row>
    <row r="600" spans="1:3" ht="12.75" customHeight="1" x14ac:dyDescent="0.2">
      <c r="A600" s="9">
        <v>2021</v>
      </c>
      <c r="B600" s="9">
        <v>1103832</v>
      </c>
      <c r="C600" s="9" t="s">
        <v>976</v>
      </c>
    </row>
    <row r="601" spans="1:3" ht="12.75" customHeight="1" x14ac:dyDescent="0.2">
      <c r="A601" s="9">
        <v>2021</v>
      </c>
      <c r="B601" s="9">
        <v>1179970</v>
      </c>
      <c r="C601" s="9" t="s">
        <v>976</v>
      </c>
    </row>
    <row r="602" spans="1:3" ht="12.75" customHeight="1" x14ac:dyDescent="0.2">
      <c r="A602" s="9">
        <v>2021</v>
      </c>
      <c r="B602" s="9">
        <v>108730</v>
      </c>
      <c r="C602" s="9" t="s">
        <v>976</v>
      </c>
    </row>
    <row r="603" spans="1:3" ht="12.75" customHeight="1" x14ac:dyDescent="0.2">
      <c r="A603" s="9">
        <v>2021</v>
      </c>
      <c r="B603" s="9">
        <v>123336</v>
      </c>
      <c r="C603" s="9" t="s">
        <v>976</v>
      </c>
    </row>
    <row r="604" spans="1:3" ht="12.75" customHeight="1" x14ac:dyDescent="0.2">
      <c r="A604" s="9">
        <v>2021</v>
      </c>
      <c r="B604" s="9">
        <v>1270538</v>
      </c>
      <c r="C604" s="9" t="s">
        <v>976</v>
      </c>
    </row>
    <row r="605" spans="1:3" ht="12.75" customHeight="1" x14ac:dyDescent="0.2">
      <c r="A605" s="9">
        <v>2021</v>
      </c>
      <c r="B605" s="9">
        <v>123336</v>
      </c>
      <c r="C605" s="9" t="s">
        <v>976</v>
      </c>
    </row>
    <row r="606" spans="1:3" ht="12.75" customHeight="1" x14ac:dyDescent="0.2">
      <c r="A606" s="9">
        <v>2021</v>
      </c>
      <c r="B606" s="9">
        <v>1127925</v>
      </c>
      <c r="C606" s="9" t="s">
        <v>976</v>
      </c>
    </row>
    <row r="607" spans="1:3" ht="12.75" customHeight="1" x14ac:dyDescent="0.2">
      <c r="A607" s="9">
        <v>2021</v>
      </c>
      <c r="B607" s="9">
        <v>1117076</v>
      </c>
      <c r="C607" s="9" t="s">
        <v>976</v>
      </c>
    </row>
    <row r="608" spans="1:3" ht="12.75" customHeight="1" x14ac:dyDescent="0.2">
      <c r="A608" s="9">
        <v>2021</v>
      </c>
      <c r="B608" s="9">
        <v>1319230</v>
      </c>
      <c r="C608" s="9" t="s">
        <v>976</v>
      </c>
    </row>
    <row r="609" spans="1:3" ht="12.75" customHeight="1" x14ac:dyDescent="0.2">
      <c r="A609" s="9">
        <v>2021</v>
      </c>
      <c r="B609" s="9">
        <v>123336</v>
      </c>
      <c r="C609" s="9" t="s">
        <v>976</v>
      </c>
    </row>
    <row r="610" spans="1:3" ht="12.75" customHeight="1" x14ac:dyDescent="0.2">
      <c r="A610" s="9">
        <v>2021</v>
      </c>
      <c r="B610" s="9">
        <v>1127927</v>
      </c>
      <c r="C610" s="9" t="s">
        <v>976</v>
      </c>
    </row>
    <row r="611" spans="1:3" ht="12.75" customHeight="1" x14ac:dyDescent="0.2">
      <c r="A611" s="9">
        <v>2021</v>
      </c>
      <c r="B611" s="9">
        <v>123336</v>
      </c>
      <c r="C611" s="9" t="s">
        <v>976</v>
      </c>
    </row>
    <row r="612" spans="1:3" ht="12.75" customHeight="1" x14ac:dyDescent="0.2">
      <c r="A612" s="9">
        <v>2021</v>
      </c>
      <c r="B612" s="9">
        <v>1179970</v>
      </c>
      <c r="C612" s="9" t="s">
        <v>976</v>
      </c>
    </row>
    <row r="613" spans="1:3" ht="12.75" customHeight="1" x14ac:dyDescent="0.2">
      <c r="A613" s="9">
        <v>2021</v>
      </c>
      <c r="B613" s="9">
        <v>1179970</v>
      </c>
      <c r="C613" s="9" t="s">
        <v>976</v>
      </c>
    </row>
    <row r="614" spans="1:3" ht="12.75" customHeight="1" x14ac:dyDescent="0.2">
      <c r="A614" s="9">
        <v>2021</v>
      </c>
      <c r="B614" s="9">
        <v>123336</v>
      </c>
      <c r="C614" s="9" t="s">
        <v>976</v>
      </c>
    </row>
    <row r="615" spans="1:3" ht="12.75" customHeight="1" x14ac:dyDescent="0.2">
      <c r="A615" s="9">
        <v>2021</v>
      </c>
      <c r="B615" s="9">
        <v>1179970</v>
      </c>
      <c r="C615" s="9" t="s">
        <v>976</v>
      </c>
    </row>
    <row r="616" spans="1:3" ht="12.75" customHeight="1" x14ac:dyDescent="0.2">
      <c r="A616" s="9">
        <v>2021</v>
      </c>
      <c r="B616" s="9">
        <v>1179970</v>
      </c>
      <c r="C616" s="9" t="s">
        <v>976</v>
      </c>
    </row>
    <row r="617" spans="1:3" ht="12.75" customHeight="1" x14ac:dyDescent="0.2">
      <c r="A617" s="9">
        <v>2021</v>
      </c>
      <c r="B617" s="9">
        <v>123336</v>
      </c>
      <c r="C617" s="9" t="s">
        <v>976</v>
      </c>
    </row>
    <row r="618" spans="1:3" ht="12.75" customHeight="1" x14ac:dyDescent="0.2">
      <c r="A618" s="9">
        <v>2021</v>
      </c>
      <c r="B618" s="9">
        <v>122845</v>
      </c>
      <c r="C618" s="9" t="s">
        <v>976</v>
      </c>
    </row>
    <row r="619" spans="1:3" ht="12.75" customHeight="1" x14ac:dyDescent="0.2">
      <c r="A619" s="9">
        <v>2021</v>
      </c>
      <c r="B619" s="9">
        <v>1179970</v>
      </c>
      <c r="C619" s="9" t="s">
        <v>976</v>
      </c>
    </row>
    <row r="620" spans="1:3" ht="12.75" customHeight="1" x14ac:dyDescent="0.2">
      <c r="A620" s="9">
        <v>2021</v>
      </c>
      <c r="B620" s="9">
        <v>123336</v>
      </c>
      <c r="C620" s="9" t="s">
        <v>976</v>
      </c>
    </row>
    <row r="621" spans="1:3" ht="12.75" customHeight="1" x14ac:dyDescent="0.2">
      <c r="A621" s="9">
        <v>2021</v>
      </c>
      <c r="B621" s="9">
        <v>1179970</v>
      </c>
      <c r="C621" s="9" t="s">
        <v>976</v>
      </c>
    </row>
    <row r="622" spans="1:3" ht="12.75" customHeight="1" x14ac:dyDescent="0.2">
      <c r="A622" s="9">
        <v>2021</v>
      </c>
      <c r="B622" s="9">
        <v>1179970</v>
      </c>
      <c r="C622" s="9" t="s">
        <v>976</v>
      </c>
    </row>
    <row r="623" spans="1:3" ht="12.75" customHeight="1" x14ac:dyDescent="0.2">
      <c r="A623" s="9">
        <v>2021</v>
      </c>
      <c r="B623" s="9">
        <v>1127926</v>
      </c>
      <c r="C623" s="9" t="s">
        <v>976</v>
      </c>
    </row>
    <row r="624" spans="1:3" ht="12.75" customHeight="1" x14ac:dyDescent="0.2">
      <c r="A624" s="9">
        <v>2021</v>
      </c>
      <c r="B624" s="9">
        <v>1308687</v>
      </c>
      <c r="C624" s="9" t="s">
        <v>976</v>
      </c>
    </row>
    <row r="625" spans="1:3" ht="12.75" customHeight="1" x14ac:dyDescent="0.2">
      <c r="A625" s="9">
        <v>2021</v>
      </c>
      <c r="B625" s="9">
        <v>1179970</v>
      </c>
      <c r="C625" s="9" t="s">
        <v>976</v>
      </c>
    </row>
    <row r="626" spans="1:3" ht="12.75" customHeight="1" x14ac:dyDescent="0.2">
      <c r="A626" s="9">
        <v>2021</v>
      </c>
      <c r="B626" s="9">
        <v>123336</v>
      </c>
      <c r="C626" s="9" t="s">
        <v>976</v>
      </c>
    </row>
    <row r="627" spans="1:3" ht="12.75" customHeight="1" x14ac:dyDescent="0.2">
      <c r="A627" s="9">
        <v>2021</v>
      </c>
      <c r="B627" s="9">
        <v>123336</v>
      </c>
      <c r="C627" s="9" t="s">
        <v>976</v>
      </c>
    </row>
    <row r="628" spans="1:3" ht="12.75" customHeight="1" x14ac:dyDescent="0.2">
      <c r="A628" s="9">
        <v>2021</v>
      </c>
      <c r="B628" s="9">
        <v>108730</v>
      </c>
      <c r="C628" s="9" t="s">
        <v>976</v>
      </c>
    </row>
    <row r="629" spans="1:3" ht="12.75" customHeight="1" x14ac:dyDescent="0.2">
      <c r="A629" s="9">
        <v>2021</v>
      </c>
      <c r="B629" s="9">
        <v>1127926</v>
      </c>
      <c r="C629" s="9" t="s">
        <v>976</v>
      </c>
    </row>
    <row r="630" spans="1:3" ht="12.75" customHeight="1" x14ac:dyDescent="0.2">
      <c r="A630" s="9">
        <v>2021</v>
      </c>
      <c r="B630" s="9">
        <v>123336</v>
      </c>
      <c r="C630" s="9" t="s">
        <v>976</v>
      </c>
    </row>
    <row r="631" spans="1:3" ht="12.75" customHeight="1" x14ac:dyDescent="0.2">
      <c r="A631" s="9">
        <v>2021</v>
      </c>
      <c r="B631" s="9">
        <v>1127927</v>
      </c>
      <c r="C631" s="9" t="s">
        <v>976</v>
      </c>
    </row>
    <row r="632" spans="1:3" ht="12.75" customHeight="1" x14ac:dyDescent="0.2">
      <c r="A632" s="9">
        <v>2021</v>
      </c>
      <c r="B632" s="9">
        <v>108730</v>
      </c>
      <c r="C632" s="9" t="s">
        <v>976</v>
      </c>
    </row>
    <row r="633" spans="1:3" ht="12.75" customHeight="1" x14ac:dyDescent="0.2">
      <c r="A633" s="9">
        <v>2021</v>
      </c>
      <c r="B633" s="9">
        <v>150129</v>
      </c>
      <c r="C633" s="9" t="s">
        <v>976</v>
      </c>
    </row>
    <row r="634" spans="1:3" ht="12.75" customHeight="1" x14ac:dyDescent="0.2">
      <c r="A634" s="9">
        <v>2021</v>
      </c>
      <c r="B634" s="9">
        <v>1270538</v>
      </c>
      <c r="C634" s="9" t="s">
        <v>976</v>
      </c>
    </row>
    <row r="635" spans="1:3" ht="12.75" customHeight="1" x14ac:dyDescent="0.2">
      <c r="A635" s="9">
        <v>2021</v>
      </c>
      <c r="B635" s="9">
        <v>1127925</v>
      </c>
      <c r="C635" s="9" t="s">
        <v>976</v>
      </c>
    </row>
    <row r="636" spans="1:3" ht="12.75" customHeight="1" x14ac:dyDescent="0.2">
      <c r="A636" s="9">
        <v>2021</v>
      </c>
      <c r="B636" s="9">
        <v>1103692</v>
      </c>
      <c r="C636" s="9" t="s">
        <v>976</v>
      </c>
    </row>
    <row r="637" spans="1:3" ht="12.75" customHeight="1" x14ac:dyDescent="0.2">
      <c r="A637" s="9">
        <v>2021</v>
      </c>
      <c r="B637" s="9">
        <v>1179970</v>
      </c>
      <c r="C637" s="9" t="s">
        <v>976</v>
      </c>
    </row>
    <row r="638" spans="1:3" ht="12.75" customHeight="1" x14ac:dyDescent="0.2">
      <c r="A638" s="9">
        <v>2021</v>
      </c>
      <c r="B638" s="9">
        <v>1127927</v>
      </c>
      <c r="C638" s="9" t="s">
        <v>976</v>
      </c>
    </row>
    <row r="639" spans="1:3" ht="12.75" customHeight="1" x14ac:dyDescent="0.2">
      <c r="A639" s="9">
        <v>2021</v>
      </c>
      <c r="B639" s="9">
        <v>108730</v>
      </c>
      <c r="C639" s="9" t="s">
        <v>976</v>
      </c>
    </row>
    <row r="640" spans="1:3" ht="12.75" customHeight="1" x14ac:dyDescent="0.2">
      <c r="A640" s="9">
        <v>2021</v>
      </c>
      <c r="B640" s="9">
        <v>1179970</v>
      </c>
      <c r="C640" s="9" t="s">
        <v>976</v>
      </c>
    </row>
    <row r="641" spans="1:3" ht="12.75" customHeight="1" x14ac:dyDescent="0.2">
      <c r="A641" s="9">
        <v>2021</v>
      </c>
      <c r="B641" s="9">
        <v>122845</v>
      </c>
      <c r="C641" s="9" t="s">
        <v>976</v>
      </c>
    </row>
    <row r="642" spans="1:3" ht="12.75" customHeight="1" x14ac:dyDescent="0.2">
      <c r="A642" s="9">
        <v>2021</v>
      </c>
      <c r="B642" s="9">
        <v>122845</v>
      </c>
      <c r="C642" s="9" t="s">
        <v>976</v>
      </c>
    </row>
    <row r="643" spans="1:3" ht="12.75" customHeight="1" x14ac:dyDescent="0.2">
      <c r="A643" s="9">
        <v>2021</v>
      </c>
      <c r="B643" s="9">
        <v>1308687</v>
      </c>
      <c r="C643" s="9" t="s">
        <v>976</v>
      </c>
    </row>
    <row r="644" spans="1:3" ht="12.75" customHeight="1" x14ac:dyDescent="0.2">
      <c r="A644" s="9">
        <v>2021</v>
      </c>
      <c r="B644" s="9">
        <v>1127924</v>
      </c>
      <c r="C644" s="9" t="s">
        <v>976</v>
      </c>
    </row>
    <row r="645" spans="1:3" ht="12.75" customHeight="1" x14ac:dyDescent="0.2">
      <c r="A645" s="9">
        <v>2021</v>
      </c>
      <c r="B645" s="9">
        <v>108730</v>
      </c>
      <c r="C645" s="9" t="s">
        <v>976</v>
      </c>
    </row>
    <row r="646" spans="1:3" ht="12.75" customHeight="1" x14ac:dyDescent="0.2">
      <c r="A646" s="9">
        <v>2021</v>
      </c>
      <c r="B646" s="9">
        <v>1127924</v>
      </c>
      <c r="C646" s="9" t="s">
        <v>976</v>
      </c>
    </row>
    <row r="647" spans="1:3" ht="12.75" customHeight="1" x14ac:dyDescent="0.2">
      <c r="A647" s="9">
        <v>2021</v>
      </c>
      <c r="B647" s="9">
        <v>1319230</v>
      </c>
      <c r="C647" s="9" t="s">
        <v>976</v>
      </c>
    </row>
    <row r="648" spans="1:3" ht="12.75" customHeight="1" x14ac:dyDescent="0.2">
      <c r="A648" s="9">
        <v>2021</v>
      </c>
      <c r="B648" s="9">
        <v>1179970</v>
      </c>
      <c r="C648" s="9" t="s">
        <v>976</v>
      </c>
    </row>
    <row r="649" spans="1:3" ht="12.75" customHeight="1" x14ac:dyDescent="0.2">
      <c r="A649" s="9">
        <v>2021</v>
      </c>
      <c r="B649" s="9">
        <v>1103657</v>
      </c>
      <c r="C649" s="9" t="s">
        <v>976</v>
      </c>
    </row>
    <row r="650" spans="1:3" ht="12.75" customHeight="1" x14ac:dyDescent="0.2">
      <c r="A650" s="9">
        <v>2021</v>
      </c>
      <c r="B650" s="9">
        <v>1270538</v>
      </c>
      <c r="C650" s="9" t="s">
        <v>976</v>
      </c>
    </row>
    <row r="651" spans="1:3" ht="12.75" customHeight="1" x14ac:dyDescent="0.2">
      <c r="A651" s="9">
        <v>2021</v>
      </c>
      <c r="B651" s="9">
        <v>122845</v>
      </c>
      <c r="C651" s="9" t="s">
        <v>976</v>
      </c>
    </row>
    <row r="652" spans="1:3" ht="12.75" customHeight="1" x14ac:dyDescent="0.2">
      <c r="A652" s="9">
        <v>2021</v>
      </c>
      <c r="B652" s="9">
        <v>1127927</v>
      </c>
      <c r="C652" s="9" t="s">
        <v>976</v>
      </c>
    </row>
    <row r="653" spans="1:3" ht="12.75" customHeight="1" x14ac:dyDescent="0.2">
      <c r="A653" s="9">
        <v>2021</v>
      </c>
      <c r="B653" s="9">
        <v>122845</v>
      </c>
      <c r="C653" s="9" t="s">
        <v>976</v>
      </c>
    </row>
    <row r="654" spans="1:3" ht="12.75" customHeight="1" x14ac:dyDescent="0.2">
      <c r="A654" s="9">
        <v>2021</v>
      </c>
      <c r="B654" s="9">
        <v>1127926</v>
      </c>
      <c r="C654" s="9" t="s">
        <v>976</v>
      </c>
    </row>
    <row r="655" spans="1:3" ht="12.75" customHeight="1" x14ac:dyDescent="0.2">
      <c r="A655" s="9">
        <v>2021</v>
      </c>
      <c r="B655" s="9">
        <v>1179970</v>
      </c>
      <c r="C655" s="9" t="s">
        <v>976</v>
      </c>
    </row>
    <row r="656" spans="1:3" ht="12.75" customHeight="1" x14ac:dyDescent="0.2">
      <c r="A656" s="9">
        <v>2021</v>
      </c>
      <c r="B656" s="9">
        <v>1103657</v>
      </c>
      <c r="C656" s="9" t="s">
        <v>976</v>
      </c>
    </row>
    <row r="657" spans="1:3" ht="12.75" customHeight="1" x14ac:dyDescent="0.2">
      <c r="A657" s="9">
        <v>2021</v>
      </c>
      <c r="B657" s="9">
        <v>1270538</v>
      </c>
      <c r="C657" s="9" t="s">
        <v>976</v>
      </c>
    </row>
    <row r="658" spans="1:3" ht="12.75" customHeight="1" x14ac:dyDescent="0.2">
      <c r="A658" s="9">
        <v>2021</v>
      </c>
      <c r="B658" s="9">
        <v>108730</v>
      </c>
      <c r="C658" s="9" t="s">
        <v>976</v>
      </c>
    </row>
    <row r="659" spans="1:3" ht="12.75" customHeight="1" x14ac:dyDescent="0.2">
      <c r="A659" s="9">
        <v>2021</v>
      </c>
      <c r="B659" s="9">
        <v>1127926</v>
      </c>
      <c r="C659" s="9" t="s">
        <v>976</v>
      </c>
    </row>
    <row r="660" spans="1:3" ht="12.75" customHeight="1" x14ac:dyDescent="0.2">
      <c r="A660" s="9">
        <v>2021</v>
      </c>
      <c r="B660" s="9">
        <v>122845</v>
      </c>
      <c r="C660" s="9" t="s">
        <v>976</v>
      </c>
    </row>
    <row r="661" spans="1:3" ht="12.75" customHeight="1" x14ac:dyDescent="0.2">
      <c r="A661" s="9">
        <v>2021</v>
      </c>
      <c r="B661" s="9">
        <v>1103692</v>
      </c>
      <c r="C661" s="9" t="s">
        <v>976</v>
      </c>
    </row>
    <row r="662" spans="1:3" ht="12.75" customHeight="1" x14ac:dyDescent="0.2">
      <c r="A662" s="9">
        <v>2021</v>
      </c>
      <c r="B662" s="9">
        <v>1179970</v>
      </c>
      <c r="C662" s="9" t="s">
        <v>976</v>
      </c>
    </row>
    <row r="663" spans="1:3" ht="12.75" customHeight="1" x14ac:dyDescent="0.2">
      <c r="A663" s="9">
        <v>2021</v>
      </c>
      <c r="B663" s="9">
        <v>1127927</v>
      </c>
      <c r="C663" s="9" t="s">
        <v>976</v>
      </c>
    </row>
    <row r="664" spans="1:3" ht="12.75" customHeight="1" x14ac:dyDescent="0.2">
      <c r="A664" s="9">
        <v>2021</v>
      </c>
      <c r="B664" s="9">
        <v>108730</v>
      </c>
      <c r="C664" s="9" t="s">
        <v>976</v>
      </c>
    </row>
    <row r="665" spans="1:3" ht="12.75" customHeight="1" x14ac:dyDescent="0.2">
      <c r="A665" s="9">
        <v>2021</v>
      </c>
      <c r="B665" s="9">
        <v>1365444</v>
      </c>
      <c r="C665" s="9" t="s">
        <v>976</v>
      </c>
    </row>
    <row r="666" spans="1:3" ht="12.75" customHeight="1" x14ac:dyDescent="0.2">
      <c r="A666" s="9">
        <v>2021</v>
      </c>
      <c r="B666" s="9">
        <v>108730</v>
      </c>
      <c r="C666" s="9" t="s">
        <v>976</v>
      </c>
    </row>
    <row r="667" spans="1:3" ht="12.75" customHeight="1" x14ac:dyDescent="0.2">
      <c r="A667" s="9">
        <v>2021</v>
      </c>
      <c r="B667" s="9">
        <v>1103657</v>
      </c>
      <c r="C667" s="9" t="s">
        <v>976</v>
      </c>
    </row>
    <row r="668" spans="1:3" ht="12.75" customHeight="1" x14ac:dyDescent="0.2">
      <c r="A668" s="9">
        <v>2021</v>
      </c>
      <c r="B668" s="9">
        <v>1308687</v>
      </c>
      <c r="C668" s="9" t="s">
        <v>976</v>
      </c>
    </row>
    <row r="669" spans="1:3" ht="12.75" customHeight="1" x14ac:dyDescent="0.2">
      <c r="A669" s="9">
        <v>2021</v>
      </c>
      <c r="B669" s="9">
        <v>122845</v>
      </c>
      <c r="C669" s="9" t="s">
        <v>976</v>
      </c>
    </row>
    <row r="670" spans="1:3" ht="12.75" customHeight="1" x14ac:dyDescent="0.2">
      <c r="A670" s="9">
        <v>2021</v>
      </c>
      <c r="B670" s="9">
        <v>123336</v>
      </c>
      <c r="C670" s="9" t="s">
        <v>976</v>
      </c>
    </row>
    <row r="671" spans="1:3" ht="12.75" customHeight="1" x14ac:dyDescent="0.2">
      <c r="A671" s="9">
        <v>2021</v>
      </c>
      <c r="B671" s="9">
        <v>123336</v>
      </c>
      <c r="C671" s="9" t="s">
        <v>976</v>
      </c>
    </row>
    <row r="672" spans="1:3" ht="12.75" customHeight="1" x14ac:dyDescent="0.2">
      <c r="A672" s="9">
        <v>2021</v>
      </c>
      <c r="B672" s="9">
        <v>123336</v>
      </c>
      <c r="C672" s="9" t="s">
        <v>976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611</v>
      </c>
    </row>
    <row r="2" spans="1:3" ht="12.75" customHeight="1" x14ac:dyDescent="0.2">
      <c r="A2" s="9">
        <v>2021</v>
      </c>
      <c r="B2" s="9">
        <v>1179970</v>
      </c>
      <c r="C2" s="9" t="s">
        <v>967</v>
      </c>
    </row>
    <row r="3" spans="1:3" ht="12.75" customHeight="1" x14ac:dyDescent="0.2">
      <c r="A3" s="9">
        <v>2021</v>
      </c>
      <c r="B3" s="9">
        <v>123336</v>
      </c>
      <c r="C3" s="9" t="s">
        <v>967</v>
      </c>
    </row>
    <row r="4" spans="1:3" ht="12.75" customHeight="1" x14ac:dyDescent="0.2">
      <c r="A4" s="9">
        <v>2021</v>
      </c>
      <c r="B4" s="9">
        <v>1365444</v>
      </c>
      <c r="C4" s="9" t="s">
        <v>967</v>
      </c>
    </row>
    <row r="5" spans="1:3" ht="12.75" customHeight="1" x14ac:dyDescent="0.2">
      <c r="A5" s="9">
        <v>2021</v>
      </c>
      <c r="B5" s="9">
        <v>108730</v>
      </c>
      <c r="C5" s="9" t="s">
        <v>967</v>
      </c>
    </row>
    <row r="6" spans="1:3" ht="12.75" customHeight="1" x14ac:dyDescent="0.2">
      <c r="A6" s="9">
        <v>2021</v>
      </c>
      <c r="B6" s="9">
        <v>1127927</v>
      </c>
      <c r="C6" s="9" t="s">
        <v>967</v>
      </c>
    </row>
    <row r="7" spans="1:3" ht="12.75" customHeight="1" x14ac:dyDescent="0.2">
      <c r="A7" s="9">
        <v>2021</v>
      </c>
      <c r="B7" s="9">
        <v>1103832</v>
      </c>
      <c r="C7" s="9" t="s">
        <v>967</v>
      </c>
    </row>
    <row r="8" spans="1:3" ht="12.75" customHeight="1" x14ac:dyDescent="0.2">
      <c r="A8" s="9">
        <v>2021</v>
      </c>
      <c r="B8" s="9">
        <v>122845</v>
      </c>
      <c r="C8" s="9" t="s">
        <v>967</v>
      </c>
    </row>
    <row r="9" spans="1:3" ht="12.75" customHeight="1" x14ac:dyDescent="0.2">
      <c r="A9" s="9">
        <v>2021</v>
      </c>
      <c r="B9" s="9">
        <v>150129</v>
      </c>
      <c r="C9" s="9" t="s">
        <v>967</v>
      </c>
    </row>
    <row r="10" spans="1:3" ht="12.75" customHeight="1" x14ac:dyDescent="0.2">
      <c r="A10" s="9">
        <v>2021</v>
      </c>
      <c r="B10" s="9">
        <v>1270538</v>
      </c>
      <c r="C10" s="9" t="s">
        <v>967</v>
      </c>
    </row>
    <row r="11" spans="1:3" ht="12.75" customHeight="1" x14ac:dyDescent="0.2">
      <c r="A11" s="9">
        <v>2021</v>
      </c>
      <c r="B11" s="9">
        <v>1103692</v>
      </c>
      <c r="C11" s="9" t="s">
        <v>967</v>
      </c>
    </row>
    <row r="12" spans="1:3" ht="12.75" customHeight="1" x14ac:dyDescent="0.2">
      <c r="A12" s="9">
        <v>2021</v>
      </c>
      <c r="B12" s="9">
        <v>150129</v>
      </c>
      <c r="C12" s="9" t="s">
        <v>967</v>
      </c>
    </row>
    <row r="13" spans="1:3" ht="12.75" customHeight="1" x14ac:dyDescent="0.2">
      <c r="A13" s="9">
        <v>2021</v>
      </c>
      <c r="B13" s="9">
        <v>1179970</v>
      </c>
      <c r="C13" s="9" t="s">
        <v>967</v>
      </c>
    </row>
    <row r="14" spans="1:3" ht="12.75" customHeight="1" x14ac:dyDescent="0.2">
      <c r="A14" s="9">
        <v>2021</v>
      </c>
      <c r="B14" s="9">
        <v>1308687</v>
      </c>
      <c r="C14" s="9" t="s">
        <v>967</v>
      </c>
    </row>
    <row r="15" spans="1:3" ht="12.75" customHeight="1" x14ac:dyDescent="0.2">
      <c r="A15" s="9">
        <v>2021</v>
      </c>
      <c r="B15" s="9">
        <v>122845</v>
      </c>
      <c r="C15" s="9" t="s">
        <v>967</v>
      </c>
    </row>
    <row r="16" spans="1:3" ht="12.75" customHeight="1" x14ac:dyDescent="0.2">
      <c r="A16" s="9">
        <v>2021</v>
      </c>
      <c r="B16" s="9">
        <v>122845</v>
      </c>
      <c r="C16" s="9" t="s">
        <v>967</v>
      </c>
    </row>
    <row r="17" spans="1:3" ht="12.75" customHeight="1" x14ac:dyDescent="0.2">
      <c r="A17" s="9">
        <v>2021</v>
      </c>
      <c r="B17" s="9">
        <v>1179970</v>
      </c>
      <c r="C17" s="9" t="s">
        <v>967</v>
      </c>
    </row>
    <row r="18" spans="1:3" ht="12.75" customHeight="1" x14ac:dyDescent="0.2">
      <c r="A18" s="9">
        <v>2021</v>
      </c>
      <c r="B18" s="9">
        <v>1127926</v>
      </c>
      <c r="C18" s="9" t="s">
        <v>967</v>
      </c>
    </row>
    <row r="19" spans="1:3" ht="12.75" customHeight="1" x14ac:dyDescent="0.2">
      <c r="A19" s="9">
        <v>2021</v>
      </c>
      <c r="B19" s="9">
        <v>1117076</v>
      </c>
      <c r="C19" s="9" t="s">
        <v>967</v>
      </c>
    </row>
    <row r="20" spans="1:3" ht="12.75" customHeight="1" x14ac:dyDescent="0.2">
      <c r="A20" s="9">
        <v>2021</v>
      </c>
      <c r="B20" s="9">
        <v>1127927</v>
      </c>
      <c r="C20" s="9" t="s">
        <v>967</v>
      </c>
    </row>
    <row r="21" spans="1:3" ht="12.75" customHeight="1" x14ac:dyDescent="0.2">
      <c r="A21" s="9">
        <v>2021</v>
      </c>
      <c r="B21" s="9">
        <v>1127925</v>
      </c>
      <c r="C21" s="9" t="s">
        <v>967</v>
      </c>
    </row>
    <row r="22" spans="1:3" ht="12.75" customHeight="1" x14ac:dyDescent="0.2">
      <c r="A22" s="9">
        <v>2021</v>
      </c>
      <c r="B22" s="9">
        <v>1308687</v>
      </c>
      <c r="C22" s="9" t="s">
        <v>967</v>
      </c>
    </row>
    <row r="23" spans="1:3" ht="12.75" customHeight="1" x14ac:dyDescent="0.2">
      <c r="A23" s="9">
        <v>2021</v>
      </c>
      <c r="B23" s="9">
        <v>1127926</v>
      </c>
      <c r="C23" s="9" t="s">
        <v>967</v>
      </c>
    </row>
    <row r="24" spans="1:3" ht="12.75" customHeight="1" x14ac:dyDescent="0.2">
      <c r="A24" s="9">
        <v>2021</v>
      </c>
      <c r="B24" s="9">
        <v>1127926</v>
      </c>
      <c r="C24" s="9" t="s">
        <v>967</v>
      </c>
    </row>
    <row r="25" spans="1:3" ht="12.75" customHeight="1" x14ac:dyDescent="0.2">
      <c r="A25" s="9">
        <v>2021</v>
      </c>
      <c r="B25" s="9">
        <v>122845</v>
      </c>
      <c r="C25" s="9" t="s">
        <v>967</v>
      </c>
    </row>
    <row r="26" spans="1:3" ht="12.75" customHeight="1" x14ac:dyDescent="0.2">
      <c r="A26" s="9">
        <v>2021</v>
      </c>
      <c r="B26" s="9">
        <v>1127925</v>
      </c>
      <c r="C26" s="9" t="s">
        <v>967</v>
      </c>
    </row>
    <row r="27" spans="1:3" ht="12.75" customHeight="1" x14ac:dyDescent="0.2">
      <c r="A27" s="9">
        <v>2021</v>
      </c>
      <c r="B27" s="9">
        <v>1308687</v>
      </c>
      <c r="C27" s="9" t="s">
        <v>967</v>
      </c>
    </row>
    <row r="28" spans="1:3" ht="12.75" customHeight="1" x14ac:dyDescent="0.2">
      <c r="A28" s="9">
        <v>2021</v>
      </c>
      <c r="B28" s="9">
        <v>122845</v>
      </c>
      <c r="C28" s="9" t="s">
        <v>967</v>
      </c>
    </row>
    <row r="29" spans="1:3" ht="12.75" customHeight="1" x14ac:dyDescent="0.2">
      <c r="A29" s="9">
        <v>2021</v>
      </c>
      <c r="B29" s="9">
        <v>1103909</v>
      </c>
      <c r="C29" s="9" t="s">
        <v>967</v>
      </c>
    </row>
    <row r="30" spans="1:3" ht="12.75" customHeight="1" x14ac:dyDescent="0.2">
      <c r="A30" s="9">
        <v>2021</v>
      </c>
      <c r="B30" s="9">
        <v>1179970</v>
      </c>
      <c r="C30" s="9" t="s">
        <v>967</v>
      </c>
    </row>
    <row r="31" spans="1:3" ht="12.75" customHeight="1" x14ac:dyDescent="0.2">
      <c r="A31" s="9">
        <v>2021</v>
      </c>
      <c r="B31" s="9">
        <v>1308687</v>
      </c>
      <c r="C31" s="9" t="s">
        <v>967</v>
      </c>
    </row>
    <row r="32" spans="1:3" ht="12.75" customHeight="1" x14ac:dyDescent="0.2">
      <c r="A32" s="9">
        <v>2021</v>
      </c>
      <c r="B32" s="9">
        <v>122845</v>
      </c>
      <c r="C32" s="9" t="s">
        <v>967</v>
      </c>
    </row>
    <row r="33" spans="1:3" ht="12.75" customHeight="1" x14ac:dyDescent="0.2">
      <c r="A33" s="9">
        <v>2021</v>
      </c>
      <c r="B33" s="9">
        <v>1127926</v>
      </c>
      <c r="C33" s="9" t="s">
        <v>967</v>
      </c>
    </row>
    <row r="34" spans="1:3" ht="12.75" customHeight="1" x14ac:dyDescent="0.2">
      <c r="A34" s="9">
        <v>2021</v>
      </c>
      <c r="B34" s="9">
        <v>1127925</v>
      </c>
      <c r="C34" s="9" t="s">
        <v>967</v>
      </c>
    </row>
    <row r="35" spans="1:3" ht="12.75" customHeight="1" x14ac:dyDescent="0.2">
      <c r="A35" s="9">
        <v>2021</v>
      </c>
      <c r="B35" s="9">
        <v>108730</v>
      </c>
      <c r="C35" s="9" t="s">
        <v>967</v>
      </c>
    </row>
    <row r="36" spans="1:3" ht="12.75" customHeight="1" x14ac:dyDescent="0.2">
      <c r="A36" s="9">
        <v>2021</v>
      </c>
      <c r="B36" s="9">
        <v>122845</v>
      </c>
      <c r="C36" s="9" t="s">
        <v>967</v>
      </c>
    </row>
    <row r="37" spans="1:3" ht="12.75" customHeight="1" x14ac:dyDescent="0.2">
      <c r="A37" s="9">
        <v>2021</v>
      </c>
      <c r="B37" s="9">
        <v>1127926</v>
      </c>
      <c r="C37" s="9" t="s">
        <v>967</v>
      </c>
    </row>
    <row r="38" spans="1:3" ht="12.75" customHeight="1" x14ac:dyDescent="0.2">
      <c r="A38" s="9">
        <v>2021</v>
      </c>
      <c r="B38" s="9">
        <v>1270538</v>
      </c>
      <c r="C38" s="9" t="s">
        <v>967</v>
      </c>
    </row>
    <row r="39" spans="1:3" ht="12.75" customHeight="1" x14ac:dyDescent="0.2">
      <c r="A39" s="9">
        <v>2021</v>
      </c>
      <c r="B39" s="9">
        <v>150129</v>
      </c>
      <c r="C39" s="9" t="s">
        <v>967</v>
      </c>
    </row>
    <row r="40" spans="1:3" ht="12.75" customHeight="1" x14ac:dyDescent="0.2">
      <c r="A40" s="9">
        <v>2021</v>
      </c>
      <c r="B40" s="9">
        <v>1127927</v>
      </c>
      <c r="C40" s="9" t="s">
        <v>967</v>
      </c>
    </row>
    <row r="41" spans="1:3" ht="12.75" customHeight="1" x14ac:dyDescent="0.2">
      <c r="A41" s="9">
        <v>2021</v>
      </c>
      <c r="B41" s="9">
        <v>1319230</v>
      </c>
      <c r="C41" s="9" t="s">
        <v>967</v>
      </c>
    </row>
    <row r="42" spans="1:3" ht="12.75" customHeight="1" x14ac:dyDescent="0.2">
      <c r="A42" s="9">
        <v>2021</v>
      </c>
      <c r="B42" s="9">
        <v>1365444</v>
      </c>
      <c r="C42" s="9" t="s">
        <v>967</v>
      </c>
    </row>
    <row r="43" spans="1:3" ht="12.75" customHeight="1" x14ac:dyDescent="0.2">
      <c r="A43" s="9">
        <v>2021</v>
      </c>
      <c r="B43" s="9">
        <v>122845</v>
      </c>
      <c r="C43" s="9" t="s">
        <v>967</v>
      </c>
    </row>
    <row r="44" spans="1:3" ht="12.75" customHeight="1" x14ac:dyDescent="0.2">
      <c r="A44" s="9">
        <v>2021</v>
      </c>
      <c r="B44" s="9">
        <v>122845</v>
      </c>
      <c r="C44" s="9" t="s">
        <v>967</v>
      </c>
    </row>
    <row r="45" spans="1:3" ht="12.75" customHeight="1" x14ac:dyDescent="0.2">
      <c r="A45" s="9">
        <v>2021</v>
      </c>
      <c r="B45" s="9">
        <v>1127926</v>
      </c>
      <c r="C45" s="9" t="s">
        <v>967</v>
      </c>
    </row>
    <row r="46" spans="1:3" ht="12.75" customHeight="1" x14ac:dyDescent="0.2">
      <c r="A46" s="9">
        <v>2021</v>
      </c>
      <c r="B46" s="9">
        <v>1103692</v>
      </c>
      <c r="C46" s="9" t="s">
        <v>967</v>
      </c>
    </row>
    <row r="47" spans="1:3" ht="12.75" customHeight="1" x14ac:dyDescent="0.2">
      <c r="A47" s="9">
        <v>2021</v>
      </c>
      <c r="B47" s="9">
        <v>1127926</v>
      </c>
      <c r="C47" s="9" t="s">
        <v>967</v>
      </c>
    </row>
    <row r="48" spans="1:3" ht="12.75" customHeight="1" x14ac:dyDescent="0.2">
      <c r="A48" s="9">
        <v>2021</v>
      </c>
      <c r="B48" s="9">
        <v>122845</v>
      </c>
      <c r="C48" s="9" t="s">
        <v>967</v>
      </c>
    </row>
    <row r="49" spans="1:3" ht="12.75" customHeight="1" x14ac:dyDescent="0.2">
      <c r="A49" s="9">
        <v>2021</v>
      </c>
      <c r="B49" s="9">
        <v>122845</v>
      </c>
      <c r="C49" s="9" t="s">
        <v>967</v>
      </c>
    </row>
    <row r="50" spans="1:3" ht="12.75" customHeight="1" x14ac:dyDescent="0.2">
      <c r="A50" s="9">
        <v>2021</v>
      </c>
      <c r="B50" s="9">
        <v>1308687</v>
      </c>
      <c r="C50" s="9" t="s">
        <v>967</v>
      </c>
    </row>
    <row r="51" spans="1:3" ht="12.75" customHeight="1" x14ac:dyDescent="0.2">
      <c r="A51" s="9">
        <v>2021</v>
      </c>
      <c r="B51" s="9">
        <v>122845</v>
      </c>
      <c r="C51" s="9" t="s">
        <v>967</v>
      </c>
    </row>
    <row r="52" spans="1:3" ht="12.75" customHeight="1" x14ac:dyDescent="0.2">
      <c r="A52" s="9">
        <v>2021</v>
      </c>
      <c r="B52" s="9">
        <v>122845</v>
      </c>
      <c r="C52" s="9" t="s">
        <v>967</v>
      </c>
    </row>
    <row r="53" spans="1:3" ht="12.75" customHeight="1" x14ac:dyDescent="0.2">
      <c r="A53" s="9">
        <v>2021</v>
      </c>
      <c r="B53" s="9">
        <v>1127926</v>
      </c>
      <c r="C53" s="9" t="s">
        <v>967</v>
      </c>
    </row>
    <row r="54" spans="1:3" ht="12.75" customHeight="1" x14ac:dyDescent="0.2">
      <c r="A54" s="9">
        <v>2021</v>
      </c>
      <c r="B54" s="9">
        <v>1127926</v>
      </c>
      <c r="C54" s="9" t="s">
        <v>967</v>
      </c>
    </row>
    <row r="55" spans="1:3" ht="12.75" customHeight="1" x14ac:dyDescent="0.2">
      <c r="A55" s="9">
        <v>2021</v>
      </c>
      <c r="B55" s="9">
        <v>1117076</v>
      </c>
      <c r="C55" s="9" t="s">
        <v>967</v>
      </c>
    </row>
    <row r="56" spans="1:3" ht="12.75" customHeight="1" x14ac:dyDescent="0.2">
      <c r="A56" s="9">
        <v>2021</v>
      </c>
      <c r="B56" s="9">
        <v>1319230</v>
      </c>
      <c r="C56" s="9" t="s">
        <v>967</v>
      </c>
    </row>
    <row r="57" spans="1:3" ht="12.75" customHeight="1" x14ac:dyDescent="0.2">
      <c r="A57" s="9">
        <v>2021</v>
      </c>
      <c r="B57" s="9">
        <v>1127926</v>
      </c>
      <c r="C57" s="9" t="s">
        <v>967</v>
      </c>
    </row>
    <row r="58" spans="1:3" ht="12.75" customHeight="1" x14ac:dyDescent="0.2">
      <c r="A58" s="9">
        <v>2021</v>
      </c>
      <c r="B58" s="9">
        <v>1270538</v>
      </c>
      <c r="C58" s="9" t="s">
        <v>967</v>
      </c>
    </row>
    <row r="59" spans="1:3" ht="12.75" customHeight="1" x14ac:dyDescent="0.2">
      <c r="A59" s="9">
        <v>2021</v>
      </c>
      <c r="B59" s="9">
        <v>1127926</v>
      </c>
      <c r="C59" s="9" t="s">
        <v>967</v>
      </c>
    </row>
    <row r="60" spans="1:3" ht="12.75" customHeight="1" x14ac:dyDescent="0.2">
      <c r="A60" s="9">
        <v>2021</v>
      </c>
      <c r="B60" s="9">
        <v>1127926</v>
      </c>
      <c r="C60" s="9" t="s">
        <v>967</v>
      </c>
    </row>
    <row r="61" spans="1:3" ht="12.75" customHeight="1" x14ac:dyDescent="0.2">
      <c r="A61" s="9">
        <v>2021</v>
      </c>
      <c r="B61" s="9">
        <v>1365444</v>
      </c>
      <c r="C61" s="9" t="s">
        <v>967</v>
      </c>
    </row>
    <row r="62" spans="1:3" ht="12.75" customHeight="1" x14ac:dyDescent="0.2">
      <c r="A62" s="9">
        <v>2021</v>
      </c>
      <c r="B62" s="9">
        <v>122845</v>
      </c>
      <c r="C62" s="9" t="s">
        <v>967</v>
      </c>
    </row>
    <row r="63" spans="1:3" ht="12.75" customHeight="1" x14ac:dyDescent="0.2">
      <c r="A63" s="9">
        <v>2021</v>
      </c>
      <c r="B63" s="9">
        <v>1127926</v>
      </c>
      <c r="C63" s="9" t="s">
        <v>967</v>
      </c>
    </row>
    <row r="64" spans="1:3" ht="12.75" customHeight="1" x14ac:dyDescent="0.2">
      <c r="A64" s="9">
        <v>2021</v>
      </c>
      <c r="B64" s="9">
        <v>1365444</v>
      </c>
      <c r="C64" s="9" t="s">
        <v>967</v>
      </c>
    </row>
    <row r="65" spans="1:3" ht="12.75" customHeight="1" x14ac:dyDescent="0.2">
      <c r="A65" s="9">
        <v>2021</v>
      </c>
      <c r="B65" s="9">
        <v>1127926</v>
      </c>
      <c r="C65" s="9" t="s">
        <v>967</v>
      </c>
    </row>
    <row r="66" spans="1:3" ht="12.75" customHeight="1" x14ac:dyDescent="0.2">
      <c r="A66" s="9">
        <v>2021</v>
      </c>
      <c r="B66" s="9">
        <v>1365444</v>
      </c>
      <c r="C66" s="9" t="s">
        <v>967</v>
      </c>
    </row>
    <row r="67" spans="1:3" ht="12.75" customHeight="1" x14ac:dyDescent="0.2">
      <c r="A67" s="9">
        <v>2021</v>
      </c>
      <c r="B67" s="9">
        <v>122845</v>
      </c>
      <c r="C67" s="9" t="s">
        <v>967</v>
      </c>
    </row>
    <row r="68" spans="1:3" ht="12.75" customHeight="1" x14ac:dyDescent="0.2">
      <c r="A68" s="9">
        <v>2021</v>
      </c>
      <c r="B68" s="9">
        <v>150129</v>
      </c>
      <c r="C68" s="9" t="s">
        <v>967</v>
      </c>
    </row>
    <row r="69" spans="1:3" ht="12.75" customHeight="1" x14ac:dyDescent="0.2">
      <c r="A69" s="9">
        <v>2021</v>
      </c>
      <c r="B69" s="9">
        <v>123336</v>
      </c>
      <c r="C69" s="9" t="s">
        <v>971</v>
      </c>
    </row>
    <row r="70" spans="1:3" ht="12.75" customHeight="1" x14ac:dyDescent="0.2">
      <c r="A70" s="9">
        <v>2021</v>
      </c>
      <c r="B70" s="9">
        <v>123336</v>
      </c>
      <c r="C70" s="9" t="s">
        <v>971</v>
      </c>
    </row>
    <row r="71" spans="1:3" ht="12.75" customHeight="1" x14ac:dyDescent="0.2">
      <c r="A71" s="9">
        <v>2021</v>
      </c>
      <c r="B71" s="9">
        <v>1308687</v>
      </c>
      <c r="C71" s="9" t="s">
        <v>971</v>
      </c>
    </row>
    <row r="72" spans="1:3" ht="12.75" customHeight="1" x14ac:dyDescent="0.2">
      <c r="A72" s="9">
        <v>2021</v>
      </c>
      <c r="B72" s="9">
        <v>1127925</v>
      </c>
      <c r="C72" s="9" t="s">
        <v>971</v>
      </c>
    </row>
    <row r="73" spans="1:3" ht="12.75" customHeight="1" x14ac:dyDescent="0.2">
      <c r="A73" s="9">
        <v>2021</v>
      </c>
      <c r="B73" s="9">
        <v>1365444</v>
      </c>
      <c r="C73" s="9" t="s">
        <v>971</v>
      </c>
    </row>
    <row r="74" spans="1:3" ht="12.75" customHeight="1" x14ac:dyDescent="0.2">
      <c r="A74" s="9">
        <v>2021</v>
      </c>
      <c r="B74" s="9">
        <v>1270538</v>
      </c>
      <c r="C74" s="9" t="s">
        <v>971</v>
      </c>
    </row>
    <row r="75" spans="1:3" ht="12.75" customHeight="1" x14ac:dyDescent="0.2">
      <c r="A75" s="9">
        <v>2021</v>
      </c>
      <c r="B75" s="9">
        <v>123336</v>
      </c>
      <c r="C75" s="9" t="s">
        <v>134</v>
      </c>
    </row>
    <row r="76" spans="1:3" ht="12.75" customHeight="1" x14ac:dyDescent="0.2">
      <c r="A76" s="9">
        <v>2021</v>
      </c>
      <c r="B76" s="9">
        <v>1103692</v>
      </c>
      <c r="C76" s="9" t="s">
        <v>134</v>
      </c>
    </row>
    <row r="77" spans="1:3" ht="12.75" customHeight="1" x14ac:dyDescent="0.2">
      <c r="A77" s="9">
        <v>2021</v>
      </c>
      <c r="B77" s="9">
        <v>1127926</v>
      </c>
      <c r="C77" s="9" t="s">
        <v>134</v>
      </c>
    </row>
    <row r="78" spans="1:3" ht="12.75" customHeight="1" x14ac:dyDescent="0.2">
      <c r="A78" s="9">
        <v>2021</v>
      </c>
      <c r="B78" s="9">
        <v>123336</v>
      </c>
      <c r="C78" s="9" t="s">
        <v>134</v>
      </c>
    </row>
    <row r="79" spans="1:3" ht="12.75" customHeight="1" x14ac:dyDescent="0.2">
      <c r="A79" s="9">
        <v>2021</v>
      </c>
      <c r="B79" s="9">
        <v>122845</v>
      </c>
      <c r="C79" s="9" t="s">
        <v>134</v>
      </c>
    </row>
    <row r="80" spans="1:3" ht="12.75" customHeight="1" x14ac:dyDescent="0.2">
      <c r="A80" s="9">
        <v>2021</v>
      </c>
      <c r="B80" s="9">
        <v>1127926</v>
      </c>
      <c r="C80" s="9" t="s">
        <v>134</v>
      </c>
    </row>
    <row r="81" spans="1:3" ht="12.75" customHeight="1" x14ac:dyDescent="0.2">
      <c r="A81" s="9">
        <v>2021</v>
      </c>
      <c r="B81" s="9">
        <v>1270538</v>
      </c>
      <c r="C81" s="9" t="s">
        <v>134</v>
      </c>
    </row>
    <row r="82" spans="1:3" ht="12.75" customHeight="1" x14ac:dyDescent="0.2">
      <c r="A82" s="9">
        <v>2021</v>
      </c>
      <c r="B82" s="9">
        <v>122845</v>
      </c>
      <c r="C82" s="9" t="s">
        <v>134</v>
      </c>
    </row>
    <row r="83" spans="1:3" ht="12.75" customHeight="1" x14ac:dyDescent="0.2">
      <c r="A83" s="9">
        <v>2021</v>
      </c>
      <c r="B83" s="9">
        <v>108730</v>
      </c>
      <c r="C83" s="9" t="s">
        <v>134</v>
      </c>
    </row>
    <row r="84" spans="1:3" ht="12.75" customHeight="1" x14ac:dyDescent="0.2">
      <c r="A84" s="9">
        <v>2021</v>
      </c>
      <c r="B84" s="9">
        <v>1103692</v>
      </c>
      <c r="C84" s="9" t="s">
        <v>134</v>
      </c>
    </row>
    <row r="85" spans="1:3" ht="12.75" customHeight="1" x14ac:dyDescent="0.2">
      <c r="A85" s="9">
        <v>2021</v>
      </c>
      <c r="B85" s="9">
        <v>1103909</v>
      </c>
      <c r="C85" s="9" t="s">
        <v>134</v>
      </c>
    </row>
    <row r="86" spans="1:3" ht="12.75" customHeight="1" x14ac:dyDescent="0.2">
      <c r="A86" s="9">
        <v>2021</v>
      </c>
      <c r="B86" s="9">
        <v>1365444</v>
      </c>
      <c r="C86" s="9" t="s">
        <v>134</v>
      </c>
    </row>
    <row r="87" spans="1:3" ht="12.75" customHeight="1" x14ac:dyDescent="0.2">
      <c r="A87" s="9">
        <v>2021</v>
      </c>
      <c r="B87" s="9">
        <v>1127926</v>
      </c>
      <c r="C87" s="9" t="s">
        <v>134</v>
      </c>
    </row>
    <row r="88" spans="1:3" ht="12.75" customHeight="1" x14ac:dyDescent="0.2">
      <c r="A88" s="9">
        <v>2021</v>
      </c>
      <c r="B88" s="9">
        <v>1127926</v>
      </c>
      <c r="C88" s="9" t="s">
        <v>134</v>
      </c>
    </row>
    <row r="89" spans="1:3" ht="12.75" customHeight="1" x14ac:dyDescent="0.2">
      <c r="A89" s="9">
        <v>2021</v>
      </c>
      <c r="B89" s="9">
        <v>123336</v>
      </c>
      <c r="C89" s="9" t="s">
        <v>966</v>
      </c>
    </row>
    <row r="90" spans="1:3" ht="12.75" customHeight="1" x14ac:dyDescent="0.2">
      <c r="A90" s="9">
        <v>2021</v>
      </c>
      <c r="B90" s="9">
        <v>123336</v>
      </c>
      <c r="C90" s="9" t="s">
        <v>966</v>
      </c>
    </row>
    <row r="91" spans="1:3" ht="12.75" customHeight="1" x14ac:dyDescent="0.2">
      <c r="A91" s="9">
        <v>2021</v>
      </c>
      <c r="B91" s="9">
        <v>123336</v>
      </c>
      <c r="C91" s="9" t="s">
        <v>966</v>
      </c>
    </row>
    <row r="92" spans="1:3" ht="12.75" customHeight="1" x14ac:dyDescent="0.2">
      <c r="A92" s="9">
        <v>2021</v>
      </c>
      <c r="B92" s="9">
        <v>123336</v>
      </c>
      <c r="C92" s="9" t="s">
        <v>966</v>
      </c>
    </row>
    <row r="93" spans="1:3" ht="12.75" customHeight="1" x14ac:dyDescent="0.2">
      <c r="A93" s="9">
        <v>2021</v>
      </c>
      <c r="B93" s="9">
        <v>123336</v>
      </c>
      <c r="C93" s="9" t="s">
        <v>966</v>
      </c>
    </row>
    <row r="94" spans="1:3" ht="12.75" customHeight="1" x14ac:dyDescent="0.2">
      <c r="A94" s="9">
        <v>2021</v>
      </c>
      <c r="B94" s="9">
        <v>123336</v>
      </c>
      <c r="C94" s="9" t="s">
        <v>966</v>
      </c>
    </row>
    <row r="95" spans="1:3" ht="12.75" customHeight="1" x14ac:dyDescent="0.2">
      <c r="A95" s="9">
        <v>2021</v>
      </c>
      <c r="B95" s="9">
        <v>123336</v>
      </c>
      <c r="C95" s="9" t="s">
        <v>966</v>
      </c>
    </row>
    <row r="96" spans="1:3" ht="12.75" customHeight="1" x14ac:dyDescent="0.2">
      <c r="A96" s="9">
        <v>2021</v>
      </c>
      <c r="B96" s="9">
        <v>123336</v>
      </c>
      <c r="C96" s="9" t="s">
        <v>966</v>
      </c>
    </row>
    <row r="97" spans="1:3" ht="12.75" customHeight="1" x14ac:dyDescent="0.2">
      <c r="A97" s="9">
        <v>2021</v>
      </c>
      <c r="B97" s="9">
        <v>123336</v>
      </c>
      <c r="C97" s="9" t="s">
        <v>966</v>
      </c>
    </row>
    <row r="98" spans="1:3" ht="12.75" customHeight="1" x14ac:dyDescent="0.2">
      <c r="A98" s="9">
        <v>2021</v>
      </c>
      <c r="B98" s="9">
        <v>123336</v>
      </c>
      <c r="C98" s="9" t="s">
        <v>966</v>
      </c>
    </row>
    <row r="99" spans="1:3" ht="12.75" customHeight="1" x14ac:dyDescent="0.2">
      <c r="A99" s="9">
        <v>2021</v>
      </c>
      <c r="B99" s="9">
        <v>1179970</v>
      </c>
      <c r="C99" s="9" t="s">
        <v>966</v>
      </c>
    </row>
    <row r="100" spans="1:3" ht="12.75" customHeight="1" x14ac:dyDescent="0.2">
      <c r="A100" s="9">
        <v>2021</v>
      </c>
      <c r="B100" s="9">
        <v>123336</v>
      </c>
      <c r="C100" s="9" t="s">
        <v>966</v>
      </c>
    </row>
    <row r="101" spans="1:3" ht="12.75" customHeight="1" x14ac:dyDescent="0.2">
      <c r="A101" s="9">
        <v>2021</v>
      </c>
      <c r="B101" s="9">
        <v>123336</v>
      </c>
      <c r="C101" s="9" t="s">
        <v>966</v>
      </c>
    </row>
    <row r="102" spans="1:3" ht="12.75" customHeight="1" x14ac:dyDescent="0.2">
      <c r="A102" s="9">
        <v>2021</v>
      </c>
      <c r="B102" s="9">
        <v>123336</v>
      </c>
      <c r="C102" s="9" t="s">
        <v>966</v>
      </c>
    </row>
    <row r="103" spans="1:3" ht="12.75" customHeight="1" x14ac:dyDescent="0.2">
      <c r="A103" s="9">
        <v>2021</v>
      </c>
      <c r="B103" s="9">
        <v>123336</v>
      </c>
      <c r="C103" s="9" t="s">
        <v>966</v>
      </c>
    </row>
    <row r="104" spans="1:3" ht="12.75" customHeight="1" x14ac:dyDescent="0.2">
      <c r="A104" s="9">
        <v>2021</v>
      </c>
      <c r="B104" s="9">
        <v>123336</v>
      </c>
      <c r="C104" s="9" t="s">
        <v>966</v>
      </c>
    </row>
    <row r="105" spans="1:3" ht="12.75" customHeight="1" x14ac:dyDescent="0.2">
      <c r="A105" s="9">
        <v>2021</v>
      </c>
      <c r="B105" s="9">
        <v>123336</v>
      </c>
      <c r="C105" s="9" t="s">
        <v>966</v>
      </c>
    </row>
    <row r="106" spans="1:3" ht="12.75" customHeight="1" x14ac:dyDescent="0.2">
      <c r="A106" s="9">
        <v>2021</v>
      </c>
      <c r="B106" s="9">
        <v>123336</v>
      </c>
      <c r="C106" s="9" t="s">
        <v>966</v>
      </c>
    </row>
    <row r="107" spans="1:3" ht="12.75" customHeight="1" x14ac:dyDescent="0.2">
      <c r="A107" s="9">
        <v>2021</v>
      </c>
      <c r="B107" s="9">
        <v>123336</v>
      </c>
      <c r="C107" s="9" t="s">
        <v>966</v>
      </c>
    </row>
    <row r="108" spans="1:3" ht="12.75" customHeight="1" x14ac:dyDescent="0.2">
      <c r="A108" s="9">
        <v>2021</v>
      </c>
      <c r="B108" s="9">
        <v>123336</v>
      </c>
      <c r="C108" s="9" t="s">
        <v>966</v>
      </c>
    </row>
    <row r="109" spans="1:3" ht="12.75" customHeight="1" x14ac:dyDescent="0.2">
      <c r="A109" s="9">
        <v>2021</v>
      </c>
      <c r="B109" s="9">
        <v>1270538</v>
      </c>
      <c r="C109" s="9" t="s">
        <v>966</v>
      </c>
    </row>
    <row r="110" spans="1:3" ht="12.75" customHeight="1" x14ac:dyDescent="0.2">
      <c r="A110" s="9">
        <v>2021</v>
      </c>
      <c r="B110" s="9">
        <v>123336</v>
      </c>
      <c r="C110" s="9" t="s">
        <v>966</v>
      </c>
    </row>
    <row r="111" spans="1:3" ht="12.75" customHeight="1" x14ac:dyDescent="0.2">
      <c r="A111" s="9">
        <v>2021</v>
      </c>
      <c r="B111" s="9">
        <v>123336</v>
      </c>
      <c r="C111" s="9" t="s">
        <v>966</v>
      </c>
    </row>
    <row r="112" spans="1:3" ht="12.75" customHeight="1" x14ac:dyDescent="0.2">
      <c r="A112" s="9">
        <v>2021</v>
      </c>
      <c r="B112" s="9">
        <v>123336</v>
      </c>
      <c r="C112" s="9" t="s">
        <v>966</v>
      </c>
    </row>
    <row r="113" spans="1:3" ht="12.75" customHeight="1" x14ac:dyDescent="0.2">
      <c r="A113" s="9">
        <v>2021</v>
      </c>
      <c r="B113" s="9">
        <v>123336</v>
      </c>
      <c r="C113" s="9" t="s">
        <v>966</v>
      </c>
    </row>
    <row r="114" spans="1:3" ht="12.75" customHeight="1" x14ac:dyDescent="0.2">
      <c r="A114" s="9">
        <v>2021</v>
      </c>
      <c r="B114" s="9">
        <v>123336</v>
      </c>
      <c r="C114" s="9" t="s">
        <v>966</v>
      </c>
    </row>
    <row r="115" spans="1:3" ht="12.75" customHeight="1" x14ac:dyDescent="0.2">
      <c r="A115" s="9">
        <v>2021</v>
      </c>
      <c r="B115" s="9">
        <v>123336</v>
      </c>
      <c r="C115" s="9" t="s">
        <v>966</v>
      </c>
    </row>
    <row r="116" spans="1:3" ht="12.75" customHeight="1" x14ac:dyDescent="0.2">
      <c r="A116" s="9">
        <v>2021</v>
      </c>
      <c r="B116" s="9">
        <v>1179970</v>
      </c>
      <c r="C116" s="9" t="s">
        <v>966</v>
      </c>
    </row>
    <row r="117" spans="1:3" ht="12.75" customHeight="1" x14ac:dyDescent="0.2">
      <c r="A117" s="9">
        <v>2021</v>
      </c>
      <c r="B117" s="9">
        <v>123336</v>
      </c>
      <c r="C117" s="9" t="s">
        <v>966</v>
      </c>
    </row>
    <row r="118" spans="1:3" ht="12.75" customHeight="1" x14ac:dyDescent="0.2">
      <c r="A118" s="9">
        <v>2021</v>
      </c>
      <c r="B118" s="9">
        <v>123336</v>
      </c>
      <c r="C118" s="9" t="s">
        <v>966</v>
      </c>
    </row>
    <row r="119" spans="1:3" ht="12.75" customHeight="1" x14ac:dyDescent="0.2">
      <c r="A119" s="9">
        <v>2021</v>
      </c>
      <c r="B119" s="9">
        <v>1319230</v>
      </c>
      <c r="C119" s="9" t="s">
        <v>966</v>
      </c>
    </row>
    <row r="120" spans="1:3" ht="12.75" customHeight="1" x14ac:dyDescent="0.2">
      <c r="A120" s="9">
        <v>2021</v>
      </c>
      <c r="B120" s="9">
        <v>123336</v>
      </c>
      <c r="C120" s="9" t="s">
        <v>966</v>
      </c>
    </row>
    <row r="121" spans="1:3" ht="12.75" customHeight="1" x14ac:dyDescent="0.2">
      <c r="A121" s="9">
        <v>2021</v>
      </c>
      <c r="B121" s="9">
        <v>1179970</v>
      </c>
      <c r="C121" s="9" t="s">
        <v>966</v>
      </c>
    </row>
    <row r="122" spans="1:3" ht="12.75" customHeight="1" x14ac:dyDescent="0.2">
      <c r="A122" s="9">
        <v>2021</v>
      </c>
      <c r="B122" s="9">
        <v>123336</v>
      </c>
      <c r="C122" s="9" t="s">
        <v>966</v>
      </c>
    </row>
    <row r="123" spans="1:3" ht="12.75" customHeight="1" x14ac:dyDescent="0.2">
      <c r="A123" s="9">
        <v>2021</v>
      </c>
      <c r="B123" s="9">
        <v>123336</v>
      </c>
      <c r="C123" s="9" t="s">
        <v>966</v>
      </c>
    </row>
    <row r="124" spans="1:3" ht="12.75" customHeight="1" x14ac:dyDescent="0.2">
      <c r="A124" s="9">
        <v>2021</v>
      </c>
      <c r="B124" s="9">
        <v>123336</v>
      </c>
      <c r="C124" s="9" t="s">
        <v>966</v>
      </c>
    </row>
    <row r="125" spans="1:3" ht="12.75" customHeight="1" x14ac:dyDescent="0.2">
      <c r="A125" s="9">
        <v>2021</v>
      </c>
      <c r="B125" s="9">
        <v>1179970</v>
      </c>
      <c r="C125" s="9" t="s">
        <v>966</v>
      </c>
    </row>
    <row r="126" spans="1:3" ht="12.75" customHeight="1" x14ac:dyDescent="0.2">
      <c r="A126" s="9">
        <v>2021</v>
      </c>
      <c r="B126" s="9">
        <v>1179970</v>
      </c>
      <c r="C126" s="9" t="s">
        <v>966</v>
      </c>
    </row>
    <row r="127" spans="1:3" ht="12.75" customHeight="1" x14ac:dyDescent="0.2">
      <c r="A127" s="9">
        <v>2021</v>
      </c>
      <c r="B127" s="9">
        <v>123336</v>
      </c>
      <c r="C127" s="9" t="s">
        <v>966</v>
      </c>
    </row>
    <row r="128" spans="1:3" ht="12.75" customHeight="1" x14ac:dyDescent="0.2">
      <c r="A128" s="9">
        <v>2021</v>
      </c>
      <c r="B128" s="9">
        <v>123336</v>
      </c>
      <c r="C128" s="9" t="s">
        <v>966</v>
      </c>
    </row>
    <row r="129" spans="1:3" ht="12.75" customHeight="1" x14ac:dyDescent="0.2">
      <c r="A129" s="9">
        <v>2021</v>
      </c>
      <c r="B129" s="9">
        <v>123336</v>
      </c>
      <c r="C129" s="9" t="s">
        <v>966</v>
      </c>
    </row>
    <row r="130" spans="1:3" ht="12.75" customHeight="1" x14ac:dyDescent="0.2">
      <c r="A130" s="9">
        <v>2021</v>
      </c>
      <c r="B130" s="9">
        <v>123336</v>
      </c>
      <c r="C130" s="9" t="s">
        <v>966</v>
      </c>
    </row>
    <row r="131" spans="1:3" ht="12.75" customHeight="1" x14ac:dyDescent="0.2">
      <c r="A131" s="9">
        <v>2021</v>
      </c>
      <c r="B131" s="9">
        <v>123336</v>
      </c>
      <c r="C131" s="9" t="s">
        <v>966</v>
      </c>
    </row>
    <row r="132" spans="1:3" ht="12.75" customHeight="1" x14ac:dyDescent="0.2">
      <c r="A132" s="9">
        <v>2021</v>
      </c>
      <c r="B132" s="9">
        <v>1179970</v>
      </c>
      <c r="C132" s="9" t="s">
        <v>966</v>
      </c>
    </row>
    <row r="133" spans="1:3" ht="12.75" customHeight="1" x14ac:dyDescent="0.2">
      <c r="A133" s="9">
        <v>2021</v>
      </c>
      <c r="B133" s="9">
        <v>122845</v>
      </c>
      <c r="C133" s="9" t="s">
        <v>966</v>
      </c>
    </row>
    <row r="134" spans="1:3" ht="12.75" customHeight="1" x14ac:dyDescent="0.2">
      <c r="A134" s="9">
        <v>2021</v>
      </c>
      <c r="B134" s="9">
        <v>123336</v>
      </c>
      <c r="C134" s="9" t="s">
        <v>966</v>
      </c>
    </row>
    <row r="135" spans="1:3" ht="12.75" customHeight="1" x14ac:dyDescent="0.2">
      <c r="A135" s="9">
        <v>2021</v>
      </c>
      <c r="B135" s="9">
        <v>122845</v>
      </c>
      <c r="C135" s="9" t="s">
        <v>966</v>
      </c>
    </row>
    <row r="136" spans="1:3" ht="12.75" customHeight="1" x14ac:dyDescent="0.2">
      <c r="A136" s="9">
        <v>2021</v>
      </c>
      <c r="B136" s="9">
        <v>1179970</v>
      </c>
      <c r="C136" s="9" t="s">
        <v>966</v>
      </c>
    </row>
    <row r="137" spans="1:3" ht="12.75" customHeight="1" x14ac:dyDescent="0.2">
      <c r="A137" s="9">
        <v>2021</v>
      </c>
      <c r="B137" s="9">
        <v>123336</v>
      </c>
      <c r="C137" s="9" t="s">
        <v>966</v>
      </c>
    </row>
    <row r="138" spans="1:3" ht="12.75" customHeight="1" x14ac:dyDescent="0.2">
      <c r="A138" s="9">
        <v>2021</v>
      </c>
      <c r="B138" s="9">
        <v>1179970</v>
      </c>
      <c r="C138" s="9" t="s">
        <v>966</v>
      </c>
    </row>
    <row r="139" spans="1:3" ht="12.75" customHeight="1" x14ac:dyDescent="0.2">
      <c r="A139" s="9">
        <v>2021</v>
      </c>
      <c r="B139" s="9">
        <v>123336</v>
      </c>
      <c r="C139" s="9" t="s">
        <v>966</v>
      </c>
    </row>
    <row r="140" spans="1:3" ht="12.75" customHeight="1" x14ac:dyDescent="0.2">
      <c r="A140" s="9">
        <v>2021</v>
      </c>
      <c r="B140" s="9">
        <v>122845</v>
      </c>
      <c r="C140" s="9" t="s">
        <v>966</v>
      </c>
    </row>
    <row r="141" spans="1:3" ht="12.75" customHeight="1" x14ac:dyDescent="0.2">
      <c r="A141" s="9">
        <v>2021</v>
      </c>
      <c r="B141" s="9">
        <v>123336</v>
      </c>
      <c r="C141" s="9" t="s">
        <v>966</v>
      </c>
    </row>
    <row r="142" spans="1:3" ht="12.75" customHeight="1" x14ac:dyDescent="0.2">
      <c r="A142" s="9">
        <v>2021</v>
      </c>
      <c r="B142" s="9">
        <v>123336</v>
      </c>
      <c r="C142" s="9" t="s">
        <v>966</v>
      </c>
    </row>
    <row r="143" spans="1:3" ht="12.75" customHeight="1" x14ac:dyDescent="0.2">
      <c r="A143" s="9">
        <v>2021</v>
      </c>
      <c r="B143" s="9">
        <v>123336</v>
      </c>
      <c r="C143" s="9" t="s">
        <v>966</v>
      </c>
    </row>
    <row r="144" spans="1:3" ht="12.75" customHeight="1" x14ac:dyDescent="0.2">
      <c r="A144" s="9">
        <v>2021</v>
      </c>
      <c r="B144" s="9">
        <v>123336</v>
      </c>
      <c r="C144" s="9" t="s">
        <v>966</v>
      </c>
    </row>
    <row r="145" spans="1:3" ht="12.75" customHeight="1" x14ac:dyDescent="0.2">
      <c r="A145" s="9">
        <v>2021</v>
      </c>
      <c r="B145" s="9">
        <v>123336</v>
      </c>
      <c r="C145" s="9" t="s">
        <v>966</v>
      </c>
    </row>
    <row r="146" spans="1:3" ht="12.75" customHeight="1" x14ac:dyDescent="0.2">
      <c r="A146" s="9">
        <v>2021</v>
      </c>
      <c r="B146" s="9">
        <v>1308687</v>
      </c>
      <c r="C146" s="9" t="s">
        <v>966</v>
      </c>
    </row>
    <row r="147" spans="1:3" ht="12.75" customHeight="1" x14ac:dyDescent="0.2">
      <c r="A147" s="9">
        <v>2021</v>
      </c>
      <c r="B147" s="9">
        <v>1308687</v>
      </c>
      <c r="C147" s="9" t="s">
        <v>966</v>
      </c>
    </row>
    <row r="148" spans="1:3" ht="12.75" customHeight="1" x14ac:dyDescent="0.2">
      <c r="A148" s="9">
        <v>2021</v>
      </c>
      <c r="B148" s="9">
        <v>1103692</v>
      </c>
      <c r="C148" s="9" t="s">
        <v>966</v>
      </c>
    </row>
    <row r="149" spans="1:3" ht="12.75" customHeight="1" x14ac:dyDescent="0.2">
      <c r="A149" s="9">
        <v>2021</v>
      </c>
      <c r="B149" s="9">
        <v>123336</v>
      </c>
      <c r="C149" s="9" t="s">
        <v>966</v>
      </c>
    </row>
    <row r="150" spans="1:3" ht="12.75" customHeight="1" x14ac:dyDescent="0.2">
      <c r="A150" s="9">
        <v>2021</v>
      </c>
      <c r="B150" s="9">
        <v>123336</v>
      </c>
      <c r="C150" s="9" t="s">
        <v>966</v>
      </c>
    </row>
    <row r="151" spans="1:3" ht="12.75" customHeight="1" x14ac:dyDescent="0.2">
      <c r="A151" s="9">
        <v>2021</v>
      </c>
      <c r="B151" s="9">
        <v>123336</v>
      </c>
      <c r="C151" s="9" t="s">
        <v>966</v>
      </c>
    </row>
    <row r="152" spans="1:3" ht="12.75" customHeight="1" x14ac:dyDescent="0.2">
      <c r="A152" s="9">
        <v>2021</v>
      </c>
      <c r="B152" s="9">
        <v>1179970</v>
      </c>
      <c r="C152" s="9" t="s">
        <v>966</v>
      </c>
    </row>
    <row r="153" spans="1:3" ht="12.75" customHeight="1" x14ac:dyDescent="0.2">
      <c r="A153" s="9">
        <v>2021</v>
      </c>
      <c r="B153" s="9">
        <v>123336</v>
      </c>
      <c r="C153" s="9" t="s">
        <v>966</v>
      </c>
    </row>
    <row r="154" spans="1:3" ht="12.75" customHeight="1" x14ac:dyDescent="0.2">
      <c r="A154" s="9">
        <v>2021</v>
      </c>
      <c r="B154" s="9">
        <v>1103692</v>
      </c>
      <c r="C154" s="9" t="s">
        <v>966</v>
      </c>
    </row>
    <row r="155" spans="1:3" ht="12.75" customHeight="1" x14ac:dyDescent="0.2">
      <c r="A155" s="9">
        <v>2021</v>
      </c>
      <c r="B155" s="9">
        <v>1179970</v>
      </c>
      <c r="C155" s="9" t="s">
        <v>966</v>
      </c>
    </row>
    <row r="156" spans="1:3" ht="12.75" customHeight="1" x14ac:dyDescent="0.2">
      <c r="A156" s="9">
        <v>2021</v>
      </c>
      <c r="B156" s="9">
        <v>1179970</v>
      </c>
      <c r="C156" s="9" t="s">
        <v>966</v>
      </c>
    </row>
    <row r="157" spans="1:3" ht="12.75" customHeight="1" x14ac:dyDescent="0.2">
      <c r="A157" s="9">
        <v>2021</v>
      </c>
      <c r="B157" s="9">
        <v>1308687</v>
      </c>
      <c r="C157" s="9" t="s">
        <v>966</v>
      </c>
    </row>
    <row r="158" spans="1:3" ht="12.75" customHeight="1" x14ac:dyDescent="0.2">
      <c r="A158" s="9">
        <v>2021</v>
      </c>
      <c r="B158" s="9">
        <v>123336</v>
      </c>
      <c r="C158" s="9" t="s">
        <v>966</v>
      </c>
    </row>
    <row r="159" spans="1:3" ht="12.75" customHeight="1" x14ac:dyDescent="0.2">
      <c r="A159" s="9">
        <v>2021</v>
      </c>
      <c r="B159" s="9">
        <v>1308687</v>
      </c>
      <c r="C159" s="9" t="s">
        <v>966</v>
      </c>
    </row>
    <row r="160" spans="1:3" ht="12.75" customHeight="1" x14ac:dyDescent="0.2">
      <c r="A160" s="9">
        <v>2021</v>
      </c>
      <c r="B160" s="9">
        <v>1179970</v>
      </c>
      <c r="C160" s="9" t="s">
        <v>966</v>
      </c>
    </row>
    <row r="161" spans="1:3" ht="12.75" customHeight="1" x14ac:dyDescent="0.2">
      <c r="A161" s="9">
        <v>2021</v>
      </c>
      <c r="B161" s="9">
        <v>1308687</v>
      </c>
      <c r="C161" s="9" t="s">
        <v>966</v>
      </c>
    </row>
    <row r="162" spans="1:3" ht="12.75" customHeight="1" x14ac:dyDescent="0.2">
      <c r="A162" s="9">
        <v>2021</v>
      </c>
      <c r="B162" s="9">
        <v>123336</v>
      </c>
      <c r="C162" s="9" t="s">
        <v>966</v>
      </c>
    </row>
    <row r="163" spans="1:3" ht="12.75" customHeight="1" x14ac:dyDescent="0.2">
      <c r="A163" s="9">
        <v>2021</v>
      </c>
      <c r="B163" s="9">
        <v>1127926</v>
      </c>
      <c r="C163" s="9" t="s">
        <v>966</v>
      </c>
    </row>
    <row r="164" spans="1:3" ht="12.75" customHeight="1" x14ac:dyDescent="0.2">
      <c r="A164" s="9">
        <v>2021</v>
      </c>
      <c r="B164" s="9">
        <v>1127924</v>
      </c>
      <c r="C164" s="9" t="s">
        <v>966</v>
      </c>
    </row>
    <row r="165" spans="1:3" ht="12.75" customHeight="1" x14ac:dyDescent="0.2">
      <c r="A165" s="9">
        <v>2021</v>
      </c>
      <c r="B165" s="9">
        <v>150129</v>
      </c>
      <c r="C165" s="9" t="s">
        <v>966</v>
      </c>
    </row>
    <row r="166" spans="1:3" ht="12.75" customHeight="1" x14ac:dyDescent="0.2">
      <c r="A166" s="9">
        <v>2021</v>
      </c>
      <c r="B166" s="9">
        <v>123336</v>
      </c>
      <c r="C166" s="9" t="s">
        <v>966</v>
      </c>
    </row>
    <row r="167" spans="1:3" ht="12.75" customHeight="1" x14ac:dyDescent="0.2">
      <c r="A167" s="9">
        <v>2021</v>
      </c>
      <c r="B167" s="9">
        <v>123336</v>
      </c>
      <c r="C167" s="9" t="s">
        <v>966</v>
      </c>
    </row>
    <row r="168" spans="1:3" ht="12.75" customHeight="1" x14ac:dyDescent="0.2">
      <c r="A168" s="9">
        <v>2021</v>
      </c>
      <c r="B168" s="9">
        <v>123336</v>
      </c>
      <c r="C168" s="9" t="s">
        <v>966</v>
      </c>
    </row>
    <row r="169" spans="1:3" ht="12.75" customHeight="1" x14ac:dyDescent="0.2">
      <c r="A169" s="9">
        <v>2021</v>
      </c>
      <c r="B169" s="9">
        <v>123336</v>
      </c>
      <c r="C169" s="9" t="s">
        <v>966</v>
      </c>
    </row>
    <row r="170" spans="1:3" ht="12.75" customHeight="1" x14ac:dyDescent="0.2">
      <c r="A170" s="9">
        <v>2021</v>
      </c>
      <c r="B170" s="9">
        <v>123336</v>
      </c>
      <c r="C170" s="9" t="s">
        <v>966</v>
      </c>
    </row>
    <row r="171" spans="1:3" ht="12.75" customHeight="1" x14ac:dyDescent="0.2">
      <c r="A171" s="9">
        <v>2021</v>
      </c>
      <c r="B171" s="9">
        <v>1127924</v>
      </c>
      <c r="C171" s="9" t="s">
        <v>976</v>
      </c>
    </row>
    <row r="172" spans="1:3" ht="12.75" customHeight="1" x14ac:dyDescent="0.2">
      <c r="A172" s="9">
        <v>2021</v>
      </c>
      <c r="B172" s="9">
        <v>123336</v>
      </c>
      <c r="C172" s="9" t="s">
        <v>976</v>
      </c>
    </row>
    <row r="173" spans="1:3" ht="12.75" customHeight="1" x14ac:dyDescent="0.2">
      <c r="A173" s="9">
        <v>2021</v>
      </c>
      <c r="B173" s="9">
        <v>1179970</v>
      </c>
      <c r="C173" s="9" t="s">
        <v>976</v>
      </c>
    </row>
    <row r="174" spans="1:3" ht="12.75" customHeight="1" x14ac:dyDescent="0.2">
      <c r="A174" s="9">
        <v>2021</v>
      </c>
      <c r="B174" s="9">
        <v>1308687</v>
      </c>
      <c r="C174" s="9" t="s">
        <v>976</v>
      </c>
    </row>
    <row r="175" spans="1:3" ht="12.75" customHeight="1" x14ac:dyDescent="0.2">
      <c r="A175" s="9">
        <v>2021</v>
      </c>
      <c r="B175" s="9">
        <v>1319230</v>
      </c>
      <c r="C175" s="9" t="s">
        <v>976</v>
      </c>
    </row>
    <row r="176" spans="1:3" ht="12.75" customHeight="1" x14ac:dyDescent="0.2">
      <c r="A176" s="9">
        <v>2021</v>
      </c>
      <c r="B176" s="9">
        <v>1179970</v>
      </c>
      <c r="C176" s="9" t="s">
        <v>976</v>
      </c>
    </row>
    <row r="177" spans="1:3" ht="12.75" customHeight="1" x14ac:dyDescent="0.2">
      <c r="A177" s="9">
        <v>2021</v>
      </c>
      <c r="B177" s="9">
        <v>123336</v>
      </c>
      <c r="C177" s="9" t="s">
        <v>976</v>
      </c>
    </row>
    <row r="178" spans="1:3" ht="12.75" customHeight="1" x14ac:dyDescent="0.2">
      <c r="A178" s="9">
        <v>2021</v>
      </c>
      <c r="B178" s="9">
        <v>1319230</v>
      </c>
      <c r="C178" s="9" t="s">
        <v>976</v>
      </c>
    </row>
    <row r="179" spans="1:3" ht="12.75" customHeight="1" x14ac:dyDescent="0.2">
      <c r="A179" s="9">
        <v>2021</v>
      </c>
      <c r="B179" s="9">
        <v>108730</v>
      </c>
      <c r="C179" s="9" t="s">
        <v>976</v>
      </c>
    </row>
    <row r="180" spans="1:3" ht="12.75" customHeight="1" x14ac:dyDescent="0.2">
      <c r="A180" s="9">
        <v>2021</v>
      </c>
      <c r="B180" s="9">
        <v>150129</v>
      </c>
      <c r="C180" s="9" t="s">
        <v>976</v>
      </c>
    </row>
    <row r="181" spans="1:3" ht="12.75" customHeight="1" x14ac:dyDescent="0.2">
      <c r="A181" s="9">
        <v>2021</v>
      </c>
      <c r="B181" s="9">
        <v>1103832</v>
      </c>
      <c r="C181" s="9" t="s">
        <v>976</v>
      </c>
    </row>
    <row r="182" spans="1:3" ht="12.75" customHeight="1" x14ac:dyDescent="0.2">
      <c r="A182" s="9">
        <v>2021</v>
      </c>
      <c r="B182" s="9">
        <v>1308687</v>
      </c>
      <c r="C182" s="9" t="s">
        <v>976</v>
      </c>
    </row>
    <row r="183" spans="1:3" ht="12.75" customHeight="1" x14ac:dyDescent="0.2">
      <c r="A183" s="9">
        <v>2021</v>
      </c>
      <c r="B183" s="9">
        <v>1127927</v>
      </c>
      <c r="C183" s="9" t="s">
        <v>976</v>
      </c>
    </row>
    <row r="184" spans="1:3" ht="12.75" customHeight="1" x14ac:dyDescent="0.2">
      <c r="A184" s="9">
        <v>2021</v>
      </c>
      <c r="B184" s="9">
        <v>123336</v>
      </c>
      <c r="C184" s="9" t="s">
        <v>976</v>
      </c>
    </row>
    <row r="185" spans="1:3" ht="12.75" customHeight="1" x14ac:dyDescent="0.2">
      <c r="A185" s="9">
        <v>2021</v>
      </c>
      <c r="B185" s="9">
        <v>150129</v>
      </c>
      <c r="C185" s="9" t="s">
        <v>976</v>
      </c>
    </row>
    <row r="186" spans="1:3" ht="12.75" customHeight="1" x14ac:dyDescent="0.2">
      <c r="A186" s="9">
        <v>2021</v>
      </c>
      <c r="B186" s="9">
        <v>1103832</v>
      </c>
      <c r="C186" s="9" t="s">
        <v>976</v>
      </c>
    </row>
    <row r="187" spans="1:3" ht="12.75" customHeight="1" x14ac:dyDescent="0.2">
      <c r="A187" s="9">
        <v>2021</v>
      </c>
      <c r="B187" s="9">
        <v>123336</v>
      </c>
      <c r="C187" s="9" t="s">
        <v>976</v>
      </c>
    </row>
    <row r="188" spans="1:3" ht="12.75" customHeight="1" x14ac:dyDescent="0.2">
      <c r="A188" s="9">
        <v>2021</v>
      </c>
      <c r="B188" s="9">
        <v>123336</v>
      </c>
      <c r="C188" s="9" t="s">
        <v>976</v>
      </c>
    </row>
    <row r="189" spans="1:3" ht="12.75" customHeight="1" x14ac:dyDescent="0.2">
      <c r="A189" s="9">
        <v>2021</v>
      </c>
      <c r="B189" s="9">
        <v>1127925</v>
      </c>
      <c r="C189" s="9" t="s">
        <v>976</v>
      </c>
    </row>
    <row r="190" spans="1:3" ht="12.75" customHeight="1" x14ac:dyDescent="0.2">
      <c r="A190" s="9">
        <v>2021</v>
      </c>
      <c r="B190" s="9">
        <v>123336</v>
      </c>
      <c r="C190" s="9" t="s">
        <v>976</v>
      </c>
    </row>
    <row r="191" spans="1:3" ht="12.75" customHeight="1" x14ac:dyDescent="0.2">
      <c r="A191" s="9">
        <v>2021</v>
      </c>
      <c r="B191" s="9">
        <v>1308687</v>
      </c>
      <c r="C191" s="9" t="s">
        <v>976</v>
      </c>
    </row>
    <row r="192" spans="1:3" ht="12.75" customHeight="1" x14ac:dyDescent="0.2">
      <c r="A192" s="9">
        <v>2021</v>
      </c>
      <c r="B192" s="9">
        <v>123336</v>
      </c>
      <c r="C192" s="9" t="s">
        <v>976</v>
      </c>
    </row>
    <row r="193" spans="1:3" ht="12.75" customHeight="1" x14ac:dyDescent="0.2">
      <c r="A193" s="9">
        <v>2021</v>
      </c>
      <c r="B193" s="9">
        <v>123336</v>
      </c>
      <c r="C193" s="9" t="s">
        <v>976</v>
      </c>
    </row>
    <row r="194" spans="1:3" ht="12.75" customHeight="1" x14ac:dyDescent="0.2">
      <c r="A194" s="9">
        <v>2021</v>
      </c>
      <c r="B194" s="9">
        <v>1103832</v>
      </c>
      <c r="C194" s="9" t="s">
        <v>976</v>
      </c>
    </row>
    <row r="195" spans="1:3" ht="12.75" customHeight="1" x14ac:dyDescent="0.2">
      <c r="A195" s="9">
        <v>2021</v>
      </c>
      <c r="B195" s="9">
        <v>1127927</v>
      </c>
      <c r="C195" s="9" t="s">
        <v>976</v>
      </c>
    </row>
    <row r="196" spans="1:3" ht="12.75" customHeight="1" x14ac:dyDescent="0.2">
      <c r="A196" s="9">
        <v>2021</v>
      </c>
      <c r="B196" s="9">
        <v>123336</v>
      </c>
      <c r="C196" s="9" t="s">
        <v>976</v>
      </c>
    </row>
    <row r="197" spans="1:3" ht="12.75" customHeight="1" x14ac:dyDescent="0.2">
      <c r="A197" s="9">
        <v>2021</v>
      </c>
      <c r="B197" s="9">
        <v>123336</v>
      </c>
      <c r="C197" s="9" t="s">
        <v>976</v>
      </c>
    </row>
    <row r="198" spans="1:3" ht="12.75" customHeight="1" x14ac:dyDescent="0.2">
      <c r="A198" s="9">
        <v>2021</v>
      </c>
      <c r="B198" s="9">
        <v>1117076</v>
      </c>
      <c r="C198" s="9" t="s">
        <v>976</v>
      </c>
    </row>
    <row r="199" spans="1:3" ht="12.75" customHeight="1" x14ac:dyDescent="0.2">
      <c r="A199" s="9">
        <v>2021</v>
      </c>
      <c r="B199" s="9">
        <v>123336</v>
      </c>
      <c r="C199" s="9" t="s">
        <v>976</v>
      </c>
    </row>
    <row r="200" spans="1:3" ht="12.75" customHeight="1" x14ac:dyDescent="0.2">
      <c r="A200" s="9">
        <v>2021</v>
      </c>
      <c r="B200" s="9">
        <v>108730</v>
      </c>
      <c r="C200" s="9" t="s">
        <v>976</v>
      </c>
    </row>
    <row r="201" spans="1:3" ht="12.75" customHeight="1" x14ac:dyDescent="0.2">
      <c r="A201" s="9">
        <v>2021</v>
      </c>
      <c r="B201" s="9">
        <v>1103692</v>
      </c>
      <c r="C201" s="9" t="s">
        <v>976</v>
      </c>
    </row>
    <row r="202" spans="1:3" ht="12.75" customHeight="1" x14ac:dyDescent="0.2">
      <c r="A202" s="9">
        <v>2021</v>
      </c>
      <c r="B202" s="9">
        <v>1270538</v>
      </c>
      <c r="C202" s="9" t="s">
        <v>976</v>
      </c>
    </row>
    <row r="203" spans="1:3" ht="12.75" customHeight="1" x14ac:dyDescent="0.2">
      <c r="A203" s="9">
        <v>2021</v>
      </c>
      <c r="B203" s="9">
        <v>123336</v>
      </c>
      <c r="C203" s="9" t="s">
        <v>976</v>
      </c>
    </row>
    <row r="204" spans="1:3" ht="12.75" customHeight="1" x14ac:dyDescent="0.2">
      <c r="A204" s="9">
        <v>2021</v>
      </c>
      <c r="B204" s="9">
        <v>123336</v>
      </c>
      <c r="C204" s="9" t="s">
        <v>976</v>
      </c>
    </row>
    <row r="205" spans="1:3" ht="12.75" customHeight="1" x14ac:dyDescent="0.2">
      <c r="A205" s="9">
        <v>2021</v>
      </c>
      <c r="B205" s="9">
        <v>123336</v>
      </c>
      <c r="C205" s="9" t="s">
        <v>976</v>
      </c>
    </row>
    <row r="206" spans="1:3" ht="12.75" customHeight="1" x14ac:dyDescent="0.2">
      <c r="A206" s="9">
        <v>2021</v>
      </c>
      <c r="B206" s="9">
        <v>1179970</v>
      </c>
      <c r="C206" s="9" t="s">
        <v>976</v>
      </c>
    </row>
    <row r="207" spans="1:3" ht="12.75" customHeight="1" x14ac:dyDescent="0.2">
      <c r="A207" s="9">
        <v>2021</v>
      </c>
      <c r="B207" s="9">
        <v>123336</v>
      </c>
      <c r="C207" s="9" t="s">
        <v>976</v>
      </c>
    </row>
    <row r="208" spans="1:3" ht="12.75" customHeight="1" x14ac:dyDescent="0.2">
      <c r="A208" s="9">
        <v>2021</v>
      </c>
      <c r="B208" s="9">
        <v>1179970</v>
      </c>
      <c r="C208" s="9" t="s">
        <v>976</v>
      </c>
    </row>
    <row r="209" spans="1:3" ht="12.75" customHeight="1" x14ac:dyDescent="0.2">
      <c r="A209" s="9">
        <v>2021</v>
      </c>
      <c r="B209" s="9">
        <v>1117076</v>
      </c>
      <c r="C209" s="9" t="s">
        <v>976</v>
      </c>
    </row>
    <row r="210" spans="1:3" ht="12.75" customHeight="1" x14ac:dyDescent="0.2">
      <c r="A210" s="9">
        <v>2021</v>
      </c>
      <c r="B210" s="9">
        <v>122845</v>
      </c>
      <c r="C210" s="9" t="s">
        <v>976</v>
      </c>
    </row>
    <row r="211" spans="1:3" ht="12.75" customHeight="1" x14ac:dyDescent="0.2">
      <c r="A211" s="9">
        <v>2021</v>
      </c>
      <c r="B211" s="9">
        <v>1308687</v>
      </c>
      <c r="C211" s="9" t="s">
        <v>976</v>
      </c>
    </row>
    <row r="212" spans="1:3" ht="12.75" customHeight="1" x14ac:dyDescent="0.2">
      <c r="A212" s="9">
        <v>2021</v>
      </c>
      <c r="B212" s="9">
        <v>123336</v>
      </c>
      <c r="C212" s="9" t="s">
        <v>976</v>
      </c>
    </row>
    <row r="213" spans="1:3" ht="12.75" customHeight="1" x14ac:dyDescent="0.2">
      <c r="A213" s="9">
        <v>2021</v>
      </c>
      <c r="B213" s="9">
        <v>123336</v>
      </c>
      <c r="C213" s="9" t="s">
        <v>976</v>
      </c>
    </row>
    <row r="214" spans="1:3" ht="12.75" customHeight="1" x14ac:dyDescent="0.2">
      <c r="A214" s="9">
        <v>2021</v>
      </c>
      <c r="B214" s="9">
        <v>123336</v>
      </c>
      <c r="C214" s="9" t="s">
        <v>976</v>
      </c>
    </row>
    <row r="215" spans="1:3" ht="12.75" customHeight="1" x14ac:dyDescent="0.2">
      <c r="A215" s="9">
        <v>2021</v>
      </c>
      <c r="B215" s="9">
        <v>1127924</v>
      </c>
      <c r="C215" s="9" t="s">
        <v>976</v>
      </c>
    </row>
    <row r="216" spans="1:3" ht="12.75" customHeight="1" x14ac:dyDescent="0.2">
      <c r="A216" s="9">
        <v>2021</v>
      </c>
      <c r="B216" s="9">
        <v>1103832</v>
      </c>
      <c r="C216" s="9" t="s">
        <v>976</v>
      </c>
    </row>
    <row r="217" spans="1:3" ht="12.75" customHeight="1" x14ac:dyDescent="0.2">
      <c r="A217" s="9">
        <v>2021</v>
      </c>
      <c r="B217" s="9">
        <v>150129</v>
      </c>
      <c r="C217" s="9" t="s">
        <v>976</v>
      </c>
    </row>
    <row r="218" spans="1:3" ht="12.75" customHeight="1" x14ac:dyDescent="0.2">
      <c r="A218" s="9">
        <v>2021</v>
      </c>
      <c r="B218" s="9">
        <v>1103909</v>
      </c>
      <c r="C218" s="9" t="s">
        <v>976</v>
      </c>
    </row>
    <row r="219" spans="1:3" ht="12.75" customHeight="1" x14ac:dyDescent="0.2">
      <c r="A219" s="9">
        <v>2021</v>
      </c>
      <c r="B219" s="9">
        <v>1179970</v>
      </c>
      <c r="C219" s="9" t="s">
        <v>976</v>
      </c>
    </row>
    <row r="220" spans="1:3" ht="12.75" customHeight="1" x14ac:dyDescent="0.2">
      <c r="A220" s="9">
        <v>2021</v>
      </c>
      <c r="B220" s="9">
        <v>1308687</v>
      </c>
      <c r="C220" s="9" t="s">
        <v>976</v>
      </c>
    </row>
    <row r="221" spans="1:3" ht="12.75" customHeight="1" x14ac:dyDescent="0.2">
      <c r="A221" s="9">
        <v>2021</v>
      </c>
      <c r="B221" s="9">
        <v>1319230</v>
      </c>
      <c r="C221" s="9" t="s">
        <v>976</v>
      </c>
    </row>
    <row r="222" spans="1:3" ht="12.75" customHeight="1" x14ac:dyDescent="0.2">
      <c r="A222" s="9">
        <v>2021</v>
      </c>
      <c r="B222" s="9">
        <v>1127925</v>
      </c>
      <c r="C222" s="9" t="s">
        <v>976</v>
      </c>
    </row>
    <row r="223" spans="1:3" ht="12.75" customHeight="1" x14ac:dyDescent="0.2">
      <c r="A223" s="9">
        <v>2021</v>
      </c>
      <c r="B223" s="9">
        <v>1179970</v>
      </c>
      <c r="C223" s="9" t="s">
        <v>976</v>
      </c>
    </row>
    <row r="224" spans="1:3" ht="12.75" customHeight="1" x14ac:dyDescent="0.2">
      <c r="A224" s="9">
        <v>2021</v>
      </c>
      <c r="B224" s="9">
        <v>1179970</v>
      </c>
      <c r="C224" s="9" t="s">
        <v>976</v>
      </c>
    </row>
    <row r="225" spans="1:3" ht="12.75" customHeight="1" x14ac:dyDescent="0.2">
      <c r="A225" s="9">
        <v>2021</v>
      </c>
      <c r="B225" s="9">
        <v>1270538</v>
      </c>
      <c r="C225" s="9" t="s">
        <v>976</v>
      </c>
    </row>
    <row r="226" spans="1:3" ht="12.75" customHeight="1" x14ac:dyDescent="0.2">
      <c r="A226" s="9">
        <v>2021</v>
      </c>
      <c r="B226" s="9">
        <v>123336</v>
      </c>
      <c r="C226" s="9" t="s">
        <v>976</v>
      </c>
    </row>
    <row r="227" spans="1:3" ht="12.75" customHeight="1" x14ac:dyDescent="0.2">
      <c r="A227" s="9">
        <v>2021</v>
      </c>
      <c r="B227" s="9">
        <v>1179970</v>
      </c>
      <c r="C227" s="9" t="s">
        <v>976</v>
      </c>
    </row>
    <row r="228" spans="1:3" ht="12.75" customHeight="1" x14ac:dyDescent="0.2">
      <c r="A228" s="9">
        <v>2021</v>
      </c>
      <c r="B228" s="9">
        <v>122845</v>
      </c>
      <c r="C228" s="9" t="s">
        <v>976</v>
      </c>
    </row>
    <row r="229" spans="1:3" ht="12.75" customHeight="1" x14ac:dyDescent="0.2">
      <c r="A229" s="9">
        <v>2021</v>
      </c>
      <c r="B229" s="9">
        <v>108730</v>
      </c>
      <c r="C229" s="9" t="s">
        <v>976</v>
      </c>
    </row>
    <row r="230" spans="1:3" ht="12.75" customHeight="1" x14ac:dyDescent="0.2">
      <c r="A230" s="9">
        <v>2021</v>
      </c>
      <c r="B230" s="9">
        <v>123336</v>
      </c>
      <c r="C230" s="9" t="s">
        <v>976</v>
      </c>
    </row>
    <row r="231" spans="1:3" ht="12.75" customHeight="1" x14ac:dyDescent="0.2">
      <c r="A231" s="9">
        <v>2021</v>
      </c>
      <c r="B231" s="9">
        <v>1179970</v>
      </c>
      <c r="C231" s="9" t="s">
        <v>976</v>
      </c>
    </row>
    <row r="232" spans="1:3" ht="12.75" customHeight="1" x14ac:dyDescent="0.2">
      <c r="A232" s="9">
        <v>2021</v>
      </c>
      <c r="B232" s="9">
        <v>1127925</v>
      </c>
      <c r="C232" s="9" t="s">
        <v>976</v>
      </c>
    </row>
    <row r="233" spans="1:3" ht="12.75" customHeight="1" x14ac:dyDescent="0.2">
      <c r="A233" s="9">
        <v>2021</v>
      </c>
      <c r="B233" s="9">
        <v>123336</v>
      </c>
      <c r="C233" s="9" t="s">
        <v>976</v>
      </c>
    </row>
    <row r="234" spans="1:3" ht="12.75" customHeight="1" x14ac:dyDescent="0.2">
      <c r="A234" s="9">
        <v>2021</v>
      </c>
      <c r="B234" s="9">
        <v>1179970</v>
      </c>
      <c r="C234" s="9" t="s">
        <v>976</v>
      </c>
    </row>
    <row r="235" spans="1:3" ht="12.75" customHeight="1" x14ac:dyDescent="0.2">
      <c r="A235" s="9">
        <v>2021</v>
      </c>
      <c r="B235" s="9">
        <v>108730</v>
      </c>
      <c r="C235" s="9" t="s">
        <v>976</v>
      </c>
    </row>
    <row r="236" spans="1:3" ht="12.75" customHeight="1" x14ac:dyDescent="0.2">
      <c r="A236" s="9">
        <v>2021</v>
      </c>
      <c r="B236" s="9">
        <v>1179970</v>
      </c>
      <c r="C236" s="9" t="s">
        <v>976</v>
      </c>
    </row>
    <row r="237" spans="1:3" ht="12.75" customHeight="1" x14ac:dyDescent="0.2">
      <c r="A237" s="9">
        <v>2021</v>
      </c>
      <c r="B237" s="9">
        <v>123336</v>
      </c>
      <c r="C237" s="9" t="s">
        <v>976</v>
      </c>
    </row>
    <row r="238" spans="1:3" ht="12.75" customHeight="1" x14ac:dyDescent="0.2">
      <c r="A238" s="9">
        <v>2021</v>
      </c>
      <c r="B238" s="9">
        <v>1179970</v>
      </c>
      <c r="C238" s="9" t="s">
        <v>976</v>
      </c>
    </row>
    <row r="239" spans="1:3" ht="12.75" customHeight="1" x14ac:dyDescent="0.2">
      <c r="A239" s="9">
        <v>2021</v>
      </c>
      <c r="B239" s="9">
        <v>123336</v>
      </c>
      <c r="C239" s="9" t="s">
        <v>976</v>
      </c>
    </row>
    <row r="240" spans="1:3" ht="12.75" customHeight="1" x14ac:dyDescent="0.2">
      <c r="A240" s="9">
        <v>2021</v>
      </c>
      <c r="B240" s="9">
        <v>1308687</v>
      </c>
      <c r="C240" s="9" t="s">
        <v>976</v>
      </c>
    </row>
    <row r="241" spans="1:3" ht="12.75" customHeight="1" x14ac:dyDescent="0.2">
      <c r="A241" s="9">
        <v>2021</v>
      </c>
      <c r="B241" s="9">
        <v>1127924</v>
      </c>
      <c r="C241" s="9" t="s">
        <v>976</v>
      </c>
    </row>
    <row r="242" spans="1:3" ht="12.75" customHeight="1" x14ac:dyDescent="0.2">
      <c r="A242" s="9">
        <v>2021</v>
      </c>
      <c r="B242" s="9">
        <v>1127927</v>
      </c>
      <c r="C242" s="9" t="s">
        <v>976</v>
      </c>
    </row>
    <row r="243" spans="1:3" ht="12.75" customHeight="1" x14ac:dyDescent="0.2">
      <c r="A243" s="9">
        <v>2021</v>
      </c>
      <c r="B243" s="9">
        <v>123336</v>
      </c>
      <c r="C243" s="9" t="s">
        <v>976</v>
      </c>
    </row>
    <row r="244" spans="1:3" ht="12.75" customHeight="1" x14ac:dyDescent="0.2">
      <c r="A244" s="9">
        <v>2021</v>
      </c>
      <c r="B244" s="9">
        <v>1179970</v>
      </c>
      <c r="C244" s="9" t="s">
        <v>976</v>
      </c>
    </row>
    <row r="245" spans="1:3" ht="12.75" customHeight="1" x14ac:dyDescent="0.2">
      <c r="A245" s="9">
        <v>2021</v>
      </c>
      <c r="B245" s="9">
        <v>122845</v>
      </c>
      <c r="C245" s="9" t="s">
        <v>976</v>
      </c>
    </row>
    <row r="246" spans="1:3" ht="12.75" customHeight="1" x14ac:dyDescent="0.2">
      <c r="A246" s="9">
        <v>2021</v>
      </c>
      <c r="B246" s="9">
        <v>123336</v>
      </c>
      <c r="C246" s="9" t="s">
        <v>976</v>
      </c>
    </row>
    <row r="247" spans="1:3" ht="12.75" customHeight="1" x14ac:dyDescent="0.2">
      <c r="A247" s="9">
        <v>2021</v>
      </c>
      <c r="B247" s="9">
        <v>1270538</v>
      </c>
      <c r="C247" s="9" t="s">
        <v>976</v>
      </c>
    </row>
    <row r="248" spans="1:3" ht="12.75" customHeight="1" x14ac:dyDescent="0.2">
      <c r="A248" s="9">
        <v>2021</v>
      </c>
      <c r="B248" s="9">
        <v>123336</v>
      </c>
      <c r="C248" s="9" t="s">
        <v>976</v>
      </c>
    </row>
    <row r="249" spans="1:3" ht="12.75" customHeight="1" x14ac:dyDescent="0.2">
      <c r="A249" s="9">
        <v>2021</v>
      </c>
      <c r="B249" s="9">
        <v>1179970</v>
      </c>
      <c r="C249" s="9" t="s">
        <v>976</v>
      </c>
    </row>
    <row r="250" spans="1:3" ht="12.75" customHeight="1" x14ac:dyDescent="0.2">
      <c r="A250" s="9">
        <v>2021</v>
      </c>
      <c r="B250" s="9">
        <v>1179970</v>
      </c>
      <c r="C250" s="9" t="s">
        <v>976</v>
      </c>
    </row>
    <row r="251" spans="1:3" ht="12.75" customHeight="1" x14ac:dyDescent="0.2">
      <c r="A251" s="9">
        <v>2021</v>
      </c>
      <c r="B251" s="9">
        <v>1127927</v>
      </c>
      <c r="C251" s="9" t="s">
        <v>976</v>
      </c>
    </row>
    <row r="252" spans="1:3" ht="12.75" customHeight="1" x14ac:dyDescent="0.2">
      <c r="A252" s="9">
        <v>2021</v>
      </c>
      <c r="B252" s="9">
        <v>1117076</v>
      </c>
      <c r="C252" s="9" t="s">
        <v>976</v>
      </c>
    </row>
    <row r="253" spans="1:3" ht="12.75" customHeight="1" x14ac:dyDescent="0.2">
      <c r="A253" s="9">
        <v>2021</v>
      </c>
      <c r="B253" s="9">
        <v>1308687</v>
      </c>
      <c r="C253" s="9" t="s">
        <v>976</v>
      </c>
    </row>
    <row r="254" spans="1:3" ht="12.75" customHeight="1" x14ac:dyDescent="0.2">
      <c r="A254" s="9">
        <v>2021</v>
      </c>
      <c r="B254" s="9">
        <v>150129</v>
      </c>
      <c r="C254" s="9" t="s">
        <v>976</v>
      </c>
    </row>
    <row r="255" spans="1:3" ht="12.75" customHeight="1" x14ac:dyDescent="0.2">
      <c r="A255" s="9">
        <v>2021</v>
      </c>
      <c r="B255" s="9">
        <v>123336</v>
      </c>
      <c r="C255" s="9" t="s">
        <v>976</v>
      </c>
    </row>
    <row r="256" spans="1:3" ht="12.75" customHeight="1" x14ac:dyDescent="0.2">
      <c r="A256" s="9">
        <v>2021</v>
      </c>
      <c r="B256" s="9">
        <v>1179970</v>
      </c>
      <c r="C256" s="9" t="s">
        <v>976</v>
      </c>
    </row>
    <row r="257" spans="1:3" ht="12.75" customHeight="1" x14ac:dyDescent="0.2">
      <c r="A257" s="9">
        <v>2021</v>
      </c>
      <c r="B257" s="9">
        <v>123336</v>
      </c>
      <c r="C257" s="9" t="s">
        <v>976</v>
      </c>
    </row>
    <row r="258" spans="1:3" ht="12.75" customHeight="1" x14ac:dyDescent="0.2">
      <c r="A258" s="9">
        <v>2021</v>
      </c>
      <c r="B258" s="9">
        <v>1117076</v>
      </c>
      <c r="C258" s="9" t="s">
        <v>976</v>
      </c>
    </row>
    <row r="259" spans="1:3" ht="12.75" customHeight="1" x14ac:dyDescent="0.2">
      <c r="A259" s="9">
        <v>2021</v>
      </c>
      <c r="B259" s="9">
        <v>1103692</v>
      </c>
      <c r="C259" s="9" t="s">
        <v>976</v>
      </c>
    </row>
    <row r="260" spans="1:3" ht="12.75" customHeight="1" x14ac:dyDescent="0.2">
      <c r="A260" s="9">
        <v>2021</v>
      </c>
      <c r="B260" s="9">
        <v>123336</v>
      </c>
      <c r="C260" s="9" t="s">
        <v>976</v>
      </c>
    </row>
    <row r="261" spans="1:3" ht="12.75" customHeight="1" x14ac:dyDescent="0.2">
      <c r="A261" s="9">
        <v>2021</v>
      </c>
      <c r="B261" s="9">
        <v>1179970</v>
      </c>
      <c r="C261" s="9" t="s">
        <v>976</v>
      </c>
    </row>
    <row r="262" spans="1:3" ht="12.75" customHeight="1" x14ac:dyDescent="0.2">
      <c r="A262" s="9">
        <v>2021</v>
      </c>
      <c r="B262" s="9">
        <v>1103832</v>
      </c>
      <c r="C262" s="9" t="s">
        <v>976</v>
      </c>
    </row>
    <row r="263" spans="1:3" ht="12.75" customHeight="1" x14ac:dyDescent="0.2">
      <c r="A263" s="9">
        <v>2021</v>
      </c>
      <c r="B263" s="9">
        <v>1127927</v>
      </c>
      <c r="C263" s="9" t="s">
        <v>976</v>
      </c>
    </row>
    <row r="264" spans="1:3" ht="12.75" customHeight="1" x14ac:dyDescent="0.2">
      <c r="A264" s="9">
        <v>2021</v>
      </c>
      <c r="B264" s="9">
        <v>123336</v>
      </c>
      <c r="C264" s="9" t="s">
        <v>976</v>
      </c>
    </row>
    <row r="265" spans="1:3" ht="12.75" customHeight="1" x14ac:dyDescent="0.2">
      <c r="A265" s="9">
        <v>2021</v>
      </c>
      <c r="B265" s="9">
        <v>123336</v>
      </c>
      <c r="C265" s="9" t="s">
        <v>976</v>
      </c>
    </row>
    <row r="266" spans="1:3" ht="12.75" customHeight="1" x14ac:dyDescent="0.2">
      <c r="A266" s="9">
        <v>2021</v>
      </c>
      <c r="B266" s="9">
        <v>1103832</v>
      </c>
      <c r="C266" s="9" t="s">
        <v>976</v>
      </c>
    </row>
    <row r="267" spans="1:3" ht="12.75" customHeight="1" x14ac:dyDescent="0.2">
      <c r="A267" s="9">
        <v>2021</v>
      </c>
      <c r="B267" s="9">
        <v>1179970</v>
      </c>
      <c r="C267" s="9" t="s">
        <v>976</v>
      </c>
    </row>
    <row r="268" spans="1:3" ht="12.75" customHeight="1" x14ac:dyDescent="0.2">
      <c r="A268" s="9">
        <v>2021</v>
      </c>
      <c r="B268" s="9">
        <v>123336</v>
      </c>
      <c r="C268" s="9" t="s">
        <v>976</v>
      </c>
    </row>
    <row r="269" spans="1:3" ht="12.75" customHeight="1" x14ac:dyDescent="0.2">
      <c r="A269" s="9">
        <v>2021</v>
      </c>
      <c r="B269" s="9">
        <v>123336</v>
      </c>
      <c r="C269" s="9" t="s">
        <v>976</v>
      </c>
    </row>
    <row r="270" spans="1:3" ht="12.75" customHeight="1" x14ac:dyDescent="0.2">
      <c r="A270" s="9">
        <v>2021</v>
      </c>
      <c r="B270" s="9">
        <v>1117076</v>
      </c>
      <c r="C270" s="9" t="s">
        <v>976</v>
      </c>
    </row>
    <row r="271" spans="1:3" ht="12.75" customHeight="1" x14ac:dyDescent="0.2">
      <c r="A271" s="9">
        <v>2021</v>
      </c>
      <c r="B271" s="9">
        <v>1319230</v>
      </c>
      <c r="C271" s="9" t="s">
        <v>976</v>
      </c>
    </row>
    <row r="272" spans="1:3" ht="12.75" customHeight="1" x14ac:dyDescent="0.2">
      <c r="A272" s="9">
        <v>2021</v>
      </c>
      <c r="B272" s="9">
        <v>1319230</v>
      </c>
      <c r="C272" s="9" t="s">
        <v>976</v>
      </c>
    </row>
    <row r="273" spans="1:3" ht="12.75" customHeight="1" x14ac:dyDescent="0.2">
      <c r="A273" s="9">
        <v>2021</v>
      </c>
      <c r="B273" s="9">
        <v>1179970</v>
      </c>
      <c r="C273" s="9" t="s">
        <v>976</v>
      </c>
    </row>
    <row r="274" spans="1:3" ht="12.75" customHeight="1" x14ac:dyDescent="0.2">
      <c r="A274" s="9">
        <v>2021</v>
      </c>
      <c r="B274" s="9">
        <v>1179970</v>
      </c>
      <c r="C274" s="9" t="s">
        <v>976</v>
      </c>
    </row>
    <row r="275" spans="1:3" ht="12.75" customHeight="1" x14ac:dyDescent="0.2">
      <c r="A275" s="9">
        <v>2021</v>
      </c>
      <c r="B275" s="9">
        <v>123336</v>
      </c>
      <c r="C275" s="9" t="s">
        <v>976</v>
      </c>
    </row>
    <row r="276" spans="1:3" ht="12.75" customHeight="1" x14ac:dyDescent="0.2">
      <c r="A276" s="9">
        <v>2021</v>
      </c>
      <c r="B276" s="9">
        <v>1308687</v>
      </c>
      <c r="C276" s="9" t="s">
        <v>976</v>
      </c>
    </row>
    <row r="277" spans="1:3" ht="12.75" customHeight="1" x14ac:dyDescent="0.2">
      <c r="A277" s="9">
        <v>2021</v>
      </c>
      <c r="B277" s="9">
        <v>1127925</v>
      </c>
      <c r="C277" s="9" t="s">
        <v>976</v>
      </c>
    </row>
    <row r="278" spans="1:3" ht="12.75" customHeight="1" x14ac:dyDescent="0.2">
      <c r="A278" s="9">
        <v>2021</v>
      </c>
      <c r="B278" s="9">
        <v>1179970</v>
      </c>
      <c r="C278" s="9" t="s">
        <v>976</v>
      </c>
    </row>
    <row r="279" spans="1:3" ht="12.75" customHeight="1" x14ac:dyDescent="0.2">
      <c r="A279" s="9">
        <v>2021</v>
      </c>
      <c r="B279" s="9">
        <v>123336</v>
      </c>
      <c r="C279" s="9" t="s">
        <v>976</v>
      </c>
    </row>
    <row r="280" spans="1:3" ht="12.75" customHeight="1" x14ac:dyDescent="0.2">
      <c r="A280" s="9">
        <v>2021</v>
      </c>
      <c r="B280" s="9">
        <v>1179970</v>
      </c>
      <c r="C280" s="9" t="s">
        <v>976</v>
      </c>
    </row>
    <row r="281" spans="1:3" ht="12.75" customHeight="1" x14ac:dyDescent="0.2">
      <c r="A281" s="9">
        <v>2021</v>
      </c>
      <c r="B281" s="9">
        <v>123336</v>
      </c>
      <c r="C281" s="9" t="s">
        <v>976</v>
      </c>
    </row>
    <row r="282" spans="1:3" ht="12.75" customHeight="1" x14ac:dyDescent="0.2">
      <c r="A282" s="9">
        <v>2021</v>
      </c>
      <c r="B282" s="9">
        <v>1127925</v>
      </c>
      <c r="C282" s="9" t="s">
        <v>976</v>
      </c>
    </row>
    <row r="283" spans="1:3" ht="12.75" customHeight="1" x14ac:dyDescent="0.2">
      <c r="A283" s="9">
        <v>2021</v>
      </c>
      <c r="B283" s="9">
        <v>123336</v>
      </c>
      <c r="C283" s="9" t="s">
        <v>976</v>
      </c>
    </row>
    <row r="284" spans="1:3" ht="12.75" customHeight="1" x14ac:dyDescent="0.2">
      <c r="A284" s="9">
        <v>2021</v>
      </c>
      <c r="B284" s="9">
        <v>1103909</v>
      </c>
      <c r="C284" s="9" t="s">
        <v>976</v>
      </c>
    </row>
    <row r="285" spans="1:3" ht="12.75" customHeight="1" x14ac:dyDescent="0.2">
      <c r="A285" s="9">
        <v>2021</v>
      </c>
      <c r="B285" s="9">
        <v>123336</v>
      </c>
      <c r="C285" s="9" t="s">
        <v>976</v>
      </c>
    </row>
    <row r="286" spans="1:3" ht="12.75" customHeight="1" x14ac:dyDescent="0.2">
      <c r="A286" s="9">
        <v>2021</v>
      </c>
      <c r="B286" s="9">
        <v>123336</v>
      </c>
      <c r="C286" s="9" t="s">
        <v>976</v>
      </c>
    </row>
    <row r="287" spans="1:3" ht="12.75" customHeight="1" x14ac:dyDescent="0.2">
      <c r="A287" s="9">
        <v>2021</v>
      </c>
      <c r="B287" s="9">
        <v>1179970</v>
      </c>
      <c r="C287" s="9" t="s">
        <v>976</v>
      </c>
    </row>
    <row r="288" spans="1:3" ht="12.75" customHeight="1" x14ac:dyDescent="0.2">
      <c r="A288" s="9">
        <v>2021</v>
      </c>
      <c r="B288" s="9">
        <v>122845</v>
      </c>
      <c r="C288" s="9" t="s">
        <v>976</v>
      </c>
    </row>
    <row r="289" spans="1:3" ht="12.75" customHeight="1" x14ac:dyDescent="0.2">
      <c r="A289" s="9">
        <v>2021</v>
      </c>
      <c r="B289" s="9">
        <v>1179970</v>
      </c>
      <c r="C289" s="9" t="s">
        <v>976</v>
      </c>
    </row>
    <row r="290" spans="1:3" ht="12.75" customHeight="1" x14ac:dyDescent="0.2">
      <c r="A290" s="9">
        <v>2021</v>
      </c>
      <c r="B290" s="9">
        <v>1308687</v>
      </c>
      <c r="C290" s="9" t="s">
        <v>976</v>
      </c>
    </row>
    <row r="291" spans="1:3" ht="12.75" customHeight="1" x14ac:dyDescent="0.2">
      <c r="A291" s="9">
        <v>2021</v>
      </c>
      <c r="B291" s="9">
        <v>123336</v>
      </c>
      <c r="C291" s="9" t="s">
        <v>976</v>
      </c>
    </row>
    <row r="292" spans="1:3" ht="12.75" customHeight="1" x14ac:dyDescent="0.2">
      <c r="A292" s="9">
        <v>2021</v>
      </c>
      <c r="B292" s="9">
        <v>1127925</v>
      </c>
      <c r="C292" s="9" t="s">
        <v>976</v>
      </c>
    </row>
    <row r="293" spans="1:3" ht="12.75" customHeight="1" x14ac:dyDescent="0.2">
      <c r="A293" s="9">
        <v>2021</v>
      </c>
      <c r="B293" s="9">
        <v>1127924</v>
      </c>
      <c r="C293" s="9" t="s">
        <v>976</v>
      </c>
    </row>
    <row r="294" spans="1:3" ht="12.75" customHeight="1" x14ac:dyDescent="0.2">
      <c r="A294" s="9">
        <v>2021</v>
      </c>
      <c r="B294" s="9">
        <v>1319230</v>
      </c>
      <c r="C294" s="9" t="s">
        <v>976</v>
      </c>
    </row>
    <row r="295" spans="1:3" ht="12.75" customHeight="1" x14ac:dyDescent="0.2">
      <c r="A295" s="9">
        <v>2021</v>
      </c>
      <c r="B295" s="9">
        <v>1117076</v>
      </c>
      <c r="C295" s="9" t="s">
        <v>976</v>
      </c>
    </row>
    <row r="296" spans="1:3" ht="12.75" customHeight="1" x14ac:dyDescent="0.2">
      <c r="A296" s="9">
        <v>2021</v>
      </c>
      <c r="B296" s="9">
        <v>1179970</v>
      </c>
      <c r="C296" s="9" t="s">
        <v>976</v>
      </c>
    </row>
    <row r="297" spans="1:3" ht="12.75" customHeight="1" x14ac:dyDescent="0.2">
      <c r="A297" s="9">
        <v>2021</v>
      </c>
      <c r="B297" s="9">
        <v>1127925</v>
      </c>
      <c r="C297" s="9" t="s">
        <v>976</v>
      </c>
    </row>
    <row r="298" spans="1:3" ht="12.75" customHeight="1" x14ac:dyDescent="0.2">
      <c r="A298" s="9">
        <v>2021</v>
      </c>
      <c r="B298" s="9">
        <v>1179970</v>
      </c>
      <c r="C298" s="9" t="s">
        <v>976</v>
      </c>
    </row>
    <row r="299" spans="1:3" ht="12.75" customHeight="1" x14ac:dyDescent="0.2">
      <c r="A299" s="9">
        <v>2021</v>
      </c>
      <c r="B299" s="9">
        <v>123336</v>
      </c>
      <c r="C299" s="9" t="s">
        <v>976</v>
      </c>
    </row>
    <row r="300" spans="1:3" ht="12.75" customHeight="1" x14ac:dyDescent="0.2">
      <c r="A300" s="9">
        <v>2021</v>
      </c>
      <c r="B300" s="9">
        <v>1127925</v>
      </c>
      <c r="C300" s="9" t="s">
        <v>976</v>
      </c>
    </row>
    <row r="301" spans="1:3" ht="12.75" customHeight="1" x14ac:dyDescent="0.2">
      <c r="A301" s="9">
        <v>2021</v>
      </c>
      <c r="B301" s="9">
        <v>1179970</v>
      </c>
      <c r="C301" s="9" t="s">
        <v>976</v>
      </c>
    </row>
    <row r="302" spans="1:3" ht="12.75" customHeight="1" x14ac:dyDescent="0.2">
      <c r="A302" s="9">
        <v>2021</v>
      </c>
      <c r="B302" s="9">
        <v>150129</v>
      </c>
      <c r="C302" s="9" t="s">
        <v>976</v>
      </c>
    </row>
    <row r="303" spans="1:3" ht="12.75" customHeight="1" x14ac:dyDescent="0.2">
      <c r="A303" s="9">
        <v>2021</v>
      </c>
      <c r="B303" s="9">
        <v>1117076</v>
      </c>
      <c r="C303" s="9" t="s">
        <v>976</v>
      </c>
    </row>
    <row r="304" spans="1:3" ht="12.75" customHeight="1" x14ac:dyDescent="0.2">
      <c r="A304" s="9">
        <v>2021</v>
      </c>
      <c r="B304" s="9">
        <v>1127924</v>
      </c>
      <c r="C304" s="9" t="s">
        <v>976</v>
      </c>
    </row>
    <row r="305" spans="1:3" ht="12.75" customHeight="1" x14ac:dyDescent="0.2">
      <c r="A305" s="9">
        <v>2021</v>
      </c>
      <c r="B305" s="9">
        <v>123336</v>
      </c>
      <c r="C305" s="9" t="s">
        <v>976</v>
      </c>
    </row>
    <row r="306" spans="1:3" ht="12.75" customHeight="1" x14ac:dyDescent="0.2">
      <c r="A306" s="9">
        <v>2021</v>
      </c>
      <c r="B306" s="9">
        <v>1179970</v>
      </c>
      <c r="C306" s="9" t="s">
        <v>976</v>
      </c>
    </row>
    <row r="307" spans="1:3" ht="12.75" customHeight="1" x14ac:dyDescent="0.2">
      <c r="A307" s="9">
        <v>2021</v>
      </c>
      <c r="B307" s="9">
        <v>123336</v>
      </c>
      <c r="C307" s="9" t="s">
        <v>976</v>
      </c>
    </row>
    <row r="308" spans="1:3" ht="12.75" customHeight="1" x14ac:dyDescent="0.2">
      <c r="A308" s="9">
        <v>2021</v>
      </c>
      <c r="B308" s="9">
        <v>123336</v>
      </c>
      <c r="C308" s="9" t="s">
        <v>976</v>
      </c>
    </row>
    <row r="309" spans="1:3" ht="12.75" customHeight="1" x14ac:dyDescent="0.2">
      <c r="A309" s="9">
        <v>2021</v>
      </c>
      <c r="B309" s="9">
        <v>122845</v>
      </c>
      <c r="C309" s="9" t="s">
        <v>976</v>
      </c>
    </row>
    <row r="310" spans="1:3" ht="12.75" customHeight="1" x14ac:dyDescent="0.2">
      <c r="A310" s="9">
        <v>2021</v>
      </c>
      <c r="B310" s="9">
        <v>1179970</v>
      </c>
      <c r="C310" s="9" t="s">
        <v>976</v>
      </c>
    </row>
    <row r="311" spans="1:3" ht="12.75" customHeight="1" x14ac:dyDescent="0.2">
      <c r="A311" s="9">
        <v>2021</v>
      </c>
      <c r="B311" s="9">
        <v>1179970</v>
      </c>
      <c r="C311" s="9" t="s">
        <v>976</v>
      </c>
    </row>
    <row r="312" spans="1:3" ht="12.75" customHeight="1" x14ac:dyDescent="0.2">
      <c r="A312" s="9">
        <v>2021</v>
      </c>
      <c r="B312" s="9">
        <v>1103832</v>
      </c>
      <c r="C312" s="9" t="s">
        <v>976</v>
      </c>
    </row>
    <row r="313" spans="1:3" ht="12.75" customHeight="1" x14ac:dyDescent="0.2">
      <c r="A313" s="9">
        <v>2021</v>
      </c>
      <c r="B313" s="9">
        <v>122845</v>
      </c>
      <c r="C313" s="9" t="s">
        <v>976</v>
      </c>
    </row>
    <row r="314" spans="1:3" ht="12.75" customHeight="1" x14ac:dyDescent="0.2">
      <c r="A314" s="9">
        <v>2021</v>
      </c>
      <c r="B314" s="9">
        <v>123336</v>
      </c>
      <c r="C314" s="9" t="s">
        <v>976</v>
      </c>
    </row>
    <row r="315" spans="1:3" ht="12.75" customHeight="1" x14ac:dyDescent="0.2">
      <c r="A315" s="9">
        <v>2021</v>
      </c>
      <c r="B315" s="9">
        <v>1179970</v>
      </c>
      <c r="C315" s="9" t="s">
        <v>976</v>
      </c>
    </row>
    <row r="316" spans="1:3" ht="12.75" customHeight="1" x14ac:dyDescent="0.2">
      <c r="A316" s="9">
        <v>2021</v>
      </c>
      <c r="B316" s="9">
        <v>1103909</v>
      </c>
      <c r="C316" s="9" t="s">
        <v>976</v>
      </c>
    </row>
    <row r="317" spans="1:3" ht="12.75" customHeight="1" x14ac:dyDescent="0.2">
      <c r="A317" s="9">
        <v>2021</v>
      </c>
      <c r="B317" s="9">
        <v>1127927</v>
      </c>
      <c r="C317" s="9" t="s">
        <v>976</v>
      </c>
    </row>
    <row r="318" spans="1:3" ht="12.75" customHeight="1" x14ac:dyDescent="0.2">
      <c r="A318" s="9">
        <v>2021</v>
      </c>
      <c r="B318" s="9">
        <v>1308687</v>
      </c>
      <c r="C318" s="9" t="s">
        <v>976</v>
      </c>
    </row>
    <row r="319" spans="1:3" ht="12.75" customHeight="1" x14ac:dyDescent="0.2">
      <c r="A319" s="9">
        <v>2021</v>
      </c>
      <c r="B319" s="9">
        <v>1308687</v>
      </c>
      <c r="C319" s="9" t="s">
        <v>976</v>
      </c>
    </row>
    <row r="320" spans="1:3" ht="12.75" customHeight="1" x14ac:dyDescent="0.2">
      <c r="A320" s="9">
        <v>2021</v>
      </c>
      <c r="B320" s="9">
        <v>123336</v>
      </c>
      <c r="C320" s="9" t="s">
        <v>976</v>
      </c>
    </row>
    <row r="321" spans="1:3" ht="12.75" customHeight="1" x14ac:dyDescent="0.2">
      <c r="A321" s="9">
        <v>2021</v>
      </c>
      <c r="B321" s="9">
        <v>1127927</v>
      </c>
      <c r="C321" s="9" t="s">
        <v>976</v>
      </c>
    </row>
    <row r="322" spans="1:3" ht="12.75" customHeight="1" x14ac:dyDescent="0.2">
      <c r="A322" s="9">
        <v>2021</v>
      </c>
      <c r="B322" s="9">
        <v>108730</v>
      </c>
      <c r="C322" s="9" t="s">
        <v>976</v>
      </c>
    </row>
    <row r="323" spans="1:3" ht="12.75" customHeight="1" x14ac:dyDescent="0.2">
      <c r="A323" s="9">
        <v>2021</v>
      </c>
      <c r="B323" s="9">
        <v>1179970</v>
      </c>
      <c r="C323" s="9" t="s">
        <v>976</v>
      </c>
    </row>
    <row r="324" spans="1:3" ht="12.75" customHeight="1" x14ac:dyDescent="0.2">
      <c r="A324" s="9">
        <v>2021</v>
      </c>
      <c r="B324" s="9">
        <v>123336</v>
      </c>
      <c r="C324" s="9" t="s">
        <v>976</v>
      </c>
    </row>
    <row r="325" spans="1:3" ht="12.75" customHeight="1" x14ac:dyDescent="0.2">
      <c r="A325" s="9">
        <v>2021</v>
      </c>
      <c r="B325" s="9">
        <v>123336</v>
      </c>
      <c r="C325" s="9" t="s">
        <v>976</v>
      </c>
    </row>
    <row r="326" spans="1:3" ht="12.75" customHeight="1" x14ac:dyDescent="0.2">
      <c r="A326" s="9">
        <v>2021</v>
      </c>
      <c r="B326" s="9">
        <v>150129</v>
      </c>
      <c r="C326" s="9" t="s">
        <v>976</v>
      </c>
    </row>
    <row r="327" spans="1:3" ht="12.75" customHeight="1" x14ac:dyDescent="0.2">
      <c r="A327" s="9">
        <v>2021</v>
      </c>
      <c r="B327" s="9">
        <v>122845</v>
      </c>
      <c r="C327" s="9" t="s">
        <v>976</v>
      </c>
    </row>
    <row r="328" spans="1:3" ht="12.75" customHeight="1" x14ac:dyDescent="0.2">
      <c r="A328" s="9">
        <v>2021</v>
      </c>
      <c r="B328" s="9">
        <v>1127925</v>
      </c>
      <c r="C328" s="9" t="s">
        <v>976</v>
      </c>
    </row>
    <row r="329" spans="1:3" ht="12.75" customHeight="1" x14ac:dyDescent="0.2">
      <c r="A329" s="9">
        <v>2021</v>
      </c>
      <c r="B329" s="9">
        <v>1308687</v>
      </c>
      <c r="C329" s="9" t="s">
        <v>976</v>
      </c>
    </row>
    <row r="330" spans="1:3" ht="12.75" customHeight="1" x14ac:dyDescent="0.2">
      <c r="A330" s="9">
        <v>2021</v>
      </c>
      <c r="B330" s="9">
        <v>1127925</v>
      </c>
      <c r="C330" s="9" t="s">
        <v>976</v>
      </c>
    </row>
    <row r="331" spans="1:3" ht="12.75" customHeight="1" x14ac:dyDescent="0.2">
      <c r="A331" s="9">
        <v>2021</v>
      </c>
      <c r="B331" s="9">
        <v>1308687</v>
      </c>
      <c r="C331" s="9" t="s">
        <v>976</v>
      </c>
    </row>
    <row r="332" spans="1:3" ht="12.75" customHeight="1" x14ac:dyDescent="0.2">
      <c r="A332" s="9">
        <v>2021</v>
      </c>
      <c r="B332" s="9">
        <v>1179970</v>
      </c>
      <c r="C332" s="9" t="s">
        <v>976</v>
      </c>
    </row>
    <row r="333" spans="1:3" ht="12.75" customHeight="1" x14ac:dyDescent="0.2">
      <c r="A333" s="9">
        <v>2021</v>
      </c>
      <c r="B333" s="9">
        <v>1127924</v>
      </c>
      <c r="C333" s="9" t="s">
        <v>976</v>
      </c>
    </row>
    <row r="334" spans="1:3" ht="12.75" customHeight="1" x14ac:dyDescent="0.2">
      <c r="A334" s="9">
        <v>2021</v>
      </c>
      <c r="B334" s="9">
        <v>123336</v>
      </c>
      <c r="C334" s="9" t="s">
        <v>976</v>
      </c>
    </row>
    <row r="335" spans="1:3" ht="12.75" customHeight="1" x14ac:dyDescent="0.2">
      <c r="A335" s="9">
        <v>2021</v>
      </c>
      <c r="B335" s="9">
        <v>1319230</v>
      </c>
      <c r="C335" s="9" t="s">
        <v>976</v>
      </c>
    </row>
    <row r="336" spans="1:3" ht="12.75" customHeight="1" x14ac:dyDescent="0.2">
      <c r="A336" s="9">
        <v>2021</v>
      </c>
      <c r="B336" s="9">
        <v>122845</v>
      </c>
      <c r="C336" s="9" t="s">
        <v>976</v>
      </c>
    </row>
    <row r="337" spans="1:3" ht="12.75" customHeight="1" x14ac:dyDescent="0.2">
      <c r="A337" s="9">
        <v>2021</v>
      </c>
      <c r="B337" s="9">
        <v>1179970</v>
      </c>
      <c r="C337" s="9" t="s">
        <v>976</v>
      </c>
    </row>
    <row r="338" spans="1:3" ht="12.75" customHeight="1" x14ac:dyDescent="0.2">
      <c r="A338" s="9">
        <v>2021</v>
      </c>
      <c r="B338" s="9">
        <v>1179970</v>
      </c>
      <c r="C338" s="9" t="s">
        <v>976</v>
      </c>
    </row>
    <row r="339" spans="1:3" ht="12.75" customHeight="1" x14ac:dyDescent="0.2">
      <c r="A339" s="9">
        <v>2021</v>
      </c>
      <c r="B339" s="9">
        <v>123336</v>
      </c>
      <c r="C339" s="9" t="s">
        <v>976</v>
      </c>
    </row>
    <row r="340" spans="1:3" ht="12.75" customHeight="1" x14ac:dyDescent="0.2">
      <c r="A340" s="9">
        <v>2021</v>
      </c>
      <c r="B340" s="9">
        <v>123336</v>
      </c>
      <c r="C340" s="9" t="s">
        <v>976</v>
      </c>
    </row>
    <row r="341" spans="1:3" ht="12.75" customHeight="1" x14ac:dyDescent="0.2">
      <c r="A341" s="9">
        <v>2021</v>
      </c>
      <c r="B341" s="9">
        <v>1179970</v>
      </c>
      <c r="C341" s="9" t="s">
        <v>976</v>
      </c>
    </row>
    <row r="342" spans="1:3" ht="12.75" customHeight="1" x14ac:dyDescent="0.2">
      <c r="A342" s="9">
        <v>2021</v>
      </c>
      <c r="B342" s="9">
        <v>1179970</v>
      </c>
      <c r="C342" s="9" t="s">
        <v>976</v>
      </c>
    </row>
    <row r="343" spans="1:3" ht="12.75" customHeight="1" x14ac:dyDescent="0.2">
      <c r="A343" s="9">
        <v>2021</v>
      </c>
      <c r="B343" s="9">
        <v>122845</v>
      </c>
      <c r="C343" s="9" t="s">
        <v>976</v>
      </c>
    </row>
    <row r="344" spans="1:3" ht="12.75" customHeight="1" x14ac:dyDescent="0.2">
      <c r="A344" s="9">
        <v>2021</v>
      </c>
      <c r="B344" s="9">
        <v>1308687</v>
      </c>
      <c r="C344" s="9" t="s">
        <v>976</v>
      </c>
    </row>
    <row r="345" spans="1:3" ht="12.75" customHeight="1" x14ac:dyDescent="0.2">
      <c r="A345" s="9">
        <v>2021</v>
      </c>
      <c r="B345" s="9">
        <v>123336</v>
      </c>
      <c r="C345" s="9" t="s">
        <v>976</v>
      </c>
    </row>
    <row r="346" spans="1:3" ht="12.75" customHeight="1" x14ac:dyDescent="0.2">
      <c r="A346" s="9">
        <v>2021</v>
      </c>
      <c r="B346" s="9">
        <v>1179970</v>
      </c>
      <c r="C346" s="9" t="s">
        <v>976</v>
      </c>
    </row>
    <row r="347" spans="1:3" ht="12.75" customHeight="1" x14ac:dyDescent="0.2">
      <c r="A347" s="9">
        <v>2021</v>
      </c>
      <c r="B347" s="9">
        <v>1319230</v>
      </c>
      <c r="C347" s="9" t="s">
        <v>976</v>
      </c>
    </row>
    <row r="348" spans="1:3" ht="12.75" customHeight="1" x14ac:dyDescent="0.2">
      <c r="A348" s="9">
        <v>2021</v>
      </c>
      <c r="B348" s="9">
        <v>1308687</v>
      </c>
      <c r="C348" s="9" t="s">
        <v>976</v>
      </c>
    </row>
    <row r="349" spans="1:3" ht="12.75" customHeight="1" x14ac:dyDescent="0.2">
      <c r="A349" s="9">
        <v>2021</v>
      </c>
      <c r="B349" s="9">
        <v>1103909</v>
      </c>
      <c r="C349" s="9" t="s">
        <v>976</v>
      </c>
    </row>
    <row r="350" spans="1:3" ht="12.75" customHeight="1" x14ac:dyDescent="0.2">
      <c r="A350" s="9">
        <v>2021</v>
      </c>
      <c r="B350" s="9">
        <v>1308687</v>
      </c>
      <c r="C350" s="9" t="s">
        <v>976</v>
      </c>
    </row>
    <row r="351" spans="1:3" ht="12.75" customHeight="1" x14ac:dyDescent="0.2">
      <c r="A351" s="9">
        <v>2021</v>
      </c>
      <c r="B351" s="9">
        <v>1308687</v>
      </c>
      <c r="C351" s="9" t="s">
        <v>976</v>
      </c>
    </row>
    <row r="352" spans="1:3" ht="12.75" customHeight="1" x14ac:dyDescent="0.2">
      <c r="A352" s="9">
        <v>2021</v>
      </c>
      <c r="B352" s="9">
        <v>123336</v>
      </c>
      <c r="C352" s="9" t="s">
        <v>976</v>
      </c>
    </row>
    <row r="353" spans="1:3" ht="12.75" customHeight="1" x14ac:dyDescent="0.2">
      <c r="A353" s="9">
        <v>2021</v>
      </c>
      <c r="B353" s="9">
        <v>1103909</v>
      </c>
      <c r="C353" s="9" t="s">
        <v>976</v>
      </c>
    </row>
    <row r="354" spans="1:3" ht="12.75" customHeight="1" x14ac:dyDescent="0.2">
      <c r="A354" s="9">
        <v>2021</v>
      </c>
      <c r="B354" s="9">
        <v>1127924</v>
      </c>
      <c r="C354" s="9" t="s">
        <v>976</v>
      </c>
    </row>
    <row r="355" spans="1:3" ht="12.75" customHeight="1" x14ac:dyDescent="0.2">
      <c r="A355" s="9">
        <v>2021</v>
      </c>
      <c r="B355" s="9">
        <v>122845</v>
      </c>
      <c r="C355" s="9" t="s">
        <v>976</v>
      </c>
    </row>
    <row r="356" spans="1:3" ht="12.75" customHeight="1" x14ac:dyDescent="0.2">
      <c r="A356" s="9">
        <v>2021</v>
      </c>
      <c r="B356" s="9">
        <v>123336</v>
      </c>
      <c r="C356" s="9" t="s">
        <v>976</v>
      </c>
    </row>
    <row r="357" spans="1:3" ht="12.75" customHeight="1" x14ac:dyDescent="0.2">
      <c r="A357" s="9">
        <v>2021</v>
      </c>
      <c r="B357" s="9">
        <v>1179970</v>
      </c>
      <c r="C357" s="9" t="s">
        <v>976</v>
      </c>
    </row>
    <row r="358" spans="1:3" ht="12.75" customHeight="1" x14ac:dyDescent="0.2">
      <c r="A358" s="9">
        <v>2021</v>
      </c>
      <c r="B358" s="9">
        <v>123336</v>
      </c>
      <c r="C358" s="9" t="s">
        <v>976</v>
      </c>
    </row>
    <row r="359" spans="1:3" ht="12.75" customHeight="1" x14ac:dyDescent="0.2">
      <c r="A359" s="9">
        <v>2021</v>
      </c>
      <c r="B359" s="9">
        <v>1319230</v>
      </c>
      <c r="C359" s="9" t="s">
        <v>976</v>
      </c>
    </row>
    <row r="360" spans="1:3" ht="12.75" customHeight="1" x14ac:dyDescent="0.2">
      <c r="A360" s="9">
        <v>2021</v>
      </c>
      <c r="B360" s="9">
        <v>1103909</v>
      </c>
      <c r="C360" s="9" t="s">
        <v>976</v>
      </c>
    </row>
    <row r="361" spans="1:3" ht="12.75" customHeight="1" x14ac:dyDescent="0.2">
      <c r="A361" s="9">
        <v>2021</v>
      </c>
      <c r="B361" s="9">
        <v>1179970</v>
      </c>
      <c r="C361" s="9" t="s">
        <v>976</v>
      </c>
    </row>
    <row r="362" spans="1:3" ht="12.75" customHeight="1" x14ac:dyDescent="0.2">
      <c r="A362" s="9">
        <v>2021</v>
      </c>
      <c r="B362" s="9">
        <v>1308687</v>
      </c>
      <c r="C362" s="9" t="s">
        <v>976</v>
      </c>
    </row>
    <row r="363" spans="1:3" ht="12.75" customHeight="1" x14ac:dyDescent="0.2">
      <c r="A363" s="9">
        <v>2021</v>
      </c>
      <c r="B363" s="9">
        <v>123336</v>
      </c>
      <c r="C363" s="9" t="s">
        <v>976</v>
      </c>
    </row>
    <row r="364" spans="1:3" ht="12.75" customHeight="1" x14ac:dyDescent="0.2">
      <c r="A364" s="9">
        <v>2021</v>
      </c>
      <c r="B364" s="9">
        <v>1308687</v>
      </c>
      <c r="C364" s="9" t="s">
        <v>976</v>
      </c>
    </row>
    <row r="365" spans="1:3" ht="12.75" customHeight="1" x14ac:dyDescent="0.2">
      <c r="A365" s="9">
        <v>2021</v>
      </c>
      <c r="B365" s="9">
        <v>1179970</v>
      </c>
      <c r="C365" s="9" t="s">
        <v>976</v>
      </c>
    </row>
    <row r="366" spans="1:3" ht="12.75" customHeight="1" x14ac:dyDescent="0.2">
      <c r="A366" s="9">
        <v>2021</v>
      </c>
      <c r="B366" s="9">
        <v>1179970</v>
      </c>
      <c r="C366" s="9" t="s">
        <v>976</v>
      </c>
    </row>
    <row r="367" spans="1:3" ht="12.75" customHeight="1" x14ac:dyDescent="0.2">
      <c r="A367" s="9">
        <v>2021</v>
      </c>
      <c r="B367" s="9">
        <v>1103692</v>
      </c>
      <c r="C367" s="9" t="s">
        <v>976</v>
      </c>
    </row>
    <row r="368" spans="1:3" ht="12.75" customHeight="1" x14ac:dyDescent="0.2">
      <c r="A368" s="9">
        <v>2021</v>
      </c>
      <c r="B368" s="9">
        <v>1127926</v>
      </c>
      <c r="C368" s="9" t="s">
        <v>976</v>
      </c>
    </row>
    <row r="369" spans="1:3" ht="12.75" customHeight="1" x14ac:dyDescent="0.2">
      <c r="A369" s="9">
        <v>2021</v>
      </c>
      <c r="B369" s="9">
        <v>123336</v>
      </c>
      <c r="C369" s="9" t="s">
        <v>976</v>
      </c>
    </row>
    <row r="370" spans="1:3" ht="12.75" customHeight="1" x14ac:dyDescent="0.2">
      <c r="A370" s="9">
        <v>2021</v>
      </c>
      <c r="B370" s="9">
        <v>1127925</v>
      </c>
      <c r="C370" s="9" t="s">
        <v>976</v>
      </c>
    </row>
    <row r="371" spans="1:3" ht="12.75" customHeight="1" x14ac:dyDescent="0.2">
      <c r="A371" s="9">
        <v>2021</v>
      </c>
      <c r="B371" s="9">
        <v>1179970</v>
      </c>
      <c r="C371" s="9" t="s">
        <v>976</v>
      </c>
    </row>
    <row r="372" spans="1:3" ht="12.75" customHeight="1" x14ac:dyDescent="0.2">
      <c r="A372" s="9">
        <v>2021</v>
      </c>
      <c r="B372" s="9">
        <v>1127927</v>
      </c>
      <c r="C372" s="9" t="s">
        <v>976</v>
      </c>
    </row>
    <row r="373" spans="1:3" ht="12.75" customHeight="1" x14ac:dyDescent="0.2">
      <c r="A373" s="9">
        <v>2021</v>
      </c>
      <c r="B373" s="9">
        <v>1179970</v>
      </c>
      <c r="C373" s="9" t="s">
        <v>976</v>
      </c>
    </row>
    <row r="374" spans="1:3" ht="12.75" customHeight="1" x14ac:dyDescent="0.2">
      <c r="A374" s="9">
        <v>2021</v>
      </c>
      <c r="B374" s="9">
        <v>1179970</v>
      </c>
      <c r="C374" s="9" t="s">
        <v>976</v>
      </c>
    </row>
    <row r="375" spans="1:3" ht="12.75" customHeight="1" x14ac:dyDescent="0.2">
      <c r="A375" s="9">
        <v>2021</v>
      </c>
      <c r="B375" s="9">
        <v>1103909</v>
      </c>
      <c r="C375" s="9" t="s">
        <v>976</v>
      </c>
    </row>
    <row r="376" spans="1:3" ht="12.75" customHeight="1" x14ac:dyDescent="0.2">
      <c r="A376" s="9">
        <v>2021</v>
      </c>
      <c r="B376" s="9">
        <v>1270538</v>
      </c>
      <c r="C376" s="9" t="s">
        <v>976</v>
      </c>
    </row>
    <row r="377" spans="1:3" ht="12.75" customHeight="1" x14ac:dyDescent="0.2">
      <c r="A377" s="9">
        <v>2021</v>
      </c>
      <c r="B377" s="9">
        <v>123336</v>
      </c>
      <c r="C377" s="9" t="s">
        <v>976</v>
      </c>
    </row>
    <row r="378" spans="1:3" ht="12.75" customHeight="1" x14ac:dyDescent="0.2">
      <c r="A378" s="9">
        <v>2021</v>
      </c>
      <c r="B378" s="9">
        <v>122845</v>
      </c>
      <c r="C378" s="9" t="s">
        <v>976</v>
      </c>
    </row>
    <row r="379" spans="1:3" ht="12.75" customHeight="1" x14ac:dyDescent="0.2">
      <c r="A379" s="9">
        <v>2021</v>
      </c>
      <c r="B379" s="9">
        <v>122845</v>
      </c>
      <c r="C379" s="9" t="s">
        <v>976</v>
      </c>
    </row>
    <row r="380" spans="1:3" ht="12.75" customHeight="1" x14ac:dyDescent="0.2">
      <c r="A380" s="9">
        <v>2021</v>
      </c>
      <c r="B380" s="9">
        <v>1270538</v>
      </c>
      <c r="C380" s="9" t="s">
        <v>976</v>
      </c>
    </row>
    <row r="381" spans="1:3" ht="12.75" customHeight="1" x14ac:dyDescent="0.2">
      <c r="A381" s="9">
        <v>2021</v>
      </c>
      <c r="B381" s="9">
        <v>1179970</v>
      </c>
      <c r="C381" s="9" t="s">
        <v>976</v>
      </c>
    </row>
    <row r="382" spans="1:3" ht="12.75" customHeight="1" x14ac:dyDescent="0.2">
      <c r="A382" s="9">
        <v>2021</v>
      </c>
      <c r="B382" s="9">
        <v>123336</v>
      </c>
      <c r="C382" s="9" t="s">
        <v>976</v>
      </c>
    </row>
    <row r="383" spans="1:3" ht="12.75" customHeight="1" x14ac:dyDescent="0.2">
      <c r="A383" s="9">
        <v>2021</v>
      </c>
      <c r="B383" s="9">
        <v>1103909</v>
      </c>
      <c r="C383" s="9" t="s">
        <v>976</v>
      </c>
    </row>
    <row r="384" spans="1:3" ht="12.75" customHeight="1" x14ac:dyDescent="0.2">
      <c r="A384" s="9">
        <v>2021</v>
      </c>
      <c r="B384" s="9">
        <v>1179970</v>
      </c>
      <c r="C384" s="9" t="s">
        <v>976</v>
      </c>
    </row>
    <row r="385" spans="1:3" ht="12.75" customHeight="1" x14ac:dyDescent="0.2">
      <c r="A385" s="9">
        <v>2021</v>
      </c>
      <c r="B385" s="9">
        <v>122845</v>
      </c>
      <c r="C385" s="9" t="s">
        <v>976</v>
      </c>
    </row>
    <row r="386" spans="1:3" ht="12.75" customHeight="1" x14ac:dyDescent="0.2">
      <c r="A386" s="9">
        <v>2021</v>
      </c>
      <c r="B386" s="9">
        <v>1127925</v>
      </c>
      <c r="C386" s="9" t="s">
        <v>976</v>
      </c>
    </row>
    <row r="387" spans="1:3" ht="12.75" customHeight="1" x14ac:dyDescent="0.2">
      <c r="A387" s="9">
        <v>2021</v>
      </c>
      <c r="B387" s="9">
        <v>1127927</v>
      </c>
      <c r="C387" s="9" t="s">
        <v>976</v>
      </c>
    </row>
    <row r="388" spans="1:3" ht="12.75" customHeight="1" x14ac:dyDescent="0.2">
      <c r="A388" s="9">
        <v>2021</v>
      </c>
      <c r="B388" s="9">
        <v>1308687</v>
      </c>
      <c r="C388" s="9" t="s">
        <v>976</v>
      </c>
    </row>
    <row r="389" spans="1:3" ht="12.75" customHeight="1" x14ac:dyDescent="0.2">
      <c r="A389" s="9">
        <v>2021</v>
      </c>
      <c r="B389" s="9">
        <v>108730</v>
      </c>
      <c r="C389" s="9" t="s">
        <v>976</v>
      </c>
    </row>
    <row r="390" spans="1:3" ht="12.75" customHeight="1" x14ac:dyDescent="0.2">
      <c r="A390" s="9">
        <v>2021</v>
      </c>
      <c r="B390" s="9">
        <v>1127925</v>
      </c>
      <c r="C390" s="9" t="s">
        <v>976</v>
      </c>
    </row>
    <row r="391" spans="1:3" ht="12.75" customHeight="1" x14ac:dyDescent="0.2">
      <c r="A391" s="9">
        <v>2021</v>
      </c>
      <c r="B391" s="9">
        <v>1179970</v>
      </c>
      <c r="C391" s="9" t="s">
        <v>976</v>
      </c>
    </row>
    <row r="392" spans="1:3" ht="12.75" customHeight="1" x14ac:dyDescent="0.2">
      <c r="A392" s="9">
        <v>2021</v>
      </c>
      <c r="B392" s="9">
        <v>1117076</v>
      </c>
      <c r="C392" s="9" t="s">
        <v>976</v>
      </c>
    </row>
    <row r="393" spans="1:3" ht="12.75" customHeight="1" x14ac:dyDescent="0.2">
      <c r="A393" s="9">
        <v>2021</v>
      </c>
      <c r="B393" s="9">
        <v>1308687</v>
      </c>
      <c r="C393" s="9" t="s">
        <v>976</v>
      </c>
    </row>
    <row r="394" spans="1:3" ht="12.75" customHeight="1" x14ac:dyDescent="0.2">
      <c r="A394" s="9">
        <v>2021</v>
      </c>
      <c r="B394" s="9">
        <v>1319230</v>
      </c>
      <c r="C394" s="9" t="s">
        <v>976</v>
      </c>
    </row>
    <row r="395" spans="1:3" ht="12.75" customHeight="1" x14ac:dyDescent="0.2">
      <c r="A395" s="9">
        <v>2021</v>
      </c>
      <c r="B395" s="9">
        <v>1179970</v>
      </c>
      <c r="C395" s="9" t="s">
        <v>976</v>
      </c>
    </row>
    <row r="396" spans="1:3" ht="12.75" customHeight="1" x14ac:dyDescent="0.2">
      <c r="A396" s="9">
        <v>2021</v>
      </c>
      <c r="B396" s="9">
        <v>1179970</v>
      </c>
      <c r="C396" s="9" t="s">
        <v>976</v>
      </c>
    </row>
    <row r="397" spans="1:3" ht="12.75" customHeight="1" x14ac:dyDescent="0.2">
      <c r="A397" s="9">
        <v>2021</v>
      </c>
      <c r="B397" s="9">
        <v>1117076</v>
      </c>
      <c r="C397" s="9" t="s">
        <v>976</v>
      </c>
    </row>
    <row r="398" spans="1:3" ht="12.75" customHeight="1" x14ac:dyDescent="0.2">
      <c r="A398" s="9">
        <v>2021</v>
      </c>
      <c r="B398" s="9">
        <v>1127925</v>
      </c>
      <c r="C398" s="9" t="s">
        <v>976</v>
      </c>
    </row>
    <row r="399" spans="1:3" ht="12.75" customHeight="1" x14ac:dyDescent="0.2">
      <c r="A399" s="9">
        <v>2021</v>
      </c>
      <c r="B399" s="9">
        <v>1270538</v>
      </c>
      <c r="C399" s="9" t="s">
        <v>976</v>
      </c>
    </row>
    <row r="400" spans="1:3" ht="12.75" customHeight="1" x14ac:dyDescent="0.2">
      <c r="A400" s="9">
        <v>2021</v>
      </c>
      <c r="B400" s="9">
        <v>1127927</v>
      </c>
      <c r="C400" s="9" t="s">
        <v>976</v>
      </c>
    </row>
    <row r="401" spans="1:3" ht="12.75" customHeight="1" x14ac:dyDescent="0.2">
      <c r="A401" s="9">
        <v>2021</v>
      </c>
      <c r="B401" s="9">
        <v>1127926</v>
      </c>
      <c r="C401" s="9" t="s">
        <v>976</v>
      </c>
    </row>
    <row r="402" spans="1:3" ht="12.75" customHeight="1" x14ac:dyDescent="0.2">
      <c r="A402" s="9">
        <v>2021</v>
      </c>
      <c r="B402" s="9">
        <v>122845</v>
      </c>
      <c r="C402" s="9" t="s">
        <v>976</v>
      </c>
    </row>
    <row r="403" spans="1:3" ht="12.75" customHeight="1" x14ac:dyDescent="0.2">
      <c r="A403" s="9">
        <v>2021</v>
      </c>
      <c r="B403" s="9">
        <v>1179970</v>
      </c>
      <c r="C403" s="9" t="s">
        <v>976</v>
      </c>
    </row>
    <row r="404" spans="1:3" ht="12.75" customHeight="1" x14ac:dyDescent="0.2">
      <c r="A404" s="9">
        <v>2021</v>
      </c>
      <c r="B404" s="9">
        <v>108730</v>
      </c>
      <c r="C404" s="9" t="s">
        <v>976</v>
      </c>
    </row>
    <row r="405" spans="1:3" ht="12.75" customHeight="1" x14ac:dyDescent="0.2">
      <c r="A405" s="9">
        <v>2021</v>
      </c>
      <c r="B405" s="9">
        <v>1103692</v>
      </c>
      <c r="C405" s="9" t="s">
        <v>976</v>
      </c>
    </row>
    <row r="406" spans="1:3" ht="12.75" customHeight="1" x14ac:dyDescent="0.2">
      <c r="A406" s="9">
        <v>2021</v>
      </c>
      <c r="B406" s="9">
        <v>1103692</v>
      </c>
      <c r="C406" s="9" t="s">
        <v>976</v>
      </c>
    </row>
    <row r="407" spans="1:3" ht="12.75" customHeight="1" x14ac:dyDescent="0.2">
      <c r="A407" s="9">
        <v>2021</v>
      </c>
      <c r="B407" s="9">
        <v>1127924</v>
      </c>
      <c r="C407" s="9" t="s">
        <v>976</v>
      </c>
    </row>
    <row r="408" spans="1:3" ht="12.75" customHeight="1" x14ac:dyDescent="0.2">
      <c r="A408" s="9">
        <v>2021</v>
      </c>
      <c r="B408" s="9">
        <v>123336</v>
      </c>
      <c r="C408" s="9" t="s">
        <v>976</v>
      </c>
    </row>
    <row r="409" spans="1:3" ht="12.75" customHeight="1" x14ac:dyDescent="0.2">
      <c r="A409" s="9">
        <v>2021</v>
      </c>
      <c r="B409" s="9">
        <v>123336</v>
      </c>
      <c r="C409" s="9" t="s">
        <v>976</v>
      </c>
    </row>
    <row r="410" spans="1:3" ht="12.75" customHeight="1" x14ac:dyDescent="0.2">
      <c r="A410" s="9">
        <v>2021</v>
      </c>
      <c r="B410" s="9">
        <v>1319230</v>
      </c>
      <c r="C410" s="9" t="s">
        <v>976</v>
      </c>
    </row>
    <row r="411" spans="1:3" ht="12.75" customHeight="1" x14ac:dyDescent="0.2">
      <c r="A411" s="9">
        <v>2021</v>
      </c>
      <c r="B411" s="9">
        <v>1179970</v>
      </c>
      <c r="C411" s="9" t="s">
        <v>976</v>
      </c>
    </row>
    <row r="412" spans="1:3" ht="12.75" customHeight="1" x14ac:dyDescent="0.2">
      <c r="A412" s="9">
        <v>2021</v>
      </c>
      <c r="B412" s="9">
        <v>150129</v>
      </c>
      <c r="C412" s="9" t="s">
        <v>976</v>
      </c>
    </row>
    <row r="413" spans="1:3" ht="12.75" customHeight="1" x14ac:dyDescent="0.2">
      <c r="A413" s="9">
        <v>2021</v>
      </c>
      <c r="B413" s="9">
        <v>1308687</v>
      </c>
      <c r="C413" s="9" t="s">
        <v>976</v>
      </c>
    </row>
    <row r="414" spans="1:3" ht="12.75" customHeight="1" x14ac:dyDescent="0.2">
      <c r="A414" s="9">
        <v>2021</v>
      </c>
      <c r="B414" s="9">
        <v>123336</v>
      </c>
      <c r="C414" s="9" t="s">
        <v>976</v>
      </c>
    </row>
    <row r="415" spans="1:3" ht="12.75" customHeight="1" x14ac:dyDescent="0.2">
      <c r="A415" s="9">
        <v>2021</v>
      </c>
      <c r="B415" s="9">
        <v>1179970</v>
      </c>
      <c r="C415" s="9" t="s">
        <v>976</v>
      </c>
    </row>
    <row r="416" spans="1:3" ht="12.75" customHeight="1" x14ac:dyDescent="0.2">
      <c r="A416" s="9">
        <v>2021</v>
      </c>
      <c r="B416" s="9">
        <v>122845</v>
      </c>
      <c r="C416" s="9" t="s">
        <v>976</v>
      </c>
    </row>
    <row r="417" spans="1:3" ht="12.75" customHeight="1" x14ac:dyDescent="0.2">
      <c r="A417" s="9">
        <v>2021</v>
      </c>
      <c r="B417" s="9">
        <v>122845</v>
      </c>
      <c r="C417" s="9" t="s">
        <v>976</v>
      </c>
    </row>
    <row r="418" spans="1:3" ht="12.75" customHeight="1" x14ac:dyDescent="0.2">
      <c r="A418" s="9">
        <v>2021</v>
      </c>
      <c r="B418" s="9">
        <v>1127925</v>
      </c>
      <c r="C418" s="9" t="s">
        <v>976</v>
      </c>
    </row>
    <row r="419" spans="1:3" ht="12.75" customHeight="1" x14ac:dyDescent="0.2">
      <c r="A419" s="9">
        <v>2021</v>
      </c>
      <c r="B419" s="9">
        <v>1103909</v>
      </c>
      <c r="C419" s="9" t="s">
        <v>976</v>
      </c>
    </row>
    <row r="420" spans="1:3" ht="12.75" customHeight="1" x14ac:dyDescent="0.2">
      <c r="A420" s="9">
        <v>2021</v>
      </c>
      <c r="B420" s="9">
        <v>1179970</v>
      </c>
      <c r="C420" s="9" t="s">
        <v>976</v>
      </c>
    </row>
    <row r="421" spans="1:3" ht="12.75" customHeight="1" x14ac:dyDescent="0.2">
      <c r="A421" s="9">
        <v>2021</v>
      </c>
      <c r="B421" s="9">
        <v>1179970</v>
      </c>
      <c r="C421" s="9" t="s">
        <v>976</v>
      </c>
    </row>
    <row r="422" spans="1:3" ht="12.75" customHeight="1" x14ac:dyDescent="0.2">
      <c r="A422" s="9">
        <v>2021</v>
      </c>
      <c r="B422" s="9">
        <v>122845</v>
      </c>
      <c r="C422" s="9" t="s">
        <v>976</v>
      </c>
    </row>
    <row r="423" spans="1:3" ht="12.75" customHeight="1" x14ac:dyDescent="0.2">
      <c r="A423" s="9">
        <v>2021</v>
      </c>
      <c r="B423" s="9">
        <v>123336</v>
      </c>
      <c r="C423" s="9" t="s">
        <v>976</v>
      </c>
    </row>
    <row r="424" spans="1:3" ht="12.75" customHeight="1" x14ac:dyDescent="0.2">
      <c r="A424" s="9">
        <v>2021</v>
      </c>
      <c r="B424" s="9">
        <v>1127925</v>
      </c>
      <c r="C424" s="9" t="s">
        <v>976</v>
      </c>
    </row>
    <row r="425" spans="1:3" ht="12.75" customHeight="1" x14ac:dyDescent="0.2">
      <c r="A425" s="9">
        <v>2021</v>
      </c>
      <c r="B425" s="9">
        <v>1179970</v>
      </c>
      <c r="C425" s="9" t="s">
        <v>976</v>
      </c>
    </row>
    <row r="426" spans="1:3" ht="12.75" customHeight="1" x14ac:dyDescent="0.2">
      <c r="A426" s="9">
        <v>2021</v>
      </c>
      <c r="B426" s="9">
        <v>1127925</v>
      </c>
      <c r="C426" s="9" t="s">
        <v>976</v>
      </c>
    </row>
    <row r="427" spans="1:3" ht="12.75" customHeight="1" x14ac:dyDescent="0.2">
      <c r="A427" s="9">
        <v>2021</v>
      </c>
      <c r="B427" s="9">
        <v>1308687</v>
      </c>
      <c r="C427" s="9" t="s">
        <v>976</v>
      </c>
    </row>
    <row r="428" spans="1:3" ht="12.75" customHeight="1" x14ac:dyDescent="0.2">
      <c r="A428" s="9">
        <v>2021</v>
      </c>
      <c r="B428" s="9">
        <v>122845</v>
      </c>
      <c r="C428" s="9" t="s">
        <v>976</v>
      </c>
    </row>
    <row r="429" spans="1:3" ht="12.75" customHeight="1" x14ac:dyDescent="0.2">
      <c r="A429" s="9">
        <v>2021</v>
      </c>
      <c r="B429" s="9">
        <v>1179970</v>
      </c>
      <c r="C429" s="9" t="s">
        <v>976</v>
      </c>
    </row>
    <row r="430" spans="1:3" ht="12.75" customHeight="1" x14ac:dyDescent="0.2">
      <c r="A430" s="9">
        <v>2021</v>
      </c>
      <c r="B430" s="9">
        <v>1308687</v>
      </c>
      <c r="C430" s="9" t="s">
        <v>976</v>
      </c>
    </row>
    <row r="431" spans="1:3" ht="12.75" customHeight="1" x14ac:dyDescent="0.2">
      <c r="A431" s="9">
        <v>2021</v>
      </c>
      <c r="B431" s="9">
        <v>1308687</v>
      </c>
      <c r="C431" s="9" t="s">
        <v>976</v>
      </c>
    </row>
    <row r="432" spans="1:3" ht="12.75" customHeight="1" x14ac:dyDescent="0.2">
      <c r="A432" s="9">
        <v>2021</v>
      </c>
      <c r="B432" s="9">
        <v>1319230</v>
      </c>
      <c r="C432" s="9" t="s">
        <v>976</v>
      </c>
    </row>
    <row r="433" spans="1:3" ht="12.75" customHeight="1" x14ac:dyDescent="0.2">
      <c r="A433" s="9">
        <v>2021</v>
      </c>
      <c r="B433" s="9">
        <v>1365444</v>
      </c>
      <c r="C433" s="9" t="s">
        <v>976</v>
      </c>
    </row>
    <row r="434" spans="1:3" ht="12.75" customHeight="1" x14ac:dyDescent="0.2">
      <c r="A434" s="9">
        <v>2021</v>
      </c>
      <c r="B434" s="9">
        <v>1179970</v>
      </c>
      <c r="C434" s="9" t="s">
        <v>976</v>
      </c>
    </row>
    <row r="435" spans="1:3" ht="12.75" customHeight="1" x14ac:dyDescent="0.2">
      <c r="A435" s="9">
        <v>2021</v>
      </c>
      <c r="B435" s="9">
        <v>1127927</v>
      </c>
      <c r="C435" s="9" t="s">
        <v>976</v>
      </c>
    </row>
    <row r="436" spans="1:3" ht="12.75" customHeight="1" x14ac:dyDescent="0.2">
      <c r="A436" s="9">
        <v>2021</v>
      </c>
      <c r="B436" s="9">
        <v>123336</v>
      </c>
      <c r="C436" s="9" t="s">
        <v>976</v>
      </c>
    </row>
    <row r="437" spans="1:3" ht="12.75" customHeight="1" x14ac:dyDescent="0.2">
      <c r="A437" s="9">
        <v>2021</v>
      </c>
      <c r="B437" s="9">
        <v>1127927</v>
      </c>
      <c r="C437" s="9" t="s">
        <v>976</v>
      </c>
    </row>
    <row r="438" spans="1:3" ht="12.75" customHeight="1" x14ac:dyDescent="0.2">
      <c r="A438" s="9">
        <v>2021</v>
      </c>
      <c r="B438" s="9">
        <v>1179970</v>
      </c>
      <c r="C438" s="9" t="s">
        <v>976</v>
      </c>
    </row>
    <row r="439" spans="1:3" ht="12.75" customHeight="1" x14ac:dyDescent="0.2">
      <c r="A439" s="9">
        <v>2021</v>
      </c>
      <c r="B439" s="9">
        <v>1127925</v>
      </c>
      <c r="C439" s="9" t="s">
        <v>976</v>
      </c>
    </row>
    <row r="440" spans="1:3" ht="12.75" customHeight="1" x14ac:dyDescent="0.2">
      <c r="A440" s="9">
        <v>2021</v>
      </c>
      <c r="B440" s="9">
        <v>1127925</v>
      </c>
      <c r="C440" s="9" t="s">
        <v>976</v>
      </c>
    </row>
    <row r="441" spans="1:3" ht="12.75" customHeight="1" x14ac:dyDescent="0.2">
      <c r="A441" s="9">
        <v>2021</v>
      </c>
      <c r="B441" s="9">
        <v>1319230</v>
      </c>
      <c r="C441" s="9" t="s">
        <v>976</v>
      </c>
    </row>
    <row r="442" spans="1:3" ht="12.75" customHeight="1" x14ac:dyDescent="0.2">
      <c r="A442" s="9">
        <v>2021</v>
      </c>
      <c r="B442" s="9">
        <v>1319230</v>
      </c>
      <c r="C442" s="9" t="s">
        <v>976</v>
      </c>
    </row>
    <row r="443" spans="1:3" ht="12.75" customHeight="1" x14ac:dyDescent="0.2">
      <c r="A443" s="9">
        <v>2021</v>
      </c>
      <c r="B443" s="9">
        <v>123336</v>
      </c>
      <c r="C443" s="9" t="s">
        <v>976</v>
      </c>
    </row>
    <row r="444" spans="1:3" ht="12.75" customHeight="1" x14ac:dyDescent="0.2">
      <c r="A444" s="9">
        <v>2021</v>
      </c>
      <c r="B444" s="9">
        <v>1308687</v>
      </c>
      <c r="C444" s="9" t="s">
        <v>976</v>
      </c>
    </row>
    <row r="445" spans="1:3" ht="12.75" customHeight="1" x14ac:dyDescent="0.2">
      <c r="A445" s="9">
        <v>2021</v>
      </c>
      <c r="B445" s="9">
        <v>1103692</v>
      </c>
      <c r="C445" s="9" t="s">
        <v>976</v>
      </c>
    </row>
    <row r="446" spans="1:3" ht="12.75" customHeight="1" x14ac:dyDescent="0.2">
      <c r="A446" s="9">
        <v>2021</v>
      </c>
      <c r="B446" s="9">
        <v>122845</v>
      </c>
      <c r="C446" s="9" t="s">
        <v>976</v>
      </c>
    </row>
    <row r="447" spans="1:3" ht="12.75" customHeight="1" x14ac:dyDescent="0.2">
      <c r="A447" s="9">
        <v>2021</v>
      </c>
      <c r="B447" s="9">
        <v>108730</v>
      </c>
      <c r="C447" s="9" t="s">
        <v>976</v>
      </c>
    </row>
    <row r="448" spans="1:3" ht="12.75" customHeight="1" x14ac:dyDescent="0.2">
      <c r="A448" s="9">
        <v>2021</v>
      </c>
      <c r="B448" s="9">
        <v>122845</v>
      </c>
      <c r="C448" s="9" t="s">
        <v>976</v>
      </c>
    </row>
    <row r="449" spans="1:3" ht="12.75" customHeight="1" x14ac:dyDescent="0.2">
      <c r="A449" s="9">
        <v>2021</v>
      </c>
      <c r="B449" s="9">
        <v>1127924</v>
      </c>
      <c r="C449" s="9" t="s">
        <v>976</v>
      </c>
    </row>
    <row r="450" spans="1:3" ht="12.75" customHeight="1" x14ac:dyDescent="0.2">
      <c r="A450" s="9">
        <v>2021</v>
      </c>
      <c r="B450" s="9">
        <v>1127924</v>
      </c>
      <c r="C450" s="9" t="s">
        <v>976</v>
      </c>
    </row>
    <row r="451" spans="1:3" ht="12.75" customHeight="1" x14ac:dyDescent="0.2">
      <c r="A451" s="9">
        <v>2021</v>
      </c>
      <c r="B451" s="9">
        <v>150129</v>
      </c>
      <c r="C451" s="9" t="s">
        <v>976</v>
      </c>
    </row>
    <row r="452" spans="1:3" ht="12.75" customHeight="1" x14ac:dyDescent="0.2">
      <c r="A452" s="9">
        <v>2021</v>
      </c>
      <c r="B452" s="9">
        <v>123336</v>
      </c>
      <c r="C452" s="9" t="s">
        <v>976</v>
      </c>
    </row>
    <row r="453" spans="1:3" ht="12.75" customHeight="1" x14ac:dyDescent="0.2">
      <c r="A453" s="9">
        <v>2021</v>
      </c>
      <c r="B453" s="9">
        <v>1127925</v>
      </c>
      <c r="C453" s="9" t="s">
        <v>976</v>
      </c>
    </row>
    <row r="454" spans="1:3" ht="12.75" customHeight="1" x14ac:dyDescent="0.2">
      <c r="A454" s="9">
        <v>2021</v>
      </c>
      <c r="B454" s="9">
        <v>1127927</v>
      </c>
      <c r="C454" s="9" t="s">
        <v>976</v>
      </c>
    </row>
    <row r="455" spans="1:3" ht="12.75" customHeight="1" x14ac:dyDescent="0.2">
      <c r="A455" s="9">
        <v>2021</v>
      </c>
      <c r="B455" s="9">
        <v>108730</v>
      </c>
      <c r="C455" s="9" t="s">
        <v>976</v>
      </c>
    </row>
    <row r="456" spans="1:3" ht="12.75" customHeight="1" x14ac:dyDescent="0.2">
      <c r="A456" s="9">
        <v>2021</v>
      </c>
      <c r="B456" s="9">
        <v>1103657</v>
      </c>
      <c r="C456" s="9" t="s">
        <v>976</v>
      </c>
    </row>
    <row r="457" spans="1:3" ht="12.75" customHeight="1" x14ac:dyDescent="0.2">
      <c r="A457" s="9">
        <v>2021</v>
      </c>
      <c r="B457" s="9">
        <v>1308687</v>
      </c>
      <c r="C457" s="9" t="s">
        <v>976</v>
      </c>
    </row>
    <row r="458" spans="1:3" ht="12.75" customHeight="1" x14ac:dyDescent="0.2">
      <c r="A458" s="9">
        <v>2021</v>
      </c>
      <c r="B458" s="9">
        <v>1319230</v>
      </c>
      <c r="C458" s="9" t="s">
        <v>976</v>
      </c>
    </row>
    <row r="459" spans="1:3" ht="12.75" customHeight="1" x14ac:dyDescent="0.2">
      <c r="A459" s="9">
        <v>2021</v>
      </c>
      <c r="B459" s="9">
        <v>1308687</v>
      </c>
      <c r="C459" s="9" t="s">
        <v>976</v>
      </c>
    </row>
    <row r="460" spans="1:3" ht="12.75" customHeight="1" x14ac:dyDescent="0.2">
      <c r="A460" s="9">
        <v>2021</v>
      </c>
      <c r="B460" s="9">
        <v>1103909</v>
      </c>
      <c r="C460" s="9" t="s">
        <v>976</v>
      </c>
    </row>
    <row r="461" spans="1:3" ht="12.75" customHeight="1" x14ac:dyDescent="0.2">
      <c r="A461" s="9">
        <v>2021</v>
      </c>
      <c r="B461" s="9">
        <v>1103909</v>
      </c>
      <c r="C461" s="9" t="s">
        <v>976</v>
      </c>
    </row>
    <row r="462" spans="1:3" ht="12.75" customHeight="1" x14ac:dyDescent="0.2">
      <c r="A462" s="9">
        <v>2021</v>
      </c>
      <c r="B462" s="9">
        <v>1179970</v>
      </c>
      <c r="C462" s="9" t="s">
        <v>976</v>
      </c>
    </row>
    <row r="463" spans="1:3" ht="12.75" customHeight="1" x14ac:dyDescent="0.2">
      <c r="A463" s="9">
        <v>2021</v>
      </c>
      <c r="B463" s="9">
        <v>1127926</v>
      </c>
      <c r="C463" s="9" t="s">
        <v>976</v>
      </c>
    </row>
    <row r="464" spans="1:3" ht="12.75" customHeight="1" x14ac:dyDescent="0.2">
      <c r="A464" s="9">
        <v>2021</v>
      </c>
      <c r="B464" s="9">
        <v>122845</v>
      </c>
      <c r="C464" s="9" t="s">
        <v>976</v>
      </c>
    </row>
    <row r="465" spans="1:3" ht="12.75" customHeight="1" x14ac:dyDescent="0.2">
      <c r="A465" s="9">
        <v>2021</v>
      </c>
      <c r="B465" s="9">
        <v>1103692</v>
      </c>
      <c r="C465" s="9" t="s">
        <v>976</v>
      </c>
    </row>
    <row r="466" spans="1:3" ht="12.75" customHeight="1" x14ac:dyDescent="0.2">
      <c r="A466" s="9">
        <v>2021</v>
      </c>
      <c r="B466" s="9">
        <v>122845</v>
      </c>
      <c r="C466" s="9" t="s">
        <v>976</v>
      </c>
    </row>
    <row r="467" spans="1:3" ht="12.75" customHeight="1" x14ac:dyDescent="0.2">
      <c r="A467" s="9">
        <v>2021</v>
      </c>
      <c r="B467" s="9">
        <v>1127927</v>
      </c>
      <c r="C467" s="9" t="s">
        <v>976</v>
      </c>
    </row>
    <row r="468" spans="1:3" ht="12.75" customHeight="1" x14ac:dyDescent="0.2">
      <c r="A468" s="9">
        <v>2021</v>
      </c>
      <c r="B468" s="9">
        <v>122845</v>
      </c>
      <c r="C468" s="9" t="s">
        <v>976</v>
      </c>
    </row>
    <row r="469" spans="1:3" ht="12.75" customHeight="1" x14ac:dyDescent="0.2">
      <c r="A469" s="9">
        <v>2021</v>
      </c>
      <c r="B469" s="9">
        <v>122845</v>
      </c>
      <c r="C469" s="9" t="s">
        <v>976</v>
      </c>
    </row>
    <row r="470" spans="1:3" ht="12.75" customHeight="1" x14ac:dyDescent="0.2">
      <c r="A470" s="9">
        <v>2021</v>
      </c>
      <c r="B470" s="9">
        <v>1179970</v>
      </c>
      <c r="C470" s="9" t="s">
        <v>976</v>
      </c>
    </row>
    <row r="471" spans="1:3" ht="12.75" customHeight="1" x14ac:dyDescent="0.2">
      <c r="A471" s="9">
        <v>2021</v>
      </c>
      <c r="B471" s="9">
        <v>1179970</v>
      </c>
      <c r="C471" s="9" t="s">
        <v>976</v>
      </c>
    </row>
    <row r="472" spans="1:3" ht="12.75" customHeight="1" x14ac:dyDescent="0.2">
      <c r="A472" s="9">
        <v>2021</v>
      </c>
      <c r="B472" s="9">
        <v>1179970</v>
      </c>
      <c r="C472" s="9" t="s">
        <v>976</v>
      </c>
    </row>
    <row r="473" spans="1:3" ht="12.75" customHeight="1" x14ac:dyDescent="0.2">
      <c r="A473" s="9">
        <v>2021</v>
      </c>
      <c r="B473" s="9">
        <v>1179970</v>
      </c>
      <c r="C473" s="9" t="s">
        <v>976</v>
      </c>
    </row>
    <row r="474" spans="1:3" ht="12.75" customHeight="1" x14ac:dyDescent="0.2">
      <c r="A474" s="9">
        <v>2021</v>
      </c>
      <c r="B474" s="9">
        <v>1179970</v>
      </c>
      <c r="C474" s="9" t="s">
        <v>976</v>
      </c>
    </row>
    <row r="475" spans="1:3" ht="12.75" customHeight="1" x14ac:dyDescent="0.2">
      <c r="A475" s="9">
        <v>2021</v>
      </c>
      <c r="B475" s="9">
        <v>122845</v>
      </c>
      <c r="C475" s="9" t="s">
        <v>976</v>
      </c>
    </row>
    <row r="476" spans="1:3" ht="12.75" customHeight="1" x14ac:dyDescent="0.2">
      <c r="A476" s="9">
        <v>2021</v>
      </c>
      <c r="B476" s="9">
        <v>1308687</v>
      </c>
      <c r="C476" s="9" t="s">
        <v>976</v>
      </c>
    </row>
    <row r="477" spans="1:3" ht="12.75" customHeight="1" x14ac:dyDescent="0.2">
      <c r="A477" s="9">
        <v>2021</v>
      </c>
      <c r="B477" s="9">
        <v>1117076</v>
      </c>
      <c r="C477" s="9" t="s">
        <v>976</v>
      </c>
    </row>
    <row r="478" spans="1:3" ht="12.75" customHeight="1" x14ac:dyDescent="0.2">
      <c r="A478" s="9">
        <v>2021</v>
      </c>
      <c r="B478" s="9">
        <v>1365444</v>
      </c>
      <c r="C478" s="9" t="s">
        <v>976</v>
      </c>
    </row>
    <row r="479" spans="1:3" ht="12.75" customHeight="1" x14ac:dyDescent="0.2">
      <c r="A479" s="9">
        <v>2021</v>
      </c>
      <c r="B479" s="9">
        <v>1127924</v>
      </c>
      <c r="C479" s="9" t="s">
        <v>976</v>
      </c>
    </row>
    <row r="480" spans="1:3" ht="12.75" customHeight="1" x14ac:dyDescent="0.2">
      <c r="A480" s="9">
        <v>2021</v>
      </c>
      <c r="B480" s="9">
        <v>1308687</v>
      </c>
      <c r="C480" s="9" t="s">
        <v>976</v>
      </c>
    </row>
    <row r="481" spans="1:3" ht="12.75" customHeight="1" x14ac:dyDescent="0.2">
      <c r="A481" s="9">
        <v>2021</v>
      </c>
      <c r="B481" s="9">
        <v>1103909</v>
      </c>
      <c r="C481" s="9" t="s">
        <v>976</v>
      </c>
    </row>
    <row r="482" spans="1:3" ht="12.75" customHeight="1" x14ac:dyDescent="0.2">
      <c r="A482" s="9">
        <v>2021</v>
      </c>
      <c r="B482" s="9">
        <v>1103692</v>
      </c>
      <c r="C482" s="9" t="s">
        <v>976</v>
      </c>
    </row>
    <row r="483" spans="1:3" ht="12.75" customHeight="1" x14ac:dyDescent="0.2">
      <c r="A483" s="9">
        <v>2021</v>
      </c>
      <c r="B483" s="9">
        <v>1103692</v>
      </c>
      <c r="C483" s="9" t="s">
        <v>976</v>
      </c>
    </row>
    <row r="484" spans="1:3" ht="12.75" customHeight="1" x14ac:dyDescent="0.2">
      <c r="A484" s="9">
        <v>2021</v>
      </c>
      <c r="B484" s="9">
        <v>123336</v>
      </c>
      <c r="C484" s="9" t="s">
        <v>976</v>
      </c>
    </row>
    <row r="485" spans="1:3" ht="12.75" customHeight="1" x14ac:dyDescent="0.2">
      <c r="A485" s="9">
        <v>2021</v>
      </c>
      <c r="B485" s="9">
        <v>122845</v>
      </c>
      <c r="C485" s="9" t="s">
        <v>976</v>
      </c>
    </row>
    <row r="486" spans="1:3" ht="12.75" customHeight="1" x14ac:dyDescent="0.2">
      <c r="A486" s="9">
        <v>2021</v>
      </c>
      <c r="B486" s="9">
        <v>1319230</v>
      </c>
      <c r="C486" s="9" t="s">
        <v>976</v>
      </c>
    </row>
    <row r="487" spans="1:3" ht="12.75" customHeight="1" x14ac:dyDescent="0.2">
      <c r="A487" s="9">
        <v>2021</v>
      </c>
      <c r="B487" s="9">
        <v>1179970</v>
      </c>
      <c r="C487" s="9" t="s">
        <v>976</v>
      </c>
    </row>
    <row r="488" spans="1:3" ht="12.75" customHeight="1" x14ac:dyDescent="0.2">
      <c r="A488" s="9">
        <v>2021</v>
      </c>
      <c r="B488" s="9">
        <v>1179970</v>
      </c>
      <c r="C488" s="9" t="s">
        <v>976</v>
      </c>
    </row>
    <row r="489" spans="1:3" ht="12.75" customHeight="1" x14ac:dyDescent="0.2">
      <c r="A489" s="9">
        <v>2021</v>
      </c>
      <c r="B489" s="9">
        <v>122845</v>
      </c>
      <c r="C489" s="9" t="s">
        <v>976</v>
      </c>
    </row>
    <row r="490" spans="1:3" ht="12.75" customHeight="1" x14ac:dyDescent="0.2">
      <c r="A490" s="9">
        <v>2021</v>
      </c>
      <c r="B490" s="9">
        <v>1270538</v>
      </c>
      <c r="C490" s="9" t="s">
        <v>976</v>
      </c>
    </row>
    <row r="491" spans="1:3" ht="12.75" customHeight="1" x14ac:dyDescent="0.2">
      <c r="A491" s="9">
        <v>2021</v>
      </c>
      <c r="B491" s="9">
        <v>1103692</v>
      </c>
      <c r="C491" s="9" t="s">
        <v>976</v>
      </c>
    </row>
    <row r="492" spans="1:3" ht="12.75" customHeight="1" x14ac:dyDescent="0.2">
      <c r="A492" s="9">
        <v>2021</v>
      </c>
      <c r="B492" s="9">
        <v>122845</v>
      </c>
      <c r="C492" s="9" t="s">
        <v>976</v>
      </c>
    </row>
    <row r="493" spans="1:3" ht="12.75" customHeight="1" x14ac:dyDescent="0.2">
      <c r="A493" s="9">
        <v>2021</v>
      </c>
      <c r="B493" s="9">
        <v>1179970</v>
      </c>
      <c r="C493" s="9" t="s">
        <v>976</v>
      </c>
    </row>
    <row r="494" spans="1:3" ht="12.75" customHeight="1" x14ac:dyDescent="0.2">
      <c r="A494" s="9">
        <v>2021</v>
      </c>
      <c r="B494" s="9">
        <v>1270538</v>
      </c>
      <c r="C494" s="9" t="s">
        <v>976</v>
      </c>
    </row>
    <row r="495" spans="1:3" ht="12.75" customHeight="1" x14ac:dyDescent="0.2">
      <c r="A495" s="9">
        <v>2021</v>
      </c>
      <c r="B495" s="9">
        <v>1127925</v>
      </c>
      <c r="C495" s="9" t="s">
        <v>976</v>
      </c>
    </row>
    <row r="496" spans="1:3" ht="12.75" customHeight="1" x14ac:dyDescent="0.2">
      <c r="A496" s="9">
        <v>2021</v>
      </c>
      <c r="B496" s="9">
        <v>1127925</v>
      </c>
      <c r="C496" s="9" t="s">
        <v>976</v>
      </c>
    </row>
    <row r="497" spans="1:3" ht="12.75" customHeight="1" x14ac:dyDescent="0.2">
      <c r="A497" s="9">
        <v>2021</v>
      </c>
      <c r="B497" s="9">
        <v>1127924</v>
      </c>
      <c r="C497" s="9" t="s">
        <v>976</v>
      </c>
    </row>
    <row r="498" spans="1:3" ht="12.75" customHeight="1" x14ac:dyDescent="0.2">
      <c r="A498" s="9">
        <v>2021</v>
      </c>
      <c r="B498" s="9">
        <v>1127925</v>
      </c>
      <c r="C498" s="9" t="s">
        <v>976</v>
      </c>
    </row>
    <row r="499" spans="1:3" ht="12.75" customHeight="1" x14ac:dyDescent="0.2">
      <c r="A499" s="9">
        <v>2021</v>
      </c>
      <c r="B499" s="9">
        <v>1308687</v>
      </c>
      <c r="C499" s="9" t="s">
        <v>976</v>
      </c>
    </row>
    <row r="500" spans="1:3" ht="12.75" customHeight="1" x14ac:dyDescent="0.2">
      <c r="A500" s="9">
        <v>2021</v>
      </c>
      <c r="B500" s="9">
        <v>1319230</v>
      </c>
      <c r="C500" s="9" t="s">
        <v>976</v>
      </c>
    </row>
    <row r="501" spans="1:3" ht="12.75" customHeight="1" x14ac:dyDescent="0.2">
      <c r="A501" s="9">
        <v>2021</v>
      </c>
      <c r="B501" s="9">
        <v>108730</v>
      </c>
      <c r="C501" s="9" t="s">
        <v>976</v>
      </c>
    </row>
    <row r="502" spans="1:3" ht="12.75" customHeight="1" x14ac:dyDescent="0.2">
      <c r="A502" s="9">
        <v>2021</v>
      </c>
      <c r="B502" s="9">
        <v>123336</v>
      </c>
      <c r="C502" s="9" t="s">
        <v>976</v>
      </c>
    </row>
    <row r="503" spans="1:3" ht="12.75" customHeight="1" x14ac:dyDescent="0.2">
      <c r="A503" s="9">
        <v>2021</v>
      </c>
      <c r="B503" s="9">
        <v>1179970</v>
      </c>
      <c r="C503" s="9" t="s">
        <v>976</v>
      </c>
    </row>
    <row r="504" spans="1:3" ht="12.75" customHeight="1" x14ac:dyDescent="0.2">
      <c r="A504" s="9">
        <v>2021</v>
      </c>
      <c r="B504" s="9">
        <v>122845</v>
      </c>
      <c r="C504" s="9" t="s">
        <v>976</v>
      </c>
    </row>
    <row r="505" spans="1:3" ht="12.75" customHeight="1" x14ac:dyDescent="0.2">
      <c r="A505" s="9">
        <v>2021</v>
      </c>
      <c r="B505" s="9">
        <v>1308687</v>
      </c>
      <c r="C505" s="9" t="s">
        <v>976</v>
      </c>
    </row>
    <row r="506" spans="1:3" ht="12.75" customHeight="1" x14ac:dyDescent="0.2">
      <c r="A506" s="9">
        <v>2021</v>
      </c>
      <c r="B506" s="9">
        <v>1308687</v>
      </c>
      <c r="C506" s="9" t="s">
        <v>976</v>
      </c>
    </row>
    <row r="507" spans="1:3" ht="12.75" customHeight="1" x14ac:dyDescent="0.2">
      <c r="A507" s="9">
        <v>2021</v>
      </c>
      <c r="B507" s="9">
        <v>1127924</v>
      </c>
      <c r="C507" s="9" t="s">
        <v>976</v>
      </c>
    </row>
    <row r="508" spans="1:3" ht="12.75" customHeight="1" x14ac:dyDescent="0.2">
      <c r="A508" s="9">
        <v>2021</v>
      </c>
      <c r="B508" s="9">
        <v>1179970</v>
      </c>
      <c r="C508" s="9" t="s">
        <v>976</v>
      </c>
    </row>
    <row r="509" spans="1:3" ht="12.75" customHeight="1" x14ac:dyDescent="0.2">
      <c r="A509" s="9">
        <v>2021</v>
      </c>
      <c r="B509" s="9">
        <v>1127927</v>
      </c>
      <c r="C509" s="9" t="s">
        <v>976</v>
      </c>
    </row>
    <row r="510" spans="1:3" ht="12.75" customHeight="1" x14ac:dyDescent="0.2">
      <c r="A510" s="9">
        <v>2021</v>
      </c>
      <c r="B510" s="9">
        <v>123336</v>
      </c>
      <c r="C510" s="9" t="s">
        <v>976</v>
      </c>
    </row>
    <row r="511" spans="1:3" ht="12.75" customHeight="1" x14ac:dyDescent="0.2">
      <c r="A511" s="9">
        <v>2021</v>
      </c>
      <c r="B511" s="9">
        <v>123336</v>
      </c>
      <c r="C511" s="9" t="s">
        <v>976</v>
      </c>
    </row>
    <row r="512" spans="1:3" ht="12.75" customHeight="1" x14ac:dyDescent="0.2">
      <c r="A512" s="9">
        <v>2021</v>
      </c>
      <c r="B512" s="9">
        <v>122845</v>
      </c>
      <c r="C512" s="9" t="s">
        <v>976</v>
      </c>
    </row>
    <row r="513" spans="1:3" ht="12.75" customHeight="1" x14ac:dyDescent="0.2">
      <c r="A513" s="9">
        <v>2021</v>
      </c>
      <c r="B513" s="9">
        <v>1117076</v>
      </c>
      <c r="C513" s="9" t="s">
        <v>976</v>
      </c>
    </row>
    <row r="514" spans="1:3" ht="12.75" customHeight="1" x14ac:dyDescent="0.2">
      <c r="A514" s="9">
        <v>2021</v>
      </c>
      <c r="B514" s="9">
        <v>1127924</v>
      </c>
      <c r="C514" s="9" t="s">
        <v>976</v>
      </c>
    </row>
    <row r="515" spans="1:3" ht="12.75" customHeight="1" x14ac:dyDescent="0.2">
      <c r="A515" s="9">
        <v>2021</v>
      </c>
      <c r="B515" s="9">
        <v>1270538</v>
      </c>
      <c r="C515" s="9" t="s">
        <v>976</v>
      </c>
    </row>
    <row r="516" spans="1:3" ht="12.75" customHeight="1" x14ac:dyDescent="0.2">
      <c r="A516" s="9">
        <v>2021</v>
      </c>
      <c r="B516" s="9">
        <v>1103909</v>
      </c>
      <c r="C516" s="9" t="s">
        <v>976</v>
      </c>
    </row>
    <row r="517" spans="1:3" ht="12.75" customHeight="1" x14ac:dyDescent="0.2">
      <c r="A517" s="9">
        <v>2021</v>
      </c>
      <c r="B517" s="9">
        <v>108730</v>
      </c>
      <c r="C517" s="9" t="s">
        <v>976</v>
      </c>
    </row>
    <row r="518" spans="1:3" ht="12.75" customHeight="1" x14ac:dyDescent="0.2">
      <c r="A518" s="9">
        <v>2021</v>
      </c>
      <c r="B518" s="9">
        <v>1103657</v>
      </c>
      <c r="C518" s="9" t="s">
        <v>976</v>
      </c>
    </row>
    <row r="519" spans="1:3" ht="12.75" customHeight="1" x14ac:dyDescent="0.2">
      <c r="A519" s="9">
        <v>2021</v>
      </c>
      <c r="B519" s="9">
        <v>1308687</v>
      </c>
      <c r="C519" s="9" t="s">
        <v>976</v>
      </c>
    </row>
    <row r="520" spans="1:3" ht="12.75" customHeight="1" x14ac:dyDescent="0.2">
      <c r="A520" s="9">
        <v>2021</v>
      </c>
      <c r="B520" s="9">
        <v>108730</v>
      </c>
      <c r="C520" s="9" t="s">
        <v>976</v>
      </c>
    </row>
    <row r="521" spans="1:3" ht="12.75" customHeight="1" x14ac:dyDescent="0.2">
      <c r="A521" s="9">
        <v>2021</v>
      </c>
      <c r="B521" s="9">
        <v>108730</v>
      </c>
      <c r="C521" s="9" t="s">
        <v>976</v>
      </c>
    </row>
    <row r="522" spans="1:3" ht="12.75" customHeight="1" x14ac:dyDescent="0.2">
      <c r="A522" s="9">
        <v>2021</v>
      </c>
      <c r="B522" s="9">
        <v>122845</v>
      </c>
      <c r="C522" s="9" t="s">
        <v>976</v>
      </c>
    </row>
    <row r="523" spans="1:3" ht="12.75" customHeight="1" x14ac:dyDescent="0.2">
      <c r="A523" s="9">
        <v>2021</v>
      </c>
      <c r="B523" s="9">
        <v>1127925</v>
      </c>
      <c r="C523" s="9" t="s">
        <v>976</v>
      </c>
    </row>
    <row r="524" spans="1:3" ht="12.75" customHeight="1" x14ac:dyDescent="0.2">
      <c r="A524" s="9">
        <v>2021</v>
      </c>
      <c r="B524" s="9">
        <v>1179970</v>
      </c>
      <c r="C524" s="9" t="s">
        <v>976</v>
      </c>
    </row>
    <row r="525" spans="1:3" ht="12.75" customHeight="1" x14ac:dyDescent="0.2">
      <c r="A525" s="9">
        <v>2021</v>
      </c>
      <c r="B525" s="9">
        <v>1308687</v>
      </c>
      <c r="C525" s="9" t="s">
        <v>976</v>
      </c>
    </row>
    <row r="526" spans="1:3" ht="12.75" customHeight="1" x14ac:dyDescent="0.2">
      <c r="A526" s="9">
        <v>2021</v>
      </c>
      <c r="B526" s="9">
        <v>123336</v>
      </c>
      <c r="C526" s="9" t="s">
        <v>976</v>
      </c>
    </row>
    <row r="527" spans="1:3" ht="12.75" customHeight="1" x14ac:dyDescent="0.2">
      <c r="A527" s="9">
        <v>2021</v>
      </c>
      <c r="B527" s="9">
        <v>122845</v>
      </c>
      <c r="C527" s="9" t="s">
        <v>976</v>
      </c>
    </row>
    <row r="528" spans="1:3" ht="12.75" customHeight="1" x14ac:dyDescent="0.2">
      <c r="A528" s="9">
        <v>2021</v>
      </c>
      <c r="B528" s="9">
        <v>1308687</v>
      </c>
      <c r="C528" s="9" t="s">
        <v>976</v>
      </c>
    </row>
    <row r="529" spans="1:3" ht="12.75" customHeight="1" x14ac:dyDescent="0.2">
      <c r="A529" s="9">
        <v>2021</v>
      </c>
      <c r="B529" s="9">
        <v>1117076</v>
      </c>
      <c r="C529" s="9" t="s">
        <v>976</v>
      </c>
    </row>
    <row r="530" spans="1:3" ht="12.75" customHeight="1" x14ac:dyDescent="0.2">
      <c r="A530" s="9">
        <v>2021</v>
      </c>
      <c r="B530" s="9">
        <v>1270538</v>
      </c>
      <c r="C530" s="9" t="s">
        <v>976</v>
      </c>
    </row>
    <row r="531" spans="1:3" ht="12.75" customHeight="1" x14ac:dyDescent="0.2">
      <c r="A531" s="9">
        <v>2021</v>
      </c>
      <c r="B531" s="9">
        <v>123336</v>
      </c>
      <c r="C531" s="9" t="s">
        <v>976</v>
      </c>
    </row>
    <row r="532" spans="1:3" ht="12.75" customHeight="1" x14ac:dyDescent="0.2">
      <c r="A532" s="9">
        <v>2021</v>
      </c>
      <c r="B532" s="9">
        <v>122845</v>
      </c>
      <c r="C532" s="9" t="s">
        <v>976</v>
      </c>
    </row>
    <row r="533" spans="1:3" ht="12.75" customHeight="1" x14ac:dyDescent="0.2">
      <c r="A533" s="9">
        <v>2021</v>
      </c>
      <c r="B533" s="9">
        <v>1270538</v>
      </c>
      <c r="C533" s="9" t="s">
        <v>976</v>
      </c>
    </row>
    <row r="534" spans="1:3" ht="12.75" customHeight="1" x14ac:dyDescent="0.2">
      <c r="A534" s="9">
        <v>2021</v>
      </c>
      <c r="B534" s="9">
        <v>1127925</v>
      </c>
      <c r="C534" s="9" t="s">
        <v>976</v>
      </c>
    </row>
    <row r="535" spans="1:3" ht="12.75" customHeight="1" x14ac:dyDescent="0.2">
      <c r="A535" s="9">
        <v>2021</v>
      </c>
      <c r="B535" s="9">
        <v>122845</v>
      </c>
      <c r="C535" s="9" t="s">
        <v>976</v>
      </c>
    </row>
    <row r="536" spans="1:3" ht="12.75" customHeight="1" x14ac:dyDescent="0.2">
      <c r="A536" s="9">
        <v>2021</v>
      </c>
      <c r="B536" s="9">
        <v>1127924</v>
      </c>
      <c r="C536" s="9" t="s">
        <v>976</v>
      </c>
    </row>
    <row r="537" spans="1:3" ht="12.75" customHeight="1" x14ac:dyDescent="0.2">
      <c r="A537" s="9">
        <v>2021</v>
      </c>
      <c r="B537" s="9">
        <v>150129</v>
      </c>
      <c r="C537" s="9" t="s">
        <v>976</v>
      </c>
    </row>
    <row r="538" spans="1:3" ht="12.75" customHeight="1" x14ac:dyDescent="0.2">
      <c r="A538" s="9">
        <v>2021</v>
      </c>
      <c r="B538" s="9">
        <v>1117076</v>
      </c>
      <c r="C538" s="9" t="s">
        <v>976</v>
      </c>
    </row>
    <row r="539" spans="1:3" ht="12.75" customHeight="1" x14ac:dyDescent="0.2">
      <c r="A539" s="9">
        <v>2021</v>
      </c>
      <c r="B539" s="9">
        <v>1127925</v>
      </c>
      <c r="C539" s="9" t="s">
        <v>976</v>
      </c>
    </row>
    <row r="540" spans="1:3" ht="12.75" customHeight="1" x14ac:dyDescent="0.2">
      <c r="A540" s="9">
        <v>2021</v>
      </c>
      <c r="B540" s="9">
        <v>1127926</v>
      </c>
      <c r="C540" s="9" t="s">
        <v>976</v>
      </c>
    </row>
    <row r="541" spans="1:3" ht="12.75" customHeight="1" x14ac:dyDescent="0.2">
      <c r="A541" s="9">
        <v>2021</v>
      </c>
      <c r="B541" s="9">
        <v>108730</v>
      </c>
      <c r="C541" s="9" t="s">
        <v>976</v>
      </c>
    </row>
    <row r="542" spans="1:3" ht="12.75" customHeight="1" x14ac:dyDescent="0.2">
      <c r="A542" s="9">
        <v>2021</v>
      </c>
      <c r="B542" s="9">
        <v>1270538</v>
      </c>
      <c r="C542" s="9" t="s">
        <v>976</v>
      </c>
    </row>
    <row r="543" spans="1:3" ht="12.75" customHeight="1" x14ac:dyDescent="0.2">
      <c r="A543" s="9">
        <v>2021</v>
      </c>
      <c r="B543" s="9">
        <v>108730</v>
      </c>
      <c r="C543" s="9" t="s">
        <v>976</v>
      </c>
    </row>
    <row r="544" spans="1:3" ht="12.75" customHeight="1" x14ac:dyDescent="0.2">
      <c r="A544" s="9">
        <v>2021</v>
      </c>
      <c r="B544" s="9">
        <v>1127925</v>
      </c>
      <c r="C544" s="9" t="s">
        <v>976</v>
      </c>
    </row>
    <row r="545" spans="1:3" ht="12.75" customHeight="1" x14ac:dyDescent="0.2">
      <c r="A545" s="9">
        <v>2021</v>
      </c>
      <c r="B545" s="9">
        <v>1308687</v>
      </c>
      <c r="C545" s="9" t="s">
        <v>976</v>
      </c>
    </row>
    <row r="546" spans="1:3" ht="12.75" customHeight="1" x14ac:dyDescent="0.2">
      <c r="A546" s="9">
        <v>2021</v>
      </c>
      <c r="B546" s="9">
        <v>1179970</v>
      </c>
      <c r="C546" s="9" t="s">
        <v>976</v>
      </c>
    </row>
    <row r="547" spans="1:3" ht="12.75" customHeight="1" x14ac:dyDescent="0.2">
      <c r="A547" s="9">
        <v>2021</v>
      </c>
      <c r="B547" s="9">
        <v>122845</v>
      </c>
      <c r="C547" s="9" t="s">
        <v>976</v>
      </c>
    </row>
    <row r="548" spans="1:3" ht="12.75" customHeight="1" x14ac:dyDescent="0.2">
      <c r="A548" s="9">
        <v>2021</v>
      </c>
      <c r="B548" s="9">
        <v>123336</v>
      </c>
      <c r="C548" s="9" t="s">
        <v>976</v>
      </c>
    </row>
    <row r="549" spans="1:3" ht="12.75" customHeight="1" x14ac:dyDescent="0.2">
      <c r="A549" s="9">
        <v>2021</v>
      </c>
      <c r="B549" s="9">
        <v>1308687</v>
      </c>
      <c r="C549" s="9" t="s">
        <v>976</v>
      </c>
    </row>
    <row r="550" spans="1:3" ht="12.75" customHeight="1" x14ac:dyDescent="0.2">
      <c r="A550" s="9">
        <v>2021</v>
      </c>
      <c r="B550" s="9">
        <v>1127924</v>
      </c>
      <c r="C550" s="9" t="s">
        <v>976</v>
      </c>
    </row>
    <row r="551" spans="1:3" ht="12.75" customHeight="1" x14ac:dyDescent="0.2">
      <c r="A551" s="9">
        <v>2021</v>
      </c>
      <c r="B551" s="9">
        <v>1308687</v>
      </c>
      <c r="C551" s="9" t="s">
        <v>976</v>
      </c>
    </row>
    <row r="552" spans="1:3" ht="12.75" customHeight="1" x14ac:dyDescent="0.2">
      <c r="A552" s="9">
        <v>2021</v>
      </c>
      <c r="B552" s="9">
        <v>1308687</v>
      </c>
      <c r="C552" s="9" t="s">
        <v>976</v>
      </c>
    </row>
    <row r="553" spans="1:3" ht="12.75" customHeight="1" x14ac:dyDescent="0.2">
      <c r="A553" s="9">
        <v>2021</v>
      </c>
      <c r="B553" s="9">
        <v>1308687</v>
      </c>
      <c r="C553" s="9" t="s">
        <v>976</v>
      </c>
    </row>
    <row r="554" spans="1:3" ht="12.75" customHeight="1" x14ac:dyDescent="0.2">
      <c r="A554" s="9">
        <v>2021</v>
      </c>
      <c r="B554" s="9">
        <v>122845</v>
      </c>
      <c r="C554" s="9" t="s">
        <v>976</v>
      </c>
    </row>
    <row r="555" spans="1:3" ht="12.75" customHeight="1" x14ac:dyDescent="0.2">
      <c r="A555" s="9">
        <v>2021</v>
      </c>
      <c r="B555" s="9">
        <v>1127924</v>
      </c>
      <c r="C555" s="9" t="s">
        <v>976</v>
      </c>
    </row>
    <row r="556" spans="1:3" ht="12.75" customHeight="1" x14ac:dyDescent="0.2">
      <c r="A556" s="9">
        <v>2021</v>
      </c>
      <c r="B556" s="9">
        <v>1103692</v>
      </c>
      <c r="C556" s="9" t="s">
        <v>976</v>
      </c>
    </row>
    <row r="557" spans="1:3" ht="12.75" customHeight="1" x14ac:dyDescent="0.2">
      <c r="A557" s="9">
        <v>2021</v>
      </c>
      <c r="B557" s="9">
        <v>1127927</v>
      </c>
      <c r="C557" s="9" t="s">
        <v>976</v>
      </c>
    </row>
    <row r="558" spans="1:3" ht="12.75" customHeight="1" x14ac:dyDescent="0.2">
      <c r="A558" s="9">
        <v>2021</v>
      </c>
      <c r="B558" s="9">
        <v>122845</v>
      </c>
      <c r="C558" s="9" t="s">
        <v>976</v>
      </c>
    </row>
    <row r="559" spans="1:3" ht="12.75" customHeight="1" x14ac:dyDescent="0.2">
      <c r="A559" s="9">
        <v>2021</v>
      </c>
      <c r="B559" s="9">
        <v>108730</v>
      </c>
      <c r="C559" s="9" t="s">
        <v>976</v>
      </c>
    </row>
    <row r="560" spans="1:3" ht="12.75" customHeight="1" x14ac:dyDescent="0.2">
      <c r="A560" s="9">
        <v>2021</v>
      </c>
      <c r="B560" s="9">
        <v>1103657</v>
      </c>
      <c r="C560" s="9" t="s">
        <v>976</v>
      </c>
    </row>
    <row r="561" spans="1:3" ht="12.75" customHeight="1" x14ac:dyDescent="0.2">
      <c r="A561" s="9">
        <v>2021</v>
      </c>
      <c r="B561" s="9">
        <v>1308687</v>
      </c>
      <c r="C561" s="9" t="s">
        <v>976</v>
      </c>
    </row>
    <row r="562" spans="1:3" ht="12.75" customHeight="1" x14ac:dyDescent="0.2">
      <c r="A562" s="9">
        <v>2021</v>
      </c>
      <c r="B562" s="9">
        <v>1127924</v>
      </c>
      <c r="C562" s="9" t="s">
        <v>976</v>
      </c>
    </row>
    <row r="563" spans="1:3" ht="12.75" customHeight="1" x14ac:dyDescent="0.2">
      <c r="A563" s="9">
        <v>2021</v>
      </c>
      <c r="B563" s="9">
        <v>1319230</v>
      </c>
      <c r="C563" s="9" t="s">
        <v>976</v>
      </c>
    </row>
    <row r="564" spans="1:3" ht="12.75" customHeight="1" x14ac:dyDescent="0.2">
      <c r="A564" s="9">
        <v>2021</v>
      </c>
      <c r="B564" s="9">
        <v>1179970</v>
      </c>
      <c r="C564" s="9" t="s">
        <v>976</v>
      </c>
    </row>
    <row r="565" spans="1:3" ht="12.75" customHeight="1" x14ac:dyDescent="0.2">
      <c r="A565" s="9">
        <v>2021</v>
      </c>
      <c r="B565" s="9">
        <v>1103657</v>
      </c>
      <c r="C565" s="9" t="s">
        <v>976</v>
      </c>
    </row>
    <row r="566" spans="1:3" ht="12.75" customHeight="1" x14ac:dyDescent="0.2">
      <c r="A566" s="9">
        <v>2021</v>
      </c>
      <c r="B566" s="9">
        <v>1270538</v>
      </c>
      <c r="C566" s="9" t="s">
        <v>976</v>
      </c>
    </row>
    <row r="567" spans="1:3" ht="12.75" customHeight="1" x14ac:dyDescent="0.2">
      <c r="A567" s="9">
        <v>2021</v>
      </c>
      <c r="B567" s="9">
        <v>1127927</v>
      </c>
      <c r="C567" s="9" t="s">
        <v>976</v>
      </c>
    </row>
    <row r="568" spans="1:3" ht="12.75" customHeight="1" x14ac:dyDescent="0.2">
      <c r="A568" s="9">
        <v>2021</v>
      </c>
      <c r="B568" s="9">
        <v>1179970</v>
      </c>
      <c r="C568" s="9" t="s">
        <v>976</v>
      </c>
    </row>
    <row r="569" spans="1:3" ht="12.75" customHeight="1" x14ac:dyDescent="0.2">
      <c r="A569" s="9">
        <v>2021</v>
      </c>
      <c r="B569" s="9">
        <v>108730</v>
      </c>
      <c r="C569" s="9" t="s">
        <v>976</v>
      </c>
    </row>
    <row r="570" spans="1:3" ht="12.75" customHeight="1" x14ac:dyDescent="0.2">
      <c r="A570" s="9">
        <v>2021</v>
      </c>
      <c r="B570" s="9">
        <v>122845</v>
      </c>
      <c r="C570" s="9" t="s">
        <v>976</v>
      </c>
    </row>
    <row r="571" spans="1:3" ht="12.75" customHeight="1" x14ac:dyDescent="0.2">
      <c r="A571" s="9">
        <v>2021</v>
      </c>
      <c r="B571" s="9">
        <v>1127926</v>
      </c>
      <c r="C571" s="9" t="s">
        <v>976</v>
      </c>
    </row>
    <row r="572" spans="1:3" ht="12.75" customHeight="1" x14ac:dyDescent="0.2">
      <c r="A572" s="9">
        <v>2021</v>
      </c>
      <c r="B572" s="9">
        <v>1365444</v>
      </c>
      <c r="C572" s="9" t="s">
        <v>976</v>
      </c>
    </row>
    <row r="573" spans="1:3" ht="12.75" customHeight="1" x14ac:dyDescent="0.2">
      <c r="A573" s="9">
        <v>2021</v>
      </c>
      <c r="B573" s="9">
        <v>1179970</v>
      </c>
      <c r="C573" s="9" t="s">
        <v>976</v>
      </c>
    </row>
    <row r="574" spans="1:3" ht="12.75" customHeight="1" x14ac:dyDescent="0.2">
      <c r="A574" s="9">
        <v>2021</v>
      </c>
      <c r="B574" s="9">
        <v>108730</v>
      </c>
      <c r="C574" s="9" t="s">
        <v>976</v>
      </c>
    </row>
    <row r="575" spans="1:3" ht="12.75" customHeight="1" x14ac:dyDescent="0.2">
      <c r="A575" s="9">
        <v>2021</v>
      </c>
      <c r="B575" s="9">
        <v>1319230</v>
      </c>
      <c r="C575" s="9" t="s">
        <v>976</v>
      </c>
    </row>
    <row r="576" spans="1:3" ht="12.75" customHeight="1" x14ac:dyDescent="0.2">
      <c r="A576" s="9">
        <v>2021</v>
      </c>
      <c r="B576" s="9">
        <v>1127925</v>
      </c>
      <c r="C576" s="9" t="s">
        <v>976</v>
      </c>
    </row>
    <row r="577" spans="1:3" ht="12.75" customHeight="1" x14ac:dyDescent="0.2">
      <c r="A577" s="9">
        <v>2021</v>
      </c>
      <c r="B577" s="9">
        <v>1179970</v>
      </c>
      <c r="C577" s="9" t="s">
        <v>976</v>
      </c>
    </row>
    <row r="578" spans="1:3" ht="12.75" customHeight="1" x14ac:dyDescent="0.2">
      <c r="A578" s="9">
        <v>2021</v>
      </c>
      <c r="B578" s="9">
        <v>1308687</v>
      </c>
      <c r="C578" s="9" t="s">
        <v>976</v>
      </c>
    </row>
    <row r="579" spans="1:3" ht="12.75" customHeight="1" x14ac:dyDescent="0.2">
      <c r="A579" s="9">
        <v>2021</v>
      </c>
      <c r="B579" s="9">
        <v>122845</v>
      </c>
      <c r="C579" s="9" t="s">
        <v>976</v>
      </c>
    </row>
    <row r="580" spans="1:3" ht="12.75" customHeight="1" x14ac:dyDescent="0.2">
      <c r="A580" s="9">
        <v>2021</v>
      </c>
      <c r="B580" s="9">
        <v>1179970</v>
      </c>
      <c r="C580" s="9" t="s">
        <v>976</v>
      </c>
    </row>
    <row r="581" spans="1:3" ht="12.75" customHeight="1" x14ac:dyDescent="0.2">
      <c r="A581" s="9">
        <v>2021</v>
      </c>
      <c r="B581" s="9">
        <v>1179970</v>
      </c>
      <c r="C581" s="9" t="s">
        <v>976</v>
      </c>
    </row>
    <row r="582" spans="1:3" ht="12.75" customHeight="1" x14ac:dyDescent="0.2">
      <c r="A582" s="9">
        <v>2021</v>
      </c>
      <c r="B582" s="9">
        <v>122845</v>
      </c>
      <c r="C582" s="9" t="s">
        <v>976</v>
      </c>
    </row>
    <row r="583" spans="1:3" ht="12.75" customHeight="1" x14ac:dyDescent="0.2">
      <c r="A583" s="9">
        <v>2021</v>
      </c>
      <c r="B583" s="9">
        <v>1127927</v>
      </c>
      <c r="C583" s="9" t="s">
        <v>976</v>
      </c>
    </row>
    <row r="584" spans="1:3" ht="12.75" customHeight="1" x14ac:dyDescent="0.2">
      <c r="A584" s="9">
        <v>2021</v>
      </c>
      <c r="B584" s="9">
        <v>1179970</v>
      </c>
      <c r="C584" s="9" t="s">
        <v>976</v>
      </c>
    </row>
    <row r="585" spans="1:3" ht="12.75" customHeight="1" x14ac:dyDescent="0.2">
      <c r="A585" s="9">
        <v>2021</v>
      </c>
      <c r="B585" s="9">
        <v>122845</v>
      </c>
      <c r="C585" s="9" t="s">
        <v>976</v>
      </c>
    </row>
    <row r="586" spans="1:3" ht="12.75" customHeight="1" x14ac:dyDescent="0.2">
      <c r="A586" s="9">
        <v>2021</v>
      </c>
      <c r="B586" s="9">
        <v>1308687</v>
      </c>
      <c r="C586" s="9" t="s">
        <v>976</v>
      </c>
    </row>
    <row r="587" spans="1:3" ht="12.75" customHeight="1" x14ac:dyDescent="0.2">
      <c r="A587" s="9">
        <v>2021</v>
      </c>
      <c r="B587" s="9">
        <v>108730</v>
      </c>
      <c r="C587" s="9" t="s">
        <v>976</v>
      </c>
    </row>
    <row r="588" spans="1:3" ht="12.75" customHeight="1" x14ac:dyDescent="0.2">
      <c r="A588" s="9">
        <v>2021</v>
      </c>
      <c r="B588" s="9">
        <v>108730</v>
      </c>
      <c r="C588" s="9" t="s">
        <v>976</v>
      </c>
    </row>
    <row r="589" spans="1:3" ht="12.75" customHeight="1" x14ac:dyDescent="0.2">
      <c r="A589" s="9">
        <v>2021</v>
      </c>
      <c r="B589" s="9">
        <v>1127926</v>
      </c>
      <c r="C589" s="9" t="s">
        <v>976</v>
      </c>
    </row>
    <row r="590" spans="1:3" ht="12.75" customHeight="1" x14ac:dyDescent="0.2">
      <c r="A590" s="9">
        <v>2021</v>
      </c>
      <c r="B590" s="9">
        <v>108730</v>
      </c>
      <c r="C590" s="9" t="s">
        <v>976</v>
      </c>
    </row>
    <row r="591" spans="1:3" ht="12.75" customHeight="1" x14ac:dyDescent="0.2">
      <c r="A591" s="9">
        <v>2021</v>
      </c>
      <c r="B591" s="9">
        <v>1179970</v>
      </c>
      <c r="C591" s="9" t="s">
        <v>976</v>
      </c>
    </row>
    <row r="592" spans="1:3" ht="12.75" customHeight="1" x14ac:dyDescent="0.2">
      <c r="A592" s="9">
        <v>2021</v>
      </c>
      <c r="B592" s="9">
        <v>1179970</v>
      </c>
      <c r="C592" s="9" t="s">
        <v>976</v>
      </c>
    </row>
    <row r="593" spans="1:3" ht="12.75" customHeight="1" x14ac:dyDescent="0.2">
      <c r="A593" s="9">
        <v>2021</v>
      </c>
      <c r="B593" s="9">
        <v>1179970</v>
      </c>
      <c r="C593" s="9" t="s">
        <v>976</v>
      </c>
    </row>
    <row r="594" spans="1:3" ht="12.75" customHeight="1" x14ac:dyDescent="0.2">
      <c r="A594" s="9">
        <v>2021</v>
      </c>
      <c r="B594" s="9">
        <v>1179970</v>
      </c>
      <c r="C594" s="9" t="s">
        <v>976</v>
      </c>
    </row>
    <row r="595" spans="1:3" ht="12.75" customHeight="1" x14ac:dyDescent="0.2">
      <c r="A595" s="9">
        <v>2021</v>
      </c>
      <c r="B595" s="9">
        <v>1179970</v>
      </c>
      <c r="C595" s="9" t="s">
        <v>976</v>
      </c>
    </row>
    <row r="596" spans="1:3" ht="12.75" customHeight="1" x14ac:dyDescent="0.2">
      <c r="A596" s="9">
        <v>2021</v>
      </c>
      <c r="B596" s="9">
        <v>108730</v>
      </c>
      <c r="C596" s="9" t="s">
        <v>976</v>
      </c>
    </row>
    <row r="597" spans="1:3" ht="12.75" customHeight="1" x14ac:dyDescent="0.2">
      <c r="A597" s="9">
        <v>2021</v>
      </c>
      <c r="B597" s="9">
        <v>1103909</v>
      </c>
      <c r="C597" s="9" t="s">
        <v>976</v>
      </c>
    </row>
    <row r="598" spans="1:3" ht="12.75" customHeight="1" x14ac:dyDescent="0.2">
      <c r="A598" s="9">
        <v>2021</v>
      </c>
      <c r="B598" s="9">
        <v>1127925</v>
      </c>
      <c r="C598" s="9" t="s">
        <v>976</v>
      </c>
    </row>
    <row r="599" spans="1:3" ht="12.75" customHeight="1" x14ac:dyDescent="0.2">
      <c r="A599" s="9">
        <v>2021</v>
      </c>
      <c r="B599" s="9">
        <v>1103657</v>
      </c>
      <c r="C599" s="9" t="s">
        <v>976</v>
      </c>
    </row>
    <row r="600" spans="1:3" ht="12.75" customHeight="1" x14ac:dyDescent="0.2">
      <c r="A600" s="9">
        <v>2021</v>
      </c>
      <c r="B600" s="9">
        <v>122845</v>
      </c>
      <c r="C600" s="9" t="s">
        <v>976</v>
      </c>
    </row>
    <row r="601" spans="1:3" ht="12.75" customHeight="1" x14ac:dyDescent="0.2">
      <c r="A601" s="9">
        <v>2021</v>
      </c>
      <c r="B601" s="9">
        <v>1179970</v>
      </c>
      <c r="C601" s="9" t="s">
        <v>976</v>
      </c>
    </row>
    <row r="602" spans="1:3" ht="12.75" customHeight="1" x14ac:dyDescent="0.2">
      <c r="A602" s="9">
        <v>2021</v>
      </c>
      <c r="B602" s="9">
        <v>108730</v>
      </c>
      <c r="C602" s="9" t="s">
        <v>976</v>
      </c>
    </row>
    <row r="603" spans="1:3" ht="12.75" customHeight="1" x14ac:dyDescent="0.2">
      <c r="A603" s="9">
        <v>2021</v>
      </c>
      <c r="B603" s="9">
        <v>1103909</v>
      </c>
      <c r="C603" s="9" t="s">
        <v>976</v>
      </c>
    </row>
    <row r="604" spans="1:3" ht="12.75" customHeight="1" x14ac:dyDescent="0.2">
      <c r="A604" s="9">
        <v>2021</v>
      </c>
      <c r="B604" s="9">
        <v>1308687</v>
      </c>
      <c r="C604" s="9" t="s">
        <v>976</v>
      </c>
    </row>
    <row r="605" spans="1:3" ht="12.75" customHeight="1" x14ac:dyDescent="0.2">
      <c r="A605" s="9">
        <v>2021</v>
      </c>
      <c r="B605" s="9">
        <v>1127927</v>
      </c>
      <c r="C605" s="9" t="s">
        <v>976</v>
      </c>
    </row>
    <row r="606" spans="1:3" ht="12.75" customHeight="1" x14ac:dyDescent="0.2">
      <c r="A606" s="9">
        <v>2021</v>
      </c>
      <c r="B606" s="9">
        <v>122845</v>
      </c>
      <c r="C606" s="9" t="s">
        <v>976</v>
      </c>
    </row>
    <row r="607" spans="1:3" ht="12.75" customHeight="1" x14ac:dyDescent="0.2">
      <c r="A607" s="9">
        <v>2021</v>
      </c>
      <c r="B607" s="9">
        <v>1103909</v>
      </c>
      <c r="C607" s="9" t="s">
        <v>976</v>
      </c>
    </row>
    <row r="608" spans="1:3" ht="12.75" customHeight="1" x14ac:dyDescent="0.2">
      <c r="A608" s="9">
        <v>2021</v>
      </c>
      <c r="B608" s="9">
        <v>122845</v>
      </c>
      <c r="C608" s="9" t="s">
        <v>976</v>
      </c>
    </row>
    <row r="609" spans="1:3" ht="12.75" customHeight="1" x14ac:dyDescent="0.2">
      <c r="A609" s="9">
        <v>2021</v>
      </c>
      <c r="B609" s="9">
        <v>1179970</v>
      </c>
      <c r="C609" s="9" t="s">
        <v>976</v>
      </c>
    </row>
    <row r="610" spans="1:3" ht="12.75" customHeight="1" x14ac:dyDescent="0.2">
      <c r="A610" s="9">
        <v>2021</v>
      </c>
      <c r="B610" s="9">
        <v>1179970</v>
      </c>
      <c r="C610" s="9" t="s">
        <v>976</v>
      </c>
    </row>
    <row r="611" spans="1:3" ht="12.75" customHeight="1" x14ac:dyDescent="0.2">
      <c r="A611" s="9">
        <v>2021</v>
      </c>
      <c r="B611" s="9">
        <v>1319230</v>
      </c>
      <c r="C611" s="9" t="s">
        <v>976</v>
      </c>
    </row>
    <row r="612" spans="1:3" ht="12.75" customHeight="1" x14ac:dyDescent="0.2">
      <c r="A612" s="9">
        <v>2021</v>
      </c>
      <c r="B612" s="9">
        <v>122845</v>
      </c>
      <c r="C612" s="9" t="s">
        <v>976</v>
      </c>
    </row>
    <row r="613" spans="1:3" ht="12.75" customHeight="1" x14ac:dyDescent="0.2">
      <c r="A613" s="9">
        <v>2021</v>
      </c>
      <c r="B613" s="9">
        <v>108730</v>
      </c>
      <c r="C613" s="9" t="s">
        <v>976</v>
      </c>
    </row>
    <row r="614" spans="1:3" ht="12.75" customHeight="1" x14ac:dyDescent="0.2">
      <c r="A614" s="9">
        <v>2021</v>
      </c>
      <c r="B614" s="9">
        <v>1179970</v>
      </c>
      <c r="C614" s="9" t="s">
        <v>976</v>
      </c>
    </row>
    <row r="615" spans="1:3" ht="12.75" customHeight="1" x14ac:dyDescent="0.2">
      <c r="A615" s="9">
        <v>2021</v>
      </c>
      <c r="B615" s="9">
        <v>1127925</v>
      </c>
      <c r="C615" s="9" t="s">
        <v>976</v>
      </c>
    </row>
    <row r="616" spans="1:3" ht="12.75" customHeight="1" x14ac:dyDescent="0.2">
      <c r="A616" s="9">
        <v>2021</v>
      </c>
      <c r="B616" s="9">
        <v>1179970</v>
      </c>
      <c r="C616" s="9" t="s">
        <v>976</v>
      </c>
    </row>
    <row r="617" spans="1:3" ht="12.75" customHeight="1" x14ac:dyDescent="0.2">
      <c r="A617" s="9">
        <v>2021</v>
      </c>
      <c r="B617" s="9">
        <v>1127925</v>
      </c>
      <c r="C617" s="9" t="s">
        <v>976</v>
      </c>
    </row>
    <row r="618" spans="1:3" ht="12.75" customHeight="1" x14ac:dyDescent="0.2">
      <c r="A618" s="9">
        <v>2021</v>
      </c>
      <c r="B618" s="9">
        <v>1308687</v>
      </c>
      <c r="C618" s="9" t="s">
        <v>976</v>
      </c>
    </row>
    <row r="619" spans="1:3" ht="12.75" customHeight="1" x14ac:dyDescent="0.2">
      <c r="A619" s="9">
        <v>2021</v>
      </c>
      <c r="B619" s="9">
        <v>1127926</v>
      </c>
      <c r="C619" s="9" t="s">
        <v>976</v>
      </c>
    </row>
    <row r="620" spans="1:3" ht="12.75" customHeight="1" x14ac:dyDescent="0.2">
      <c r="A620" s="9">
        <v>2021</v>
      </c>
      <c r="B620" s="9">
        <v>1103909</v>
      </c>
      <c r="C620" s="9" t="s">
        <v>976</v>
      </c>
    </row>
    <row r="621" spans="1:3" ht="12.75" customHeight="1" x14ac:dyDescent="0.2">
      <c r="A621" s="9">
        <v>2021</v>
      </c>
      <c r="B621" s="9">
        <v>1179970</v>
      </c>
      <c r="C621" s="9" t="s">
        <v>976</v>
      </c>
    </row>
    <row r="622" spans="1:3" ht="12.75" customHeight="1" x14ac:dyDescent="0.2">
      <c r="A622" s="9">
        <v>2021</v>
      </c>
      <c r="B622" s="9">
        <v>1103692</v>
      </c>
      <c r="C622" s="9" t="s">
        <v>976</v>
      </c>
    </row>
    <row r="623" spans="1:3" ht="12.75" customHeight="1" x14ac:dyDescent="0.2">
      <c r="A623" s="9">
        <v>2021</v>
      </c>
      <c r="B623" s="9">
        <v>1179970</v>
      </c>
      <c r="C623" s="9" t="s">
        <v>976</v>
      </c>
    </row>
    <row r="624" spans="1:3" ht="12.75" customHeight="1" x14ac:dyDescent="0.2">
      <c r="A624" s="9">
        <v>2021</v>
      </c>
      <c r="B624" s="9">
        <v>1127924</v>
      </c>
      <c r="C624" s="9" t="s">
        <v>976</v>
      </c>
    </row>
    <row r="625" spans="1:3" ht="12.75" customHeight="1" x14ac:dyDescent="0.2">
      <c r="A625" s="9">
        <v>2021</v>
      </c>
      <c r="B625" s="9">
        <v>1179970</v>
      </c>
      <c r="C625" s="9" t="s">
        <v>976</v>
      </c>
    </row>
    <row r="626" spans="1:3" ht="12.75" customHeight="1" x14ac:dyDescent="0.2">
      <c r="A626" s="9">
        <v>2021</v>
      </c>
      <c r="B626" s="9">
        <v>1179970</v>
      </c>
      <c r="C626" s="9" t="s">
        <v>976</v>
      </c>
    </row>
    <row r="627" spans="1:3" ht="12.75" customHeight="1" x14ac:dyDescent="0.2">
      <c r="A627" s="9">
        <v>2021</v>
      </c>
      <c r="B627" s="9">
        <v>1127927</v>
      </c>
      <c r="C627" s="9" t="s">
        <v>976</v>
      </c>
    </row>
    <row r="628" spans="1:3" ht="12.75" customHeight="1" x14ac:dyDescent="0.2">
      <c r="A628" s="9">
        <v>2021</v>
      </c>
      <c r="B628" s="9">
        <v>108730</v>
      </c>
      <c r="C628" s="9" t="s">
        <v>976</v>
      </c>
    </row>
    <row r="629" spans="1:3" ht="12.75" customHeight="1" x14ac:dyDescent="0.2">
      <c r="A629" s="9">
        <v>2021</v>
      </c>
      <c r="B629" s="9">
        <v>1127926</v>
      </c>
      <c r="C629" s="9" t="s">
        <v>976</v>
      </c>
    </row>
    <row r="630" spans="1:3" ht="12.75" customHeight="1" x14ac:dyDescent="0.2">
      <c r="A630" s="9">
        <v>2021</v>
      </c>
      <c r="B630" s="9">
        <v>1179970</v>
      </c>
      <c r="C630" s="9" t="s">
        <v>976</v>
      </c>
    </row>
    <row r="631" spans="1:3" ht="12.75" customHeight="1" x14ac:dyDescent="0.2">
      <c r="A631" s="9">
        <v>2021</v>
      </c>
      <c r="B631" s="9">
        <v>108730</v>
      </c>
      <c r="C631" s="9" t="s">
        <v>976</v>
      </c>
    </row>
    <row r="632" spans="1:3" ht="12.75" customHeight="1" x14ac:dyDescent="0.2">
      <c r="A632" s="9">
        <v>2021</v>
      </c>
      <c r="B632" s="9">
        <v>108730</v>
      </c>
      <c r="C632" s="9" t="s">
        <v>976</v>
      </c>
    </row>
    <row r="633" spans="1:3" ht="12.75" customHeight="1" x14ac:dyDescent="0.2">
      <c r="A633" s="9">
        <v>2021</v>
      </c>
      <c r="B633" s="9">
        <v>108730</v>
      </c>
      <c r="C633" s="9" t="s">
        <v>976</v>
      </c>
    </row>
    <row r="634" spans="1:3" ht="12.75" customHeight="1" x14ac:dyDescent="0.2">
      <c r="A634" s="9">
        <v>2021</v>
      </c>
      <c r="B634" s="9">
        <v>108730</v>
      </c>
      <c r="C634" s="9" t="s">
        <v>976</v>
      </c>
    </row>
    <row r="635" spans="1:3" ht="12.75" customHeight="1" x14ac:dyDescent="0.2">
      <c r="A635" s="9">
        <v>2021</v>
      </c>
      <c r="B635" s="9">
        <v>108730</v>
      </c>
      <c r="C635" s="9" t="s">
        <v>976</v>
      </c>
    </row>
    <row r="636" spans="1:3" ht="12.75" customHeight="1" x14ac:dyDescent="0.2">
      <c r="A636" s="9">
        <v>2021</v>
      </c>
      <c r="B636" s="9">
        <v>1179970</v>
      </c>
      <c r="C636" s="9" t="s">
        <v>976</v>
      </c>
    </row>
    <row r="637" spans="1:3" ht="12.75" customHeight="1" x14ac:dyDescent="0.2">
      <c r="A637" s="9">
        <v>2021</v>
      </c>
      <c r="B637" s="9">
        <v>1179970</v>
      </c>
      <c r="C637" s="9" t="s">
        <v>976</v>
      </c>
    </row>
    <row r="638" spans="1:3" ht="12.75" customHeight="1" x14ac:dyDescent="0.2">
      <c r="A638" s="9">
        <v>2021</v>
      </c>
      <c r="B638" s="9">
        <v>1103657</v>
      </c>
      <c r="C638" s="9" t="s">
        <v>976</v>
      </c>
    </row>
    <row r="639" spans="1:3" ht="12.75" customHeight="1" x14ac:dyDescent="0.2">
      <c r="A639" s="9">
        <v>2021</v>
      </c>
      <c r="B639" s="9">
        <v>1319230</v>
      </c>
      <c r="C639" s="9" t="s">
        <v>976</v>
      </c>
    </row>
    <row r="640" spans="1:3" ht="12.75" customHeight="1" x14ac:dyDescent="0.2">
      <c r="A640" s="9">
        <v>2021</v>
      </c>
      <c r="B640" s="9">
        <v>1179970</v>
      </c>
      <c r="C640" s="9" t="s">
        <v>976</v>
      </c>
    </row>
    <row r="641" spans="1:3" ht="12.75" customHeight="1" x14ac:dyDescent="0.2">
      <c r="A641" s="9">
        <v>2021</v>
      </c>
      <c r="B641" s="9">
        <v>1308687</v>
      </c>
      <c r="C641" s="9" t="s">
        <v>976</v>
      </c>
    </row>
    <row r="642" spans="1:3" ht="12.75" customHeight="1" x14ac:dyDescent="0.2">
      <c r="A642" s="9">
        <v>2021</v>
      </c>
      <c r="B642" s="9">
        <v>122845</v>
      </c>
      <c r="C642" s="9" t="s">
        <v>976</v>
      </c>
    </row>
    <row r="643" spans="1:3" ht="12.75" customHeight="1" x14ac:dyDescent="0.2">
      <c r="A643" s="9">
        <v>2021</v>
      </c>
      <c r="B643" s="9">
        <v>1179970</v>
      </c>
      <c r="C643" s="9" t="s">
        <v>976</v>
      </c>
    </row>
    <row r="644" spans="1:3" ht="12.75" customHeight="1" x14ac:dyDescent="0.2">
      <c r="A644" s="9">
        <v>2021</v>
      </c>
      <c r="B644" s="9">
        <v>1179970</v>
      </c>
      <c r="C644" s="9" t="s">
        <v>976</v>
      </c>
    </row>
    <row r="645" spans="1:3" ht="12.75" customHeight="1" x14ac:dyDescent="0.2">
      <c r="A645" s="9">
        <v>2021</v>
      </c>
      <c r="B645" s="9">
        <v>108730</v>
      </c>
      <c r="C645" s="9" t="s">
        <v>976</v>
      </c>
    </row>
    <row r="646" spans="1:3" ht="12.75" customHeight="1" x14ac:dyDescent="0.2">
      <c r="A646" s="9">
        <v>2021</v>
      </c>
      <c r="B646" s="9">
        <v>1319230</v>
      </c>
      <c r="C646" s="9" t="s">
        <v>976</v>
      </c>
    </row>
    <row r="647" spans="1:3" ht="12.75" customHeight="1" x14ac:dyDescent="0.2">
      <c r="A647" s="9">
        <v>2021</v>
      </c>
      <c r="B647" s="9">
        <v>1127927</v>
      </c>
      <c r="C647" s="9" t="s">
        <v>976</v>
      </c>
    </row>
    <row r="648" spans="1:3" ht="12.75" customHeight="1" x14ac:dyDescent="0.2">
      <c r="A648" s="9">
        <v>2021</v>
      </c>
      <c r="B648" s="9">
        <v>1103909</v>
      </c>
      <c r="C648" s="9" t="s">
        <v>976</v>
      </c>
    </row>
    <row r="649" spans="1:3" ht="12.75" customHeight="1" x14ac:dyDescent="0.2">
      <c r="A649" s="9">
        <v>2021</v>
      </c>
      <c r="B649" s="9">
        <v>1127924</v>
      </c>
      <c r="C649" s="9" t="s">
        <v>976</v>
      </c>
    </row>
    <row r="650" spans="1:3" ht="12.75" customHeight="1" x14ac:dyDescent="0.2">
      <c r="A650" s="9">
        <v>2021</v>
      </c>
      <c r="B650" s="9">
        <v>1103692</v>
      </c>
      <c r="C650" s="9" t="s">
        <v>976</v>
      </c>
    </row>
    <row r="651" spans="1:3" ht="12.75" customHeight="1" x14ac:dyDescent="0.2">
      <c r="A651" s="9">
        <v>2021</v>
      </c>
      <c r="B651" s="9">
        <v>1103692</v>
      </c>
      <c r="C651" s="9" t="s">
        <v>976</v>
      </c>
    </row>
    <row r="652" spans="1:3" ht="12.75" customHeight="1" x14ac:dyDescent="0.2">
      <c r="A652" s="9">
        <v>2021</v>
      </c>
      <c r="B652" s="9">
        <v>1179970</v>
      </c>
      <c r="C652" s="9" t="s">
        <v>976</v>
      </c>
    </row>
    <row r="653" spans="1:3" ht="12.75" customHeight="1" x14ac:dyDescent="0.2">
      <c r="A653" s="9">
        <v>2021</v>
      </c>
      <c r="B653" s="9">
        <v>1179970</v>
      </c>
      <c r="C653" s="9" t="s">
        <v>976</v>
      </c>
    </row>
    <row r="654" spans="1:3" ht="12.75" customHeight="1" x14ac:dyDescent="0.2">
      <c r="A654" s="9">
        <v>2021</v>
      </c>
      <c r="B654" s="9">
        <v>1179970</v>
      </c>
      <c r="C654" s="9" t="s">
        <v>976</v>
      </c>
    </row>
    <row r="655" spans="1:3" ht="12.75" customHeight="1" x14ac:dyDescent="0.2">
      <c r="A655" s="9">
        <v>2021</v>
      </c>
      <c r="B655" s="9">
        <v>1179970</v>
      </c>
      <c r="C655" s="9" t="s">
        <v>976</v>
      </c>
    </row>
    <row r="656" spans="1:3" ht="12.75" customHeight="1" x14ac:dyDescent="0.2">
      <c r="A656" s="9">
        <v>2021</v>
      </c>
      <c r="B656" s="9">
        <v>1179970</v>
      </c>
      <c r="C656" s="9" t="s">
        <v>976</v>
      </c>
    </row>
    <row r="657" spans="1:3" ht="12.75" customHeight="1" x14ac:dyDescent="0.2">
      <c r="A657" s="9">
        <v>2021</v>
      </c>
      <c r="B657" s="9">
        <v>122845</v>
      </c>
      <c r="C657" s="9" t="s">
        <v>976</v>
      </c>
    </row>
    <row r="658" spans="1:3" ht="12.75" customHeight="1" x14ac:dyDescent="0.2">
      <c r="A658" s="9">
        <v>2021</v>
      </c>
      <c r="B658" s="9">
        <v>108730</v>
      </c>
      <c r="C658" s="9" t="s">
        <v>976</v>
      </c>
    </row>
    <row r="659" spans="1:3" ht="12.75" customHeight="1" x14ac:dyDescent="0.2">
      <c r="A659" s="9">
        <v>2021</v>
      </c>
      <c r="B659" s="9">
        <v>108730</v>
      </c>
      <c r="C659" s="9" t="s">
        <v>976</v>
      </c>
    </row>
    <row r="660" spans="1:3" ht="12.75" customHeight="1" x14ac:dyDescent="0.2">
      <c r="A660" s="9">
        <v>2021</v>
      </c>
      <c r="B660" s="9">
        <v>108730</v>
      </c>
      <c r="C660" s="9" t="s">
        <v>976</v>
      </c>
    </row>
    <row r="661" spans="1:3" ht="12.75" customHeight="1" x14ac:dyDescent="0.2">
      <c r="A661" s="9">
        <v>2021</v>
      </c>
      <c r="B661" s="9">
        <v>108730</v>
      </c>
      <c r="C661" s="9" t="s">
        <v>976</v>
      </c>
    </row>
    <row r="662" spans="1:3" ht="12.75" customHeight="1" x14ac:dyDescent="0.2">
      <c r="A662" s="9">
        <v>2021</v>
      </c>
      <c r="B662" s="9">
        <v>122845</v>
      </c>
      <c r="C662" s="9" t="s">
        <v>976</v>
      </c>
    </row>
    <row r="663" spans="1:3" ht="12.75" customHeight="1" x14ac:dyDescent="0.2">
      <c r="A663" s="9">
        <v>2021</v>
      </c>
      <c r="B663" s="9">
        <v>122845</v>
      </c>
      <c r="C663" s="9" t="s">
        <v>976</v>
      </c>
    </row>
    <row r="664" spans="1:3" ht="12.75" customHeight="1" x14ac:dyDescent="0.2">
      <c r="A664" s="9">
        <v>2021</v>
      </c>
      <c r="B664" s="9">
        <v>1179970</v>
      </c>
      <c r="C664" s="9" t="s">
        <v>976</v>
      </c>
    </row>
    <row r="665" spans="1:3" ht="12.75" customHeight="1" x14ac:dyDescent="0.2">
      <c r="A665" s="9">
        <v>2021</v>
      </c>
      <c r="B665" s="9">
        <v>1308687</v>
      </c>
      <c r="C665" s="9" t="s">
        <v>976</v>
      </c>
    </row>
    <row r="666" spans="1:3" ht="12.75" customHeight="1" x14ac:dyDescent="0.2">
      <c r="A666" s="9">
        <v>2021</v>
      </c>
      <c r="B666" s="9">
        <v>122845</v>
      </c>
      <c r="C666" s="9" t="s">
        <v>976</v>
      </c>
    </row>
    <row r="667" spans="1:3" ht="12.75" customHeight="1" x14ac:dyDescent="0.2">
      <c r="A667" s="9">
        <v>2021</v>
      </c>
      <c r="B667" s="9">
        <v>122845</v>
      </c>
      <c r="C667" s="9" t="s">
        <v>976</v>
      </c>
    </row>
    <row r="668" spans="1:3" ht="12.75" customHeight="1" x14ac:dyDescent="0.2">
      <c r="A668" s="9">
        <v>2021</v>
      </c>
      <c r="B668" s="9">
        <v>1308687</v>
      </c>
      <c r="C668" s="9" t="s">
        <v>976</v>
      </c>
    </row>
    <row r="669" spans="1:3" ht="12.75" customHeight="1" x14ac:dyDescent="0.2">
      <c r="A669" s="9">
        <v>2021</v>
      </c>
      <c r="B669" s="9">
        <v>123336</v>
      </c>
      <c r="C669" s="9" t="s">
        <v>976</v>
      </c>
    </row>
    <row r="670" spans="1:3" ht="12.75" customHeight="1" x14ac:dyDescent="0.2">
      <c r="A670" s="9">
        <v>2021</v>
      </c>
      <c r="B670" s="9">
        <v>123336</v>
      </c>
      <c r="C670" s="9" t="s">
        <v>976</v>
      </c>
    </row>
    <row r="671" spans="1:3" ht="12.75" customHeight="1" x14ac:dyDescent="0.2">
      <c r="A671" s="9">
        <v>2021</v>
      </c>
      <c r="B671" s="9">
        <v>123336</v>
      </c>
      <c r="C671" s="9" t="s">
        <v>976</v>
      </c>
    </row>
    <row r="672" spans="1:3" ht="12.75" customHeight="1" x14ac:dyDescent="0.2">
      <c r="A672" s="9">
        <v>2021</v>
      </c>
      <c r="B672" s="9">
        <v>123336</v>
      </c>
      <c r="C672" s="9" t="s">
        <v>976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618</v>
      </c>
    </row>
    <row r="2" spans="1:3" ht="12.75" customHeight="1" x14ac:dyDescent="0.2">
      <c r="A2" s="9">
        <v>2021</v>
      </c>
      <c r="B2" s="9">
        <v>123336</v>
      </c>
      <c r="C2" s="9" t="s">
        <v>967</v>
      </c>
    </row>
    <row r="3" spans="1:3" ht="12.75" customHeight="1" x14ac:dyDescent="0.2">
      <c r="A3" s="9">
        <v>2021</v>
      </c>
      <c r="B3" s="9">
        <v>1179970</v>
      </c>
      <c r="C3" s="9" t="s">
        <v>967</v>
      </c>
    </row>
    <row r="4" spans="1:3" ht="12.75" customHeight="1" x14ac:dyDescent="0.2">
      <c r="A4" s="9">
        <v>2021</v>
      </c>
      <c r="B4" s="9">
        <v>123336</v>
      </c>
      <c r="C4" s="9" t="s">
        <v>967</v>
      </c>
    </row>
    <row r="5" spans="1:3" ht="12.75" customHeight="1" x14ac:dyDescent="0.2">
      <c r="A5" s="9">
        <v>2021</v>
      </c>
      <c r="B5" s="9">
        <v>123336</v>
      </c>
      <c r="C5" s="9" t="s">
        <v>967</v>
      </c>
    </row>
    <row r="6" spans="1:3" ht="12.75" customHeight="1" x14ac:dyDescent="0.2">
      <c r="A6" s="9">
        <v>2021</v>
      </c>
      <c r="B6" s="9">
        <v>108730</v>
      </c>
      <c r="C6" s="9" t="s">
        <v>967</v>
      </c>
    </row>
    <row r="7" spans="1:3" ht="12.75" customHeight="1" x14ac:dyDescent="0.2">
      <c r="A7" s="9">
        <v>2021</v>
      </c>
      <c r="B7" s="9">
        <v>1103832</v>
      </c>
      <c r="C7" s="9" t="s">
        <v>967</v>
      </c>
    </row>
    <row r="8" spans="1:3" ht="12.75" customHeight="1" x14ac:dyDescent="0.2">
      <c r="A8" s="9">
        <v>2021</v>
      </c>
      <c r="B8" s="9">
        <v>150129</v>
      </c>
      <c r="C8" s="9" t="s">
        <v>967</v>
      </c>
    </row>
    <row r="9" spans="1:3" ht="12.75" customHeight="1" x14ac:dyDescent="0.2">
      <c r="A9" s="9">
        <v>2021</v>
      </c>
      <c r="B9" s="9">
        <v>123336</v>
      </c>
      <c r="C9" s="9" t="s">
        <v>967</v>
      </c>
    </row>
    <row r="10" spans="1:3" ht="12.75" customHeight="1" x14ac:dyDescent="0.2">
      <c r="A10" s="9">
        <v>2021</v>
      </c>
      <c r="B10" s="9">
        <v>123336</v>
      </c>
      <c r="C10" s="9" t="s">
        <v>967</v>
      </c>
    </row>
    <row r="11" spans="1:3" ht="12.75" customHeight="1" x14ac:dyDescent="0.2">
      <c r="A11" s="9">
        <v>2021</v>
      </c>
      <c r="B11" s="9">
        <v>1127925</v>
      </c>
      <c r="C11" s="9" t="s">
        <v>967</v>
      </c>
    </row>
    <row r="12" spans="1:3" ht="12.75" customHeight="1" x14ac:dyDescent="0.2">
      <c r="A12" s="9">
        <v>2021</v>
      </c>
      <c r="B12" s="9">
        <v>123336</v>
      </c>
      <c r="C12" s="9" t="s">
        <v>967</v>
      </c>
    </row>
    <row r="13" spans="1:3" ht="12.75" customHeight="1" x14ac:dyDescent="0.2">
      <c r="A13" s="9">
        <v>2021</v>
      </c>
      <c r="B13" s="9">
        <v>123336</v>
      </c>
      <c r="C13" s="9" t="s">
        <v>967</v>
      </c>
    </row>
    <row r="14" spans="1:3" ht="12.75" customHeight="1" x14ac:dyDescent="0.2">
      <c r="A14" s="9">
        <v>2021</v>
      </c>
      <c r="B14" s="9">
        <v>1103832</v>
      </c>
      <c r="C14" s="9" t="s">
        <v>967</v>
      </c>
    </row>
    <row r="15" spans="1:3" ht="12.75" customHeight="1" x14ac:dyDescent="0.2">
      <c r="A15" s="9">
        <v>2021</v>
      </c>
      <c r="B15" s="9">
        <v>123336</v>
      </c>
      <c r="C15" s="9" t="s">
        <v>967</v>
      </c>
    </row>
    <row r="16" spans="1:3" ht="12.75" customHeight="1" x14ac:dyDescent="0.2">
      <c r="A16" s="9">
        <v>2021</v>
      </c>
      <c r="B16" s="9">
        <v>123336</v>
      </c>
      <c r="C16" s="9" t="s">
        <v>967</v>
      </c>
    </row>
    <row r="17" spans="1:3" ht="12.75" customHeight="1" x14ac:dyDescent="0.2">
      <c r="A17" s="9">
        <v>2021</v>
      </c>
      <c r="B17" s="9">
        <v>122845</v>
      </c>
      <c r="C17" s="9" t="s">
        <v>967</v>
      </c>
    </row>
    <row r="18" spans="1:3" ht="12.75" customHeight="1" x14ac:dyDescent="0.2">
      <c r="A18" s="9">
        <v>2021</v>
      </c>
      <c r="B18" s="9">
        <v>108730</v>
      </c>
      <c r="C18" s="9" t="s">
        <v>967</v>
      </c>
    </row>
    <row r="19" spans="1:3" ht="12.75" customHeight="1" x14ac:dyDescent="0.2">
      <c r="A19" s="9">
        <v>2021</v>
      </c>
      <c r="B19" s="9">
        <v>123336</v>
      </c>
      <c r="C19" s="9" t="s">
        <v>967</v>
      </c>
    </row>
    <row r="20" spans="1:3" ht="12.75" customHeight="1" x14ac:dyDescent="0.2">
      <c r="A20" s="9">
        <v>2021</v>
      </c>
      <c r="B20" s="9">
        <v>1103832</v>
      </c>
      <c r="C20" s="9" t="s">
        <v>967</v>
      </c>
    </row>
    <row r="21" spans="1:3" ht="12.75" customHeight="1" x14ac:dyDescent="0.2">
      <c r="A21" s="9">
        <v>2021</v>
      </c>
      <c r="B21" s="9">
        <v>123336</v>
      </c>
      <c r="C21" s="9" t="s">
        <v>967</v>
      </c>
    </row>
    <row r="22" spans="1:3" ht="12.75" customHeight="1" x14ac:dyDescent="0.2">
      <c r="A22" s="9">
        <v>2021</v>
      </c>
      <c r="B22" s="9">
        <v>1308687</v>
      </c>
      <c r="C22" s="9" t="s">
        <v>967</v>
      </c>
    </row>
    <row r="23" spans="1:3" ht="12.75" customHeight="1" x14ac:dyDescent="0.2">
      <c r="A23" s="9">
        <v>2021</v>
      </c>
      <c r="B23" s="9">
        <v>1319230</v>
      </c>
      <c r="C23" s="9" t="s">
        <v>967</v>
      </c>
    </row>
    <row r="24" spans="1:3" ht="12.75" customHeight="1" x14ac:dyDescent="0.2">
      <c r="A24" s="9">
        <v>2021</v>
      </c>
      <c r="B24" s="9">
        <v>1179970</v>
      </c>
      <c r="C24" s="9" t="s">
        <v>967</v>
      </c>
    </row>
    <row r="25" spans="1:3" ht="12.75" customHeight="1" x14ac:dyDescent="0.2">
      <c r="A25" s="9">
        <v>2021</v>
      </c>
      <c r="B25" s="9">
        <v>1179970</v>
      </c>
      <c r="C25" s="9" t="s">
        <v>967</v>
      </c>
    </row>
    <row r="26" spans="1:3" ht="12.75" customHeight="1" x14ac:dyDescent="0.2">
      <c r="A26" s="9">
        <v>2021</v>
      </c>
      <c r="B26" s="9">
        <v>123336</v>
      </c>
      <c r="C26" s="9" t="s">
        <v>967</v>
      </c>
    </row>
    <row r="27" spans="1:3" ht="12.75" customHeight="1" x14ac:dyDescent="0.2">
      <c r="A27" s="9">
        <v>2021</v>
      </c>
      <c r="B27" s="9">
        <v>122845</v>
      </c>
      <c r="C27" s="9" t="s">
        <v>967</v>
      </c>
    </row>
    <row r="28" spans="1:3" ht="12.75" customHeight="1" x14ac:dyDescent="0.2">
      <c r="A28" s="9">
        <v>2021</v>
      </c>
      <c r="B28" s="9">
        <v>108730</v>
      </c>
      <c r="C28" s="9" t="s">
        <v>967</v>
      </c>
    </row>
    <row r="29" spans="1:3" ht="12.75" customHeight="1" x14ac:dyDescent="0.2">
      <c r="A29" s="9">
        <v>2021</v>
      </c>
      <c r="B29" s="9">
        <v>1179970</v>
      </c>
      <c r="C29" s="9" t="s">
        <v>967</v>
      </c>
    </row>
    <row r="30" spans="1:3" ht="12.75" customHeight="1" x14ac:dyDescent="0.2">
      <c r="A30" s="9">
        <v>2021</v>
      </c>
      <c r="B30" s="9">
        <v>1127925</v>
      </c>
      <c r="C30" s="9" t="s">
        <v>967</v>
      </c>
    </row>
    <row r="31" spans="1:3" ht="12.75" customHeight="1" x14ac:dyDescent="0.2">
      <c r="A31" s="9">
        <v>2021</v>
      </c>
      <c r="B31" s="9">
        <v>1103832</v>
      </c>
      <c r="C31" s="9" t="s">
        <v>967</v>
      </c>
    </row>
    <row r="32" spans="1:3" ht="12.75" customHeight="1" x14ac:dyDescent="0.2">
      <c r="A32" s="9">
        <v>2021</v>
      </c>
      <c r="B32" s="9">
        <v>122845</v>
      </c>
      <c r="C32" s="9" t="s">
        <v>967</v>
      </c>
    </row>
    <row r="33" spans="1:3" ht="12.75" customHeight="1" x14ac:dyDescent="0.2">
      <c r="A33" s="9">
        <v>2021</v>
      </c>
      <c r="B33" s="9">
        <v>1179970</v>
      </c>
      <c r="C33" s="9" t="s">
        <v>967</v>
      </c>
    </row>
    <row r="34" spans="1:3" ht="12.75" customHeight="1" x14ac:dyDescent="0.2">
      <c r="A34" s="9">
        <v>2021</v>
      </c>
      <c r="B34" s="9">
        <v>1179970</v>
      </c>
      <c r="C34" s="9" t="s">
        <v>967</v>
      </c>
    </row>
    <row r="35" spans="1:3" ht="12.75" customHeight="1" x14ac:dyDescent="0.2">
      <c r="A35" s="9">
        <v>2021</v>
      </c>
      <c r="B35" s="9">
        <v>1270538</v>
      </c>
      <c r="C35" s="9" t="s">
        <v>967</v>
      </c>
    </row>
    <row r="36" spans="1:3" ht="12.75" customHeight="1" x14ac:dyDescent="0.2">
      <c r="A36" s="9">
        <v>2021</v>
      </c>
      <c r="B36" s="9">
        <v>1308687</v>
      </c>
      <c r="C36" s="9" t="s">
        <v>967</v>
      </c>
    </row>
    <row r="37" spans="1:3" ht="12.75" customHeight="1" x14ac:dyDescent="0.2">
      <c r="A37" s="9">
        <v>2021</v>
      </c>
      <c r="B37" s="9">
        <v>1127924</v>
      </c>
      <c r="C37" s="9" t="s">
        <v>967</v>
      </c>
    </row>
    <row r="38" spans="1:3" ht="12.75" customHeight="1" x14ac:dyDescent="0.2">
      <c r="A38" s="9">
        <v>2021</v>
      </c>
      <c r="B38" s="9">
        <v>123336</v>
      </c>
      <c r="C38" s="9" t="s">
        <v>967</v>
      </c>
    </row>
    <row r="39" spans="1:3" ht="12.75" customHeight="1" x14ac:dyDescent="0.2">
      <c r="A39" s="9">
        <v>2021</v>
      </c>
      <c r="B39" s="9">
        <v>150129</v>
      </c>
      <c r="C39" s="9" t="s">
        <v>967</v>
      </c>
    </row>
    <row r="40" spans="1:3" ht="12.75" customHeight="1" x14ac:dyDescent="0.2">
      <c r="A40" s="9">
        <v>2021</v>
      </c>
      <c r="B40" s="9">
        <v>123336</v>
      </c>
      <c r="C40" s="9" t="s">
        <v>967</v>
      </c>
    </row>
    <row r="41" spans="1:3" ht="12.75" customHeight="1" x14ac:dyDescent="0.2">
      <c r="A41" s="9">
        <v>2021</v>
      </c>
      <c r="B41" s="9">
        <v>1179970</v>
      </c>
      <c r="C41" s="9" t="s">
        <v>967</v>
      </c>
    </row>
    <row r="42" spans="1:3" ht="12.75" customHeight="1" x14ac:dyDescent="0.2">
      <c r="A42" s="9">
        <v>2021</v>
      </c>
      <c r="B42" s="9">
        <v>1308687</v>
      </c>
      <c r="C42" s="9" t="s">
        <v>967</v>
      </c>
    </row>
    <row r="43" spans="1:3" ht="12.75" customHeight="1" x14ac:dyDescent="0.2">
      <c r="A43" s="9">
        <v>2021</v>
      </c>
      <c r="B43" s="9">
        <v>123336</v>
      </c>
      <c r="C43" s="9" t="s">
        <v>967</v>
      </c>
    </row>
    <row r="44" spans="1:3" ht="12.75" customHeight="1" x14ac:dyDescent="0.2">
      <c r="A44" s="9">
        <v>2021</v>
      </c>
      <c r="B44" s="9">
        <v>1179970</v>
      </c>
      <c r="C44" s="9" t="s">
        <v>967</v>
      </c>
    </row>
    <row r="45" spans="1:3" ht="12.75" customHeight="1" x14ac:dyDescent="0.2">
      <c r="A45" s="9">
        <v>2021</v>
      </c>
      <c r="B45" s="9">
        <v>1117076</v>
      </c>
      <c r="C45" s="9" t="s">
        <v>967</v>
      </c>
    </row>
    <row r="46" spans="1:3" ht="12.75" customHeight="1" x14ac:dyDescent="0.2">
      <c r="A46" s="9">
        <v>2021</v>
      </c>
      <c r="B46" s="9">
        <v>1103832</v>
      </c>
      <c r="C46" s="9" t="s">
        <v>967</v>
      </c>
    </row>
    <row r="47" spans="1:3" ht="12.75" customHeight="1" x14ac:dyDescent="0.2">
      <c r="A47" s="9">
        <v>2021</v>
      </c>
      <c r="B47" s="9">
        <v>1127927</v>
      </c>
      <c r="C47" s="9" t="s">
        <v>967</v>
      </c>
    </row>
    <row r="48" spans="1:3" ht="12.75" customHeight="1" x14ac:dyDescent="0.2">
      <c r="A48" s="9">
        <v>2021</v>
      </c>
      <c r="B48" s="9">
        <v>123336</v>
      </c>
      <c r="C48" s="9" t="s">
        <v>967</v>
      </c>
    </row>
    <row r="49" spans="1:3" ht="12.75" customHeight="1" x14ac:dyDescent="0.2">
      <c r="A49" s="9">
        <v>2021</v>
      </c>
      <c r="B49" s="9">
        <v>1308687</v>
      </c>
      <c r="C49" s="9" t="s">
        <v>967</v>
      </c>
    </row>
    <row r="50" spans="1:3" ht="12.75" customHeight="1" x14ac:dyDescent="0.2">
      <c r="A50" s="9">
        <v>2021</v>
      </c>
      <c r="B50" s="9">
        <v>123336</v>
      </c>
      <c r="C50" s="9" t="s">
        <v>967</v>
      </c>
    </row>
    <row r="51" spans="1:3" ht="12.75" customHeight="1" x14ac:dyDescent="0.2">
      <c r="A51" s="9">
        <v>2021</v>
      </c>
      <c r="B51" s="9">
        <v>1319230</v>
      </c>
      <c r="C51" s="9" t="s">
        <v>967</v>
      </c>
    </row>
    <row r="52" spans="1:3" ht="12.75" customHeight="1" x14ac:dyDescent="0.2">
      <c r="A52" s="9">
        <v>2021</v>
      </c>
      <c r="B52" s="9">
        <v>1179970</v>
      </c>
      <c r="C52" s="9" t="s">
        <v>967</v>
      </c>
    </row>
    <row r="53" spans="1:3" ht="12.75" customHeight="1" x14ac:dyDescent="0.2">
      <c r="A53" s="9">
        <v>2021</v>
      </c>
      <c r="B53" s="9">
        <v>1127925</v>
      </c>
      <c r="C53" s="9" t="s">
        <v>967</v>
      </c>
    </row>
    <row r="54" spans="1:3" ht="12.75" customHeight="1" x14ac:dyDescent="0.2">
      <c r="A54" s="9">
        <v>2021</v>
      </c>
      <c r="B54" s="9">
        <v>1179970</v>
      </c>
      <c r="C54" s="9" t="s">
        <v>967</v>
      </c>
    </row>
    <row r="55" spans="1:3" ht="12.75" customHeight="1" x14ac:dyDescent="0.2">
      <c r="A55" s="9">
        <v>2021</v>
      </c>
      <c r="B55" s="9">
        <v>1179970</v>
      </c>
      <c r="C55" s="9" t="s">
        <v>967</v>
      </c>
    </row>
    <row r="56" spans="1:3" ht="12.75" customHeight="1" x14ac:dyDescent="0.2">
      <c r="A56" s="9">
        <v>2021</v>
      </c>
      <c r="B56" s="9">
        <v>123336</v>
      </c>
      <c r="C56" s="9" t="s">
        <v>967</v>
      </c>
    </row>
    <row r="57" spans="1:3" ht="12.75" customHeight="1" x14ac:dyDescent="0.2">
      <c r="A57" s="9">
        <v>2021</v>
      </c>
      <c r="B57" s="9">
        <v>1179970</v>
      </c>
      <c r="C57" s="9" t="s">
        <v>967</v>
      </c>
    </row>
    <row r="58" spans="1:3" ht="12.75" customHeight="1" x14ac:dyDescent="0.2">
      <c r="A58" s="9">
        <v>2021</v>
      </c>
      <c r="B58" s="9">
        <v>1127925</v>
      </c>
      <c r="C58" s="9" t="s">
        <v>967</v>
      </c>
    </row>
    <row r="59" spans="1:3" ht="12.75" customHeight="1" x14ac:dyDescent="0.2">
      <c r="A59" s="9">
        <v>2021</v>
      </c>
      <c r="B59" s="9">
        <v>1127925</v>
      </c>
      <c r="C59" s="9" t="s">
        <v>967</v>
      </c>
    </row>
    <row r="60" spans="1:3" ht="12.75" customHeight="1" x14ac:dyDescent="0.2">
      <c r="A60" s="9">
        <v>2021</v>
      </c>
      <c r="B60" s="9">
        <v>123336</v>
      </c>
      <c r="C60" s="9" t="s">
        <v>967</v>
      </c>
    </row>
    <row r="61" spans="1:3" ht="12.75" customHeight="1" x14ac:dyDescent="0.2">
      <c r="A61" s="9">
        <v>2021</v>
      </c>
      <c r="B61" s="9">
        <v>1117076</v>
      </c>
      <c r="C61" s="9" t="s">
        <v>967</v>
      </c>
    </row>
    <row r="62" spans="1:3" ht="12.75" customHeight="1" x14ac:dyDescent="0.2">
      <c r="A62" s="9">
        <v>2021</v>
      </c>
      <c r="B62" s="9">
        <v>123336</v>
      </c>
      <c r="C62" s="9" t="s">
        <v>967</v>
      </c>
    </row>
    <row r="63" spans="1:3" ht="12.75" customHeight="1" x14ac:dyDescent="0.2">
      <c r="A63" s="9">
        <v>2021</v>
      </c>
      <c r="B63" s="9">
        <v>1127925</v>
      </c>
      <c r="C63" s="9" t="s">
        <v>967</v>
      </c>
    </row>
    <row r="64" spans="1:3" ht="12.75" customHeight="1" x14ac:dyDescent="0.2">
      <c r="A64" s="9">
        <v>2021</v>
      </c>
      <c r="B64" s="9">
        <v>1179970</v>
      </c>
      <c r="C64" s="9" t="s">
        <v>967</v>
      </c>
    </row>
    <row r="65" spans="1:3" ht="12.75" customHeight="1" x14ac:dyDescent="0.2">
      <c r="A65" s="9">
        <v>2021</v>
      </c>
      <c r="B65" s="9">
        <v>150129</v>
      </c>
      <c r="C65" s="9" t="s">
        <v>967</v>
      </c>
    </row>
    <row r="66" spans="1:3" ht="12.75" customHeight="1" x14ac:dyDescent="0.2">
      <c r="A66" s="9">
        <v>2021</v>
      </c>
      <c r="B66" s="9">
        <v>123336</v>
      </c>
      <c r="C66" s="9" t="s">
        <v>967</v>
      </c>
    </row>
    <row r="67" spans="1:3" ht="12.75" customHeight="1" x14ac:dyDescent="0.2">
      <c r="A67" s="9">
        <v>2021</v>
      </c>
      <c r="B67" s="9">
        <v>1179970</v>
      </c>
      <c r="C67" s="9" t="s">
        <v>967</v>
      </c>
    </row>
    <row r="68" spans="1:3" ht="12.75" customHeight="1" x14ac:dyDescent="0.2">
      <c r="A68" s="9">
        <v>2021</v>
      </c>
      <c r="B68" s="9">
        <v>1103832</v>
      </c>
      <c r="C68" s="9" t="s">
        <v>967</v>
      </c>
    </row>
    <row r="69" spans="1:3" ht="12.75" customHeight="1" x14ac:dyDescent="0.2">
      <c r="A69" s="9">
        <v>2021</v>
      </c>
      <c r="B69" s="9">
        <v>122845</v>
      </c>
      <c r="C69" s="9" t="s">
        <v>967</v>
      </c>
    </row>
    <row r="70" spans="1:3" ht="12.75" customHeight="1" x14ac:dyDescent="0.2">
      <c r="A70" s="9">
        <v>2021</v>
      </c>
      <c r="B70" s="9">
        <v>123336</v>
      </c>
      <c r="C70" s="9" t="s">
        <v>967</v>
      </c>
    </row>
    <row r="71" spans="1:3" ht="12.75" customHeight="1" x14ac:dyDescent="0.2">
      <c r="A71" s="9">
        <v>2021</v>
      </c>
      <c r="B71" s="9">
        <v>1103909</v>
      </c>
      <c r="C71" s="9" t="s">
        <v>967</v>
      </c>
    </row>
    <row r="72" spans="1:3" ht="12.75" customHeight="1" x14ac:dyDescent="0.2">
      <c r="A72" s="9">
        <v>2021</v>
      </c>
      <c r="B72" s="9">
        <v>1308687</v>
      </c>
      <c r="C72" s="9" t="s">
        <v>967</v>
      </c>
    </row>
    <row r="73" spans="1:3" ht="12.75" customHeight="1" x14ac:dyDescent="0.2">
      <c r="A73" s="9">
        <v>2021</v>
      </c>
      <c r="B73" s="9">
        <v>1179970</v>
      </c>
      <c r="C73" s="9" t="s">
        <v>967</v>
      </c>
    </row>
    <row r="74" spans="1:3" ht="12.75" customHeight="1" x14ac:dyDescent="0.2">
      <c r="A74" s="9">
        <v>2021</v>
      </c>
      <c r="B74" s="9">
        <v>150129</v>
      </c>
      <c r="C74" s="9" t="s">
        <v>967</v>
      </c>
    </row>
    <row r="75" spans="1:3" ht="12.75" customHeight="1" x14ac:dyDescent="0.2">
      <c r="A75" s="9">
        <v>2021</v>
      </c>
      <c r="B75" s="9">
        <v>1127925</v>
      </c>
      <c r="C75" s="9" t="s">
        <v>967</v>
      </c>
    </row>
    <row r="76" spans="1:3" ht="12.75" customHeight="1" x14ac:dyDescent="0.2">
      <c r="A76" s="9">
        <v>2021</v>
      </c>
      <c r="B76" s="9">
        <v>1179970</v>
      </c>
      <c r="C76" s="9" t="s">
        <v>967</v>
      </c>
    </row>
    <row r="77" spans="1:3" ht="12.75" customHeight="1" x14ac:dyDescent="0.2">
      <c r="A77" s="9">
        <v>2021</v>
      </c>
      <c r="B77" s="9">
        <v>122845</v>
      </c>
      <c r="C77" s="9" t="s">
        <v>967</v>
      </c>
    </row>
    <row r="78" spans="1:3" ht="12.75" customHeight="1" x14ac:dyDescent="0.2">
      <c r="A78" s="9">
        <v>2021</v>
      </c>
      <c r="B78" s="9">
        <v>122845</v>
      </c>
      <c r="C78" s="9" t="s">
        <v>967</v>
      </c>
    </row>
    <row r="79" spans="1:3" ht="12.75" customHeight="1" x14ac:dyDescent="0.2">
      <c r="A79" s="9">
        <v>2021</v>
      </c>
      <c r="B79" s="9">
        <v>123336</v>
      </c>
      <c r="C79" s="9" t="s">
        <v>967</v>
      </c>
    </row>
    <row r="80" spans="1:3" ht="12.75" customHeight="1" x14ac:dyDescent="0.2">
      <c r="A80" s="9">
        <v>2021</v>
      </c>
      <c r="B80" s="9">
        <v>122845</v>
      </c>
      <c r="C80" s="9" t="s">
        <v>967</v>
      </c>
    </row>
    <row r="81" spans="1:3" ht="12.75" customHeight="1" x14ac:dyDescent="0.2">
      <c r="A81" s="9">
        <v>2021</v>
      </c>
      <c r="B81" s="9">
        <v>1179970</v>
      </c>
      <c r="C81" s="9" t="s">
        <v>967</v>
      </c>
    </row>
    <row r="82" spans="1:3" ht="12.75" customHeight="1" x14ac:dyDescent="0.2">
      <c r="A82" s="9">
        <v>2021</v>
      </c>
      <c r="B82" s="9">
        <v>123336</v>
      </c>
      <c r="C82" s="9" t="s">
        <v>967</v>
      </c>
    </row>
    <row r="83" spans="1:3" ht="12.75" customHeight="1" x14ac:dyDescent="0.2">
      <c r="A83" s="9">
        <v>2021</v>
      </c>
      <c r="B83" s="9">
        <v>122845</v>
      </c>
      <c r="C83" s="9" t="s">
        <v>967</v>
      </c>
    </row>
    <row r="84" spans="1:3" ht="12.75" customHeight="1" x14ac:dyDescent="0.2">
      <c r="A84" s="9">
        <v>2021</v>
      </c>
      <c r="B84" s="9">
        <v>122845</v>
      </c>
      <c r="C84" s="9" t="s">
        <v>967</v>
      </c>
    </row>
    <row r="85" spans="1:3" ht="12.75" customHeight="1" x14ac:dyDescent="0.2">
      <c r="A85" s="9">
        <v>2021</v>
      </c>
      <c r="B85" s="9">
        <v>1308687</v>
      </c>
      <c r="C85" s="9" t="s">
        <v>967</v>
      </c>
    </row>
    <row r="86" spans="1:3" ht="12.75" customHeight="1" x14ac:dyDescent="0.2">
      <c r="A86" s="9">
        <v>2021</v>
      </c>
      <c r="B86" s="9">
        <v>1179970</v>
      </c>
      <c r="C86" s="9" t="s">
        <v>967</v>
      </c>
    </row>
    <row r="87" spans="1:3" ht="12.75" customHeight="1" x14ac:dyDescent="0.2">
      <c r="A87" s="9">
        <v>2021</v>
      </c>
      <c r="B87" s="9">
        <v>122845</v>
      </c>
      <c r="C87" s="9" t="s">
        <v>967</v>
      </c>
    </row>
    <row r="88" spans="1:3" ht="12.75" customHeight="1" x14ac:dyDescent="0.2">
      <c r="A88" s="9">
        <v>2021</v>
      </c>
      <c r="B88" s="9">
        <v>1179970</v>
      </c>
      <c r="C88" s="9" t="s">
        <v>967</v>
      </c>
    </row>
    <row r="89" spans="1:3" ht="12.75" customHeight="1" x14ac:dyDescent="0.2">
      <c r="A89" s="9">
        <v>2021</v>
      </c>
      <c r="B89" s="9">
        <v>1179970</v>
      </c>
      <c r="C89" s="9" t="s">
        <v>967</v>
      </c>
    </row>
    <row r="90" spans="1:3" ht="12.75" customHeight="1" x14ac:dyDescent="0.2">
      <c r="A90" s="9">
        <v>2021</v>
      </c>
      <c r="B90" s="9">
        <v>1179970</v>
      </c>
      <c r="C90" s="9" t="s">
        <v>967</v>
      </c>
    </row>
    <row r="91" spans="1:3" ht="12.75" customHeight="1" x14ac:dyDescent="0.2">
      <c r="A91" s="9">
        <v>2021</v>
      </c>
      <c r="B91" s="9">
        <v>123336</v>
      </c>
      <c r="C91" s="9" t="s">
        <v>967</v>
      </c>
    </row>
    <row r="92" spans="1:3" ht="12.75" customHeight="1" x14ac:dyDescent="0.2">
      <c r="A92" s="9">
        <v>2021</v>
      </c>
      <c r="B92" s="9">
        <v>1179970</v>
      </c>
      <c r="C92" s="9" t="s">
        <v>967</v>
      </c>
    </row>
    <row r="93" spans="1:3" ht="12.75" customHeight="1" x14ac:dyDescent="0.2">
      <c r="A93" s="9">
        <v>2021</v>
      </c>
      <c r="B93" s="9">
        <v>1308687</v>
      </c>
      <c r="C93" s="9" t="s">
        <v>967</v>
      </c>
    </row>
    <row r="94" spans="1:3" ht="12.75" customHeight="1" x14ac:dyDescent="0.2">
      <c r="A94" s="9">
        <v>2021</v>
      </c>
      <c r="B94" s="9">
        <v>1179970</v>
      </c>
      <c r="C94" s="9" t="s">
        <v>967</v>
      </c>
    </row>
    <row r="95" spans="1:3" ht="12.75" customHeight="1" x14ac:dyDescent="0.2">
      <c r="A95" s="9">
        <v>2021</v>
      </c>
      <c r="B95" s="9">
        <v>1103909</v>
      </c>
      <c r="C95" s="9" t="s">
        <v>967</v>
      </c>
    </row>
    <row r="96" spans="1:3" ht="12.75" customHeight="1" x14ac:dyDescent="0.2">
      <c r="A96" s="9">
        <v>2021</v>
      </c>
      <c r="B96" s="9">
        <v>122845</v>
      </c>
      <c r="C96" s="9" t="s">
        <v>967</v>
      </c>
    </row>
    <row r="97" spans="1:3" ht="12.75" customHeight="1" x14ac:dyDescent="0.2">
      <c r="A97" s="9">
        <v>2021</v>
      </c>
      <c r="B97" s="9">
        <v>122845</v>
      </c>
      <c r="C97" s="9" t="s">
        <v>967</v>
      </c>
    </row>
    <row r="98" spans="1:3" ht="12.75" customHeight="1" x14ac:dyDescent="0.2">
      <c r="A98" s="9">
        <v>2021</v>
      </c>
      <c r="B98" s="9">
        <v>1270538</v>
      </c>
      <c r="C98" s="9" t="s">
        <v>967</v>
      </c>
    </row>
    <row r="99" spans="1:3" ht="12.75" customHeight="1" x14ac:dyDescent="0.2">
      <c r="A99" s="9">
        <v>2021</v>
      </c>
      <c r="B99" s="9">
        <v>123336</v>
      </c>
      <c r="C99" s="9" t="s">
        <v>967</v>
      </c>
    </row>
    <row r="100" spans="1:3" ht="12.75" customHeight="1" x14ac:dyDescent="0.2">
      <c r="A100" s="9">
        <v>2021</v>
      </c>
      <c r="B100" s="9">
        <v>122845</v>
      </c>
      <c r="C100" s="9" t="s">
        <v>967</v>
      </c>
    </row>
    <row r="101" spans="1:3" ht="12.75" customHeight="1" x14ac:dyDescent="0.2">
      <c r="A101" s="9">
        <v>2021</v>
      </c>
      <c r="B101" s="9">
        <v>1127927</v>
      </c>
      <c r="C101" s="9" t="s">
        <v>967</v>
      </c>
    </row>
    <row r="102" spans="1:3" ht="12.75" customHeight="1" x14ac:dyDescent="0.2">
      <c r="A102" s="9">
        <v>2021</v>
      </c>
      <c r="B102" s="9">
        <v>123336</v>
      </c>
      <c r="C102" s="9" t="s">
        <v>967</v>
      </c>
    </row>
    <row r="103" spans="1:3" ht="12.75" customHeight="1" x14ac:dyDescent="0.2">
      <c r="A103" s="9">
        <v>2021</v>
      </c>
      <c r="B103" s="9">
        <v>1117076</v>
      </c>
      <c r="C103" s="9" t="s">
        <v>967</v>
      </c>
    </row>
    <row r="104" spans="1:3" ht="12.75" customHeight="1" x14ac:dyDescent="0.2">
      <c r="A104" s="9">
        <v>2021</v>
      </c>
      <c r="B104" s="9">
        <v>1308687</v>
      </c>
      <c r="C104" s="9" t="s">
        <v>967</v>
      </c>
    </row>
    <row r="105" spans="1:3" ht="12.75" customHeight="1" x14ac:dyDescent="0.2">
      <c r="A105" s="9">
        <v>2021</v>
      </c>
      <c r="B105" s="9">
        <v>1270538</v>
      </c>
      <c r="C105" s="9" t="s">
        <v>967</v>
      </c>
    </row>
    <row r="106" spans="1:3" ht="12.75" customHeight="1" x14ac:dyDescent="0.2">
      <c r="A106" s="9">
        <v>2021</v>
      </c>
      <c r="B106" s="9">
        <v>108730</v>
      </c>
      <c r="C106" s="9" t="s">
        <v>967</v>
      </c>
    </row>
    <row r="107" spans="1:3" ht="12.75" customHeight="1" x14ac:dyDescent="0.2">
      <c r="A107" s="9">
        <v>2021</v>
      </c>
      <c r="B107" s="9">
        <v>1179970</v>
      </c>
      <c r="C107" s="9" t="s">
        <v>967</v>
      </c>
    </row>
    <row r="108" spans="1:3" ht="12.75" customHeight="1" x14ac:dyDescent="0.2">
      <c r="A108" s="9">
        <v>2021</v>
      </c>
      <c r="B108" s="9">
        <v>1308687</v>
      </c>
      <c r="C108" s="9" t="s">
        <v>967</v>
      </c>
    </row>
    <row r="109" spans="1:3" ht="12.75" customHeight="1" x14ac:dyDescent="0.2">
      <c r="A109" s="9">
        <v>2021</v>
      </c>
      <c r="B109" s="9">
        <v>123336</v>
      </c>
      <c r="C109" s="9" t="s">
        <v>967</v>
      </c>
    </row>
    <row r="110" spans="1:3" ht="12.75" customHeight="1" x14ac:dyDescent="0.2">
      <c r="A110" s="9">
        <v>2021</v>
      </c>
      <c r="B110" s="9">
        <v>1270538</v>
      </c>
      <c r="C110" s="9" t="s">
        <v>967</v>
      </c>
    </row>
    <row r="111" spans="1:3" ht="12.75" customHeight="1" x14ac:dyDescent="0.2">
      <c r="A111" s="9">
        <v>2021</v>
      </c>
      <c r="B111" s="9">
        <v>1308687</v>
      </c>
      <c r="C111" s="9" t="s">
        <v>967</v>
      </c>
    </row>
    <row r="112" spans="1:3" ht="12.75" customHeight="1" x14ac:dyDescent="0.2">
      <c r="A112" s="9">
        <v>2021</v>
      </c>
      <c r="B112" s="9">
        <v>122845</v>
      </c>
      <c r="C112" s="9" t="s">
        <v>967</v>
      </c>
    </row>
    <row r="113" spans="1:3" ht="12.75" customHeight="1" x14ac:dyDescent="0.2">
      <c r="A113" s="9">
        <v>2021</v>
      </c>
      <c r="B113" s="9">
        <v>1127925</v>
      </c>
      <c r="C113" s="9" t="s">
        <v>967</v>
      </c>
    </row>
    <row r="114" spans="1:3" ht="12.75" customHeight="1" x14ac:dyDescent="0.2">
      <c r="A114" s="9">
        <v>2021</v>
      </c>
      <c r="B114" s="9">
        <v>1179970</v>
      </c>
      <c r="C114" s="9" t="s">
        <v>967</v>
      </c>
    </row>
    <row r="115" spans="1:3" ht="12.75" customHeight="1" x14ac:dyDescent="0.2">
      <c r="A115" s="9">
        <v>2021</v>
      </c>
      <c r="B115" s="9">
        <v>122845</v>
      </c>
      <c r="C115" s="9" t="s">
        <v>967</v>
      </c>
    </row>
    <row r="116" spans="1:3" ht="12.75" customHeight="1" x14ac:dyDescent="0.2">
      <c r="A116" s="9">
        <v>2021</v>
      </c>
      <c r="B116" s="9">
        <v>1103692</v>
      </c>
      <c r="C116" s="9" t="s">
        <v>967</v>
      </c>
    </row>
    <row r="117" spans="1:3" ht="12.75" customHeight="1" x14ac:dyDescent="0.2">
      <c r="A117" s="9">
        <v>2021</v>
      </c>
      <c r="B117" s="9">
        <v>1127925</v>
      </c>
      <c r="C117" s="9" t="s">
        <v>967</v>
      </c>
    </row>
    <row r="118" spans="1:3" ht="12.75" customHeight="1" x14ac:dyDescent="0.2">
      <c r="A118" s="9">
        <v>2021</v>
      </c>
      <c r="B118" s="9">
        <v>1308687</v>
      </c>
      <c r="C118" s="9" t="s">
        <v>967</v>
      </c>
    </row>
    <row r="119" spans="1:3" ht="12.75" customHeight="1" x14ac:dyDescent="0.2">
      <c r="A119" s="9">
        <v>2021</v>
      </c>
      <c r="B119" s="9">
        <v>1127927</v>
      </c>
      <c r="C119" s="9" t="s">
        <v>967</v>
      </c>
    </row>
    <row r="120" spans="1:3" ht="12.75" customHeight="1" x14ac:dyDescent="0.2">
      <c r="A120" s="9">
        <v>2021</v>
      </c>
      <c r="B120" s="9">
        <v>1179970</v>
      </c>
      <c r="C120" s="9" t="s">
        <v>967</v>
      </c>
    </row>
    <row r="121" spans="1:3" ht="12.75" customHeight="1" x14ac:dyDescent="0.2">
      <c r="A121" s="9">
        <v>2021</v>
      </c>
      <c r="B121" s="9">
        <v>1127925</v>
      </c>
      <c r="C121" s="9" t="s">
        <v>967</v>
      </c>
    </row>
    <row r="122" spans="1:3" ht="12.75" customHeight="1" x14ac:dyDescent="0.2">
      <c r="A122" s="9">
        <v>2021</v>
      </c>
      <c r="B122" s="9">
        <v>1127925</v>
      </c>
      <c r="C122" s="9" t="s">
        <v>967</v>
      </c>
    </row>
    <row r="123" spans="1:3" ht="12.75" customHeight="1" x14ac:dyDescent="0.2">
      <c r="A123" s="9">
        <v>2021</v>
      </c>
      <c r="B123" s="9">
        <v>1308687</v>
      </c>
      <c r="C123" s="9" t="s">
        <v>967</v>
      </c>
    </row>
    <row r="124" spans="1:3" ht="12.75" customHeight="1" x14ac:dyDescent="0.2">
      <c r="A124" s="9">
        <v>2021</v>
      </c>
      <c r="B124" s="9">
        <v>108730</v>
      </c>
      <c r="C124" s="9" t="s">
        <v>967</v>
      </c>
    </row>
    <row r="125" spans="1:3" ht="12.75" customHeight="1" x14ac:dyDescent="0.2">
      <c r="A125" s="9">
        <v>2021</v>
      </c>
      <c r="B125" s="9">
        <v>122845</v>
      </c>
      <c r="C125" s="9" t="s">
        <v>967</v>
      </c>
    </row>
    <row r="126" spans="1:3" ht="12.75" customHeight="1" x14ac:dyDescent="0.2">
      <c r="A126" s="9">
        <v>2021</v>
      </c>
      <c r="B126" s="9">
        <v>1127925</v>
      </c>
      <c r="C126" s="9" t="s">
        <v>967</v>
      </c>
    </row>
    <row r="127" spans="1:3" ht="12.75" customHeight="1" x14ac:dyDescent="0.2">
      <c r="A127" s="9">
        <v>2021</v>
      </c>
      <c r="B127" s="9">
        <v>150129</v>
      </c>
      <c r="C127" s="9" t="s">
        <v>967</v>
      </c>
    </row>
    <row r="128" spans="1:3" ht="12.75" customHeight="1" x14ac:dyDescent="0.2">
      <c r="A128" s="9">
        <v>2021</v>
      </c>
      <c r="B128" s="9">
        <v>1308687</v>
      </c>
      <c r="C128" s="9" t="s">
        <v>967</v>
      </c>
    </row>
    <row r="129" spans="1:3" ht="12.75" customHeight="1" x14ac:dyDescent="0.2">
      <c r="A129" s="9">
        <v>2021</v>
      </c>
      <c r="B129" s="9">
        <v>122845</v>
      </c>
      <c r="C129" s="9" t="s">
        <v>967</v>
      </c>
    </row>
    <row r="130" spans="1:3" ht="12.75" customHeight="1" x14ac:dyDescent="0.2">
      <c r="A130" s="9">
        <v>2021</v>
      </c>
      <c r="B130" s="9">
        <v>122845</v>
      </c>
      <c r="C130" s="9" t="s">
        <v>967</v>
      </c>
    </row>
    <row r="131" spans="1:3" ht="12.75" customHeight="1" x14ac:dyDescent="0.2">
      <c r="A131" s="9">
        <v>2021</v>
      </c>
      <c r="B131" s="9">
        <v>1179970</v>
      </c>
      <c r="C131" s="9" t="s">
        <v>967</v>
      </c>
    </row>
    <row r="132" spans="1:3" ht="12.75" customHeight="1" x14ac:dyDescent="0.2">
      <c r="A132" s="9">
        <v>2021</v>
      </c>
      <c r="B132" s="9">
        <v>1179970</v>
      </c>
      <c r="C132" s="9" t="s">
        <v>967</v>
      </c>
    </row>
    <row r="133" spans="1:3" ht="12.75" customHeight="1" x14ac:dyDescent="0.2">
      <c r="A133" s="9">
        <v>2021</v>
      </c>
      <c r="B133" s="9">
        <v>122845</v>
      </c>
      <c r="C133" s="9" t="s">
        <v>967</v>
      </c>
    </row>
    <row r="134" spans="1:3" ht="12.75" customHeight="1" x14ac:dyDescent="0.2">
      <c r="A134" s="9">
        <v>2021</v>
      </c>
      <c r="B134" s="9">
        <v>1179970</v>
      </c>
      <c r="C134" s="9" t="s">
        <v>967</v>
      </c>
    </row>
    <row r="135" spans="1:3" ht="12.75" customHeight="1" x14ac:dyDescent="0.2">
      <c r="A135" s="9">
        <v>2021</v>
      </c>
      <c r="B135" s="9">
        <v>1308687</v>
      </c>
      <c r="C135" s="9" t="s">
        <v>967</v>
      </c>
    </row>
    <row r="136" spans="1:3" ht="12.75" customHeight="1" x14ac:dyDescent="0.2">
      <c r="A136" s="9">
        <v>2021</v>
      </c>
      <c r="B136" s="9">
        <v>122845</v>
      </c>
      <c r="C136" s="9" t="s">
        <v>967</v>
      </c>
    </row>
    <row r="137" spans="1:3" ht="12.75" customHeight="1" x14ac:dyDescent="0.2">
      <c r="A137" s="9">
        <v>2021</v>
      </c>
      <c r="B137" s="9">
        <v>122845</v>
      </c>
      <c r="C137" s="9" t="s">
        <v>967</v>
      </c>
    </row>
    <row r="138" spans="1:3" ht="12.75" customHeight="1" x14ac:dyDescent="0.2">
      <c r="A138" s="9">
        <v>2021</v>
      </c>
      <c r="B138" s="9">
        <v>123336</v>
      </c>
      <c r="C138" s="9" t="s">
        <v>967</v>
      </c>
    </row>
    <row r="139" spans="1:3" ht="12.75" customHeight="1" x14ac:dyDescent="0.2">
      <c r="A139" s="9">
        <v>2021</v>
      </c>
      <c r="B139" s="9">
        <v>1103692</v>
      </c>
      <c r="C139" s="9" t="s">
        <v>967</v>
      </c>
    </row>
    <row r="140" spans="1:3" ht="12.75" customHeight="1" x14ac:dyDescent="0.2">
      <c r="A140" s="9">
        <v>2021</v>
      </c>
      <c r="B140" s="9">
        <v>1127925</v>
      </c>
      <c r="C140" s="9" t="s">
        <v>967</v>
      </c>
    </row>
    <row r="141" spans="1:3" ht="12.75" customHeight="1" x14ac:dyDescent="0.2">
      <c r="A141" s="9">
        <v>2021</v>
      </c>
      <c r="B141" s="9">
        <v>1127924</v>
      </c>
      <c r="C141" s="9" t="s">
        <v>967</v>
      </c>
    </row>
    <row r="142" spans="1:3" ht="12.75" customHeight="1" x14ac:dyDescent="0.2">
      <c r="A142" s="9">
        <v>2021</v>
      </c>
      <c r="B142" s="9">
        <v>1319230</v>
      </c>
      <c r="C142" s="9" t="s">
        <v>967</v>
      </c>
    </row>
    <row r="143" spans="1:3" ht="12.75" customHeight="1" x14ac:dyDescent="0.2">
      <c r="A143" s="9">
        <v>2021</v>
      </c>
      <c r="B143" s="9">
        <v>123336</v>
      </c>
      <c r="C143" s="9" t="s">
        <v>967</v>
      </c>
    </row>
    <row r="144" spans="1:3" ht="12.75" customHeight="1" x14ac:dyDescent="0.2">
      <c r="A144" s="9">
        <v>2021</v>
      </c>
      <c r="B144" s="9">
        <v>122845</v>
      </c>
      <c r="C144" s="9" t="s">
        <v>967</v>
      </c>
    </row>
    <row r="145" spans="1:3" ht="12.75" customHeight="1" x14ac:dyDescent="0.2">
      <c r="A145" s="9">
        <v>2021</v>
      </c>
      <c r="B145" s="9">
        <v>1127924</v>
      </c>
      <c r="C145" s="9" t="s">
        <v>967</v>
      </c>
    </row>
    <row r="146" spans="1:3" ht="12.75" customHeight="1" x14ac:dyDescent="0.2">
      <c r="A146" s="9">
        <v>2021</v>
      </c>
      <c r="B146" s="9">
        <v>1117076</v>
      </c>
      <c r="C146" s="9" t="s">
        <v>967</v>
      </c>
    </row>
    <row r="147" spans="1:3" ht="12.75" customHeight="1" x14ac:dyDescent="0.2">
      <c r="A147" s="9">
        <v>2021</v>
      </c>
      <c r="B147" s="9">
        <v>1103692</v>
      </c>
      <c r="C147" s="9" t="s">
        <v>967</v>
      </c>
    </row>
    <row r="148" spans="1:3" ht="12.75" customHeight="1" x14ac:dyDescent="0.2">
      <c r="A148" s="9">
        <v>2021</v>
      </c>
      <c r="B148" s="9">
        <v>108730</v>
      </c>
      <c r="C148" s="9" t="s">
        <v>967</v>
      </c>
    </row>
    <row r="149" spans="1:3" ht="12.75" customHeight="1" x14ac:dyDescent="0.2">
      <c r="A149" s="9">
        <v>2021</v>
      </c>
      <c r="B149" s="9">
        <v>123336</v>
      </c>
      <c r="C149" s="9" t="s">
        <v>967</v>
      </c>
    </row>
    <row r="150" spans="1:3" ht="12.75" customHeight="1" x14ac:dyDescent="0.2">
      <c r="A150" s="9">
        <v>2021</v>
      </c>
      <c r="B150" s="9">
        <v>1103909</v>
      </c>
      <c r="C150" s="9" t="s">
        <v>967</v>
      </c>
    </row>
    <row r="151" spans="1:3" ht="12.75" customHeight="1" x14ac:dyDescent="0.2">
      <c r="A151" s="9">
        <v>2021</v>
      </c>
      <c r="B151" s="9">
        <v>122845</v>
      </c>
      <c r="C151" s="9" t="s">
        <v>967</v>
      </c>
    </row>
    <row r="152" spans="1:3" ht="12.75" customHeight="1" x14ac:dyDescent="0.2">
      <c r="A152" s="9">
        <v>2021</v>
      </c>
      <c r="B152" s="9">
        <v>1127924</v>
      </c>
      <c r="C152" s="9" t="s">
        <v>967</v>
      </c>
    </row>
    <row r="153" spans="1:3" ht="12.75" customHeight="1" x14ac:dyDescent="0.2">
      <c r="A153" s="9">
        <v>2021</v>
      </c>
      <c r="B153" s="9">
        <v>1127926</v>
      </c>
      <c r="C153" s="9" t="s">
        <v>967</v>
      </c>
    </row>
    <row r="154" spans="1:3" ht="12.75" customHeight="1" x14ac:dyDescent="0.2">
      <c r="A154" s="9">
        <v>2021</v>
      </c>
      <c r="B154" s="9">
        <v>108730</v>
      </c>
      <c r="C154" s="9" t="s">
        <v>967</v>
      </c>
    </row>
    <row r="155" spans="1:3" ht="12.75" customHeight="1" x14ac:dyDescent="0.2">
      <c r="A155" s="9">
        <v>2021</v>
      </c>
      <c r="B155" s="9">
        <v>108730</v>
      </c>
      <c r="C155" s="9" t="s">
        <v>967</v>
      </c>
    </row>
    <row r="156" spans="1:3" ht="12.75" customHeight="1" x14ac:dyDescent="0.2">
      <c r="A156" s="9">
        <v>2021</v>
      </c>
      <c r="B156" s="9">
        <v>1179970</v>
      </c>
      <c r="C156" s="9" t="s">
        <v>967</v>
      </c>
    </row>
    <row r="157" spans="1:3" ht="12.75" customHeight="1" x14ac:dyDescent="0.2">
      <c r="A157" s="9">
        <v>2021</v>
      </c>
      <c r="B157" s="9">
        <v>122845</v>
      </c>
      <c r="C157" s="9" t="s">
        <v>967</v>
      </c>
    </row>
    <row r="158" spans="1:3" ht="12.75" customHeight="1" x14ac:dyDescent="0.2">
      <c r="A158" s="9">
        <v>2021</v>
      </c>
      <c r="B158" s="9">
        <v>1308687</v>
      </c>
      <c r="C158" s="9" t="s">
        <v>967</v>
      </c>
    </row>
    <row r="159" spans="1:3" ht="12.75" customHeight="1" x14ac:dyDescent="0.2">
      <c r="A159" s="9">
        <v>2021</v>
      </c>
      <c r="B159" s="9">
        <v>122845</v>
      </c>
      <c r="C159" s="9" t="s">
        <v>967</v>
      </c>
    </row>
    <row r="160" spans="1:3" ht="12.75" customHeight="1" x14ac:dyDescent="0.2">
      <c r="A160" s="9">
        <v>2021</v>
      </c>
      <c r="B160" s="9">
        <v>1127926</v>
      </c>
      <c r="C160" s="9" t="s">
        <v>967</v>
      </c>
    </row>
    <row r="161" spans="1:3" ht="12.75" customHeight="1" x14ac:dyDescent="0.2">
      <c r="A161" s="9">
        <v>2021</v>
      </c>
      <c r="B161" s="9">
        <v>108730</v>
      </c>
      <c r="C161" s="9" t="s">
        <v>967</v>
      </c>
    </row>
    <row r="162" spans="1:3" ht="12.75" customHeight="1" x14ac:dyDescent="0.2">
      <c r="A162" s="9">
        <v>2021</v>
      </c>
      <c r="B162" s="9">
        <v>1179970</v>
      </c>
      <c r="C162" s="9" t="s">
        <v>967</v>
      </c>
    </row>
    <row r="163" spans="1:3" ht="12.75" customHeight="1" x14ac:dyDescent="0.2">
      <c r="A163" s="9">
        <v>2021</v>
      </c>
      <c r="B163" s="9">
        <v>122845</v>
      </c>
      <c r="C163" s="9" t="s">
        <v>967</v>
      </c>
    </row>
    <row r="164" spans="1:3" ht="12.75" customHeight="1" x14ac:dyDescent="0.2">
      <c r="A164" s="9">
        <v>2021</v>
      </c>
      <c r="B164" s="9">
        <v>123336</v>
      </c>
      <c r="C164" s="9" t="s">
        <v>967</v>
      </c>
    </row>
    <row r="165" spans="1:3" ht="12.75" customHeight="1" x14ac:dyDescent="0.2">
      <c r="A165" s="9">
        <v>2021</v>
      </c>
      <c r="B165" s="9">
        <v>1179970</v>
      </c>
      <c r="C165" s="9" t="s">
        <v>967</v>
      </c>
    </row>
    <row r="166" spans="1:3" ht="12.75" customHeight="1" x14ac:dyDescent="0.2">
      <c r="A166" s="9">
        <v>2021</v>
      </c>
      <c r="B166" s="9">
        <v>1179970</v>
      </c>
      <c r="C166" s="9" t="s">
        <v>967</v>
      </c>
    </row>
    <row r="167" spans="1:3" ht="12.75" customHeight="1" x14ac:dyDescent="0.2">
      <c r="A167" s="9">
        <v>2021</v>
      </c>
      <c r="B167" s="9">
        <v>1179970</v>
      </c>
      <c r="C167" s="9" t="s">
        <v>967</v>
      </c>
    </row>
    <row r="168" spans="1:3" ht="12.75" customHeight="1" x14ac:dyDescent="0.2">
      <c r="A168" s="9">
        <v>2021</v>
      </c>
      <c r="B168" s="9">
        <v>1127926</v>
      </c>
      <c r="C168" s="9" t="s">
        <v>967</v>
      </c>
    </row>
    <row r="169" spans="1:3" ht="12.75" customHeight="1" x14ac:dyDescent="0.2">
      <c r="A169" s="9">
        <v>2021</v>
      </c>
      <c r="B169" s="9">
        <v>122845</v>
      </c>
      <c r="C169" s="9" t="s">
        <v>967</v>
      </c>
    </row>
    <row r="170" spans="1:3" ht="12.75" customHeight="1" x14ac:dyDescent="0.2">
      <c r="A170" s="9">
        <v>2021</v>
      </c>
      <c r="B170" s="9">
        <v>1127925</v>
      </c>
      <c r="C170" s="9" t="s">
        <v>967</v>
      </c>
    </row>
    <row r="171" spans="1:3" ht="12.75" customHeight="1" x14ac:dyDescent="0.2">
      <c r="A171" s="9">
        <v>2021</v>
      </c>
      <c r="B171" s="9">
        <v>1103909</v>
      </c>
      <c r="C171" s="9" t="s">
        <v>967</v>
      </c>
    </row>
    <row r="172" spans="1:3" ht="12.75" customHeight="1" x14ac:dyDescent="0.2">
      <c r="A172" s="9">
        <v>2021</v>
      </c>
      <c r="B172" s="9">
        <v>1127926</v>
      </c>
      <c r="C172" s="9" t="s">
        <v>967</v>
      </c>
    </row>
    <row r="173" spans="1:3" ht="12.75" customHeight="1" x14ac:dyDescent="0.2">
      <c r="A173" s="9">
        <v>2021</v>
      </c>
      <c r="B173" s="9">
        <v>108730</v>
      </c>
      <c r="C173" s="9" t="s">
        <v>967</v>
      </c>
    </row>
    <row r="174" spans="1:3" ht="12.75" customHeight="1" x14ac:dyDescent="0.2">
      <c r="A174" s="9">
        <v>2021</v>
      </c>
      <c r="B174" s="9">
        <v>108730</v>
      </c>
      <c r="C174" s="9" t="s">
        <v>967</v>
      </c>
    </row>
    <row r="175" spans="1:3" ht="12.75" customHeight="1" x14ac:dyDescent="0.2">
      <c r="A175" s="9">
        <v>2021</v>
      </c>
      <c r="B175" s="9">
        <v>108730</v>
      </c>
      <c r="C175" s="9" t="s">
        <v>967</v>
      </c>
    </row>
    <row r="176" spans="1:3" ht="12.75" customHeight="1" x14ac:dyDescent="0.2">
      <c r="A176" s="9">
        <v>2021</v>
      </c>
      <c r="B176" s="9">
        <v>1103657</v>
      </c>
      <c r="C176" s="9" t="s">
        <v>967</v>
      </c>
    </row>
    <row r="177" spans="1:3" ht="12.75" customHeight="1" x14ac:dyDescent="0.2">
      <c r="A177" s="9">
        <v>2021</v>
      </c>
      <c r="B177" s="9">
        <v>108730</v>
      </c>
      <c r="C177" s="9" t="s">
        <v>967</v>
      </c>
    </row>
    <row r="178" spans="1:3" ht="12.75" customHeight="1" x14ac:dyDescent="0.2">
      <c r="A178" s="9">
        <v>2021</v>
      </c>
      <c r="B178" s="9">
        <v>1179970</v>
      </c>
      <c r="C178" s="9" t="s">
        <v>967</v>
      </c>
    </row>
    <row r="179" spans="1:3" ht="12.75" customHeight="1" x14ac:dyDescent="0.2">
      <c r="A179" s="9">
        <v>2021</v>
      </c>
      <c r="B179" s="9">
        <v>108730</v>
      </c>
      <c r="C179" s="9" t="s">
        <v>967</v>
      </c>
    </row>
    <row r="180" spans="1:3" ht="12.75" customHeight="1" x14ac:dyDescent="0.2">
      <c r="A180" s="9">
        <v>2021</v>
      </c>
      <c r="B180" s="9">
        <v>122845</v>
      </c>
      <c r="C180" s="9" t="s">
        <v>967</v>
      </c>
    </row>
    <row r="181" spans="1:3" ht="12.75" customHeight="1" x14ac:dyDescent="0.2">
      <c r="A181" s="9">
        <v>2021</v>
      </c>
      <c r="B181" s="9">
        <v>122845</v>
      </c>
      <c r="C181" s="9" t="s">
        <v>967</v>
      </c>
    </row>
    <row r="182" spans="1:3" ht="12.75" customHeight="1" x14ac:dyDescent="0.2">
      <c r="A182" s="9">
        <v>2021</v>
      </c>
      <c r="B182" s="9">
        <v>150129</v>
      </c>
      <c r="C182" s="9" t="s">
        <v>967</v>
      </c>
    </row>
    <row r="183" spans="1:3" ht="12.75" customHeight="1" x14ac:dyDescent="0.2">
      <c r="A183" s="9">
        <v>2021</v>
      </c>
      <c r="B183" s="9">
        <v>1270538</v>
      </c>
      <c r="C183" s="9" t="s">
        <v>967</v>
      </c>
    </row>
    <row r="184" spans="1:3" ht="12.75" customHeight="1" x14ac:dyDescent="0.2">
      <c r="A184" s="9">
        <v>2021</v>
      </c>
      <c r="B184" s="9">
        <v>123336</v>
      </c>
      <c r="C184" s="9" t="s">
        <v>967</v>
      </c>
    </row>
    <row r="185" spans="1:3" ht="12.75" customHeight="1" x14ac:dyDescent="0.2">
      <c r="A185" s="9">
        <v>2021</v>
      </c>
      <c r="B185" s="9">
        <v>123336</v>
      </c>
      <c r="C185" s="9" t="s">
        <v>967</v>
      </c>
    </row>
    <row r="186" spans="1:3" ht="12.75" customHeight="1" x14ac:dyDescent="0.2">
      <c r="A186" s="9">
        <v>2021</v>
      </c>
      <c r="B186" s="9">
        <v>123336</v>
      </c>
      <c r="C186" s="9" t="s">
        <v>967</v>
      </c>
    </row>
    <row r="187" spans="1:3" ht="12.75" customHeight="1" x14ac:dyDescent="0.2">
      <c r="A187" s="9">
        <v>2021</v>
      </c>
      <c r="B187" s="9">
        <v>123336</v>
      </c>
      <c r="C187" s="9" t="s">
        <v>967</v>
      </c>
    </row>
    <row r="188" spans="1:3" ht="12.75" customHeight="1" x14ac:dyDescent="0.2">
      <c r="A188" s="9">
        <v>2021</v>
      </c>
      <c r="B188" s="9">
        <v>123336</v>
      </c>
      <c r="C188" s="9" t="s">
        <v>971</v>
      </c>
    </row>
    <row r="189" spans="1:3" ht="12.75" customHeight="1" x14ac:dyDescent="0.2">
      <c r="A189" s="9">
        <v>2021</v>
      </c>
      <c r="B189" s="9">
        <v>123336</v>
      </c>
      <c r="C189" s="9" t="s">
        <v>971</v>
      </c>
    </row>
    <row r="190" spans="1:3" ht="12.75" customHeight="1" x14ac:dyDescent="0.2">
      <c r="A190" s="9">
        <v>2021</v>
      </c>
      <c r="B190" s="9">
        <v>123336</v>
      </c>
      <c r="C190" s="9" t="s">
        <v>971</v>
      </c>
    </row>
    <row r="191" spans="1:3" ht="12.75" customHeight="1" x14ac:dyDescent="0.2">
      <c r="A191" s="9">
        <v>2021</v>
      </c>
      <c r="B191" s="9">
        <v>1179970</v>
      </c>
      <c r="C191" s="9" t="s">
        <v>971</v>
      </c>
    </row>
    <row r="192" spans="1:3" ht="12.75" customHeight="1" x14ac:dyDescent="0.2">
      <c r="A192" s="9">
        <v>2021</v>
      </c>
      <c r="B192" s="9">
        <v>1179970</v>
      </c>
      <c r="C192" s="9" t="s">
        <v>971</v>
      </c>
    </row>
    <row r="193" spans="1:3" ht="12.75" customHeight="1" x14ac:dyDescent="0.2">
      <c r="A193" s="9">
        <v>2021</v>
      </c>
      <c r="B193" s="9">
        <v>123336</v>
      </c>
      <c r="C193" s="9" t="s">
        <v>971</v>
      </c>
    </row>
    <row r="194" spans="1:3" ht="12.75" customHeight="1" x14ac:dyDescent="0.2">
      <c r="A194" s="9">
        <v>2021</v>
      </c>
      <c r="B194" s="9">
        <v>1179970</v>
      </c>
      <c r="C194" s="9" t="s">
        <v>971</v>
      </c>
    </row>
    <row r="195" spans="1:3" ht="12.75" customHeight="1" x14ac:dyDescent="0.2">
      <c r="A195" s="9">
        <v>2021</v>
      </c>
      <c r="B195" s="9">
        <v>1117076</v>
      </c>
      <c r="C195" s="9" t="s">
        <v>971</v>
      </c>
    </row>
    <row r="196" spans="1:3" ht="12.75" customHeight="1" x14ac:dyDescent="0.2">
      <c r="A196" s="9">
        <v>2021</v>
      </c>
      <c r="B196" s="9">
        <v>1127927</v>
      </c>
      <c r="C196" s="9" t="s">
        <v>971</v>
      </c>
    </row>
    <row r="197" spans="1:3" ht="12.75" customHeight="1" x14ac:dyDescent="0.2">
      <c r="A197" s="9">
        <v>2021</v>
      </c>
      <c r="B197" s="9">
        <v>1179970</v>
      </c>
      <c r="C197" s="9" t="s">
        <v>971</v>
      </c>
    </row>
    <row r="198" spans="1:3" ht="12.75" customHeight="1" x14ac:dyDescent="0.2">
      <c r="A198" s="9">
        <v>2021</v>
      </c>
      <c r="B198" s="9">
        <v>1179970</v>
      </c>
      <c r="C198" s="9" t="s">
        <v>971</v>
      </c>
    </row>
    <row r="199" spans="1:3" ht="12.75" customHeight="1" x14ac:dyDescent="0.2">
      <c r="A199" s="9">
        <v>2021</v>
      </c>
      <c r="B199" s="9">
        <v>1319230</v>
      </c>
      <c r="C199" s="9" t="s">
        <v>971</v>
      </c>
    </row>
    <row r="200" spans="1:3" ht="12.75" customHeight="1" x14ac:dyDescent="0.2">
      <c r="A200" s="9">
        <v>2021</v>
      </c>
      <c r="B200" s="9">
        <v>1179970</v>
      </c>
      <c r="C200" s="9" t="s">
        <v>971</v>
      </c>
    </row>
    <row r="201" spans="1:3" ht="12.75" customHeight="1" x14ac:dyDescent="0.2">
      <c r="A201" s="9">
        <v>2021</v>
      </c>
      <c r="B201" s="9">
        <v>1103692</v>
      </c>
      <c r="C201" s="9" t="s">
        <v>971</v>
      </c>
    </row>
    <row r="202" spans="1:3" ht="12.75" customHeight="1" x14ac:dyDescent="0.2">
      <c r="A202" s="9">
        <v>2021</v>
      </c>
      <c r="B202" s="9">
        <v>1127927</v>
      </c>
      <c r="C202" s="9" t="s">
        <v>971</v>
      </c>
    </row>
    <row r="203" spans="1:3" ht="12.75" customHeight="1" x14ac:dyDescent="0.2">
      <c r="A203" s="9">
        <v>2021</v>
      </c>
      <c r="B203" s="9">
        <v>1319230</v>
      </c>
      <c r="C203" s="9" t="s">
        <v>971</v>
      </c>
    </row>
    <row r="204" spans="1:3" ht="12.75" customHeight="1" x14ac:dyDescent="0.2">
      <c r="A204" s="9">
        <v>2021</v>
      </c>
      <c r="B204" s="9">
        <v>122845</v>
      </c>
      <c r="C204" s="9" t="s">
        <v>971</v>
      </c>
    </row>
    <row r="205" spans="1:3" ht="12.75" customHeight="1" x14ac:dyDescent="0.2">
      <c r="A205" s="9">
        <v>2021</v>
      </c>
      <c r="B205" s="9">
        <v>1270538</v>
      </c>
      <c r="C205" s="9" t="s">
        <v>971</v>
      </c>
    </row>
    <row r="206" spans="1:3" ht="12.75" customHeight="1" x14ac:dyDescent="0.2">
      <c r="A206" s="9">
        <v>2021</v>
      </c>
      <c r="B206" s="9">
        <v>1103657</v>
      </c>
      <c r="C206" s="9" t="s">
        <v>971</v>
      </c>
    </row>
    <row r="207" spans="1:3" ht="12.75" customHeight="1" x14ac:dyDescent="0.2">
      <c r="A207" s="9">
        <v>2021</v>
      </c>
      <c r="B207" s="9">
        <v>1270538</v>
      </c>
      <c r="C207" s="9" t="s">
        <v>971</v>
      </c>
    </row>
    <row r="208" spans="1:3" ht="12.75" customHeight="1" x14ac:dyDescent="0.2">
      <c r="A208" s="9">
        <v>2021</v>
      </c>
      <c r="B208" s="9">
        <v>1365444</v>
      </c>
      <c r="C208" s="9" t="s">
        <v>971</v>
      </c>
    </row>
    <row r="209" spans="1:3" ht="12.75" customHeight="1" x14ac:dyDescent="0.2">
      <c r="A209" s="9">
        <v>2021</v>
      </c>
      <c r="B209" s="9">
        <v>1308687</v>
      </c>
      <c r="C209" s="9" t="s">
        <v>971</v>
      </c>
    </row>
    <row r="210" spans="1:3" ht="12.75" customHeight="1" x14ac:dyDescent="0.2">
      <c r="A210" s="9">
        <v>2021</v>
      </c>
      <c r="B210" s="9">
        <v>1127925</v>
      </c>
      <c r="C210" s="9" t="s">
        <v>971</v>
      </c>
    </row>
    <row r="211" spans="1:3" ht="12.75" customHeight="1" x14ac:dyDescent="0.2">
      <c r="A211" s="9">
        <v>2021</v>
      </c>
      <c r="B211" s="9">
        <v>108730</v>
      </c>
      <c r="C211" s="9" t="s">
        <v>971</v>
      </c>
    </row>
    <row r="212" spans="1:3" ht="12.75" customHeight="1" x14ac:dyDescent="0.2">
      <c r="A212" s="9">
        <v>2021</v>
      </c>
      <c r="B212" s="9">
        <v>1127926</v>
      </c>
      <c r="C212" s="9" t="s">
        <v>971</v>
      </c>
    </row>
    <row r="213" spans="1:3" ht="12.75" customHeight="1" x14ac:dyDescent="0.2">
      <c r="A213" s="9">
        <v>2021</v>
      </c>
      <c r="B213" s="9">
        <v>1179970</v>
      </c>
      <c r="C213" s="9" t="s">
        <v>971</v>
      </c>
    </row>
    <row r="214" spans="1:3" ht="12.75" customHeight="1" x14ac:dyDescent="0.2">
      <c r="A214" s="9">
        <v>2021</v>
      </c>
      <c r="B214" s="9">
        <v>122845</v>
      </c>
      <c r="C214" s="9" t="s">
        <v>971</v>
      </c>
    </row>
    <row r="215" spans="1:3" ht="12.75" customHeight="1" x14ac:dyDescent="0.2">
      <c r="A215" s="9">
        <v>2021</v>
      </c>
      <c r="B215" s="9">
        <v>123336</v>
      </c>
      <c r="C215" s="9" t="s">
        <v>134</v>
      </c>
    </row>
    <row r="216" spans="1:3" ht="12.75" customHeight="1" x14ac:dyDescent="0.2">
      <c r="A216" s="9">
        <v>2021</v>
      </c>
      <c r="B216" s="9">
        <v>150129</v>
      </c>
      <c r="C216" s="9" t="s">
        <v>134</v>
      </c>
    </row>
    <row r="217" spans="1:3" ht="12.75" customHeight="1" x14ac:dyDescent="0.2">
      <c r="A217" s="9">
        <v>2021</v>
      </c>
      <c r="B217" s="9">
        <v>123336</v>
      </c>
      <c r="C217" s="9" t="s">
        <v>134</v>
      </c>
    </row>
    <row r="218" spans="1:3" ht="12.75" customHeight="1" x14ac:dyDescent="0.2">
      <c r="A218" s="9">
        <v>2021</v>
      </c>
      <c r="B218" s="9">
        <v>123336</v>
      </c>
      <c r="C218" s="9" t="s">
        <v>134</v>
      </c>
    </row>
    <row r="219" spans="1:3" ht="12.75" customHeight="1" x14ac:dyDescent="0.2">
      <c r="A219" s="9">
        <v>2021</v>
      </c>
      <c r="B219" s="9">
        <v>1179970</v>
      </c>
      <c r="C219" s="9" t="s">
        <v>134</v>
      </c>
    </row>
    <row r="220" spans="1:3" ht="12.75" customHeight="1" x14ac:dyDescent="0.2">
      <c r="A220" s="9">
        <v>2021</v>
      </c>
      <c r="B220" s="9">
        <v>123336</v>
      </c>
      <c r="C220" s="9" t="s">
        <v>134</v>
      </c>
    </row>
    <row r="221" spans="1:3" ht="12.75" customHeight="1" x14ac:dyDescent="0.2">
      <c r="A221" s="9">
        <v>2021</v>
      </c>
      <c r="B221" s="9">
        <v>123336</v>
      </c>
      <c r="C221" s="9" t="s">
        <v>134</v>
      </c>
    </row>
    <row r="222" spans="1:3" ht="12.75" customHeight="1" x14ac:dyDescent="0.2">
      <c r="A222" s="9">
        <v>2021</v>
      </c>
      <c r="B222" s="9">
        <v>123336</v>
      </c>
      <c r="C222" s="9" t="s">
        <v>134</v>
      </c>
    </row>
    <row r="223" spans="1:3" ht="12.75" customHeight="1" x14ac:dyDescent="0.2">
      <c r="A223" s="9">
        <v>2021</v>
      </c>
      <c r="B223" s="9">
        <v>123336</v>
      </c>
      <c r="C223" s="9" t="s">
        <v>134</v>
      </c>
    </row>
    <row r="224" spans="1:3" ht="12.75" customHeight="1" x14ac:dyDescent="0.2">
      <c r="A224" s="9">
        <v>2021</v>
      </c>
      <c r="B224" s="9">
        <v>123336</v>
      </c>
      <c r="C224" s="9" t="s">
        <v>134</v>
      </c>
    </row>
    <row r="225" spans="1:3" ht="12.75" customHeight="1" x14ac:dyDescent="0.2">
      <c r="A225" s="9">
        <v>2021</v>
      </c>
      <c r="B225" s="9">
        <v>1127925</v>
      </c>
      <c r="C225" s="9" t="s">
        <v>134</v>
      </c>
    </row>
    <row r="226" spans="1:3" ht="12.75" customHeight="1" x14ac:dyDescent="0.2">
      <c r="A226" s="9">
        <v>2021</v>
      </c>
      <c r="B226" s="9">
        <v>1270538</v>
      </c>
      <c r="C226" s="9" t="s">
        <v>134</v>
      </c>
    </row>
    <row r="227" spans="1:3" ht="12.75" customHeight="1" x14ac:dyDescent="0.2">
      <c r="A227" s="9">
        <v>2021</v>
      </c>
      <c r="B227" s="9">
        <v>123336</v>
      </c>
      <c r="C227" s="9" t="s">
        <v>134</v>
      </c>
    </row>
    <row r="228" spans="1:3" ht="12.75" customHeight="1" x14ac:dyDescent="0.2">
      <c r="A228" s="9">
        <v>2021</v>
      </c>
      <c r="B228" s="9">
        <v>123336</v>
      </c>
      <c r="C228" s="9" t="s">
        <v>134</v>
      </c>
    </row>
    <row r="229" spans="1:3" ht="12.75" customHeight="1" x14ac:dyDescent="0.2">
      <c r="A229" s="9">
        <v>2021</v>
      </c>
      <c r="B229" s="9">
        <v>123336</v>
      </c>
      <c r="C229" s="9" t="s">
        <v>134</v>
      </c>
    </row>
    <row r="230" spans="1:3" ht="12.75" customHeight="1" x14ac:dyDescent="0.2">
      <c r="A230" s="9">
        <v>2021</v>
      </c>
      <c r="B230" s="9">
        <v>123336</v>
      </c>
      <c r="C230" s="9" t="s">
        <v>134</v>
      </c>
    </row>
    <row r="231" spans="1:3" ht="12.75" customHeight="1" x14ac:dyDescent="0.2">
      <c r="A231" s="9">
        <v>2021</v>
      </c>
      <c r="B231" s="9">
        <v>123336</v>
      </c>
      <c r="C231" s="9" t="s">
        <v>134</v>
      </c>
    </row>
    <row r="232" spans="1:3" ht="12.75" customHeight="1" x14ac:dyDescent="0.2">
      <c r="A232" s="9">
        <v>2021</v>
      </c>
      <c r="B232" s="9">
        <v>1179970</v>
      </c>
      <c r="C232" s="9" t="s">
        <v>134</v>
      </c>
    </row>
    <row r="233" spans="1:3" ht="12.75" customHeight="1" x14ac:dyDescent="0.2">
      <c r="A233" s="9">
        <v>2021</v>
      </c>
      <c r="B233" s="9">
        <v>123336</v>
      </c>
      <c r="C233" s="9" t="s">
        <v>134</v>
      </c>
    </row>
    <row r="234" spans="1:3" ht="12.75" customHeight="1" x14ac:dyDescent="0.2">
      <c r="A234" s="9">
        <v>2021</v>
      </c>
      <c r="B234" s="9">
        <v>123336</v>
      </c>
      <c r="C234" s="9" t="s">
        <v>134</v>
      </c>
    </row>
    <row r="235" spans="1:3" ht="12.75" customHeight="1" x14ac:dyDescent="0.2">
      <c r="A235" s="9">
        <v>2021</v>
      </c>
      <c r="B235" s="9">
        <v>1308687</v>
      </c>
      <c r="C235" s="9" t="s">
        <v>134</v>
      </c>
    </row>
    <row r="236" spans="1:3" ht="12.75" customHeight="1" x14ac:dyDescent="0.2">
      <c r="A236" s="9">
        <v>2021</v>
      </c>
      <c r="B236" s="9">
        <v>123336</v>
      </c>
      <c r="C236" s="9" t="s">
        <v>134</v>
      </c>
    </row>
    <row r="237" spans="1:3" ht="12.75" customHeight="1" x14ac:dyDescent="0.2">
      <c r="A237" s="9">
        <v>2021</v>
      </c>
      <c r="B237" s="9">
        <v>123336</v>
      </c>
      <c r="C237" s="9" t="s">
        <v>134</v>
      </c>
    </row>
    <row r="238" spans="1:3" ht="12.75" customHeight="1" x14ac:dyDescent="0.2">
      <c r="A238" s="9">
        <v>2021</v>
      </c>
      <c r="B238" s="9">
        <v>123336</v>
      </c>
      <c r="C238" s="9" t="s">
        <v>134</v>
      </c>
    </row>
    <row r="239" spans="1:3" ht="12.75" customHeight="1" x14ac:dyDescent="0.2">
      <c r="A239" s="9">
        <v>2021</v>
      </c>
      <c r="B239" s="9">
        <v>123336</v>
      </c>
      <c r="C239" s="9" t="s">
        <v>134</v>
      </c>
    </row>
    <row r="240" spans="1:3" ht="12.75" customHeight="1" x14ac:dyDescent="0.2">
      <c r="A240" s="9">
        <v>2021</v>
      </c>
      <c r="B240" s="9">
        <v>123336</v>
      </c>
      <c r="C240" s="9" t="s">
        <v>134</v>
      </c>
    </row>
    <row r="241" spans="1:3" ht="12.75" customHeight="1" x14ac:dyDescent="0.2">
      <c r="A241" s="9">
        <v>2021</v>
      </c>
      <c r="B241" s="9">
        <v>1319230</v>
      </c>
      <c r="C241" s="9" t="s">
        <v>134</v>
      </c>
    </row>
    <row r="242" spans="1:3" ht="12.75" customHeight="1" x14ac:dyDescent="0.2">
      <c r="A242" s="9">
        <v>2021</v>
      </c>
      <c r="B242" s="9">
        <v>1127925</v>
      </c>
      <c r="C242" s="9" t="s">
        <v>134</v>
      </c>
    </row>
    <row r="243" spans="1:3" ht="12.75" customHeight="1" x14ac:dyDescent="0.2">
      <c r="A243" s="9">
        <v>2021</v>
      </c>
      <c r="B243" s="9">
        <v>1179970</v>
      </c>
      <c r="C243" s="9" t="s">
        <v>134</v>
      </c>
    </row>
    <row r="244" spans="1:3" ht="12.75" customHeight="1" x14ac:dyDescent="0.2">
      <c r="A244" s="9">
        <v>2021</v>
      </c>
      <c r="B244" s="9">
        <v>1127924</v>
      </c>
      <c r="C244" s="9" t="s">
        <v>134</v>
      </c>
    </row>
    <row r="245" spans="1:3" ht="12.75" customHeight="1" x14ac:dyDescent="0.2">
      <c r="A245" s="9">
        <v>2021</v>
      </c>
      <c r="B245" s="9">
        <v>123336</v>
      </c>
      <c r="C245" s="9" t="s">
        <v>134</v>
      </c>
    </row>
    <row r="246" spans="1:3" ht="12.75" customHeight="1" x14ac:dyDescent="0.2">
      <c r="A246" s="9">
        <v>2021</v>
      </c>
      <c r="B246" s="9">
        <v>123336</v>
      </c>
      <c r="C246" s="9" t="s">
        <v>134</v>
      </c>
    </row>
    <row r="247" spans="1:3" ht="12.75" customHeight="1" x14ac:dyDescent="0.2">
      <c r="A247" s="9">
        <v>2021</v>
      </c>
      <c r="B247" s="9">
        <v>123336</v>
      </c>
      <c r="C247" s="9" t="s">
        <v>134</v>
      </c>
    </row>
    <row r="248" spans="1:3" ht="12.75" customHeight="1" x14ac:dyDescent="0.2">
      <c r="A248" s="9">
        <v>2021</v>
      </c>
      <c r="B248" s="9">
        <v>123336</v>
      </c>
      <c r="C248" s="9" t="s">
        <v>134</v>
      </c>
    </row>
    <row r="249" spans="1:3" ht="12.75" customHeight="1" x14ac:dyDescent="0.2">
      <c r="A249" s="9">
        <v>2021</v>
      </c>
      <c r="B249" s="9">
        <v>122845</v>
      </c>
      <c r="C249" s="9" t="s">
        <v>134</v>
      </c>
    </row>
    <row r="250" spans="1:3" ht="12.75" customHeight="1" x14ac:dyDescent="0.2">
      <c r="A250" s="9">
        <v>2021</v>
      </c>
      <c r="B250" s="9">
        <v>123336</v>
      </c>
      <c r="C250" s="9" t="s">
        <v>134</v>
      </c>
    </row>
    <row r="251" spans="1:3" ht="12.75" customHeight="1" x14ac:dyDescent="0.2">
      <c r="A251" s="9">
        <v>2021</v>
      </c>
      <c r="B251" s="9">
        <v>123336</v>
      </c>
      <c r="C251" s="9" t="s">
        <v>134</v>
      </c>
    </row>
    <row r="252" spans="1:3" ht="12.75" customHeight="1" x14ac:dyDescent="0.2">
      <c r="A252" s="9">
        <v>2021</v>
      </c>
      <c r="B252" s="9">
        <v>1127924</v>
      </c>
      <c r="C252" s="9" t="s">
        <v>134</v>
      </c>
    </row>
    <row r="253" spans="1:3" ht="12.75" customHeight="1" x14ac:dyDescent="0.2">
      <c r="A253" s="9">
        <v>2021</v>
      </c>
      <c r="B253" s="9">
        <v>123336</v>
      </c>
      <c r="C253" s="9" t="s">
        <v>134</v>
      </c>
    </row>
    <row r="254" spans="1:3" ht="12.75" customHeight="1" x14ac:dyDescent="0.2">
      <c r="A254" s="9">
        <v>2021</v>
      </c>
      <c r="B254" s="9">
        <v>123336</v>
      </c>
      <c r="C254" s="9" t="s">
        <v>134</v>
      </c>
    </row>
    <row r="255" spans="1:3" ht="12.75" customHeight="1" x14ac:dyDescent="0.2">
      <c r="A255" s="9">
        <v>2021</v>
      </c>
      <c r="B255" s="9">
        <v>1179970</v>
      </c>
      <c r="C255" s="9" t="s">
        <v>134</v>
      </c>
    </row>
    <row r="256" spans="1:3" ht="12.75" customHeight="1" x14ac:dyDescent="0.2">
      <c r="A256" s="9">
        <v>2021</v>
      </c>
      <c r="B256" s="9">
        <v>1179970</v>
      </c>
      <c r="C256" s="9" t="s">
        <v>134</v>
      </c>
    </row>
    <row r="257" spans="1:3" ht="12.75" customHeight="1" x14ac:dyDescent="0.2">
      <c r="A257" s="9">
        <v>2021</v>
      </c>
      <c r="B257" s="9">
        <v>122845</v>
      </c>
      <c r="C257" s="9" t="s">
        <v>134</v>
      </c>
    </row>
    <row r="258" spans="1:3" ht="12.75" customHeight="1" x14ac:dyDescent="0.2">
      <c r="A258" s="9">
        <v>2021</v>
      </c>
      <c r="B258" s="9">
        <v>123336</v>
      </c>
      <c r="C258" s="9" t="s">
        <v>134</v>
      </c>
    </row>
    <row r="259" spans="1:3" ht="12.75" customHeight="1" x14ac:dyDescent="0.2">
      <c r="A259" s="9">
        <v>2021</v>
      </c>
      <c r="B259" s="9">
        <v>1179970</v>
      </c>
      <c r="C259" s="9" t="s">
        <v>134</v>
      </c>
    </row>
    <row r="260" spans="1:3" ht="12.75" customHeight="1" x14ac:dyDescent="0.2">
      <c r="A260" s="9">
        <v>2021</v>
      </c>
      <c r="B260" s="9">
        <v>123336</v>
      </c>
      <c r="C260" s="9" t="s">
        <v>134</v>
      </c>
    </row>
    <row r="261" spans="1:3" ht="12.75" customHeight="1" x14ac:dyDescent="0.2">
      <c r="A261" s="9">
        <v>2021</v>
      </c>
      <c r="B261" s="9">
        <v>123336</v>
      </c>
      <c r="C261" s="9" t="s">
        <v>134</v>
      </c>
    </row>
    <row r="262" spans="1:3" ht="12.75" customHeight="1" x14ac:dyDescent="0.2">
      <c r="A262" s="9">
        <v>2021</v>
      </c>
      <c r="B262" s="9">
        <v>123336</v>
      </c>
      <c r="C262" s="9" t="s">
        <v>134</v>
      </c>
    </row>
    <row r="263" spans="1:3" ht="12.75" customHeight="1" x14ac:dyDescent="0.2">
      <c r="A263" s="9">
        <v>2021</v>
      </c>
      <c r="B263" s="9">
        <v>1103909</v>
      </c>
      <c r="C263" s="9" t="s">
        <v>134</v>
      </c>
    </row>
    <row r="264" spans="1:3" ht="12.75" customHeight="1" x14ac:dyDescent="0.2">
      <c r="A264" s="9">
        <v>2021</v>
      </c>
      <c r="B264" s="9">
        <v>1127925</v>
      </c>
      <c r="C264" s="9" t="s">
        <v>134</v>
      </c>
    </row>
    <row r="265" spans="1:3" ht="12.75" customHeight="1" x14ac:dyDescent="0.2">
      <c r="A265" s="9">
        <v>2021</v>
      </c>
      <c r="B265" s="9">
        <v>1365444</v>
      </c>
      <c r="C265" s="9" t="s">
        <v>134</v>
      </c>
    </row>
    <row r="266" spans="1:3" ht="12.75" customHeight="1" x14ac:dyDescent="0.2">
      <c r="A266" s="9">
        <v>2021</v>
      </c>
      <c r="B266" s="9">
        <v>1270538</v>
      </c>
      <c r="C266" s="9" t="s">
        <v>134</v>
      </c>
    </row>
    <row r="267" spans="1:3" ht="12.75" customHeight="1" x14ac:dyDescent="0.2">
      <c r="A267" s="9">
        <v>2021</v>
      </c>
      <c r="B267" s="9">
        <v>1127925</v>
      </c>
      <c r="C267" s="9" t="s">
        <v>134</v>
      </c>
    </row>
    <row r="268" spans="1:3" ht="12.75" customHeight="1" x14ac:dyDescent="0.2">
      <c r="A268" s="9">
        <v>2021</v>
      </c>
      <c r="B268" s="9">
        <v>1179970</v>
      </c>
      <c r="C268" s="9" t="s">
        <v>134</v>
      </c>
    </row>
    <row r="269" spans="1:3" ht="12.75" customHeight="1" x14ac:dyDescent="0.2">
      <c r="A269" s="9">
        <v>2021</v>
      </c>
      <c r="B269" s="9">
        <v>122845</v>
      </c>
      <c r="C269" s="9" t="s">
        <v>134</v>
      </c>
    </row>
    <row r="270" spans="1:3" ht="12.75" customHeight="1" x14ac:dyDescent="0.2">
      <c r="A270" s="9">
        <v>2021</v>
      </c>
      <c r="B270" s="9">
        <v>1127925</v>
      </c>
      <c r="C270" s="9" t="s">
        <v>134</v>
      </c>
    </row>
    <row r="271" spans="1:3" ht="12.75" customHeight="1" x14ac:dyDescent="0.2">
      <c r="A271" s="9">
        <v>2021</v>
      </c>
      <c r="B271" s="9">
        <v>1179970</v>
      </c>
      <c r="C271" s="9" t="s">
        <v>134</v>
      </c>
    </row>
    <row r="272" spans="1:3" ht="12.75" customHeight="1" x14ac:dyDescent="0.2">
      <c r="A272" s="9">
        <v>2021</v>
      </c>
      <c r="B272" s="9">
        <v>123336</v>
      </c>
      <c r="C272" s="9" t="s">
        <v>134</v>
      </c>
    </row>
    <row r="273" spans="1:3" ht="12.75" customHeight="1" x14ac:dyDescent="0.2">
      <c r="A273" s="9">
        <v>2021</v>
      </c>
      <c r="B273" s="9">
        <v>108730</v>
      </c>
      <c r="C273" s="9" t="s">
        <v>134</v>
      </c>
    </row>
    <row r="274" spans="1:3" ht="12.75" customHeight="1" x14ac:dyDescent="0.2">
      <c r="A274" s="9">
        <v>2021</v>
      </c>
      <c r="B274" s="9">
        <v>123336</v>
      </c>
      <c r="C274" s="9" t="s">
        <v>134</v>
      </c>
    </row>
    <row r="275" spans="1:3" ht="12.75" customHeight="1" x14ac:dyDescent="0.2">
      <c r="A275" s="9">
        <v>2021</v>
      </c>
      <c r="B275" s="9">
        <v>1179970</v>
      </c>
      <c r="C275" s="9" t="s">
        <v>134</v>
      </c>
    </row>
    <row r="276" spans="1:3" ht="12.75" customHeight="1" x14ac:dyDescent="0.2">
      <c r="A276" s="9">
        <v>2021</v>
      </c>
      <c r="B276" s="9">
        <v>1319230</v>
      </c>
      <c r="C276" s="9" t="s">
        <v>134</v>
      </c>
    </row>
    <row r="277" spans="1:3" ht="12.75" customHeight="1" x14ac:dyDescent="0.2">
      <c r="A277" s="9">
        <v>2021</v>
      </c>
      <c r="B277" s="9">
        <v>1179970</v>
      </c>
      <c r="C277" s="9" t="s">
        <v>134</v>
      </c>
    </row>
    <row r="278" spans="1:3" ht="12.75" customHeight="1" x14ac:dyDescent="0.2">
      <c r="A278" s="9">
        <v>2021</v>
      </c>
      <c r="B278" s="9">
        <v>1179970</v>
      </c>
      <c r="C278" s="9" t="s">
        <v>134</v>
      </c>
    </row>
    <row r="279" spans="1:3" ht="12.75" customHeight="1" x14ac:dyDescent="0.2">
      <c r="A279" s="9">
        <v>2021</v>
      </c>
      <c r="B279" s="9">
        <v>1179970</v>
      </c>
      <c r="C279" s="9" t="s">
        <v>134</v>
      </c>
    </row>
    <row r="280" spans="1:3" ht="12.75" customHeight="1" x14ac:dyDescent="0.2">
      <c r="A280" s="9">
        <v>2021</v>
      </c>
      <c r="B280" s="9">
        <v>108730</v>
      </c>
      <c r="C280" s="9" t="s">
        <v>134</v>
      </c>
    </row>
    <row r="281" spans="1:3" ht="12.75" customHeight="1" x14ac:dyDescent="0.2">
      <c r="A281" s="9">
        <v>2021</v>
      </c>
      <c r="B281" s="9">
        <v>1179970</v>
      </c>
      <c r="C281" s="9" t="s">
        <v>134</v>
      </c>
    </row>
    <row r="282" spans="1:3" ht="12.75" customHeight="1" x14ac:dyDescent="0.2">
      <c r="A282" s="9">
        <v>2021</v>
      </c>
      <c r="B282" s="9">
        <v>1179970</v>
      </c>
      <c r="C282" s="9" t="s">
        <v>134</v>
      </c>
    </row>
    <row r="283" spans="1:3" ht="12.75" customHeight="1" x14ac:dyDescent="0.2">
      <c r="A283" s="9">
        <v>2021</v>
      </c>
      <c r="B283" s="9">
        <v>1127924</v>
      </c>
      <c r="C283" s="9" t="s">
        <v>134</v>
      </c>
    </row>
    <row r="284" spans="1:3" ht="12.75" customHeight="1" x14ac:dyDescent="0.2">
      <c r="A284" s="9">
        <v>2021</v>
      </c>
      <c r="B284" s="9">
        <v>1179970</v>
      </c>
      <c r="C284" s="9" t="s">
        <v>134</v>
      </c>
    </row>
    <row r="285" spans="1:3" ht="12.75" customHeight="1" x14ac:dyDescent="0.2">
      <c r="A285" s="9">
        <v>2021</v>
      </c>
      <c r="B285" s="9">
        <v>123336</v>
      </c>
      <c r="C285" s="9" t="s">
        <v>134</v>
      </c>
    </row>
    <row r="286" spans="1:3" ht="12.75" customHeight="1" x14ac:dyDescent="0.2">
      <c r="A286" s="9">
        <v>2021</v>
      </c>
      <c r="B286" s="9">
        <v>1127926</v>
      </c>
      <c r="C286" s="9" t="s">
        <v>966</v>
      </c>
    </row>
    <row r="287" spans="1:3" ht="12.75" customHeight="1" x14ac:dyDescent="0.2">
      <c r="A287" s="9">
        <v>2021</v>
      </c>
      <c r="B287" s="9">
        <v>123336</v>
      </c>
      <c r="C287" s="9" t="s">
        <v>966</v>
      </c>
    </row>
    <row r="288" spans="1:3" ht="12.75" customHeight="1" x14ac:dyDescent="0.2">
      <c r="A288" s="9">
        <v>2021</v>
      </c>
      <c r="B288" s="9">
        <v>1127924</v>
      </c>
      <c r="C288" s="9" t="s">
        <v>976</v>
      </c>
    </row>
    <row r="289" spans="1:3" ht="12.75" customHeight="1" x14ac:dyDescent="0.2">
      <c r="A289" s="9">
        <v>2021</v>
      </c>
      <c r="B289" s="9">
        <v>1319230</v>
      </c>
      <c r="C289" s="9" t="s">
        <v>976</v>
      </c>
    </row>
    <row r="290" spans="1:3" ht="12.75" customHeight="1" x14ac:dyDescent="0.2">
      <c r="A290" s="9">
        <v>2021</v>
      </c>
      <c r="B290" s="9">
        <v>1127927</v>
      </c>
      <c r="C290" s="9" t="s">
        <v>976</v>
      </c>
    </row>
    <row r="291" spans="1:3" ht="12.75" customHeight="1" x14ac:dyDescent="0.2">
      <c r="A291" s="9">
        <v>2021</v>
      </c>
      <c r="B291" s="9">
        <v>123336</v>
      </c>
      <c r="C291" s="9" t="s">
        <v>976</v>
      </c>
    </row>
    <row r="292" spans="1:3" ht="12.75" customHeight="1" x14ac:dyDescent="0.2">
      <c r="A292" s="9">
        <v>2021</v>
      </c>
      <c r="B292" s="9">
        <v>123336</v>
      </c>
      <c r="C292" s="9" t="s">
        <v>976</v>
      </c>
    </row>
    <row r="293" spans="1:3" ht="12.75" customHeight="1" x14ac:dyDescent="0.2">
      <c r="A293" s="9">
        <v>2021</v>
      </c>
      <c r="B293" s="9">
        <v>108730</v>
      </c>
      <c r="C293" s="9" t="s">
        <v>976</v>
      </c>
    </row>
    <row r="294" spans="1:3" ht="12.75" customHeight="1" x14ac:dyDescent="0.2">
      <c r="A294" s="9">
        <v>2021</v>
      </c>
      <c r="B294" s="9">
        <v>123336</v>
      </c>
      <c r="C294" s="9" t="s">
        <v>976</v>
      </c>
    </row>
    <row r="295" spans="1:3" ht="12.75" customHeight="1" x14ac:dyDescent="0.2">
      <c r="A295" s="9">
        <v>2021</v>
      </c>
      <c r="B295" s="9">
        <v>1179970</v>
      </c>
      <c r="C295" s="9" t="s">
        <v>976</v>
      </c>
    </row>
    <row r="296" spans="1:3" ht="12.75" customHeight="1" x14ac:dyDescent="0.2">
      <c r="A296" s="9">
        <v>2021</v>
      </c>
      <c r="B296" s="9">
        <v>1308687</v>
      </c>
      <c r="C296" s="9" t="s">
        <v>976</v>
      </c>
    </row>
    <row r="297" spans="1:3" ht="12.75" customHeight="1" x14ac:dyDescent="0.2">
      <c r="A297" s="9">
        <v>2021</v>
      </c>
      <c r="B297" s="9">
        <v>1127927</v>
      </c>
      <c r="C297" s="9" t="s">
        <v>976</v>
      </c>
    </row>
    <row r="298" spans="1:3" ht="12.75" customHeight="1" x14ac:dyDescent="0.2">
      <c r="A298" s="9">
        <v>2021</v>
      </c>
      <c r="B298" s="9">
        <v>123336</v>
      </c>
      <c r="C298" s="9" t="s">
        <v>976</v>
      </c>
    </row>
    <row r="299" spans="1:3" ht="12.75" customHeight="1" x14ac:dyDescent="0.2">
      <c r="A299" s="9">
        <v>2021</v>
      </c>
      <c r="B299" s="9">
        <v>123336</v>
      </c>
      <c r="C299" s="9" t="s">
        <v>976</v>
      </c>
    </row>
    <row r="300" spans="1:3" ht="12.75" customHeight="1" x14ac:dyDescent="0.2">
      <c r="A300" s="9">
        <v>2021</v>
      </c>
      <c r="B300" s="9">
        <v>123336</v>
      </c>
      <c r="C300" s="9" t="s">
        <v>976</v>
      </c>
    </row>
    <row r="301" spans="1:3" ht="12.75" customHeight="1" x14ac:dyDescent="0.2">
      <c r="A301" s="9">
        <v>2021</v>
      </c>
      <c r="B301" s="9">
        <v>108730</v>
      </c>
      <c r="C301" s="9" t="s">
        <v>976</v>
      </c>
    </row>
    <row r="302" spans="1:3" ht="12.75" customHeight="1" x14ac:dyDescent="0.2">
      <c r="A302" s="9">
        <v>2021</v>
      </c>
      <c r="B302" s="9">
        <v>1103692</v>
      </c>
      <c r="C302" s="9" t="s">
        <v>976</v>
      </c>
    </row>
    <row r="303" spans="1:3" ht="12.75" customHeight="1" x14ac:dyDescent="0.2">
      <c r="A303" s="9">
        <v>2021</v>
      </c>
      <c r="B303" s="9">
        <v>122845</v>
      </c>
      <c r="C303" s="9" t="s">
        <v>976</v>
      </c>
    </row>
    <row r="304" spans="1:3" ht="12.75" customHeight="1" x14ac:dyDescent="0.2">
      <c r="A304" s="9">
        <v>2021</v>
      </c>
      <c r="B304" s="9">
        <v>1103692</v>
      </c>
      <c r="C304" s="9" t="s">
        <v>976</v>
      </c>
    </row>
    <row r="305" spans="1:3" ht="12.75" customHeight="1" x14ac:dyDescent="0.2">
      <c r="A305" s="9">
        <v>2021</v>
      </c>
      <c r="B305" s="9">
        <v>122845</v>
      </c>
      <c r="C305" s="9" t="s">
        <v>976</v>
      </c>
    </row>
    <row r="306" spans="1:3" ht="12.75" customHeight="1" x14ac:dyDescent="0.2">
      <c r="A306" s="9">
        <v>2021</v>
      </c>
      <c r="B306" s="9">
        <v>1103832</v>
      </c>
      <c r="C306" s="9" t="s">
        <v>976</v>
      </c>
    </row>
    <row r="307" spans="1:3" ht="12.75" customHeight="1" x14ac:dyDescent="0.2">
      <c r="A307" s="9">
        <v>2021</v>
      </c>
      <c r="B307" s="9">
        <v>122845</v>
      </c>
      <c r="C307" s="9" t="s">
        <v>976</v>
      </c>
    </row>
    <row r="308" spans="1:3" ht="12.75" customHeight="1" x14ac:dyDescent="0.2">
      <c r="A308" s="9">
        <v>2021</v>
      </c>
      <c r="B308" s="9">
        <v>1308687</v>
      </c>
      <c r="C308" s="9" t="s">
        <v>976</v>
      </c>
    </row>
    <row r="309" spans="1:3" ht="12.75" customHeight="1" x14ac:dyDescent="0.2">
      <c r="A309" s="9">
        <v>2021</v>
      </c>
      <c r="B309" s="9">
        <v>1127926</v>
      </c>
      <c r="C309" s="9" t="s">
        <v>976</v>
      </c>
    </row>
    <row r="310" spans="1:3" ht="12.75" customHeight="1" x14ac:dyDescent="0.2">
      <c r="A310" s="9">
        <v>2021</v>
      </c>
      <c r="B310" s="9">
        <v>123336</v>
      </c>
      <c r="C310" s="9" t="s">
        <v>976</v>
      </c>
    </row>
    <row r="311" spans="1:3" ht="12.75" customHeight="1" x14ac:dyDescent="0.2">
      <c r="A311" s="9">
        <v>2021</v>
      </c>
      <c r="B311" s="9">
        <v>122845</v>
      </c>
      <c r="C311" s="9" t="s">
        <v>976</v>
      </c>
    </row>
    <row r="312" spans="1:3" ht="12.75" customHeight="1" x14ac:dyDescent="0.2">
      <c r="A312" s="9">
        <v>2021</v>
      </c>
      <c r="B312" s="9">
        <v>1179970</v>
      </c>
      <c r="C312" s="9" t="s">
        <v>976</v>
      </c>
    </row>
    <row r="313" spans="1:3" ht="12.75" customHeight="1" x14ac:dyDescent="0.2">
      <c r="A313" s="9">
        <v>2021</v>
      </c>
      <c r="B313" s="9">
        <v>123336</v>
      </c>
      <c r="C313" s="9" t="s">
        <v>976</v>
      </c>
    </row>
    <row r="314" spans="1:3" ht="12.75" customHeight="1" x14ac:dyDescent="0.2">
      <c r="A314" s="9">
        <v>2021</v>
      </c>
      <c r="B314" s="9">
        <v>1127925</v>
      </c>
      <c r="C314" s="9" t="s">
        <v>976</v>
      </c>
    </row>
    <row r="315" spans="1:3" ht="12.75" customHeight="1" x14ac:dyDescent="0.2">
      <c r="A315" s="9">
        <v>2021</v>
      </c>
      <c r="B315" s="9">
        <v>123336</v>
      </c>
      <c r="C315" s="9" t="s">
        <v>976</v>
      </c>
    </row>
    <row r="316" spans="1:3" ht="12.75" customHeight="1" x14ac:dyDescent="0.2">
      <c r="A316" s="9">
        <v>2021</v>
      </c>
      <c r="B316" s="9">
        <v>1127927</v>
      </c>
      <c r="C316" s="9" t="s">
        <v>976</v>
      </c>
    </row>
    <row r="317" spans="1:3" ht="12.75" customHeight="1" x14ac:dyDescent="0.2">
      <c r="A317" s="9">
        <v>2021</v>
      </c>
      <c r="B317" s="9">
        <v>1308687</v>
      </c>
      <c r="C317" s="9" t="s">
        <v>976</v>
      </c>
    </row>
    <row r="318" spans="1:3" ht="12.75" customHeight="1" x14ac:dyDescent="0.2">
      <c r="A318" s="9">
        <v>2021</v>
      </c>
      <c r="B318" s="9">
        <v>1127925</v>
      </c>
      <c r="C318" s="9" t="s">
        <v>976</v>
      </c>
    </row>
    <row r="319" spans="1:3" ht="12.75" customHeight="1" x14ac:dyDescent="0.2">
      <c r="A319" s="9">
        <v>2021</v>
      </c>
      <c r="B319" s="9">
        <v>1308687</v>
      </c>
      <c r="C319" s="9" t="s">
        <v>976</v>
      </c>
    </row>
    <row r="320" spans="1:3" ht="12.75" customHeight="1" x14ac:dyDescent="0.2">
      <c r="A320" s="9">
        <v>2021</v>
      </c>
      <c r="B320" s="9">
        <v>1179970</v>
      </c>
      <c r="C320" s="9" t="s">
        <v>976</v>
      </c>
    </row>
    <row r="321" spans="1:3" ht="12.75" customHeight="1" x14ac:dyDescent="0.2">
      <c r="A321" s="9">
        <v>2021</v>
      </c>
      <c r="B321" s="9">
        <v>1179970</v>
      </c>
      <c r="C321" s="9" t="s">
        <v>976</v>
      </c>
    </row>
    <row r="322" spans="1:3" ht="12.75" customHeight="1" x14ac:dyDescent="0.2">
      <c r="A322" s="9">
        <v>2021</v>
      </c>
      <c r="B322" s="9">
        <v>1127925</v>
      </c>
      <c r="C322" s="9" t="s">
        <v>976</v>
      </c>
    </row>
    <row r="323" spans="1:3" ht="12.75" customHeight="1" x14ac:dyDescent="0.2">
      <c r="A323" s="9">
        <v>2021</v>
      </c>
      <c r="B323" s="9">
        <v>1179970</v>
      </c>
      <c r="C323" s="9" t="s">
        <v>976</v>
      </c>
    </row>
    <row r="324" spans="1:3" ht="12.75" customHeight="1" x14ac:dyDescent="0.2">
      <c r="A324" s="9">
        <v>2021</v>
      </c>
      <c r="B324" s="9">
        <v>122845</v>
      </c>
      <c r="C324" s="9" t="s">
        <v>976</v>
      </c>
    </row>
    <row r="325" spans="1:3" ht="12.75" customHeight="1" x14ac:dyDescent="0.2">
      <c r="A325" s="9">
        <v>2021</v>
      </c>
      <c r="B325" s="9">
        <v>1319230</v>
      </c>
      <c r="C325" s="9" t="s">
        <v>976</v>
      </c>
    </row>
    <row r="326" spans="1:3" ht="12.75" customHeight="1" x14ac:dyDescent="0.2">
      <c r="A326" s="9">
        <v>2021</v>
      </c>
      <c r="B326" s="9">
        <v>1308687</v>
      </c>
      <c r="C326" s="9" t="s">
        <v>976</v>
      </c>
    </row>
    <row r="327" spans="1:3" ht="12.75" customHeight="1" x14ac:dyDescent="0.2">
      <c r="A327" s="9">
        <v>2021</v>
      </c>
      <c r="B327" s="9">
        <v>1103909</v>
      </c>
      <c r="C327" s="9" t="s">
        <v>976</v>
      </c>
    </row>
    <row r="328" spans="1:3" ht="12.75" customHeight="1" x14ac:dyDescent="0.2">
      <c r="A328" s="9">
        <v>2021</v>
      </c>
      <c r="B328" s="9">
        <v>1103909</v>
      </c>
      <c r="C328" s="9" t="s">
        <v>976</v>
      </c>
    </row>
    <row r="329" spans="1:3" ht="12.75" customHeight="1" x14ac:dyDescent="0.2">
      <c r="A329" s="9">
        <v>2021</v>
      </c>
      <c r="B329" s="9">
        <v>122845</v>
      </c>
      <c r="C329" s="9" t="s">
        <v>976</v>
      </c>
    </row>
    <row r="330" spans="1:3" ht="12.75" customHeight="1" x14ac:dyDescent="0.2">
      <c r="A330" s="9">
        <v>2021</v>
      </c>
      <c r="B330" s="9">
        <v>1127925</v>
      </c>
      <c r="C330" s="9" t="s">
        <v>976</v>
      </c>
    </row>
    <row r="331" spans="1:3" ht="12.75" customHeight="1" x14ac:dyDescent="0.2">
      <c r="A331" s="9">
        <v>2021</v>
      </c>
      <c r="B331" s="9">
        <v>1179970</v>
      </c>
      <c r="C331" s="9" t="s">
        <v>976</v>
      </c>
    </row>
    <row r="332" spans="1:3" ht="12.75" customHeight="1" x14ac:dyDescent="0.2">
      <c r="A332" s="9">
        <v>2021</v>
      </c>
      <c r="B332" s="9">
        <v>1270538</v>
      </c>
      <c r="C332" s="9" t="s">
        <v>976</v>
      </c>
    </row>
    <row r="333" spans="1:3" ht="12.75" customHeight="1" x14ac:dyDescent="0.2">
      <c r="A333" s="9">
        <v>2021</v>
      </c>
      <c r="B333" s="9">
        <v>123336</v>
      </c>
      <c r="C333" s="9" t="s">
        <v>976</v>
      </c>
    </row>
    <row r="334" spans="1:3" ht="12.75" customHeight="1" x14ac:dyDescent="0.2">
      <c r="A334" s="9">
        <v>2021</v>
      </c>
      <c r="B334" s="9">
        <v>1179970</v>
      </c>
      <c r="C334" s="9" t="s">
        <v>976</v>
      </c>
    </row>
    <row r="335" spans="1:3" ht="12.75" customHeight="1" x14ac:dyDescent="0.2">
      <c r="A335" s="9">
        <v>2021</v>
      </c>
      <c r="B335" s="9">
        <v>1103909</v>
      </c>
      <c r="C335" s="9" t="s">
        <v>976</v>
      </c>
    </row>
    <row r="336" spans="1:3" ht="12.75" customHeight="1" x14ac:dyDescent="0.2">
      <c r="A336" s="9">
        <v>2021</v>
      </c>
      <c r="B336" s="9">
        <v>1127925</v>
      </c>
      <c r="C336" s="9" t="s">
        <v>976</v>
      </c>
    </row>
    <row r="337" spans="1:3" ht="12.75" customHeight="1" x14ac:dyDescent="0.2">
      <c r="A337" s="9">
        <v>2021</v>
      </c>
      <c r="B337" s="9">
        <v>1127925</v>
      </c>
      <c r="C337" s="9" t="s">
        <v>976</v>
      </c>
    </row>
    <row r="338" spans="1:3" ht="12.75" customHeight="1" x14ac:dyDescent="0.2">
      <c r="A338" s="9">
        <v>2021</v>
      </c>
      <c r="B338" s="9">
        <v>1127925</v>
      </c>
      <c r="C338" s="9" t="s">
        <v>976</v>
      </c>
    </row>
    <row r="339" spans="1:3" ht="12.75" customHeight="1" x14ac:dyDescent="0.2">
      <c r="A339" s="9">
        <v>2021</v>
      </c>
      <c r="B339" s="9">
        <v>1127927</v>
      </c>
      <c r="C339" s="9" t="s">
        <v>976</v>
      </c>
    </row>
    <row r="340" spans="1:3" ht="12.75" customHeight="1" x14ac:dyDescent="0.2">
      <c r="A340" s="9">
        <v>2021</v>
      </c>
      <c r="B340" s="9">
        <v>122845</v>
      </c>
      <c r="C340" s="9" t="s">
        <v>976</v>
      </c>
    </row>
    <row r="341" spans="1:3" ht="12.75" customHeight="1" x14ac:dyDescent="0.2">
      <c r="A341" s="9">
        <v>2021</v>
      </c>
      <c r="B341" s="9">
        <v>1179970</v>
      </c>
      <c r="C341" s="9" t="s">
        <v>976</v>
      </c>
    </row>
    <row r="342" spans="1:3" ht="12.75" customHeight="1" x14ac:dyDescent="0.2">
      <c r="A342" s="9">
        <v>2021</v>
      </c>
      <c r="B342" s="9">
        <v>1127926</v>
      </c>
      <c r="C342" s="9" t="s">
        <v>976</v>
      </c>
    </row>
    <row r="343" spans="1:3" ht="12.75" customHeight="1" x14ac:dyDescent="0.2">
      <c r="A343" s="9">
        <v>2021</v>
      </c>
      <c r="B343" s="9">
        <v>1127924</v>
      </c>
      <c r="C343" s="9" t="s">
        <v>976</v>
      </c>
    </row>
    <row r="344" spans="1:3" ht="12.75" customHeight="1" x14ac:dyDescent="0.2">
      <c r="A344" s="9">
        <v>2021</v>
      </c>
      <c r="B344" s="9">
        <v>1319230</v>
      </c>
      <c r="C344" s="9" t="s">
        <v>976</v>
      </c>
    </row>
    <row r="345" spans="1:3" ht="12.75" customHeight="1" x14ac:dyDescent="0.2">
      <c r="A345" s="9">
        <v>2021</v>
      </c>
      <c r="B345" s="9">
        <v>122845</v>
      </c>
      <c r="C345" s="9" t="s">
        <v>976</v>
      </c>
    </row>
    <row r="346" spans="1:3" ht="12.75" customHeight="1" x14ac:dyDescent="0.2">
      <c r="A346" s="9">
        <v>2021</v>
      </c>
      <c r="B346" s="9">
        <v>1179970</v>
      </c>
      <c r="C346" s="9" t="s">
        <v>976</v>
      </c>
    </row>
    <row r="347" spans="1:3" ht="12.75" customHeight="1" x14ac:dyDescent="0.2">
      <c r="A347" s="9">
        <v>2021</v>
      </c>
      <c r="B347" s="9">
        <v>122845</v>
      </c>
      <c r="C347" s="9" t="s">
        <v>976</v>
      </c>
    </row>
    <row r="348" spans="1:3" ht="12.75" customHeight="1" x14ac:dyDescent="0.2">
      <c r="A348" s="9">
        <v>2021</v>
      </c>
      <c r="B348" s="9">
        <v>1127926</v>
      </c>
      <c r="C348" s="9" t="s">
        <v>976</v>
      </c>
    </row>
    <row r="349" spans="1:3" ht="12.75" customHeight="1" x14ac:dyDescent="0.2">
      <c r="A349" s="9">
        <v>2021</v>
      </c>
      <c r="B349" s="9">
        <v>1179970</v>
      </c>
      <c r="C349" s="9" t="s">
        <v>976</v>
      </c>
    </row>
    <row r="350" spans="1:3" ht="12.75" customHeight="1" x14ac:dyDescent="0.2">
      <c r="A350" s="9">
        <v>2021</v>
      </c>
      <c r="B350" s="9">
        <v>1308687</v>
      </c>
      <c r="C350" s="9" t="s">
        <v>976</v>
      </c>
    </row>
    <row r="351" spans="1:3" ht="12.75" customHeight="1" x14ac:dyDescent="0.2">
      <c r="A351" s="9">
        <v>2021</v>
      </c>
      <c r="B351" s="9">
        <v>1319230</v>
      </c>
      <c r="C351" s="9" t="s">
        <v>976</v>
      </c>
    </row>
    <row r="352" spans="1:3" ht="12.75" customHeight="1" x14ac:dyDescent="0.2">
      <c r="A352" s="9">
        <v>2021</v>
      </c>
      <c r="B352" s="9">
        <v>1179970</v>
      </c>
      <c r="C352" s="9" t="s">
        <v>976</v>
      </c>
    </row>
    <row r="353" spans="1:3" ht="12.75" customHeight="1" x14ac:dyDescent="0.2">
      <c r="A353" s="9">
        <v>2021</v>
      </c>
      <c r="B353" s="9">
        <v>122845</v>
      </c>
      <c r="C353" s="9" t="s">
        <v>976</v>
      </c>
    </row>
    <row r="354" spans="1:3" ht="12.75" customHeight="1" x14ac:dyDescent="0.2">
      <c r="A354" s="9">
        <v>2021</v>
      </c>
      <c r="B354" s="9">
        <v>1319230</v>
      </c>
      <c r="C354" s="9" t="s">
        <v>976</v>
      </c>
    </row>
    <row r="355" spans="1:3" ht="12.75" customHeight="1" x14ac:dyDescent="0.2">
      <c r="A355" s="9">
        <v>2021</v>
      </c>
      <c r="B355" s="9">
        <v>123336</v>
      </c>
      <c r="C355" s="9" t="s">
        <v>976</v>
      </c>
    </row>
    <row r="356" spans="1:3" ht="12.75" customHeight="1" x14ac:dyDescent="0.2">
      <c r="A356" s="9">
        <v>2021</v>
      </c>
      <c r="B356" s="9">
        <v>122845</v>
      </c>
      <c r="C356" s="9" t="s">
        <v>976</v>
      </c>
    </row>
    <row r="357" spans="1:3" ht="12.75" customHeight="1" x14ac:dyDescent="0.2">
      <c r="A357" s="9">
        <v>2021</v>
      </c>
      <c r="B357" s="9">
        <v>150129</v>
      </c>
      <c r="C357" s="9" t="s">
        <v>976</v>
      </c>
    </row>
    <row r="358" spans="1:3" ht="12.75" customHeight="1" x14ac:dyDescent="0.2">
      <c r="A358" s="9">
        <v>2021</v>
      </c>
      <c r="B358" s="9">
        <v>108730</v>
      </c>
      <c r="C358" s="9" t="s">
        <v>976</v>
      </c>
    </row>
    <row r="359" spans="1:3" ht="12.75" customHeight="1" x14ac:dyDescent="0.2">
      <c r="A359" s="9">
        <v>2021</v>
      </c>
      <c r="B359" s="9">
        <v>1103657</v>
      </c>
      <c r="C359" s="9" t="s">
        <v>976</v>
      </c>
    </row>
    <row r="360" spans="1:3" ht="12.75" customHeight="1" x14ac:dyDescent="0.2">
      <c r="A360" s="9">
        <v>2021</v>
      </c>
      <c r="B360" s="9">
        <v>1319230</v>
      </c>
      <c r="C360" s="9" t="s">
        <v>976</v>
      </c>
    </row>
    <row r="361" spans="1:3" ht="12.75" customHeight="1" x14ac:dyDescent="0.2">
      <c r="A361" s="9">
        <v>2021</v>
      </c>
      <c r="B361" s="9">
        <v>1103909</v>
      </c>
      <c r="C361" s="9" t="s">
        <v>976</v>
      </c>
    </row>
    <row r="362" spans="1:3" ht="12.75" customHeight="1" x14ac:dyDescent="0.2">
      <c r="A362" s="9">
        <v>2021</v>
      </c>
      <c r="B362" s="9">
        <v>1127927</v>
      </c>
      <c r="C362" s="9" t="s">
        <v>976</v>
      </c>
    </row>
    <row r="363" spans="1:3" ht="12.75" customHeight="1" x14ac:dyDescent="0.2">
      <c r="A363" s="9">
        <v>2021</v>
      </c>
      <c r="B363" s="9">
        <v>1103692</v>
      </c>
      <c r="C363" s="9" t="s">
        <v>976</v>
      </c>
    </row>
    <row r="364" spans="1:3" ht="12.75" customHeight="1" x14ac:dyDescent="0.2">
      <c r="A364" s="9">
        <v>2021</v>
      </c>
      <c r="B364" s="9">
        <v>122845</v>
      </c>
      <c r="C364" s="9" t="s">
        <v>976</v>
      </c>
    </row>
    <row r="365" spans="1:3" ht="12.75" customHeight="1" x14ac:dyDescent="0.2">
      <c r="A365" s="9">
        <v>2021</v>
      </c>
      <c r="B365" s="9">
        <v>1127927</v>
      </c>
      <c r="C365" s="9" t="s">
        <v>976</v>
      </c>
    </row>
    <row r="366" spans="1:3" ht="12.75" customHeight="1" x14ac:dyDescent="0.2">
      <c r="A366" s="9">
        <v>2021</v>
      </c>
      <c r="B366" s="9">
        <v>122845</v>
      </c>
      <c r="C366" s="9" t="s">
        <v>976</v>
      </c>
    </row>
    <row r="367" spans="1:3" ht="12.75" customHeight="1" x14ac:dyDescent="0.2">
      <c r="A367" s="9">
        <v>2021</v>
      </c>
      <c r="B367" s="9">
        <v>1308687</v>
      </c>
      <c r="C367" s="9" t="s">
        <v>976</v>
      </c>
    </row>
    <row r="368" spans="1:3" ht="12.75" customHeight="1" x14ac:dyDescent="0.2">
      <c r="A368" s="9">
        <v>2021</v>
      </c>
      <c r="B368" s="9">
        <v>1117076</v>
      </c>
      <c r="C368" s="9" t="s">
        <v>976</v>
      </c>
    </row>
    <row r="369" spans="1:3" ht="12.75" customHeight="1" x14ac:dyDescent="0.2">
      <c r="A369" s="9">
        <v>2021</v>
      </c>
      <c r="B369" s="9">
        <v>1365444</v>
      </c>
      <c r="C369" s="9" t="s">
        <v>976</v>
      </c>
    </row>
    <row r="370" spans="1:3" ht="12.75" customHeight="1" x14ac:dyDescent="0.2">
      <c r="A370" s="9">
        <v>2021</v>
      </c>
      <c r="B370" s="9">
        <v>1127924</v>
      </c>
      <c r="C370" s="9" t="s">
        <v>976</v>
      </c>
    </row>
    <row r="371" spans="1:3" ht="12.75" customHeight="1" x14ac:dyDescent="0.2">
      <c r="A371" s="9">
        <v>2021</v>
      </c>
      <c r="B371" s="9">
        <v>1103692</v>
      </c>
      <c r="C371" s="9" t="s">
        <v>976</v>
      </c>
    </row>
    <row r="372" spans="1:3" ht="12.75" customHeight="1" x14ac:dyDescent="0.2">
      <c r="A372" s="9">
        <v>2021</v>
      </c>
      <c r="B372" s="9">
        <v>1179970</v>
      </c>
      <c r="C372" s="9" t="s">
        <v>976</v>
      </c>
    </row>
    <row r="373" spans="1:3" ht="12.75" customHeight="1" x14ac:dyDescent="0.2">
      <c r="A373" s="9">
        <v>2021</v>
      </c>
      <c r="B373" s="9">
        <v>122845</v>
      </c>
      <c r="C373" s="9" t="s">
        <v>976</v>
      </c>
    </row>
    <row r="374" spans="1:3" ht="12.75" customHeight="1" x14ac:dyDescent="0.2">
      <c r="A374" s="9">
        <v>2021</v>
      </c>
      <c r="B374" s="9">
        <v>1270538</v>
      </c>
      <c r="C374" s="9" t="s">
        <v>976</v>
      </c>
    </row>
    <row r="375" spans="1:3" ht="12.75" customHeight="1" x14ac:dyDescent="0.2">
      <c r="A375" s="9">
        <v>2021</v>
      </c>
      <c r="B375" s="9">
        <v>108730</v>
      </c>
      <c r="C375" s="9" t="s">
        <v>976</v>
      </c>
    </row>
    <row r="376" spans="1:3" ht="12.75" customHeight="1" x14ac:dyDescent="0.2">
      <c r="A376" s="9">
        <v>2021</v>
      </c>
      <c r="B376" s="9">
        <v>1270538</v>
      </c>
      <c r="C376" s="9" t="s">
        <v>976</v>
      </c>
    </row>
    <row r="377" spans="1:3" ht="12.75" customHeight="1" x14ac:dyDescent="0.2">
      <c r="A377" s="9">
        <v>2021</v>
      </c>
      <c r="B377" s="9">
        <v>1127925</v>
      </c>
      <c r="C377" s="9" t="s">
        <v>976</v>
      </c>
    </row>
    <row r="378" spans="1:3" ht="12.75" customHeight="1" x14ac:dyDescent="0.2">
      <c r="A378" s="9">
        <v>2021</v>
      </c>
      <c r="B378" s="9">
        <v>1308687</v>
      </c>
      <c r="C378" s="9" t="s">
        <v>976</v>
      </c>
    </row>
    <row r="379" spans="1:3" ht="12.75" customHeight="1" x14ac:dyDescent="0.2">
      <c r="A379" s="9">
        <v>2021</v>
      </c>
      <c r="B379" s="9">
        <v>1103692</v>
      </c>
      <c r="C379" s="9" t="s">
        <v>976</v>
      </c>
    </row>
    <row r="380" spans="1:3" ht="12.75" customHeight="1" x14ac:dyDescent="0.2">
      <c r="A380" s="9">
        <v>2021</v>
      </c>
      <c r="B380" s="9">
        <v>108730</v>
      </c>
      <c r="C380" s="9" t="s">
        <v>976</v>
      </c>
    </row>
    <row r="381" spans="1:3" ht="12.75" customHeight="1" x14ac:dyDescent="0.2">
      <c r="A381" s="9">
        <v>2021</v>
      </c>
      <c r="B381" s="9">
        <v>1308687</v>
      </c>
      <c r="C381" s="9" t="s">
        <v>976</v>
      </c>
    </row>
    <row r="382" spans="1:3" ht="12.75" customHeight="1" x14ac:dyDescent="0.2">
      <c r="A382" s="9">
        <v>2021</v>
      </c>
      <c r="B382" s="9">
        <v>1308687</v>
      </c>
      <c r="C382" s="9" t="s">
        <v>976</v>
      </c>
    </row>
    <row r="383" spans="1:3" ht="12.75" customHeight="1" x14ac:dyDescent="0.2">
      <c r="A383" s="9">
        <v>2021</v>
      </c>
      <c r="B383" s="9">
        <v>1127926</v>
      </c>
      <c r="C383" s="9" t="s">
        <v>976</v>
      </c>
    </row>
    <row r="384" spans="1:3" ht="12.75" customHeight="1" x14ac:dyDescent="0.2">
      <c r="A384" s="9">
        <v>2021</v>
      </c>
      <c r="B384" s="9">
        <v>122845</v>
      </c>
      <c r="C384" s="9" t="s">
        <v>976</v>
      </c>
    </row>
    <row r="385" spans="1:3" ht="12.75" customHeight="1" x14ac:dyDescent="0.2">
      <c r="A385" s="9">
        <v>2021</v>
      </c>
      <c r="B385" s="9">
        <v>122845</v>
      </c>
      <c r="C385" s="9" t="s">
        <v>976</v>
      </c>
    </row>
    <row r="386" spans="1:3" ht="12.75" customHeight="1" x14ac:dyDescent="0.2">
      <c r="A386" s="9">
        <v>2021</v>
      </c>
      <c r="B386" s="9">
        <v>122845</v>
      </c>
      <c r="C386" s="9" t="s">
        <v>976</v>
      </c>
    </row>
    <row r="387" spans="1:3" ht="12.75" customHeight="1" x14ac:dyDescent="0.2">
      <c r="A387" s="9">
        <v>2021</v>
      </c>
      <c r="B387" s="9">
        <v>1308687</v>
      </c>
      <c r="C387" s="9" t="s">
        <v>976</v>
      </c>
    </row>
    <row r="388" spans="1:3" ht="12.75" customHeight="1" x14ac:dyDescent="0.2">
      <c r="A388" s="9">
        <v>2021</v>
      </c>
      <c r="B388" s="9">
        <v>1127924</v>
      </c>
      <c r="C388" s="9" t="s">
        <v>976</v>
      </c>
    </row>
    <row r="389" spans="1:3" ht="12.75" customHeight="1" x14ac:dyDescent="0.2">
      <c r="A389" s="9">
        <v>2021</v>
      </c>
      <c r="B389" s="9">
        <v>1103909</v>
      </c>
      <c r="C389" s="9" t="s">
        <v>976</v>
      </c>
    </row>
    <row r="390" spans="1:3" ht="12.75" customHeight="1" x14ac:dyDescent="0.2">
      <c r="A390" s="9">
        <v>2021</v>
      </c>
      <c r="B390" s="9">
        <v>1308687</v>
      </c>
      <c r="C390" s="9" t="s">
        <v>976</v>
      </c>
    </row>
    <row r="391" spans="1:3" ht="12.75" customHeight="1" x14ac:dyDescent="0.2">
      <c r="A391" s="9">
        <v>2021</v>
      </c>
      <c r="B391" s="9">
        <v>1127925</v>
      </c>
      <c r="C391" s="9" t="s">
        <v>976</v>
      </c>
    </row>
    <row r="392" spans="1:3" ht="12.75" customHeight="1" x14ac:dyDescent="0.2">
      <c r="A392" s="9">
        <v>2021</v>
      </c>
      <c r="B392" s="9">
        <v>122845</v>
      </c>
      <c r="C392" s="9" t="s">
        <v>976</v>
      </c>
    </row>
    <row r="393" spans="1:3" ht="12.75" customHeight="1" x14ac:dyDescent="0.2">
      <c r="A393" s="9">
        <v>2021</v>
      </c>
      <c r="B393" s="9">
        <v>1270538</v>
      </c>
      <c r="C393" s="9" t="s">
        <v>976</v>
      </c>
    </row>
    <row r="394" spans="1:3" ht="12.75" customHeight="1" x14ac:dyDescent="0.2">
      <c r="A394" s="9">
        <v>2021</v>
      </c>
      <c r="B394" s="9">
        <v>150129</v>
      </c>
      <c r="C394" s="9" t="s">
        <v>976</v>
      </c>
    </row>
    <row r="395" spans="1:3" ht="12.75" customHeight="1" x14ac:dyDescent="0.2">
      <c r="A395" s="9">
        <v>2021</v>
      </c>
      <c r="B395" s="9">
        <v>1127925</v>
      </c>
      <c r="C395" s="9" t="s">
        <v>976</v>
      </c>
    </row>
    <row r="396" spans="1:3" ht="12.75" customHeight="1" x14ac:dyDescent="0.2">
      <c r="A396" s="9">
        <v>2021</v>
      </c>
      <c r="B396" s="9">
        <v>1270538</v>
      </c>
      <c r="C396" s="9" t="s">
        <v>976</v>
      </c>
    </row>
    <row r="397" spans="1:3" ht="12.75" customHeight="1" x14ac:dyDescent="0.2">
      <c r="A397" s="9">
        <v>2021</v>
      </c>
      <c r="B397" s="9">
        <v>1127925</v>
      </c>
      <c r="C397" s="9" t="s">
        <v>976</v>
      </c>
    </row>
    <row r="398" spans="1:3" ht="12.75" customHeight="1" x14ac:dyDescent="0.2">
      <c r="A398" s="9">
        <v>2021</v>
      </c>
      <c r="B398" s="9">
        <v>1179970</v>
      </c>
      <c r="C398" s="9" t="s">
        <v>976</v>
      </c>
    </row>
    <row r="399" spans="1:3" ht="12.75" customHeight="1" x14ac:dyDescent="0.2">
      <c r="A399" s="9">
        <v>2021</v>
      </c>
      <c r="B399" s="9">
        <v>1308687</v>
      </c>
      <c r="C399" s="9" t="s">
        <v>976</v>
      </c>
    </row>
    <row r="400" spans="1:3" ht="12.75" customHeight="1" x14ac:dyDescent="0.2">
      <c r="A400" s="9">
        <v>2021</v>
      </c>
      <c r="B400" s="9">
        <v>1179970</v>
      </c>
      <c r="C400" s="9" t="s">
        <v>976</v>
      </c>
    </row>
    <row r="401" spans="1:3" ht="12.75" customHeight="1" x14ac:dyDescent="0.2">
      <c r="A401" s="9">
        <v>2021</v>
      </c>
      <c r="B401" s="9">
        <v>122845</v>
      </c>
      <c r="C401" s="9" t="s">
        <v>976</v>
      </c>
    </row>
    <row r="402" spans="1:3" ht="12.75" customHeight="1" x14ac:dyDescent="0.2">
      <c r="A402" s="9">
        <v>2021</v>
      </c>
      <c r="B402" s="9">
        <v>1308687</v>
      </c>
      <c r="C402" s="9" t="s">
        <v>976</v>
      </c>
    </row>
    <row r="403" spans="1:3" ht="12.75" customHeight="1" x14ac:dyDescent="0.2">
      <c r="A403" s="9">
        <v>2021</v>
      </c>
      <c r="B403" s="9">
        <v>1127924</v>
      </c>
      <c r="C403" s="9" t="s">
        <v>976</v>
      </c>
    </row>
    <row r="404" spans="1:3" ht="12.75" customHeight="1" x14ac:dyDescent="0.2">
      <c r="A404" s="9">
        <v>2021</v>
      </c>
      <c r="B404" s="9">
        <v>1103657</v>
      </c>
      <c r="C404" s="9" t="s">
        <v>976</v>
      </c>
    </row>
    <row r="405" spans="1:3" ht="12.75" customHeight="1" x14ac:dyDescent="0.2">
      <c r="A405" s="9">
        <v>2021</v>
      </c>
      <c r="B405" s="9">
        <v>1308687</v>
      </c>
      <c r="C405" s="9" t="s">
        <v>976</v>
      </c>
    </row>
    <row r="406" spans="1:3" ht="12.75" customHeight="1" x14ac:dyDescent="0.2">
      <c r="A406" s="9">
        <v>2021</v>
      </c>
      <c r="B406" s="9">
        <v>1127926</v>
      </c>
      <c r="C406" s="9" t="s">
        <v>976</v>
      </c>
    </row>
    <row r="407" spans="1:3" ht="12.75" customHeight="1" x14ac:dyDescent="0.2">
      <c r="A407" s="9">
        <v>2021</v>
      </c>
      <c r="B407" s="9">
        <v>1179970</v>
      </c>
      <c r="C407" s="9" t="s">
        <v>976</v>
      </c>
    </row>
    <row r="408" spans="1:3" ht="12.75" customHeight="1" x14ac:dyDescent="0.2">
      <c r="A408" s="9">
        <v>2021</v>
      </c>
      <c r="B408" s="9">
        <v>1103657</v>
      </c>
      <c r="C408" s="9" t="s">
        <v>976</v>
      </c>
    </row>
    <row r="409" spans="1:3" ht="12.75" customHeight="1" x14ac:dyDescent="0.2">
      <c r="A409" s="9">
        <v>2021</v>
      </c>
      <c r="B409" s="9">
        <v>1270538</v>
      </c>
      <c r="C409" s="9" t="s">
        <v>976</v>
      </c>
    </row>
    <row r="410" spans="1:3" ht="12.75" customHeight="1" x14ac:dyDescent="0.2">
      <c r="A410" s="9">
        <v>2021</v>
      </c>
      <c r="B410" s="9">
        <v>122845</v>
      </c>
      <c r="C410" s="9" t="s">
        <v>976</v>
      </c>
    </row>
    <row r="411" spans="1:3" ht="12.75" customHeight="1" x14ac:dyDescent="0.2">
      <c r="A411" s="9">
        <v>2021</v>
      </c>
      <c r="B411" s="9">
        <v>1127926</v>
      </c>
      <c r="C411" s="9" t="s">
        <v>976</v>
      </c>
    </row>
    <row r="412" spans="1:3" ht="12.75" customHeight="1" x14ac:dyDescent="0.2">
      <c r="A412" s="9">
        <v>2021</v>
      </c>
      <c r="B412" s="9">
        <v>1179970</v>
      </c>
      <c r="C412" s="9" t="s">
        <v>976</v>
      </c>
    </row>
    <row r="413" spans="1:3" ht="12.75" customHeight="1" x14ac:dyDescent="0.2">
      <c r="A413" s="9">
        <v>2021</v>
      </c>
      <c r="B413" s="9">
        <v>1319230</v>
      </c>
      <c r="C413" s="9" t="s">
        <v>976</v>
      </c>
    </row>
    <row r="414" spans="1:3" ht="12.75" customHeight="1" x14ac:dyDescent="0.2">
      <c r="A414" s="9">
        <v>2021</v>
      </c>
      <c r="B414" s="9">
        <v>1308687</v>
      </c>
      <c r="C414" s="9" t="s">
        <v>976</v>
      </c>
    </row>
    <row r="415" spans="1:3" ht="12.75" customHeight="1" x14ac:dyDescent="0.2">
      <c r="A415" s="9">
        <v>2021</v>
      </c>
      <c r="B415" s="9">
        <v>1365444</v>
      </c>
      <c r="C415" s="9" t="s">
        <v>976</v>
      </c>
    </row>
    <row r="416" spans="1:3" ht="12.75" customHeight="1" x14ac:dyDescent="0.2">
      <c r="A416" s="9">
        <v>2021</v>
      </c>
      <c r="B416" s="9">
        <v>1117076</v>
      </c>
      <c r="C416" s="9" t="s">
        <v>976</v>
      </c>
    </row>
    <row r="417" spans="1:3" ht="12.75" customHeight="1" x14ac:dyDescent="0.2">
      <c r="A417" s="9">
        <v>2021</v>
      </c>
      <c r="B417" s="9">
        <v>122845</v>
      </c>
      <c r="C417" s="9" t="s">
        <v>976</v>
      </c>
    </row>
    <row r="418" spans="1:3" ht="12.75" customHeight="1" x14ac:dyDescent="0.2">
      <c r="A418" s="9">
        <v>2021</v>
      </c>
      <c r="B418" s="9">
        <v>1127927</v>
      </c>
      <c r="C418" s="9" t="s">
        <v>976</v>
      </c>
    </row>
    <row r="419" spans="1:3" ht="12.75" customHeight="1" x14ac:dyDescent="0.2">
      <c r="A419" s="9">
        <v>2021</v>
      </c>
      <c r="B419" s="9">
        <v>1179970</v>
      </c>
      <c r="C419" s="9" t="s">
        <v>976</v>
      </c>
    </row>
    <row r="420" spans="1:3" ht="12.75" customHeight="1" x14ac:dyDescent="0.2">
      <c r="A420" s="9">
        <v>2021</v>
      </c>
      <c r="B420" s="9">
        <v>122845</v>
      </c>
      <c r="C420" s="9" t="s">
        <v>976</v>
      </c>
    </row>
    <row r="421" spans="1:3" ht="12.75" customHeight="1" x14ac:dyDescent="0.2">
      <c r="A421" s="9">
        <v>2021</v>
      </c>
      <c r="B421" s="9">
        <v>108730</v>
      </c>
      <c r="C421" s="9" t="s">
        <v>976</v>
      </c>
    </row>
    <row r="422" spans="1:3" ht="12.75" customHeight="1" x14ac:dyDescent="0.2">
      <c r="A422" s="9">
        <v>2021</v>
      </c>
      <c r="B422" s="9">
        <v>108730</v>
      </c>
      <c r="C422" s="9" t="s">
        <v>976</v>
      </c>
    </row>
    <row r="423" spans="1:3" ht="12.75" customHeight="1" x14ac:dyDescent="0.2">
      <c r="A423" s="9">
        <v>2021</v>
      </c>
      <c r="B423" s="9">
        <v>108730</v>
      </c>
      <c r="C423" s="9" t="s">
        <v>976</v>
      </c>
    </row>
    <row r="424" spans="1:3" ht="12.75" customHeight="1" x14ac:dyDescent="0.2">
      <c r="A424" s="9">
        <v>2021</v>
      </c>
      <c r="B424" s="9">
        <v>108730</v>
      </c>
      <c r="C424" s="9" t="s">
        <v>976</v>
      </c>
    </row>
    <row r="425" spans="1:3" ht="12.75" customHeight="1" x14ac:dyDescent="0.2">
      <c r="A425" s="9">
        <v>2021</v>
      </c>
      <c r="B425" s="9">
        <v>1103909</v>
      </c>
      <c r="C425" s="9" t="s">
        <v>976</v>
      </c>
    </row>
    <row r="426" spans="1:3" ht="12.75" customHeight="1" x14ac:dyDescent="0.2">
      <c r="A426" s="9">
        <v>2021</v>
      </c>
      <c r="B426" s="9">
        <v>1308687</v>
      </c>
      <c r="C426" s="9" t="s">
        <v>976</v>
      </c>
    </row>
    <row r="427" spans="1:3" ht="12.75" customHeight="1" x14ac:dyDescent="0.2">
      <c r="A427" s="9">
        <v>2021</v>
      </c>
      <c r="B427" s="9">
        <v>1179970</v>
      </c>
      <c r="C427" s="9" t="s">
        <v>976</v>
      </c>
    </row>
    <row r="428" spans="1:3" ht="12.75" customHeight="1" x14ac:dyDescent="0.2">
      <c r="A428" s="9">
        <v>2021</v>
      </c>
      <c r="B428" s="9">
        <v>1179970</v>
      </c>
      <c r="C428" s="9" t="s">
        <v>976</v>
      </c>
    </row>
    <row r="429" spans="1:3" ht="12.75" customHeight="1" x14ac:dyDescent="0.2">
      <c r="A429" s="9">
        <v>2021</v>
      </c>
      <c r="B429" s="9">
        <v>1103909</v>
      </c>
      <c r="C429" s="9" t="s">
        <v>976</v>
      </c>
    </row>
    <row r="430" spans="1:3" ht="12.75" customHeight="1" x14ac:dyDescent="0.2">
      <c r="A430" s="9">
        <v>2021</v>
      </c>
      <c r="B430" s="9">
        <v>1127927</v>
      </c>
      <c r="C430" s="9" t="s">
        <v>976</v>
      </c>
    </row>
    <row r="431" spans="1:3" ht="12.75" customHeight="1" x14ac:dyDescent="0.2">
      <c r="A431" s="9">
        <v>2021</v>
      </c>
      <c r="B431" s="9">
        <v>122845</v>
      </c>
      <c r="C431" s="9" t="s">
        <v>976</v>
      </c>
    </row>
    <row r="432" spans="1:3" ht="12.75" customHeight="1" x14ac:dyDescent="0.2">
      <c r="A432" s="9">
        <v>2021</v>
      </c>
      <c r="B432" s="9">
        <v>1103909</v>
      </c>
      <c r="C432" s="9" t="s">
        <v>976</v>
      </c>
    </row>
    <row r="433" spans="1:3" ht="12.75" customHeight="1" x14ac:dyDescent="0.2">
      <c r="A433" s="9">
        <v>2021</v>
      </c>
      <c r="B433" s="9">
        <v>1127926</v>
      </c>
      <c r="C433" s="9" t="s">
        <v>976</v>
      </c>
    </row>
    <row r="434" spans="1:3" ht="12.75" customHeight="1" x14ac:dyDescent="0.2">
      <c r="A434" s="9">
        <v>2021</v>
      </c>
      <c r="B434" s="9">
        <v>1270538</v>
      </c>
      <c r="C434" s="9" t="s">
        <v>976</v>
      </c>
    </row>
    <row r="435" spans="1:3" ht="12.75" customHeight="1" x14ac:dyDescent="0.2">
      <c r="A435" s="9">
        <v>2021</v>
      </c>
      <c r="B435" s="9">
        <v>122845</v>
      </c>
      <c r="C435" s="9" t="s">
        <v>976</v>
      </c>
    </row>
    <row r="436" spans="1:3" ht="12.75" customHeight="1" x14ac:dyDescent="0.2">
      <c r="A436" s="9">
        <v>2021</v>
      </c>
      <c r="B436" s="9">
        <v>108730</v>
      </c>
      <c r="C436" s="9" t="s">
        <v>976</v>
      </c>
    </row>
    <row r="437" spans="1:3" ht="12.75" customHeight="1" x14ac:dyDescent="0.2">
      <c r="A437" s="9">
        <v>2021</v>
      </c>
      <c r="B437" s="9">
        <v>1127926</v>
      </c>
      <c r="C437" s="9" t="s">
        <v>976</v>
      </c>
    </row>
    <row r="438" spans="1:3" ht="12.75" customHeight="1" x14ac:dyDescent="0.2">
      <c r="A438" s="9">
        <v>2021</v>
      </c>
      <c r="B438" s="9">
        <v>1179970</v>
      </c>
      <c r="C438" s="9" t="s">
        <v>976</v>
      </c>
    </row>
    <row r="439" spans="1:3" ht="12.75" customHeight="1" x14ac:dyDescent="0.2">
      <c r="A439" s="9">
        <v>2021</v>
      </c>
      <c r="B439" s="9">
        <v>1127926</v>
      </c>
      <c r="C439" s="9" t="s">
        <v>976</v>
      </c>
    </row>
    <row r="440" spans="1:3" ht="12.75" customHeight="1" x14ac:dyDescent="0.2">
      <c r="A440" s="9">
        <v>2021</v>
      </c>
      <c r="B440" s="9">
        <v>1179970</v>
      </c>
      <c r="C440" s="9" t="s">
        <v>976</v>
      </c>
    </row>
    <row r="441" spans="1:3" ht="12.75" customHeight="1" x14ac:dyDescent="0.2">
      <c r="A441" s="9">
        <v>2021</v>
      </c>
      <c r="B441" s="9">
        <v>1127926</v>
      </c>
      <c r="C441" s="9" t="s">
        <v>976</v>
      </c>
    </row>
    <row r="442" spans="1:3" ht="12.75" customHeight="1" x14ac:dyDescent="0.2">
      <c r="A442" s="9">
        <v>2021</v>
      </c>
      <c r="B442" s="9">
        <v>1308687</v>
      </c>
      <c r="C442" s="9" t="s">
        <v>976</v>
      </c>
    </row>
    <row r="443" spans="1:3" ht="12.75" customHeight="1" x14ac:dyDescent="0.2">
      <c r="A443" s="9">
        <v>2021</v>
      </c>
      <c r="B443" s="9">
        <v>1127926</v>
      </c>
      <c r="C443" s="9" t="s">
        <v>976</v>
      </c>
    </row>
    <row r="444" spans="1:3" ht="12.75" customHeight="1" x14ac:dyDescent="0.2">
      <c r="A444" s="9">
        <v>2021</v>
      </c>
      <c r="B444" s="9">
        <v>1127924</v>
      </c>
      <c r="C444" s="9" t="s">
        <v>976</v>
      </c>
    </row>
    <row r="445" spans="1:3" ht="12.75" customHeight="1" x14ac:dyDescent="0.2">
      <c r="A445" s="9">
        <v>2021</v>
      </c>
      <c r="B445" s="9">
        <v>1179970</v>
      </c>
      <c r="C445" s="9" t="s">
        <v>976</v>
      </c>
    </row>
    <row r="446" spans="1:3" ht="12.75" customHeight="1" x14ac:dyDescent="0.2">
      <c r="A446" s="9">
        <v>2021</v>
      </c>
      <c r="B446" s="9">
        <v>1179970</v>
      </c>
      <c r="C446" s="9" t="s">
        <v>976</v>
      </c>
    </row>
    <row r="447" spans="1:3" ht="12.75" customHeight="1" x14ac:dyDescent="0.2">
      <c r="A447" s="9">
        <v>2021</v>
      </c>
      <c r="B447" s="9">
        <v>1179970</v>
      </c>
      <c r="C447" s="9" t="s">
        <v>976</v>
      </c>
    </row>
    <row r="448" spans="1:3" ht="12.75" customHeight="1" x14ac:dyDescent="0.2">
      <c r="A448" s="9">
        <v>2021</v>
      </c>
      <c r="B448" s="9">
        <v>122845</v>
      </c>
      <c r="C448" s="9" t="s">
        <v>976</v>
      </c>
    </row>
    <row r="449" spans="1:3" ht="12.75" customHeight="1" x14ac:dyDescent="0.2">
      <c r="A449" s="9">
        <v>2021</v>
      </c>
      <c r="B449" s="9">
        <v>1319230</v>
      </c>
      <c r="C449" s="9" t="s">
        <v>976</v>
      </c>
    </row>
    <row r="450" spans="1:3" ht="12.75" customHeight="1" x14ac:dyDescent="0.2">
      <c r="A450" s="9">
        <v>2021</v>
      </c>
      <c r="B450" s="9">
        <v>1127927</v>
      </c>
      <c r="C450" s="9" t="s">
        <v>976</v>
      </c>
    </row>
    <row r="451" spans="1:3" ht="12.75" customHeight="1" x14ac:dyDescent="0.2">
      <c r="A451" s="9">
        <v>2021</v>
      </c>
      <c r="B451" s="9">
        <v>1103909</v>
      </c>
      <c r="C451" s="9" t="s">
        <v>976</v>
      </c>
    </row>
    <row r="452" spans="1:3" ht="12.75" customHeight="1" x14ac:dyDescent="0.2">
      <c r="A452" s="9">
        <v>2021</v>
      </c>
      <c r="B452" s="9">
        <v>1127924</v>
      </c>
      <c r="C452" s="9" t="s">
        <v>976</v>
      </c>
    </row>
    <row r="453" spans="1:3" ht="12.75" customHeight="1" x14ac:dyDescent="0.2">
      <c r="A453" s="9">
        <v>2021</v>
      </c>
      <c r="B453" s="9">
        <v>108730</v>
      </c>
      <c r="C453" s="9" t="s">
        <v>976</v>
      </c>
    </row>
    <row r="454" spans="1:3" ht="12.75" customHeight="1" x14ac:dyDescent="0.2">
      <c r="A454" s="9">
        <v>2021</v>
      </c>
      <c r="B454" s="9">
        <v>108730</v>
      </c>
      <c r="C454" s="9" t="s">
        <v>976</v>
      </c>
    </row>
    <row r="455" spans="1:3" ht="12.75" customHeight="1" x14ac:dyDescent="0.2">
      <c r="A455" s="9">
        <v>2021</v>
      </c>
      <c r="B455" s="9">
        <v>122845</v>
      </c>
      <c r="C455" s="9" t="s">
        <v>976</v>
      </c>
    </row>
    <row r="456" spans="1:3" ht="12.75" customHeight="1" x14ac:dyDescent="0.2">
      <c r="A456" s="9">
        <v>2021</v>
      </c>
      <c r="B456" s="9">
        <v>150129</v>
      </c>
      <c r="C456" s="9" t="s">
        <v>976</v>
      </c>
    </row>
    <row r="457" spans="1:3" ht="12.75" customHeight="1" x14ac:dyDescent="0.2">
      <c r="A457" s="9">
        <v>2021</v>
      </c>
      <c r="B457" s="9">
        <v>123336</v>
      </c>
      <c r="C457" s="9" t="s">
        <v>976</v>
      </c>
    </row>
    <row r="458" spans="1:3" ht="12.75" customHeight="1" x14ac:dyDescent="0.2">
      <c r="A458" s="9">
        <v>2021</v>
      </c>
      <c r="B458" s="9">
        <v>123336</v>
      </c>
      <c r="C458" s="9" t="s">
        <v>976</v>
      </c>
    </row>
    <row r="459" spans="1:3" ht="12.75" customHeight="1" x14ac:dyDescent="0.2">
      <c r="A459" s="9">
        <v>2021</v>
      </c>
      <c r="B459" s="9">
        <v>123336</v>
      </c>
      <c r="C459" s="9" t="s">
        <v>976</v>
      </c>
    </row>
    <row r="460" spans="1:3" ht="12.75" customHeight="1" x14ac:dyDescent="0.2">
      <c r="A460" s="9">
        <v>2021</v>
      </c>
      <c r="B460" s="9">
        <v>1179970</v>
      </c>
      <c r="C460" s="9" t="s">
        <v>2236</v>
      </c>
    </row>
    <row r="461" spans="1:3" ht="12.75" customHeight="1" x14ac:dyDescent="0.2">
      <c r="A461" s="9">
        <v>2021</v>
      </c>
      <c r="B461" s="9">
        <v>123336</v>
      </c>
      <c r="C461" s="9" t="s">
        <v>2236</v>
      </c>
    </row>
    <row r="462" spans="1:3" ht="12.75" customHeight="1" x14ac:dyDescent="0.2">
      <c r="A462" s="9">
        <v>2021</v>
      </c>
      <c r="B462" s="9">
        <v>123336</v>
      </c>
      <c r="C462" s="9" t="s">
        <v>2236</v>
      </c>
    </row>
    <row r="463" spans="1:3" ht="12.75" customHeight="1" x14ac:dyDescent="0.2">
      <c r="A463" s="9">
        <v>2021</v>
      </c>
      <c r="B463" s="9">
        <v>1179970</v>
      </c>
      <c r="C463" s="9" t="s">
        <v>2236</v>
      </c>
    </row>
    <row r="464" spans="1:3" ht="12.75" customHeight="1" x14ac:dyDescent="0.2">
      <c r="A464" s="9">
        <v>2021</v>
      </c>
      <c r="B464" s="9">
        <v>1179970</v>
      </c>
      <c r="C464" s="9" t="s">
        <v>2236</v>
      </c>
    </row>
    <row r="465" spans="1:3" ht="12.75" customHeight="1" x14ac:dyDescent="0.2">
      <c r="A465" s="9">
        <v>2021</v>
      </c>
      <c r="B465" s="9">
        <v>123336</v>
      </c>
      <c r="C465" s="9" t="s">
        <v>2236</v>
      </c>
    </row>
    <row r="466" spans="1:3" ht="12.75" customHeight="1" x14ac:dyDescent="0.2">
      <c r="A466" s="9">
        <v>2021</v>
      </c>
      <c r="B466" s="9">
        <v>123336</v>
      </c>
      <c r="C466" s="9" t="s">
        <v>2236</v>
      </c>
    </row>
    <row r="467" spans="1:3" ht="12.75" customHeight="1" x14ac:dyDescent="0.2">
      <c r="A467" s="9">
        <v>2021</v>
      </c>
      <c r="B467" s="9">
        <v>123336</v>
      </c>
      <c r="C467" s="9" t="s">
        <v>2236</v>
      </c>
    </row>
    <row r="468" spans="1:3" ht="12.75" customHeight="1" x14ac:dyDescent="0.2">
      <c r="A468" s="9">
        <v>2021</v>
      </c>
      <c r="B468" s="9">
        <v>123336</v>
      </c>
      <c r="C468" s="9" t="s">
        <v>2236</v>
      </c>
    </row>
    <row r="469" spans="1:3" ht="12.75" customHeight="1" x14ac:dyDescent="0.2">
      <c r="A469" s="9">
        <v>2021</v>
      </c>
      <c r="B469" s="9">
        <v>1179970</v>
      </c>
      <c r="C469" s="9" t="s">
        <v>2236</v>
      </c>
    </row>
    <row r="470" spans="1:3" ht="12.75" customHeight="1" x14ac:dyDescent="0.2">
      <c r="A470" s="9">
        <v>2021</v>
      </c>
      <c r="B470" s="9">
        <v>123336</v>
      </c>
      <c r="C470" s="9" t="s">
        <v>2236</v>
      </c>
    </row>
    <row r="471" spans="1:3" ht="12.75" customHeight="1" x14ac:dyDescent="0.2">
      <c r="A471" s="9">
        <v>2021</v>
      </c>
      <c r="B471" s="9">
        <v>1179970</v>
      </c>
      <c r="C471" s="9" t="s">
        <v>2236</v>
      </c>
    </row>
    <row r="472" spans="1:3" ht="12.75" customHeight="1" x14ac:dyDescent="0.2">
      <c r="A472" s="9">
        <v>2021</v>
      </c>
      <c r="B472" s="9">
        <v>123336</v>
      </c>
      <c r="C472" s="9" t="s">
        <v>2236</v>
      </c>
    </row>
    <row r="473" spans="1:3" ht="12.75" customHeight="1" x14ac:dyDescent="0.2">
      <c r="A473" s="9">
        <v>2021</v>
      </c>
      <c r="B473" s="9">
        <v>1179970</v>
      </c>
      <c r="C473" s="9" t="s">
        <v>2236</v>
      </c>
    </row>
    <row r="474" spans="1:3" ht="12.75" customHeight="1" x14ac:dyDescent="0.2">
      <c r="A474" s="9">
        <v>2021</v>
      </c>
      <c r="B474" s="9">
        <v>1179970</v>
      </c>
      <c r="C474" s="9" t="s">
        <v>2236</v>
      </c>
    </row>
    <row r="475" spans="1:3" ht="12.75" customHeight="1" x14ac:dyDescent="0.2">
      <c r="A475" s="9">
        <v>2021</v>
      </c>
      <c r="B475" s="9">
        <v>123336</v>
      </c>
      <c r="C475" s="9" t="s">
        <v>2236</v>
      </c>
    </row>
    <row r="476" spans="1:3" ht="12.75" customHeight="1" x14ac:dyDescent="0.2">
      <c r="A476" s="9">
        <v>2021</v>
      </c>
      <c r="B476" s="9">
        <v>1179970</v>
      </c>
      <c r="C476" s="9" t="s">
        <v>2236</v>
      </c>
    </row>
    <row r="477" spans="1:3" ht="12.75" customHeight="1" x14ac:dyDescent="0.2">
      <c r="A477" s="9">
        <v>2021</v>
      </c>
      <c r="B477" s="9">
        <v>123336</v>
      </c>
      <c r="C477" s="9" t="s">
        <v>2236</v>
      </c>
    </row>
    <row r="478" spans="1:3" ht="12.75" customHeight="1" x14ac:dyDescent="0.2">
      <c r="A478" s="9">
        <v>2021</v>
      </c>
      <c r="B478" s="9">
        <v>1179970</v>
      </c>
      <c r="C478" s="9" t="s">
        <v>2236</v>
      </c>
    </row>
    <row r="479" spans="1:3" ht="12.75" customHeight="1" x14ac:dyDescent="0.2">
      <c r="A479" s="9">
        <v>2021</v>
      </c>
      <c r="B479" s="9">
        <v>123336</v>
      </c>
      <c r="C479" s="9" t="s">
        <v>2236</v>
      </c>
    </row>
    <row r="480" spans="1:3" ht="12.75" customHeight="1" x14ac:dyDescent="0.2">
      <c r="A480" s="9">
        <v>2021</v>
      </c>
      <c r="B480" s="9">
        <v>123336</v>
      </c>
      <c r="C480" s="9" t="s">
        <v>2236</v>
      </c>
    </row>
    <row r="481" spans="1:3" ht="12.75" customHeight="1" x14ac:dyDescent="0.2">
      <c r="A481" s="9">
        <v>2021</v>
      </c>
      <c r="B481" s="9">
        <v>123336</v>
      </c>
      <c r="C481" s="9" t="s">
        <v>2236</v>
      </c>
    </row>
    <row r="482" spans="1:3" ht="12.75" customHeight="1" x14ac:dyDescent="0.2">
      <c r="A482" s="9">
        <v>2021</v>
      </c>
      <c r="B482" s="9">
        <v>1179970</v>
      </c>
      <c r="C482" s="9" t="s">
        <v>2236</v>
      </c>
    </row>
    <row r="483" spans="1:3" ht="12.75" customHeight="1" x14ac:dyDescent="0.2">
      <c r="A483" s="9">
        <v>2021</v>
      </c>
      <c r="B483" s="9">
        <v>1179970</v>
      </c>
      <c r="C483" s="9" t="s">
        <v>2236</v>
      </c>
    </row>
    <row r="484" spans="1:3" ht="12.75" customHeight="1" x14ac:dyDescent="0.2">
      <c r="A484" s="9">
        <v>2021</v>
      </c>
      <c r="B484" s="9">
        <v>123336</v>
      </c>
      <c r="C484" s="9" t="s">
        <v>2236</v>
      </c>
    </row>
    <row r="485" spans="1:3" ht="12.75" customHeight="1" x14ac:dyDescent="0.2">
      <c r="A485" s="9">
        <v>2021</v>
      </c>
      <c r="B485" s="9">
        <v>1179970</v>
      </c>
      <c r="C485" s="9" t="s">
        <v>2236</v>
      </c>
    </row>
    <row r="486" spans="1:3" ht="12.75" customHeight="1" x14ac:dyDescent="0.2">
      <c r="A486" s="9">
        <v>2021</v>
      </c>
      <c r="B486" s="9">
        <v>123336</v>
      </c>
      <c r="C486" s="9" t="s">
        <v>2236</v>
      </c>
    </row>
    <row r="487" spans="1:3" ht="12.75" customHeight="1" x14ac:dyDescent="0.2">
      <c r="A487" s="9">
        <v>2021</v>
      </c>
      <c r="B487" s="9">
        <v>123336</v>
      </c>
      <c r="C487" s="9" t="s">
        <v>2236</v>
      </c>
    </row>
    <row r="488" spans="1:3" ht="12.75" customHeight="1" x14ac:dyDescent="0.2">
      <c r="A488" s="9">
        <v>2021</v>
      </c>
      <c r="B488" s="9">
        <v>1179970</v>
      </c>
      <c r="C488" s="9" t="s">
        <v>2236</v>
      </c>
    </row>
    <row r="489" spans="1:3" ht="12.75" customHeight="1" x14ac:dyDescent="0.2">
      <c r="A489" s="9">
        <v>2021</v>
      </c>
      <c r="B489" s="9">
        <v>123336</v>
      </c>
      <c r="C489" s="9" t="s">
        <v>2236</v>
      </c>
    </row>
    <row r="490" spans="1:3" ht="12.75" customHeight="1" x14ac:dyDescent="0.2">
      <c r="A490" s="9">
        <v>2021</v>
      </c>
      <c r="B490" s="9">
        <v>123336</v>
      </c>
      <c r="C490" s="9" t="s">
        <v>2236</v>
      </c>
    </row>
    <row r="491" spans="1:3" ht="12.75" customHeight="1" x14ac:dyDescent="0.2">
      <c r="A491" s="9">
        <v>2021</v>
      </c>
      <c r="B491" s="9">
        <v>123336</v>
      </c>
      <c r="C491" s="9" t="s">
        <v>2236</v>
      </c>
    </row>
    <row r="492" spans="1:3" ht="12.75" customHeight="1" x14ac:dyDescent="0.2">
      <c r="A492" s="9">
        <v>2021</v>
      </c>
      <c r="B492" s="9">
        <v>123336</v>
      </c>
      <c r="C492" s="9" t="s">
        <v>2236</v>
      </c>
    </row>
    <row r="493" spans="1:3" ht="12.75" customHeight="1" x14ac:dyDescent="0.2">
      <c r="A493" s="9">
        <v>2021</v>
      </c>
      <c r="B493" s="9">
        <v>123336</v>
      </c>
      <c r="C493" s="9" t="s">
        <v>2236</v>
      </c>
    </row>
    <row r="494" spans="1:3" ht="12.75" customHeight="1" x14ac:dyDescent="0.2">
      <c r="A494" s="9">
        <v>2021</v>
      </c>
      <c r="B494" s="9">
        <v>1179970</v>
      </c>
      <c r="C494" s="9" t="s">
        <v>2236</v>
      </c>
    </row>
    <row r="495" spans="1:3" ht="12.75" customHeight="1" x14ac:dyDescent="0.2">
      <c r="A495" s="9">
        <v>2021</v>
      </c>
      <c r="B495" s="9">
        <v>123336</v>
      </c>
      <c r="C495" s="9" t="s">
        <v>2236</v>
      </c>
    </row>
    <row r="496" spans="1:3" ht="12.75" customHeight="1" x14ac:dyDescent="0.2">
      <c r="A496" s="9">
        <v>2021</v>
      </c>
      <c r="B496" s="9">
        <v>123336</v>
      </c>
      <c r="C496" s="9" t="s">
        <v>2236</v>
      </c>
    </row>
    <row r="497" spans="1:3" ht="12.75" customHeight="1" x14ac:dyDescent="0.2">
      <c r="A497" s="9">
        <v>2021</v>
      </c>
      <c r="B497" s="9">
        <v>1179970</v>
      </c>
      <c r="C497" s="9" t="s">
        <v>2236</v>
      </c>
    </row>
    <row r="498" spans="1:3" ht="12.75" customHeight="1" x14ac:dyDescent="0.2">
      <c r="A498" s="9">
        <v>2021</v>
      </c>
      <c r="B498" s="9">
        <v>1179970</v>
      </c>
      <c r="C498" s="9" t="s">
        <v>2236</v>
      </c>
    </row>
    <row r="499" spans="1:3" ht="12.75" customHeight="1" x14ac:dyDescent="0.2">
      <c r="A499" s="9">
        <v>2021</v>
      </c>
      <c r="B499" s="9">
        <v>1179970</v>
      </c>
      <c r="C499" s="9" t="s">
        <v>2236</v>
      </c>
    </row>
    <row r="500" spans="1:3" ht="12.75" customHeight="1" x14ac:dyDescent="0.2">
      <c r="A500" s="9">
        <v>2021</v>
      </c>
      <c r="B500" s="9">
        <v>123336</v>
      </c>
      <c r="C500" s="9" t="s">
        <v>2236</v>
      </c>
    </row>
    <row r="501" spans="1:3" ht="12.75" customHeight="1" x14ac:dyDescent="0.2">
      <c r="A501" s="9">
        <v>2021</v>
      </c>
      <c r="B501" s="9">
        <v>123336</v>
      </c>
      <c r="C501" s="9" t="s">
        <v>2236</v>
      </c>
    </row>
    <row r="502" spans="1:3" ht="12.75" customHeight="1" x14ac:dyDescent="0.2">
      <c r="A502" s="9">
        <v>2021</v>
      </c>
      <c r="B502" s="9">
        <v>1179970</v>
      </c>
      <c r="C502" s="9" t="s">
        <v>2236</v>
      </c>
    </row>
    <row r="503" spans="1:3" ht="12.75" customHeight="1" x14ac:dyDescent="0.2">
      <c r="A503" s="9">
        <v>2021</v>
      </c>
      <c r="B503" s="9">
        <v>123336</v>
      </c>
      <c r="C503" s="9" t="s">
        <v>2236</v>
      </c>
    </row>
    <row r="504" spans="1:3" ht="12.75" customHeight="1" x14ac:dyDescent="0.2">
      <c r="A504" s="9">
        <v>2021</v>
      </c>
      <c r="B504" s="9">
        <v>1179970</v>
      </c>
      <c r="C504" s="9" t="s">
        <v>2236</v>
      </c>
    </row>
    <row r="505" spans="1:3" ht="12.75" customHeight="1" x14ac:dyDescent="0.2">
      <c r="A505" s="9">
        <v>2021</v>
      </c>
      <c r="B505" s="9">
        <v>1179970</v>
      </c>
      <c r="C505" s="9" t="s">
        <v>2236</v>
      </c>
    </row>
    <row r="506" spans="1:3" ht="12.75" customHeight="1" x14ac:dyDescent="0.2">
      <c r="A506" s="9">
        <v>2021</v>
      </c>
      <c r="B506" s="9">
        <v>1179970</v>
      </c>
      <c r="C506" s="9" t="s">
        <v>2236</v>
      </c>
    </row>
    <row r="507" spans="1:3" ht="12.75" customHeight="1" x14ac:dyDescent="0.2">
      <c r="A507" s="9">
        <v>2021</v>
      </c>
      <c r="B507" s="9">
        <v>1179970</v>
      </c>
      <c r="C507" s="9" t="s">
        <v>2236</v>
      </c>
    </row>
    <row r="508" spans="1:3" ht="12.75" customHeight="1" x14ac:dyDescent="0.2">
      <c r="A508" s="9">
        <v>2021</v>
      </c>
      <c r="B508" s="9">
        <v>1179970</v>
      </c>
      <c r="C508" s="9" t="s">
        <v>2236</v>
      </c>
    </row>
    <row r="509" spans="1:3" ht="12.75" customHeight="1" x14ac:dyDescent="0.2">
      <c r="A509" s="9">
        <v>2021</v>
      </c>
      <c r="B509" s="9">
        <v>1179970</v>
      </c>
      <c r="C509" s="9" t="s">
        <v>2236</v>
      </c>
    </row>
    <row r="510" spans="1:3" ht="12.75" customHeight="1" x14ac:dyDescent="0.2">
      <c r="A510" s="9">
        <v>2021</v>
      </c>
      <c r="B510" s="9">
        <v>123336</v>
      </c>
      <c r="C510" s="9" t="s">
        <v>2236</v>
      </c>
    </row>
    <row r="511" spans="1:3" ht="12.75" customHeight="1" x14ac:dyDescent="0.2">
      <c r="A511" s="9">
        <v>2021</v>
      </c>
      <c r="B511" s="9">
        <v>1179970</v>
      </c>
      <c r="C511" s="9" t="s">
        <v>2236</v>
      </c>
    </row>
    <row r="512" spans="1:3" ht="12.75" customHeight="1" x14ac:dyDescent="0.2">
      <c r="A512" s="9">
        <v>2021</v>
      </c>
      <c r="B512" s="9">
        <v>1179970</v>
      </c>
      <c r="C512" s="9" t="s">
        <v>2236</v>
      </c>
    </row>
    <row r="513" spans="1:3" ht="12.75" customHeight="1" x14ac:dyDescent="0.2">
      <c r="A513" s="9">
        <v>2021</v>
      </c>
      <c r="B513" s="9">
        <v>1179970</v>
      </c>
      <c r="C513" s="9" t="s">
        <v>2236</v>
      </c>
    </row>
    <row r="514" spans="1:3" ht="12.75" customHeight="1" x14ac:dyDescent="0.2">
      <c r="A514" s="9">
        <v>2021</v>
      </c>
      <c r="B514" s="9">
        <v>1179970</v>
      </c>
      <c r="C514" s="9" t="s">
        <v>2236</v>
      </c>
    </row>
    <row r="515" spans="1:3" ht="12.75" customHeight="1" x14ac:dyDescent="0.2">
      <c r="A515" s="9">
        <v>2021</v>
      </c>
      <c r="B515" s="9">
        <v>1179970</v>
      </c>
      <c r="C515" s="9" t="s">
        <v>2236</v>
      </c>
    </row>
    <row r="516" spans="1:3" ht="12.75" customHeight="1" x14ac:dyDescent="0.2">
      <c r="A516" s="9">
        <v>2021</v>
      </c>
      <c r="B516" s="9">
        <v>123336</v>
      </c>
      <c r="C516" s="9" t="s">
        <v>2239</v>
      </c>
    </row>
    <row r="517" spans="1:3" ht="12.75" customHeight="1" x14ac:dyDescent="0.2">
      <c r="A517" s="9">
        <v>2021</v>
      </c>
      <c r="B517" s="9">
        <v>1117076</v>
      </c>
      <c r="C517" s="9" t="s">
        <v>2239</v>
      </c>
    </row>
    <row r="518" spans="1:3" ht="12.75" customHeight="1" x14ac:dyDescent="0.2">
      <c r="A518" s="9">
        <v>2021</v>
      </c>
      <c r="B518" s="9">
        <v>1127924</v>
      </c>
      <c r="C518" s="9" t="s">
        <v>2239</v>
      </c>
    </row>
    <row r="519" spans="1:3" ht="12.75" customHeight="1" x14ac:dyDescent="0.2">
      <c r="A519" s="9">
        <v>2021</v>
      </c>
      <c r="B519" s="9">
        <v>150129</v>
      </c>
      <c r="C519" s="9" t="s">
        <v>2239</v>
      </c>
    </row>
    <row r="520" spans="1:3" ht="12.75" customHeight="1" x14ac:dyDescent="0.2">
      <c r="A520" s="9">
        <v>2021</v>
      </c>
      <c r="B520" s="9">
        <v>122845</v>
      </c>
      <c r="C520" s="9" t="s">
        <v>2239</v>
      </c>
    </row>
    <row r="521" spans="1:3" ht="12.75" customHeight="1" x14ac:dyDescent="0.2">
      <c r="A521" s="9">
        <v>2021</v>
      </c>
      <c r="B521" s="9">
        <v>123336</v>
      </c>
      <c r="C521" s="9" t="s">
        <v>2239</v>
      </c>
    </row>
    <row r="522" spans="1:3" ht="12.75" customHeight="1" x14ac:dyDescent="0.2">
      <c r="A522" s="9">
        <v>2021</v>
      </c>
      <c r="B522" s="9">
        <v>1103909</v>
      </c>
      <c r="C522" s="9" t="s">
        <v>2239</v>
      </c>
    </row>
    <row r="523" spans="1:3" ht="12.75" customHeight="1" x14ac:dyDescent="0.2">
      <c r="A523" s="9">
        <v>2021</v>
      </c>
      <c r="B523" s="9">
        <v>1103692</v>
      </c>
      <c r="C523" s="9" t="s">
        <v>2239</v>
      </c>
    </row>
    <row r="524" spans="1:3" ht="12.75" customHeight="1" x14ac:dyDescent="0.2">
      <c r="A524" s="9">
        <v>2021</v>
      </c>
      <c r="B524" s="9">
        <v>1127925</v>
      </c>
      <c r="C524" s="9" t="s">
        <v>2239</v>
      </c>
    </row>
    <row r="525" spans="1:3" ht="12.75" customHeight="1" x14ac:dyDescent="0.2">
      <c r="A525" s="9">
        <v>2021</v>
      </c>
      <c r="B525" s="9">
        <v>1308687</v>
      </c>
      <c r="C525" s="9" t="s">
        <v>2239</v>
      </c>
    </row>
    <row r="526" spans="1:3" ht="12.75" customHeight="1" x14ac:dyDescent="0.2">
      <c r="A526" s="9">
        <v>2021</v>
      </c>
      <c r="B526" s="9">
        <v>122845</v>
      </c>
      <c r="C526" s="9" t="s">
        <v>2239</v>
      </c>
    </row>
    <row r="527" spans="1:3" ht="12.75" customHeight="1" x14ac:dyDescent="0.2">
      <c r="A527" s="9">
        <v>2021</v>
      </c>
      <c r="B527" s="9">
        <v>1127924</v>
      </c>
      <c r="C527" s="9" t="s">
        <v>2239</v>
      </c>
    </row>
    <row r="528" spans="1:3" ht="12.75" customHeight="1" x14ac:dyDescent="0.2">
      <c r="A528" s="9">
        <v>2021</v>
      </c>
      <c r="B528" s="9">
        <v>1308687</v>
      </c>
      <c r="C528" s="9" t="s">
        <v>2239</v>
      </c>
    </row>
    <row r="529" spans="1:3" ht="12.75" customHeight="1" x14ac:dyDescent="0.2">
      <c r="A529" s="9">
        <v>2021</v>
      </c>
      <c r="B529" s="9">
        <v>1103909</v>
      </c>
      <c r="C529" s="9" t="s">
        <v>2239</v>
      </c>
    </row>
    <row r="530" spans="1:3" ht="12.75" customHeight="1" x14ac:dyDescent="0.2">
      <c r="A530" s="9">
        <v>2021</v>
      </c>
      <c r="B530" s="9">
        <v>1127926</v>
      </c>
      <c r="C530" s="9" t="s">
        <v>2239</v>
      </c>
    </row>
    <row r="531" spans="1:3" ht="12.75" customHeight="1" x14ac:dyDescent="0.2">
      <c r="A531" s="9">
        <v>2021</v>
      </c>
      <c r="B531" s="9">
        <v>122845</v>
      </c>
      <c r="C531" s="9" t="s">
        <v>2239</v>
      </c>
    </row>
    <row r="532" spans="1:3" ht="12.75" customHeight="1" x14ac:dyDescent="0.2">
      <c r="A532" s="9">
        <v>2021</v>
      </c>
      <c r="B532" s="9">
        <v>1308687</v>
      </c>
      <c r="C532" s="9" t="s">
        <v>2239</v>
      </c>
    </row>
    <row r="533" spans="1:3" ht="12.75" customHeight="1" x14ac:dyDescent="0.2">
      <c r="A533" s="9">
        <v>2021</v>
      </c>
      <c r="B533" s="9">
        <v>1127924</v>
      </c>
      <c r="C533" s="9" t="s">
        <v>2239</v>
      </c>
    </row>
    <row r="534" spans="1:3" ht="12.75" customHeight="1" x14ac:dyDescent="0.2">
      <c r="A534" s="9">
        <v>2021</v>
      </c>
      <c r="B534" s="9">
        <v>1308687</v>
      </c>
      <c r="C534" s="9" t="s">
        <v>2239</v>
      </c>
    </row>
    <row r="535" spans="1:3" ht="12.75" customHeight="1" x14ac:dyDescent="0.2">
      <c r="A535" s="9">
        <v>2021</v>
      </c>
      <c r="B535" s="9">
        <v>122845</v>
      </c>
      <c r="C535" s="9" t="s">
        <v>2239</v>
      </c>
    </row>
    <row r="536" spans="1:3" ht="12.75" customHeight="1" x14ac:dyDescent="0.2">
      <c r="A536" s="9">
        <v>2021</v>
      </c>
      <c r="B536" s="9">
        <v>1127925</v>
      </c>
      <c r="C536" s="9" t="s">
        <v>2239</v>
      </c>
    </row>
    <row r="537" spans="1:3" ht="12.75" customHeight="1" x14ac:dyDescent="0.2">
      <c r="A537" s="9">
        <v>2021</v>
      </c>
      <c r="B537" s="9">
        <v>122845</v>
      </c>
      <c r="C537" s="9" t="s">
        <v>2239</v>
      </c>
    </row>
    <row r="538" spans="1:3" ht="12.75" customHeight="1" x14ac:dyDescent="0.2">
      <c r="A538" s="9">
        <v>2021</v>
      </c>
      <c r="B538" s="9">
        <v>1103692</v>
      </c>
      <c r="C538" s="9" t="s">
        <v>2239</v>
      </c>
    </row>
    <row r="539" spans="1:3" ht="12.75" customHeight="1" x14ac:dyDescent="0.2">
      <c r="A539" s="9">
        <v>2021</v>
      </c>
      <c r="B539" s="9">
        <v>1365444</v>
      </c>
      <c r="C539" s="9" t="s">
        <v>2239</v>
      </c>
    </row>
    <row r="540" spans="1:3" ht="12.75" customHeight="1" x14ac:dyDescent="0.2">
      <c r="A540" s="9">
        <v>2021</v>
      </c>
      <c r="B540" s="9">
        <v>108730</v>
      </c>
      <c r="C540" s="9" t="s">
        <v>2239</v>
      </c>
    </row>
    <row r="541" spans="1:3" ht="12.75" customHeight="1" x14ac:dyDescent="0.2">
      <c r="A541" s="9">
        <v>2021</v>
      </c>
      <c r="B541" s="9">
        <v>122845</v>
      </c>
      <c r="C541" s="9" t="s">
        <v>2239</v>
      </c>
    </row>
    <row r="542" spans="1:3" ht="12.75" customHeight="1" x14ac:dyDescent="0.2">
      <c r="A542" s="9">
        <v>2021</v>
      </c>
      <c r="B542" s="9">
        <v>123336</v>
      </c>
      <c r="C542" s="9" t="s">
        <v>2240</v>
      </c>
    </row>
    <row r="543" spans="1:3" ht="12.75" customHeight="1" x14ac:dyDescent="0.2">
      <c r="A543" s="9">
        <v>2021</v>
      </c>
      <c r="B543" s="9">
        <v>1308687</v>
      </c>
      <c r="C543" s="9" t="s">
        <v>2240</v>
      </c>
    </row>
    <row r="544" spans="1:3" ht="12.75" customHeight="1" x14ac:dyDescent="0.2">
      <c r="A544" s="9">
        <v>2021</v>
      </c>
      <c r="B544" s="9">
        <v>1319230</v>
      </c>
      <c r="C544" s="9" t="s">
        <v>2240</v>
      </c>
    </row>
    <row r="545" spans="1:3" ht="12.75" customHeight="1" x14ac:dyDescent="0.2">
      <c r="A545" s="9">
        <v>2021</v>
      </c>
      <c r="B545" s="9">
        <v>1308687</v>
      </c>
      <c r="C545" s="9" t="s">
        <v>2240</v>
      </c>
    </row>
    <row r="546" spans="1:3" ht="12.75" customHeight="1" x14ac:dyDescent="0.2">
      <c r="A546" s="9">
        <v>2021</v>
      </c>
      <c r="B546" s="9">
        <v>1103832</v>
      </c>
      <c r="C546" s="9" t="s">
        <v>2240</v>
      </c>
    </row>
    <row r="547" spans="1:3" ht="12.75" customHeight="1" x14ac:dyDescent="0.2">
      <c r="A547" s="9">
        <v>2021</v>
      </c>
      <c r="B547" s="9">
        <v>123336</v>
      </c>
      <c r="C547" s="9" t="s">
        <v>2240</v>
      </c>
    </row>
    <row r="548" spans="1:3" ht="12.75" customHeight="1" x14ac:dyDescent="0.2">
      <c r="A548" s="9">
        <v>2021</v>
      </c>
      <c r="B548" s="9">
        <v>1308687</v>
      </c>
      <c r="C548" s="9" t="s">
        <v>2240</v>
      </c>
    </row>
    <row r="549" spans="1:3" ht="12.75" customHeight="1" x14ac:dyDescent="0.2">
      <c r="A549" s="9">
        <v>2021</v>
      </c>
      <c r="B549" s="9">
        <v>1127927</v>
      </c>
      <c r="C549" s="9" t="s">
        <v>2240</v>
      </c>
    </row>
    <row r="550" spans="1:3" ht="12.75" customHeight="1" x14ac:dyDescent="0.2">
      <c r="A550" s="9">
        <v>2021</v>
      </c>
      <c r="B550" s="9">
        <v>1365444</v>
      </c>
      <c r="C550" s="9" t="s">
        <v>2240</v>
      </c>
    </row>
    <row r="551" spans="1:3" ht="12.75" customHeight="1" x14ac:dyDescent="0.2">
      <c r="A551" s="9">
        <v>2021</v>
      </c>
      <c r="B551" s="9">
        <v>123336</v>
      </c>
      <c r="C551" s="9" t="s">
        <v>2240</v>
      </c>
    </row>
    <row r="552" spans="1:3" ht="12.75" customHeight="1" x14ac:dyDescent="0.2">
      <c r="A552" s="9">
        <v>2021</v>
      </c>
      <c r="B552" s="9">
        <v>123336</v>
      </c>
      <c r="C552" s="9" t="s">
        <v>2240</v>
      </c>
    </row>
    <row r="553" spans="1:3" ht="12.75" customHeight="1" x14ac:dyDescent="0.2">
      <c r="A553" s="9">
        <v>2021</v>
      </c>
      <c r="B553" s="9">
        <v>1103692</v>
      </c>
      <c r="C553" s="9" t="s">
        <v>2240</v>
      </c>
    </row>
    <row r="554" spans="1:3" ht="12.75" customHeight="1" x14ac:dyDescent="0.2">
      <c r="A554" s="9">
        <v>2021</v>
      </c>
      <c r="B554" s="9">
        <v>1270538</v>
      </c>
      <c r="C554" s="9" t="s">
        <v>2240</v>
      </c>
    </row>
    <row r="555" spans="1:3" ht="12.75" customHeight="1" x14ac:dyDescent="0.2">
      <c r="A555" s="9">
        <v>2021</v>
      </c>
      <c r="B555" s="9">
        <v>1117076</v>
      </c>
      <c r="C555" s="9" t="s">
        <v>2240</v>
      </c>
    </row>
    <row r="556" spans="1:3" ht="12.75" customHeight="1" x14ac:dyDescent="0.2">
      <c r="A556" s="9">
        <v>2021</v>
      </c>
      <c r="B556" s="9">
        <v>1103909</v>
      </c>
      <c r="C556" s="9" t="s">
        <v>2240</v>
      </c>
    </row>
    <row r="557" spans="1:3" ht="12.75" customHeight="1" x14ac:dyDescent="0.2">
      <c r="A557" s="9">
        <v>2021</v>
      </c>
      <c r="B557" s="9">
        <v>150129</v>
      </c>
      <c r="C557" s="9" t="s">
        <v>2240</v>
      </c>
    </row>
    <row r="558" spans="1:3" ht="12.75" customHeight="1" x14ac:dyDescent="0.2">
      <c r="A558" s="9">
        <v>2021</v>
      </c>
      <c r="B558" s="9">
        <v>123336</v>
      </c>
      <c r="C558" s="9" t="s">
        <v>2240</v>
      </c>
    </row>
    <row r="559" spans="1:3" ht="12.75" customHeight="1" x14ac:dyDescent="0.2">
      <c r="A559" s="9">
        <v>2021</v>
      </c>
      <c r="B559" s="9">
        <v>1127927</v>
      </c>
      <c r="C559" s="9" t="s">
        <v>2240</v>
      </c>
    </row>
    <row r="560" spans="1:3" ht="12.75" customHeight="1" x14ac:dyDescent="0.2">
      <c r="A560" s="9">
        <v>2021</v>
      </c>
      <c r="B560" s="9">
        <v>1270538</v>
      </c>
      <c r="C560" s="9" t="s">
        <v>2240</v>
      </c>
    </row>
    <row r="561" spans="1:3" ht="12.75" customHeight="1" x14ac:dyDescent="0.2">
      <c r="A561" s="9">
        <v>2021</v>
      </c>
      <c r="B561" s="9">
        <v>1270538</v>
      </c>
      <c r="C561" s="9" t="s">
        <v>2240</v>
      </c>
    </row>
    <row r="562" spans="1:3" ht="12.75" customHeight="1" x14ac:dyDescent="0.2">
      <c r="A562" s="9">
        <v>2021</v>
      </c>
      <c r="B562" s="9">
        <v>1127927</v>
      </c>
      <c r="C562" s="9" t="s">
        <v>2240</v>
      </c>
    </row>
    <row r="563" spans="1:3" ht="12.75" customHeight="1" x14ac:dyDescent="0.2">
      <c r="A563" s="9">
        <v>2021</v>
      </c>
      <c r="B563" s="9">
        <v>1117076</v>
      </c>
      <c r="C563" s="9" t="s">
        <v>2240</v>
      </c>
    </row>
    <row r="564" spans="1:3" ht="12.75" customHeight="1" x14ac:dyDescent="0.2">
      <c r="A564" s="9">
        <v>2021</v>
      </c>
      <c r="B564" s="9">
        <v>150129</v>
      </c>
      <c r="C564" s="9" t="s">
        <v>2240</v>
      </c>
    </row>
    <row r="565" spans="1:3" ht="12.75" customHeight="1" x14ac:dyDescent="0.2">
      <c r="A565" s="9">
        <v>2021</v>
      </c>
      <c r="B565" s="9">
        <v>123336</v>
      </c>
      <c r="C565" s="9" t="s">
        <v>2240</v>
      </c>
    </row>
    <row r="566" spans="1:3" ht="12.75" customHeight="1" x14ac:dyDescent="0.2">
      <c r="A566" s="9">
        <v>2021</v>
      </c>
      <c r="B566" s="9">
        <v>1103692</v>
      </c>
      <c r="C566" s="9" t="s">
        <v>2240</v>
      </c>
    </row>
    <row r="567" spans="1:3" ht="12.75" customHeight="1" x14ac:dyDescent="0.2">
      <c r="A567" s="9">
        <v>2021</v>
      </c>
      <c r="B567" s="9">
        <v>1117076</v>
      </c>
      <c r="C567" s="9" t="s">
        <v>2240</v>
      </c>
    </row>
    <row r="568" spans="1:3" ht="12.75" customHeight="1" x14ac:dyDescent="0.2">
      <c r="A568" s="9">
        <v>2021</v>
      </c>
      <c r="B568" s="9">
        <v>1319230</v>
      </c>
      <c r="C568" s="9" t="s">
        <v>2240</v>
      </c>
    </row>
    <row r="569" spans="1:3" ht="12.75" customHeight="1" x14ac:dyDescent="0.2">
      <c r="A569" s="9">
        <v>2021</v>
      </c>
      <c r="B569" s="9">
        <v>123336</v>
      </c>
      <c r="C569" s="9" t="s">
        <v>2240</v>
      </c>
    </row>
    <row r="570" spans="1:3" ht="12.75" customHeight="1" x14ac:dyDescent="0.2">
      <c r="A570" s="9">
        <v>2021</v>
      </c>
      <c r="B570" s="9">
        <v>1127926</v>
      </c>
      <c r="C570" s="9" t="s">
        <v>2240</v>
      </c>
    </row>
    <row r="571" spans="1:3" ht="12.75" customHeight="1" x14ac:dyDescent="0.2">
      <c r="A571" s="9">
        <v>2021</v>
      </c>
      <c r="B571" s="9">
        <v>1103909</v>
      </c>
      <c r="C571" s="9" t="s">
        <v>2240</v>
      </c>
    </row>
    <row r="572" spans="1:3" ht="12.75" customHeight="1" x14ac:dyDescent="0.2">
      <c r="A572" s="9">
        <v>2021</v>
      </c>
      <c r="B572" s="9">
        <v>1179970</v>
      </c>
      <c r="C572" s="9" t="s">
        <v>2240</v>
      </c>
    </row>
    <row r="573" spans="1:3" ht="12.75" customHeight="1" x14ac:dyDescent="0.2">
      <c r="A573" s="9">
        <v>2021</v>
      </c>
      <c r="B573" s="9">
        <v>1308687</v>
      </c>
      <c r="C573" s="9" t="s">
        <v>2240</v>
      </c>
    </row>
    <row r="574" spans="1:3" ht="12.75" customHeight="1" x14ac:dyDescent="0.2">
      <c r="A574" s="9">
        <v>2021</v>
      </c>
      <c r="B574" s="9">
        <v>1127924</v>
      </c>
      <c r="C574" s="9" t="s">
        <v>2240</v>
      </c>
    </row>
    <row r="575" spans="1:3" ht="12.75" customHeight="1" x14ac:dyDescent="0.2">
      <c r="A575" s="9">
        <v>2021</v>
      </c>
      <c r="B575" s="9">
        <v>1319230</v>
      </c>
      <c r="C575" s="9" t="s">
        <v>2240</v>
      </c>
    </row>
    <row r="576" spans="1:3" ht="12.75" customHeight="1" x14ac:dyDescent="0.2">
      <c r="A576" s="9">
        <v>2021</v>
      </c>
      <c r="B576" s="9">
        <v>1117076</v>
      </c>
      <c r="C576" s="9" t="s">
        <v>2240</v>
      </c>
    </row>
    <row r="577" spans="1:3" ht="12.75" customHeight="1" x14ac:dyDescent="0.2">
      <c r="A577" s="9">
        <v>2021</v>
      </c>
      <c r="B577" s="9">
        <v>1179970</v>
      </c>
      <c r="C577" s="9" t="s">
        <v>2240</v>
      </c>
    </row>
    <row r="578" spans="1:3" ht="12.75" customHeight="1" x14ac:dyDescent="0.2">
      <c r="A578" s="9">
        <v>2021</v>
      </c>
      <c r="B578" s="9">
        <v>1308687</v>
      </c>
      <c r="C578" s="9" t="s">
        <v>2240</v>
      </c>
    </row>
    <row r="579" spans="1:3" ht="12.75" customHeight="1" x14ac:dyDescent="0.2">
      <c r="A579" s="9">
        <v>2021</v>
      </c>
      <c r="B579" s="9">
        <v>1127927</v>
      </c>
      <c r="C579" s="9" t="s">
        <v>2240</v>
      </c>
    </row>
    <row r="580" spans="1:3" ht="12.75" customHeight="1" x14ac:dyDescent="0.2">
      <c r="A580" s="9">
        <v>2021</v>
      </c>
      <c r="B580" s="9">
        <v>108730</v>
      </c>
      <c r="C580" s="9" t="s">
        <v>2240</v>
      </c>
    </row>
    <row r="581" spans="1:3" ht="12.75" customHeight="1" x14ac:dyDescent="0.2">
      <c r="A581" s="9">
        <v>2021</v>
      </c>
      <c r="B581" s="9">
        <v>1127926</v>
      </c>
      <c r="C581" s="9" t="s">
        <v>2240</v>
      </c>
    </row>
    <row r="582" spans="1:3" ht="12.75" customHeight="1" x14ac:dyDescent="0.2">
      <c r="A582" s="9">
        <v>2021</v>
      </c>
      <c r="B582" s="9">
        <v>1308687</v>
      </c>
      <c r="C582" s="9" t="s">
        <v>2240</v>
      </c>
    </row>
    <row r="583" spans="1:3" ht="12.75" customHeight="1" x14ac:dyDescent="0.2">
      <c r="A583" s="9">
        <v>2021</v>
      </c>
      <c r="B583" s="9">
        <v>1179970</v>
      </c>
      <c r="C583" s="9" t="s">
        <v>2240</v>
      </c>
    </row>
    <row r="584" spans="1:3" ht="12.75" customHeight="1" x14ac:dyDescent="0.2">
      <c r="A584" s="9">
        <v>2021</v>
      </c>
      <c r="B584" s="9">
        <v>1127924</v>
      </c>
      <c r="C584" s="9" t="s">
        <v>2240</v>
      </c>
    </row>
    <row r="585" spans="1:3" ht="12.75" customHeight="1" x14ac:dyDescent="0.2">
      <c r="A585" s="9">
        <v>2021</v>
      </c>
      <c r="B585" s="9">
        <v>123336</v>
      </c>
      <c r="C585" s="9" t="s">
        <v>2240</v>
      </c>
    </row>
    <row r="586" spans="1:3" ht="12.75" customHeight="1" x14ac:dyDescent="0.2">
      <c r="A586" s="9">
        <v>2021</v>
      </c>
      <c r="B586" s="9">
        <v>1319230</v>
      </c>
      <c r="C586" s="9" t="s">
        <v>2240</v>
      </c>
    </row>
    <row r="587" spans="1:3" ht="12.75" customHeight="1" x14ac:dyDescent="0.2">
      <c r="A587" s="9">
        <v>2021</v>
      </c>
      <c r="B587" s="9">
        <v>123336</v>
      </c>
      <c r="C587" s="9" t="s">
        <v>2240</v>
      </c>
    </row>
    <row r="588" spans="1:3" ht="12.75" customHeight="1" x14ac:dyDescent="0.2">
      <c r="A588" s="9">
        <v>2021</v>
      </c>
      <c r="B588" s="9">
        <v>1308687</v>
      </c>
      <c r="C588" s="9" t="s">
        <v>2240</v>
      </c>
    </row>
    <row r="589" spans="1:3" ht="12.75" customHeight="1" x14ac:dyDescent="0.2">
      <c r="A589" s="9">
        <v>2021</v>
      </c>
      <c r="B589" s="9">
        <v>1308687</v>
      </c>
      <c r="C589" s="9" t="s">
        <v>2240</v>
      </c>
    </row>
    <row r="590" spans="1:3" ht="12.75" customHeight="1" x14ac:dyDescent="0.2">
      <c r="A590" s="9">
        <v>2021</v>
      </c>
      <c r="B590" s="9">
        <v>1308687</v>
      </c>
      <c r="C590" s="9" t="s">
        <v>2240</v>
      </c>
    </row>
    <row r="591" spans="1:3" ht="12.75" customHeight="1" x14ac:dyDescent="0.2">
      <c r="A591" s="9">
        <v>2021</v>
      </c>
      <c r="B591" s="9">
        <v>1319230</v>
      </c>
      <c r="C591" s="9" t="s">
        <v>2240</v>
      </c>
    </row>
    <row r="592" spans="1:3" ht="12.75" customHeight="1" x14ac:dyDescent="0.2">
      <c r="A592" s="9">
        <v>2021</v>
      </c>
      <c r="B592" s="9">
        <v>1103909</v>
      </c>
      <c r="C592" s="9" t="s">
        <v>2240</v>
      </c>
    </row>
    <row r="593" spans="1:3" ht="12.75" customHeight="1" x14ac:dyDescent="0.2">
      <c r="A593" s="9">
        <v>2021</v>
      </c>
      <c r="B593" s="9">
        <v>1308687</v>
      </c>
      <c r="C593" s="9" t="s">
        <v>2240</v>
      </c>
    </row>
    <row r="594" spans="1:3" ht="12.75" customHeight="1" x14ac:dyDescent="0.2">
      <c r="A594" s="9">
        <v>2021</v>
      </c>
      <c r="B594" s="9">
        <v>1308687</v>
      </c>
      <c r="C594" s="9" t="s">
        <v>2240</v>
      </c>
    </row>
    <row r="595" spans="1:3" ht="12.75" customHeight="1" x14ac:dyDescent="0.2">
      <c r="A595" s="9">
        <v>2021</v>
      </c>
      <c r="B595" s="9">
        <v>1103692</v>
      </c>
      <c r="C595" s="9" t="s">
        <v>2240</v>
      </c>
    </row>
    <row r="596" spans="1:3" ht="12.75" customHeight="1" x14ac:dyDescent="0.2">
      <c r="A596" s="9">
        <v>2021</v>
      </c>
      <c r="B596" s="9">
        <v>1127926</v>
      </c>
      <c r="C596" s="9" t="s">
        <v>2240</v>
      </c>
    </row>
    <row r="597" spans="1:3" ht="12.75" customHeight="1" x14ac:dyDescent="0.2">
      <c r="A597" s="9">
        <v>2021</v>
      </c>
      <c r="B597" s="9">
        <v>1127927</v>
      </c>
      <c r="C597" s="9" t="s">
        <v>2240</v>
      </c>
    </row>
    <row r="598" spans="1:3" ht="12.75" customHeight="1" x14ac:dyDescent="0.2">
      <c r="A598" s="9">
        <v>2021</v>
      </c>
      <c r="B598" s="9">
        <v>122845</v>
      </c>
      <c r="C598" s="9" t="s">
        <v>2240</v>
      </c>
    </row>
    <row r="599" spans="1:3" ht="12.75" customHeight="1" x14ac:dyDescent="0.2">
      <c r="A599" s="9">
        <v>2021</v>
      </c>
      <c r="B599" s="9">
        <v>1308687</v>
      </c>
      <c r="C599" s="9" t="s">
        <v>2240</v>
      </c>
    </row>
    <row r="600" spans="1:3" ht="12.75" customHeight="1" x14ac:dyDescent="0.2">
      <c r="A600" s="9">
        <v>2021</v>
      </c>
      <c r="B600" s="9">
        <v>108730</v>
      </c>
      <c r="C600" s="9" t="s">
        <v>2240</v>
      </c>
    </row>
    <row r="601" spans="1:3" ht="12.75" customHeight="1" x14ac:dyDescent="0.2">
      <c r="A601" s="9">
        <v>2021</v>
      </c>
      <c r="B601" s="9">
        <v>1179970</v>
      </c>
      <c r="C601" s="9" t="s">
        <v>2240</v>
      </c>
    </row>
    <row r="602" spans="1:3" ht="12.75" customHeight="1" x14ac:dyDescent="0.2">
      <c r="A602" s="9">
        <v>2021</v>
      </c>
      <c r="B602" s="9">
        <v>123336</v>
      </c>
      <c r="C602" s="9" t="s">
        <v>2240</v>
      </c>
    </row>
    <row r="603" spans="1:3" ht="12.75" customHeight="1" x14ac:dyDescent="0.2">
      <c r="A603" s="9">
        <v>2021</v>
      </c>
      <c r="B603" s="9">
        <v>1117076</v>
      </c>
      <c r="C603" s="9" t="s">
        <v>2240</v>
      </c>
    </row>
    <row r="604" spans="1:3" ht="12.75" customHeight="1" x14ac:dyDescent="0.2">
      <c r="A604" s="9">
        <v>2021</v>
      </c>
      <c r="B604" s="9">
        <v>1127926</v>
      </c>
      <c r="C604" s="9" t="s">
        <v>2240</v>
      </c>
    </row>
    <row r="605" spans="1:3" ht="12.75" customHeight="1" x14ac:dyDescent="0.2">
      <c r="A605" s="9">
        <v>2021</v>
      </c>
      <c r="B605" s="9">
        <v>1103692</v>
      </c>
      <c r="C605" s="9" t="s">
        <v>2240</v>
      </c>
    </row>
    <row r="606" spans="1:3" ht="12.75" customHeight="1" x14ac:dyDescent="0.2">
      <c r="A606" s="9">
        <v>2021</v>
      </c>
      <c r="B606" s="9">
        <v>123336</v>
      </c>
      <c r="C606" s="9" t="s">
        <v>2240</v>
      </c>
    </row>
    <row r="607" spans="1:3" ht="12.75" customHeight="1" x14ac:dyDescent="0.2">
      <c r="A607" s="9">
        <v>2021</v>
      </c>
      <c r="B607" s="9">
        <v>150129</v>
      </c>
      <c r="C607" s="9" t="s">
        <v>2240</v>
      </c>
    </row>
    <row r="608" spans="1:3" ht="12.75" customHeight="1" x14ac:dyDescent="0.2">
      <c r="A608" s="9">
        <v>2021</v>
      </c>
      <c r="B608" s="9">
        <v>1179970</v>
      </c>
      <c r="C608" s="9" t="s">
        <v>2240</v>
      </c>
    </row>
    <row r="609" spans="1:3" ht="12.75" customHeight="1" x14ac:dyDescent="0.2">
      <c r="A609" s="9">
        <v>2021</v>
      </c>
      <c r="B609" s="9">
        <v>1308687</v>
      </c>
      <c r="C609" s="9" t="s">
        <v>2240</v>
      </c>
    </row>
    <row r="610" spans="1:3" ht="12.75" customHeight="1" x14ac:dyDescent="0.2">
      <c r="A610" s="9">
        <v>2021</v>
      </c>
      <c r="B610" s="9">
        <v>123336</v>
      </c>
      <c r="C610" s="9" t="s">
        <v>2240</v>
      </c>
    </row>
    <row r="611" spans="1:3" ht="12.75" customHeight="1" x14ac:dyDescent="0.2">
      <c r="A611" s="9">
        <v>2021</v>
      </c>
      <c r="B611" s="9">
        <v>123336</v>
      </c>
      <c r="C611" s="9" t="s">
        <v>2240</v>
      </c>
    </row>
    <row r="612" spans="1:3" ht="12.75" customHeight="1" x14ac:dyDescent="0.2">
      <c r="A612" s="9">
        <v>2021</v>
      </c>
      <c r="B612" s="9">
        <v>123336</v>
      </c>
      <c r="C612" s="9" t="s">
        <v>2240</v>
      </c>
    </row>
    <row r="613" spans="1:3" ht="12.75" customHeight="1" x14ac:dyDescent="0.2">
      <c r="A613" s="9">
        <v>2021</v>
      </c>
      <c r="B613" s="9">
        <v>1127927</v>
      </c>
      <c r="C613" s="9" t="s">
        <v>2240</v>
      </c>
    </row>
    <row r="614" spans="1:3" ht="12.75" customHeight="1" x14ac:dyDescent="0.2">
      <c r="A614" s="9">
        <v>2021</v>
      </c>
      <c r="B614" s="9">
        <v>1319230</v>
      </c>
      <c r="C614" s="9" t="s">
        <v>2240</v>
      </c>
    </row>
    <row r="615" spans="1:3" ht="12.75" customHeight="1" x14ac:dyDescent="0.2">
      <c r="A615" s="9">
        <v>2021</v>
      </c>
      <c r="B615" s="9">
        <v>108730</v>
      </c>
      <c r="C615" s="9" t="s">
        <v>2240</v>
      </c>
    </row>
    <row r="616" spans="1:3" ht="12.75" customHeight="1" x14ac:dyDescent="0.2">
      <c r="A616" s="9">
        <v>2021</v>
      </c>
      <c r="B616" s="9">
        <v>1127924</v>
      </c>
      <c r="C616" s="9" t="s">
        <v>2240</v>
      </c>
    </row>
    <row r="617" spans="1:3" ht="12.75" customHeight="1" x14ac:dyDescent="0.2">
      <c r="A617" s="9">
        <v>2021</v>
      </c>
      <c r="B617" s="9">
        <v>1127926</v>
      </c>
      <c r="C617" s="9" t="s">
        <v>2240</v>
      </c>
    </row>
    <row r="618" spans="1:3" ht="12.75" customHeight="1" x14ac:dyDescent="0.2">
      <c r="A618" s="9">
        <v>2021</v>
      </c>
      <c r="B618" s="9">
        <v>123336</v>
      </c>
      <c r="C618" s="9" t="s">
        <v>2240</v>
      </c>
    </row>
    <row r="619" spans="1:3" ht="12.75" customHeight="1" x14ac:dyDescent="0.2">
      <c r="A619" s="9">
        <v>2021</v>
      </c>
      <c r="B619" s="9">
        <v>1179970</v>
      </c>
      <c r="C619" s="9" t="s">
        <v>2240</v>
      </c>
    </row>
    <row r="620" spans="1:3" ht="12.75" customHeight="1" x14ac:dyDescent="0.2">
      <c r="A620" s="9">
        <v>2021</v>
      </c>
      <c r="B620" s="9">
        <v>1179970</v>
      </c>
      <c r="C620" s="9" t="s">
        <v>2240</v>
      </c>
    </row>
    <row r="621" spans="1:3" ht="12.75" customHeight="1" x14ac:dyDescent="0.2">
      <c r="A621" s="9">
        <v>2021</v>
      </c>
      <c r="B621" s="9">
        <v>1365444</v>
      </c>
      <c r="C621" s="9" t="s">
        <v>2240</v>
      </c>
    </row>
    <row r="622" spans="1:3" ht="12.75" customHeight="1" x14ac:dyDescent="0.2">
      <c r="A622" s="9">
        <v>2021</v>
      </c>
      <c r="B622" s="9">
        <v>1103909</v>
      </c>
      <c r="C622" s="9" t="s">
        <v>2240</v>
      </c>
    </row>
    <row r="623" spans="1:3" ht="12.75" customHeight="1" x14ac:dyDescent="0.2">
      <c r="A623" s="9">
        <v>2021</v>
      </c>
      <c r="B623" s="9">
        <v>1103692</v>
      </c>
      <c r="C623" s="9" t="s">
        <v>2240</v>
      </c>
    </row>
    <row r="624" spans="1:3" ht="12.75" customHeight="1" x14ac:dyDescent="0.2">
      <c r="A624" s="9">
        <v>2021</v>
      </c>
      <c r="B624" s="9">
        <v>1319230</v>
      </c>
      <c r="C624" s="9" t="s">
        <v>2240</v>
      </c>
    </row>
    <row r="625" spans="1:3" ht="12.75" customHeight="1" x14ac:dyDescent="0.2">
      <c r="A625" s="9">
        <v>2021</v>
      </c>
      <c r="B625" s="9">
        <v>1127926</v>
      </c>
      <c r="C625" s="9" t="s">
        <v>2240</v>
      </c>
    </row>
    <row r="626" spans="1:3" ht="12.75" customHeight="1" x14ac:dyDescent="0.2">
      <c r="A626" s="9">
        <v>2021</v>
      </c>
      <c r="B626" s="9">
        <v>1179970</v>
      </c>
      <c r="C626" s="9" t="s">
        <v>2240</v>
      </c>
    </row>
    <row r="627" spans="1:3" ht="12.75" customHeight="1" x14ac:dyDescent="0.2">
      <c r="A627" s="9">
        <v>2021</v>
      </c>
      <c r="B627" s="9">
        <v>1103692</v>
      </c>
      <c r="C627" s="9" t="s">
        <v>2240</v>
      </c>
    </row>
    <row r="628" spans="1:3" ht="12.75" customHeight="1" x14ac:dyDescent="0.2">
      <c r="A628" s="9">
        <v>2021</v>
      </c>
      <c r="B628" s="9">
        <v>1127927</v>
      </c>
      <c r="C628" s="9" t="s">
        <v>2240</v>
      </c>
    </row>
    <row r="629" spans="1:3" ht="12.75" customHeight="1" x14ac:dyDescent="0.2">
      <c r="A629" s="9">
        <v>2021</v>
      </c>
      <c r="B629" s="9">
        <v>123336</v>
      </c>
      <c r="C629" s="9" t="s">
        <v>2240</v>
      </c>
    </row>
    <row r="630" spans="1:3" ht="12.75" customHeight="1" x14ac:dyDescent="0.2">
      <c r="A630" s="9">
        <v>2021</v>
      </c>
      <c r="B630" s="9">
        <v>108730</v>
      </c>
      <c r="C630" s="9" t="s">
        <v>2240</v>
      </c>
    </row>
    <row r="631" spans="1:3" ht="12.75" customHeight="1" x14ac:dyDescent="0.2">
      <c r="A631" s="9">
        <v>2021</v>
      </c>
      <c r="B631" s="9">
        <v>123336</v>
      </c>
      <c r="C631" s="9" t="s">
        <v>2240</v>
      </c>
    </row>
    <row r="632" spans="1:3" ht="12.75" customHeight="1" x14ac:dyDescent="0.2">
      <c r="A632" s="9">
        <v>2021</v>
      </c>
      <c r="B632" s="9">
        <v>122845</v>
      </c>
      <c r="C632" s="9" t="s">
        <v>2240</v>
      </c>
    </row>
    <row r="633" spans="1:3" ht="12.75" customHeight="1" x14ac:dyDescent="0.2">
      <c r="A633" s="9">
        <v>2021</v>
      </c>
      <c r="B633" s="9">
        <v>1308687</v>
      </c>
      <c r="C633" s="9" t="s">
        <v>2240</v>
      </c>
    </row>
    <row r="634" spans="1:3" ht="12.75" customHeight="1" x14ac:dyDescent="0.2">
      <c r="A634" s="9">
        <v>2021</v>
      </c>
      <c r="B634" s="9">
        <v>1117076</v>
      </c>
      <c r="C634" s="9" t="s">
        <v>2240</v>
      </c>
    </row>
    <row r="635" spans="1:3" ht="12.75" customHeight="1" x14ac:dyDescent="0.2">
      <c r="A635" s="9">
        <v>2021</v>
      </c>
      <c r="B635" s="9">
        <v>1127925</v>
      </c>
      <c r="C635" s="9" t="s">
        <v>2240</v>
      </c>
    </row>
    <row r="636" spans="1:3" ht="12.75" customHeight="1" x14ac:dyDescent="0.2">
      <c r="A636" s="9">
        <v>2021</v>
      </c>
      <c r="B636" s="9">
        <v>1117076</v>
      </c>
      <c r="C636" s="9" t="s">
        <v>2240</v>
      </c>
    </row>
    <row r="637" spans="1:3" ht="12.75" customHeight="1" x14ac:dyDescent="0.2">
      <c r="A637" s="9">
        <v>2021</v>
      </c>
      <c r="B637" s="9">
        <v>1308687</v>
      </c>
      <c r="C637" s="9" t="s">
        <v>2240</v>
      </c>
    </row>
    <row r="638" spans="1:3" ht="12.75" customHeight="1" x14ac:dyDescent="0.2">
      <c r="A638" s="9">
        <v>2021</v>
      </c>
      <c r="B638" s="9">
        <v>1308687</v>
      </c>
      <c r="C638" s="9" t="s">
        <v>2240</v>
      </c>
    </row>
    <row r="639" spans="1:3" ht="12.75" customHeight="1" x14ac:dyDescent="0.2">
      <c r="A639" s="9">
        <v>2021</v>
      </c>
      <c r="B639" s="9">
        <v>1103692</v>
      </c>
      <c r="C639" s="9" t="s">
        <v>2240</v>
      </c>
    </row>
    <row r="640" spans="1:3" ht="12.75" customHeight="1" x14ac:dyDescent="0.2">
      <c r="A640" s="9">
        <v>2021</v>
      </c>
      <c r="B640" s="9">
        <v>1127927</v>
      </c>
      <c r="C640" s="9" t="s">
        <v>2240</v>
      </c>
    </row>
    <row r="641" spans="1:3" ht="12.75" customHeight="1" x14ac:dyDescent="0.2">
      <c r="A641" s="9">
        <v>2021</v>
      </c>
      <c r="B641" s="9">
        <v>122845</v>
      </c>
      <c r="C641" s="9" t="s">
        <v>2240</v>
      </c>
    </row>
    <row r="642" spans="1:3" ht="12.75" customHeight="1" x14ac:dyDescent="0.2">
      <c r="A642" s="9">
        <v>2021</v>
      </c>
      <c r="B642" s="9">
        <v>108730</v>
      </c>
      <c r="C642" s="9" t="s">
        <v>2240</v>
      </c>
    </row>
    <row r="643" spans="1:3" ht="12.75" customHeight="1" x14ac:dyDescent="0.2">
      <c r="A643" s="9">
        <v>2021</v>
      </c>
      <c r="B643" s="9">
        <v>1127924</v>
      </c>
      <c r="C643" s="9" t="s">
        <v>2240</v>
      </c>
    </row>
    <row r="644" spans="1:3" ht="12.75" customHeight="1" x14ac:dyDescent="0.2">
      <c r="A644" s="9">
        <v>2021</v>
      </c>
      <c r="B644" s="9">
        <v>1319230</v>
      </c>
      <c r="C644" s="9" t="s">
        <v>2240</v>
      </c>
    </row>
    <row r="645" spans="1:3" ht="12.75" customHeight="1" x14ac:dyDescent="0.2">
      <c r="A645" s="9">
        <v>2021</v>
      </c>
      <c r="B645" s="9">
        <v>1127927</v>
      </c>
      <c r="C645" s="9" t="s">
        <v>2240</v>
      </c>
    </row>
    <row r="646" spans="1:3" ht="12.75" customHeight="1" x14ac:dyDescent="0.2">
      <c r="A646" s="9">
        <v>2021</v>
      </c>
      <c r="B646" s="9">
        <v>108730</v>
      </c>
      <c r="C646" s="9" t="s">
        <v>2240</v>
      </c>
    </row>
    <row r="647" spans="1:3" ht="12.75" customHeight="1" x14ac:dyDescent="0.2">
      <c r="A647" s="9">
        <v>2021</v>
      </c>
      <c r="B647" s="9">
        <v>1127925</v>
      </c>
      <c r="C647" s="9" t="s">
        <v>2240</v>
      </c>
    </row>
    <row r="648" spans="1:3" ht="12.75" customHeight="1" x14ac:dyDescent="0.2">
      <c r="A648" s="9">
        <v>2021</v>
      </c>
      <c r="B648" s="9">
        <v>1127926</v>
      </c>
      <c r="C648" s="9" t="s">
        <v>2240</v>
      </c>
    </row>
    <row r="649" spans="1:3" ht="12.75" customHeight="1" x14ac:dyDescent="0.2">
      <c r="A649" s="9">
        <v>2021</v>
      </c>
      <c r="B649" s="9">
        <v>1103657</v>
      </c>
      <c r="C649" s="9" t="s">
        <v>2240</v>
      </c>
    </row>
    <row r="650" spans="1:3" ht="12.75" customHeight="1" x14ac:dyDescent="0.2">
      <c r="A650" s="9">
        <v>2021</v>
      </c>
      <c r="B650" s="9">
        <v>1308687</v>
      </c>
      <c r="C650" s="9" t="s">
        <v>2240</v>
      </c>
    </row>
    <row r="651" spans="1:3" ht="12.75" customHeight="1" x14ac:dyDescent="0.2">
      <c r="A651" s="9">
        <v>2021</v>
      </c>
      <c r="B651" s="9">
        <v>1308687</v>
      </c>
      <c r="C651" s="9" t="s">
        <v>2240</v>
      </c>
    </row>
    <row r="652" spans="1:3" ht="12.75" customHeight="1" x14ac:dyDescent="0.2">
      <c r="A652" s="9">
        <v>2021</v>
      </c>
      <c r="B652" s="9">
        <v>1319230</v>
      </c>
      <c r="C652" s="9" t="s">
        <v>2240</v>
      </c>
    </row>
    <row r="653" spans="1:3" ht="12.75" customHeight="1" x14ac:dyDescent="0.2">
      <c r="A653" s="9">
        <v>2021</v>
      </c>
      <c r="B653" s="9">
        <v>1127926</v>
      </c>
      <c r="C653" s="9" t="s">
        <v>2240</v>
      </c>
    </row>
    <row r="654" spans="1:3" ht="12.75" customHeight="1" x14ac:dyDescent="0.2">
      <c r="A654" s="9">
        <v>2021</v>
      </c>
      <c r="B654" s="9">
        <v>1365444</v>
      </c>
      <c r="C654" s="9" t="s">
        <v>2240</v>
      </c>
    </row>
    <row r="655" spans="1:3" ht="12.75" customHeight="1" x14ac:dyDescent="0.2">
      <c r="A655" s="9">
        <v>2021</v>
      </c>
      <c r="B655" s="9">
        <v>122845</v>
      </c>
      <c r="C655" s="9" t="s">
        <v>2240</v>
      </c>
    </row>
    <row r="656" spans="1:3" ht="12.75" customHeight="1" x14ac:dyDescent="0.2">
      <c r="A656" s="9">
        <v>2021</v>
      </c>
      <c r="B656" s="9">
        <v>1179970</v>
      </c>
      <c r="C656" s="9" t="s">
        <v>2240</v>
      </c>
    </row>
    <row r="657" spans="1:3" ht="12.75" customHeight="1" x14ac:dyDescent="0.2">
      <c r="A657" s="9">
        <v>2021</v>
      </c>
      <c r="B657" s="9">
        <v>1103692</v>
      </c>
      <c r="C657" s="9" t="s">
        <v>2240</v>
      </c>
    </row>
    <row r="658" spans="1:3" ht="12.75" customHeight="1" x14ac:dyDescent="0.2">
      <c r="A658" s="9">
        <v>2021</v>
      </c>
      <c r="B658" s="9">
        <v>1127927</v>
      </c>
      <c r="C658" s="9" t="s">
        <v>2240</v>
      </c>
    </row>
    <row r="659" spans="1:3" ht="12.75" customHeight="1" x14ac:dyDescent="0.2">
      <c r="A659" s="9">
        <v>2021</v>
      </c>
      <c r="B659" s="9">
        <v>108730</v>
      </c>
      <c r="C659" s="9" t="s">
        <v>2240</v>
      </c>
    </row>
    <row r="660" spans="1:3" ht="12.75" customHeight="1" x14ac:dyDescent="0.2">
      <c r="A660" s="9">
        <v>2021</v>
      </c>
      <c r="B660" s="9">
        <v>1127926</v>
      </c>
      <c r="C660" s="9" t="s">
        <v>2240</v>
      </c>
    </row>
    <row r="661" spans="1:3" ht="12.75" customHeight="1" x14ac:dyDescent="0.2">
      <c r="A661" s="9">
        <v>2021</v>
      </c>
      <c r="B661" s="9">
        <v>1365444</v>
      </c>
      <c r="C661" s="9" t="s">
        <v>2240</v>
      </c>
    </row>
    <row r="662" spans="1:3" ht="12.75" customHeight="1" x14ac:dyDescent="0.2">
      <c r="A662" s="9">
        <v>2021</v>
      </c>
      <c r="B662" s="9">
        <v>108730</v>
      </c>
      <c r="C662" s="9" t="s">
        <v>2240</v>
      </c>
    </row>
    <row r="663" spans="1:3" ht="12.75" customHeight="1" x14ac:dyDescent="0.2">
      <c r="A663" s="9">
        <v>2021</v>
      </c>
      <c r="B663" s="9">
        <v>1319230</v>
      </c>
      <c r="C663" s="9" t="s">
        <v>2240</v>
      </c>
    </row>
    <row r="664" spans="1:3" ht="12.75" customHeight="1" x14ac:dyDescent="0.2">
      <c r="A664" s="9">
        <v>2021</v>
      </c>
      <c r="B664" s="9">
        <v>1308687</v>
      </c>
      <c r="C664" s="9" t="s">
        <v>2240</v>
      </c>
    </row>
    <row r="665" spans="1:3" ht="12.75" customHeight="1" x14ac:dyDescent="0.2">
      <c r="A665" s="9">
        <v>2021</v>
      </c>
      <c r="B665" s="9">
        <v>1179970</v>
      </c>
      <c r="C665" s="9" t="s">
        <v>2240</v>
      </c>
    </row>
    <row r="666" spans="1:3" ht="12.75" customHeight="1" x14ac:dyDescent="0.2">
      <c r="A666" s="9">
        <v>2021</v>
      </c>
      <c r="B666" s="9">
        <v>1179970</v>
      </c>
      <c r="C666" s="9" t="s">
        <v>2240</v>
      </c>
    </row>
    <row r="667" spans="1:3" ht="12.75" customHeight="1" x14ac:dyDescent="0.2">
      <c r="A667" s="9">
        <v>2021</v>
      </c>
      <c r="B667" s="9">
        <v>1103692</v>
      </c>
      <c r="C667" s="9" t="s">
        <v>2240</v>
      </c>
    </row>
    <row r="668" spans="1:3" ht="12.75" customHeight="1" x14ac:dyDescent="0.2">
      <c r="A668" s="9">
        <v>2021</v>
      </c>
      <c r="B668" s="9">
        <v>1365444</v>
      </c>
      <c r="C668" s="9" t="s">
        <v>2240</v>
      </c>
    </row>
    <row r="669" spans="1:3" ht="12.75" customHeight="1" x14ac:dyDescent="0.2">
      <c r="A669" s="9">
        <v>2021</v>
      </c>
      <c r="B669" s="9">
        <v>122845</v>
      </c>
      <c r="C669" s="9" t="s">
        <v>2240</v>
      </c>
    </row>
    <row r="670" spans="1:3" ht="12.75" customHeight="1" x14ac:dyDescent="0.2">
      <c r="A670" s="9">
        <v>2021</v>
      </c>
      <c r="B670" s="9">
        <v>1308687</v>
      </c>
      <c r="C670" s="9" t="s">
        <v>2240</v>
      </c>
    </row>
    <row r="671" spans="1:3" ht="12.75" customHeight="1" x14ac:dyDescent="0.2">
      <c r="A671" s="9">
        <v>2021</v>
      </c>
      <c r="B671" s="9">
        <v>1308687</v>
      </c>
      <c r="C671" s="9" t="s">
        <v>2240</v>
      </c>
    </row>
    <row r="672" spans="1:3" ht="12.75" customHeight="1" x14ac:dyDescent="0.2">
      <c r="A672" s="9">
        <v>2021</v>
      </c>
      <c r="B672" s="9">
        <v>123336</v>
      </c>
      <c r="C672" s="9" t="s">
        <v>2240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74</v>
      </c>
      <c r="C1" s="9" t="s">
        <v>628</v>
      </c>
    </row>
    <row r="2" spans="1:3" ht="12.75" customHeight="1" x14ac:dyDescent="0.2">
      <c r="A2" s="9">
        <v>2021</v>
      </c>
      <c r="B2" s="9">
        <v>1179970</v>
      </c>
      <c r="C2" s="9" t="s">
        <v>967</v>
      </c>
    </row>
    <row r="3" spans="1:3" ht="12.75" customHeight="1" x14ac:dyDescent="0.2">
      <c r="A3" s="9">
        <v>2021</v>
      </c>
      <c r="B3" s="9">
        <v>123336</v>
      </c>
      <c r="C3" s="9" t="s">
        <v>967</v>
      </c>
    </row>
    <row r="4" spans="1:3" ht="12.75" customHeight="1" x14ac:dyDescent="0.2">
      <c r="A4" s="9">
        <v>2021</v>
      </c>
      <c r="B4" s="9">
        <v>123336</v>
      </c>
      <c r="C4" s="9" t="s">
        <v>967</v>
      </c>
    </row>
    <row r="5" spans="1:3" ht="12.75" customHeight="1" x14ac:dyDescent="0.2">
      <c r="A5" s="9">
        <v>2021</v>
      </c>
      <c r="B5" s="9">
        <v>1308687</v>
      </c>
      <c r="C5" s="9" t="s">
        <v>967</v>
      </c>
    </row>
    <row r="6" spans="1:3" ht="12.75" customHeight="1" x14ac:dyDescent="0.2">
      <c r="A6" s="9">
        <v>2021</v>
      </c>
      <c r="B6" s="9">
        <v>1319230</v>
      </c>
      <c r="C6" s="9" t="s">
        <v>967</v>
      </c>
    </row>
    <row r="7" spans="1:3" ht="12.75" customHeight="1" x14ac:dyDescent="0.2">
      <c r="A7" s="9">
        <v>2021</v>
      </c>
      <c r="B7" s="9">
        <v>123336</v>
      </c>
      <c r="C7" s="9" t="s">
        <v>967</v>
      </c>
    </row>
    <row r="8" spans="1:3" ht="12.75" customHeight="1" x14ac:dyDescent="0.2">
      <c r="A8" s="9">
        <v>2021</v>
      </c>
      <c r="B8" s="9">
        <v>123336</v>
      </c>
      <c r="C8" s="9" t="s">
        <v>967</v>
      </c>
    </row>
    <row r="9" spans="1:3" ht="12.75" customHeight="1" x14ac:dyDescent="0.2">
      <c r="A9" s="9">
        <v>2021</v>
      </c>
      <c r="B9" s="9">
        <v>1319230</v>
      </c>
      <c r="C9" s="9" t="s">
        <v>967</v>
      </c>
    </row>
    <row r="10" spans="1:3" ht="12.75" customHeight="1" x14ac:dyDescent="0.2">
      <c r="A10" s="9">
        <v>2021</v>
      </c>
      <c r="B10" s="9">
        <v>150129</v>
      </c>
      <c r="C10" s="9" t="s">
        <v>967</v>
      </c>
    </row>
    <row r="11" spans="1:3" ht="12.75" customHeight="1" x14ac:dyDescent="0.2">
      <c r="A11" s="9">
        <v>2021</v>
      </c>
      <c r="B11" s="9">
        <v>123336</v>
      </c>
      <c r="C11" s="9" t="s">
        <v>967</v>
      </c>
    </row>
    <row r="12" spans="1:3" ht="12.75" customHeight="1" x14ac:dyDescent="0.2">
      <c r="A12" s="9">
        <v>2021</v>
      </c>
      <c r="B12" s="9">
        <v>123336</v>
      </c>
      <c r="C12" s="9" t="s">
        <v>967</v>
      </c>
    </row>
    <row r="13" spans="1:3" ht="12.75" customHeight="1" x14ac:dyDescent="0.2">
      <c r="A13" s="9">
        <v>2021</v>
      </c>
      <c r="B13" s="9">
        <v>1103832</v>
      </c>
      <c r="C13" s="9" t="s">
        <v>967</v>
      </c>
    </row>
    <row r="14" spans="1:3" ht="12.75" customHeight="1" x14ac:dyDescent="0.2">
      <c r="A14" s="9">
        <v>2021</v>
      </c>
      <c r="B14" s="9">
        <v>123336</v>
      </c>
      <c r="C14" s="9" t="s">
        <v>967</v>
      </c>
    </row>
    <row r="15" spans="1:3" ht="12.75" customHeight="1" x14ac:dyDescent="0.2">
      <c r="A15" s="9">
        <v>2021</v>
      </c>
      <c r="B15" s="9">
        <v>123336</v>
      </c>
      <c r="C15" s="9" t="s">
        <v>967</v>
      </c>
    </row>
    <row r="16" spans="1:3" ht="12.75" customHeight="1" x14ac:dyDescent="0.2">
      <c r="A16" s="9">
        <v>2021</v>
      </c>
      <c r="B16" s="9">
        <v>123336</v>
      </c>
      <c r="C16" s="9" t="s">
        <v>967</v>
      </c>
    </row>
    <row r="17" spans="1:3" ht="12.75" customHeight="1" x14ac:dyDescent="0.2">
      <c r="A17" s="9">
        <v>2021</v>
      </c>
      <c r="B17" s="9">
        <v>1127925</v>
      </c>
      <c r="C17" s="9" t="s">
        <v>967</v>
      </c>
    </row>
    <row r="18" spans="1:3" ht="12.75" customHeight="1" x14ac:dyDescent="0.2">
      <c r="A18" s="9">
        <v>2021</v>
      </c>
      <c r="B18" s="9">
        <v>123336</v>
      </c>
      <c r="C18" s="9" t="s">
        <v>967</v>
      </c>
    </row>
    <row r="19" spans="1:3" ht="12.75" customHeight="1" x14ac:dyDescent="0.2">
      <c r="A19" s="9">
        <v>2021</v>
      </c>
      <c r="B19" s="9">
        <v>123336</v>
      </c>
      <c r="C19" s="9" t="s">
        <v>967</v>
      </c>
    </row>
    <row r="20" spans="1:3" ht="12.75" customHeight="1" x14ac:dyDescent="0.2">
      <c r="A20" s="9">
        <v>2021</v>
      </c>
      <c r="B20" s="9">
        <v>1103832</v>
      </c>
      <c r="C20" s="9" t="s">
        <v>967</v>
      </c>
    </row>
    <row r="21" spans="1:3" ht="12.75" customHeight="1" x14ac:dyDescent="0.2">
      <c r="A21" s="9">
        <v>2021</v>
      </c>
      <c r="B21" s="9">
        <v>123336</v>
      </c>
      <c r="C21" s="9" t="s">
        <v>967</v>
      </c>
    </row>
    <row r="22" spans="1:3" ht="12.75" customHeight="1" x14ac:dyDescent="0.2">
      <c r="A22" s="9">
        <v>2021</v>
      </c>
      <c r="B22" s="9">
        <v>1365444</v>
      </c>
      <c r="C22" s="9" t="s">
        <v>967</v>
      </c>
    </row>
    <row r="23" spans="1:3" ht="12.75" customHeight="1" x14ac:dyDescent="0.2">
      <c r="A23" s="9">
        <v>2021</v>
      </c>
      <c r="B23" s="9">
        <v>123336</v>
      </c>
      <c r="C23" s="9" t="s">
        <v>967</v>
      </c>
    </row>
    <row r="24" spans="1:3" ht="12.75" customHeight="1" x14ac:dyDescent="0.2">
      <c r="A24" s="9">
        <v>2021</v>
      </c>
      <c r="B24" s="9">
        <v>1117076</v>
      </c>
      <c r="C24" s="9" t="s">
        <v>967</v>
      </c>
    </row>
    <row r="25" spans="1:3" ht="12.75" customHeight="1" x14ac:dyDescent="0.2">
      <c r="A25" s="9">
        <v>2021</v>
      </c>
      <c r="B25" s="9">
        <v>123336</v>
      </c>
      <c r="C25" s="9" t="s">
        <v>967</v>
      </c>
    </row>
    <row r="26" spans="1:3" ht="12.75" customHeight="1" x14ac:dyDescent="0.2">
      <c r="A26" s="9">
        <v>2021</v>
      </c>
      <c r="B26" s="9">
        <v>123336</v>
      </c>
      <c r="C26" s="9" t="s">
        <v>967</v>
      </c>
    </row>
    <row r="27" spans="1:3" ht="12.75" customHeight="1" x14ac:dyDescent="0.2">
      <c r="A27" s="9">
        <v>2021</v>
      </c>
      <c r="B27" s="9">
        <v>123336</v>
      </c>
      <c r="C27" s="9" t="s">
        <v>967</v>
      </c>
    </row>
    <row r="28" spans="1:3" ht="12.75" customHeight="1" x14ac:dyDescent="0.2">
      <c r="A28" s="9">
        <v>2021</v>
      </c>
      <c r="B28" s="9">
        <v>123336</v>
      </c>
      <c r="C28" s="9" t="s">
        <v>967</v>
      </c>
    </row>
    <row r="29" spans="1:3" ht="12.75" customHeight="1" x14ac:dyDescent="0.2">
      <c r="A29" s="9">
        <v>2021</v>
      </c>
      <c r="B29" s="9">
        <v>123336</v>
      </c>
      <c r="C29" s="9" t="s">
        <v>967</v>
      </c>
    </row>
    <row r="30" spans="1:3" ht="12.75" customHeight="1" x14ac:dyDescent="0.2">
      <c r="A30" s="9">
        <v>2021</v>
      </c>
      <c r="B30" s="9">
        <v>123336</v>
      </c>
      <c r="C30" s="9" t="s">
        <v>967</v>
      </c>
    </row>
    <row r="31" spans="1:3" ht="12.75" customHeight="1" x14ac:dyDescent="0.2">
      <c r="A31" s="9">
        <v>2021</v>
      </c>
      <c r="B31" s="9">
        <v>1117076</v>
      </c>
      <c r="C31" s="9" t="s">
        <v>967</v>
      </c>
    </row>
    <row r="32" spans="1:3" ht="12.75" customHeight="1" x14ac:dyDescent="0.2">
      <c r="A32" s="9">
        <v>2021</v>
      </c>
      <c r="B32" s="9">
        <v>122845</v>
      </c>
      <c r="C32" s="9" t="s">
        <v>967</v>
      </c>
    </row>
    <row r="33" spans="1:3" ht="12.75" customHeight="1" x14ac:dyDescent="0.2">
      <c r="A33" s="9">
        <v>2021</v>
      </c>
      <c r="B33" s="9">
        <v>1308687</v>
      </c>
      <c r="C33" s="9" t="s">
        <v>967</v>
      </c>
    </row>
    <row r="34" spans="1:3" ht="12.75" customHeight="1" x14ac:dyDescent="0.2">
      <c r="A34" s="9">
        <v>2021</v>
      </c>
      <c r="B34" s="9">
        <v>123336</v>
      </c>
      <c r="C34" s="9" t="s">
        <v>967</v>
      </c>
    </row>
    <row r="35" spans="1:3" ht="12.75" customHeight="1" x14ac:dyDescent="0.2">
      <c r="A35" s="9">
        <v>2021</v>
      </c>
      <c r="B35" s="9">
        <v>123336</v>
      </c>
      <c r="C35" s="9" t="s">
        <v>967</v>
      </c>
    </row>
    <row r="36" spans="1:3" ht="12.75" customHeight="1" x14ac:dyDescent="0.2">
      <c r="A36" s="9">
        <v>2021</v>
      </c>
      <c r="B36" s="9">
        <v>108730</v>
      </c>
      <c r="C36" s="9" t="s">
        <v>967</v>
      </c>
    </row>
    <row r="37" spans="1:3" ht="12.75" customHeight="1" x14ac:dyDescent="0.2">
      <c r="A37" s="9">
        <v>2021</v>
      </c>
      <c r="B37" s="9">
        <v>123336</v>
      </c>
      <c r="C37" s="9" t="s">
        <v>967</v>
      </c>
    </row>
    <row r="38" spans="1:3" ht="12.75" customHeight="1" x14ac:dyDescent="0.2">
      <c r="A38" s="9">
        <v>2021</v>
      </c>
      <c r="B38" s="9">
        <v>1103832</v>
      </c>
      <c r="C38" s="9" t="s">
        <v>967</v>
      </c>
    </row>
    <row r="39" spans="1:3" ht="12.75" customHeight="1" x14ac:dyDescent="0.2">
      <c r="A39" s="9">
        <v>2021</v>
      </c>
      <c r="B39" s="9">
        <v>150129</v>
      </c>
      <c r="C39" s="9" t="s">
        <v>967</v>
      </c>
    </row>
    <row r="40" spans="1:3" ht="12.75" customHeight="1" x14ac:dyDescent="0.2">
      <c r="A40" s="9">
        <v>2021</v>
      </c>
      <c r="B40" s="9">
        <v>123336</v>
      </c>
      <c r="C40" s="9" t="s">
        <v>967</v>
      </c>
    </row>
    <row r="41" spans="1:3" ht="12.75" customHeight="1" x14ac:dyDescent="0.2">
      <c r="A41" s="9">
        <v>2021</v>
      </c>
      <c r="B41" s="9">
        <v>1179970</v>
      </c>
      <c r="C41" s="9" t="s">
        <v>967</v>
      </c>
    </row>
    <row r="42" spans="1:3" ht="12.75" customHeight="1" x14ac:dyDescent="0.2">
      <c r="A42" s="9">
        <v>2021</v>
      </c>
      <c r="B42" s="9">
        <v>1319230</v>
      </c>
      <c r="C42" s="9" t="s">
        <v>967</v>
      </c>
    </row>
    <row r="43" spans="1:3" ht="12.75" customHeight="1" x14ac:dyDescent="0.2">
      <c r="A43" s="9">
        <v>2021</v>
      </c>
      <c r="B43" s="9">
        <v>1127925</v>
      </c>
      <c r="C43" s="9" t="s">
        <v>967</v>
      </c>
    </row>
    <row r="44" spans="1:3" ht="12.75" customHeight="1" x14ac:dyDescent="0.2">
      <c r="A44" s="9">
        <v>2021</v>
      </c>
      <c r="B44" s="9">
        <v>1179970</v>
      </c>
      <c r="C44" s="9" t="s">
        <v>967</v>
      </c>
    </row>
    <row r="45" spans="1:3" ht="12.75" customHeight="1" x14ac:dyDescent="0.2">
      <c r="A45" s="9">
        <v>2021</v>
      </c>
      <c r="B45" s="9">
        <v>123336</v>
      </c>
      <c r="C45" s="9" t="s">
        <v>967</v>
      </c>
    </row>
    <row r="46" spans="1:3" ht="12.75" customHeight="1" x14ac:dyDescent="0.2">
      <c r="A46" s="9">
        <v>2021</v>
      </c>
      <c r="B46" s="9">
        <v>123336</v>
      </c>
      <c r="C46" s="9" t="s">
        <v>967</v>
      </c>
    </row>
    <row r="47" spans="1:3" ht="12.75" customHeight="1" x14ac:dyDescent="0.2">
      <c r="A47" s="9">
        <v>2021</v>
      </c>
      <c r="B47" s="9">
        <v>123336</v>
      </c>
      <c r="C47" s="9" t="s">
        <v>967</v>
      </c>
    </row>
    <row r="48" spans="1:3" ht="12.75" customHeight="1" x14ac:dyDescent="0.2">
      <c r="A48" s="9">
        <v>2021</v>
      </c>
      <c r="B48" s="9">
        <v>1179970</v>
      </c>
      <c r="C48" s="9" t="s">
        <v>967</v>
      </c>
    </row>
    <row r="49" spans="1:3" ht="12.75" customHeight="1" x14ac:dyDescent="0.2">
      <c r="A49" s="9">
        <v>2021</v>
      </c>
      <c r="B49" s="9">
        <v>123336</v>
      </c>
      <c r="C49" s="9" t="s">
        <v>967</v>
      </c>
    </row>
    <row r="50" spans="1:3" ht="12.75" customHeight="1" x14ac:dyDescent="0.2">
      <c r="A50" s="9">
        <v>2021</v>
      </c>
      <c r="B50" s="9">
        <v>1179970</v>
      </c>
      <c r="C50" s="9" t="s">
        <v>967</v>
      </c>
    </row>
    <row r="51" spans="1:3" ht="12.75" customHeight="1" x14ac:dyDescent="0.2">
      <c r="A51" s="9">
        <v>2021</v>
      </c>
      <c r="B51" s="9">
        <v>123336</v>
      </c>
      <c r="C51" s="9" t="s">
        <v>967</v>
      </c>
    </row>
    <row r="52" spans="1:3" ht="12.75" customHeight="1" x14ac:dyDescent="0.2">
      <c r="A52" s="9">
        <v>2021</v>
      </c>
      <c r="B52" s="9">
        <v>123336</v>
      </c>
      <c r="C52" s="9" t="s">
        <v>967</v>
      </c>
    </row>
    <row r="53" spans="1:3" ht="12.75" customHeight="1" x14ac:dyDescent="0.2">
      <c r="A53" s="9">
        <v>2021</v>
      </c>
      <c r="B53" s="9">
        <v>123336</v>
      </c>
      <c r="C53" s="9" t="s">
        <v>967</v>
      </c>
    </row>
    <row r="54" spans="1:3" ht="12.75" customHeight="1" x14ac:dyDescent="0.2">
      <c r="A54" s="9">
        <v>2021</v>
      </c>
      <c r="B54" s="9">
        <v>122845</v>
      </c>
      <c r="C54" s="9" t="s">
        <v>967</v>
      </c>
    </row>
    <row r="55" spans="1:3" ht="12.75" customHeight="1" x14ac:dyDescent="0.2">
      <c r="A55" s="9">
        <v>2021</v>
      </c>
      <c r="B55" s="9">
        <v>1179970</v>
      </c>
      <c r="C55" s="9" t="s">
        <v>967</v>
      </c>
    </row>
    <row r="56" spans="1:3" ht="12.75" customHeight="1" x14ac:dyDescent="0.2">
      <c r="A56" s="9">
        <v>2021</v>
      </c>
      <c r="B56" s="9">
        <v>1179970</v>
      </c>
      <c r="C56" s="9" t="s">
        <v>967</v>
      </c>
    </row>
    <row r="57" spans="1:3" ht="12.75" customHeight="1" x14ac:dyDescent="0.2">
      <c r="A57" s="9">
        <v>2021</v>
      </c>
      <c r="B57" s="9">
        <v>1179970</v>
      </c>
      <c r="C57" s="9" t="s">
        <v>967</v>
      </c>
    </row>
    <row r="58" spans="1:3" ht="12.75" customHeight="1" x14ac:dyDescent="0.2">
      <c r="A58" s="9">
        <v>2021</v>
      </c>
      <c r="B58" s="9">
        <v>1308687</v>
      </c>
      <c r="C58" s="9" t="s">
        <v>967</v>
      </c>
    </row>
    <row r="59" spans="1:3" ht="12.75" customHeight="1" x14ac:dyDescent="0.2">
      <c r="A59" s="9">
        <v>2021</v>
      </c>
      <c r="B59" s="9">
        <v>1103692</v>
      </c>
      <c r="C59" s="9" t="s">
        <v>967</v>
      </c>
    </row>
    <row r="60" spans="1:3" ht="12.75" customHeight="1" x14ac:dyDescent="0.2">
      <c r="A60" s="9">
        <v>2021</v>
      </c>
      <c r="B60" s="9">
        <v>1127927</v>
      </c>
      <c r="C60" s="9" t="s">
        <v>967</v>
      </c>
    </row>
    <row r="61" spans="1:3" ht="12.75" customHeight="1" x14ac:dyDescent="0.2">
      <c r="A61" s="9">
        <v>2021</v>
      </c>
      <c r="B61" s="9">
        <v>1270538</v>
      </c>
      <c r="C61" s="9" t="s">
        <v>967</v>
      </c>
    </row>
    <row r="62" spans="1:3" ht="12.75" customHeight="1" x14ac:dyDescent="0.2">
      <c r="A62" s="9">
        <v>2021</v>
      </c>
      <c r="B62" s="9">
        <v>123336</v>
      </c>
      <c r="C62" s="9" t="s">
        <v>967</v>
      </c>
    </row>
    <row r="63" spans="1:3" ht="12.75" customHeight="1" x14ac:dyDescent="0.2">
      <c r="A63" s="9">
        <v>2021</v>
      </c>
      <c r="B63" s="9">
        <v>150129</v>
      </c>
      <c r="C63" s="9" t="s">
        <v>967</v>
      </c>
    </row>
    <row r="64" spans="1:3" ht="12.75" customHeight="1" x14ac:dyDescent="0.2">
      <c r="A64" s="9">
        <v>2021</v>
      </c>
      <c r="B64" s="9">
        <v>123336</v>
      </c>
      <c r="C64" s="9" t="s">
        <v>967</v>
      </c>
    </row>
    <row r="65" spans="1:3" ht="12.75" customHeight="1" x14ac:dyDescent="0.2">
      <c r="A65" s="9">
        <v>2021</v>
      </c>
      <c r="B65" s="9">
        <v>1179970</v>
      </c>
      <c r="C65" s="9" t="s">
        <v>967</v>
      </c>
    </row>
    <row r="66" spans="1:3" ht="12.75" customHeight="1" x14ac:dyDescent="0.2">
      <c r="A66" s="9">
        <v>2021</v>
      </c>
      <c r="B66" s="9">
        <v>123336</v>
      </c>
      <c r="C66" s="9" t="s">
        <v>967</v>
      </c>
    </row>
    <row r="67" spans="1:3" ht="12.75" customHeight="1" x14ac:dyDescent="0.2">
      <c r="A67" s="9">
        <v>2021</v>
      </c>
      <c r="B67" s="9">
        <v>123336</v>
      </c>
      <c r="C67" s="9" t="s">
        <v>967</v>
      </c>
    </row>
    <row r="68" spans="1:3" ht="12.75" customHeight="1" x14ac:dyDescent="0.2">
      <c r="A68" s="9">
        <v>2021</v>
      </c>
      <c r="B68" s="9">
        <v>1179970</v>
      </c>
      <c r="C68" s="9" t="s">
        <v>967</v>
      </c>
    </row>
    <row r="69" spans="1:3" ht="12.75" customHeight="1" x14ac:dyDescent="0.2">
      <c r="A69" s="9">
        <v>2021</v>
      </c>
      <c r="B69" s="9">
        <v>1179970</v>
      </c>
      <c r="C69" s="9" t="s">
        <v>967</v>
      </c>
    </row>
    <row r="70" spans="1:3" ht="12.75" customHeight="1" x14ac:dyDescent="0.2">
      <c r="A70" s="9">
        <v>2021</v>
      </c>
      <c r="B70" s="9">
        <v>1117076</v>
      </c>
      <c r="C70" s="9" t="s">
        <v>967</v>
      </c>
    </row>
    <row r="71" spans="1:3" ht="12.75" customHeight="1" x14ac:dyDescent="0.2">
      <c r="A71" s="9">
        <v>2021</v>
      </c>
      <c r="B71" s="9">
        <v>1179970</v>
      </c>
      <c r="C71" s="9" t="s">
        <v>967</v>
      </c>
    </row>
    <row r="72" spans="1:3" ht="12.75" customHeight="1" x14ac:dyDescent="0.2">
      <c r="A72" s="9">
        <v>2021</v>
      </c>
      <c r="B72" s="9">
        <v>123336</v>
      </c>
      <c r="C72" s="9" t="s">
        <v>967</v>
      </c>
    </row>
    <row r="73" spans="1:3" ht="12.75" customHeight="1" x14ac:dyDescent="0.2">
      <c r="A73" s="9">
        <v>2021</v>
      </c>
      <c r="B73" s="9">
        <v>1308687</v>
      </c>
      <c r="C73" s="9" t="s">
        <v>967</v>
      </c>
    </row>
    <row r="74" spans="1:3" ht="12.75" customHeight="1" x14ac:dyDescent="0.2">
      <c r="A74" s="9">
        <v>2021</v>
      </c>
      <c r="B74" s="9">
        <v>150129</v>
      </c>
      <c r="C74" s="9" t="s">
        <v>967</v>
      </c>
    </row>
    <row r="75" spans="1:3" ht="12.75" customHeight="1" x14ac:dyDescent="0.2">
      <c r="A75" s="9">
        <v>2021</v>
      </c>
      <c r="B75" s="9">
        <v>123336</v>
      </c>
      <c r="C75" s="9" t="s">
        <v>967</v>
      </c>
    </row>
    <row r="76" spans="1:3" ht="12.75" customHeight="1" x14ac:dyDescent="0.2">
      <c r="A76" s="9">
        <v>2021</v>
      </c>
      <c r="B76" s="9">
        <v>1179970</v>
      </c>
      <c r="C76" s="9" t="s">
        <v>967</v>
      </c>
    </row>
    <row r="77" spans="1:3" ht="12.75" customHeight="1" x14ac:dyDescent="0.2">
      <c r="A77" s="9">
        <v>2021</v>
      </c>
      <c r="B77" s="9">
        <v>1117076</v>
      </c>
      <c r="C77" s="9" t="s">
        <v>967</v>
      </c>
    </row>
    <row r="78" spans="1:3" ht="12.75" customHeight="1" x14ac:dyDescent="0.2">
      <c r="A78" s="9">
        <v>2021</v>
      </c>
      <c r="B78" s="9">
        <v>1103692</v>
      </c>
      <c r="C78" s="9" t="s">
        <v>967</v>
      </c>
    </row>
    <row r="79" spans="1:3" ht="12.75" customHeight="1" x14ac:dyDescent="0.2">
      <c r="A79" s="9">
        <v>2021</v>
      </c>
      <c r="B79" s="9">
        <v>123336</v>
      </c>
      <c r="C79" s="9" t="s">
        <v>967</v>
      </c>
    </row>
    <row r="80" spans="1:3" ht="12.75" customHeight="1" x14ac:dyDescent="0.2">
      <c r="A80" s="9">
        <v>2021</v>
      </c>
      <c r="B80" s="9">
        <v>123336</v>
      </c>
      <c r="C80" s="9" t="s">
        <v>967</v>
      </c>
    </row>
    <row r="81" spans="1:3" ht="12.75" customHeight="1" x14ac:dyDescent="0.2">
      <c r="A81" s="9">
        <v>2021</v>
      </c>
      <c r="B81" s="9">
        <v>123336</v>
      </c>
      <c r="C81" s="9" t="s">
        <v>967</v>
      </c>
    </row>
    <row r="82" spans="1:3" ht="12.75" customHeight="1" x14ac:dyDescent="0.2">
      <c r="A82" s="9">
        <v>2021</v>
      </c>
      <c r="B82" s="9">
        <v>1103832</v>
      </c>
      <c r="C82" s="9" t="s">
        <v>967</v>
      </c>
    </row>
    <row r="83" spans="1:3" ht="12.75" customHeight="1" x14ac:dyDescent="0.2">
      <c r="A83" s="9">
        <v>2021</v>
      </c>
      <c r="B83" s="9">
        <v>1127927</v>
      </c>
      <c r="C83" s="9" t="s">
        <v>967</v>
      </c>
    </row>
    <row r="84" spans="1:3" ht="12.75" customHeight="1" x14ac:dyDescent="0.2">
      <c r="A84" s="9">
        <v>2021</v>
      </c>
      <c r="B84" s="9">
        <v>123336</v>
      </c>
      <c r="C84" s="9" t="s">
        <v>967</v>
      </c>
    </row>
    <row r="85" spans="1:3" ht="12.75" customHeight="1" x14ac:dyDescent="0.2">
      <c r="A85" s="9">
        <v>2021</v>
      </c>
      <c r="B85" s="9">
        <v>123336</v>
      </c>
      <c r="C85" s="9" t="s">
        <v>967</v>
      </c>
    </row>
    <row r="86" spans="1:3" ht="12.75" customHeight="1" x14ac:dyDescent="0.2">
      <c r="A86" s="9">
        <v>2021</v>
      </c>
      <c r="B86" s="9">
        <v>1308687</v>
      </c>
      <c r="C86" s="9" t="s">
        <v>967</v>
      </c>
    </row>
    <row r="87" spans="1:3" ht="12.75" customHeight="1" x14ac:dyDescent="0.2">
      <c r="A87" s="9">
        <v>2021</v>
      </c>
      <c r="B87" s="9">
        <v>1103832</v>
      </c>
      <c r="C87" s="9" t="s">
        <v>967</v>
      </c>
    </row>
    <row r="88" spans="1:3" ht="12.75" customHeight="1" x14ac:dyDescent="0.2">
      <c r="A88" s="9">
        <v>2021</v>
      </c>
      <c r="B88" s="9">
        <v>1179970</v>
      </c>
      <c r="C88" s="9" t="s">
        <v>967</v>
      </c>
    </row>
    <row r="89" spans="1:3" ht="12.75" customHeight="1" x14ac:dyDescent="0.2">
      <c r="A89" s="9">
        <v>2021</v>
      </c>
      <c r="B89" s="9">
        <v>1117076</v>
      </c>
      <c r="C89" s="9" t="s">
        <v>967</v>
      </c>
    </row>
    <row r="90" spans="1:3" ht="12.75" customHeight="1" x14ac:dyDescent="0.2">
      <c r="A90" s="9">
        <v>2021</v>
      </c>
      <c r="B90" s="9">
        <v>1319230</v>
      </c>
      <c r="C90" s="9" t="s">
        <v>967</v>
      </c>
    </row>
    <row r="91" spans="1:3" ht="12.75" customHeight="1" x14ac:dyDescent="0.2">
      <c r="A91" s="9">
        <v>2021</v>
      </c>
      <c r="B91" s="9">
        <v>1179970</v>
      </c>
      <c r="C91" s="9" t="s">
        <v>967</v>
      </c>
    </row>
    <row r="92" spans="1:3" ht="12.75" customHeight="1" x14ac:dyDescent="0.2">
      <c r="A92" s="9">
        <v>2021</v>
      </c>
      <c r="B92" s="9">
        <v>1179970</v>
      </c>
      <c r="C92" s="9" t="s">
        <v>967</v>
      </c>
    </row>
    <row r="93" spans="1:3" ht="12.75" customHeight="1" x14ac:dyDescent="0.2">
      <c r="A93" s="9">
        <v>2021</v>
      </c>
      <c r="B93" s="9">
        <v>123336</v>
      </c>
      <c r="C93" s="9" t="s">
        <v>967</v>
      </c>
    </row>
    <row r="94" spans="1:3" ht="12.75" customHeight="1" x14ac:dyDescent="0.2">
      <c r="A94" s="9">
        <v>2021</v>
      </c>
      <c r="B94" s="9">
        <v>1308687</v>
      </c>
      <c r="C94" s="9" t="s">
        <v>967</v>
      </c>
    </row>
    <row r="95" spans="1:3" ht="12.75" customHeight="1" x14ac:dyDescent="0.2">
      <c r="A95" s="9">
        <v>2021</v>
      </c>
      <c r="B95" s="9">
        <v>1179970</v>
      </c>
      <c r="C95" s="9" t="s">
        <v>967</v>
      </c>
    </row>
    <row r="96" spans="1:3" ht="12.75" customHeight="1" x14ac:dyDescent="0.2">
      <c r="A96" s="9">
        <v>2021</v>
      </c>
      <c r="B96" s="9">
        <v>1179970</v>
      </c>
      <c r="C96" s="9" t="s">
        <v>967</v>
      </c>
    </row>
    <row r="97" spans="1:3" ht="12.75" customHeight="1" x14ac:dyDescent="0.2">
      <c r="A97" s="9">
        <v>2021</v>
      </c>
      <c r="B97" s="9">
        <v>1127926</v>
      </c>
      <c r="C97" s="9" t="s">
        <v>967</v>
      </c>
    </row>
    <row r="98" spans="1:3" ht="12.75" customHeight="1" x14ac:dyDescent="0.2">
      <c r="A98" s="9">
        <v>2021</v>
      </c>
      <c r="B98" s="9">
        <v>1179970</v>
      </c>
      <c r="C98" s="9" t="s">
        <v>967</v>
      </c>
    </row>
    <row r="99" spans="1:3" ht="12.75" customHeight="1" x14ac:dyDescent="0.2">
      <c r="A99" s="9">
        <v>2021</v>
      </c>
      <c r="B99" s="9">
        <v>1179970</v>
      </c>
      <c r="C99" s="9" t="s">
        <v>967</v>
      </c>
    </row>
    <row r="100" spans="1:3" ht="12.75" customHeight="1" x14ac:dyDescent="0.2">
      <c r="A100" s="9">
        <v>2021</v>
      </c>
      <c r="B100" s="9">
        <v>123336</v>
      </c>
      <c r="C100" s="9" t="s">
        <v>967</v>
      </c>
    </row>
    <row r="101" spans="1:3" ht="12.75" customHeight="1" x14ac:dyDescent="0.2">
      <c r="A101" s="9">
        <v>2021</v>
      </c>
      <c r="B101" s="9">
        <v>1127925</v>
      </c>
      <c r="C101" s="9" t="s">
        <v>967</v>
      </c>
    </row>
    <row r="102" spans="1:3" ht="12.75" customHeight="1" x14ac:dyDescent="0.2">
      <c r="A102" s="9">
        <v>2021</v>
      </c>
      <c r="B102" s="9">
        <v>123336</v>
      </c>
      <c r="C102" s="9" t="s">
        <v>967</v>
      </c>
    </row>
    <row r="103" spans="1:3" ht="12.75" customHeight="1" x14ac:dyDescent="0.2">
      <c r="A103" s="9">
        <v>2021</v>
      </c>
      <c r="B103" s="9">
        <v>1127927</v>
      </c>
      <c r="C103" s="9" t="s">
        <v>967</v>
      </c>
    </row>
    <row r="104" spans="1:3" ht="12.75" customHeight="1" x14ac:dyDescent="0.2">
      <c r="A104" s="9">
        <v>2021</v>
      </c>
      <c r="B104" s="9">
        <v>123336</v>
      </c>
      <c r="C104" s="9" t="s">
        <v>967</v>
      </c>
    </row>
    <row r="105" spans="1:3" ht="12.75" customHeight="1" x14ac:dyDescent="0.2">
      <c r="A105" s="9">
        <v>2021</v>
      </c>
      <c r="B105" s="9">
        <v>1179970</v>
      </c>
      <c r="C105" s="9" t="s">
        <v>967</v>
      </c>
    </row>
    <row r="106" spans="1:3" ht="12.75" customHeight="1" x14ac:dyDescent="0.2">
      <c r="A106" s="9">
        <v>2021</v>
      </c>
      <c r="B106" s="9">
        <v>1127925</v>
      </c>
      <c r="C106" s="9" t="s">
        <v>967</v>
      </c>
    </row>
    <row r="107" spans="1:3" ht="12.75" customHeight="1" x14ac:dyDescent="0.2">
      <c r="A107" s="9">
        <v>2021</v>
      </c>
      <c r="B107" s="9">
        <v>1127924</v>
      </c>
      <c r="C107" s="9" t="s">
        <v>967</v>
      </c>
    </row>
    <row r="108" spans="1:3" ht="12.75" customHeight="1" x14ac:dyDescent="0.2">
      <c r="A108" s="9">
        <v>2021</v>
      </c>
      <c r="B108" s="9">
        <v>1319230</v>
      </c>
      <c r="C108" s="9" t="s">
        <v>967</v>
      </c>
    </row>
    <row r="109" spans="1:3" ht="12.75" customHeight="1" x14ac:dyDescent="0.2">
      <c r="A109" s="9">
        <v>2021</v>
      </c>
      <c r="B109" s="9">
        <v>123336</v>
      </c>
      <c r="C109" s="9" t="s">
        <v>967</v>
      </c>
    </row>
    <row r="110" spans="1:3" ht="12.75" customHeight="1" x14ac:dyDescent="0.2">
      <c r="A110" s="9">
        <v>2021</v>
      </c>
      <c r="B110" s="9">
        <v>1117076</v>
      </c>
      <c r="C110" s="9" t="s">
        <v>967</v>
      </c>
    </row>
    <row r="111" spans="1:3" ht="12.75" customHeight="1" x14ac:dyDescent="0.2">
      <c r="A111" s="9">
        <v>2021</v>
      </c>
      <c r="B111" s="9">
        <v>1179970</v>
      </c>
      <c r="C111" s="9" t="s">
        <v>967</v>
      </c>
    </row>
    <row r="112" spans="1:3" ht="12.75" customHeight="1" x14ac:dyDescent="0.2">
      <c r="A112" s="9">
        <v>2021</v>
      </c>
      <c r="B112" s="9">
        <v>123336</v>
      </c>
      <c r="C112" s="9" t="s">
        <v>967</v>
      </c>
    </row>
    <row r="113" spans="1:3" ht="12.75" customHeight="1" x14ac:dyDescent="0.2">
      <c r="A113" s="9">
        <v>2021</v>
      </c>
      <c r="B113" s="9">
        <v>1127925</v>
      </c>
      <c r="C113" s="9" t="s">
        <v>967</v>
      </c>
    </row>
    <row r="114" spans="1:3" ht="12.75" customHeight="1" x14ac:dyDescent="0.2">
      <c r="A114" s="9">
        <v>2021</v>
      </c>
      <c r="B114" s="9">
        <v>1179970</v>
      </c>
      <c r="C114" s="9" t="s">
        <v>967</v>
      </c>
    </row>
    <row r="115" spans="1:3" ht="12.75" customHeight="1" x14ac:dyDescent="0.2">
      <c r="A115" s="9">
        <v>2021</v>
      </c>
      <c r="B115" s="9">
        <v>150129</v>
      </c>
      <c r="C115" s="9" t="s">
        <v>967</v>
      </c>
    </row>
    <row r="116" spans="1:3" ht="12.75" customHeight="1" x14ac:dyDescent="0.2">
      <c r="A116" s="9">
        <v>2021</v>
      </c>
      <c r="B116" s="9">
        <v>1127924</v>
      </c>
      <c r="C116" s="9" t="s">
        <v>967</v>
      </c>
    </row>
    <row r="117" spans="1:3" ht="12.75" customHeight="1" x14ac:dyDescent="0.2">
      <c r="A117" s="9">
        <v>2021</v>
      </c>
      <c r="B117" s="9">
        <v>123336</v>
      </c>
      <c r="C117" s="9" t="s">
        <v>967</v>
      </c>
    </row>
    <row r="118" spans="1:3" ht="12.75" customHeight="1" x14ac:dyDescent="0.2">
      <c r="A118" s="9">
        <v>2021</v>
      </c>
      <c r="B118" s="9">
        <v>123336</v>
      </c>
      <c r="C118" s="9" t="s">
        <v>967</v>
      </c>
    </row>
    <row r="119" spans="1:3" ht="12.75" customHeight="1" x14ac:dyDescent="0.2">
      <c r="A119" s="9">
        <v>2021</v>
      </c>
      <c r="B119" s="9">
        <v>1179970</v>
      </c>
      <c r="C119" s="9" t="s">
        <v>967</v>
      </c>
    </row>
    <row r="120" spans="1:3" ht="12.75" customHeight="1" x14ac:dyDescent="0.2">
      <c r="A120" s="9">
        <v>2021</v>
      </c>
      <c r="B120" s="9">
        <v>1179970</v>
      </c>
      <c r="C120" s="9" t="s">
        <v>967</v>
      </c>
    </row>
    <row r="121" spans="1:3" ht="12.75" customHeight="1" x14ac:dyDescent="0.2">
      <c r="A121" s="9">
        <v>2021</v>
      </c>
      <c r="B121" s="9">
        <v>1103832</v>
      </c>
      <c r="C121" s="9" t="s">
        <v>967</v>
      </c>
    </row>
    <row r="122" spans="1:3" ht="12.75" customHeight="1" x14ac:dyDescent="0.2">
      <c r="A122" s="9">
        <v>2021</v>
      </c>
      <c r="B122" s="9">
        <v>122845</v>
      </c>
      <c r="C122" s="9" t="s">
        <v>967</v>
      </c>
    </row>
    <row r="123" spans="1:3" ht="12.75" customHeight="1" x14ac:dyDescent="0.2">
      <c r="A123" s="9">
        <v>2021</v>
      </c>
      <c r="B123" s="9">
        <v>123336</v>
      </c>
      <c r="C123" s="9" t="s">
        <v>967</v>
      </c>
    </row>
    <row r="124" spans="1:3" ht="12.75" customHeight="1" x14ac:dyDescent="0.2">
      <c r="A124" s="9">
        <v>2021</v>
      </c>
      <c r="B124" s="9">
        <v>123336</v>
      </c>
      <c r="C124" s="9" t="s">
        <v>967</v>
      </c>
    </row>
    <row r="125" spans="1:3" ht="12.75" customHeight="1" x14ac:dyDescent="0.2">
      <c r="A125" s="9">
        <v>2021</v>
      </c>
      <c r="B125" s="9">
        <v>1179970</v>
      </c>
      <c r="C125" s="9" t="s">
        <v>967</v>
      </c>
    </row>
    <row r="126" spans="1:3" ht="12.75" customHeight="1" x14ac:dyDescent="0.2">
      <c r="A126" s="9">
        <v>2021</v>
      </c>
      <c r="B126" s="9">
        <v>1127927</v>
      </c>
      <c r="C126" s="9" t="s">
        <v>967</v>
      </c>
    </row>
    <row r="127" spans="1:3" ht="12.75" customHeight="1" x14ac:dyDescent="0.2">
      <c r="A127" s="9">
        <v>2021</v>
      </c>
      <c r="B127" s="9">
        <v>1308687</v>
      </c>
      <c r="C127" s="9" t="s">
        <v>967</v>
      </c>
    </row>
    <row r="128" spans="1:3" ht="12.75" customHeight="1" x14ac:dyDescent="0.2">
      <c r="A128" s="9">
        <v>2021</v>
      </c>
      <c r="B128" s="9">
        <v>1308687</v>
      </c>
      <c r="C128" s="9" t="s">
        <v>967</v>
      </c>
    </row>
    <row r="129" spans="1:3" ht="12.75" customHeight="1" x14ac:dyDescent="0.2">
      <c r="A129" s="9">
        <v>2021</v>
      </c>
      <c r="B129" s="9">
        <v>1308687</v>
      </c>
      <c r="C129" s="9" t="s">
        <v>967</v>
      </c>
    </row>
    <row r="130" spans="1:3" ht="12.75" customHeight="1" x14ac:dyDescent="0.2">
      <c r="A130" s="9">
        <v>2021</v>
      </c>
      <c r="B130" s="9">
        <v>1127927</v>
      </c>
      <c r="C130" s="9" t="s">
        <v>967</v>
      </c>
    </row>
    <row r="131" spans="1:3" ht="12.75" customHeight="1" x14ac:dyDescent="0.2">
      <c r="A131" s="9">
        <v>2021</v>
      </c>
      <c r="B131" s="9">
        <v>123336</v>
      </c>
      <c r="C131" s="9" t="s">
        <v>967</v>
      </c>
    </row>
    <row r="132" spans="1:3" ht="12.75" customHeight="1" x14ac:dyDescent="0.2">
      <c r="A132" s="9">
        <v>2021</v>
      </c>
      <c r="B132" s="9">
        <v>108730</v>
      </c>
      <c r="C132" s="9" t="s">
        <v>967</v>
      </c>
    </row>
    <row r="133" spans="1:3" ht="12.75" customHeight="1" x14ac:dyDescent="0.2">
      <c r="A133" s="9">
        <v>2021</v>
      </c>
      <c r="B133" s="9">
        <v>1179970</v>
      </c>
      <c r="C133" s="9" t="s">
        <v>967</v>
      </c>
    </row>
    <row r="134" spans="1:3" ht="12.75" customHeight="1" x14ac:dyDescent="0.2">
      <c r="A134" s="9">
        <v>2021</v>
      </c>
      <c r="B134" s="9">
        <v>123336</v>
      </c>
      <c r="C134" s="9" t="s">
        <v>967</v>
      </c>
    </row>
    <row r="135" spans="1:3" ht="12.75" customHeight="1" x14ac:dyDescent="0.2">
      <c r="A135" s="9">
        <v>2021</v>
      </c>
      <c r="B135" s="9">
        <v>150129</v>
      </c>
      <c r="C135" s="9" t="s">
        <v>967</v>
      </c>
    </row>
    <row r="136" spans="1:3" ht="12.75" customHeight="1" x14ac:dyDescent="0.2">
      <c r="A136" s="9">
        <v>2021</v>
      </c>
      <c r="B136" s="9">
        <v>1127926</v>
      </c>
      <c r="C136" s="9" t="s">
        <v>967</v>
      </c>
    </row>
    <row r="137" spans="1:3" ht="12.75" customHeight="1" x14ac:dyDescent="0.2">
      <c r="A137" s="9">
        <v>2021</v>
      </c>
      <c r="B137" s="9">
        <v>122845</v>
      </c>
      <c r="C137" s="9" t="s">
        <v>967</v>
      </c>
    </row>
    <row r="138" spans="1:3" ht="12.75" customHeight="1" x14ac:dyDescent="0.2">
      <c r="A138" s="9">
        <v>2021</v>
      </c>
      <c r="B138" s="9">
        <v>1127925</v>
      </c>
      <c r="C138" s="9" t="s">
        <v>967</v>
      </c>
    </row>
    <row r="139" spans="1:3" ht="12.75" customHeight="1" x14ac:dyDescent="0.2">
      <c r="A139" s="9">
        <v>2021</v>
      </c>
      <c r="B139" s="9">
        <v>1308687</v>
      </c>
      <c r="C139" s="9" t="s">
        <v>967</v>
      </c>
    </row>
    <row r="140" spans="1:3" ht="12.75" customHeight="1" x14ac:dyDescent="0.2">
      <c r="A140" s="9">
        <v>2021</v>
      </c>
      <c r="B140" s="9">
        <v>1127924</v>
      </c>
      <c r="C140" s="9" t="s">
        <v>967</v>
      </c>
    </row>
    <row r="141" spans="1:3" ht="12.75" customHeight="1" x14ac:dyDescent="0.2">
      <c r="A141" s="9">
        <v>2021</v>
      </c>
      <c r="B141" s="9">
        <v>123336</v>
      </c>
      <c r="C141" s="9" t="s">
        <v>967</v>
      </c>
    </row>
    <row r="142" spans="1:3" ht="12.75" customHeight="1" x14ac:dyDescent="0.2">
      <c r="A142" s="9">
        <v>2021</v>
      </c>
      <c r="B142" s="9">
        <v>1319230</v>
      </c>
      <c r="C142" s="9" t="s">
        <v>967</v>
      </c>
    </row>
    <row r="143" spans="1:3" ht="12.75" customHeight="1" x14ac:dyDescent="0.2">
      <c r="A143" s="9">
        <v>2021</v>
      </c>
      <c r="B143" s="9">
        <v>1179970</v>
      </c>
      <c r="C143" s="9" t="s">
        <v>967</v>
      </c>
    </row>
    <row r="144" spans="1:3" ht="12.75" customHeight="1" x14ac:dyDescent="0.2">
      <c r="A144" s="9">
        <v>2021</v>
      </c>
      <c r="B144" s="9">
        <v>1179970</v>
      </c>
      <c r="C144" s="9" t="s">
        <v>967</v>
      </c>
    </row>
    <row r="145" spans="1:3" ht="12.75" customHeight="1" x14ac:dyDescent="0.2">
      <c r="A145" s="9">
        <v>2021</v>
      </c>
      <c r="B145" s="9">
        <v>123336</v>
      </c>
      <c r="C145" s="9" t="s">
        <v>967</v>
      </c>
    </row>
    <row r="146" spans="1:3" ht="12.75" customHeight="1" x14ac:dyDescent="0.2">
      <c r="A146" s="9">
        <v>2021</v>
      </c>
      <c r="B146" s="9">
        <v>123336</v>
      </c>
      <c r="C146" s="9" t="s">
        <v>967</v>
      </c>
    </row>
    <row r="147" spans="1:3" ht="12.75" customHeight="1" x14ac:dyDescent="0.2">
      <c r="A147" s="9">
        <v>2021</v>
      </c>
      <c r="B147" s="9">
        <v>122845</v>
      </c>
      <c r="C147" s="9" t="s">
        <v>967</v>
      </c>
    </row>
    <row r="148" spans="1:3" ht="12.75" customHeight="1" x14ac:dyDescent="0.2">
      <c r="A148" s="9">
        <v>2021</v>
      </c>
      <c r="B148" s="9">
        <v>123336</v>
      </c>
      <c r="C148" s="9" t="s">
        <v>967</v>
      </c>
    </row>
    <row r="149" spans="1:3" ht="12.75" customHeight="1" x14ac:dyDescent="0.2">
      <c r="A149" s="9">
        <v>2021</v>
      </c>
      <c r="B149" s="9">
        <v>1179970</v>
      </c>
      <c r="C149" s="9" t="s">
        <v>967</v>
      </c>
    </row>
    <row r="150" spans="1:3" ht="12.75" customHeight="1" x14ac:dyDescent="0.2">
      <c r="A150" s="9">
        <v>2021</v>
      </c>
      <c r="B150" s="9">
        <v>1179970</v>
      </c>
      <c r="C150" s="9" t="s">
        <v>967</v>
      </c>
    </row>
    <row r="151" spans="1:3" ht="12.75" customHeight="1" x14ac:dyDescent="0.2">
      <c r="A151" s="9">
        <v>2021</v>
      </c>
      <c r="B151" s="9">
        <v>1179970</v>
      </c>
      <c r="C151" s="9" t="s">
        <v>967</v>
      </c>
    </row>
    <row r="152" spans="1:3" ht="12.75" customHeight="1" x14ac:dyDescent="0.2">
      <c r="A152" s="9">
        <v>2021</v>
      </c>
      <c r="B152" s="9">
        <v>122845</v>
      </c>
      <c r="C152" s="9" t="s">
        <v>967</v>
      </c>
    </row>
    <row r="153" spans="1:3" ht="12.75" customHeight="1" x14ac:dyDescent="0.2">
      <c r="A153" s="9">
        <v>2021</v>
      </c>
      <c r="B153" s="9">
        <v>1308687</v>
      </c>
      <c r="C153" s="9" t="s">
        <v>967</v>
      </c>
    </row>
    <row r="154" spans="1:3" ht="12.75" customHeight="1" x14ac:dyDescent="0.2">
      <c r="A154" s="9">
        <v>2021</v>
      </c>
      <c r="B154" s="9">
        <v>123336</v>
      </c>
      <c r="C154" s="9" t="s">
        <v>967</v>
      </c>
    </row>
    <row r="155" spans="1:3" ht="12.75" customHeight="1" x14ac:dyDescent="0.2">
      <c r="A155" s="9">
        <v>2021</v>
      </c>
      <c r="B155" s="9">
        <v>123336</v>
      </c>
      <c r="C155" s="9" t="s">
        <v>967</v>
      </c>
    </row>
    <row r="156" spans="1:3" ht="12.75" customHeight="1" x14ac:dyDescent="0.2">
      <c r="A156" s="9">
        <v>2021</v>
      </c>
      <c r="B156" s="9">
        <v>1179970</v>
      </c>
      <c r="C156" s="9" t="s">
        <v>967</v>
      </c>
    </row>
    <row r="157" spans="1:3" ht="12.75" customHeight="1" x14ac:dyDescent="0.2">
      <c r="A157" s="9">
        <v>2021</v>
      </c>
      <c r="B157" s="9">
        <v>122845</v>
      </c>
      <c r="C157" s="9" t="s">
        <v>967</v>
      </c>
    </row>
    <row r="158" spans="1:3" ht="12.75" customHeight="1" x14ac:dyDescent="0.2">
      <c r="A158" s="9">
        <v>2021</v>
      </c>
      <c r="B158" s="9">
        <v>1308687</v>
      </c>
      <c r="C158" s="9" t="s">
        <v>967</v>
      </c>
    </row>
    <row r="159" spans="1:3" ht="12.75" customHeight="1" x14ac:dyDescent="0.2">
      <c r="A159" s="9">
        <v>2021</v>
      </c>
      <c r="B159" s="9">
        <v>1308687</v>
      </c>
      <c r="C159" s="9" t="s">
        <v>967</v>
      </c>
    </row>
    <row r="160" spans="1:3" ht="12.75" customHeight="1" x14ac:dyDescent="0.2">
      <c r="A160" s="9">
        <v>2021</v>
      </c>
      <c r="B160" s="9">
        <v>122845</v>
      </c>
      <c r="C160" s="9" t="s">
        <v>967</v>
      </c>
    </row>
    <row r="161" spans="1:3" ht="12.75" customHeight="1" x14ac:dyDescent="0.2">
      <c r="A161" s="9">
        <v>2021</v>
      </c>
      <c r="B161" s="9">
        <v>123336</v>
      </c>
      <c r="C161" s="9" t="s">
        <v>967</v>
      </c>
    </row>
    <row r="162" spans="1:3" ht="12.75" customHeight="1" x14ac:dyDescent="0.2">
      <c r="A162" s="9">
        <v>2021</v>
      </c>
      <c r="B162" s="9">
        <v>1179970</v>
      </c>
      <c r="C162" s="9" t="s">
        <v>967</v>
      </c>
    </row>
    <row r="163" spans="1:3" ht="12.75" customHeight="1" x14ac:dyDescent="0.2">
      <c r="A163" s="9">
        <v>2021</v>
      </c>
      <c r="B163" s="9">
        <v>1319230</v>
      </c>
      <c r="C163" s="9" t="s">
        <v>967</v>
      </c>
    </row>
    <row r="164" spans="1:3" ht="12.75" customHeight="1" x14ac:dyDescent="0.2">
      <c r="A164" s="9">
        <v>2021</v>
      </c>
      <c r="B164" s="9">
        <v>1103909</v>
      </c>
      <c r="C164" s="9" t="s">
        <v>967</v>
      </c>
    </row>
    <row r="165" spans="1:3" ht="12.75" customHeight="1" x14ac:dyDescent="0.2">
      <c r="A165" s="9">
        <v>2021</v>
      </c>
      <c r="B165" s="9">
        <v>1179970</v>
      </c>
      <c r="C165" s="9" t="s">
        <v>967</v>
      </c>
    </row>
    <row r="166" spans="1:3" ht="12.75" customHeight="1" x14ac:dyDescent="0.2">
      <c r="A166" s="9">
        <v>2021</v>
      </c>
      <c r="B166" s="9">
        <v>1308687</v>
      </c>
      <c r="C166" s="9" t="s">
        <v>967</v>
      </c>
    </row>
    <row r="167" spans="1:3" ht="12.75" customHeight="1" x14ac:dyDescent="0.2">
      <c r="A167" s="9">
        <v>2021</v>
      </c>
      <c r="B167" s="9">
        <v>1308687</v>
      </c>
      <c r="C167" s="9" t="s">
        <v>967</v>
      </c>
    </row>
    <row r="168" spans="1:3" ht="12.75" customHeight="1" x14ac:dyDescent="0.2">
      <c r="A168" s="9">
        <v>2021</v>
      </c>
      <c r="B168" s="9">
        <v>1179970</v>
      </c>
      <c r="C168" s="9" t="s">
        <v>967</v>
      </c>
    </row>
    <row r="169" spans="1:3" ht="12.75" customHeight="1" x14ac:dyDescent="0.2">
      <c r="A169" s="9">
        <v>2021</v>
      </c>
      <c r="B169" s="9">
        <v>1179970</v>
      </c>
      <c r="C169" s="9" t="s">
        <v>967</v>
      </c>
    </row>
    <row r="170" spans="1:3" ht="12.75" customHeight="1" x14ac:dyDescent="0.2">
      <c r="A170" s="9">
        <v>2021</v>
      </c>
      <c r="B170" s="9">
        <v>1179970</v>
      </c>
      <c r="C170" s="9" t="s">
        <v>967</v>
      </c>
    </row>
    <row r="171" spans="1:3" ht="12.75" customHeight="1" x14ac:dyDescent="0.2">
      <c r="A171" s="9">
        <v>2021</v>
      </c>
      <c r="B171" s="9">
        <v>1103692</v>
      </c>
      <c r="C171" s="9" t="s">
        <v>967</v>
      </c>
    </row>
    <row r="172" spans="1:3" ht="12.75" customHeight="1" x14ac:dyDescent="0.2">
      <c r="A172" s="9">
        <v>2021</v>
      </c>
      <c r="B172" s="9">
        <v>1179970</v>
      </c>
      <c r="C172" s="9" t="s">
        <v>967</v>
      </c>
    </row>
    <row r="173" spans="1:3" ht="12.75" customHeight="1" x14ac:dyDescent="0.2">
      <c r="A173" s="9">
        <v>2021</v>
      </c>
      <c r="B173" s="9">
        <v>123336</v>
      </c>
      <c r="C173" s="9" t="s">
        <v>967</v>
      </c>
    </row>
    <row r="174" spans="1:3" ht="12.75" customHeight="1" x14ac:dyDescent="0.2">
      <c r="A174" s="9">
        <v>2021</v>
      </c>
      <c r="B174" s="9">
        <v>1179970</v>
      </c>
      <c r="C174" s="9" t="s">
        <v>967</v>
      </c>
    </row>
    <row r="175" spans="1:3" ht="12.75" customHeight="1" x14ac:dyDescent="0.2">
      <c r="A175" s="9">
        <v>2021</v>
      </c>
      <c r="B175" s="9">
        <v>1127927</v>
      </c>
      <c r="C175" s="9" t="s">
        <v>967</v>
      </c>
    </row>
    <row r="176" spans="1:3" ht="12.75" customHeight="1" x14ac:dyDescent="0.2">
      <c r="A176" s="9">
        <v>2021</v>
      </c>
      <c r="B176" s="9">
        <v>1179970</v>
      </c>
      <c r="C176" s="9" t="s">
        <v>967</v>
      </c>
    </row>
    <row r="177" spans="1:3" ht="12.75" customHeight="1" x14ac:dyDescent="0.2">
      <c r="A177" s="9">
        <v>2021</v>
      </c>
      <c r="B177" s="9">
        <v>1103909</v>
      </c>
      <c r="C177" s="9" t="s">
        <v>967</v>
      </c>
    </row>
    <row r="178" spans="1:3" ht="12.75" customHeight="1" x14ac:dyDescent="0.2">
      <c r="A178" s="9">
        <v>2021</v>
      </c>
      <c r="B178" s="9">
        <v>1270538</v>
      </c>
      <c r="C178" s="9" t="s">
        <v>967</v>
      </c>
    </row>
    <row r="179" spans="1:3" ht="12.75" customHeight="1" x14ac:dyDescent="0.2">
      <c r="A179" s="9">
        <v>2021</v>
      </c>
      <c r="B179" s="9">
        <v>123336</v>
      </c>
      <c r="C179" s="9" t="s">
        <v>967</v>
      </c>
    </row>
    <row r="180" spans="1:3" ht="12.75" customHeight="1" x14ac:dyDescent="0.2">
      <c r="A180" s="9">
        <v>2021</v>
      </c>
      <c r="B180" s="9">
        <v>122845</v>
      </c>
      <c r="C180" s="9" t="s">
        <v>967</v>
      </c>
    </row>
    <row r="181" spans="1:3" ht="12.75" customHeight="1" x14ac:dyDescent="0.2">
      <c r="A181" s="9">
        <v>2021</v>
      </c>
      <c r="B181" s="9">
        <v>122845</v>
      </c>
      <c r="C181" s="9" t="s">
        <v>967</v>
      </c>
    </row>
    <row r="182" spans="1:3" ht="12.75" customHeight="1" x14ac:dyDescent="0.2">
      <c r="A182" s="9">
        <v>2021</v>
      </c>
      <c r="B182" s="9">
        <v>122845</v>
      </c>
      <c r="C182" s="9" t="s">
        <v>967</v>
      </c>
    </row>
    <row r="183" spans="1:3" ht="12.75" customHeight="1" x14ac:dyDescent="0.2">
      <c r="A183" s="9">
        <v>2021</v>
      </c>
      <c r="B183" s="9">
        <v>1270538</v>
      </c>
      <c r="C183" s="9" t="s">
        <v>967</v>
      </c>
    </row>
    <row r="184" spans="1:3" ht="12.75" customHeight="1" x14ac:dyDescent="0.2">
      <c r="A184" s="9">
        <v>2021</v>
      </c>
      <c r="B184" s="9">
        <v>1179970</v>
      </c>
      <c r="C184" s="9" t="s">
        <v>967</v>
      </c>
    </row>
    <row r="185" spans="1:3" ht="12.75" customHeight="1" x14ac:dyDescent="0.2">
      <c r="A185" s="9">
        <v>2021</v>
      </c>
      <c r="B185" s="9">
        <v>122845</v>
      </c>
      <c r="C185" s="9" t="s">
        <v>967</v>
      </c>
    </row>
    <row r="186" spans="1:3" ht="12.75" customHeight="1" x14ac:dyDescent="0.2">
      <c r="A186" s="9">
        <v>2021</v>
      </c>
      <c r="B186" s="9">
        <v>1127925</v>
      </c>
      <c r="C186" s="9" t="s">
        <v>967</v>
      </c>
    </row>
    <row r="187" spans="1:3" ht="12.75" customHeight="1" x14ac:dyDescent="0.2">
      <c r="A187" s="9">
        <v>2021</v>
      </c>
      <c r="B187" s="9">
        <v>1127927</v>
      </c>
      <c r="C187" s="9" t="s">
        <v>967</v>
      </c>
    </row>
    <row r="188" spans="1:3" ht="12.75" customHeight="1" x14ac:dyDescent="0.2">
      <c r="A188" s="9">
        <v>2021</v>
      </c>
      <c r="B188" s="9">
        <v>1308687</v>
      </c>
      <c r="C188" s="9" t="s">
        <v>967</v>
      </c>
    </row>
    <row r="189" spans="1:3" ht="12.75" customHeight="1" x14ac:dyDescent="0.2">
      <c r="A189" s="9">
        <v>2021</v>
      </c>
      <c r="B189" s="9">
        <v>108730</v>
      </c>
      <c r="C189" s="9" t="s">
        <v>967</v>
      </c>
    </row>
    <row r="190" spans="1:3" ht="12.75" customHeight="1" x14ac:dyDescent="0.2">
      <c r="A190" s="9">
        <v>2021</v>
      </c>
      <c r="B190" s="9">
        <v>1127925</v>
      </c>
      <c r="C190" s="9" t="s">
        <v>967</v>
      </c>
    </row>
    <row r="191" spans="1:3" ht="12.75" customHeight="1" x14ac:dyDescent="0.2">
      <c r="A191" s="9">
        <v>2021</v>
      </c>
      <c r="B191" s="9">
        <v>1117076</v>
      </c>
      <c r="C191" s="9" t="s">
        <v>967</v>
      </c>
    </row>
    <row r="192" spans="1:3" ht="12.75" customHeight="1" x14ac:dyDescent="0.2">
      <c r="A192" s="9">
        <v>2021</v>
      </c>
      <c r="B192" s="9">
        <v>1308687</v>
      </c>
      <c r="C192" s="9" t="s">
        <v>967</v>
      </c>
    </row>
    <row r="193" spans="1:3" ht="12.75" customHeight="1" x14ac:dyDescent="0.2">
      <c r="A193" s="9">
        <v>2021</v>
      </c>
      <c r="B193" s="9">
        <v>123336</v>
      </c>
      <c r="C193" s="9" t="s">
        <v>967</v>
      </c>
    </row>
    <row r="194" spans="1:3" ht="12.75" customHeight="1" x14ac:dyDescent="0.2">
      <c r="A194" s="9">
        <v>2021</v>
      </c>
      <c r="B194" s="9">
        <v>123336</v>
      </c>
      <c r="C194" s="9" t="s">
        <v>967</v>
      </c>
    </row>
    <row r="195" spans="1:3" ht="12.75" customHeight="1" x14ac:dyDescent="0.2">
      <c r="A195" s="9">
        <v>2021</v>
      </c>
      <c r="B195" s="9">
        <v>1127926</v>
      </c>
      <c r="C195" s="9" t="s">
        <v>967</v>
      </c>
    </row>
    <row r="196" spans="1:3" ht="12.75" customHeight="1" x14ac:dyDescent="0.2">
      <c r="A196" s="9">
        <v>2021</v>
      </c>
      <c r="B196" s="9">
        <v>1103692</v>
      </c>
      <c r="C196" s="9" t="s">
        <v>967</v>
      </c>
    </row>
    <row r="197" spans="1:3" ht="12.75" customHeight="1" x14ac:dyDescent="0.2">
      <c r="A197" s="9">
        <v>2021</v>
      </c>
      <c r="B197" s="9">
        <v>1103692</v>
      </c>
      <c r="C197" s="9" t="s">
        <v>967</v>
      </c>
    </row>
    <row r="198" spans="1:3" ht="12.75" customHeight="1" x14ac:dyDescent="0.2">
      <c r="A198" s="9">
        <v>2021</v>
      </c>
      <c r="B198" s="9">
        <v>1127926</v>
      </c>
      <c r="C198" s="9" t="s">
        <v>967</v>
      </c>
    </row>
    <row r="199" spans="1:3" ht="12.75" customHeight="1" x14ac:dyDescent="0.2">
      <c r="A199" s="9">
        <v>2021</v>
      </c>
      <c r="B199" s="9">
        <v>123336</v>
      </c>
      <c r="C199" s="9" t="s">
        <v>967</v>
      </c>
    </row>
    <row r="200" spans="1:3" ht="12.75" customHeight="1" x14ac:dyDescent="0.2">
      <c r="A200" s="9">
        <v>2021</v>
      </c>
      <c r="B200" s="9">
        <v>1319230</v>
      </c>
      <c r="C200" s="9" t="s">
        <v>967</v>
      </c>
    </row>
    <row r="201" spans="1:3" ht="12.75" customHeight="1" x14ac:dyDescent="0.2">
      <c r="A201" s="9">
        <v>2021</v>
      </c>
      <c r="B201" s="9">
        <v>1179970</v>
      </c>
      <c r="C201" s="9" t="s">
        <v>967</v>
      </c>
    </row>
    <row r="202" spans="1:3" ht="12.75" customHeight="1" x14ac:dyDescent="0.2">
      <c r="A202" s="9">
        <v>2021</v>
      </c>
      <c r="B202" s="9">
        <v>1308687</v>
      </c>
      <c r="C202" s="9" t="s">
        <v>967</v>
      </c>
    </row>
    <row r="203" spans="1:3" ht="12.75" customHeight="1" x14ac:dyDescent="0.2">
      <c r="A203" s="9">
        <v>2021</v>
      </c>
      <c r="B203" s="9">
        <v>123336</v>
      </c>
      <c r="C203" s="9" t="s">
        <v>967</v>
      </c>
    </row>
    <row r="204" spans="1:3" ht="12.75" customHeight="1" x14ac:dyDescent="0.2">
      <c r="A204" s="9">
        <v>2021</v>
      </c>
      <c r="B204" s="9">
        <v>1179970</v>
      </c>
      <c r="C204" s="9" t="s">
        <v>967</v>
      </c>
    </row>
    <row r="205" spans="1:3" ht="12.75" customHeight="1" x14ac:dyDescent="0.2">
      <c r="A205" s="9">
        <v>2021</v>
      </c>
      <c r="B205" s="9">
        <v>123336</v>
      </c>
      <c r="C205" s="9" t="s">
        <v>967</v>
      </c>
    </row>
    <row r="206" spans="1:3" ht="12.75" customHeight="1" x14ac:dyDescent="0.2">
      <c r="A206" s="9">
        <v>2021</v>
      </c>
      <c r="B206" s="9">
        <v>1308687</v>
      </c>
      <c r="C206" s="9" t="s">
        <v>967</v>
      </c>
    </row>
    <row r="207" spans="1:3" ht="12.75" customHeight="1" x14ac:dyDescent="0.2">
      <c r="A207" s="9">
        <v>2021</v>
      </c>
      <c r="B207" s="9">
        <v>1127925</v>
      </c>
      <c r="C207" s="9" t="s">
        <v>967</v>
      </c>
    </row>
    <row r="208" spans="1:3" ht="12.75" customHeight="1" x14ac:dyDescent="0.2">
      <c r="A208" s="9">
        <v>2021</v>
      </c>
      <c r="B208" s="9">
        <v>1179970</v>
      </c>
      <c r="C208" s="9" t="s">
        <v>967</v>
      </c>
    </row>
    <row r="209" spans="1:3" ht="12.75" customHeight="1" x14ac:dyDescent="0.2">
      <c r="A209" s="9">
        <v>2021</v>
      </c>
      <c r="B209" s="9">
        <v>1179970</v>
      </c>
      <c r="C209" s="9" t="s">
        <v>967</v>
      </c>
    </row>
    <row r="210" spans="1:3" ht="12.75" customHeight="1" x14ac:dyDescent="0.2">
      <c r="A210" s="9">
        <v>2021</v>
      </c>
      <c r="B210" s="9">
        <v>1127925</v>
      </c>
      <c r="C210" s="9" t="s">
        <v>967</v>
      </c>
    </row>
    <row r="211" spans="1:3" ht="12.75" customHeight="1" x14ac:dyDescent="0.2">
      <c r="A211" s="9">
        <v>2021</v>
      </c>
      <c r="B211" s="9">
        <v>1179970</v>
      </c>
      <c r="C211" s="9" t="s">
        <v>967</v>
      </c>
    </row>
    <row r="212" spans="1:3" ht="12.75" customHeight="1" x14ac:dyDescent="0.2">
      <c r="A212" s="9">
        <v>2021</v>
      </c>
      <c r="B212" s="9">
        <v>1127925</v>
      </c>
      <c r="C212" s="9" t="s">
        <v>967</v>
      </c>
    </row>
    <row r="213" spans="1:3" ht="12.75" customHeight="1" x14ac:dyDescent="0.2">
      <c r="A213" s="9">
        <v>2021</v>
      </c>
      <c r="B213" s="9">
        <v>1308687</v>
      </c>
      <c r="C213" s="9" t="s">
        <v>967</v>
      </c>
    </row>
    <row r="214" spans="1:3" ht="12.75" customHeight="1" x14ac:dyDescent="0.2">
      <c r="A214" s="9">
        <v>2021</v>
      </c>
      <c r="B214" s="9">
        <v>1103692</v>
      </c>
      <c r="C214" s="9" t="s">
        <v>967</v>
      </c>
    </row>
    <row r="215" spans="1:3" ht="12.75" customHeight="1" x14ac:dyDescent="0.2">
      <c r="A215" s="9">
        <v>2021</v>
      </c>
      <c r="B215" s="9">
        <v>1127926</v>
      </c>
      <c r="C215" s="9" t="s">
        <v>967</v>
      </c>
    </row>
    <row r="216" spans="1:3" ht="12.75" customHeight="1" x14ac:dyDescent="0.2">
      <c r="A216" s="9">
        <v>2021</v>
      </c>
      <c r="B216" s="9">
        <v>1179970</v>
      </c>
      <c r="C216" s="9" t="s">
        <v>967</v>
      </c>
    </row>
    <row r="217" spans="1:3" ht="12.75" customHeight="1" x14ac:dyDescent="0.2">
      <c r="A217" s="9">
        <v>2021</v>
      </c>
      <c r="B217" s="9">
        <v>1308687</v>
      </c>
      <c r="C217" s="9" t="s">
        <v>967</v>
      </c>
    </row>
    <row r="218" spans="1:3" ht="12.75" customHeight="1" x14ac:dyDescent="0.2">
      <c r="A218" s="9">
        <v>2021</v>
      </c>
      <c r="B218" s="9">
        <v>1308687</v>
      </c>
      <c r="C218" s="9" t="s">
        <v>967</v>
      </c>
    </row>
    <row r="219" spans="1:3" ht="12.75" customHeight="1" x14ac:dyDescent="0.2">
      <c r="A219" s="9">
        <v>2021</v>
      </c>
      <c r="B219" s="9">
        <v>123336</v>
      </c>
      <c r="C219" s="9" t="s">
        <v>967</v>
      </c>
    </row>
    <row r="220" spans="1:3" ht="12.75" customHeight="1" x14ac:dyDescent="0.2">
      <c r="A220" s="9">
        <v>2021</v>
      </c>
      <c r="B220" s="9">
        <v>1319230</v>
      </c>
      <c r="C220" s="9" t="s">
        <v>967</v>
      </c>
    </row>
    <row r="221" spans="1:3" ht="12.75" customHeight="1" x14ac:dyDescent="0.2">
      <c r="A221" s="9">
        <v>2021</v>
      </c>
      <c r="B221" s="9">
        <v>123336</v>
      </c>
      <c r="C221" s="9" t="s">
        <v>967</v>
      </c>
    </row>
    <row r="222" spans="1:3" ht="12.75" customHeight="1" x14ac:dyDescent="0.2">
      <c r="A222" s="9">
        <v>2021</v>
      </c>
      <c r="B222" s="9">
        <v>1127927</v>
      </c>
      <c r="C222" s="9" t="s">
        <v>967</v>
      </c>
    </row>
    <row r="223" spans="1:3" ht="12.75" customHeight="1" x14ac:dyDescent="0.2">
      <c r="A223" s="9">
        <v>2021</v>
      </c>
      <c r="B223" s="9">
        <v>1179970</v>
      </c>
      <c r="C223" s="9" t="s">
        <v>967</v>
      </c>
    </row>
    <row r="224" spans="1:3" ht="12.75" customHeight="1" x14ac:dyDescent="0.2">
      <c r="A224" s="9">
        <v>2021</v>
      </c>
      <c r="B224" s="9">
        <v>122845</v>
      </c>
      <c r="C224" s="9" t="s">
        <v>967</v>
      </c>
    </row>
    <row r="225" spans="1:3" ht="12.75" customHeight="1" x14ac:dyDescent="0.2">
      <c r="A225" s="9">
        <v>2021</v>
      </c>
      <c r="B225" s="9">
        <v>1319230</v>
      </c>
      <c r="C225" s="9" t="s">
        <v>967</v>
      </c>
    </row>
    <row r="226" spans="1:3" ht="12.75" customHeight="1" x14ac:dyDescent="0.2">
      <c r="A226" s="9">
        <v>2021</v>
      </c>
      <c r="B226" s="9">
        <v>1319230</v>
      </c>
      <c r="C226" s="9" t="s">
        <v>967</v>
      </c>
    </row>
    <row r="227" spans="1:3" ht="12.75" customHeight="1" x14ac:dyDescent="0.2">
      <c r="A227" s="9">
        <v>2021</v>
      </c>
      <c r="B227" s="9">
        <v>123336</v>
      </c>
      <c r="C227" s="9" t="s">
        <v>967</v>
      </c>
    </row>
    <row r="228" spans="1:3" ht="12.75" customHeight="1" x14ac:dyDescent="0.2">
      <c r="A228" s="9">
        <v>2021</v>
      </c>
      <c r="B228" s="9">
        <v>1308687</v>
      </c>
      <c r="C228" s="9" t="s">
        <v>967</v>
      </c>
    </row>
    <row r="229" spans="1:3" ht="12.75" customHeight="1" x14ac:dyDescent="0.2">
      <c r="A229" s="9">
        <v>2021</v>
      </c>
      <c r="B229" s="9">
        <v>1103692</v>
      </c>
      <c r="C229" s="9" t="s">
        <v>967</v>
      </c>
    </row>
    <row r="230" spans="1:3" ht="12.75" customHeight="1" x14ac:dyDescent="0.2">
      <c r="A230" s="9">
        <v>2021</v>
      </c>
      <c r="B230" s="9">
        <v>122845</v>
      </c>
      <c r="C230" s="9" t="s">
        <v>967</v>
      </c>
    </row>
    <row r="231" spans="1:3" ht="12.75" customHeight="1" x14ac:dyDescent="0.2">
      <c r="A231" s="9">
        <v>2021</v>
      </c>
      <c r="B231" s="9">
        <v>122845</v>
      </c>
      <c r="C231" s="9" t="s">
        <v>967</v>
      </c>
    </row>
    <row r="232" spans="1:3" ht="12.75" customHeight="1" x14ac:dyDescent="0.2">
      <c r="A232" s="9">
        <v>2021</v>
      </c>
      <c r="B232" s="9">
        <v>123336</v>
      </c>
      <c r="C232" s="9" t="s">
        <v>967</v>
      </c>
    </row>
    <row r="233" spans="1:3" ht="12.75" customHeight="1" x14ac:dyDescent="0.2">
      <c r="A233" s="9">
        <v>2021</v>
      </c>
      <c r="B233" s="9">
        <v>150129</v>
      </c>
      <c r="C233" s="9" t="s">
        <v>967</v>
      </c>
    </row>
    <row r="234" spans="1:3" ht="12.75" customHeight="1" x14ac:dyDescent="0.2">
      <c r="A234" s="9">
        <v>2021</v>
      </c>
      <c r="B234" s="9">
        <v>1103657</v>
      </c>
      <c r="C234" s="9" t="s">
        <v>967</v>
      </c>
    </row>
    <row r="235" spans="1:3" ht="12.75" customHeight="1" x14ac:dyDescent="0.2">
      <c r="A235" s="9">
        <v>2021</v>
      </c>
      <c r="B235" s="9">
        <v>1308687</v>
      </c>
      <c r="C235" s="9" t="s">
        <v>967</v>
      </c>
    </row>
    <row r="236" spans="1:3" ht="12.75" customHeight="1" x14ac:dyDescent="0.2">
      <c r="A236" s="9">
        <v>2021</v>
      </c>
      <c r="B236" s="9">
        <v>1308687</v>
      </c>
      <c r="C236" s="9" t="s">
        <v>967</v>
      </c>
    </row>
    <row r="237" spans="1:3" ht="12.75" customHeight="1" x14ac:dyDescent="0.2">
      <c r="A237" s="9">
        <v>2021</v>
      </c>
      <c r="B237" s="9">
        <v>1103909</v>
      </c>
      <c r="C237" s="9" t="s">
        <v>967</v>
      </c>
    </row>
    <row r="238" spans="1:3" ht="12.75" customHeight="1" x14ac:dyDescent="0.2">
      <c r="A238" s="9">
        <v>2021</v>
      </c>
      <c r="B238" s="9">
        <v>1103909</v>
      </c>
      <c r="C238" s="9" t="s">
        <v>967</v>
      </c>
    </row>
    <row r="239" spans="1:3" ht="12.75" customHeight="1" x14ac:dyDescent="0.2">
      <c r="A239" s="9">
        <v>2021</v>
      </c>
      <c r="B239" s="9">
        <v>1127926</v>
      </c>
      <c r="C239" s="9" t="s">
        <v>967</v>
      </c>
    </row>
    <row r="240" spans="1:3" ht="12.75" customHeight="1" x14ac:dyDescent="0.2">
      <c r="A240" s="9">
        <v>2021</v>
      </c>
      <c r="B240" s="9">
        <v>122845</v>
      </c>
      <c r="C240" s="9" t="s">
        <v>967</v>
      </c>
    </row>
    <row r="241" spans="1:3" ht="12.75" customHeight="1" x14ac:dyDescent="0.2">
      <c r="A241" s="9">
        <v>2021</v>
      </c>
      <c r="B241" s="9">
        <v>122845</v>
      </c>
      <c r="C241" s="9" t="s">
        <v>967</v>
      </c>
    </row>
    <row r="242" spans="1:3" ht="12.75" customHeight="1" x14ac:dyDescent="0.2">
      <c r="A242" s="9">
        <v>2021</v>
      </c>
      <c r="B242" s="9">
        <v>1127927</v>
      </c>
      <c r="C242" s="9" t="s">
        <v>967</v>
      </c>
    </row>
    <row r="243" spans="1:3" ht="12.75" customHeight="1" x14ac:dyDescent="0.2">
      <c r="A243" s="9">
        <v>2021</v>
      </c>
      <c r="B243" s="9">
        <v>122845</v>
      </c>
      <c r="C243" s="9" t="s">
        <v>967</v>
      </c>
    </row>
    <row r="244" spans="1:3" ht="12.75" customHeight="1" x14ac:dyDescent="0.2">
      <c r="A244" s="9">
        <v>2021</v>
      </c>
      <c r="B244" s="9">
        <v>122845</v>
      </c>
      <c r="C244" s="9" t="s">
        <v>967</v>
      </c>
    </row>
    <row r="245" spans="1:3" ht="12.75" customHeight="1" x14ac:dyDescent="0.2">
      <c r="A245" s="9">
        <v>2021</v>
      </c>
      <c r="B245" s="9">
        <v>1179970</v>
      </c>
      <c r="C245" s="9" t="s">
        <v>967</v>
      </c>
    </row>
    <row r="246" spans="1:3" ht="12.75" customHeight="1" x14ac:dyDescent="0.2">
      <c r="A246" s="9">
        <v>2021</v>
      </c>
      <c r="B246" s="9">
        <v>1117076</v>
      </c>
      <c r="C246" s="9" t="s">
        <v>967</v>
      </c>
    </row>
    <row r="247" spans="1:3" ht="12.75" customHeight="1" x14ac:dyDescent="0.2">
      <c r="A247" s="9">
        <v>2021</v>
      </c>
      <c r="B247" s="9">
        <v>1365444</v>
      </c>
      <c r="C247" s="9" t="s">
        <v>967</v>
      </c>
    </row>
    <row r="248" spans="1:3" ht="12.75" customHeight="1" x14ac:dyDescent="0.2">
      <c r="A248" s="9">
        <v>2021</v>
      </c>
      <c r="B248" s="9">
        <v>1179970</v>
      </c>
      <c r="C248" s="9" t="s">
        <v>967</v>
      </c>
    </row>
    <row r="249" spans="1:3" ht="12.75" customHeight="1" x14ac:dyDescent="0.2">
      <c r="A249" s="9">
        <v>2021</v>
      </c>
      <c r="B249" s="9">
        <v>1103692</v>
      </c>
      <c r="C249" s="9" t="s">
        <v>967</v>
      </c>
    </row>
    <row r="250" spans="1:3" ht="12.75" customHeight="1" x14ac:dyDescent="0.2">
      <c r="A250" s="9">
        <v>2021</v>
      </c>
      <c r="B250" s="9">
        <v>1103692</v>
      </c>
      <c r="C250" s="9" t="s">
        <v>967</v>
      </c>
    </row>
    <row r="251" spans="1:3" ht="12.75" customHeight="1" x14ac:dyDescent="0.2">
      <c r="A251" s="9">
        <v>2021</v>
      </c>
      <c r="B251" s="9">
        <v>123336</v>
      </c>
      <c r="C251" s="9" t="s">
        <v>967</v>
      </c>
    </row>
    <row r="252" spans="1:3" ht="12.75" customHeight="1" x14ac:dyDescent="0.2">
      <c r="A252" s="9">
        <v>2021</v>
      </c>
      <c r="B252" s="9">
        <v>122845</v>
      </c>
      <c r="C252" s="9" t="s">
        <v>967</v>
      </c>
    </row>
    <row r="253" spans="1:3" ht="12.75" customHeight="1" x14ac:dyDescent="0.2">
      <c r="A253" s="9">
        <v>2021</v>
      </c>
      <c r="B253" s="9">
        <v>1319230</v>
      </c>
      <c r="C253" s="9" t="s">
        <v>967</v>
      </c>
    </row>
    <row r="254" spans="1:3" ht="12.75" customHeight="1" x14ac:dyDescent="0.2">
      <c r="A254" s="9">
        <v>2021</v>
      </c>
      <c r="B254" s="9">
        <v>1179970</v>
      </c>
      <c r="C254" s="9" t="s">
        <v>967</v>
      </c>
    </row>
    <row r="255" spans="1:3" ht="12.75" customHeight="1" x14ac:dyDescent="0.2">
      <c r="A255" s="9">
        <v>2021</v>
      </c>
      <c r="B255" s="9">
        <v>1179970</v>
      </c>
      <c r="C255" s="9" t="s">
        <v>967</v>
      </c>
    </row>
    <row r="256" spans="1:3" ht="12.75" customHeight="1" x14ac:dyDescent="0.2">
      <c r="A256" s="9">
        <v>2021</v>
      </c>
      <c r="B256" s="9">
        <v>1103692</v>
      </c>
      <c r="C256" s="9" t="s">
        <v>967</v>
      </c>
    </row>
    <row r="257" spans="1:3" ht="12.75" customHeight="1" x14ac:dyDescent="0.2">
      <c r="A257" s="9">
        <v>2021</v>
      </c>
      <c r="B257" s="9">
        <v>1127925</v>
      </c>
      <c r="C257" s="9" t="s">
        <v>967</v>
      </c>
    </row>
    <row r="258" spans="1:3" ht="12.75" customHeight="1" x14ac:dyDescent="0.2">
      <c r="A258" s="9">
        <v>2021</v>
      </c>
      <c r="B258" s="9">
        <v>1127925</v>
      </c>
      <c r="C258" s="9" t="s">
        <v>967</v>
      </c>
    </row>
    <row r="259" spans="1:3" ht="12.75" customHeight="1" x14ac:dyDescent="0.2">
      <c r="A259" s="9">
        <v>2021</v>
      </c>
      <c r="B259" s="9">
        <v>1103692</v>
      </c>
      <c r="C259" s="9" t="s">
        <v>967</v>
      </c>
    </row>
    <row r="260" spans="1:3" ht="12.75" customHeight="1" x14ac:dyDescent="0.2">
      <c r="A260" s="9">
        <v>2021</v>
      </c>
      <c r="B260" s="9">
        <v>1308687</v>
      </c>
      <c r="C260" s="9" t="s">
        <v>967</v>
      </c>
    </row>
    <row r="261" spans="1:3" ht="12.75" customHeight="1" x14ac:dyDescent="0.2">
      <c r="A261" s="9">
        <v>2021</v>
      </c>
      <c r="B261" s="9">
        <v>1319230</v>
      </c>
      <c r="C261" s="9" t="s">
        <v>967</v>
      </c>
    </row>
    <row r="262" spans="1:3" ht="12.75" customHeight="1" x14ac:dyDescent="0.2">
      <c r="A262" s="9">
        <v>2021</v>
      </c>
      <c r="B262" s="9">
        <v>122845</v>
      </c>
      <c r="C262" s="9" t="s">
        <v>967</v>
      </c>
    </row>
    <row r="263" spans="1:3" ht="12.75" customHeight="1" x14ac:dyDescent="0.2">
      <c r="A263" s="9">
        <v>2021</v>
      </c>
      <c r="B263" s="9">
        <v>1308687</v>
      </c>
      <c r="C263" s="9" t="s">
        <v>967</v>
      </c>
    </row>
    <row r="264" spans="1:3" ht="12.75" customHeight="1" x14ac:dyDescent="0.2">
      <c r="A264" s="9">
        <v>2021</v>
      </c>
      <c r="B264" s="9">
        <v>1308687</v>
      </c>
      <c r="C264" s="9" t="s">
        <v>967</v>
      </c>
    </row>
    <row r="265" spans="1:3" ht="12.75" customHeight="1" x14ac:dyDescent="0.2">
      <c r="A265" s="9">
        <v>2021</v>
      </c>
      <c r="B265" s="9">
        <v>1127924</v>
      </c>
      <c r="C265" s="9" t="s">
        <v>967</v>
      </c>
    </row>
    <row r="266" spans="1:3" ht="12.75" customHeight="1" x14ac:dyDescent="0.2">
      <c r="A266" s="9">
        <v>2021</v>
      </c>
      <c r="B266" s="9">
        <v>1179970</v>
      </c>
      <c r="C266" s="9" t="s">
        <v>967</v>
      </c>
    </row>
    <row r="267" spans="1:3" ht="12.75" customHeight="1" x14ac:dyDescent="0.2">
      <c r="A267" s="9">
        <v>2021</v>
      </c>
      <c r="B267" s="9">
        <v>1127927</v>
      </c>
      <c r="C267" s="9" t="s">
        <v>967</v>
      </c>
    </row>
    <row r="268" spans="1:3" ht="12.75" customHeight="1" x14ac:dyDescent="0.2">
      <c r="A268" s="9">
        <v>2021</v>
      </c>
      <c r="B268" s="9">
        <v>122845</v>
      </c>
      <c r="C268" s="9" t="s">
        <v>967</v>
      </c>
    </row>
    <row r="269" spans="1:3" ht="12.75" customHeight="1" x14ac:dyDescent="0.2">
      <c r="A269" s="9">
        <v>2021</v>
      </c>
      <c r="B269" s="9">
        <v>122845</v>
      </c>
      <c r="C269" s="9" t="s">
        <v>967</v>
      </c>
    </row>
    <row r="270" spans="1:3" ht="12.75" customHeight="1" x14ac:dyDescent="0.2">
      <c r="A270" s="9">
        <v>2021</v>
      </c>
      <c r="B270" s="9">
        <v>123336</v>
      </c>
      <c r="C270" s="9" t="s">
        <v>967</v>
      </c>
    </row>
    <row r="271" spans="1:3" ht="12.75" customHeight="1" x14ac:dyDescent="0.2">
      <c r="A271" s="9">
        <v>2021</v>
      </c>
      <c r="B271" s="9">
        <v>1127924</v>
      </c>
      <c r="C271" s="9" t="s">
        <v>967</v>
      </c>
    </row>
    <row r="272" spans="1:3" ht="12.75" customHeight="1" x14ac:dyDescent="0.2">
      <c r="A272" s="9">
        <v>2021</v>
      </c>
      <c r="B272" s="9">
        <v>1270538</v>
      </c>
      <c r="C272" s="9" t="s">
        <v>967</v>
      </c>
    </row>
    <row r="273" spans="1:3" ht="12.75" customHeight="1" x14ac:dyDescent="0.2">
      <c r="A273" s="9">
        <v>2021</v>
      </c>
      <c r="B273" s="9">
        <v>1103909</v>
      </c>
      <c r="C273" s="9" t="s">
        <v>967</v>
      </c>
    </row>
    <row r="274" spans="1:3" ht="12.75" customHeight="1" x14ac:dyDescent="0.2">
      <c r="A274" s="9">
        <v>2021</v>
      </c>
      <c r="B274" s="9">
        <v>1103692</v>
      </c>
      <c r="C274" s="9" t="s">
        <v>967</v>
      </c>
    </row>
    <row r="275" spans="1:3" ht="12.75" customHeight="1" x14ac:dyDescent="0.2">
      <c r="A275" s="9">
        <v>2021</v>
      </c>
      <c r="B275" s="9">
        <v>1179970</v>
      </c>
      <c r="C275" s="9" t="s">
        <v>967</v>
      </c>
    </row>
    <row r="276" spans="1:3" ht="12.75" customHeight="1" x14ac:dyDescent="0.2">
      <c r="A276" s="9">
        <v>2021</v>
      </c>
      <c r="B276" s="9">
        <v>122845</v>
      </c>
      <c r="C276" s="9" t="s">
        <v>967</v>
      </c>
    </row>
    <row r="277" spans="1:3" ht="12.75" customHeight="1" x14ac:dyDescent="0.2">
      <c r="A277" s="9">
        <v>2021</v>
      </c>
      <c r="B277" s="9">
        <v>1117076</v>
      </c>
      <c r="C277" s="9" t="s">
        <v>967</v>
      </c>
    </row>
    <row r="278" spans="1:3" ht="12.75" customHeight="1" x14ac:dyDescent="0.2">
      <c r="A278" s="9">
        <v>2021</v>
      </c>
      <c r="B278" s="9">
        <v>123336</v>
      </c>
      <c r="C278" s="9" t="s">
        <v>967</v>
      </c>
    </row>
    <row r="279" spans="1:3" ht="12.75" customHeight="1" x14ac:dyDescent="0.2">
      <c r="A279" s="9">
        <v>2021</v>
      </c>
      <c r="B279" s="9">
        <v>122845</v>
      </c>
      <c r="C279" s="9" t="s">
        <v>967</v>
      </c>
    </row>
    <row r="280" spans="1:3" ht="12.75" customHeight="1" x14ac:dyDescent="0.2">
      <c r="A280" s="9">
        <v>2021</v>
      </c>
      <c r="B280" s="9">
        <v>1270538</v>
      </c>
      <c r="C280" s="9" t="s">
        <v>967</v>
      </c>
    </row>
    <row r="281" spans="1:3" ht="12.75" customHeight="1" x14ac:dyDescent="0.2">
      <c r="A281" s="9">
        <v>2021</v>
      </c>
      <c r="B281" s="9">
        <v>1127925</v>
      </c>
      <c r="C281" s="9" t="s">
        <v>967</v>
      </c>
    </row>
    <row r="282" spans="1:3" ht="12.75" customHeight="1" x14ac:dyDescent="0.2">
      <c r="A282" s="9">
        <v>2021</v>
      </c>
      <c r="B282" s="9">
        <v>1103909</v>
      </c>
      <c r="C282" s="9" t="s">
        <v>967</v>
      </c>
    </row>
    <row r="283" spans="1:3" ht="12.75" customHeight="1" x14ac:dyDescent="0.2">
      <c r="A283" s="9">
        <v>2021</v>
      </c>
      <c r="B283" s="9">
        <v>122845</v>
      </c>
      <c r="C283" s="9" t="s">
        <v>967</v>
      </c>
    </row>
    <row r="284" spans="1:3" ht="12.75" customHeight="1" x14ac:dyDescent="0.2">
      <c r="A284" s="9">
        <v>2021</v>
      </c>
      <c r="B284" s="9">
        <v>1127924</v>
      </c>
      <c r="C284" s="9" t="s">
        <v>967</v>
      </c>
    </row>
    <row r="285" spans="1:3" ht="12.75" customHeight="1" x14ac:dyDescent="0.2">
      <c r="A285" s="9">
        <v>2021</v>
      </c>
      <c r="B285" s="9">
        <v>150129</v>
      </c>
      <c r="C285" s="9" t="s">
        <v>967</v>
      </c>
    </row>
    <row r="286" spans="1:3" ht="12.75" customHeight="1" x14ac:dyDescent="0.2">
      <c r="A286" s="9">
        <v>2021</v>
      </c>
      <c r="B286" s="9">
        <v>1127925</v>
      </c>
      <c r="C286" s="9" t="s">
        <v>967</v>
      </c>
    </row>
    <row r="287" spans="1:3" ht="12.75" customHeight="1" x14ac:dyDescent="0.2">
      <c r="A287" s="9">
        <v>2021</v>
      </c>
      <c r="B287" s="9">
        <v>108730</v>
      </c>
      <c r="C287" s="9" t="s">
        <v>967</v>
      </c>
    </row>
    <row r="288" spans="1:3" ht="12.75" customHeight="1" x14ac:dyDescent="0.2">
      <c r="A288" s="9">
        <v>2021</v>
      </c>
      <c r="B288" s="9">
        <v>108730</v>
      </c>
      <c r="C288" s="9" t="s">
        <v>967</v>
      </c>
    </row>
    <row r="289" spans="1:3" ht="12.75" customHeight="1" x14ac:dyDescent="0.2">
      <c r="A289" s="9">
        <v>2021</v>
      </c>
      <c r="B289" s="9">
        <v>1179970</v>
      </c>
      <c r="C289" s="9" t="s">
        <v>967</v>
      </c>
    </row>
    <row r="290" spans="1:3" ht="12.75" customHeight="1" x14ac:dyDescent="0.2">
      <c r="A290" s="9">
        <v>2021</v>
      </c>
      <c r="B290" s="9">
        <v>1179970</v>
      </c>
      <c r="C290" s="9" t="s">
        <v>967</v>
      </c>
    </row>
    <row r="291" spans="1:3" ht="12.75" customHeight="1" x14ac:dyDescent="0.2">
      <c r="A291" s="9">
        <v>2021</v>
      </c>
      <c r="B291" s="9">
        <v>122845</v>
      </c>
      <c r="C291" s="9" t="s">
        <v>967</v>
      </c>
    </row>
    <row r="292" spans="1:3" ht="12.75" customHeight="1" x14ac:dyDescent="0.2">
      <c r="A292" s="9">
        <v>2021</v>
      </c>
      <c r="B292" s="9">
        <v>1308687</v>
      </c>
      <c r="C292" s="9" t="s">
        <v>967</v>
      </c>
    </row>
    <row r="293" spans="1:3" ht="12.75" customHeight="1" x14ac:dyDescent="0.2">
      <c r="A293" s="9">
        <v>2021</v>
      </c>
      <c r="B293" s="9">
        <v>1308687</v>
      </c>
      <c r="C293" s="9" t="s">
        <v>967</v>
      </c>
    </row>
    <row r="294" spans="1:3" ht="12.75" customHeight="1" x14ac:dyDescent="0.2">
      <c r="A294" s="9">
        <v>2021</v>
      </c>
      <c r="B294" s="9">
        <v>1308687</v>
      </c>
      <c r="C294" s="9" t="s">
        <v>967</v>
      </c>
    </row>
    <row r="295" spans="1:3" ht="12.75" customHeight="1" x14ac:dyDescent="0.2">
      <c r="A295" s="9">
        <v>2021</v>
      </c>
      <c r="B295" s="9">
        <v>122845</v>
      </c>
      <c r="C295" s="9" t="s">
        <v>967</v>
      </c>
    </row>
    <row r="296" spans="1:3" ht="12.75" customHeight="1" x14ac:dyDescent="0.2">
      <c r="A296" s="9">
        <v>2021</v>
      </c>
      <c r="B296" s="9">
        <v>1127924</v>
      </c>
      <c r="C296" s="9" t="s">
        <v>967</v>
      </c>
    </row>
    <row r="297" spans="1:3" ht="12.75" customHeight="1" x14ac:dyDescent="0.2">
      <c r="A297" s="9">
        <v>2021</v>
      </c>
      <c r="B297" s="9">
        <v>1127927</v>
      </c>
      <c r="C297" s="9" t="s">
        <v>967</v>
      </c>
    </row>
    <row r="298" spans="1:3" ht="12.75" customHeight="1" x14ac:dyDescent="0.2">
      <c r="A298" s="9">
        <v>2021</v>
      </c>
      <c r="B298" s="9">
        <v>122845</v>
      </c>
      <c r="C298" s="9" t="s">
        <v>967</v>
      </c>
    </row>
    <row r="299" spans="1:3" ht="12.75" customHeight="1" x14ac:dyDescent="0.2">
      <c r="A299" s="9">
        <v>2021</v>
      </c>
      <c r="B299" s="9">
        <v>1103657</v>
      </c>
      <c r="C299" s="9" t="s">
        <v>967</v>
      </c>
    </row>
    <row r="300" spans="1:3" ht="12.75" customHeight="1" x14ac:dyDescent="0.2">
      <c r="A300" s="9">
        <v>2021</v>
      </c>
      <c r="B300" s="9">
        <v>1308687</v>
      </c>
      <c r="C300" s="9" t="s">
        <v>967</v>
      </c>
    </row>
    <row r="301" spans="1:3" ht="12.75" customHeight="1" x14ac:dyDescent="0.2">
      <c r="A301" s="9">
        <v>2021</v>
      </c>
      <c r="B301" s="9">
        <v>1319230</v>
      </c>
      <c r="C301" s="9" t="s">
        <v>967</v>
      </c>
    </row>
    <row r="302" spans="1:3" ht="12.75" customHeight="1" x14ac:dyDescent="0.2">
      <c r="A302" s="9">
        <v>2021</v>
      </c>
      <c r="B302" s="9">
        <v>1179970</v>
      </c>
      <c r="C302" s="9" t="s">
        <v>967</v>
      </c>
    </row>
    <row r="303" spans="1:3" ht="12.75" customHeight="1" x14ac:dyDescent="0.2">
      <c r="A303" s="9">
        <v>2021</v>
      </c>
      <c r="B303" s="9">
        <v>1127927</v>
      </c>
      <c r="C303" s="9" t="s">
        <v>967</v>
      </c>
    </row>
    <row r="304" spans="1:3" ht="12.75" customHeight="1" x14ac:dyDescent="0.2">
      <c r="A304" s="9">
        <v>2021</v>
      </c>
      <c r="B304" s="9">
        <v>1179970</v>
      </c>
      <c r="C304" s="9" t="s">
        <v>967</v>
      </c>
    </row>
    <row r="305" spans="1:3" ht="12.75" customHeight="1" x14ac:dyDescent="0.2">
      <c r="A305" s="9">
        <v>2021</v>
      </c>
      <c r="B305" s="9">
        <v>1179970</v>
      </c>
      <c r="C305" s="9" t="s">
        <v>967</v>
      </c>
    </row>
    <row r="306" spans="1:3" ht="12.75" customHeight="1" x14ac:dyDescent="0.2">
      <c r="A306" s="9">
        <v>2021</v>
      </c>
      <c r="B306" s="9">
        <v>108730</v>
      </c>
      <c r="C306" s="9" t="s">
        <v>967</v>
      </c>
    </row>
    <row r="307" spans="1:3" ht="12.75" customHeight="1" x14ac:dyDescent="0.2">
      <c r="A307" s="9">
        <v>2021</v>
      </c>
      <c r="B307" s="9">
        <v>1319230</v>
      </c>
      <c r="C307" s="9" t="s">
        <v>967</v>
      </c>
    </row>
    <row r="308" spans="1:3" ht="12.75" customHeight="1" x14ac:dyDescent="0.2">
      <c r="A308" s="9">
        <v>2021</v>
      </c>
      <c r="B308" s="9">
        <v>1127925</v>
      </c>
      <c r="C308" s="9" t="s">
        <v>967</v>
      </c>
    </row>
    <row r="309" spans="1:3" ht="12.75" customHeight="1" x14ac:dyDescent="0.2">
      <c r="A309" s="9">
        <v>2021</v>
      </c>
      <c r="B309" s="9">
        <v>1179970</v>
      </c>
      <c r="C309" s="9" t="s">
        <v>967</v>
      </c>
    </row>
    <row r="310" spans="1:3" ht="12.75" customHeight="1" x14ac:dyDescent="0.2">
      <c r="A310" s="9">
        <v>2021</v>
      </c>
      <c r="B310" s="9">
        <v>1308687</v>
      </c>
      <c r="C310" s="9" t="s">
        <v>967</v>
      </c>
    </row>
    <row r="311" spans="1:3" ht="12.75" customHeight="1" x14ac:dyDescent="0.2">
      <c r="A311" s="9">
        <v>2021</v>
      </c>
      <c r="B311" s="9">
        <v>1365444</v>
      </c>
      <c r="C311" s="9" t="s">
        <v>967</v>
      </c>
    </row>
    <row r="312" spans="1:3" ht="12.75" customHeight="1" x14ac:dyDescent="0.2">
      <c r="A312" s="9">
        <v>2021</v>
      </c>
      <c r="B312" s="9">
        <v>1179970</v>
      </c>
      <c r="C312" s="9" t="s">
        <v>967</v>
      </c>
    </row>
    <row r="313" spans="1:3" ht="12.75" customHeight="1" x14ac:dyDescent="0.2">
      <c r="A313" s="9">
        <v>2021</v>
      </c>
      <c r="B313" s="9">
        <v>1179970</v>
      </c>
      <c r="C313" s="9" t="s">
        <v>967</v>
      </c>
    </row>
    <row r="314" spans="1:3" ht="12.75" customHeight="1" x14ac:dyDescent="0.2">
      <c r="A314" s="9">
        <v>2021</v>
      </c>
      <c r="B314" s="9">
        <v>122845</v>
      </c>
      <c r="C314" s="9" t="s">
        <v>967</v>
      </c>
    </row>
    <row r="315" spans="1:3" ht="12.75" customHeight="1" x14ac:dyDescent="0.2">
      <c r="A315" s="9">
        <v>2021</v>
      </c>
      <c r="B315" s="9">
        <v>1319230</v>
      </c>
      <c r="C315" s="9" t="s">
        <v>967</v>
      </c>
    </row>
    <row r="316" spans="1:3" ht="12.75" customHeight="1" x14ac:dyDescent="0.2">
      <c r="A316" s="9">
        <v>2021</v>
      </c>
      <c r="B316" s="9">
        <v>1127926</v>
      </c>
      <c r="C316" s="9" t="s">
        <v>967</v>
      </c>
    </row>
    <row r="317" spans="1:3" ht="12.75" customHeight="1" x14ac:dyDescent="0.2">
      <c r="A317" s="9">
        <v>2021</v>
      </c>
      <c r="B317" s="9">
        <v>1179970</v>
      </c>
      <c r="C317" s="9" t="s">
        <v>967</v>
      </c>
    </row>
    <row r="318" spans="1:3" ht="12.75" customHeight="1" x14ac:dyDescent="0.2">
      <c r="A318" s="9">
        <v>2021</v>
      </c>
      <c r="B318" s="9">
        <v>1179970</v>
      </c>
      <c r="C318" s="9" t="s">
        <v>967</v>
      </c>
    </row>
    <row r="319" spans="1:3" ht="12.75" customHeight="1" x14ac:dyDescent="0.2">
      <c r="A319" s="9">
        <v>2021</v>
      </c>
      <c r="B319" s="9">
        <v>1103909</v>
      </c>
      <c r="C319" s="9" t="s">
        <v>967</v>
      </c>
    </row>
    <row r="320" spans="1:3" ht="12.75" customHeight="1" x14ac:dyDescent="0.2">
      <c r="A320" s="9">
        <v>2021</v>
      </c>
      <c r="B320" s="9">
        <v>122845</v>
      </c>
      <c r="C320" s="9" t="s">
        <v>967</v>
      </c>
    </row>
    <row r="321" spans="1:3" ht="12.75" customHeight="1" x14ac:dyDescent="0.2">
      <c r="A321" s="9">
        <v>2021</v>
      </c>
      <c r="B321" s="9">
        <v>1179970</v>
      </c>
      <c r="C321" s="9" t="s">
        <v>967</v>
      </c>
    </row>
    <row r="322" spans="1:3" ht="12.75" customHeight="1" x14ac:dyDescent="0.2">
      <c r="A322" s="9">
        <v>2021</v>
      </c>
      <c r="B322" s="9">
        <v>1308687</v>
      </c>
      <c r="C322" s="9" t="s">
        <v>967</v>
      </c>
    </row>
    <row r="323" spans="1:3" ht="12.75" customHeight="1" x14ac:dyDescent="0.2">
      <c r="A323" s="9">
        <v>2021</v>
      </c>
      <c r="B323" s="9">
        <v>122845</v>
      </c>
      <c r="C323" s="9" t="s">
        <v>967</v>
      </c>
    </row>
    <row r="324" spans="1:3" ht="12.75" customHeight="1" x14ac:dyDescent="0.2">
      <c r="A324" s="9">
        <v>2021</v>
      </c>
      <c r="B324" s="9">
        <v>1127926</v>
      </c>
      <c r="C324" s="9" t="s">
        <v>967</v>
      </c>
    </row>
    <row r="325" spans="1:3" ht="12.75" customHeight="1" x14ac:dyDescent="0.2">
      <c r="A325" s="9">
        <v>2021</v>
      </c>
      <c r="B325" s="9">
        <v>1270538</v>
      </c>
      <c r="C325" s="9" t="s">
        <v>967</v>
      </c>
    </row>
    <row r="326" spans="1:3" ht="12.75" customHeight="1" x14ac:dyDescent="0.2">
      <c r="A326" s="9">
        <v>2021</v>
      </c>
      <c r="B326" s="9">
        <v>1179970</v>
      </c>
      <c r="C326" s="9" t="s">
        <v>967</v>
      </c>
    </row>
    <row r="327" spans="1:3" ht="12.75" customHeight="1" x14ac:dyDescent="0.2">
      <c r="A327" s="9">
        <v>2021</v>
      </c>
      <c r="B327" s="9">
        <v>122845</v>
      </c>
      <c r="C327" s="9" t="s">
        <v>967</v>
      </c>
    </row>
    <row r="328" spans="1:3" ht="12.75" customHeight="1" x14ac:dyDescent="0.2">
      <c r="A328" s="9">
        <v>2021</v>
      </c>
      <c r="B328" s="9">
        <v>108730</v>
      </c>
      <c r="C328" s="9" t="s">
        <v>967</v>
      </c>
    </row>
    <row r="329" spans="1:3" ht="12.75" customHeight="1" x14ac:dyDescent="0.2">
      <c r="A329" s="9">
        <v>2021</v>
      </c>
      <c r="B329" s="9">
        <v>1179970</v>
      </c>
      <c r="C329" s="9" t="s">
        <v>967</v>
      </c>
    </row>
    <row r="330" spans="1:3" ht="12.75" customHeight="1" x14ac:dyDescent="0.2">
      <c r="A330" s="9">
        <v>2021</v>
      </c>
      <c r="B330" s="9">
        <v>1179970</v>
      </c>
      <c r="C330" s="9" t="s">
        <v>967</v>
      </c>
    </row>
    <row r="331" spans="1:3" ht="12.75" customHeight="1" x14ac:dyDescent="0.2">
      <c r="A331" s="9">
        <v>2021</v>
      </c>
      <c r="B331" s="9">
        <v>1127925</v>
      </c>
      <c r="C331" s="9" t="s">
        <v>967</v>
      </c>
    </row>
    <row r="332" spans="1:3" ht="12.75" customHeight="1" x14ac:dyDescent="0.2">
      <c r="A332" s="9">
        <v>2021</v>
      </c>
      <c r="B332" s="9">
        <v>1127926</v>
      </c>
      <c r="C332" s="9" t="s">
        <v>967</v>
      </c>
    </row>
    <row r="333" spans="1:3" ht="12.75" customHeight="1" x14ac:dyDescent="0.2">
      <c r="A333" s="9">
        <v>2021</v>
      </c>
      <c r="B333" s="9">
        <v>1308687</v>
      </c>
      <c r="C333" s="9" t="s">
        <v>967</v>
      </c>
    </row>
    <row r="334" spans="1:3" ht="12.75" customHeight="1" x14ac:dyDescent="0.2">
      <c r="A334" s="9">
        <v>2021</v>
      </c>
      <c r="B334" s="9">
        <v>1103909</v>
      </c>
      <c r="C334" s="9" t="s">
        <v>967</v>
      </c>
    </row>
    <row r="335" spans="1:3" ht="12.75" customHeight="1" x14ac:dyDescent="0.2">
      <c r="A335" s="9">
        <v>2021</v>
      </c>
      <c r="B335" s="9">
        <v>1179970</v>
      </c>
      <c r="C335" s="9" t="s">
        <v>967</v>
      </c>
    </row>
    <row r="336" spans="1:3" ht="12.75" customHeight="1" x14ac:dyDescent="0.2">
      <c r="A336" s="9">
        <v>2021</v>
      </c>
      <c r="B336" s="9">
        <v>1103692</v>
      </c>
      <c r="C336" s="9" t="s">
        <v>967</v>
      </c>
    </row>
    <row r="337" spans="1:3" ht="12.75" customHeight="1" x14ac:dyDescent="0.2">
      <c r="A337" s="9">
        <v>2021</v>
      </c>
      <c r="B337" s="9">
        <v>1179970</v>
      </c>
      <c r="C337" s="9" t="s">
        <v>967</v>
      </c>
    </row>
    <row r="338" spans="1:3" ht="12.75" customHeight="1" x14ac:dyDescent="0.2">
      <c r="A338" s="9">
        <v>2021</v>
      </c>
      <c r="B338" s="9">
        <v>1179970</v>
      </c>
      <c r="C338" s="9" t="s">
        <v>967</v>
      </c>
    </row>
    <row r="339" spans="1:3" ht="12.75" customHeight="1" x14ac:dyDescent="0.2">
      <c r="A339" s="9">
        <v>2021</v>
      </c>
      <c r="B339" s="9">
        <v>108730</v>
      </c>
      <c r="C339" s="9" t="s">
        <v>967</v>
      </c>
    </row>
    <row r="340" spans="1:3" ht="12.75" customHeight="1" x14ac:dyDescent="0.2">
      <c r="A340" s="9">
        <v>2021</v>
      </c>
      <c r="B340" s="9">
        <v>108730</v>
      </c>
      <c r="C340" s="9" t="s">
        <v>967</v>
      </c>
    </row>
    <row r="341" spans="1:3" ht="12.75" customHeight="1" x14ac:dyDescent="0.2">
      <c r="A341" s="9">
        <v>2021</v>
      </c>
      <c r="B341" s="9">
        <v>1103657</v>
      </c>
      <c r="C341" s="9" t="s">
        <v>967</v>
      </c>
    </row>
    <row r="342" spans="1:3" ht="12.75" customHeight="1" x14ac:dyDescent="0.2">
      <c r="A342" s="9">
        <v>2021</v>
      </c>
      <c r="B342" s="9">
        <v>1103692</v>
      </c>
      <c r="C342" s="9" t="s">
        <v>967</v>
      </c>
    </row>
    <row r="343" spans="1:3" ht="12.75" customHeight="1" x14ac:dyDescent="0.2">
      <c r="A343" s="9">
        <v>2021</v>
      </c>
      <c r="B343" s="9">
        <v>1365444</v>
      </c>
      <c r="C343" s="9" t="s">
        <v>967</v>
      </c>
    </row>
    <row r="344" spans="1:3" ht="12.75" customHeight="1" x14ac:dyDescent="0.2">
      <c r="A344" s="9">
        <v>2021</v>
      </c>
      <c r="B344" s="9">
        <v>1179970</v>
      </c>
      <c r="C344" s="9" t="s">
        <v>967</v>
      </c>
    </row>
    <row r="345" spans="1:3" ht="12.75" customHeight="1" x14ac:dyDescent="0.2">
      <c r="A345" s="9">
        <v>2021</v>
      </c>
      <c r="B345" s="9">
        <v>1179970</v>
      </c>
      <c r="C345" s="9" t="s">
        <v>967</v>
      </c>
    </row>
    <row r="346" spans="1:3" ht="12.75" customHeight="1" x14ac:dyDescent="0.2">
      <c r="A346" s="9">
        <v>2021</v>
      </c>
      <c r="B346" s="9">
        <v>1179970</v>
      </c>
      <c r="C346" s="9" t="s">
        <v>967</v>
      </c>
    </row>
    <row r="347" spans="1:3" ht="12.75" customHeight="1" x14ac:dyDescent="0.2">
      <c r="A347" s="9">
        <v>2021</v>
      </c>
      <c r="B347" s="9">
        <v>1179970</v>
      </c>
      <c r="C347" s="9" t="s">
        <v>967</v>
      </c>
    </row>
    <row r="348" spans="1:3" ht="12.75" customHeight="1" x14ac:dyDescent="0.2">
      <c r="A348" s="9">
        <v>2021</v>
      </c>
      <c r="B348" s="9">
        <v>122845</v>
      </c>
      <c r="C348" s="9" t="s">
        <v>967</v>
      </c>
    </row>
    <row r="349" spans="1:3" ht="12.75" customHeight="1" x14ac:dyDescent="0.2">
      <c r="A349" s="9">
        <v>2021</v>
      </c>
      <c r="B349" s="9">
        <v>108730</v>
      </c>
      <c r="C349" s="9" t="s">
        <v>967</v>
      </c>
    </row>
    <row r="350" spans="1:3" ht="12.75" customHeight="1" x14ac:dyDescent="0.2">
      <c r="A350" s="9">
        <v>2021</v>
      </c>
      <c r="B350" s="9">
        <v>108730</v>
      </c>
      <c r="C350" s="9" t="s">
        <v>967</v>
      </c>
    </row>
    <row r="351" spans="1:3" ht="12.75" customHeight="1" x14ac:dyDescent="0.2">
      <c r="A351" s="9">
        <v>2021</v>
      </c>
      <c r="B351" s="9">
        <v>122845</v>
      </c>
      <c r="C351" s="9" t="s">
        <v>967</v>
      </c>
    </row>
    <row r="352" spans="1:3" ht="12.75" customHeight="1" x14ac:dyDescent="0.2">
      <c r="A352" s="9">
        <v>2021</v>
      </c>
      <c r="B352" s="9">
        <v>1179970</v>
      </c>
      <c r="C352" s="9" t="s">
        <v>967</v>
      </c>
    </row>
    <row r="353" spans="1:3" ht="12.75" customHeight="1" x14ac:dyDescent="0.2">
      <c r="A353" s="9">
        <v>2021</v>
      </c>
      <c r="B353" s="9">
        <v>1308687</v>
      </c>
      <c r="C353" s="9" t="s">
        <v>967</v>
      </c>
    </row>
    <row r="354" spans="1:3" ht="12.75" customHeight="1" x14ac:dyDescent="0.2">
      <c r="A354" s="9">
        <v>2021</v>
      </c>
      <c r="B354" s="9">
        <v>122845</v>
      </c>
      <c r="C354" s="9" t="s">
        <v>967</v>
      </c>
    </row>
    <row r="355" spans="1:3" ht="12.75" customHeight="1" x14ac:dyDescent="0.2">
      <c r="A355" s="9">
        <v>2021</v>
      </c>
      <c r="B355" s="9">
        <v>150129</v>
      </c>
      <c r="C355" s="9" t="s">
        <v>967</v>
      </c>
    </row>
    <row r="356" spans="1:3" ht="12.75" customHeight="1" x14ac:dyDescent="0.2">
      <c r="A356" s="9">
        <v>2021</v>
      </c>
      <c r="B356" s="9">
        <v>1308687</v>
      </c>
      <c r="C356" s="9" t="s">
        <v>967</v>
      </c>
    </row>
    <row r="357" spans="1:3" ht="12.75" customHeight="1" x14ac:dyDescent="0.2">
      <c r="A357" s="9">
        <v>2021</v>
      </c>
      <c r="B357" s="9">
        <v>123336</v>
      </c>
      <c r="C357" s="9" t="s">
        <v>967</v>
      </c>
    </row>
    <row r="358" spans="1:3" ht="12.75" customHeight="1" x14ac:dyDescent="0.2">
      <c r="A358" s="9">
        <v>2021</v>
      </c>
      <c r="B358" s="9">
        <v>123336</v>
      </c>
      <c r="C358" s="9" t="s">
        <v>967</v>
      </c>
    </row>
    <row r="359" spans="1:3" ht="12.75" customHeight="1" x14ac:dyDescent="0.2">
      <c r="A359" s="9">
        <v>2021</v>
      </c>
      <c r="B359" s="9">
        <v>123336</v>
      </c>
      <c r="C359" s="9" t="s">
        <v>967</v>
      </c>
    </row>
    <row r="360" spans="1:3" ht="12.75" customHeight="1" x14ac:dyDescent="0.2">
      <c r="A360" s="9">
        <v>2021</v>
      </c>
      <c r="B360" s="9">
        <v>1103832</v>
      </c>
      <c r="C360" s="9" t="s">
        <v>134</v>
      </c>
    </row>
    <row r="361" spans="1:3" ht="12.75" customHeight="1" x14ac:dyDescent="0.2">
      <c r="A361" s="9">
        <v>2021</v>
      </c>
      <c r="B361" s="9">
        <v>1308687</v>
      </c>
      <c r="C361" s="9" t="s">
        <v>134</v>
      </c>
    </row>
    <row r="362" spans="1:3" ht="12.75" customHeight="1" x14ac:dyDescent="0.2">
      <c r="A362" s="9">
        <v>2021</v>
      </c>
      <c r="B362" s="9">
        <v>1103692</v>
      </c>
      <c r="C362" s="9" t="s">
        <v>134</v>
      </c>
    </row>
    <row r="363" spans="1:3" ht="12.75" customHeight="1" x14ac:dyDescent="0.2">
      <c r="A363" s="9">
        <v>2021</v>
      </c>
      <c r="B363" s="9">
        <v>1127924</v>
      </c>
      <c r="C363" s="9" t="s">
        <v>134</v>
      </c>
    </row>
    <row r="364" spans="1:3" ht="12.75" customHeight="1" x14ac:dyDescent="0.2">
      <c r="A364" s="9">
        <v>2021</v>
      </c>
      <c r="B364" s="9">
        <v>1103909</v>
      </c>
      <c r="C364" s="9" t="s">
        <v>134</v>
      </c>
    </row>
    <row r="365" spans="1:3" ht="12.75" customHeight="1" x14ac:dyDescent="0.2">
      <c r="A365" s="9">
        <v>2021</v>
      </c>
      <c r="B365" s="9">
        <v>1103832</v>
      </c>
      <c r="C365" s="9" t="s">
        <v>134</v>
      </c>
    </row>
    <row r="366" spans="1:3" ht="12.75" customHeight="1" x14ac:dyDescent="0.2">
      <c r="A366" s="9">
        <v>2021</v>
      </c>
      <c r="B366" s="9">
        <v>1308687</v>
      </c>
      <c r="C366" s="9" t="s">
        <v>134</v>
      </c>
    </row>
    <row r="367" spans="1:3" ht="12.75" customHeight="1" x14ac:dyDescent="0.2">
      <c r="A367" s="9">
        <v>2021</v>
      </c>
      <c r="B367" s="9">
        <v>1319230</v>
      </c>
      <c r="C367" s="9" t="s">
        <v>134</v>
      </c>
    </row>
    <row r="368" spans="1:3" ht="12.75" customHeight="1" x14ac:dyDescent="0.2">
      <c r="A368" s="9">
        <v>2021</v>
      </c>
      <c r="B368" s="9">
        <v>1127925</v>
      </c>
      <c r="C368" s="9" t="s">
        <v>134</v>
      </c>
    </row>
    <row r="369" spans="1:3" ht="12.75" customHeight="1" x14ac:dyDescent="0.2">
      <c r="A369" s="9">
        <v>2021</v>
      </c>
      <c r="B369" s="9">
        <v>123336</v>
      </c>
      <c r="C369" s="9" t="s">
        <v>134</v>
      </c>
    </row>
    <row r="370" spans="1:3" ht="12.75" customHeight="1" x14ac:dyDescent="0.2">
      <c r="A370" s="9">
        <v>2021</v>
      </c>
      <c r="B370" s="9">
        <v>1179970</v>
      </c>
      <c r="C370" s="9" t="s">
        <v>134</v>
      </c>
    </row>
    <row r="371" spans="1:3" ht="12.75" customHeight="1" x14ac:dyDescent="0.2">
      <c r="A371" s="9">
        <v>2021</v>
      </c>
      <c r="B371" s="9">
        <v>1103909</v>
      </c>
      <c r="C371" s="9" t="s">
        <v>134</v>
      </c>
    </row>
    <row r="372" spans="1:3" ht="12.75" customHeight="1" x14ac:dyDescent="0.2">
      <c r="A372" s="9">
        <v>2021</v>
      </c>
      <c r="B372" s="9">
        <v>123336</v>
      </c>
      <c r="C372" s="9" t="s">
        <v>134</v>
      </c>
    </row>
    <row r="373" spans="1:3" ht="12.75" customHeight="1" x14ac:dyDescent="0.2">
      <c r="A373" s="9">
        <v>2021</v>
      </c>
      <c r="B373" s="9">
        <v>1103909</v>
      </c>
      <c r="C373" s="9" t="s">
        <v>134</v>
      </c>
    </row>
    <row r="374" spans="1:3" ht="12.75" customHeight="1" x14ac:dyDescent="0.2">
      <c r="A374" s="9">
        <v>2021</v>
      </c>
      <c r="B374" s="9">
        <v>1308687</v>
      </c>
      <c r="C374" s="9" t="s">
        <v>134</v>
      </c>
    </row>
    <row r="375" spans="1:3" ht="12.75" customHeight="1" x14ac:dyDescent="0.2">
      <c r="A375" s="9">
        <v>2021</v>
      </c>
      <c r="B375" s="9">
        <v>122845</v>
      </c>
      <c r="C375" s="9" t="s">
        <v>134</v>
      </c>
    </row>
    <row r="376" spans="1:3" ht="12.75" customHeight="1" x14ac:dyDescent="0.2">
      <c r="A376" s="9">
        <v>2021</v>
      </c>
      <c r="B376" s="9">
        <v>1127924</v>
      </c>
      <c r="C376" s="9" t="s">
        <v>134</v>
      </c>
    </row>
    <row r="377" spans="1:3" ht="12.75" customHeight="1" x14ac:dyDescent="0.2">
      <c r="A377" s="9">
        <v>2021</v>
      </c>
      <c r="B377" s="9">
        <v>1127924</v>
      </c>
      <c r="C377" s="9" t="s">
        <v>134</v>
      </c>
    </row>
    <row r="378" spans="1:3" ht="12.75" customHeight="1" x14ac:dyDescent="0.2">
      <c r="A378" s="9">
        <v>2021</v>
      </c>
      <c r="B378" s="9">
        <v>1127927</v>
      </c>
      <c r="C378" s="9" t="s">
        <v>134</v>
      </c>
    </row>
    <row r="379" spans="1:3" ht="12.75" customHeight="1" x14ac:dyDescent="0.2">
      <c r="A379" s="9">
        <v>2021</v>
      </c>
      <c r="B379" s="9">
        <v>1103692</v>
      </c>
      <c r="C379" s="9" t="s">
        <v>134</v>
      </c>
    </row>
    <row r="380" spans="1:3" ht="12.75" customHeight="1" x14ac:dyDescent="0.2">
      <c r="A380" s="9">
        <v>2021</v>
      </c>
      <c r="B380" s="9">
        <v>1365444</v>
      </c>
      <c r="C380" s="9" t="s">
        <v>134</v>
      </c>
    </row>
    <row r="381" spans="1:3" ht="12.75" customHeight="1" x14ac:dyDescent="0.2">
      <c r="A381" s="9">
        <v>2021</v>
      </c>
      <c r="B381" s="9">
        <v>1179970</v>
      </c>
      <c r="C381" s="9" t="s">
        <v>134</v>
      </c>
    </row>
    <row r="382" spans="1:3" ht="12.75" customHeight="1" x14ac:dyDescent="0.2">
      <c r="A382" s="9">
        <v>2021</v>
      </c>
      <c r="B382" s="9">
        <v>1103909</v>
      </c>
      <c r="C382" s="9" t="s">
        <v>134</v>
      </c>
    </row>
    <row r="383" spans="1:3" ht="12.75" customHeight="1" x14ac:dyDescent="0.2">
      <c r="A383" s="9">
        <v>2021</v>
      </c>
      <c r="B383" s="9">
        <v>1103692</v>
      </c>
      <c r="C383" s="9" t="s">
        <v>134</v>
      </c>
    </row>
    <row r="384" spans="1:3" ht="12.75" customHeight="1" x14ac:dyDescent="0.2">
      <c r="A384" s="9">
        <v>2021</v>
      </c>
      <c r="B384" s="9">
        <v>1127926</v>
      </c>
      <c r="C384" s="9" t="s">
        <v>134</v>
      </c>
    </row>
    <row r="385" spans="1:3" ht="12.75" customHeight="1" x14ac:dyDescent="0.2">
      <c r="A385" s="9">
        <v>2021</v>
      </c>
      <c r="B385" s="9">
        <v>1103657</v>
      </c>
      <c r="C385" s="9" t="s">
        <v>134</v>
      </c>
    </row>
    <row r="386" spans="1:3" ht="12.75" customHeight="1" x14ac:dyDescent="0.2">
      <c r="A386" s="9">
        <v>2021</v>
      </c>
      <c r="B386" s="9">
        <v>1103692</v>
      </c>
      <c r="C386" s="9" t="s">
        <v>134</v>
      </c>
    </row>
    <row r="387" spans="1:3" ht="12.75" customHeight="1" x14ac:dyDescent="0.2">
      <c r="A387" s="9">
        <v>2021</v>
      </c>
      <c r="B387" s="9">
        <v>1127927</v>
      </c>
      <c r="C387" s="9" t="s">
        <v>134</v>
      </c>
    </row>
    <row r="388" spans="1:3" ht="12.75" customHeight="1" x14ac:dyDescent="0.2">
      <c r="A388" s="9">
        <v>2021</v>
      </c>
      <c r="B388" s="9">
        <v>1103909</v>
      </c>
      <c r="C388" s="9" t="s">
        <v>134</v>
      </c>
    </row>
    <row r="389" spans="1:3" ht="12.75" customHeight="1" x14ac:dyDescent="0.2">
      <c r="A389" s="9">
        <v>2021</v>
      </c>
      <c r="B389" s="9">
        <v>1179970</v>
      </c>
      <c r="C389" s="9" t="s">
        <v>134</v>
      </c>
    </row>
    <row r="390" spans="1:3" ht="12.75" customHeight="1" x14ac:dyDescent="0.2">
      <c r="A390" s="9">
        <v>2021</v>
      </c>
      <c r="B390" s="9">
        <v>1308687</v>
      </c>
      <c r="C390" s="9" t="s">
        <v>134</v>
      </c>
    </row>
    <row r="391" spans="1:3" ht="12.75" customHeight="1" x14ac:dyDescent="0.2">
      <c r="A391" s="9">
        <v>2021</v>
      </c>
      <c r="B391" s="9">
        <v>122845</v>
      </c>
      <c r="C391" s="9" t="s">
        <v>134</v>
      </c>
    </row>
    <row r="392" spans="1:3" ht="12.75" customHeight="1" x14ac:dyDescent="0.2">
      <c r="A392" s="9">
        <v>2021</v>
      </c>
      <c r="B392" s="9">
        <v>150129</v>
      </c>
      <c r="C392" s="9" t="s">
        <v>966</v>
      </c>
    </row>
    <row r="393" spans="1:3" ht="12.75" customHeight="1" x14ac:dyDescent="0.2">
      <c r="A393" s="9">
        <v>2021</v>
      </c>
      <c r="B393" s="9">
        <v>150129</v>
      </c>
      <c r="C393" s="9" t="s">
        <v>966</v>
      </c>
    </row>
    <row r="394" spans="1:3" ht="12.75" customHeight="1" x14ac:dyDescent="0.2">
      <c r="A394" s="9">
        <v>2021</v>
      </c>
      <c r="B394" s="9">
        <v>108730</v>
      </c>
      <c r="C394" s="9" t="s">
        <v>966</v>
      </c>
    </row>
    <row r="395" spans="1:3" ht="12.75" customHeight="1" x14ac:dyDescent="0.2">
      <c r="A395" s="9">
        <v>2021</v>
      </c>
      <c r="B395" s="9">
        <v>123336</v>
      </c>
      <c r="C395" s="9" t="s">
        <v>976</v>
      </c>
    </row>
    <row r="396" spans="1:3" ht="12.75" customHeight="1" x14ac:dyDescent="0.2">
      <c r="A396" s="9">
        <v>2021</v>
      </c>
      <c r="B396" s="9">
        <v>123336</v>
      </c>
      <c r="C396" s="9" t="s">
        <v>976</v>
      </c>
    </row>
    <row r="397" spans="1:3" ht="12.75" customHeight="1" x14ac:dyDescent="0.2">
      <c r="A397" s="9">
        <v>2021</v>
      </c>
      <c r="B397" s="9">
        <v>123336</v>
      </c>
      <c r="C397" s="9" t="s">
        <v>976</v>
      </c>
    </row>
    <row r="398" spans="1:3" ht="12.75" customHeight="1" x14ac:dyDescent="0.2">
      <c r="A398" s="9">
        <v>2021</v>
      </c>
      <c r="B398" s="9">
        <v>1179970</v>
      </c>
      <c r="C398" s="9" t="s">
        <v>976</v>
      </c>
    </row>
    <row r="399" spans="1:3" ht="12.75" customHeight="1" x14ac:dyDescent="0.2">
      <c r="A399" s="9">
        <v>2021</v>
      </c>
      <c r="B399" s="9">
        <v>1103692</v>
      </c>
      <c r="C399" s="9" t="s">
        <v>976</v>
      </c>
    </row>
    <row r="400" spans="1:3" ht="12.75" customHeight="1" x14ac:dyDescent="0.2">
      <c r="A400" s="9">
        <v>2021</v>
      </c>
      <c r="B400" s="9">
        <v>1103909</v>
      </c>
      <c r="C400" s="9" t="s">
        <v>976</v>
      </c>
    </row>
    <row r="401" spans="1:3" ht="12.75" customHeight="1" x14ac:dyDescent="0.2">
      <c r="A401" s="9">
        <v>2021</v>
      </c>
      <c r="B401" s="9">
        <v>1127925</v>
      </c>
      <c r="C401" s="9" t="s">
        <v>976</v>
      </c>
    </row>
    <row r="402" spans="1:3" ht="12.75" customHeight="1" x14ac:dyDescent="0.2">
      <c r="A402" s="9">
        <v>2021</v>
      </c>
      <c r="B402" s="9">
        <v>1179970</v>
      </c>
      <c r="C402" s="9" t="s">
        <v>976</v>
      </c>
    </row>
    <row r="403" spans="1:3" ht="12.75" customHeight="1" x14ac:dyDescent="0.2">
      <c r="A403" s="9">
        <v>2021</v>
      </c>
      <c r="B403" s="9">
        <v>1179970</v>
      </c>
      <c r="C403" s="9" t="s">
        <v>976</v>
      </c>
    </row>
    <row r="404" spans="1:3" ht="12.75" customHeight="1" x14ac:dyDescent="0.2">
      <c r="A404" s="9">
        <v>2021</v>
      </c>
      <c r="B404" s="9">
        <v>1179970</v>
      </c>
      <c r="C404" s="9" t="s">
        <v>976</v>
      </c>
    </row>
    <row r="405" spans="1:3" ht="12.75" customHeight="1" x14ac:dyDescent="0.2">
      <c r="A405" s="9">
        <v>2021</v>
      </c>
      <c r="B405" s="9">
        <v>1365444</v>
      </c>
      <c r="C405" s="9" t="s">
        <v>976</v>
      </c>
    </row>
    <row r="406" spans="1:3" ht="12.75" customHeight="1" x14ac:dyDescent="0.2">
      <c r="A406" s="9">
        <v>2021</v>
      </c>
      <c r="B406" s="9">
        <v>123336</v>
      </c>
      <c r="C406" s="9" t="s">
        <v>976</v>
      </c>
    </row>
    <row r="407" spans="1:3" ht="12.75" customHeight="1" x14ac:dyDescent="0.2">
      <c r="A407" s="9">
        <v>2021</v>
      </c>
      <c r="B407" s="9">
        <v>1179970</v>
      </c>
      <c r="C407" s="9" t="s">
        <v>2236</v>
      </c>
    </row>
    <row r="408" spans="1:3" ht="12.75" customHeight="1" x14ac:dyDescent="0.2">
      <c r="A408" s="9">
        <v>2021</v>
      </c>
      <c r="B408" s="9">
        <v>108730</v>
      </c>
      <c r="C408" s="9" t="s">
        <v>2236</v>
      </c>
    </row>
    <row r="409" spans="1:3" ht="12.75" customHeight="1" x14ac:dyDescent="0.2">
      <c r="A409" s="9">
        <v>2021</v>
      </c>
      <c r="B409" s="9">
        <v>123336</v>
      </c>
      <c r="C409" s="9" t="s">
        <v>2236</v>
      </c>
    </row>
    <row r="410" spans="1:3" ht="12.75" customHeight="1" x14ac:dyDescent="0.2">
      <c r="A410" s="9">
        <v>2021</v>
      </c>
      <c r="B410" s="9">
        <v>1127927</v>
      </c>
      <c r="C410" s="9" t="s">
        <v>2236</v>
      </c>
    </row>
    <row r="411" spans="1:3" ht="12.75" customHeight="1" x14ac:dyDescent="0.2">
      <c r="A411" s="9">
        <v>2021</v>
      </c>
      <c r="B411" s="9">
        <v>123336</v>
      </c>
      <c r="C411" s="9" t="s">
        <v>2236</v>
      </c>
    </row>
    <row r="412" spans="1:3" ht="12.75" customHeight="1" x14ac:dyDescent="0.2">
      <c r="A412" s="9">
        <v>2021</v>
      </c>
      <c r="B412" s="9">
        <v>123336</v>
      </c>
      <c r="C412" s="9" t="s">
        <v>2236</v>
      </c>
    </row>
    <row r="413" spans="1:3" ht="12.75" customHeight="1" x14ac:dyDescent="0.2">
      <c r="A413" s="9">
        <v>2021</v>
      </c>
      <c r="B413" s="9">
        <v>123336</v>
      </c>
      <c r="C413" s="9" t="s">
        <v>2236</v>
      </c>
    </row>
    <row r="414" spans="1:3" ht="12.75" customHeight="1" x14ac:dyDescent="0.2">
      <c r="A414" s="9">
        <v>2021</v>
      </c>
      <c r="B414" s="9">
        <v>1127927</v>
      </c>
      <c r="C414" s="9" t="s">
        <v>2236</v>
      </c>
    </row>
    <row r="415" spans="1:3" ht="12.75" customHeight="1" x14ac:dyDescent="0.2">
      <c r="A415" s="9">
        <v>2021</v>
      </c>
      <c r="B415" s="9">
        <v>108730</v>
      </c>
      <c r="C415" s="9" t="s">
        <v>2236</v>
      </c>
    </row>
    <row r="416" spans="1:3" ht="12.75" customHeight="1" x14ac:dyDescent="0.2">
      <c r="A416" s="9">
        <v>2021</v>
      </c>
      <c r="B416" s="9">
        <v>1270538</v>
      </c>
      <c r="C416" s="9" t="s">
        <v>2236</v>
      </c>
    </row>
    <row r="417" spans="1:3" ht="12.75" customHeight="1" x14ac:dyDescent="0.2">
      <c r="A417" s="9">
        <v>2021</v>
      </c>
      <c r="B417" s="9">
        <v>1179970</v>
      </c>
      <c r="C417" s="9" t="s">
        <v>2236</v>
      </c>
    </row>
    <row r="418" spans="1:3" ht="12.75" customHeight="1" x14ac:dyDescent="0.2">
      <c r="A418" s="9">
        <v>2021</v>
      </c>
      <c r="B418" s="9">
        <v>1179970</v>
      </c>
      <c r="C418" s="9" t="s">
        <v>2236</v>
      </c>
    </row>
    <row r="419" spans="1:3" ht="12.75" customHeight="1" x14ac:dyDescent="0.2">
      <c r="A419" s="9">
        <v>2021</v>
      </c>
      <c r="B419" s="9">
        <v>1179970</v>
      </c>
      <c r="C419" s="9" t="s">
        <v>2236</v>
      </c>
    </row>
    <row r="420" spans="1:3" ht="12.75" customHeight="1" x14ac:dyDescent="0.2">
      <c r="A420" s="9">
        <v>2021</v>
      </c>
      <c r="B420" s="9">
        <v>1308687</v>
      </c>
      <c r="C420" s="9" t="s">
        <v>2236</v>
      </c>
    </row>
    <row r="421" spans="1:3" ht="12.75" customHeight="1" x14ac:dyDescent="0.2">
      <c r="A421" s="9">
        <v>2021</v>
      </c>
      <c r="B421" s="9">
        <v>1127927</v>
      </c>
      <c r="C421" s="9" t="s">
        <v>2236</v>
      </c>
    </row>
    <row r="422" spans="1:3" ht="12.75" customHeight="1" x14ac:dyDescent="0.2">
      <c r="A422" s="9">
        <v>2021</v>
      </c>
      <c r="B422" s="9">
        <v>1270538</v>
      </c>
      <c r="C422" s="9" t="s">
        <v>2236</v>
      </c>
    </row>
    <row r="423" spans="1:3" ht="12.75" customHeight="1" x14ac:dyDescent="0.2">
      <c r="A423" s="9">
        <v>2021</v>
      </c>
      <c r="B423" s="9">
        <v>122845</v>
      </c>
      <c r="C423" s="9" t="s">
        <v>2236</v>
      </c>
    </row>
    <row r="424" spans="1:3" ht="12.75" customHeight="1" x14ac:dyDescent="0.2">
      <c r="A424" s="9">
        <v>2021</v>
      </c>
      <c r="B424" s="9">
        <v>108730</v>
      </c>
      <c r="C424" s="9" t="s">
        <v>2236</v>
      </c>
    </row>
    <row r="425" spans="1:3" ht="12.75" customHeight="1" x14ac:dyDescent="0.2">
      <c r="A425" s="9">
        <v>2021</v>
      </c>
      <c r="B425" s="9">
        <v>123336</v>
      </c>
      <c r="C425" s="9" t="s">
        <v>2236</v>
      </c>
    </row>
    <row r="426" spans="1:3" ht="12.75" customHeight="1" x14ac:dyDescent="0.2">
      <c r="A426" s="9">
        <v>2021</v>
      </c>
      <c r="B426" s="9">
        <v>1127925</v>
      </c>
      <c r="C426" s="9" t="s">
        <v>2236</v>
      </c>
    </row>
    <row r="427" spans="1:3" ht="12.75" customHeight="1" x14ac:dyDescent="0.2">
      <c r="A427" s="9">
        <v>2021</v>
      </c>
      <c r="B427" s="9">
        <v>123336</v>
      </c>
      <c r="C427" s="9" t="s">
        <v>2236</v>
      </c>
    </row>
    <row r="428" spans="1:3" ht="12.75" customHeight="1" x14ac:dyDescent="0.2">
      <c r="A428" s="9">
        <v>2021</v>
      </c>
      <c r="B428" s="9">
        <v>108730</v>
      </c>
      <c r="C428" s="9" t="s">
        <v>2236</v>
      </c>
    </row>
    <row r="429" spans="1:3" ht="12.75" customHeight="1" x14ac:dyDescent="0.2">
      <c r="A429" s="9">
        <v>2021</v>
      </c>
      <c r="B429" s="9">
        <v>1270538</v>
      </c>
      <c r="C429" s="9" t="s">
        <v>2236</v>
      </c>
    </row>
    <row r="430" spans="1:3" ht="12.75" customHeight="1" x14ac:dyDescent="0.2">
      <c r="A430" s="9">
        <v>2021</v>
      </c>
      <c r="B430" s="9">
        <v>123336</v>
      </c>
      <c r="C430" s="9" t="s">
        <v>2236</v>
      </c>
    </row>
    <row r="431" spans="1:3" ht="12.75" customHeight="1" x14ac:dyDescent="0.2">
      <c r="A431" s="9">
        <v>2021</v>
      </c>
      <c r="B431" s="9">
        <v>1127924</v>
      </c>
      <c r="C431" s="9" t="s">
        <v>2236</v>
      </c>
    </row>
    <row r="432" spans="1:3" ht="12.75" customHeight="1" x14ac:dyDescent="0.2">
      <c r="A432" s="9">
        <v>2021</v>
      </c>
      <c r="B432" s="9">
        <v>123336</v>
      </c>
      <c r="C432" s="9" t="s">
        <v>2236</v>
      </c>
    </row>
    <row r="433" spans="1:3" ht="12.75" customHeight="1" x14ac:dyDescent="0.2">
      <c r="A433" s="9">
        <v>2021</v>
      </c>
      <c r="B433" s="9">
        <v>122845</v>
      </c>
      <c r="C433" s="9" t="s">
        <v>2236</v>
      </c>
    </row>
    <row r="434" spans="1:3" ht="12.75" customHeight="1" x14ac:dyDescent="0.2">
      <c r="A434" s="9">
        <v>2021</v>
      </c>
      <c r="B434" s="9">
        <v>1270538</v>
      </c>
      <c r="C434" s="9" t="s">
        <v>2236</v>
      </c>
    </row>
    <row r="435" spans="1:3" ht="12.75" customHeight="1" x14ac:dyDescent="0.2">
      <c r="A435" s="9">
        <v>2021</v>
      </c>
      <c r="B435" s="9">
        <v>1127927</v>
      </c>
      <c r="C435" s="9" t="s">
        <v>2236</v>
      </c>
    </row>
    <row r="436" spans="1:3" ht="12.75" customHeight="1" x14ac:dyDescent="0.2">
      <c r="A436" s="9">
        <v>2021</v>
      </c>
      <c r="B436" s="9">
        <v>123336</v>
      </c>
      <c r="C436" s="9" t="s">
        <v>2236</v>
      </c>
    </row>
    <row r="437" spans="1:3" ht="12.75" customHeight="1" x14ac:dyDescent="0.2">
      <c r="A437" s="9">
        <v>2021</v>
      </c>
      <c r="B437" s="9">
        <v>122845</v>
      </c>
      <c r="C437" s="9" t="s">
        <v>2236</v>
      </c>
    </row>
    <row r="438" spans="1:3" ht="12.75" customHeight="1" x14ac:dyDescent="0.2">
      <c r="A438" s="9">
        <v>2021</v>
      </c>
      <c r="B438" s="9">
        <v>123336</v>
      </c>
      <c r="C438" s="9" t="s">
        <v>2236</v>
      </c>
    </row>
    <row r="439" spans="1:3" ht="12.75" customHeight="1" x14ac:dyDescent="0.2">
      <c r="A439" s="9">
        <v>2021</v>
      </c>
      <c r="B439" s="9">
        <v>123336</v>
      </c>
      <c r="C439" s="9" t="s">
        <v>2236</v>
      </c>
    </row>
    <row r="440" spans="1:3" ht="12.75" customHeight="1" x14ac:dyDescent="0.2">
      <c r="A440" s="9">
        <v>2021</v>
      </c>
      <c r="B440" s="9">
        <v>122845</v>
      </c>
      <c r="C440" s="9" t="s">
        <v>2236</v>
      </c>
    </row>
    <row r="441" spans="1:3" ht="12.75" customHeight="1" x14ac:dyDescent="0.2">
      <c r="A441" s="9">
        <v>2021</v>
      </c>
      <c r="B441" s="9">
        <v>123336</v>
      </c>
      <c r="C441" s="9" t="s">
        <v>2236</v>
      </c>
    </row>
    <row r="442" spans="1:3" ht="12.75" customHeight="1" x14ac:dyDescent="0.2">
      <c r="A442" s="9">
        <v>2021</v>
      </c>
      <c r="B442" s="9">
        <v>123336</v>
      </c>
      <c r="C442" s="9" t="s">
        <v>2236</v>
      </c>
    </row>
    <row r="443" spans="1:3" ht="12.75" customHeight="1" x14ac:dyDescent="0.2">
      <c r="A443" s="9">
        <v>2021</v>
      </c>
      <c r="B443" s="9">
        <v>1127926</v>
      </c>
      <c r="C443" s="9" t="s">
        <v>2236</v>
      </c>
    </row>
    <row r="444" spans="1:3" ht="12.75" customHeight="1" x14ac:dyDescent="0.2">
      <c r="A444" s="9">
        <v>2021</v>
      </c>
      <c r="B444" s="9">
        <v>123336</v>
      </c>
      <c r="C444" s="9" t="s">
        <v>2236</v>
      </c>
    </row>
    <row r="445" spans="1:3" ht="12.75" customHeight="1" x14ac:dyDescent="0.2">
      <c r="A445" s="9">
        <v>2021</v>
      </c>
      <c r="B445" s="9">
        <v>122845</v>
      </c>
      <c r="C445" s="9" t="s">
        <v>2236</v>
      </c>
    </row>
    <row r="446" spans="1:3" ht="12.75" customHeight="1" x14ac:dyDescent="0.2">
      <c r="A446" s="9">
        <v>2021</v>
      </c>
      <c r="B446" s="9">
        <v>1179970</v>
      </c>
      <c r="C446" s="9" t="s">
        <v>2236</v>
      </c>
    </row>
    <row r="447" spans="1:3" ht="12.75" customHeight="1" x14ac:dyDescent="0.2">
      <c r="A447" s="9">
        <v>2021</v>
      </c>
      <c r="B447" s="9">
        <v>1308687</v>
      </c>
      <c r="C447" s="9" t="s">
        <v>2236</v>
      </c>
    </row>
    <row r="448" spans="1:3" ht="12.75" customHeight="1" x14ac:dyDescent="0.2">
      <c r="A448" s="9">
        <v>2021</v>
      </c>
      <c r="B448" s="9">
        <v>123336</v>
      </c>
      <c r="C448" s="9" t="s">
        <v>2236</v>
      </c>
    </row>
    <row r="449" spans="1:3" ht="12.75" customHeight="1" x14ac:dyDescent="0.2">
      <c r="A449" s="9">
        <v>2021</v>
      </c>
      <c r="B449" s="9">
        <v>1127925</v>
      </c>
      <c r="C449" s="9" t="s">
        <v>2236</v>
      </c>
    </row>
    <row r="450" spans="1:3" ht="12.75" customHeight="1" x14ac:dyDescent="0.2">
      <c r="A450" s="9">
        <v>2021</v>
      </c>
      <c r="B450" s="9">
        <v>1127925</v>
      </c>
      <c r="C450" s="9" t="s">
        <v>2236</v>
      </c>
    </row>
    <row r="451" spans="1:3" ht="12.75" customHeight="1" x14ac:dyDescent="0.2">
      <c r="A451" s="9">
        <v>2021</v>
      </c>
      <c r="B451" s="9">
        <v>1117076</v>
      </c>
      <c r="C451" s="9" t="s">
        <v>2236</v>
      </c>
    </row>
    <row r="452" spans="1:3" ht="12.75" customHeight="1" x14ac:dyDescent="0.2">
      <c r="A452" s="9">
        <v>2021</v>
      </c>
      <c r="B452" s="9">
        <v>1179970</v>
      </c>
      <c r="C452" s="9" t="s">
        <v>2236</v>
      </c>
    </row>
    <row r="453" spans="1:3" ht="12.75" customHeight="1" x14ac:dyDescent="0.2">
      <c r="A453" s="9">
        <v>2021</v>
      </c>
      <c r="B453" s="9">
        <v>123336</v>
      </c>
      <c r="C453" s="9" t="s">
        <v>2236</v>
      </c>
    </row>
    <row r="454" spans="1:3" ht="12.75" customHeight="1" x14ac:dyDescent="0.2">
      <c r="A454" s="9">
        <v>2021</v>
      </c>
      <c r="B454" s="9">
        <v>1179970</v>
      </c>
      <c r="C454" s="9" t="s">
        <v>2236</v>
      </c>
    </row>
    <row r="455" spans="1:3" ht="12.75" customHeight="1" x14ac:dyDescent="0.2">
      <c r="A455" s="9">
        <v>2021</v>
      </c>
      <c r="B455" s="9">
        <v>122845</v>
      </c>
      <c r="C455" s="9" t="s">
        <v>2236</v>
      </c>
    </row>
    <row r="456" spans="1:3" ht="12.75" customHeight="1" x14ac:dyDescent="0.2">
      <c r="A456" s="9">
        <v>2021</v>
      </c>
      <c r="B456" s="9">
        <v>123336</v>
      </c>
      <c r="C456" s="9" t="s">
        <v>2236</v>
      </c>
    </row>
    <row r="457" spans="1:3" ht="12.75" customHeight="1" x14ac:dyDescent="0.2">
      <c r="A457" s="9">
        <v>2021</v>
      </c>
      <c r="B457" s="9">
        <v>1127925</v>
      </c>
      <c r="C457" s="9" t="s">
        <v>2236</v>
      </c>
    </row>
    <row r="458" spans="1:3" ht="12.75" customHeight="1" x14ac:dyDescent="0.2">
      <c r="A458" s="9">
        <v>2021</v>
      </c>
      <c r="B458" s="9">
        <v>1308687</v>
      </c>
      <c r="C458" s="9" t="s">
        <v>2236</v>
      </c>
    </row>
    <row r="459" spans="1:3" ht="12.75" customHeight="1" x14ac:dyDescent="0.2">
      <c r="A459" s="9">
        <v>2021</v>
      </c>
      <c r="B459" s="9">
        <v>1127926</v>
      </c>
      <c r="C459" s="9" t="s">
        <v>2236</v>
      </c>
    </row>
    <row r="460" spans="1:3" ht="12.75" customHeight="1" x14ac:dyDescent="0.2">
      <c r="A460" s="9">
        <v>2021</v>
      </c>
      <c r="B460" s="9">
        <v>122845</v>
      </c>
      <c r="C460" s="9" t="s">
        <v>2236</v>
      </c>
    </row>
    <row r="461" spans="1:3" ht="12.75" customHeight="1" x14ac:dyDescent="0.2">
      <c r="A461" s="9">
        <v>2021</v>
      </c>
      <c r="B461" s="9">
        <v>122845</v>
      </c>
      <c r="C461" s="9" t="s">
        <v>2236</v>
      </c>
    </row>
    <row r="462" spans="1:3" ht="12.75" customHeight="1" x14ac:dyDescent="0.2">
      <c r="A462" s="9">
        <v>2021</v>
      </c>
      <c r="B462" s="9">
        <v>1179970</v>
      </c>
      <c r="C462" s="9" t="s">
        <v>2236</v>
      </c>
    </row>
    <row r="463" spans="1:3" ht="12.75" customHeight="1" x14ac:dyDescent="0.2">
      <c r="A463" s="9">
        <v>2021</v>
      </c>
      <c r="B463" s="9">
        <v>123336</v>
      </c>
      <c r="C463" s="9" t="s">
        <v>2236</v>
      </c>
    </row>
    <row r="464" spans="1:3" ht="12.75" customHeight="1" x14ac:dyDescent="0.2">
      <c r="A464" s="9">
        <v>2021</v>
      </c>
      <c r="B464" s="9">
        <v>1127925</v>
      </c>
      <c r="C464" s="9" t="s">
        <v>2236</v>
      </c>
    </row>
    <row r="465" spans="1:3" ht="12.75" customHeight="1" x14ac:dyDescent="0.2">
      <c r="A465" s="9">
        <v>2021</v>
      </c>
      <c r="B465" s="9">
        <v>123336</v>
      </c>
      <c r="C465" s="9" t="s">
        <v>2236</v>
      </c>
    </row>
    <row r="466" spans="1:3" ht="12.75" customHeight="1" x14ac:dyDescent="0.2">
      <c r="A466" s="9">
        <v>2021</v>
      </c>
      <c r="B466" s="9">
        <v>1319230</v>
      </c>
      <c r="C466" s="9" t="s">
        <v>2236</v>
      </c>
    </row>
    <row r="467" spans="1:3" ht="12.75" customHeight="1" x14ac:dyDescent="0.2">
      <c r="A467" s="9">
        <v>2021</v>
      </c>
      <c r="B467" s="9">
        <v>1308687</v>
      </c>
      <c r="C467" s="9" t="s">
        <v>2236</v>
      </c>
    </row>
    <row r="468" spans="1:3" ht="12.75" customHeight="1" x14ac:dyDescent="0.2">
      <c r="A468" s="9">
        <v>2021</v>
      </c>
      <c r="B468" s="9">
        <v>123336</v>
      </c>
      <c r="C468" s="9" t="s">
        <v>2236</v>
      </c>
    </row>
    <row r="469" spans="1:3" ht="12.75" customHeight="1" x14ac:dyDescent="0.2">
      <c r="A469" s="9">
        <v>2021</v>
      </c>
      <c r="B469" s="9">
        <v>1127924</v>
      </c>
      <c r="C469" s="9" t="s">
        <v>2236</v>
      </c>
    </row>
    <row r="470" spans="1:3" ht="12.75" customHeight="1" x14ac:dyDescent="0.2">
      <c r="A470" s="9">
        <v>2021</v>
      </c>
      <c r="B470" s="9">
        <v>122845</v>
      </c>
      <c r="C470" s="9" t="s">
        <v>2236</v>
      </c>
    </row>
    <row r="471" spans="1:3" ht="12.75" customHeight="1" x14ac:dyDescent="0.2">
      <c r="A471" s="9">
        <v>2021</v>
      </c>
      <c r="B471" s="9">
        <v>123336</v>
      </c>
      <c r="C471" s="9" t="s">
        <v>2236</v>
      </c>
    </row>
    <row r="472" spans="1:3" ht="12.75" customHeight="1" x14ac:dyDescent="0.2">
      <c r="A472" s="9">
        <v>2021</v>
      </c>
      <c r="B472" s="9">
        <v>123336</v>
      </c>
      <c r="C472" s="9" t="s">
        <v>2236</v>
      </c>
    </row>
    <row r="473" spans="1:3" ht="12.75" customHeight="1" x14ac:dyDescent="0.2">
      <c r="A473" s="9">
        <v>2021</v>
      </c>
      <c r="B473" s="9">
        <v>123336</v>
      </c>
      <c r="C473" s="9" t="s">
        <v>2236</v>
      </c>
    </row>
    <row r="474" spans="1:3" ht="12.75" customHeight="1" x14ac:dyDescent="0.2">
      <c r="A474" s="9">
        <v>2021</v>
      </c>
      <c r="B474" s="9">
        <v>1179970</v>
      </c>
      <c r="C474" s="9" t="s">
        <v>2236</v>
      </c>
    </row>
    <row r="475" spans="1:3" ht="12.75" customHeight="1" x14ac:dyDescent="0.2">
      <c r="A475" s="9">
        <v>2021</v>
      </c>
      <c r="B475" s="9">
        <v>1179970</v>
      </c>
      <c r="C475" s="9" t="s">
        <v>2236</v>
      </c>
    </row>
    <row r="476" spans="1:3" ht="12.75" customHeight="1" x14ac:dyDescent="0.2">
      <c r="A476" s="9">
        <v>2021</v>
      </c>
      <c r="B476" s="9">
        <v>123336</v>
      </c>
      <c r="C476" s="9" t="s">
        <v>2236</v>
      </c>
    </row>
    <row r="477" spans="1:3" ht="12.75" customHeight="1" x14ac:dyDescent="0.2">
      <c r="A477" s="9">
        <v>2021</v>
      </c>
      <c r="B477" s="9">
        <v>1179970</v>
      </c>
      <c r="C477" s="9" t="s">
        <v>2236</v>
      </c>
    </row>
    <row r="478" spans="1:3" ht="12.75" customHeight="1" x14ac:dyDescent="0.2">
      <c r="A478" s="9">
        <v>2021</v>
      </c>
      <c r="B478" s="9">
        <v>123336</v>
      </c>
      <c r="C478" s="9" t="s">
        <v>2236</v>
      </c>
    </row>
    <row r="479" spans="1:3" ht="12.75" customHeight="1" x14ac:dyDescent="0.2">
      <c r="A479" s="9">
        <v>2021</v>
      </c>
      <c r="B479" s="9">
        <v>123336</v>
      </c>
      <c r="C479" s="9" t="s">
        <v>2236</v>
      </c>
    </row>
    <row r="480" spans="1:3" ht="12.75" customHeight="1" x14ac:dyDescent="0.2">
      <c r="A480" s="9">
        <v>2021</v>
      </c>
      <c r="B480" s="9">
        <v>1103909</v>
      </c>
      <c r="C480" s="9" t="s">
        <v>2236</v>
      </c>
    </row>
    <row r="481" spans="1:3" ht="12.75" customHeight="1" x14ac:dyDescent="0.2">
      <c r="A481" s="9">
        <v>2021</v>
      </c>
      <c r="B481" s="9">
        <v>123336</v>
      </c>
      <c r="C481" s="9" t="s">
        <v>2236</v>
      </c>
    </row>
    <row r="482" spans="1:3" ht="12.75" customHeight="1" x14ac:dyDescent="0.2">
      <c r="A482" s="9">
        <v>2021</v>
      </c>
      <c r="B482" s="9">
        <v>1319230</v>
      </c>
      <c r="C482" s="9" t="s">
        <v>2236</v>
      </c>
    </row>
    <row r="483" spans="1:3" ht="12.75" customHeight="1" x14ac:dyDescent="0.2">
      <c r="A483" s="9">
        <v>2021</v>
      </c>
      <c r="B483" s="9">
        <v>1179970</v>
      </c>
      <c r="C483" s="9" t="s">
        <v>2236</v>
      </c>
    </row>
    <row r="484" spans="1:3" ht="12.75" customHeight="1" x14ac:dyDescent="0.2">
      <c r="A484" s="9">
        <v>2021</v>
      </c>
      <c r="B484" s="9">
        <v>1179970</v>
      </c>
      <c r="C484" s="9" t="s">
        <v>2236</v>
      </c>
    </row>
    <row r="485" spans="1:3" ht="12.75" customHeight="1" x14ac:dyDescent="0.2">
      <c r="A485" s="9">
        <v>2021</v>
      </c>
      <c r="B485" s="9">
        <v>1117076</v>
      </c>
      <c r="C485" s="9" t="s">
        <v>2236</v>
      </c>
    </row>
    <row r="486" spans="1:3" ht="12.75" customHeight="1" x14ac:dyDescent="0.2">
      <c r="A486" s="9">
        <v>2021</v>
      </c>
      <c r="B486" s="9">
        <v>1127925</v>
      </c>
      <c r="C486" s="9" t="s">
        <v>2236</v>
      </c>
    </row>
    <row r="487" spans="1:3" ht="12.75" customHeight="1" x14ac:dyDescent="0.2">
      <c r="A487" s="9">
        <v>2021</v>
      </c>
      <c r="B487" s="9">
        <v>1270538</v>
      </c>
      <c r="C487" s="9" t="s">
        <v>2236</v>
      </c>
    </row>
    <row r="488" spans="1:3" ht="12.75" customHeight="1" x14ac:dyDescent="0.2">
      <c r="A488" s="9">
        <v>2021</v>
      </c>
      <c r="B488" s="9">
        <v>1127927</v>
      </c>
      <c r="C488" s="9" t="s">
        <v>2236</v>
      </c>
    </row>
    <row r="489" spans="1:3" ht="12.75" customHeight="1" x14ac:dyDescent="0.2">
      <c r="A489" s="9">
        <v>2021</v>
      </c>
      <c r="B489" s="9">
        <v>122845</v>
      </c>
      <c r="C489" s="9" t="s">
        <v>2236</v>
      </c>
    </row>
    <row r="490" spans="1:3" ht="12.75" customHeight="1" x14ac:dyDescent="0.2">
      <c r="A490" s="9">
        <v>2021</v>
      </c>
      <c r="B490" s="9">
        <v>1179970</v>
      </c>
      <c r="C490" s="9" t="s">
        <v>2236</v>
      </c>
    </row>
    <row r="491" spans="1:3" ht="12.75" customHeight="1" x14ac:dyDescent="0.2">
      <c r="A491" s="9">
        <v>2021</v>
      </c>
      <c r="B491" s="9">
        <v>108730</v>
      </c>
      <c r="C491" s="9" t="s">
        <v>2236</v>
      </c>
    </row>
    <row r="492" spans="1:3" ht="12.75" customHeight="1" x14ac:dyDescent="0.2">
      <c r="A492" s="9">
        <v>2021</v>
      </c>
      <c r="B492" s="9">
        <v>1127924</v>
      </c>
      <c r="C492" s="9" t="s">
        <v>2236</v>
      </c>
    </row>
    <row r="493" spans="1:3" ht="12.75" customHeight="1" x14ac:dyDescent="0.2">
      <c r="A493" s="9">
        <v>2021</v>
      </c>
      <c r="B493" s="9">
        <v>123336</v>
      </c>
      <c r="C493" s="9" t="s">
        <v>2236</v>
      </c>
    </row>
    <row r="494" spans="1:3" ht="12.75" customHeight="1" x14ac:dyDescent="0.2">
      <c r="A494" s="9">
        <v>2021</v>
      </c>
      <c r="B494" s="9">
        <v>122845</v>
      </c>
      <c r="C494" s="9" t="s">
        <v>2236</v>
      </c>
    </row>
    <row r="495" spans="1:3" ht="12.75" customHeight="1" x14ac:dyDescent="0.2">
      <c r="A495" s="9">
        <v>2021</v>
      </c>
      <c r="B495" s="9">
        <v>1270538</v>
      </c>
      <c r="C495" s="9" t="s">
        <v>2236</v>
      </c>
    </row>
    <row r="496" spans="1:3" ht="12.75" customHeight="1" x14ac:dyDescent="0.2">
      <c r="A496" s="9">
        <v>2021</v>
      </c>
      <c r="B496" s="9">
        <v>1308687</v>
      </c>
      <c r="C496" s="9" t="s">
        <v>2236</v>
      </c>
    </row>
    <row r="497" spans="1:3" ht="12.75" customHeight="1" x14ac:dyDescent="0.2">
      <c r="A497" s="9">
        <v>2021</v>
      </c>
      <c r="B497" s="9">
        <v>122845</v>
      </c>
      <c r="C497" s="9" t="s">
        <v>2236</v>
      </c>
    </row>
    <row r="498" spans="1:3" ht="12.75" customHeight="1" x14ac:dyDescent="0.2">
      <c r="A498" s="9">
        <v>2021</v>
      </c>
      <c r="B498" s="9">
        <v>122845</v>
      </c>
      <c r="C498" s="9" t="s">
        <v>2236</v>
      </c>
    </row>
    <row r="499" spans="1:3" ht="12.75" customHeight="1" x14ac:dyDescent="0.2">
      <c r="A499" s="9">
        <v>2021</v>
      </c>
      <c r="B499" s="9">
        <v>123336</v>
      </c>
      <c r="C499" s="9" t="s">
        <v>2236</v>
      </c>
    </row>
    <row r="500" spans="1:3" ht="12.75" customHeight="1" x14ac:dyDescent="0.2">
      <c r="A500" s="9">
        <v>2021</v>
      </c>
      <c r="B500" s="9">
        <v>122845</v>
      </c>
      <c r="C500" s="9" t="s">
        <v>2236</v>
      </c>
    </row>
    <row r="501" spans="1:3" ht="12.75" customHeight="1" x14ac:dyDescent="0.2">
      <c r="A501" s="9">
        <v>2021</v>
      </c>
      <c r="B501" s="9">
        <v>1127925</v>
      </c>
      <c r="C501" s="9" t="s">
        <v>2236</v>
      </c>
    </row>
    <row r="502" spans="1:3" ht="12.75" customHeight="1" x14ac:dyDescent="0.2">
      <c r="A502" s="9">
        <v>2021</v>
      </c>
      <c r="B502" s="9">
        <v>1365444</v>
      </c>
      <c r="C502" s="9" t="s">
        <v>2236</v>
      </c>
    </row>
    <row r="503" spans="1:3" ht="12.75" customHeight="1" x14ac:dyDescent="0.2">
      <c r="A503" s="9">
        <v>2021</v>
      </c>
      <c r="B503" s="9">
        <v>1127927</v>
      </c>
      <c r="C503" s="9" t="s">
        <v>2236</v>
      </c>
    </row>
    <row r="504" spans="1:3" ht="12.75" customHeight="1" x14ac:dyDescent="0.2">
      <c r="A504" s="9">
        <v>2021</v>
      </c>
      <c r="B504" s="9">
        <v>123336</v>
      </c>
      <c r="C504" s="9" t="s">
        <v>2236</v>
      </c>
    </row>
    <row r="505" spans="1:3" ht="12.75" customHeight="1" x14ac:dyDescent="0.2">
      <c r="A505" s="9">
        <v>2021</v>
      </c>
      <c r="B505" s="9">
        <v>1127925</v>
      </c>
      <c r="C505" s="9" t="s">
        <v>2236</v>
      </c>
    </row>
    <row r="506" spans="1:3" ht="12.75" customHeight="1" x14ac:dyDescent="0.2">
      <c r="A506" s="9">
        <v>2021</v>
      </c>
      <c r="B506" s="9">
        <v>1127925</v>
      </c>
      <c r="C506" s="9" t="s">
        <v>2236</v>
      </c>
    </row>
    <row r="507" spans="1:3" ht="12.75" customHeight="1" x14ac:dyDescent="0.2">
      <c r="A507" s="9">
        <v>2021</v>
      </c>
      <c r="B507" s="9">
        <v>123336</v>
      </c>
      <c r="C507" s="9" t="s">
        <v>2236</v>
      </c>
    </row>
    <row r="508" spans="1:3" ht="12.75" customHeight="1" x14ac:dyDescent="0.2">
      <c r="A508" s="9">
        <v>2021</v>
      </c>
      <c r="B508" s="9">
        <v>108730</v>
      </c>
      <c r="C508" s="9" t="s">
        <v>2236</v>
      </c>
    </row>
    <row r="509" spans="1:3" ht="12.75" customHeight="1" x14ac:dyDescent="0.2">
      <c r="A509" s="9">
        <v>2021</v>
      </c>
      <c r="B509" s="9">
        <v>108730</v>
      </c>
      <c r="C509" s="9" t="s">
        <v>2236</v>
      </c>
    </row>
    <row r="510" spans="1:3" ht="12.75" customHeight="1" x14ac:dyDescent="0.2">
      <c r="A510" s="9">
        <v>2021</v>
      </c>
      <c r="B510" s="9">
        <v>1127926</v>
      </c>
      <c r="C510" s="9" t="s">
        <v>2236</v>
      </c>
    </row>
    <row r="511" spans="1:3" ht="12.75" customHeight="1" x14ac:dyDescent="0.2">
      <c r="A511" s="9">
        <v>2021</v>
      </c>
      <c r="B511" s="9">
        <v>150129</v>
      </c>
      <c r="C511" s="9" t="s">
        <v>2236</v>
      </c>
    </row>
    <row r="512" spans="1:3" ht="12.75" customHeight="1" x14ac:dyDescent="0.2">
      <c r="A512" s="9">
        <v>2021</v>
      </c>
      <c r="B512" s="9">
        <v>1270538</v>
      </c>
      <c r="C512" s="9" t="s">
        <v>2236</v>
      </c>
    </row>
    <row r="513" spans="1:3" ht="12.75" customHeight="1" x14ac:dyDescent="0.2">
      <c r="A513" s="9">
        <v>2021</v>
      </c>
      <c r="B513" s="9">
        <v>1127925</v>
      </c>
      <c r="C513" s="9" t="s">
        <v>2236</v>
      </c>
    </row>
    <row r="514" spans="1:3" ht="12.75" customHeight="1" x14ac:dyDescent="0.2">
      <c r="A514" s="9">
        <v>2021</v>
      </c>
      <c r="B514" s="9">
        <v>108730</v>
      </c>
      <c r="C514" s="9" t="s">
        <v>2236</v>
      </c>
    </row>
    <row r="515" spans="1:3" ht="12.75" customHeight="1" x14ac:dyDescent="0.2">
      <c r="A515" s="9">
        <v>2021</v>
      </c>
      <c r="B515" s="9">
        <v>1319230</v>
      </c>
      <c r="C515" s="9" t="s">
        <v>2236</v>
      </c>
    </row>
    <row r="516" spans="1:3" ht="12.75" customHeight="1" x14ac:dyDescent="0.2">
      <c r="A516" s="9">
        <v>2021</v>
      </c>
      <c r="B516" s="9">
        <v>1127927</v>
      </c>
      <c r="C516" s="9" t="s">
        <v>2236</v>
      </c>
    </row>
    <row r="517" spans="1:3" ht="12.75" customHeight="1" x14ac:dyDescent="0.2">
      <c r="A517" s="9">
        <v>2021</v>
      </c>
      <c r="B517" s="9">
        <v>1127925</v>
      </c>
      <c r="C517" s="9" t="s">
        <v>2236</v>
      </c>
    </row>
    <row r="518" spans="1:3" ht="12.75" customHeight="1" x14ac:dyDescent="0.2">
      <c r="A518" s="9">
        <v>2021</v>
      </c>
      <c r="B518" s="9">
        <v>1319230</v>
      </c>
      <c r="C518" s="9" t="s">
        <v>2236</v>
      </c>
    </row>
    <row r="519" spans="1:3" ht="12.75" customHeight="1" x14ac:dyDescent="0.2">
      <c r="A519" s="9">
        <v>2021</v>
      </c>
      <c r="B519" s="9">
        <v>1179970</v>
      </c>
      <c r="C519" s="9" t="s">
        <v>2236</v>
      </c>
    </row>
    <row r="520" spans="1:3" ht="12.75" customHeight="1" x14ac:dyDescent="0.2">
      <c r="A520" s="9">
        <v>2021</v>
      </c>
      <c r="B520" s="9">
        <v>1179970</v>
      </c>
      <c r="C520" s="9" t="s">
        <v>2236</v>
      </c>
    </row>
    <row r="521" spans="1:3" ht="12.75" customHeight="1" x14ac:dyDescent="0.2">
      <c r="A521" s="9">
        <v>2021</v>
      </c>
      <c r="B521" s="9">
        <v>122845</v>
      </c>
      <c r="C521" s="9" t="s">
        <v>2236</v>
      </c>
    </row>
    <row r="522" spans="1:3" ht="12.75" customHeight="1" x14ac:dyDescent="0.2">
      <c r="A522" s="9">
        <v>2021</v>
      </c>
      <c r="B522" s="9">
        <v>1308687</v>
      </c>
      <c r="C522" s="9" t="s">
        <v>2236</v>
      </c>
    </row>
    <row r="523" spans="1:3" ht="12.75" customHeight="1" x14ac:dyDescent="0.2">
      <c r="A523" s="9">
        <v>2021</v>
      </c>
      <c r="B523" s="9">
        <v>122845</v>
      </c>
      <c r="C523" s="9" t="s">
        <v>2236</v>
      </c>
    </row>
    <row r="524" spans="1:3" ht="12.75" customHeight="1" x14ac:dyDescent="0.2">
      <c r="A524" s="9">
        <v>2021</v>
      </c>
      <c r="B524" s="9">
        <v>1127924</v>
      </c>
      <c r="C524" s="9" t="s">
        <v>2236</v>
      </c>
    </row>
    <row r="525" spans="1:3" ht="12.75" customHeight="1" x14ac:dyDescent="0.2">
      <c r="A525" s="9">
        <v>2021</v>
      </c>
      <c r="B525" s="9">
        <v>1308687</v>
      </c>
      <c r="C525" s="9" t="s">
        <v>2236</v>
      </c>
    </row>
    <row r="526" spans="1:3" ht="12.75" customHeight="1" x14ac:dyDescent="0.2">
      <c r="A526" s="9">
        <v>2021</v>
      </c>
      <c r="B526" s="9">
        <v>122845</v>
      </c>
      <c r="C526" s="9" t="s">
        <v>2236</v>
      </c>
    </row>
    <row r="527" spans="1:3" ht="12.75" customHeight="1" x14ac:dyDescent="0.2">
      <c r="A527" s="9">
        <v>2021</v>
      </c>
      <c r="B527" s="9">
        <v>122845</v>
      </c>
      <c r="C527" s="9" t="s">
        <v>2236</v>
      </c>
    </row>
    <row r="528" spans="1:3" ht="12.75" customHeight="1" x14ac:dyDescent="0.2">
      <c r="A528" s="9">
        <v>2021</v>
      </c>
      <c r="B528" s="9">
        <v>123336</v>
      </c>
      <c r="C528" s="9" t="s">
        <v>2236</v>
      </c>
    </row>
    <row r="529" spans="1:3" ht="12.75" customHeight="1" x14ac:dyDescent="0.2">
      <c r="A529" s="9">
        <v>2021</v>
      </c>
      <c r="B529" s="9">
        <v>1127926</v>
      </c>
      <c r="C529" s="9" t="s">
        <v>2236</v>
      </c>
    </row>
    <row r="530" spans="1:3" ht="12.75" customHeight="1" x14ac:dyDescent="0.2">
      <c r="A530" s="9">
        <v>2021</v>
      </c>
      <c r="B530" s="9">
        <v>1270538</v>
      </c>
      <c r="C530" s="9" t="s">
        <v>2236</v>
      </c>
    </row>
    <row r="531" spans="1:3" ht="12.75" customHeight="1" x14ac:dyDescent="0.2">
      <c r="A531" s="9">
        <v>2021</v>
      </c>
      <c r="B531" s="9">
        <v>108730</v>
      </c>
      <c r="C531" s="9" t="s">
        <v>2236</v>
      </c>
    </row>
    <row r="532" spans="1:3" ht="12.75" customHeight="1" x14ac:dyDescent="0.2">
      <c r="A532" s="9">
        <v>2021</v>
      </c>
      <c r="B532" s="9">
        <v>122845</v>
      </c>
      <c r="C532" s="9" t="s">
        <v>2236</v>
      </c>
    </row>
    <row r="533" spans="1:3" ht="12.75" customHeight="1" x14ac:dyDescent="0.2">
      <c r="A533" s="9">
        <v>2021</v>
      </c>
      <c r="B533" s="9">
        <v>1179970</v>
      </c>
      <c r="C533" s="9" t="s">
        <v>2236</v>
      </c>
    </row>
    <row r="534" spans="1:3" ht="12.75" customHeight="1" x14ac:dyDescent="0.2">
      <c r="A534" s="9">
        <v>2021</v>
      </c>
      <c r="B534" s="9">
        <v>1270538</v>
      </c>
      <c r="C534" s="9" t="s">
        <v>2236</v>
      </c>
    </row>
    <row r="535" spans="1:3" ht="12.75" customHeight="1" x14ac:dyDescent="0.2">
      <c r="A535" s="9">
        <v>2021</v>
      </c>
      <c r="B535" s="9">
        <v>1127925</v>
      </c>
      <c r="C535" s="9" t="s">
        <v>2236</v>
      </c>
    </row>
    <row r="536" spans="1:3" ht="12.75" customHeight="1" x14ac:dyDescent="0.2">
      <c r="A536" s="9">
        <v>2021</v>
      </c>
      <c r="B536" s="9">
        <v>123336</v>
      </c>
      <c r="C536" s="9" t="s">
        <v>2236</v>
      </c>
    </row>
    <row r="537" spans="1:3" ht="12.75" customHeight="1" x14ac:dyDescent="0.2">
      <c r="A537" s="9">
        <v>2021</v>
      </c>
      <c r="B537" s="9">
        <v>123336</v>
      </c>
      <c r="C537" s="9" t="s">
        <v>2236</v>
      </c>
    </row>
    <row r="538" spans="1:3" ht="12.75" customHeight="1" x14ac:dyDescent="0.2">
      <c r="A538" s="9">
        <v>2021</v>
      </c>
      <c r="B538" s="9">
        <v>122845</v>
      </c>
      <c r="C538" s="9" t="s">
        <v>2236</v>
      </c>
    </row>
    <row r="539" spans="1:3" ht="12.75" customHeight="1" x14ac:dyDescent="0.2">
      <c r="A539" s="9">
        <v>2021</v>
      </c>
      <c r="B539" s="9">
        <v>1117076</v>
      </c>
      <c r="C539" s="9" t="s">
        <v>2236</v>
      </c>
    </row>
    <row r="540" spans="1:3" ht="12.75" customHeight="1" x14ac:dyDescent="0.2">
      <c r="A540" s="9">
        <v>2021</v>
      </c>
      <c r="B540" s="9">
        <v>108730</v>
      </c>
      <c r="C540" s="9" t="s">
        <v>2236</v>
      </c>
    </row>
    <row r="541" spans="1:3" ht="12.75" customHeight="1" x14ac:dyDescent="0.2">
      <c r="A541" s="9">
        <v>2021</v>
      </c>
      <c r="B541" s="9">
        <v>1308687</v>
      </c>
      <c r="C541" s="9" t="s">
        <v>2236</v>
      </c>
    </row>
    <row r="542" spans="1:3" ht="12.75" customHeight="1" x14ac:dyDescent="0.2">
      <c r="A542" s="9">
        <v>2021</v>
      </c>
      <c r="B542" s="9">
        <v>108730</v>
      </c>
      <c r="C542" s="9" t="s">
        <v>2236</v>
      </c>
    </row>
    <row r="543" spans="1:3" ht="12.75" customHeight="1" x14ac:dyDescent="0.2">
      <c r="A543" s="9">
        <v>2021</v>
      </c>
      <c r="B543" s="9">
        <v>122845</v>
      </c>
      <c r="C543" s="9" t="s">
        <v>2236</v>
      </c>
    </row>
    <row r="544" spans="1:3" ht="12.75" customHeight="1" x14ac:dyDescent="0.2">
      <c r="A544" s="9">
        <v>2021</v>
      </c>
      <c r="B544" s="9">
        <v>1127925</v>
      </c>
      <c r="C544" s="9" t="s">
        <v>2236</v>
      </c>
    </row>
    <row r="545" spans="1:3" ht="12.75" customHeight="1" x14ac:dyDescent="0.2">
      <c r="A545" s="9">
        <v>2021</v>
      </c>
      <c r="B545" s="9">
        <v>1308687</v>
      </c>
      <c r="C545" s="9" t="s">
        <v>2236</v>
      </c>
    </row>
    <row r="546" spans="1:3" ht="12.75" customHeight="1" x14ac:dyDescent="0.2">
      <c r="A546" s="9">
        <v>2021</v>
      </c>
      <c r="B546" s="9">
        <v>1308687</v>
      </c>
      <c r="C546" s="9" t="s">
        <v>2236</v>
      </c>
    </row>
    <row r="547" spans="1:3" ht="12.75" customHeight="1" x14ac:dyDescent="0.2">
      <c r="A547" s="9">
        <v>2021</v>
      </c>
      <c r="B547" s="9">
        <v>1270538</v>
      </c>
      <c r="C547" s="9" t="s">
        <v>2236</v>
      </c>
    </row>
    <row r="548" spans="1:3" ht="12.75" customHeight="1" x14ac:dyDescent="0.2">
      <c r="A548" s="9">
        <v>2021</v>
      </c>
      <c r="B548" s="9">
        <v>1127926</v>
      </c>
      <c r="C548" s="9" t="s">
        <v>2236</v>
      </c>
    </row>
    <row r="549" spans="1:3" ht="12.75" customHeight="1" x14ac:dyDescent="0.2">
      <c r="A549" s="9">
        <v>2021</v>
      </c>
      <c r="B549" s="9">
        <v>1270538</v>
      </c>
      <c r="C549" s="9" t="s">
        <v>2236</v>
      </c>
    </row>
    <row r="550" spans="1:3" ht="12.75" customHeight="1" x14ac:dyDescent="0.2">
      <c r="A550" s="9">
        <v>2021</v>
      </c>
      <c r="B550" s="9">
        <v>1127925</v>
      </c>
      <c r="C550" s="9" t="s">
        <v>2236</v>
      </c>
    </row>
    <row r="551" spans="1:3" ht="12.75" customHeight="1" x14ac:dyDescent="0.2">
      <c r="A551" s="9">
        <v>2021</v>
      </c>
      <c r="B551" s="9">
        <v>1179970</v>
      </c>
      <c r="C551" s="9" t="s">
        <v>2236</v>
      </c>
    </row>
    <row r="552" spans="1:3" ht="12.75" customHeight="1" x14ac:dyDescent="0.2">
      <c r="A552" s="9">
        <v>2021</v>
      </c>
      <c r="B552" s="9">
        <v>122845</v>
      </c>
      <c r="C552" s="9" t="s">
        <v>2236</v>
      </c>
    </row>
    <row r="553" spans="1:3" ht="12.75" customHeight="1" x14ac:dyDescent="0.2">
      <c r="A553" s="9">
        <v>2021</v>
      </c>
      <c r="B553" s="9">
        <v>123336</v>
      </c>
      <c r="C553" s="9" t="s">
        <v>2236</v>
      </c>
    </row>
    <row r="554" spans="1:3" ht="12.75" customHeight="1" x14ac:dyDescent="0.2">
      <c r="A554" s="9">
        <v>2021</v>
      </c>
      <c r="B554" s="9">
        <v>1308687</v>
      </c>
      <c r="C554" s="9" t="s">
        <v>2236</v>
      </c>
    </row>
    <row r="555" spans="1:3" ht="12.75" customHeight="1" x14ac:dyDescent="0.2">
      <c r="A555" s="9">
        <v>2021</v>
      </c>
      <c r="B555" s="9">
        <v>1127924</v>
      </c>
      <c r="C555" s="9" t="s">
        <v>2236</v>
      </c>
    </row>
    <row r="556" spans="1:3" ht="12.75" customHeight="1" x14ac:dyDescent="0.2">
      <c r="A556" s="9">
        <v>2021</v>
      </c>
      <c r="B556" s="9">
        <v>1308687</v>
      </c>
      <c r="C556" s="9" t="s">
        <v>2236</v>
      </c>
    </row>
    <row r="557" spans="1:3" ht="12.75" customHeight="1" x14ac:dyDescent="0.2">
      <c r="A557" s="9">
        <v>2021</v>
      </c>
      <c r="B557" s="9">
        <v>122845</v>
      </c>
      <c r="C557" s="9" t="s">
        <v>2236</v>
      </c>
    </row>
    <row r="558" spans="1:3" ht="12.75" customHeight="1" x14ac:dyDescent="0.2">
      <c r="A558" s="9">
        <v>2021</v>
      </c>
      <c r="B558" s="9">
        <v>108730</v>
      </c>
      <c r="C558" s="9" t="s">
        <v>2236</v>
      </c>
    </row>
    <row r="559" spans="1:3" ht="12.75" customHeight="1" x14ac:dyDescent="0.2">
      <c r="A559" s="9">
        <v>2021</v>
      </c>
      <c r="B559" s="9">
        <v>1127924</v>
      </c>
      <c r="C559" s="9" t="s">
        <v>2236</v>
      </c>
    </row>
    <row r="560" spans="1:3" ht="12.75" customHeight="1" x14ac:dyDescent="0.2">
      <c r="A560" s="9">
        <v>2021</v>
      </c>
      <c r="B560" s="9">
        <v>1127926</v>
      </c>
      <c r="C560" s="9" t="s">
        <v>2236</v>
      </c>
    </row>
    <row r="561" spans="1:3" ht="12.75" customHeight="1" x14ac:dyDescent="0.2">
      <c r="A561" s="9">
        <v>2021</v>
      </c>
      <c r="B561" s="9">
        <v>1103657</v>
      </c>
      <c r="C561" s="9" t="s">
        <v>2236</v>
      </c>
    </row>
    <row r="562" spans="1:3" ht="12.75" customHeight="1" x14ac:dyDescent="0.2">
      <c r="A562" s="9">
        <v>2021</v>
      </c>
      <c r="B562" s="9">
        <v>1270538</v>
      </c>
      <c r="C562" s="9" t="s">
        <v>2236</v>
      </c>
    </row>
    <row r="563" spans="1:3" ht="12.75" customHeight="1" x14ac:dyDescent="0.2">
      <c r="A563" s="9">
        <v>2021</v>
      </c>
      <c r="B563" s="9">
        <v>108730</v>
      </c>
      <c r="C563" s="9" t="s">
        <v>2236</v>
      </c>
    </row>
    <row r="564" spans="1:3" ht="12.75" customHeight="1" x14ac:dyDescent="0.2">
      <c r="A564" s="9">
        <v>2021</v>
      </c>
      <c r="B564" s="9">
        <v>122845</v>
      </c>
      <c r="C564" s="9" t="s">
        <v>2236</v>
      </c>
    </row>
    <row r="565" spans="1:3" ht="12.75" customHeight="1" x14ac:dyDescent="0.2">
      <c r="A565" s="9">
        <v>2021</v>
      </c>
      <c r="B565" s="9">
        <v>1127926</v>
      </c>
      <c r="C565" s="9" t="s">
        <v>2236</v>
      </c>
    </row>
    <row r="566" spans="1:3" ht="12.75" customHeight="1" x14ac:dyDescent="0.2">
      <c r="A566" s="9">
        <v>2021</v>
      </c>
      <c r="B566" s="9">
        <v>1127926</v>
      </c>
      <c r="C566" s="9" t="s">
        <v>2236</v>
      </c>
    </row>
    <row r="567" spans="1:3" ht="12.75" customHeight="1" x14ac:dyDescent="0.2">
      <c r="A567" s="9">
        <v>2021</v>
      </c>
      <c r="B567" s="9">
        <v>122845</v>
      </c>
      <c r="C567" s="9" t="s">
        <v>2236</v>
      </c>
    </row>
    <row r="568" spans="1:3" ht="12.75" customHeight="1" x14ac:dyDescent="0.2">
      <c r="A568" s="9">
        <v>2021</v>
      </c>
      <c r="B568" s="9">
        <v>123336</v>
      </c>
      <c r="C568" s="9" t="s">
        <v>2236</v>
      </c>
    </row>
    <row r="569" spans="1:3" ht="12.75" customHeight="1" x14ac:dyDescent="0.2">
      <c r="A569" s="9">
        <v>2021</v>
      </c>
      <c r="B569" s="9">
        <v>1117076</v>
      </c>
      <c r="C569" s="9" t="s">
        <v>2236</v>
      </c>
    </row>
    <row r="570" spans="1:3" ht="12.75" customHeight="1" x14ac:dyDescent="0.2">
      <c r="A570" s="9">
        <v>2021</v>
      </c>
      <c r="B570" s="9">
        <v>1127927</v>
      </c>
      <c r="C570" s="9" t="s">
        <v>2236</v>
      </c>
    </row>
    <row r="571" spans="1:3" ht="12.75" customHeight="1" x14ac:dyDescent="0.2">
      <c r="A571" s="9">
        <v>2021</v>
      </c>
      <c r="B571" s="9">
        <v>1179970</v>
      </c>
      <c r="C571" s="9" t="s">
        <v>2236</v>
      </c>
    </row>
    <row r="572" spans="1:3" ht="12.75" customHeight="1" x14ac:dyDescent="0.2">
      <c r="A572" s="9">
        <v>2021</v>
      </c>
      <c r="B572" s="9">
        <v>1308687</v>
      </c>
      <c r="C572" s="9" t="s">
        <v>2236</v>
      </c>
    </row>
    <row r="573" spans="1:3" ht="12.75" customHeight="1" x14ac:dyDescent="0.2">
      <c r="A573" s="9">
        <v>2021</v>
      </c>
      <c r="B573" s="9">
        <v>108730</v>
      </c>
      <c r="C573" s="9" t="s">
        <v>2236</v>
      </c>
    </row>
    <row r="574" spans="1:3" ht="12.75" customHeight="1" x14ac:dyDescent="0.2">
      <c r="A574" s="9">
        <v>2021</v>
      </c>
      <c r="B574" s="9">
        <v>108730</v>
      </c>
      <c r="C574" s="9" t="s">
        <v>2236</v>
      </c>
    </row>
    <row r="575" spans="1:3" ht="12.75" customHeight="1" x14ac:dyDescent="0.2">
      <c r="A575" s="9">
        <v>2021</v>
      </c>
      <c r="B575" s="9">
        <v>108730</v>
      </c>
      <c r="C575" s="9" t="s">
        <v>2236</v>
      </c>
    </row>
    <row r="576" spans="1:3" ht="12.75" customHeight="1" x14ac:dyDescent="0.2">
      <c r="A576" s="9">
        <v>2021</v>
      </c>
      <c r="B576" s="9">
        <v>1179970</v>
      </c>
      <c r="C576" s="9" t="s">
        <v>2236</v>
      </c>
    </row>
    <row r="577" spans="1:3" ht="12.75" customHeight="1" x14ac:dyDescent="0.2">
      <c r="A577" s="9">
        <v>2021</v>
      </c>
      <c r="B577" s="9">
        <v>1179970</v>
      </c>
      <c r="C577" s="9" t="s">
        <v>2236</v>
      </c>
    </row>
    <row r="578" spans="1:3" ht="12.75" customHeight="1" x14ac:dyDescent="0.2">
      <c r="A578" s="9">
        <v>2021</v>
      </c>
      <c r="B578" s="9">
        <v>1179970</v>
      </c>
      <c r="C578" s="9" t="s">
        <v>2236</v>
      </c>
    </row>
    <row r="579" spans="1:3" ht="12.75" customHeight="1" x14ac:dyDescent="0.2">
      <c r="A579" s="9">
        <v>2021</v>
      </c>
      <c r="B579" s="9">
        <v>108730</v>
      </c>
      <c r="C579" s="9" t="s">
        <v>2236</v>
      </c>
    </row>
    <row r="580" spans="1:3" ht="12.75" customHeight="1" x14ac:dyDescent="0.2">
      <c r="A580" s="9">
        <v>2021</v>
      </c>
      <c r="B580" s="9">
        <v>1127926</v>
      </c>
      <c r="C580" s="9" t="s">
        <v>2236</v>
      </c>
    </row>
    <row r="581" spans="1:3" ht="12.75" customHeight="1" x14ac:dyDescent="0.2">
      <c r="A581" s="9">
        <v>2021</v>
      </c>
      <c r="B581" s="9">
        <v>1127925</v>
      </c>
      <c r="C581" s="9" t="s">
        <v>2236</v>
      </c>
    </row>
    <row r="582" spans="1:3" ht="12.75" customHeight="1" x14ac:dyDescent="0.2">
      <c r="A582" s="9">
        <v>2021</v>
      </c>
      <c r="B582" s="9">
        <v>1308687</v>
      </c>
      <c r="C582" s="9" t="s">
        <v>2236</v>
      </c>
    </row>
    <row r="583" spans="1:3" ht="12.75" customHeight="1" x14ac:dyDescent="0.2">
      <c r="A583" s="9">
        <v>2021</v>
      </c>
      <c r="B583" s="9">
        <v>1103657</v>
      </c>
      <c r="C583" s="9" t="s">
        <v>2236</v>
      </c>
    </row>
    <row r="584" spans="1:3" ht="12.75" customHeight="1" x14ac:dyDescent="0.2">
      <c r="A584" s="9">
        <v>2021</v>
      </c>
      <c r="B584" s="9">
        <v>1179970</v>
      </c>
      <c r="C584" s="9" t="s">
        <v>2236</v>
      </c>
    </row>
    <row r="585" spans="1:3" ht="12.75" customHeight="1" x14ac:dyDescent="0.2">
      <c r="A585" s="9">
        <v>2021</v>
      </c>
      <c r="B585" s="9">
        <v>108730</v>
      </c>
      <c r="C585" s="9" t="s">
        <v>2236</v>
      </c>
    </row>
    <row r="586" spans="1:3" ht="12.75" customHeight="1" x14ac:dyDescent="0.2">
      <c r="A586" s="9">
        <v>2021</v>
      </c>
      <c r="B586" s="9">
        <v>122845</v>
      </c>
      <c r="C586" s="9" t="s">
        <v>2236</v>
      </c>
    </row>
    <row r="587" spans="1:3" ht="12.75" customHeight="1" x14ac:dyDescent="0.2">
      <c r="A587" s="9">
        <v>2021</v>
      </c>
      <c r="B587" s="9">
        <v>1308687</v>
      </c>
      <c r="C587" s="9" t="s">
        <v>2236</v>
      </c>
    </row>
    <row r="588" spans="1:3" ht="12.75" customHeight="1" x14ac:dyDescent="0.2">
      <c r="A588" s="9">
        <v>2021</v>
      </c>
      <c r="B588" s="9">
        <v>1179970</v>
      </c>
      <c r="C588" s="9" t="s">
        <v>2236</v>
      </c>
    </row>
    <row r="589" spans="1:3" ht="12.75" customHeight="1" x14ac:dyDescent="0.2">
      <c r="A589" s="9">
        <v>2021</v>
      </c>
      <c r="B589" s="9">
        <v>1319230</v>
      </c>
      <c r="C589" s="9" t="s">
        <v>2236</v>
      </c>
    </row>
    <row r="590" spans="1:3" ht="12.75" customHeight="1" x14ac:dyDescent="0.2">
      <c r="A590" s="9">
        <v>2021</v>
      </c>
      <c r="B590" s="9">
        <v>1127926</v>
      </c>
      <c r="C590" s="9" t="s">
        <v>2236</v>
      </c>
    </row>
    <row r="591" spans="1:3" ht="12.75" customHeight="1" x14ac:dyDescent="0.2">
      <c r="A591" s="9">
        <v>2021</v>
      </c>
      <c r="B591" s="9">
        <v>1127925</v>
      </c>
      <c r="C591" s="9" t="s">
        <v>2236</v>
      </c>
    </row>
    <row r="592" spans="1:3" ht="12.75" customHeight="1" x14ac:dyDescent="0.2">
      <c r="A592" s="9">
        <v>2021</v>
      </c>
      <c r="B592" s="9">
        <v>1127926</v>
      </c>
      <c r="C592" s="9" t="s">
        <v>2236</v>
      </c>
    </row>
    <row r="593" spans="1:3" ht="12.75" customHeight="1" x14ac:dyDescent="0.2">
      <c r="A593" s="9">
        <v>2021</v>
      </c>
      <c r="B593" s="9">
        <v>1365444</v>
      </c>
      <c r="C593" s="9" t="s">
        <v>2236</v>
      </c>
    </row>
    <row r="594" spans="1:3" ht="12.75" customHeight="1" x14ac:dyDescent="0.2">
      <c r="A594" s="9">
        <v>2021</v>
      </c>
      <c r="B594" s="9">
        <v>1127924</v>
      </c>
      <c r="C594" s="9" t="s">
        <v>2236</v>
      </c>
    </row>
    <row r="595" spans="1:3" ht="12.75" customHeight="1" x14ac:dyDescent="0.2">
      <c r="A595" s="9">
        <v>2021</v>
      </c>
      <c r="B595" s="9">
        <v>1179970</v>
      </c>
      <c r="C595" s="9" t="s">
        <v>2236</v>
      </c>
    </row>
    <row r="596" spans="1:3" ht="12.75" customHeight="1" x14ac:dyDescent="0.2">
      <c r="A596" s="9">
        <v>2021</v>
      </c>
      <c r="B596" s="9">
        <v>1127927</v>
      </c>
      <c r="C596" s="9" t="s">
        <v>2236</v>
      </c>
    </row>
    <row r="597" spans="1:3" ht="12.75" customHeight="1" x14ac:dyDescent="0.2">
      <c r="A597" s="9">
        <v>2021</v>
      </c>
      <c r="B597" s="9">
        <v>108730</v>
      </c>
      <c r="C597" s="9" t="s">
        <v>2236</v>
      </c>
    </row>
    <row r="598" spans="1:3" ht="12.75" customHeight="1" x14ac:dyDescent="0.2">
      <c r="A598" s="9">
        <v>2021</v>
      </c>
      <c r="B598" s="9">
        <v>1127926</v>
      </c>
      <c r="C598" s="9" t="s">
        <v>2236</v>
      </c>
    </row>
    <row r="599" spans="1:3" ht="12.75" customHeight="1" x14ac:dyDescent="0.2">
      <c r="A599" s="9">
        <v>2021</v>
      </c>
      <c r="B599" s="9">
        <v>108730</v>
      </c>
      <c r="C599" s="9" t="s">
        <v>2236</v>
      </c>
    </row>
    <row r="600" spans="1:3" ht="12.75" customHeight="1" x14ac:dyDescent="0.2">
      <c r="A600" s="9">
        <v>2021</v>
      </c>
      <c r="B600" s="9">
        <v>1127926</v>
      </c>
      <c r="C600" s="9" t="s">
        <v>2236</v>
      </c>
    </row>
    <row r="601" spans="1:3" ht="12.75" customHeight="1" x14ac:dyDescent="0.2">
      <c r="A601" s="9">
        <v>2021</v>
      </c>
      <c r="B601" s="9">
        <v>108730</v>
      </c>
      <c r="C601" s="9" t="s">
        <v>2236</v>
      </c>
    </row>
    <row r="602" spans="1:3" ht="12.75" customHeight="1" x14ac:dyDescent="0.2">
      <c r="A602" s="9">
        <v>2021</v>
      </c>
      <c r="B602" s="9">
        <v>1179970</v>
      </c>
      <c r="C602" s="9" t="s">
        <v>2236</v>
      </c>
    </row>
    <row r="603" spans="1:3" ht="12.75" customHeight="1" x14ac:dyDescent="0.2">
      <c r="A603" s="9">
        <v>2021</v>
      </c>
      <c r="B603" s="9">
        <v>1127926</v>
      </c>
      <c r="C603" s="9" t="s">
        <v>2236</v>
      </c>
    </row>
    <row r="604" spans="1:3" ht="12.75" customHeight="1" x14ac:dyDescent="0.2">
      <c r="A604" s="9">
        <v>2021</v>
      </c>
      <c r="B604" s="9">
        <v>1319230</v>
      </c>
      <c r="C604" s="9" t="s">
        <v>2236</v>
      </c>
    </row>
    <row r="605" spans="1:3" ht="12.75" customHeight="1" x14ac:dyDescent="0.2">
      <c r="A605" s="9">
        <v>2021</v>
      </c>
      <c r="B605" s="9">
        <v>122845</v>
      </c>
      <c r="C605" s="9" t="s">
        <v>2236</v>
      </c>
    </row>
    <row r="606" spans="1:3" ht="12.75" customHeight="1" x14ac:dyDescent="0.2">
      <c r="A606" s="9">
        <v>2021</v>
      </c>
      <c r="B606" s="9">
        <v>1179970</v>
      </c>
      <c r="C606" s="9" t="s">
        <v>2236</v>
      </c>
    </row>
    <row r="607" spans="1:3" ht="12.75" customHeight="1" x14ac:dyDescent="0.2">
      <c r="A607" s="9">
        <v>2021</v>
      </c>
      <c r="B607" s="9">
        <v>108730</v>
      </c>
      <c r="C607" s="9" t="s">
        <v>2236</v>
      </c>
    </row>
    <row r="608" spans="1:3" ht="12.75" customHeight="1" x14ac:dyDescent="0.2">
      <c r="A608" s="9">
        <v>2021</v>
      </c>
      <c r="B608" s="9">
        <v>1319230</v>
      </c>
      <c r="C608" s="9" t="s">
        <v>2236</v>
      </c>
    </row>
    <row r="609" spans="1:3" ht="12.75" customHeight="1" x14ac:dyDescent="0.2">
      <c r="A609" s="9">
        <v>2021</v>
      </c>
      <c r="B609" s="9">
        <v>1103909</v>
      </c>
      <c r="C609" s="9" t="s">
        <v>2236</v>
      </c>
    </row>
    <row r="610" spans="1:3" ht="12.75" customHeight="1" x14ac:dyDescent="0.2">
      <c r="A610" s="9">
        <v>2021</v>
      </c>
      <c r="B610" s="9">
        <v>1127924</v>
      </c>
      <c r="C610" s="9" t="s">
        <v>2236</v>
      </c>
    </row>
    <row r="611" spans="1:3" ht="12.75" customHeight="1" x14ac:dyDescent="0.2">
      <c r="A611" s="9">
        <v>2021</v>
      </c>
      <c r="B611" s="9">
        <v>1365444</v>
      </c>
      <c r="C611" s="9" t="s">
        <v>2236</v>
      </c>
    </row>
    <row r="612" spans="1:3" ht="12.75" customHeight="1" x14ac:dyDescent="0.2">
      <c r="A612" s="9">
        <v>2021</v>
      </c>
      <c r="B612" s="9">
        <v>1179970</v>
      </c>
      <c r="C612" s="9" t="s">
        <v>2236</v>
      </c>
    </row>
    <row r="613" spans="1:3" ht="12.75" customHeight="1" x14ac:dyDescent="0.2">
      <c r="A613" s="9">
        <v>2021</v>
      </c>
      <c r="B613" s="9">
        <v>108730</v>
      </c>
      <c r="C613" s="9" t="s">
        <v>2236</v>
      </c>
    </row>
    <row r="614" spans="1:3" ht="12.75" customHeight="1" x14ac:dyDescent="0.2">
      <c r="A614" s="9">
        <v>2021</v>
      </c>
      <c r="B614" s="9">
        <v>108730</v>
      </c>
      <c r="C614" s="9" t="s">
        <v>2236</v>
      </c>
    </row>
    <row r="615" spans="1:3" ht="12.75" customHeight="1" x14ac:dyDescent="0.2">
      <c r="A615" s="9">
        <v>2021</v>
      </c>
      <c r="B615" s="9">
        <v>122845</v>
      </c>
      <c r="C615" s="9" t="s">
        <v>2236</v>
      </c>
    </row>
    <row r="616" spans="1:3" ht="12.75" customHeight="1" x14ac:dyDescent="0.2">
      <c r="A616" s="9">
        <v>2021</v>
      </c>
      <c r="B616" s="9">
        <v>122845</v>
      </c>
      <c r="C616" s="9" t="s">
        <v>2236</v>
      </c>
    </row>
    <row r="617" spans="1:3" ht="12.75" customHeight="1" x14ac:dyDescent="0.2">
      <c r="A617" s="9">
        <v>2021</v>
      </c>
      <c r="B617" s="9">
        <v>150129</v>
      </c>
      <c r="C617" s="9" t="s">
        <v>2236</v>
      </c>
    </row>
    <row r="618" spans="1:3" ht="12.75" customHeight="1" x14ac:dyDescent="0.2">
      <c r="A618" s="9">
        <v>2021</v>
      </c>
      <c r="B618" s="9">
        <v>1270538</v>
      </c>
      <c r="C618" s="9" t="s">
        <v>2236</v>
      </c>
    </row>
    <row r="619" spans="1:3" ht="12.75" customHeight="1" x14ac:dyDescent="0.2">
      <c r="A619" s="9">
        <v>2021</v>
      </c>
      <c r="B619" s="9">
        <v>123336</v>
      </c>
      <c r="C619" s="9" t="s">
        <v>2236</v>
      </c>
    </row>
    <row r="620" spans="1:3" ht="12.75" customHeight="1" x14ac:dyDescent="0.2">
      <c r="A620" s="9">
        <v>2021</v>
      </c>
      <c r="B620" s="9">
        <v>123336</v>
      </c>
      <c r="C620" s="9" t="s">
        <v>2236</v>
      </c>
    </row>
    <row r="621" spans="1:3" ht="12.75" customHeight="1" x14ac:dyDescent="0.2">
      <c r="A621" s="9">
        <v>2021</v>
      </c>
      <c r="B621" s="9">
        <v>123336</v>
      </c>
      <c r="C621" s="9" t="s">
        <v>2236</v>
      </c>
    </row>
    <row r="622" spans="1:3" ht="12.75" customHeight="1" x14ac:dyDescent="0.2">
      <c r="A622" s="9">
        <v>2021</v>
      </c>
      <c r="B622" s="9">
        <v>123336</v>
      </c>
      <c r="C622" s="9" t="s">
        <v>2236</v>
      </c>
    </row>
    <row r="623" spans="1:3" ht="12.75" customHeight="1" x14ac:dyDescent="0.2">
      <c r="A623" s="9">
        <v>2021</v>
      </c>
      <c r="B623" s="9">
        <v>123336</v>
      </c>
      <c r="C623" s="9" t="s">
        <v>2236</v>
      </c>
    </row>
    <row r="624" spans="1:3" ht="12.75" customHeight="1" x14ac:dyDescent="0.2">
      <c r="A624" s="9">
        <v>2021</v>
      </c>
      <c r="B624" s="9">
        <v>123336</v>
      </c>
      <c r="C624" s="9" t="s">
        <v>2236</v>
      </c>
    </row>
    <row r="625" spans="1:3" ht="12.75" customHeight="1" x14ac:dyDescent="0.2">
      <c r="A625" s="9">
        <v>2021</v>
      </c>
      <c r="B625" s="9">
        <v>1127924</v>
      </c>
      <c r="C625" s="9" t="s">
        <v>2239</v>
      </c>
    </row>
    <row r="626" spans="1:3" ht="12.75" customHeight="1" x14ac:dyDescent="0.2">
      <c r="A626" s="9">
        <v>2021</v>
      </c>
      <c r="B626" s="9">
        <v>1179970</v>
      </c>
      <c r="C626" s="9" t="s">
        <v>2239</v>
      </c>
    </row>
    <row r="627" spans="1:3" ht="12.75" customHeight="1" x14ac:dyDescent="0.2">
      <c r="A627" s="9">
        <v>2021</v>
      </c>
      <c r="B627" s="9">
        <v>150129</v>
      </c>
      <c r="C627" s="9" t="s">
        <v>2239</v>
      </c>
    </row>
    <row r="628" spans="1:3" ht="12.75" customHeight="1" x14ac:dyDescent="0.2">
      <c r="A628" s="9">
        <v>2021</v>
      </c>
      <c r="B628" s="9">
        <v>123336</v>
      </c>
      <c r="C628" s="9" t="s">
        <v>2239</v>
      </c>
    </row>
    <row r="629" spans="1:3" ht="12.75" customHeight="1" x14ac:dyDescent="0.2">
      <c r="A629" s="9">
        <v>2021</v>
      </c>
      <c r="B629" s="9">
        <v>122845</v>
      </c>
      <c r="C629" s="9" t="s">
        <v>2239</v>
      </c>
    </row>
    <row r="630" spans="1:3" ht="12.75" customHeight="1" x14ac:dyDescent="0.2">
      <c r="A630" s="9">
        <v>2021</v>
      </c>
      <c r="B630" s="9">
        <v>1103909</v>
      </c>
      <c r="C630" s="9" t="s">
        <v>2239</v>
      </c>
    </row>
    <row r="631" spans="1:3" ht="12.75" customHeight="1" x14ac:dyDescent="0.2">
      <c r="A631" s="9">
        <v>2021</v>
      </c>
      <c r="B631" s="9">
        <v>122845</v>
      </c>
      <c r="C631" s="9" t="s">
        <v>2239</v>
      </c>
    </row>
    <row r="632" spans="1:3" ht="12.75" customHeight="1" x14ac:dyDescent="0.2">
      <c r="A632" s="9">
        <v>2021</v>
      </c>
      <c r="B632" s="9">
        <v>1103909</v>
      </c>
      <c r="C632" s="9" t="s">
        <v>2239</v>
      </c>
    </row>
    <row r="633" spans="1:3" ht="12.75" customHeight="1" x14ac:dyDescent="0.2">
      <c r="A633" s="9">
        <v>2021</v>
      </c>
      <c r="B633" s="9">
        <v>1127924</v>
      </c>
      <c r="C633" s="9" t="s">
        <v>2239</v>
      </c>
    </row>
    <row r="634" spans="1:3" ht="12.75" customHeight="1" x14ac:dyDescent="0.2">
      <c r="A634" s="9">
        <v>2021</v>
      </c>
      <c r="B634" s="9">
        <v>1117076</v>
      </c>
      <c r="C634" s="9" t="s">
        <v>2239</v>
      </c>
    </row>
    <row r="635" spans="1:3" ht="12.75" customHeight="1" x14ac:dyDescent="0.2">
      <c r="A635" s="9">
        <v>2021</v>
      </c>
      <c r="B635" s="9">
        <v>122845</v>
      </c>
      <c r="C635" s="9" t="s">
        <v>2239</v>
      </c>
    </row>
    <row r="636" spans="1:3" ht="12.75" customHeight="1" x14ac:dyDescent="0.2">
      <c r="A636" s="9">
        <v>2021</v>
      </c>
      <c r="B636" s="9">
        <v>123336</v>
      </c>
      <c r="C636" s="9" t="s">
        <v>2240</v>
      </c>
    </row>
    <row r="637" spans="1:3" ht="12.75" customHeight="1" x14ac:dyDescent="0.2">
      <c r="A637" s="9">
        <v>2021</v>
      </c>
      <c r="B637" s="9">
        <v>123336</v>
      </c>
      <c r="C637" s="9" t="s">
        <v>2240</v>
      </c>
    </row>
    <row r="638" spans="1:3" ht="12.75" customHeight="1" x14ac:dyDescent="0.2">
      <c r="A638" s="9">
        <v>2021</v>
      </c>
      <c r="B638" s="9">
        <v>1308687</v>
      </c>
      <c r="C638" s="9" t="s">
        <v>2240</v>
      </c>
    </row>
    <row r="639" spans="1:3" ht="12.75" customHeight="1" x14ac:dyDescent="0.2">
      <c r="A639" s="9">
        <v>2021</v>
      </c>
      <c r="B639" s="9">
        <v>1179970</v>
      </c>
      <c r="C639" s="9" t="s">
        <v>2240</v>
      </c>
    </row>
    <row r="640" spans="1:3" ht="12.75" customHeight="1" x14ac:dyDescent="0.2">
      <c r="A640" s="9">
        <v>2021</v>
      </c>
      <c r="B640" s="9">
        <v>1179970</v>
      </c>
      <c r="C640" s="9" t="s">
        <v>2240</v>
      </c>
    </row>
    <row r="641" spans="1:3" ht="12.75" customHeight="1" x14ac:dyDescent="0.2">
      <c r="A641" s="9">
        <v>2021</v>
      </c>
      <c r="B641" s="9">
        <v>123336</v>
      </c>
      <c r="C641" s="9" t="s">
        <v>2242</v>
      </c>
    </row>
    <row r="642" spans="1:3" ht="12.75" customHeight="1" x14ac:dyDescent="0.2">
      <c r="A642" s="9">
        <v>2021</v>
      </c>
      <c r="B642" s="9">
        <v>123336</v>
      </c>
      <c r="C642" s="9" t="s">
        <v>2242</v>
      </c>
    </row>
    <row r="643" spans="1:3" ht="12.75" customHeight="1" x14ac:dyDescent="0.2">
      <c r="A643" s="9">
        <v>2021</v>
      </c>
      <c r="B643" s="9">
        <v>1308687</v>
      </c>
      <c r="C643" s="9" t="s">
        <v>2242</v>
      </c>
    </row>
    <row r="644" spans="1:3" ht="12.75" customHeight="1" x14ac:dyDescent="0.2">
      <c r="A644" s="9">
        <v>2021</v>
      </c>
      <c r="B644" s="9">
        <v>123336</v>
      </c>
      <c r="C644" s="9" t="s">
        <v>2242</v>
      </c>
    </row>
    <row r="645" spans="1:3" ht="12.75" customHeight="1" x14ac:dyDescent="0.2">
      <c r="A645" s="9">
        <v>2021</v>
      </c>
      <c r="B645" s="9">
        <v>1179970</v>
      </c>
      <c r="C645" s="9" t="s">
        <v>2242</v>
      </c>
    </row>
    <row r="646" spans="1:3" ht="12.75" customHeight="1" x14ac:dyDescent="0.2">
      <c r="A646" s="9">
        <v>2021</v>
      </c>
      <c r="B646" s="9">
        <v>123336</v>
      </c>
      <c r="C646" s="9" t="s">
        <v>2242</v>
      </c>
    </row>
    <row r="647" spans="1:3" ht="12.75" customHeight="1" x14ac:dyDescent="0.2">
      <c r="A647" s="9">
        <v>2021</v>
      </c>
      <c r="B647" s="9">
        <v>123336</v>
      </c>
      <c r="C647" s="9" t="s">
        <v>2242</v>
      </c>
    </row>
    <row r="648" spans="1:3" ht="12.75" customHeight="1" x14ac:dyDescent="0.2">
      <c r="A648" s="9">
        <v>2021</v>
      </c>
      <c r="B648" s="9">
        <v>123336</v>
      </c>
      <c r="C648" s="9" t="s">
        <v>2242</v>
      </c>
    </row>
    <row r="649" spans="1:3" ht="12.75" customHeight="1" x14ac:dyDescent="0.2">
      <c r="A649" s="9">
        <v>2021</v>
      </c>
      <c r="B649" s="9">
        <v>1117076</v>
      </c>
      <c r="C649" s="9" t="s">
        <v>2242</v>
      </c>
    </row>
    <row r="650" spans="1:3" ht="12.75" customHeight="1" x14ac:dyDescent="0.2">
      <c r="A650" s="9">
        <v>2021</v>
      </c>
      <c r="B650" s="9">
        <v>1319230</v>
      </c>
      <c r="C650" s="9" t="s">
        <v>2242</v>
      </c>
    </row>
    <row r="651" spans="1:3" ht="12.75" customHeight="1" x14ac:dyDescent="0.2">
      <c r="A651" s="9">
        <v>2021</v>
      </c>
      <c r="B651" s="9">
        <v>1103909</v>
      </c>
      <c r="C651" s="9" t="s">
        <v>2242</v>
      </c>
    </row>
    <row r="652" spans="1:3" ht="12.75" customHeight="1" x14ac:dyDescent="0.2">
      <c r="A652" s="9">
        <v>2021</v>
      </c>
      <c r="B652" s="9">
        <v>123336</v>
      </c>
      <c r="C652" s="9" t="s">
        <v>2242</v>
      </c>
    </row>
    <row r="653" spans="1:3" ht="12.75" customHeight="1" x14ac:dyDescent="0.2">
      <c r="A653" s="9">
        <v>2021</v>
      </c>
      <c r="B653" s="9">
        <v>1179970</v>
      </c>
      <c r="C653" s="9" t="s">
        <v>2242</v>
      </c>
    </row>
    <row r="654" spans="1:3" ht="12.75" customHeight="1" x14ac:dyDescent="0.2">
      <c r="A654" s="9">
        <v>2021</v>
      </c>
      <c r="B654" s="9">
        <v>1179970</v>
      </c>
      <c r="C654" s="9" t="s">
        <v>2242</v>
      </c>
    </row>
    <row r="655" spans="1:3" ht="12.75" customHeight="1" x14ac:dyDescent="0.2">
      <c r="A655" s="9">
        <v>2021</v>
      </c>
      <c r="B655" s="9">
        <v>123336</v>
      </c>
      <c r="C655" s="9" t="s">
        <v>2242</v>
      </c>
    </row>
    <row r="656" spans="1:3" ht="12.75" customHeight="1" x14ac:dyDescent="0.2">
      <c r="A656" s="9">
        <v>2021</v>
      </c>
      <c r="B656" s="9">
        <v>1127926</v>
      </c>
      <c r="C656" s="9" t="s">
        <v>2242</v>
      </c>
    </row>
    <row r="657" spans="1:3" ht="12.75" customHeight="1" x14ac:dyDescent="0.2">
      <c r="A657" s="9">
        <v>2021</v>
      </c>
      <c r="B657" s="9">
        <v>108730</v>
      </c>
      <c r="C657" s="9" t="s">
        <v>2242</v>
      </c>
    </row>
    <row r="658" spans="1:3" ht="12.75" customHeight="1" x14ac:dyDescent="0.2">
      <c r="A658" s="9">
        <v>2021</v>
      </c>
      <c r="B658" s="9">
        <v>1308687</v>
      </c>
      <c r="C658" s="9" t="s">
        <v>2242</v>
      </c>
    </row>
    <row r="659" spans="1:3" ht="12.75" customHeight="1" x14ac:dyDescent="0.2">
      <c r="A659" s="9">
        <v>2021</v>
      </c>
      <c r="B659" s="9">
        <v>123336</v>
      </c>
      <c r="C659" s="9" t="s">
        <v>2242</v>
      </c>
    </row>
    <row r="660" spans="1:3" ht="12.75" customHeight="1" x14ac:dyDescent="0.2">
      <c r="A660" s="9">
        <v>2021</v>
      </c>
      <c r="B660" s="9">
        <v>1308687</v>
      </c>
      <c r="C660" s="9" t="s">
        <v>2242</v>
      </c>
    </row>
    <row r="661" spans="1:3" ht="12.75" customHeight="1" x14ac:dyDescent="0.2">
      <c r="A661" s="9">
        <v>2021</v>
      </c>
      <c r="B661" s="9">
        <v>122845</v>
      </c>
      <c r="C661" s="9" t="s">
        <v>2242</v>
      </c>
    </row>
    <row r="662" spans="1:3" ht="12.75" customHeight="1" x14ac:dyDescent="0.2">
      <c r="A662" s="9">
        <v>2021</v>
      </c>
      <c r="B662" s="9">
        <v>1103909</v>
      </c>
      <c r="C662" s="9" t="s">
        <v>2242</v>
      </c>
    </row>
    <row r="663" spans="1:3" ht="12.75" customHeight="1" x14ac:dyDescent="0.2">
      <c r="A663" s="9">
        <v>2021</v>
      </c>
      <c r="B663" s="9">
        <v>1127926</v>
      </c>
      <c r="C663" s="9" t="s">
        <v>2242</v>
      </c>
    </row>
    <row r="664" spans="1:3" ht="12.75" customHeight="1" x14ac:dyDescent="0.2">
      <c r="A664" s="9">
        <v>2021</v>
      </c>
      <c r="B664" s="9">
        <v>1127926</v>
      </c>
      <c r="C664" s="9" t="s">
        <v>2242</v>
      </c>
    </row>
    <row r="665" spans="1:3" ht="12.75" customHeight="1" x14ac:dyDescent="0.2">
      <c r="A665" s="9">
        <v>2021</v>
      </c>
      <c r="B665" s="9">
        <v>1179970</v>
      </c>
      <c r="C665" s="9" t="s">
        <v>2242</v>
      </c>
    </row>
    <row r="666" spans="1:3" ht="12.75" customHeight="1" x14ac:dyDescent="0.2">
      <c r="A666" s="9">
        <v>2021</v>
      </c>
      <c r="B666" s="9">
        <v>1365444</v>
      </c>
      <c r="C666" s="9" t="s">
        <v>2242</v>
      </c>
    </row>
    <row r="667" spans="1:3" ht="12.75" customHeight="1" x14ac:dyDescent="0.2">
      <c r="A667" s="9">
        <v>2021</v>
      </c>
      <c r="B667" s="9">
        <v>108730</v>
      </c>
      <c r="C667" s="9" t="s">
        <v>2242</v>
      </c>
    </row>
    <row r="668" spans="1:3" ht="12.75" customHeight="1" x14ac:dyDescent="0.2">
      <c r="A668" s="9">
        <v>2021</v>
      </c>
      <c r="B668" s="9">
        <v>1179970</v>
      </c>
      <c r="C668" s="9" t="s">
        <v>2242</v>
      </c>
    </row>
    <row r="669" spans="1:3" ht="12.75" customHeight="1" x14ac:dyDescent="0.2">
      <c r="A669" s="9">
        <v>2021</v>
      </c>
      <c r="B669" s="9">
        <v>1179970</v>
      </c>
      <c r="C669" s="9" t="s">
        <v>2242</v>
      </c>
    </row>
    <row r="670" spans="1:3" ht="12.75" customHeight="1" x14ac:dyDescent="0.2">
      <c r="A670" s="9">
        <v>2021</v>
      </c>
      <c r="B670" s="9">
        <v>1127927</v>
      </c>
      <c r="C670" s="9" t="s">
        <v>2242</v>
      </c>
    </row>
    <row r="671" spans="1:3" ht="12.75" customHeight="1" x14ac:dyDescent="0.2">
      <c r="A671" s="9">
        <v>2021</v>
      </c>
      <c r="B671" s="9">
        <v>1127924</v>
      </c>
      <c r="C671" s="9" t="s">
        <v>2242</v>
      </c>
    </row>
    <row r="672" spans="1:3" ht="12.75" customHeight="1" x14ac:dyDescent="0.2">
      <c r="A672" s="9">
        <v>2021</v>
      </c>
      <c r="B672" s="9">
        <v>1103692</v>
      </c>
      <c r="C672" s="9" t="s">
        <v>2242</v>
      </c>
    </row>
    <row r="673" spans="1:2" ht="12.75" customHeight="1" x14ac:dyDescent="0.2">
      <c r="A673" s="9">
        <v>2021</v>
      </c>
      <c r="B673" s="9">
        <v>123336</v>
      </c>
    </row>
    <row r="674" spans="1:2" ht="12.75" customHeight="1" x14ac:dyDescent="0.2">
      <c r="A674" s="9">
        <v>2021</v>
      </c>
      <c r="B674" s="9">
        <v>123336</v>
      </c>
    </row>
    <row r="675" spans="1:2" ht="12.75" customHeight="1" x14ac:dyDescent="0.2">
      <c r="A675" s="9">
        <v>2021</v>
      </c>
      <c r="B675" s="9">
        <v>1127927</v>
      </c>
    </row>
    <row r="676" spans="1:2" ht="12.75" customHeight="1" x14ac:dyDescent="0.2">
      <c r="A676" s="9">
        <v>2021</v>
      </c>
      <c r="B676" s="9">
        <v>123336</v>
      </c>
    </row>
    <row r="677" spans="1:2" ht="12.75" customHeight="1" x14ac:dyDescent="0.2">
      <c r="A677" s="9">
        <v>2021</v>
      </c>
      <c r="B677" s="9">
        <v>123336</v>
      </c>
    </row>
    <row r="678" spans="1:2" ht="12.75" customHeight="1" x14ac:dyDescent="0.2">
      <c r="A678" s="9">
        <v>2021</v>
      </c>
      <c r="B678" s="9">
        <v>1117076</v>
      </c>
    </row>
    <row r="679" spans="1:2" ht="12.75" customHeight="1" x14ac:dyDescent="0.2">
      <c r="A679" s="9">
        <v>2021</v>
      </c>
      <c r="B679" s="9">
        <v>1308687</v>
      </c>
    </row>
    <row r="680" spans="1:2" ht="12.75" customHeight="1" x14ac:dyDescent="0.2">
      <c r="A680" s="9">
        <v>2021</v>
      </c>
      <c r="B680" s="9">
        <v>1127925</v>
      </c>
    </row>
    <row r="681" spans="1:2" ht="12.75" customHeight="1" x14ac:dyDescent="0.2">
      <c r="A681" s="9">
        <v>2021</v>
      </c>
      <c r="B681" s="9">
        <v>1319230</v>
      </c>
    </row>
    <row r="682" spans="1:2" ht="12.75" customHeight="1" x14ac:dyDescent="0.2">
      <c r="A682" s="9">
        <v>2021</v>
      </c>
      <c r="B682" s="9">
        <v>1319230</v>
      </c>
    </row>
    <row r="683" spans="1:2" ht="12.75" customHeight="1" x14ac:dyDescent="0.2">
      <c r="A683" s="9">
        <v>2021</v>
      </c>
      <c r="B683" s="9">
        <v>1319230</v>
      </c>
    </row>
    <row r="684" spans="1:2" ht="12.75" customHeight="1" x14ac:dyDescent="0.2">
      <c r="A684" s="9">
        <v>2021</v>
      </c>
      <c r="B684" s="9">
        <v>1103909</v>
      </c>
    </row>
    <row r="685" spans="1:2" ht="12.75" customHeight="1" x14ac:dyDescent="0.2">
      <c r="A685" s="9">
        <v>2021</v>
      </c>
      <c r="B685" s="9">
        <v>1103909</v>
      </c>
    </row>
    <row r="686" spans="1:2" ht="12.75" customHeight="1" x14ac:dyDescent="0.2">
      <c r="A686" s="9">
        <v>2021</v>
      </c>
      <c r="B686" s="9">
        <v>1103909</v>
      </c>
    </row>
    <row r="687" spans="1:2" ht="12.75" customHeight="1" x14ac:dyDescent="0.2">
      <c r="A687" s="9">
        <v>2021</v>
      </c>
      <c r="B687" s="9">
        <v>1127924</v>
      </c>
    </row>
    <row r="688" spans="1:2" ht="12.75" customHeight="1" x14ac:dyDescent="0.2">
      <c r="A688" s="9">
        <v>2021</v>
      </c>
      <c r="B688" s="9">
        <v>1103832</v>
      </c>
    </row>
    <row r="689" spans="1:2" ht="12.75" customHeight="1" x14ac:dyDescent="0.2">
      <c r="A689" s="9">
        <v>2021</v>
      </c>
      <c r="B689" s="9">
        <v>1103692</v>
      </c>
    </row>
    <row r="690" spans="1:2" ht="12.75" customHeight="1" x14ac:dyDescent="0.2">
      <c r="A690" s="9">
        <v>2021</v>
      </c>
      <c r="B690" s="9">
        <v>1103692</v>
      </c>
    </row>
    <row r="691" spans="1:2" ht="12.75" customHeight="1" x14ac:dyDescent="0.2">
      <c r="A691" s="9">
        <v>2021</v>
      </c>
      <c r="B691" s="9">
        <v>1103832</v>
      </c>
    </row>
    <row r="692" spans="1:2" ht="12.75" customHeight="1" x14ac:dyDescent="0.2">
      <c r="A692" s="9">
        <v>2021</v>
      </c>
      <c r="B692" s="9">
        <v>1127926</v>
      </c>
    </row>
    <row r="693" spans="1:2" ht="12.75" customHeight="1" x14ac:dyDescent="0.2">
      <c r="A693" s="9">
        <v>2021</v>
      </c>
      <c r="B693" s="9">
        <v>1127926</v>
      </c>
    </row>
    <row r="694" spans="1:2" ht="12.75" customHeight="1" x14ac:dyDescent="0.2">
      <c r="A694" s="9">
        <v>2021</v>
      </c>
      <c r="B694" s="9">
        <v>1127926</v>
      </c>
    </row>
    <row r="695" spans="1:2" ht="12.75" customHeight="1" x14ac:dyDescent="0.2">
      <c r="A695" s="9">
        <v>2021</v>
      </c>
      <c r="B695" s="9">
        <v>1308687</v>
      </c>
    </row>
    <row r="696" spans="1:2" ht="12.75" customHeight="1" x14ac:dyDescent="0.2">
      <c r="A696" s="9">
        <v>2021</v>
      </c>
      <c r="B696" s="9">
        <v>1179970</v>
      </c>
    </row>
    <row r="697" spans="1:2" ht="12.75" customHeight="1" x14ac:dyDescent="0.2">
      <c r="A697" s="9">
        <v>2021</v>
      </c>
      <c r="B697" s="9">
        <v>1179970</v>
      </c>
    </row>
    <row r="698" spans="1:2" ht="12.75" customHeight="1" x14ac:dyDescent="0.2">
      <c r="A698" s="9">
        <v>2021</v>
      </c>
      <c r="B698" s="9">
        <v>1179970</v>
      </c>
    </row>
    <row r="699" spans="1:2" ht="12.75" customHeight="1" x14ac:dyDescent="0.2">
      <c r="A699" s="9">
        <v>2021</v>
      </c>
      <c r="B699" s="9">
        <v>1179970</v>
      </c>
    </row>
    <row r="700" spans="1:2" ht="12.75" customHeight="1" x14ac:dyDescent="0.2">
      <c r="A700" s="9">
        <v>2021</v>
      </c>
      <c r="B700" s="9">
        <v>122845</v>
      </c>
    </row>
    <row r="701" spans="1:2" ht="12.75" customHeight="1" x14ac:dyDescent="0.2">
      <c r="A701" s="9">
        <v>2021</v>
      </c>
      <c r="B701" s="9">
        <v>122845</v>
      </c>
    </row>
    <row r="702" spans="1:2" ht="12.75" customHeight="1" x14ac:dyDescent="0.2">
      <c r="A702" s="9">
        <v>2021</v>
      </c>
      <c r="B702" s="9">
        <v>108730</v>
      </c>
    </row>
    <row r="703" spans="1:2" ht="12.75" customHeight="1" x14ac:dyDescent="0.2">
      <c r="A703" s="9">
        <v>2021</v>
      </c>
      <c r="B703" s="9">
        <v>122845</v>
      </c>
    </row>
    <row r="704" spans="1:2" ht="12.75" customHeight="1" x14ac:dyDescent="0.2">
      <c r="A704" s="9">
        <v>2021</v>
      </c>
      <c r="B704" s="9">
        <v>122845</v>
      </c>
    </row>
    <row r="705" spans="1:2" ht="12.75" customHeight="1" x14ac:dyDescent="0.2">
      <c r="A705" s="9">
        <v>2021</v>
      </c>
      <c r="B705" s="9">
        <v>122845</v>
      </c>
    </row>
    <row r="706" spans="1:2" ht="12.75" customHeight="1" x14ac:dyDescent="0.2">
      <c r="A706" s="9">
        <v>2021</v>
      </c>
      <c r="B706" s="9">
        <v>122845</v>
      </c>
    </row>
    <row r="707" spans="1:2" ht="12.75" customHeight="1" x14ac:dyDescent="0.2">
      <c r="A707" s="9">
        <v>2021</v>
      </c>
      <c r="B707" s="9">
        <v>122845</v>
      </c>
    </row>
    <row r="708" spans="1:2" ht="12.75" customHeight="1" x14ac:dyDescent="0.2">
      <c r="A708" s="9">
        <v>2021</v>
      </c>
      <c r="B708" s="9">
        <v>150129</v>
      </c>
    </row>
    <row r="709" spans="1:2" ht="12.75" customHeight="1" x14ac:dyDescent="0.2">
      <c r="A709" s="9">
        <v>2021</v>
      </c>
      <c r="B709" s="9">
        <v>150129</v>
      </c>
    </row>
    <row r="710" spans="1:2" ht="12.75" customHeight="1" x14ac:dyDescent="0.2">
      <c r="A710" s="9">
        <v>2021</v>
      </c>
      <c r="B710" s="9">
        <v>150129</v>
      </c>
    </row>
    <row r="711" spans="1:2" ht="12.75" customHeight="1" x14ac:dyDescent="0.2">
      <c r="A711" s="9">
        <v>2021</v>
      </c>
      <c r="B711" s="9">
        <v>150129</v>
      </c>
    </row>
    <row r="712" spans="1:2" ht="12.75" customHeight="1" x14ac:dyDescent="0.2">
      <c r="A712" s="9">
        <v>2021</v>
      </c>
      <c r="B712" s="9">
        <v>150129</v>
      </c>
    </row>
    <row r="713" spans="1:2" ht="12.75" customHeight="1" x14ac:dyDescent="0.2">
      <c r="A713" s="9">
        <v>2021</v>
      </c>
      <c r="B713" s="9">
        <v>150129</v>
      </c>
    </row>
    <row r="714" spans="1:2" ht="12.75" customHeight="1" x14ac:dyDescent="0.2">
      <c r="A714" s="9">
        <v>2021</v>
      </c>
      <c r="B714" s="9">
        <v>1103832</v>
      </c>
    </row>
    <row r="715" spans="1:2" ht="12.75" customHeight="1" x14ac:dyDescent="0.2">
      <c r="A715" s="9">
        <v>2021</v>
      </c>
      <c r="B715" s="9">
        <v>123336</v>
      </c>
    </row>
    <row r="716" spans="1:2" ht="12.75" customHeight="1" x14ac:dyDescent="0.2">
      <c r="A716" s="9">
        <v>2021</v>
      </c>
      <c r="B716" s="9">
        <v>123336</v>
      </c>
    </row>
    <row r="717" spans="1:2" ht="12.75" customHeight="1" x14ac:dyDescent="0.2">
      <c r="A717" s="9">
        <v>2021</v>
      </c>
      <c r="B717" s="9">
        <v>123336</v>
      </c>
    </row>
    <row r="718" spans="1:2" ht="12.75" customHeight="1" x14ac:dyDescent="0.2">
      <c r="A718" s="9">
        <v>2021</v>
      </c>
      <c r="B718" s="9">
        <v>123336</v>
      </c>
    </row>
    <row r="719" spans="1:2" ht="12.75" customHeight="1" x14ac:dyDescent="0.2">
      <c r="A719" s="9">
        <v>2021</v>
      </c>
      <c r="B719" s="9">
        <v>123336</v>
      </c>
    </row>
    <row r="720" spans="1:2" ht="12.75" customHeight="1" x14ac:dyDescent="0.2">
      <c r="A720" s="9">
        <v>2021</v>
      </c>
      <c r="B720" s="9">
        <v>123336</v>
      </c>
    </row>
    <row r="721" spans="1:2" ht="12.75" customHeight="1" x14ac:dyDescent="0.2">
      <c r="A721" s="9">
        <v>2021</v>
      </c>
      <c r="B721" s="9">
        <v>123336</v>
      </c>
    </row>
    <row r="722" spans="1:2" ht="12.75" customHeight="1" x14ac:dyDescent="0.2">
      <c r="A722" s="9">
        <v>2021</v>
      </c>
      <c r="B722" s="9">
        <v>123336</v>
      </c>
    </row>
    <row r="723" spans="1:2" ht="12.75" customHeight="1" x14ac:dyDescent="0.2">
      <c r="A723" s="9">
        <v>2021</v>
      </c>
      <c r="B723" s="9">
        <v>123336</v>
      </c>
    </row>
    <row r="724" spans="1:2" ht="12.75" customHeight="1" x14ac:dyDescent="0.2"/>
    <row r="725" spans="1:2" ht="12.75" customHeight="1" x14ac:dyDescent="0.2"/>
    <row r="726" spans="1:2" ht="12.75" customHeight="1" x14ac:dyDescent="0.2"/>
    <row r="727" spans="1:2" ht="12.75" customHeight="1" x14ac:dyDescent="0.2"/>
    <row r="728" spans="1:2" ht="12.75" customHeight="1" x14ac:dyDescent="0.2"/>
    <row r="729" spans="1:2" ht="12.75" customHeight="1" x14ac:dyDescent="0.2"/>
    <row r="730" spans="1:2" ht="12.75" customHeight="1" x14ac:dyDescent="0.2"/>
    <row r="731" spans="1:2" ht="12.75" customHeight="1" x14ac:dyDescent="0.2"/>
    <row r="732" spans="1:2" ht="12.75" customHeight="1" x14ac:dyDescent="0.2"/>
    <row r="733" spans="1:2" ht="12.75" customHeight="1" x14ac:dyDescent="0.2"/>
    <row r="734" spans="1:2" ht="12.75" customHeight="1" x14ac:dyDescent="0.2"/>
    <row r="735" spans="1:2" ht="12.75" customHeight="1" x14ac:dyDescent="0.2"/>
    <row r="736" spans="1:2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C723"/>
  <sheetViews>
    <sheetView workbookViewId="0"/>
  </sheetViews>
  <sheetFormatPr defaultColWidth="12.5703125" defaultRowHeight="15" customHeight="1" x14ac:dyDescent="0.2"/>
  <sheetData>
    <row r="1" spans="1:3" x14ac:dyDescent="0.2">
      <c r="A1" s="9" t="s">
        <v>20</v>
      </c>
      <c r="B1" s="9" t="s">
        <v>74</v>
      </c>
      <c r="C1" s="9" t="s">
        <v>733</v>
      </c>
    </row>
    <row r="2" spans="1:3" x14ac:dyDescent="0.2">
      <c r="A2" s="9">
        <v>2021</v>
      </c>
      <c r="B2" s="9">
        <v>1179970</v>
      </c>
      <c r="C2" s="9" t="s">
        <v>967</v>
      </c>
    </row>
    <row r="3" spans="1:3" x14ac:dyDescent="0.2">
      <c r="A3" s="9">
        <v>2021</v>
      </c>
      <c r="B3" s="9">
        <v>1319230</v>
      </c>
      <c r="C3" s="9" t="s">
        <v>967</v>
      </c>
    </row>
    <row r="4" spans="1:3" x14ac:dyDescent="0.2">
      <c r="A4" s="9">
        <v>2021</v>
      </c>
      <c r="B4" s="9">
        <v>1179970</v>
      </c>
      <c r="C4" s="9" t="s">
        <v>967</v>
      </c>
    </row>
    <row r="5" spans="1:3" x14ac:dyDescent="0.2">
      <c r="A5" s="9">
        <v>2021</v>
      </c>
      <c r="B5" s="9">
        <v>123336</v>
      </c>
      <c r="C5" s="9" t="s">
        <v>967</v>
      </c>
    </row>
    <row r="6" spans="1:3" x14ac:dyDescent="0.2">
      <c r="A6" s="9">
        <v>2021</v>
      </c>
      <c r="B6" s="9">
        <v>1319230</v>
      </c>
      <c r="C6" s="9" t="s">
        <v>967</v>
      </c>
    </row>
    <row r="7" spans="1:3" x14ac:dyDescent="0.2">
      <c r="A7" s="9">
        <v>2021</v>
      </c>
      <c r="B7" s="9">
        <v>108730</v>
      </c>
      <c r="C7" s="9" t="s">
        <v>967</v>
      </c>
    </row>
    <row r="8" spans="1:3" x14ac:dyDescent="0.2">
      <c r="A8" s="9">
        <v>2021</v>
      </c>
      <c r="B8" s="9">
        <v>1127927</v>
      </c>
      <c r="C8" s="9" t="s">
        <v>967</v>
      </c>
    </row>
    <row r="9" spans="1:3" x14ac:dyDescent="0.2">
      <c r="A9" s="9">
        <v>2021</v>
      </c>
      <c r="B9" s="9">
        <v>1179970</v>
      </c>
      <c r="C9" s="9" t="s">
        <v>967</v>
      </c>
    </row>
    <row r="10" spans="1:3" x14ac:dyDescent="0.2">
      <c r="A10" s="9">
        <v>2021</v>
      </c>
      <c r="B10" s="9">
        <v>123336</v>
      </c>
      <c r="C10" s="9" t="s">
        <v>967</v>
      </c>
    </row>
    <row r="11" spans="1:3" x14ac:dyDescent="0.2">
      <c r="A11" s="9">
        <v>2021</v>
      </c>
      <c r="B11" s="9">
        <v>123336</v>
      </c>
      <c r="C11" s="9" t="s">
        <v>967</v>
      </c>
    </row>
    <row r="12" spans="1:3" x14ac:dyDescent="0.2">
      <c r="A12" s="9">
        <v>2021</v>
      </c>
      <c r="B12" s="9">
        <v>123336</v>
      </c>
      <c r="C12" s="9" t="s">
        <v>967</v>
      </c>
    </row>
    <row r="13" spans="1:3" x14ac:dyDescent="0.2">
      <c r="A13" s="9">
        <v>2021</v>
      </c>
      <c r="B13" s="9">
        <v>123336</v>
      </c>
      <c r="C13" s="9" t="s">
        <v>967</v>
      </c>
    </row>
    <row r="14" spans="1:3" x14ac:dyDescent="0.2">
      <c r="A14" s="9">
        <v>2021</v>
      </c>
      <c r="B14" s="9">
        <v>123336</v>
      </c>
      <c r="C14" s="9" t="s">
        <v>967</v>
      </c>
    </row>
    <row r="15" spans="1:3" x14ac:dyDescent="0.2">
      <c r="A15" s="9">
        <v>2021</v>
      </c>
      <c r="B15" s="9">
        <v>123336</v>
      </c>
      <c r="C15" s="9" t="s">
        <v>967</v>
      </c>
    </row>
    <row r="16" spans="1:3" x14ac:dyDescent="0.2">
      <c r="A16" s="9">
        <v>2021</v>
      </c>
      <c r="B16" s="9">
        <v>123336</v>
      </c>
      <c r="C16" s="9" t="s">
        <v>967</v>
      </c>
    </row>
    <row r="17" spans="1:3" x14ac:dyDescent="0.2">
      <c r="A17" s="9">
        <v>2021</v>
      </c>
      <c r="B17" s="9">
        <v>1127927</v>
      </c>
      <c r="C17" s="9" t="s">
        <v>967</v>
      </c>
    </row>
    <row r="18" spans="1:3" x14ac:dyDescent="0.2">
      <c r="A18" s="9">
        <v>2021</v>
      </c>
      <c r="B18" s="9">
        <v>123336</v>
      </c>
      <c r="C18" s="9" t="s">
        <v>967</v>
      </c>
    </row>
    <row r="19" spans="1:3" x14ac:dyDescent="0.2">
      <c r="A19" s="9">
        <v>2021</v>
      </c>
      <c r="B19" s="9">
        <v>108730</v>
      </c>
      <c r="C19" s="9" t="s">
        <v>967</v>
      </c>
    </row>
    <row r="20" spans="1:3" x14ac:dyDescent="0.2">
      <c r="A20" s="9">
        <v>2021</v>
      </c>
      <c r="B20" s="9">
        <v>123336</v>
      </c>
      <c r="C20" s="9" t="s">
        <v>967</v>
      </c>
    </row>
    <row r="21" spans="1:3" x14ac:dyDescent="0.2">
      <c r="A21" s="9">
        <v>2021</v>
      </c>
      <c r="B21" s="9">
        <v>1103692</v>
      </c>
      <c r="C21" s="9" t="s">
        <v>967</v>
      </c>
    </row>
    <row r="22" spans="1:3" x14ac:dyDescent="0.2">
      <c r="A22" s="9">
        <v>2021</v>
      </c>
      <c r="B22" s="9">
        <v>1179970</v>
      </c>
      <c r="C22" s="9" t="s">
        <v>967</v>
      </c>
    </row>
    <row r="23" spans="1:3" x14ac:dyDescent="0.2">
      <c r="A23" s="9">
        <v>2021</v>
      </c>
      <c r="B23" s="9">
        <v>123336</v>
      </c>
      <c r="C23" s="9" t="s">
        <v>967</v>
      </c>
    </row>
    <row r="24" spans="1:3" x14ac:dyDescent="0.2">
      <c r="A24" s="9">
        <v>2021</v>
      </c>
      <c r="B24" s="9">
        <v>123336</v>
      </c>
      <c r="C24" s="9" t="s">
        <v>967</v>
      </c>
    </row>
    <row r="25" spans="1:3" x14ac:dyDescent="0.2">
      <c r="A25" s="9">
        <v>2021</v>
      </c>
      <c r="B25" s="9">
        <v>123336</v>
      </c>
      <c r="C25" s="9" t="s">
        <v>967</v>
      </c>
    </row>
    <row r="26" spans="1:3" x14ac:dyDescent="0.2">
      <c r="A26" s="9">
        <v>2021</v>
      </c>
      <c r="B26" s="9">
        <v>1179970</v>
      </c>
      <c r="C26" s="9" t="s">
        <v>967</v>
      </c>
    </row>
    <row r="27" spans="1:3" x14ac:dyDescent="0.2">
      <c r="A27" s="9">
        <v>2021</v>
      </c>
      <c r="B27" s="9">
        <v>1117076</v>
      </c>
      <c r="C27" s="9" t="s">
        <v>967</v>
      </c>
    </row>
    <row r="28" spans="1:3" x14ac:dyDescent="0.2">
      <c r="A28" s="9">
        <v>2021</v>
      </c>
      <c r="B28" s="9">
        <v>1308687</v>
      </c>
      <c r="C28" s="9" t="s">
        <v>967</v>
      </c>
    </row>
    <row r="29" spans="1:3" x14ac:dyDescent="0.2">
      <c r="A29" s="9">
        <v>2021</v>
      </c>
      <c r="B29" s="9">
        <v>123336</v>
      </c>
      <c r="C29" s="9" t="s">
        <v>967</v>
      </c>
    </row>
    <row r="30" spans="1:3" x14ac:dyDescent="0.2">
      <c r="A30" s="9">
        <v>2021</v>
      </c>
      <c r="B30" s="9">
        <v>123336</v>
      </c>
      <c r="C30" s="9" t="s">
        <v>967</v>
      </c>
    </row>
    <row r="31" spans="1:3" x14ac:dyDescent="0.2">
      <c r="A31" s="9">
        <v>2021</v>
      </c>
      <c r="B31" s="9">
        <v>1127924</v>
      </c>
      <c r="C31" s="9" t="s">
        <v>967</v>
      </c>
    </row>
    <row r="32" spans="1:3" x14ac:dyDescent="0.2">
      <c r="A32" s="9">
        <v>2021</v>
      </c>
      <c r="B32" s="9">
        <v>1308687</v>
      </c>
      <c r="C32" s="9" t="s">
        <v>967</v>
      </c>
    </row>
    <row r="33" spans="1:3" x14ac:dyDescent="0.2">
      <c r="A33" s="9">
        <v>2021</v>
      </c>
      <c r="B33" s="9">
        <v>1319230</v>
      </c>
      <c r="C33" s="9" t="s">
        <v>967</v>
      </c>
    </row>
    <row r="34" spans="1:3" x14ac:dyDescent="0.2">
      <c r="A34" s="9">
        <v>2021</v>
      </c>
      <c r="B34" s="9">
        <v>1127927</v>
      </c>
      <c r="C34" s="9" t="s">
        <v>967</v>
      </c>
    </row>
    <row r="35" spans="1:3" x14ac:dyDescent="0.2">
      <c r="A35" s="9">
        <v>2021</v>
      </c>
      <c r="B35" s="9">
        <v>1179970</v>
      </c>
      <c r="C35" s="9" t="s">
        <v>967</v>
      </c>
    </row>
    <row r="36" spans="1:3" x14ac:dyDescent="0.2">
      <c r="A36" s="9">
        <v>2021</v>
      </c>
      <c r="B36" s="9">
        <v>123336</v>
      </c>
      <c r="C36" s="9" t="s">
        <v>967</v>
      </c>
    </row>
    <row r="37" spans="1:3" x14ac:dyDescent="0.2">
      <c r="A37" s="9">
        <v>2021</v>
      </c>
      <c r="B37" s="9">
        <v>123336</v>
      </c>
      <c r="C37" s="9" t="s">
        <v>967</v>
      </c>
    </row>
    <row r="38" spans="1:3" x14ac:dyDescent="0.2">
      <c r="A38" s="9">
        <v>2021</v>
      </c>
      <c r="B38" s="9">
        <v>1179970</v>
      </c>
      <c r="C38" s="9" t="s">
        <v>967</v>
      </c>
    </row>
    <row r="39" spans="1:3" x14ac:dyDescent="0.2">
      <c r="A39" s="9">
        <v>2021</v>
      </c>
      <c r="B39" s="9">
        <v>108730</v>
      </c>
      <c r="C39" s="9" t="s">
        <v>967</v>
      </c>
    </row>
    <row r="40" spans="1:3" x14ac:dyDescent="0.2">
      <c r="A40" s="9">
        <v>2021</v>
      </c>
      <c r="B40" s="9">
        <v>123336</v>
      </c>
      <c r="C40" s="9" t="s">
        <v>967</v>
      </c>
    </row>
    <row r="41" spans="1:3" x14ac:dyDescent="0.2">
      <c r="A41" s="9">
        <v>2021</v>
      </c>
      <c r="B41" s="9">
        <v>1179970</v>
      </c>
      <c r="C41" s="9" t="s">
        <v>967</v>
      </c>
    </row>
    <row r="42" spans="1:3" x14ac:dyDescent="0.2">
      <c r="A42" s="9">
        <v>2021</v>
      </c>
      <c r="B42" s="9">
        <v>123336</v>
      </c>
      <c r="C42" s="9" t="s">
        <v>967</v>
      </c>
    </row>
    <row r="43" spans="1:3" x14ac:dyDescent="0.2">
      <c r="A43" s="9">
        <v>2021</v>
      </c>
      <c r="B43" s="9">
        <v>1179970</v>
      </c>
      <c r="C43" s="9" t="s">
        <v>967</v>
      </c>
    </row>
    <row r="44" spans="1:3" x14ac:dyDescent="0.2">
      <c r="A44" s="9">
        <v>2021</v>
      </c>
      <c r="B44" s="9">
        <v>1179970</v>
      </c>
      <c r="C44" s="9" t="s">
        <v>967</v>
      </c>
    </row>
    <row r="45" spans="1:3" x14ac:dyDescent="0.2">
      <c r="A45" s="9">
        <v>2021</v>
      </c>
      <c r="B45" s="9">
        <v>123336</v>
      </c>
      <c r="C45" s="9" t="s">
        <v>967</v>
      </c>
    </row>
    <row r="46" spans="1:3" x14ac:dyDescent="0.2">
      <c r="A46" s="9">
        <v>2021</v>
      </c>
      <c r="B46" s="9">
        <v>123336</v>
      </c>
      <c r="C46" s="9" t="s">
        <v>967</v>
      </c>
    </row>
    <row r="47" spans="1:3" x14ac:dyDescent="0.2">
      <c r="A47" s="9">
        <v>2021</v>
      </c>
      <c r="B47" s="9">
        <v>1308687</v>
      </c>
      <c r="C47" s="9" t="s">
        <v>967</v>
      </c>
    </row>
    <row r="48" spans="1:3" x14ac:dyDescent="0.2">
      <c r="A48" s="9">
        <v>2021</v>
      </c>
      <c r="B48" s="9">
        <v>123336</v>
      </c>
      <c r="C48" s="9" t="s">
        <v>967</v>
      </c>
    </row>
    <row r="49" spans="1:3" x14ac:dyDescent="0.2">
      <c r="A49" s="9">
        <v>2021</v>
      </c>
      <c r="B49" s="9">
        <v>123336</v>
      </c>
      <c r="C49" s="9" t="s">
        <v>967</v>
      </c>
    </row>
    <row r="50" spans="1:3" x14ac:dyDescent="0.2">
      <c r="A50" s="9">
        <v>2021</v>
      </c>
      <c r="B50" s="9">
        <v>123336</v>
      </c>
      <c r="C50" s="9" t="s">
        <v>967</v>
      </c>
    </row>
    <row r="51" spans="1:3" x14ac:dyDescent="0.2">
      <c r="A51" s="9">
        <v>2021</v>
      </c>
      <c r="B51" s="9">
        <v>1179970</v>
      </c>
      <c r="C51" s="9" t="s">
        <v>967</v>
      </c>
    </row>
    <row r="52" spans="1:3" x14ac:dyDescent="0.2">
      <c r="A52" s="9">
        <v>2021</v>
      </c>
      <c r="B52" s="9">
        <v>1179970</v>
      </c>
      <c r="C52" s="9" t="s">
        <v>967</v>
      </c>
    </row>
    <row r="53" spans="1:3" x14ac:dyDescent="0.2">
      <c r="A53" s="9">
        <v>2021</v>
      </c>
      <c r="B53" s="9">
        <v>1308687</v>
      </c>
      <c r="C53" s="9" t="s">
        <v>967</v>
      </c>
    </row>
    <row r="54" spans="1:3" x14ac:dyDescent="0.2">
      <c r="A54" s="9">
        <v>2021</v>
      </c>
      <c r="B54" s="9">
        <v>1308687</v>
      </c>
      <c r="C54" s="9" t="s">
        <v>967</v>
      </c>
    </row>
    <row r="55" spans="1:3" x14ac:dyDescent="0.2">
      <c r="A55" s="9">
        <v>2021</v>
      </c>
      <c r="B55" s="9">
        <v>123336</v>
      </c>
      <c r="C55" s="9" t="s">
        <v>967</v>
      </c>
    </row>
    <row r="56" spans="1:3" x14ac:dyDescent="0.2">
      <c r="A56" s="9">
        <v>2021</v>
      </c>
      <c r="B56" s="9">
        <v>1179970</v>
      </c>
      <c r="C56" s="9" t="s">
        <v>967</v>
      </c>
    </row>
    <row r="57" spans="1:3" x14ac:dyDescent="0.2">
      <c r="A57" s="9">
        <v>2021</v>
      </c>
      <c r="B57" s="9">
        <v>123336</v>
      </c>
      <c r="C57" s="9" t="s">
        <v>967</v>
      </c>
    </row>
    <row r="58" spans="1:3" x14ac:dyDescent="0.2">
      <c r="A58" s="9">
        <v>2021</v>
      </c>
      <c r="B58" s="9">
        <v>1117076</v>
      </c>
      <c r="C58" s="9" t="s">
        <v>967</v>
      </c>
    </row>
    <row r="59" spans="1:3" x14ac:dyDescent="0.2">
      <c r="A59" s="9">
        <v>2021</v>
      </c>
      <c r="B59" s="9">
        <v>1103692</v>
      </c>
      <c r="C59" s="9" t="s">
        <v>967</v>
      </c>
    </row>
    <row r="60" spans="1:3" x14ac:dyDescent="0.2">
      <c r="A60" s="9">
        <v>2021</v>
      </c>
      <c r="B60" s="9">
        <v>123336</v>
      </c>
      <c r="C60" s="9" t="s">
        <v>967</v>
      </c>
    </row>
    <row r="61" spans="1:3" x14ac:dyDescent="0.2">
      <c r="A61" s="9">
        <v>2021</v>
      </c>
      <c r="B61" s="9">
        <v>123336</v>
      </c>
      <c r="C61" s="9" t="s">
        <v>967</v>
      </c>
    </row>
    <row r="62" spans="1:3" x14ac:dyDescent="0.2">
      <c r="A62" s="9">
        <v>2021</v>
      </c>
      <c r="B62" s="9">
        <v>1127927</v>
      </c>
      <c r="C62" s="9" t="s">
        <v>967</v>
      </c>
    </row>
    <row r="63" spans="1:3" x14ac:dyDescent="0.2">
      <c r="A63" s="9">
        <v>2021</v>
      </c>
      <c r="B63" s="9">
        <v>123336</v>
      </c>
      <c r="C63" s="9" t="s">
        <v>967</v>
      </c>
    </row>
    <row r="64" spans="1:3" x14ac:dyDescent="0.2">
      <c r="A64" s="9">
        <v>2021</v>
      </c>
      <c r="B64" s="9">
        <v>123336</v>
      </c>
      <c r="C64" s="9" t="s">
        <v>967</v>
      </c>
    </row>
    <row r="65" spans="1:3" x14ac:dyDescent="0.2">
      <c r="A65" s="9">
        <v>2021</v>
      </c>
      <c r="B65" s="9">
        <v>1179970</v>
      </c>
      <c r="C65" s="9" t="s">
        <v>967</v>
      </c>
    </row>
    <row r="66" spans="1:3" x14ac:dyDescent="0.2">
      <c r="A66" s="9">
        <v>2021</v>
      </c>
      <c r="B66" s="9">
        <v>123336</v>
      </c>
      <c r="C66" s="9" t="s">
        <v>967</v>
      </c>
    </row>
    <row r="67" spans="1:3" x14ac:dyDescent="0.2">
      <c r="A67" s="9">
        <v>2021</v>
      </c>
      <c r="B67" s="9">
        <v>1103692</v>
      </c>
      <c r="C67" s="9" t="s">
        <v>967</v>
      </c>
    </row>
    <row r="68" spans="1:3" x14ac:dyDescent="0.2">
      <c r="A68" s="9">
        <v>2021</v>
      </c>
      <c r="B68" s="9">
        <v>1117076</v>
      </c>
      <c r="C68" s="9" t="s">
        <v>967</v>
      </c>
    </row>
    <row r="69" spans="1:3" x14ac:dyDescent="0.2">
      <c r="A69" s="9">
        <v>2021</v>
      </c>
      <c r="B69" s="9">
        <v>1319230</v>
      </c>
      <c r="C69" s="9" t="s">
        <v>967</v>
      </c>
    </row>
    <row r="70" spans="1:3" x14ac:dyDescent="0.2">
      <c r="A70" s="9">
        <v>2021</v>
      </c>
      <c r="B70" s="9">
        <v>1179970</v>
      </c>
      <c r="C70" s="9" t="s">
        <v>967</v>
      </c>
    </row>
    <row r="71" spans="1:3" x14ac:dyDescent="0.2">
      <c r="A71" s="9">
        <v>2021</v>
      </c>
      <c r="B71" s="9">
        <v>123336</v>
      </c>
      <c r="C71" s="9" t="s">
        <v>967</v>
      </c>
    </row>
    <row r="72" spans="1:3" x14ac:dyDescent="0.2">
      <c r="A72" s="9">
        <v>2021</v>
      </c>
      <c r="B72" s="9">
        <v>1308687</v>
      </c>
      <c r="C72" s="9" t="s">
        <v>967</v>
      </c>
    </row>
    <row r="73" spans="1:3" x14ac:dyDescent="0.2">
      <c r="A73" s="9">
        <v>2021</v>
      </c>
      <c r="B73" s="9">
        <v>1179970</v>
      </c>
      <c r="C73" s="9" t="s">
        <v>967</v>
      </c>
    </row>
    <row r="74" spans="1:3" x14ac:dyDescent="0.2">
      <c r="A74" s="9">
        <v>2021</v>
      </c>
      <c r="B74" s="9">
        <v>1179970</v>
      </c>
      <c r="C74" s="9" t="s">
        <v>967</v>
      </c>
    </row>
    <row r="75" spans="1:3" x14ac:dyDescent="0.2">
      <c r="A75" s="9">
        <v>2021</v>
      </c>
      <c r="B75" s="9">
        <v>1127926</v>
      </c>
      <c r="C75" s="9" t="s">
        <v>967</v>
      </c>
    </row>
    <row r="76" spans="1:3" x14ac:dyDescent="0.2">
      <c r="A76" s="9">
        <v>2021</v>
      </c>
      <c r="B76" s="9">
        <v>1179970</v>
      </c>
      <c r="C76" s="9" t="s">
        <v>967</v>
      </c>
    </row>
    <row r="77" spans="1:3" x14ac:dyDescent="0.2">
      <c r="A77" s="9">
        <v>2021</v>
      </c>
      <c r="B77" s="9">
        <v>123336</v>
      </c>
      <c r="C77" s="9" t="s">
        <v>967</v>
      </c>
    </row>
    <row r="78" spans="1:3" x14ac:dyDescent="0.2">
      <c r="A78" s="9">
        <v>2021</v>
      </c>
      <c r="B78" s="9">
        <v>1179970</v>
      </c>
      <c r="C78" s="9" t="s">
        <v>967</v>
      </c>
    </row>
    <row r="79" spans="1:3" x14ac:dyDescent="0.2">
      <c r="A79" s="9">
        <v>2021</v>
      </c>
      <c r="B79" s="9">
        <v>1117076</v>
      </c>
      <c r="C79" s="9" t="s">
        <v>967</v>
      </c>
    </row>
    <row r="80" spans="1:3" x14ac:dyDescent="0.2">
      <c r="A80" s="9">
        <v>2021</v>
      </c>
      <c r="B80" s="9">
        <v>1127926</v>
      </c>
      <c r="C80" s="9" t="s">
        <v>967</v>
      </c>
    </row>
    <row r="81" spans="1:3" x14ac:dyDescent="0.2">
      <c r="A81" s="9">
        <v>2021</v>
      </c>
      <c r="B81" s="9">
        <v>123336</v>
      </c>
      <c r="C81" s="9" t="s">
        <v>967</v>
      </c>
    </row>
    <row r="82" spans="1:3" x14ac:dyDescent="0.2">
      <c r="A82" s="9">
        <v>2021</v>
      </c>
      <c r="B82" s="9">
        <v>1127927</v>
      </c>
      <c r="C82" s="9" t="s">
        <v>967</v>
      </c>
    </row>
    <row r="83" spans="1:3" x14ac:dyDescent="0.2">
      <c r="A83" s="9">
        <v>2021</v>
      </c>
      <c r="B83" s="9">
        <v>1179970</v>
      </c>
      <c r="C83" s="9" t="s">
        <v>967</v>
      </c>
    </row>
    <row r="84" spans="1:3" x14ac:dyDescent="0.2">
      <c r="A84" s="9">
        <v>2021</v>
      </c>
      <c r="B84" s="9">
        <v>1179970</v>
      </c>
      <c r="C84" s="9" t="s">
        <v>967</v>
      </c>
    </row>
    <row r="85" spans="1:3" x14ac:dyDescent="0.2">
      <c r="A85" s="9">
        <v>2021</v>
      </c>
      <c r="B85" s="9">
        <v>123336</v>
      </c>
      <c r="C85" s="9" t="s">
        <v>967</v>
      </c>
    </row>
    <row r="86" spans="1:3" x14ac:dyDescent="0.2">
      <c r="A86" s="9">
        <v>2021</v>
      </c>
      <c r="B86" s="9">
        <v>1127924</v>
      </c>
      <c r="C86" s="9" t="s">
        <v>967</v>
      </c>
    </row>
    <row r="87" spans="1:3" x14ac:dyDescent="0.2">
      <c r="A87" s="9">
        <v>2021</v>
      </c>
      <c r="B87" s="9">
        <v>1319230</v>
      </c>
      <c r="C87" s="9" t="s">
        <v>967</v>
      </c>
    </row>
    <row r="88" spans="1:3" x14ac:dyDescent="0.2">
      <c r="A88" s="9">
        <v>2021</v>
      </c>
      <c r="B88" s="9">
        <v>123336</v>
      </c>
      <c r="C88" s="9" t="s">
        <v>967</v>
      </c>
    </row>
    <row r="89" spans="1:3" x14ac:dyDescent="0.2">
      <c r="A89" s="9">
        <v>2021</v>
      </c>
      <c r="B89" s="9">
        <v>1179970</v>
      </c>
      <c r="C89" s="9" t="s">
        <v>967</v>
      </c>
    </row>
    <row r="90" spans="1:3" x14ac:dyDescent="0.2">
      <c r="A90" s="9">
        <v>2021</v>
      </c>
      <c r="B90" s="9">
        <v>123336</v>
      </c>
      <c r="C90" s="9" t="s">
        <v>967</v>
      </c>
    </row>
    <row r="91" spans="1:3" x14ac:dyDescent="0.2">
      <c r="A91" s="9">
        <v>2021</v>
      </c>
      <c r="B91" s="9">
        <v>1179970</v>
      </c>
      <c r="C91" s="9" t="s">
        <v>967</v>
      </c>
    </row>
    <row r="92" spans="1:3" x14ac:dyDescent="0.2">
      <c r="A92" s="9">
        <v>2021</v>
      </c>
      <c r="B92" s="9">
        <v>1127924</v>
      </c>
      <c r="C92" s="9" t="s">
        <v>967</v>
      </c>
    </row>
    <row r="93" spans="1:3" x14ac:dyDescent="0.2">
      <c r="A93" s="9">
        <v>2021</v>
      </c>
      <c r="B93" s="9">
        <v>123336</v>
      </c>
      <c r="C93" s="9" t="s">
        <v>967</v>
      </c>
    </row>
    <row r="94" spans="1:3" x14ac:dyDescent="0.2">
      <c r="A94" s="9">
        <v>2021</v>
      </c>
      <c r="B94" s="9">
        <v>123336</v>
      </c>
      <c r="C94" s="9" t="s">
        <v>967</v>
      </c>
    </row>
    <row r="95" spans="1:3" x14ac:dyDescent="0.2">
      <c r="A95" s="9">
        <v>2021</v>
      </c>
      <c r="B95" s="9">
        <v>123336</v>
      </c>
      <c r="C95" s="9" t="s">
        <v>967</v>
      </c>
    </row>
    <row r="96" spans="1:3" x14ac:dyDescent="0.2">
      <c r="A96" s="9">
        <v>2021</v>
      </c>
      <c r="B96" s="9">
        <v>1179970</v>
      </c>
      <c r="C96" s="9" t="s">
        <v>967</v>
      </c>
    </row>
    <row r="97" spans="1:3" x14ac:dyDescent="0.2">
      <c r="A97" s="9">
        <v>2021</v>
      </c>
      <c r="B97" s="9">
        <v>1179970</v>
      </c>
      <c r="C97" s="9" t="s">
        <v>967</v>
      </c>
    </row>
    <row r="98" spans="1:3" x14ac:dyDescent="0.2">
      <c r="A98" s="9">
        <v>2021</v>
      </c>
      <c r="B98" s="9">
        <v>1179970</v>
      </c>
      <c r="C98" s="9" t="s">
        <v>967</v>
      </c>
    </row>
    <row r="99" spans="1:3" x14ac:dyDescent="0.2">
      <c r="A99" s="9">
        <v>2021</v>
      </c>
      <c r="B99" s="9">
        <v>123336</v>
      </c>
      <c r="C99" s="9" t="s">
        <v>967</v>
      </c>
    </row>
    <row r="100" spans="1:3" x14ac:dyDescent="0.2">
      <c r="A100" s="9">
        <v>2021</v>
      </c>
      <c r="B100" s="9">
        <v>1179970</v>
      </c>
      <c r="C100" s="9" t="s">
        <v>967</v>
      </c>
    </row>
    <row r="101" spans="1:3" x14ac:dyDescent="0.2">
      <c r="A101" s="9">
        <v>2021</v>
      </c>
      <c r="B101" s="9">
        <v>1103909</v>
      </c>
      <c r="C101" s="9" t="s">
        <v>967</v>
      </c>
    </row>
    <row r="102" spans="1:3" x14ac:dyDescent="0.2">
      <c r="A102" s="9">
        <v>2021</v>
      </c>
      <c r="B102" s="9">
        <v>1308687</v>
      </c>
      <c r="C102" s="9" t="s">
        <v>967</v>
      </c>
    </row>
    <row r="103" spans="1:3" x14ac:dyDescent="0.2">
      <c r="A103" s="9">
        <v>2021</v>
      </c>
      <c r="B103" s="9">
        <v>123336</v>
      </c>
      <c r="C103" s="9" t="s">
        <v>967</v>
      </c>
    </row>
    <row r="104" spans="1:3" x14ac:dyDescent="0.2">
      <c r="A104" s="9">
        <v>2021</v>
      </c>
      <c r="B104" s="9">
        <v>1127926</v>
      </c>
      <c r="C104" s="9" t="s">
        <v>967</v>
      </c>
    </row>
    <row r="105" spans="1:3" x14ac:dyDescent="0.2">
      <c r="A105" s="9">
        <v>2021</v>
      </c>
      <c r="B105" s="9">
        <v>1179970</v>
      </c>
      <c r="C105" s="9" t="s">
        <v>967</v>
      </c>
    </row>
    <row r="106" spans="1:3" x14ac:dyDescent="0.2">
      <c r="A106" s="9">
        <v>2021</v>
      </c>
      <c r="B106" s="9">
        <v>1127924</v>
      </c>
      <c r="C106" s="9" t="s">
        <v>967</v>
      </c>
    </row>
    <row r="107" spans="1:3" x14ac:dyDescent="0.2">
      <c r="A107" s="9">
        <v>2021</v>
      </c>
      <c r="B107" s="9">
        <v>1319230</v>
      </c>
      <c r="C107" s="9" t="s">
        <v>967</v>
      </c>
    </row>
    <row r="108" spans="1:3" x14ac:dyDescent="0.2">
      <c r="A108" s="9">
        <v>2021</v>
      </c>
      <c r="B108" s="9">
        <v>1179970</v>
      </c>
      <c r="C108" s="9" t="s">
        <v>967</v>
      </c>
    </row>
    <row r="109" spans="1:3" x14ac:dyDescent="0.2">
      <c r="A109" s="9">
        <v>2021</v>
      </c>
      <c r="B109" s="9">
        <v>1179970</v>
      </c>
      <c r="C109" s="9" t="s">
        <v>967</v>
      </c>
    </row>
    <row r="110" spans="1:3" x14ac:dyDescent="0.2">
      <c r="A110" s="9">
        <v>2021</v>
      </c>
      <c r="B110" s="9">
        <v>123336</v>
      </c>
      <c r="C110" s="9" t="s">
        <v>967</v>
      </c>
    </row>
    <row r="111" spans="1:3" x14ac:dyDescent="0.2">
      <c r="A111" s="9">
        <v>2021</v>
      </c>
      <c r="B111" s="9">
        <v>1179970</v>
      </c>
      <c r="C111" s="9" t="s">
        <v>967</v>
      </c>
    </row>
    <row r="112" spans="1:3" x14ac:dyDescent="0.2">
      <c r="A112" s="9">
        <v>2021</v>
      </c>
      <c r="B112" s="9">
        <v>123336</v>
      </c>
      <c r="C112" s="9" t="s">
        <v>967</v>
      </c>
    </row>
    <row r="113" spans="1:3" x14ac:dyDescent="0.2">
      <c r="A113" s="9">
        <v>2021</v>
      </c>
      <c r="B113" s="9">
        <v>1179970</v>
      </c>
      <c r="C113" s="9" t="s">
        <v>967</v>
      </c>
    </row>
    <row r="114" spans="1:3" x14ac:dyDescent="0.2">
      <c r="A114" s="9">
        <v>2021</v>
      </c>
      <c r="B114" s="9">
        <v>123336</v>
      </c>
      <c r="C114" s="9" t="s">
        <v>967</v>
      </c>
    </row>
    <row r="115" spans="1:3" x14ac:dyDescent="0.2">
      <c r="A115" s="9">
        <v>2021</v>
      </c>
      <c r="B115" s="9">
        <v>123336</v>
      </c>
      <c r="C115" s="9" t="s">
        <v>967</v>
      </c>
    </row>
    <row r="116" spans="1:3" x14ac:dyDescent="0.2">
      <c r="A116" s="9">
        <v>2021</v>
      </c>
      <c r="B116" s="9">
        <v>123336</v>
      </c>
      <c r="C116" s="9" t="s">
        <v>967</v>
      </c>
    </row>
    <row r="117" spans="1:3" x14ac:dyDescent="0.2">
      <c r="A117" s="9">
        <v>2021</v>
      </c>
      <c r="B117" s="9">
        <v>1319230</v>
      </c>
      <c r="C117" s="9" t="s">
        <v>967</v>
      </c>
    </row>
    <row r="118" spans="1:3" x14ac:dyDescent="0.2">
      <c r="A118" s="9">
        <v>2021</v>
      </c>
      <c r="B118" s="9">
        <v>1103909</v>
      </c>
      <c r="C118" s="9" t="s">
        <v>967</v>
      </c>
    </row>
    <row r="119" spans="1:3" x14ac:dyDescent="0.2">
      <c r="A119" s="9">
        <v>2021</v>
      </c>
      <c r="B119" s="9">
        <v>123336</v>
      </c>
      <c r="C119" s="9" t="s">
        <v>967</v>
      </c>
    </row>
    <row r="120" spans="1:3" x14ac:dyDescent="0.2">
      <c r="A120" s="9">
        <v>2021</v>
      </c>
      <c r="B120" s="9">
        <v>1127924</v>
      </c>
      <c r="C120" s="9" t="s">
        <v>967</v>
      </c>
    </row>
    <row r="121" spans="1:3" x14ac:dyDescent="0.2">
      <c r="A121" s="9">
        <v>2021</v>
      </c>
      <c r="B121" s="9">
        <v>1103909</v>
      </c>
      <c r="C121" s="9" t="s">
        <v>967</v>
      </c>
    </row>
    <row r="122" spans="1:3" x14ac:dyDescent="0.2">
      <c r="A122" s="9">
        <v>2021</v>
      </c>
      <c r="B122" s="9">
        <v>1179970</v>
      </c>
      <c r="C122" s="9" t="s">
        <v>967</v>
      </c>
    </row>
    <row r="123" spans="1:3" x14ac:dyDescent="0.2">
      <c r="A123" s="9">
        <v>2021</v>
      </c>
      <c r="B123" s="9">
        <v>123336</v>
      </c>
      <c r="C123" s="9" t="s">
        <v>967</v>
      </c>
    </row>
    <row r="124" spans="1:3" x14ac:dyDescent="0.2">
      <c r="A124" s="9">
        <v>2021</v>
      </c>
      <c r="B124" s="9">
        <v>1179970</v>
      </c>
      <c r="C124" s="9" t="s">
        <v>967</v>
      </c>
    </row>
    <row r="125" spans="1:3" x14ac:dyDescent="0.2">
      <c r="A125" s="9">
        <v>2021</v>
      </c>
      <c r="B125" s="9">
        <v>1179970</v>
      </c>
      <c r="C125" s="9" t="s">
        <v>967</v>
      </c>
    </row>
    <row r="126" spans="1:3" x14ac:dyDescent="0.2">
      <c r="A126" s="9">
        <v>2021</v>
      </c>
      <c r="B126" s="9">
        <v>123336</v>
      </c>
      <c r="C126" s="9" t="s">
        <v>967</v>
      </c>
    </row>
    <row r="127" spans="1:3" x14ac:dyDescent="0.2">
      <c r="A127" s="9">
        <v>2021</v>
      </c>
      <c r="B127" s="9">
        <v>1103692</v>
      </c>
      <c r="C127" s="9" t="s">
        <v>967</v>
      </c>
    </row>
    <row r="128" spans="1:3" x14ac:dyDescent="0.2">
      <c r="A128" s="9">
        <v>2021</v>
      </c>
      <c r="B128" s="9">
        <v>123336</v>
      </c>
      <c r="C128" s="9" t="s">
        <v>967</v>
      </c>
    </row>
    <row r="129" spans="1:3" x14ac:dyDescent="0.2">
      <c r="A129" s="9">
        <v>2021</v>
      </c>
      <c r="B129" s="9">
        <v>1179970</v>
      </c>
      <c r="C129" s="9" t="s">
        <v>967</v>
      </c>
    </row>
    <row r="130" spans="1:3" x14ac:dyDescent="0.2">
      <c r="A130" s="9">
        <v>2021</v>
      </c>
      <c r="B130" s="9">
        <v>1308687</v>
      </c>
      <c r="C130" s="9" t="s">
        <v>967</v>
      </c>
    </row>
    <row r="131" spans="1:3" x14ac:dyDescent="0.2">
      <c r="A131" s="9">
        <v>2021</v>
      </c>
      <c r="B131" s="9">
        <v>1179970</v>
      </c>
      <c r="C131" s="9" t="s">
        <v>967</v>
      </c>
    </row>
    <row r="132" spans="1:3" x14ac:dyDescent="0.2">
      <c r="A132" s="9">
        <v>2021</v>
      </c>
      <c r="B132" s="9">
        <v>1179970</v>
      </c>
      <c r="C132" s="9" t="s">
        <v>967</v>
      </c>
    </row>
    <row r="133" spans="1:3" x14ac:dyDescent="0.2">
      <c r="A133" s="9">
        <v>2021</v>
      </c>
      <c r="B133" s="9">
        <v>1179970</v>
      </c>
      <c r="C133" s="9" t="s">
        <v>967</v>
      </c>
    </row>
    <row r="134" spans="1:3" x14ac:dyDescent="0.2">
      <c r="A134" s="9">
        <v>2021</v>
      </c>
      <c r="B134" s="9">
        <v>123336</v>
      </c>
      <c r="C134" s="9" t="s">
        <v>967</v>
      </c>
    </row>
    <row r="135" spans="1:3" x14ac:dyDescent="0.2">
      <c r="A135" s="9">
        <v>2021</v>
      </c>
      <c r="B135" s="9">
        <v>1179970</v>
      </c>
      <c r="C135" s="9" t="s">
        <v>967</v>
      </c>
    </row>
    <row r="136" spans="1:3" x14ac:dyDescent="0.2">
      <c r="A136" s="9">
        <v>2021</v>
      </c>
      <c r="B136" s="9">
        <v>1127927</v>
      </c>
      <c r="C136" s="9" t="s">
        <v>967</v>
      </c>
    </row>
    <row r="137" spans="1:3" x14ac:dyDescent="0.2">
      <c r="A137" s="9">
        <v>2021</v>
      </c>
      <c r="B137" s="9">
        <v>1308687</v>
      </c>
      <c r="C137" s="9" t="s">
        <v>967</v>
      </c>
    </row>
    <row r="138" spans="1:3" x14ac:dyDescent="0.2">
      <c r="A138" s="9">
        <v>2021</v>
      </c>
      <c r="B138" s="9">
        <v>123336</v>
      </c>
      <c r="C138" s="9" t="s">
        <v>967</v>
      </c>
    </row>
    <row r="139" spans="1:3" x14ac:dyDescent="0.2">
      <c r="A139" s="9">
        <v>2021</v>
      </c>
      <c r="B139" s="9">
        <v>1179970</v>
      </c>
      <c r="C139" s="9" t="s">
        <v>967</v>
      </c>
    </row>
    <row r="140" spans="1:3" x14ac:dyDescent="0.2">
      <c r="A140" s="9">
        <v>2021</v>
      </c>
      <c r="B140" s="9">
        <v>1117076</v>
      </c>
      <c r="C140" s="9" t="s">
        <v>967</v>
      </c>
    </row>
    <row r="141" spans="1:3" x14ac:dyDescent="0.2">
      <c r="A141" s="9">
        <v>2021</v>
      </c>
      <c r="B141" s="9">
        <v>1308687</v>
      </c>
      <c r="C141" s="9" t="s">
        <v>967</v>
      </c>
    </row>
    <row r="142" spans="1:3" x14ac:dyDescent="0.2">
      <c r="A142" s="9">
        <v>2021</v>
      </c>
      <c r="B142" s="9">
        <v>1319230</v>
      </c>
      <c r="C142" s="9" t="s">
        <v>967</v>
      </c>
    </row>
    <row r="143" spans="1:3" x14ac:dyDescent="0.2">
      <c r="A143" s="9">
        <v>2021</v>
      </c>
      <c r="B143" s="9">
        <v>1179970</v>
      </c>
      <c r="C143" s="9" t="s">
        <v>967</v>
      </c>
    </row>
    <row r="144" spans="1:3" x14ac:dyDescent="0.2">
      <c r="A144" s="9">
        <v>2021</v>
      </c>
      <c r="B144" s="9">
        <v>1127927</v>
      </c>
      <c r="C144" s="9" t="s">
        <v>967</v>
      </c>
    </row>
    <row r="145" spans="1:3" x14ac:dyDescent="0.2">
      <c r="A145" s="9">
        <v>2021</v>
      </c>
      <c r="B145" s="9">
        <v>1179970</v>
      </c>
      <c r="C145" s="9" t="s">
        <v>967</v>
      </c>
    </row>
    <row r="146" spans="1:3" x14ac:dyDescent="0.2">
      <c r="A146" s="9">
        <v>2021</v>
      </c>
      <c r="B146" s="9">
        <v>108730</v>
      </c>
      <c r="C146" s="9" t="s">
        <v>967</v>
      </c>
    </row>
    <row r="147" spans="1:3" x14ac:dyDescent="0.2">
      <c r="A147" s="9">
        <v>2021</v>
      </c>
      <c r="B147" s="9">
        <v>1127924</v>
      </c>
      <c r="C147" s="9" t="s">
        <v>967</v>
      </c>
    </row>
    <row r="148" spans="1:3" x14ac:dyDescent="0.2">
      <c r="A148" s="9">
        <v>2021</v>
      </c>
      <c r="B148" s="9">
        <v>1179970</v>
      </c>
      <c r="C148" s="9" t="s">
        <v>967</v>
      </c>
    </row>
    <row r="149" spans="1:3" x14ac:dyDescent="0.2">
      <c r="A149" s="9">
        <v>2021</v>
      </c>
      <c r="B149" s="9">
        <v>1308687</v>
      </c>
      <c r="C149" s="9" t="s">
        <v>967</v>
      </c>
    </row>
    <row r="150" spans="1:3" x14ac:dyDescent="0.2">
      <c r="A150" s="9">
        <v>2021</v>
      </c>
      <c r="B150" s="9">
        <v>123336</v>
      </c>
      <c r="C150" s="9" t="s">
        <v>967</v>
      </c>
    </row>
    <row r="151" spans="1:3" x14ac:dyDescent="0.2">
      <c r="A151" s="9">
        <v>2021</v>
      </c>
      <c r="B151" s="9">
        <v>1308687</v>
      </c>
      <c r="C151" s="9" t="s">
        <v>967</v>
      </c>
    </row>
    <row r="152" spans="1:3" x14ac:dyDescent="0.2">
      <c r="A152" s="9">
        <v>2021</v>
      </c>
      <c r="B152" s="9">
        <v>1179970</v>
      </c>
      <c r="C152" s="9" t="s">
        <v>967</v>
      </c>
    </row>
    <row r="153" spans="1:3" x14ac:dyDescent="0.2">
      <c r="A153" s="9">
        <v>2021</v>
      </c>
      <c r="B153" s="9">
        <v>1179970</v>
      </c>
      <c r="C153" s="9" t="s">
        <v>967</v>
      </c>
    </row>
    <row r="154" spans="1:3" x14ac:dyDescent="0.2">
      <c r="A154" s="9">
        <v>2021</v>
      </c>
      <c r="B154" s="9">
        <v>123336</v>
      </c>
      <c r="C154" s="9" t="s">
        <v>967</v>
      </c>
    </row>
    <row r="155" spans="1:3" x14ac:dyDescent="0.2">
      <c r="A155" s="9">
        <v>2021</v>
      </c>
      <c r="B155" s="9">
        <v>1179970</v>
      </c>
      <c r="C155" s="9" t="s">
        <v>967</v>
      </c>
    </row>
    <row r="156" spans="1:3" x14ac:dyDescent="0.2">
      <c r="A156" s="9">
        <v>2021</v>
      </c>
      <c r="B156" s="9">
        <v>1179970</v>
      </c>
      <c r="C156" s="9" t="s">
        <v>967</v>
      </c>
    </row>
    <row r="157" spans="1:3" x14ac:dyDescent="0.2">
      <c r="A157" s="9">
        <v>2021</v>
      </c>
      <c r="B157" s="9">
        <v>1308687</v>
      </c>
      <c r="C157" s="9" t="s">
        <v>967</v>
      </c>
    </row>
    <row r="158" spans="1:3" x14ac:dyDescent="0.2">
      <c r="A158" s="9">
        <v>2021</v>
      </c>
      <c r="B158" s="9">
        <v>1308687</v>
      </c>
      <c r="C158" s="9" t="s">
        <v>967</v>
      </c>
    </row>
    <row r="159" spans="1:3" x14ac:dyDescent="0.2">
      <c r="A159" s="9">
        <v>2021</v>
      </c>
      <c r="B159" s="9">
        <v>1319230</v>
      </c>
      <c r="C159" s="9" t="s">
        <v>967</v>
      </c>
    </row>
    <row r="160" spans="1:3" x14ac:dyDescent="0.2">
      <c r="A160" s="9">
        <v>2021</v>
      </c>
      <c r="B160" s="9">
        <v>1365444</v>
      </c>
      <c r="C160" s="9" t="s">
        <v>967</v>
      </c>
    </row>
    <row r="161" spans="1:3" x14ac:dyDescent="0.2">
      <c r="A161" s="9">
        <v>2021</v>
      </c>
      <c r="B161" s="9">
        <v>1179970</v>
      </c>
      <c r="C161" s="9" t="s">
        <v>967</v>
      </c>
    </row>
    <row r="162" spans="1:3" x14ac:dyDescent="0.2">
      <c r="A162" s="9">
        <v>2021</v>
      </c>
      <c r="B162" s="9">
        <v>123336</v>
      </c>
      <c r="C162" s="9" t="s">
        <v>967</v>
      </c>
    </row>
    <row r="163" spans="1:3" x14ac:dyDescent="0.2">
      <c r="A163" s="9">
        <v>2021</v>
      </c>
      <c r="B163" s="9">
        <v>1127927</v>
      </c>
      <c r="C163" s="9" t="s">
        <v>967</v>
      </c>
    </row>
    <row r="164" spans="1:3" x14ac:dyDescent="0.2">
      <c r="A164" s="9">
        <v>2021</v>
      </c>
      <c r="B164" s="9">
        <v>1179970</v>
      </c>
      <c r="C164" s="9" t="s">
        <v>967</v>
      </c>
    </row>
    <row r="165" spans="1:3" x14ac:dyDescent="0.2">
      <c r="A165" s="9">
        <v>2021</v>
      </c>
      <c r="B165" s="9">
        <v>1319230</v>
      </c>
      <c r="C165" s="9" t="s">
        <v>967</v>
      </c>
    </row>
    <row r="166" spans="1:3" x14ac:dyDescent="0.2">
      <c r="A166" s="9">
        <v>2021</v>
      </c>
      <c r="B166" s="9">
        <v>1319230</v>
      </c>
      <c r="C166" s="9" t="s">
        <v>967</v>
      </c>
    </row>
    <row r="167" spans="1:3" x14ac:dyDescent="0.2">
      <c r="A167" s="9">
        <v>2021</v>
      </c>
      <c r="B167" s="9">
        <v>1308687</v>
      </c>
      <c r="C167" s="9" t="s">
        <v>967</v>
      </c>
    </row>
    <row r="168" spans="1:3" x14ac:dyDescent="0.2">
      <c r="A168" s="9">
        <v>2021</v>
      </c>
      <c r="B168" s="9">
        <v>123336</v>
      </c>
      <c r="C168" s="9" t="s">
        <v>967</v>
      </c>
    </row>
    <row r="169" spans="1:3" x14ac:dyDescent="0.2">
      <c r="A169" s="9">
        <v>2021</v>
      </c>
      <c r="B169" s="9">
        <v>108730</v>
      </c>
      <c r="C169" s="9" t="s">
        <v>967</v>
      </c>
    </row>
    <row r="170" spans="1:3" x14ac:dyDescent="0.2">
      <c r="A170" s="9">
        <v>2021</v>
      </c>
      <c r="B170" s="9">
        <v>108730</v>
      </c>
      <c r="C170" s="9" t="s">
        <v>967</v>
      </c>
    </row>
    <row r="171" spans="1:3" x14ac:dyDescent="0.2">
      <c r="A171" s="9">
        <v>2021</v>
      </c>
      <c r="B171" s="9">
        <v>1127924</v>
      </c>
      <c r="C171" s="9" t="s">
        <v>967</v>
      </c>
    </row>
    <row r="172" spans="1:3" x14ac:dyDescent="0.2">
      <c r="A172" s="9">
        <v>2021</v>
      </c>
      <c r="B172" s="9">
        <v>1127924</v>
      </c>
      <c r="C172" s="9" t="s">
        <v>967</v>
      </c>
    </row>
    <row r="173" spans="1:3" x14ac:dyDescent="0.2">
      <c r="A173" s="9">
        <v>2021</v>
      </c>
      <c r="B173" s="9">
        <v>1103657</v>
      </c>
      <c r="C173" s="9" t="s">
        <v>967</v>
      </c>
    </row>
    <row r="174" spans="1:3" x14ac:dyDescent="0.2">
      <c r="A174" s="9">
        <v>2021</v>
      </c>
      <c r="B174" s="9">
        <v>1308687</v>
      </c>
      <c r="C174" s="9" t="s">
        <v>967</v>
      </c>
    </row>
    <row r="175" spans="1:3" x14ac:dyDescent="0.2">
      <c r="A175" s="9">
        <v>2021</v>
      </c>
      <c r="B175" s="9">
        <v>1308687</v>
      </c>
      <c r="C175" s="9" t="s">
        <v>967</v>
      </c>
    </row>
    <row r="176" spans="1:3" x14ac:dyDescent="0.2">
      <c r="A176" s="9">
        <v>2021</v>
      </c>
      <c r="B176" s="9">
        <v>1103909</v>
      </c>
      <c r="C176" s="9" t="s">
        <v>967</v>
      </c>
    </row>
    <row r="177" spans="1:3" x14ac:dyDescent="0.2">
      <c r="A177" s="9">
        <v>2021</v>
      </c>
      <c r="B177" s="9">
        <v>1179970</v>
      </c>
      <c r="C177" s="9" t="s">
        <v>967</v>
      </c>
    </row>
    <row r="178" spans="1:3" x14ac:dyDescent="0.2">
      <c r="A178" s="9">
        <v>2021</v>
      </c>
      <c r="B178" s="9">
        <v>1127927</v>
      </c>
      <c r="C178" s="9" t="s">
        <v>967</v>
      </c>
    </row>
    <row r="179" spans="1:3" x14ac:dyDescent="0.2">
      <c r="A179" s="9">
        <v>2021</v>
      </c>
      <c r="B179" s="9">
        <v>1179970</v>
      </c>
      <c r="C179" s="9" t="s">
        <v>967</v>
      </c>
    </row>
    <row r="180" spans="1:3" x14ac:dyDescent="0.2">
      <c r="A180" s="9">
        <v>2021</v>
      </c>
      <c r="B180" s="9">
        <v>1179970</v>
      </c>
      <c r="C180" s="9" t="s">
        <v>967</v>
      </c>
    </row>
    <row r="181" spans="1:3" x14ac:dyDescent="0.2">
      <c r="A181" s="9">
        <v>2021</v>
      </c>
      <c r="B181" s="9">
        <v>1179970</v>
      </c>
      <c r="C181" s="9" t="s">
        <v>967</v>
      </c>
    </row>
    <row r="182" spans="1:3" x14ac:dyDescent="0.2">
      <c r="A182" s="9">
        <v>2021</v>
      </c>
      <c r="B182" s="9">
        <v>1308687</v>
      </c>
      <c r="C182" s="9" t="s">
        <v>967</v>
      </c>
    </row>
    <row r="183" spans="1:3" x14ac:dyDescent="0.2">
      <c r="A183" s="9">
        <v>2021</v>
      </c>
      <c r="B183" s="9">
        <v>1117076</v>
      </c>
      <c r="C183" s="9" t="s">
        <v>967</v>
      </c>
    </row>
    <row r="184" spans="1:3" x14ac:dyDescent="0.2">
      <c r="A184" s="9">
        <v>2021</v>
      </c>
      <c r="B184" s="9">
        <v>1365444</v>
      </c>
      <c r="C184" s="9" t="s">
        <v>967</v>
      </c>
    </row>
    <row r="185" spans="1:3" x14ac:dyDescent="0.2">
      <c r="A185" s="9">
        <v>2021</v>
      </c>
      <c r="B185" s="9">
        <v>1179970</v>
      </c>
      <c r="C185" s="9" t="s">
        <v>967</v>
      </c>
    </row>
    <row r="186" spans="1:3" x14ac:dyDescent="0.2">
      <c r="A186" s="9">
        <v>2021</v>
      </c>
      <c r="B186" s="9">
        <v>1103909</v>
      </c>
      <c r="C186" s="9" t="s">
        <v>967</v>
      </c>
    </row>
    <row r="187" spans="1:3" x14ac:dyDescent="0.2">
      <c r="A187" s="9">
        <v>2021</v>
      </c>
      <c r="B187" s="9">
        <v>1179970</v>
      </c>
      <c r="C187" s="9" t="s">
        <v>967</v>
      </c>
    </row>
    <row r="188" spans="1:3" x14ac:dyDescent="0.2">
      <c r="A188" s="9">
        <v>2021</v>
      </c>
      <c r="B188" s="9">
        <v>1179970</v>
      </c>
      <c r="C188" s="9" t="s">
        <v>967</v>
      </c>
    </row>
    <row r="189" spans="1:3" x14ac:dyDescent="0.2">
      <c r="A189" s="9">
        <v>2021</v>
      </c>
      <c r="B189" s="9">
        <v>1127926</v>
      </c>
      <c r="C189" s="9" t="s">
        <v>967</v>
      </c>
    </row>
    <row r="190" spans="1:3" x14ac:dyDescent="0.2">
      <c r="A190" s="9">
        <v>2021</v>
      </c>
      <c r="B190" s="9">
        <v>108730</v>
      </c>
      <c r="C190" s="9" t="s">
        <v>967</v>
      </c>
    </row>
    <row r="191" spans="1:3" x14ac:dyDescent="0.2">
      <c r="A191" s="9">
        <v>2021</v>
      </c>
      <c r="B191" s="9">
        <v>1179970</v>
      </c>
      <c r="C191" s="9" t="s">
        <v>967</v>
      </c>
    </row>
    <row r="192" spans="1:3" x14ac:dyDescent="0.2">
      <c r="A192" s="9">
        <v>2021</v>
      </c>
      <c r="B192" s="9">
        <v>1103692</v>
      </c>
      <c r="C192" s="9" t="s">
        <v>967</v>
      </c>
    </row>
    <row r="193" spans="1:3" x14ac:dyDescent="0.2">
      <c r="A193" s="9">
        <v>2021</v>
      </c>
      <c r="B193" s="9">
        <v>1308687</v>
      </c>
      <c r="C193" s="9" t="s">
        <v>967</v>
      </c>
    </row>
    <row r="194" spans="1:3" x14ac:dyDescent="0.2">
      <c r="A194" s="9">
        <v>2021</v>
      </c>
      <c r="B194" s="9">
        <v>1103692</v>
      </c>
      <c r="C194" s="9" t="s">
        <v>967</v>
      </c>
    </row>
    <row r="195" spans="1:3" x14ac:dyDescent="0.2">
      <c r="A195" s="9">
        <v>2021</v>
      </c>
      <c r="B195" s="9">
        <v>108730</v>
      </c>
      <c r="C195" s="9" t="s">
        <v>967</v>
      </c>
    </row>
    <row r="196" spans="1:3" x14ac:dyDescent="0.2">
      <c r="A196" s="9">
        <v>2021</v>
      </c>
      <c r="B196" s="9">
        <v>123336</v>
      </c>
      <c r="C196" s="9" t="s">
        <v>967</v>
      </c>
    </row>
    <row r="197" spans="1:3" x14ac:dyDescent="0.2">
      <c r="A197" s="9">
        <v>2021</v>
      </c>
      <c r="B197" s="9">
        <v>1179970</v>
      </c>
      <c r="C197" s="9" t="s">
        <v>967</v>
      </c>
    </row>
    <row r="198" spans="1:3" x14ac:dyDescent="0.2">
      <c r="A198" s="9">
        <v>2021</v>
      </c>
      <c r="B198" s="9">
        <v>1308687</v>
      </c>
      <c r="C198" s="9" t="s">
        <v>967</v>
      </c>
    </row>
    <row r="199" spans="1:3" x14ac:dyDescent="0.2">
      <c r="A199" s="9">
        <v>2021</v>
      </c>
      <c r="B199" s="9">
        <v>1308687</v>
      </c>
      <c r="C199" s="9" t="s">
        <v>967</v>
      </c>
    </row>
    <row r="200" spans="1:3" x14ac:dyDescent="0.2">
      <c r="A200" s="9">
        <v>2021</v>
      </c>
      <c r="B200" s="9">
        <v>1127924</v>
      </c>
      <c r="C200" s="9" t="s">
        <v>967</v>
      </c>
    </row>
    <row r="201" spans="1:3" x14ac:dyDescent="0.2">
      <c r="A201" s="9">
        <v>2021</v>
      </c>
      <c r="B201" s="9">
        <v>1127926</v>
      </c>
      <c r="C201" s="9" t="s">
        <v>967</v>
      </c>
    </row>
    <row r="202" spans="1:3" x14ac:dyDescent="0.2">
      <c r="A202" s="9">
        <v>2021</v>
      </c>
      <c r="B202" s="9">
        <v>1127927</v>
      </c>
      <c r="C202" s="9" t="s">
        <v>967</v>
      </c>
    </row>
    <row r="203" spans="1:3" x14ac:dyDescent="0.2">
      <c r="A203" s="9">
        <v>2021</v>
      </c>
      <c r="B203" s="9">
        <v>123336</v>
      </c>
      <c r="C203" s="9" t="s">
        <v>967</v>
      </c>
    </row>
    <row r="204" spans="1:3" x14ac:dyDescent="0.2">
      <c r="A204" s="9">
        <v>2021</v>
      </c>
      <c r="B204" s="9">
        <v>1308687</v>
      </c>
      <c r="C204" s="9" t="s">
        <v>967</v>
      </c>
    </row>
    <row r="205" spans="1:3" x14ac:dyDescent="0.2">
      <c r="A205" s="9">
        <v>2021</v>
      </c>
      <c r="B205" s="9">
        <v>1127924</v>
      </c>
      <c r="C205" s="9" t="s">
        <v>967</v>
      </c>
    </row>
    <row r="206" spans="1:3" x14ac:dyDescent="0.2">
      <c r="A206" s="9">
        <v>2021</v>
      </c>
      <c r="B206" s="9">
        <v>108730</v>
      </c>
      <c r="C206" s="9" t="s">
        <v>967</v>
      </c>
    </row>
    <row r="207" spans="1:3" x14ac:dyDescent="0.2">
      <c r="A207" s="9">
        <v>2021</v>
      </c>
      <c r="B207" s="9">
        <v>1103657</v>
      </c>
      <c r="C207" s="9" t="s">
        <v>967</v>
      </c>
    </row>
    <row r="208" spans="1:3" x14ac:dyDescent="0.2">
      <c r="A208" s="9">
        <v>2021</v>
      </c>
      <c r="B208" s="9">
        <v>1308687</v>
      </c>
      <c r="C208" s="9" t="s">
        <v>967</v>
      </c>
    </row>
    <row r="209" spans="1:3" x14ac:dyDescent="0.2">
      <c r="A209" s="9">
        <v>2021</v>
      </c>
      <c r="B209" s="9">
        <v>1103692</v>
      </c>
      <c r="C209" s="9" t="s">
        <v>967</v>
      </c>
    </row>
    <row r="210" spans="1:3" x14ac:dyDescent="0.2">
      <c r="A210" s="9">
        <v>2021</v>
      </c>
      <c r="B210" s="9">
        <v>108730</v>
      </c>
      <c r="C210" s="9" t="s">
        <v>967</v>
      </c>
    </row>
    <row r="211" spans="1:3" x14ac:dyDescent="0.2">
      <c r="A211" s="9">
        <v>2021</v>
      </c>
      <c r="B211" s="9">
        <v>1179970</v>
      </c>
      <c r="C211" s="9" t="s">
        <v>967</v>
      </c>
    </row>
    <row r="212" spans="1:3" x14ac:dyDescent="0.2">
      <c r="A212" s="9">
        <v>2021</v>
      </c>
      <c r="B212" s="9">
        <v>1308687</v>
      </c>
      <c r="C212" s="9" t="s">
        <v>967</v>
      </c>
    </row>
    <row r="213" spans="1:3" x14ac:dyDescent="0.2">
      <c r="A213" s="9">
        <v>2021</v>
      </c>
      <c r="B213" s="9">
        <v>1308687</v>
      </c>
      <c r="C213" s="9" t="s">
        <v>967</v>
      </c>
    </row>
    <row r="214" spans="1:3" x14ac:dyDescent="0.2">
      <c r="A214" s="9">
        <v>2021</v>
      </c>
      <c r="B214" s="9">
        <v>123336</v>
      </c>
      <c r="C214" s="9" t="s">
        <v>967</v>
      </c>
    </row>
    <row r="215" spans="1:3" x14ac:dyDescent="0.2">
      <c r="A215" s="9">
        <v>2021</v>
      </c>
      <c r="B215" s="9">
        <v>1103909</v>
      </c>
      <c r="C215" s="9" t="s">
        <v>967</v>
      </c>
    </row>
    <row r="216" spans="1:3" x14ac:dyDescent="0.2">
      <c r="A216" s="9">
        <v>2021</v>
      </c>
      <c r="B216" s="9">
        <v>1127926</v>
      </c>
      <c r="C216" s="9" t="s">
        <v>967</v>
      </c>
    </row>
    <row r="217" spans="1:3" x14ac:dyDescent="0.2">
      <c r="A217" s="9">
        <v>2021</v>
      </c>
      <c r="B217" s="9">
        <v>108730</v>
      </c>
      <c r="C217" s="9" t="s">
        <v>967</v>
      </c>
    </row>
    <row r="218" spans="1:3" x14ac:dyDescent="0.2">
      <c r="A218" s="9">
        <v>2021</v>
      </c>
      <c r="B218" s="9">
        <v>108730</v>
      </c>
      <c r="C218" s="9" t="s">
        <v>967</v>
      </c>
    </row>
    <row r="219" spans="1:3" x14ac:dyDescent="0.2">
      <c r="A219" s="9">
        <v>2021</v>
      </c>
      <c r="B219" s="9">
        <v>1179970</v>
      </c>
      <c r="C219" s="9" t="s">
        <v>967</v>
      </c>
    </row>
    <row r="220" spans="1:3" x14ac:dyDescent="0.2">
      <c r="A220" s="9">
        <v>2021</v>
      </c>
      <c r="B220" s="9">
        <v>1308687</v>
      </c>
      <c r="C220" s="9" t="s">
        <v>967</v>
      </c>
    </row>
    <row r="221" spans="1:3" x14ac:dyDescent="0.2">
      <c r="A221" s="9">
        <v>2021</v>
      </c>
      <c r="B221" s="9">
        <v>1179970</v>
      </c>
      <c r="C221" s="9" t="s">
        <v>967</v>
      </c>
    </row>
    <row r="222" spans="1:3" x14ac:dyDescent="0.2">
      <c r="A222" s="9">
        <v>2021</v>
      </c>
      <c r="B222" s="9">
        <v>1179970</v>
      </c>
      <c r="C222" s="9" t="s">
        <v>967</v>
      </c>
    </row>
    <row r="223" spans="1:3" x14ac:dyDescent="0.2">
      <c r="A223" s="9">
        <v>2021</v>
      </c>
      <c r="B223" s="9">
        <v>123336</v>
      </c>
      <c r="C223" s="9" t="s">
        <v>967</v>
      </c>
    </row>
    <row r="224" spans="1:3" x14ac:dyDescent="0.2">
      <c r="A224" s="9">
        <v>2021</v>
      </c>
      <c r="B224" s="9">
        <v>1127924</v>
      </c>
      <c r="C224" s="9" t="s">
        <v>967</v>
      </c>
    </row>
    <row r="225" spans="1:3" x14ac:dyDescent="0.2">
      <c r="A225" s="9">
        <v>2021</v>
      </c>
      <c r="B225" s="9">
        <v>1308687</v>
      </c>
      <c r="C225" s="9" t="s">
        <v>967</v>
      </c>
    </row>
    <row r="226" spans="1:3" x14ac:dyDescent="0.2">
      <c r="A226" s="9">
        <v>2021</v>
      </c>
      <c r="B226" s="9">
        <v>1308687</v>
      </c>
      <c r="C226" s="9" t="s">
        <v>967</v>
      </c>
    </row>
    <row r="227" spans="1:3" x14ac:dyDescent="0.2">
      <c r="A227" s="9">
        <v>2021</v>
      </c>
      <c r="B227" s="9">
        <v>1127924</v>
      </c>
      <c r="C227" s="9" t="s">
        <v>967</v>
      </c>
    </row>
    <row r="228" spans="1:3" x14ac:dyDescent="0.2">
      <c r="A228" s="9">
        <v>2021</v>
      </c>
      <c r="B228" s="9">
        <v>108730</v>
      </c>
      <c r="C228" s="9" t="s">
        <v>967</v>
      </c>
    </row>
    <row r="229" spans="1:3" x14ac:dyDescent="0.2">
      <c r="A229" s="9">
        <v>2021</v>
      </c>
      <c r="B229" s="9">
        <v>1103657</v>
      </c>
      <c r="C229" s="9" t="s">
        <v>967</v>
      </c>
    </row>
    <row r="230" spans="1:3" x14ac:dyDescent="0.2">
      <c r="A230" s="9">
        <v>2021</v>
      </c>
      <c r="B230" s="9">
        <v>1308687</v>
      </c>
      <c r="C230" s="9" t="s">
        <v>967</v>
      </c>
    </row>
    <row r="231" spans="1:3" x14ac:dyDescent="0.2">
      <c r="A231" s="9">
        <v>2021</v>
      </c>
      <c r="B231" s="9">
        <v>1319230</v>
      </c>
      <c r="C231" s="9" t="s">
        <v>967</v>
      </c>
    </row>
    <row r="232" spans="1:3" x14ac:dyDescent="0.2">
      <c r="A232" s="9">
        <v>2021</v>
      </c>
      <c r="B232" s="9">
        <v>1127926</v>
      </c>
      <c r="C232" s="9" t="s">
        <v>967</v>
      </c>
    </row>
    <row r="233" spans="1:3" x14ac:dyDescent="0.2">
      <c r="A233" s="9">
        <v>2021</v>
      </c>
      <c r="B233" s="9">
        <v>1103657</v>
      </c>
      <c r="C233" s="9" t="s">
        <v>967</v>
      </c>
    </row>
    <row r="234" spans="1:3" x14ac:dyDescent="0.2">
      <c r="A234" s="9">
        <v>2021</v>
      </c>
      <c r="B234" s="9">
        <v>1127927</v>
      </c>
      <c r="C234" s="9" t="s">
        <v>967</v>
      </c>
    </row>
    <row r="235" spans="1:3" x14ac:dyDescent="0.2">
      <c r="A235" s="9">
        <v>2021</v>
      </c>
      <c r="B235" s="9">
        <v>1179970</v>
      </c>
      <c r="C235" s="9" t="s">
        <v>967</v>
      </c>
    </row>
    <row r="236" spans="1:3" x14ac:dyDescent="0.2">
      <c r="A236" s="9">
        <v>2021</v>
      </c>
      <c r="B236" s="9">
        <v>1127926</v>
      </c>
      <c r="C236" s="9" t="s">
        <v>967</v>
      </c>
    </row>
    <row r="237" spans="1:3" x14ac:dyDescent="0.2">
      <c r="A237" s="9">
        <v>2021</v>
      </c>
      <c r="B237" s="9">
        <v>1179970</v>
      </c>
      <c r="C237" s="9" t="s">
        <v>967</v>
      </c>
    </row>
    <row r="238" spans="1:3" x14ac:dyDescent="0.2">
      <c r="A238" s="9">
        <v>2021</v>
      </c>
      <c r="B238" s="9">
        <v>108730</v>
      </c>
      <c r="C238" s="9" t="s">
        <v>967</v>
      </c>
    </row>
    <row r="239" spans="1:3" x14ac:dyDescent="0.2">
      <c r="A239" s="9">
        <v>2021</v>
      </c>
      <c r="B239" s="9">
        <v>1319230</v>
      </c>
      <c r="C239" s="9" t="s">
        <v>967</v>
      </c>
    </row>
    <row r="240" spans="1:3" x14ac:dyDescent="0.2">
      <c r="A240" s="9">
        <v>2021</v>
      </c>
      <c r="B240" s="9">
        <v>1179970</v>
      </c>
      <c r="C240" s="9" t="s">
        <v>967</v>
      </c>
    </row>
    <row r="241" spans="1:3" x14ac:dyDescent="0.2">
      <c r="A241" s="9">
        <v>2021</v>
      </c>
      <c r="B241" s="9">
        <v>1308687</v>
      </c>
      <c r="C241" s="9" t="s">
        <v>967</v>
      </c>
    </row>
    <row r="242" spans="1:3" x14ac:dyDescent="0.2">
      <c r="A242" s="9">
        <v>2021</v>
      </c>
      <c r="B242" s="9">
        <v>1365444</v>
      </c>
      <c r="C242" s="9" t="s">
        <v>967</v>
      </c>
    </row>
    <row r="243" spans="1:3" x14ac:dyDescent="0.2">
      <c r="A243" s="9">
        <v>2021</v>
      </c>
      <c r="B243" s="9">
        <v>1117076</v>
      </c>
      <c r="C243" s="9" t="s">
        <v>967</v>
      </c>
    </row>
    <row r="244" spans="1:3" x14ac:dyDescent="0.2">
      <c r="A244" s="9">
        <v>2021</v>
      </c>
      <c r="B244" s="9">
        <v>1179970</v>
      </c>
      <c r="C244" s="9" t="s">
        <v>967</v>
      </c>
    </row>
    <row r="245" spans="1:3" x14ac:dyDescent="0.2">
      <c r="A245" s="9">
        <v>2021</v>
      </c>
      <c r="B245" s="9">
        <v>1127927</v>
      </c>
      <c r="C245" s="9" t="s">
        <v>967</v>
      </c>
    </row>
    <row r="246" spans="1:3" x14ac:dyDescent="0.2">
      <c r="A246" s="9">
        <v>2021</v>
      </c>
      <c r="B246" s="9">
        <v>1319230</v>
      </c>
      <c r="C246" s="9" t="s">
        <v>967</v>
      </c>
    </row>
    <row r="247" spans="1:3" x14ac:dyDescent="0.2">
      <c r="A247" s="9">
        <v>2021</v>
      </c>
      <c r="B247" s="9">
        <v>1179970</v>
      </c>
      <c r="C247" s="9" t="s">
        <v>967</v>
      </c>
    </row>
    <row r="248" spans="1:3" x14ac:dyDescent="0.2">
      <c r="A248" s="9">
        <v>2021</v>
      </c>
      <c r="B248" s="9">
        <v>108730</v>
      </c>
      <c r="C248" s="9" t="s">
        <v>967</v>
      </c>
    </row>
    <row r="249" spans="1:3" x14ac:dyDescent="0.2">
      <c r="A249" s="9">
        <v>2021</v>
      </c>
      <c r="B249" s="9">
        <v>108730</v>
      </c>
      <c r="C249" s="9" t="s">
        <v>967</v>
      </c>
    </row>
    <row r="250" spans="1:3" x14ac:dyDescent="0.2">
      <c r="A250" s="9">
        <v>2021</v>
      </c>
      <c r="B250" s="9">
        <v>1127926</v>
      </c>
      <c r="C250" s="9" t="s">
        <v>967</v>
      </c>
    </row>
    <row r="251" spans="1:3" x14ac:dyDescent="0.2">
      <c r="A251" s="9">
        <v>2021</v>
      </c>
      <c r="B251" s="9">
        <v>108730</v>
      </c>
      <c r="C251" s="9" t="s">
        <v>967</v>
      </c>
    </row>
    <row r="252" spans="1:3" x14ac:dyDescent="0.2">
      <c r="A252" s="9">
        <v>2021</v>
      </c>
      <c r="B252" s="9">
        <v>1179970</v>
      </c>
      <c r="C252" s="9" t="s">
        <v>967</v>
      </c>
    </row>
    <row r="253" spans="1:3" x14ac:dyDescent="0.2">
      <c r="A253" s="9">
        <v>2021</v>
      </c>
      <c r="B253" s="9">
        <v>1179970</v>
      </c>
      <c r="C253" s="9" t="s">
        <v>967</v>
      </c>
    </row>
    <row r="254" spans="1:3" x14ac:dyDescent="0.2">
      <c r="A254" s="9">
        <v>2021</v>
      </c>
      <c r="B254" s="9">
        <v>1179970</v>
      </c>
      <c r="C254" s="9" t="s">
        <v>967</v>
      </c>
    </row>
    <row r="255" spans="1:3" x14ac:dyDescent="0.2">
      <c r="A255" s="9">
        <v>2021</v>
      </c>
      <c r="B255" s="9">
        <v>1179970</v>
      </c>
      <c r="C255" s="9" t="s">
        <v>967</v>
      </c>
    </row>
    <row r="256" spans="1:3" x14ac:dyDescent="0.2">
      <c r="A256" s="9">
        <v>2021</v>
      </c>
      <c r="B256" s="9">
        <v>1179970</v>
      </c>
      <c r="C256" s="9" t="s">
        <v>967</v>
      </c>
    </row>
    <row r="257" spans="1:3" x14ac:dyDescent="0.2">
      <c r="A257" s="9">
        <v>2021</v>
      </c>
      <c r="B257" s="9">
        <v>1103909</v>
      </c>
      <c r="C257" s="9" t="s">
        <v>967</v>
      </c>
    </row>
    <row r="258" spans="1:3" x14ac:dyDescent="0.2">
      <c r="A258" s="9">
        <v>2021</v>
      </c>
      <c r="B258" s="9">
        <v>1127926</v>
      </c>
      <c r="C258" s="9" t="s">
        <v>967</v>
      </c>
    </row>
    <row r="259" spans="1:3" x14ac:dyDescent="0.2">
      <c r="A259" s="9">
        <v>2021</v>
      </c>
      <c r="B259" s="9">
        <v>1308687</v>
      </c>
      <c r="C259" s="9" t="s">
        <v>967</v>
      </c>
    </row>
    <row r="260" spans="1:3" x14ac:dyDescent="0.2">
      <c r="A260" s="9">
        <v>2021</v>
      </c>
      <c r="B260" s="9">
        <v>1103657</v>
      </c>
      <c r="C260" s="9" t="s">
        <v>967</v>
      </c>
    </row>
    <row r="261" spans="1:3" x14ac:dyDescent="0.2">
      <c r="A261" s="9">
        <v>2021</v>
      </c>
      <c r="B261" s="9">
        <v>1179970</v>
      </c>
      <c r="C261" s="9" t="s">
        <v>967</v>
      </c>
    </row>
    <row r="262" spans="1:3" x14ac:dyDescent="0.2">
      <c r="A262" s="9">
        <v>2021</v>
      </c>
      <c r="B262" s="9">
        <v>108730</v>
      </c>
      <c r="C262" s="9" t="s">
        <v>967</v>
      </c>
    </row>
    <row r="263" spans="1:3" x14ac:dyDescent="0.2">
      <c r="A263" s="9">
        <v>2021</v>
      </c>
      <c r="B263" s="9">
        <v>1103909</v>
      </c>
      <c r="C263" s="9" t="s">
        <v>967</v>
      </c>
    </row>
    <row r="264" spans="1:3" x14ac:dyDescent="0.2">
      <c r="A264" s="9">
        <v>2021</v>
      </c>
      <c r="B264" s="9">
        <v>1308687</v>
      </c>
      <c r="C264" s="9" t="s">
        <v>967</v>
      </c>
    </row>
    <row r="265" spans="1:3" x14ac:dyDescent="0.2">
      <c r="A265" s="9">
        <v>2021</v>
      </c>
      <c r="B265" s="9">
        <v>1127927</v>
      </c>
      <c r="C265" s="9" t="s">
        <v>967</v>
      </c>
    </row>
    <row r="266" spans="1:3" x14ac:dyDescent="0.2">
      <c r="A266" s="9">
        <v>2021</v>
      </c>
      <c r="B266" s="9">
        <v>1103909</v>
      </c>
      <c r="C266" s="9" t="s">
        <v>967</v>
      </c>
    </row>
    <row r="267" spans="1:3" x14ac:dyDescent="0.2">
      <c r="A267" s="9">
        <v>2021</v>
      </c>
      <c r="B267" s="9">
        <v>1308687</v>
      </c>
      <c r="C267" s="9" t="s">
        <v>967</v>
      </c>
    </row>
    <row r="268" spans="1:3" x14ac:dyDescent="0.2">
      <c r="A268" s="9">
        <v>2021</v>
      </c>
      <c r="B268" s="9">
        <v>1127926</v>
      </c>
      <c r="C268" s="9" t="s">
        <v>967</v>
      </c>
    </row>
    <row r="269" spans="1:3" x14ac:dyDescent="0.2">
      <c r="A269" s="9">
        <v>2021</v>
      </c>
      <c r="B269" s="9">
        <v>1179970</v>
      </c>
      <c r="C269" s="9" t="s">
        <v>967</v>
      </c>
    </row>
    <row r="270" spans="1:3" x14ac:dyDescent="0.2">
      <c r="A270" s="9">
        <v>2021</v>
      </c>
      <c r="B270" s="9">
        <v>1319230</v>
      </c>
      <c r="C270" s="9" t="s">
        <v>967</v>
      </c>
    </row>
    <row r="271" spans="1:3" x14ac:dyDescent="0.2">
      <c r="A271" s="9">
        <v>2021</v>
      </c>
      <c r="B271" s="9">
        <v>1127926</v>
      </c>
      <c r="C271" s="9" t="s">
        <v>967</v>
      </c>
    </row>
    <row r="272" spans="1:3" x14ac:dyDescent="0.2">
      <c r="A272" s="9">
        <v>2021</v>
      </c>
      <c r="B272" s="9">
        <v>1179970</v>
      </c>
      <c r="C272" s="9" t="s">
        <v>967</v>
      </c>
    </row>
    <row r="273" spans="1:3" x14ac:dyDescent="0.2">
      <c r="A273" s="9">
        <v>2021</v>
      </c>
      <c r="B273" s="9">
        <v>1127926</v>
      </c>
      <c r="C273" s="9" t="s">
        <v>967</v>
      </c>
    </row>
    <row r="274" spans="1:3" x14ac:dyDescent="0.2">
      <c r="A274" s="9">
        <v>2021</v>
      </c>
      <c r="B274" s="9">
        <v>1179970</v>
      </c>
      <c r="C274" s="9" t="s">
        <v>967</v>
      </c>
    </row>
    <row r="275" spans="1:3" x14ac:dyDescent="0.2">
      <c r="A275" s="9">
        <v>2021</v>
      </c>
      <c r="B275" s="9">
        <v>1308687</v>
      </c>
      <c r="C275" s="9" t="s">
        <v>967</v>
      </c>
    </row>
    <row r="276" spans="1:3" x14ac:dyDescent="0.2">
      <c r="A276" s="9">
        <v>2021</v>
      </c>
      <c r="B276" s="9">
        <v>1127926</v>
      </c>
      <c r="C276" s="9" t="s">
        <v>967</v>
      </c>
    </row>
    <row r="277" spans="1:3" x14ac:dyDescent="0.2">
      <c r="A277" s="9">
        <v>2021</v>
      </c>
      <c r="B277" s="9">
        <v>1179970</v>
      </c>
      <c r="C277" s="9" t="s">
        <v>967</v>
      </c>
    </row>
    <row r="278" spans="1:3" x14ac:dyDescent="0.2">
      <c r="A278" s="9">
        <v>2021</v>
      </c>
      <c r="B278" s="9">
        <v>1127924</v>
      </c>
      <c r="C278" s="9" t="s">
        <v>967</v>
      </c>
    </row>
    <row r="279" spans="1:3" x14ac:dyDescent="0.2">
      <c r="A279" s="9">
        <v>2021</v>
      </c>
      <c r="B279" s="9">
        <v>1179970</v>
      </c>
      <c r="C279" s="9" t="s">
        <v>967</v>
      </c>
    </row>
    <row r="280" spans="1:3" x14ac:dyDescent="0.2">
      <c r="A280" s="9">
        <v>2021</v>
      </c>
      <c r="B280" s="9">
        <v>1179970</v>
      </c>
      <c r="C280" s="9" t="s">
        <v>967</v>
      </c>
    </row>
    <row r="281" spans="1:3" x14ac:dyDescent="0.2">
      <c r="A281" s="9">
        <v>2021</v>
      </c>
      <c r="B281" s="9">
        <v>1127927</v>
      </c>
      <c r="C281" s="9" t="s">
        <v>967</v>
      </c>
    </row>
    <row r="282" spans="1:3" x14ac:dyDescent="0.2">
      <c r="A282" s="9">
        <v>2021</v>
      </c>
      <c r="B282" s="9">
        <v>108730</v>
      </c>
      <c r="C282" s="9" t="s">
        <v>967</v>
      </c>
    </row>
    <row r="283" spans="1:3" x14ac:dyDescent="0.2">
      <c r="A283" s="9">
        <v>2021</v>
      </c>
      <c r="B283" s="9">
        <v>1127926</v>
      </c>
      <c r="C283" s="9" t="s">
        <v>967</v>
      </c>
    </row>
    <row r="284" spans="1:3" x14ac:dyDescent="0.2">
      <c r="A284" s="9">
        <v>2021</v>
      </c>
      <c r="B284" s="9">
        <v>1179970</v>
      </c>
      <c r="C284" s="9" t="s">
        <v>967</v>
      </c>
    </row>
    <row r="285" spans="1:3" x14ac:dyDescent="0.2">
      <c r="A285" s="9">
        <v>2021</v>
      </c>
      <c r="B285" s="9">
        <v>108730</v>
      </c>
      <c r="C285" s="9" t="s">
        <v>967</v>
      </c>
    </row>
    <row r="286" spans="1:3" x14ac:dyDescent="0.2">
      <c r="A286" s="9">
        <v>2021</v>
      </c>
      <c r="B286" s="9">
        <v>108730</v>
      </c>
      <c r="C286" s="9" t="s">
        <v>967</v>
      </c>
    </row>
    <row r="287" spans="1:3" x14ac:dyDescent="0.2">
      <c r="A287" s="9">
        <v>2021</v>
      </c>
      <c r="B287" s="9">
        <v>1127926</v>
      </c>
      <c r="C287" s="9" t="s">
        <v>967</v>
      </c>
    </row>
    <row r="288" spans="1:3" x14ac:dyDescent="0.2">
      <c r="A288" s="9">
        <v>2021</v>
      </c>
      <c r="B288" s="9">
        <v>108730</v>
      </c>
      <c r="C288" s="9" t="s">
        <v>967</v>
      </c>
    </row>
    <row r="289" spans="1:3" x14ac:dyDescent="0.2">
      <c r="A289" s="9">
        <v>2021</v>
      </c>
      <c r="B289" s="9">
        <v>1179970</v>
      </c>
      <c r="C289" s="9" t="s">
        <v>967</v>
      </c>
    </row>
    <row r="290" spans="1:3" x14ac:dyDescent="0.2">
      <c r="A290" s="9">
        <v>2021</v>
      </c>
      <c r="B290" s="9">
        <v>1103657</v>
      </c>
      <c r="C290" s="9" t="s">
        <v>967</v>
      </c>
    </row>
    <row r="291" spans="1:3" x14ac:dyDescent="0.2">
      <c r="A291" s="9">
        <v>2021</v>
      </c>
      <c r="B291" s="9">
        <v>1179970</v>
      </c>
      <c r="C291" s="9" t="s">
        <v>967</v>
      </c>
    </row>
    <row r="292" spans="1:3" x14ac:dyDescent="0.2">
      <c r="A292" s="9">
        <v>2021</v>
      </c>
      <c r="B292" s="9">
        <v>1308687</v>
      </c>
      <c r="C292" s="9" t="s">
        <v>967</v>
      </c>
    </row>
    <row r="293" spans="1:3" x14ac:dyDescent="0.2">
      <c r="A293" s="9">
        <v>2021</v>
      </c>
      <c r="B293" s="9">
        <v>1179970</v>
      </c>
      <c r="C293" s="9" t="s">
        <v>967</v>
      </c>
    </row>
    <row r="294" spans="1:3" x14ac:dyDescent="0.2">
      <c r="A294" s="9">
        <v>2021</v>
      </c>
      <c r="B294" s="9">
        <v>1319230</v>
      </c>
      <c r="C294" s="9" t="s">
        <v>967</v>
      </c>
    </row>
    <row r="295" spans="1:3" x14ac:dyDescent="0.2">
      <c r="A295" s="9">
        <v>2021</v>
      </c>
      <c r="B295" s="9">
        <v>1127927</v>
      </c>
      <c r="C295" s="9" t="s">
        <v>967</v>
      </c>
    </row>
    <row r="296" spans="1:3" x14ac:dyDescent="0.2">
      <c r="A296" s="9">
        <v>2021</v>
      </c>
      <c r="B296" s="9">
        <v>1127924</v>
      </c>
      <c r="C296" s="9" t="s">
        <v>967</v>
      </c>
    </row>
    <row r="297" spans="1:3" x14ac:dyDescent="0.2">
      <c r="A297" s="9">
        <v>2021</v>
      </c>
      <c r="B297" s="9">
        <v>1127924</v>
      </c>
      <c r="C297" s="9" t="s">
        <v>967</v>
      </c>
    </row>
    <row r="298" spans="1:3" x14ac:dyDescent="0.2">
      <c r="A298" s="9">
        <v>2021</v>
      </c>
      <c r="B298" s="9">
        <v>1103692</v>
      </c>
      <c r="C298" s="9" t="s">
        <v>967</v>
      </c>
    </row>
    <row r="299" spans="1:3" x14ac:dyDescent="0.2">
      <c r="A299" s="9">
        <v>2021</v>
      </c>
      <c r="B299" s="9">
        <v>1365444</v>
      </c>
      <c r="C299" s="9" t="s">
        <v>967</v>
      </c>
    </row>
    <row r="300" spans="1:3" x14ac:dyDescent="0.2">
      <c r="A300" s="9">
        <v>2021</v>
      </c>
      <c r="B300" s="9">
        <v>1365444</v>
      </c>
      <c r="C300" s="9" t="s">
        <v>967</v>
      </c>
    </row>
    <row r="301" spans="1:3" x14ac:dyDescent="0.2">
      <c r="A301" s="9">
        <v>2021</v>
      </c>
      <c r="B301" s="9">
        <v>1179970</v>
      </c>
      <c r="C301" s="9" t="s">
        <v>967</v>
      </c>
    </row>
    <row r="302" spans="1:3" x14ac:dyDescent="0.2">
      <c r="A302" s="9">
        <v>2021</v>
      </c>
      <c r="B302" s="9">
        <v>108730</v>
      </c>
      <c r="C302" s="9" t="s">
        <v>967</v>
      </c>
    </row>
    <row r="303" spans="1:3" x14ac:dyDescent="0.2">
      <c r="A303" s="9">
        <v>2021</v>
      </c>
      <c r="B303" s="9">
        <v>108730</v>
      </c>
      <c r="C303" s="9" t="s">
        <v>967</v>
      </c>
    </row>
    <row r="304" spans="1:3" x14ac:dyDescent="0.2">
      <c r="A304" s="9">
        <v>2021</v>
      </c>
      <c r="B304" s="9">
        <v>1308687</v>
      </c>
      <c r="C304" s="9" t="s">
        <v>967</v>
      </c>
    </row>
    <row r="305" spans="1:3" x14ac:dyDescent="0.2">
      <c r="A305" s="9">
        <v>2021</v>
      </c>
      <c r="B305" s="9">
        <v>123336</v>
      </c>
      <c r="C305" s="9" t="s">
        <v>967</v>
      </c>
    </row>
    <row r="306" spans="1:3" x14ac:dyDescent="0.2">
      <c r="A306" s="9">
        <v>2021</v>
      </c>
      <c r="B306" s="9">
        <v>123336</v>
      </c>
      <c r="C306" s="9" t="s">
        <v>967</v>
      </c>
    </row>
    <row r="307" spans="1:3" x14ac:dyDescent="0.2">
      <c r="A307" s="9">
        <v>2021</v>
      </c>
      <c r="B307" s="9">
        <v>123336</v>
      </c>
      <c r="C307" s="9" t="s">
        <v>967</v>
      </c>
    </row>
    <row r="308" spans="1:3" x14ac:dyDescent="0.2">
      <c r="A308" s="9">
        <v>2021</v>
      </c>
      <c r="B308" s="9">
        <v>123336</v>
      </c>
      <c r="C308" s="9" t="s">
        <v>967</v>
      </c>
    </row>
    <row r="309" spans="1:3" x14ac:dyDescent="0.2">
      <c r="A309" s="9">
        <v>2021</v>
      </c>
      <c r="B309" s="9">
        <v>123336</v>
      </c>
      <c r="C309" s="9" t="s">
        <v>967</v>
      </c>
    </row>
    <row r="310" spans="1:3" x14ac:dyDescent="0.2">
      <c r="A310" s="9">
        <v>2021</v>
      </c>
      <c r="B310" s="9">
        <v>123336</v>
      </c>
      <c r="C310" s="9" t="s">
        <v>967</v>
      </c>
    </row>
    <row r="311" spans="1:3" x14ac:dyDescent="0.2">
      <c r="A311" s="9">
        <v>2021</v>
      </c>
      <c r="B311" s="9">
        <v>123336</v>
      </c>
      <c r="C311" s="9" t="s">
        <v>967</v>
      </c>
    </row>
    <row r="312" spans="1:3" x14ac:dyDescent="0.2">
      <c r="A312" s="9">
        <v>2021</v>
      </c>
      <c r="B312" s="9">
        <v>1127924</v>
      </c>
      <c r="C312" s="9" t="s">
        <v>971</v>
      </c>
    </row>
    <row r="313" spans="1:3" x14ac:dyDescent="0.2">
      <c r="A313" s="9">
        <v>2021</v>
      </c>
      <c r="B313" s="9">
        <v>123336</v>
      </c>
      <c r="C313" s="9" t="s">
        <v>971</v>
      </c>
    </row>
    <row r="314" spans="1:3" x14ac:dyDescent="0.2">
      <c r="A314" s="9">
        <v>2021</v>
      </c>
      <c r="B314" s="9">
        <v>123336</v>
      </c>
      <c r="C314" s="9" t="s">
        <v>971</v>
      </c>
    </row>
    <row r="315" spans="1:3" x14ac:dyDescent="0.2">
      <c r="A315" s="9">
        <v>2021</v>
      </c>
      <c r="B315" s="9">
        <v>123336</v>
      </c>
      <c r="C315" s="9" t="s">
        <v>971</v>
      </c>
    </row>
    <row r="316" spans="1:3" x14ac:dyDescent="0.2">
      <c r="A316" s="9">
        <v>2021</v>
      </c>
      <c r="B316" s="9">
        <v>123336</v>
      </c>
      <c r="C316" s="9" t="s">
        <v>971</v>
      </c>
    </row>
    <row r="317" spans="1:3" x14ac:dyDescent="0.2">
      <c r="A317" s="9">
        <v>2021</v>
      </c>
      <c r="B317" s="9">
        <v>123336</v>
      </c>
      <c r="C317" s="9" t="s">
        <v>971</v>
      </c>
    </row>
    <row r="318" spans="1:3" x14ac:dyDescent="0.2">
      <c r="A318" s="9">
        <v>2021</v>
      </c>
      <c r="B318" s="9">
        <v>123336</v>
      </c>
      <c r="C318" s="9" t="s">
        <v>971</v>
      </c>
    </row>
    <row r="319" spans="1:3" x14ac:dyDescent="0.2">
      <c r="A319" s="9">
        <v>2021</v>
      </c>
      <c r="B319" s="9">
        <v>123336</v>
      </c>
      <c r="C319" s="9" t="s">
        <v>971</v>
      </c>
    </row>
    <row r="320" spans="1:3" x14ac:dyDescent="0.2">
      <c r="A320" s="9">
        <v>2021</v>
      </c>
      <c r="B320" s="9">
        <v>108730</v>
      </c>
      <c r="C320" s="9" t="s">
        <v>971</v>
      </c>
    </row>
    <row r="321" spans="1:3" x14ac:dyDescent="0.2">
      <c r="A321" s="9">
        <v>2021</v>
      </c>
      <c r="B321" s="9">
        <v>1103909</v>
      </c>
      <c r="C321" s="9" t="s">
        <v>971</v>
      </c>
    </row>
    <row r="322" spans="1:3" x14ac:dyDescent="0.2">
      <c r="A322" s="9">
        <v>2021</v>
      </c>
      <c r="B322" s="9">
        <v>123336</v>
      </c>
      <c r="C322" s="9" t="s">
        <v>971</v>
      </c>
    </row>
    <row r="323" spans="1:3" x14ac:dyDescent="0.2">
      <c r="A323" s="9">
        <v>2021</v>
      </c>
      <c r="B323" s="9">
        <v>1179970</v>
      </c>
      <c r="C323" s="9" t="s">
        <v>971</v>
      </c>
    </row>
    <row r="324" spans="1:3" x14ac:dyDescent="0.2">
      <c r="A324" s="9">
        <v>2021</v>
      </c>
      <c r="B324" s="9">
        <v>123336</v>
      </c>
      <c r="C324" s="9" t="s">
        <v>971</v>
      </c>
    </row>
    <row r="325" spans="1:3" x14ac:dyDescent="0.2">
      <c r="A325" s="9">
        <v>2021</v>
      </c>
      <c r="B325" s="9">
        <v>123336</v>
      </c>
      <c r="C325" s="9" t="s">
        <v>971</v>
      </c>
    </row>
    <row r="326" spans="1:3" x14ac:dyDescent="0.2">
      <c r="A326" s="9">
        <v>2021</v>
      </c>
      <c r="B326" s="9">
        <v>123336</v>
      </c>
      <c r="C326" s="9" t="s">
        <v>971</v>
      </c>
    </row>
    <row r="327" spans="1:3" x14ac:dyDescent="0.2">
      <c r="A327" s="9">
        <v>2021</v>
      </c>
      <c r="B327" s="9">
        <v>1179970</v>
      </c>
      <c r="C327" s="9" t="s">
        <v>971</v>
      </c>
    </row>
    <row r="328" spans="1:3" x14ac:dyDescent="0.2">
      <c r="A328" s="9">
        <v>2021</v>
      </c>
      <c r="B328" s="9">
        <v>1127924</v>
      </c>
      <c r="C328" s="9" t="s">
        <v>971</v>
      </c>
    </row>
    <row r="329" spans="1:3" x14ac:dyDescent="0.2">
      <c r="A329" s="9">
        <v>2021</v>
      </c>
      <c r="B329" s="9">
        <v>123336</v>
      </c>
      <c r="C329" s="9" t="s">
        <v>971</v>
      </c>
    </row>
    <row r="330" spans="1:3" x14ac:dyDescent="0.2">
      <c r="A330" s="9">
        <v>2021</v>
      </c>
      <c r="B330" s="9">
        <v>1179970</v>
      </c>
      <c r="C330" s="9" t="s">
        <v>971</v>
      </c>
    </row>
    <row r="331" spans="1:3" x14ac:dyDescent="0.2">
      <c r="A331" s="9">
        <v>2021</v>
      </c>
      <c r="B331" s="9">
        <v>123336</v>
      </c>
      <c r="C331" s="9" t="s">
        <v>971</v>
      </c>
    </row>
    <row r="332" spans="1:3" x14ac:dyDescent="0.2">
      <c r="A332" s="9">
        <v>2021</v>
      </c>
      <c r="B332" s="9">
        <v>123336</v>
      </c>
      <c r="C332" s="9" t="s">
        <v>971</v>
      </c>
    </row>
    <row r="333" spans="1:3" x14ac:dyDescent="0.2">
      <c r="A333" s="9">
        <v>2021</v>
      </c>
      <c r="B333" s="9">
        <v>1179970</v>
      </c>
      <c r="C333" s="9" t="s">
        <v>971</v>
      </c>
    </row>
    <row r="334" spans="1:3" x14ac:dyDescent="0.2">
      <c r="A334" s="9">
        <v>2021</v>
      </c>
      <c r="B334" s="9">
        <v>123336</v>
      </c>
      <c r="C334" s="9" t="s">
        <v>971</v>
      </c>
    </row>
    <row r="335" spans="1:3" x14ac:dyDescent="0.2">
      <c r="A335" s="9">
        <v>2021</v>
      </c>
      <c r="B335" s="9">
        <v>123336</v>
      </c>
      <c r="C335" s="9" t="s">
        <v>971</v>
      </c>
    </row>
    <row r="336" spans="1:3" x14ac:dyDescent="0.2">
      <c r="A336" s="9">
        <v>2021</v>
      </c>
      <c r="B336" s="9">
        <v>1308687</v>
      </c>
      <c r="C336" s="9" t="s">
        <v>971</v>
      </c>
    </row>
    <row r="337" spans="1:3" x14ac:dyDescent="0.2">
      <c r="A337" s="9">
        <v>2021</v>
      </c>
      <c r="B337" s="9">
        <v>1179970</v>
      </c>
      <c r="C337" s="9" t="s">
        <v>971</v>
      </c>
    </row>
    <row r="338" spans="1:3" x14ac:dyDescent="0.2">
      <c r="A338" s="9">
        <v>2021</v>
      </c>
      <c r="B338" s="9">
        <v>123336</v>
      </c>
      <c r="C338" s="9" t="s">
        <v>971</v>
      </c>
    </row>
    <row r="339" spans="1:3" x14ac:dyDescent="0.2">
      <c r="A339" s="9">
        <v>2021</v>
      </c>
      <c r="B339" s="9">
        <v>123336</v>
      </c>
      <c r="C339" s="9" t="s">
        <v>971</v>
      </c>
    </row>
    <row r="340" spans="1:3" x14ac:dyDescent="0.2">
      <c r="A340" s="9">
        <v>2021</v>
      </c>
      <c r="B340" s="9">
        <v>123336</v>
      </c>
      <c r="C340" s="9" t="s">
        <v>971</v>
      </c>
    </row>
    <row r="341" spans="1:3" x14ac:dyDescent="0.2">
      <c r="A341" s="9">
        <v>2021</v>
      </c>
      <c r="B341" s="9">
        <v>1308687</v>
      </c>
      <c r="C341" s="9" t="s">
        <v>971</v>
      </c>
    </row>
    <row r="342" spans="1:3" x14ac:dyDescent="0.2">
      <c r="A342" s="9">
        <v>2021</v>
      </c>
      <c r="B342" s="9">
        <v>108730</v>
      </c>
      <c r="C342" s="9" t="s">
        <v>971</v>
      </c>
    </row>
    <row r="343" spans="1:3" x14ac:dyDescent="0.2">
      <c r="A343" s="9">
        <v>2021</v>
      </c>
      <c r="B343" s="9">
        <v>123336</v>
      </c>
      <c r="C343" s="9" t="s">
        <v>971</v>
      </c>
    </row>
    <row r="344" spans="1:3" x14ac:dyDescent="0.2">
      <c r="A344" s="9">
        <v>2021</v>
      </c>
      <c r="B344" s="9">
        <v>1127926</v>
      </c>
      <c r="C344" s="9" t="s">
        <v>971</v>
      </c>
    </row>
    <row r="345" spans="1:3" x14ac:dyDescent="0.2">
      <c r="A345" s="9">
        <v>2021</v>
      </c>
      <c r="B345" s="9">
        <v>123336</v>
      </c>
      <c r="C345" s="9" t="s">
        <v>971</v>
      </c>
    </row>
    <row r="346" spans="1:3" x14ac:dyDescent="0.2">
      <c r="A346" s="9">
        <v>2021</v>
      </c>
      <c r="B346" s="9">
        <v>1179970</v>
      </c>
      <c r="C346" s="9" t="s">
        <v>971</v>
      </c>
    </row>
    <row r="347" spans="1:3" x14ac:dyDescent="0.2">
      <c r="A347" s="9">
        <v>2021</v>
      </c>
      <c r="B347" s="9">
        <v>1179970</v>
      </c>
      <c r="C347" s="9" t="s">
        <v>971</v>
      </c>
    </row>
    <row r="348" spans="1:3" x14ac:dyDescent="0.2">
      <c r="A348" s="9">
        <v>2021</v>
      </c>
      <c r="B348" s="9">
        <v>1308687</v>
      </c>
      <c r="C348" s="9" t="s">
        <v>971</v>
      </c>
    </row>
    <row r="349" spans="1:3" x14ac:dyDescent="0.2">
      <c r="A349" s="9">
        <v>2021</v>
      </c>
      <c r="B349" s="9">
        <v>123336</v>
      </c>
      <c r="C349" s="9" t="s">
        <v>971</v>
      </c>
    </row>
    <row r="350" spans="1:3" x14ac:dyDescent="0.2">
      <c r="A350" s="9">
        <v>2021</v>
      </c>
      <c r="B350" s="9">
        <v>1308687</v>
      </c>
      <c r="C350" s="9" t="s">
        <v>971</v>
      </c>
    </row>
    <row r="351" spans="1:3" x14ac:dyDescent="0.2">
      <c r="A351" s="9">
        <v>2021</v>
      </c>
      <c r="B351" s="9">
        <v>1103909</v>
      </c>
      <c r="C351" s="9" t="s">
        <v>971</v>
      </c>
    </row>
    <row r="352" spans="1:3" x14ac:dyDescent="0.2">
      <c r="A352" s="9">
        <v>2021</v>
      </c>
      <c r="B352" s="9">
        <v>123336</v>
      </c>
      <c r="C352" s="9" t="s">
        <v>971</v>
      </c>
    </row>
    <row r="353" spans="1:3" x14ac:dyDescent="0.2">
      <c r="A353" s="9">
        <v>2021</v>
      </c>
      <c r="B353" s="9">
        <v>1179970</v>
      </c>
      <c r="C353" s="9" t="s">
        <v>971</v>
      </c>
    </row>
    <row r="354" spans="1:3" x14ac:dyDescent="0.2">
      <c r="A354" s="9">
        <v>2021</v>
      </c>
      <c r="B354" s="9">
        <v>1319230</v>
      </c>
      <c r="C354" s="9" t="s">
        <v>971</v>
      </c>
    </row>
    <row r="355" spans="1:3" x14ac:dyDescent="0.2">
      <c r="A355" s="9">
        <v>2021</v>
      </c>
      <c r="B355" s="9">
        <v>1179970</v>
      </c>
      <c r="C355" s="9" t="s">
        <v>971</v>
      </c>
    </row>
    <row r="356" spans="1:3" x14ac:dyDescent="0.2">
      <c r="A356" s="9">
        <v>2021</v>
      </c>
      <c r="B356" s="9">
        <v>1179970</v>
      </c>
      <c r="C356" s="9" t="s">
        <v>971</v>
      </c>
    </row>
    <row r="357" spans="1:3" x14ac:dyDescent="0.2">
      <c r="A357" s="9">
        <v>2021</v>
      </c>
      <c r="B357" s="9">
        <v>1103909</v>
      </c>
      <c r="C357" s="9" t="s">
        <v>971</v>
      </c>
    </row>
    <row r="358" spans="1:3" x14ac:dyDescent="0.2">
      <c r="A358" s="9">
        <v>2021</v>
      </c>
      <c r="B358" s="9">
        <v>123336</v>
      </c>
      <c r="C358" s="9" t="s">
        <v>971</v>
      </c>
    </row>
    <row r="359" spans="1:3" x14ac:dyDescent="0.2">
      <c r="A359" s="9">
        <v>2021</v>
      </c>
      <c r="B359" s="9">
        <v>123336</v>
      </c>
      <c r="C359" s="9" t="s">
        <v>971</v>
      </c>
    </row>
    <row r="360" spans="1:3" x14ac:dyDescent="0.2">
      <c r="A360" s="9">
        <v>2021</v>
      </c>
      <c r="B360" s="9">
        <v>123336</v>
      </c>
      <c r="C360" s="9" t="s">
        <v>971</v>
      </c>
    </row>
    <row r="361" spans="1:3" x14ac:dyDescent="0.2">
      <c r="A361" s="9">
        <v>2021</v>
      </c>
      <c r="B361" s="9">
        <v>123336</v>
      </c>
      <c r="C361" s="9" t="s">
        <v>971</v>
      </c>
    </row>
    <row r="362" spans="1:3" x14ac:dyDescent="0.2">
      <c r="A362" s="9">
        <v>2021</v>
      </c>
      <c r="B362" s="9">
        <v>1117076</v>
      </c>
      <c r="C362" s="9" t="s">
        <v>971</v>
      </c>
    </row>
    <row r="363" spans="1:3" x14ac:dyDescent="0.2">
      <c r="A363" s="9">
        <v>2021</v>
      </c>
      <c r="B363" s="9">
        <v>123336</v>
      </c>
      <c r="C363" s="9" t="s">
        <v>971</v>
      </c>
    </row>
    <row r="364" spans="1:3" x14ac:dyDescent="0.2">
      <c r="A364" s="9">
        <v>2021</v>
      </c>
      <c r="B364" s="9">
        <v>1103692</v>
      </c>
      <c r="C364" s="9" t="s">
        <v>971</v>
      </c>
    </row>
    <row r="365" spans="1:3" x14ac:dyDescent="0.2">
      <c r="A365" s="9">
        <v>2021</v>
      </c>
      <c r="B365" s="9">
        <v>123336</v>
      </c>
      <c r="C365" s="9" t="s">
        <v>971</v>
      </c>
    </row>
    <row r="366" spans="1:3" x14ac:dyDescent="0.2">
      <c r="A366" s="9">
        <v>2021</v>
      </c>
      <c r="B366" s="9">
        <v>123336</v>
      </c>
      <c r="C366" s="9" t="s">
        <v>971</v>
      </c>
    </row>
    <row r="367" spans="1:3" x14ac:dyDescent="0.2">
      <c r="A367" s="9">
        <v>2021</v>
      </c>
      <c r="B367" s="9">
        <v>1319230</v>
      </c>
      <c r="C367" s="9" t="s">
        <v>971</v>
      </c>
    </row>
    <row r="368" spans="1:3" x14ac:dyDescent="0.2">
      <c r="A368" s="9">
        <v>2021</v>
      </c>
      <c r="B368" s="9">
        <v>1308687</v>
      </c>
      <c r="C368" s="9" t="s">
        <v>971</v>
      </c>
    </row>
    <row r="369" spans="1:3" x14ac:dyDescent="0.2">
      <c r="A369" s="9">
        <v>2021</v>
      </c>
      <c r="B369" s="9">
        <v>1308687</v>
      </c>
      <c r="C369" s="9" t="s">
        <v>971</v>
      </c>
    </row>
    <row r="370" spans="1:3" x14ac:dyDescent="0.2">
      <c r="A370" s="9">
        <v>2021</v>
      </c>
      <c r="B370" s="9">
        <v>1103692</v>
      </c>
      <c r="C370" s="9" t="s">
        <v>971</v>
      </c>
    </row>
    <row r="371" spans="1:3" x14ac:dyDescent="0.2">
      <c r="A371" s="9">
        <v>2021</v>
      </c>
      <c r="B371" s="9">
        <v>1127926</v>
      </c>
      <c r="C371" s="9" t="s">
        <v>971</v>
      </c>
    </row>
    <row r="372" spans="1:3" x14ac:dyDescent="0.2">
      <c r="A372" s="9">
        <v>2021</v>
      </c>
      <c r="B372" s="9">
        <v>123336</v>
      </c>
      <c r="C372" s="9" t="s">
        <v>971</v>
      </c>
    </row>
    <row r="373" spans="1:3" x14ac:dyDescent="0.2">
      <c r="A373" s="9">
        <v>2021</v>
      </c>
      <c r="B373" s="9">
        <v>1103692</v>
      </c>
      <c r="C373" s="9" t="s">
        <v>971</v>
      </c>
    </row>
    <row r="374" spans="1:3" x14ac:dyDescent="0.2">
      <c r="A374" s="9">
        <v>2021</v>
      </c>
      <c r="B374" s="9">
        <v>1127927</v>
      </c>
      <c r="C374" s="9" t="s">
        <v>971</v>
      </c>
    </row>
    <row r="375" spans="1:3" x14ac:dyDescent="0.2">
      <c r="A375" s="9">
        <v>2021</v>
      </c>
      <c r="B375" s="9">
        <v>1127927</v>
      </c>
      <c r="C375" s="9" t="s">
        <v>971</v>
      </c>
    </row>
    <row r="376" spans="1:3" x14ac:dyDescent="0.2">
      <c r="A376" s="9">
        <v>2021</v>
      </c>
      <c r="B376" s="9">
        <v>1319230</v>
      </c>
      <c r="C376" s="9" t="s">
        <v>971</v>
      </c>
    </row>
    <row r="377" spans="1:3" x14ac:dyDescent="0.2">
      <c r="A377" s="9">
        <v>2021</v>
      </c>
      <c r="B377" s="9">
        <v>1103692</v>
      </c>
      <c r="C377" s="9" t="s">
        <v>971</v>
      </c>
    </row>
    <row r="378" spans="1:3" x14ac:dyDescent="0.2">
      <c r="A378" s="9">
        <v>2021</v>
      </c>
      <c r="B378" s="9">
        <v>1179970</v>
      </c>
      <c r="C378" s="9" t="s">
        <v>971</v>
      </c>
    </row>
    <row r="379" spans="1:3" x14ac:dyDescent="0.2">
      <c r="A379" s="9">
        <v>2021</v>
      </c>
      <c r="B379" s="9">
        <v>1103692</v>
      </c>
      <c r="C379" s="9" t="s">
        <v>971</v>
      </c>
    </row>
    <row r="380" spans="1:3" x14ac:dyDescent="0.2">
      <c r="A380" s="9">
        <v>2021</v>
      </c>
      <c r="B380" s="9">
        <v>123336</v>
      </c>
      <c r="C380" s="9" t="s">
        <v>971</v>
      </c>
    </row>
    <row r="381" spans="1:3" x14ac:dyDescent="0.2">
      <c r="A381" s="9">
        <v>2021</v>
      </c>
      <c r="B381" s="9">
        <v>123336</v>
      </c>
      <c r="C381" s="9" t="s">
        <v>971</v>
      </c>
    </row>
    <row r="382" spans="1:3" x14ac:dyDescent="0.2">
      <c r="A382" s="9">
        <v>2021</v>
      </c>
      <c r="B382" s="9">
        <v>1319230</v>
      </c>
      <c r="C382" s="9" t="s">
        <v>971</v>
      </c>
    </row>
    <row r="383" spans="1:3" x14ac:dyDescent="0.2">
      <c r="A383" s="9">
        <v>2021</v>
      </c>
      <c r="B383" s="9">
        <v>1103909</v>
      </c>
      <c r="C383" s="9" t="s">
        <v>971</v>
      </c>
    </row>
    <row r="384" spans="1:3" x14ac:dyDescent="0.2">
      <c r="A384" s="9">
        <v>2021</v>
      </c>
      <c r="B384" s="9">
        <v>108730</v>
      </c>
      <c r="C384" s="9" t="s">
        <v>971</v>
      </c>
    </row>
    <row r="385" spans="1:3" x14ac:dyDescent="0.2">
      <c r="A385" s="9">
        <v>2021</v>
      </c>
      <c r="B385" s="9">
        <v>1127924</v>
      </c>
      <c r="C385" s="9" t="s">
        <v>971</v>
      </c>
    </row>
    <row r="386" spans="1:3" x14ac:dyDescent="0.2">
      <c r="A386" s="9">
        <v>2021</v>
      </c>
      <c r="B386" s="9">
        <v>1117076</v>
      </c>
      <c r="C386" s="9" t="s">
        <v>971</v>
      </c>
    </row>
    <row r="387" spans="1:3" x14ac:dyDescent="0.2">
      <c r="A387" s="9">
        <v>2021</v>
      </c>
      <c r="B387" s="9">
        <v>1308687</v>
      </c>
      <c r="C387" s="9" t="s">
        <v>971</v>
      </c>
    </row>
    <row r="388" spans="1:3" x14ac:dyDescent="0.2">
      <c r="A388" s="9">
        <v>2021</v>
      </c>
      <c r="B388" s="9">
        <v>1103692</v>
      </c>
      <c r="C388" s="9" t="s">
        <v>971</v>
      </c>
    </row>
    <row r="389" spans="1:3" x14ac:dyDescent="0.2">
      <c r="A389" s="9">
        <v>2021</v>
      </c>
      <c r="B389" s="9">
        <v>1127927</v>
      </c>
      <c r="C389" s="9" t="s">
        <v>971</v>
      </c>
    </row>
    <row r="390" spans="1:3" x14ac:dyDescent="0.2">
      <c r="A390" s="9">
        <v>2021</v>
      </c>
      <c r="B390" s="9">
        <v>1127924</v>
      </c>
      <c r="C390" s="9" t="s">
        <v>971</v>
      </c>
    </row>
    <row r="391" spans="1:3" x14ac:dyDescent="0.2">
      <c r="A391" s="9">
        <v>2021</v>
      </c>
      <c r="B391" s="9">
        <v>1179970</v>
      </c>
      <c r="C391" s="9" t="s">
        <v>971</v>
      </c>
    </row>
    <row r="392" spans="1:3" x14ac:dyDescent="0.2">
      <c r="A392" s="9">
        <v>2021</v>
      </c>
      <c r="B392" s="9">
        <v>108730</v>
      </c>
      <c r="C392" s="9" t="s">
        <v>971</v>
      </c>
    </row>
    <row r="393" spans="1:3" x14ac:dyDescent="0.2">
      <c r="A393" s="9">
        <v>2021</v>
      </c>
      <c r="B393" s="9">
        <v>1127926</v>
      </c>
      <c r="C393" s="9" t="s">
        <v>971</v>
      </c>
    </row>
    <row r="394" spans="1:3" x14ac:dyDescent="0.2">
      <c r="A394" s="9">
        <v>2021</v>
      </c>
      <c r="B394" s="9">
        <v>123336</v>
      </c>
      <c r="C394" s="9" t="s">
        <v>971</v>
      </c>
    </row>
    <row r="395" spans="1:3" x14ac:dyDescent="0.2">
      <c r="A395" s="9">
        <v>2021</v>
      </c>
      <c r="B395" s="9">
        <v>1179970</v>
      </c>
      <c r="C395" s="9" t="s">
        <v>971</v>
      </c>
    </row>
    <row r="396" spans="1:3" x14ac:dyDescent="0.2">
      <c r="A396" s="9">
        <v>2021</v>
      </c>
      <c r="B396" s="9">
        <v>108730</v>
      </c>
      <c r="C396" s="9" t="s">
        <v>971</v>
      </c>
    </row>
    <row r="397" spans="1:3" x14ac:dyDescent="0.2">
      <c r="A397" s="9">
        <v>2021</v>
      </c>
      <c r="B397" s="9">
        <v>1179970</v>
      </c>
      <c r="C397" s="9" t="s">
        <v>971</v>
      </c>
    </row>
    <row r="398" spans="1:3" x14ac:dyDescent="0.2">
      <c r="A398" s="9">
        <v>2021</v>
      </c>
      <c r="B398" s="9">
        <v>108730</v>
      </c>
      <c r="C398" s="9" t="s">
        <v>971</v>
      </c>
    </row>
    <row r="399" spans="1:3" x14ac:dyDescent="0.2">
      <c r="A399" s="9">
        <v>2021</v>
      </c>
      <c r="B399" s="9">
        <v>1365444</v>
      </c>
      <c r="C399" s="9" t="s">
        <v>971</v>
      </c>
    </row>
    <row r="400" spans="1:3" x14ac:dyDescent="0.2">
      <c r="A400" s="9">
        <v>2021</v>
      </c>
      <c r="B400" s="9">
        <v>1103909</v>
      </c>
      <c r="C400" s="9" t="s">
        <v>971</v>
      </c>
    </row>
    <row r="401" spans="1:3" x14ac:dyDescent="0.2">
      <c r="A401" s="9">
        <v>2021</v>
      </c>
      <c r="B401" s="9">
        <v>1179970</v>
      </c>
      <c r="C401" s="9" t="s">
        <v>971</v>
      </c>
    </row>
    <row r="402" spans="1:3" x14ac:dyDescent="0.2">
      <c r="A402" s="9">
        <v>2021</v>
      </c>
      <c r="B402" s="9">
        <v>1103692</v>
      </c>
      <c r="C402" s="9" t="s">
        <v>971</v>
      </c>
    </row>
    <row r="403" spans="1:3" x14ac:dyDescent="0.2">
      <c r="A403" s="9">
        <v>2021</v>
      </c>
      <c r="B403" s="9">
        <v>108730</v>
      </c>
      <c r="C403" s="9" t="s">
        <v>971</v>
      </c>
    </row>
    <row r="404" spans="1:3" x14ac:dyDescent="0.2">
      <c r="A404" s="9">
        <v>2021</v>
      </c>
      <c r="B404" s="9">
        <v>108730</v>
      </c>
      <c r="C404" s="9" t="s">
        <v>971</v>
      </c>
    </row>
    <row r="405" spans="1:3" x14ac:dyDescent="0.2">
      <c r="A405" s="9">
        <v>2021</v>
      </c>
      <c r="B405" s="9">
        <v>108730</v>
      </c>
      <c r="C405" s="9" t="s">
        <v>971</v>
      </c>
    </row>
    <row r="406" spans="1:3" x14ac:dyDescent="0.2">
      <c r="A406" s="9">
        <v>2021</v>
      </c>
      <c r="B406" s="9">
        <v>1179970</v>
      </c>
      <c r="C406" s="9" t="s">
        <v>971</v>
      </c>
    </row>
    <row r="407" spans="1:3" x14ac:dyDescent="0.2">
      <c r="A407" s="9">
        <v>2021</v>
      </c>
      <c r="B407" s="9">
        <v>108730</v>
      </c>
      <c r="C407" s="9" t="s">
        <v>971</v>
      </c>
    </row>
    <row r="408" spans="1:3" x14ac:dyDescent="0.2">
      <c r="A408" s="9">
        <v>2021</v>
      </c>
      <c r="B408" s="9">
        <v>123336</v>
      </c>
      <c r="C408" s="9" t="s">
        <v>971</v>
      </c>
    </row>
    <row r="409" spans="1:3" x14ac:dyDescent="0.2">
      <c r="A409" s="9">
        <v>2021</v>
      </c>
      <c r="B409" s="9">
        <v>123336</v>
      </c>
      <c r="C409" s="9" t="s">
        <v>134</v>
      </c>
    </row>
    <row r="410" spans="1:3" x14ac:dyDescent="0.2">
      <c r="A410" s="9">
        <v>2021</v>
      </c>
      <c r="B410" s="9">
        <v>1117076</v>
      </c>
      <c r="C410" s="9" t="s">
        <v>134</v>
      </c>
    </row>
    <row r="411" spans="1:3" x14ac:dyDescent="0.2">
      <c r="A411" s="9">
        <v>2021</v>
      </c>
      <c r="B411" s="9">
        <v>1179970</v>
      </c>
      <c r="C411" s="9" t="s">
        <v>134</v>
      </c>
    </row>
    <row r="412" spans="1:3" x14ac:dyDescent="0.2">
      <c r="A412" s="9">
        <v>2021</v>
      </c>
      <c r="B412" s="9">
        <v>1127927</v>
      </c>
      <c r="C412" s="9" t="s">
        <v>134</v>
      </c>
    </row>
    <row r="413" spans="1:3" x14ac:dyDescent="0.2">
      <c r="A413" s="9">
        <v>2021</v>
      </c>
      <c r="B413" s="9">
        <v>123336</v>
      </c>
      <c r="C413" s="9" t="s">
        <v>134</v>
      </c>
    </row>
    <row r="414" spans="1:3" x14ac:dyDescent="0.2">
      <c r="A414" s="9">
        <v>2021</v>
      </c>
      <c r="B414" s="9">
        <v>1308687</v>
      </c>
      <c r="C414" s="9" t="s">
        <v>134</v>
      </c>
    </row>
    <row r="415" spans="1:3" x14ac:dyDescent="0.2">
      <c r="A415" s="9">
        <v>2021</v>
      </c>
      <c r="B415" s="9">
        <v>1308687</v>
      </c>
      <c r="C415" s="9" t="s">
        <v>134</v>
      </c>
    </row>
    <row r="416" spans="1:3" x14ac:dyDescent="0.2">
      <c r="A416" s="9">
        <v>2021</v>
      </c>
      <c r="B416" s="9">
        <v>108730</v>
      </c>
      <c r="C416" s="9" t="s">
        <v>134</v>
      </c>
    </row>
    <row r="417" spans="1:3" x14ac:dyDescent="0.2">
      <c r="A417" s="9">
        <v>2021</v>
      </c>
      <c r="B417" s="9">
        <v>1127926</v>
      </c>
      <c r="C417" s="9" t="s">
        <v>134</v>
      </c>
    </row>
    <row r="418" spans="1:3" x14ac:dyDescent="0.2">
      <c r="A418" s="9">
        <v>2021</v>
      </c>
      <c r="B418" s="9">
        <v>1179970</v>
      </c>
      <c r="C418" s="9" t="s">
        <v>134</v>
      </c>
    </row>
    <row r="419" spans="1:3" x14ac:dyDescent="0.2">
      <c r="A419" s="9">
        <v>2021</v>
      </c>
      <c r="B419" s="9">
        <v>1103909</v>
      </c>
      <c r="C419" s="9" t="s">
        <v>134</v>
      </c>
    </row>
    <row r="420" spans="1:3" x14ac:dyDescent="0.2">
      <c r="A420" s="9">
        <v>2021</v>
      </c>
      <c r="B420" s="9">
        <v>1127927</v>
      </c>
      <c r="C420" s="9" t="s">
        <v>134</v>
      </c>
    </row>
    <row r="421" spans="1:3" x14ac:dyDescent="0.2">
      <c r="A421" s="9">
        <v>2021</v>
      </c>
      <c r="B421" s="9">
        <v>108730</v>
      </c>
      <c r="C421" s="9" t="s">
        <v>134</v>
      </c>
    </row>
    <row r="422" spans="1:3" x14ac:dyDescent="0.2">
      <c r="A422" s="9">
        <v>2021</v>
      </c>
      <c r="B422" s="9">
        <v>1127924</v>
      </c>
      <c r="C422" s="9" t="s">
        <v>134</v>
      </c>
    </row>
    <row r="423" spans="1:3" x14ac:dyDescent="0.2">
      <c r="A423" s="9">
        <v>2021</v>
      </c>
      <c r="B423" s="9">
        <v>1308687</v>
      </c>
      <c r="C423" s="9" t="s">
        <v>134</v>
      </c>
    </row>
    <row r="424" spans="1:3" x14ac:dyDescent="0.2">
      <c r="A424" s="9">
        <v>2021</v>
      </c>
      <c r="B424" s="9">
        <v>1365444</v>
      </c>
      <c r="C424" s="9" t="s">
        <v>134</v>
      </c>
    </row>
    <row r="425" spans="1:3" x14ac:dyDescent="0.2">
      <c r="A425" s="9">
        <v>2021</v>
      </c>
      <c r="B425" s="9">
        <v>1179970</v>
      </c>
      <c r="C425" s="9" t="s">
        <v>134</v>
      </c>
    </row>
    <row r="426" spans="1:3" x14ac:dyDescent="0.2">
      <c r="A426" s="9">
        <v>2021</v>
      </c>
      <c r="B426" s="9">
        <v>1127926</v>
      </c>
      <c r="C426" s="9" t="s">
        <v>134</v>
      </c>
    </row>
    <row r="427" spans="1:3" x14ac:dyDescent="0.2">
      <c r="A427" s="9">
        <v>2021</v>
      </c>
      <c r="B427" s="9">
        <v>1179970</v>
      </c>
      <c r="C427" s="9" t="s">
        <v>134</v>
      </c>
    </row>
    <row r="428" spans="1:3" x14ac:dyDescent="0.2">
      <c r="A428" s="9">
        <v>2021</v>
      </c>
      <c r="B428" s="9">
        <v>1179970</v>
      </c>
      <c r="C428" s="9" t="s">
        <v>134</v>
      </c>
    </row>
    <row r="429" spans="1:3" x14ac:dyDescent="0.2">
      <c r="A429" s="9">
        <v>2021</v>
      </c>
      <c r="B429" s="9">
        <v>123336</v>
      </c>
      <c r="C429" s="9" t="s">
        <v>966</v>
      </c>
    </row>
    <row r="430" spans="1:3" x14ac:dyDescent="0.2">
      <c r="A430" s="9">
        <v>2021</v>
      </c>
      <c r="B430" s="9">
        <v>123336</v>
      </c>
      <c r="C430" s="9" t="s">
        <v>966</v>
      </c>
    </row>
    <row r="431" spans="1:3" x14ac:dyDescent="0.2">
      <c r="A431" s="9">
        <v>2021</v>
      </c>
      <c r="B431" s="9">
        <v>123336</v>
      </c>
      <c r="C431" s="9" t="s">
        <v>966</v>
      </c>
    </row>
    <row r="432" spans="1:3" x14ac:dyDescent="0.2">
      <c r="A432" s="9">
        <v>2021</v>
      </c>
      <c r="B432" s="9">
        <v>1308687</v>
      </c>
      <c r="C432" s="9" t="s">
        <v>966</v>
      </c>
    </row>
    <row r="433" spans="1:3" x14ac:dyDescent="0.2">
      <c r="A433" s="9">
        <v>2021</v>
      </c>
      <c r="B433" s="9">
        <v>1308687</v>
      </c>
      <c r="C433" s="9" t="s">
        <v>966</v>
      </c>
    </row>
    <row r="434" spans="1:3" x14ac:dyDescent="0.2">
      <c r="A434" s="9">
        <v>2021</v>
      </c>
      <c r="B434" s="9">
        <v>1308687</v>
      </c>
      <c r="C434" s="9" t="s">
        <v>966</v>
      </c>
    </row>
    <row r="435" spans="1:3" x14ac:dyDescent="0.2">
      <c r="A435" s="9">
        <v>2021</v>
      </c>
      <c r="B435" s="9">
        <v>123336</v>
      </c>
      <c r="C435" s="9" t="s">
        <v>966</v>
      </c>
    </row>
    <row r="436" spans="1:3" x14ac:dyDescent="0.2">
      <c r="A436" s="9">
        <v>2021</v>
      </c>
      <c r="B436" s="9">
        <v>123336</v>
      </c>
      <c r="C436" s="9" t="s">
        <v>966</v>
      </c>
    </row>
    <row r="437" spans="1:3" x14ac:dyDescent="0.2">
      <c r="A437" s="9">
        <v>2021</v>
      </c>
      <c r="B437" s="9">
        <v>1365444</v>
      </c>
      <c r="C437" s="9" t="s">
        <v>966</v>
      </c>
    </row>
    <row r="438" spans="1:3" x14ac:dyDescent="0.2">
      <c r="A438" s="9">
        <v>2021</v>
      </c>
      <c r="B438" s="9">
        <v>123336</v>
      </c>
      <c r="C438" s="9" t="s">
        <v>966</v>
      </c>
    </row>
    <row r="439" spans="1:3" x14ac:dyDescent="0.2">
      <c r="A439" s="9">
        <v>2021</v>
      </c>
      <c r="B439" s="9">
        <v>123336</v>
      </c>
      <c r="C439" s="9" t="s">
        <v>966</v>
      </c>
    </row>
    <row r="440" spans="1:3" x14ac:dyDescent="0.2">
      <c r="A440" s="9">
        <v>2021</v>
      </c>
      <c r="B440" s="9">
        <v>123336</v>
      </c>
      <c r="C440" s="9" t="s">
        <v>966</v>
      </c>
    </row>
    <row r="441" spans="1:3" x14ac:dyDescent="0.2">
      <c r="A441" s="9">
        <v>2021</v>
      </c>
      <c r="B441" s="9">
        <v>123336</v>
      </c>
      <c r="C441" s="9" t="s">
        <v>966</v>
      </c>
    </row>
    <row r="442" spans="1:3" x14ac:dyDescent="0.2">
      <c r="A442" s="9">
        <v>2021</v>
      </c>
      <c r="B442" s="9">
        <v>123336</v>
      </c>
      <c r="C442" s="9" t="s">
        <v>966</v>
      </c>
    </row>
    <row r="443" spans="1:3" x14ac:dyDescent="0.2">
      <c r="A443" s="9">
        <v>2021</v>
      </c>
      <c r="B443" s="9">
        <v>1179970</v>
      </c>
      <c r="C443" s="9" t="s">
        <v>966</v>
      </c>
    </row>
    <row r="444" spans="1:3" x14ac:dyDescent="0.2">
      <c r="A444" s="9">
        <v>2021</v>
      </c>
      <c r="B444" s="9">
        <v>123336</v>
      </c>
      <c r="C444" s="9" t="s">
        <v>966</v>
      </c>
    </row>
    <row r="445" spans="1:3" x14ac:dyDescent="0.2">
      <c r="A445" s="9">
        <v>2021</v>
      </c>
      <c r="B445" s="9">
        <v>123336</v>
      </c>
      <c r="C445" s="9" t="s">
        <v>966</v>
      </c>
    </row>
    <row r="446" spans="1:3" x14ac:dyDescent="0.2">
      <c r="A446" s="9">
        <v>2021</v>
      </c>
      <c r="B446" s="9">
        <v>108730</v>
      </c>
      <c r="C446" s="9" t="s">
        <v>966</v>
      </c>
    </row>
    <row r="447" spans="1:3" x14ac:dyDescent="0.2">
      <c r="A447" s="9">
        <v>2021</v>
      </c>
      <c r="B447" s="9">
        <v>1103692</v>
      </c>
      <c r="C447" s="9" t="s">
        <v>966</v>
      </c>
    </row>
    <row r="448" spans="1:3" x14ac:dyDescent="0.2">
      <c r="A448" s="9">
        <v>2021</v>
      </c>
      <c r="B448" s="9">
        <v>1179970</v>
      </c>
      <c r="C448" s="9" t="s">
        <v>966</v>
      </c>
    </row>
    <row r="449" spans="1:3" x14ac:dyDescent="0.2">
      <c r="A449" s="9">
        <v>2021</v>
      </c>
      <c r="B449" s="9">
        <v>123336</v>
      </c>
      <c r="C449" s="9" t="s">
        <v>966</v>
      </c>
    </row>
    <row r="450" spans="1:3" x14ac:dyDescent="0.2">
      <c r="A450" s="9">
        <v>2021</v>
      </c>
      <c r="B450" s="9">
        <v>1127927</v>
      </c>
      <c r="C450" s="9" t="s">
        <v>966</v>
      </c>
    </row>
    <row r="451" spans="1:3" x14ac:dyDescent="0.2">
      <c r="A451" s="9">
        <v>2021</v>
      </c>
      <c r="B451" s="9">
        <v>1117076</v>
      </c>
      <c r="C451" s="9" t="s">
        <v>966</v>
      </c>
    </row>
    <row r="452" spans="1:3" x14ac:dyDescent="0.2">
      <c r="A452" s="9">
        <v>2021</v>
      </c>
      <c r="B452" s="9">
        <v>123336</v>
      </c>
      <c r="C452" s="9" t="s">
        <v>966</v>
      </c>
    </row>
    <row r="453" spans="1:3" x14ac:dyDescent="0.2">
      <c r="A453" s="9">
        <v>2021</v>
      </c>
      <c r="B453" s="9">
        <v>1179970</v>
      </c>
      <c r="C453" s="9" t="s">
        <v>966</v>
      </c>
    </row>
    <row r="454" spans="1:3" x14ac:dyDescent="0.2">
      <c r="A454" s="9">
        <v>2021</v>
      </c>
      <c r="B454" s="9">
        <v>1308687</v>
      </c>
      <c r="C454" s="9" t="s">
        <v>966</v>
      </c>
    </row>
    <row r="455" spans="1:3" x14ac:dyDescent="0.2">
      <c r="A455" s="9">
        <v>2021</v>
      </c>
      <c r="B455" s="9">
        <v>123336</v>
      </c>
      <c r="C455" s="9" t="s">
        <v>966</v>
      </c>
    </row>
    <row r="456" spans="1:3" x14ac:dyDescent="0.2">
      <c r="A456" s="9">
        <v>2021</v>
      </c>
      <c r="B456" s="9">
        <v>1319230</v>
      </c>
      <c r="C456" s="9" t="s">
        <v>966</v>
      </c>
    </row>
    <row r="457" spans="1:3" x14ac:dyDescent="0.2">
      <c r="A457" s="9">
        <v>2021</v>
      </c>
      <c r="B457" s="9">
        <v>123336</v>
      </c>
      <c r="C457" s="9" t="s">
        <v>966</v>
      </c>
    </row>
    <row r="458" spans="1:3" x14ac:dyDescent="0.2">
      <c r="A458" s="9">
        <v>2021</v>
      </c>
      <c r="B458" s="9">
        <v>1319230</v>
      </c>
      <c r="C458" s="9" t="s">
        <v>966</v>
      </c>
    </row>
    <row r="459" spans="1:3" x14ac:dyDescent="0.2">
      <c r="A459" s="9">
        <v>2021</v>
      </c>
      <c r="B459" s="9">
        <v>1103909</v>
      </c>
      <c r="C459" s="9" t="s">
        <v>966</v>
      </c>
    </row>
    <row r="460" spans="1:3" x14ac:dyDescent="0.2">
      <c r="A460" s="9">
        <v>2021</v>
      </c>
      <c r="B460" s="9">
        <v>123336</v>
      </c>
      <c r="C460" s="9" t="s">
        <v>966</v>
      </c>
    </row>
    <row r="461" spans="1:3" x14ac:dyDescent="0.2">
      <c r="A461" s="9">
        <v>2021</v>
      </c>
      <c r="B461" s="9">
        <v>123336</v>
      </c>
      <c r="C461" s="9" t="s">
        <v>966</v>
      </c>
    </row>
    <row r="462" spans="1:3" x14ac:dyDescent="0.2">
      <c r="A462" s="9">
        <v>2021</v>
      </c>
      <c r="B462" s="9">
        <v>1117076</v>
      </c>
      <c r="C462" s="9" t="s">
        <v>966</v>
      </c>
    </row>
    <row r="463" spans="1:3" x14ac:dyDescent="0.2">
      <c r="A463" s="9">
        <v>2021</v>
      </c>
      <c r="B463" s="9">
        <v>1117076</v>
      </c>
      <c r="C463" s="9" t="s">
        <v>966</v>
      </c>
    </row>
    <row r="464" spans="1:3" x14ac:dyDescent="0.2">
      <c r="A464" s="9">
        <v>2021</v>
      </c>
      <c r="B464" s="9">
        <v>1179970</v>
      </c>
      <c r="C464" s="9" t="s">
        <v>966</v>
      </c>
    </row>
    <row r="465" spans="1:3" x14ac:dyDescent="0.2">
      <c r="A465" s="9">
        <v>2021</v>
      </c>
      <c r="B465" s="9">
        <v>1127927</v>
      </c>
      <c r="C465" s="9" t="s">
        <v>966</v>
      </c>
    </row>
    <row r="466" spans="1:3" x14ac:dyDescent="0.2">
      <c r="A466" s="9">
        <v>2021</v>
      </c>
      <c r="B466" s="9">
        <v>1308687</v>
      </c>
      <c r="C466" s="9" t="s">
        <v>966</v>
      </c>
    </row>
    <row r="467" spans="1:3" x14ac:dyDescent="0.2">
      <c r="A467" s="9">
        <v>2021</v>
      </c>
      <c r="B467" s="9">
        <v>123336</v>
      </c>
      <c r="C467" s="9" t="s">
        <v>966</v>
      </c>
    </row>
    <row r="468" spans="1:3" x14ac:dyDescent="0.2">
      <c r="A468" s="9">
        <v>2021</v>
      </c>
      <c r="B468" s="9">
        <v>1127927</v>
      </c>
      <c r="C468" s="9" t="s">
        <v>966</v>
      </c>
    </row>
    <row r="469" spans="1:3" x14ac:dyDescent="0.2">
      <c r="A469" s="9">
        <v>2021</v>
      </c>
      <c r="B469" s="9">
        <v>1179970</v>
      </c>
      <c r="C469" s="9" t="s">
        <v>966</v>
      </c>
    </row>
    <row r="470" spans="1:3" x14ac:dyDescent="0.2">
      <c r="A470" s="9">
        <v>2021</v>
      </c>
      <c r="B470" s="9">
        <v>123336</v>
      </c>
      <c r="C470" s="9" t="s">
        <v>966</v>
      </c>
    </row>
    <row r="471" spans="1:3" x14ac:dyDescent="0.2">
      <c r="A471" s="9">
        <v>2021</v>
      </c>
      <c r="B471" s="9">
        <v>1308687</v>
      </c>
      <c r="C471" s="9" t="s">
        <v>966</v>
      </c>
    </row>
    <row r="472" spans="1:3" x14ac:dyDescent="0.2">
      <c r="A472" s="9">
        <v>2021</v>
      </c>
      <c r="B472" s="9">
        <v>123336</v>
      </c>
      <c r="C472" s="9" t="s">
        <v>966</v>
      </c>
    </row>
    <row r="473" spans="1:3" x14ac:dyDescent="0.2">
      <c r="A473" s="9">
        <v>2021</v>
      </c>
      <c r="B473" s="9">
        <v>1179970</v>
      </c>
      <c r="C473" s="9" t="s">
        <v>966</v>
      </c>
    </row>
    <row r="474" spans="1:3" x14ac:dyDescent="0.2">
      <c r="A474" s="9">
        <v>2021</v>
      </c>
      <c r="B474" s="9">
        <v>123336</v>
      </c>
      <c r="C474" s="9" t="s">
        <v>966</v>
      </c>
    </row>
    <row r="475" spans="1:3" x14ac:dyDescent="0.2">
      <c r="A475" s="9">
        <v>2021</v>
      </c>
      <c r="B475" s="9">
        <v>123336</v>
      </c>
      <c r="C475" s="9" t="s">
        <v>966</v>
      </c>
    </row>
    <row r="476" spans="1:3" x14ac:dyDescent="0.2">
      <c r="A476" s="9">
        <v>2021</v>
      </c>
      <c r="B476" s="9">
        <v>1179970</v>
      </c>
      <c r="C476" s="9" t="s">
        <v>966</v>
      </c>
    </row>
    <row r="477" spans="1:3" x14ac:dyDescent="0.2">
      <c r="A477" s="9">
        <v>2021</v>
      </c>
      <c r="B477" s="9">
        <v>1308687</v>
      </c>
      <c r="C477" s="9" t="s">
        <v>966</v>
      </c>
    </row>
    <row r="478" spans="1:3" x14ac:dyDescent="0.2">
      <c r="A478" s="9">
        <v>2021</v>
      </c>
      <c r="B478" s="9">
        <v>1308687</v>
      </c>
      <c r="C478" s="9" t="s">
        <v>966</v>
      </c>
    </row>
    <row r="479" spans="1:3" x14ac:dyDescent="0.2">
      <c r="A479" s="9">
        <v>2021</v>
      </c>
      <c r="B479" s="9">
        <v>1103909</v>
      </c>
      <c r="C479" s="9" t="s">
        <v>966</v>
      </c>
    </row>
    <row r="480" spans="1:3" x14ac:dyDescent="0.2">
      <c r="A480" s="9">
        <v>2021</v>
      </c>
      <c r="B480" s="9">
        <v>123336</v>
      </c>
      <c r="C480" s="9" t="s">
        <v>966</v>
      </c>
    </row>
    <row r="481" spans="1:3" x14ac:dyDescent="0.2">
      <c r="A481" s="9">
        <v>2021</v>
      </c>
      <c r="B481" s="9">
        <v>1308687</v>
      </c>
      <c r="C481" s="9" t="s">
        <v>966</v>
      </c>
    </row>
    <row r="482" spans="1:3" x14ac:dyDescent="0.2">
      <c r="A482" s="9">
        <v>2021</v>
      </c>
      <c r="B482" s="9">
        <v>1308687</v>
      </c>
      <c r="C482" s="9" t="s">
        <v>966</v>
      </c>
    </row>
    <row r="483" spans="1:3" x14ac:dyDescent="0.2">
      <c r="A483" s="9">
        <v>2021</v>
      </c>
      <c r="B483" s="9">
        <v>1127926</v>
      </c>
      <c r="C483" s="9" t="s">
        <v>966</v>
      </c>
    </row>
    <row r="484" spans="1:3" x14ac:dyDescent="0.2">
      <c r="A484" s="9">
        <v>2021</v>
      </c>
      <c r="B484" s="9">
        <v>1127927</v>
      </c>
      <c r="C484" s="9" t="s">
        <v>966</v>
      </c>
    </row>
    <row r="485" spans="1:3" x14ac:dyDescent="0.2">
      <c r="A485" s="9">
        <v>2021</v>
      </c>
      <c r="B485" s="9">
        <v>1179970</v>
      </c>
      <c r="C485" s="9" t="s">
        <v>966</v>
      </c>
    </row>
    <row r="486" spans="1:3" x14ac:dyDescent="0.2">
      <c r="A486" s="9">
        <v>2021</v>
      </c>
      <c r="B486" s="9">
        <v>1103909</v>
      </c>
      <c r="C486" s="9" t="s">
        <v>966</v>
      </c>
    </row>
    <row r="487" spans="1:3" x14ac:dyDescent="0.2">
      <c r="A487" s="9">
        <v>2021</v>
      </c>
      <c r="B487" s="9">
        <v>1179970</v>
      </c>
      <c r="C487" s="9" t="s">
        <v>966</v>
      </c>
    </row>
    <row r="488" spans="1:3" x14ac:dyDescent="0.2">
      <c r="A488" s="9">
        <v>2021</v>
      </c>
      <c r="B488" s="9">
        <v>1103692</v>
      </c>
      <c r="C488" s="9" t="s">
        <v>966</v>
      </c>
    </row>
    <row r="489" spans="1:3" x14ac:dyDescent="0.2">
      <c r="A489" s="9">
        <v>2021</v>
      </c>
      <c r="B489" s="9">
        <v>1127926</v>
      </c>
      <c r="C489" s="9" t="s">
        <v>966</v>
      </c>
    </row>
    <row r="490" spans="1:3" x14ac:dyDescent="0.2">
      <c r="A490" s="9">
        <v>2021</v>
      </c>
      <c r="B490" s="9">
        <v>123336</v>
      </c>
      <c r="C490" s="9" t="s">
        <v>966</v>
      </c>
    </row>
    <row r="491" spans="1:3" x14ac:dyDescent="0.2">
      <c r="A491" s="9">
        <v>2021</v>
      </c>
      <c r="B491" s="9">
        <v>123336</v>
      </c>
      <c r="C491" s="9" t="s">
        <v>966</v>
      </c>
    </row>
    <row r="492" spans="1:3" x14ac:dyDescent="0.2">
      <c r="A492" s="9">
        <v>2021</v>
      </c>
      <c r="B492" s="9">
        <v>123336</v>
      </c>
      <c r="C492" s="9" t="s">
        <v>966</v>
      </c>
    </row>
    <row r="493" spans="1:3" x14ac:dyDescent="0.2">
      <c r="A493" s="9">
        <v>2021</v>
      </c>
      <c r="B493" s="9">
        <v>1127926</v>
      </c>
      <c r="C493" s="9" t="s">
        <v>966</v>
      </c>
    </row>
    <row r="494" spans="1:3" x14ac:dyDescent="0.2">
      <c r="A494" s="9">
        <v>2021</v>
      </c>
      <c r="B494" s="9">
        <v>123336</v>
      </c>
      <c r="C494" s="9" t="s">
        <v>966</v>
      </c>
    </row>
    <row r="495" spans="1:3" x14ac:dyDescent="0.2">
      <c r="A495" s="9">
        <v>2021</v>
      </c>
      <c r="B495" s="9">
        <v>1319230</v>
      </c>
      <c r="C495" s="9" t="s">
        <v>966</v>
      </c>
    </row>
    <row r="496" spans="1:3" x14ac:dyDescent="0.2">
      <c r="A496" s="9">
        <v>2021</v>
      </c>
      <c r="B496" s="9">
        <v>1103909</v>
      </c>
      <c r="C496" s="9" t="s">
        <v>966</v>
      </c>
    </row>
    <row r="497" spans="1:3" x14ac:dyDescent="0.2">
      <c r="A497" s="9">
        <v>2021</v>
      </c>
      <c r="B497" s="9">
        <v>1127926</v>
      </c>
      <c r="C497" s="9" t="s">
        <v>966</v>
      </c>
    </row>
    <row r="498" spans="1:3" x14ac:dyDescent="0.2">
      <c r="A498" s="9">
        <v>2021</v>
      </c>
      <c r="B498" s="9">
        <v>1365444</v>
      </c>
      <c r="C498" s="9" t="s">
        <v>966</v>
      </c>
    </row>
    <row r="499" spans="1:3" x14ac:dyDescent="0.2">
      <c r="A499" s="9">
        <v>2021</v>
      </c>
      <c r="B499" s="9">
        <v>1179970</v>
      </c>
      <c r="C499" s="9" t="s">
        <v>966</v>
      </c>
    </row>
    <row r="500" spans="1:3" x14ac:dyDescent="0.2">
      <c r="A500" s="9">
        <v>2021</v>
      </c>
      <c r="B500" s="9">
        <v>1127924</v>
      </c>
      <c r="C500" s="9" t="s">
        <v>966</v>
      </c>
    </row>
    <row r="501" spans="1:3" x14ac:dyDescent="0.2">
      <c r="A501" s="9">
        <v>2021</v>
      </c>
      <c r="B501" s="9">
        <v>1308687</v>
      </c>
      <c r="C501" s="9" t="s">
        <v>966</v>
      </c>
    </row>
    <row r="502" spans="1:3" x14ac:dyDescent="0.2">
      <c r="A502" s="9">
        <v>2021</v>
      </c>
      <c r="B502" s="9">
        <v>1103692</v>
      </c>
      <c r="C502" s="9" t="s">
        <v>966</v>
      </c>
    </row>
    <row r="503" spans="1:3" x14ac:dyDescent="0.2">
      <c r="A503" s="9">
        <v>2021</v>
      </c>
      <c r="B503" s="9">
        <v>1319230</v>
      </c>
      <c r="C503" s="9" t="s">
        <v>966</v>
      </c>
    </row>
    <row r="504" spans="1:3" x14ac:dyDescent="0.2">
      <c r="A504" s="9">
        <v>2021</v>
      </c>
      <c r="B504" s="9">
        <v>1103692</v>
      </c>
      <c r="C504" s="9" t="s">
        <v>966</v>
      </c>
    </row>
    <row r="505" spans="1:3" x14ac:dyDescent="0.2">
      <c r="A505" s="9">
        <v>2021</v>
      </c>
      <c r="B505" s="9">
        <v>1179970</v>
      </c>
      <c r="C505" s="9" t="s">
        <v>966</v>
      </c>
    </row>
    <row r="506" spans="1:3" x14ac:dyDescent="0.2">
      <c r="A506" s="9">
        <v>2021</v>
      </c>
      <c r="B506" s="9">
        <v>123336</v>
      </c>
      <c r="C506" s="9" t="s">
        <v>966</v>
      </c>
    </row>
    <row r="507" spans="1:3" x14ac:dyDescent="0.2">
      <c r="A507" s="9">
        <v>2021</v>
      </c>
      <c r="B507" s="9">
        <v>1117076</v>
      </c>
      <c r="C507" s="9" t="s">
        <v>966</v>
      </c>
    </row>
    <row r="508" spans="1:3" x14ac:dyDescent="0.2">
      <c r="A508" s="9">
        <v>2021</v>
      </c>
      <c r="B508" s="9">
        <v>123336</v>
      </c>
      <c r="C508" s="9" t="s">
        <v>966</v>
      </c>
    </row>
    <row r="509" spans="1:3" x14ac:dyDescent="0.2">
      <c r="A509" s="9">
        <v>2021</v>
      </c>
      <c r="B509" s="9">
        <v>1117076</v>
      </c>
      <c r="C509" s="9" t="s">
        <v>966</v>
      </c>
    </row>
    <row r="510" spans="1:3" x14ac:dyDescent="0.2">
      <c r="A510" s="9">
        <v>2021</v>
      </c>
      <c r="B510" s="9">
        <v>1308687</v>
      </c>
      <c r="C510" s="9" t="s">
        <v>966</v>
      </c>
    </row>
    <row r="511" spans="1:3" x14ac:dyDescent="0.2">
      <c r="A511" s="9">
        <v>2021</v>
      </c>
      <c r="B511" s="9">
        <v>1308687</v>
      </c>
      <c r="C511" s="9" t="s">
        <v>966</v>
      </c>
    </row>
    <row r="512" spans="1:3" x14ac:dyDescent="0.2">
      <c r="A512" s="9">
        <v>2021</v>
      </c>
      <c r="B512" s="9">
        <v>1179970</v>
      </c>
      <c r="C512" s="9" t="s">
        <v>966</v>
      </c>
    </row>
    <row r="513" spans="1:3" x14ac:dyDescent="0.2">
      <c r="A513" s="9">
        <v>2021</v>
      </c>
      <c r="B513" s="9">
        <v>123336</v>
      </c>
      <c r="C513" s="9" t="s">
        <v>966</v>
      </c>
    </row>
    <row r="514" spans="1:3" x14ac:dyDescent="0.2">
      <c r="A514" s="9">
        <v>2021</v>
      </c>
      <c r="B514" s="9">
        <v>1127926</v>
      </c>
      <c r="C514" s="9" t="s">
        <v>966</v>
      </c>
    </row>
    <row r="515" spans="1:3" x14ac:dyDescent="0.2">
      <c r="A515" s="9">
        <v>2021</v>
      </c>
      <c r="B515" s="9">
        <v>1127926</v>
      </c>
      <c r="C515" s="9" t="s">
        <v>966</v>
      </c>
    </row>
    <row r="516" spans="1:3" x14ac:dyDescent="0.2">
      <c r="A516" s="9">
        <v>2021</v>
      </c>
      <c r="B516" s="9">
        <v>1365444</v>
      </c>
      <c r="C516" s="9" t="s">
        <v>966</v>
      </c>
    </row>
    <row r="517" spans="1:3" x14ac:dyDescent="0.2">
      <c r="A517" s="9">
        <v>2021</v>
      </c>
      <c r="B517" s="9">
        <v>1319230</v>
      </c>
      <c r="C517" s="9" t="s">
        <v>966</v>
      </c>
    </row>
    <row r="518" spans="1:3" x14ac:dyDescent="0.2">
      <c r="A518" s="9">
        <v>2021</v>
      </c>
      <c r="B518" s="9">
        <v>1103909</v>
      </c>
      <c r="C518" s="9" t="s">
        <v>966</v>
      </c>
    </row>
    <row r="519" spans="1:3" x14ac:dyDescent="0.2">
      <c r="A519" s="9">
        <v>2021</v>
      </c>
      <c r="B519" s="9">
        <v>1103692</v>
      </c>
      <c r="C519" s="9" t="s">
        <v>966</v>
      </c>
    </row>
    <row r="520" spans="1:3" x14ac:dyDescent="0.2">
      <c r="A520" s="9">
        <v>2021</v>
      </c>
      <c r="B520" s="9">
        <v>1179970</v>
      </c>
      <c r="C520" s="9" t="s">
        <v>966</v>
      </c>
    </row>
    <row r="521" spans="1:3" x14ac:dyDescent="0.2">
      <c r="A521" s="9">
        <v>2021</v>
      </c>
      <c r="B521" s="9">
        <v>1179970</v>
      </c>
      <c r="C521" s="9" t="s">
        <v>966</v>
      </c>
    </row>
    <row r="522" spans="1:3" x14ac:dyDescent="0.2">
      <c r="A522" s="9">
        <v>2021</v>
      </c>
      <c r="B522" s="9">
        <v>1179970</v>
      </c>
      <c r="C522" s="9" t="s">
        <v>966</v>
      </c>
    </row>
    <row r="523" spans="1:3" x14ac:dyDescent="0.2">
      <c r="A523" s="9">
        <v>2021</v>
      </c>
      <c r="B523" s="9">
        <v>108730</v>
      </c>
      <c r="C523" s="9" t="s">
        <v>966</v>
      </c>
    </row>
    <row r="524" spans="1:3" x14ac:dyDescent="0.2">
      <c r="A524" s="9">
        <v>2021</v>
      </c>
      <c r="B524" s="9">
        <v>1308687</v>
      </c>
      <c r="C524" s="9" t="s">
        <v>966</v>
      </c>
    </row>
    <row r="525" spans="1:3" x14ac:dyDescent="0.2">
      <c r="A525" s="9">
        <v>2021</v>
      </c>
      <c r="B525" s="9">
        <v>123336</v>
      </c>
      <c r="C525" s="9" t="s">
        <v>966</v>
      </c>
    </row>
    <row r="526" spans="1:3" x14ac:dyDescent="0.2">
      <c r="A526" s="9">
        <v>2021</v>
      </c>
      <c r="B526" s="9">
        <v>150129</v>
      </c>
    </row>
    <row r="527" spans="1:3" x14ac:dyDescent="0.2">
      <c r="A527" s="9">
        <v>2021</v>
      </c>
      <c r="B527" s="9">
        <v>1103832</v>
      </c>
    </row>
    <row r="528" spans="1:3" x14ac:dyDescent="0.2">
      <c r="A528" s="9">
        <v>2021</v>
      </c>
      <c r="B528" s="9">
        <v>150129</v>
      </c>
    </row>
    <row r="529" spans="1:2" x14ac:dyDescent="0.2">
      <c r="A529" s="9">
        <v>2021</v>
      </c>
      <c r="B529" s="9">
        <v>1103832</v>
      </c>
    </row>
    <row r="530" spans="1:2" x14ac:dyDescent="0.2">
      <c r="A530" s="9">
        <v>2021</v>
      </c>
      <c r="B530" s="9">
        <v>1127925</v>
      </c>
    </row>
    <row r="531" spans="1:2" x14ac:dyDescent="0.2">
      <c r="A531" s="9">
        <v>2021</v>
      </c>
      <c r="B531" s="9">
        <v>1103832</v>
      </c>
    </row>
    <row r="532" spans="1:2" x14ac:dyDescent="0.2">
      <c r="A532" s="9">
        <v>2021</v>
      </c>
      <c r="B532" s="9">
        <v>123336</v>
      </c>
    </row>
    <row r="533" spans="1:2" x14ac:dyDescent="0.2">
      <c r="A533" s="9">
        <v>2021</v>
      </c>
      <c r="B533" s="9">
        <v>1270538</v>
      </c>
    </row>
    <row r="534" spans="1:2" x14ac:dyDescent="0.2">
      <c r="A534" s="9">
        <v>2021</v>
      </c>
      <c r="B534" s="9">
        <v>123336</v>
      </c>
    </row>
    <row r="535" spans="1:2" x14ac:dyDescent="0.2">
      <c r="A535" s="9">
        <v>2021</v>
      </c>
      <c r="B535" s="9">
        <v>122845</v>
      </c>
    </row>
    <row r="536" spans="1:2" x14ac:dyDescent="0.2">
      <c r="A536" s="9">
        <v>2021</v>
      </c>
      <c r="B536" s="9">
        <v>1103832</v>
      </c>
    </row>
    <row r="537" spans="1:2" x14ac:dyDescent="0.2">
      <c r="A537" s="9">
        <v>2021</v>
      </c>
      <c r="B537" s="9">
        <v>150129</v>
      </c>
    </row>
    <row r="538" spans="1:2" x14ac:dyDescent="0.2">
      <c r="A538" s="9">
        <v>2021</v>
      </c>
      <c r="B538" s="9">
        <v>1127925</v>
      </c>
    </row>
    <row r="539" spans="1:2" x14ac:dyDescent="0.2">
      <c r="A539" s="9">
        <v>2021</v>
      </c>
      <c r="B539" s="9">
        <v>1270538</v>
      </c>
    </row>
    <row r="540" spans="1:2" x14ac:dyDescent="0.2">
      <c r="A540" s="9">
        <v>2021</v>
      </c>
      <c r="B540" s="9">
        <v>122845</v>
      </c>
    </row>
    <row r="541" spans="1:2" x14ac:dyDescent="0.2">
      <c r="A541" s="9">
        <v>2021</v>
      </c>
      <c r="B541" s="9">
        <v>1127925</v>
      </c>
    </row>
    <row r="542" spans="1:2" x14ac:dyDescent="0.2">
      <c r="A542" s="9">
        <v>2021</v>
      </c>
      <c r="B542" s="9">
        <v>1103832</v>
      </c>
    </row>
    <row r="543" spans="1:2" x14ac:dyDescent="0.2">
      <c r="A543" s="9">
        <v>2021</v>
      </c>
      <c r="B543" s="9">
        <v>122845</v>
      </c>
    </row>
    <row r="544" spans="1:2" x14ac:dyDescent="0.2">
      <c r="A544" s="9">
        <v>2021</v>
      </c>
      <c r="B544" s="9">
        <v>1127927</v>
      </c>
    </row>
    <row r="545" spans="1:2" x14ac:dyDescent="0.2">
      <c r="A545" s="9">
        <v>2021</v>
      </c>
      <c r="B545" s="9">
        <v>150129</v>
      </c>
    </row>
    <row r="546" spans="1:2" x14ac:dyDescent="0.2">
      <c r="A546" s="9">
        <v>2021</v>
      </c>
      <c r="B546" s="9">
        <v>1270538</v>
      </c>
    </row>
    <row r="547" spans="1:2" x14ac:dyDescent="0.2">
      <c r="A547" s="9">
        <v>2021</v>
      </c>
      <c r="B547" s="9">
        <v>1270538</v>
      </c>
    </row>
    <row r="548" spans="1:2" x14ac:dyDescent="0.2">
      <c r="A548" s="9">
        <v>2021</v>
      </c>
      <c r="B548" s="9">
        <v>150129</v>
      </c>
    </row>
    <row r="549" spans="1:2" x14ac:dyDescent="0.2">
      <c r="A549" s="9">
        <v>2021</v>
      </c>
      <c r="B549" s="9">
        <v>122845</v>
      </c>
    </row>
    <row r="550" spans="1:2" x14ac:dyDescent="0.2">
      <c r="A550" s="9">
        <v>2021</v>
      </c>
      <c r="B550" s="9">
        <v>1270538</v>
      </c>
    </row>
    <row r="551" spans="1:2" x14ac:dyDescent="0.2">
      <c r="A551" s="9">
        <v>2021</v>
      </c>
      <c r="B551" s="9">
        <v>123336</v>
      </c>
    </row>
    <row r="552" spans="1:2" x14ac:dyDescent="0.2">
      <c r="A552" s="9">
        <v>2021</v>
      </c>
      <c r="B552" s="9">
        <v>150129</v>
      </c>
    </row>
    <row r="553" spans="1:2" x14ac:dyDescent="0.2">
      <c r="A553" s="9">
        <v>2021</v>
      </c>
      <c r="B553" s="9">
        <v>1103832</v>
      </c>
    </row>
    <row r="554" spans="1:2" x14ac:dyDescent="0.2">
      <c r="A554" s="9">
        <v>2021</v>
      </c>
      <c r="B554" s="9">
        <v>122845</v>
      </c>
    </row>
    <row r="555" spans="1:2" x14ac:dyDescent="0.2">
      <c r="A555" s="9">
        <v>2021</v>
      </c>
      <c r="B555" s="9">
        <v>1103832</v>
      </c>
    </row>
    <row r="556" spans="1:2" x14ac:dyDescent="0.2">
      <c r="A556" s="9">
        <v>2021</v>
      </c>
      <c r="B556" s="9">
        <v>122845</v>
      </c>
    </row>
    <row r="557" spans="1:2" x14ac:dyDescent="0.2">
      <c r="A557" s="9">
        <v>2021</v>
      </c>
      <c r="B557" s="9">
        <v>1127925</v>
      </c>
    </row>
    <row r="558" spans="1:2" x14ac:dyDescent="0.2">
      <c r="A558" s="9">
        <v>2021</v>
      </c>
      <c r="B558" s="9">
        <v>123336</v>
      </c>
    </row>
    <row r="559" spans="1:2" x14ac:dyDescent="0.2">
      <c r="A559" s="9">
        <v>2021</v>
      </c>
      <c r="B559" s="9">
        <v>1127925</v>
      </c>
    </row>
    <row r="560" spans="1:2" x14ac:dyDescent="0.2">
      <c r="A560" s="9">
        <v>2021</v>
      </c>
      <c r="B560" s="9">
        <v>122845</v>
      </c>
    </row>
    <row r="561" spans="1:2" x14ac:dyDescent="0.2">
      <c r="A561" s="9">
        <v>2021</v>
      </c>
      <c r="B561" s="9">
        <v>1127925</v>
      </c>
    </row>
    <row r="562" spans="1:2" x14ac:dyDescent="0.2">
      <c r="A562" s="9">
        <v>2021</v>
      </c>
      <c r="B562" s="9">
        <v>1127925</v>
      </c>
    </row>
    <row r="563" spans="1:2" x14ac:dyDescent="0.2">
      <c r="A563" s="9">
        <v>2021</v>
      </c>
      <c r="B563" s="9">
        <v>1127925</v>
      </c>
    </row>
    <row r="564" spans="1:2" x14ac:dyDescent="0.2">
      <c r="A564" s="9">
        <v>2021</v>
      </c>
      <c r="B564" s="9">
        <v>1127925</v>
      </c>
    </row>
    <row r="565" spans="1:2" x14ac:dyDescent="0.2">
      <c r="A565" s="9">
        <v>2021</v>
      </c>
      <c r="B565" s="9">
        <v>150129</v>
      </c>
    </row>
    <row r="566" spans="1:2" x14ac:dyDescent="0.2">
      <c r="A566" s="9">
        <v>2021</v>
      </c>
      <c r="B566" s="9">
        <v>122845</v>
      </c>
    </row>
    <row r="567" spans="1:2" x14ac:dyDescent="0.2">
      <c r="A567" s="9">
        <v>2021</v>
      </c>
      <c r="B567" s="9">
        <v>1103832</v>
      </c>
    </row>
    <row r="568" spans="1:2" x14ac:dyDescent="0.2">
      <c r="A568" s="9">
        <v>2021</v>
      </c>
      <c r="B568" s="9">
        <v>122845</v>
      </c>
    </row>
    <row r="569" spans="1:2" x14ac:dyDescent="0.2">
      <c r="A569" s="9">
        <v>2021</v>
      </c>
      <c r="B569" s="9">
        <v>150129</v>
      </c>
    </row>
    <row r="570" spans="1:2" x14ac:dyDescent="0.2">
      <c r="A570" s="9">
        <v>2021</v>
      </c>
      <c r="B570" s="9">
        <v>122845</v>
      </c>
    </row>
    <row r="571" spans="1:2" x14ac:dyDescent="0.2">
      <c r="A571" s="9">
        <v>2021</v>
      </c>
      <c r="B571" s="9">
        <v>1127925</v>
      </c>
    </row>
    <row r="572" spans="1:2" x14ac:dyDescent="0.2">
      <c r="A572" s="9">
        <v>2021</v>
      </c>
      <c r="B572" s="9">
        <v>1127925</v>
      </c>
    </row>
    <row r="573" spans="1:2" x14ac:dyDescent="0.2">
      <c r="A573" s="9">
        <v>2021</v>
      </c>
      <c r="B573" s="9">
        <v>122845</v>
      </c>
    </row>
    <row r="574" spans="1:2" x14ac:dyDescent="0.2">
      <c r="A574" s="9">
        <v>2021</v>
      </c>
      <c r="B574" s="9">
        <v>122845</v>
      </c>
    </row>
    <row r="575" spans="1:2" x14ac:dyDescent="0.2">
      <c r="A575" s="9">
        <v>2021</v>
      </c>
      <c r="B575" s="9">
        <v>1117076</v>
      </c>
    </row>
    <row r="576" spans="1:2" x14ac:dyDescent="0.2">
      <c r="A576" s="9">
        <v>2021</v>
      </c>
      <c r="B576" s="9">
        <v>122845</v>
      </c>
    </row>
    <row r="577" spans="1:2" x14ac:dyDescent="0.2">
      <c r="A577" s="9">
        <v>2021</v>
      </c>
      <c r="B577" s="9">
        <v>1127925</v>
      </c>
    </row>
    <row r="578" spans="1:2" x14ac:dyDescent="0.2">
      <c r="A578" s="9">
        <v>2021</v>
      </c>
      <c r="B578" s="9">
        <v>122845</v>
      </c>
    </row>
    <row r="579" spans="1:2" x14ac:dyDescent="0.2">
      <c r="A579" s="9">
        <v>2021</v>
      </c>
      <c r="B579" s="9">
        <v>122845</v>
      </c>
    </row>
    <row r="580" spans="1:2" x14ac:dyDescent="0.2">
      <c r="A580" s="9">
        <v>2021</v>
      </c>
      <c r="B580" s="9">
        <v>122845</v>
      </c>
    </row>
    <row r="581" spans="1:2" x14ac:dyDescent="0.2">
      <c r="A581" s="9">
        <v>2021</v>
      </c>
      <c r="B581" s="9">
        <v>122845</v>
      </c>
    </row>
    <row r="582" spans="1:2" x14ac:dyDescent="0.2">
      <c r="A582" s="9">
        <v>2021</v>
      </c>
      <c r="B582" s="9">
        <v>122845</v>
      </c>
    </row>
    <row r="583" spans="1:2" x14ac:dyDescent="0.2">
      <c r="A583" s="9">
        <v>2021</v>
      </c>
      <c r="B583" s="9">
        <v>1127925</v>
      </c>
    </row>
    <row r="584" spans="1:2" x14ac:dyDescent="0.2">
      <c r="A584" s="9">
        <v>2021</v>
      </c>
      <c r="B584" s="9">
        <v>1270538</v>
      </c>
    </row>
    <row r="585" spans="1:2" x14ac:dyDescent="0.2">
      <c r="A585" s="9">
        <v>2021</v>
      </c>
      <c r="B585" s="9">
        <v>122845</v>
      </c>
    </row>
    <row r="586" spans="1:2" x14ac:dyDescent="0.2">
      <c r="A586" s="9">
        <v>2021</v>
      </c>
      <c r="B586" s="9">
        <v>122845</v>
      </c>
    </row>
    <row r="587" spans="1:2" x14ac:dyDescent="0.2">
      <c r="A587" s="9">
        <v>2021</v>
      </c>
      <c r="B587" s="9">
        <v>122845</v>
      </c>
    </row>
    <row r="588" spans="1:2" x14ac:dyDescent="0.2">
      <c r="A588" s="9">
        <v>2021</v>
      </c>
      <c r="B588" s="9">
        <v>1270538</v>
      </c>
    </row>
    <row r="589" spans="1:2" x14ac:dyDescent="0.2">
      <c r="A589" s="9">
        <v>2021</v>
      </c>
      <c r="B589" s="9">
        <v>122845</v>
      </c>
    </row>
    <row r="590" spans="1:2" x14ac:dyDescent="0.2">
      <c r="A590" s="9">
        <v>2021</v>
      </c>
      <c r="B590" s="9">
        <v>122845</v>
      </c>
    </row>
    <row r="591" spans="1:2" x14ac:dyDescent="0.2">
      <c r="A591" s="9">
        <v>2021</v>
      </c>
      <c r="B591" s="9">
        <v>1127925</v>
      </c>
    </row>
    <row r="592" spans="1:2" x14ac:dyDescent="0.2">
      <c r="A592" s="9">
        <v>2021</v>
      </c>
      <c r="B592" s="9">
        <v>1127925</v>
      </c>
    </row>
    <row r="593" spans="1:2" x14ac:dyDescent="0.2">
      <c r="A593" s="9">
        <v>2021</v>
      </c>
      <c r="B593" s="9">
        <v>1127925</v>
      </c>
    </row>
    <row r="594" spans="1:2" x14ac:dyDescent="0.2">
      <c r="A594" s="9">
        <v>2021</v>
      </c>
      <c r="B594" s="9">
        <v>1270538</v>
      </c>
    </row>
    <row r="595" spans="1:2" x14ac:dyDescent="0.2">
      <c r="A595" s="9">
        <v>2021</v>
      </c>
      <c r="B595" s="9">
        <v>122845</v>
      </c>
    </row>
    <row r="596" spans="1:2" x14ac:dyDescent="0.2">
      <c r="A596" s="9">
        <v>2021</v>
      </c>
      <c r="B596" s="9">
        <v>150129</v>
      </c>
    </row>
    <row r="597" spans="1:2" x14ac:dyDescent="0.2">
      <c r="A597" s="9">
        <v>2021</v>
      </c>
      <c r="B597" s="9">
        <v>122845</v>
      </c>
    </row>
    <row r="598" spans="1:2" x14ac:dyDescent="0.2">
      <c r="A598" s="9">
        <v>2021</v>
      </c>
      <c r="B598" s="9">
        <v>1270538</v>
      </c>
    </row>
    <row r="599" spans="1:2" x14ac:dyDescent="0.2">
      <c r="A599" s="9">
        <v>2021</v>
      </c>
      <c r="B599" s="9">
        <v>122845</v>
      </c>
    </row>
    <row r="600" spans="1:2" x14ac:dyDescent="0.2">
      <c r="A600" s="9">
        <v>2021</v>
      </c>
      <c r="B600" s="9">
        <v>1127925</v>
      </c>
    </row>
    <row r="601" spans="1:2" x14ac:dyDescent="0.2">
      <c r="A601" s="9">
        <v>2021</v>
      </c>
      <c r="B601" s="9">
        <v>122845</v>
      </c>
    </row>
    <row r="602" spans="1:2" x14ac:dyDescent="0.2">
      <c r="A602" s="9">
        <v>2021</v>
      </c>
      <c r="B602" s="9">
        <v>1127925</v>
      </c>
    </row>
    <row r="603" spans="1:2" x14ac:dyDescent="0.2">
      <c r="A603" s="9">
        <v>2021</v>
      </c>
      <c r="B603" s="9">
        <v>1127925</v>
      </c>
    </row>
    <row r="604" spans="1:2" x14ac:dyDescent="0.2">
      <c r="A604" s="9">
        <v>2021</v>
      </c>
      <c r="B604" s="9">
        <v>122845</v>
      </c>
    </row>
    <row r="605" spans="1:2" x14ac:dyDescent="0.2">
      <c r="A605" s="9">
        <v>2021</v>
      </c>
      <c r="B605" s="9">
        <v>1127925</v>
      </c>
    </row>
    <row r="606" spans="1:2" x14ac:dyDescent="0.2">
      <c r="A606" s="9">
        <v>2021</v>
      </c>
      <c r="B606" s="9">
        <v>1127925</v>
      </c>
    </row>
    <row r="607" spans="1:2" x14ac:dyDescent="0.2">
      <c r="A607" s="9">
        <v>2021</v>
      </c>
      <c r="B607" s="9">
        <v>122845</v>
      </c>
    </row>
    <row r="608" spans="1:2" x14ac:dyDescent="0.2">
      <c r="A608" s="9">
        <v>2021</v>
      </c>
      <c r="B608" s="9">
        <v>1127925</v>
      </c>
    </row>
    <row r="609" spans="1:2" x14ac:dyDescent="0.2">
      <c r="A609" s="9">
        <v>2021</v>
      </c>
      <c r="B609" s="9">
        <v>122845</v>
      </c>
    </row>
    <row r="610" spans="1:2" x14ac:dyDescent="0.2">
      <c r="A610" s="9">
        <v>2021</v>
      </c>
      <c r="B610" s="9">
        <v>122845</v>
      </c>
    </row>
    <row r="611" spans="1:2" x14ac:dyDescent="0.2">
      <c r="A611" s="9">
        <v>2021</v>
      </c>
      <c r="B611" s="9">
        <v>122845</v>
      </c>
    </row>
    <row r="612" spans="1:2" x14ac:dyDescent="0.2">
      <c r="A612" s="9">
        <v>2021</v>
      </c>
      <c r="B612" s="9">
        <v>150129</v>
      </c>
    </row>
    <row r="613" spans="1:2" x14ac:dyDescent="0.2">
      <c r="A613" s="9">
        <v>2021</v>
      </c>
      <c r="B613" s="9">
        <v>1270538</v>
      </c>
    </row>
    <row r="614" spans="1:2" x14ac:dyDescent="0.2">
      <c r="A614" s="9">
        <v>2021</v>
      </c>
      <c r="B614" s="9">
        <v>1127925</v>
      </c>
    </row>
    <row r="615" spans="1:2" x14ac:dyDescent="0.2">
      <c r="A615" s="9">
        <v>2021</v>
      </c>
      <c r="B615" s="9">
        <v>150129</v>
      </c>
    </row>
    <row r="616" spans="1:2" x14ac:dyDescent="0.2">
      <c r="A616" s="9">
        <v>2021</v>
      </c>
      <c r="B616" s="9">
        <v>1127925</v>
      </c>
    </row>
    <row r="617" spans="1:2" x14ac:dyDescent="0.2">
      <c r="A617" s="9">
        <v>2021</v>
      </c>
      <c r="B617" s="9">
        <v>122845</v>
      </c>
    </row>
    <row r="618" spans="1:2" x14ac:dyDescent="0.2">
      <c r="A618" s="9">
        <v>2021</v>
      </c>
      <c r="B618" s="9">
        <v>122845</v>
      </c>
    </row>
    <row r="619" spans="1:2" x14ac:dyDescent="0.2">
      <c r="A619" s="9">
        <v>2021</v>
      </c>
      <c r="B619" s="9">
        <v>122845</v>
      </c>
    </row>
    <row r="620" spans="1:2" x14ac:dyDescent="0.2">
      <c r="A620" s="9">
        <v>2021</v>
      </c>
      <c r="B620" s="9">
        <v>122845</v>
      </c>
    </row>
    <row r="621" spans="1:2" x14ac:dyDescent="0.2">
      <c r="A621" s="9">
        <v>2021</v>
      </c>
      <c r="B621" s="9">
        <v>122845</v>
      </c>
    </row>
    <row r="622" spans="1:2" x14ac:dyDescent="0.2">
      <c r="A622" s="9">
        <v>2021</v>
      </c>
      <c r="B622" s="9">
        <v>122845</v>
      </c>
    </row>
    <row r="623" spans="1:2" x14ac:dyDescent="0.2">
      <c r="A623" s="9">
        <v>2021</v>
      </c>
      <c r="B623" s="9">
        <v>122845</v>
      </c>
    </row>
    <row r="624" spans="1:2" x14ac:dyDescent="0.2">
      <c r="A624" s="9">
        <v>2021</v>
      </c>
      <c r="B624" s="9">
        <v>122845</v>
      </c>
    </row>
    <row r="625" spans="1:2" x14ac:dyDescent="0.2">
      <c r="A625" s="9">
        <v>2021</v>
      </c>
      <c r="B625" s="9">
        <v>122845</v>
      </c>
    </row>
    <row r="626" spans="1:2" x14ac:dyDescent="0.2">
      <c r="A626" s="9">
        <v>2021</v>
      </c>
      <c r="B626" s="9">
        <v>1270538</v>
      </c>
    </row>
    <row r="627" spans="1:2" x14ac:dyDescent="0.2">
      <c r="A627" s="9">
        <v>2021</v>
      </c>
      <c r="B627" s="9">
        <v>122845</v>
      </c>
    </row>
    <row r="628" spans="1:2" x14ac:dyDescent="0.2">
      <c r="A628" s="9">
        <v>2021</v>
      </c>
      <c r="B628" s="9">
        <v>1270538</v>
      </c>
    </row>
    <row r="629" spans="1:2" x14ac:dyDescent="0.2">
      <c r="A629" s="9">
        <v>2021</v>
      </c>
      <c r="B629" s="9">
        <v>1127925</v>
      </c>
    </row>
    <row r="630" spans="1:2" x14ac:dyDescent="0.2">
      <c r="A630" s="9">
        <v>2021</v>
      </c>
      <c r="B630" s="9">
        <v>1127925</v>
      </c>
    </row>
    <row r="631" spans="1:2" x14ac:dyDescent="0.2">
      <c r="A631" s="9">
        <v>2021</v>
      </c>
      <c r="B631" s="9">
        <v>1127925</v>
      </c>
    </row>
    <row r="632" spans="1:2" x14ac:dyDescent="0.2">
      <c r="A632" s="9">
        <v>2021</v>
      </c>
      <c r="B632" s="9">
        <v>1308687</v>
      </c>
    </row>
    <row r="633" spans="1:2" x14ac:dyDescent="0.2">
      <c r="A633" s="9">
        <v>2021</v>
      </c>
      <c r="B633" s="9">
        <v>122845</v>
      </c>
    </row>
    <row r="634" spans="1:2" x14ac:dyDescent="0.2">
      <c r="A634" s="9">
        <v>2021</v>
      </c>
      <c r="B634" s="9">
        <v>122845</v>
      </c>
    </row>
    <row r="635" spans="1:2" x14ac:dyDescent="0.2">
      <c r="A635" s="9">
        <v>2021</v>
      </c>
      <c r="B635" s="9">
        <v>122845</v>
      </c>
    </row>
    <row r="636" spans="1:2" x14ac:dyDescent="0.2">
      <c r="A636" s="9">
        <v>2021</v>
      </c>
      <c r="B636" s="9">
        <v>122845</v>
      </c>
    </row>
    <row r="637" spans="1:2" x14ac:dyDescent="0.2">
      <c r="A637" s="9">
        <v>2021</v>
      </c>
      <c r="B637" s="9">
        <v>1270538</v>
      </c>
    </row>
    <row r="638" spans="1:2" x14ac:dyDescent="0.2">
      <c r="A638" s="9">
        <v>2021</v>
      </c>
      <c r="B638" s="9">
        <v>122845</v>
      </c>
    </row>
    <row r="639" spans="1:2" x14ac:dyDescent="0.2">
      <c r="A639" s="9">
        <v>2021</v>
      </c>
      <c r="B639" s="9">
        <v>1127925</v>
      </c>
    </row>
    <row r="640" spans="1:2" x14ac:dyDescent="0.2">
      <c r="A640" s="9">
        <v>2021</v>
      </c>
      <c r="B640" s="9">
        <v>122845</v>
      </c>
    </row>
    <row r="641" spans="1:2" x14ac:dyDescent="0.2">
      <c r="A641" s="9">
        <v>2021</v>
      </c>
      <c r="B641" s="9">
        <v>1270538</v>
      </c>
    </row>
    <row r="642" spans="1:2" x14ac:dyDescent="0.2">
      <c r="A642" s="9">
        <v>2021</v>
      </c>
      <c r="B642" s="9">
        <v>122845</v>
      </c>
    </row>
    <row r="643" spans="1:2" x14ac:dyDescent="0.2">
      <c r="A643" s="9">
        <v>2021</v>
      </c>
      <c r="B643" s="9">
        <v>1270538</v>
      </c>
    </row>
    <row r="644" spans="1:2" x14ac:dyDescent="0.2">
      <c r="A644" s="9">
        <v>2021</v>
      </c>
      <c r="B644" s="9">
        <v>1127925</v>
      </c>
    </row>
    <row r="645" spans="1:2" x14ac:dyDescent="0.2">
      <c r="A645" s="9">
        <v>2021</v>
      </c>
      <c r="B645" s="9">
        <v>122845</v>
      </c>
    </row>
    <row r="646" spans="1:2" x14ac:dyDescent="0.2">
      <c r="A646" s="9">
        <v>2021</v>
      </c>
      <c r="B646" s="9">
        <v>150129</v>
      </c>
    </row>
    <row r="647" spans="1:2" x14ac:dyDescent="0.2">
      <c r="A647" s="9">
        <v>2021</v>
      </c>
      <c r="B647" s="9">
        <v>1127925</v>
      </c>
    </row>
    <row r="648" spans="1:2" x14ac:dyDescent="0.2">
      <c r="A648" s="9">
        <v>2021</v>
      </c>
      <c r="B648" s="9">
        <v>1270538</v>
      </c>
    </row>
    <row r="649" spans="1:2" x14ac:dyDescent="0.2">
      <c r="A649" s="9">
        <v>2021</v>
      </c>
      <c r="B649" s="9">
        <v>1127925</v>
      </c>
    </row>
    <row r="650" spans="1:2" x14ac:dyDescent="0.2">
      <c r="A650" s="9">
        <v>2021</v>
      </c>
      <c r="B650" s="9">
        <v>122845</v>
      </c>
    </row>
    <row r="651" spans="1:2" x14ac:dyDescent="0.2">
      <c r="A651" s="9">
        <v>2021</v>
      </c>
      <c r="B651" s="9">
        <v>122845</v>
      </c>
    </row>
    <row r="652" spans="1:2" x14ac:dyDescent="0.2">
      <c r="A652" s="9">
        <v>2021</v>
      </c>
      <c r="B652" s="9">
        <v>122845</v>
      </c>
    </row>
    <row r="653" spans="1:2" x14ac:dyDescent="0.2">
      <c r="A653" s="9">
        <v>2021</v>
      </c>
      <c r="B653" s="9">
        <v>122845</v>
      </c>
    </row>
    <row r="654" spans="1:2" x14ac:dyDescent="0.2">
      <c r="A654" s="9">
        <v>2021</v>
      </c>
      <c r="B654" s="9">
        <v>122845</v>
      </c>
    </row>
    <row r="655" spans="1:2" x14ac:dyDescent="0.2">
      <c r="A655" s="9">
        <v>2021</v>
      </c>
      <c r="B655" s="9">
        <v>1270538</v>
      </c>
    </row>
    <row r="656" spans="1:2" x14ac:dyDescent="0.2">
      <c r="A656" s="9">
        <v>2021</v>
      </c>
      <c r="B656" s="9">
        <v>122845</v>
      </c>
    </row>
    <row r="657" spans="1:2" x14ac:dyDescent="0.2">
      <c r="A657" s="9">
        <v>2021</v>
      </c>
      <c r="B657" s="9">
        <v>1127925</v>
      </c>
    </row>
    <row r="658" spans="1:2" x14ac:dyDescent="0.2">
      <c r="A658" s="9">
        <v>2021</v>
      </c>
      <c r="B658" s="9">
        <v>122845</v>
      </c>
    </row>
    <row r="659" spans="1:2" x14ac:dyDescent="0.2">
      <c r="A659" s="9">
        <v>2021</v>
      </c>
      <c r="B659" s="9">
        <v>122845</v>
      </c>
    </row>
    <row r="660" spans="1:2" x14ac:dyDescent="0.2">
      <c r="A660" s="9">
        <v>2021</v>
      </c>
      <c r="B660" s="9">
        <v>122845</v>
      </c>
    </row>
    <row r="661" spans="1:2" x14ac:dyDescent="0.2">
      <c r="A661" s="9">
        <v>2021</v>
      </c>
      <c r="B661" s="9">
        <v>1127925</v>
      </c>
    </row>
    <row r="662" spans="1:2" x14ac:dyDescent="0.2">
      <c r="A662" s="9">
        <v>2021</v>
      </c>
      <c r="B662" s="9">
        <v>122845</v>
      </c>
    </row>
    <row r="663" spans="1:2" x14ac:dyDescent="0.2">
      <c r="A663" s="9">
        <v>2021</v>
      </c>
      <c r="B663" s="9">
        <v>122845</v>
      </c>
    </row>
    <row r="664" spans="1:2" x14ac:dyDescent="0.2">
      <c r="A664" s="9">
        <v>2021</v>
      </c>
      <c r="B664" s="9">
        <v>122845</v>
      </c>
    </row>
    <row r="665" spans="1:2" x14ac:dyDescent="0.2">
      <c r="A665" s="9">
        <v>2021</v>
      </c>
      <c r="B665" s="9">
        <v>1270538</v>
      </c>
    </row>
    <row r="666" spans="1:2" x14ac:dyDescent="0.2">
      <c r="A666" s="9">
        <v>2021</v>
      </c>
      <c r="B666" s="9">
        <v>122845</v>
      </c>
    </row>
    <row r="667" spans="1:2" x14ac:dyDescent="0.2">
      <c r="A667" s="9">
        <v>2021</v>
      </c>
      <c r="B667" s="9">
        <v>1127925</v>
      </c>
    </row>
    <row r="668" spans="1:2" x14ac:dyDescent="0.2">
      <c r="A668" s="9">
        <v>2021</v>
      </c>
      <c r="B668" s="9">
        <v>1127925</v>
      </c>
    </row>
    <row r="669" spans="1:2" x14ac:dyDescent="0.2">
      <c r="A669" s="9">
        <v>2021</v>
      </c>
      <c r="B669" s="9">
        <v>122845</v>
      </c>
    </row>
    <row r="670" spans="1:2" x14ac:dyDescent="0.2">
      <c r="A670" s="9">
        <v>2021</v>
      </c>
      <c r="B670" s="9">
        <v>122845</v>
      </c>
    </row>
    <row r="671" spans="1:2" x14ac:dyDescent="0.2">
      <c r="A671" s="9">
        <v>2021</v>
      </c>
      <c r="B671" s="9">
        <v>1127925</v>
      </c>
    </row>
    <row r="672" spans="1:2" x14ac:dyDescent="0.2">
      <c r="A672" s="9">
        <v>2021</v>
      </c>
      <c r="B672" s="9">
        <v>1319230</v>
      </c>
    </row>
    <row r="673" spans="1:2" x14ac:dyDescent="0.2">
      <c r="A673" s="9">
        <v>2021</v>
      </c>
      <c r="B673" s="9">
        <v>1319230</v>
      </c>
    </row>
    <row r="674" spans="1:2" x14ac:dyDescent="0.2">
      <c r="A674" s="9">
        <v>2021</v>
      </c>
      <c r="B674" s="9">
        <v>1319230</v>
      </c>
    </row>
    <row r="675" spans="1:2" x14ac:dyDescent="0.2">
      <c r="A675" s="9">
        <v>2021</v>
      </c>
      <c r="B675" s="9">
        <v>1103909</v>
      </c>
    </row>
    <row r="676" spans="1:2" x14ac:dyDescent="0.2">
      <c r="A676" s="9">
        <v>2021</v>
      </c>
      <c r="B676" s="9">
        <v>1103909</v>
      </c>
    </row>
    <row r="677" spans="1:2" x14ac:dyDescent="0.2">
      <c r="A677" s="9">
        <v>2021</v>
      </c>
      <c r="B677" s="9">
        <v>1103909</v>
      </c>
    </row>
    <row r="678" spans="1:2" x14ac:dyDescent="0.2">
      <c r="A678" s="9">
        <v>2021</v>
      </c>
      <c r="B678" s="9">
        <v>1127924</v>
      </c>
    </row>
    <row r="679" spans="1:2" x14ac:dyDescent="0.2">
      <c r="A679" s="9">
        <v>2021</v>
      </c>
      <c r="B679" s="9">
        <v>1103832</v>
      </c>
    </row>
    <row r="680" spans="1:2" x14ac:dyDescent="0.2">
      <c r="A680" s="9">
        <v>2021</v>
      </c>
      <c r="B680" s="9">
        <v>1103692</v>
      </c>
    </row>
    <row r="681" spans="1:2" x14ac:dyDescent="0.2">
      <c r="A681" s="9">
        <v>2021</v>
      </c>
      <c r="B681" s="9">
        <v>1103692</v>
      </c>
    </row>
    <row r="682" spans="1:2" x14ac:dyDescent="0.2">
      <c r="A682" s="9">
        <v>2021</v>
      </c>
      <c r="B682" s="9">
        <v>1103832</v>
      </c>
    </row>
    <row r="683" spans="1:2" x14ac:dyDescent="0.2">
      <c r="A683" s="9">
        <v>2021</v>
      </c>
      <c r="B683" s="9">
        <v>1127926</v>
      </c>
    </row>
    <row r="684" spans="1:2" x14ac:dyDescent="0.2">
      <c r="A684" s="9">
        <v>2021</v>
      </c>
      <c r="B684" s="9">
        <v>1127926</v>
      </c>
    </row>
    <row r="685" spans="1:2" x14ac:dyDescent="0.2">
      <c r="A685" s="9">
        <v>2021</v>
      </c>
      <c r="B685" s="9">
        <v>1127926</v>
      </c>
    </row>
    <row r="686" spans="1:2" x14ac:dyDescent="0.2">
      <c r="A686" s="9">
        <v>2021</v>
      </c>
      <c r="B686" s="9">
        <v>1308687</v>
      </c>
    </row>
    <row r="687" spans="1:2" x14ac:dyDescent="0.2">
      <c r="A687" s="9">
        <v>2021</v>
      </c>
      <c r="B687" s="9">
        <v>1179970</v>
      </c>
    </row>
    <row r="688" spans="1:2" x14ac:dyDescent="0.2">
      <c r="A688" s="9">
        <v>2021</v>
      </c>
      <c r="B688" s="9">
        <v>1179970</v>
      </c>
    </row>
    <row r="689" spans="1:2" x14ac:dyDescent="0.2">
      <c r="A689" s="9">
        <v>2021</v>
      </c>
      <c r="B689" s="9">
        <v>1179970</v>
      </c>
    </row>
    <row r="690" spans="1:2" x14ac:dyDescent="0.2">
      <c r="A690" s="9">
        <v>2021</v>
      </c>
      <c r="B690" s="9">
        <v>1179970</v>
      </c>
    </row>
    <row r="691" spans="1:2" x14ac:dyDescent="0.2">
      <c r="A691" s="9">
        <v>2021</v>
      </c>
      <c r="B691" s="9">
        <v>122845</v>
      </c>
    </row>
    <row r="692" spans="1:2" x14ac:dyDescent="0.2">
      <c r="A692" s="9">
        <v>2021</v>
      </c>
      <c r="B692" s="9">
        <v>122845</v>
      </c>
    </row>
    <row r="693" spans="1:2" x14ac:dyDescent="0.2">
      <c r="A693" s="9">
        <v>2021</v>
      </c>
      <c r="B693" s="9">
        <v>122845</v>
      </c>
    </row>
    <row r="694" spans="1:2" x14ac:dyDescent="0.2">
      <c r="A694" s="9">
        <v>2021</v>
      </c>
      <c r="B694" s="9">
        <v>108730</v>
      </c>
    </row>
    <row r="695" spans="1:2" x14ac:dyDescent="0.2">
      <c r="A695" s="9">
        <v>2021</v>
      </c>
      <c r="B695" s="9">
        <v>122845</v>
      </c>
    </row>
    <row r="696" spans="1:2" x14ac:dyDescent="0.2">
      <c r="A696" s="9">
        <v>2021</v>
      </c>
      <c r="B696" s="9">
        <v>122845</v>
      </c>
    </row>
    <row r="697" spans="1:2" x14ac:dyDescent="0.2">
      <c r="A697" s="9">
        <v>2021</v>
      </c>
      <c r="B697" s="9">
        <v>122845</v>
      </c>
    </row>
    <row r="698" spans="1:2" x14ac:dyDescent="0.2">
      <c r="A698" s="9">
        <v>2021</v>
      </c>
      <c r="B698" s="9">
        <v>122845</v>
      </c>
    </row>
    <row r="699" spans="1:2" x14ac:dyDescent="0.2">
      <c r="A699" s="9">
        <v>2021</v>
      </c>
      <c r="B699" s="9">
        <v>122845</v>
      </c>
    </row>
    <row r="700" spans="1:2" x14ac:dyDescent="0.2">
      <c r="A700" s="9">
        <v>2021</v>
      </c>
      <c r="B700" s="9">
        <v>122845</v>
      </c>
    </row>
    <row r="701" spans="1:2" x14ac:dyDescent="0.2">
      <c r="A701" s="9">
        <v>2021</v>
      </c>
      <c r="B701" s="9">
        <v>122845</v>
      </c>
    </row>
    <row r="702" spans="1:2" x14ac:dyDescent="0.2">
      <c r="A702" s="9">
        <v>2021</v>
      </c>
      <c r="B702" s="9">
        <v>122845</v>
      </c>
    </row>
    <row r="703" spans="1:2" x14ac:dyDescent="0.2">
      <c r="A703" s="9">
        <v>2021</v>
      </c>
      <c r="B703" s="9">
        <v>122845</v>
      </c>
    </row>
    <row r="704" spans="1:2" x14ac:dyDescent="0.2">
      <c r="A704" s="9">
        <v>2021</v>
      </c>
      <c r="B704" s="9">
        <v>122845</v>
      </c>
    </row>
    <row r="705" spans="1:2" x14ac:dyDescent="0.2">
      <c r="A705" s="9">
        <v>2021</v>
      </c>
      <c r="B705" s="9">
        <v>150129</v>
      </c>
    </row>
    <row r="706" spans="1:2" x14ac:dyDescent="0.2">
      <c r="A706" s="9">
        <v>2021</v>
      </c>
      <c r="B706" s="9">
        <v>150129</v>
      </c>
    </row>
    <row r="707" spans="1:2" x14ac:dyDescent="0.2">
      <c r="A707" s="9">
        <v>2021</v>
      </c>
      <c r="B707" s="9">
        <v>150129</v>
      </c>
    </row>
    <row r="708" spans="1:2" x14ac:dyDescent="0.2">
      <c r="A708" s="9">
        <v>2021</v>
      </c>
      <c r="B708" s="9">
        <v>150129</v>
      </c>
    </row>
    <row r="709" spans="1:2" x14ac:dyDescent="0.2">
      <c r="A709" s="9">
        <v>2021</v>
      </c>
      <c r="B709" s="9">
        <v>150129</v>
      </c>
    </row>
    <row r="710" spans="1:2" x14ac:dyDescent="0.2">
      <c r="A710" s="9">
        <v>2021</v>
      </c>
      <c r="B710" s="9">
        <v>150129</v>
      </c>
    </row>
    <row r="711" spans="1:2" x14ac:dyDescent="0.2">
      <c r="A711" s="9">
        <v>2021</v>
      </c>
      <c r="B711" s="9">
        <v>150129</v>
      </c>
    </row>
    <row r="712" spans="1:2" x14ac:dyDescent="0.2">
      <c r="A712" s="9">
        <v>2021</v>
      </c>
      <c r="B712" s="9">
        <v>150129</v>
      </c>
    </row>
    <row r="713" spans="1:2" x14ac:dyDescent="0.2">
      <c r="A713" s="9">
        <v>2021</v>
      </c>
      <c r="B713" s="9">
        <v>1270538</v>
      </c>
    </row>
    <row r="714" spans="1:2" x14ac:dyDescent="0.2">
      <c r="A714" s="9">
        <v>2021</v>
      </c>
      <c r="B714" s="9">
        <v>1103832</v>
      </c>
    </row>
    <row r="715" spans="1:2" x14ac:dyDescent="0.2">
      <c r="A715" s="9">
        <v>2021</v>
      </c>
      <c r="B715" s="9">
        <v>123336</v>
      </c>
    </row>
    <row r="716" spans="1:2" x14ac:dyDescent="0.2">
      <c r="A716" s="9">
        <v>2021</v>
      </c>
      <c r="B716" s="9">
        <v>123336</v>
      </c>
    </row>
    <row r="717" spans="1:2" x14ac:dyDescent="0.2">
      <c r="A717" s="9">
        <v>2021</v>
      </c>
      <c r="B717" s="9">
        <v>123336</v>
      </c>
    </row>
    <row r="718" spans="1:2" x14ac:dyDescent="0.2">
      <c r="A718" s="9">
        <v>2021</v>
      </c>
      <c r="B718" s="9">
        <v>123336</v>
      </c>
    </row>
    <row r="719" spans="1:2" x14ac:dyDescent="0.2">
      <c r="A719" s="9">
        <v>2021</v>
      </c>
      <c r="B719" s="9">
        <v>123336</v>
      </c>
    </row>
    <row r="720" spans="1:2" x14ac:dyDescent="0.2">
      <c r="A720" s="9">
        <v>2021</v>
      </c>
      <c r="B720" s="9">
        <v>123336</v>
      </c>
    </row>
    <row r="721" spans="1:2" x14ac:dyDescent="0.2">
      <c r="A721" s="9">
        <v>2021</v>
      </c>
      <c r="B721" s="9">
        <v>123336</v>
      </c>
    </row>
    <row r="722" spans="1:2" x14ac:dyDescent="0.2">
      <c r="A722" s="9">
        <v>2021</v>
      </c>
      <c r="B722" s="9">
        <v>123336</v>
      </c>
    </row>
    <row r="723" spans="1:2" x14ac:dyDescent="0.2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C723"/>
  <sheetViews>
    <sheetView workbookViewId="0"/>
  </sheetViews>
  <sheetFormatPr defaultColWidth="12.5703125" defaultRowHeight="15" customHeight="1" x14ac:dyDescent="0.2"/>
  <sheetData>
    <row r="1" spans="1:3" x14ac:dyDescent="0.2">
      <c r="A1" s="9" t="s">
        <v>20</v>
      </c>
      <c r="B1" s="9" t="s">
        <v>74</v>
      </c>
      <c r="C1" s="9" t="s">
        <v>739</v>
      </c>
    </row>
    <row r="2" spans="1:3" x14ac:dyDescent="0.2">
      <c r="A2" s="9">
        <v>2021</v>
      </c>
      <c r="B2" s="9">
        <v>1127924</v>
      </c>
      <c r="C2" s="9" t="s">
        <v>967</v>
      </c>
    </row>
    <row r="3" spans="1:3" x14ac:dyDescent="0.2">
      <c r="A3" s="9">
        <v>2021</v>
      </c>
      <c r="B3" s="9">
        <v>1319230</v>
      </c>
      <c r="C3" s="9" t="s">
        <v>967</v>
      </c>
    </row>
    <row r="4" spans="1:3" x14ac:dyDescent="0.2">
      <c r="A4" s="9">
        <v>2021</v>
      </c>
      <c r="B4" s="9">
        <v>123336</v>
      </c>
      <c r="C4" s="9" t="s">
        <v>967</v>
      </c>
    </row>
    <row r="5" spans="1:3" x14ac:dyDescent="0.2">
      <c r="A5" s="9">
        <v>2021</v>
      </c>
      <c r="B5" s="9">
        <v>123336</v>
      </c>
      <c r="C5" s="9" t="s">
        <v>967</v>
      </c>
    </row>
    <row r="6" spans="1:3" x14ac:dyDescent="0.2">
      <c r="A6" s="9">
        <v>2021</v>
      </c>
      <c r="B6" s="9">
        <v>1127927</v>
      </c>
      <c r="C6" s="9" t="s">
        <v>967</v>
      </c>
    </row>
    <row r="7" spans="1:3" x14ac:dyDescent="0.2">
      <c r="A7" s="9">
        <v>2021</v>
      </c>
      <c r="B7" s="9">
        <v>108730</v>
      </c>
      <c r="C7" s="9" t="s">
        <v>967</v>
      </c>
    </row>
    <row r="8" spans="1:3" x14ac:dyDescent="0.2">
      <c r="A8" s="9">
        <v>2021</v>
      </c>
      <c r="B8" s="9">
        <v>123336</v>
      </c>
      <c r="C8" s="9" t="s">
        <v>967</v>
      </c>
    </row>
    <row r="9" spans="1:3" x14ac:dyDescent="0.2">
      <c r="A9" s="9">
        <v>2021</v>
      </c>
      <c r="B9" s="9">
        <v>1179970</v>
      </c>
      <c r="C9" s="9" t="s">
        <v>967</v>
      </c>
    </row>
    <row r="10" spans="1:3" x14ac:dyDescent="0.2">
      <c r="A10" s="9">
        <v>2021</v>
      </c>
      <c r="B10" s="9">
        <v>123336</v>
      </c>
      <c r="C10" s="9" t="s">
        <v>967</v>
      </c>
    </row>
    <row r="11" spans="1:3" x14ac:dyDescent="0.2">
      <c r="A11" s="9">
        <v>2021</v>
      </c>
      <c r="B11" s="9">
        <v>123336</v>
      </c>
      <c r="C11" s="9" t="s">
        <v>967</v>
      </c>
    </row>
    <row r="12" spans="1:3" x14ac:dyDescent="0.2">
      <c r="A12" s="9">
        <v>2021</v>
      </c>
      <c r="B12" s="9">
        <v>1179970</v>
      </c>
      <c r="C12" s="9" t="s">
        <v>967</v>
      </c>
    </row>
    <row r="13" spans="1:3" x14ac:dyDescent="0.2">
      <c r="A13" s="9">
        <v>2021</v>
      </c>
      <c r="B13" s="9">
        <v>1308687</v>
      </c>
      <c r="C13" s="9" t="s">
        <v>967</v>
      </c>
    </row>
    <row r="14" spans="1:3" x14ac:dyDescent="0.2">
      <c r="A14" s="9">
        <v>2021</v>
      </c>
      <c r="B14" s="9">
        <v>123336</v>
      </c>
      <c r="C14" s="9" t="s">
        <v>967</v>
      </c>
    </row>
    <row r="15" spans="1:3" x14ac:dyDescent="0.2">
      <c r="A15" s="9">
        <v>2021</v>
      </c>
      <c r="B15" s="9">
        <v>123336</v>
      </c>
      <c r="C15" s="9" t="s">
        <v>967</v>
      </c>
    </row>
    <row r="16" spans="1:3" x14ac:dyDescent="0.2">
      <c r="A16" s="9">
        <v>2021</v>
      </c>
      <c r="B16" s="9">
        <v>1319230</v>
      </c>
      <c r="C16" s="9" t="s">
        <v>967</v>
      </c>
    </row>
    <row r="17" spans="1:3" x14ac:dyDescent="0.2">
      <c r="A17" s="9">
        <v>2021</v>
      </c>
      <c r="B17" s="9">
        <v>123336</v>
      </c>
      <c r="C17" s="9" t="s">
        <v>967</v>
      </c>
    </row>
    <row r="18" spans="1:3" x14ac:dyDescent="0.2">
      <c r="A18" s="9">
        <v>2021</v>
      </c>
      <c r="B18" s="9">
        <v>123336</v>
      </c>
      <c r="C18" s="9" t="s">
        <v>967</v>
      </c>
    </row>
    <row r="19" spans="1:3" x14ac:dyDescent="0.2">
      <c r="A19" s="9">
        <v>2021</v>
      </c>
      <c r="B19" s="9">
        <v>123336</v>
      </c>
      <c r="C19" s="9" t="s">
        <v>967</v>
      </c>
    </row>
    <row r="20" spans="1:3" x14ac:dyDescent="0.2">
      <c r="A20" s="9">
        <v>2021</v>
      </c>
      <c r="B20" s="9">
        <v>1179970</v>
      </c>
      <c r="C20" s="9" t="s">
        <v>967</v>
      </c>
    </row>
    <row r="21" spans="1:3" x14ac:dyDescent="0.2">
      <c r="A21" s="9">
        <v>2021</v>
      </c>
      <c r="B21" s="9">
        <v>123336</v>
      </c>
      <c r="C21" s="9" t="s">
        <v>967</v>
      </c>
    </row>
    <row r="22" spans="1:3" x14ac:dyDescent="0.2">
      <c r="A22" s="9">
        <v>2021</v>
      </c>
      <c r="B22" s="9">
        <v>123336</v>
      </c>
      <c r="C22" s="9" t="s">
        <v>967</v>
      </c>
    </row>
    <row r="23" spans="1:3" x14ac:dyDescent="0.2">
      <c r="A23" s="9">
        <v>2021</v>
      </c>
      <c r="B23" s="9">
        <v>1179970</v>
      </c>
      <c r="C23" s="9" t="s">
        <v>967</v>
      </c>
    </row>
    <row r="24" spans="1:3" x14ac:dyDescent="0.2">
      <c r="A24" s="9">
        <v>2021</v>
      </c>
      <c r="B24" s="9">
        <v>123336</v>
      </c>
      <c r="C24" s="9" t="s">
        <v>967</v>
      </c>
    </row>
    <row r="25" spans="1:3" x14ac:dyDescent="0.2">
      <c r="A25" s="9">
        <v>2021</v>
      </c>
      <c r="B25" s="9">
        <v>123336</v>
      </c>
      <c r="C25" s="9" t="s">
        <v>967</v>
      </c>
    </row>
    <row r="26" spans="1:3" x14ac:dyDescent="0.2">
      <c r="A26" s="9">
        <v>2021</v>
      </c>
      <c r="B26" s="9">
        <v>1308687</v>
      </c>
      <c r="C26" s="9" t="s">
        <v>967</v>
      </c>
    </row>
    <row r="27" spans="1:3" x14ac:dyDescent="0.2">
      <c r="A27" s="9">
        <v>2021</v>
      </c>
      <c r="B27" s="9">
        <v>1179970</v>
      </c>
      <c r="C27" s="9" t="s">
        <v>967</v>
      </c>
    </row>
    <row r="28" spans="1:3" x14ac:dyDescent="0.2">
      <c r="A28" s="9">
        <v>2021</v>
      </c>
      <c r="B28" s="9">
        <v>1179970</v>
      </c>
      <c r="C28" s="9" t="s">
        <v>967</v>
      </c>
    </row>
    <row r="29" spans="1:3" x14ac:dyDescent="0.2">
      <c r="A29" s="9">
        <v>2021</v>
      </c>
      <c r="B29" s="9">
        <v>1179970</v>
      </c>
      <c r="C29" s="9" t="s">
        <v>967</v>
      </c>
    </row>
    <row r="30" spans="1:3" x14ac:dyDescent="0.2">
      <c r="A30" s="9">
        <v>2021</v>
      </c>
      <c r="B30" s="9">
        <v>123336</v>
      </c>
      <c r="C30" s="9" t="s">
        <v>967</v>
      </c>
    </row>
    <row r="31" spans="1:3" x14ac:dyDescent="0.2">
      <c r="A31" s="9">
        <v>2021</v>
      </c>
      <c r="B31" s="9">
        <v>1117076</v>
      </c>
      <c r="C31" s="9" t="s">
        <v>967</v>
      </c>
    </row>
    <row r="32" spans="1:3" x14ac:dyDescent="0.2">
      <c r="A32" s="9">
        <v>2021</v>
      </c>
      <c r="B32" s="9">
        <v>1179970</v>
      </c>
      <c r="C32" s="9" t="s">
        <v>967</v>
      </c>
    </row>
    <row r="33" spans="1:3" x14ac:dyDescent="0.2">
      <c r="A33" s="9">
        <v>2021</v>
      </c>
      <c r="B33" s="9">
        <v>1179970</v>
      </c>
      <c r="C33" s="9" t="s">
        <v>967</v>
      </c>
    </row>
    <row r="34" spans="1:3" x14ac:dyDescent="0.2">
      <c r="A34" s="9">
        <v>2021</v>
      </c>
      <c r="B34" s="9">
        <v>123336</v>
      </c>
      <c r="C34" s="9" t="s">
        <v>967</v>
      </c>
    </row>
    <row r="35" spans="1:3" x14ac:dyDescent="0.2">
      <c r="A35" s="9">
        <v>2021</v>
      </c>
      <c r="B35" s="9">
        <v>1179970</v>
      </c>
      <c r="C35" s="9" t="s">
        <v>967</v>
      </c>
    </row>
    <row r="36" spans="1:3" x14ac:dyDescent="0.2">
      <c r="A36" s="9">
        <v>2021</v>
      </c>
      <c r="B36" s="9">
        <v>123336</v>
      </c>
      <c r="C36" s="9" t="s">
        <v>967</v>
      </c>
    </row>
    <row r="37" spans="1:3" x14ac:dyDescent="0.2">
      <c r="A37" s="9">
        <v>2021</v>
      </c>
      <c r="B37" s="9">
        <v>1308687</v>
      </c>
      <c r="C37" s="9" t="s">
        <v>967</v>
      </c>
    </row>
    <row r="38" spans="1:3" x14ac:dyDescent="0.2">
      <c r="A38" s="9">
        <v>2021</v>
      </c>
      <c r="B38" s="9">
        <v>1127926</v>
      </c>
      <c r="C38" s="9" t="s">
        <v>967</v>
      </c>
    </row>
    <row r="39" spans="1:3" x14ac:dyDescent="0.2">
      <c r="A39" s="9">
        <v>2021</v>
      </c>
      <c r="B39" s="9">
        <v>1179970</v>
      </c>
      <c r="C39" s="9" t="s">
        <v>967</v>
      </c>
    </row>
    <row r="40" spans="1:3" x14ac:dyDescent="0.2">
      <c r="A40" s="9">
        <v>2021</v>
      </c>
      <c r="B40" s="9">
        <v>1319230</v>
      </c>
      <c r="C40" s="9" t="s">
        <v>967</v>
      </c>
    </row>
    <row r="41" spans="1:3" x14ac:dyDescent="0.2">
      <c r="A41" s="9">
        <v>2021</v>
      </c>
      <c r="B41" s="9">
        <v>1179970</v>
      </c>
      <c r="C41" s="9" t="s">
        <v>967</v>
      </c>
    </row>
    <row r="42" spans="1:3" x14ac:dyDescent="0.2">
      <c r="A42" s="9">
        <v>2021</v>
      </c>
      <c r="B42" s="9">
        <v>123336</v>
      </c>
      <c r="C42" s="9" t="s">
        <v>967</v>
      </c>
    </row>
    <row r="43" spans="1:3" x14ac:dyDescent="0.2">
      <c r="A43" s="9">
        <v>2021</v>
      </c>
      <c r="B43" s="9">
        <v>1179970</v>
      </c>
      <c r="C43" s="9" t="s">
        <v>967</v>
      </c>
    </row>
    <row r="44" spans="1:3" x14ac:dyDescent="0.2">
      <c r="A44" s="9">
        <v>2021</v>
      </c>
      <c r="B44" s="9">
        <v>1179970</v>
      </c>
      <c r="C44" s="9" t="s">
        <v>967</v>
      </c>
    </row>
    <row r="45" spans="1:3" x14ac:dyDescent="0.2">
      <c r="A45" s="9">
        <v>2021</v>
      </c>
      <c r="B45" s="9">
        <v>123336</v>
      </c>
      <c r="C45" s="9" t="s">
        <v>967</v>
      </c>
    </row>
    <row r="46" spans="1:3" x14ac:dyDescent="0.2">
      <c r="A46" s="9">
        <v>2021</v>
      </c>
      <c r="B46" s="9">
        <v>1179970</v>
      </c>
      <c r="C46" s="9" t="s">
        <v>967</v>
      </c>
    </row>
    <row r="47" spans="1:3" x14ac:dyDescent="0.2">
      <c r="A47" s="9">
        <v>2021</v>
      </c>
      <c r="B47" s="9">
        <v>1319230</v>
      </c>
      <c r="C47" s="9" t="s">
        <v>967</v>
      </c>
    </row>
    <row r="48" spans="1:3" x14ac:dyDescent="0.2">
      <c r="A48" s="9">
        <v>2021</v>
      </c>
      <c r="B48" s="9">
        <v>1103909</v>
      </c>
      <c r="C48" s="9" t="s">
        <v>967</v>
      </c>
    </row>
    <row r="49" spans="1:3" x14ac:dyDescent="0.2">
      <c r="A49" s="9">
        <v>2021</v>
      </c>
      <c r="B49" s="9">
        <v>1127924</v>
      </c>
      <c r="C49" s="9" t="s">
        <v>967</v>
      </c>
    </row>
    <row r="50" spans="1:3" x14ac:dyDescent="0.2">
      <c r="A50" s="9">
        <v>2021</v>
      </c>
      <c r="B50" s="9">
        <v>1308687</v>
      </c>
      <c r="C50" s="9" t="s">
        <v>967</v>
      </c>
    </row>
    <row r="51" spans="1:3" x14ac:dyDescent="0.2">
      <c r="A51" s="9">
        <v>2021</v>
      </c>
      <c r="B51" s="9">
        <v>123336</v>
      </c>
      <c r="C51" s="9" t="s">
        <v>967</v>
      </c>
    </row>
    <row r="52" spans="1:3" x14ac:dyDescent="0.2">
      <c r="A52" s="9">
        <v>2021</v>
      </c>
      <c r="B52" s="9">
        <v>1179970</v>
      </c>
      <c r="C52" s="9" t="s">
        <v>967</v>
      </c>
    </row>
    <row r="53" spans="1:3" x14ac:dyDescent="0.2">
      <c r="A53" s="9">
        <v>2021</v>
      </c>
      <c r="B53" s="9">
        <v>123336</v>
      </c>
      <c r="C53" s="9" t="s">
        <v>967</v>
      </c>
    </row>
    <row r="54" spans="1:3" x14ac:dyDescent="0.2">
      <c r="A54" s="9">
        <v>2021</v>
      </c>
      <c r="B54" s="9">
        <v>1308687</v>
      </c>
      <c r="C54" s="9" t="s">
        <v>967</v>
      </c>
    </row>
    <row r="55" spans="1:3" x14ac:dyDescent="0.2">
      <c r="A55" s="9">
        <v>2021</v>
      </c>
      <c r="B55" s="9">
        <v>1179970</v>
      </c>
      <c r="C55" s="9" t="s">
        <v>967</v>
      </c>
    </row>
    <row r="56" spans="1:3" x14ac:dyDescent="0.2">
      <c r="A56" s="9">
        <v>2021</v>
      </c>
      <c r="B56" s="9">
        <v>1179970</v>
      </c>
      <c r="C56" s="9" t="s">
        <v>967</v>
      </c>
    </row>
    <row r="57" spans="1:3" x14ac:dyDescent="0.2">
      <c r="A57" s="9">
        <v>2021</v>
      </c>
      <c r="B57" s="9">
        <v>123336</v>
      </c>
      <c r="C57" s="9" t="s">
        <v>967</v>
      </c>
    </row>
    <row r="58" spans="1:3" x14ac:dyDescent="0.2">
      <c r="A58" s="9">
        <v>2021</v>
      </c>
      <c r="B58" s="9">
        <v>123336</v>
      </c>
      <c r="C58" s="9" t="s">
        <v>967</v>
      </c>
    </row>
    <row r="59" spans="1:3" x14ac:dyDescent="0.2">
      <c r="A59" s="9">
        <v>2021</v>
      </c>
      <c r="B59" s="9">
        <v>1179970</v>
      </c>
      <c r="C59" s="9" t="s">
        <v>967</v>
      </c>
    </row>
    <row r="60" spans="1:3" x14ac:dyDescent="0.2">
      <c r="A60" s="9">
        <v>2021</v>
      </c>
      <c r="B60" s="9">
        <v>1308687</v>
      </c>
      <c r="C60" s="9" t="s">
        <v>967</v>
      </c>
    </row>
    <row r="61" spans="1:3" x14ac:dyDescent="0.2">
      <c r="A61" s="9">
        <v>2021</v>
      </c>
      <c r="B61" s="9">
        <v>123336</v>
      </c>
      <c r="C61" s="9" t="s">
        <v>967</v>
      </c>
    </row>
    <row r="62" spans="1:3" x14ac:dyDescent="0.2">
      <c r="A62" s="9">
        <v>2021</v>
      </c>
      <c r="B62" s="9">
        <v>1179970</v>
      </c>
      <c r="C62" s="9" t="s">
        <v>967</v>
      </c>
    </row>
    <row r="63" spans="1:3" x14ac:dyDescent="0.2">
      <c r="A63" s="9">
        <v>2021</v>
      </c>
      <c r="B63" s="9">
        <v>1127926</v>
      </c>
      <c r="C63" s="9" t="s">
        <v>967</v>
      </c>
    </row>
    <row r="64" spans="1:3" x14ac:dyDescent="0.2">
      <c r="A64" s="9">
        <v>2021</v>
      </c>
      <c r="B64" s="9">
        <v>1127924</v>
      </c>
      <c r="C64" s="9" t="s">
        <v>967</v>
      </c>
    </row>
    <row r="65" spans="1:3" x14ac:dyDescent="0.2">
      <c r="A65" s="9">
        <v>2021</v>
      </c>
      <c r="B65" s="9">
        <v>1319230</v>
      </c>
      <c r="C65" s="9" t="s">
        <v>967</v>
      </c>
    </row>
    <row r="66" spans="1:3" x14ac:dyDescent="0.2">
      <c r="A66" s="9">
        <v>2021</v>
      </c>
      <c r="B66" s="9">
        <v>1308687</v>
      </c>
      <c r="C66" s="9" t="s">
        <v>967</v>
      </c>
    </row>
    <row r="67" spans="1:3" x14ac:dyDescent="0.2">
      <c r="A67" s="9">
        <v>2021</v>
      </c>
      <c r="B67" s="9">
        <v>1179970</v>
      </c>
      <c r="C67" s="9" t="s">
        <v>967</v>
      </c>
    </row>
    <row r="68" spans="1:3" x14ac:dyDescent="0.2">
      <c r="A68" s="9">
        <v>2021</v>
      </c>
      <c r="B68" s="9">
        <v>1103692</v>
      </c>
      <c r="C68" s="9" t="s">
        <v>967</v>
      </c>
    </row>
    <row r="69" spans="1:3" x14ac:dyDescent="0.2">
      <c r="A69" s="9">
        <v>2021</v>
      </c>
      <c r="B69" s="9">
        <v>1179970</v>
      </c>
      <c r="C69" s="9" t="s">
        <v>967</v>
      </c>
    </row>
    <row r="70" spans="1:3" x14ac:dyDescent="0.2">
      <c r="A70" s="9">
        <v>2021</v>
      </c>
      <c r="B70" s="9">
        <v>1308687</v>
      </c>
      <c r="C70" s="9" t="s">
        <v>967</v>
      </c>
    </row>
    <row r="71" spans="1:3" x14ac:dyDescent="0.2">
      <c r="A71" s="9">
        <v>2021</v>
      </c>
      <c r="B71" s="9">
        <v>1308687</v>
      </c>
      <c r="C71" s="9" t="s">
        <v>967</v>
      </c>
    </row>
    <row r="72" spans="1:3" x14ac:dyDescent="0.2">
      <c r="A72" s="9">
        <v>2021</v>
      </c>
      <c r="B72" s="9">
        <v>1319230</v>
      </c>
      <c r="C72" s="9" t="s">
        <v>967</v>
      </c>
    </row>
    <row r="73" spans="1:3" x14ac:dyDescent="0.2">
      <c r="A73" s="9">
        <v>2021</v>
      </c>
      <c r="B73" s="9">
        <v>1179970</v>
      </c>
      <c r="C73" s="9" t="s">
        <v>967</v>
      </c>
    </row>
    <row r="74" spans="1:3" x14ac:dyDescent="0.2">
      <c r="A74" s="9">
        <v>2021</v>
      </c>
      <c r="B74" s="9">
        <v>1319230</v>
      </c>
      <c r="C74" s="9" t="s">
        <v>967</v>
      </c>
    </row>
    <row r="75" spans="1:3" x14ac:dyDescent="0.2">
      <c r="A75" s="9">
        <v>2021</v>
      </c>
      <c r="B75" s="9">
        <v>108730</v>
      </c>
      <c r="C75" s="9" t="s">
        <v>967</v>
      </c>
    </row>
    <row r="76" spans="1:3" x14ac:dyDescent="0.2">
      <c r="A76" s="9">
        <v>2021</v>
      </c>
      <c r="B76" s="9">
        <v>1103657</v>
      </c>
      <c r="C76" s="9" t="s">
        <v>967</v>
      </c>
    </row>
    <row r="77" spans="1:3" x14ac:dyDescent="0.2">
      <c r="A77" s="9">
        <v>2021</v>
      </c>
      <c r="B77" s="9">
        <v>1103909</v>
      </c>
      <c r="C77" s="9" t="s">
        <v>967</v>
      </c>
    </row>
    <row r="78" spans="1:3" x14ac:dyDescent="0.2">
      <c r="A78" s="9">
        <v>2021</v>
      </c>
      <c r="B78" s="9">
        <v>1179970</v>
      </c>
      <c r="C78" s="9" t="s">
        <v>967</v>
      </c>
    </row>
    <row r="79" spans="1:3" x14ac:dyDescent="0.2">
      <c r="A79" s="9">
        <v>2021</v>
      </c>
      <c r="B79" s="9">
        <v>1179970</v>
      </c>
      <c r="C79" s="9" t="s">
        <v>967</v>
      </c>
    </row>
    <row r="80" spans="1:3" x14ac:dyDescent="0.2">
      <c r="A80" s="9">
        <v>2021</v>
      </c>
      <c r="B80" s="9">
        <v>1179970</v>
      </c>
      <c r="C80" s="9" t="s">
        <v>967</v>
      </c>
    </row>
    <row r="81" spans="1:3" x14ac:dyDescent="0.2">
      <c r="A81" s="9">
        <v>2021</v>
      </c>
      <c r="B81" s="9">
        <v>1308687</v>
      </c>
      <c r="C81" s="9" t="s">
        <v>967</v>
      </c>
    </row>
    <row r="82" spans="1:3" x14ac:dyDescent="0.2">
      <c r="A82" s="9">
        <v>2021</v>
      </c>
      <c r="B82" s="9">
        <v>1117076</v>
      </c>
      <c r="C82" s="9" t="s">
        <v>967</v>
      </c>
    </row>
    <row r="83" spans="1:3" x14ac:dyDescent="0.2">
      <c r="A83" s="9">
        <v>2021</v>
      </c>
      <c r="B83" s="9">
        <v>1127924</v>
      </c>
      <c r="C83" s="9" t="s">
        <v>967</v>
      </c>
    </row>
    <row r="84" spans="1:3" x14ac:dyDescent="0.2">
      <c r="A84" s="9">
        <v>2021</v>
      </c>
      <c r="B84" s="9">
        <v>1179970</v>
      </c>
      <c r="C84" s="9" t="s">
        <v>967</v>
      </c>
    </row>
    <row r="85" spans="1:3" x14ac:dyDescent="0.2">
      <c r="A85" s="9">
        <v>2021</v>
      </c>
      <c r="B85" s="9">
        <v>1179970</v>
      </c>
      <c r="C85" s="9" t="s">
        <v>967</v>
      </c>
    </row>
    <row r="86" spans="1:3" x14ac:dyDescent="0.2">
      <c r="A86" s="9">
        <v>2021</v>
      </c>
      <c r="B86" s="9">
        <v>1308687</v>
      </c>
      <c r="C86" s="9" t="s">
        <v>967</v>
      </c>
    </row>
    <row r="87" spans="1:3" x14ac:dyDescent="0.2">
      <c r="A87" s="9">
        <v>2021</v>
      </c>
      <c r="B87" s="9">
        <v>1103692</v>
      </c>
      <c r="C87" s="9" t="s">
        <v>967</v>
      </c>
    </row>
    <row r="88" spans="1:3" x14ac:dyDescent="0.2">
      <c r="A88" s="9">
        <v>2021</v>
      </c>
      <c r="B88" s="9">
        <v>108730</v>
      </c>
      <c r="C88" s="9" t="s">
        <v>967</v>
      </c>
    </row>
    <row r="89" spans="1:3" x14ac:dyDescent="0.2">
      <c r="A89" s="9">
        <v>2021</v>
      </c>
      <c r="B89" s="9">
        <v>1308687</v>
      </c>
      <c r="C89" s="9" t="s">
        <v>967</v>
      </c>
    </row>
    <row r="90" spans="1:3" x14ac:dyDescent="0.2">
      <c r="A90" s="9">
        <v>2021</v>
      </c>
      <c r="B90" s="9">
        <v>1127924</v>
      </c>
      <c r="C90" s="9" t="s">
        <v>967</v>
      </c>
    </row>
    <row r="91" spans="1:3" x14ac:dyDescent="0.2">
      <c r="A91" s="9">
        <v>2021</v>
      </c>
      <c r="B91" s="9">
        <v>1127926</v>
      </c>
      <c r="C91" s="9" t="s">
        <v>967</v>
      </c>
    </row>
    <row r="92" spans="1:3" x14ac:dyDescent="0.2">
      <c r="A92" s="9">
        <v>2021</v>
      </c>
      <c r="B92" s="9">
        <v>1308687</v>
      </c>
      <c r="C92" s="9" t="s">
        <v>967</v>
      </c>
    </row>
    <row r="93" spans="1:3" x14ac:dyDescent="0.2">
      <c r="A93" s="9">
        <v>2021</v>
      </c>
      <c r="B93" s="9">
        <v>108730</v>
      </c>
      <c r="C93" s="9" t="s">
        <v>967</v>
      </c>
    </row>
    <row r="94" spans="1:3" x14ac:dyDescent="0.2">
      <c r="A94" s="9">
        <v>2021</v>
      </c>
      <c r="B94" s="9">
        <v>1308687</v>
      </c>
      <c r="C94" s="9" t="s">
        <v>967</v>
      </c>
    </row>
    <row r="95" spans="1:3" x14ac:dyDescent="0.2">
      <c r="A95" s="9">
        <v>2021</v>
      </c>
      <c r="B95" s="9">
        <v>123336</v>
      </c>
      <c r="C95" s="9" t="s">
        <v>967</v>
      </c>
    </row>
    <row r="96" spans="1:3" x14ac:dyDescent="0.2">
      <c r="A96" s="9">
        <v>2021</v>
      </c>
      <c r="B96" s="9">
        <v>1179970</v>
      </c>
      <c r="C96" s="9" t="s">
        <v>967</v>
      </c>
    </row>
    <row r="97" spans="1:3" x14ac:dyDescent="0.2">
      <c r="A97" s="9">
        <v>2021</v>
      </c>
      <c r="B97" s="9">
        <v>1308687</v>
      </c>
      <c r="C97" s="9" t="s">
        <v>967</v>
      </c>
    </row>
    <row r="98" spans="1:3" x14ac:dyDescent="0.2">
      <c r="A98" s="9">
        <v>2021</v>
      </c>
      <c r="B98" s="9">
        <v>1179970</v>
      </c>
      <c r="C98" s="9" t="s">
        <v>967</v>
      </c>
    </row>
    <row r="99" spans="1:3" x14ac:dyDescent="0.2">
      <c r="A99" s="9">
        <v>2021</v>
      </c>
      <c r="B99" s="9">
        <v>123336</v>
      </c>
      <c r="C99" s="9" t="s">
        <v>967</v>
      </c>
    </row>
    <row r="100" spans="1:3" x14ac:dyDescent="0.2">
      <c r="A100" s="9">
        <v>2021</v>
      </c>
      <c r="B100" s="9">
        <v>1127924</v>
      </c>
      <c r="C100" s="9" t="s">
        <v>967</v>
      </c>
    </row>
    <row r="101" spans="1:3" x14ac:dyDescent="0.2">
      <c r="A101" s="9">
        <v>2021</v>
      </c>
      <c r="B101" s="9">
        <v>1308687</v>
      </c>
      <c r="C101" s="9" t="s">
        <v>967</v>
      </c>
    </row>
    <row r="102" spans="1:3" x14ac:dyDescent="0.2">
      <c r="A102" s="9">
        <v>2021</v>
      </c>
      <c r="B102" s="9">
        <v>1127924</v>
      </c>
      <c r="C102" s="9" t="s">
        <v>967</v>
      </c>
    </row>
    <row r="103" spans="1:3" x14ac:dyDescent="0.2">
      <c r="A103" s="9">
        <v>2021</v>
      </c>
      <c r="B103" s="9">
        <v>1103657</v>
      </c>
      <c r="C103" s="9" t="s">
        <v>967</v>
      </c>
    </row>
    <row r="104" spans="1:3" x14ac:dyDescent="0.2">
      <c r="A104" s="9">
        <v>2021</v>
      </c>
      <c r="B104" s="9">
        <v>1127926</v>
      </c>
      <c r="C104" s="9" t="s">
        <v>967</v>
      </c>
    </row>
    <row r="105" spans="1:3" x14ac:dyDescent="0.2">
      <c r="A105" s="9">
        <v>2021</v>
      </c>
      <c r="B105" s="9">
        <v>1179970</v>
      </c>
      <c r="C105" s="9" t="s">
        <v>967</v>
      </c>
    </row>
    <row r="106" spans="1:3" x14ac:dyDescent="0.2">
      <c r="A106" s="9">
        <v>2021</v>
      </c>
      <c r="B106" s="9">
        <v>1127926</v>
      </c>
      <c r="C106" s="9" t="s">
        <v>967</v>
      </c>
    </row>
    <row r="107" spans="1:3" x14ac:dyDescent="0.2">
      <c r="A107" s="9">
        <v>2021</v>
      </c>
      <c r="B107" s="9">
        <v>1127926</v>
      </c>
      <c r="C107" s="9" t="s">
        <v>967</v>
      </c>
    </row>
    <row r="108" spans="1:3" x14ac:dyDescent="0.2">
      <c r="A108" s="9">
        <v>2021</v>
      </c>
      <c r="B108" s="9">
        <v>1179970</v>
      </c>
      <c r="C108" s="9" t="s">
        <v>967</v>
      </c>
    </row>
    <row r="109" spans="1:3" x14ac:dyDescent="0.2">
      <c r="A109" s="9">
        <v>2021</v>
      </c>
      <c r="B109" s="9">
        <v>108730</v>
      </c>
      <c r="C109" s="9" t="s">
        <v>967</v>
      </c>
    </row>
    <row r="110" spans="1:3" x14ac:dyDescent="0.2">
      <c r="A110" s="9">
        <v>2021</v>
      </c>
      <c r="B110" s="9">
        <v>1179970</v>
      </c>
      <c r="C110" s="9" t="s">
        <v>967</v>
      </c>
    </row>
    <row r="111" spans="1:3" x14ac:dyDescent="0.2">
      <c r="A111" s="9">
        <v>2021</v>
      </c>
      <c r="B111" s="9">
        <v>1308687</v>
      </c>
      <c r="C111" s="9" t="s">
        <v>967</v>
      </c>
    </row>
    <row r="112" spans="1:3" x14ac:dyDescent="0.2">
      <c r="A112" s="9">
        <v>2021</v>
      </c>
      <c r="B112" s="9">
        <v>1117076</v>
      </c>
      <c r="C112" s="9" t="s">
        <v>967</v>
      </c>
    </row>
    <row r="113" spans="1:3" x14ac:dyDescent="0.2">
      <c r="A113" s="9">
        <v>2021</v>
      </c>
      <c r="B113" s="9">
        <v>1127927</v>
      </c>
      <c r="C113" s="9" t="s">
        <v>967</v>
      </c>
    </row>
    <row r="114" spans="1:3" x14ac:dyDescent="0.2">
      <c r="A114" s="9">
        <v>2021</v>
      </c>
      <c r="B114" s="9">
        <v>1319230</v>
      </c>
      <c r="C114" s="9" t="s">
        <v>967</v>
      </c>
    </row>
    <row r="115" spans="1:3" x14ac:dyDescent="0.2">
      <c r="A115" s="9">
        <v>2021</v>
      </c>
      <c r="B115" s="9">
        <v>108730</v>
      </c>
      <c r="C115" s="9" t="s">
        <v>967</v>
      </c>
    </row>
    <row r="116" spans="1:3" x14ac:dyDescent="0.2">
      <c r="A116" s="9">
        <v>2021</v>
      </c>
      <c r="B116" s="9">
        <v>108730</v>
      </c>
      <c r="C116" s="9" t="s">
        <v>967</v>
      </c>
    </row>
    <row r="117" spans="1:3" x14ac:dyDescent="0.2">
      <c r="A117" s="9">
        <v>2021</v>
      </c>
      <c r="B117" s="9">
        <v>1179970</v>
      </c>
      <c r="C117" s="9" t="s">
        <v>967</v>
      </c>
    </row>
    <row r="118" spans="1:3" x14ac:dyDescent="0.2">
      <c r="A118" s="9">
        <v>2021</v>
      </c>
      <c r="B118" s="9">
        <v>1127926</v>
      </c>
      <c r="C118" s="9" t="s">
        <v>967</v>
      </c>
    </row>
    <row r="119" spans="1:3" x14ac:dyDescent="0.2">
      <c r="A119" s="9">
        <v>2021</v>
      </c>
      <c r="B119" s="9">
        <v>1308687</v>
      </c>
      <c r="C119" s="9" t="s">
        <v>967</v>
      </c>
    </row>
    <row r="120" spans="1:3" x14ac:dyDescent="0.2">
      <c r="A120" s="9">
        <v>2021</v>
      </c>
      <c r="B120" s="9">
        <v>1179970</v>
      </c>
      <c r="C120" s="9" t="s">
        <v>967</v>
      </c>
    </row>
    <row r="121" spans="1:3" x14ac:dyDescent="0.2">
      <c r="A121" s="9">
        <v>2021</v>
      </c>
      <c r="B121" s="9">
        <v>1179970</v>
      </c>
      <c r="C121" s="9" t="s">
        <v>967</v>
      </c>
    </row>
    <row r="122" spans="1:3" x14ac:dyDescent="0.2">
      <c r="A122" s="9">
        <v>2021</v>
      </c>
      <c r="B122" s="9">
        <v>1308687</v>
      </c>
      <c r="C122" s="9" t="s">
        <v>967</v>
      </c>
    </row>
    <row r="123" spans="1:3" x14ac:dyDescent="0.2">
      <c r="A123" s="9">
        <v>2021</v>
      </c>
      <c r="B123" s="9">
        <v>1127927</v>
      </c>
      <c r="C123" s="9" t="s">
        <v>967</v>
      </c>
    </row>
    <row r="124" spans="1:3" x14ac:dyDescent="0.2">
      <c r="A124" s="9">
        <v>2021</v>
      </c>
      <c r="B124" s="9">
        <v>1103909</v>
      </c>
      <c r="C124" s="9" t="s">
        <v>967</v>
      </c>
    </row>
    <row r="125" spans="1:3" x14ac:dyDescent="0.2">
      <c r="A125" s="9">
        <v>2021</v>
      </c>
      <c r="B125" s="9">
        <v>1127926</v>
      </c>
      <c r="C125" s="9" t="s">
        <v>967</v>
      </c>
    </row>
    <row r="126" spans="1:3" x14ac:dyDescent="0.2">
      <c r="A126" s="9">
        <v>2021</v>
      </c>
      <c r="B126" s="9">
        <v>1127926</v>
      </c>
      <c r="C126" s="9" t="s">
        <v>967</v>
      </c>
    </row>
    <row r="127" spans="1:3" x14ac:dyDescent="0.2">
      <c r="A127" s="9">
        <v>2021</v>
      </c>
      <c r="B127" s="9">
        <v>1179970</v>
      </c>
      <c r="C127" s="9" t="s">
        <v>967</v>
      </c>
    </row>
    <row r="128" spans="1:3" x14ac:dyDescent="0.2">
      <c r="A128" s="9">
        <v>2021</v>
      </c>
      <c r="B128" s="9">
        <v>1127926</v>
      </c>
      <c r="C128" s="9" t="s">
        <v>967</v>
      </c>
    </row>
    <row r="129" spans="1:3" x14ac:dyDescent="0.2">
      <c r="A129" s="9">
        <v>2021</v>
      </c>
      <c r="B129" s="9">
        <v>1179970</v>
      </c>
      <c r="C129" s="9" t="s">
        <v>967</v>
      </c>
    </row>
    <row r="130" spans="1:3" x14ac:dyDescent="0.2">
      <c r="A130" s="9">
        <v>2021</v>
      </c>
      <c r="B130" s="9">
        <v>1179970</v>
      </c>
      <c r="C130" s="9" t="s">
        <v>967</v>
      </c>
    </row>
    <row r="131" spans="1:3" x14ac:dyDescent="0.2">
      <c r="A131" s="9">
        <v>2021</v>
      </c>
      <c r="B131" s="9">
        <v>1179970</v>
      </c>
      <c r="C131" s="9" t="s">
        <v>967</v>
      </c>
    </row>
    <row r="132" spans="1:3" x14ac:dyDescent="0.2">
      <c r="A132" s="9">
        <v>2021</v>
      </c>
      <c r="B132" s="9">
        <v>108730</v>
      </c>
      <c r="C132" s="9" t="s">
        <v>967</v>
      </c>
    </row>
    <row r="133" spans="1:3" x14ac:dyDescent="0.2">
      <c r="A133" s="9">
        <v>2021</v>
      </c>
      <c r="B133" s="9">
        <v>1179970</v>
      </c>
      <c r="C133" s="9" t="s">
        <v>967</v>
      </c>
    </row>
    <row r="134" spans="1:3" x14ac:dyDescent="0.2">
      <c r="A134" s="9">
        <v>2021</v>
      </c>
      <c r="B134" s="9">
        <v>1179970</v>
      </c>
      <c r="C134" s="9" t="s">
        <v>967</v>
      </c>
    </row>
    <row r="135" spans="1:3" x14ac:dyDescent="0.2">
      <c r="A135" s="9">
        <v>2021</v>
      </c>
      <c r="B135" s="9">
        <v>108730</v>
      </c>
      <c r="C135" s="9" t="s">
        <v>967</v>
      </c>
    </row>
    <row r="136" spans="1:3" x14ac:dyDescent="0.2">
      <c r="A136" s="9">
        <v>2021</v>
      </c>
      <c r="B136" s="9">
        <v>1319230</v>
      </c>
      <c r="C136" s="9" t="s">
        <v>967</v>
      </c>
    </row>
    <row r="137" spans="1:3" x14ac:dyDescent="0.2">
      <c r="A137" s="9">
        <v>2021</v>
      </c>
      <c r="B137" s="9">
        <v>1179970</v>
      </c>
      <c r="C137" s="9" t="s">
        <v>967</v>
      </c>
    </row>
    <row r="138" spans="1:3" x14ac:dyDescent="0.2">
      <c r="A138" s="9">
        <v>2021</v>
      </c>
      <c r="B138" s="9">
        <v>108730</v>
      </c>
      <c r="C138" s="9" t="s">
        <v>967</v>
      </c>
    </row>
    <row r="139" spans="1:3" x14ac:dyDescent="0.2">
      <c r="A139" s="9">
        <v>2021</v>
      </c>
      <c r="B139" s="9">
        <v>1179970</v>
      </c>
      <c r="C139" s="9" t="s">
        <v>967</v>
      </c>
    </row>
    <row r="140" spans="1:3" x14ac:dyDescent="0.2">
      <c r="A140" s="9">
        <v>2021</v>
      </c>
      <c r="B140" s="9">
        <v>123336</v>
      </c>
      <c r="C140" s="9" t="s">
        <v>967</v>
      </c>
    </row>
    <row r="141" spans="1:3" x14ac:dyDescent="0.2">
      <c r="A141" s="9">
        <v>2021</v>
      </c>
      <c r="B141" s="9">
        <v>123336</v>
      </c>
      <c r="C141" s="9" t="s">
        <v>967</v>
      </c>
    </row>
    <row r="142" spans="1:3" x14ac:dyDescent="0.2">
      <c r="A142" s="9">
        <v>2021</v>
      </c>
      <c r="B142" s="9">
        <v>123336</v>
      </c>
      <c r="C142" s="9" t="s">
        <v>967</v>
      </c>
    </row>
    <row r="143" spans="1:3" x14ac:dyDescent="0.2">
      <c r="A143" s="9">
        <v>2021</v>
      </c>
      <c r="B143" s="9">
        <v>123336</v>
      </c>
      <c r="C143" s="9" t="s">
        <v>967</v>
      </c>
    </row>
    <row r="144" spans="1:3" x14ac:dyDescent="0.2">
      <c r="A144" s="9">
        <v>2021</v>
      </c>
      <c r="B144" s="9">
        <v>123336</v>
      </c>
      <c r="C144" s="9" t="s">
        <v>967</v>
      </c>
    </row>
    <row r="145" spans="1:3" x14ac:dyDescent="0.2">
      <c r="A145" s="9">
        <v>2021</v>
      </c>
      <c r="B145" s="9">
        <v>1179970</v>
      </c>
      <c r="C145" s="9" t="s">
        <v>971</v>
      </c>
    </row>
    <row r="146" spans="1:3" x14ac:dyDescent="0.2">
      <c r="A146" s="9">
        <v>2021</v>
      </c>
      <c r="B146" s="9">
        <v>1319230</v>
      </c>
      <c r="C146" s="9" t="s">
        <v>971</v>
      </c>
    </row>
    <row r="147" spans="1:3" x14ac:dyDescent="0.2">
      <c r="A147" s="9">
        <v>2021</v>
      </c>
      <c r="B147" s="9">
        <v>1179970</v>
      </c>
      <c r="C147" s="9" t="s">
        <v>971</v>
      </c>
    </row>
    <row r="148" spans="1:3" x14ac:dyDescent="0.2">
      <c r="A148" s="9">
        <v>2021</v>
      </c>
      <c r="B148" s="9">
        <v>123336</v>
      </c>
      <c r="C148" s="9" t="s">
        <v>971</v>
      </c>
    </row>
    <row r="149" spans="1:3" x14ac:dyDescent="0.2">
      <c r="A149" s="9">
        <v>2021</v>
      </c>
      <c r="B149" s="9">
        <v>123336</v>
      </c>
      <c r="C149" s="9" t="s">
        <v>971</v>
      </c>
    </row>
    <row r="150" spans="1:3" x14ac:dyDescent="0.2">
      <c r="A150" s="9">
        <v>2021</v>
      </c>
      <c r="B150" s="9">
        <v>123336</v>
      </c>
      <c r="C150" s="9" t="s">
        <v>971</v>
      </c>
    </row>
    <row r="151" spans="1:3" x14ac:dyDescent="0.2">
      <c r="A151" s="9">
        <v>2021</v>
      </c>
      <c r="B151" s="9">
        <v>123336</v>
      </c>
      <c r="C151" s="9" t="s">
        <v>971</v>
      </c>
    </row>
    <row r="152" spans="1:3" x14ac:dyDescent="0.2">
      <c r="A152" s="9">
        <v>2021</v>
      </c>
      <c r="B152" s="9">
        <v>123336</v>
      </c>
      <c r="C152" s="9" t="s">
        <v>971</v>
      </c>
    </row>
    <row r="153" spans="1:3" x14ac:dyDescent="0.2">
      <c r="A153" s="9">
        <v>2021</v>
      </c>
      <c r="B153" s="9">
        <v>123336</v>
      </c>
      <c r="C153" s="9" t="s">
        <v>971</v>
      </c>
    </row>
    <row r="154" spans="1:3" x14ac:dyDescent="0.2">
      <c r="A154" s="9">
        <v>2021</v>
      </c>
      <c r="B154" s="9">
        <v>123336</v>
      </c>
      <c r="C154" s="9" t="s">
        <v>971</v>
      </c>
    </row>
    <row r="155" spans="1:3" x14ac:dyDescent="0.2">
      <c r="A155" s="9">
        <v>2021</v>
      </c>
      <c r="B155" s="9">
        <v>1117076</v>
      </c>
      <c r="C155" s="9" t="s">
        <v>971</v>
      </c>
    </row>
    <row r="156" spans="1:3" x14ac:dyDescent="0.2">
      <c r="A156" s="9">
        <v>2021</v>
      </c>
      <c r="B156" s="9">
        <v>123336</v>
      </c>
      <c r="C156" s="9" t="s">
        <v>971</v>
      </c>
    </row>
    <row r="157" spans="1:3" x14ac:dyDescent="0.2">
      <c r="A157" s="9">
        <v>2021</v>
      </c>
      <c r="B157" s="9">
        <v>123336</v>
      </c>
      <c r="C157" s="9" t="s">
        <v>971</v>
      </c>
    </row>
    <row r="158" spans="1:3" x14ac:dyDescent="0.2">
      <c r="A158" s="9">
        <v>2021</v>
      </c>
      <c r="B158" s="9">
        <v>123336</v>
      </c>
      <c r="C158" s="9" t="s">
        <v>971</v>
      </c>
    </row>
    <row r="159" spans="1:3" x14ac:dyDescent="0.2">
      <c r="A159" s="9">
        <v>2021</v>
      </c>
      <c r="B159" s="9">
        <v>123336</v>
      </c>
      <c r="C159" s="9" t="s">
        <v>971</v>
      </c>
    </row>
    <row r="160" spans="1:3" x14ac:dyDescent="0.2">
      <c r="A160" s="9">
        <v>2021</v>
      </c>
      <c r="B160" s="9">
        <v>123336</v>
      </c>
      <c r="C160" s="9" t="s">
        <v>971</v>
      </c>
    </row>
    <row r="161" spans="1:3" x14ac:dyDescent="0.2">
      <c r="A161" s="9">
        <v>2021</v>
      </c>
      <c r="B161" s="9">
        <v>1127924</v>
      </c>
      <c r="C161" s="9" t="s">
        <v>971</v>
      </c>
    </row>
    <row r="162" spans="1:3" x14ac:dyDescent="0.2">
      <c r="A162" s="9">
        <v>2021</v>
      </c>
      <c r="B162" s="9">
        <v>1103909</v>
      </c>
      <c r="C162" s="9" t="s">
        <v>971</v>
      </c>
    </row>
    <row r="163" spans="1:3" x14ac:dyDescent="0.2">
      <c r="A163" s="9">
        <v>2021</v>
      </c>
      <c r="B163" s="9">
        <v>1308687</v>
      </c>
      <c r="C163" s="9" t="s">
        <v>971</v>
      </c>
    </row>
    <row r="164" spans="1:3" x14ac:dyDescent="0.2">
      <c r="A164" s="9">
        <v>2021</v>
      </c>
      <c r="B164" s="9">
        <v>1179970</v>
      </c>
      <c r="C164" s="9" t="s">
        <v>971</v>
      </c>
    </row>
    <row r="165" spans="1:3" x14ac:dyDescent="0.2">
      <c r="A165" s="9">
        <v>2021</v>
      </c>
      <c r="B165" s="9">
        <v>123336</v>
      </c>
      <c r="C165" s="9" t="s">
        <v>971</v>
      </c>
    </row>
    <row r="166" spans="1:3" x14ac:dyDescent="0.2">
      <c r="A166" s="9">
        <v>2021</v>
      </c>
      <c r="B166" s="9">
        <v>108730</v>
      </c>
      <c r="C166" s="9" t="s">
        <v>971</v>
      </c>
    </row>
    <row r="167" spans="1:3" x14ac:dyDescent="0.2">
      <c r="A167" s="9">
        <v>2021</v>
      </c>
      <c r="B167" s="9">
        <v>123336</v>
      </c>
      <c r="C167" s="9" t="s">
        <v>971</v>
      </c>
    </row>
    <row r="168" spans="1:3" x14ac:dyDescent="0.2">
      <c r="A168" s="9">
        <v>2021</v>
      </c>
      <c r="B168" s="9">
        <v>123336</v>
      </c>
      <c r="C168" s="9" t="s">
        <v>971</v>
      </c>
    </row>
    <row r="169" spans="1:3" x14ac:dyDescent="0.2">
      <c r="A169" s="9">
        <v>2021</v>
      </c>
      <c r="B169" s="9">
        <v>1179970</v>
      </c>
      <c r="C169" s="9" t="s">
        <v>971</v>
      </c>
    </row>
    <row r="170" spans="1:3" x14ac:dyDescent="0.2">
      <c r="A170" s="9">
        <v>2021</v>
      </c>
      <c r="B170" s="9">
        <v>108730</v>
      </c>
      <c r="C170" s="9" t="s">
        <v>971</v>
      </c>
    </row>
    <row r="171" spans="1:3" x14ac:dyDescent="0.2">
      <c r="A171" s="9">
        <v>2021</v>
      </c>
      <c r="B171" s="9">
        <v>123336</v>
      </c>
      <c r="C171" s="9" t="s">
        <v>971</v>
      </c>
    </row>
    <row r="172" spans="1:3" x14ac:dyDescent="0.2">
      <c r="A172" s="9">
        <v>2021</v>
      </c>
      <c r="B172" s="9">
        <v>1308687</v>
      </c>
      <c r="C172" s="9" t="s">
        <v>971</v>
      </c>
    </row>
    <row r="173" spans="1:3" x14ac:dyDescent="0.2">
      <c r="A173" s="9">
        <v>2021</v>
      </c>
      <c r="B173" s="9">
        <v>123336</v>
      </c>
      <c r="C173" s="9" t="s">
        <v>971</v>
      </c>
    </row>
    <row r="174" spans="1:3" x14ac:dyDescent="0.2">
      <c r="A174" s="9">
        <v>2021</v>
      </c>
      <c r="B174" s="9">
        <v>123336</v>
      </c>
      <c r="C174" s="9" t="s">
        <v>971</v>
      </c>
    </row>
    <row r="175" spans="1:3" x14ac:dyDescent="0.2">
      <c r="A175" s="9">
        <v>2021</v>
      </c>
      <c r="B175" s="9">
        <v>123336</v>
      </c>
      <c r="C175" s="9" t="s">
        <v>971</v>
      </c>
    </row>
    <row r="176" spans="1:3" x14ac:dyDescent="0.2">
      <c r="A176" s="9">
        <v>2021</v>
      </c>
      <c r="B176" s="9">
        <v>123336</v>
      </c>
      <c r="C176" s="9" t="s">
        <v>971</v>
      </c>
    </row>
    <row r="177" spans="1:3" x14ac:dyDescent="0.2">
      <c r="A177" s="9">
        <v>2021</v>
      </c>
      <c r="B177" s="9">
        <v>1179970</v>
      </c>
      <c r="C177" s="9" t="s">
        <v>971</v>
      </c>
    </row>
    <row r="178" spans="1:3" x14ac:dyDescent="0.2">
      <c r="A178" s="9">
        <v>2021</v>
      </c>
      <c r="B178" s="9">
        <v>1308687</v>
      </c>
      <c r="C178" s="9" t="s">
        <v>971</v>
      </c>
    </row>
    <row r="179" spans="1:3" x14ac:dyDescent="0.2">
      <c r="A179" s="9">
        <v>2021</v>
      </c>
      <c r="B179" s="9">
        <v>1308687</v>
      </c>
      <c r="C179" s="9" t="s">
        <v>971</v>
      </c>
    </row>
    <row r="180" spans="1:3" x14ac:dyDescent="0.2">
      <c r="A180" s="9">
        <v>2021</v>
      </c>
      <c r="B180" s="9">
        <v>123336</v>
      </c>
      <c r="C180" s="9" t="s">
        <v>971</v>
      </c>
    </row>
    <row r="181" spans="1:3" x14ac:dyDescent="0.2">
      <c r="A181" s="9">
        <v>2021</v>
      </c>
      <c r="B181" s="9">
        <v>1179970</v>
      </c>
      <c r="C181" s="9" t="s">
        <v>971</v>
      </c>
    </row>
    <row r="182" spans="1:3" x14ac:dyDescent="0.2">
      <c r="A182" s="9">
        <v>2021</v>
      </c>
      <c r="B182" s="9">
        <v>1127926</v>
      </c>
      <c r="C182" s="9" t="s">
        <v>971</v>
      </c>
    </row>
    <row r="183" spans="1:3" x14ac:dyDescent="0.2">
      <c r="A183" s="9">
        <v>2021</v>
      </c>
      <c r="B183" s="9">
        <v>123336</v>
      </c>
      <c r="C183" s="9" t="s">
        <v>971</v>
      </c>
    </row>
    <row r="184" spans="1:3" x14ac:dyDescent="0.2">
      <c r="A184" s="9">
        <v>2021</v>
      </c>
      <c r="B184" s="9">
        <v>123336</v>
      </c>
      <c r="C184" s="9" t="s">
        <v>971</v>
      </c>
    </row>
    <row r="185" spans="1:3" x14ac:dyDescent="0.2">
      <c r="A185" s="9">
        <v>2021</v>
      </c>
      <c r="B185" s="9">
        <v>123336</v>
      </c>
      <c r="C185" s="9" t="s">
        <v>971</v>
      </c>
    </row>
    <row r="186" spans="1:3" x14ac:dyDescent="0.2">
      <c r="A186" s="9">
        <v>2021</v>
      </c>
      <c r="B186" s="9">
        <v>1308687</v>
      </c>
      <c r="C186" s="9" t="s">
        <v>971</v>
      </c>
    </row>
    <row r="187" spans="1:3" x14ac:dyDescent="0.2">
      <c r="A187" s="9">
        <v>2021</v>
      </c>
      <c r="B187" s="9">
        <v>123336</v>
      </c>
      <c r="C187" s="9" t="s">
        <v>971</v>
      </c>
    </row>
    <row r="188" spans="1:3" x14ac:dyDescent="0.2">
      <c r="A188" s="9">
        <v>2021</v>
      </c>
      <c r="B188" s="9">
        <v>1319230</v>
      </c>
      <c r="C188" s="9" t="s">
        <v>971</v>
      </c>
    </row>
    <row r="189" spans="1:3" x14ac:dyDescent="0.2">
      <c r="A189" s="9">
        <v>2021</v>
      </c>
      <c r="B189" s="9">
        <v>123336</v>
      </c>
      <c r="C189" s="9" t="s">
        <v>971</v>
      </c>
    </row>
    <row r="190" spans="1:3" x14ac:dyDescent="0.2">
      <c r="A190" s="9">
        <v>2021</v>
      </c>
      <c r="B190" s="9">
        <v>1179970</v>
      </c>
      <c r="C190" s="9" t="s">
        <v>971</v>
      </c>
    </row>
    <row r="191" spans="1:3" x14ac:dyDescent="0.2">
      <c r="A191" s="9">
        <v>2021</v>
      </c>
      <c r="B191" s="9">
        <v>1179970</v>
      </c>
      <c r="C191" s="9" t="s">
        <v>971</v>
      </c>
    </row>
    <row r="192" spans="1:3" x14ac:dyDescent="0.2">
      <c r="A192" s="9">
        <v>2021</v>
      </c>
      <c r="B192" s="9">
        <v>123336</v>
      </c>
      <c r="C192" s="9" t="s">
        <v>971</v>
      </c>
    </row>
    <row r="193" spans="1:3" x14ac:dyDescent="0.2">
      <c r="A193" s="9">
        <v>2021</v>
      </c>
      <c r="B193" s="9">
        <v>1117076</v>
      </c>
      <c r="C193" s="9" t="s">
        <v>971</v>
      </c>
    </row>
    <row r="194" spans="1:3" x14ac:dyDescent="0.2">
      <c r="A194" s="9">
        <v>2021</v>
      </c>
      <c r="B194" s="9">
        <v>123336</v>
      </c>
      <c r="C194" s="9" t="s">
        <v>971</v>
      </c>
    </row>
    <row r="195" spans="1:3" x14ac:dyDescent="0.2">
      <c r="A195" s="9">
        <v>2021</v>
      </c>
      <c r="B195" s="9">
        <v>123336</v>
      </c>
      <c r="C195" s="9" t="s">
        <v>971</v>
      </c>
    </row>
    <row r="196" spans="1:3" x14ac:dyDescent="0.2">
      <c r="A196" s="9">
        <v>2021</v>
      </c>
      <c r="B196" s="9">
        <v>1308687</v>
      </c>
      <c r="C196" s="9" t="s">
        <v>971</v>
      </c>
    </row>
    <row r="197" spans="1:3" x14ac:dyDescent="0.2">
      <c r="A197" s="9">
        <v>2021</v>
      </c>
      <c r="B197" s="9">
        <v>123336</v>
      </c>
      <c r="C197" s="9" t="s">
        <v>971</v>
      </c>
    </row>
    <row r="198" spans="1:3" x14ac:dyDescent="0.2">
      <c r="A198" s="9">
        <v>2021</v>
      </c>
      <c r="B198" s="9">
        <v>1179970</v>
      </c>
      <c r="C198" s="9" t="s">
        <v>971</v>
      </c>
    </row>
    <row r="199" spans="1:3" x14ac:dyDescent="0.2">
      <c r="A199" s="9">
        <v>2021</v>
      </c>
      <c r="B199" s="9">
        <v>123336</v>
      </c>
      <c r="C199" s="9" t="s">
        <v>971</v>
      </c>
    </row>
    <row r="200" spans="1:3" x14ac:dyDescent="0.2">
      <c r="A200" s="9">
        <v>2021</v>
      </c>
      <c r="B200" s="9">
        <v>123336</v>
      </c>
      <c r="C200" s="9" t="s">
        <v>971</v>
      </c>
    </row>
    <row r="201" spans="1:3" x14ac:dyDescent="0.2">
      <c r="A201" s="9">
        <v>2021</v>
      </c>
      <c r="B201" s="9">
        <v>1179970</v>
      </c>
      <c r="C201" s="9" t="s">
        <v>971</v>
      </c>
    </row>
    <row r="202" spans="1:3" x14ac:dyDescent="0.2">
      <c r="A202" s="9">
        <v>2021</v>
      </c>
      <c r="B202" s="9">
        <v>1308687</v>
      </c>
      <c r="C202" s="9" t="s">
        <v>971</v>
      </c>
    </row>
    <row r="203" spans="1:3" x14ac:dyDescent="0.2">
      <c r="A203" s="9">
        <v>2021</v>
      </c>
      <c r="B203" s="9">
        <v>1103909</v>
      </c>
      <c r="C203" s="9" t="s">
        <v>971</v>
      </c>
    </row>
    <row r="204" spans="1:3" x14ac:dyDescent="0.2">
      <c r="A204" s="9">
        <v>2021</v>
      </c>
      <c r="B204" s="9">
        <v>1179970</v>
      </c>
      <c r="C204" s="9" t="s">
        <v>971</v>
      </c>
    </row>
    <row r="205" spans="1:3" x14ac:dyDescent="0.2">
      <c r="A205" s="9">
        <v>2021</v>
      </c>
      <c r="B205" s="9">
        <v>1179970</v>
      </c>
      <c r="C205" s="9" t="s">
        <v>971</v>
      </c>
    </row>
    <row r="206" spans="1:3" x14ac:dyDescent="0.2">
      <c r="A206" s="9">
        <v>2021</v>
      </c>
      <c r="B206" s="9">
        <v>123336</v>
      </c>
      <c r="C206" s="9" t="s">
        <v>971</v>
      </c>
    </row>
    <row r="207" spans="1:3" x14ac:dyDescent="0.2">
      <c r="A207" s="9">
        <v>2021</v>
      </c>
      <c r="B207" s="9">
        <v>1179970</v>
      </c>
      <c r="C207" s="9" t="s">
        <v>971</v>
      </c>
    </row>
    <row r="208" spans="1:3" x14ac:dyDescent="0.2">
      <c r="A208" s="9">
        <v>2021</v>
      </c>
      <c r="B208" s="9">
        <v>123336</v>
      </c>
      <c r="C208" s="9" t="s">
        <v>971</v>
      </c>
    </row>
    <row r="209" spans="1:3" x14ac:dyDescent="0.2">
      <c r="A209" s="9">
        <v>2021</v>
      </c>
      <c r="B209" s="9">
        <v>1103909</v>
      </c>
      <c r="C209" s="9" t="s">
        <v>971</v>
      </c>
    </row>
    <row r="210" spans="1:3" x14ac:dyDescent="0.2">
      <c r="A210" s="9">
        <v>2021</v>
      </c>
      <c r="B210" s="9">
        <v>1308687</v>
      </c>
      <c r="C210" s="9" t="s">
        <v>971</v>
      </c>
    </row>
    <row r="211" spans="1:3" x14ac:dyDescent="0.2">
      <c r="A211" s="9">
        <v>2021</v>
      </c>
      <c r="B211" s="9">
        <v>1319230</v>
      </c>
      <c r="C211" s="9" t="s">
        <v>971</v>
      </c>
    </row>
    <row r="212" spans="1:3" x14ac:dyDescent="0.2">
      <c r="A212" s="9">
        <v>2021</v>
      </c>
      <c r="B212" s="9">
        <v>1127927</v>
      </c>
      <c r="C212" s="9" t="s">
        <v>971</v>
      </c>
    </row>
    <row r="213" spans="1:3" x14ac:dyDescent="0.2">
      <c r="A213" s="9">
        <v>2021</v>
      </c>
      <c r="B213" s="9">
        <v>1179970</v>
      </c>
      <c r="C213" s="9" t="s">
        <v>971</v>
      </c>
    </row>
    <row r="214" spans="1:3" x14ac:dyDescent="0.2">
      <c r="A214" s="9">
        <v>2021</v>
      </c>
      <c r="B214" s="9">
        <v>1308687</v>
      </c>
      <c r="C214" s="9" t="s">
        <v>971</v>
      </c>
    </row>
    <row r="215" spans="1:3" x14ac:dyDescent="0.2">
      <c r="A215" s="9">
        <v>2021</v>
      </c>
      <c r="B215" s="9">
        <v>1103909</v>
      </c>
      <c r="C215" s="9" t="s">
        <v>971</v>
      </c>
    </row>
    <row r="216" spans="1:3" x14ac:dyDescent="0.2">
      <c r="A216" s="9">
        <v>2021</v>
      </c>
      <c r="B216" s="9">
        <v>1179970</v>
      </c>
      <c r="C216" s="9" t="s">
        <v>971</v>
      </c>
    </row>
    <row r="217" spans="1:3" x14ac:dyDescent="0.2">
      <c r="A217" s="9">
        <v>2021</v>
      </c>
      <c r="B217" s="9">
        <v>123336</v>
      </c>
      <c r="C217" s="9" t="s">
        <v>971</v>
      </c>
    </row>
    <row r="218" spans="1:3" x14ac:dyDescent="0.2">
      <c r="A218" s="9">
        <v>2021</v>
      </c>
      <c r="B218" s="9">
        <v>1319230</v>
      </c>
      <c r="C218" s="9" t="s">
        <v>971</v>
      </c>
    </row>
    <row r="219" spans="1:3" x14ac:dyDescent="0.2">
      <c r="A219" s="9">
        <v>2021</v>
      </c>
      <c r="B219" s="9">
        <v>108730</v>
      </c>
      <c r="C219" s="9" t="s">
        <v>971</v>
      </c>
    </row>
    <row r="220" spans="1:3" x14ac:dyDescent="0.2">
      <c r="A220" s="9">
        <v>2021</v>
      </c>
      <c r="B220" s="9">
        <v>1127927</v>
      </c>
      <c r="C220" s="9" t="s">
        <v>971</v>
      </c>
    </row>
    <row r="221" spans="1:3" x14ac:dyDescent="0.2">
      <c r="A221" s="9">
        <v>2021</v>
      </c>
      <c r="B221" s="9">
        <v>1179970</v>
      </c>
      <c r="C221" s="9" t="s">
        <v>971</v>
      </c>
    </row>
    <row r="222" spans="1:3" x14ac:dyDescent="0.2">
      <c r="A222" s="9">
        <v>2021</v>
      </c>
      <c r="B222" s="9">
        <v>1103909</v>
      </c>
      <c r="C222" s="9" t="s">
        <v>971</v>
      </c>
    </row>
    <row r="223" spans="1:3" x14ac:dyDescent="0.2">
      <c r="A223" s="9">
        <v>2021</v>
      </c>
      <c r="B223" s="9">
        <v>123336</v>
      </c>
      <c r="C223" s="9" t="s">
        <v>971</v>
      </c>
    </row>
    <row r="224" spans="1:3" x14ac:dyDescent="0.2">
      <c r="A224" s="9">
        <v>2021</v>
      </c>
      <c r="B224" s="9">
        <v>108730</v>
      </c>
      <c r="C224" s="9" t="s">
        <v>971</v>
      </c>
    </row>
    <row r="225" spans="1:3" x14ac:dyDescent="0.2">
      <c r="A225" s="9">
        <v>2021</v>
      </c>
      <c r="B225" s="9">
        <v>1319230</v>
      </c>
      <c r="C225" s="9" t="s">
        <v>971</v>
      </c>
    </row>
    <row r="226" spans="1:3" x14ac:dyDescent="0.2">
      <c r="A226" s="9">
        <v>2021</v>
      </c>
      <c r="B226" s="9">
        <v>123336</v>
      </c>
      <c r="C226" s="9" t="s">
        <v>971</v>
      </c>
    </row>
    <row r="227" spans="1:3" x14ac:dyDescent="0.2">
      <c r="A227" s="9">
        <v>2021</v>
      </c>
      <c r="B227" s="9">
        <v>108730</v>
      </c>
      <c r="C227" s="9" t="s">
        <v>971</v>
      </c>
    </row>
    <row r="228" spans="1:3" x14ac:dyDescent="0.2">
      <c r="A228" s="9">
        <v>2021</v>
      </c>
      <c r="B228" s="9">
        <v>108730</v>
      </c>
      <c r="C228" s="9" t="s">
        <v>971</v>
      </c>
    </row>
    <row r="229" spans="1:3" x14ac:dyDescent="0.2">
      <c r="A229" s="9">
        <v>2021</v>
      </c>
      <c r="B229" s="9">
        <v>1103909</v>
      </c>
      <c r="C229" s="9" t="s">
        <v>971</v>
      </c>
    </row>
    <row r="230" spans="1:3" x14ac:dyDescent="0.2">
      <c r="A230" s="9">
        <v>2021</v>
      </c>
      <c r="B230" s="9">
        <v>1127924</v>
      </c>
      <c r="C230" s="9" t="s">
        <v>971</v>
      </c>
    </row>
    <row r="231" spans="1:3" x14ac:dyDescent="0.2">
      <c r="A231" s="9">
        <v>2021</v>
      </c>
      <c r="B231" s="9">
        <v>108730</v>
      </c>
      <c r="C231" s="9" t="s">
        <v>971</v>
      </c>
    </row>
    <row r="232" spans="1:3" x14ac:dyDescent="0.2">
      <c r="A232" s="9">
        <v>2021</v>
      </c>
      <c r="B232" s="9">
        <v>1179970</v>
      </c>
      <c r="C232" s="9" t="s">
        <v>971</v>
      </c>
    </row>
    <row r="233" spans="1:3" x14ac:dyDescent="0.2">
      <c r="A233" s="9">
        <v>2021</v>
      </c>
      <c r="B233" s="9">
        <v>1308687</v>
      </c>
      <c r="C233" s="9" t="s">
        <v>971</v>
      </c>
    </row>
    <row r="234" spans="1:3" x14ac:dyDescent="0.2">
      <c r="A234" s="9">
        <v>2021</v>
      </c>
      <c r="B234" s="9">
        <v>1127927</v>
      </c>
      <c r="C234" s="9" t="s">
        <v>971</v>
      </c>
    </row>
    <row r="235" spans="1:3" x14ac:dyDescent="0.2">
      <c r="A235" s="9">
        <v>2021</v>
      </c>
      <c r="B235" s="9">
        <v>1365444</v>
      </c>
      <c r="C235" s="9" t="s">
        <v>971</v>
      </c>
    </row>
    <row r="236" spans="1:3" x14ac:dyDescent="0.2">
      <c r="A236" s="9">
        <v>2021</v>
      </c>
      <c r="B236" s="9">
        <v>1319230</v>
      </c>
      <c r="C236" s="9" t="s">
        <v>971</v>
      </c>
    </row>
    <row r="237" spans="1:3" x14ac:dyDescent="0.2">
      <c r="A237" s="9">
        <v>2021</v>
      </c>
      <c r="B237" s="9">
        <v>1365444</v>
      </c>
      <c r="C237" s="9" t="s">
        <v>971</v>
      </c>
    </row>
    <row r="238" spans="1:3" x14ac:dyDescent="0.2">
      <c r="A238" s="9">
        <v>2021</v>
      </c>
      <c r="B238" s="9">
        <v>123336</v>
      </c>
      <c r="C238" s="9" t="s">
        <v>971</v>
      </c>
    </row>
    <row r="239" spans="1:3" x14ac:dyDescent="0.2">
      <c r="A239" s="9">
        <v>2021</v>
      </c>
      <c r="B239" s="9">
        <v>1127926</v>
      </c>
      <c r="C239" s="9" t="s">
        <v>971</v>
      </c>
    </row>
    <row r="240" spans="1:3" x14ac:dyDescent="0.2">
      <c r="A240" s="9">
        <v>2021</v>
      </c>
      <c r="B240" s="9">
        <v>108730</v>
      </c>
      <c r="C240" s="9" t="s">
        <v>971</v>
      </c>
    </row>
    <row r="241" spans="1:3" x14ac:dyDescent="0.2">
      <c r="A241" s="9">
        <v>2021</v>
      </c>
      <c r="B241" s="9">
        <v>1179970</v>
      </c>
      <c r="C241" s="9" t="s">
        <v>971</v>
      </c>
    </row>
    <row r="242" spans="1:3" x14ac:dyDescent="0.2">
      <c r="A242" s="9">
        <v>2021</v>
      </c>
      <c r="B242" s="9">
        <v>1179970</v>
      </c>
      <c r="C242" s="9" t="s">
        <v>971</v>
      </c>
    </row>
    <row r="243" spans="1:3" x14ac:dyDescent="0.2">
      <c r="A243" s="9">
        <v>2021</v>
      </c>
      <c r="B243" s="9">
        <v>1308687</v>
      </c>
      <c r="C243" s="9" t="s">
        <v>971</v>
      </c>
    </row>
    <row r="244" spans="1:3" x14ac:dyDescent="0.2">
      <c r="A244" s="9">
        <v>2021</v>
      </c>
      <c r="B244" s="9">
        <v>1179970</v>
      </c>
      <c r="C244" s="9" t="s">
        <v>971</v>
      </c>
    </row>
    <row r="245" spans="1:3" x14ac:dyDescent="0.2">
      <c r="A245" s="9">
        <v>2021</v>
      </c>
      <c r="B245" s="9">
        <v>1127926</v>
      </c>
      <c r="C245" s="9" t="s">
        <v>971</v>
      </c>
    </row>
    <row r="246" spans="1:3" x14ac:dyDescent="0.2">
      <c r="A246" s="9">
        <v>2021</v>
      </c>
      <c r="B246" s="9">
        <v>1127927</v>
      </c>
      <c r="C246" s="9" t="s">
        <v>971</v>
      </c>
    </row>
    <row r="247" spans="1:3" x14ac:dyDescent="0.2">
      <c r="A247" s="9">
        <v>2021</v>
      </c>
      <c r="B247" s="9">
        <v>1127926</v>
      </c>
      <c r="C247" s="9" t="s">
        <v>971</v>
      </c>
    </row>
    <row r="248" spans="1:3" x14ac:dyDescent="0.2">
      <c r="A248" s="9">
        <v>2021</v>
      </c>
      <c r="B248" s="9">
        <v>1308687</v>
      </c>
      <c r="C248" s="9" t="s">
        <v>971</v>
      </c>
    </row>
    <row r="249" spans="1:3" x14ac:dyDescent="0.2">
      <c r="A249" s="9">
        <v>2021</v>
      </c>
      <c r="B249" s="9">
        <v>1127924</v>
      </c>
      <c r="C249" s="9" t="s">
        <v>971</v>
      </c>
    </row>
    <row r="250" spans="1:3" x14ac:dyDescent="0.2">
      <c r="A250" s="9">
        <v>2021</v>
      </c>
      <c r="B250" s="9">
        <v>1127924</v>
      </c>
      <c r="C250" s="9" t="s">
        <v>971</v>
      </c>
    </row>
    <row r="251" spans="1:3" x14ac:dyDescent="0.2">
      <c r="A251" s="9">
        <v>2021</v>
      </c>
      <c r="B251" s="9">
        <v>1179970</v>
      </c>
      <c r="C251" s="9" t="s">
        <v>971</v>
      </c>
    </row>
    <row r="252" spans="1:3" x14ac:dyDescent="0.2">
      <c r="A252" s="9">
        <v>2021</v>
      </c>
      <c r="B252" s="9">
        <v>108730</v>
      </c>
      <c r="C252" s="9" t="s">
        <v>971</v>
      </c>
    </row>
    <row r="253" spans="1:3" x14ac:dyDescent="0.2">
      <c r="A253" s="9">
        <v>2021</v>
      </c>
      <c r="B253" s="9">
        <v>1308687</v>
      </c>
      <c r="C253" s="9" t="s">
        <v>971</v>
      </c>
    </row>
    <row r="254" spans="1:3" x14ac:dyDescent="0.2">
      <c r="A254" s="9">
        <v>2021</v>
      </c>
      <c r="B254" s="9">
        <v>123336</v>
      </c>
      <c r="C254" s="9" t="s">
        <v>971</v>
      </c>
    </row>
    <row r="255" spans="1:3" x14ac:dyDescent="0.2">
      <c r="A255" s="9">
        <v>2021</v>
      </c>
      <c r="B255" s="9">
        <v>1127927</v>
      </c>
      <c r="C255" s="9" t="s">
        <v>134</v>
      </c>
    </row>
    <row r="256" spans="1:3" x14ac:dyDescent="0.2">
      <c r="A256" s="9">
        <v>2021</v>
      </c>
      <c r="B256" s="9">
        <v>1179970</v>
      </c>
      <c r="C256" s="9" t="s">
        <v>134</v>
      </c>
    </row>
    <row r="257" spans="1:3" x14ac:dyDescent="0.2">
      <c r="A257" s="9">
        <v>2021</v>
      </c>
      <c r="B257" s="9">
        <v>108730</v>
      </c>
      <c r="C257" s="9" t="s">
        <v>134</v>
      </c>
    </row>
    <row r="258" spans="1:3" x14ac:dyDescent="0.2">
      <c r="A258" s="9">
        <v>2021</v>
      </c>
      <c r="B258" s="9">
        <v>1127927</v>
      </c>
      <c r="C258" s="9" t="s">
        <v>134</v>
      </c>
    </row>
    <row r="259" spans="1:3" x14ac:dyDescent="0.2">
      <c r="A259" s="9">
        <v>2021</v>
      </c>
      <c r="B259" s="9">
        <v>123336</v>
      </c>
      <c r="C259" s="9" t="s">
        <v>134</v>
      </c>
    </row>
    <row r="260" spans="1:3" x14ac:dyDescent="0.2">
      <c r="A260" s="9">
        <v>2021</v>
      </c>
      <c r="B260" s="9">
        <v>1103692</v>
      </c>
      <c r="C260" s="9" t="s">
        <v>134</v>
      </c>
    </row>
    <row r="261" spans="1:3" x14ac:dyDescent="0.2">
      <c r="A261" s="9">
        <v>2021</v>
      </c>
      <c r="B261" s="9">
        <v>1127924</v>
      </c>
      <c r="C261" s="9" t="s">
        <v>134</v>
      </c>
    </row>
    <row r="262" spans="1:3" x14ac:dyDescent="0.2">
      <c r="A262" s="9">
        <v>2021</v>
      </c>
      <c r="B262" s="9">
        <v>123336</v>
      </c>
      <c r="C262" s="9" t="s">
        <v>134</v>
      </c>
    </row>
    <row r="263" spans="1:3" x14ac:dyDescent="0.2">
      <c r="A263" s="9">
        <v>2021</v>
      </c>
      <c r="B263" s="9">
        <v>1127927</v>
      </c>
      <c r="C263" s="9" t="s">
        <v>134</v>
      </c>
    </row>
    <row r="264" spans="1:3" x14ac:dyDescent="0.2">
      <c r="A264" s="9">
        <v>2021</v>
      </c>
      <c r="B264" s="9">
        <v>1103692</v>
      </c>
      <c r="C264" s="9" t="s">
        <v>134</v>
      </c>
    </row>
    <row r="265" spans="1:3" x14ac:dyDescent="0.2">
      <c r="A265" s="9">
        <v>2021</v>
      </c>
      <c r="B265" s="9">
        <v>123336</v>
      </c>
      <c r="C265" s="9" t="s">
        <v>134</v>
      </c>
    </row>
    <row r="266" spans="1:3" x14ac:dyDescent="0.2">
      <c r="A266" s="9">
        <v>2021</v>
      </c>
      <c r="B266" s="9">
        <v>1127926</v>
      </c>
      <c r="C266" s="9" t="s">
        <v>134</v>
      </c>
    </row>
    <row r="267" spans="1:3" x14ac:dyDescent="0.2">
      <c r="A267" s="9">
        <v>2021</v>
      </c>
      <c r="B267" s="9">
        <v>1127927</v>
      </c>
      <c r="C267" s="9" t="s">
        <v>134</v>
      </c>
    </row>
    <row r="268" spans="1:3" x14ac:dyDescent="0.2">
      <c r="A268" s="9">
        <v>2021</v>
      </c>
      <c r="B268" s="9">
        <v>1127924</v>
      </c>
      <c r="C268" s="9" t="s">
        <v>134</v>
      </c>
    </row>
    <row r="269" spans="1:3" x14ac:dyDescent="0.2">
      <c r="A269" s="9">
        <v>2021</v>
      </c>
      <c r="B269" s="9">
        <v>1179970</v>
      </c>
      <c r="C269" s="9" t="s">
        <v>134</v>
      </c>
    </row>
    <row r="270" spans="1:3" x14ac:dyDescent="0.2">
      <c r="A270" s="9">
        <v>2021</v>
      </c>
      <c r="B270" s="9">
        <v>1308687</v>
      </c>
      <c r="C270" s="9" t="s">
        <v>134</v>
      </c>
    </row>
    <row r="271" spans="1:3" x14ac:dyDescent="0.2">
      <c r="A271" s="9">
        <v>2021</v>
      </c>
      <c r="B271" s="9">
        <v>123336</v>
      </c>
      <c r="C271" s="9" t="s">
        <v>134</v>
      </c>
    </row>
    <row r="272" spans="1:3" x14ac:dyDescent="0.2">
      <c r="A272" s="9">
        <v>2021</v>
      </c>
      <c r="B272" s="9">
        <v>123336</v>
      </c>
      <c r="C272" s="9" t="s">
        <v>134</v>
      </c>
    </row>
    <row r="273" spans="1:3" x14ac:dyDescent="0.2">
      <c r="A273" s="9">
        <v>2021</v>
      </c>
      <c r="B273" s="9">
        <v>1103909</v>
      </c>
      <c r="C273" s="9" t="s">
        <v>134</v>
      </c>
    </row>
    <row r="274" spans="1:3" x14ac:dyDescent="0.2">
      <c r="A274" s="9">
        <v>2021</v>
      </c>
      <c r="B274" s="9">
        <v>1127927</v>
      </c>
      <c r="C274" s="9" t="s">
        <v>134</v>
      </c>
    </row>
    <row r="275" spans="1:3" x14ac:dyDescent="0.2">
      <c r="A275" s="9">
        <v>2021</v>
      </c>
      <c r="B275" s="9">
        <v>1179970</v>
      </c>
      <c r="C275" s="9" t="s">
        <v>134</v>
      </c>
    </row>
    <row r="276" spans="1:3" x14ac:dyDescent="0.2">
      <c r="A276" s="9">
        <v>2021</v>
      </c>
      <c r="B276" s="9">
        <v>123336</v>
      </c>
      <c r="C276" s="9" t="s">
        <v>134</v>
      </c>
    </row>
    <row r="277" spans="1:3" x14ac:dyDescent="0.2">
      <c r="A277" s="9">
        <v>2021</v>
      </c>
      <c r="B277" s="9">
        <v>1103692</v>
      </c>
      <c r="C277" s="9" t="s">
        <v>134</v>
      </c>
    </row>
    <row r="278" spans="1:3" x14ac:dyDescent="0.2">
      <c r="A278" s="9">
        <v>2021</v>
      </c>
      <c r="B278" s="9">
        <v>123336</v>
      </c>
      <c r="C278" s="9" t="s">
        <v>134</v>
      </c>
    </row>
    <row r="279" spans="1:3" x14ac:dyDescent="0.2">
      <c r="A279" s="9">
        <v>2021</v>
      </c>
      <c r="B279" s="9">
        <v>1308687</v>
      </c>
      <c r="C279" s="9" t="s">
        <v>134</v>
      </c>
    </row>
    <row r="280" spans="1:3" x14ac:dyDescent="0.2">
      <c r="A280" s="9">
        <v>2021</v>
      </c>
      <c r="B280" s="9">
        <v>1127926</v>
      </c>
      <c r="C280" s="9" t="s">
        <v>134</v>
      </c>
    </row>
    <row r="281" spans="1:3" x14ac:dyDescent="0.2">
      <c r="A281" s="9">
        <v>2021</v>
      </c>
      <c r="B281" s="9">
        <v>1127927</v>
      </c>
      <c r="C281" s="9" t="s">
        <v>134</v>
      </c>
    </row>
    <row r="282" spans="1:3" x14ac:dyDescent="0.2">
      <c r="A282" s="9">
        <v>2021</v>
      </c>
      <c r="B282" s="9">
        <v>123336</v>
      </c>
      <c r="C282" s="9" t="s">
        <v>134</v>
      </c>
    </row>
    <row r="283" spans="1:3" x14ac:dyDescent="0.2">
      <c r="A283" s="9">
        <v>2021</v>
      </c>
      <c r="B283" s="9">
        <v>1127927</v>
      </c>
      <c r="C283" s="9" t="s">
        <v>134</v>
      </c>
    </row>
    <row r="284" spans="1:3" x14ac:dyDescent="0.2">
      <c r="A284" s="9">
        <v>2021</v>
      </c>
      <c r="B284" s="9">
        <v>1308687</v>
      </c>
      <c r="C284" s="9" t="s">
        <v>134</v>
      </c>
    </row>
    <row r="285" spans="1:3" x14ac:dyDescent="0.2">
      <c r="A285" s="9">
        <v>2021</v>
      </c>
      <c r="B285" s="9">
        <v>123336</v>
      </c>
      <c r="C285" s="9" t="s">
        <v>134</v>
      </c>
    </row>
    <row r="286" spans="1:3" x14ac:dyDescent="0.2">
      <c r="A286" s="9">
        <v>2021</v>
      </c>
      <c r="B286" s="9">
        <v>1103692</v>
      </c>
      <c r="C286" s="9" t="s">
        <v>134</v>
      </c>
    </row>
    <row r="287" spans="1:3" x14ac:dyDescent="0.2">
      <c r="A287" s="9">
        <v>2021</v>
      </c>
      <c r="B287" s="9">
        <v>1127924</v>
      </c>
      <c r="C287" s="9" t="s">
        <v>134</v>
      </c>
    </row>
    <row r="288" spans="1:3" x14ac:dyDescent="0.2">
      <c r="A288" s="9">
        <v>2021</v>
      </c>
      <c r="B288" s="9">
        <v>1127924</v>
      </c>
      <c r="C288" s="9" t="s">
        <v>134</v>
      </c>
    </row>
    <row r="289" spans="1:3" x14ac:dyDescent="0.2">
      <c r="A289" s="9">
        <v>2021</v>
      </c>
      <c r="B289" s="9">
        <v>1127926</v>
      </c>
      <c r="C289" s="9" t="s">
        <v>134</v>
      </c>
    </row>
    <row r="290" spans="1:3" x14ac:dyDescent="0.2">
      <c r="A290" s="9">
        <v>2021</v>
      </c>
      <c r="B290" s="9">
        <v>1319230</v>
      </c>
      <c r="C290" s="9" t="s">
        <v>134</v>
      </c>
    </row>
    <row r="291" spans="1:3" x14ac:dyDescent="0.2">
      <c r="A291" s="9">
        <v>2021</v>
      </c>
      <c r="B291" s="9">
        <v>1179970</v>
      </c>
      <c r="C291" s="9" t="s">
        <v>134</v>
      </c>
    </row>
    <row r="292" spans="1:3" x14ac:dyDescent="0.2">
      <c r="A292" s="9">
        <v>2021</v>
      </c>
      <c r="B292" s="9">
        <v>1127926</v>
      </c>
      <c r="C292" s="9" t="s">
        <v>134</v>
      </c>
    </row>
    <row r="293" spans="1:3" x14ac:dyDescent="0.2">
      <c r="A293" s="9">
        <v>2021</v>
      </c>
      <c r="B293" s="9">
        <v>1365444</v>
      </c>
      <c r="C293" s="9" t="s">
        <v>134</v>
      </c>
    </row>
    <row r="294" spans="1:3" x14ac:dyDescent="0.2">
      <c r="A294" s="9">
        <v>2021</v>
      </c>
      <c r="B294" s="9">
        <v>1103692</v>
      </c>
      <c r="C294" s="9" t="s">
        <v>134</v>
      </c>
    </row>
    <row r="295" spans="1:3" x14ac:dyDescent="0.2">
      <c r="A295" s="9">
        <v>2021</v>
      </c>
      <c r="B295" s="9">
        <v>1127926</v>
      </c>
      <c r="C295" s="9" t="s">
        <v>134</v>
      </c>
    </row>
    <row r="296" spans="1:3" x14ac:dyDescent="0.2">
      <c r="A296" s="9">
        <v>2021</v>
      </c>
      <c r="B296" s="9">
        <v>1179970</v>
      </c>
      <c r="C296" s="9" t="s">
        <v>134</v>
      </c>
    </row>
    <row r="297" spans="1:3" x14ac:dyDescent="0.2">
      <c r="A297" s="9">
        <v>2021</v>
      </c>
      <c r="B297" s="9">
        <v>1127927</v>
      </c>
      <c r="C297" s="9" t="s">
        <v>134</v>
      </c>
    </row>
    <row r="298" spans="1:3" x14ac:dyDescent="0.2">
      <c r="A298" s="9">
        <v>2021</v>
      </c>
      <c r="B298" s="9">
        <v>1308687</v>
      </c>
      <c r="C298" s="9" t="s">
        <v>134</v>
      </c>
    </row>
    <row r="299" spans="1:3" x14ac:dyDescent="0.2">
      <c r="A299" s="9">
        <v>2021</v>
      </c>
      <c r="B299" s="9">
        <v>1103692</v>
      </c>
      <c r="C299" s="9" t="s">
        <v>134</v>
      </c>
    </row>
    <row r="300" spans="1:3" x14ac:dyDescent="0.2">
      <c r="A300" s="9">
        <v>2021</v>
      </c>
      <c r="B300" s="9">
        <v>1308687</v>
      </c>
      <c r="C300" s="9" t="s">
        <v>134</v>
      </c>
    </row>
    <row r="301" spans="1:3" x14ac:dyDescent="0.2">
      <c r="A301" s="9">
        <v>2021</v>
      </c>
      <c r="B301" s="9">
        <v>1103657</v>
      </c>
      <c r="C301" s="9" t="s">
        <v>134</v>
      </c>
    </row>
    <row r="302" spans="1:3" x14ac:dyDescent="0.2">
      <c r="A302" s="9">
        <v>2021</v>
      </c>
      <c r="B302" s="9">
        <v>1179970</v>
      </c>
      <c r="C302" s="9" t="s">
        <v>134</v>
      </c>
    </row>
    <row r="303" spans="1:3" x14ac:dyDescent="0.2">
      <c r="A303" s="9">
        <v>2021</v>
      </c>
      <c r="B303" s="9">
        <v>108730</v>
      </c>
      <c r="C303" s="9" t="s">
        <v>134</v>
      </c>
    </row>
    <row r="304" spans="1:3" x14ac:dyDescent="0.2">
      <c r="A304" s="9">
        <v>2021</v>
      </c>
      <c r="B304" s="9">
        <v>1179970</v>
      </c>
      <c r="C304" s="9" t="s">
        <v>134</v>
      </c>
    </row>
    <row r="305" spans="1:3" x14ac:dyDescent="0.2">
      <c r="A305" s="9">
        <v>2021</v>
      </c>
      <c r="B305" s="9">
        <v>1127926</v>
      </c>
      <c r="C305" s="9" t="s">
        <v>134</v>
      </c>
    </row>
    <row r="306" spans="1:3" x14ac:dyDescent="0.2">
      <c r="A306" s="9">
        <v>2021</v>
      </c>
      <c r="B306" s="9">
        <v>1308687</v>
      </c>
      <c r="C306" s="9" t="s">
        <v>134</v>
      </c>
    </row>
    <row r="307" spans="1:3" x14ac:dyDescent="0.2">
      <c r="A307" s="9">
        <v>2021</v>
      </c>
      <c r="B307" s="9">
        <v>1365444</v>
      </c>
      <c r="C307" s="9" t="s">
        <v>134</v>
      </c>
    </row>
    <row r="308" spans="1:3" x14ac:dyDescent="0.2">
      <c r="A308" s="9">
        <v>2021</v>
      </c>
      <c r="B308" s="9">
        <v>1179970</v>
      </c>
      <c r="C308" s="9" t="s">
        <v>134</v>
      </c>
    </row>
    <row r="309" spans="1:3" x14ac:dyDescent="0.2">
      <c r="A309" s="9">
        <v>2021</v>
      </c>
      <c r="B309" s="9">
        <v>1127926</v>
      </c>
      <c r="C309" s="9" t="s">
        <v>134</v>
      </c>
    </row>
    <row r="310" spans="1:3" x14ac:dyDescent="0.2">
      <c r="A310" s="9">
        <v>2021</v>
      </c>
      <c r="B310" s="9">
        <v>108730</v>
      </c>
      <c r="C310" s="9" t="s">
        <v>134</v>
      </c>
    </row>
    <row r="311" spans="1:3" x14ac:dyDescent="0.2">
      <c r="A311" s="9">
        <v>2021</v>
      </c>
      <c r="B311" s="9">
        <v>108730</v>
      </c>
      <c r="C311" s="9" t="s">
        <v>134</v>
      </c>
    </row>
    <row r="312" spans="1:3" x14ac:dyDescent="0.2">
      <c r="A312" s="9">
        <v>2021</v>
      </c>
      <c r="B312" s="9">
        <v>108730</v>
      </c>
      <c r="C312" s="9" t="s">
        <v>134</v>
      </c>
    </row>
    <row r="313" spans="1:3" x14ac:dyDescent="0.2">
      <c r="A313" s="9">
        <v>2021</v>
      </c>
      <c r="B313" s="9">
        <v>1103657</v>
      </c>
      <c r="C313" s="9" t="s">
        <v>134</v>
      </c>
    </row>
    <row r="314" spans="1:3" x14ac:dyDescent="0.2">
      <c r="A314" s="9">
        <v>2021</v>
      </c>
      <c r="B314" s="9">
        <v>1127927</v>
      </c>
      <c r="C314" s="9" t="s">
        <v>134</v>
      </c>
    </row>
    <row r="315" spans="1:3" x14ac:dyDescent="0.2">
      <c r="A315" s="9">
        <v>2021</v>
      </c>
      <c r="B315" s="9">
        <v>1365444</v>
      </c>
      <c r="C315" s="9" t="s">
        <v>134</v>
      </c>
    </row>
    <row r="316" spans="1:3" x14ac:dyDescent="0.2">
      <c r="A316" s="9">
        <v>2021</v>
      </c>
      <c r="B316" s="9">
        <v>108730</v>
      </c>
      <c r="C316" s="9" t="s">
        <v>134</v>
      </c>
    </row>
    <row r="317" spans="1:3" x14ac:dyDescent="0.2">
      <c r="A317" s="9">
        <v>2021</v>
      </c>
      <c r="B317" s="9">
        <v>123336</v>
      </c>
      <c r="C317" s="9" t="s">
        <v>134</v>
      </c>
    </row>
    <row r="318" spans="1:3" x14ac:dyDescent="0.2">
      <c r="A318" s="9">
        <v>2021</v>
      </c>
      <c r="B318" s="9">
        <v>123336</v>
      </c>
      <c r="C318" s="9" t="s">
        <v>966</v>
      </c>
    </row>
    <row r="319" spans="1:3" x14ac:dyDescent="0.2">
      <c r="A319" s="9">
        <v>2021</v>
      </c>
      <c r="B319" s="9">
        <v>123336</v>
      </c>
      <c r="C319" s="9" t="s">
        <v>966</v>
      </c>
    </row>
    <row r="320" spans="1:3" x14ac:dyDescent="0.2">
      <c r="A320" s="9">
        <v>2021</v>
      </c>
      <c r="B320" s="9">
        <v>1179970</v>
      </c>
      <c r="C320" s="9" t="s">
        <v>966</v>
      </c>
    </row>
    <row r="321" spans="1:3" x14ac:dyDescent="0.2">
      <c r="A321" s="9">
        <v>2021</v>
      </c>
      <c r="B321" s="9">
        <v>1179970</v>
      </c>
      <c r="C321" s="9" t="s">
        <v>966</v>
      </c>
    </row>
    <row r="322" spans="1:3" x14ac:dyDescent="0.2">
      <c r="A322" s="9">
        <v>2021</v>
      </c>
      <c r="B322" s="9">
        <v>123336</v>
      </c>
      <c r="C322" s="9" t="s">
        <v>966</v>
      </c>
    </row>
    <row r="323" spans="1:3" x14ac:dyDescent="0.2">
      <c r="A323" s="9">
        <v>2021</v>
      </c>
      <c r="B323" s="9">
        <v>1117076</v>
      </c>
      <c r="C323" s="9" t="s">
        <v>966</v>
      </c>
    </row>
    <row r="324" spans="1:3" x14ac:dyDescent="0.2">
      <c r="A324" s="9">
        <v>2021</v>
      </c>
      <c r="B324" s="9">
        <v>1179970</v>
      </c>
      <c r="C324" s="9" t="s">
        <v>966</v>
      </c>
    </row>
    <row r="325" spans="1:3" x14ac:dyDescent="0.2">
      <c r="A325" s="9">
        <v>2021</v>
      </c>
      <c r="B325" s="9">
        <v>1103909</v>
      </c>
      <c r="C325" s="9" t="s">
        <v>966</v>
      </c>
    </row>
    <row r="326" spans="1:3" x14ac:dyDescent="0.2">
      <c r="A326" s="9">
        <v>2021</v>
      </c>
      <c r="B326" s="9">
        <v>123336</v>
      </c>
      <c r="C326" s="9" t="s">
        <v>966</v>
      </c>
    </row>
    <row r="327" spans="1:3" x14ac:dyDescent="0.2">
      <c r="A327" s="9">
        <v>2021</v>
      </c>
      <c r="B327" s="9">
        <v>108730</v>
      </c>
      <c r="C327" s="9" t="s">
        <v>966</v>
      </c>
    </row>
    <row r="328" spans="1:3" x14ac:dyDescent="0.2">
      <c r="A328" s="9">
        <v>2021</v>
      </c>
      <c r="B328" s="9">
        <v>1179970</v>
      </c>
      <c r="C328" s="9" t="s">
        <v>966</v>
      </c>
    </row>
    <row r="329" spans="1:3" x14ac:dyDescent="0.2">
      <c r="A329" s="9">
        <v>2021</v>
      </c>
      <c r="B329" s="9">
        <v>1308687</v>
      </c>
      <c r="C329" s="9" t="s">
        <v>966</v>
      </c>
    </row>
    <row r="330" spans="1:3" x14ac:dyDescent="0.2">
      <c r="A330" s="9">
        <v>2021</v>
      </c>
      <c r="B330" s="9">
        <v>1127924</v>
      </c>
      <c r="C330" s="9" t="s">
        <v>966</v>
      </c>
    </row>
    <row r="331" spans="1:3" x14ac:dyDescent="0.2">
      <c r="A331" s="9">
        <v>2021</v>
      </c>
      <c r="B331" s="9">
        <v>1103657</v>
      </c>
      <c r="C331" s="9" t="s">
        <v>966</v>
      </c>
    </row>
    <row r="332" spans="1:3" x14ac:dyDescent="0.2">
      <c r="A332" s="9">
        <v>2021</v>
      </c>
      <c r="B332" s="9">
        <v>1308687</v>
      </c>
      <c r="C332" s="9" t="s">
        <v>966</v>
      </c>
    </row>
    <row r="333" spans="1:3" x14ac:dyDescent="0.2">
      <c r="A333" s="9">
        <v>2021</v>
      </c>
      <c r="B333" s="9">
        <v>1127926</v>
      </c>
      <c r="C333" s="9" t="s">
        <v>966</v>
      </c>
    </row>
    <row r="334" spans="1:3" x14ac:dyDescent="0.2">
      <c r="A334" s="9">
        <v>2021</v>
      </c>
      <c r="B334" s="9">
        <v>1308687</v>
      </c>
      <c r="C334" s="9" t="s">
        <v>966</v>
      </c>
    </row>
    <row r="335" spans="1:3" x14ac:dyDescent="0.2">
      <c r="A335" s="9">
        <v>2021</v>
      </c>
      <c r="B335" s="9">
        <v>1179970</v>
      </c>
      <c r="C335" s="9" t="s">
        <v>966</v>
      </c>
    </row>
    <row r="336" spans="1:3" x14ac:dyDescent="0.2">
      <c r="A336" s="9">
        <v>2021</v>
      </c>
      <c r="B336" s="9">
        <v>1179970</v>
      </c>
      <c r="C336" s="9" t="s">
        <v>966</v>
      </c>
    </row>
    <row r="337" spans="1:3" x14ac:dyDescent="0.2">
      <c r="A337" s="9">
        <v>2021</v>
      </c>
      <c r="B337" s="9">
        <v>108730</v>
      </c>
      <c r="C337" s="9" t="s">
        <v>966</v>
      </c>
    </row>
    <row r="338" spans="1:3" x14ac:dyDescent="0.2">
      <c r="A338" s="9">
        <v>2021</v>
      </c>
      <c r="B338" s="9">
        <v>1319230</v>
      </c>
      <c r="C338" s="9" t="s">
        <v>966</v>
      </c>
    </row>
    <row r="339" spans="1:3" x14ac:dyDescent="0.2">
      <c r="A339" s="9">
        <v>2021</v>
      </c>
      <c r="B339" s="9">
        <v>1179970</v>
      </c>
      <c r="C339" s="9" t="s">
        <v>966</v>
      </c>
    </row>
    <row r="340" spans="1:3" x14ac:dyDescent="0.2">
      <c r="A340" s="9">
        <v>2021</v>
      </c>
      <c r="B340" s="9">
        <v>1319230</v>
      </c>
      <c r="C340" s="9" t="s">
        <v>966</v>
      </c>
    </row>
    <row r="341" spans="1:3" x14ac:dyDescent="0.2">
      <c r="A341" s="9">
        <v>2021</v>
      </c>
      <c r="B341" s="9">
        <v>123336</v>
      </c>
      <c r="C341" s="9" t="s">
        <v>966</v>
      </c>
    </row>
    <row r="342" spans="1:3" x14ac:dyDescent="0.2">
      <c r="A342" s="9">
        <v>2021</v>
      </c>
      <c r="B342" s="9">
        <v>123336</v>
      </c>
      <c r="C342" s="9" t="s">
        <v>976</v>
      </c>
    </row>
    <row r="343" spans="1:3" x14ac:dyDescent="0.2">
      <c r="A343" s="9">
        <v>2021</v>
      </c>
      <c r="B343" s="9">
        <v>123336</v>
      </c>
      <c r="C343" s="9" t="s">
        <v>976</v>
      </c>
    </row>
    <row r="344" spans="1:3" x14ac:dyDescent="0.2">
      <c r="A344" s="9">
        <v>2021</v>
      </c>
      <c r="B344" s="9">
        <v>123336</v>
      </c>
      <c r="C344" s="9" t="s">
        <v>976</v>
      </c>
    </row>
    <row r="345" spans="1:3" x14ac:dyDescent="0.2">
      <c r="A345" s="9">
        <v>2021</v>
      </c>
      <c r="B345" s="9">
        <v>123336</v>
      </c>
      <c r="C345" s="9" t="s">
        <v>976</v>
      </c>
    </row>
    <row r="346" spans="1:3" x14ac:dyDescent="0.2">
      <c r="A346" s="9">
        <v>2021</v>
      </c>
      <c r="B346" s="9">
        <v>123336</v>
      </c>
      <c r="C346" s="9" t="s">
        <v>976</v>
      </c>
    </row>
    <row r="347" spans="1:3" x14ac:dyDescent="0.2">
      <c r="A347" s="9">
        <v>2021</v>
      </c>
      <c r="B347" s="9">
        <v>123336</v>
      </c>
      <c r="C347" s="9" t="s">
        <v>976</v>
      </c>
    </row>
    <row r="348" spans="1:3" x14ac:dyDescent="0.2">
      <c r="A348" s="9">
        <v>2021</v>
      </c>
      <c r="B348" s="9">
        <v>123336</v>
      </c>
      <c r="C348" s="9" t="s">
        <v>976</v>
      </c>
    </row>
    <row r="349" spans="1:3" x14ac:dyDescent="0.2">
      <c r="A349" s="9">
        <v>2021</v>
      </c>
      <c r="B349" s="9">
        <v>123336</v>
      </c>
      <c r="C349" s="9" t="s">
        <v>976</v>
      </c>
    </row>
    <row r="350" spans="1:3" x14ac:dyDescent="0.2">
      <c r="A350" s="9">
        <v>2021</v>
      </c>
      <c r="B350" s="9">
        <v>1179970</v>
      </c>
      <c r="C350" s="9" t="s">
        <v>976</v>
      </c>
    </row>
    <row r="351" spans="1:3" x14ac:dyDescent="0.2">
      <c r="A351" s="9">
        <v>2021</v>
      </c>
      <c r="B351" s="9">
        <v>123336</v>
      </c>
      <c r="C351" s="9" t="s">
        <v>976</v>
      </c>
    </row>
    <row r="352" spans="1:3" x14ac:dyDescent="0.2">
      <c r="A352" s="9">
        <v>2021</v>
      </c>
      <c r="B352" s="9">
        <v>1117076</v>
      </c>
      <c r="C352" s="9" t="s">
        <v>976</v>
      </c>
    </row>
    <row r="353" spans="1:3" x14ac:dyDescent="0.2">
      <c r="A353" s="9">
        <v>2021</v>
      </c>
      <c r="B353" s="9">
        <v>123336</v>
      </c>
      <c r="C353" s="9" t="s">
        <v>976</v>
      </c>
    </row>
    <row r="354" spans="1:3" x14ac:dyDescent="0.2">
      <c r="A354" s="9">
        <v>2021</v>
      </c>
      <c r="B354" s="9">
        <v>123336</v>
      </c>
      <c r="C354" s="9" t="s">
        <v>976</v>
      </c>
    </row>
    <row r="355" spans="1:3" x14ac:dyDescent="0.2">
      <c r="A355" s="9">
        <v>2021</v>
      </c>
      <c r="B355" s="9">
        <v>123336</v>
      </c>
      <c r="C355" s="9" t="s">
        <v>976</v>
      </c>
    </row>
    <row r="356" spans="1:3" x14ac:dyDescent="0.2">
      <c r="A356" s="9">
        <v>2021</v>
      </c>
      <c r="B356" s="9">
        <v>1319230</v>
      </c>
      <c r="C356" s="9" t="s">
        <v>976</v>
      </c>
    </row>
    <row r="357" spans="1:3" x14ac:dyDescent="0.2">
      <c r="A357" s="9">
        <v>2021</v>
      </c>
      <c r="B357" s="9">
        <v>1179970</v>
      </c>
      <c r="C357" s="9" t="s">
        <v>976</v>
      </c>
    </row>
    <row r="358" spans="1:3" x14ac:dyDescent="0.2">
      <c r="A358" s="9">
        <v>2021</v>
      </c>
      <c r="B358" s="9">
        <v>123336</v>
      </c>
      <c r="C358" s="9" t="s">
        <v>976</v>
      </c>
    </row>
    <row r="359" spans="1:3" x14ac:dyDescent="0.2">
      <c r="A359" s="9">
        <v>2021</v>
      </c>
      <c r="B359" s="9">
        <v>1179970</v>
      </c>
      <c r="C359" s="9" t="s">
        <v>976</v>
      </c>
    </row>
    <row r="360" spans="1:3" x14ac:dyDescent="0.2">
      <c r="A360" s="9">
        <v>2021</v>
      </c>
      <c r="B360" s="9">
        <v>123336</v>
      </c>
      <c r="C360" s="9" t="s">
        <v>976</v>
      </c>
    </row>
    <row r="361" spans="1:3" x14ac:dyDescent="0.2">
      <c r="A361" s="9">
        <v>2021</v>
      </c>
      <c r="B361" s="9">
        <v>123336</v>
      </c>
      <c r="C361" s="9" t="s">
        <v>976</v>
      </c>
    </row>
    <row r="362" spans="1:3" x14ac:dyDescent="0.2">
      <c r="A362" s="9">
        <v>2021</v>
      </c>
      <c r="B362" s="9">
        <v>123336</v>
      </c>
      <c r="C362" s="9" t="s">
        <v>976</v>
      </c>
    </row>
    <row r="363" spans="1:3" x14ac:dyDescent="0.2">
      <c r="A363" s="9">
        <v>2021</v>
      </c>
      <c r="B363" s="9">
        <v>123336</v>
      </c>
      <c r="C363" s="9" t="s">
        <v>976</v>
      </c>
    </row>
    <row r="364" spans="1:3" x14ac:dyDescent="0.2">
      <c r="A364" s="9">
        <v>2021</v>
      </c>
      <c r="B364" s="9">
        <v>1127927</v>
      </c>
      <c r="C364" s="9" t="s">
        <v>976</v>
      </c>
    </row>
    <row r="365" spans="1:3" x14ac:dyDescent="0.2">
      <c r="A365" s="9">
        <v>2021</v>
      </c>
      <c r="B365" s="9">
        <v>1127927</v>
      </c>
      <c r="C365" s="9" t="s">
        <v>976</v>
      </c>
    </row>
    <row r="366" spans="1:3" x14ac:dyDescent="0.2">
      <c r="A366" s="9">
        <v>2021</v>
      </c>
      <c r="B366" s="9">
        <v>108730</v>
      </c>
      <c r="C366" s="9" t="s">
        <v>976</v>
      </c>
    </row>
    <row r="367" spans="1:3" x14ac:dyDescent="0.2">
      <c r="A367" s="9">
        <v>2021</v>
      </c>
      <c r="B367" s="9">
        <v>1179970</v>
      </c>
      <c r="C367" s="9" t="s">
        <v>976</v>
      </c>
    </row>
    <row r="368" spans="1:3" x14ac:dyDescent="0.2">
      <c r="A368" s="9">
        <v>2021</v>
      </c>
      <c r="B368" s="9">
        <v>123336</v>
      </c>
      <c r="C368" s="9" t="s">
        <v>976</v>
      </c>
    </row>
    <row r="369" spans="1:3" x14ac:dyDescent="0.2">
      <c r="A369" s="9">
        <v>2021</v>
      </c>
      <c r="B369" s="9">
        <v>1308687</v>
      </c>
      <c r="C369" s="9" t="s">
        <v>976</v>
      </c>
    </row>
    <row r="370" spans="1:3" x14ac:dyDescent="0.2">
      <c r="A370" s="9">
        <v>2021</v>
      </c>
      <c r="B370" s="9">
        <v>123336</v>
      </c>
      <c r="C370" s="9" t="s">
        <v>976</v>
      </c>
    </row>
    <row r="371" spans="1:3" x14ac:dyDescent="0.2">
      <c r="A371" s="9">
        <v>2021</v>
      </c>
      <c r="B371" s="9">
        <v>1179970</v>
      </c>
      <c r="C371" s="9" t="s">
        <v>976</v>
      </c>
    </row>
    <row r="372" spans="1:3" x14ac:dyDescent="0.2">
      <c r="A372" s="9">
        <v>2021</v>
      </c>
      <c r="B372" s="9">
        <v>1308687</v>
      </c>
      <c r="C372" s="9" t="s">
        <v>976</v>
      </c>
    </row>
    <row r="373" spans="1:3" x14ac:dyDescent="0.2">
      <c r="A373" s="9">
        <v>2021</v>
      </c>
      <c r="B373" s="9">
        <v>123336</v>
      </c>
      <c r="C373" s="9" t="s">
        <v>976</v>
      </c>
    </row>
    <row r="374" spans="1:3" x14ac:dyDescent="0.2">
      <c r="A374" s="9">
        <v>2021</v>
      </c>
      <c r="B374" s="9">
        <v>1179970</v>
      </c>
      <c r="C374" s="9" t="s">
        <v>976</v>
      </c>
    </row>
    <row r="375" spans="1:3" x14ac:dyDescent="0.2">
      <c r="A375" s="9">
        <v>2021</v>
      </c>
      <c r="B375" s="9">
        <v>123336</v>
      </c>
      <c r="C375" s="9" t="s">
        <v>976</v>
      </c>
    </row>
    <row r="376" spans="1:3" x14ac:dyDescent="0.2">
      <c r="A376" s="9">
        <v>2021</v>
      </c>
      <c r="B376" s="9">
        <v>1127927</v>
      </c>
      <c r="C376" s="9" t="s">
        <v>976</v>
      </c>
    </row>
    <row r="377" spans="1:3" x14ac:dyDescent="0.2">
      <c r="A377" s="9">
        <v>2021</v>
      </c>
      <c r="B377" s="9">
        <v>1103909</v>
      </c>
      <c r="C377" s="9" t="s">
        <v>976</v>
      </c>
    </row>
    <row r="378" spans="1:3" x14ac:dyDescent="0.2">
      <c r="A378" s="9">
        <v>2021</v>
      </c>
      <c r="B378" s="9">
        <v>123336</v>
      </c>
      <c r="C378" s="9" t="s">
        <v>976</v>
      </c>
    </row>
    <row r="379" spans="1:3" x14ac:dyDescent="0.2">
      <c r="A379" s="9">
        <v>2021</v>
      </c>
      <c r="B379" s="9">
        <v>123336</v>
      </c>
      <c r="C379" s="9" t="s">
        <v>976</v>
      </c>
    </row>
    <row r="380" spans="1:3" x14ac:dyDescent="0.2">
      <c r="A380" s="9">
        <v>2021</v>
      </c>
      <c r="B380" s="9">
        <v>1117076</v>
      </c>
      <c r="C380" s="9" t="s">
        <v>976</v>
      </c>
    </row>
    <row r="381" spans="1:3" x14ac:dyDescent="0.2">
      <c r="A381" s="9">
        <v>2021</v>
      </c>
      <c r="B381" s="9">
        <v>123336</v>
      </c>
      <c r="C381" s="9" t="s">
        <v>976</v>
      </c>
    </row>
    <row r="382" spans="1:3" x14ac:dyDescent="0.2">
      <c r="A382" s="9">
        <v>2021</v>
      </c>
      <c r="B382" s="9">
        <v>123336</v>
      </c>
      <c r="C382" s="9" t="s">
        <v>976</v>
      </c>
    </row>
    <row r="383" spans="1:3" x14ac:dyDescent="0.2">
      <c r="A383" s="9">
        <v>2021</v>
      </c>
      <c r="B383" s="9">
        <v>1179970</v>
      </c>
      <c r="C383" s="9" t="s">
        <v>976</v>
      </c>
    </row>
    <row r="384" spans="1:3" x14ac:dyDescent="0.2">
      <c r="A384" s="9">
        <v>2021</v>
      </c>
      <c r="B384" s="9">
        <v>123336</v>
      </c>
      <c r="C384" s="9" t="s">
        <v>976</v>
      </c>
    </row>
    <row r="385" spans="1:3" x14ac:dyDescent="0.2">
      <c r="A385" s="9">
        <v>2021</v>
      </c>
      <c r="B385" s="9">
        <v>1308687</v>
      </c>
      <c r="C385" s="9" t="s">
        <v>976</v>
      </c>
    </row>
    <row r="386" spans="1:3" x14ac:dyDescent="0.2">
      <c r="A386" s="9">
        <v>2021</v>
      </c>
      <c r="B386" s="9">
        <v>1179970</v>
      </c>
      <c r="C386" s="9" t="s">
        <v>976</v>
      </c>
    </row>
    <row r="387" spans="1:3" x14ac:dyDescent="0.2">
      <c r="A387" s="9">
        <v>2021</v>
      </c>
      <c r="B387" s="9">
        <v>108730</v>
      </c>
      <c r="C387" s="9" t="s">
        <v>976</v>
      </c>
    </row>
    <row r="388" spans="1:3" x14ac:dyDescent="0.2">
      <c r="A388" s="9">
        <v>2021</v>
      </c>
      <c r="B388" s="9">
        <v>1308687</v>
      </c>
      <c r="C388" s="9" t="s">
        <v>976</v>
      </c>
    </row>
    <row r="389" spans="1:3" x14ac:dyDescent="0.2">
      <c r="A389" s="9">
        <v>2021</v>
      </c>
      <c r="B389" s="9">
        <v>123336</v>
      </c>
      <c r="C389" s="9" t="s">
        <v>976</v>
      </c>
    </row>
    <row r="390" spans="1:3" x14ac:dyDescent="0.2">
      <c r="A390" s="9">
        <v>2021</v>
      </c>
      <c r="B390" s="9">
        <v>1127924</v>
      </c>
      <c r="C390" s="9" t="s">
        <v>976</v>
      </c>
    </row>
    <row r="391" spans="1:3" x14ac:dyDescent="0.2">
      <c r="A391" s="9">
        <v>2021</v>
      </c>
      <c r="B391" s="9">
        <v>123336</v>
      </c>
      <c r="C391" s="9" t="s">
        <v>976</v>
      </c>
    </row>
    <row r="392" spans="1:3" x14ac:dyDescent="0.2">
      <c r="A392" s="9">
        <v>2021</v>
      </c>
      <c r="B392" s="9">
        <v>1117076</v>
      </c>
      <c r="C392" s="9" t="s">
        <v>976</v>
      </c>
    </row>
    <row r="393" spans="1:3" x14ac:dyDescent="0.2">
      <c r="A393" s="9">
        <v>2021</v>
      </c>
      <c r="B393" s="9">
        <v>1103909</v>
      </c>
      <c r="C393" s="9" t="s">
        <v>976</v>
      </c>
    </row>
    <row r="394" spans="1:3" x14ac:dyDescent="0.2">
      <c r="A394" s="9">
        <v>2021</v>
      </c>
      <c r="B394" s="9">
        <v>123336</v>
      </c>
      <c r="C394" s="9" t="s">
        <v>976</v>
      </c>
    </row>
    <row r="395" spans="1:3" x14ac:dyDescent="0.2">
      <c r="A395" s="9">
        <v>2021</v>
      </c>
      <c r="B395" s="9">
        <v>1117076</v>
      </c>
      <c r="C395" s="9" t="s">
        <v>976</v>
      </c>
    </row>
    <row r="396" spans="1:3" x14ac:dyDescent="0.2">
      <c r="A396" s="9">
        <v>2021</v>
      </c>
      <c r="B396" s="9">
        <v>1117076</v>
      </c>
      <c r="C396" s="9" t="s">
        <v>976</v>
      </c>
    </row>
    <row r="397" spans="1:3" x14ac:dyDescent="0.2">
      <c r="A397" s="9">
        <v>2021</v>
      </c>
      <c r="B397" s="9">
        <v>1127924</v>
      </c>
      <c r="C397" s="9" t="s">
        <v>976</v>
      </c>
    </row>
    <row r="398" spans="1:3" x14ac:dyDescent="0.2">
      <c r="A398" s="9">
        <v>2021</v>
      </c>
      <c r="B398" s="9">
        <v>108730</v>
      </c>
      <c r="C398" s="9" t="s">
        <v>976</v>
      </c>
    </row>
    <row r="399" spans="1:3" x14ac:dyDescent="0.2">
      <c r="A399" s="9">
        <v>2021</v>
      </c>
      <c r="B399" s="9">
        <v>1179970</v>
      </c>
      <c r="C399" s="9" t="s">
        <v>976</v>
      </c>
    </row>
    <row r="400" spans="1:3" x14ac:dyDescent="0.2">
      <c r="A400" s="9">
        <v>2021</v>
      </c>
      <c r="B400" s="9">
        <v>1179970</v>
      </c>
      <c r="C400" s="9" t="s">
        <v>976</v>
      </c>
    </row>
    <row r="401" spans="1:3" x14ac:dyDescent="0.2">
      <c r="A401" s="9">
        <v>2021</v>
      </c>
      <c r="B401" s="9">
        <v>1179970</v>
      </c>
      <c r="C401" s="9" t="s">
        <v>976</v>
      </c>
    </row>
    <row r="402" spans="1:3" x14ac:dyDescent="0.2">
      <c r="A402" s="9">
        <v>2021</v>
      </c>
      <c r="B402" s="9">
        <v>1103657</v>
      </c>
      <c r="C402" s="9" t="s">
        <v>976</v>
      </c>
    </row>
    <row r="403" spans="1:3" x14ac:dyDescent="0.2">
      <c r="A403" s="9">
        <v>2021</v>
      </c>
      <c r="B403" s="9">
        <v>1179970</v>
      </c>
      <c r="C403" s="9" t="s">
        <v>976</v>
      </c>
    </row>
    <row r="404" spans="1:3" x14ac:dyDescent="0.2">
      <c r="A404" s="9">
        <v>2021</v>
      </c>
      <c r="B404" s="9">
        <v>123336</v>
      </c>
      <c r="C404" s="9" t="s">
        <v>976</v>
      </c>
    </row>
    <row r="405" spans="1:3" x14ac:dyDescent="0.2">
      <c r="A405" s="9">
        <v>2021</v>
      </c>
      <c r="B405" s="9">
        <v>1103909</v>
      </c>
      <c r="C405" s="9" t="s">
        <v>976</v>
      </c>
    </row>
    <row r="406" spans="1:3" x14ac:dyDescent="0.2">
      <c r="A406" s="9">
        <v>2021</v>
      </c>
      <c r="B406" s="9">
        <v>1179970</v>
      </c>
      <c r="C406" s="9" t="s">
        <v>976</v>
      </c>
    </row>
    <row r="407" spans="1:3" x14ac:dyDescent="0.2">
      <c r="A407" s="9">
        <v>2021</v>
      </c>
      <c r="B407" s="9">
        <v>1365444</v>
      </c>
      <c r="C407" s="9" t="s">
        <v>976</v>
      </c>
    </row>
    <row r="408" spans="1:3" x14ac:dyDescent="0.2">
      <c r="A408" s="9">
        <v>2021</v>
      </c>
      <c r="B408" s="9">
        <v>1103692</v>
      </c>
      <c r="C408" s="9" t="s">
        <v>976</v>
      </c>
    </row>
    <row r="409" spans="1:3" x14ac:dyDescent="0.2">
      <c r="A409" s="9">
        <v>2021</v>
      </c>
      <c r="B409" s="9">
        <v>1179970</v>
      </c>
      <c r="C409" s="9" t="s">
        <v>976</v>
      </c>
    </row>
    <row r="410" spans="1:3" x14ac:dyDescent="0.2">
      <c r="A410" s="9">
        <v>2021</v>
      </c>
      <c r="B410" s="9">
        <v>1308687</v>
      </c>
      <c r="C410" s="9" t="s">
        <v>2236</v>
      </c>
    </row>
    <row r="411" spans="1:3" x14ac:dyDescent="0.2">
      <c r="A411" s="9">
        <v>2021</v>
      </c>
      <c r="B411" s="9">
        <v>1308687</v>
      </c>
      <c r="C411" s="9" t="s">
        <v>2236</v>
      </c>
    </row>
    <row r="412" spans="1:3" x14ac:dyDescent="0.2">
      <c r="A412" s="9">
        <v>2021</v>
      </c>
      <c r="B412" s="9">
        <v>123336</v>
      </c>
      <c r="C412" s="9" t="s">
        <v>2236</v>
      </c>
    </row>
    <row r="413" spans="1:3" x14ac:dyDescent="0.2">
      <c r="A413" s="9">
        <v>2021</v>
      </c>
      <c r="B413" s="9">
        <v>1117076</v>
      </c>
      <c r="C413" s="9" t="s">
        <v>2236</v>
      </c>
    </row>
    <row r="414" spans="1:3" x14ac:dyDescent="0.2">
      <c r="A414" s="9">
        <v>2021</v>
      </c>
      <c r="B414" s="9">
        <v>1127927</v>
      </c>
      <c r="C414" s="9" t="s">
        <v>2236</v>
      </c>
    </row>
    <row r="415" spans="1:3" x14ac:dyDescent="0.2">
      <c r="A415" s="9">
        <v>2021</v>
      </c>
      <c r="B415" s="9">
        <v>1308687</v>
      </c>
      <c r="C415" s="9" t="s">
        <v>2236</v>
      </c>
    </row>
    <row r="416" spans="1:3" x14ac:dyDescent="0.2">
      <c r="A416" s="9">
        <v>2021</v>
      </c>
      <c r="B416" s="9">
        <v>1179970</v>
      </c>
      <c r="C416" s="9" t="s">
        <v>2236</v>
      </c>
    </row>
    <row r="417" spans="1:3" x14ac:dyDescent="0.2">
      <c r="A417" s="9">
        <v>2021</v>
      </c>
      <c r="B417" s="9">
        <v>1103692</v>
      </c>
      <c r="C417" s="9" t="s">
        <v>2236</v>
      </c>
    </row>
    <row r="418" spans="1:3" x14ac:dyDescent="0.2">
      <c r="A418" s="9">
        <v>2021</v>
      </c>
      <c r="B418" s="9">
        <v>1103909</v>
      </c>
      <c r="C418" s="9" t="s">
        <v>2236</v>
      </c>
    </row>
    <row r="419" spans="1:3" x14ac:dyDescent="0.2">
      <c r="A419" s="9">
        <v>2021</v>
      </c>
      <c r="B419" s="9">
        <v>1179970</v>
      </c>
      <c r="C419" s="9" t="s">
        <v>2236</v>
      </c>
    </row>
    <row r="420" spans="1:3" x14ac:dyDescent="0.2">
      <c r="A420" s="9">
        <v>2021</v>
      </c>
      <c r="B420" s="9">
        <v>1308687</v>
      </c>
      <c r="C420" s="9" t="s">
        <v>2236</v>
      </c>
    </row>
    <row r="421" spans="1:3" x14ac:dyDescent="0.2">
      <c r="A421" s="9">
        <v>2021</v>
      </c>
      <c r="B421" s="9">
        <v>1179970</v>
      </c>
      <c r="C421" s="9" t="s">
        <v>2236</v>
      </c>
    </row>
    <row r="422" spans="1:3" x14ac:dyDescent="0.2">
      <c r="A422" s="9">
        <v>2021</v>
      </c>
      <c r="B422" s="9">
        <v>1103909</v>
      </c>
      <c r="C422" s="9" t="s">
        <v>2236</v>
      </c>
    </row>
    <row r="423" spans="1:3" x14ac:dyDescent="0.2">
      <c r="A423" s="9">
        <v>2021</v>
      </c>
      <c r="B423" s="9">
        <v>1319230</v>
      </c>
      <c r="C423" s="9" t="s">
        <v>2236</v>
      </c>
    </row>
    <row r="424" spans="1:3" x14ac:dyDescent="0.2">
      <c r="A424" s="9">
        <v>2021</v>
      </c>
      <c r="B424" s="9">
        <v>1179970</v>
      </c>
      <c r="C424" s="9" t="s">
        <v>2236</v>
      </c>
    </row>
    <row r="425" spans="1:3" x14ac:dyDescent="0.2">
      <c r="A425" s="9">
        <v>2021</v>
      </c>
      <c r="B425" s="9">
        <v>1103692</v>
      </c>
      <c r="C425" s="9" t="s">
        <v>2236</v>
      </c>
    </row>
    <row r="426" spans="1:3" x14ac:dyDescent="0.2">
      <c r="A426" s="9">
        <v>2021</v>
      </c>
      <c r="B426" s="9">
        <v>1127926</v>
      </c>
      <c r="C426" s="9" t="s">
        <v>2236</v>
      </c>
    </row>
    <row r="427" spans="1:3" x14ac:dyDescent="0.2">
      <c r="A427" s="9">
        <v>2021</v>
      </c>
      <c r="B427" s="9">
        <v>1179970</v>
      </c>
      <c r="C427" s="9" t="s">
        <v>2236</v>
      </c>
    </row>
    <row r="428" spans="1:3" x14ac:dyDescent="0.2">
      <c r="A428" s="9">
        <v>2021</v>
      </c>
      <c r="B428" s="9">
        <v>1117076</v>
      </c>
      <c r="C428" s="9" t="s">
        <v>2236</v>
      </c>
    </row>
    <row r="429" spans="1:3" x14ac:dyDescent="0.2">
      <c r="A429" s="9">
        <v>2021</v>
      </c>
      <c r="B429" s="9">
        <v>1308687</v>
      </c>
      <c r="C429" s="9" t="s">
        <v>2236</v>
      </c>
    </row>
    <row r="430" spans="1:3" x14ac:dyDescent="0.2">
      <c r="A430" s="9">
        <v>2021</v>
      </c>
      <c r="B430" s="9">
        <v>1103909</v>
      </c>
      <c r="C430" s="9" t="s">
        <v>2236</v>
      </c>
    </row>
    <row r="431" spans="1:3" x14ac:dyDescent="0.2">
      <c r="A431" s="9">
        <v>2021</v>
      </c>
      <c r="B431" s="9">
        <v>1103692</v>
      </c>
      <c r="C431" s="9" t="s">
        <v>2236</v>
      </c>
    </row>
    <row r="432" spans="1:3" x14ac:dyDescent="0.2">
      <c r="A432" s="9">
        <v>2021</v>
      </c>
      <c r="B432" s="9">
        <v>1179970</v>
      </c>
      <c r="C432" s="9" t="s">
        <v>2236</v>
      </c>
    </row>
    <row r="433" spans="1:3" x14ac:dyDescent="0.2">
      <c r="A433" s="9">
        <v>2021</v>
      </c>
      <c r="B433" s="9">
        <v>1103692</v>
      </c>
      <c r="C433" s="9" t="s">
        <v>2236</v>
      </c>
    </row>
    <row r="434" spans="1:3" x14ac:dyDescent="0.2">
      <c r="A434" s="9">
        <v>2021</v>
      </c>
      <c r="B434" s="9">
        <v>108730</v>
      </c>
      <c r="C434" s="9" t="s">
        <v>2236</v>
      </c>
    </row>
    <row r="435" spans="1:3" x14ac:dyDescent="0.2">
      <c r="A435" s="9">
        <v>2021</v>
      </c>
      <c r="B435" s="9">
        <v>1308687</v>
      </c>
      <c r="C435" s="9" t="s">
        <v>2236</v>
      </c>
    </row>
    <row r="436" spans="1:3" x14ac:dyDescent="0.2">
      <c r="A436" s="9">
        <v>2021</v>
      </c>
      <c r="B436" s="9">
        <v>1103692</v>
      </c>
      <c r="C436" s="9" t="s">
        <v>2236</v>
      </c>
    </row>
    <row r="437" spans="1:3" x14ac:dyDescent="0.2">
      <c r="A437" s="9">
        <v>2021</v>
      </c>
      <c r="B437" s="9">
        <v>1127927</v>
      </c>
      <c r="C437" s="9" t="s">
        <v>2236</v>
      </c>
    </row>
    <row r="438" spans="1:3" x14ac:dyDescent="0.2">
      <c r="A438" s="9">
        <v>2021</v>
      </c>
      <c r="B438" s="9">
        <v>1103909</v>
      </c>
      <c r="C438" s="9" t="s">
        <v>2236</v>
      </c>
    </row>
    <row r="439" spans="1:3" x14ac:dyDescent="0.2">
      <c r="A439" s="9">
        <v>2021</v>
      </c>
      <c r="B439" s="9">
        <v>1103692</v>
      </c>
      <c r="C439" s="9" t="s">
        <v>2236</v>
      </c>
    </row>
    <row r="440" spans="1:3" x14ac:dyDescent="0.2">
      <c r="A440" s="9">
        <v>2021</v>
      </c>
      <c r="B440" s="9">
        <v>1365444</v>
      </c>
      <c r="C440" s="9" t="s">
        <v>2236</v>
      </c>
    </row>
    <row r="441" spans="1:3" x14ac:dyDescent="0.2">
      <c r="A441" s="9">
        <v>2021</v>
      </c>
      <c r="B441" s="9">
        <v>1179970</v>
      </c>
      <c r="C441" s="9" t="s">
        <v>2236</v>
      </c>
    </row>
    <row r="442" spans="1:3" x14ac:dyDescent="0.2">
      <c r="A442" s="9">
        <v>2021</v>
      </c>
      <c r="B442" s="9">
        <v>1308687</v>
      </c>
      <c r="C442" s="9" t="s">
        <v>2236</v>
      </c>
    </row>
    <row r="443" spans="1:3" x14ac:dyDescent="0.2">
      <c r="A443" s="9">
        <v>2021</v>
      </c>
      <c r="B443" s="9">
        <v>1308687</v>
      </c>
      <c r="C443" s="9" t="s">
        <v>2239</v>
      </c>
    </row>
    <row r="444" spans="1:3" x14ac:dyDescent="0.2">
      <c r="A444" s="9">
        <v>2021</v>
      </c>
      <c r="B444" s="9">
        <v>1103692</v>
      </c>
      <c r="C444" s="9" t="s">
        <v>2239</v>
      </c>
    </row>
    <row r="445" spans="1:3" x14ac:dyDescent="0.2">
      <c r="A445" s="9">
        <v>2021</v>
      </c>
      <c r="B445" s="9">
        <v>1179970</v>
      </c>
      <c r="C445" s="9" t="s">
        <v>2239</v>
      </c>
    </row>
    <row r="446" spans="1:3" x14ac:dyDescent="0.2">
      <c r="A446" s="9">
        <v>2021</v>
      </c>
      <c r="B446" s="9">
        <v>1179970</v>
      </c>
      <c r="C446" s="9" t="s">
        <v>2239</v>
      </c>
    </row>
    <row r="447" spans="1:3" x14ac:dyDescent="0.2">
      <c r="A447" s="9">
        <v>2021</v>
      </c>
      <c r="B447" s="9">
        <v>1179970</v>
      </c>
      <c r="C447" s="9" t="s">
        <v>2239</v>
      </c>
    </row>
    <row r="448" spans="1:3" x14ac:dyDescent="0.2">
      <c r="A448" s="9">
        <v>2021</v>
      </c>
      <c r="B448" s="9">
        <v>1179970</v>
      </c>
      <c r="C448" s="9" t="s">
        <v>2239</v>
      </c>
    </row>
    <row r="449" spans="1:3" x14ac:dyDescent="0.2">
      <c r="A449" s="9">
        <v>2021</v>
      </c>
      <c r="B449" s="9">
        <v>123336</v>
      </c>
      <c r="C449" s="9" t="s">
        <v>2239</v>
      </c>
    </row>
    <row r="450" spans="1:3" x14ac:dyDescent="0.2">
      <c r="A450" s="9">
        <v>2021</v>
      </c>
      <c r="B450" s="9">
        <v>123336</v>
      </c>
      <c r="C450" s="9" t="s">
        <v>2239</v>
      </c>
    </row>
    <row r="451" spans="1:3" x14ac:dyDescent="0.2">
      <c r="A451" s="9">
        <v>2021</v>
      </c>
      <c r="B451" s="9">
        <v>123336</v>
      </c>
      <c r="C451" s="9" t="s">
        <v>2239</v>
      </c>
    </row>
    <row r="452" spans="1:3" x14ac:dyDescent="0.2">
      <c r="A452" s="9">
        <v>2021</v>
      </c>
      <c r="B452" s="9">
        <v>1179970</v>
      </c>
      <c r="C452" s="9" t="s">
        <v>2239</v>
      </c>
    </row>
    <row r="453" spans="1:3" x14ac:dyDescent="0.2">
      <c r="A453" s="9">
        <v>2021</v>
      </c>
      <c r="B453" s="9">
        <v>1365444</v>
      </c>
      <c r="C453" s="9" t="s">
        <v>2239</v>
      </c>
    </row>
    <row r="454" spans="1:3" x14ac:dyDescent="0.2">
      <c r="A454" s="9">
        <v>2021</v>
      </c>
      <c r="B454" s="9">
        <v>1103692</v>
      </c>
      <c r="C454" s="9" t="s">
        <v>2239</v>
      </c>
    </row>
    <row r="455" spans="1:3" x14ac:dyDescent="0.2">
      <c r="A455" s="9">
        <v>2021</v>
      </c>
      <c r="B455" s="9">
        <v>1179970</v>
      </c>
      <c r="C455" s="9" t="s">
        <v>2239</v>
      </c>
    </row>
    <row r="456" spans="1:3" x14ac:dyDescent="0.2">
      <c r="A456" s="9">
        <v>2021</v>
      </c>
      <c r="B456" s="9">
        <v>1308687</v>
      </c>
      <c r="C456" s="9" t="s">
        <v>2239</v>
      </c>
    </row>
    <row r="457" spans="1:3" x14ac:dyDescent="0.2">
      <c r="A457" s="9">
        <v>2021</v>
      </c>
      <c r="B457" s="9">
        <v>1103909</v>
      </c>
      <c r="C457" s="9" t="s">
        <v>2239</v>
      </c>
    </row>
    <row r="458" spans="1:3" x14ac:dyDescent="0.2">
      <c r="A458" s="9">
        <v>2021</v>
      </c>
      <c r="B458" s="9">
        <v>108730</v>
      </c>
      <c r="C458" s="9" t="s">
        <v>2239</v>
      </c>
    </row>
    <row r="459" spans="1:3" x14ac:dyDescent="0.2">
      <c r="A459" s="9">
        <v>2021</v>
      </c>
      <c r="B459" s="9">
        <v>1127927</v>
      </c>
      <c r="C459" s="9" t="s">
        <v>2240</v>
      </c>
    </row>
    <row r="460" spans="1:3" x14ac:dyDescent="0.2">
      <c r="A460" s="9">
        <v>2021</v>
      </c>
      <c r="B460" s="9">
        <v>123336</v>
      </c>
      <c r="C460" s="9" t="s">
        <v>2240</v>
      </c>
    </row>
    <row r="461" spans="1:3" x14ac:dyDescent="0.2">
      <c r="A461" s="9">
        <v>2021</v>
      </c>
      <c r="B461" s="9">
        <v>1127924</v>
      </c>
      <c r="C461" s="9" t="s">
        <v>2240</v>
      </c>
    </row>
    <row r="462" spans="1:3" x14ac:dyDescent="0.2">
      <c r="A462" s="9">
        <v>2021</v>
      </c>
      <c r="B462" s="9">
        <v>123336</v>
      </c>
      <c r="C462" s="9" t="s">
        <v>2240</v>
      </c>
    </row>
    <row r="463" spans="1:3" x14ac:dyDescent="0.2">
      <c r="A463" s="9">
        <v>2021</v>
      </c>
      <c r="B463" s="9">
        <v>123336</v>
      </c>
      <c r="C463" s="9" t="s">
        <v>2240</v>
      </c>
    </row>
    <row r="464" spans="1:3" x14ac:dyDescent="0.2">
      <c r="A464" s="9">
        <v>2021</v>
      </c>
      <c r="B464" s="9">
        <v>1103692</v>
      </c>
      <c r="C464" s="9" t="s">
        <v>2240</v>
      </c>
    </row>
    <row r="465" spans="1:3" x14ac:dyDescent="0.2">
      <c r="A465" s="9">
        <v>2021</v>
      </c>
      <c r="B465" s="9">
        <v>1308687</v>
      </c>
      <c r="C465" s="9" t="s">
        <v>2240</v>
      </c>
    </row>
    <row r="466" spans="1:3" x14ac:dyDescent="0.2">
      <c r="A466" s="9">
        <v>2021</v>
      </c>
      <c r="B466" s="9">
        <v>1127926</v>
      </c>
      <c r="C466" s="9" t="s">
        <v>2240</v>
      </c>
    </row>
    <row r="467" spans="1:3" x14ac:dyDescent="0.2">
      <c r="A467" s="9">
        <v>2021</v>
      </c>
      <c r="B467" s="9">
        <v>1179970</v>
      </c>
      <c r="C467" s="9" t="s">
        <v>2240</v>
      </c>
    </row>
    <row r="468" spans="1:3" x14ac:dyDescent="0.2">
      <c r="A468" s="9">
        <v>2021</v>
      </c>
      <c r="B468" s="9">
        <v>123336</v>
      </c>
      <c r="C468" s="9" t="s">
        <v>2242</v>
      </c>
    </row>
    <row r="469" spans="1:3" x14ac:dyDescent="0.2">
      <c r="A469" s="9">
        <v>2021</v>
      </c>
      <c r="B469" s="9">
        <v>1365444</v>
      </c>
      <c r="C469" s="9" t="s">
        <v>2242</v>
      </c>
    </row>
    <row r="470" spans="1:3" x14ac:dyDescent="0.2">
      <c r="A470" s="9">
        <v>2021</v>
      </c>
      <c r="B470" s="9">
        <v>1179970</v>
      </c>
      <c r="C470" s="9" t="s">
        <v>2242</v>
      </c>
    </row>
    <row r="471" spans="1:3" x14ac:dyDescent="0.2">
      <c r="A471" s="9">
        <v>2021</v>
      </c>
      <c r="B471" s="9">
        <v>1127927</v>
      </c>
      <c r="C471" s="9" t="s">
        <v>2242</v>
      </c>
    </row>
    <row r="472" spans="1:3" x14ac:dyDescent="0.2">
      <c r="A472" s="9">
        <v>2021</v>
      </c>
      <c r="B472" s="9">
        <v>1319230</v>
      </c>
      <c r="C472" s="9" t="s">
        <v>2242</v>
      </c>
    </row>
    <row r="473" spans="1:3" x14ac:dyDescent="0.2">
      <c r="A473" s="9">
        <v>2021</v>
      </c>
      <c r="B473" s="9">
        <v>1127926</v>
      </c>
      <c r="C473" s="9" t="s">
        <v>2242</v>
      </c>
    </row>
    <row r="474" spans="1:3" x14ac:dyDescent="0.2">
      <c r="A474" s="9">
        <v>2021</v>
      </c>
      <c r="B474" s="9">
        <v>1179970</v>
      </c>
      <c r="C474" s="9" t="s">
        <v>2242</v>
      </c>
    </row>
    <row r="475" spans="1:3" x14ac:dyDescent="0.2">
      <c r="A475" s="9">
        <v>2021</v>
      </c>
      <c r="B475" s="9">
        <v>123336</v>
      </c>
      <c r="C475" s="9" t="s">
        <v>2241</v>
      </c>
    </row>
    <row r="476" spans="1:3" x14ac:dyDescent="0.2">
      <c r="A476" s="9">
        <v>2021</v>
      </c>
      <c r="B476" s="9">
        <v>123336</v>
      </c>
      <c r="C476" s="9" t="s">
        <v>2241</v>
      </c>
    </row>
    <row r="477" spans="1:3" x14ac:dyDescent="0.2">
      <c r="A477" s="9">
        <v>2021</v>
      </c>
      <c r="B477" s="9">
        <v>108730</v>
      </c>
      <c r="C477" s="9" t="s">
        <v>2241</v>
      </c>
    </row>
    <row r="478" spans="1:3" x14ac:dyDescent="0.2">
      <c r="A478" s="9">
        <v>2021</v>
      </c>
      <c r="B478" s="9">
        <v>123336</v>
      </c>
      <c r="C478" s="9" t="s">
        <v>2241</v>
      </c>
    </row>
    <row r="479" spans="1:3" x14ac:dyDescent="0.2">
      <c r="A479" s="9">
        <v>2021</v>
      </c>
      <c r="B479" s="9">
        <v>123336</v>
      </c>
      <c r="C479" s="9" t="s">
        <v>2241</v>
      </c>
    </row>
    <row r="480" spans="1:3" x14ac:dyDescent="0.2">
      <c r="A480" s="9">
        <v>2021</v>
      </c>
      <c r="B480" s="9">
        <v>123336</v>
      </c>
      <c r="C480" s="9" t="s">
        <v>2241</v>
      </c>
    </row>
    <row r="481" spans="1:3" x14ac:dyDescent="0.2">
      <c r="A481" s="9">
        <v>2021</v>
      </c>
      <c r="B481" s="9">
        <v>1117076</v>
      </c>
      <c r="C481" s="9" t="s">
        <v>2241</v>
      </c>
    </row>
    <row r="482" spans="1:3" x14ac:dyDescent="0.2">
      <c r="A482" s="9">
        <v>2021</v>
      </c>
      <c r="B482" s="9">
        <v>1179970</v>
      </c>
      <c r="C482" s="9" t="s">
        <v>2241</v>
      </c>
    </row>
    <row r="483" spans="1:3" x14ac:dyDescent="0.2">
      <c r="A483" s="9">
        <v>2021</v>
      </c>
      <c r="B483" s="9">
        <v>1179970</v>
      </c>
      <c r="C483" s="9" t="s">
        <v>2241</v>
      </c>
    </row>
    <row r="484" spans="1:3" x14ac:dyDescent="0.2">
      <c r="A484" s="9">
        <v>2021</v>
      </c>
      <c r="B484" s="9">
        <v>1117076</v>
      </c>
      <c r="C484" s="9" t="s">
        <v>2241</v>
      </c>
    </row>
    <row r="485" spans="1:3" x14ac:dyDescent="0.2">
      <c r="A485" s="9">
        <v>2021</v>
      </c>
      <c r="B485" s="9">
        <v>1319230</v>
      </c>
      <c r="C485" s="9" t="s">
        <v>2241</v>
      </c>
    </row>
    <row r="486" spans="1:3" x14ac:dyDescent="0.2">
      <c r="A486" s="9">
        <v>2021</v>
      </c>
      <c r="B486" s="9">
        <v>1319230</v>
      </c>
      <c r="C486" s="9" t="s">
        <v>2241</v>
      </c>
    </row>
    <row r="487" spans="1:3" x14ac:dyDescent="0.2">
      <c r="A487" s="9">
        <v>2021</v>
      </c>
      <c r="B487" s="9">
        <v>1179970</v>
      </c>
      <c r="C487" s="9" t="s">
        <v>2241</v>
      </c>
    </row>
    <row r="488" spans="1:3" x14ac:dyDescent="0.2">
      <c r="A488" s="9">
        <v>2021</v>
      </c>
      <c r="B488" s="9">
        <v>123336</v>
      </c>
      <c r="C488" s="9" t="s">
        <v>2241</v>
      </c>
    </row>
    <row r="489" spans="1:3" x14ac:dyDescent="0.2">
      <c r="A489" s="9">
        <v>2021</v>
      </c>
      <c r="B489" s="9">
        <v>1308687</v>
      </c>
      <c r="C489" s="9" t="s">
        <v>2241</v>
      </c>
    </row>
    <row r="490" spans="1:3" x14ac:dyDescent="0.2">
      <c r="A490" s="9">
        <v>2021</v>
      </c>
      <c r="B490" s="9">
        <v>123336</v>
      </c>
      <c r="C490" s="9" t="s">
        <v>2241</v>
      </c>
    </row>
    <row r="491" spans="1:3" x14ac:dyDescent="0.2">
      <c r="A491" s="9">
        <v>2021</v>
      </c>
      <c r="B491" s="9">
        <v>1127926</v>
      </c>
      <c r="C491" s="9" t="s">
        <v>2241</v>
      </c>
    </row>
    <row r="492" spans="1:3" x14ac:dyDescent="0.2">
      <c r="A492" s="9">
        <v>2021</v>
      </c>
      <c r="B492" s="9">
        <v>1127924</v>
      </c>
      <c r="C492" s="9" t="s">
        <v>2241</v>
      </c>
    </row>
    <row r="493" spans="1:3" x14ac:dyDescent="0.2">
      <c r="A493" s="9">
        <v>2021</v>
      </c>
      <c r="B493" s="9">
        <v>123336</v>
      </c>
      <c r="C493" s="9" t="s">
        <v>2241</v>
      </c>
    </row>
    <row r="494" spans="1:3" x14ac:dyDescent="0.2">
      <c r="A494" s="9">
        <v>2021</v>
      </c>
      <c r="B494" s="9">
        <v>1308687</v>
      </c>
      <c r="C494" s="9" t="s">
        <v>2241</v>
      </c>
    </row>
    <row r="495" spans="1:3" x14ac:dyDescent="0.2">
      <c r="A495" s="9">
        <v>2021</v>
      </c>
      <c r="B495" s="9">
        <v>1308687</v>
      </c>
      <c r="C495" s="9" t="s">
        <v>2241</v>
      </c>
    </row>
    <row r="496" spans="1:3" x14ac:dyDescent="0.2">
      <c r="A496" s="9">
        <v>2021</v>
      </c>
      <c r="B496" s="9">
        <v>1308687</v>
      </c>
      <c r="C496" s="9" t="s">
        <v>2241</v>
      </c>
    </row>
    <row r="497" spans="1:3" x14ac:dyDescent="0.2">
      <c r="A497" s="9">
        <v>2021</v>
      </c>
      <c r="B497" s="9">
        <v>1179970</v>
      </c>
      <c r="C497" s="9" t="s">
        <v>2241</v>
      </c>
    </row>
    <row r="498" spans="1:3" x14ac:dyDescent="0.2">
      <c r="A498" s="9">
        <v>2021</v>
      </c>
      <c r="B498" s="9">
        <v>1179970</v>
      </c>
      <c r="C498" s="9" t="s">
        <v>2241</v>
      </c>
    </row>
    <row r="499" spans="1:3" x14ac:dyDescent="0.2">
      <c r="A499" s="9">
        <v>2021</v>
      </c>
      <c r="B499" s="9">
        <v>108730</v>
      </c>
      <c r="C499" s="9" t="s">
        <v>2241</v>
      </c>
    </row>
    <row r="500" spans="1:3" x14ac:dyDescent="0.2">
      <c r="A500" s="9">
        <v>2021</v>
      </c>
      <c r="B500" s="9">
        <v>1179970</v>
      </c>
      <c r="C500" s="9" t="s">
        <v>2241</v>
      </c>
    </row>
    <row r="501" spans="1:3" x14ac:dyDescent="0.2">
      <c r="A501" s="9">
        <v>2021</v>
      </c>
      <c r="B501" s="9">
        <v>1127926</v>
      </c>
      <c r="C501" s="9" t="s">
        <v>2241</v>
      </c>
    </row>
    <row r="502" spans="1:3" x14ac:dyDescent="0.2">
      <c r="A502" s="9">
        <v>2021</v>
      </c>
      <c r="B502" s="9">
        <v>1179970</v>
      </c>
      <c r="C502" s="9" t="s">
        <v>2241</v>
      </c>
    </row>
    <row r="503" spans="1:3" x14ac:dyDescent="0.2">
      <c r="A503" s="9">
        <v>2021</v>
      </c>
      <c r="B503" s="9">
        <v>1179970</v>
      </c>
      <c r="C503" s="9" t="s">
        <v>2241</v>
      </c>
    </row>
    <row r="504" spans="1:3" x14ac:dyDescent="0.2">
      <c r="A504" s="9">
        <v>2021</v>
      </c>
      <c r="B504" s="9">
        <v>123336</v>
      </c>
      <c r="C504" s="9" t="s">
        <v>2241</v>
      </c>
    </row>
    <row r="505" spans="1:3" x14ac:dyDescent="0.2">
      <c r="A505" s="9">
        <v>2021</v>
      </c>
      <c r="B505" s="9">
        <v>123336</v>
      </c>
      <c r="C505" s="9" t="s">
        <v>2241</v>
      </c>
    </row>
    <row r="506" spans="1:3" x14ac:dyDescent="0.2">
      <c r="A506" s="9">
        <v>2021</v>
      </c>
      <c r="B506" s="9">
        <v>123336</v>
      </c>
      <c r="C506" s="9" t="s">
        <v>2241</v>
      </c>
    </row>
    <row r="507" spans="1:3" x14ac:dyDescent="0.2">
      <c r="A507" s="9">
        <v>2021</v>
      </c>
      <c r="B507" s="9">
        <v>123336</v>
      </c>
      <c r="C507" s="9" t="s">
        <v>2241</v>
      </c>
    </row>
    <row r="508" spans="1:3" x14ac:dyDescent="0.2">
      <c r="A508" s="9">
        <v>2021</v>
      </c>
      <c r="B508" s="9">
        <v>1127927</v>
      </c>
      <c r="C508" s="9" t="s">
        <v>2241</v>
      </c>
    </row>
    <row r="509" spans="1:3" x14ac:dyDescent="0.2">
      <c r="A509" s="9">
        <v>2021</v>
      </c>
      <c r="B509" s="9">
        <v>1103692</v>
      </c>
      <c r="C509" s="9" t="s">
        <v>2241</v>
      </c>
    </row>
    <row r="510" spans="1:3" x14ac:dyDescent="0.2">
      <c r="A510" s="9">
        <v>2021</v>
      </c>
      <c r="B510" s="9">
        <v>1365444</v>
      </c>
      <c r="C510" s="9" t="s">
        <v>2241</v>
      </c>
    </row>
    <row r="511" spans="1:3" x14ac:dyDescent="0.2">
      <c r="A511" s="9">
        <v>2021</v>
      </c>
      <c r="B511" s="9">
        <v>1319230</v>
      </c>
      <c r="C511" s="9" t="s">
        <v>2241</v>
      </c>
    </row>
    <row r="512" spans="1:3" x14ac:dyDescent="0.2">
      <c r="A512" s="9">
        <v>2021</v>
      </c>
      <c r="B512" s="9">
        <v>1179970</v>
      </c>
      <c r="C512" s="9" t="s">
        <v>2241</v>
      </c>
    </row>
    <row r="513" spans="1:3" x14ac:dyDescent="0.2">
      <c r="A513" s="9">
        <v>2021</v>
      </c>
      <c r="B513" s="9">
        <v>1179970</v>
      </c>
      <c r="C513" s="9" t="s">
        <v>2241</v>
      </c>
    </row>
    <row r="514" spans="1:3" x14ac:dyDescent="0.2">
      <c r="A514" s="9">
        <v>2021</v>
      </c>
      <c r="B514" s="9">
        <v>123336</v>
      </c>
      <c r="C514" s="9" t="s">
        <v>2241</v>
      </c>
    </row>
    <row r="515" spans="1:3" x14ac:dyDescent="0.2">
      <c r="A515" s="9">
        <v>2021</v>
      </c>
      <c r="B515" s="9">
        <v>1308687</v>
      </c>
      <c r="C515" s="9" t="s">
        <v>2241</v>
      </c>
    </row>
    <row r="516" spans="1:3" x14ac:dyDescent="0.2">
      <c r="A516" s="9">
        <v>2021</v>
      </c>
      <c r="B516" s="9">
        <v>108730</v>
      </c>
      <c r="C516" s="9" t="s">
        <v>2241</v>
      </c>
    </row>
    <row r="517" spans="1:3" x14ac:dyDescent="0.2">
      <c r="A517" s="9">
        <v>2021</v>
      </c>
      <c r="B517" s="9">
        <v>1319230</v>
      </c>
      <c r="C517" s="9" t="s">
        <v>2241</v>
      </c>
    </row>
    <row r="518" spans="1:3" x14ac:dyDescent="0.2">
      <c r="A518" s="9">
        <v>2021</v>
      </c>
      <c r="B518" s="9">
        <v>108730</v>
      </c>
      <c r="C518" s="9" t="s">
        <v>2241</v>
      </c>
    </row>
    <row r="519" spans="1:3" x14ac:dyDescent="0.2">
      <c r="A519" s="9">
        <v>2021</v>
      </c>
      <c r="B519" s="9">
        <v>1103692</v>
      </c>
      <c r="C519" s="9" t="s">
        <v>2241</v>
      </c>
    </row>
    <row r="520" spans="1:3" x14ac:dyDescent="0.2">
      <c r="A520" s="9">
        <v>2021</v>
      </c>
      <c r="B520" s="9">
        <v>1127924</v>
      </c>
      <c r="C520" s="9" t="s">
        <v>2241</v>
      </c>
    </row>
    <row r="521" spans="1:3" x14ac:dyDescent="0.2">
      <c r="A521" s="9">
        <v>2021</v>
      </c>
      <c r="B521" s="9">
        <v>108730</v>
      </c>
      <c r="C521" s="9" t="s">
        <v>2241</v>
      </c>
    </row>
    <row r="522" spans="1:3" x14ac:dyDescent="0.2">
      <c r="A522" s="9">
        <v>2021</v>
      </c>
      <c r="B522" s="9">
        <v>1179970</v>
      </c>
      <c r="C522" s="9" t="s">
        <v>2241</v>
      </c>
    </row>
    <row r="523" spans="1:3" x14ac:dyDescent="0.2">
      <c r="A523" s="9">
        <v>2021</v>
      </c>
      <c r="B523" s="9">
        <v>1103909</v>
      </c>
      <c r="C523" s="9" t="s">
        <v>2241</v>
      </c>
    </row>
    <row r="524" spans="1:3" x14ac:dyDescent="0.2">
      <c r="A524" s="9">
        <v>2021</v>
      </c>
      <c r="B524" s="9">
        <v>108730</v>
      </c>
      <c r="C524" s="9" t="s">
        <v>2241</v>
      </c>
    </row>
    <row r="525" spans="1:3" x14ac:dyDescent="0.2">
      <c r="A525" s="9">
        <v>2021</v>
      </c>
      <c r="B525" s="9">
        <v>123336</v>
      </c>
      <c r="C525" s="9" t="s">
        <v>2241</v>
      </c>
    </row>
    <row r="526" spans="1:3" x14ac:dyDescent="0.2">
      <c r="A526" s="9">
        <v>2021</v>
      </c>
      <c r="B526" s="9">
        <v>150129</v>
      </c>
    </row>
    <row r="527" spans="1:3" x14ac:dyDescent="0.2">
      <c r="A527" s="9">
        <v>2021</v>
      </c>
      <c r="B527" s="9">
        <v>1103832</v>
      </c>
    </row>
    <row r="528" spans="1:3" x14ac:dyDescent="0.2">
      <c r="A528" s="9">
        <v>2021</v>
      </c>
      <c r="B528" s="9">
        <v>150129</v>
      </c>
    </row>
    <row r="529" spans="1:2" x14ac:dyDescent="0.2">
      <c r="A529" s="9">
        <v>2021</v>
      </c>
      <c r="B529" s="9">
        <v>1103832</v>
      </c>
    </row>
    <row r="530" spans="1:2" x14ac:dyDescent="0.2">
      <c r="A530" s="9">
        <v>2021</v>
      </c>
      <c r="B530" s="9">
        <v>1127925</v>
      </c>
    </row>
    <row r="531" spans="1:2" x14ac:dyDescent="0.2">
      <c r="A531" s="9">
        <v>2021</v>
      </c>
      <c r="B531" s="9">
        <v>1103832</v>
      </c>
    </row>
    <row r="532" spans="1:2" x14ac:dyDescent="0.2">
      <c r="A532" s="9">
        <v>2021</v>
      </c>
      <c r="B532" s="9">
        <v>123336</v>
      </c>
    </row>
    <row r="533" spans="1:2" x14ac:dyDescent="0.2">
      <c r="A533" s="9">
        <v>2021</v>
      </c>
      <c r="B533" s="9">
        <v>1270538</v>
      </c>
    </row>
    <row r="534" spans="1:2" x14ac:dyDescent="0.2">
      <c r="A534" s="9">
        <v>2021</v>
      </c>
      <c r="B534" s="9">
        <v>123336</v>
      </c>
    </row>
    <row r="535" spans="1:2" x14ac:dyDescent="0.2">
      <c r="A535" s="9">
        <v>2021</v>
      </c>
      <c r="B535" s="9">
        <v>122845</v>
      </c>
    </row>
    <row r="536" spans="1:2" x14ac:dyDescent="0.2">
      <c r="A536" s="9">
        <v>2021</v>
      </c>
      <c r="B536" s="9">
        <v>1103832</v>
      </c>
    </row>
    <row r="537" spans="1:2" x14ac:dyDescent="0.2">
      <c r="A537" s="9">
        <v>2021</v>
      </c>
      <c r="B537" s="9">
        <v>150129</v>
      </c>
    </row>
    <row r="538" spans="1:2" x14ac:dyDescent="0.2">
      <c r="A538" s="9">
        <v>2021</v>
      </c>
      <c r="B538" s="9">
        <v>1127925</v>
      </c>
    </row>
    <row r="539" spans="1:2" x14ac:dyDescent="0.2">
      <c r="A539" s="9">
        <v>2021</v>
      </c>
      <c r="B539" s="9">
        <v>1270538</v>
      </c>
    </row>
    <row r="540" spans="1:2" x14ac:dyDescent="0.2">
      <c r="A540" s="9">
        <v>2021</v>
      </c>
      <c r="B540" s="9">
        <v>122845</v>
      </c>
    </row>
    <row r="541" spans="1:2" x14ac:dyDescent="0.2">
      <c r="A541" s="9">
        <v>2021</v>
      </c>
      <c r="B541" s="9">
        <v>1127925</v>
      </c>
    </row>
    <row r="542" spans="1:2" x14ac:dyDescent="0.2">
      <c r="A542" s="9">
        <v>2021</v>
      </c>
      <c r="B542" s="9">
        <v>1103832</v>
      </c>
    </row>
    <row r="543" spans="1:2" x14ac:dyDescent="0.2">
      <c r="A543" s="9">
        <v>2021</v>
      </c>
      <c r="B543" s="9">
        <v>122845</v>
      </c>
    </row>
    <row r="544" spans="1:2" x14ac:dyDescent="0.2">
      <c r="A544" s="9">
        <v>2021</v>
      </c>
      <c r="B544" s="9">
        <v>1127927</v>
      </c>
    </row>
    <row r="545" spans="1:2" x14ac:dyDescent="0.2">
      <c r="A545" s="9">
        <v>2021</v>
      </c>
      <c r="B545" s="9">
        <v>150129</v>
      </c>
    </row>
    <row r="546" spans="1:2" x14ac:dyDescent="0.2">
      <c r="A546" s="9">
        <v>2021</v>
      </c>
      <c r="B546" s="9">
        <v>1270538</v>
      </c>
    </row>
    <row r="547" spans="1:2" x14ac:dyDescent="0.2">
      <c r="A547" s="9">
        <v>2021</v>
      </c>
      <c r="B547" s="9">
        <v>1270538</v>
      </c>
    </row>
    <row r="548" spans="1:2" x14ac:dyDescent="0.2">
      <c r="A548" s="9">
        <v>2021</v>
      </c>
      <c r="B548" s="9">
        <v>150129</v>
      </c>
    </row>
    <row r="549" spans="1:2" x14ac:dyDescent="0.2">
      <c r="A549" s="9">
        <v>2021</v>
      </c>
      <c r="B549" s="9">
        <v>122845</v>
      </c>
    </row>
    <row r="550" spans="1:2" x14ac:dyDescent="0.2">
      <c r="A550" s="9">
        <v>2021</v>
      </c>
      <c r="B550" s="9">
        <v>1270538</v>
      </c>
    </row>
    <row r="551" spans="1:2" x14ac:dyDescent="0.2">
      <c r="A551" s="9">
        <v>2021</v>
      </c>
      <c r="B551" s="9">
        <v>123336</v>
      </c>
    </row>
    <row r="552" spans="1:2" x14ac:dyDescent="0.2">
      <c r="A552" s="9">
        <v>2021</v>
      </c>
      <c r="B552" s="9">
        <v>150129</v>
      </c>
    </row>
    <row r="553" spans="1:2" x14ac:dyDescent="0.2">
      <c r="A553" s="9">
        <v>2021</v>
      </c>
      <c r="B553" s="9">
        <v>1103832</v>
      </c>
    </row>
    <row r="554" spans="1:2" x14ac:dyDescent="0.2">
      <c r="A554" s="9">
        <v>2021</v>
      </c>
      <c r="B554" s="9">
        <v>122845</v>
      </c>
    </row>
    <row r="555" spans="1:2" x14ac:dyDescent="0.2">
      <c r="A555" s="9">
        <v>2021</v>
      </c>
      <c r="B555" s="9">
        <v>1103832</v>
      </c>
    </row>
    <row r="556" spans="1:2" x14ac:dyDescent="0.2">
      <c r="A556" s="9">
        <v>2021</v>
      </c>
      <c r="B556" s="9">
        <v>122845</v>
      </c>
    </row>
    <row r="557" spans="1:2" x14ac:dyDescent="0.2">
      <c r="A557" s="9">
        <v>2021</v>
      </c>
      <c r="B557" s="9">
        <v>1127925</v>
      </c>
    </row>
    <row r="558" spans="1:2" x14ac:dyDescent="0.2">
      <c r="A558" s="9">
        <v>2021</v>
      </c>
      <c r="B558" s="9">
        <v>123336</v>
      </c>
    </row>
    <row r="559" spans="1:2" x14ac:dyDescent="0.2">
      <c r="A559" s="9">
        <v>2021</v>
      </c>
      <c r="B559" s="9">
        <v>1127925</v>
      </c>
    </row>
    <row r="560" spans="1:2" x14ac:dyDescent="0.2">
      <c r="A560" s="9">
        <v>2021</v>
      </c>
      <c r="B560" s="9">
        <v>122845</v>
      </c>
    </row>
    <row r="561" spans="1:2" x14ac:dyDescent="0.2">
      <c r="A561" s="9">
        <v>2021</v>
      </c>
      <c r="B561" s="9">
        <v>1127925</v>
      </c>
    </row>
    <row r="562" spans="1:2" x14ac:dyDescent="0.2">
      <c r="A562" s="9">
        <v>2021</v>
      </c>
      <c r="B562" s="9">
        <v>1127925</v>
      </c>
    </row>
    <row r="563" spans="1:2" x14ac:dyDescent="0.2">
      <c r="A563" s="9">
        <v>2021</v>
      </c>
      <c r="B563" s="9">
        <v>1127925</v>
      </c>
    </row>
    <row r="564" spans="1:2" x14ac:dyDescent="0.2">
      <c r="A564" s="9">
        <v>2021</v>
      </c>
      <c r="B564" s="9">
        <v>1127925</v>
      </c>
    </row>
    <row r="565" spans="1:2" x14ac:dyDescent="0.2">
      <c r="A565" s="9">
        <v>2021</v>
      </c>
      <c r="B565" s="9">
        <v>150129</v>
      </c>
    </row>
    <row r="566" spans="1:2" x14ac:dyDescent="0.2">
      <c r="A566" s="9">
        <v>2021</v>
      </c>
      <c r="B566" s="9">
        <v>122845</v>
      </c>
    </row>
    <row r="567" spans="1:2" x14ac:dyDescent="0.2">
      <c r="A567" s="9">
        <v>2021</v>
      </c>
      <c r="B567" s="9">
        <v>1103832</v>
      </c>
    </row>
    <row r="568" spans="1:2" x14ac:dyDescent="0.2">
      <c r="A568" s="9">
        <v>2021</v>
      </c>
      <c r="B568" s="9">
        <v>122845</v>
      </c>
    </row>
    <row r="569" spans="1:2" x14ac:dyDescent="0.2">
      <c r="A569" s="9">
        <v>2021</v>
      </c>
      <c r="B569" s="9">
        <v>150129</v>
      </c>
    </row>
    <row r="570" spans="1:2" x14ac:dyDescent="0.2">
      <c r="A570" s="9">
        <v>2021</v>
      </c>
      <c r="B570" s="9">
        <v>122845</v>
      </c>
    </row>
    <row r="571" spans="1:2" x14ac:dyDescent="0.2">
      <c r="A571" s="9">
        <v>2021</v>
      </c>
      <c r="B571" s="9">
        <v>1127925</v>
      </c>
    </row>
    <row r="572" spans="1:2" x14ac:dyDescent="0.2">
      <c r="A572" s="9">
        <v>2021</v>
      </c>
      <c r="B572" s="9">
        <v>1127925</v>
      </c>
    </row>
    <row r="573" spans="1:2" x14ac:dyDescent="0.2">
      <c r="A573" s="9">
        <v>2021</v>
      </c>
      <c r="B573" s="9">
        <v>122845</v>
      </c>
    </row>
    <row r="574" spans="1:2" x14ac:dyDescent="0.2">
      <c r="A574" s="9">
        <v>2021</v>
      </c>
      <c r="B574" s="9">
        <v>122845</v>
      </c>
    </row>
    <row r="575" spans="1:2" x14ac:dyDescent="0.2">
      <c r="A575" s="9">
        <v>2021</v>
      </c>
      <c r="B575" s="9">
        <v>1117076</v>
      </c>
    </row>
    <row r="576" spans="1:2" x14ac:dyDescent="0.2">
      <c r="A576" s="9">
        <v>2021</v>
      </c>
      <c r="B576" s="9">
        <v>122845</v>
      </c>
    </row>
    <row r="577" spans="1:2" x14ac:dyDescent="0.2">
      <c r="A577" s="9">
        <v>2021</v>
      </c>
      <c r="B577" s="9">
        <v>1127925</v>
      </c>
    </row>
    <row r="578" spans="1:2" x14ac:dyDescent="0.2">
      <c r="A578" s="9">
        <v>2021</v>
      </c>
      <c r="B578" s="9">
        <v>122845</v>
      </c>
    </row>
    <row r="579" spans="1:2" x14ac:dyDescent="0.2">
      <c r="A579" s="9">
        <v>2021</v>
      </c>
      <c r="B579" s="9">
        <v>122845</v>
      </c>
    </row>
    <row r="580" spans="1:2" x14ac:dyDescent="0.2">
      <c r="A580" s="9">
        <v>2021</v>
      </c>
      <c r="B580" s="9">
        <v>122845</v>
      </c>
    </row>
    <row r="581" spans="1:2" x14ac:dyDescent="0.2">
      <c r="A581" s="9">
        <v>2021</v>
      </c>
      <c r="B581" s="9">
        <v>122845</v>
      </c>
    </row>
    <row r="582" spans="1:2" x14ac:dyDescent="0.2">
      <c r="A582" s="9">
        <v>2021</v>
      </c>
      <c r="B582" s="9">
        <v>122845</v>
      </c>
    </row>
    <row r="583" spans="1:2" x14ac:dyDescent="0.2">
      <c r="A583" s="9">
        <v>2021</v>
      </c>
      <c r="B583" s="9">
        <v>1127925</v>
      </c>
    </row>
    <row r="584" spans="1:2" x14ac:dyDescent="0.2">
      <c r="A584" s="9">
        <v>2021</v>
      </c>
      <c r="B584" s="9">
        <v>1270538</v>
      </c>
    </row>
    <row r="585" spans="1:2" x14ac:dyDescent="0.2">
      <c r="A585" s="9">
        <v>2021</v>
      </c>
      <c r="B585" s="9">
        <v>122845</v>
      </c>
    </row>
    <row r="586" spans="1:2" x14ac:dyDescent="0.2">
      <c r="A586" s="9">
        <v>2021</v>
      </c>
      <c r="B586" s="9">
        <v>122845</v>
      </c>
    </row>
    <row r="587" spans="1:2" x14ac:dyDescent="0.2">
      <c r="A587" s="9">
        <v>2021</v>
      </c>
      <c r="B587" s="9">
        <v>122845</v>
      </c>
    </row>
    <row r="588" spans="1:2" x14ac:dyDescent="0.2">
      <c r="A588" s="9">
        <v>2021</v>
      </c>
      <c r="B588" s="9">
        <v>1270538</v>
      </c>
    </row>
    <row r="589" spans="1:2" x14ac:dyDescent="0.2">
      <c r="A589" s="9">
        <v>2021</v>
      </c>
      <c r="B589" s="9">
        <v>122845</v>
      </c>
    </row>
    <row r="590" spans="1:2" x14ac:dyDescent="0.2">
      <c r="A590" s="9">
        <v>2021</v>
      </c>
      <c r="B590" s="9">
        <v>122845</v>
      </c>
    </row>
    <row r="591" spans="1:2" x14ac:dyDescent="0.2">
      <c r="A591" s="9">
        <v>2021</v>
      </c>
      <c r="B591" s="9">
        <v>1127925</v>
      </c>
    </row>
    <row r="592" spans="1:2" x14ac:dyDescent="0.2">
      <c r="A592" s="9">
        <v>2021</v>
      </c>
      <c r="B592" s="9">
        <v>1127925</v>
      </c>
    </row>
    <row r="593" spans="1:2" x14ac:dyDescent="0.2">
      <c r="A593" s="9">
        <v>2021</v>
      </c>
      <c r="B593" s="9">
        <v>1127925</v>
      </c>
    </row>
    <row r="594" spans="1:2" x14ac:dyDescent="0.2">
      <c r="A594" s="9">
        <v>2021</v>
      </c>
      <c r="B594" s="9">
        <v>1270538</v>
      </c>
    </row>
    <row r="595" spans="1:2" x14ac:dyDescent="0.2">
      <c r="A595" s="9">
        <v>2021</v>
      </c>
      <c r="B595" s="9">
        <v>122845</v>
      </c>
    </row>
    <row r="596" spans="1:2" x14ac:dyDescent="0.2">
      <c r="A596" s="9">
        <v>2021</v>
      </c>
      <c r="B596" s="9">
        <v>150129</v>
      </c>
    </row>
    <row r="597" spans="1:2" x14ac:dyDescent="0.2">
      <c r="A597" s="9">
        <v>2021</v>
      </c>
      <c r="B597" s="9">
        <v>122845</v>
      </c>
    </row>
    <row r="598" spans="1:2" x14ac:dyDescent="0.2">
      <c r="A598" s="9">
        <v>2021</v>
      </c>
      <c r="B598" s="9">
        <v>1270538</v>
      </c>
    </row>
    <row r="599" spans="1:2" x14ac:dyDescent="0.2">
      <c r="A599" s="9">
        <v>2021</v>
      </c>
      <c r="B599" s="9">
        <v>122845</v>
      </c>
    </row>
    <row r="600" spans="1:2" x14ac:dyDescent="0.2">
      <c r="A600" s="9">
        <v>2021</v>
      </c>
      <c r="B600" s="9">
        <v>1127925</v>
      </c>
    </row>
    <row r="601" spans="1:2" x14ac:dyDescent="0.2">
      <c r="A601" s="9">
        <v>2021</v>
      </c>
      <c r="B601" s="9">
        <v>122845</v>
      </c>
    </row>
    <row r="602" spans="1:2" x14ac:dyDescent="0.2">
      <c r="A602" s="9">
        <v>2021</v>
      </c>
      <c r="B602" s="9">
        <v>1127925</v>
      </c>
    </row>
    <row r="603" spans="1:2" x14ac:dyDescent="0.2">
      <c r="A603" s="9">
        <v>2021</v>
      </c>
      <c r="B603" s="9">
        <v>1127925</v>
      </c>
    </row>
    <row r="604" spans="1:2" x14ac:dyDescent="0.2">
      <c r="A604" s="9">
        <v>2021</v>
      </c>
      <c r="B604" s="9">
        <v>122845</v>
      </c>
    </row>
    <row r="605" spans="1:2" x14ac:dyDescent="0.2">
      <c r="A605" s="9">
        <v>2021</v>
      </c>
      <c r="B605" s="9">
        <v>1127925</v>
      </c>
    </row>
    <row r="606" spans="1:2" x14ac:dyDescent="0.2">
      <c r="A606" s="9">
        <v>2021</v>
      </c>
      <c r="B606" s="9">
        <v>1127925</v>
      </c>
    </row>
    <row r="607" spans="1:2" x14ac:dyDescent="0.2">
      <c r="A607" s="9">
        <v>2021</v>
      </c>
      <c r="B607" s="9">
        <v>122845</v>
      </c>
    </row>
    <row r="608" spans="1:2" x14ac:dyDescent="0.2">
      <c r="A608" s="9">
        <v>2021</v>
      </c>
      <c r="B608" s="9">
        <v>1127925</v>
      </c>
    </row>
    <row r="609" spans="1:2" x14ac:dyDescent="0.2">
      <c r="A609" s="9">
        <v>2021</v>
      </c>
      <c r="B609" s="9">
        <v>122845</v>
      </c>
    </row>
    <row r="610" spans="1:2" x14ac:dyDescent="0.2">
      <c r="A610" s="9">
        <v>2021</v>
      </c>
      <c r="B610" s="9">
        <v>122845</v>
      </c>
    </row>
    <row r="611" spans="1:2" x14ac:dyDescent="0.2">
      <c r="A611" s="9">
        <v>2021</v>
      </c>
      <c r="B611" s="9">
        <v>122845</v>
      </c>
    </row>
    <row r="612" spans="1:2" x14ac:dyDescent="0.2">
      <c r="A612" s="9">
        <v>2021</v>
      </c>
      <c r="B612" s="9">
        <v>150129</v>
      </c>
    </row>
    <row r="613" spans="1:2" x14ac:dyDescent="0.2">
      <c r="A613" s="9">
        <v>2021</v>
      </c>
      <c r="B613" s="9">
        <v>1270538</v>
      </c>
    </row>
    <row r="614" spans="1:2" x14ac:dyDescent="0.2">
      <c r="A614" s="9">
        <v>2021</v>
      </c>
      <c r="B614" s="9">
        <v>1127925</v>
      </c>
    </row>
    <row r="615" spans="1:2" x14ac:dyDescent="0.2">
      <c r="A615" s="9">
        <v>2021</v>
      </c>
      <c r="B615" s="9">
        <v>150129</v>
      </c>
    </row>
    <row r="616" spans="1:2" x14ac:dyDescent="0.2">
      <c r="A616" s="9">
        <v>2021</v>
      </c>
      <c r="B616" s="9">
        <v>1127925</v>
      </c>
    </row>
    <row r="617" spans="1:2" x14ac:dyDescent="0.2">
      <c r="A617" s="9">
        <v>2021</v>
      </c>
      <c r="B617" s="9">
        <v>122845</v>
      </c>
    </row>
    <row r="618" spans="1:2" x14ac:dyDescent="0.2">
      <c r="A618" s="9">
        <v>2021</v>
      </c>
      <c r="B618" s="9">
        <v>122845</v>
      </c>
    </row>
    <row r="619" spans="1:2" x14ac:dyDescent="0.2">
      <c r="A619" s="9">
        <v>2021</v>
      </c>
      <c r="B619" s="9">
        <v>122845</v>
      </c>
    </row>
    <row r="620" spans="1:2" x14ac:dyDescent="0.2">
      <c r="A620" s="9">
        <v>2021</v>
      </c>
      <c r="B620" s="9">
        <v>122845</v>
      </c>
    </row>
    <row r="621" spans="1:2" x14ac:dyDescent="0.2">
      <c r="A621" s="9">
        <v>2021</v>
      </c>
      <c r="B621" s="9">
        <v>122845</v>
      </c>
    </row>
    <row r="622" spans="1:2" x14ac:dyDescent="0.2">
      <c r="A622" s="9">
        <v>2021</v>
      </c>
      <c r="B622" s="9">
        <v>122845</v>
      </c>
    </row>
    <row r="623" spans="1:2" x14ac:dyDescent="0.2">
      <c r="A623" s="9">
        <v>2021</v>
      </c>
      <c r="B623" s="9">
        <v>122845</v>
      </c>
    </row>
    <row r="624" spans="1:2" x14ac:dyDescent="0.2">
      <c r="A624" s="9">
        <v>2021</v>
      </c>
      <c r="B624" s="9">
        <v>122845</v>
      </c>
    </row>
    <row r="625" spans="1:2" x14ac:dyDescent="0.2">
      <c r="A625" s="9">
        <v>2021</v>
      </c>
      <c r="B625" s="9">
        <v>122845</v>
      </c>
    </row>
    <row r="626" spans="1:2" x14ac:dyDescent="0.2">
      <c r="A626" s="9">
        <v>2021</v>
      </c>
      <c r="B626" s="9">
        <v>1270538</v>
      </c>
    </row>
    <row r="627" spans="1:2" x14ac:dyDescent="0.2">
      <c r="A627" s="9">
        <v>2021</v>
      </c>
      <c r="B627" s="9">
        <v>122845</v>
      </c>
    </row>
    <row r="628" spans="1:2" x14ac:dyDescent="0.2">
      <c r="A628" s="9">
        <v>2021</v>
      </c>
      <c r="B628" s="9">
        <v>1270538</v>
      </c>
    </row>
    <row r="629" spans="1:2" x14ac:dyDescent="0.2">
      <c r="A629" s="9">
        <v>2021</v>
      </c>
      <c r="B629" s="9">
        <v>1127925</v>
      </c>
    </row>
    <row r="630" spans="1:2" x14ac:dyDescent="0.2">
      <c r="A630" s="9">
        <v>2021</v>
      </c>
      <c r="B630" s="9">
        <v>1127925</v>
      </c>
    </row>
    <row r="631" spans="1:2" x14ac:dyDescent="0.2">
      <c r="A631" s="9">
        <v>2021</v>
      </c>
      <c r="B631" s="9">
        <v>1127925</v>
      </c>
    </row>
    <row r="632" spans="1:2" x14ac:dyDescent="0.2">
      <c r="A632" s="9">
        <v>2021</v>
      </c>
      <c r="B632" s="9">
        <v>1308687</v>
      </c>
    </row>
    <row r="633" spans="1:2" x14ac:dyDescent="0.2">
      <c r="A633" s="9">
        <v>2021</v>
      </c>
      <c r="B633" s="9">
        <v>122845</v>
      </c>
    </row>
    <row r="634" spans="1:2" x14ac:dyDescent="0.2">
      <c r="A634" s="9">
        <v>2021</v>
      </c>
      <c r="B634" s="9">
        <v>122845</v>
      </c>
    </row>
    <row r="635" spans="1:2" x14ac:dyDescent="0.2">
      <c r="A635" s="9">
        <v>2021</v>
      </c>
      <c r="B635" s="9">
        <v>122845</v>
      </c>
    </row>
    <row r="636" spans="1:2" x14ac:dyDescent="0.2">
      <c r="A636" s="9">
        <v>2021</v>
      </c>
      <c r="B636" s="9">
        <v>122845</v>
      </c>
    </row>
    <row r="637" spans="1:2" x14ac:dyDescent="0.2">
      <c r="A637" s="9">
        <v>2021</v>
      </c>
      <c r="B637" s="9">
        <v>1270538</v>
      </c>
    </row>
    <row r="638" spans="1:2" x14ac:dyDescent="0.2">
      <c r="A638" s="9">
        <v>2021</v>
      </c>
      <c r="B638" s="9">
        <v>122845</v>
      </c>
    </row>
    <row r="639" spans="1:2" x14ac:dyDescent="0.2">
      <c r="A639" s="9">
        <v>2021</v>
      </c>
      <c r="B639" s="9">
        <v>1127925</v>
      </c>
    </row>
    <row r="640" spans="1:2" x14ac:dyDescent="0.2">
      <c r="A640" s="9">
        <v>2021</v>
      </c>
      <c r="B640" s="9">
        <v>122845</v>
      </c>
    </row>
    <row r="641" spans="1:2" x14ac:dyDescent="0.2">
      <c r="A641" s="9">
        <v>2021</v>
      </c>
      <c r="B641" s="9">
        <v>1270538</v>
      </c>
    </row>
    <row r="642" spans="1:2" x14ac:dyDescent="0.2">
      <c r="A642" s="9">
        <v>2021</v>
      </c>
      <c r="B642" s="9">
        <v>122845</v>
      </c>
    </row>
    <row r="643" spans="1:2" x14ac:dyDescent="0.2">
      <c r="A643" s="9">
        <v>2021</v>
      </c>
      <c r="B643" s="9">
        <v>1270538</v>
      </c>
    </row>
    <row r="644" spans="1:2" x14ac:dyDescent="0.2">
      <c r="A644" s="9">
        <v>2021</v>
      </c>
      <c r="B644" s="9">
        <v>1127925</v>
      </c>
    </row>
    <row r="645" spans="1:2" x14ac:dyDescent="0.2">
      <c r="A645" s="9">
        <v>2021</v>
      </c>
      <c r="B645" s="9">
        <v>122845</v>
      </c>
    </row>
    <row r="646" spans="1:2" x14ac:dyDescent="0.2">
      <c r="A646" s="9">
        <v>2021</v>
      </c>
      <c r="B646" s="9">
        <v>150129</v>
      </c>
    </row>
    <row r="647" spans="1:2" x14ac:dyDescent="0.2">
      <c r="A647" s="9">
        <v>2021</v>
      </c>
      <c r="B647" s="9">
        <v>1127925</v>
      </c>
    </row>
    <row r="648" spans="1:2" x14ac:dyDescent="0.2">
      <c r="A648" s="9">
        <v>2021</v>
      </c>
      <c r="B648" s="9">
        <v>1270538</v>
      </c>
    </row>
    <row r="649" spans="1:2" x14ac:dyDescent="0.2">
      <c r="A649" s="9">
        <v>2021</v>
      </c>
      <c r="B649" s="9">
        <v>1127925</v>
      </c>
    </row>
    <row r="650" spans="1:2" x14ac:dyDescent="0.2">
      <c r="A650" s="9">
        <v>2021</v>
      </c>
      <c r="B650" s="9">
        <v>122845</v>
      </c>
    </row>
    <row r="651" spans="1:2" x14ac:dyDescent="0.2">
      <c r="A651" s="9">
        <v>2021</v>
      </c>
      <c r="B651" s="9">
        <v>122845</v>
      </c>
    </row>
    <row r="652" spans="1:2" x14ac:dyDescent="0.2">
      <c r="A652" s="9">
        <v>2021</v>
      </c>
      <c r="B652" s="9">
        <v>122845</v>
      </c>
    </row>
    <row r="653" spans="1:2" x14ac:dyDescent="0.2">
      <c r="A653" s="9">
        <v>2021</v>
      </c>
      <c r="B653" s="9">
        <v>122845</v>
      </c>
    </row>
    <row r="654" spans="1:2" x14ac:dyDescent="0.2">
      <c r="A654" s="9">
        <v>2021</v>
      </c>
      <c r="B654" s="9">
        <v>122845</v>
      </c>
    </row>
    <row r="655" spans="1:2" x14ac:dyDescent="0.2">
      <c r="A655" s="9">
        <v>2021</v>
      </c>
      <c r="B655" s="9">
        <v>1270538</v>
      </c>
    </row>
    <row r="656" spans="1:2" x14ac:dyDescent="0.2">
      <c r="A656" s="9">
        <v>2021</v>
      </c>
      <c r="B656" s="9">
        <v>122845</v>
      </c>
    </row>
    <row r="657" spans="1:2" x14ac:dyDescent="0.2">
      <c r="A657" s="9">
        <v>2021</v>
      </c>
      <c r="B657" s="9">
        <v>1127925</v>
      </c>
    </row>
    <row r="658" spans="1:2" x14ac:dyDescent="0.2">
      <c r="A658" s="9">
        <v>2021</v>
      </c>
      <c r="B658" s="9">
        <v>122845</v>
      </c>
    </row>
    <row r="659" spans="1:2" x14ac:dyDescent="0.2">
      <c r="A659" s="9">
        <v>2021</v>
      </c>
      <c r="B659" s="9">
        <v>122845</v>
      </c>
    </row>
    <row r="660" spans="1:2" x14ac:dyDescent="0.2">
      <c r="A660" s="9">
        <v>2021</v>
      </c>
      <c r="B660" s="9">
        <v>122845</v>
      </c>
    </row>
    <row r="661" spans="1:2" x14ac:dyDescent="0.2">
      <c r="A661" s="9">
        <v>2021</v>
      </c>
      <c r="B661" s="9">
        <v>1127925</v>
      </c>
    </row>
    <row r="662" spans="1:2" x14ac:dyDescent="0.2">
      <c r="A662" s="9">
        <v>2021</v>
      </c>
      <c r="B662" s="9">
        <v>122845</v>
      </c>
    </row>
    <row r="663" spans="1:2" x14ac:dyDescent="0.2">
      <c r="A663" s="9">
        <v>2021</v>
      </c>
      <c r="B663" s="9">
        <v>122845</v>
      </c>
    </row>
    <row r="664" spans="1:2" x14ac:dyDescent="0.2">
      <c r="A664" s="9">
        <v>2021</v>
      </c>
      <c r="B664" s="9">
        <v>122845</v>
      </c>
    </row>
    <row r="665" spans="1:2" x14ac:dyDescent="0.2">
      <c r="A665" s="9">
        <v>2021</v>
      </c>
      <c r="B665" s="9">
        <v>1270538</v>
      </c>
    </row>
    <row r="666" spans="1:2" x14ac:dyDescent="0.2">
      <c r="A666" s="9">
        <v>2021</v>
      </c>
      <c r="B666" s="9">
        <v>122845</v>
      </c>
    </row>
    <row r="667" spans="1:2" x14ac:dyDescent="0.2">
      <c r="A667" s="9">
        <v>2021</v>
      </c>
      <c r="B667" s="9">
        <v>1127925</v>
      </c>
    </row>
    <row r="668" spans="1:2" x14ac:dyDescent="0.2">
      <c r="A668" s="9">
        <v>2021</v>
      </c>
      <c r="B668" s="9">
        <v>1127925</v>
      </c>
    </row>
    <row r="669" spans="1:2" x14ac:dyDescent="0.2">
      <c r="A669" s="9">
        <v>2021</v>
      </c>
      <c r="B669" s="9">
        <v>122845</v>
      </c>
    </row>
    <row r="670" spans="1:2" x14ac:dyDescent="0.2">
      <c r="A670" s="9">
        <v>2021</v>
      </c>
      <c r="B670" s="9">
        <v>122845</v>
      </c>
    </row>
    <row r="671" spans="1:2" x14ac:dyDescent="0.2">
      <c r="A671" s="9">
        <v>2021</v>
      </c>
      <c r="B671" s="9">
        <v>1127925</v>
      </c>
    </row>
    <row r="672" spans="1:2" x14ac:dyDescent="0.2">
      <c r="A672" s="9">
        <v>2021</v>
      </c>
      <c r="B672" s="9">
        <v>1319230</v>
      </c>
    </row>
    <row r="673" spans="1:2" x14ac:dyDescent="0.2">
      <c r="A673" s="9">
        <v>2021</v>
      </c>
      <c r="B673" s="9">
        <v>1319230</v>
      </c>
    </row>
    <row r="674" spans="1:2" x14ac:dyDescent="0.2">
      <c r="A674" s="9">
        <v>2021</v>
      </c>
      <c r="B674" s="9">
        <v>1319230</v>
      </c>
    </row>
    <row r="675" spans="1:2" x14ac:dyDescent="0.2">
      <c r="A675" s="9">
        <v>2021</v>
      </c>
      <c r="B675" s="9">
        <v>1103909</v>
      </c>
    </row>
    <row r="676" spans="1:2" x14ac:dyDescent="0.2">
      <c r="A676" s="9">
        <v>2021</v>
      </c>
      <c r="B676" s="9">
        <v>1103909</v>
      </c>
    </row>
    <row r="677" spans="1:2" x14ac:dyDescent="0.2">
      <c r="A677" s="9">
        <v>2021</v>
      </c>
      <c r="B677" s="9">
        <v>1103909</v>
      </c>
    </row>
    <row r="678" spans="1:2" x14ac:dyDescent="0.2">
      <c r="A678" s="9">
        <v>2021</v>
      </c>
      <c r="B678" s="9">
        <v>1127924</v>
      </c>
    </row>
    <row r="679" spans="1:2" x14ac:dyDescent="0.2">
      <c r="A679" s="9">
        <v>2021</v>
      </c>
      <c r="B679" s="9">
        <v>1103832</v>
      </c>
    </row>
    <row r="680" spans="1:2" x14ac:dyDescent="0.2">
      <c r="A680" s="9">
        <v>2021</v>
      </c>
      <c r="B680" s="9">
        <v>1103692</v>
      </c>
    </row>
    <row r="681" spans="1:2" x14ac:dyDescent="0.2">
      <c r="A681" s="9">
        <v>2021</v>
      </c>
      <c r="B681" s="9">
        <v>1103692</v>
      </c>
    </row>
    <row r="682" spans="1:2" x14ac:dyDescent="0.2">
      <c r="A682" s="9">
        <v>2021</v>
      </c>
      <c r="B682" s="9">
        <v>1103832</v>
      </c>
    </row>
    <row r="683" spans="1:2" x14ac:dyDescent="0.2">
      <c r="A683" s="9">
        <v>2021</v>
      </c>
      <c r="B683" s="9">
        <v>1127926</v>
      </c>
    </row>
    <row r="684" spans="1:2" x14ac:dyDescent="0.2">
      <c r="A684" s="9">
        <v>2021</v>
      </c>
      <c r="B684" s="9">
        <v>1127926</v>
      </c>
    </row>
    <row r="685" spans="1:2" x14ac:dyDescent="0.2">
      <c r="A685" s="9">
        <v>2021</v>
      </c>
      <c r="B685" s="9">
        <v>1127926</v>
      </c>
    </row>
    <row r="686" spans="1:2" x14ac:dyDescent="0.2">
      <c r="A686" s="9">
        <v>2021</v>
      </c>
      <c r="B686" s="9">
        <v>1308687</v>
      </c>
    </row>
    <row r="687" spans="1:2" x14ac:dyDescent="0.2">
      <c r="A687" s="9">
        <v>2021</v>
      </c>
      <c r="B687" s="9">
        <v>1179970</v>
      </c>
    </row>
    <row r="688" spans="1:2" x14ac:dyDescent="0.2">
      <c r="A688" s="9">
        <v>2021</v>
      </c>
      <c r="B688" s="9">
        <v>1179970</v>
      </c>
    </row>
    <row r="689" spans="1:2" x14ac:dyDescent="0.2">
      <c r="A689" s="9">
        <v>2021</v>
      </c>
      <c r="B689" s="9">
        <v>1179970</v>
      </c>
    </row>
    <row r="690" spans="1:2" x14ac:dyDescent="0.2">
      <c r="A690" s="9">
        <v>2021</v>
      </c>
      <c r="B690" s="9">
        <v>1179970</v>
      </c>
    </row>
    <row r="691" spans="1:2" x14ac:dyDescent="0.2">
      <c r="A691" s="9">
        <v>2021</v>
      </c>
      <c r="B691" s="9">
        <v>122845</v>
      </c>
    </row>
    <row r="692" spans="1:2" x14ac:dyDescent="0.2">
      <c r="A692" s="9">
        <v>2021</v>
      </c>
      <c r="B692" s="9">
        <v>122845</v>
      </c>
    </row>
    <row r="693" spans="1:2" x14ac:dyDescent="0.2">
      <c r="A693" s="9">
        <v>2021</v>
      </c>
      <c r="B693" s="9">
        <v>122845</v>
      </c>
    </row>
    <row r="694" spans="1:2" x14ac:dyDescent="0.2">
      <c r="A694" s="9">
        <v>2021</v>
      </c>
      <c r="B694" s="9">
        <v>108730</v>
      </c>
    </row>
    <row r="695" spans="1:2" x14ac:dyDescent="0.2">
      <c r="A695" s="9">
        <v>2021</v>
      </c>
      <c r="B695" s="9">
        <v>122845</v>
      </c>
    </row>
    <row r="696" spans="1:2" x14ac:dyDescent="0.2">
      <c r="A696" s="9">
        <v>2021</v>
      </c>
      <c r="B696" s="9">
        <v>122845</v>
      </c>
    </row>
    <row r="697" spans="1:2" x14ac:dyDescent="0.2">
      <c r="A697" s="9">
        <v>2021</v>
      </c>
      <c r="B697" s="9">
        <v>122845</v>
      </c>
    </row>
    <row r="698" spans="1:2" x14ac:dyDescent="0.2">
      <c r="A698" s="9">
        <v>2021</v>
      </c>
      <c r="B698" s="9">
        <v>122845</v>
      </c>
    </row>
    <row r="699" spans="1:2" x14ac:dyDescent="0.2">
      <c r="A699" s="9">
        <v>2021</v>
      </c>
      <c r="B699" s="9">
        <v>122845</v>
      </c>
    </row>
    <row r="700" spans="1:2" x14ac:dyDescent="0.2">
      <c r="A700" s="9">
        <v>2021</v>
      </c>
      <c r="B700" s="9">
        <v>122845</v>
      </c>
    </row>
    <row r="701" spans="1:2" x14ac:dyDescent="0.2">
      <c r="A701" s="9">
        <v>2021</v>
      </c>
      <c r="B701" s="9">
        <v>122845</v>
      </c>
    </row>
    <row r="702" spans="1:2" x14ac:dyDescent="0.2">
      <c r="A702" s="9">
        <v>2021</v>
      </c>
      <c r="B702" s="9">
        <v>122845</v>
      </c>
    </row>
    <row r="703" spans="1:2" x14ac:dyDescent="0.2">
      <c r="A703" s="9">
        <v>2021</v>
      </c>
      <c r="B703" s="9">
        <v>122845</v>
      </c>
    </row>
    <row r="704" spans="1:2" x14ac:dyDescent="0.2">
      <c r="A704" s="9">
        <v>2021</v>
      </c>
      <c r="B704" s="9">
        <v>122845</v>
      </c>
    </row>
    <row r="705" spans="1:2" x14ac:dyDescent="0.2">
      <c r="A705" s="9">
        <v>2021</v>
      </c>
      <c r="B705" s="9">
        <v>150129</v>
      </c>
    </row>
    <row r="706" spans="1:2" x14ac:dyDescent="0.2">
      <c r="A706" s="9">
        <v>2021</v>
      </c>
      <c r="B706" s="9">
        <v>150129</v>
      </c>
    </row>
    <row r="707" spans="1:2" x14ac:dyDescent="0.2">
      <c r="A707" s="9">
        <v>2021</v>
      </c>
      <c r="B707" s="9">
        <v>150129</v>
      </c>
    </row>
    <row r="708" spans="1:2" x14ac:dyDescent="0.2">
      <c r="A708" s="9">
        <v>2021</v>
      </c>
      <c r="B708" s="9">
        <v>150129</v>
      </c>
    </row>
    <row r="709" spans="1:2" x14ac:dyDescent="0.2">
      <c r="A709" s="9">
        <v>2021</v>
      </c>
      <c r="B709" s="9">
        <v>150129</v>
      </c>
    </row>
    <row r="710" spans="1:2" x14ac:dyDescent="0.2">
      <c r="A710" s="9">
        <v>2021</v>
      </c>
      <c r="B710" s="9">
        <v>150129</v>
      </c>
    </row>
    <row r="711" spans="1:2" x14ac:dyDescent="0.2">
      <c r="A711" s="9">
        <v>2021</v>
      </c>
      <c r="B711" s="9">
        <v>150129</v>
      </c>
    </row>
    <row r="712" spans="1:2" x14ac:dyDescent="0.2">
      <c r="A712" s="9">
        <v>2021</v>
      </c>
      <c r="B712" s="9">
        <v>150129</v>
      </c>
    </row>
    <row r="713" spans="1:2" x14ac:dyDescent="0.2">
      <c r="A713" s="9">
        <v>2021</v>
      </c>
      <c r="B713" s="9">
        <v>1270538</v>
      </c>
    </row>
    <row r="714" spans="1:2" x14ac:dyDescent="0.2">
      <c r="A714" s="9">
        <v>2021</v>
      </c>
      <c r="B714" s="9">
        <v>1103832</v>
      </c>
    </row>
    <row r="715" spans="1:2" x14ac:dyDescent="0.2">
      <c r="A715" s="9">
        <v>2021</v>
      </c>
      <c r="B715" s="9">
        <v>123336</v>
      </c>
    </row>
    <row r="716" spans="1:2" x14ac:dyDescent="0.2">
      <c r="A716" s="9">
        <v>2021</v>
      </c>
      <c r="B716" s="9">
        <v>123336</v>
      </c>
    </row>
    <row r="717" spans="1:2" x14ac:dyDescent="0.2">
      <c r="A717" s="9">
        <v>2021</v>
      </c>
      <c r="B717" s="9">
        <v>123336</v>
      </c>
    </row>
    <row r="718" spans="1:2" x14ac:dyDescent="0.2">
      <c r="A718" s="9">
        <v>2021</v>
      </c>
      <c r="B718" s="9">
        <v>123336</v>
      </c>
    </row>
    <row r="719" spans="1:2" x14ac:dyDescent="0.2">
      <c r="A719" s="9">
        <v>2021</v>
      </c>
      <c r="B719" s="9">
        <v>123336</v>
      </c>
    </row>
    <row r="720" spans="1:2" x14ac:dyDescent="0.2">
      <c r="A720" s="9">
        <v>2021</v>
      </c>
      <c r="B720" s="9">
        <v>123336</v>
      </c>
    </row>
    <row r="721" spans="1:2" x14ac:dyDescent="0.2">
      <c r="A721" s="9">
        <v>2021</v>
      </c>
      <c r="B721" s="9">
        <v>123336</v>
      </c>
    </row>
    <row r="722" spans="1:2" x14ac:dyDescent="0.2">
      <c r="A722" s="9">
        <v>2021</v>
      </c>
      <c r="B722" s="9">
        <v>123336</v>
      </c>
    </row>
    <row r="723" spans="1:2" x14ac:dyDescent="0.2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 summaryRight="0"/>
  </sheetPr>
  <dimension ref="A1:C723"/>
  <sheetViews>
    <sheetView workbookViewId="0"/>
  </sheetViews>
  <sheetFormatPr defaultColWidth="12.5703125" defaultRowHeight="15" customHeight="1" x14ac:dyDescent="0.2"/>
  <sheetData>
    <row r="1" spans="1:3" x14ac:dyDescent="0.2">
      <c r="A1" s="9" t="s">
        <v>20</v>
      </c>
      <c r="B1" s="9" t="s">
        <v>74</v>
      </c>
      <c r="C1" s="9" t="s">
        <v>751</v>
      </c>
    </row>
    <row r="2" spans="1:3" x14ac:dyDescent="0.2">
      <c r="A2" s="9">
        <v>2021</v>
      </c>
      <c r="B2" s="9">
        <v>123336</v>
      </c>
      <c r="C2" s="9" t="s">
        <v>967</v>
      </c>
    </row>
    <row r="3" spans="1:3" x14ac:dyDescent="0.2">
      <c r="A3" s="9">
        <v>2021</v>
      </c>
      <c r="B3" s="9">
        <v>1179970</v>
      </c>
      <c r="C3" s="9" t="s">
        <v>967</v>
      </c>
    </row>
    <row r="4" spans="1:3" x14ac:dyDescent="0.2">
      <c r="A4" s="9">
        <v>2021</v>
      </c>
      <c r="B4" s="9">
        <v>123336</v>
      </c>
      <c r="C4" s="9" t="s">
        <v>967</v>
      </c>
    </row>
    <row r="5" spans="1:3" x14ac:dyDescent="0.2">
      <c r="A5" s="9">
        <v>2021</v>
      </c>
      <c r="B5" s="9">
        <v>1179970</v>
      </c>
      <c r="C5" s="9" t="s">
        <v>967</v>
      </c>
    </row>
    <row r="6" spans="1:3" x14ac:dyDescent="0.2">
      <c r="A6" s="9">
        <v>2021</v>
      </c>
      <c r="B6" s="9">
        <v>1308687</v>
      </c>
      <c r="C6" s="9" t="s">
        <v>967</v>
      </c>
    </row>
    <row r="7" spans="1:3" x14ac:dyDescent="0.2">
      <c r="A7" s="9">
        <v>2021</v>
      </c>
      <c r="B7" s="9">
        <v>123336</v>
      </c>
      <c r="C7" s="9" t="s">
        <v>967</v>
      </c>
    </row>
    <row r="8" spans="1:3" x14ac:dyDescent="0.2">
      <c r="A8" s="9">
        <v>2021</v>
      </c>
      <c r="B8" s="9">
        <v>1179970</v>
      </c>
      <c r="C8" s="9" t="s">
        <v>967</v>
      </c>
    </row>
    <row r="9" spans="1:3" x14ac:dyDescent="0.2">
      <c r="A9" s="9">
        <v>2021</v>
      </c>
      <c r="B9" s="9">
        <v>123336</v>
      </c>
      <c r="C9" s="9" t="s">
        <v>967</v>
      </c>
    </row>
    <row r="10" spans="1:3" x14ac:dyDescent="0.2">
      <c r="A10" s="9">
        <v>2021</v>
      </c>
      <c r="B10" s="9">
        <v>1179970</v>
      </c>
      <c r="C10" s="9" t="s">
        <v>967</v>
      </c>
    </row>
    <row r="11" spans="1:3" x14ac:dyDescent="0.2">
      <c r="A11" s="9">
        <v>2021</v>
      </c>
      <c r="B11" s="9">
        <v>1179970</v>
      </c>
      <c r="C11" s="9" t="s">
        <v>967</v>
      </c>
    </row>
    <row r="12" spans="1:3" x14ac:dyDescent="0.2">
      <c r="A12" s="9">
        <v>2021</v>
      </c>
      <c r="B12" s="9">
        <v>1319230</v>
      </c>
      <c r="C12" s="9" t="s">
        <v>967</v>
      </c>
    </row>
    <row r="13" spans="1:3" x14ac:dyDescent="0.2">
      <c r="A13" s="9">
        <v>2021</v>
      </c>
      <c r="B13" s="9">
        <v>123336</v>
      </c>
      <c r="C13" s="9" t="s">
        <v>967</v>
      </c>
    </row>
    <row r="14" spans="1:3" x14ac:dyDescent="0.2">
      <c r="A14" s="9">
        <v>2021</v>
      </c>
      <c r="B14" s="9">
        <v>1179970</v>
      </c>
      <c r="C14" s="9" t="s">
        <v>967</v>
      </c>
    </row>
    <row r="15" spans="1:3" x14ac:dyDescent="0.2">
      <c r="A15" s="9">
        <v>2021</v>
      </c>
      <c r="B15" s="9">
        <v>1179970</v>
      </c>
      <c r="C15" s="9" t="s">
        <v>967</v>
      </c>
    </row>
    <row r="16" spans="1:3" x14ac:dyDescent="0.2">
      <c r="A16" s="9">
        <v>2021</v>
      </c>
      <c r="B16" s="9">
        <v>123336</v>
      </c>
      <c r="C16" s="9" t="s">
        <v>967</v>
      </c>
    </row>
    <row r="17" spans="1:3" x14ac:dyDescent="0.2">
      <c r="A17" s="9">
        <v>2021</v>
      </c>
      <c r="B17" s="9">
        <v>1127926</v>
      </c>
      <c r="C17" s="9" t="s">
        <v>967</v>
      </c>
    </row>
    <row r="18" spans="1:3" x14ac:dyDescent="0.2">
      <c r="A18" s="9">
        <v>2021</v>
      </c>
      <c r="B18" s="9">
        <v>123336</v>
      </c>
      <c r="C18" s="9" t="s">
        <v>967</v>
      </c>
    </row>
    <row r="19" spans="1:3" x14ac:dyDescent="0.2">
      <c r="A19" s="9">
        <v>2021</v>
      </c>
      <c r="B19" s="9">
        <v>123336</v>
      </c>
      <c r="C19" s="9" t="s">
        <v>967</v>
      </c>
    </row>
    <row r="20" spans="1:3" x14ac:dyDescent="0.2">
      <c r="A20" s="9">
        <v>2021</v>
      </c>
      <c r="B20" s="9">
        <v>123336</v>
      </c>
      <c r="C20" s="9" t="s">
        <v>967</v>
      </c>
    </row>
    <row r="21" spans="1:3" x14ac:dyDescent="0.2">
      <c r="A21" s="9">
        <v>2021</v>
      </c>
      <c r="B21" s="9">
        <v>1179970</v>
      </c>
      <c r="C21" s="9" t="s">
        <v>967</v>
      </c>
    </row>
    <row r="22" spans="1:3" x14ac:dyDescent="0.2">
      <c r="A22" s="9">
        <v>2021</v>
      </c>
      <c r="B22" s="9">
        <v>1179970</v>
      </c>
      <c r="C22" s="9" t="s">
        <v>967</v>
      </c>
    </row>
    <row r="23" spans="1:3" x14ac:dyDescent="0.2">
      <c r="A23" s="9">
        <v>2021</v>
      </c>
      <c r="B23" s="9">
        <v>1308687</v>
      </c>
      <c r="C23" s="9" t="s">
        <v>967</v>
      </c>
    </row>
    <row r="24" spans="1:3" x14ac:dyDescent="0.2">
      <c r="A24" s="9">
        <v>2021</v>
      </c>
      <c r="B24" s="9">
        <v>1179970</v>
      </c>
      <c r="C24" s="9" t="s">
        <v>967</v>
      </c>
    </row>
    <row r="25" spans="1:3" x14ac:dyDescent="0.2">
      <c r="A25" s="9">
        <v>2021</v>
      </c>
      <c r="B25" s="9">
        <v>123336</v>
      </c>
      <c r="C25" s="9" t="s">
        <v>967</v>
      </c>
    </row>
    <row r="26" spans="1:3" x14ac:dyDescent="0.2">
      <c r="A26" s="9">
        <v>2021</v>
      </c>
      <c r="B26" s="9">
        <v>1179970</v>
      </c>
      <c r="C26" s="9" t="s">
        <v>967</v>
      </c>
    </row>
    <row r="27" spans="1:3" x14ac:dyDescent="0.2">
      <c r="A27" s="9">
        <v>2021</v>
      </c>
      <c r="B27" s="9">
        <v>1179970</v>
      </c>
      <c r="C27" s="9" t="s">
        <v>967</v>
      </c>
    </row>
    <row r="28" spans="1:3" x14ac:dyDescent="0.2">
      <c r="A28" s="9">
        <v>2021</v>
      </c>
      <c r="B28" s="9">
        <v>123336</v>
      </c>
      <c r="C28" s="9" t="s">
        <v>967</v>
      </c>
    </row>
    <row r="29" spans="1:3" x14ac:dyDescent="0.2">
      <c r="A29" s="9">
        <v>2021</v>
      </c>
      <c r="B29" s="9">
        <v>108730</v>
      </c>
      <c r="C29" s="9" t="s">
        <v>967</v>
      </c>
    </row>
    <row r="30" spans="1:3" x14ac:dyDescent="0.2">
      <c r="A30" s="9">
        <v>2021</v>
      </c>
      <c r="B30" s="9">
        <v>1179970</v>
      </c>
      <c r="C30" s="9" t="s">
        <v>967</v>
      </c>
    </row>
    <row r="31" spans="1:3" x14ac:dyDescent="0.2">
      <c r="A31" s="9">
        <v>2021</v>
      </c>
      <c r="B31" s="9">
        <v>1308687</v>
      </c>
      <c r="C31" s="9" t="s">
        <v>967</v>
      </c>
    </row>
    <row r="32" spans="1:3" x14ac:dyDescent="0.2">
      <c r="A32" s="9">
        <v>2021</v>
      </c>
      <c r="B32" s="9">
        <v>1179970</v>
      </c>
      <c r="C32" s="9" t="s">
        <v>967</v>
      </c>
    </row>
    <row r="33" spans="1:3" x14ac:dyDescent="0.2">
      <c r="A33" s="9">
        <v>2021</v>
      </c>
      <c r="B33" s="9">
        <v>1179970</v>
      </c>
      <c r="C33" s="9" t="s">
        <v>967</v>
      </c>
    </row>
    <row r="34" spans="1:3" x14ac:dyDescent="0.2">
      <c r="A34" s="9">
        <v>2021</v>
      </c>
      <c r="B34" s="9">
        <v>1127926</v>
      </c>
      <c r="C34" s="9" t="s">
        <v>967</v>
      </c>
    </row>
    <row r="35" spans="1:3" x14ac:dyDescent="0.2">
      <c r="A35" s="9">
        <v>2021</v>
      </c>
      <c r="B35" s="9">
        <v>1179970</v>
      </c>
      <c r="C35" s="9" t="s">
        <v>967</v>
      </c>
    </row>
    <row r="36" spans="1:3" x14ac:dyDescent="0.2">
      <c r="A36" s="9">
        <v>2021</v>
      </c>
      <c r="B36" s="9">
        <v>1127926</v>
      </c>
      <c r="C36" s="9" t="s">
        <v>967</v>
      </c>
    </row>
    <row r="37" spans="1:3" x14ac:dyDescent="0.2">
      <c r="A37" s="9">
        <v>2021</v>
      </c>
      <c r="B37" s="9">
        <v>1179970</v>
      </c>
      <c r="C37" s="9" t="s">
        <v>967</v>
      </c>
    </row>
    <row r="38" spans="1:3" x14ac:dyDescent="0.2">
      <c r="A38" s="9">
        <v>2021</v>
      </c>
      <c r="B38" s="9">
        <v>1179970</v>
      </c>
      <c r="C38" s="9" t="s">
        <v>967</v>
      </c>
    </row>
    <row r="39" spans="1:3" x14ac:dyDescent="0.2">
      <c r="A39" s="9">
        <v>2021</v>
      </c>
      <c r="B39" s="9">
        <v>1179970</v>
      </c>
      <c r="C39" s="9" t="s">
        <v>967</v>
      </c>
    </row>
    <row r="40" spans="1:3" x14ac:dyDescent="0.2">
      <c r="A40" s="9">
        <v>2021</v>
      </c>
      <c r="B40" s="9">
        <v>1179970</v>
      </c>
      <c r="C40" s="9" t="s">
        <v>967</v>
      </c>
    </row>
    <row r="41" spans="1:3" x14ac:dyDescent="0.2">
      <c r="A41" s="9">
        <v>2021</v>
      </c>
      <c r="B41" s="9">
        <v>1179970</v>
      </c>
      <c r="C41" s="9" t="s">
        <v>971</v>
      </c>
    </row>
    <row r="42" spans="1:3" x14ac:dyDescent="0.2">
      <c r="A42" s="9">
        <v>2021</v>
      </c>
      <c r="B42" s="9">
        <v>123336</v>
      </c>
      <c r="C42" s="9" t="s">
        <v>971</v>
      </c>
    </row>
    <row r="43" spans="1:3" x14ac:dyDescent="0.2">
      <c r="A43" s="9">
        <v>2021</v>
      </c>
      <c r="B43" s="9">
        <v>1319230</v>
      </c>
      <c r="C43" s="9" t="s">
        <v>971</v>
      </c>
    </row>
    <row r="44" spans="1:3" x14ac:dyDescent="0.2">
      <c r="A44" s="9">
        <v>2021</v>
      </c>
      <c r="B44" s="9">
        <v>108730</v>
      </c>
      <c r="C44" s="9" t="s">
        <v>971</v>
      </c>
    </row>
    <row r="45" spans="1:3" x14ac:dyDescent="0.2">
      <c r="A45" s="9">
        <v>2021</v>
      </c>
      <c r="B45" s="9">
        <v>123336</v>
      </c>
      <c r="C45" s="9" t="s">
        <v>971</v>
      </c>
    </row>
    <row r="46" spans="1:3" x14ac:dyDescent="0.2">
      <c r="A46" s="9">
        <v>2021</v>
      </c>
      <c r="B46" s="9">
        <v>123336</v>
      </c>
      <c r="C46" s="9" t="s">
        <v>971</v>
      </c>
    </row>
    <row r="47" spans="1:3" x14ac:dyDescent="0.2">
      <c r="A47" s="9">
        <v>2021</v>
      </c>
      <c r="B47" s="9">
        <v>123336</v>
      </c>
      <c r="C47" s="9" t="s">
        <v>971</v>
      </c>
    </row>
    <row r="48" spans="1:3" x14ac:dyDescent="0.2">
      <c r="A48" s="9">
        <v>2021</v>
      </c>
      <c r="B48" s="9">
        <v>1179970</v>
      </c>
      <c r="C48" s="9" t="s">
        <v>971</v>
      </c>
    </row>
    <row r="49" spans="1:3" x14ac:dyDescent="0.2">
      <c r="A49" s="9">
        <v>2021</v>
      </c>
      <c r="B49" s="9">
        <v>123336</v>
      </c>
      <c r="C49" s="9" t="s">
        <v>971</v>
      </c>
    </row>
    <row r="50" spans="1:3" x14ac:dyDescent="0.2">
      <c r="A50" s="9">
        <v>2021</v>
      </c>
      <c r="B50" s="9">
        <v>1308687</v>
      </c>
      <c r="C50" s="9" t="s">
        <v>971</v>
      </c>
    </row>
    <row r="51" spans="1:3" x14ac:dyDescent="0.2">
      <c r="A51" s="9">
        <v>2021</v>
      </c>
      <c r="B51" s="9">
        <v>1319230</v>
      </c>
      <c r="C51" s="9" t="s">
        <v>971</v>
      </c>
    </row>
    <row r="52" spans="1:3" x14ac:dyDescent="0.2">
      <c r="A52" s="9">
        <v>2021</v>
      </c>
      <c r="B52" s="9">
        <v>1179970</v>
      </c>
      <c r="C52" s="9" t="s">
        <v>971</v>
      </c>
    </row>
    <row r="53" spans="1:3" x14ac:dyDescent="0.2">
      <c r="A53" s="9">
        <v>2021</v>
      </c>
      <c r="B53" s="9">
        <v>123336</v>
      </c>
      <c r="C53" s="9" t="s">
        <v>971</v>
      </c>
    </row>
    <row r="54" spans="1:3" x14ac:dyDescent="0.2">
      <c r="A54" s="9">
        <v>2021</v>
      </c>
      <c r="B54" s="9">
        <v>1179970</v>
      </c>
      <c r="C54" s="9" t="s">
        <v>971</v>
      </c>
    </row>
    <row r="55" spans="1:3" x14ac:dyDescent="0.2">
      <c r="A55" s="9">
        <v>2021</v>
      </c>
      <c r="B55" s="9">
        <v>108730</v>
      </c>
      <c r="C55" s="9" t="s">
        <v>971</v>
      </c>
    </row>
    <row r="56" spans="1:3" x14ac:dyDescent="0.2">
      <c r="A56" s="9">
        <v>2021</v>
      </c>
      <c r="B56" s="9">
        <v>1179970</v>
      </c>
      <c r="C56" s="9" t="s">
        <v>971</v>
      </c>
    </row>
    <row r="57" spans="1:3" x14ac:dyDescent="0.2">
      <c r="A57" s="9">
        <v>2021</v>
      </c>
      <c r="B57" s="9">
        <v>1179970</v>
      </c>
      <c r="C57" s="9" t="s">
        <v>971</v>
      </c>
    </row>
    <row r="58" spans="1:3" x14ac:dyDescent="0.2">
      <c r="A58" s="9">
        <v>2021</v>
      </c>
      <c r="B58" s="9">
        <v>123336</v>
      </c>
      <c r="C58" s="9" t="s">
        <v>971</v>
      </c>
    </row>
    <row r="59" spans="1:3" x14ac:dyDescent="0.2">
      <c r="A59" s="9">
        <v>2021</v>
      </c>
      <c r="B59" s="9">
        <v>1308687</v>
      </c>
      <c r="C59" s="9" t="s">
        <v>971</v>
      </c>
    </row>
    <row r="60" spans="1:3" x14ac:dyDescent="0.2">
      <c r="A60" s="9">
        <v>2021</v>
      </c>
      <c r="B60" s="9">
        <v>1103692</v>
      </c>
      <c r="C60" s="9" t="s">
        <v>971</v>
      </c>
    </row>
    <row r="61" spans="1:3" x14ac:dyDescent="0.2">
      <c r="A61" s="9">
        <v>2021</v>
      </c>
      <c r="B61" s="9">
        <v>123336</v>
      </c>
      <c r="C61" s="9" t="s">
        <v>971</v>
      </c>
    </row>
    <row r="62" spans="1:3" x14ac:dyDescent="0.2">
      <c r="A62" s="9">
        <v>2021</v>
      </c>
      <c r="B62" s="9">
        <v>1179970</v>
      </c>
      <c r="C62" s="9" t="s">
        <v>971</v>
      </c>
    </row>
    <row r="63" spans="1:3" x14ac:dyDescent="0.2">
      <c r="A63" s="9">
        <v>2021</v>
      </c>
      <c r="B63" s="9">
        <v>123336</v>
      </c>
      <c r="C63" s="9" t="s">
        <v>971</v>
      </c>
    </row>
    <row r="64" spans="1:3" x14ac:dyDescent="0.2">
      <c r="A64" s="9">
        <v>2021</v>
      </c>
      <c r="B64" s="9">
        <v>123336</v>
      </c>
      <c r="C64" s="9" t="s">
        <v>971</v>
      </c>
    </row>
    <row r="65" spans="1:3" x14ac:dyDescent="0.2">
      <c r="A65" s="9">
        <v>2021</v>
      </c>
      <c r="B65" s="9">
        <v>123336</v>
      </c>
      <c r="C65" s="9" t="s">
        <v>971</v>
      </c>
    </row>
    <row r="66" spans="1:3" x14ac:dyDescent="0.2">
      <c r="A66" s="9">
        <v>2021</v>
      </c>
      <c r="B66" s="9">
        <v>123336</v>
      </c>
      <c r="C66" s="9" t="s">
        <v>971</v>
      </c>
    </row>
    <row r="67" spans="1:3" x14ac:dyDescent="0.2">
      <c r="A67" s="9">
        <v>2021</v>
      </c>
      <c r="B67" s="9">
        <v>123336</v>
      </c>
      <c r="C67" s="9" t="s">
        <v>971</v>
      </c>
    </row>
    <row r="68" spans="1:3" x14ac:dyDescent="0.2">
      <c r="A68" s="9">
        <v>2021</v>
      </c>
      <c r="B68" s="9">
        <v>123336</v>
      </c>
      <c r="C68" s="9" t="s">
        <v>971</v>
      </c>
    </row>
    <row r="69" spans="1:3" x14ac:dyDescent="0.2">
      <c r="A69" s="9">
        <v>2021</v>
      </c>
      <c r="B69" s="9">
        <v>1179970</v>
      </c>
      <c r="C69" s="9" t="s">
        <v>971</v>
      </c>
    </row>
    <row r="70" spans="1:3" x14ac:dyDescent="0.2">
      <c r="A70" s="9">
        <v>2021</v>
      </c>
      <c r="B70" s="9">
        <v>123336</v>
      </c>
      <c r="C70" s="9" t="s">
        <v>971</v>
      </c>
    </row>
    <row r="71" spans="1:3" x14ac:dyDescent="0.2">
      <c r="A71" s="9">
        <v>2021</v>
      </c>
      <c r="B71" s="9">
        <v>123336</v>
      </c>
      <c r="C71" s="9" t="s">
        <v>971</v>
      </c>
    </row>
    <row r="72" spans="1:3" x14ac:dyDescent="0.2">
      <c r="A72" s="9">
        <v>2021</v>
      </c>
      <c r="B72" s="9">
        <v>1179970</v>
      </c>
      <c r="C72" s="9" t="s">
        <v>971</v>
      </c>
    </row>
    <row r="73" spans="1:3" x14ac:dyDescent="0.2">
      <c r="A73" s="9">
        <v>2021</v>
      </c>
      <c r="B73" s="9">
        <v>123336</v>
      </c>
      <c r="C73" s="9" t="s">
        <v>971</v>
      </c>
    </row>
    <row r="74" spans="1:3" x14ac:dyDescent="0.2">
      <c r="A74" s="9">
        <v>2021</v>
      </c>
      <c r="B74" s="9">
        <v>1179970</v>
      </c>
      <c r="C74" s="9" t="s">
        <v>971</v>
      </c>
    </row>
    <row r="75" spans="1:3" x14ac:dyDescent="0.2">
      <c r="A75" s="9">
        <v>2021</v>
      </c>
      <c r="B75" s="9">
        <v>1179970</v>
      </c>
      <c r="C75" s="9" t="s">
        <v>971</v>
      </c>
    </row>
    <row r="76" spans="1:3" x14ac:dyDescent="0.2">
      <c r="A76" s="9">
        <v>2021</v>
      </c>
      <c r="B76" s="9">
        <v>123336</v>
      </c>
      <c r="C76" s="9" t="s">
        <v>971</v>
      </c>
    </row>
    <row r="77" spans="1:3" x14ac:dyDescent="0.2">
      <c r="A77" s="9">
        <v>2021</v>
      </c>
      <c r="B77" s="9">
        <v>123336</v>
      </c>
      <c r="C77" s="9" t="s">
        <v>971</v>
      </c>
    </row>
    <row r="78" spans="1:3" x14ac:dyDescent="0.2">
      <c r="A78" s="9">
        <v>2021</v>
      </c>
      <c r="B78" s="9">
        <v>123336</v>
      </c>
      <c r="C78" s="9" t="s">
        <v>971</v>
      </c>
    </row>
    <row r="79" spans="1:3" x14ac:dyDescent="0.2">
      <c r="A79" s="9">
        <v>2021</v>
      </c>
      <c r="B79" s="9">
        <v>1127926</v>
      </c>
      <c r="C79" s="9" t="s">
        <v>971</v>
      </c>
    </row>
    <row r="80" spans="1:3" x14ac:dyDescent="0.2">
      <c r="A80" s="9">
        <v>2021</v>
      </c>
      <c r="B80" s="9">
        <v>1179970</v>
      </c>
      <c r="C80" s="9" t="s">
        <v>971</v>
      </c>
    </row>
    <row r="81" spans="1:3" x14ac:dyDescent="0.2">
      <c r="A81" s="9">
        <v>2021</v>
      </c>
      <c r="B81" s="9">
        <v>123336</v>
      </c>
      <c r="C81" s="9" t="s">
        <v>971</v>
      </c>
    </row>
    <row r="82" spans="1:3" x14ac:dyDescent="0.2">
      <c r="A82" s="9">
        <v>2021</v>
      </c>
      <c r="B82" s="9">
        <v>123336</v>
      </c>
      <c r="C82" s="9" t="s">
        <v>971</v>
      </c>
    </row>
    <row r="83" spans="1:3" x14ac:dyDescent="0.2">
      <c r="A83" s="9">
        <v>2021</v>
      </c>
      <c r="B83" s="9">
        <v>1179970</v>
      </c>
      <c r="C83" s="9" t="s">
        <v>971</v>
      </c>
    </row>
    <row r="84" spans="1:3" x14ac:dyDescent="0.2">
      <c r="A84" s="9">
        <v>2021</v>
      </c>
      <c r="B84" s="9">
        <v>1308687</v>
      </c>
      <c r="C84" s="9" t="s">
        <v>971</v>
      </c>
    </row>
    <row r="85" spans="1:3" x14ac:dyDescent="0.2">
      <c r="A85" s="9">
        <v>2021</v>
      </c>
      <c r="B85" s="9">
        <v>1308687</v>
      </c>
      <c r="C85" s="9" t="s">
        <v>971</v>
      </c>
    </row>
    <row r="86" spans="1:3" x14ac:dyDescent="0.2">
      <c r="A86" s="9">
        <v>2021</v>
      </c>
      <c r="B86" s="9">
        <v>123336</v>
      </c>
      <c r="C86" s="9" t="s">
        <v>971</v>
      </c>
    </row>
    <row r="87" spans="1:3" x14ac:dyDescent="0.2">
      <c r="A87" s="9">
        <v>2021</v>
      </c>
      <c r="B87" s="9">
        <v>123336</v>
      </c>
      <c r="C87" s="9" t="s">
        <v>971</v>
      </c>
    </row>
    <row r="88" spans="1:3" x14ac:dyDescent="0.2">
      <c r="A88" s="9">
        <v>2021</v>
      </c>
      <c r="B88" s="9">
        <v>1179970</v>
      </c>
      <c r="C88" s="9" t="s">
        <v>971</v>
      </c>
    </row>
    <row r="89" spans="1:3" x14ac:dyDescent="0.2">
      <c r="A89" s="9">
        <v>2021</v>
      </c>
      <c r="B89" s="9">
        <v>1179970</v>
      </c>
      <c r="C89" s="9" t="s">
        <v>971</v>
      </c>
    </row>
    <row r="90" spans="1:3" x14ac:dyDescent="0.2">
      <c r="A90" s="9">
        <v>2021</v>
      </c>
      <c r="B90" s="9">
        <v>1179970</v>
      </c>
      <c r="C90" s="9" t="s">
        <v>971</v>
      </c>
    </row>
    <row r="91" spans="1:3" x14ac:dyDescent="0.2">
      <c r="A91" s="9">
        <v>2021</v>
      </c>
      <c r="B91" s="9">
        <v>1179970</v>
      </c>
      <c r="C91" s="9" t="s">
        <v>971</v>
      </c>
    </row>
    <row r="92" spans="1:3" x14ac:dyDescent="0.2">
      <c r="A92" s="9">
        <v>2021</v>
      </c>
      <c r="B92" s="9">
        <v>123336</v>
      </c>
      <c r="C92" s="9" t="s">
        <v>971</v>
      </c>
    </row>
    <row r="93" spans="1:3" x14ac:dyDescent="0.2">
      <c r="A93" s="9">
        <v>2021</v>
      </c>
      <c r="B93" s="9">
        <v>123336</v>
      </c>
      <c r="C93" s="9" t="s">
        <v>971</v>
      </c>
    </row>
    <row r="94" spans="1:3" x14ac:dyDescent="0.2">
      <c r="A94" s="9">
        <v>2021</v>
      </c>
      <c r="B94" s="9">
        <v>1179970</v>
      </c>
      <c r="C94" s="9" t="s">
        <v>971</v>
      </c>
    </row>
    <row r="95" spans="1:3" x14ac:dyDescent="0.2">
      <c r="A95" s="9">
        <v>2021</v>
      </c>
      <c r="B95" s="9">
        <v>1179970</v>
      </c>
      <c r="C95" s="9" t="s">
        <v>971</v>
      </c>
    </row>
    <row r="96" spans="1:3" x14ac:dyDescent="0.2">
      <c r="A96" s="9">
        <v>2021</v>
      </c>
      <c r="B96" s="9">
        <v>1179970</v>
      </c>
      <c r="C96" s="9" t="s">
        <v>971</v>
      </c>
    </row>
    <row r="97" spans="1:3" x14ac:dyDescent="0.2">
      <c r="A97" s="9">
        <v>2021</v>
      </c>
      <c r="B97" s="9">
        <v>1308687</v>
      </c>
      <c r="C97" s="9" t="s">
        <v>971</v>
      </c>
    </row>
    <row r="98" spans="1:3" x14ac:dyDescent="0.2">
      <c r="A98" s="9">
        <v>2021</v>
      </c>
      <c r="B98" s="9">
        <v>1179970</v>
      </c>
      <c r="C98" s="9" t="s">
        <v>971</v>
      </c>
    </row>
    <row r="99" spans="1:3" x14ac:dyDescent="0.2">
      <c r="A99" s="9">
        <v>2021</v>
      </c>
      <c r="B99" s="9">
        <v>123336</v>
      </c>
      <c r="C99" s="9" t="s">
        <v>971</v>
      </c>
    </row>
    <row r="100" spans="1:3" x14ac:dyDescent="0.2">
      <c r="A100" s="9">
        <v>2021</v>
      </c>
      <c r="B100" s="9">
        <v>1103657</v>
      </c>
      <c r="C100" s="9" t="s">
        <v>971</v>
      </c>
    </row>
    <row r="101" spans="1:3" x14ac:dyDescent="0.2">
      <c r="A101" s="9">
        <v>2021</v>
      </c>
      <c r="B101" s="9">
        <v>1319230</v>
      </c>
      <c r="C101" s="9" t="s">
        <v>971</v>
      </c>
    </row>
    <row r="102" spans="1:3" x14ac:dyDescent="0.2">
      <c r="A102" s="9">
        <v>2021</v>
      </c>
      <c r="B102" s="9">
        <v>1319230</v>
      </c>
      <c r="C102" s="9" t="s">
        <v>971</v>
      </c>
    </row>
    <row r="103" spans="1:3" x14ac:dyDescent="0.2">
      <c r="A103" s="9">
        <v>2021</v>
      </c>
      <c r="B103" s="9">
        <v>1179970</v>
      </c>
      <c r="C103" s="9" t="s">
        <v>971</v>
      </c>
    </row>
    <row r="104" spans="1:3" x14ac:dyDescent="0.2">
      <c r="A104" s="9">
        <v>2021</v>
      </c>
      <c r="B104" s="9">
        <v>123336</v>
      </c>
      <c r="C104" s="9" t="s">
        <v>971</v>
      </c>
    </row>
    <row r="105" spans="1:3" x14ac:dyDescent="0.2">
      <c r="A105" s="9">
        <v>2021</v>
      </c>
      <c r="B105" s="9">
        <v>1127926</v>
      </c>
      <c r="C105" s="9" t="s">
        <v>971</v>
      </c>
    </row>
    <row r="106" spans="1:3" x14ac:dyDescent="0.2">
      <c r="A106" s="9">
        <v>2021</v>
      </c>
      <c r="B106" s="9">
        <v>108730</v>
      </c>
      <c r="C106" s="9" t="s">
        <v>971</v>
      </c>
    </row>
    <row r="107" spans="1:3" x14ac:dyDescent="0.2">
      <c r="A107" s="9">
        <v>2021</v>
      </c>
      <c r="B107" s="9">
        <v>108730</v>
      </c>
      <c r="C107" s="9" t="s">
        <v>971</v>
      </c>
    </row>
    <row r="108" spans="1:3" x14ac:dyDescent="0.2">
      <c r="A108" s="9">
        <v>2021</v>
      </c>
      <c r="B108" s="9">
        <v>1117076</v>
      </c>
      <c r="C108" s="9" t="s">
        <v>971</v>
      </c>
    </row>
    <row r="109" spans="1:3" x14ac:dyDescent="0.2">
      <c r="A109" s="9">
        <v>2021</v>
      </c>
      <c r="B109" s="9">
        <v>1308687</v>
      </c>
      <c r="C109" s="9" t="s">
        <v>971</v>
      </c>
    </row>
    <row r="110" spans="1:3" x14ac:dyDescent="0.2">
      <c r="A110" s="9">
        <v>2021</v>
      </c>
      <c r="B110" s="9">
        <v>108730</v>
      </c>
      <c r="C110" s="9" t="s">
        <v>971</v>
      </c>
    </row>
    <row r="111" spans="1:3" x14ac:dyDescent="0.2">
      <c r="A111" s="9">
        <v>2021</v>
      </c>
      <c r="B111" s="9">
        <v>1179970</v>
      </c>
      <c r="C111" s="9" t="s">
        <v>971</v>
      </c>
    </row>
    <row r="112" spans="1:3" x14ac:dyDescent="0.2">
      <c r="A112" s="9">
        <v>2021</v>
      </c>
      <c r="B112" s="9">
        <v>1308687</v>
      </c>
      <c r="C112" s="9" t="s">
        <v>971</v>
      </c>
    </row>
    <row r="113" spans="1:3" x14ac:dyDescent="0.2">
      <c r="A113" s="9">
        <v>2021</v>
      </c>
      <c r="B113" s="9">
        <v>1117076</v>
      </c>
      <c r="C113" s="9" t="s">
        <v>971</v>
      </c>
    </row>
    <row r="114" spans="1:3" x14ac:dyDescent="0.2">
      <c r="A114" s="9">
        <v>2021</v>
      </c>
      <c r="B114" s="9">
        <v>123336</v>
      </c>
      <c r="C114" s="9" t="s">
        <v>971</v>
      </c>
    </row>
    <row r="115" spans="1:3" x14ac:dyDescent="0.2">
      <c r="A115" s="9">
        <v>2021</v>
      </c>
      <c r="B115" s="9">
        <v>123336</v>
      </c>
      <c r="C115" s="9" t="s">
        <v>971</v>
      </c>
    </row>
    <row r="116" spans="1:3" x14ac:dyDescent="0.2">
      <c r="A116" s="9">
        <v>2021</v>
      </c>
      <c r="B116" s="9">
        <v>1127924</v>
      </c>
      <c r="C116" s="9" t="s">
        <v>971</v>
      </c>
    </row>
    <row r="117" spans="1:3" x14ac:dyDescent="0.2">
      <c r="A117" s="9">
        <v>2021</v>
      </c>
      <c r="B117" s="9">
        <v>1179970</v>
      </c>
      <c r="C117" s="9" t="s">
        <v>971</v>
      </c>
    </row>
    <row r="118" spans="1:3" x14ac:dyDescent="0.2">
      <c r="A118" s="9">
        <v>2021</v>
      </c>
      <c r="B118" s="9">
        <v>108730</v>
      </c>
      <c r="C118" s="9" t="s">
        <v>971</v>
      </c>
    </row>
    <row r="119" spans="1:3" x14ac:dyDescent="0.2">
      <c r="A119" s="9">
        <v>2021</v>
      </c>
      <c r="B119" s="9">
        <v>1179970</v>
      </c>
      <c r="C119" s="9" t="s">
        <v>971</v>
      </c>
    </row>
    <row r="120" spans="1:3" x14ac:dyDescent="0.2">
      <c r="A120" s="9">
        <v>2021</v>
      </c>
      <c r="B120" s="9">
        <v>1308687</v>
      </c>
      <c r="C120" s="9" t="s">
        <v>971</v>
      </c>
    </row>
    <row r="121" spans="1:3" x14ac:dyDescent="0.2">
      <c r="A121" s="9">
        <v>2021</v>
      </c>
      <c r="B121" s="9">
        <v>1365444</v>
      </c>
      <c r="C121" s="9" t="s">
        <v>971</v>
      </c>
    </row>
    <row r="122" spans="1:3" x14ac:dyDescent="0.2">
      <c r="A122" s="9">
        <v>2021</v>
      </c>
      <c r="B122" s="9">
        <v>1179970</v>
      </c>
      <c r="C122" s="9" t="s">
        <v>971</v>
      </c>
    </row>
    <row r="123" spans="1:3" x14ac:dyDescent="0.2">
      <c r="A123" s="9">
        <v>2021</v>
      </c>
      <c r="B123" s="9">
        <v>1127926</v>
      </c>
      <c r="C123" s="9" t="s">
        <v>971</v>
      </c>
    </row>
    <row r="124" spans="1:3" x14ac:dyDescent="0.2">
      <c r="A124" s="9">
        <v>2021</v>
      </c>
      <c r="B124" s="9">
        <v>1179970</v>
      </c>
      <c r="C124" s="9" t="s">
        <v>971</v>
      </c>
    </row>
    <row r="125" spans="1:3" x14ac:dyDescent="0.2">
      <c r="A125" s="9">
        <v>2021</v>
      </c>
      <c r="B125" s="9">
        <v>1179970</v>
      </c>
      <c r="C125" s="9" t="s">
        <v>971</v>
      </c>
    </row>
    <row r="126" spans="1:3" x14ac:dyDescent="0.2">
      <c r="A126" s="9">
        <v>2021</v>
      </c>
      <c r="B126" s="9">
        <v>1103657</v>
      </c>
      <c r="C126" s="9" t="s">
        <v>971</v>
      </c>
    </row>
    <row r="127" spans="1:3" x14ac:dyDescent="0.2">
      <c r="A127" s="9">
        <v>2021</v>
      </c>
      <c r="B127" s="9">
        <v>1308687</v>
      </c>
      <c r="C127" s="9" t="s">
        <v>971</v>
      </c>
    </row>
    <row r="128" spans="1:3" x14ac:dyDescent="0.2">
      <c r="A128" s="9">
        <v>2021</v>
      </c>
      <c r="B128" s="9">
        <v>1127924</v>
      </c>
      <c r="C128" s="9" t="s">
        <v>971</v>
      </c>
    </row>
    <row r="129" spans="1:3" x14ac:dyDescent="0.2">
      <c r="A129" s="9">
        <v>2021</v>
      </c>
      <c r="B129" s="9">
        <v>1179970</v>
      </c>
      <c r="C129" s="9" t="s">
        <v>971</v>
      </c>
    </row>
    <row r="130" spans="1:3" x14ac:dyDescent="0.2">
      <c r="A130" s="9">
        <v>2021</v>
      </c>
      <c r="B130" s="9">
        <v>1179970</v>
      </c>
      <c r="C130" s="9" t="s">
        <v>971</v>
      </c>
    </row>
    <row r="131" spans="1:3" x14ac:dyDescent="0.2">
      <c r="A131" s="9">
        <v>2021</v>
      </c>
      <c r="B131" s="9">
        <v>108730</v>
      </c>
      <c r="C131" s="9" t="s">
        <v>971</v>
      </c>
    </row>
    <row r="132" spans="1:3" x14ac:dyDescent="0.2">
      <c r="A132" s="9">
        <v>2021</v>
      </c>
      <c r="B132" s="9">
        <v>123336</v>
      </c>
      <c r="C132" s="9" t="s">
        <v>971</v>
      </c>
    </row>
    <row r="133" spans="1:3" x14ac:dyDescent="0.2">
      <c r="A133" s="9">
        <v>2021</v>
      </c>
      <c r="B133" s="9">
        <v>123336</v>
      </c>
      <c r="C133" s="9" t="s">
        <v>971</v>
      </c>
    </row>
    <row r="134" spans="1:3" x14ac:dyDescent="0.2">
      <c r="A134" s="9">
        <v>2021</v>
      </c>
      <c r="B134" s="9">
        <v>123336</v>
      </c>
      <c r="C134" s="9" t="s">
        <v>971</v>
      </c>
    </row>
    <row r="135" spans="1:3" x14ac:dyDescent="0.2">
      <c r="A135" s="9">
        <v>2021</v>
      </c>
      <c r="B135" s="9">
        <v>123336</v>
      </c>
      <c r="C135" s="9" t="s">
        <v>971</v>
      </c>
    </row>
    <row r="136" spans="1:3" x14ac:dyDescent="0.2">
      <c r="A136" s="9">
        <v>2021</v>
      </c>
      <c r="B136" s="9">
        <v>123336</v>
      </c>
      <c r="C136" s="9" t="s">
        <v>971</v>
      </c>
    </row>
    <row r="137" spans="1:3" x14ac:dyDescent="0.2">
      <c r="A137" s="9">
        <v>2021</v>
      </c>
      <c r="B137" s="9">
        <v>123336</v>
      </c>
      <c r="C137" s="9" t="s">
        <v>134</v>
      </c>
    </row>
    <row r="138" spans="1:3" x14ac:dyDescent="0.2">
      <c r="A138" s="9">
        <v>2021</v>
      </c>
      <c r="B138" s="9">
        <v>1179970</v>
      </c>
      <c r="C138" s="9" t="s">
        <v>966</v>
      </c>
    </row>
    <row r="139" spans="1:3" x14ac:dyDescent="0.2">
      <c r="A139" s="9">
        <v>2021</v>
      </c>
      <c r="B139" s="9">
        <v>123336</v>
      </c>
      <c r="C139" s="9" t="s">
        <v>976</v>
      </c>
    </row>
    <row r="140" spans="1:3" x14ac:dyDescent="0.2">
      <c r="A140" s="9">
        <v>2021</v>
      </c>
      <c r="B140" s="9">
        <v>108730</v>
      </c>
      <c r="C140" s="9" t="s">
        <v>976</v>
      </c>
    </row>
    <row r="141" spans="1:3" x14ac:dyDescent="0.2">
      <c r="A141" s="9">
        <v>2021</v>
      </c>
      <c r="B141" s="9">
        <v>123336</v>
      </c>
      <c r="C141" s="9" t="s">
        <v>976</v>
      </c>
    </row>
    <row r="142" spans="1:3" x14ac:dyDescent="0.2">
      <c r="A142" s="9">
        <v>2021</v>
      </c>
      <c r="B142" s="9">
        <v>1308687</v>
      </c>
      <c r="C142" s="9" t="s">
        <v>976</v>
      </c>
    </row>
    <row r="143" spans="1:3" x14ac:dyDescent="0.2">
      <c r="A143" s="9">
        <v>2021</v>
      </c>
      <c r="B143" s="9">
        <v>1179970</v>
      </c>
      <c r="C143" s="9" t="s">
        <v>976</v>
      </c>
    </row>
    <row r="144" spans="1:3" x14ac:dyDescent="0.2">
      <c r="A144" s="9">
        <v>2021</v>
      </c>
      <c r="B144" s="9">
        <v>123336</v>
      </c>
      <c r="C144" s="9" t="s">
        <v>976</v>
      </c>
    </row>
    <row r="145" spans="1:3" x14ac:dyDescent="0.2">
      <c r="A145" s="9">
        <v>2021</v>
      </c>
      <c r="B145" s="9">
        <v>1179970</v>
      </c>
      <c r="C145" s="9" t="s">
        <v>976</v>
      </c>
    </row>
    <row r="146" spans="1:3" x14ac:dyDescent="0.2">
      <c r="A146" s="9">
        <v>2021</v>
      </c>
      <c r="B146" s="9">
        <v>123336</v>
      </c>
      <c r="C146" s="9" t="s">
        <v>976</v>
      </c>
    </row>
    <row r="147" spans="1:3" x14ac:dyDescent="0.2">
      <c r="A147" s="9">
        <v>2021</v>
      </c>
      <c r="B147" s="9">
        <v>1127927</v>
      </c>
      <c r="C147" s="9" t="s">
        <v>976</v>
      </c>
    </row>
    <row r="148" spans="1:3" x14ac:dyDescent="0.2">
      <c r="A148" s="9">
        <v>2021</v>
      </c>
      <c r="B148" s="9">
        <v>108730</v>
      </c>
      <c r="C148" s="9" t="s">
        <v>976</v>
      </c>
    </row>
    <row r="149" spans="1:3" x14ac:dyDescent="0.2">
      <c r="A149" s="9">
        <v>2021</v>
      </c>
      <c r="B149" s="9">
        <v>1127927</v>
      </c>
      <c r="C149" s="9" t="s">
        <v>976</v>
      </c>
    </row>
    <row r="150" spans="1:3" x14ac:dyDescent="0.2">
      <c r="A150" s="9">
        <v>2021</v>
      </c>
      <c r="B150" s="9">
        <v>1179970</v>
      </c>
      <c r="C150" s="9" t="s">
        <v>976</v>
      </c>
    </row>
    <row r="151" spans="1:3" x14ac:dyDescent="0.2">
      <c r="A151" s="9">
        <v>2021</v>
      </c>
      <c r="B151" s="9">
        <v>1103657</v>
      </c>
      <c r="C151" s="9" t="s">
        <v>976</v>
      </c>
    </row>
    <row r="152" spans="1:3" x14ac:dyDescent="0.2">
      <c r="A152" s="9">
        <v>2021</v>
      </c>
      <c r="B152" s="9">
        <v>1179970</v>
      </c>
      <c r="C152" s="9" t="s">
        <v>976</v>
      </c>
    </row>
    <row r="153" spans="1:3" x14ac:dyDescent="0.2">
      <c r="A153" s="9">
        <v>2021</v>
      </c>
      <c r="B153" s="9">
        <v>108730</v>
      </c>
      <c r="C153" s="9" t="s">
        <v>976</v>
      </c>
    </row>
    <row r="154" spans="1:3" x14ac:dyDescent="0.2">
      <c r="A154" s="9">
        <v>2021</v>
      </c>
      <c r="B154" s="9">
        <v>1308687</v>
      </c>
      <c r="C154" s="9" t="s">
        <v>976</v>
      </c>
    </row>
    <row r="155" spans="1:3" x14ac:dyDescent="0.2">
      <c r="A155" s="9">
        <v>2021</v>
      </c>
      <c r="B155" s="9">
        <v>1127926</v>
      </c>
      <c r="C155" s="9" t="s">
        <v>976</v>
      </c>
    </row>
    <row r="156" spans="1:3" x14ac:dyDescent="0.2">
      <c r="A156" s="9">
        <v>2021</v>
      </c>
      <c r="B156" s="9">
        <v>1319230</v>
      </c>
      <c r="C156" s="9" t="s">
        <v>976</v>
      </c>
    </row>
    <row r="157" spans="1:3" x14ac:dyDescent="0.2">
      <c r="A157" s="9">
        <v>2021</v>
      </c>
      <c r="B157" s="9">
        <v>123336</v>
      </c>
      <c r="C157" s="9" t="s">
        <v>2236</v>
      </c>
    </row>
    <row r="158" spans="1:3" x14ac:dyDescent="0.2">
      <c r="A158" s="9">
        <v>2021</v>
      </c>
      <c r="B158" s="9">
        <v>1179970</v>
      </c>
      <c r="C158" s="9" t="s">
        <v>2236</v>
      </c>
    </row>
    <row r="159" spans="1:3" x14ac:dyDescent="0.2">
      <c r="A159" s="9">
        <v>2021</v>
      </c>
      <c r="B159" s="9">
        <v>123336</v>
      </c>
      <c r="C159" s="9" t="s">
        <v>2236</v>
      </c>
    </row>
    <row r="160" spans="1:3" x14ac:dyDescent="0.2">
      <c r="A160" s="9">
        <v>2021</v>
      </c>
      <c r="B160" s="9">
        <v>123336</v>
      </c>
      <c r="C160" s="9" t="s">
        <v>2236</v>
      </c>
    </row>
    <row r="161" spans="1:3" x14ac:dyDescent="0.2">
      <c r="A161" s="9">
        <v>2021</v>
      </c>
      <c r="B161" s="9">
        <v>123336</v>
      </c>
      <c r="C161" s="9" t="s">
        <v>2236</v>
      </c>
    </row>
    <row r="162" spans="1:3" x14ac:dyDescent="0.2">
      <c r="A162" s="9">
        <v>2021</v>
      </c>
      <c r="B162" s="9">
        <v>1127927</v>
      </c>
      <c r="C162" s="9" t="s">
        <v>2236</v>
      </c>
    </row>
    <row r="163" spans="1:3" x14ac:dyDescent="0.2">
      <c r="A163" s="9">
        <v>2021</v>
      </c>
      <c r="B163" s="9">
        <v>1127927</v>
      </c>
      <c r="C163" s="9" t="s">
        <v>2236</v>
      </c>
    </row>
    <row r="164" spans="1:3" x14ac:dyDescent="0.2">
      <c r="A164" s="9">
        <v>2021</v>
      </c>
      <c r="B164" s="9">
        <v>1179970</v>
      </c>
      <c r="C164" s="9" t="s">
        <v>2236</v>
      </c>
    </row>
    <row r="165" spans="1:3" x14ac:dyDescent="0.2">
      <c r="A165" s="9">
        <v>2021</v>
      </c>
      <c r="B165" s="9">
        <v>1127926</v>
      </c>
      <c r="C165" s="9" t="s">
        <v>2236</v>
      </c>
    </row>
    <row r="166" spans="1:3" x14ac:dyDescent="0.2">
      <c r="A166" s="9">
        <v>2021</v>
      </c>
      <c r="B166" s="9">
        <v>1127927</v>
      </c>
      <c r="C166" s="9" t="s">
        <v>2236</v>
      </c>
    </row>
    <row r="167" spans="1:3" x14ac:dyDescent="0.2">
      <c r="A167" s="9">
        <v>2021</v>
      </c>
      <c r="B167" s="9">
        <v>1127926</v>
      </c>
      <c r="C167" s="9" t="s">
        <v>2236</v>
      </c>
    </row>
    <row r="168" spans="1:3" x14ac:dyDescent="0.2">
      <c r="A168" s="9">
        <v>2021</v>
      </c>
      <c r="B168" s="9">
        <v>123336</v>
      </c>
      <c r="C168" s="9" t="s">
        <v>2236</v>
      </c>
    </row>
    <row r="169" spans="1:3" x14ac:dyDescent="0.2">
      <c r="A169" s="9">
        <v>2021</v>
      </c>
      <c r="B169" s="9">
        <v>1179970</v>
      </c>
      <c r="C169" s="9" t="s">
        <v>2236</v>
      </c>
    </row>
    <row r="170" spans="1:3" x14ac:dyDescent="0.2">
      <c r="A170" s="9">
        <v>2021</v>
      </c>
      <c r="B170" s="9">
        <v>1179970</v>
      </c>
      <c r="C170" s="9" t="s">
        <v>2236</v>
      </c>
    </row>
    <row r="171" spans="1:3" x14ac:dyDescent="0.2">
      <c r="A171" s="9">
        <v>2021</v>
      </c>
      <c r="B171" s="9">
        <v>1127927</v>
      </c>
      <c r="C171" s="9" t="s">
        <v>2236</v>
      </c>
    </row>
    <row r="172" spans="1:3" x14ac:dyDescent="0.2">
      <c r="A172" s="9">
        <v>2021</v>
      </c>
      <c r="B172" s="9">
        <v>1127924</v>
      </c>
      <c r="C172" s="9" t="s">
        <v>2236</v>
      </c>
    </row>
    <row r="173" spans="1:3" x14ac:dyDescent="0.2">
      <c r="A173" s="9">
        <v>2021</v>
      </c>
      <c r="B173" s="9">
        <v>108730</v>
      </c>
      <c r="C173" s="9" t="s">
        <v>2236</v>
      </c>
    </row>
    <row r="174" spans="1:3" x14ac:dyDescent="0.2">
      <c r="A174" s="9">
        <v>2021</v>
      </c>
      <c r="B174" s="9">
        <v>108730</v>
      </c>
      <c r="C174" s="9" t="s">
        <v>2236</v>
      </c>
    </row>
    <row r="175" spans="1:3" x14ac:dyDescent="0.2">
      <c r="A175" s="9">
        <v>2021</v>
      </c>
      <c r="B175" s="9">
        <v>1103692</v>
      </c>
      <c r="C175" s="9" t="s">
        <v>2236</v>
      </c>
    </row>
    <row r="176" spans="1:3" x14ac:dyDescent="0.2">
      <c r="A176" s="9">
        <v>2021</v>
      </c>
      <c r="B176" s="9">
        <v>1179970</v>
      </c>
      <c r="C176" s="9" t="s">
        <v>2236</v>
      </c>
    </row>
    <row r="177" spans="1:3" x14ac:dyDescent="0.2">
      <c r="A177" s="9">
        <v>2021</v>
      </c>
      <c r="B177" s="9">
        <v>1127924</v>
      </c>
      <c r="C177" s="9" t="s">
        <v>2239</v>
      </c>
    </row>
    <row r="178" spans="1:3" x14ac:dyDescent="0.2">
      <c r="A178" s="9">
        <v>2021</v>
      </c>
      <c r="B178" s="9">
        <v>1319230</v>
      </c>
      <c r="C178" s="9" t="s">
        <v>2239</v>
      </c>
    </row>
    <row r="179" spans="1:3" x14ac:dyDescent="0.2">
      <c r="A179" s="9">
        <v>2021</v>
      </c>
      <c r="B179" s="9">
        <v>1308687</v>
      </c>
      <c r="C179" s="9" t="s">
        <v>2239</v>
      </c>
    </row>
    <row r="180" spans="1:3" x14ac:dyDescent="0.2">
      <c r="A180" s="9">
        <v>2021</v>
      </c>
      <c r="B180" s="9">
        <v>1127927</v>
      </c>
      <c r="C180" s="9" t="s">
        <v>2239</v>
      </c>
    </row>
    <row r="181" spans="1:3" x14ac:dyDescent="0.2">
      <c r="A181" s="9">
        <v>2021</v>
      </c>
      <c r="B181" s="9">
        <v>108730</v>
      </c>
      <c r="C181" s="9" t="s">
        <v>2239</v>
      </c>
    </row>
    <row r="182" spans="1:3" x14ac:dyDescent="0.2">
      <c r="A182" s="9">
        <v>2021</v>
      </c>
      <c r="B182" s="9">
        <v>1127924</v>
      </c>
      <c r="C182" s="9" t="s">
        <v>2239</v>
      </c>
    </row>
    <row r="183" spans="1:3" x14ac:dyDescent="0.2">
      <c r="A183" s="9">
        <v>2021</v>
      </c>
      <c r="B183" s="9">
        <v>1103909</v>
      </c>
      <c r="C183" s="9" t="s">
        <v>2239</v>
      </c>
    </row>
    <row r="184" spans="1:3" x14ac:dyDescent="0.2">
      <c r="A184" s="9">
        <v>2021</v>
      </c>
      <c r="B184" s="9">
        <v>1127927</v>
      </c>
      <c r="C184" s="9" t="s">
        <v>2239</v>
      </c>
    </row>
    <row r="185" spans="1:3" x14ac:dyDescent="0.2">
      <c r="A185" s="9">
        <v>2021</v>
      </c>
      <c r="B185" s="9">
        <v>123336</v>
      </c>
      <c r="C185" s="9" t="s">
        <v>2239</v>
      </c>
    </row>
    <row r="186" spans="1:3" x14ac:dyDescent="0.2">
      <c r="A186" s="9">
        <v>2021</v>
      </c>
      <c r="B186" s="9">
        <v>1127924</v>
      </c>
      <c r="C186" s="9" t="s">
        <v>2239</v>
      </c>
    </row>
    <row r="187" spans="1:3" x14ac:dyDescent="0.2">
      <c r="A187" s="9">
        <v>2021</v>
      </c>
      <c r="B187" s="9">
        <v>123336</v>
      </c>
      <c r="C187" s="9" t="s">
        <v>2239</v>
      </c>
    </row>
    <row r="188" spans="1:3" x14ac:dyDescent="0.2">
      <c r="A188" s="9">
        <v>2021</v>
      </c>
      <c r="B188" s="9">
        <v>1103692</v>
      </c>
      <c r="C188" s="9" t="s">
        <v>2239</v>
      </c>
    </row>
    <row r="189" spans="1:3" x14ac:dyDescent="0.2">
      <c r="A189" s="9">
        <v>2021</v>
      </c>
      <c r="B189" s="9">
        <v>1319230</v>
      </c>
      <c r="C189" s="9" t="s">
        <v>2239</v>
      </c>
    </row>
    <row r="190" spans="1:3" x14ac:dyDescent="0.2">
      <c r="A190" s="9">
        <v>2021</v>
      </c>
      <c r="B190" s="9">
        <v>1319230</v>
      </c>
      <c r="C190" s="9" t="s">
        <v>2239</v>
      </c>
    </row>
    <row r="191" spans="1:3" x14ac:dyDescent="0.2">
      <c r="A191" s="9">
        <v>2021</v>
      </c>
      <c r="B191" s="9">
        <v>1179970</v>
      </c>
      <c r="C191" s="9" t="s">
        <v>2239</v>
      </c>
    </row>
    <row r="192" spans="1:3" x14ac:dyDescent="0.2">
      <c r="A192" s="9">
        <v>2021</v>
      </c>
      <c r="B192" s="9">
        <v>1179970</v>
      </c>
      <c r="C192" s="9" t="s">
        <v>2239</v>
      </c>
    </row>
    <row r="193" spans="1:3" x14ac:dyDescent="0.2">
      <c r="A193" s="9">
        <v>2021</v>
      </c>
      <c r="B193" s="9">
        <v>1319230</v>
      </c>
      <c r="C193" s="9" t="s">
        <v>2239</v>
      </c>
    </row>
    <row r="194" spans="1:3" x14ac:dyDescent="0.2">
      <c r="A194" s="9">
        <v>2021</v>
      </c>
      <c r="B194" s="9">
        <v>1103909</v>
      </c>
      <c r="C194" s="9" t="s">
        <v>2239</v>
      </c>
    </row>
    <row r="195" spans="1:3" x14ac:dyDescent="0.2">
      <c r="A195" s="9">
        <v>2021</v>
      </c>
      <c r="B195" s="9">
        <v>1308687</v>
      </c>
      <c r="C195" s="9" t="s">
        <v>2239</v>
      </c>
    </row>
    <row r="196" spans="1:3" x14ac:dyDescent="0.2">
      <c r="A196" s="9">
        <v>2021</v>
      </c>
      <c r="B196" s="9">
        <v>1127924</v>
      </c>
      <c r="C196" s="9" t="s">
        <v>2239</v>
      </c>
    </row>
    <row r="197" spans="1:3" x14ac:dyDescent="0.2">
      <c r="A197" s="9">
        <v>2021</v>
      </c>
      <c r="B197" s="9">
        <v>1308687</v>
      </c>
      <c r="C197" s="9" t="s">
        <v>2239</v>
      </c>
    </row>
    <row r="198" spans="1:3" x14ac:dyDescent="0.2">
      <c r="A198" s="9">
        <v>2021</v>
      </c>
      <c r="B198" s="9">
        <v>1127926</v>
      </c>
      <c r="C198" s="9" t="s">
        <v>2239</v>
      </c>
    </row>
    <row r="199" spans="1:3" x14ac:dyDescent="0.2">
      <c r="A199" s="9">
        <v>2021</v>
      </c>
      <c r="B199" s="9">
        <v>1319230</v>
      </c>
      <c r="C199" s="9" t="s">
        <v>2239</v>
      </c>
    </row>
    <row r="200" spans="1:3" x14ac:dyDescent="0.2">
      <c r="A200" s="9">
        <v>2021</v>
      </c>
      <c r="B200" s="9">
        <v>1179970</v>
      </c>
      <c r="C200" s="9" t="s">
        <v>2239</v>
      </c>
    </row>
    <row r="201" spans="1:3" x14ac:dyDescent="0.2">
      <c r="A201" s="9">
        <v>2021</v>
      </c>
      <c r="B201" s="9">
        <v>1319230</v>
      </c>
      <c r="C201" s="9" t="s">
        <v>2239</v>
      </c>
    </row>
    <row r="202" spans="1:3" x14ac:dyDescent="0.2">
      <c r="A202" s="9">
        <v>2021</v>
      </c>
      <c r="B202" s="9">
        <v>1127924</v>
      </c>
      <c r="C202" s="9" t="s">
        <v>2239</v>
      </c>
    </row>
    <row r="203" spans="1:3" x14ac:dyDescent="0.2">
      <c r="A203" s="9">
        <v>2021</v>
      </c>
      <c r="B203" s="9">
        <v>1308687</v>
      </c>
      <c r="C203" s="9" t="s">
        <v>2239</v>
      </c>
    </row>
    <row r="204" spans="1:3" x14ac:dyDescent="0.2">
      <c r="A204" s="9">
        <v>2021</v>
      </c>
      <c r="B204" s="9">
        <v>1308687</v>
      </c>
      <c r="C204" s="9" t="s">
        <v>2239</v>
      </c>
    </row>
    <row r="205" spans="1:3" x14ac:dyDescent="0.2">
      <c r="A205" s="9">
        <v>2021</v>
      </c>
      <c r="B205" s="9">
        <v>1179970</v>
      </c>
      <c r="C205" s="9" t="s">
        <v>2239</v>
      </c>
    </row>
    <row r="206" spans="1:3" x14ac:dyDescent="0.2">
      <c r="A206" s="9">
        <v>2021</v>
      </c>
      <c r="B206" s="9">
        <v>123336</v>
      </c>
      <c r="C206" s="9" t="s">
        <v>2239</v>
      </c>
    </row>
    <row r="207" spans="1:3" x14ac:dyDescent="0.2">
      <c r="A207" s="9">
        <v>2021</v>
      </c>
      <c r="B207" s="9">
        <v>1179970</v>
      </c>
      <c r="C207" s="9" t="s">
        <v>2239</v>
      </c>
    </row>
    <row r="208" spans="1:3" x14ac:dyDescent="0.2">
      <c r="A208" s="9">
        <v>2021</v>
      </c>
      <c r="B208" s="9">
        <v>1103909</v>
      </c>
      <c r="C208" s="9" t="s">
        <v>2239</v>
      </c>
    </row>
    <row r="209" spans="1:3" x14ac:dyDescent="0.2">
      <c r="A209" s="9">
        <v>2021</v>
      </c>
      <c r="B209" s="9">
        <v>1179970</v>
      </c>
      <c r="C209" s="9" t="s">
        <v>2239</v>
      </c>
    </row>
    <row r="210" spans="1:3" x14ac:dyDescent="0.2">
      <c r="A210" s="9">
        <v>2021</v>
      </c>
      <c r="B210" s="9">
        <v>1308687</v>
      </c>
      <c r="C210" s="9" t="s">
        <v>2239</v>
      </c>
    </row>
    <row r="211" spans="1:3" x14ac:dyDescent="0.2">
      <c r="A211" s="9">
        <v>2021</v>
      </c>
      <c r="B211" s="9">
        <v>1117076</v>
      </c>
      <c r="C211" s="9" t="s">
        <v>2239</v>
      </c>
    </row>
    <row r="212" spans="1:3" x14ac:dyDescent="0.2">
      <c r="A212" s="9">
        <v>2021</v>
      </c>
      <c r="B212" s="9">
        <v>1308687</v>
      </c>
      <c r="C212" s="9" t="s">
        <v>2239</v>
      </c>
    </row>
    <row r="213" spans="1:3" x14ac:dyDescent="0.2">
      <c r="A213" s="9">
        <v>2021</v>
      </c>
      <c r="B213" s="9">
        <v>1127927</v>
      </c>
      <c r="C213" s="9" t="s">
        <v>2239</v>
      </c>
    </row>
    <row r="214" spans="1:3" x14ac:dyDescent="0.2">
      <c r="A214" s="9">
        <v>2021</v>
      </c>
      <c r="B214" s="9">
        <v>108730</v>
      </c>
      <c r="C214" s="9" t="s">
        <v>2239</v>
      </c>
    </row>
    <row r="215" spans="1:3" x14ac:dyDescent="0.2">
      <c r="A215" s="9">
        <v>2021</v>
      </c>
      <c r="B215" s="9">
        <v>1103692</v>
      </c>
      <c r="C215" s="9" t="s">
        <v>2239</v>
      </c>
    </row>
    <row r="216" spans="1:3" x14ac:dyDescent="0.2">
      <c r="A216" s="9">
        <v>2021</v>
      </c>
      <c r="B216" s="9">
        <v>1127924</v>
      </c>
      <c r="C216" s="9" t="s">
        <v>2239</v>
      </c>
    </row>
    <row r="217" spans="1:3" x14ac:dyDescent="0.2">
      <c r="A217" s="9">
        <v>2021</v>
      </c>
      <c r="B217" s="9">
        <v>1319230</v>
      </c>
      <c r="C217" s="9" t="s">
        <v>2239</v>
      </c>
    </row>
    <row r="218" spans="1:3" x14ac:dyDescent="0.2">
      <c r="A218" s="9">
        <v>2021</v>
      </c>
      <c r="B218" s="9">
        <v>1308687</v>
      </c>
      <c r="C218" s="9" t="s">
        <v>2239</v>
      </c>
    </row>
    <row r="219" spans="1:3" x14ac:dyDescent="0.2">
      <c r="A219" s="9">
        <v>2021</v>
      </c>
      <c r="B219" s="9">
        <v>1319230</v>
      </c>
      <c r="C219" s="9" t="s">
        <v>2239</v>
      </c>
    </row>
    <row r="220" spans="1:3" x14ac:dyDescent="0.2">
      <c r="A220" s="9">
        <v>2021</v>
      </c>
      <c r="B220" s="9">
        <v>1179970</v>
      </c>
      <c r="C220" s="9" t="s">
        <v>2239</v>
      </c>
    </row>
    <row r="221" spans="1:3" x14ac:dyDescent="0.2">
      <c r="A221" s="9">
        <v>2021</v>
      </c>
      <c r="B221" s="9">
        <v>1319230</v>
      </c>
      <c r="C221" s="9" t="s">
        <v>2239</v>
      </c>
    </row>
    <row r="222" spans="1:3" x14ac:dyDescent="0.2">
      <c r="A222" s="9">
        <v>2021</v>
      </c>
      <c r="B222" s="9">
        <v>108730</v>
      </c>
      <c r="C222" s="9" t="s">
        <v>2239</v>
      </c>
    </row>
    <row r="223" spans="1:3" x14ac:dyDescent="0.2">
      <c r="A223" s="9">
        <v>2021</v>
      </c>
      <c r="B223" s="9">
        <v>1127924</v>
      </c>
      <c r="C223" s="9" t="s">
        <v>2239</v>
      </c>
    </row>
    <row r="224" spans="1:3" x14ac:dyDescent="0.2">
      <c r="A224" s="9">
        <v>2021</v>
      </c>
      <c r="B224" s="9">
        <v>1308687</v>
      </c>
      <c r="C224" s="9" t="s">
        <v>2239</v>
      </c>
    </row>
    <row r="225" spans="1:3" x14ac:dyDescent="0.2">
      <c r="A225" s="9">
        <v>2021</v>
      </c>
      <c r="B225" s="9">
        <v>1127926</v>
      </c>
      <c r="C225" s="9" t="s">
        <v>2239</v>
      </c>
    </row>
    <row r="226" spans="1:3" x14ac:dyDescent="0.2">
      <c r="A226" s="9">
        <v>2021</v>
      </c>
      <c r="B226" s="9">
        <v>1103692</v>
      </c>
      <c r="C226" s="9" t="s">
        <v>2239</v>
      </c>
    </row>
    <row r="227" spans="1:3" x14ac:dyDescent="0.2">
      <c r="A227" s="9">
        <v>2021</v>
      </c>
      <c r="B227" s="9">
        <v>1127927</v>
      </c>
      <c r="C227" s="9" t="s">
        <v>2239</v>
      </c>
    </row>
    <row r="228" spans="1:3" x14ac:dyDescent="0.2">
      <c r="A228" s="9">
        <v>2021</v>
      </c>
      <c r="B228" s="9">
        <v>1365444</v>
      </c>
      <c r="C228" s="9" t="s">
        <v>2239</v>
      </c>
    </row>
    <row r="229" spans="1:3" x14ac:dyDescent="0.2">
      <c r="A229" s="9">
        <v>2021</v>
      </c>
      <c r="B229" s="9">
        <v>1103692</v>
      </c>
      <c r="C229" s="9" t="s">
        <v>2239</v>
      </c>
    </row>
    <row r="230" spans="1:3" x14ac:dyDescent="0.2">
      <c r="A230" s="9">
        <v>2021</v>
      </c>
      <c r="B230" s="9">
        <v>1103692</v>
      </c>
      <c r="C230" s="9" t="s">
        <v>2239</v>
      </c>
    </row>
    <row r="231" spans="1:3" x14ac:dyDescent="0.2">
      <c r="A231" s="9">
        <v>2021</v>
      </c>
      <c r="B231" s="9">
        <v>1319230</v>
      </c>
      <c r="C231" s="9" t="s">
        <v>2239</v>
      </c>
    </row>
    <row r="232" spans="1:3" x14ac:dyDescent="0.2">
      <c r="A232" s="9">
        <v>2021</v>
      </c>
      <c r="B232" s="9">
        <v>1103692</v>
      </c>
      <c r="C232" s="9" t="s">
        <v>2239</v>
      </c>
    </row>
    <row r="233" spans="1:3" x14ac:dyDescent="0.2">
      <c r="A233" s="9">
        <v>2021</v>
      </c>
      <c r="B233" s="9">
        <v>1319230</v>
      </c>
      <c r="C233" s="9" t="s">
        <v>2239</v>
      </c>
    </row>
    <row r="234" spans="1:3" x14ac:dyDescent="0.2">
      <c r="A234" s="9">
        <v>2021</v>
      </c>
      <c r="B234" s="9">
        <v>1103692</v>
      </c>
      <c r="C234" s="9" t="s">
        <v>2239</v>
      </c>
    </row>
    <row r="235" spans="1:3" x14ac:dyDescent="0.2">
      <c r="A235" s="9">
        <v>2021</v>
      </c>
      <c r="B235" s="9">
        <v>1308687</v>
      </c>
      <c r="C235" s="9" t="s">
        <v>2239</v>
      </c>
    </row>
    <row r="236" spans="1:3" x14ac:dyDescent="0.2">
      <c r="A236" s="9">
        <v>2021</v>
      </c>
      <c r="B236" s="9">
        <v>108730</v>
      </c>
      <c r="C236" s="9" t="s">
        <v>2239</v>
      </c>
    </row>
    <row r="237" spans="1:3" x14ac:dyDescent="0.2">
      <c r="A237" s="9">
        <v>2021</v>
      </c>
      <c r="B237" s="9">
        <v>1103657</v>
      </c>
      <c r="C237" s="9" t="s">
        <v>2239</v>
      </c>
    </row>
    <row r="238" spans="1:3" x14ac:dyDescent="0.2">
      <c r="A238" s="9">
        <v>2021</v>
      </c>
      <c r="B238" s="9">
        <v>1308687</v>
      </c>
      <c r="C238" s="9" t="s">
        <v>2239</v>
      </c>
    </row>
    <row r="239" spans="1:3" x14ac:dyDescent="0.2">
      <c r="A239" s="9">
        <v>2021</v>
      </c>
      <c r="B239" s="9">
        <v>108730</v>
      </c>
      <c r="C239" s="9" t="s">
        <v>2239</v>
      </c>
    </row>
    <row r="240" spans="1:3" x14ac:dyDescent="0.2">
      <c r="A240" s="9">
        <v>2021</v>
      </c>
      <c r="B240" s="9">
        <v>1103909</v>
      </c>
      <c r="C240" s="9" t="s">
        <v>2239</v>
      </c>
    </row>
    <row r="241" spans="1:3" x14ac:dyDescent="0.2">
      <c r="A241" s="9">
        <v>2021</v>
      </c>
      <c r="B241" s="9">
        <v>108730</v>
      </c>
      <c r="C241" s="9" t="s">
        <v>2239</v>
      </c>
    </row>
    <row r="242" spans="1:3" x14ac:dyDescent="0.2">
      <c r="A242" s="9">
        <v>2021</v>
      </c>
      <c r="B242" s="9">
        <v>108730</v>
      </c>
      <c r="C242" s="9" t="s">
        <v>2239</v>
      </c>
    </row>
    <row r="243" spans="1:3" x14ac:dyDescent="0.2">
      <c r="A243" s="9">
        <v>2021</v>
      </c>
      <c r="B243" s="9">
        <v>1308687</v>
      </c>
      <c r="C243" s="9" t="s">
        <v>2239</v>
      </c>
    </row>
    <row r="244" spans="1:3" x14ac:dyDescent="0.2">
      <c r="A244" s="9">
        <v>2021</v>
      </c>
      <c r="B244" s="9">
        <v>1308687</v>
      </c>
      <c r="C244" s="9" t="s">
        <v>2239</v>
      </c>
    </row>
    <row r="245" spans="1:3" x14ac:dyDescent="0.2">
      <c r="A245" s="9">
        <v>2021</v>
      </c>
      <c r="B245" s="9">
        <v>1127924</v>
      </c>
      <c r="C245" s="9" t="s">
        <v>2239</v>
      </c>
    </row>
    <row r="246" spans="1:3" x14ac:dyDescent="0.2">
      <c r="A246" s="9">
        <v>2021</v>
      </c>
      <c r="B246" s="9">
        <v>1319230</v>
      </c>
      <c r="C246" s="9" t="s">
        <v>2239</v>
      </c>
    </row>
    <row r="247" spans="1:3" x14ac:dyDescent="0.2">
      <c r="A247" s="9">
        <v>2021</v>
      </c>
      <c r="B247" s="9">
        <v>1127926</v>
      </c>
      <c r="C247" s="9" t="s">
        <v>2239</v>
      </c>
    </row>
    <row r="248" spans="1:3" x14ac:dyDescent="0.2">
      <c r="A248" s="9">
        <v>2021</v>
      </c>
      <c r="B248" s="9">
        <v>1179970</v>
      </c>
      <c r="C248" s="9" t="s">
        <v>2239</v>
      </c>
    </row>
    <row r="249" spans="1:3" x14ac:dyDescent="0.2">
      <c r="A249" s="9">
        <v>2021</v>
      </c>
      <c r="B249" s="9">
        <v>1103657</v>
      </c>
      <c r="C249" s="9" t="s">
        <v>2239</v>
      </c>
    </row>
    <row r="250" spans="1:3" x14ac:dyDescent="0.2">
      <c r="A250" s="9">
        <v>2021</v>
      </c>
      <c r="B250" s="9">
        <v>108730</v>
      </c>
      <c r="C250" s="9" t="s">
        <v>2239</v>
      </c>
    </row>
    <row r="251" spans="1:3" x14ac:dyDescent="0.2">
      <c r="A251" s="9">
        <v>2021</v>
      </c>
      <c r="B251" s="9">
        <v>1365444</v>
      </c>
      <c r="C251" s="9" t="s">
        <v>2239</v>
      </c>
    </row>
    <row r="252" spans="1:3" x14ac:dyDescent="0.2">
      <c r="A252" s="9">
        <v>2021</v>
      </c>
      <c r="B252" s="9">
        <v>1117076</v>
      </c>
      <c r="C252" s="9" t="s">
        <v>2239</v>
      </c>
    </row>
    <row r="253" spans="1:3" x14ac:dyDescent="0.2">
      <c r="A253" s="9">
        <v>2021</v>
      </c>
      <c r="B253" s="9">
        <v>108730</v>
      </c>
      <c r="C253" s="9" t="s">
        <v>2239</v>
      </c>
    </row>
    <row r="254" spans="1:3" x14ac:dyDescent="0.2">
      <c r="A254" s="9">
        <v>2021</v>
      </c>
      <c r="B254" s="9">
        <v>1127926</v>
      </c>
      <c r="C254" s="9" t="s">
        <v>2239</v>
      </c>
    </row>
    <row r="255" spans="1:3" x14ac:dyDescent="0.2">
      <c r="A255" s="9">
        <v>2021</v>
      </c>
      <c r="B255" s="9">
        <v>1103657</v>
      </c>
      <c r="C255" s="9" t="s">
        <v>2239</v>
      </c>
    </row>
    <row r="256" spans="1:3" x14ac:dyDescent="0.2">
      <c r="A256" s="9">
        <v>2021</v>
      </c>
      <c r="B256" s="9">
        <v>108730</v>
      </c>
      <c r="C256" s="9" t="s">
        <v>2239</v>
      </c>
    </row>
    <row r="257" spans="1:3" x14ac:dyDescent="0.2">
      <c r="A257" s="9">
        <v>2021</v>
      </c>
      <c r="B257" s="9">
        <v>1103909</v>
      </c>
      <c r="C257" s="9" t="s">
        <v>2239</v>
      </c>
    </row>
    <row r="258" spans="1:3" x14ac:dyDescent="0.2">
      <c r="A258" s="9">
        <v>2021</v>
      </c>
      <c r="B258" s="9">
        <v>1127926</v>
      </c>
      <c r="C258" s="9" t="s">
        <v>2239</v>
      </c>
    </row>
    <row r="259" spans="1:3" x14ac:dyDescent="0.2">
      <c r="A259" s="9">
        <v>2021</v>
      </c>
      <c r="B259" s="9">
        <v>1319230</v>
      </c>
      <c r="C259" s="9" t="s">
        <v>2239</v>
      </c>
    </row>
    <row r="260" spans="1:3" x14ac:dyDescent="0.2">
      <c r="A260" s="9">
        <v>2021</v>
      </c>
      <c r="B260" s="9">
        <v>1127926</v>
      </c>
      <c r="C260" s="9" t="s">
        <v>2239</v>
      </c>
    </row>
    <row r="261" spans="1:3" x14ac:dyDescent="0.2">
      <c r="A261" s="9">
        <v>2021</v>
      </c>
      <c r="B261" s="9">
        <v>1127926</v>
      </c>
      <c r="C261" s="9" t="s">
        <v>2239</v>
      </c>
    </row>
    <row r="262" spans="1:3" x14ac:dyDescent="0.2">
      <c r="A262" s="9">
        <v>2021</v>
      </c>
      <c r="B262" s="9">
        <v>1308687</v>
      </c>
      <c r="C262" s="9" t="s">
        <v>2239</v>
      </c>
    </row>
    <row r="263" spans="1:3" x14ac:dyDescent="0.2">
      <c r="A263" s="9">
        <v>2021</v>
      </c>
      <c r="B263" s="9">
        <v>1103909</v>
      </c>
      <c r="C263" s="9" t="s">
        <v>2239</v>
      </c>
    </row>
    <row r="264" spans="1:3" x14ac:dyDescent="0.2">
      <c r="A264" s="9">
        <v>2021</v>
      </c>
      <c r="B264" s="9">
        <v>1103692</v>
      </c>
      <c r="C264" s="9" t="s">
        <v>2239</v>
      </c>
    </row>
    <row r="265" spans="1:3" x14ac:dyDescent="0.2">
      <c r="A265" s="9">
        <v>2021</v>
      </c>
      <c r="B265" s="9">
        <v>1127927</v>
      </c>
      <c r="C265" s="9" t="s">
        <v>2239</v>
      </c>
    </row>
    <row r="266" spans="1:3" x14ac:dyDescent="0.2">
      <c r="A266" s="9">
        <v>2021</v>
      </c>
      <c r="B266" s="9">
        <v>108730</v>
      </c>
      <c r="C266" s="9" t="s">
        <v>2239</v>
      </c>
    </row>
    <row r="267" spans="1:3" x14ac:dyDescent="0.2">
      <c r="A267" s="9">
        <v>2021</v>
      </c>
      <c r="B267" s="9">
        <v>108730</v>
      </c>
      <c r="C267" s="9" t="s">
        <v>2239</v>
      </c>
    </row>
    <row r="268" spans="1:3" x14ac:dyDescent="0.2">
      <c r="A268" s="9">
        <v>2021</v>
      </c>
      <c r="B268" s="9">
        <v>1127926</v>
      </c>
      <c r="C268" s="9" t="s">
        <v>2239</v>
      </c>
    </row>
    <row r="269" spans="1:3" x14ac:dyDescent="0.2">
      <c r="A269" s="9">
        <v>2021</v>
      </c>
      <c r="B269" s="9">
        <v>1319230</v>
      </c>
      <c r="C269" s="9" t="s">
        <v>2239</v>
      </c>
    </row>
    <row r="270" spans="1:3" x14ac:dyDescent="0.2">
      <c r="A270" s="9">
        <v>2021</v>
      </c>
      <c r="B270" s="9">
        <v>1127927</v>
      </c>
      <c r="C270" s="9" t="s">
        <v>2239</v>
      </c>
    </row>
    <row r="271" spans="1:3" x14ac:dyDescent="0.2">
      <c r="A271" s="9">
        <v>2021</v>
      </c>
      <c r="B271" s="9">
        <v>1103692</v>
      </c>
      <c r="C271" s="9" t="s">
        <v>2239</v>
      </c>
    </row>
    <row r="272" spans="1:3" x14ac:dyDescent="0.2">
      <c r="A272" s="9">
        <v>2021</v>
      </c>
      <c r="B272" s="9">
        <v>1365444</v>
      </c>
      <c r="C272" s="9" t="s">
        <v>2239</v>
      </c>
    </row>
    <row r="273" spans="1:3" x14ac:dyDescent="0.2">
      <c r="A273" s="9">
        <v>2021</v>
      </c>
      <c r="B273" s="9">
        <v>108730</v>
      </c>
      <c r="C273" s="9" t="s">
        <v>2239</v>
      </c>
    </row>
    <row r="274" spans="1:3" x14ac:dyDescent="0.2">
      <c r="A274" s="9">
        <v>2021</v>
      </c>
      <c r="B274" s="9">
        <v>108730</v>
      </c>
      <c r="C274" s="9" t="s">
        <v>2239</v>
      </c>
    </row>
    <row r="275" spans="1:3" x14ac:dyDescent="0.2">
      <c r="A275" s="9">
        <v>2021</v>
      </c>
      <c r="B275" s="9">
        <v>123336</v>
      </c>
      <c r="C275" s="9" t="s">
        <v>2240</v>
      </c>
    </row>
    <row r="276" spans="1:3" x14ac:dyDescent="0.2">
      <c r="A276" s="9">
        <v>2021</v>
      </c>
      <c r="B276" s="9">
        <v>1127927</v>
      </c>
      <c r="C276" s="9" t="s">
        <v>2240</v>
      </c>
    </row>
    <row r="277" spans="1:3" x14ac:dyDescent="0.2">
      <c r="A277" s="9">
        <v>2021</v>
      </c>
      <c r="B277" s="9">
        <v>1365444</v>
      </c>
      <c r="C277" s="9" t="s">
        <v>2240</v>
      </c>
    </row>
    <row r="278" spans="1:3" x14ac:dyDescent="0.2">
      <c r="A278" s="9">
        <v>2021</v>
      </c>
      <c r="B278" s="9">
        <v>123336</v>
      </c>
      <c r="C278" s="9" t="s">
        <v>2240</v>
      </c>
    </row>
    <row r="279" spans="1:3" x14ac:dyDescent="0.2">
      <c r="A279" s="9">
        <v>2021</v>
      </c>
      <c r="B279" s="9">
        <v>1127927</v>
      </c>
      <c r="C279" s="9" t="s">
        <v>2240</v>
      </c>
    </row>
    <row r="280" spans="1:3" x14ac:dyDescent="0.2">
      <c r="A280" s="9">
        <v>2021</v>
      </c>
      <c r="B280" s="9">
        <v>1308687</v>
      </c>
      <c r="C280" s="9" t="s">
        <v>2240</v>
      </c>
    </row>
    <row r="281" spans="1:3" x14ac:dyDescent="0.2">
      <c r="A281" s="9">
        <v>2021</v>
      </c>
      <c r="B281" s="9">
        <v>1117076</v>
      </c>
      <c r="C281" s="9" t="s">
        <v>2240</v>
      </c>
    </row>
    <row r="282" spans="1:3" x14ac:dyDescent="0.2">
      <c r="A282" s="9">
        <v>2021</v>
      </c>
      <c r="B282" s="9">
        <v>1308687</v>
      </c>
      <c r="C282" s="9" t="s">
        <v>2240</v>
      </c>
    </row>
    <row r="283" spans="1:3" x14ac:dyDescent="0.2">
      <c r="A283" s="9">
        <v>2021</v>
      </c>
      <c r="B283" s="9">
        <v>1117076</v>
      </c>
      <c r="C283" s="9" t="s">
        <v>2240</v>
      </c>
    </row>
    <row r="284" spans="1:3" x14ac:dyDescent="0.2">
      <c r="A284" s="9">
        <v>2021</v>
      </c>
      <c r="B284" s="9">
        <v>1127926</v>
      </c>
      <c r="C284" s="9" t="s">
        <v>2240</v>
      </c>
    </row>
    <row r="285" spans="1:3" x14ac:dyDescent="0.2">
      <c r="A285" s="9">
        <v>2021</v>
      </c>
      <c r="B285" s="9">
        <v>1117076</v>
      </c>
      <c r="C285" s="9" t="s">
        <v>2240</v>
      </c>
    </row>
    <row r="286" spans="1:3" x14ac:dyDescent="0.2">
      <c r="A286" s="9">
        <v>2021</v>
      </c>
      <c r="B286" s="9">
        <v>1127927</v>
      </c>
      <c r="C286" s="9" t="s">
        <v>2240</v>
      </c>
    </row>
    <row r="287" spans="1:3" x14ac:dyDescent="0.2">
      <c r="A287" s="9">
        <v>2021</v>
      </c>
      <c r="B287" s="9">
        <v>1179970</v>
      </c>
      <c r="C287" s="9" t="s">
        <v>2240</v>
      </c>
    </row>
    <row r="288" spans="1:3" x14ac:dyDescent="0.2">
      <c r="A288" s="9">
        <v>2021</v>
      </c>
      <c r="B288" s="9">
        <v>1117076</v>
      </c>
      <c r="C288" s="9" t="s">
        <v>2240</v>
      </c>
    </row>
    <row r="289" spans="1:3" x14ac:dyDescent="0.2">
      <c r="A289" s="9">
        <v>2021</v>
      </c>
      <c r="B289" s="9">
        <v>1179970</v>
      </c>
      <c r="C289" s="9" t="s">
        <v>2240</v>
      </c>
    </row>
    <row r="290" spans="1:3" x14ac:dyDescent="0.2">
      <c r="A290" s="9">
        <v>2021</v>
      </c>
      <c r="B290" s="9">
        <v>1103909</v>
      </c>
      <c r="C290" s="9" t="s">
        <v>2240</v>
      </c>
    </row>
    <row r="291" spans="1:3" x14ac:dyDescent="0.2">
      <c r="A291" s="9">
        <v>2021</v>
      </c>
      <c r="B291" s="9">
        <v>1103692</v>
      </c>
      <c r="C291" s="9" t="s">
        <v>2240</v>
      </c>
    </row>
    <row r="292" spans="1:3" x14ac:dyDescent="0.2">
      <c r="A292" s="9">
        <v>2021</v>
      </c>
      <c r="B292" s="9">
        <v>1103909</v>
      </c>
      <c r="C292" s="9" t="s">
        <v>2240</v>
      </c>
    </row>
    <row r="293" spans="1:3" x14ac:dyDescent="0.2">
      <c r="A293" s="9">
        <v>2021</v>
      </c>
      <c r="B293" s="9">
        <v>1319230</v>
      </c>
      <c r="C293" s="9" t="s">
        <v>2240</v>
      </c>
    </row>
    <row r="294" spans="1:3" x14ac:dyDescent="0.2">
      <c r="A294" s="9">
        <v>2021</v>
      </c>
      <c r="B294" s="9">
        <v>1103909</v>
      </c>
      <c r="C294" s="9" t="s">
        <v>2240</v>
      </c>
    </row>
    <row r="295" spans="1:3" x14ac:dyDescent="0.2">
      <c r="A295" s="9">
        <v>2021</v>
      </c>
      <c r="B295" s="9">
        <v>1127926</v>
      </c>
      <c r="C295" s="9" t="s">
        <v>2240</v>
      </c>
    </row>
    <row r="296" spans="1:3" x14ac:dyDescent="0.2">
      <c r="A296" s="9">
        <v>2021</v>
      </c>
      <c r="B296" s="9">
        <v>1308687</v>
      </c>
      <c r="C296" s="9" t="s">
        <v>2240</v>
      </c>
    </row>
    <row r="297" spans="1:3" x14ac:dyDescent="0.2">
      <c r="A297" s="9">
        <v>2021</v>
      </c>
      <c r="B297" s="9">
        <v>1103692</v>
      </c>
      <c r="C297" s="9" t="s">
        <v>2240</v>
      </c>
    </row>
    <row r="298" spans="1:3" x14ac:dyDescent="0.2">
      <c r="A298" s="9">
        <v>2021</v>
      </c>
      <c r="B298" s="9">
        <v>108730</v>
      </c>
      <c r="C298" s="9" t="s">
        <v>2240</v>
      </c>
    </row>
    <row r="299" spans="1:3" x14ac:dyDescent="0.2">
      <c r="A299" s="9">
        <v>2021</v>
      </c>
      <c r="B299" s="9">
        <v>1103909</v>
      </c>
      <c r="C299" s="9" t="s">
        <v>2240</v>
      </c>
    </row>
    <row r="300" spans="1:3" x14ac:dyDescent="0.2">
      <c r="A300" s="9">
        <v>2021</v>
      </c>
      <c r="B300" s="9">
        <v>1103909</v>
      </c>
      <c r="C300" s="9" t="s">
        <v>2240</v>
      </c>
    </row>
    <row r="301" spans="1:3" x14ac:dyDescent="0.2">
      <c r="A301" s="9">
        <v>2021</v>
      </c>
      <c r="B301" s="9">
        <v>1127924</v>
      </c>
      <c r="C301" s="9" t="s">
        <v>2240</v>
      </c>
    </row>
    <row r="302" spans="1:3" x14ac:dyDescent="0.2">
      <c r="A302" s="9">
        <v>2021</v>
      </c>
      <c r="B302" s="9">
        <v>1308687</v>
      </c>
      <c r="C302" s="9" t="s">
        <v>2240</v>
      </c>
    </row>
    <row r="303" spans="1:3" x14ac:dyDescent="0.2">
      <c r="A303" s="9">
        <v>2021</v>
      </c>
      <c r="B303" s="9">
        <v>1179970</v>
      </c>
      <c r="C303" s="9" t="s">
        <v>2240</v>
      </c>
    </row>
    <row r="304" spans="1:3" x14ac:dyDescent="0.2">
      <c r="A304" s="9">
        <v>2021</v>
      </c>
      <c r="B304" s="9">
        <v>1127924</v>
      </c>
      <c r="C304" s="9" t="s">
        <v>2240</v>
      </c>
    </row>
    <row r="305" spans="1:3" x14ac:dyDescent="0.2">
      <c r="A305" s="9">
        <v>2021</v>
      </c>
      <c r="B305" s="9">
        <v>1103909</v>
      </c>
      <c r="C305" s="9" t="s">
        <v>2240</v>
      </c>
    </row>
    <row r="306" spans="1:3" x14ac:dyDescent="0.2">
      <c r="A306" s="9">
        <v>2021</v>
      </c>
      <c r="B306" s="9">
        <v>1127926</v>
      </c>
      <c r="C306" s="9" t="s">
        <v>2240</v>
      </c>
    </row>
    <row r="307" spans="1:3" x14ac:dyDescent="0.2">
      <c r="A307" s="9">
        <v>2021</v>
      </c>
      <c r="B307" s="9">
        <v>1127927</v>
      </c>
      <c r="C307" s="9" t="s">
        <v>2240</v>
      </c>
    </row>
    <row r="308" spans="1:3" x14ac:dyDescent="0.2">
      <c r="A308" s="9">
        <v>2021</v>
      </c>
      <c r="B308" s="9">
        <v>1127927</v>
      </c>
      <c r="C308" s="9" t="s">
        <v>2240</v>
      </c>
    </row>
    <row r="309" spans="1:3" x14ac:dyDescent="0.2">
      <c r="A309" s="9">
        <v>2021</v>
      </c>
      <c r="B309" s="9">
        <v>1127927</v>
      </c>
      <c r="C309" s="9" t="s">
        <v>2240</v>
      </c>
    </row>
    <row r="310" spans="1:3" x14ac:dyDescent="0.2">
      <c r="A310" s="9">
        <v>2021</v>
      </c>
      <c r="B310" s="9">
        <v>1308687</v>
      </c>
      <c r="C310" s="9" t="s">
        <v>2240</v>
      </c>
    </row>
    <row r="311" spans="1:3" x14ac:dyDescent="0.2">
      <c r="A311" s="9">
        <v>2021</v>
      </c>
      <c r="B311" s="9">
        <v>1103909</v>
      </c>
      <c r="C311" s="9" t="s">
        <v>2240</v>
      </c>
    </row>
    <row r="312" spans="1:3" x14ac:dyDescent="0.2">
      <c r="A312" s="9">
        <v>2021</v>
      </c>
      <c r="B312" s="9">
        <v>1127926</v>
      </c>
      <c r="C312" s="9" t="s">
        <v>2240</v>
      </c>
    </row>
    <row r="313" spans="1:3" x14ac:dyDescent="0.2">
      <c r="A313" s="9">
        <v>2021</v>
      </c>
      <c r="B313" s="9">
        <v>108730</v>
      </c>
      <c r="C313" s="9" t="s">
        <v>2240</v>
      </c>
    </row>
    <row r="314" spans="1:3" x14ac:dyDescent="0.2">
      <c r="A314" s="9">
        <v>2021</v>
      </c>
      <c r="B314" s="9">
        <v>1179970</v>
      </c>
      <c r="C314" s="9" t="s">
        <v>2240</v>
      </c>
    </row>
    <row r="315" spans="1:3" x14ac:dyDescent="0.2">
      <c r="A315" s="9">
        <v>2021</v>
      </c>
      <c r="B315" s="9">
        <v>123336</v>
      </c>
      <c r="C315" s="9" t="s">
        <v>2240</v>
      </c>
    </row>
    <row r="316" spans="1:3" x14ac:dyDescent="0.2">
      <c r="A316" s="9">
        <v>2021</v>
      </c>
      <c r="B316" s="9">
        <v>123336</v>
      </c>
      <c r="C316" s="9" t="s">
        <v>2242</v>
      </c>
    </row>
    <row r="317" spans="1:3" x14ac:dyDescent="0.2">
      <c r="A317" s="9">
        <v>2021</v>
      </c>
      <c r="B317" s="9">
        <v>1179970</v>
      </c>
      <c r="C317" s="9" t="s">
        <v>2242</v>
      </c>
    </row>
    <row r="318" spans="1:3" x14ac:dyDescent="0.2">
      <c r="A318" s="9">
        <v>2021</v>
      </c>
      <c r="B318" s="9">
        <v>123336</v>
      </c>
      <c r="C318" s="9" t="s">
        <v>2242</v>
      </c>
    </row>
    <row r="319" spans="1:3" x14ac:dyDescent="0.2">
      <c r="A319" s="9">
        <v>2021</v>
      </c>
      <c r="B319" s="9">
        <v>123336</v>
      </c>
      <c r="C319" s="9" t="s">
        <v>2242</v>
      </c>
    </row>
    <row r="320" spans="1:3" x14ac:dyDescent="0.2">
      <c r="A320" s="9">
        <v>2021</v>
      </c>
      <c r="B320" s="9">
        <v>123336</v>
      </c>
      <c r="C320" s="9" t="s">
        <v>2242</v>
      </c>
    </row>
    <row r="321" spans="1:3" x14ac:dyDescent="0.2">
      <c r="A321" s="9">
        <v>2021</v>
      </c>
      <c r="B321" s="9">
        <v>1308687</v>
      </c>
      <c r="C321" s="9" t="s">
        <v>2242</v>
      </c>
    </row>
    <row r="322" spans="1:3" x14ac:dyDescent="0.2">
      <c r="A322" s="9">
        <v>2021</v>
      </c>
      <c r="B322" s="9">
        <v>123336</v>
      </c>
      <c r="C322" s="9" t="s">
        <v>2242</v>
      </c>
    </row>
    <row r="323" spans="1:3" x14ac:dyDescent="0.2">
      <c r="A323" s="9">
        <v>2021</v>
      </c>
      <c r="B323" s="9">
        <v>123336</v>
      </c>
      <c r="C323" s="9" t="s">
        <v>2242</v>
      </c>
    </row>
    <row r="324" spans="1:3" x14ac:dyDescent="0.2">
      <c r="A324" s="9">
        <v>2021</v>
      </c>
      <c r="B324" s="9">
        <v>1179970</v>
      </c>
      <c r="C324" s="9" t="s">
        <v>2242</v>
      </c>
    </row>
    <row r="325" spans="1:3" x14ac:dyDescent="0.2">
      <c r="A325" s="9">
        <v>2021</v>
      </c>
      <c r="B325" s="9">
        <v>123336</v>
      </c>
      <c r="C325" s="9" t="s">
        <v>2242</v>
      </c>
    </row>
    <row r="326" spans="1:3" x14ac:dyDescent="0.2">
      <c r="A326" s="9">
        <v>2021</v>
      </c>
      <c r="B326" s="9">
        <v>123336</v>
      </c>
      <c r="C326" s="9" t="s">
        <v>2242</v>
      </c>
    </row>
    <row r="327" spans="1:3" x14ac:dyDescent="0.2">
      <c r="A327" s="9">
        <v>2021</v>
      </c>
      <c r="B327" s="9">
        <v>123336</v>
      </c>
      <c r="C327" s="9" t="s">
        <v>2242</v>
      </c>
    </row>
    <row r="328" spans="1:3" x14ac:dyDescent="0.2">
      <c r="A328" s="9">
        <v>2021</v>
      </c>
      <c r="B328" s="9">
        <v>1308687</v>
      </c>
      <c r="C328" s="9" t="s">
        <v>2242</v>
      </c>
    </row>
    <row r="329" spans="1:3" x14ac:dyDescent="0.2">
      <c r="A329" s="9">
        <v>2021</v>
      </c>
      <c r="B329" s="9">
        <v>123336</v>
      </c>
      <c r="C329" s="9" t="s">
        <v>2242</v>
      </c>
    </row>
    <row r="330" spans="1:3" x14ac:dyDescent="0.2">
      <c r="A330" s="9">
        <v>2021</v>
      </c>
      <c r="B330" s="9">
        <v>123336</v>
      </c>
      <c r="C330" s="9" t="s">
        <v>2242</v>
      </c>
    </row>
    <row r="331" spans="1:3" x14ac:dyDescent="0.2">
      <c r="A331" s="9">
        <v>2021</v>
      </c>
      <c r="B331" s="9">
        <v>123336</v>
      </c>
      <c r="C331" s="9" t="s">
        <v>2242</v>
      </c>
    </row>
    <row r="332" spans="1:3" x14ac:dyDescent="0.2">
      <c r="A332" s="9">
        <v>2021</v>
      </c>
      <c r="B332" s="9">
        <v>123336</v>
      </c>
      <c r="C332" s="9" t="s">
        <v>2242</v>
      </c>
    </row>
    <row r="333" spans="1:3" x14ac:dyDescent="0.2">
      <c r="A333" s="9">
        <v>2021</v>
      </c>
      <c r="B333" s="9">
        <v>1117076</v>
      </c>
      <c r="C333" s="9" t="s">
        <v>2242</v>
      </c>
    </row>
    <row r="334" spans="1:3" x14ac:dyDescent="0.2">
      <c r="A334" s="9">
        <v>2021</v>
      </c>
      <c r="B334" s="9">
        <v>123336</v>
      </c>
      <c r="C334" s="9" t="s">
        <v>2242</v>
      </c>
    </row>
    <row r="335" spans="1:3" x14ac:dyDescent="0.2">
      <c r="A335" s="9">
        <v>2021</v>
      </c>
      <c r="B335" s="9">
        <v>123336</v>
      </c>
      <c r="C335" s="9" t="s">
        <v>2242</v>
      </c>
    </row>
    <row r="336" spans="1:3" x14ac:dyDescent="0.2">
      <c r="A336" s="9">
        <v>2021</v>
      </c>
      <c r="B336" s="9">
        <v>1103692</v>
      </c>
      <c r="C336" s="9" t="s">
        <v>2242</v>
      </c>
    </row>
    <row r="337" spans="1:3" x14ac:dyDescent="0.2">
      <c r="A337" s="9">
        <v>2021</v>
      </c>
      <c r="B337" s="9">
        <v>123336</v>
      </c>
      <c r="C337" s="9" t="s">
        <v>2242</v>
      </c>
    </row>
    <row r="338" spans="1:3" x14ac:dyDescent="0.2">
      <c r="A338" s="9">
        <v>2021</v>
      </c>
      <c r="B338" s="9">
        <v>123336</v>
      </c>
      <c r="C338" s="9" t="s">
        <v>2242</v>
      </c>
    </row>
    <row r="339" spans="1:3" x14ac:dyDescent="0.2">
      <c r="A339" s="9">
        <v>2021</v>
      </c>
      <c r="B339" s="9">
        <v>123336</v>
      </c>
      <c r="C339" s="9" t="s">
        <v>2242</v>
      </c>
    </row>
    <row r="340" spans="1:3" x14ac:dyDescent="0.2">
      <c r="A340" s="9">
        <v>2021</v>
      </c>
      <c r="B340" s="9">
        <v>123336</v>
      </c>
      <c r="C340" s="9" t="s">
        <v>2242</v>
      </c>
    </row>
    <row r="341" spans="1:3" x14ac:dyDescent="0.2">
      <c r="A341" s="9">
        <v>2021</v>
      </c>
      <c r="B341" s="9">
        <v>1117076</v>
      </c>
      <c r="C341" s="9" t="s">
        <v>2242</v>
      </c>
    </row>
    <row r="342" spans="1:3" x14ac:dyDescent="0.2">
      <c r="A342" s="9">
        <v>2021</v>
      </c>
      <c r="B342" s="9">
        <v>123336</v>
      </c>
      <c r="C342" s="9" t="s">
        <v>2242</v>
      </c>
    </row>
    <row r="343" spans="1:3" x14ac:dyDescent="0.2">
      <c r="A343" s="9">
        <v>2021</v>
      </c>
      <c r="B343" s="9">
        <v>123336</v>
      </c>
      <c r="C343" s="9" t="s">
        <v>2242</v>
      </c>
    </row>
    <row r="344" spans="1:3" x14ac:dyDescent="0.2">
      <c r="A344" s="9">
        <v>2021</v>
      </c>
      <c r="B344" s="9">
        <v>123336</v>
      </c>
      <c r="C344" s="9" t="s">
        <v>2242</v>
      </c>
    </row>
    <row r="345" spans="1:3" x14ac:dyDescent="0.2">
      <c r="A345" s="9">
        <v>2021</v>
      </c>
      <c r="B345" s="9">
        <v>123336</v>
      </c>
      <c r="C345" s="9" t="s">
        <v>2242</v>
      </c>
    </row>
    <row r="346" spans="1:3" x14ac:dyDescent="0.2">
      <c r="A346" s="9">
        <v>2021</v>
      </c>
      <c r="B346" s="9">
        <v>1179970</v>
      </c>
      <c r="C346" s="9" t="s">
        <v>2242</v>
      </c>
    </row>
    <row r="347" spans="1:3" x14ac:dyDescent="0.2">
      <c r="A347" s="9">
        <v>2021</v>
      </c>
      <c r="B347" s="9">
        <v>1179970</v>
      </c>
      <c r="C347" s="9" t="s">
        <v>2242</v>
      </c>
    </row>
    <row r="348" spans="1:3" x14ac:dyDescent="0.2">
      <c r="A348" s="9">
        <v>2021</v>
      </c>
      <c r="B348" s="9">
        <v>123336</v>
      </c>
      <c r="C348" s="9" t="s">
        <v>2242</v>
      </c>
    </row>
    <row r="349" spans="1:3" x14ac:dyDescent="0.2">
      <c r="A349" s="9">
        <v>2021</v>
      </c>
      <c r="B349" s="9">
        <v>123336</v>
      </c>
      <c r="C349" s="9" t="s">
        <v>2242</v>
      </c>
    </row>
    <row r="350" spans="1:3" x14ac:dyDescent="0.2">
      <c r="A350" s="9">
        <v>2021</v>
      </c>
      <c r="B350" s="9">
        <v>123336</v>
      </c>
      <c r="C350" s="9" t="s">
        <v>2242</v>
      </c>
    </row>
    <row r="351" spans="1:3" x14ac:dyDescent="0.2">
      <c r="A351" s="9">
        <v>2021</v>
      </c>
      <c r="B351" s="9">
        <v>123336</v>
      </c>
      <c r="C351" s="9" t="s">
        <v>2242</v>
      </c>
    </row>
    <row r="352" spans="1:3" x14ac:dyDescent="0.2">
      <c r="A352" s="9">
        <v>2021</v>
      </c>
      <c r="B352" s="9">
        <v>123336</v>
      </c>
      <c r="C352" s="9" t="s">
        <v>2242</v>
      </c>
    </row>
    <row r="353" spans="1:3" x14ac:dyDescent="0.2">
      <c r="A353" s="9">
        <v>2021</v>
      </c>
      <c r="B353" s="9">
        <v>123336</v>
      </c>
      <c r="C353" s="9" t="s">
        <v>2242</v>
      </c>
    </row>
    <row r="354" spans="1:3" x14ac:dyDescent="0.2">
      <c r="A354" s="9">
        <v>2021</v>
      </c>
      <c r="B354" s="9">
        <v>1179970</v>
      </c>
      <c r="C354" s="9" t="s">
        <v>2242</v>
      </c>
    </row>
    <row r="355" spans="1:3" x14ac:dyDescent="0.2">
      <c r="A355" s="9">
        <v>2021</v>
      </c>
      <c r="B355" s="9">
        <v>108730</v>
      </c>
      <c r="C355" s="9" t="s">
        <v>2242</v>
      </c>
    </row>
    <row r="356" spans="1:3" x14ac:dyDescent="0.2">
      <c r="A356" s="9">
        <v>2021</v>
      </c>
      <c r="B356" s="9">
        <v>123336</v>
      </c>
      <c r="C356" s="9" t="s">
        <v>2242</v>
      </c>
    </row>
    <row r="357" spans="1:3" x14ac:dyDescent="0.2">
      <c r="A357" s="9">
        <v>2021</v>
      </c>
      <c r="B357" s="9">
        <v>1127927</v>
      </c>
      <c r="C357" s="9" t="s">
        <v>2242</v>
      </c>
    </row>
    <row r="358" spans="1:3" x14ac:dyDescent="0.2">
      <c r="A358" s="9">
        <v>2021</v>
      </c>
      <c r="B358" s="9">
        <v>123336</v>
      </c>
      <c r="C358" s="9" t="s">
        <v>2242</v>
      </c>
    </row>
    <row r="359" spans="1:3" x14ac:dyDescent="0.2">
      <c r="A359" s="9">
        <v>2021</v>
      </c>
      <c r="B359" s="9">
        <v>1179970</v>
      </c>
      <c r="C359" s="9" t="s">
        <v>2242</v>
      </c>
    </row>
    <row r="360" spans="1:3" x14ac:dyDescent="0.2">
      <c r="A360" s="9">
        <v>2021</v>
      </c>
      <c r="B360" s="9">
        <v>123336</v>
      </c>
      <c r="C360" s="9" t="s">
        <v>2242</v>
      </c>
    </row>
    <row r="361" spans="1:3" x14ac:dyDescent="0.2">
      <c r="A361" s="9">
        <v>2021</v>
      </c>
      <c r="B361" s="9">
        <v>123336</v>
      </c>
      <c r="C361" s="9" t="s">
        <v>2242</v>
      </c>
    </row>
    <row r="362" spans="1:3" x14ac:dyDescent="0.2">
      <c r="A362" s="9">
        <v>2021</v>
      </c>
      <c r="B362" s="9">
        <v>1179970</v>
      </c>
      <c r="C362" s="9" t="s">
        <v>2242</v>
      </c>
    </row>
    <row r="363" spans="1:3" x14ac:dyDescent="0.2">
      <c r="A363" s="9">
        <v>2021</v>
      </c>
      <c r="B363" s="9">
        <v>1117076</v>
      </c>
      <c r="C363" s="9" t="s">
        <v>2242</v>
      </c>
    </row>
    <row r="364" spans="1:3" x14ac:dyDescent="0.2">
      <c r="A364" s="9">
        <v>2021</v>
      </c>
      <c r="B364" s="9">
        <v>123336</v>
      </c>
      <c r="C364" s="9" t="s">
        <v>2242</v>
      </c>
    </row>
    <row r="365" spans="1:3" x14ac:dyDescent="0.2">
      <c r="A365" s="9">
        <v>2021</v>
      </c>
      <c r="B365" s="9">
        <v>1308687</v>
      </c>
      <c r="C365" s="9" t="s">
        <v>2242</v>
      </c>
    </row>
    <row r="366" spans="1:3" x14ac:dyDescent="0.2">
      <c r="A366" s="9">
        <v>2021</v>
      </c>
      <c r="B366" s="9">
        <v>123336</v>
      </c>
      <c r="C366" s="9" t="s">
        <v>2242</v>
      </c>
    </row>
    <row r="367" spans="1:3" x14ac:dyDescent="0.2">
      <c r="A367" s="9">
        <v>2021</v>
      </c>
      <c r="B367" s="9">
        <v>1179970</v>
      </c>
      <c r="C367" s="9" t="s">
        <v>2242</v>
      </c>
    </row>
    <row r="368" spans="1:3" x14ac:dyDescent="0.2">
      <c r="A368" s="9">
        <v>2021</v>
      </c>
      <c r="B368" s="9">
        <v>1127927</v>
      </c>
      <c r="C368" s="9" t="s">
        <v>2242</v>
      </c>
    </row>
    <row r="369" spans="1:3" x14ac:dyDescent="0.2">
      <c r="A369" s="9">
        <v>2021</v>
      </c>
      <c r="B369" s="9">
        <v>123336</v>
      </c>
      <c r="C369" s="9" t="s">
        <v>2242</v>
      </c>
    </row>
    <row r="370" spans="1:3" x14ac:dyDescent="0.2">
      <c r="A370" s="9">
        <v>2021</v>
      </c>
      <c r="B370" s="9">
        <v>1179970</v>
      </c>
      <c r="C370" s="9" t="s">
        <v>2242</v>
      </c>
    </row>
    <row r="371" spans="1:3" x14ac:dyDescent="0.2">
      <c r="A371" s="9">
        <v>2021</v>
      </c>
      <c r="B371" s="9">
        <v>1103692</v>
      </c>
      <c r="C371" s="9" t="s">
        <v>2242</v>
      </c>
    </row>
    <row r="372" spans="1:3" x14ac:dyDescent="0.2">
      <c r="A372" s="9">
        <v>2021</v>
      </c>
      <c r="B372" s="9">
        <v>1179970</v>
      </c>
      <c r="C372" s="9" t="s">
        <v>2242</v>
      </c>
    </row>
    <row r="373" spans="1:3" x14ac:dyDescent="0.2">
      <c r="A373" s="9">
        <v>2021</v>
      </c>
      <c r="B373" s="9">
        <v>1308687</v>
      </c>
      <c r="C373" s="9" t="s">
        <v>2242</v>
      </c>
    </row>
    <row r="374" spans="1:3" x14ac:dyDescent="0.2">
      <c r="A374" s="9">
        <v>2021</v>
      </c>
      <c r="B374" s="9">
        <v>1127926</v>
      </c>
      <c r="C374" s="9" t="s">
        <v>2242</v>
      </c>
    </row>
    <row r="375" spans="1:3" x14ac:dyDescent="0.2">
      <c r="A375" s="9">
        <v>2021</v>
      </c>
      <c r="B375" s="9">
        <v>123336</v>
      </c>
      <c r="C375" s="9" t="s">
        <v>2242</v>
      </c>
    </row>
    <row r="376" spans="1:3" x14ac:dyDescent="0.2">
      <c r="A376" s="9">
        <v>2021</v>
      </c>
      <c r="B376" s="9">
        <v>123336</v>
      </c>
      <c r="C376" s="9" t="s">
        <v>2242</v>
      </c>
    </row>
    <row r="377" spans="1:3" x14ac:dyDescent="0.2">
      <c r="A377" s="9">
        <v>2021</v>
      </c>
      <c r="B377" s="9">
        <v>1179970</v>
      </c>
      <c r="C377" s="9" t="s">
        <v>2242</v>
      </c>
    </row>
    <row r="378" spans="1:3" x14ac:dyDescent="0.2">
      <c r="A378" s="9">
        <v>2021</v>
      </c>
      <c r="B378" s="9">
        <v>123336</v>
      </c>
      <c r="C378" s="9" t="s">
        <v>2242</v>
      </c>
    </row>
    <row r="379" spans="1:3" x14ac:dyDescent="0.2">
      <c r="A379" s="9">
        <v>2021</v>
      </c>
      <c r="B379" s="9">
        <v>1127924</v>
      </c>
      <c r="C379" s="9" t="s">
        <v>2242</v>
      </c>
    </row>
    <row r="380" spans="1:3" x14ac:dyDescent="0.2">
      <c r="A380" s="9">
        <v>2021</v>
      </c>
      <c r="B380" s="9">
        <v>123336</v>
      </c>
      <c r="C380" s="9" t="s">
        <v>2242</v>
      </c>
    </row>
    <row r="381" spans="1:3" x14ac:dyDescent="0.2">
      <c r="A381" s="9">
        <v>2021</v>
      </c>
      <c r="B381" s="9">
        <v>123336</v>
      </c>
      <c r="C381" s="9" t="s">
        <v>2242</v>
      </c>
    </row>
    <row r="382" spans="1:3" x14ac:dyDescent="0.2">
      <c r="A382" s="9">
        <v>2021</v>
      </c>
      <c r="B382" s="9">
        <v>1179970</v>
      </c>
      <c r="C382" s="9" t="s">
        <v>2242</v>
      </c>
    </row>
    <row r="383" spans="1:3" x14ac:dyDescent="0.2">
      <c r="A383" s="9">
        <v>2021</v>
      </c>
      <c r="B383" s="9">
        <v>1117076</v>
      </c>
      <c r="C383" s="9" t="s">
        <v>2242</v>
      </c>
    </row>
    <row r="384" spans="1:3" x14ac:dyDescent="0.2">
      <c r="A384" s="9">
        <v>2021</v>
      </c>
      <c r="B384" s="9">
        <v>1179970</v>
      </c>
      <c r="C384" s="9" t="s">
        <v>2242</v>
      </c>
    </row>
    <row r="385" spans="1:3" x14ac:dyDescent="0.2">
      <c r="A385" s="9">
        <v>2021</v>
      </c>
      <c r="B385" s="9">
        <v>123336</v>
      </c>
      <c r="C385" s="9" t="s">
        <v>2242</v>
      </c>
    </row>
    <row r="386" spans="1:3" x14ac:dyDescent="0.2">
      <c r="A386" s="9">
        <v>2021</v>
      </c>
      <c r="B386" s="9">
        <v>123336</v>
      </c>
      <c r="C386" s="9" t="s">
        <v>2242</v>
      </c>
    </row>
    <row r="387" spans="1:3" x14ac:dyDescent="0.2">
      <c r="A387" s="9">
        <v>2021</v>
      </c>
      <c r="B387" s="9">
        <v>1179970</v>
      </c>
      <c r="C387" s="9" t="s">
        <v>2242</v>
      </c>
    </row>
    <row r="388" spans="1:3" x14ac:dyDescent="0.2">
      <c r="A388" s="9">
        <v>2021</v>
      </c>
      <c r="B388" s="9">
        <v>1179970</v>
      </c>
      <c r="C388" s="9" t="s">
        <v>2242</v>
      </c>
    </row>
    <row r="389" spans="1:3" x14ac:dyDescent="0.2">
      <c r="A389" s="9">
        <v>2021</v>
      </c>
      <c r="B389" s="9">
        <v>1179970</v>
      </c>
      <c r="C389" s="9" t="s">
        <v>2242</v>
      </c>
    </row>
    <row r="390" spans="1:3" x14ac:dyDescent="0.2">
      <c r="A390" s="9">
        <v>2021</v>
      </c>
      <c r="B390" s="9">
        <v>123336</v>
      </c>
      <c r="C390" s="9" t="s">
        <v>2242</v>
      </c>
    </row>
    <row r="391" spans="1:3" x14ac:dyDescent="0.2">
      <c r="A391" s="9">
        <v>2021</v>
      </c>
      <c r="B391" s="9">
        <v>1179970</v>
      </c>
      <c r="C391" s="9" t="s">
        <v>2242</v>
      </c>
    </row>
    <row r="392" spans="1:3" x14ac:dyDescent="0.2">
      <c r="A392" s="9">
        <v>2021</v>
      </c>
      <c r="B392" s="9">
        <v>1103909</v>
      </c>
      <c r="C392" s="9" t="s">
        <v>2242</v>
      </c>
    </row>
    <row r="393" spans="1:3" x14ac:dyDescent="0.2">
      <c r="A393" s="9">
        <v>2021</v>
      </c>
      <c r="B393" s="9">
        <v>1127927</v>
      </c>
      <c r="C393" s="9" t="s">
        <v>2242</v>
      </c>
    </row>
    <row r="394" spans="1:3" x14ac:dyDescent="0.2">
      <c r="A394" s="9">
        <v>2021</v>
      </c>
      <c r="B394" s="9">
        <v>1308687</v>
      </c>
      <c r="C394" s="9" t="s">
        <v>2242</v>
      </c>
    </row>
    <row r="395" spans="1:3" x14ac:dyDescent="0.2">
      <c r="A395" s="9">
        <v>2021</v>
      </c>
      <c r="B395" s="9">
        <v>123336</v>
      </c>
      <c r="C395" s="9" t="s">
        <v>2242</v>
      </c>
    </row>
    <row r="396" spans="1:3" x14ac:dyDescent="0.2">
      <c r="A396" s="9">
        <v>2021</v>
      </c>
      <c r="B396" s="9">
        <v>123336</v>
      </c>
      <c r="C396" s="9" t="s">
        <v>2242</v>
      </c>
    </row>
    <row r="397" spans="1:3" x14ac:dyDescent="0.2">
      <c r="A397" s="9">
        <v>2021</v>
      </c>
      <c r="B397" s="9">
        <v>1308687</v>
      </c>
      <c r="C397" s="9" t="s">
        <v>2242</v>
      </c>
    </row>
    <row r="398" spans="1:3" x14ac:dyDescent="0.2">
      <c r="A398" s="9">
        <v>2021</v>
      </c>
      <c r="B398" s="9">
        <v>108730</v>
      </c>
      <c r="C398" s="9" t="s">
        <v>2242</v>
      </c>
    </row>
    <row r="399" spans="1:3" x14ac:dyDescent="0.2">
      <c r="A399" s="9">
        <v>2021</v>
      </c>
      <c r="B399" s="9">
        <v>1179970</v>
      </c>
      <c r="C399" s="9" t="s">
        <v>2242</v>
      </c>
    </row>
    <row r="400" spans="1:3" x14ac:dyDescent="0.2">
      <c r="A400" s="9">
        <v>2021</v>
      </c>
      <c r="B400" s="9">
        <v>123336</v>
      </c>
      <c r="C400" s="9" t="s">
        <v>2242</v>
      </c>
    </row>
    <row r="401" spans="1:3" x14ac:dyDescent="0.2">
      <c r="A401" s="9">
        <v>2021</v>
      </c>
      <c r="B401" s="9">
        <v>123336</v>
      </c>
      <c r="C401" s="9" t="s">
        <v>2242</v>
      </c>
    </row>
    <row r="402" spans="1:3" x14ac:dyDescent="0.2">
      <c r="A402" s="9">
        <v>2021</v>
      </c>
      <c r="B402" s="9">
        <v>1308687</v>
      </c>
      <c r="C402" s="9" t="s">
        <v>2242</v>
      </c>
    </row>
    <row r="403" spans="1:3" x14ac:dyDescent="0.2">
      <c r="A403" s="9">
        <v>2021</v>
      </c>
      <c r="B403" s="9">
        <v>1127924</v>
      </c>
      <c r="C403" s="9" t="s">
        <v>2242</v>
      </c>
    </row>
    <row r="404" spans="1:3" x14ac:dyDescent="0.2">
      <c r="A404" s="9">
        <v>2021</v>
      </c>
      <c r="B404" s="9">
        <v>123336</v>
      </c>
      <c r="C404" s="9" t="s">
        <v>2242</v>
      </c>
    </row>
    <row r="405" spans="1:3" x14ac:dyDescent="0.2">
      <c r="A405" s="9">
        <v>2021</v>
      </c>
      <c r="B405" s="9">
        <v>1179970</v>
      </c>
      <c r="C405" s="9" t="s">
        <v>2242</v>
      </c>
    </row>
    <row r="406" spans="1:3" x14ac:dyDescent="0.2">
      <c r="A406" s="9">
        <v>2021</v>
      </c>
      <c r="B406" s="9">
        <v>123336</v>
      </c>
      <c r="C406" s="9" t="s">
        <v>2242</v>
      </c>
    </row>
    <row r="407" spans="1:3" x14ac:dyDescent="0.2">
      <c r="A407" s="9">
        <v>2021</v>
      </c>
      <c r="B407" s="9">
        <v>123336</v>
      </c>
      <c r="C407" s="9" t="s">
        <v>2242</v>
      </c>
    </row>
    <row r="408" spans="1:3" x14ac:dyDescent="0.2">
      <c r="A408" s="9">
        <v>2021</v>
      </c>
      <c r="B408" s="9">
        <v>123336</v>
      </c>
      <c r="C408" s="9" t="s">
        <v>2242</v>
      </c>
    </row>
    <row r="409" spans="1:3" x14ac:dyDescent="0.2">
      <c r="A409" s="9">
        <v>2021</v>
      </c>
      <c r="B409" s="9">
        <v>123336</v>
      </c>
      <c r="C409" s="9" t="s">
        <v>2242</v>
      </c>
    </row>
    <row r="410" spans="1:3" x14ac:dyDescent="0.2">
      <c r="A410" s="9">
        <v>2021</v>
      </c>
      <c r="B410" s="9">
        <v>123336</v>
      </c>
      <c r="C410" s="9" t="s">
        <v>2242</v>
      </c>
    </row>
    <row r="411" spans="1:3" x14ac:dyDescent="0.2">
      <c r="A411" s="9">
        <v>2021</v>
      </c>
      <c r="B411" s="9">
        <v>1179970</v>
      </c>
      <c r="C411" s="9" t="s">
        <v>2242</v>
      </c>
    </row>
    <row r="412" spans="1:3" x14ac:dyDescent="0.2">
      <c r="A412" s="9">
        <v>2021</v>
      </c>
      <c r="B412" s="9">
        <v>123336</v>
      </c>
      <c r="C412" s="9" t="s">
        <v>2242</v>
      </c>
    </row>
    <row r="413" spans="1:3" x14ac:dyDescent="0.2">
      <c r="A413" s="9">
        <v>2021</v>
      </c>
      <c r="B413" s="9">
        <v>1308687</v>
      </c>
      <c r="C413" s="9" t="s">
        <v>2242</v>
      </c>
    </row>
    <row r="414" spans="1:3" x14ac:dyDescent="0.2">
      <c r="A414" s="9">
        <v>2021</v>
      </c>
      <c r="B414" s="9">
        <v>123336</v>
      </c>
      <c r="C414" s="9" t="s">
        <v>2242</v>
      </c>
    </row>
    <row r="415" spans="1:3" x14ac:dyDescent="0.2">
      <c r="A415" s="9">
        <v>2021</v>
      </c>
      <c r="B415" s="9">
        <v>1179970</v>
      </c>
      <c r="C415" s="9" t="s">
        <v>2242</v>
      </c>
    </row>
    <row r="416" spans="1:3" x14ac:dyDescent="0.2">
      <c r="A416" s="9">
        <v>2021</v>
      </c>
      <c r="B416" s="9">
        <v>1103909</v>
      </c>
      <c r="C416" s="9" t="s">
        <v>2242</v>
      </c>
    </row>
    <row r="417" spans="1:3" x14ac:dyDescent="0.2">
      <c r="A417" s="9">
        <v>2021</v>
      </c>
      <c r="B417" s="9">
        <v>1308687</v>
      </c>
      <c r="C417" s="9" t="s">
        <v>2242</v>
      </c>
    </row>
    <row r="418" spans="1:3" x14ac:dyDescent="0.2">
      <c r="A418" s="9">
        <v>2021</v>
      </c>
      <c r="B418" s="9">
        <v>1308687</v>
      </c>
      <c r="C418" s="9" t="s">
        <v>2242</v>
      </c>
    </row>
    <row r="419" spans="1:3" x14ac:dyDescent="0.2">
      <c r="A419" s="9">
        <v>2021</v>
      </c>
      <c r="B419" s="9">
        <v>123336</v>
      </c>
      <c r="C419" s="9" t="s">
        <v>2242</v>
      </c>
    </row>
    <row r="420" spans="1:3" x14ac:dyDescent="0.2">
      <c r="A420" s="9">
        <v>2021</v>
      </c>
      <c r="B420" s="9">
        <v>1103909</v>
      </c>
      <c r="C420" s="9" t="s">
        <v>2242</v>
      </c>
    </row>
    <row r="421" spans="1:3" x14ac:dyDescent="0.2">
      <c r="A421" s="9">
        <v>2021</v>
      </c>
      <c r="B421" s="9">
        <v>1179970</v>
      </c>
      <c r="C421" s="9" t="s">
        <v>2242</v>
      </c>
    </row>
    <row r="422" spans="1:3" x14ac:dyDescent="0.2">
      <c r="A422" s="9">
        <v>2021</v>
      </c>
      <c r="B422" s="9">
        <v>1319230</v>
      </c>
      <c r="C422" s="9" t="s">
        <v>2242</v>
      </c>
    </row>
    <row r="423" spans="1:3" x14ac:dyDescent="0.2">
      <c r="A423" s="9">
        <v>2021</v>
      </c>
      <c r="B423" s="9">
        <v>1103909</v>
      </c>
      <c r="C423" s="9" t="s">
        <v>2242</v>
      </c>
    </row>
    <row r="424" spans="1:3" x14ac:dyDescent="0.2">
      <c r="A424" s="9">
        <v>2021</v>
      </c>
      <c r="B424" s="9">
        <v>123336</v>
      </c>
      <c r="C424" s="9" t="s">
        <v>2242</v>
      </c>
    </row>
    <row r="425" spans="1:3" x14ac:dyDescent="0.2">
      <c r="A425" s="9">
        <v>2021</v>
      </c>
      <c r="B425" s="9">
        <v>1179970</v>
      </c>
      <c r="C425" s="9" t="s">
        <v>2242</v>
      </c>
    </row>
    <row r="426" spans="1:3" x14ac:dyDescent="0.2">
      <c r="A426" s="9">
        <v>2021</v>
      </c>
      <c r="B426" s="9">
        <v>1308687</v>
      </c>
      <c r="C426" s="9" t="s">
        <v>2242</v>
      </c>
    </row>
    <row r="427" spans="1:3" x14ac:dyDescent="0.2">
      <c r="A427" s="9">
        <v>2021</v>
      </c>
      <c r="B427" s="9">
        <v>123336</v>
      </c>
      <c r="C427" s="9" t="s">
        <v>2242</v>
      </c>
    </row>
    <row r="428" spans="1:3" x14ac:dyDescent="0.2">
      <c r="A428" s="9">
        <v>2021</v>
      </c>
      <c r="B428" s="9">
        <v>1179970</v>
      </c>
      <c r="C428" s="9" t="s">
        <v>2242</v>
      </c>
    </row>
    <row r="429" spans="1:3" x14ac:dyDescent="0.2">
      <c r="A429" s="9">
        <v>2021</v>
      </c>
      <c r="B429" s="9">
        <v>1179970</v>
      </c>
      <c r="C429" s="9" t="s">
        <v>2242</v>
      </c>
    </row>
    <row r="430" spans="1:3" x14ac:dyDescent="0.2">
      <c r="A430" s="9">
        <v>2021</v>
      </c>
      <c r="B430" s="9">
        <v>1127927</v>
      </c>
      <c r="C430" s="9" t="s">
        <v>2242</v>
      </c>
    </row>
    <row r="431" spans="1:3" x14ac:dyDescent="0.2">
      <c r="A431" s="9">
        <v>2021</v>
      </c>
      <c r="B431" s="9">
        <v>108730</v>
      </c>
      <c r="C431" s="9" t="s">
        <v>2242</v>
      </c>
    </row>
    <row r="432" spans="1:3" x14ac:dyDescent="0.2">
      <c r="A432" s="9">
        <v>2021</v>
      </c>
      <c r="B432" s="9">
        <v>1179970</v>
      </c>
      <c r="C432" s="9" t="s">
        <v>2242</v>
      </c>
    </row>
    <row r="433" spans="1:3" x14ac:dyDescent="0.2">
      <c r="A433" s="9">
        <v>2021</v>
      </c>
      <c r="B433" s="9">
        <v>123336</v>
      </c>
      <c r="C433" s="9" t="s">
        <v>2242</v>
      </c>
    </row>
    <row r="434" spans="1:3" x14ac:dyDescent="0.2">
      <c r="A434" s="9">
        <v>2021</v>
      </c>
      <c r="B434" s="9">
        <v>1117076</v>
      </c>
      <c r="C434" s="9" t="s">
        <v>2242</v>
      </c>
    </row>
    <row r="435" spans="1:3" x14ac:dyDescent="0.2">
      <c r="A435" s="9">
        <v>2021</v>
      </c>
      <c r="B435" s="9">
        <v>123336</v>
      </c>
      <c r="C435" s="9" t="s">
        <v>2242</v>
      </c>
    </row>
    <row r="436" spans="1:3" x14ac:dyDescent="0.2">
      <c r="A436" s="9">
        <v>2021</v>
      </c>
      <c r="B436" s="9">
        <v>1127926</v>
      </c>
      <c r="C436" s="9" t="s">
        <v>2242</v>
      </c>
    </row>
    <row r="437" spans="1:3" x14ac:dyDescent="0.2">
      <c r="A437" s="9">
        <v>2021</v>
      </c>
      <c r="B437" s="9">
        <v>1103692</v>
      </c>
      <c r="C437" s="9" t="s">
        <v>2242</v>
      </c>
    </row>
    <row r="438" spans="1:3" x14ac:dyDescent="0.2">
      <c r="A438" s="9">
        <v>2021</v>
      </c>
      <c r="B438" s="9">
        <v>123336</v>
      </c>
      <c r="C438" s="9" t="s">
        <v>2242</v>
      </c>
    </row>
    <row r="439" spans="1:3" x14ac:dyDescent="0.2">
      <c r="A439" s="9">
        <v>2021</v>
      </c>
      <c r="B439" s="9">
        <v>1308687</v>
      </c>
      <c r="C439" s="9" t="s">
        <v>2242</v>
      </c>
    </row>
    <row r="440" spans="1:3" x14ac:dyDescent="0.2">
      <c r="A440" s="9">
        <v>2021</v>
      </c>
      <c r="B440" s="9">
        <v>123336</v>
      </c>
      <c r="C440" s="9" t="s">
        <v>2242</v>
      </c>
    </row>
    <row r="441" spans="1:3" x14ac:dyDescent="0.2">
      <c r="A441" s="9">
        <v>2021</v>
      </c>
      <c r="B441" s="9">
        <v>1179970</v>
      </c>
      <c r="C441" s="9" t="s">
        <v>2242</v>
      </c>
    </row>
    <row r="442" spans="1:3" x14ac:dyDescent="0.2">
      <c r="A442" s="9">
        <v>2021</v>
      </c>
      <c r="B442" s="9">
        <v>1308687</v>
      </c>
      <c r="C442" s="9" t="s">
        <v>2242</v>
      </c>
    </row>
    <row r="443" spans="1:3" x14ac:dyDescent="0.2">
      <c r="A443" s="9">
        <v>2021</v>
      </c>
      <c r="B443" s="9">
        <v>1103692</v>
      </c>
      <c r="C443" s="9" t="s">
        <v>2242</v>
      </c>
    </row>
    <row r="444" spans="1:3" x14ac:dyDescent="0.2">
      <c r="A444" s="9">
        <v>2021</v>
      </c>
      <c r="B444" s="9">
        <v>123336</v>
      </c>
      <c r="C444" s="9" t="s">
        <v>2242</v>
      </c>
    </row>
    <row r="445" spans="1:3" x14ac:dyDescent="0.2">
      <c r="A445" s="9">
        <v>2021</v>
      </c>
      <c r="B445" s="9">
        <v>1365444</v>
      </c>
      <c r="C445" s="9" t="s">
        <v>2242</v>
      </c>
    </row>
    <row r="446" spans="1:3" x14ac:dyDescent="0.2">
      <c r="A446" s="9">
        <v>2021</v>
      </c>
      <c r="B446" s="9">
        <v>1127927</v>
      </c>
      <c r="C446" s="9" t="s">
        <v>2242</v>
      </c>
    </row>
    <row r="447" spans="1:3" x14ac:dyDescent="0.2">
      <c r="A447" s="9">
        <v>2021</v>
      </c>
      <c r="B447" s="9">
        <v>123336</v>
      </c>
      <c r="C447" s="9" t="s">
        <v>2242</v>
      </c>
    </row>
    <row r="448" spans="1:3" x14ac:dyDescent="0.2">
      <c r="A448" s="9">
        <v>2021</v>
      </c>
      <c r="B448" s="9">
        <v>1319230</v>
      </c>
      <c r="C448" s="9" t="s">
        <v>2242</v>
      </c>
    </row>
    <row r="449" spans="1:3" x14ac:dyDescent="0.2">
      <c r="A449" s="9">
        <v>2021</v>
      </c>
      <c r="B449" s="9">
        <v>1308687</v>
      </c>
      <c r="C449" s="9" t="s">
        <v>2242</v>
      </c>
    </row>
    <row r="450" spans="1:3" x14ac:dyDescent="0.2">
      <c r="A450" s="9">
        <v>2021</v>
      </c>
      <c r="B450" s="9">
        <v>123336</v>
      </c>
      <c r="C450" s="9" t="s">
        <v>2242</v>
      </c>
    </row>
    <row r="451" spans="1:3" x14ac:dyDescent="0.2">
      <c r="A451" s="9">
        <v>2021</v>
      </c>
      <c r="B451" s="9">
        <v>1127924</v>
      </c>
      <c r="C451" s="9" t="s">
        <v>2242</v>
      </c>
    </row>
    <row r="452" spans="1:3" x14ac:dyDescent="0.2">
      <c r="A452" s="9">
        <v>2021</v>
      </c>
      <c r="B452" s="9">
        <v>1127926</v>
      </c>
      <c r="C452" s="9" t="s">
        <v>2242</v>
      </c>
    </row>
    <row r="453" spans="1:3" x14ac:dyDescent="0.2">
      <c r="A453" s="9">
        <v>2021</v>
      </c>
      <c r="B453" s="9">
        <v>123336</v>
      </c>
      <c r="C453" s="9" t="s">
        <v>2242</v>
      </c>
    </row>
    <row r="454" spans="1:3" x14ac:dyDescent="0.2">
      <c r="A454" s="9">
        <v>2021</v>
      </c>
      <c r="B454" s="9">
        <v>1308687</v>
      </c>
      <c r="C454" s="9" t="s">
        <v>2242</v>
      </c>
    </row>
    <row r="455" spans="1:3" x14ac:dyDescent="0.2">
      <c r="A455" s="9">
        <v>2021</v>
      </c>
      <c r="B455" s="9">
        <v>1179970</v>
      </c>
      <c r="C455" s="9" t="s">
        <v>2242</v>
      </c>
    </row>
    <row r="456" spans="1:3" x14ac:dyDescent="0.2">
      <c r="A456" s="9">
        <v>2021</v>
      </c>
      <c r="B456" s="9">
        <v>1179970</v>
      </c>
      <c r="C456" s="9" t="s">
        <v>2242</v>
      </c>
    </row>
    <row r="457" spans="1:3" x14ac:dyDescent="0.2">
      <c r="A457" s="9">
        <v>2021</v>
      </c>
      <c r="B457" s="9">
        <v>1179970</v>
      </c>
      <c r="C457" s="9" t="s">
        <v>2242</v>
      </c>
    </row>
    <row r="458" spans="1:3" x14ac:dyDescent="0.2">
      <c r="A458" s="9">
        <v>2021</v>
      </c>
      <c r="B458" s="9">
        <v>1365444</v>
      </c>
      <c r="C458" s="9" t="s">
        <v>2242</v>
      </c>
    </row>
    <row r="459" spans="1:3" x14ac:dyDescent="0.2">
      <c r="A459" s="9">
        <v>2021</v>
      </c>
      <c r="B459" s="9">
        <v>1179970</v>
      </c>
      <c r="C459" s="9" t="s">
        <v>2242</v>
      </c>
    </row>
    <row r="460" spans="1:3" x14ac:dyDescent="0.2">
      <c r="A460" s="9">
        <v>2021</v>
      </c>
      <c r="B460" s="9">
        <v>1179970</v>
      </c>
      <c r="C460" s="9" t="s">
        <v>2242</v>
      </c>
    </row>
    <row r="461" spans="1:3" x14ac:dyDescent="0.2">
      <c r="A461" s="9">
        <v>2021</v>
      </c>
      <c r="B461" s="9">
        <v>1308687</v>
      </c>
      <c r="C461" s="9" t="s">
        <v>2242</v>
      </c>
    </row>
    <row r="462" spans="1:3" x14ac:dyDescent="0.2">
      <c r="A462" s="9">
        <v>2021</v>
      </c>
      <c r="B462" s="9">
        <v>1117076</v>
      </c>
      <c r="C462" s="9" t="s">
        <v>2242</v>
      </c>
    </row>
    <row r="463" spans="1:3" x14ac:dyDescent="0.2">
      <c r="A463" s="9">
        <v>2021</v>
      </c>
      <c r="B463" s="9">
        <v>1103909</v>
      </c>
      <c r="C463" s="9" t="s">
        <v>2242</v>
      </c>
    </row>
    <row r="464" spans="1:3" x14ac:dyDescent="0.2">
      <c r="A464" s="9">
        <v>2021</v>
      </c>
      <c r="B464" s="9">
        <v>123336</v>
      </c>
      <c r="C464" s="9" t="s">
        <v>2242</v>
      </c>
    </row>
    <row r="465" spans="1:3" x14ac:dyDescent="0.2">
      <c r="A465" s="9">
        <v>2021</v>
      </c>
      <c r="B465" s="9">
        <v>1103692</v>
      </c>
      <c r="C465" s="9" t="s">
        <v>2242</v>
      </c>
    </row>
    <row r="466" spans="1:3" x14ac:dyDescent="0.2">
      <c r="A466" s="9">
        <v>2021</v>
      </c>
      <c r="B466" s="9">
        <v>1179970</v>
      </c>
      <c r="C466" s="9" t="s">
        <v>2242</v>
      </c>
    </row>
    <row r="467" spans="1:3" x14ac:dyDescent="0.2">
      <c r="A467" s="9">
        <v>2021</v>
      </c>
      <c r="B467" s="9">
        <v>1127924</v>
      </c>
      <c r="C467" s="9" t="s">
        <v>2242</v>
      </c>
    </row>
    <row r="468" spans="1:3" x14ac:dyDescent="0.2">
      <c r="A468" s="9">
        <v>2021</v>
      </c>
      <c r="B468" s="9">
        <v>1308687</v>
      </c>
      <c r="C468" s="9" t="s">
        <v>2242</v>
      </c>
    </row>
    <row r="469" spans="1:3" x14ac:dyDescent="0.2">
      <c r="A469" s="9">
        <v>2021</v>
      </c>
      <c r="B469" s="9">
        <v>1179970</v>
      </c>
      <c r="C469" s="9" t="s">
        <v>2242</v>
      </c>
    </row>
    <row r="470" spans="1:3" x14ac:dyDescent="0.2">
      <c r="A470" s="9">
        <v>2021</v>
      </c>
      <c r="B470" s="9">
        <v>1308687</v>
      </c>
      <c r="C470" s="9" t="s">
        <v>2242</v>
      </c>
    </row>
    <row r="471" spans="1:3" x14ac:dyDescent="0.2">
      <c r="A471" s="9">
        <v>2021</v>
      </c>
      <c r="B471" s="9">
        <v>1179970</v>
      </c>
      <c r="C471" s="9" t="s">
        <v>2242</v>
      </c>
    </row>
    <row r="472" spans="1:3" x14ac:dyDescent="0.2">
      <c r="A472" s="9">
        <v>2021</v>
      </c>
      <c r="B472" s="9">
        <v>1127927</v>
      </c>
      <c r="C472" s="9" t="s">
        <v>2242</v>
      </c>
    </row>
    <row r="473" spans="1:3" x14ac:dyDescent="0.2">
      <c r="A473" s="9">
        <v>2021</v>
      </c>
      <c r="B473" s="9">
        <v>123336</v>
      </c>
      <c r="C473" s="9" t="s">
        <v>2242</v>
      </c>
    </row>
    <row r="474" spans="1:3" x14ac:dyDescent="0.2">
      <c r="A474" s="9">
        <v>2021</v>
      </c>
      <c r="B474" s="9">
        <v>123336</v>
      </c>
      <c r="C474" s="9" t="s">
        <v>2242</v>
      </c>
    </row>
    <row r="475" spans="1:3" x14ac:dyDescent="0.2">
      <c r="A475" s="9">
        <v>2021</v>
      </c>
      <c r="B475" s="9">
        <v>1127924</v>
      </c>
      <c r="C475" s="9" t="s">
        <v>2242</v>
      </c>
    </row>
    <row r="476" spans="1:3" x14ac:dyDescent="0.2">
      <c r="A476" s="9">
        <v>2021</v>
      </c>
      <c r="B476" s="9">
        <v>1103692</v>
      </c>
      <c r="C476" s="9" t="s">
        <v>2242</v>
      </c>
    </row>
    <row r="477" spans="1:3" x14ac:dyDescent="0.2">
      <c r="A477" s="9">
        <v>2021</v>
      </c>
      <c r="B477" s="9">
        <v>1308687</v>
      </c>
      <c r="C477" s="9" t="s">
        <v>2242</v>
      </c>
    </row>
    <row r="478" spans="1:3" x14ac:dyDescent="0.2">
      <c r="A478" s="9">
        <v>2021</v>
      </c>
      <c r="B478" s="9">
        <v>1127924</v>
      </c>
      <c r="C478" s="9" t="s">
        <v>2242</v>
      </c>
    </row>
    <row r="479" spans="1:3" x14ac:dyDescent="0.2">
      <c r="A479" s="9">
        <v>2021</v>
      </c>
      <c r="B479" s="9">
        <v>1117076</v>
      </c>
      <c r="C479" s="9" t="s">
        <v>2242</v>
      </c>
    </row>
    <row r="480" spans="1:3" x14ac:dyDescent="0.2">
      <c r="A480" s="9">
        <v>2021</v>
      </c>
      <c r="B480" s="9">
        <v>1308687</v>
      </c>
      <c r="C480" s="9" t="s">
        <v>2242</v>
      </c>
    </row>
    <row r="481" spans="1:3" x14ac:dyDescent="0.2">
      <c r="A481" s="9">
        <v>2021</v>
      </c>
      <c r="B481" s="9">
        <v>1179970</v>
      </c>
      <c r="C481" s="9" t="s">
        <v>2242</v>
      </c>
    </row>
    <row r="482" spans="1:3" x14ac:dyDescent="0.2">
      <c r="A482" s="9">
        <v>2021</v>
      </c>
      <c r="B482" s="9">
        <v>1308687</v>
      </c>
      <c r="C482" s="9" t="s">
        <v>2242</v>
      </c>
    </row>
    <row r="483" spans="1:3" x14ac:dyDescent="0.2">
      <c r="A483" s="9">
        <v>2021</v>
      </c>
      <c r="B483" s="9">
        <v>1127924</v>
      </c>
      <c r="C483" s="9" t="s">
        <v>2242</v>
      </c>
    </row>
    <row r="484" spans="1:3" x14ac:dyDescent="0.2">
      <c r="A484" s="9">
        <v>2021</v>
      </c>
      <c r="B484" s="9">
        <v>1308687</v>
      </c>
      <c r="C484" s="9" t="s">
        <v>2242</v>
      </c>
    </row>
    <row r="485" spans="1:3" x14ac:dyDescent="0.2">
      <c r="A485" s="9">
        <v>2021</v>
      </c>
      <c r="B485" s="9">
        <v>1308687</v>
      </c>
      <c r="C485" s="9" t="s">
        <v>2242</v>
      </c>
    </row>
    <row r="486" spans="1:3" x14ac:dyDescent="0.2">
      <c r="A486" s="9">
        <v>2021</v>
      </c>
      <c r="B486" s="9">
        <v>1308687</v>
      </c>
      <c r="C486" s="9" t="s">
        <v>2242</v>
      </c>
    </row>
    <row r="487" spans="1:3" x14ac:dyDescent="0.2">
      <c r="A487" s="9">
        <v>2021</v>
      </c>
      <c r="B487" s="9">
        <v>1103692</v>
      </c>
      <c r="C487" s="9" t="s">
        <v>2242</v>
      </c>
    </row>
    <row r="488" spans="1:3" x14ac:dyDescent="0.2">
      <c r="A488" s="9">
        <v>2021</v>
      </c>
      <c r="B488" s="9">
        <v>108730</v>
      </c>
      <c r="C488" s="9" t="s">
        <v>2242</v>
      </c>
    </row>
    <row r="489" spans="1:3" x14ac:dyDescent="0.2">
      <c r="A489" s="9">
        <v>2021</v>
      </c>
      <c r="B489" s="9">
        <v>1179970</v>
      </c>
      <c r="C489" s="9" t="s">
        <v>2242</v>
      </c>
    </row>
    <row r="490" spans="1:3" x14ac:dyDescent="0.2">
      <c r="A490" s="9">
        <v>2021</v>
      </c>
      <c r="B490" s="9">
        <v>1127926</v>
      </c>
      <c r="C490" s="9" t="s">
        <v>2242</v>
      </c>
    </row>
    <row r="491" spans="1:3" x14ac:dyDescent="0.2">
      <c r="A491" s="9">
        <v>2021</v>
      </c>
      <c r="B491" s="9">
        <v>1365444</v>
      </c>
      <c r="C491" s="9" t="s">
        <v>2242</v>
      </c>
    </row>
    <row r="492" spans="1:3" x14ac:dyDescent="0.2">
      <c r="A492" s="9">
        <v>2021</v>
      </c>
      <c r="B492" s="9">
        <v>1127926</v>
      </c>
      <c r="C492" s="9" t="s">
        <v>2242</v>
      </c>
    </row>
    <row r="493" spans="1:3" x14ac:dyDescent="0.2">
      <c r="A493" s="9">
        <v>2021</v>
      </c>
      <c r="B493" s="9">
        <v>1319230</v>
      </c>
      <c r="C493" s="9" t="s">
        <v>2242</v>
      </c>
    </row>
    <row r="494" spans="1:3" x14ac:dyDescent="0.2">
      <c r="A494" s="9">
        <v>2021</v>
      </c>
      <c r="B494" s="9">
        <v>123336</v>
      </c>
      <c r="C494" s="9" t="s">
        <v>2242</v>
      </c>
    </row>
    <row r="495" spans="1:3" x14ac:dyDescent="0.2">
      <c r="A495" s="9">
        <v>2021</v>
      </c>
      <c r="B495" s="9">
        <v>1179970</v>
      </c>
      <c r="C495" s="9" t="s">
        <v>2242</v>
      </c>
    </row>
    <row r="496" spans="1:3" x14ac:dyDescent="0.2">
      <c r="A496" s="9">
        <v>2021</v>
      </c>
      <c r="B496" s="9">
        <v>1179970</v>
      </c>
      <c r="C496" s="9" t="s">
        <v>2242</v>
      </c>
    </row>
    <row r="497" spans="1:3" x14ac:dyDescent="0.2">
      <c r="A497" s="9">
        <v>2021</v>
      </c>
      <c r="B497" s="9">
        <v>1319230</v>
      </c>
      <c r="C497" s="9" t="s">
        <v>2242</v>
      </c>
    </row>
    <row r="498" spans="1:3" x14ac:dyDescent="0.2">
      <c r="A498" s="9">
        <v>2021</v>
      </c>
      <c r="B498" s="9">
        <v>108730</v>
      </c>
      <c r="C498" s="9" t="s">
        <v>2242</v>
      </c>
    </row>
    <row r="499" spans="1:3" x14ac:dyDescent="0.2">
      <c r="A499" s="9">
        <v>2021</v>
      </c>
      <c r="B499" s="9">
        <v>1179970</v>
      </c>
      <c r="C499" s="9" t="s">
        <v>2242</v>
      </c>
    </row>
    <row r="500" spans="1:3" x14ac:dyDescent="0.2">
      <c r="A500" s="9">
        <v>2021</v>
      </c>
      <c r="B500" s="9">
        <v>1179970</v>
      </c>
      <c r="C500" s="9" t="s">
        <v>2242</v>
      </c>
    </row>
    <row r="501" spans="1:3" x14ac:dyDescent="0.2">
      <c r="A501" s="9">
        <v>2021</v>
      </c>
      <c r="B501" s="9">
        <v>1308687</v>
      </c>
      <c r="C501" s="9" t="s">
        <v>2242</v>
      </c>
    </row>
    <row r="502" spans="1:3" x14ac:dyDescent="0.2">
      <c r="A502" s="9">
        <v>2021</v>
      </c>
      <c r="B502" s="9">
        <v>1103909</v>
      </c>
      <c r="C502" s="9" t="s">
        <v>2242</v>
      </c>
    </row>
    <row r="503" spans="1:3" x14ac:dyDescent="0.2">
      <c r="A503" s="9">
        <v>2021</v>
      </c>
      <c r="B503" s="9">
        <v>1179970</v>
      </c>
      <c r="C503" s="9" t="s">
        <v>2242</v>
      </c>
    </row>
    <row r="504" spans="1:3" x14ac:dyDescent="0.2">
      <c r="A504" s="9">
        <v>2021</v>
      </c>
      <c r="B504" s="9">
        <v>1179970</v>
      </c>
      <c r="C504" s="9" t="s">
        <v>2242</v>
      </c>
    </row>
    <row r="505" spans="1:3" x14ac:dyDescent="0.2">
      <c r="A505" s="9">
        <v>2021</v>
      </c>
      <c r="B505" s="9">
        <v>108730</v>
      </c>
      <c r="C505" s="9" t="s">
        <v>2242</v>
      </c>
    </row>
    <row r="506" spans="1:3" x14ac:dyDescent="0.2">
      <c r="A506" s="9">
        <v>2021</v>
      </c>
      <c r="B506" s="9">
        <v>1179970</v>
      </c>
      <c r="C506" s="9" t="s">
        <v>2242</v>
      </c>
    </row>
    <row r="507" spans="1:3" x14ac:dyDescent="0.2">
      <c r="A507" s="9">
        <v>2021</v>
      </c>
      <c r="B507" s="9">
        <v>123336</v>
      </c>
      <c r="C507" s="9" t="s">
        <v>2242</v>
      </c>
    </row>
    <row r="508" spans="1:3" x14ac:dyDescent="0.2">
      <c r="A508" s="9">
        <v>2021</v>
      </c>
      <c r="B508" s="9">
        <v>1127926</v>
      </c>
      <c r="C508" s="9" t="s">
        <v>2242</v>
      </c>
    </row>
    <row r="509" spans="1:3" x14ac:dyDescent="0.2">
      <c r="A509" s="9">
        <v>2021</v>
      </c>
      <c r="B509" s="9">
        <v>1179970</v>
      </c>
      <c r="C509" s="9" t="s">
        <v>2242</v>
      </c>
    </row>
    <row r="510" spans="1:3" x14ac:dyDescent="0.2">
      <c r="A510" s="9">
        <v>2021</v>
      </c>
      <c r="B510" s="9">
        <v>1179970</v>
      </c>
      <c r="C510" s="9" t="s">
        <v>2242</v>
      </c>
    </row>
    <row r="511" spans="1:3" x14ac:dyDescent="0.2">
      <c r="A511" s="9">
        <v>2021</v>
      </c>
      <c r="B511" s="9">
        <v>108730</v>
      </c>
      <c r="C511" s="9" t="s">
        <v>2242</v>
      </c>
    </row>
    <row r="512" spans="1:3" x14ac:dyDescent="0.2">
      <c r="A512" s="9">
        <v>2021</v>
      </c>
      <c r="B512" s="9">
        <v>108730</v>
      </c>
      <c r="C512" s="9" t="s">
        <v>2242</v>
      </c>
    </row>
    <row r="513" spans="1:3" x14ac:dyDescent="0.2">
      <c r="A513" s="9">
        <v>2021</v>
      </c>
      <c r="B513" s="9">
        <v>1365444</v>
      </c>
      <c r="C513" s="9" t="s">
        <v>2242</v>
      </c>
    </row>
    <row r="514" spans="1:3" x14ac:dyDescent="0.2">
      <c r="A514" s="9">
        <v>2021</v>
      </c>
      <c r="B514" s="9">
        <v>1179970</v>
      </c>
      <c r="C514" s="9" t="s">
        <v>2242</v>
      </c>
    </row>
    <row r="515" spans="1:3" x14ac:dyDescent="0.2">
      <c r="A515" s="9">
        <v>2021</v>
      </c>
      <c r="B515" s="9">
        <v>1179970</v>
      </c>
      <c r="C515" s="9" t="s">
        <v>2242</v>
      </c>
    </row>
    <row r="516" spans="1:3" x14ac:dyDescent="0.2">
      <c r="A516" s="9">
        <v>2021</v>
      </c>
      <c r="B516" s="9">
        <v>1179970</v>
      </c>
      <c r="C516" s="9" t="s">
        <v>2242</v>
      </c>
    </row>
    <row r="517" spans="1:3" x14ac:dyDescent="0.2">
      <c r="A517" s="9">
        <v>2021</v>
      </c>
      <c r="B517" s="9">
        <v>1103909</v>
      </c>
      <c r="C517" s="9" t="s">
        <v>2242</v>
      </c>
    </row>
    <row r="518" spans="1:3" x14ac:dyDescent="0.2">
      <c r="A518" s="9">
        <v>2021</v>
      </c>
      <c r="B518" s="9">
        <v>1127924</v>
      </c>
      <c r="C518" s="9" t="s">
        <v>2242</v>
      </c>
    </row>
    <row r="519" spans="1:3" x14ac:dyDescent="0.2">
      <c r="A519" s="9">
        <v>2021</v>
      </c>
      <c r="B519" s="9">
        <v>1365444</v>
      </c>
      <c r="C519" s="9" t="s">
        <v>2242</v>
      </c>
    </row>
    <row r="520" spans="1:3" x14ac:dyDescent="0.2">
      <c r="A520" s="9">
        <v>2021</v>
      </c>
      <c r="B520" s="9">
        <v>108730</v>
      </c>
      <c r="C520" s="9" t="s">
        <v>2242</v>
      </c>
    </row>
    <row r="521" spans="1:3" x14ac:dyDescent="0.2">
      <c r="A521" s="9">
        <v>2021</v>
      </c>
      <c r="B521" s="9">
        <v>1308687</v>
      </c>
      <c r="C521" s="9" t="s">
        <v>2242</v>
      </c>
    </row>
    <row r="522" spans="1:3" x14ac:dyDescent="0.2">
      <c r="A522" s="9">
        <v>2021</v>
      </c>
      <c r="B522" s="9">
        <v>1308687</v>
      </c>
      <c r="C522" s="9" t="s">
        <v>2242</v>
      </c>
    </row>
    <row r="523" spans="1:3" x14ac:dyDescent="0.2">
      <c r="A523" s="9">
        <v>2021</v>
      </c>
      <c r="B523" s="9">
        <v>123336</v>
      </c>
      <c r="C523" s="9" t="s">
        <v>2242</v>
      </c>
    </row>
    <row r="524" spans="1:3" x14ac:dyDescent="0.2">
      <c r="A524" s="9">
        <v>2021</v>
      </c>
      <c r="B524" s="9">
        <v>123336</v>
      </c>
      <c r="C524" s="9" t="s">
        <v>2242</v>
      </c>
    </row>
    <row r="525" spans="1:3" x14ac:dyDescent="0.2">
      <c r="A525" s="9">
        <v>2021</v>
      </c>
      <c r="B525" s="9">
        <v>123336</v>
      </c>
      <c r="C525" s="9" t="s">
        <v>2242</v>
      </c>
    </row>
    <row r="526" spans="1:3" x14ac:dyDescent="0.2">
      <c r="A526" s="9">
        <v>2021</v>
      </c>
      <c r="B526" s="9">
        <v>150129</v>
      </c>
    </row>
    <row r="527" spans="1:3" x14ac:dyDescent="0.2">
      <c r="A527" s="9">
        <v>2021</v>
      </c>
      <c r="B527" s="9">
        <v>1103832</v>
      </c>
    </row>
    <row r="528" spans="1:3" x14ac:dyDescent="0.2">
      <c r="A528" s="9">
        <v>2021</v>
      </c>
      <c r="B528" s="9">
        <v>150129</v>
      </c>
    </row>
    <row r="529" spans="1:2" x14ac:dyDescent="0.2">
      <c r="A529" s="9">
        <v>2021</v>
      </c>
      <c r="B529" s="9">
        <v>1103832</v>
      </c>
    </row>
    <row r="530" spans="1:2" x14ac:dyDescent="0.2">
      <c r="A530" s="9">
        <v>2021</v>
      </c>
      <c r="B530" s="9">
        <v>1127925</v>
      </c>
    </row>
    <row r="531" spans="1:2" x14ac:dyDescent="0.2">
      <c r="A531" s="9">
        <v>2021</v>
      </c>
      <c r="B531" s="9">
        <v>1103832</v>
      </c>
    </row>
    <row r="532" spans="1:2" x14ac:dyDescent="0.2">
      <c r="A532" s="9">
        <v>2021</v>
      </c>
      <c r="B532" s="9">
        <v>123336</v>
      </c>
    </row>
    <row r="533" spans="1:2" x14ac:dyDescent="0.2">
      <c r="A533" s="9">
        <v>2021</v>
      </c>
      <c r="B533" s="9">
        <v>1270538</v>
      </c>
    </row>
    <row r="534" spans="1:2" x14ac:dyDescent="0.2">
      <c r="A534" s="9">
        <v>2021</v>
      </c>
      <c r="B534" s="9">
        <v>123336</v>
      </c>
    </row>
    <row r="535" spans="1:2" x14ac:dyDescent="0.2">
      <c r="A535" s="9">
        <v>2021</v>
      </c>
      <c r="B535" s="9">
        <v>122845</v>
      </c>
    </row>
    <row r="536" spans="1:2" x14ac:dyDescent="0.2">
      <c r="A536" s="9">
        <v>2021</v>
      </c>
      <c r="B536" s="9">
        <v>1103832</v>
      </c>
    </row>
    <row r="537" spans="1:2" x14ac:dyDescent="0.2">
      <c r="A537" s="9">
        <v>2021</v>
      </c>
      <c r="B537" s="9">
        <v>150129</v>
      </c>
    </row>
    <row r="538" spans="1:2" x14ac:dyDescent="0.2">
      <c r="A538" s="9">
        <v>2021</v>
      </c>
      <c r="B538" s="9">
        <v>1127925</v>
      </c>
    </row>
    <row r="539" spans="1:2" x14ac:dyDescent="0.2">
      <c r="A539" s="9">
        <v>2021</v>
      </c>
      <c r="B539" s="9">
        <v>1270538</v>
      </c>
    </row>
    <row r="540" spans="1:2" x14ac:dyDescent="0.2">
      <c r="A540" s="9">
        <v>2021</v>
      </c>
      <c r="B540" s="9">
        <v>122845</v>
      </c>
    </row>
    <row r="541" spans="1:2" x14ac:dyDescent="0.2">
      <c r="A541" s="9">
        <v>2021</v>
      </c>
      <c r="B541" s="9">
        <v>1127925</v>
      </c>
    </row>
    <row r="542" spans="1:2" x14ac:dyDescent="0.2">
      <c r="A542" s="9">
        <v>2021</v>
      </c>
      <c r="B542" s="9">
        <v>1103832</v>
      </c>
    </row>
    <row r="543" spans="1:2" x14ac:dyDescent="0.2">
      <c r="A543" s="9">
        <v>2021</v>
      </c>
      <c r="B543" s="9">
        <v>122845</v>
      </c>
    </row>
    <row r="544" spans="1:2" x14ac:dyDescent="0.2">
      <c r="A544" s="9">
        <v>2021</v>
      </c>
      <c r="B544" s="9">
        <v>1127927</v>
      </c>
    </row>
    <row r="545" spans="1:2" x14ac:dyDescent="0.2">
      <c r="A545" s="9">
        <v>2021</v>
      </c>
      <c r="B545" s="9">
        <v>150129</v>
      </c>
    </row>
    <row r="546" spans="1:2" x14ac:dyDescent="0.2">
      <c r="A546" s="9">
        <v>2021</v>
      </c>
      <c r="B546" s="9">
        <v>1270538</v>
      </c>
    </row>
    <row r="547" spans="1:2" x14ac:dyDescent="0.2">
      <c r="A547" s="9">
        <v>2021</v>
      </c>
      <c r="B547" s="9">
        <v>1270538</v>
      </c>
    </row>
    <row r="548" spans="1:2" x14ac:dyDescent="0.2">
      <c r="A548" s="9">
        <v>2021</v>
      </c>
      <c r="B548" s="9">
        <v>150129</v>
      </c>
    </row>
    <row r="549" spans="1:2" x14ac:dyDescent="0.2">
      <c r="A549" s="9">
        <v>2021</v>
      </c>
      <c r="B549" s="9">
        <v>122845</v>
      </c>
    </row>
    <row r="550" spans="1:2" x14ac:dyDescent="0.2">
      <c r="A550" s="9">
        <v>2021</v>
      </c>
      <c r="B550" s="9">
        <v>1270538</v>
      </c>
    </row>
    <row r="551" spans="1:2" x14ac:dyDescent="0.2">
      <c r="A551" s="9">
        <v>2021</v>
      </c>
      <c r="B551" s="9">
        <v>123336</v>
      </c>
    </row>
    <row r="552" spans="1:2" x14ac:dyDescent="0.2">
      <c r="A552" s="9">
        <v>2021</v>
      </c>
      <c r="B552" s="9">
        <v>150129</v>
      </c>
    </row>
    <row r="553" spans="1:2" x14ac:dyDescent="0.2">
      <c r="A553" s="9">
        <v>2021</v>
      </c>
      <c r="B553" s="9">
        <v>1103832</v>
      </c>
    </row>
    <row r="554" spans="1:2" x14ac:dyDescent="0.2">
      <c r="A554" s="9">
        <v>2021</v>
      </c>
      <c r="B554" s="9">
        <v>122845</v>
      </c>
    </row>
    <row r="555" spans="1:2" x14ac:dyDescent="0.2">
      <c r="A555" s="9">
        <v>2021</v>
      </c>
      <c r="B555" s="9">
        <v>1103832</v>
      </c>
    </row>
    <row r="556" spans="1:2" x14ac:dyDescent="0.2">
      <c r="A556" s="9">
        <v>2021</v>
      </c>
      <c r="B556" s="9">
        <v>122845</v>
      </c>
    </row>
    <row r="557" spans="1:2" x14ac:dyDescent="0.2">
      <c r="A557" s="9">
        <v>2021</v>
      </c>
      <c r="B557" s="9">
        <v>1127925</v>
      </c>
    </row>
    <row r="558" spans="1:2" x14ac:dyDescent="0.2">
      <c r="A558" s="9">
        <v>2021</v>
      </c>
      <c r="B558" s="9">
        <v>123336</v>
      </c>
    </row>
    <row r="559" spans="1:2" x14ac:dyDescent="0.2">
      <c r="A559" s="9">
        <v>2021</v>
      </c>
      <c r="B559" s="9">
        <v>1127925</v>
      </c>
    </row>
    <row r="560" spans="1:2" x14ac:dyDescent="0.2">
      <c r="A560" s="9">
        <v>2021</v>
      </c>
      <c r="B560" s="9">
        <v>122845</v>
      </c>
    </row>
    <row r="561" spans="1:2" x14ac:dyDescent="0.2">
      <c r="A561" s="9">
        <v>2021</v>
      </c>
      <c r="B561" s="9">
        <v>1127925</v>
      </c>
    </row>
    <row r="562" spans="1:2" x14ac:dyDescent="0.2">
      <c r="A562" s="9">
        <v>2021</v>
      </c>
      <c r="B562" s="9">
        <v>1127925</v>
      </c>
    </row>
    <row r="563" spans="1:2" x14ac:dyDescent="0.2">
      <c r="A563" s="9">
        <v>2021</v>
      </c>
      <c r="B563" s="9">
        <v>1127925</v>
      </c>
    </row>
    <row r="564" spans="1:2" x14ac:dyDescent="0.2">
      <c r="A564" s="9">
        <v>2021</v>
      </c>
      <c r="B564" s="9">
        <v>1127925</v>
      </c>
    </row>
    <row r="565" spans="1:2" x14ac:dyDescent="0.2">
      <c r="A565" s="9">
        <v>2021</v>
      </c>
      <c r="B565" s="9">
        <v>150129</v>
      </c>
    </row>
    <row r="566" spans="1:2" x14ac:dyDescent="0.2">
      <c r="A566" s="9">
        <v>2021</v>
      </c>
      <c r="B566" s="9">
        <v>122845</v>
      </c>
    </row>
    <row r="567" spans="1:2" x14ac:dyDescent="0.2">
      <c r="A567" s="9">
        <v>2021</v>
      </c>
      <c r="B567" s="9">
        <v>1103832</v>
      </c>
    </row>
    <row r="568" spans="1:2" x14ac:dyDescent="0.2">
      <c r="A568" s="9">
        <v>2021</v>
      </c>
      <c r="B568" s="9">
        <v>122845</v>
      </c>
    </row>
    <row r="569" spans="1:2" x14ac:dyDescent="0.2">
      <c r="A569" s="9">
        <v>2021</v>
      </c>
      <c r="B569" s="9">
        <v>150129</v>
      </c>
    </row>
    <row r="570" spans="1:2" x14ac:dyDescent="0.2">
      <c r="A570" s="9">
        <v>2021</v>
      </c>
      <c r="B570" s="9">
        <v>122845</v>
      </c>
    </row>
    <row r="571" spans="1:2" x14ac:dyDescent="0.2">
      <c r="A571" s="9">
        <v>2021</v>
      </c>
      <c r="B571" s="9">
        <v>1127925</v>
      </c>
    </row>
    <row r="572" spans="1:2" x14ac:dyDescent="0.2">
      <c r="A572" s="9">
        <v>2021</v>
      </c>
      <c r="B572" s="9">
        <v>1127925</v>
      </c>
    </row>
    <row r="573" spans="1:2" x14ac:dyDescent="0.2">
      <c r="A573" s="9">
        <v>2021</v>
      </c>
      <c r="B573" s="9">
        <v>122845</v>
      </c>
    </row>
    <row r="574" spans="1:2" x14ac:dyDescent="0.2">
      <c r="A574" s="9">
        <v>2021</v>
      </c>
      <c r="B574" s="9">
        <v>122845</v>
      </c>
    </row>
    <row r="575" spans="1:2" x14ac:dyDescent="0.2">
      <c r="A575" s="9">
        <v>2021</v>
      </c>
      <c r="B575" s="9">
        <v>1117076</v>
      </c>
    </row>
    <row r="576" spans="1:2" x14ac:dyDescent="0.2">
      <c r="A576" s="9">
        <v>2021</v>
      </c>
      <c r="B576" s="9">
        <v>122845</v>
      </c>
    </row>
    <row r="577" spans="1:2" x14ac:dyDescent="0.2">
      <c r="A577" s="9">
        <v>2021</v>
      </c>
      <c r="B577" s="9">
        <v>1127925</v>
      </c>
    </row>
    <row r="578" spans="1:2" x14ac:dyDescent="0.2">
      <c r="A578" s="9">
        <v>2021</v>
      </c>
      <c r="B578" s="9">
        <v>122845</v>
      </c>
    </row>
    <row r="579" spans="1:2" x14ac:dyDescent="0.2">
      <c r="A579" s="9">
        <v>2021</v>
      </c>
      <c r="B579" s="9">
        <v>122845</v>
      </c>
    </row>
    <row r="580" spans="1:2" x14ac:dyDescent="0.2">
      <c r="A580" s="9">
        <v>2021</v>
      </c>
      <c r="B580" s="9">
        <v>122845</v>
      </c>
    </row>
    <row r="581" spans="1:2" x14ac:dyDescent="0.2">
      <c r="A581" s="9">
        <v>2021</v>
      </c>
      <c r="B581" s="9">
        <v>122845</v>
      </c>
    </row>
    <row r="582" spans="1:2" x14ac:dyDescent="0.2">
      <c r="A582" s="9">
        <v>2021</v>
      </c>
      <c r="B582" s="9">
        <v>122845</v>
      </c>
    </row>
    <row r="583" spans="1:2" x14ac:dyDescent="0.2">
      <c r="A583" s="9">
        <v>2021</v>
      </c>
      <c r="B583" s="9">
        <v>1127925</v>
      </c>
    </row>
    <row r="584" spans="1:2" x14ac:dyDescent="0.2">
      <c r="A584" s="9">
        <v>2021</v>
      </c>
      <c r="B584" s="9">
        <v>1270538</v>
      </c>
    </row>
    <row r="585" spans="1:2" x14ac:dyDescent="0.2">
      <c r="A585" s="9">
        <v>2021</v>
      </c>
      <c r="B585" s="9">
        <v>122845</v>
      </c>
    </row>
    <row r="586" spans="1:2" x14ac:dyDescent="0.2">
      <c r="A586" s="9">
        <v>2021</v>
      </c>
      <c r="B586" s="9">
        <v>122845</v>
      </c>
    </row>
    <row r="587" spans="1:2" x14ac:dyDescent="0.2">
      <c r="A587" s="9">
        <v>2021</v>
      </c>
      <c r="B587" s="9">
        <v>122845</v>
      </c>
    </row>
    <row r="588" spans="1:2" x14ac:dyDescent="0.2">
      <c r="A588" s="9">
        <v>2021</v>
      </c>
      <c r="B588" s="9">
        <v>1270538</v>
      </c>
    </row>
    <row r="589" spans="1:2" x14ac:dyDescent="0.2">
      <c r="A589" s="9">
        <v>2021</v>
      </c>
      <c r="B589" s="9">
        <v>122845</v>
      </c>
    </row>
    <row r="590" spans="1:2" x14ac:dyDescent="0.2">
      <c r="A590" s="9">
        <v>2021</v>
      </c>
      <c r="B590" s="9">
        <v>122845</v>
      </c>
    </row>
    <row r="591" spans="1:2" x14ac:dyDescent="0.2">
      <c r="A591" s="9">
        <v>2021</v>
      </c>
      <c r="B591" s="9">
        <v>1127925</v>
      </c>
    </row>
    <row r="592" spans="1:2" x14ac:dyDescent="0.2">
      <c r="A592" s="9">
        <v>2021</v>
      </c>
      <c r="B592" s="9">
        <v>1127925</v>
      </c>
    </row>
    <row r="593" spans="1:2" x14ac:dyDescent="0.2">
      <c r="A593" s="9">
        <v>2021</v>
      </c>
      <c r="B593" s="9">
        <v>1127925</v>
      </c>
    </row>
    <row r="594" spans="1:2" x14ac:dyDescent="0.2">
      <c r="A594" s="9">
        <v>2021</v>
      </c>
      <c r="B594" s="9">
        <v>1270538</v>
      </c>
    </row>
    <row r="595" spans="1:2" x14ac:dyDescent="0.2">
      <c r="A595" s="9">
        <v>2021</v>
      </c>
      <c r="B595" s="9">
        <v>122845</v>
      </c>
    </row>
    <row r="596" spans="1:2" x14ac:dyDescent="0.2">
      <c r="A596" s="9">
        <v>2021</v>
      </c>
      <c r="B596" s="9">
        <v>150129</v>
      </c>
    </row>
    <row r="597" spans="1:2" x14ac:dyDescent="0.2">
      <c r="A597" s="9">
        <v>2021</v>
      </c>
      <c r="B597" s="9">
        <v>122845</v>
      </c>
    </row>
    <row r="598" spans="1:2" x14ac:dyDescent="0.2">
      <c r="A598" s="9">
        <v>2021</v>
      </c>
      <c r="B598" s="9">
        <v>1270538</v>
      </c>
    </row>
    <row r="599" spans="1:2" x14ac:dyDescent="0.2">
      <c r="A599" s="9">
        <v>2021</v>
      </c>
      <c r="B599" s="9">
        <v>122845</v>
      </c>
    </row>
    <row r="600" spans="1:2" x14ac:dyDescent="0.2">
      <c r="A600" s="9">
        <v>2021</v>
      </c>
      <c r="B600" s="9">
        <v>1127925</v>
      </c>
    </row>
    <row r="601" spans="1:2" x14ac:dyDescent="0.2">
      <c r="A601" s="9">
        <v>2021</v>
      </c>
      <c r="B601" s="9">
        <v>122845</v>
      </c>
    </row>
    <row r="602" spans="1:2" x14ac:dyDescent="0.2">
      <c r="A602" s="9">
        <v>2021</v>
      </c>
      <c r="B602" s="9">
        <v>1127925</v>
      </c>
    </row>
    <row r="603" spans="1:2" x14ac:dyDescent="0.2">
      <c r="A603" s="9">
        <v>2021</v>
      </c>
      <c r="B603" s="9">
        <v>1127925</v>
      </c>
    </row>
    <row r="604" spans="1:2" x14ac:dyDescent="0.2">
      <c r="A604" s="9">
        <v>2021</v>
      </c>
      <c r="B604" s="9">
        <v>122845</v>
      </c>
    </row>
    <row r="605" spans="1:2" x14ac:dyDescent="0.2">
      <c r="A605" s="9">
        <v>2021</v>
      </c>
      <c r="B605" s="9">
        <v>1127925</v>
      </c>
    </row>
    <row r="606" spans="1:2" x14ac:dyDescent="0.2">
      <c r="A606" s="9">
        <v>2021</v>
      </c>
      <c r="B606" s="9">
        <v>1127925</v>
      </c>
    </row>
    <row r="607" spans="1:2" x14ac:dyDescent="0.2">
      <c r="A607" s="9">
        <v>2021</v>
      </c>
      <c r="B607" s="9">
        <v>122845</v>
      </c>
    </row>
    <row r="608" spans="1:2" x14ac:dyDescent="0.2">
      <c r="A608" s="9">
        <v>2021</v>
      </c>
      <c r="B608" s="9">
        <v>1127925</v>
      </c>
    </row>
    <row r="609" spans="1:2" x14ac:dyDescent="0.2">
      <c r="A609" s="9">
        <v>2021</v>
      </c>
      <c r="B609" s="9">
        <v>122845</v>
      </c>
    </row>
    <row r="610" spans="1:2" x14ac:dyDescent="0.2">
      <c r="A610" s="9">
        <v>2021</v>
      </c>
      <c r="B610" s="9">
        <v>122845</v>
      </c>
    </row>
    <row r="611" spans="1:2" x14ac:dyDescent="0.2">
      <c r="A611" s="9">
        <v>2021</v>
      </c>
      <c r="B611" s="9">
        <v>122845</v>
      </c>
    </row>
    <row r="612" spans="1:2" x14ac:dyDescent="0.2">
      <c r="A612" s="9">
        <v>2021</v>
      </c>
      <c r="B612" s="9">
        <v>150129</v>
      </c>
    </row>
    <row r="613" spans="1:2" x14ac:dyDescent="0.2">
      <c r="A613" s="9">
        <v>2021</v>
      </c>
      <c r="B613" s="9">
        <v>1270538</v>
      </c>
    </row>
    <row r="614" spans="1:2" x14ac:dyDescent="0.2">
      <c r="A614" s="9">
        <v>2021</v>
      </c>
      <c r="B614" s="9">
        <v>1127925</v>
      </c>
    </row>
    <row r="615" spans="1:2" x14ac:dyDescent="0.2">
      <c r="A615" s="9">
        <v>2021</v>
      </c>
      <c r="B615" s="9">
        <v>150129</v>
      </c>
    </row>
    <row r="616" spans="1:2" x14ac:dyDescent="0.2">
      <c r="A616" s="9">
        <v>2021</v>
      </c>
      <c r="B616" s="9">
        <v>1127925</v>
      </c>
    </row>
    <row r="617" spans="1:2" x14ac:dyDescent="0.2">
      <c r="A617" s="9">
        <v>2021</v>
      </c>
      <c r="B617" s="9">
        <v>122845</v>
      </c>
    </row>
    <row r="618" spans="1:2" x14ac:dyDescent="0.2">
      <c r="A618" s="9">
        <v>2021</v>
      </c>
      <c r="B618" s="9">
        <v>122845</v>
      </c>
    </row>
    <row r="619" spans="1:2" x14ac:dyDescent="0.2">
      <c r="A619" s="9">
        <v>2021</v>
      </c>
      <c r="B619" s="9">
        <v>122845</v>
      </c>
    </row>
    <row r="620" spans="1:2" x14ac:dyDescent="0.2">
      <c r="A620" s="9">
        <v>2021</v>
      </c>
      <c r="B620" s="9">
        <v>122845</v>
      </c>
    </row>
    <row r="621" spans="1:2" x14ac:dyDescent="0.2">
      <c r="A621" s="9">
        <v>2021</v>
      </c>
      <c r="B621" s="9">
        <v>122845</v>
      </c>
    </row>
    <row r="622" spans="1:2" x14ac:dyDescent="0.2">
      <c r="A622" s="9">
        <v>2021</v>
      </c>
      <c r="B622" s="9">
        <v>122845</v>
      </c>
    </row>
    <row r="623" spans="1:2" x14ac:dyDescent="0.2">
      <c r="A623" s="9">
        <v>2021</v>
      </c>
      <c r="B623" s="9">
        <v>122845</v>
      </c>
    </row>
    <row r="624" spans="1:2" x14ac:dyDescent="0.2">
      <c r="A624" s="9">
        <v>2021</v>
      </c>
      <c r="B624" s="9">
        <v>122845</v>
      </c>
    </row>
    <row r="625" spans="1:2" x14ac:dyDescent="0.2">
      <c r="A625" s="9">
        <v>2021</v>
      </c>
      <c r="B625" s="9">
        <v>122845</v>
      </c>
    </row>
    <row r="626" spans="1:2" x14ac:dyDescent="0.2">
      <c r="A626" s="9">
        <v>2021</v>
      </c>
      <c r="B626" s="9">
        <v>1270538</v>
      </c>
    </row>
    <row r="627" spans="1:2" x14ac:dyDescent="0.2">
      <c r="A627" s="9">
        <v>2021</v>
      </c>
      <c r="B627" s="9">
        <v>122845</v>
      </c>
    </row>
    <row r="628" spans="1:2" x14ac:dyDescent="0.2">
      <c r="A628" s="9">
        <v>2021</v>
      </c>
      <c r="B628" s="9">
        <v>1270538</v>
      </c>
    </row>
    <row r="629" spans="1:2" x14ac:dyDescent="0.2">
      <c r="A629" s="9">
        <v>2021</v>
      </c>
      <c r="B629" s="9">
        <v>1127925</v>
      </c>
    </row>
    <row r="630" spans="1:2" x14ac:dyDescent="0.2">
      <c r="A630" s="9">
        <v>2021</v>
      </c>
      <c r="B630" s="9">
        <v>1127925</v>
      </c>
    </row>
    <row r="631" spans="1:2" x14ac:dyDescent="0.2">
      <c r="A631" s="9">
        <v>2021</v>
      </c>
      <c r="B631" s="9">
        <v>1127925</v>
      </c>
    </row>
    <row r="632" spans="1:2" x14ac:dyDescent="0.2">
      <c r="A632" s="9">
        <v>2021</v>
      </c>
      <c r="B632" s="9">
        <v>1308687</v>
      </c>
    </row>
    <row r="633" spans="1:2" x14ac:dyDescent="0.2">
      <c r="A633" s="9">
        <v>2021</v>
      </c>
      <c r="B633" s="9">
        <v>122845</v>
      </c>
    </row>
    <row r="634" spans="1:2" x14ac:dyDescent="0.2">
      <c r="A634" s="9">
        <v>2021</v>
      </c>
      <c r="B634" s="9">
        <v>122845</v>
      </c>
    </row>
    <row r="635" spans="1:2" x14ac:dyDescent="0.2">
      <c r="A635" s="9">
        <v>2021</v>
      </c>
      <c r="B635" s="9">
        <v>122845</v>
      </c>
    </row>
    <row r="636" spans="1:2" x14ac:dyDescent="0.2">
      <c r="A636" s="9">
        <v>2021</v>
      </c>
      <c r="B636" s="9">
        <v>122845</v>
      </c>
    </row>
    <row r="637" spans="1:2" x14ac:dyDescent="0.2">
      <c r="A637" s="9">
        <v>2021</v>
      </c>
      <c r="B637" s="9">
        <v>1270538</v>
      </c>
    </row>
    <row r="638" spans="1:2" x14ac:dyDescent="0.2">
      <c r="A638" s="9">
        <v>2021</v>
      </c>
      <c r="B638" s="9">
        <v>122845</v>
      </c>
    </row>
    <row r="639" spans="1:2" x14ac:dyDescent="0.2">
      <c r="A639" s="9">
        <v>2021</v>
      </c>
      <c r="B639" s="9">
        <v>1127925</v>
      </c>
    </row>
    <row r="640" spans="1:2" x14ac:dyDescent="0.2">
      <c r="A640" s="9">
        <v>2021</v>
      </c>
      <c r="B640" s="9">
        <v>122845</v>
      </c>
    </row>
    <row r="641" spans="1:2" x14ac:dyDescent="0.2">
      <c r="A641" s="9">
        <v>2021</v>
      </c>
      <c r="B641" s="9">
        <v>1270538</v>
      </c>
    </row>
    <row r="642" spans="1:2" x14ac:dyDescent="0.2">
      <c r="A642" s="9">
        <v>2021</v>
      </c>
      <c r="B642" s="9">
        <v>122845</v>
      </c>
    </row>
    <row r="643" spans="1:2" x14ac:dyDescent="0.2">
      <c r="A643" s="9">
        <v>2021</v>
      </c>
      <c r="B643" s="9">
        <v>1270538</v>
      </c>
    </row>
    <row r="644" spans="1:2" x14ac:dyDescent="0.2">
      <c r="A644" s="9">
        <v>2021</v>
      </c>
      <c r="B644" s="9">
        <v>1127925</v>
      </c>
    </row>
    <row r="645" spans="1:2" x14ac:dyDescent="0.2">
      <c r="A645" s="9">
        <v>2021</v>
      </c>
      <c r="B645" s="9">
        <v>122845</v>
      </c>
    </row>
    <row r="646" spans="1:2" x14ac:dyDescent="0.2">
      <c r="A646" s="9">
        <v>2021</v>
      </c>
      <c r="B646" s="9">
        <v>150129</v>
      </c>
    </row>
    <row r="647" spans="1:2" x14ac:dyDescent="0.2">
      <c r="A647" s="9">
        <v>2021</v>
      </c>
      <c r="B647" s="9">
        <v>1127925</v>
      </c>
    </row>
    <row r="648" spans="1:2" x14ac:dyDescent="0.2">
      <c r="A648" s="9">
        <v>2021</v>
      </c>
      <c r="B648" s="9">
        <v>1270538</v>
      </c>
    </row>
    <row r="649" spans="1:2" x14ac:dyDescent="0.2">
      <c r="A649" s="9">
        <v>2021</v>
      </c>
      <c r="B649" s="9">
        <v>1127925</v>
      </c>
    </row>
    <row r="650" spans="1:2" x14ac:dyDescent="0.2">
      <c r="A650" s="9">
        <v>2021</v>
      </c>
      <c r="B650" s="9">
        <v>122845</v>
      </c>
    </row>
    <row r="651" spans="1:2" x14ac:dyDescent="0.2">
      <c r="A651" s="9">
        <v>2021</v>
      </c>
      <c r="B651" s="9">
        <v>122845</v>
      </c>
    </row>
    <row r="652" spans="1:2" x14ac:dyDescent="0.2">
      <c r="A652" s="9">
        <v>2021</v>
      </c>
      <c r="B652" s="9">
        <v>122845</v>
      </c>
    </row>
    <row r="653" spans="1:2" x14ac:dyDescent="0.2">
      <c r="A653" s="9">
        <v>2021</v>
      </c>
      <c r="B653" s="9">
        <v>122845</v>
      </c>
    </row>
    <row r="654" spans="1:2" x14ac:dyDescent="0.2">
      <c r="A654" s="9">
        <v>2021</v>
      </c>
      <c r="B654" s="9">
        <v>122845</v>
      </c>
    </row>
    <row r="655" spans="1:2" x14ac:dyDescent="0.2">
      <c r="A655" s="9">
        <v>2021</v>
      </c>
      <c r="B655" s="9">
        <v>1270538</v>
      </c>
    </row>
    <row r="656" spans="1:2" x14ac:dyDescent="0.2">
      <c r="A656" s="9">
        <v>2021</v>
      </c>
      <c r="B656" s="9">
        <v>122845</v>
      </c>
    </row>
    <row r="657" spans="1:2" x14ac:dyDescent="0.2">
      <c r="A657" s="9">
        <v>2021</v>
      </c>
      <c r="B657" s="9">
        <v>1127925</v>
      </c>
    </row>
    <row r="658" spans="1:2" x14ac:dyDescent="0.2">
      <c r="A658" s="9">
        <v>2021</v>
      </c>
      <c r="B658" s="9">
        <v>122845</v>
      </c>
    </row>
    <row r="659" spans="1:2" x14ac:dyDescent="0.2">
      <c r="A659" s="9">
        <v>2021</v>
      </c>
      <c r="B659" s="9">
        <v>122845</v>
      </c>
    </row>
    <row r="660" spans="1:2" x14ac:dyDescent="0.2">
      <c r="A660" s="9">
        <v>2021</v>
      </c>
      <c r="B660" s="9">
        <v>122845</v>
      </c>
    </row>
    <row r="661" spans="1:2" x14ac:dyDescent="0.2">
      <c r="A661" s="9">
        <v>2021</v>
      </c>
      <c r="B661" s="9">
        <v>1127925</v>
      </c>
    </row>
    <row r="662" spans="1:2" x14ac:dyDescent="0.2">
      <c r="A662" s="9">
        <v>2021</v>
      </c>
      <c r="B662" s="9">
        <v>122845</v>
      </c>
    </row>
    <row r="663" spans="1:2" x14ac:dyDescent="0.2">
      <c r="A663" s="9">
        <v>2021</v>
      </c>
      <c r="B663" s="9">
        <v>122845</v>
      </c>
    </row>
    <row r="664" spans="1:2" x14ac:dyDescent="0.2">
      <c r="A664" s="9">
        <v>2021</v>
      </c>
      <c r="B664" s="9">
        <v>122845</v>
      </c>
    </row>
    <row r="665" spans="1:2" x14ac:dyDescent="0.2">
      <c r="A665" s="9">
        <v>2021</v>
      </c>
      <c r="B665" s="9">
        <v>1270538</v>
      </c>
    </row>
    <row r="666" spans="1:2" x14ac:dyDescent="0.2">
      <c r="A666" s="9">
        <v>2021</v>
      </c>
      <c r="B666" s="9">
        <v>122845</v>
      </c>
    </row>
    <row r="667" spans="1:2" x14ac:dyDescent="0.2">
      <c r="A667" s="9">
        <v>2021</v>
      </c>
      <c r="B667" s="9">
        <v>1127925</v>
      </c>
    </row>
    <row r="668" spans="1:2" x14ac:dyDescent="0.2">
      <c r="A668" s="9">
        <v>2021</v>
      </c>
      <c r="B668" s="9">
        <v>1127925</v>
      </c>
    </row>
    <row r="669" spans="1:2" x14ac:dyDescent="0.2">
      <c r="A669" s="9">
        <v>2021</v>
      </c>
      <c r="B669" s="9">
        <v>122845</v>
      </c>
    </row>
    <row r="670" spans="1:2" x14ac:dyDescent="0.2">
      <c r="A670" s="9">
        <v>2021</v>
      </c>
      <c r="B670" s="9">
        <v>122845</v>
      </c>
    </row>
    <row r="671" spans="1:2" x14ac:dyDescent="0.2">
      <c r="A671" s="9">
        <v>2021</v>
      </c>
      <c r="B671" s="9">
        <v>1127925</v>
      </c>
    </row>
    <row r="672" spans="1:2" x14ac:dyDescent="0.2">
      <c r="A672" s="9">
        <v>2021</v>
      </c>
      <c r="B672" s="9">
        <v>1319230</v>
      </c>
    </row>
    <row r="673" spans="1:2" x14ac:dyDescent="0.2">
      <c r="A673" s="9">
        <v>2021</v>
      </c>
      <c r="B673" s="9">
        <v>1319230</v>
      </c>
    </row>
    <row r="674" spans="1:2" x14ac:dyDescent="0.2">
      <c r="A674" s="9">
        <v>2021</v>
      </c>
      <c r="B674" s="9">
        <v>1319230</v>
      </c>
    </row>
    <row r="675" spans="1:2" x14ac:dyDescent="0.2">
      <c r="A675" s="9">
        <v>2021</v>
      </c>
      <c r="B675" s="9">
        <v>1103909</v>
      </c>
    </row>
    <row r="676" spans="1:2" x14ac:dyDescent="0.2">
      <c r="A676" s="9">
        <v>2021</v>
      </c>
      <c r="B676" s="9">
        <v>1103909</v>
      </c>
    </row>
    <row r="677" spans="1:2" x14ac:dyDescent="0.2">
      <c r="A677" s="9">
        <v>2021</v>
      </c>
      <c r="B677" s="9">
        <v>1103909</v>
      </c>
    </row>
    <row r="678" spans="1:2" x14ac:dyDescent="0.2">
      <c r="A678" s="9">
        <v>2021</v>
      </c>
      <c r="B678" s="9">
        <v>1127924</v>
      </c>
    </row>
    <row r="679" spans="1:2" x14ac:dyDescent="0.2">
      <c r="A679" s="9">
        <v>2021</v>
      </c>
      <c r="B679" s="9">
        <v>1103832</v>
      </c>
    </row>
    <row r="680" spans="1:2" x14ac:dyDescent="0.2">
      <c r="A680" s="9">
        <v>2021</v>
      </c>
      <c r="B680" s="9">
        <v>1103692</v>
      </c>
    </row>
    <row r="681" spans="1:2" x14ac:dyDescent="0.2">
      <c r="A681" s="9">
        <v>2021</v>
      </c>
      <c r="B681" s="9">
        <v>1103692</v>
      </c>
    </row>
    <row r="682" spans="1:2" x14ac:dyDescent="0.2">
      <c r="A682" s="9">
        <v>2021</v>
      </c>
      <c r="B682" s="9">
        <v>1103832</v>
      </c>
    </row>
    <row r="683" spans="1:2" x14ac:dyDescent="0.2">
      <c r="A683" s="9">
        <v>2021</v>
      </c>
      <c r="B683" s="9">
        <v>1127926</v>
      </c>
    </row>
    <row r="684" spans="1:2" x14ac:dyDescent="0.2">
      <c r="A684" s="9">
        <v>2021</v>
      </c>
      <c r="B684" s="9">
        <v>1127926</v>
      </c>
    </row>
    <row r="685" spans="1:2" x14ac:dyDescent="0.2">
      <c r="A685" s="9">
        <v>2021</v>
      </c>
      <c r="B685" s="9">
        <v>1127926</v>
      </c>
    </row>
    <row r="686" spans="1:2" x14ac:dyDescent="0.2">
      <c r="A686" s="9">
        <v>2021</v>
      </c>
      <c r="B686" s="9">
        <v>1308687</v>
      </c>
    </row>
    <row r="687" spans="1:2" x14ac:dyDescent="0.2">
      <c r="A687" s="9">
        <v>2021</v>
      </c>
      <c r="B687" s="9">
        <v>1179970</v>
      </c>
    </row>
    <row r="688" spans="1:2" x14ac:dyDescent="0.2">
      <c r="A688" s="9">
        <v>2021</v>
      </c>
      <c r="B688" s="9">
        <v>1179970</v>
      </c>
    </row>
    <row r="689" spans="1:2" x14ac:dyDescent="0.2">
      <c r="A689" s="9">
        <v>2021</v>
      </c>
      <c r="B689" s="9">
        <v>1179970</v>
      </c>
    </row>
    <row r="690" spans="1:2" x14ac:dyDescent="0.2">
      <c r="A690" s="9">
        <v>2021</v>
      </c>
      <c r="B690" s="9">
        <v>1179970</v>
      </c>
    </row>
    <row r="691" spans="1:2" x14ac:dyDescent="0.2">
      <c r="A691" s="9">
        <v>2021</v>
      </c>
      <c r="B691" s="9">
        <v>122845</v>
      </c>
    </row>
    <row r="692" spans="1:2" x14ac:dyDescent="0.2">
      <c r="A692" s="9">
        <v>2021</v>
      </c>
      <c r="B692" s="9">
        <v>122845</v>
      </c>
    </row>
    <row r="693" spans="1:2" x14ac:dyDescent="0.2">
      <c r="A693" s="9">
        <v>2021</v>
      </c>
      <c r="B693" s="9">
        <v>122845</v>
      </c>
    </row>
    <row r="694" spans="1:2" x14ac:dyDescent="0.2">
      <c r="A694" s="9">
        <v>2021</v>
      </c>
      <c r="B694" s="9">
        <v>108730</v>
      </c>
    </row>
    <row r="695" spans="1:2" x14ac:dyDescent="0.2">
      <c r="A695" s="9">
        <v>2021</v>
      </c>
      <c r="B695" s="9">
        <v>122845</v>
      </c>
    </row>
    <row r="696" spans="1:2" x14ac:dyDescent="0.2">
      <c r="A696" s="9">
        <v>2021</v>
      </c>
      <c r="B696" s="9">
        <v>122845</v>
      </c>
    </row>
    <row r="697" spans="1:2" x14ac:dyDescent="0.2">
      <c r="A697" s="9">
        <v>2021</v>
      </c>
      <c r="B697" s="9">
        <v>122845</v>
      </c>
    </row>
    <row r="698" spans="1:2" x14ac:dyDescent="0.2">
      <c r="A698" s="9">
        <v>2021</v>
      </c>
      <c r="B698" s="9">
        <v>122845</v>
      </c>
    </row>
    <row r="699" spans="1:2" x14ac:dyDescent="0.2">
      <c r="A699" s="9">
        <v>2021</v>
      </c>
      <c r="B699" s="9">
        <v>122845</v>
      </c>
    </row>
    <row r="700" spans="1:2" x14ac:dyDescent="0.2">
      <c r="A700" s="9">
        <v>2021</v>
      </c>
      <c r="B700" s="9">
        <v>122845</v>
      </c>
    </row>
    <row r="701" spans="1:2" x14ac:dyDescent="0.2">
      <c r="A701" s="9">
        <v>2021</v>
      </c>
      <c r="B701" s="9">
        <v>122845</v>
      </c>
    </row>
    <row r="702" spans="1:2" x14ac:dyDescent="0.2">
      <c r="A702" s="9">
        <v>2021</v>
      </c>
      <c r="B702" s="9">
        <v>122845</v>
      </c>
    </row>
    <row r="703" spans="1:2" x14ac:dyDescent="0.2">
      <c r="A703" s="9">
        <v>2021</v>
      </c>
      <c r="B703" s="9">
        <v>122845</v>
      </c>
    </row>
    <row r="704" spans="1:2" x14ac:dyDescent="0.2">
      <c r="A704" s="9">
        <v>2021</v>
      </c>
      <c r="B704" s="9">
        <v>122845</v>
      </c>
    </row>
    <row r="705" spans="1:2" x14ac:dyDescent="0.2">
      <c r="A705" s="9">
        <v>2021</v>
      </c>
      <c r="B705" s="9">
        <v>150129</v>
      </c>
    </row>
    <row r="706" spans="1:2" x14ac:dyDescent="0.2">
      <c r="A706" s="9">
        <v>2021</v>
      </c>
      <c r="B706" s="9">
        <v>150129</v>
      </c>
    </row>
    <row r="707" spans="1:2" x14ac:dyDescent="0.2">
      <c r="A707" s="9">
        <v>2021</v>
      </c>
      <c r="B707" s="9">
        <v>150129</v>
      </c>
    </row>
    <row r="708" spans="1:2" x14ac:dyDescent="0.2">
      <c r="A708" s="9">
        <v>2021</v>
      </c>
      <c r="B708" s="9">
        <v>150129</v>
      </c>
    </row>
    <row r="709" spans="1:2" x14ac:dyDescent="0.2">
      <c r="A709" s="9">
        <v>2021</v>
      </c>
      <c r="B709" s="9">
        <v>150129</v>
      </c>
    </row>
    <row r="710" spans="1:2" x14ac:dyDescent="0.2">
      <c r="A710" s="9">
        <v>2021</v>
      </c>
      <c r="B710" s="9">
        <v>150129</v>
      </c>
    </row>
    <row r="711" spans="1:2" x14ac:dyDescent="0.2">
      <c r="A711" s="9">
        <v>2021</v>
      </c>
      <c r="B711" s="9">
        <v>150129</v>
      </c>
    </row>
    <row r="712" spans="1:2" x14ac:dyDescent="0.2">
      <c r="A712" s="9">
        <v>2021</v>
      </c>
      <c r="B712" s="9">
        <v>150129</v>
      </c>
    </row>
    <row r="713" spans="1:2" x14ac:dyDescent="0.2">
      <c r="A713" s="9">
        <v>2021</v>
      </c>
      <c r="B713" s="9">
        <v>1270538</v>
      </c>
    </row>
    <row r="714" spans="1:2" x14ac:dyDescent="0.2">
      <c r="A714" s="9">
        <v>2021</v>
      </c>
      <c r="B714" s="9">
        <v>1103832</v>
      </c>
    </row>
    <row r="715" spans="1:2" x14ac:dyDescent="0.2">
      <c r="A715" s="9">
        <v>2021</v>
      </c>
      <c r="B715" s="9">
        <v>123336</v>
      </c>
    </row>
    <row r="716" spans="1:2" x14ac:dyDescent="0.2">
      <c r="A716" s="9">
        <v>2021</v>
      </c>
      <c r="B716" s="9">
        <v>123336</v>
      </c>
    </row>
    <row r="717" spans="1:2" x14ac:dyDescent="0.2">
      <c r="A717" s="9">
        <v>2021</v>
      </c>
      <c r="B717" s="9">
        <v>123336</v>
      </c>
    </row>
    <row r="718" spans="1:2" x14ac:dyDescent="0.2">
      <c r="A718" s="9">
        <v>2021</v>
      </c>
      <c r="B718" s="9">
        <v>123336</v>
      </c>
    </row>
    <row r="719" spans="1:2" x14ac:dyDescent="0.2">
      <c r="A719" s="9">
        <v>2021</v>
      </c>
      <c r="B719" s="9">
        <v>123336</v>
      </c>
    </row>
    <row r="720" spans="1:2" x14ac:dyDescent="0.2">
      <c r="A720" s="9">
        <v>2021</v>
      </c>
      <c r="B720" s="9">
        <v>123336</v>
      </c>
    </row>
    <row r="721" spans="1:2" x14ac:dyDescent="0.2">
      <c r="A721" s="9">
        <v>2021</v>
      </c>
      <c r="B721" s="9">
        <v>123336</v>
      </c>
    </row>
    <row r="722" spans="1:2" x14ac:dyDescent="0.2">
      <c r="A722" s="9">
        <v>2021</v>
      </c>
      <c r="B722" s="9">
        <v>123336</v>
      </c>
    </row>
    <row r="723" spans="1:2" x14ac:dyDescent="0.2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C723"/>
  <sheetViews>
    <sheetView workbookViewId="0"/>
  </sheetViews>
  <sheetFormatPr defaultColWidth="12.5703125" defaultRowHeight="15" customHeight="1" x14ac:dyDescent="0.2"/>
  <sheetData>
    <row r="1" spans="1:3" x14ac:dyDescent="0.2">
      <c r="A1" s="9" t="s">
        <v>20</v>
      </c>
      <c r="B1" s="9" t="s">
        <v>74</v>
      </c>
      <c r="C1" s="9" t="s">
        <v>762</v>
      </c>
    </row>
    <row r="2" spans="1:3" x14ac:dyDescent="0.2">
      <c r="A2" s="9">
        <v>2021</v>
      </c>
      <c r="B2" s="9">
        <v>123336</v>
      </c>
      <c r="C2" s="9" t="s">
        <v>967</v>
      </c>
    </row>
    <row r="3" spans="1:3" x14ac:dyDescent="0.2">
      <c r="A3" s="9">
        <v>2021</v>
      </c>
      <c r="B3" s="9">
        <v>123336</v>
      </c>
      <c r="C3" s="9" t="s">
        <v>967</v>
      </c>
    </row>
    <row r="4" spans="1:3" x14ac:dyDescent="0.2">
      <c r="A4" s="9">
        <v>2021</v>
      </c>
      <c r="B4" s="9">
        <v>1365444</v>
      </c>
      <c r="C4" s="9" t="s">
        <v>967</v>
      </c>
    </row>
    <row r="5" spans="1:3" x14ac:dyDescent="0.2">
      <c r="A5" s="9">
        <v>2021</v>
      </c>
      <c r="B5" s="9">
        <v>1179970</v>
      </c>
      <c r="C5" s="9" t="s">
        <v>967</v>
      </c>
    </row>
    <row r="6" spans="1:3" x14ac:dyDescent="0.2">
      <c r="A6" s="9">
        <v>2021</v>
      </c>
      <c r="B6" s="9">
        <v>123336</v>
      </c>
      <c r="C6" s="9" t="s">
        <v>967</v>
      </c>
    </row>
    <row r="7" spans="1:3" x14ac:dyDescent="0.2">
      <c r="A7" s="9">
        <v>2021</v>
      </c>
      <c r="B7" s="9">
        <v>1127924</v>
      </c>
      <c r="C7" s="9" t="s">
        <v>967</v>
      </c>
    </row>
    <row r="8" spans="1:3" x14ac:dyDescent="0.2">
      <c r="A8" s="9">
        <v>2021</v>
      </c>
      <c r="B8" s="9">
        <v>1179970</v>
      </c>
      <c r="C8" s="9" t="s">
        <v>967</v>
      </c>
    </row>
    <row r="9" spans="1:3" x14ac:dyDescent="0.2">
      <c r="A9" s="9">
        <v>2021</v>
      </c>
      <c r="B9" s="9">
        <v>123336</v>
      </c>
      <c r="C9" s="9" t="s">
        <v>967</v>
      </c>
    </row>
    <row r="10" spans="1:3" x14ac:dyDescent="0.2">
      <c r="A10" s="9">
        <v>2021</v>
      </c>
      <c r="B10" s="9">
        <v>123336</v>
      </c>
      <c r="C10" s="9" t="s">
        <v>967</v>
      </c>
    </row>
    <row r="11" spans="1:3" x14ac:dyDescent="0.2">
      <c r="A11" s="9">
        <v>2021</v>
      </c>
      <c r="B11" s="9">
        <v>1179970</v>
      </c>
      <c r="C11" s="9" t="s">
        <v>967</v>
      </c>
    </row>
    <row r="12" spans="1:3" x14ac:dyDescent="0.2">
      <c r="A12" s="9">
        <v>2021</v>
      </c>
      <c r="B12" s="9">
        <v>1179970</v>
      </c>
      <c r="C12" s="9" t="s">
        <v>967</v>
      </c>
    </row>
    <row r="13" spans="1:3" x14ac:dyDescent="0.2">
      <c r="A13" s="9">
        <v>2021</v>
      </c>
      <c r="B13" s="9">
        <v>1308687</v>
      </c>
      <c r="C13" s="9" t="s">
        <v>967</v>
      </c>
    </row>
    <row r="14" spans="1:3" x14ac:dyDescent="0.2">
      <c r="A14" s="9">
        <v>2021</v>
      </c>
      <c r="B14" s="9">
        <v>1319230</v>
      </c>
      <c r="C14" s="9" t="s">
        <v>967</v>
      </c>
    </row>
    <row r="15" spans="1:3" x14ac:dyDescent="0.2">
      <c r="A15" s="9">
        <v>2021</v>
      </c>
      <c r="B15" s="9">
        <v>1179970</v>
      </c>
      <c r="C15" s="9" t="s">
        <v>967</v>
      </c>
    </row>
    <row r="16" spans="1:3" x14ac:dyDescent="0.2">
      <c r="A16" s="9">
        <v>2021</v>
      </c>
      <c r="B16" s="9">
        <v>1179970</v>
      </c>
      <c r="C16" s="9" t="s">
        <v>967</v>
      </c>
    </row>
    <row r="17" spans="1:3" x14ac:dyDescent="0.2">
      <c r="A17" s="9">
        <v>2021</v>
      </c>
      <c r="B17" s="9">
        <v>1319230</v>
      </c>
      <c r="C17" s="9" t="s">
        <v>967</v>
      </c>
    </row>
    <row r="18" spans="1:3" x14ac:dyDescent="0.2">
      <c r="A18" s="9">
        <v>2021</v>
      </c>
      <c r="B18" s="9">
        <v>1308687</v>
      </c>
      <c r="C18" s="9" t="s">
        <v>967</v>
      </c>
    </row>
    <row r="19" spans="1:3" x14ac:dyDescent="0.2">
      <c r="A19" s="9">
        <v>2021</v>
      </c>
      <c r="B19" s="9">
        <v>123336</v>
      </c>
      <c r="C19" s="9" t="s">
        <v>967</v>
      </c>
    </row>
    <row r="20" spans="1:3" x14ac:dyDescent="0.2">
      <c r="A20" s="9">
        <v>2021</v>
      </c>
      <c r="B20" s="9">
        <v>1179970</v>
      </c>
      <c r="C20" s="9" t="s">
        <v>967</v>
      </c>
    </row>
    <row r="21" spans="1:3" x14ac:dyDescent="0.2">
      <c r="A21" s="9">
        <v>2021</v>
      </c>
      <c r="B21" s="9">
        <v>123336</v>
      </c>
      <c r="C21" s="9" t="s">
        <v>967</v>
      </c>
    </row>
    <row r="22" spans="1:3" x14ac:dyDescent="0.2">
      <c r="A22" s="9">
        <v>2021</v>
      </c>
      <c r="B22" s="9">
        <v>1179970</v>
      </c>
      <c r="C22" s="9" t="s">
        <v>967</v>
      </c>
    </row>
    <row r="23" spans="1:3" x14ac:dyDescent="0.2">
      <c r="A23" s="9">
        <v>2021</v>
      </c>
      <c r="B23" s="9">
        <v>123336</v>
      </c>
      <c r="C23" s="9" t="s">
        <v>967</v>
      </c>
    </row>
    <row r="24" spans="1:3" x14ac:dyDescent="0.2">
      <c r="A24" s="9">
        <v>2021</v>
      </c>
      <c r="B24" s="9">
        <v>1179970</v>
      </c>
      <c r="C24" s="9" t="s">
        <v>967</v>
      </c>
    </row>
    <row r="25" spans="1:3" x14ac:dyDescent="0.2">
      <c r="A25" s="9">
        <v>2021</v>
      </c>
      <c r="B25" s="9">
        <v>1103692</v>
      </c>
      <c r="C25" s="9" t="s">
        <v>967</v>
      </c>
    </row>
    <row r="26" spans="1:3" x14ac:dyDescent="0.2">
      <c r="A26" s="9">
        <v>2021</v>
      </c>
      <c r="B26" s="9">
        <v>1308687</v>
      </c>
      <c r="C26" s="9" t="s">
        <v>967</v>
      </c>
    </row>
    <row r="27" spans="1:3" x14ac:dyDescent="0.2">
      <c r="A27" s="9">
        <v>2021</v>
      </c>
      <c r="B27" s="9">
        <v>1127926</v>
      </c>
      <c r="C27" s="9" t="s">
        <v>967</v>
      </c>
    </row>
    <row r="28" spans="1:3" x14ac:dyDescent="0.2">
      <c r="A28" s="9">
        <v>2021</v>
      </c>
      <c r="B28" s="9">
        <v>1127926</v>
      </c>
      <c r="C28" s="9" t="s">
        <v>967</v>
      </c>
    </row>
    <row r="29" spans="1:3" x14ac:dyDescent="0.2">
      <c r="A29" s="9">
        <v>2021</v>
      </c>
      <c r="B29" s="9">
        <v>1319230</v>
      </c>
      <c r="C29" s="9" t="s">
        <v>967</v>
      </c>
    </row>
    <row r="30" spans="1:3" x14ac:dyDescent="0.2">
      <c r="A30" s="9">
        <v>2021</v>
      </c>
      <c r="B30" s="9">
        <v>1179970</v>
      </c>
      <c r="C30" s="9" t="s">
        <v>967</v>
      </c>
    </row>
    <row r="31" spans="1:3" x14ac:dyDescent="0.2">
      <c r="A31" s="9">
        <v>2021</v>
      </c>
      <c r="B31" s="9">
        <v>1179970</v>
      </c>
      <c r="C31" s="9" t="s">
        <v>967</v>
      </c>
    </row>
    <row r="32" spans="1:3" x14ac:dyDescent="0.2">
      <c r="A32" s="9">
        <v>2021</v>
      </c>
      <c r="B32" s="9">
        <v>123336</v>
      </c>
      <c r="C32" s="9" t="s">
        <v>967</v>
      </c>
    </row>
    <row r="33" spans="1:3" x14ac:dyDescent="0.2">
      <c r="A33" s="9">
        <v>2021</v>
      </c>
      <c r="B33" s="9">
        <v>1179970</v>
      </c>
      <c r="C33" s="9" t="s">
        <v>971</v>
      </c>
    </row>
    <row r="34" spans="1:3" x14ac:dyDescent="0.2">
      <c r="A34" s="9">
        <v>2021</v>
      </c>
      <c r="B34" s="9">
        <v>1319230</v>
      </c>
      <c r="C34" s="9" t="s">
        <v>971</v>
      </c>
    </row>
    <row r="35" spans="1:3" x14ac:dyDescent="0.2">
      <c r="A35" s="9">
        <v>2021</v>
      </c>
      <c r="B35" s="9">
        <v>108730</v>
      </c>
      <c r="C35" s="9" t="s">
        <v>971</v>
      </c>
    </row>
    <row r="36" spans="1:3" x14ac:dyDescent="0.2">
      <c r="A36" s="9">
        <v>2021</v>
      </c>
      <c r="B36" s="9">
        <v>123336</v>
      </c>
      <c r="C36" s="9" t="s">
        <v>971</v>
      </c>
    </row>
    <row r="37" spans="1:3" x14ac:dyDescent="0.2">
      <c r="A37" s="9">
        <v>2021</v>
      </c>
      <c r="B37" s="9">
        <v>123336</v>
      </c>
      <c r="C37" s="9" t="s">
        <v>971</v>
      </c>
    </row>
    <row r="38" spans="1:3" x14ac:dyDescent="0.2">
      <c r="A38" s="9">
        <v>2021</v>
      </c>
      <c r="B38" s="9">
        <v>123336</v>
      </c>
      <c r="C38" s="9" t="s">
        <v>971</v>
      </c>
    </row>
    <row r="39" spans="1:3" x14ac:dyDescent="0.2">
      <c r="A39" s="9">
        <v>2021</v>
      </c>
      <c r="B39" s="9">
        <v>1179970</v>
      </c>
      <c r="C39" s="9" t="s">
        <v>971</v>
      </c>
    </row>
    <row r="40" spans="1:3" x14ac:dyDescent="0.2">
      <c r="A40" s="9">
        <v>2021</v>
      </c>
      <c r="B40" s="9">
        <v>123336</v>
      </c>
      <c r="C40" s="9" t="s">
        <v>971</v>
      </c>
    </row>
    <row r="41" spans="1:3" x14ac:dyDescent="0.2">
      <c r="A41" s="9">
        <v>2021</v>
      </c>
      <c r="B41" s="9">
        <v>1319230</v>
      </c>
      <c r="C41" s="9" t="s">
        <v>971</v>
      </c>
    </row>
    <row r="42" spans="1:3" x14ac:dyDescent="0.2">
      <c r="A42" s="9">
        <v>2021</v>
      </c>
      <c r="B42" s="9">
        <v>123336</v>
      </c>
      <c r="C42" s="9" t="s">
        <v>971</v>
      </c>
    </row>
    <row r="43" spans="1:3" x14ac:dyDescent="0.2">
      <c r="A43" s="9">
        <v>2021</v>
      </c>
      <c r="B43" s="9">
        <v>1179970</v>
      </c>
      <c r="C43" s="9" t="s">
        <v>971</v>
      </c>
    </row>
    <row r="44" spans="1:3" x14ac:dyDescent="0.2">
      <c r="A44" s="9">
        <v>2021</v>
      </c>
      <c r="B44" s="9">
        <v>123336</v>
      </c>
      <c r="C44" s="9" t="s">
        <v>971</v>
      </c>
    </row>
    <row r="45" spans="1:3" x14ac:dyDescent="0.2">
      <c r="A45" s="9">
        <v>2021</v>
      </c>
      <c r="B45" s="9">
        <v>1103692</v>
      </c>
      <c r="C45" s="9" t="s">
        <v>971</v>
      </c>
    </row>
    <row r="46" spans="1:3" x14ac:dyDescent="0.2">
      <c r="A46" s="9">
        <v>2021</v>
      </c>
      <c r="B46" s="9">
        <v>123336</v>
      </c>
      <c r="C46" s="9" t="s">
        <v>971</v>
      </c>
    </row>
    <row r="47" spans="1:3" x14ac:dyDescent="0.2">
      <c r="A47" s="9">
        <v>2021</v>
      </c>
      <c r="B47" s="9">
        <v>1179970</v>
      </c>
      <c r="C47" s="9" t="s">
        <v>971</v>
      </c>
    </row>
    <row r="48" spans="1:3" x14ac:dyDescent="0.2">
      <c r="A48" s="9">
        <v>2021</v>
      </c>
      <c r="B48" s="9">
        <v>1103692</v>
      </c>
      <c r="C48" s="9" t="s">
        <v>971</v>
      </c>
    </row>
    <row r="49" spans="1:3" x14ac:dyDescent="0.2">
      <c r="A49" s="9">
        <v>2021</v>
      </c>
      <c r="B49" s="9">
        <v>123336</v>
      </c>
      <c r="C49" s="9" t="s">
        <v>971</v>
      </c>
    </row>
    <row r="50" spans="1:3" x14ac:dyDescent="0.2">
      <c r="A50" s="9">
        <v>2021</v>
      </c>
      <c r="B50" s="9">
        <v>1319230</v>
      </c>
      <c r="C50" s="9" t="s">
        <v>971</v>
      </c>
    </row>
    <row r="51" spans="1:3" x14ac:dyDescent="0.2">
      <c r="A51" s="9">
        <v>2021</v>
      </c>
      <c r="B51" s="9">
        <v>1319230</v>
      </c>
      <c r="C51" s="9" t="s">
        <v>971</v>
      </c>
    </row>
    <row r="52" spans="1:3" x14ac:dyDescent="0.2">
      <c r="A52" s="9">
        <v>2021</v>
      </c>
      <c r="B52" s="9">
        <v>123336</v>
      </c>
      <c r="C52" s="9" t="s">
        <v>971</v>
      </c>
    </row>
    <row r="53" spans="1:3" x14ac:dyDescent="0.2">
      <c r="A53" s="9">
        <v>2021</v>
      </c>
      <c r="B53" s="9">
        <v>1179970</v>
      </c>
      <c r="C53" s="9" t="s">
        <v>971</v>
      </c>
    </row>
    <row r="54" spans="1:3" x14ac:dyDescent="0.2">
      <c r="A54" s="9">
        <v>2021</v>
      </c>
      <c r="B54" s="9">
        <v>1117076</v>
      </c>
      <c r="C54" s="9" t="s">
        <v>971</v>
      </c>
    </row>
    <row r="55" spans="1:3" x14ac:dyDescent="0.2">
      <c r="A55" s="9">
        <v>2021</v>
      </c>
      <c r="B55" s="9">
        <v>1319230</v>
      </c>
      <c r="C55" s="9" t="s">
        <v>971</v>
      </c>
    </row>
    <row r="56" spans="1:3" x14ac:dyDescent="0.2">
      <c r="A56" s="9">
        <v>2021</v>
      </c>
      <c r="B56" s="9">
        <v>1179970</v>
      </c>
      <c r="C56" s="9" t="s">
        <v>971</v>
      </c>
    </row>
    <row r="57" spans="1:3" x14ac:dyDescent="0.2">
      <c r="A57" s="9">
        <v>2021</v>
      </c>
      <c r="B57" s="9">
        <v>123336</v>
      </c>
      <c r="C57" s="9" t="s">
        <v>971</v>
      </c>
    </row>
    <row r="58" spans="1:3" x14ac:dyDescent="0.2">
      <c r="A58" s="9">
        <v>2021</v>
      </c>
      <c r="B58" s="9">
        <v>123336</v>
      </c>
      <c r="C58" s="9" t="s">
        <v>971</v>
      </c>
    </row>
    <row r="59" spans="1:3" x14ac:dyDescent="0.2">
      <c r="A59" s="9">
        <v>2021</v>
      </c>
      <c r="B59" s="9">
        <v>123336</v>
      </c>
      <c r="C59" s="9" t="s">
        <v>971</v>
      </c>
    </row>
    <row r="60" spans="1:3" x14ac:dyDescent="0.2">
      <c r="A60" s="9">
        <v>2021</v>
      </c>
      <c r="B60" s="9">
        <v>123336</v>
      </c>
      <c r="C60" s="9" t="s">
        <v>971</v>
      </c>
    </row>
    <row r="61" spans="1:3" x14ac:dyDescent="0.2">
      <c r="A61" s="9">
        <v>2021</v>
      </c>
      <c r="B61" s="9">
        <v>1127926</v>
      </c>
      <c r="C61" s="9" t="s">
        <v>971</v>
      </c>
    </row>
    <row r="62" spans="1:3" x14ac:dyDescent="0.2">
      <c r="A62" s="9">
        <v>2021</v>
      </c>
      <c r="B62" s="9">
        <v>1179970</v>
      </c>
      <c r="C62" s="9" t="s">
        <v>971</v>
      </c>
    </row>
    <row r="63" spans="1:3" x14ac:dyDescent="0.2">
      <c r="A63" s="9">
        <v>2021</v>
      </c>
      <c r="B63" s="9">
        <v>123336</v>
      </c>
      <c r="C63" s="9" t="s">
        <v>971</v>
      </c>
    </row>
    <row r="64" spans="1:3" x14ac:dyDescent="0.2">
      <c r="A64" s="9">
        <v>2021</v>
      </c>
      <c r="B64" s="9">
        <v>1179970</v>
      </c>
      <c r="C64" s="9" t="s">
        <v>971</v>
      </c>
    </row>
    <row r="65" spans="1:3" x14ac:dyDescent="0.2">
      <c r="A65" s="9">
        <v>2021</v>
      </c>
      <c r="B65" s="9">
        <v>1179970</v>
      </c>
      <c r="C65" s="9" t="s">
        <v>971</v>
      </c>
    </row>
    <row r="66" spans="1:3" x14ac:dyDescent="0.2">
      <c r="A66" s="9">
        <v>2021</v>
      </c>
      <c r="B66" s="9">
        <v>123336</v>
      </c>
      <c r="C66" s="9" t="s">
        <v>971</v>
      </c>
    </row>
    <row r="67" spans="1:3" x14ac:dyDescent="0.2">
      <c r="A67" s="9">
        <v>2021</v>
      </c>
      <c r="B67" s="9">
        <v>1179970</v>
      </c>
      <c r="C67" s="9" t="s">
        <v>971</v>
      </c>
    </row>
    <row r="68" spans="1:3" x14ac:dyDescent="0.2">
      <c r="A68" s="9">
        <v>2021</v>
      </c>
      <c r="B68" s="9">
        <v>1179970</v>
      </c>
      <c r="C68" s="9" t="s">
        <v>971</v>
      </c>
    </row>
    <row r="69" spans="1:3" x14ac:dyDescent="0.2">
      <c r="A69" s="9">
        <v>2021</v>
      </c>
      <c r="B69" s="9">
        <v>1127926</v>
      </c>
      <c r="C69" s="9" t="s">
        <v>971</v>
      </c>
    </row>
    <row r="70" spans="1:3" x14ac:dyDescent="0.2">
      <c r="A70" s="9">
        <v>2021</v>
      </c>
      <c r="B70" s="9">
        <v>1103909</v>
      </c>
      <c r="C70" s="9" t="s">
        <v>971</v>
      </c>
    </row>
    <row r="71" spans="1:3" x14ac:dyDescent="0.2">
      <c r="A71" s="9">
        <v>2021</v>
      </c>
      <c r="B71" s="9">
        <v>123336</v>
      </c>
      <c r="C71" s="9" t="s">
        <v>971</v>
      </c>
    </row>
    <row r="72" spans="1:3" x14ac:dyDescent="0.2">
      <c r="A72" s="9">
        <v>2021</v>
      </c>
      <c r="B72" s="9">
        <v>1103909</v>
      </c>
      <c r="C72" s="9" t="s">
        <v>971</v>
      </c>
    </row>
    <row r="73" spans="1:3" x14ac:dyDescent="0.2">
      <c r="A73" s="9">
        <v>2021</v>
      </c>
      <c r="B73" s="9">
        <v>1319230</v>
      </c>
      <c r="C73" s="9" t="s">
        <v>971</v>
      </c>
    </row>
    <row r="74" spans="1:3" x14ac:dyDescent="0.2">
      <c r="A74" s="9">
        <v>2021</v>
      </c>
      <c r="B74" s="9">
        <v>1127924</v>
      </c>
      <c r="C74" s="9" t="s">
        <v>971</v>
      </c>
    </row>
    <row r="75" spans="1:3" x14ac:dyDescent="0.2">
      <c r="A75" s="9">
        <v>2021</v>
      </c>
      <c r="B75" s="9">
        <v>1319230</v>
      </c>
      <c r="C75" s="9" t="s">
        <v>971</v>
      </c>
    </row>
    <row r="76" spans="1:3" x14ac:dyDescent="0.2">
      <c r="A76" s="9">
        <v>2021</v>
      </c>
      <c r="B76" s="9">
        <v>1179970</v>
      </c>
      <c r="C76" s="9" t="s">
        <v>971</v>
      </c>
    </row>
    <row r="77" spans="1:3" x14ac:dyDescent="0.2">
      <c r="A77" s="9">
        <v>2021</v>
      </c>
      <c r="B77" s="9">
        <v>1179970</v>
      </c>
      <c r="C77" s="9" t="s">
        <v>971</v>
      </c>
    </row>
    <row r="78" spans="1:3" x14ac:dyDescent="0.2">
      <c r="A78" s="9">
        <v>2021</v>
      </c>
      <c r="B78" s="9">
        <v>123336</v>
      </c>
      <c r="C78" s="9" t="s">
        <v>971</v>
      </c>
    </row>
    <row r="79" spans="1:3" x14ac:dyDescent="0.2">
      <c r="A79" s="9">
        <v>2021</v>
      </c>
      <c r="B79" s="9">
        <v>1179970</v>
      </c>
      <c r="C79" s="9" t="s">
        <v>971</v>
      </c>
    </row>
    <row r="80" spans="1:3" x14ac:dyDescent="0.2">
      <c r="A80" s="9">
        <v>2021</v>
      </c>
      <c r="B80" s="9">
        <v>1319230</v>
      </c>
      <c r="C80" s="9" t="s">
        <v>971</v>
      </c>
    </row>
    <row r="81" spans="1:3" x14ac:dyDescent="0.2">
      <c r="A81" s="9">
        <v>2021</v>
      </c>
      <c r="B81" s="9">
        <v>123336</v>
      </c>
      <c r="C81" s="9" t="s">
        <v>971</v>
      </c>
    </row>
    <row r="82" spans="1:3" x14ac:dyDescent="0.2">
      <c r="A82" s="9">
        <v>2021</v>
      </c>
      <c r="B82" s="9">
        <v>1179970</v>
      </c>
      <c r="C82" s="9" t="s">
        <v>971</v>
      </c>
    </row>
    <row r="83" spans="1:3" x14ac:dyDescent="0.2">
      <c r="A83" s="9">
        <v>2021</v>
      </c>
      <c r="B83" s="9">
        <v>1319230</v>
      </c>
      <c r="C83" s="9" t="s">
        <v>971</v>
      </c>
    </row>
    <row r="84" spans="1:3" x14ac:dyDescent="0.2">
      <c r="A84" s="9">
        <v>2021</v>
      </c>
      <c r="B84" s="9">
        <v>1319230</v>
      </c>
      <c r="C84" s="9" t="s">
        <v>971</v>
      </c>
    </row>
    <row r="85" spans="1:3" x14ac:dyDescent="0.2">
      <c r="A85" s="9">
        <v>2021</v>
      </c>
      <c r="B85" s="9">
        <v>1103909</v>
      </c>
      <c r="C85" s="9" t="s">
        <v>971</v>
      </c>
    </row>
    <row r="86" spans="1:3" x14ac:dyDescent="0.2">
      <c r="A86" s="9">
        <v>2021</v>
      </c>
      <c r="B86" s="9">
        <v>1127926</v>
      </c>
      <c r="C86" s="9" t="s">
        <v>971</v>
      </c>
    </row>
    <row r="87" spans="1:3" x14ac:dyDescent="0.2">
      <c r="A87" s="9">
        <v>2021</v>
      </c>
      <c r="B87" s="9">
        <v>1179970</v>
      </c>
      <c r="C87" s="9" t="s">
        <v>971</v>
      </c>
    </row>
    <row r="88" spans="1:3" x14ac:dyDescent="0.2">
      <c r="A88" s="9">
        <v>2021</v>
      </c>
      <c r="B88" s="9">
        <v>1103692</v>
      </c>
      <c r="C88" s="9" t="s">
        <v>971</v>
      </c>
    </row>
    <row r="89" spans="1:3" x14ac:dyDescent="0.2">
      <c r="A89" s="9">
        <v>2021</v>
      </c>
      <c r="B89" s="9">
        <v>1319230</v>
      </c>
      <c r="C89" s="9" t="s">
        <v>971</v>
      </c>
    </row>
    <row r="90" spans="1:3" x14ac:dyDescent="0.2">
      <c r="A90" s="9">
        <v>2021</v>
      </c>
      <c r="B90" s="9">
        <v>1127926</v>
      </c>
      <c r="C90" s="9" t="s">
        <v>971</v>
      </c>
    </row>
    <row r="91" spans="1:3" x14ac:dyDescent="0.2">
      <c r="A91" s="9">
        <v>2021</v>
      </c>
      <c r="B91" s="9">
        <v>1319230</v>
      </c>
      <c r="C91" s="9" t="s">
        <v>971</v>
      </c>
    </row>
    <row r="92" spans="1:3" x14ac:dyDescent="0.2">
      <c r="A92" s="9">
        <v>2021</v>
      </c>
      <c r="B92" s="9">
        <v>123336</v>
      </c>
      <c r="C92" s="9" t="s">
        <v>971</v>
      </c>
    </row>
    <row r="93" spans="1:3" x14ac:dyDescent="0.2">
      <c r="A93" s="9">
        <v>2021</v>
      </c>
      <c r="B93" s="9">
        <v>1308687</v>
      </c>
      <c r="C93" s="9" t="s">
        <v>971</v>
      </c>
    </row>
    <row r="94" spans="1:3" x14ac:dyDescent="0.2">
      <c r="A94" s="9">
        <v>2021</v>
      </c>
      <c r="B94" s="9">
        <v>1319230</v>
      </c>
      <c r="C94" s="9" t="s">
        <v>971</v>
      </c>
    </row>
    <row r="95" spans="1:3" x14ac:dyDescent="0.2">
      <c r="A95" s="9">
        <v>2021</v>
      </c>
      <c r="B95" s="9">
        <v>1127927</v>
      </c>
      <c r="C95" s="9" t="s">
        <v>971</v>
      </c>
    </row>
    <row r="96" spans="1:3" x14ac:dyDescent="0.2">
      <c r="A96" s="9">
        <v>2021</v>
      </c>
      <c r="B96" s="9">
        <v>1179970</v>
      </c>
      <c r="C96" s="9" t="s">
        <v>971</v>
      </c>
    </row>
    <row r="97" spans="1:3" x14ac:dyDescent="0.2">
      <c r="A97" s="9">
        <v>2021</v>
      </c>
      <c r="B97" s="9">
        <v>1179970</v>
      </c>
      <c r="C97" s="9" t="s">
        <v>971</v>
      </c>
    </row>
    <row r="98" spans="1:3" x14ac:dyDescent="0.2">
      <c r="A98" s="9">
        <v>2021</v>
      </c>
      <c r="B98" s="9">
        <v>108730</v>
      </c>
      <c r="C98" s="9" t="s">
        <v>971</v>
      </c>
    </row>
    <row r="99" spans="1:3" x14ac:dyDescent="0.2">
      <c r="A99" s="9">
        <v>2021</v>
      </c>
      <c r="B99" s="9">
        <v>1319230</v>
      </c>
      <c r="C99" s="9" t="s">
        <v>971</v>
      </c>
    </row>
    <row r="100" spans="1:3" x14ac:dyDescent="0.2">
      <c r="A100" s="9">
        <v>2021</v>
      </c>
      <c r="B100" s="9">
        <v>1179970</v>
      </c>
      <c r="C100" s="9" t="s">
        <v>971</v>
      </c>
    </row>
    <row r="101" spans="1:3" x14ac:dyDescent="0.2">
      <c r="A101" s="9">
        <v>2021</v>
      </c>
      <c r="B101" s="9">
        <v>1308687</v>
      </c>
      <c r="C101" s="9" t="s">
        <v>971</v>
      </c>
    </row>
    <row r="102" spans="1:3" x14ac:dyDescent="0.2">
      <c r="A102" s="9">
        <v>2021</v>
      </c>
      <c r="B102" s="9">
        <v>1179970</v>
      </c>
      <c r="C102" s="9" t="s">
        <v>971</v>
      </c>
    </row>
    <row r="103" spans="1:3" x14ac:dyDescent="0.2">
      <c r="A103" s="9">
        <v>2021</v>
      </c>
      <c r="B103" s="9">
        <v>1319230</v>
      </c>
      <c r="C103" s="9" t="s">
        <v>971</v>
      </c>
    </row>
    <row r="104" spans="1:3" x14ac:dyDescent="0.2">
      <c r="A104" s="9">
        <v>2021</v>
      </c>
      <c r="B104" s="9">
        <v>1179970</v>
      </c>
      <c r="C104" s="9" t="s">
        <v>971</v>
      </c>
    </row>
    <row r="105" spans="1:3" x14ac:dyDescent="0.2">
      <c r="A105" s="9">
        <v>2021</v>
      </c>
      <c r="B105" s="9">
        <v>1103692</v>
      </c>
      <c r="C105" s="9" t="s">
        <v>971</v>
      </c>
    </row>
    <row r="106" spans="1:3" x14ac:dyDescent="0.2">
      <c r="A106" s="9">
        <v>2021</v>
      </c>
      <c r="B106" s="9">
        <v>1179970</v>
      </c>
      <c r="C106" s="9" t="s">
        <v>971</v>
      </c>
    </row>
    <row r="107" spans="1:3" x14ac:dyDescent="0.2">
      <c r="A107" s="9">
        <v>2021</v>
      </c>
      <c r="B107" s="9">
        <v>123336</v>
      </c>
      <c r="C107" s="9" t="s">
        <v>971</v>
      </c>
    </row>
    <row r="108" spans="1:3" x14ac:dyDescent="0.2">
      <c r="A108" s="9">
        <v>2021</v>
      </c>
      <c r="B108" s="9">
        <v>123336</v>
      </c>
      <c r="C108" s="9" t="s">
        <v>134</v>
      </c>
    </row>
    <row r="109" spans="1:3" x14ac:dyDescent="0.2">
      <c r="A109" s="9">
        <v>2021</v>
      </c>
      <c r="B109" s="9">
        <v>1308687</v>
      </c>
      <c r="C109" s="9" t="s">
        <v>134</v>
      </c>
    </row>
    <row r="110" spans="1:3" x14ac:dyDescent="0.2">
      <c r="A110" s="9">
        <v>2021</v>
      </c>
      <c r="B110" s="9">
        <v>1308687</v>
      </c>
      <c r="C110" s="9" t="s">
        <v>134</v>
      </c>
    </row>
    <row r="111" spans="1:3" x14ac:dyDescent="0.2">
      <c r="A111" s="9">
        <v>2021</v>
      </c>
      <c r="B111" s="9">
        <v>123336</v>
      </c>
      <c r="C111" s="9" t="s">
        <v>134</v>
      </c>
    </row>
    <row r="112" spans="1:3" x14ac:dyDescent="0.2">
      <c r="A112" s="9">
        <v>2021</v>
      </c>
      <c r="B112" s="9">
        <v>108730</v>
      </c>
      <c r="C112" s="9" t="s">
        <v>134</v>
      </c>
    </row>
    <row r="113" spans="1:3" x14ac:dyDescent="0.2">
      <c r="A113" s="9">
        <v>2021</v>
      </c>
      <c r="B113" s="9">
        <v>1103909</v>
      </c>
      <c r="C113" s="9" t="s">
        <v>134</v>
      </c>
    </row>
    <row r="114" spans="1:3" x14ac:dyDescent="0.2">
      <c r="A114" s="9">
        <v>2021</v>
      </c>
      <c r="B114" s="9">
        <v>108730</v>
      </c>
      <c r="C114" s="9" t="s">
        <v>134</v>
      </c>
    </row>
    <row r="115" spans="1:3" x14ac:dyDescent="0.2">
      <c r="A115" s="9">
        <v>2021</v>
      </c>
      <c r="B115" s="9">
        <v>1308687</v>
      </c>
      <c r="C115" s="9" t="s">
        <v>134</v>
      </c>
    </row>
    <row r="116" spans="1:3" x14ac:dyDescent="0.2">
      <c r="A116" s="9">
        <v>2021</v>
      </c>
      <c r="B116" s="9">
        <v>1179970</v>
      </c>
      <c r="C116" s="9" t="s">
        <v>134</v>
      </c>
    </row>
    <row r="117" spans="1:3" x14ac:dyDescent="0.2">
      <c r="A117" s="9">
        <v>2021</v>
      </c>
      <c r="B117" s="9">
        <v>1127926</v>
      </c>
      <c r="C117" s="9" t="s">
        <v>134</v>
      </c>
    </row>
    <row r="118" spans="1:3" x14ac:dyDescent="0.2">
      <c r="A118" s="9">
        <v>2021</v>
      </c>
      <c r="B118" s="9">
        <v>1179970</v>
      </c>
      <c r="C118" s="9" t="s">
        <v>134</v>
      </c>
    </row>
    <row r="119" spans="1:3" x14ac:dyDescent="0.2">
      <c r="A119" s="9">
        <v>2021</v>
      </c>
      <c r="B119" s="9">
        <v>123336</v>
      </c>
      <c r="C119" s="9" t="s">
        <v>134</v>
      </c>
    </row>
    <row r="120" spans="1:3" x14ac:dyDescent="0.2">
      <c r="A120" s="9">
        <v>2021</v>
      </c>
      <c r="B120" s="9">
        <v>1127927</v>
      </c>
      <c r="C120" s="9" t="s">
        <v>134</v>
      </c>
    </row>
    <row r="121" spans="1:3" x14ac:dyDescent="0.2">
      <c r="A121" s="9">
        <v>2021</v>
      </c>
      <c r="B121" s="9">
        <v>1103909</v>
      </c>
      <c r="C121" s="9" t="s">
        <v>134</v>
      </c>
    </row>
    <row r="122" spans="1:3" x14ac:dyDescent="0.2">
      <c r="A122" s="9">
        <v>2021</v>
      </c>
      <c r="B122" s="9">
        <v>1308687</v>
      </c>
      <c r="C122" s="9" t="s">
        <v>134</v>
      </c>
    </row>
    <row r="123" spans="1:3" x14ac:dyDescent="0.2">
      <c r="A123" s="9">
        <v>2021</v>
      </c>
      <c r="B123" s="9">
        <v>1308687</v>
      </c>
      <c r="C123" s="9" t="s">
        <v>134</v>
      </c>
    </row>
    <row r="124" spans="1:3" x14ac:dyDescent="0.2">
      <c r="A124" s="9">
        <v>2021</v>
      </c>
      <c r="B124" s="9">
        <v>1103909</v>
      </c>
      <c r="C124" s="9" t="s">
        <v>134</v>
      </c>
    </row>
    <row r="125" spans="1:3" x14ac:dyDescent="0.2">
      <c r="A125" s="9">
        <v>2021</v>
      </c>
      <c r="B125" s="9">
        <v>1308687</v>
      </c>
      <c r="C125" s="9" t="s">
        <v>134</v>
      </c>
    </row>
    <row r="126" spans="1:3" x14ac:dyDescent="0.2">
      <c r="A126" s="9">
        <v>2021</v>
      </c>
      <c r="B126" s="9">
        <v>1308687</v>
      </c>
      <c r="C126" s="9" t="s">
        <v>134</v>
      </c>
    </row>
    <row r="127" spans="1:3" x14ac:dyDescent="0.2">
      <c r="A127" s="9">
        <v>2021</v>
      </c>
      <c r="B127" s="9">
        <v>1179970</v>
      </c>
      <c r="C127" s="9" t="s">
        <v>134</v>
      </c>
    </row>
    <row r="128" spans="1:3" x14ac:dyDescent="0.2">
      <c r="A128" s="9">
        <v>2021</v>
      </c>
      <c r="B128" s="9">
        <v>1179970</v>
      </c>
      <c r="C128" s="9" t="s">
        <v>134</v>
      </c>
    </row>
    <row r="129" spans="1:3" x14ac:dyDescent="0.2">
      <c r="A129" s="9">
        <v>2021</v>
      </c>
      <c r="B129" s="9">
        <v>1308687</v>
      </c>
      <c r="C129" s="9" t="s">
        <v>134</v>
      </c>
    </row>
    <row r="130" spans="1:3" x14ac:dyDescent="0.2">
      <c r="A130" s="9">
        <v>2021</v>
      </c>
      <c r="B130" s="9">
        <v>123336</v>
      </c>
      <c r="C130" s="9" t="s">
        <v>134</v>
      </c>
    </row>
    <row r="131" spans="1:3" x14ac:dyDescent="0.2">
      <c r="A131" s="9">
        <v>2021</v>
      </c>
      <c r="B131" s="9">
        <v>1308687</v>
      </c>
      <c r="C131" s="9" t="s">
        <v>134</v>
      </c>
    </row>
    <row r="132" spans="1:3" x14ac:dyDescent="0.2">
      <c r="A132" s="9">
        <v>2021</v>
      </c>
      <c r="B132" s="9">
        <v>1127926</v>
      </c>
      <c r="C132" s="9" t="s">
        <v>134</v>
      </c>
    </row>
    <row r="133" spans="1:3" x14ac:dyDescent="0.2">
      <c r="A133" s="9">
        <v>2021</v>
      </c>
      <c r="B133" s="9">
        <v>1308687</v>
      </c>
      <c r="C133" s="9" t="s">
        <v>134</v>
      </c>
    </row>
    <row r="134" spans="1:3" x14ac:dyDescent="0.2">
      <c r="A134" s="9">
        <v>2021</v>
      </c>
      <c r="B134" s="9">
        <v>1308687</v>
      </c>
      <c r="C134" s="9" t="s">
        <v>134</v>
      </c>
    </row>
    <row r="135" spans="1:3" x14ac:dyDescent="0.2">
      <c r="A135" s="9">
        <v>2021</v>
      </c>
      <c r="B135" s="9">
        <v>1308687</v>
      </c>
      <c r="C135" s="9" t="s">
        <v>134</v>
      </c>
    </row>
    <row r="136" spans="1:3" x14ac:dyDescent="0.2">
      <c r="A136" s="9">
        <v>2021</v>
      </c>
      <c r="B136" s="9">
        <v>1308687</v>
      </c>
      <c r="C136" s="9" t="s">
        <v>134</v>
      </c>
    </row>
    <row r="137" spans="1:3" x14ac:dyDescent="0.2">
      <c r="A137" s="9">
        <v>2021</v>
      </c>
      <c r="B137" s="9">
        <v>108730</v>
      </c>
      <c r="C137" s="9" t="s">
        <v>134</v>
      </c>
    </row>
    <row r="138" spans="1:3" x14ac:dyDescent="0.2">
      <c r="A138" s="9">
        <v>2021</v>
      </c>
      <c r="B138" s="9">
        <v>1103692</v>
      </c>
      <c r="C138" s="9" t="s">
        <v>134</v>
      </c>
    </row>
    <row r="139" spans="1:3" x14ac:dyDescent="0.2">
      <c r="A139" s="9">
        <v>2021</v>
      </c>
      <c r="B139" s="9">
        <v>108730</v>
      </c>
      <c r="C139" s="9" t="s">
        <v>134</v>
      </c>
    </row>
    <row r="140" spans="1:3" x14ac:dyDescent="0.2">
      <c r="A140" s="9">
        <v>2021</v>
      </c>
      <c r="B140" s="9">
        <v>1103692</v>
      </c>
      <c r="C140" s="9" t="s">
        <v>134</v>
      </c>
    </row>
    <row r="141" spans="1:3" x14ac:dyDescent="0.2">
      <c r="A141" s="9">
        <v>2021</v>
      </c>
      <c r="B141" s="9">
        <v>1365444</v>
      </c>
      <c r="C141" s="9" t="s">
        <v>134</v>
      </c>
    </row>
    <row r="142" spans="1:3" x14ac:dyDescent="0.2">
      <c r="A142" s="9">
        <v>2021</v>
      </c>
      <c r="B142" s="9">
        <v>1308687</v>
      </c>
      <c r="C142" s="9" t="s">
        <v>134</v>
      </c>
    </row>
    <row r="143" spans="1:3" x14ac:dyDescent="0.2">
      <c r="A143" s="9">
        <v>2021</v>
      </c>
      <c r="B143" s="9">
        <v>1103692</v>
      </c>
      <c r="C143" s="9" t="s">
        <v>134</v>
      </c>
    </row>
    <row r="144" spans="1:3" x14ac:dyDescent="0.2">
      <c r="A144" s="9">
        <v>2021</v>
      </c>
      <c r="B144" s="9">
        <v>1103692</v>
      </c>
      <c r="C144" s="9" t="s">
        <v>134</v>
      </c>
    </row>
    <row r="145" spans="1:3" x14ac:dyDescent="0.2">
      <c r="A145" s="9">
        <v>2021</v>
      </c>
      <c r="B145" s="9">
        <v>1308687</v>
      </c>
      <c r="C145" s="9" t="s">
        <v>134</v>
      </c>
    </row>
    <row r="146" spans="1:3" x14ac:dyDescent="0.2">
      <c r="A146" s="9">
        <v>2021</v>
      </c>
      <c r="B146" s="9">
        <v>1308687</v>
      </c>
      <c r="C146" s="9" t="s">
        <v>134</v>
      </c>
    </row>
    <row r="147" spans="1:3" x14ac:dyDescent="0.2">
      <c r="A147" s="9">
        <v>2021</v>
      </c>
      <c r="B147" s="9">
        <v>123336</v>
      </c>
      <c r="C147" s="9" t="s">
        <v>134</v>
      </c>
    </row>
    <row r="148" spans="1:3" x14ac:dyDescent="0.2">
      <c r="A148" s="9">
        <v>2021</v>
      </c>
      <c r="B148" s="9">
        <v>108730</v>
      </c>
      <c r="C148" s="9" t="s">
        <v>134</v>
      </c>
    </row>
    <row r="149" spans="1:3" x14ac:dyDescent="0.2">
      <c r="A149" s="9">
        <v>2021</v>
      </c>
      <c r="B149" s="9">
        <v>108730</v>
      </c>
      <c r="C149" s="9" t="s">
        <v>134</v>
      </c>
    </row>
    <row r="150" spans="1:3" x14ac:dyDescent="0.2">
      <c r="A150" s="9">
        <v>2021</v>
      </c>
      <c r="B150" s="9">
        <v>1179970</v>
      </c>
      <c r="C150" s="9" t="s">
        <v>134</v>
      </c>
    </row>
    <row r="151" spans="1:3" x14ac:dyDescent="0.2">
      <c r="A151" s="9">
        <v>2021</v>
      </c>
      <c r="B151" s="9">
        <v>1308687</v>
      </c>
      <c r="C151" s="9" t="s">
        <v>134</v>
      </c>
    </row>
    <row r="152" spans="1:3" x14ac:dyDescent="0.2">
      <c r="A152" s="9">
        <v>2021</v>
      </c>
      <c r="B152" s="9">
        <v>1103657</v>
      </c>
      <c r="C152" s="9" t="s">
        <v>134</v>
      </c>
    </row>
    <row r="153" spans="1:3" x14ac:dyDescent="0.2">
      <c r="A153" s="9">
        <v>2021</v>
      </c>
      <c r="B153" s="9">
        <v>1179970</v>
      </c>
      <c r="C153" s="9" t="s">
        <v>134</v>
      </c>
    </row>
    <row r="154" spans="1:3" x14ac:dyDescent="0.2">
      <c r="A154" s="9">
        <v>2021</v>
      </c>
      <c r="B154" s="9">
        <v>1103657</v>
      </c>
      <c r="C154" s="9" t="s">
        <v>134</v>
      </c>
    </row>
    <row r="155" spans="1:3" x14ac:dyDescent="0.2">
      <c r="A155" s="9">
        <v>2021</v>
      </c>
      <c r="B155" s="9">
        <v>1365444</v>
      </c>
      <c r="C155" s="9" t="s">
        <v>134</v>
      </c>
    </row>
    <row r="156" spans="1:3" x14ac:dyDescent="0.2">
      <c r="A156" s="9">
        <v>2021</v>
      </c>
      <c r="B156" s="9">
        <v>108730</v>
      </c>
      <c r="C156" s="9" t="s">
        <v>134</v>
      </c>
    </row>
    <row r="157" spans="1:3" x14ac:dyDescent="0.2">
      <c r="A157" s="9">
        <v>2021</v>
      </c>
      <c r="B157" s="9">
        <v>1103909</v>
      </c>
      <c r="C157" s="9" t="s">
        <v>134</v>
      </c>
    </row>
    <row r="158" spans="1:3" x14ac:dyDescent="0.2">
      <c r="A158" s="9">
        <v>2021</v>
      </c>
      <c r="B158" s="9">
        <v>1308687</v>
      </c>
      <c r="C158" s="9" t="s">
        <v>134</v>
      </c>
    </row>
    <row r="159" spans="1:3" x14ac:dyDescent="0.2">
      <c r="A159" s="9">
        <v>2021</v>
      </c>
      <c r="B159" s="9">
        <v>1127926</v>
      </c>
      <c r="C159" s="9" t="s">
        <v>134</v>
      </c>
    </row>
    <row r="160" spans="1:3" x14ac:dyDescent="0.2">
      <c r="A160" s="9">
        <v>2021</v>
      </c>
      <c r="B160" s="9">
        <v>1127926</v>
      </c>
      <c r="C160" s="9" t="s">
        <v>134</v>
      </c>
    </row>
    <row r="161" spans="1:3" x14ac:dyDescent="0.2">
      <c r="A161" s="9">
        <v>2021</v>
      </c>
      <c r="B161" s="9">
        <v>1127926</v>
      </c>
      <c r="C161" s="9" t="s">
        <v>134</v>
      </c>
    </row>
    <row r="162" spans="1:3" x14ac:dyDescent="0.2">
      <c r="A162" s="9">
        <v>2021</v>
      </c>
      <c r="B162" s="9">
        <v>1365444</v>
      </c>
      <c r="C162" s="9" t="s">
        <v>134</v>
      </c>
    </row>
    <row r="163" spans="1:3" x14ac:dyDescent="0.2">
      <c r="A163" s="9">
        <v>2021</v>
      </c>
      <c r="B163" s="9">
        <v>1103909</v>
      </c>
      <c r="C163" s="9" t="s">
        <v>134</v>
      </c>
    </row>
    <row r="164" spans="1:3" x14ac:dyDescent="0.2">
      <c r="A164" s="9">
        <v>2021</v>
      </c>
      <c r="B164" s="9">
        <v>1103692</v>
      </c>
      <c r="C164" s="9" t="s">
        <v>134</v>
      </c>
    </row>
    <row r="165" spans="1:3" x14ac:dyDescent="0.2">
      <c r="A165" s="9">
        <v>2021</v>
      </c>
      <c r="B165" s="9">
        <v>1127926</v>
      </c>
      <c r="C165" s="9" t="s">
        <v>134</v>
      </c>
    </row>
    <row r="166" spans="1:3" x14ac:dyDescent="0.2">
      <c r="A166" s="9">
        <v>2021</v>
      </c>
      <c r="B166" s="9">
        <v>1179970</v>
      </c>
      <c r="C166" s="9" t="s">
        <v>134</v>
      </c>
    </row>
    <row r="167" spans="1:3" x14ac:dyDescent="0.2">
      <c r="A167" s="9">
        <v>2021</v>
      </c>
      <c r="B167" s="9">
        <v>108730</v>
      </c>
      <c r="C167" s="9" t="s">
        <v>134</v>
      </c>
    </row>
    <row r="168" spans="1:3" x14ac:dyDescent="0.2">
      <c r="A168" s="9">
        <v>2021</v>
      </c>
      <c r="B168" s="9">
        <v>1127926</v>
      </c>
      <c r="C168" s="9" t="s">
        <v>134</v>
      </c>
    </row>
    <row r="169" spans="1:3" x14ac:dyDescent="0.2">
      <c r="A169" s="9">
        <v>2021</v>
      </c>
      <c r="B169" s="9">
        <v>108730</v>
      </c>
      <c r="C169" s="9" t="s">
        <v>134</v>
      </c>
    </row>
    <row r="170" spans="1:3" x14ac:dyDescent="0.2">
      <c r="A170" s="9">
        <v>2021</v>
      </c>
      <c r="B170" s="9">
        <v>1127926</v>
      </c>
      <c r="C170" s="9" t="s">
        <v>134</v>
      </c>
    </row>
    <row r="171" spans="1:3" x14ac:dyDescent="0.2">
      <c r="A171" s="9">
        <v>2021</v>
      </c>
      <c r="B171" s="9">
        <v>1103657</v>
      </c>
      <c r="C171" s="9" t="s">
        <v>134</v>
      </c>
    </row>
    <row r="172" spans="1:3" x14ac:dyDescent="0.2">
      <c r="A172" s="9">
        <v>2021</v>
      </c>
      <c r="B172" s="9">
        <v>108730</v>
      </c>
      <c r="C172" s="9" t="s">
        <v>134</v>
      </c>
    </row>
    <row r="173" spans="1:3" x14ac:dyDescent="0.2">
      <c r="A173" s="9">
        <v>2021</v>
      </c>
      <c r="B173" s="9">
        <v>1127924</v>
      </c>
      <c r="C173" s="9" t="s">
        <v>134</v>
      </c>
    </row>
    <row r="174" spans="1:3" x14ac:dyDescent="0.2">
      <c r="A174" s="9">
        <v>2021</v>
      </c>
      <c r="B174" s="9">
        <v>1179970</v>
      </c>
      <c r="C174" s="9" t="s">
        <v>134</v>
      </c>
    </row>
    <row r="175" spans="1:3" x14ac:dyDescent="0.2">
      <c r="A175" s="9">
        <v>2021</v>
      </c>
      <c r="B175" s="9">
        <v>108730</v>
      </c>
      <c r="C175" s="9" t="s">
        <v>134</v>
      </c>
    </row>
    <row r="176" spans="1:3" x14ac:dyDescent="0.2">
      <c r="A176" s="9">
        <v>2021</v>
      </c>
      <c r="B176" s="9">
        <v>123336</v>
      </c>
      <c r="C176" s="9" t="s">
        <v>134</v>
      </c>
    </row>
    <row r="177" spans="1:3" x14ac:dyDescent="0.2">
      <c r="A177" s="9">
        <v>2021</v>
      </c>
      <c r="B177" s="9">
        <v>1127924</v>
      </c>
      <c r="C177" s="9" t="s">
        <v>966</v>
      </c>
    </row>
    <row r="178" spans="1:3" x14ac:dyDescent="0.2">
      <c r="A178" s="9">
        <v>2021</v>
      </c>
      <c r="B178" s="9">
        <v>1127927</v>
      </c>
      <c r="C178" s="9" t="s">
        <v>966</v>
      </c>
    </row>
    <row r="179" spans="1:3" x14ac:dyDescent="0.2">
      <c r="A179" s="9">
        <v>2021</v>
      </c>
      <c r="B179" s="9">
        <v>1179970</v>
      </c>
      <c r="C179" s="9" t="s">
        <v>966</v>
      </c>
    </row>
    <row r="180" spans="1:3" x14ac:dyDescent="0.2">
      <c r="A180" s="9">
        <v>2021</v>
      </c>
      <c r="B180" s="9">
        <v>1127927</v>
      </c>
      <c r="C180" s="9" t="s">
        <v>966</v>
      </c>
    </row>
    <row r="181" spans="1:3" x14ac:dyDescent="0.2">
      <c r="A181" s="9">
        <v>2021</v>
      </c>
      <c r="B181" s="9">
        <v>1127924</v>
      </c>
      <c r="C181" s="9" t="s">
        <v>966</v>
      </c>
    </row>
    <row r="182" spans="1:3" x14ac:dyDescent="0.2">
      <c r="A182" s="9">
        <v>2021</v>
      </c>
      <c r="B182" s="9">
        <v>1308687</v>
      </c>
      <c r="C182" s="9" t="s">
        <v>966</v>
      </c>
    </row>
    <row r="183" spans="1:3" x14ac:dyDescent="0.2">
      <c r="A183" s="9">
        <v>2021</v>
      </c>
      <c r="B183" s="9">
        <v>1127927</v>
      </c>
      <c r="C183" s="9" t="s">
        <v>966</v>
      </c>
    </row>
    <row r="184" spans="1:3" x14ac:dyDescent="0.2">
      <c r="A184" s="9">
        <v>2021</v>
      </c>
      <c r="B184" s="9">
        <v>123336</v>
      </c>
      <c r="C184" s="9" t="s">
        <v>966</v>
      </c>
    </row>
    <row r="185" spans="1:3" x14ac:dyDescent="0.2">
      <c r="A185" s="9">
        <v>2021</v>
      </c>
      <c r="B185" s="9">
        <v>1179970</v>
      </c>
      <c r="C185" s="9" t="s">
        <v>966</v>
      </c>
    </row>
    <row r="186" spans="1:3" x14ac:dyDescent="0.2">
      <c r="A186" s="9">
        <v>2021</v>
      </c>
      <c r="B186" s="9">
        <v>123336</v>
      </c>
      <c r="C186" s="9" t="s">
        <v>966</v>
      </c>
    </row>
    <row r="187" spans="1:3" x14ac:dyDescent="0.2">
      <c r="A187" s="9">
        <v>2021</v>
      </c>
      <c r="B187" s="9">
        <v>1179970</v>
      </c>
      <c r="C187" s="9" t="s">
        <v>966</v>
      </c>
    </row>
    <row r="188" spans="1:3" x14ac:dyDescent="0.2">
      <c r="A188" s="9">
        <v>2021</v>
      </c>
      <c r="B188" s="9">
        <v>1127927</v>
      </c>
      <c r="C188" s="9" t="s">
        <v>966</v>
      </c>
    </row>
    <row r="189" spans="1:3" x14ac:dyDescent="0.2">
      <c r="A189" s="9">
        <v>2021</v>
      </c>
      <c r="B189" s="9">
        <v>1308687</v>
      </c>
      <c r="C189" s="9" t="s">
        <v>966</v>
      </c>
    </row>
    <row r="190" spans="1:3" x14ac:dyDescent="0.2">
      <c r="A190" s="9">
        <v>2021</v>
      </c>
      <c r="B190" s="9">
        <v>1117076</v>
      </c>
      <c r="C190" s="9" t="s">
        <v>966</v>
      </c>
    </row>
    <row r="191" spans="1:3" x14ac:dyDescent="0.2">
      <c r="A191" s="9">
        <v>2021</v>
      </c>
      <c r="B191" s="9">
        <v>123336</v>
      </c>
      <c r="C191" s="9" t="s">
        <v>966</v>
      </c>
    </row>
    <row r="192" spans="1:3" x14ac:dyDescent="0.2">
      <c r="A192" s="9">
        <v>2021</v>
      </c>
      <c r="B192" s="9">
        <v>123336</v>
      </c>
      <c r="C192" s="9" t="s">
        <v>966</v>
      </c>
    </row>
    <row r="193" spans="1:3" x14ac:dyDescent="0.2">
      <c r="A193" s="9">
        <v>2021</v>
      </c>
      <c r="B193" s="9">
        <v>123336</v>
      </c>
      <c r="C193" s="9" t="s">
        <v>966</v>
      </c>
    </row>
    <row r="194" spans="1:3" x14ac:dyDescent="0.2">
      <c r="A194" s="9">
        <v>2021</v>
      </c>
      <c r="B194" s="9">
        <v>1117076</v>
      </c>
      <c r="C194" s="9" t="s">
        <v>966</v>
      </c>
    </row>
    <row r="195" spans="1:3" x14ac:dyDescent="0.2">
      <c r="A195" s="9">
        <v>2021</v>
      </c>
      <c r="B195" s="9">
        <v>1179970</v>
      </c>
      <c r="C195" s="9" t="s">
        <v>966</v>
      </c>
    </row>
    <row r="196" spans="1:3" x14ac:dyDescent="0.2">
      <c r="A196" s="9">
        <v>2021</v>
      </c>
      <c r="B196" s="9">
        <v>1117076</v>
      </c>
      <c r="C196" s="9" t="s">
        <v>966</v>
      </c>
    </row>
    <row r="197" spans="1:3" x14ac:dyDescent="0.2">
      <c r="A197" s="9">
        <v>2021</v>
      </c>
      <c r="B197" s="9">
        <v>1127924</v>
      </c>
      <c r="C197" s="9" t="s">
        <v>966</v>
      </c>
    </row>
    <row r="198" spans="1:3" x14ac:dyDescent="0.2">
      <c r="A198" s="9">
        <v>2021</v>
      </c>
      <c r="B198" s="9">
        <v>1308687</v>
      </c>
      <c r="C198" s="9" t="s">
        <v>966</v>
      </c>
    </row>
    <row r="199" spans="1:3" x14ac:dyDescent="0.2">
      <c r="A199" s="9">
        <v>2021</v>
      </c>
      <c r="B199" s="9">
        <v>1127927</v>
      </c>
      <c r="C199" s="9" t="s">
        <v>966</v>
      </c>
    </row>
    <row r="200" spans="1:3" x14ac:dyDescent="0.2">
      <c r="A200" s="9">
        <v>2021</v>
      </c>
      <c r="B200" s="9">
        <v>1127926</v>
      </c>
      <c r="C200" s="9" t="s">
        <v>966</v>
      </c>
    </row>
    <row r="201" spans="1:3" x14ac:dyDescent="0.2">
      <c r="A201" s="9">
        <v>2021</v>
      </c>
      <c r="B201" s="9">
        <v>1179970</v>
      </c>
      <c r="C201" s="9" t="s">
        <v>966</v>
      </c>
    </row>
    <row r="202" spans="1:3" x14ac:dyDescent="0.2">
      <c r="A202" s="9">
        <v>2021</v>
      </c>
      <c r="B202" s="9">
        <v>123336</v>
      </c>
      <c r="C202" s="9" t="s">
        <v>966</v>
      </c>
    </row>
    <row r="203" spans="1:3" x14ac:dyDescent="0.2">
      <c r="A203" s="9">
        <v>2021</v>
      </c>
      <c r="B203" s="9">
        <v>1103909</v>
      </c>
      <c r="C203" s="9" t="s">
        <v>966</v>
      </c>
    </row>
    <row r="204" spans="1:3" x14ac:dyDescent="0.2">
      <c r="A204" s="9">
        <v>2021</v>
      </c>
      <c r="B204" s="9">
        <v>1127924</v>
      </c>
      <c r="C204" s="9" t="s">
        <v>966</v>
      </c>
    </row>
    <row r="205" spans="1:3" x14ac:dyDescent="0.2">
      <c r="A205" s="9">
        <v>2021</v>
      </c>
      <c r="B205" s="9">
        <v>1103692</v>
      </c>
      <c r="C205" s="9" t="s">
        <v>966</v>
      </c>
    </row>
    <row r="206" spans="1:3" x14ac:dyDescent="0.2">
      <c r="A206" s="9">
        <v>2021</v>
      </c>
      <c r="B206" s="9">
        <v>1308687</v>
      </c>
      <c r="C206" s="9" t="s">
        <v>966</v>
      </c>
    </row>
    <row r="207" spans="1:3" x14ac:dyDescent="0.2">
      <c r="A207" s="9">
        <v>2021</v>
      </c>
      <c r="B207" s="9">
        <v>1127927</v>
      </c>
      <c r="C207" s="9" t="s">
        <v>966</v>
      </c>
    </row>
    <row r="208" spans="1:3" x14ac:dyDescent="0.2">
      <c r="A208" s="9">
        <v>2021</v>
      </c>
      <c r="B208" s="9">
        <v>1179970</v>
      </c>
      <c r="C208" s="9" t="s">
        <v>966</v>
      </c>
    </row>
    <row r="209" spans="1:3" x14ac:dyDescent="0.2">
      <c r="A209" s="9">
        <v>2021</v>
      </c>
      <c r="B209" s="9">
        <v>1179970</v>
      </c>
      <c r="C209" s="9" t="s">
        <v>966</v>
      </c>
    </row>
    <row r="210" spans="1:3" x14ac:dyDescent="0.2">
      <c r="A210" s="9">
        <v>2021</v>
      </c>
      <c r="B210" s="9">
        <v>1117076</v>
      </c>
      <c r="C210" s="9" t="s">
        <v>966</v>
      </c>
    </row>
    <row r="211" spans="1:3" x14ac:dyDescent="0.2">
      <c r="A211" s="9">
        <v>2021</v>
      </c>
      <c r="B211" s="9">
        <v>1179970</v>
      </c>
      <c r="C211" s="9" t="s">
        <v>966</v>
      </c>
    </row>
    <row r="212" spans="1:3" x14ac:dyDescent="0.2">
      <c r="A212" s="9">
        <v>2021</v>
      </c>
      <c r="B212" s="9">
        <v>1127927</v>
      </c>
      <c r="C212" s="9" t="s">
        <v>966</v>
      </c>
    </row>
    <row r="213" spans="1:3" x14ac:dyDescent="0.2">
      <c r="A213" s="9">
        <v>2021</v>
      </c>
      <c r="B213" s="9">
        <v>108730</v>
      </c>
      <c r="C213" s="9" t="s">
        <v>966</v>
      </c>
    </row>
    <row r="214" spans="1:3" x14ac:dyDescent="0.2">
      <c r="A214" s="9">
        <v>2021</v>
      </c>
      <c r="B214" s="9">
        <v>1103692</v>
      </c>
      <c r="C214" s="9" t="s">
        <v>966</v>
      </c>
    </row>
    <row r="215" spans="1:3" x14ac:dyDescent="0.2">
      <c r="A215" s="9">
        <v>2021</v>
      </c>
      <c r="B215" s="9">
        <v>123336</v>
      </c>
      <c r="C215" s="9" t="s">
        <v>966</v>
      </c>
    </row>
    <row r="216" spans="1:3" x14ac:dyDescent="0.2">
      <c r="A216" s="9">
        <v>2021</v>
      </c>
      <c r="B216" s="9">
        <v>1103909</v>
      </c>
      <c r="C216" s="9" t="s">
        <v>966</v>
      </c>
    </row>
    <row r="217" spans="1:3" x14ac:dyDescent="0.2">
      <c r="A217" s="9">
        <v>2021</v>
      </c>
      <c r="B217" s="9">
        <v>1127927</v>
      </c>
      <c r="C217" s="9" t="s">
        <v>966</v>
      </c>
    </row>
    <row r="218" spans="1:3" x14ac:dyDescent="0.2">
      <c r="A218" s="9">
        <v>2021</v>
      </c>
      <c r="B218" s="9">
        <v>1127924</v>
      </c>
      <c r="C218" s="9" t="s">
        <v>966</v>
      </c>
    </row>
    <row r="219" spans="1:3" x14ac:dyDescent="0.2">
      <c r="A219" s="9">
        <v>2021</v>
      </c>
      <c r="B219" s="9">
        <v>1127927</v>
      </c>
      <c r="C219" s="9" t="s">
        <v>966</v>
      </c>
    </row>
    <row r="220" spans="1:3" x14ac:dyDescent="0.2">
      <c r="A220" s="9">
        <v>2021</v>
      </c>
      <c r="B220" s="9">
        <v>108730</v>
      </c>
      <c r="C220" s="9" t="s">
        <v>966</v>
      </c>
    </row>
    <row r="221" spans="1:3" x14ac:dyDescent="0.2">
      <c r="A221" s="9">
        <v>2021</v>
      </c>
      <c r="B221" s="9">
        <v>1103657</v>
      </c>
      <c r="C221" s="9" t="s">
        <v>966</v>
      </c>
    </row>
    <row r="222" spans="1:3" x14ac:dyDescent="0.2">
      <c r="A222" s="9">
        <v>2021</v>
      </c>
      <c r="B222" s="9">
        <v>1308687</v>
      </c>
      <c r="C222" s="9" t="s">
        <v>966</v>
      </c>
    </row>
    <row r="223" spans="1:3" x14ac:dyDescent="0.2">
      <c r="A223" s="9">
        <v>2021</v>
      </c>
      <c r="B223" s="9">
        <v>1103909</v>
      </c>
      <c r="C223" s="9" t="s">
        <v>966</v>
      </c>
    </row>
    <row r="224" spans="1:3" x14ac:dyDescent="0.2">
      <c r="A224" s="9">
        <v>2021</v>
      </c>
      <c r="B224" s="9">
        <v>1127927</v>
      </c>
      <c r="C224" s="9" t="s">
        <v>966</v>
      </c>
    </row>
    <row r="225" spans="1:3" x14ac:dyDescent="0.2">
      <c r="A225" s="9">
        <v>2021</v>
      </c>
      <c r="B225" s="9">
        <v>1319230</v>
      </c>
      <c r="C225" s="9" t="s">
        <v>966</v>
      </c>
    </row>
    <row r="226" spans="1:3" x14ac:dyDescent="0.2">
      <c r="A226" s="9">
        <v>2021</v>
      </c>
      <c r="B226" s="9">
        <v>1127927</v>
      </c>
      <c r="C226" s="9" t="s">
        <v>966</v>
      </c>
    </row>
    <row r="227" spans="1:3" x14ac:dyDescent="0.2">
      <c r="A227" s="9">
        <v>2021</v>
      </c>
      <c r="B227" s="9">
        <v>1127924</v>
      </c>
      <c r="C227" s="9" t="s">
        <v>966</v>
      </c>
    </row>
    <row r="228" spans="1:3" x14ac:dyDescent="0.2">
      <c r="A228" s="9">
        <v>2021</v>
      </c>
      <c r="B228" s="9">
        <v>1179970</v>
      </c>
      <c r="C228" s="9" t="s">
        <v>966</v>
      </c>
    </row>
    <row r="229" spans="1:3" x14ac:dyDescent="0.2">
      <c r="A229" s="9">
        <v>2021</v>
      </c>
      <c r="B229" s="9">
        <v>1179970</v>
      </c>
      <c r="C229" s="9" t="s">
        <v>966</v>
      </c>
    </row>
    <row r="230" spans="1:3" x14ac:dyDescent="0.2">
      <c r="A230" s="9">
        <v>2021</v>
      </c>
      <c r="B230" s="9">
        <v>108730</v>
      </c>
      <c r="C230" s="9" t="s">
        <v>966</v>
      </c>
    </row>
    <row r="231" spans="1:3" x14ac:dyDescent="0.2">
      <c r="A231" s="9">
        <v>2021</v>
      </c>
      <c r="B231" s="9">
        <v>108730</v>
      </c>
      <c r="C231" s="9" t="s">
        <v>966</v>
      </c>
    </row>
    <row r="232" spans="1:3" x14ac:dyDescent="0.2">
      <c r="A232" s="9">
        <v>2021</v>
      </c>
      <c r="B232" s="9">
        <v>123336</v>
      </c>
      <c r="C232" s="9" t="s">
        <v>966</v>
      </c>
    </row>
    <row r="233" spans="1:3" x14ac:dyDescent="0.2">
      <c r="A233" s="9">
        <v>2021</v>
      </c>
      <c r="B233" s="9">
        <v>1308687</v>
      </c>
      <c r="C233" s="9" t="s">
        <v>966</v>
      </c>
    </row>
    <row r="234" spans="1:3" x14ac:dyDescent="0.2">
      <c r="A234" s="9">
        <v>2021</v>
      </c>
      <c r="B234" s="9">
        <v>1127924</v>
      </c>
      <c r="C234" s="9" t="s">
        <v>966</v>
      </c>
    </row>
    <row r="235" spans="1:3" x14ac:dyDescent="0.2">
      <c r="A235" s="9">
        <v>2021</v>
      </c>
      <c r="B235" s="9">
        <v>1127926</v>
      </c>
      <c r="C235" s="9" t="s">
        <v>966</v>
      </c>
    </row>
    <row r="236" spans="1:3" x14ac:dyDescent="0.2">
      <c r="A236" s="9">
        <v>2021</v>
      </c>
      <c r="B236" s="9">
        <v>1117076</v>
      </c>
      <c r="C236" s="9" t="s">
        <v>966</v>
      </c>
    </row>
    <row r="237" spans="1:3" x14ac:dyDescent="0.2">
      <c r="A237" s="9">
        <v>2021</v>
      </c>
      <c r="B237" s="9">
        <v>1103909</v>
      </c>
      <c r="C237" s="9" t="s">
        <v>966</v>
      </c>
    </row>
    <row r="238" spans="1:3" x14ac:dyDescent="0.2">
      <c r="A238" s="9">
        <v>2021</v>
      </c>
      <c r="B238" s="9">
        <v>108730</v>
      </c>
      <c r="C238" s="9" t="s">
        <v>966</v>
      </c>
    </row>
    <row r="239" spans="1:3" x14ac:dyDescent="0.2">
      <c r="A239" s="9">
        <v>2021</v>
      </c>
      <c r="B239" s="9">
        <v>108730</v>
      </c>
      <c r="C239" s="9" t="s">
        <v>966</v>
      </c>
    </row>
    <row r="240" spans="1:3" x14ac:dyDescent="0.2">
      <c r="A240" s="9">
        <v>2021</v>
      </c>
      <c r="B240" s="9">
        <v>1179970</v>
      </c>
      <c r="C240" s="9" t="s">
        <v>966</v>
      </c>
    </row>
    <row r="241" spans="1:3" x14ac:dyDescent="0.2">
      <c r="A241" s="9">
        <v>2021</v>
      </c>
      <c r="B241" s="9">
        <v>1117076</v>
      </c>
      <c r="C241" s="9" t="s">
        <v>966</v>
      </c>
    </row>
    <row r="242" spans="1:3" x14ac:dyDescent="0.2">
      <c r="A242" s="9">
        <v>2021</v>
      </c>
      <c r="B242" s="9">
        <v>1103909</v>
      </c>
      <c r="C242" s="9" t="s">
        <v>966</v>
      </c>
    </row>
    <row r="243" spans="1:3" x14ac:dyDescent="0.2">
      <c r="A243" s="9">
        <v>2021</v>
      </c>
      <c r="B243" s="9">
        <v>1127927</v>
      </c>
      <c r="C243" s="9" t="s">
        <v>966</v>
      </c>
    </row>
    <row r="244" spans="1:3" x14ac:dyDescent="0.2">
      <c r="A244" s="9">
        <v>2021</v>
      </c>
      <c r="B244" s="9">
        <v>1127924</v>
      </c>
      <c r="C244" s="9" t="s">
        <v>966</v>
      </c>
    </row>
    <row r="245" spans="1:3" x14ac:dyDescent="0.2">
      <c r="A245" s="9">
        <v>2021</v>
      </c>
      <c r="B245" s="9">
        <v>1127926</v>
      </c>
      <c r="C245" s="9" t="s">
        <v>966</v>
      </c>
    </row>
    <row r="246" spans="1:3" x14ac:dyDescent="0.2">
      <c r="A246" s="9">
        <v>2021</v>
      </c>
      <c r="B246" s="9">
        <v>108730</v>
      </c>
      <c r="C246" s="9" t="s">
        <v>966</v>
      </c>
    </row>
    <row r="247" spans="1:3" x14ac:dyDescent="0.2">
      <c r="A247" s="9">
        <v>2021</v>
      </c>
      <c r="B247" s="9">
        <v>108730</v>
      </c>
      <c r="C247" s="9" t="s">
        <v>966</v>
      </c>
    </row>
    <row r="248" spans="1:3" x14ac:dyDescent="0.2">
      <c r="A248" s="9">
        <v>2021</v>
      </c>
      <c r="B248" s="9">
        <v>1308687</v>
      </c>
      <c r="C248" s="9" t="s">
        <v>966</v>
      </c>
    </row>
    <row r="249" spans="1:3" x14ac:dyDescent="0.2">
      <c r="A249" s="9">
        <v>2021</v>
      </c>
      <c r="B249" s="9">
        <v>1117076</v>
      </c>
      <c r="C249" s="9" t="s">
        <v>966</v>
      </c>
    </row>
    <row r="250" spans="1:3" x14ac:dyDescent="0.2">
      <c r="A250" s="9">
        <v>2021</v>
      </c>
      <c r="B250" s="9">
        <v>1127927</v>
      </c>
      <c r="C250" s="9" t="s">
        <v>966</v>
      </c>
    </row>
    <row r="251" spans="1:3" x14ac:dyDescent="0.2">
      <c r="A251" s="9">
        <v>2021</v>
      </c>
      <c r="B251" s="9">
        <v>1179970</v>
      </c>
      <c r="C251" s="9" t="s">
        <v>966</v>
      </c>
    </row>
    <row r="252" spans="1:3" x14ac:dyDescent="0.2">
      <c r="A252" s="9">
        <v>2021</v>
      </c>
      <c r="B252" s="9">
        <v>1308687</v>
      </c>
      <c r="C252" s="9" t="s">
        <v>966</v>
      </c>
    </row>
    <row r="253" spans="1:3" x14ac:dyDescent="0.2">
      <c r="A253" s="9">
        <v>2021</v>
      </c>
      <c r="B253" s="9">
        <v>108730</v>
      </c>
      <c r="C253" s="9" t="s">
        <v>966</v>
      </c>
    </row>
    <row r="254" spans="1:3" x14ac:dyDescent="0.2">
      <c r="A254" s="9">
        <v>2021</v>
      </c>
      <c r="B254" s="9">
        <v>1127926</v>
      </c>
      <c r="C254" s="9" t="s">
        <v>966</v>
      </c>
    </row>
    <row r="255" spans="1:3" x14ac:dyDescent="0.2">
      <c r="A255" s="9">
        <v>2021</v>
      </c>
      <c r="B255" s="9">
        <v>1179970</v>
      </c>
      <c r="C255" s="9" t="s">
        <v>966</v>
      </c>
    </row>
    <row r="256" spans="1:3" x14ac:dyDescent="0.2">
      <c r="A256" s="9">
        <v>2021</v>
      </c>
      <c r="B256" s="9">
        <v>1179970</v>
      </c>
      <c r="C256" s="9" t="s">
        <v>966</v>
      </c>
    </row>
    <row r="257" spans="1:3" x14ac:dyDescent="0.2">
      <c r="A257" s="9">
        <v>2021</v>
      </c>
      <c r="B257" s="9">
        <v>1103909</v>
      </c>
      <c r="C257" s="9" t="s">
        <v>966</v>
      </c>
    </row>
    <row r="258" spans="1:3" x14ac:dyDescent="0.2">
      <c r="A258" s="9">
        <v>2021</v>
      </c>
      <c r="B258" s="9">
        <v>1308687</v>
      </c>
      <c r="C258" s="9" t="s">
        <v>966</v>
      </c>
    </row>
    <row r="259" spans="1:3" x14ac:dyDescent="0.2">
      <c r="A259" s="9">
        <v>2021</v>
      </c>
      <c r="B259" s="9">
        <v>1103657</v>
      </c>
      <c r="C259" s="9" t="s">
        <v>966</v>
      </c>
    </row>
    <row r="260" spans="1:3" x14ac:dyDescent="0.2">
      <c r="A260" s="9">
        <v>2021</v>
      </c>
      <c r="B260" s="9">
        <v>108730</v>
      </c>
      <c r="C260" s="9" t="s">
        <v>966</v>
      </c>
    </row>
    <row r="261" spans="1:3" x14ac:dyDescent="0.2">
      <c r="A261" s="9">
        <v>2021</v>
      </c>
      <c r="B261" s="9">
        <v>1127927</v>
      </c>
      <c r="C261" s="9" t="s">
        <v>966</v>
      </c>
    </row>
    <row r="262" spans="1:3" x14ac:dyDescent="0.2">
      <c r="A262" s="9">
        <v>2021</v>
      </c>
      <c r="B262" s="9">
        <v>1127926</v>
      </c>
      <c r="C262" s="9" t="s">
        <v>966</v>
      </c>
    </row>
    <row r="263" spans="1:3" x14ac:dyDescent="0.2">
      <c r="A263" s="9">
        <v>2021</v>
      </c>
      <c r="B263" s="9">
        <v>1179970</v>
      </c>
      <c r="C263" s="9" t="s">
        <v>966</v>
      </c>
    </row>
    <row r="264" spans="1:3" x14ac:dyDescent="0.2">
      <c r="A264" s="9">
        <v>2021</v>
      </c>
      <c r="B264" s="9">
        <v>1127924</v>
      </c>
      <c r="C264" s="9" t="s">
        <v>966</v>
      </c>
    </row>
    <row r="265" spans="1:3" x14ac:dyDescent="0.2">
      <c r="A265" s="9">
        <v>2021</v>
      </c>
      <c r="B265" s="9">
        <v>1127927</v>
      </c>
      <c r="C265" s="9" t="s">
        <v>966</v>
      </c>
    </row>
    <row r="266" spans="1:3" x14ac:dyDescent="0.2">
      <c r="A266" s="9">
        <v>2021</v>
      </c>
      <c r="B266" s="9">
        <v>108730</v>
      </c>
      <c r="C266" s="9" t="s">
        <v>966</v>
      </c>
    </row>
    <row r="267" spans="1:3" x14ac:dyDescent="0.2">
      <c r="A267" s="9">
        <v>2021</v>
      </c>
      <c r="B267" s="9">
        <v>1127927</v>
      </c>
      <c r="C267" s="9" t="s">
        <v>966</v>
      </c>
    </row>
    <row r="268" spans="1:3" x14ac:dyDescent="0.2">
      <c r="A268" s="9">
        <v>2021</v>
      </c>
      <c r="B268" s="9">
        <v>1365444</v>
      </c>
      <c r="C268" s="9" t="s">
        <v>966</v>
      </c>
    </row>
    <row r="269" spans="1:3" x14ac:dyDescent="0.2">
      <c r="A269" s="9">
        <v>2021</v>
      </c>
      <c r="B269" s="9">
        <v>1179970</v>
      </c>
      <c r="C269" s="9" t="s">
        <v>966</v>
      </c>
    </row>
    <row r="270" spans="1:3" x14ac:dyDescent="0.2">
      <c r="A270" s="9">
        <v>2021</v>
      </c>
      <c r="B270" s="9">
        <v>108730</v>
      </c>
      <c r="C270" s="9" t="s">
        <v>966</v>
      </c>
    </row>
    <row r="271" spans="1:3" x14ac:dyDescent="0.2">
      <c r="A271" s="9">
        <v>2021</v>
      </c>
      <c r="B271" s="9">
        <v>123336</v>
      </c>
      <c r="C271" s="9" t="s">
        <v>966</v>
      </c>
    </row>
    <row r="272" spans="1:3" x14ac:dyDescent="0.2">
      <c r="A272" s="9">
        <v>2021</v>
      </c>
      <c r="B272" s="9">
        <v>108730</v>
      </c>
      <c r="C272" s="9" t="s">
        <v>976</v>
      </c>
    </row>
    <row r="273" spans="1:3" x14ac:dyDescent="0.2">
      <c r="A273" s="9">
        <v>2021</v>
      </c>
      <c r="B273" s="9">
        <v>1179970</v>
      </c>
      <c r="C273" s="9" t="s">
        <v>976</v>
      </c>
    </row>
    <row r="274" spans="1:3" x14ac:dyDescent="0.2">
      <c r="A274" s="9">
        <v>2021</v>
      </c>
      <c r="B274" s="9">
        <v>123336</v>
      </c>
      <c r="C274" s="9" t="s">
        <v>976</v>
      </c>
    </row>
    <row r="275" spans="1:3" x14ac:dyDescent="0.2">
      <c r="A275" s="9">
        <v>2021</v>
      </c>
      <c r="B275" s="9">
        <v>123336</v>
      </c>
      <c r="C275" s="9" t="s">
        <v>976</v>
      </c>
    </row>
    <row r="276" spans="1:3" x14ac:dyDescent="0.2">
      <c r="A276" s="9">
        <v>2021</v>
      </c>
      <c r="B276" s="9">
        <v>123336</v>
      </c>
      <c r="C276" s="9" t="s">
        <v>976</v>
      </c>
    </row>
    <row r="277" spans="1:3" x14ac:dyDescent="0.2">
      <c r="A277" s="9">
        <v>2021</v>
      </c>
      <c r="B277" s="9">
        <v>123336</v>
      </c>
      <c r="C277" s="9" t="s">
        <v>976</v>
      </c>
    </row>
    <row r="278" spans="1:3" x14ac:dyDescent="0.2">
      <c r="A278" s="9">
        <v>2021</v>
      </c>
      <c r="B278" s="9">
        <v>123336</v>
      </c>
      <c r="C278" s="9" t="s">
        <v>976</v>
      </c>
    </row>
    <row r="279" spans="1:3" x14ac:dyDescent="0.2">
      <c r="A279" s="9">
        <v>2021</v>
      </c>
      <c r="B279" s="9">
        <v>1179970</v>
      </c>
      <c r="C279" s="9" t="s">
        <v>976</v>
      </c>
    </row>
    <row r="280" spans="1:3" x14ac:dyDescent="0.2">
      <c r="A280" s="9">
        <v>2021</v>
      </c>
      <c r="B280" s="9">
        <v>123336</v>
      </c>
      <c r="C280" s="9" t="s">
        <v>976</v>
      </c>
    </row>
    <row r="281" spans="1:3" x14ac:dyDescent="0.2">
      <c r="A281" s="9">
        <v>2021</v>
      </c>
      <c r="B281" s="9">
        <v>1179970</v>
      </c>
      <c r="C281" s="9" t="s">
        <v>976</v>
      </c>
    </row>
    <row r="282" spans="1:3" x14ac:dyDescent="0.2">
      <c r="A282" s="9">
        <v>2021</v>
      </c>
      <c r="B282" s="9">
        <v>1179970</v>
      </c>
      <c r="C282" s="9" t="s">
        <v>976</v>
      </c>
    </row>
    <row r="283" spans="1:3" x14ac:dyDescent="0.2">
      <c r="A283" s="9">
        <v>2021</v>
      </c>
      <c r="B283" s="9">
        <v>123336</v>
      </c>
      <c r="C283" s="9" t="s">
        <v>976</v>
      </c>
    </row>
    <row r="284" spans="1:3" x14ac:dyDescent="0.2">
      <c r="A284" s="9">
        <v>2021</v>
      </c>
      <c r="B284" s="9">
        <v>123336</v>
      </c>
      <c r="C284" s="9" t="s">
        <v>976</v>
      </c>
    </row>
    <row r="285" spans="1:3" x14ac:dyDescent="0.2">
      <c r="A285" s="9">
        <v>2021</v>
      </c>
      <c r="B285" s="9">
        <v>1179970</v>
      </c>
      <c r="C285" s="9" t="s">
        <v>976</v>
      </c>
    </row>
    <row r="286" spans="1:3" x14ac:dyDescent="0.2">
      <c r="A286" s="9">
        <v>2021</v>
      </c>
      <c r="B286" s="9">
        <v>1308687</v>
      </c>
      <c r="C286" s="9" t="s">
        <v>976</v>
      </c>
    </row>
    <row r="287" spans="1:3" x14ac:dyDescent="0.2">
      <c r="A287" s="9">
        <v>2021</v>
      </c>
      <c r="B287" s="9">
        <v>1179970</v>
      </c>
      <c r="C287" s="9" t="s">
        <v>976</v>
      </c>
    </row>
    <row r="288" spans="1:3" x14ac:dyDescent="0.2">
      <c r="A288" s="9">
        <v>2021</v>
      </c>
      <c r="B288" s="9">
        <v>123336</v>
      </c>
      <c r="C288" s="9" t="s">
        <v>976</v>
      </c>
    </row>
    <row r="289" spans="1:3" x14ac:dyDescent="0.2">
      <c r="A289" s="9">
        <v>2021</v>
      </c>
      <c r="B289" s="9">
        <v>123336</v>
      </c>
      <c r="C289" s="9" t="s">
        <v>2236</v>
      </c>
    </row>
    <row r="290" spans="1:3" x14ac:dyDescent="0.2">
      <c r="A290" s="9">
        <v>2021</v>
      </c>
      <c r="B290" s="9">
        <v>1179970</v>
      </c>
      <c r="C290" s="9" t="s">
        <v>2236</v>
      </c>
    </row>
    <row r="291" spans="1:3" x14ac:dyDescent="0.2">
      <c r="A291" s="9">
        <v>2021</v>
      </c>
      <c r="B291" s="9">
        <v>1179970</v>
      </c>
      <c r="C291" s="9" t="s">
        <v>2236</v>
      </c>
    </row>
    <row r="292" spans="1:3" x14ac:dyDescent="0.2">
      <c r="A292" s="9">
        <v>2021</v>
      </c>
      <c r="B292" s="9">
        <v>123336</v>
      </c>
      <c r="C292" s="9" t="s">
        <v>2236</v>
      </c>
    </row>
    <row r="293" spans="1:3" x14ac:dyDescent="0.2">
      <c r="A293" s="9">
        <v>2021</v>
      </c>
      <c r="B293" s="9">
        <v>123336</v>
      </c>
      <c r="C293" s="9" t="s">
        <v>2236</v>
      </c>
    </row>
    <row r="294" spans="1:3" x14ac:dyDescent="0.2">
      <c r="A294" s="9">
        <v>2021</v>
      </c>
      <c r="B294" s="9">
        <v>1179970</v>
      </c>
      <c r="C294" s="9" t="s">
        <v>2236</v>
      </c>
    </row>
    <row r="295" spans="1:3" x14ac:dyDescent="0.2">
      <c r="A295" s="9">
        <v>2021</v>
      </c>
      <c r="B295" s="9">
        <v>1179970</v>
      </c>
      <c r="C295" s="9" t="s">
        <v>2236</v>
      </c>
    </row>
    <row r="296" spans="1:3" x14ac:dyDescent="0.2">
      <c r="A296" s="9">
        <v>2021</v>
      </c>
      <c r="B296" s="9">
        <v>1127926</v>
      </c>
      <c r="C296" s="9" t="s">
        <v>2236</v>
      </c>
    </row>
    <row r="297" spans="1:3" x14ac:dyDescent="0.2">
      <c r="A297" s="9">
        <v>2021</v>
      </c>
      <c r="B297" s="9">
        <v>108730</v>
      </c>
      <c r="C297" s="9" t="s">
        <v>2236</v>
      </c>
    </row>
    <row r="298" spans="1:3" x14ac:dyDescent="0.2">
      <c r="A298" s="9">
        <v>2021</v>
      </c>
      <c r="B298" s="9">
        <v>1127924</v>
      </c>
      <c r="C298" s="9" t="s">
        <v>2236</v>
      </c>
    </row>
    <row r="299" spans="1:3" x14ac:dyDescent="0.2">
      <c r="A299" s="9">
        <v>2021</v>
      </c>
      <c r="B299" s="9">
        <v>1179970</v>
      </c>
      <c r="C299" s="9" t="s">
        <v>2236</v>
      </c>
    </row>
    <row r="300" spans="1:3" x14ac:dyDescent="0.2">
      <c r="A300" s="9">
        <v>2021</v>
      </c>
      <c r="B300" s="9">
        <v>108730</v>
      </c>
      <c r="C300" s="9" t="s">
        <v>2236</v>
      </c>
    </row>
    <row r="301" spans="1:3" x14ac:dyDescent="0.2">
      <c r="A301" s="9">
        <v>2021</v>
      </c>
      <c r="B301" s="9">
        <v>123336</v>
      </c>
      <c r="C301" s="9" t="s">
        <v>2236</v>
      </c>
    </row>
    <row r="302" spans="1:3" x14ac:dyDescent="0.2">
      <c r="A302" s="9">
        <v>2021</v>
      </c>
      <c r="B302" s="9">
        <v>123336</v>
      </c>
      <c r="C302" s="9" t="s">
        <v>2239</v>
      </c>
    </row>
    <row r="303" spans="1:3" x14ac:dyDescent="0.2">
      <c r="A303" s="9">
        <v>2021</v>
      </c>
      <c r="B303" s="9">
        <v>123336</v>
      </c>
      <c r="C303" s="9" t="s">
        <v>2239</v>
      </c>
    </row>
    <row r="304" spans="1:3" x14ac:dyDescent="0.2">
      <c r="A304" s="9">
        <v>2021</v>
      </c>
      <c r="B304" s="9">
        <v>1179970</v>
      </c>
      <c r="C304" s="9" t="s">
        <v>2239</v>
      </c>
    </row>
    <row r="305" spans="1:3" x14ac:dyDescent="0.2">
      <c r="A305" s="9">
        <v>2021</v>
      </c>
      <c r="B305" s="9">
        <v>1179970</v>
      </c>
      <c r="C305" s="9" t="s">
        <v>2239</v>
      </c>
    </row>
    <row r="306" spans="1:3" x14ac:dyDescent="0.2">
      <c r="A306" s="9">
        <v>2021</v>
      </c>
      <c r="B306" s="9">
        <v>1179970</v>
      </c>
      <c r="C306" s="9" t="s">
        <v>2239</v>
      </c>
    </row>
    <row r="307" spans="1:3" x14ac:dyDescent="0.2">
      <c r="A307" s="9">
        <v>2021</v>
      </c>
      <c r="B307" s="9">
        <v>123336</v>
      </c>
      <c r="C307" s="9" t="s">
        <v>2240</v>
      </c>
    </row>
    <row r="308" spans="1:3" x14ac:dyDescent="0.2">
      <c r="A308" s="9">
        <v>2021</v>
      </c>
      <c r="B308" s="9">
        <v>123336</v>
      </c>
      <c r="C308" s="9" t="s">
        <v>2240</v>
      </c>
    </row>
    <row r="309" spans="1:3" x14ac:dyDescent="0.2">
      <c r="A309" s="9">
        <v>2021</v>
      </c>
      <c r="B309" s="9">
        <v>123336</v>
      </c>
      <c r="C309" s="9" t="s">
        <v>2240</v>
      </c>
    </row>
    <row r="310" spans="1:3" x14ac:dyDescent="0.2">
      <c r="A310" s="9">
        <v>2021</v>
      </c>
      <c r="B310" s="9">
        <v>1308687</v>
      </c>
      <c r="C310" s="9" t="s">
        <v>2240</v>
      </c>
    </row>
    <row r="311" spans="1:3" x14ac:dyDescent="0.2">
      <c r="A311" s="9">
        <v>2021</v>
      </c>
      <c r="B311" s="9">
        <v>1127926</v>
      </c>
      <c r="C311" s="9" t="s">
        <v>2240</v>
      </c>
    </row>
    <row r="312" spans="1:3" x14ac:dyDescent="0.2">
      <c r="A312" s="9">
        <v>2021</v>
      </c>
      <c r="B312" s="9">
        <v>1179970</v>
      </c>
      <c r="C312" s="9" t="s">
        <v>2240</v>
      </c>
    </row>
    <row r="313" spans="1:3" x14ac:dyDescent="0.2">
      <c r="A313" s="9">
        <v>2021</v>
      </c>
      <c r="B313" s="9">
        <v>123336</v>
      </c>
      <c r="C313" s="9" t="s">
        <v>2242</v>
      </c>
    </row>
    <row r="314" spans="1:3" x14ac:dyDescent="0.2">
      <c r="A314" s="9">
        <v>2021</v>
      </c>
      <c r="B314" s="9">
        <v>1179970</v>
      </c>
      <c r="C314" s="9" t="s">
        <v>2242</v>
      </c>
    </row>
    <row r="315" spans="1:3" x14ac:dyDescent="0.2">
      <c r="A315" s="9">
        <v>2021</v>
      </c>
      <c r="B315" s="9">
        <v>123336</v>
      </c>
      <c r="C315" s="9" t="s">
        <v>2242</v>
      </c>
    </row>
    <row r="316" spans="1:3" x14ac:dyDescent="0.2">
      <c r="A316" s="9">
        <v>2021</v>
      </c>
      <c r="B316" s="9">
        <v>123336</v>
      </c>
      <c r="C316" s="9" t="s">
        <v>2242</v>
      </c>
    </row>
    <row r="317" spans="1:3" x14ac:dyDescent="0.2">
      <c r="A317" s="9">
        <v>2021</v>
      </c>
      <c r="B317" s="9">
        <v>123336</v>
      </c>
      <c r="C317" s="9" t="s">
        <v>2242</v>
      </c>
    </row>
    <row r="318" spans="1:3" x14ac:dyDescent="0.2">
      <c r="A318" s="9">
        <v>2021</v>
      </c>
      <c r="B318" s="9">
        <v>1308687</v>
      </c>
      <c r="C318" s="9" t="s">
        <v>2242</v>
      </c>
    </row>
    <row r="319" spans="1:3" x14ac:dyDescent="0.2">
      <c r="A319" s="9">
        <v>2021</v>
      </c>
      <c r="B319" s="9">
        <v>1319230</v>
      </c>
      <c r="C319" s="9" t="s">
        <v>2242</v>
      </c>
    </row>
    <row r="320" spans="1:3" x14ac:dyDescent="0.2">
      <c r="A320" s="9">
        <v>2021</v>
      </c>
      <c r="B320" s="9">
        <v>123336</v>
      </c>
      <c r="C320" s="9" t="s">
        <v>2242</v>
      </c>
    </row>
    <row r="321" spans="1:3" x14ac:dyDescent="0.2">
      <c r="A321" s="9">
        <v>2021</v>
      </c>
      <c r="B321" s="9">
        <v>123336</v>
      </c>
      <c r="C321" s="9" t="s">
        <v>2242</v>
      </c>
    </row>
    <row r="322" spans="1:3" x14ac:dyDescent="0.2">
      <c r="A322" s="9">
        <v>2021</v>
      </c>
      <c r="B322" s="9">
        <v>123336</v>
      </c>
      <c r="C322" s="9" t="s">
        <v>2242</v>
      </c>
    </row>
    <row r="323" spans="1:3" x14ac:dyDescent="0.2">
      <c r="A323" s="9">
        <v>2021</v>
      </c>
      <c r="B323" s="9">
        <v>123336</v>
      </c>
      <c r="C323" s="9" t="s">
        <v>2242</v>
      </c>
    </row>
    <row r="324" spans="1:3" x14ac:dyDescent="0.2">
      <c r="A324" s="9">
        <v>2021</v>
      </c>
      <c r="B324" s="9">
        <v>123336</v>
      </c>
      <c r="C324" s="9" t="s">
        <v>2242</v>
      </c>
    </row>
    <row r="325" spans="1:3" x14ac:dyDescent="0.2">
      <c r="A325" s="9">
        <v>2021</v>
      </c>
      <c r="B325" s="9">
        <v>1308687</v>
      </c>
      <c r="C325" s="9" t="s">
        <v>2242</v>
      </c>
    </row>
    <row r="326" spans="1:3" x14ac:dyDescent="0.2">
      <c r="A326" s="9">
        <v>2021</v>
      </c>
      <c r="B326" s="9">
        <v>123336</v>
      </c>
      <c r="C326" s="9" t="s">
        <v>2242</v>
      </c>
    </row>
    <row r="327" spans="1:3" x14ac:dyDescent="0.2">
      <c r="A327" s="9">
        <v>2021</v>
      </c>
      <c r="B327" s="9">
        <v>123336</v>
      </c>
      <c r="C327" s="9" t="s">
        <v>2242</v>
      </c>
    </row>
    <row r="328" spans="1:3" x14ac:dyDescent="0.2">
      <c r="A328" s="9">
        <v>2021</v>
      </c>
      <c r="B328" s="9">
        <v>123336</v>
      </c>
      <c r="C328" s="9" t="s">
        <v>2242</v>
      </c>
    </row>
    <row r="329" spans="1:3" x14ac:dyDescent="0.2">
      <c r="A329" s="9">
        <v>2021</v>
      </c>
      <c r="B329" s="9">
        <v>123336</v>
      </c>
      <c r="C329" s="9" t="s">
        <v>2242</v>
      </c>
    </row>
    <row r="330" spans="1:3" x14ac:dyDescent="0.2">
      <c r="A330" s="9">
        <v>2021</v>
      </c>
      <c r="B330" s="9">
        <v>1117076</v>
      </c>
      <c r="C330" s="9" t="s">
        <v>2242</v>
      </c>
    </row>
    <row r="331" spans="1:3" x14ac:dyDescent="0.2">
      <c r="A331" s="9">
        <v>2021</v>
      </c>
      <c r="B331" s="9">
        <v>123336</v>
      </c>
      <c r="C331" s="9" t="s">
        <v>2242</v>
      </c>
    </row>
    <row r="332" spans="1:3" x14ac:dyDescent="0.2">
      <c r="A332" s="9">
        <v>2021</v>
      </c>
      <c r="B332" s="9">
        <v>123336</v>
      </c>
      <c r="C332" s="9" t="s">
        <v>2242</v>
      </c>
    </row>
    <row r="333" spans="1:3" x14ac:dyDescent="0.2">
      <c r="A333" s="9">
        <v>2021</v>
      </c>
      <c r="B333" s="9">
        <v>1103692</v>
      </c>
      <c r="C333" s="9" t="s">
        <v>2242</v>
      </c>
    </row>
    <row r="334" spans="1:3" x14ac:dyDescent="0.2">
      <c r="A334" s="9">
        <v>2021</v>
      </c>
      <c r="B334" s="9">
        <v>123336</v>
      </c>
      <c r="C334" s="9" t="s">
        <v>2242</v>
      </c>
    </row>
    <row r="335" spans="1:3" x14ac:dyDescent="0.2">
      <c r="A335" s="9">
        <v>2021</v>
      </c>
      <c r="B335" s="9">
        <v>123336</v>
      </c>
      <c r="C335" s="9" t="s">
        <v>2242</v>
      </c>
    </row>
    <row r="336" spans="1:3" x14ac:dyDescent="0.2">
      <c r="A336" s="9">
        <v>2021</v>
      </c>
      <c r="B336" s="9">
        <v>123336</v>
      </c>
      <c r="C336" s="9" t="s">
        <v>2242</v>
      </c>
    </row>
    <row r="337" spans="1:3" x14ac:dyDescent="0.2">
      <c r="A337" s="9">
        <v>2021</v>
      </c>
      <c r="B337" s="9">
        <v>123336</v>
      </c>
      <c r="C337" s="9" t="s">
        <v>2242</v>
      </c>
    </row>
    <row r="338" spans="1:3" x14ac:dyDescent="0.2">
      <c r="A338" s="9">
        <v>2021</v>
      </c>
      <c r="B338" s="9">
        <v>1117076</v>
      </c>
      <c r="C338" s="9" t="s">
        <v>2242</v>
      </c>
    </row>
    <row r="339" spans="1:3" x14ac:dyDescent="0.2">
      <c r="A339" s="9">
        <v>2021</v>
      </c>
      <c r="B339" s="9">
        <v>123336</v>
      </c>
      <c r="C339" s="9" t="s">
        <v>2242</v>
      </c>
    </row>
    <row r="340" spans="1:3" x14ac:dyDescent="0.2">
      <c r="A340" s="9">
        <v>2021</v>
      </c>
      <c r="B340" s="9">
        <v>123336</v>
      </c>
      <c r="C340" s="9" t="s">
        <v>2242</v>
      </c>
    </row>
    <row r="341" spans="1:3" x14ac:dyDescent="0.2">
      <c r="A341" s="9">
        <v>2021</v>
      </c>
      <c r="B341" s="9">
        <v>123336</v>
      </c>
      <c r="C341" s="9" t="s">
        <v>2242</v>
      </c>
    </row>
    <row r="342" spans="1:3" x14ac:dyDescent="0.2">
      <c r="A342" s="9">
        <v>2021</v>
      </c>
      <c r="B342" s="9">
        <v>123336</v>
      </c>
      <c r="C342" s="9" t="s">
        <v>2242</v>
      </c>
    </row>
    <row r="343" spans="1:3" x14ac:dyDescent="0.2">
      <c r="A343" s="9">
        <v>2021</v>
      </c>
      <c r="B343" s="9">
        <v>1179970</v>
      </c>
      <c r="C343" s="9" t="s">
        <v>2242</v>
      </c>
    </row>
    <row r="344" spans="1:3" x14ac:dyDescent="0.2">
      <c r="A344" s="9">
        <v>2021</v>
      </c>
      <c r="B344" s="9">
        <v>1179970</v>
      </c>
      <c r="C344" s="9" t="s">
        <v>2242</v>
      </c>
    </row>
    <row r="345" spans="1:3" x14ac:dyDescent="0.2">
      <c r="A345" s="9">
        <v>2021</v>
      </c>
      <c r="B345" s="9">
        <v>123336</v>
      </c>
      <c r="C345" s="9" t="s">
        <v>2242</v>
      </c>
    </row>
    <row r="346" spans="1:3" x14ac:dyDescent="0.2">
      <c r="A346" s="9">
        <v>2021</v>
      </c>
      <c r="B346" s="9">
        <v>123336</v>
      </c>
      <c r="C346" s="9" t="s">
        <v>2242</v>
      </c>
    </row>
    <row r="347" spans="1:3" x14ac:dyDescent="0.2">
      <c r="A347" s="9">
        <v>2021</v>
      </c>
      <c r="B347" s="9">
        <v>123336</v>
      </c>
      <c r="C347" s="9" t="s">
        <v>2242</v>
      </c>
    </row>
    <row r="348" spans="1:3" x14ac:dyDescent="0.2">
      <c r="A348" s="9">
        <v>2021</v>
      </c>
      <c r="B348" s="9">
        <v>123336</v>
      </c>
      <c r="C348" s="9" t="s">
        <v>2242</v>
      </c>
    </row>
    <row r="349" spans="1:3" x14ac:dyDescent="0.2">
      <c r="A349" s="9">
        <v>2021</v>
      </c>
      <c r="B349" s="9">
        <v>123336</v>
      </c>
      <c r="C349" s="9" t="s">
        <v>2242</v>
      </c>
    </row>
    <row r="350" spans="1:3" x14ac:dyDescent="0.2">
      <c r="A350" s="9">
        <v>2021</v>
      </c>
      <c r="B350" s="9">
        <v>123336</v>
      </c>
      <c r="C350" s="9" t="s">
        <v>2242</v>
      </c>
    </row>
    <row r="351" spans="1:3" x14ac:dyDescent="0.2">
      <c r="A351" s="9">
        <v>2021</v>
      </c>
      <c r="B351" s="9">
        <v>1179970</v>
      </c>
      <c r="C351" s="9" t="s">
        <v>2242</v>
      </c>
    </row>
    <row r="352" spans="1:3" x14ac:dyDescent="0.2">
      <c r="A352" s="9">
        <v>2021</v>
      </c>
      <c r="B352" s="9">
        <v>108730</v>
      </c>
      <c r="C352" s="9" t="s">
        <v>2242</v>
      </c>
    </row>
    <row r="353" spans="1:3" x14ac:dyDescent="0.2">
      <c r="A353" s="9">
        <v>2021</v>
      </c>
      <c r="B353" s="9">
        <v>123336</v>
      </c>
      <c r="C353" s="9" t="s">
        <v>2242</v>
      </c>
    </row>
    <row r="354" spans="1:3" x14ac:dyDescent="0.2">
      <c r="A354" s="9">
        <v>2021</v>
      </c>
      <c r="B354" s="9">
        <v>1179970</v>
      </c>
      <c r="C354" s="9" t="s">
        <v>2242</v>
      </c>
    </row>
    <row r="355" spans="1:3" x14ac:dyDescent="0.2">
      <c r="A355" s="9">
        <v>2021</v>
      </c>
      <c r="B355" s="9">
        <v>1127927</v>
      </c>
      <c r="C355" s="9" t="s">
        <v>2242</v>
      </c>
    </row>
    <row r="356" spans="1:3" x14ac:dyDescent="0.2">
      <c r="A356" s="9">
        <v>2021</v>
      </c>
      <c r="B356" s="9">
        <v>123336</v>
      </c>
      <c r="C356" s="9" t="s">
        <v>2242</v>
      </c>
    </row>
    <row r="357" spans="1:3" x14ac:dyDescent="0.2">
      <c r="A357" s="9">
        <v>2021</v>
      </c>
      <c r="B357" s="9">
        <v>1179970</v>
      </c>
      <c r="C357" s="9" t="s">
        <v>2242</v>
      </c>
    </row>
    <row r="358" spans="1:3" x14ac:dyDescent="0.2">
      <c r="A358" s="9">
        <v>2021</v>
      </c>
      <c r="B358" s="9">
        <v>123336</v>
      </c>
      <c r="C358" s="9" t="s">
        <v>2242</v>
      </c>
    </row>
    <row r="359" spans="1:3" x14ac:dyDescent="0.2">
      <c r="A359" s="9">
        <v>2021</v>
      </c>
      <c r="B359" s="9">
        <v>123336</v>
      </c>
      <c r="C359" s="9" t="s">
        <v>2242</v>
      </c>
    </row>
    <row r="360" spans="1:3" x14ac:dyDescent="0.2">
      <c r="A360" s="9">
        <v>2021</v>
      </c>
      <c r="B360" s="9">
        <v>1179970</v>
      </c>
      <c r="C360" s="9" t="s">
        <v>2242</v>
      </c>
    </row>
    <row r="361" spans="1:3" x14ac:dyDescent="0.2">
      <c r="A361" s="9">
        <v>2021</v>
      </c>
      <c r="B361" s="9">
        <v>1117076</v>
      </c>
      <c r="C361" s="9" t="s">
        <v>2242</v>
      </c>
    </row>
    <row r="362" spans="1:3" x14ac:dyDescent="0.2">
      <c r="A362" s="9">
        <v>2021</v>
      </c>
      <c r="B362" s="9">
        <v>123336</v>
      </c>
      <c r="C362" s="9" t="s">
        <v>2242</v>
      </c>
    </row>
    <row r="363" spans="1:3" x14ac:dyDescent="0.2">
      <c r="A363" s="9">
        <v>2021</v>
      </c>
      <c r="B363" s="9">
        <v>1308687</v>
      </c>
      <c r="C363" s="9" t="s">
        <v>2242</v>
      </c>
    </row>
    <row r="364" spans="1:3" x14ac:dyDescent="0.2">
      <c r="A364" s="9">
        <v>2021</v>
      </c>
      <c r="B364" s="9">
        <v>123336</v>
      </c>
      <c r="C364" s="9" t="s">
        <v>2242</v>
      </c>
    </row>
    <row r="365" spans="1:3" x14ac:dyDescent="0.2">
      <c r="A365" s="9">
        <v>2021</v>
      </c>
      <c r="B365" s="9">
        <v>1179970</v>
      </c>
      <c r="C365" s="9" t="s">
        <v>2242</v>
      </c>
    </row>
    <row r="366" spans="1:3" x14ac:dyDescent="0.2">
      <c r="A366" s="9">
        <v>2021</v>
      </c>
      <c r="B366" s="9">
        <v>1127927</v>
      </c>
      <c r="C366" s="9" t="s">
        <v>2242</v>
      </c>
    </row>
    <row r="367" spans="1:3" x14ac:dyDescent="0.2">
      <c r="A367" s="9">
        <v>2021</v>
      </c>
      <c r="B367" s="9">
        <v>123336</v>
      </c>
      <c r="C367" s="9" t="s">
        <v>2242</v>
      </c>
    </row>
    <row r="368" spans="1:3" x14ac:dyDescent="0.2">
      <c r="A368" s="9">
        <v>2021</v>
      </c>
      <c r="B368" s="9">
        <v>1308687</v>
      </c>
      <c r="C368" s="9" t="s">
        <v>2242</v>
      </c>
    </row>
    <row r="369" spans="1:3" x14ac:dyDescent="0.2">
      <c r="A369" s="9">
        <v>2021</v>
      </c>
      <c r="B369" s="9">
        <v>1179970</v>
      </c>
      <c r="C369" s="9" t="s">
        <v>2242</v>
      </c>
    </row>
    <row r="370" spans="1:3" x14ac:dyDescent="0.2">
      <c r="A370" s="9">
        <v>2021</v>
      </c>
      <c r="B370" s="9">
        <v>1103692</v>
      </c>
      <c r="C370" s="9" t="s">
        <v>2242</v>
      </c>
    </row>
    <row r="371" spans="1:3" x14ac:dyDescent="0.2">
      <c r="A371" s="9">
        <v>2021</v>
      </c>
      <c r="B371" s="9">
        <v>1179970</v>
      </c>
      <c r="C371" s="9" t="s">
        <v>2242</v>
      </c>
    </row>
    <row r="372" spans="1:3" x14ac:dyDescent="0.2">
      <c r="A372" s="9">
        <v>2021</v>
      </c>
      <c r="B372" s="9">
        <v>1308687</v>
      </c>
      <c r="C372" s="9" t="s">
        <v>2242</v>
      </c>
    </row>
    <row r="373" spans="1:3" x14ac:dyDescent="0.2">
      <c r="A373" s="9">
        <v>2021</v>
      </c>
      <c r="B373" s="9">
        <v>1127926</v>
      </c>
      <c r="C373" s="9" t="s">
        <v>2242</v>
      </c>
    </row>
    <row r="374" spans="1:3" x14ac:dyDescent="0.2">
      <c r="A374" s="9">
        <v>2021</v>
      </c>
      <c r="B374" s="9">
        <v>123336</v>
      </c>
      <c r="C374" s="9" t="s">
        <v>2242</v>
      </c>
    </row>
    <row r="375" spans="1:3" x14ac:dyDescent="0.2">
      <c r="A375" s="9">
        <v>2021</v>
      </c>
      <c r="B375" s="9">
        <v>123336</v>
      </c>
      <c r="C375" s="9" t="s">
        <v>2242</v>
      </c>
    </row>
    <row r="376" spans="1:3" x14ac:dyDescent="0.2">
      <c r="A376" s="9">
        <v>2021</v>
      </c>
      <c r="B376" s="9">
        <v>1179970</v>
      </c>
      <c r="C376" s="9" t="s">
        <v>2242</v>
      </c>
    </row>
    <row r="377" spans="1:3" x14ac:dyDescent="0.2">
      <c r="A377" s="9">
        <v>2021</v>
      </c>
      <c r="B377" s="9">
        <v>123336</v>
      </c>
      <c r="C377" s="9" t="s">
        <v>2242</v>
      </c>
    </row>
    <row r="378" spans="1:3" x14ac:dyDescent="0.2">
      <c r="A378" s="9">
        <v>2021</v>
      </c>
      <c r="B378" s="9">
        <v>1127924</v>
      </c>
      <c r="C378" s="9" t="s">
        <v>2242</v>
      </c>
    </row>
    <row r="379" spans="1:3" x14ac:dyDescent="0.2">
      <c r="A379" s="9">
        <v>2021</v>
      </c>
      <c r="B379" s="9">
        <v>1319230</v>
      </c>
      <c r="C379" s="9" t="s">
        <v>2242</v>
      </c>
    </row>
    <row r="380" spans="1:3" x14ac:dyDescent="0.2">
      <c r="A380" s="9">
        <v>2021</v>
      </c>
      <c r="B380" s="9">
        <v>123336</v>
      </c>
      <c r="C380" s="9" t="s">
        <v>2242</v>
      </c>
    </row>
    <row r="381" spans="1:3" x14ac:dyDescent="0.2">
      <c r="A381" s="9">
        <v>2021</v>
      </c>
      <c r="B381" s="9">
        <v>123336</v>
      </c>
      <c r="C381" s="9" t="s">
        <v>2242</v>
      </c>
    </row>
    <row r="382" spans="1:3" x14ac:dyDescent="0.2">
      <c r="A382" s="9">
        <v>2021</v>
      </c>
      <c r="B382" s="9">
        <v>1179970</v>
      </c>
      <c r="C382" s="9" t="s">
        <v>2242</v>
      </c>
    </row>
    <row r="383" spans="1:3" x14ac:dyDescent="0.2">
      <c r="A383" s="9">
        <v>2021</v>
      </c>
      <c r="B383" s="9">
        <v>1117076</v>
      </c>
      <c r="C383" s="9" t="s">
        <v>2242</v>
      </c>
    </row>
    <row r="384" spans="1:3" x14ac:dyDescent="0.2">
      <c r="A384" s="9">
        <v>2021</v>
      </c>
      <c r="B384" s="9">
        <v>1179970</v>
      </c>
      <c r="C384" s="9" t="s">
        <v>2242</v>
      </c>
    </row>
    <row r="385" spans="1:3" x14ac:dyDescent="0.2">
      <c r="A385" s="9">
        <v>2021</v>
      </c>
      <c r="B385" s="9">
        <v>123336</v>
      </c>
      <c r="C385" s="9" t="s">
        <v>2242</v>
      </c>
    </row>
    <row r="386" spans="1:3" x14ac:dyDescent="0.2">
      <c r="A386" s="9">
        <v>2021</v>
      </c>
      <c r="B386" s="9">
        <v>123336</v>
      </c>
      <c r="C386" s="9" t="s">
        <v>2242</v>
      </c>
    </row>
    <row r="387" spans="1:3" x14ac:dyDescent="0.2">
      <c r="A387" s="9">
        <v>2021</v>
      </c>
      <c r="B387" s="9">
        <v>1179970</v>
      </c>
      <c r="C387" s="9" t="s">
        <v>2242</v>
      </c>
    </row>
    <row r="388" spans="1:3" x14ac:dyDescent="0.2">
      <c r="A388" s="9">
        <v>2021</v>
      </c>
      <c r="B388" s="9">
        <v>1179970</v>
      </c>
      <c r="C388" s="9" t="s">
        <v>2242</v>
      </c>
    </row>
    <row r="389" spans="1:3" x14ac:dyDescent="0.2">
      <c r="A389" s="9">
        <v>2021</v>
      </c>
      <c r="B389" s="9">
        <v>1179970</v>
      </c>
      <c r="C389" s="9" t="s">
        <v>2242</v>
      </c>
    </row>
    <row r="390" spans="1:3" x14ac:dyDescent="0.2">
      <c r="A390" s="9">
        <v>2021</v>
      </c>
      <c r="B390" s="9">
        <v>123336</v>
      </c>
      <c r="C390" s="9" t="s">
        <v>2242</v>
      </c>
    </row>
    <row r="391" spans="1:3" x14ac:dyDescent="0.2">
      <c r="A391" s="9">
        <v>2021</v>
      </c>
      <c r="B391" s="9">
        <v>1179970</v>
      </c>
      <c r="C391" s="9" t="s">
        <v>2242</v>
      </c>
    </row>
    <row r="392" spans="1:3" x14ac:dyDescent="0.2">
      <c r="A392" s="9">
        <v>2021</v>
      </c>
      <c r="B392" s="9">
        <v>1103909</v>
      </c>
      <c r="C392" s="9" t="s">
        <v>2242</v>
      </c>
    </row>
    <row r="393" spans="1:3" x14ac:dyDescent="0.2">
      <c r="A393" s="9">
        <v>2021</v>
      </c>
      <c r="B393" s="9">
        <v>1127927</v>
      </c>
      <c r="C393" s="9" t="s">
        <v>2242</v>
      </c>
    </row>
    <row r="394" spans="1:3" x14ac:dyDescent="0.2">
      <c r="A394" s="9">
        <v>2021</v>
      </c>
      <c r="B394" s="9">
        <v>1308687</v>
      </c>
      <c r="C394" s="9" t="s">
        <v>2242</v>
      </c>
    </row>
    <row r="395" spans="1:3" x14ac:dyDescent="0.2">
      <c r="A395" s="9">
        <v>2021</v>
      </c>
      <c r="B395" s="9">
        <v>123336</v>
      </c>
      <c r="C395" s="9" t="s">
        <v>2242</v>
      </c>
    </row>
    <row r="396" spans="1:3" x14ac:dyDescent="0.2">
      <c r="A396" s="9">
        <v>2021</v>
      </c>
      <c r="B396" s="9">
        <v>123336</v>
      </c>
      <c r="C396" s="9" t="s">
        <v>2242</v>
      </c>
    </row>
    <row r="397" spans="1:3" x14ac:dyDescent="0.2">
      <c r="A397" s="9">
        <v>2021</v>
      </c>
      <c r="B397" s="9">
        <v>1308687</v>
      </c>
      <c r="C397" s="9" t="s">
        <v>2242</v>
      </c>
    </row>
    <row r="398" spans="1:3" x14ac:dyDescent="0.2">
      <c r="A398" s="9">
        <v>2021</v>
      </c>
      <c r="B398" s="9">
        <v>108730</v>
      </c>
      <c r="C398" s="9" t="s">
        <v>2242</v>
      </c>
    </row>
    <row r="399" spans="1:3" x14ac:dyDescent="0.2">
      <c r="A399" s="9">
        <v>2021</v>
      </c>
      <c r="B399" s="9">
        <v>1179970</v>
      </c>
      <c r="C399" s="9" t="s">
        <v>2242</v>
      </c>
    </row>
    <row r="400" spans="1:3" x14ac:dyDescent="0.2">
      <c r="A400" s="9">
        <v>2021</v>
      </c>
      <c r="B400" s="9">
        <v>123336</v>
      </c>
      <c r="C400" s="9" t="s">
        <v>2242</v>
      </c>
    </row>
    <row r="401" spans="1:3" x14ac:dyDescent="0.2">
      <c r="A401" s="9">
        <v>2021</v>
      </c>
      <c r="B401" s="9">
        <v>123336</v>
      </c>
      <c r="C401" s="9" t="s">
        <v>2242</v>
      </c>
    </row>
    <row r="402" spans="1:3" x14ac:dyDescent="0.2">
      <c r="A402" s="9">
        <v>2021</v>
      </c>
      <c r="B402" s="9">
        <v>1127924</v>
      </c>
      <c r="C402" s="9" t="s">
        <v>2242</v>
      </c>
    </row>
    <row r="403" spans="1:3" x14ac:dyDescent="0.2">
      <c r="A403" s="9">
        <v>2021</v>
      </c>
      <c r="B403" s="9">
        <v>123336</v>
      </c>
      <c r="C403" s="9" t="s">
        <v>2242</v>
      </c>
    </row>
    <row r="404" spans="1:3" x14ac:dyDescent="0.2">
      <c r="A404" s="9">
        <v>2021</v>
      </c>
      <c r="B404" s="9">
        <v>1179970</v>
      </c>
      <c r="C404" s="9" t="s">
        <v>2242</v>
      </c>
    </row>
    <row r="405" spans="1:3" x14ac:dyDescent="0.2">
      <c r="A405" s="9">
        <v>2021</v>
      </c>
      <c r="B405" s="9">
        <v>123336</v>
      </c>
      <c r="C405" s="9" t="s">
        <v>2242</v>
      </c>
    </row>
    <row r="406" spans="1:3" x14ac:dyDescent="0.2">
      <c r="A406" s="9">
        <v>2021</v>
      </c>
      <c r="B406" s="9">
        <v>123336</v>
      </c>
      <c r="C406" s="9" t="s">
        <v>2242</v>
      </c>
    </row>
    <row r="407" spans="1:3" x14ac:dyDescent="0.2">
      <c r="A407" s="9">
        <v>2021</v>
      </c>
      <c r="B407" s="9">
        <v>123336</v>
      </c>
      <c r="C407" s="9" t="s">
        <v>2242</v>
      </c>
    </row>
    <row r="408" spans="1:3" x14ac:dyDescent="0.2">
      <c r="A408" s="9">
        <v>2021</v>
      </c>
      <c r="B408" s="9">
        <v>123336</v>
      </c>
      <c r="C408" s="9" t="s">
        <v>2242</v>
      </c>
    </row>
    <row r="409" spans="1:3" x14ac:dyDescent="0.2">
      <c r="A409" s="9">
        <v>2021</v>
      </c>
      <c r="B409" s="9">
        <v>123336</v>
      </c>
      <c r="C409" s="9" t="s">
        <v>2242</v>
      </c>
    </row>
    <row r="410" spans="1:3" x14ac:dyDescent="0.2">
      <c r="A410" s="9">
        <v>2021</v>
      </c>
      <c r="B410" s="9">
        <v>1179970</v>
      </c>
      <c r="C410" s="9" t="s">
        <v>2242</v>
      </c>
    </row>
    <row r="411" spans="1:3" x14ac:dyDescent="0.2">
      <c r="A411" s="9">
        <v>2021</v>
      </c>
      <c r="B411" s="9">
        <v>1308687</v>
      </c>
      <c r="C411" s="9" t="s">
        <v>2242</v>
      </c>
    </row>
    <row r="412" spans="1:3" x14ac:dyDescent="0.2">
      <c r="A412" s="9">
        <v>2021</v>
      </c>
      <c r="B412" s="9">
        <v>123336</v>
      </c>
      <c r="C412" s="9" t="s">
        <v>2242</v>
      </c>
    </row>
    <row r="413" spans="1:3" x14ac:dyDescent="0.2">
      <c r="A413" s="9">
        <v>2021</v>
      </c>
      <c r="B413" s="9">
        <v>1179970</v>
      </c>
      <c r="C413" s="9" t="s">
        <v>2242</v>
      </c>
    </row>
    <row r="414" spans="1:3" x14ac:dyDescent="0.2">
      <c r="A414" s="9">
        <v>2021</v>
      </c>
      <c r="B414" s="9">
        <v>1103909</v>
      </c>
      <c r="C414" s="9" t="s">
        <v>2242</v>
      </c>
    </row>
    <row r="415" spans="1:3" x14ac:dyDescent="0.2">
      <c r="A415" s="9">
        <v>2021</v>
      </c>
      <c r="B415" s="9">
        <v>1308687</v>
      </c>
      <c r="C415" s="9" t="s">
        <v>2242</v>
      </c>
    </row>
    <row r="416" spans="1:3" x14ac:dyDescent="0.2">
      <c r="A416" s="9">
        <v>2021</v>
      </c>
      <c r="B416" s="9">
        <v>1308687</v>
      </c>
      <c r="C416" s="9" t="s">
        <v>2242</v>
      </c>
    </row>
    <row r="417" spans="1:3" x14ac:dyDescent="0.2">
      <c r="A417" s="9">
        <v>2021</v>
      </c>
      <c r="B417" s="9">
        <v>123336</v>
      </c>
      <c r="C417" s="9" t="s">
        <v>2242</v>
      </c>
    </row>
    <row r="418" spans="1:3" x14ac:dyDescent="0.2">
      <c r="A418" s="9">
        <v>2021</v>
      </c>
      <c r="B418" s="9">
        <v>1103909</v>
      </c>
      <c r="C418" s="9" t="s">
        <v>2242</v>
      </c>
    </row>
    <row r="419" spans="1:3" x14ac:dyDescent="0.2">
      <c r="A419" s="9">
        <v>2021</v>
      </c>
      <c r="B419" s="9">
        <v>1179970</v>
      </c>
      <c r="C419" s="9" t="s">
        <v>2242</v>
      </c>
    </row>
    <row r="420" spans="1:3" x14ac:dyDescent="0.2">
      <c r="A420" s="9">
        <v>2021</v>
      </c>
      <c r="B420" s="9">
        <v>1319230</v>
      </c>
      <c r="C420" s="9" t="s">
        <v>2242</v>
      </c>
    </row>
    <row r="421" spans="1:3" x14ac:dyDescent="0.2">
      <c r="A421" s="9">
        <v>2021</v>
      </c>
      <c r="B421" s="9">
        <v>123336</v>
      </c>
      <c r="C421" s="9" t="s">
        <v>2242</v>
      </c>
    </row>
    <row r="422" spans="1:3" x14ac:dyDescent="0.2">
      <c r="A422" s="9">
        <v>2021</v>
      </c>
      <c r="B422" s="9">
        <v>123336</v>
      </c>
      <c r="C422" s="9" t="s">
        <v>2242</v>
      </c>
    </row>
    <row r="423" spans="1:3" x14ac:dyDescent="0.2">
      <c r="A423" s="9">
        <v>2021</v>
      </c>
      <c r="B423" s="9">
        <v>1179970</v>
      </c>
      <c r="C423" s="9" t="s">
        <v>2242</v>
      </c>
    </row>
    <row r="424" spans="1:3" x14ac:dyDescent="0.2">
      <c r="A424" s="9">
        <v>2021</v>
      </c>
      <c r="B424" s="9">
        <v>123336</v>
      </c>
      <c r="C424" s="9" t="s">
        <v>2242</v>
      </c>
    </row>
    <row r="425" spans="1:3" x14ac:dyDescent="0.2">
      <c r="A425" s="9">
        <v>2021</v>
      </c>
      <c r="B425" s="9">
        <v>1179970</v>
      </c>
      <c r="C425" s="9" t="s">
        <v>2242</v>
      </c>
    </row>
    <row r="426" spans="1:3" x14ac:dyDescent="0.2">
      <c r="A426" s="9">
        <v>2021</v>
      </c>
      <c r="B426" s="9">
        <v>1179970</v>
      </c>
      <c r="C426" s="9" t="s">
        <v>2242</v>
      </c>
    </row>
    <row r="427" spans="1:3" x14ac:dyDescent="0.2">
      <c r="A427" s="9">
        <v>2021</v>
      </c>
      <c r="B427" s="9">
        <v>1127927</v>
      </c>
      <c r="C427" s="9" t="s">
        <v>2242</v>
      </c>
    </row>
    <row r="428" spans="1:3" x14ac:dyDescent="0.2">
      <c r="A428" s="9">
        <v>2021</v>
      </c>
      <c r="B428" s="9">
        <v>108730</v>
      </c>
      <c r="C428" s="9" t="s">
        <v>2242</v>
      </c>
    </row>
    <row r="429" spans="1:3" x14ac:dyDescent="0.2">
      <c r="A429" s="9">
        <v>2021</v>
      </c>
      <c r="B429" s="9">
        <v>1179970</v>
      </c>
      <c r="C429" s="9" t="s">
        <v>2242</v>
      </c>
    </row>
    <row r="430" spans="1:3" x14ac:dyDescent="0.2">
      <c r="A430" s="9">
        <v>2021</v>
      </c>
      <c r="B430" s="9">
        <v>123336</v>
      </c>
      <c r="C430" s="9" t="s">
        <v>2242</v>
      </c>
    </row>
    <row r="431" spans="1:3" x14ac:dyDescent="0.2">
      <c r="A431" s="9">
        <v>2021</v>
      </c>
      <c r="B431" s="9">
        <v>1117076</v>
      </c>
      <c r="C431" s="9" t="s">
        <v>2242</v>
      </c>
    </row>
    <row r="432" spans="1:3" x14ac:dyDescent="0.2">
      <c r="A432" s="9">
        <v>2021</v>
      </c>
      <c r="B432" s="9">
        <v>123336</v>
      </c>
      <c r="C432" s="9" t="s">
        <v>2242</v>
      </c>
    </row>
    <row r="433" spans="1:3" x14ac:dyDescent="0.2">
      <c r="A433" s="9">
        <v>2021</v>
      </c>
      <c r="B433" s="9">
        <v>1127926</v>
      </c>
      <c r="C433" s="9" t="s">
        <v>2242</v>
      </c>
    </row>
    <row r="434" spans="1:3" x14ac:dyDescent="0.2">
      <c r="A434" s="9">
        <v>2021</v>
      </c>
      <c r="B434" s="9">
        <v>1103692</v>
      </c>
      <c r="C434" s="9" t="s">
        <v>2242</v>
      </c>
    </row>
    <row r="435" spans="1:3" x14ac:dyDescent="0.2">
      <c r="A435" s="9">
        <v>2021</v>
      </c>
      <c r="B435" s="9">
        <v>123336</v>
      </c>
      <c r="C435" s="9" t="s">
        <v>2242</v>
      </c>
    </row>
    <row r="436" spans="1:3" x14ac:dyDescent="0.2">
      <c r="A436" s="9">
        <v>2021</v>
      </c>
      <c r="B436" s="9">
        <v>1308687</v>
      </c>
      <c r="C436" s="9" t="s">
        <v>2242</v>
      </c>
    </row>
    <row r="437" spans="1:3" x14ac:dyDescent="0.2">
      <c r="A437" s="9">
        <v>2021</v>
      </c>
      <c r="B437" s="9">
        <v>123336</v>
      </c>
      <c r="C437" s="9" t="s">
        <v>2242</v>
      </c>
    </row>
    <row r="438" spans="1:3" x14ac:dyDescent="0.2">
      <c r="A438" s="9">
        <v>2021</v>
      </c>
      <c r="B438" s="9">
        <v>1179970</v>
      </c>
      <c r="C438" s="9" t="s">
        <v>2242</v>
      </c>
    </row>
    <row r="439" spans="1:3" x14ac:dyDescent="0.2">
      <c r="A439" s="9">
        <v>2021</v>
      </c>
      <c r="B439" s="9">
        <v>1308687</v>
      </c>
      <c r="C439" s="9" t="s">
        <v>2242</v>
      </c>
    </row>
    <row r="440" spans="1:3" x14ac:dyDescent="0.2">
      <c r="A440" s="9">
        <v>2021</v>
      </c>
      <c r="B440" s="9">
        <v>1103692</v>
      </c>
      <c r="C440" s="9" t="s">
        <v>2242</v>
      </c>
    </row>
    <row r="441" spans="1:3" x14ac:dyDescent="0.2">
      <c r="A441" s="9">
        <v>2021</v>
      </c>
      <c r="B441" s="9">
        <v>123336</v>
      </c>
      <c r="C441" s="9" t="s">
        <v>2242</v>
      </c>
    </row>
    <row r="442" spans="1:3" x14ac:dyDescent="0.2">
      <c r="A442" s="9">
        <v>2021</v>
      </c>
      <c r="B442" s="9">
        <v>1365444</v>
      </c>
      <c r="C442" s="9" t="s">
        <v>2242</v>
      </c>
    </row>
    <row r="443" spans="1:3" x14ac:dyDescent="0.2">
      <c r="A443" s="9">
        <v>2021</v>
      </c>
      <c r="B443" s="9">
        <v>1127927</v>
      </c>
      <c r="C443" s="9" t="s">
        <v>2242</v>
      </c>
    </row>
    <row r="444" spans="1:3" x14ac:dyDescent="0.2">
      <c r="A444" s="9">
        <v>2021</v>
      </c>
      <c r="B444" s="9">
        <v>123336</v>
      </c>
      <c r="C444" s="9" t="s">
        <v>2242</v>
      </c>
    </row>
    <row r="445" spans="1:3" x14ac:dyDescent="0.2">
      <c r="A445" s="9">
        <v>2021</v>
      </c>
      <c r="B445" s="9">
        <v>1319230</v>
      </c>
      <c r="C445" s="9" t="s">
        <v>2242</v>
      </c>
    </row>
    <row r="446" spans="1:3" x14ac:dyDescent="0.2">
      <c r="A446" s="9">
        <v>2021</v>
      </c>
      <c r="B446" s="9">
        <v>1308687</v>
      </c>
      <c r="C446" s="9" t="s">
        <v>2242</v>
      </c>
    </row>
    <row r="447" spans="1:3" x14ac:dyDescent="0.2">
      <c r="A447" s="9">
        <v>2021</v>
      </c>
      <c r="B447" s="9">
        <v>123336</v>
      </c>
      <c r="C447" s="9" t="s">
        <v>2242</v>
      </c>
    </row>
    <row r="448" spans="1:3" x14ac:dyDescent="0.2">
      <c r="A448" s="9">
        <v>2021</v>
      </c>
      <c r="B448" s="9">
        <v>1127924</v>
      </c>
      <c r="C448" s="9" t="s">
        <v>2242</v>
      </c>
    </row>
    <row r="449" spans="1:3" x14ac:dyDescent="0.2">
      <c r="A449" s="9">
        <v>2021</v>
      </c>
      <c r="B449" s="9">
        <v>1127926</v>
      </c>
      <c r="C449" s="9" t="s">
        <v>2242</v>
      </c>
    </row>
    <row r="450" spans="1:3" x14ac:dyDescent="0.2">
      <c r="A450" s="9">
        <v>2021</v>
      </c>
      <c r="B450" s="9">
        <v>123336</v>
      </c>
      <c r="C450" s="9" t="s">
        <v>2242</v>
      </c>
    </row>
    <row r="451" spans="1:3" x14ac:dyDescent="0.2">
      <c r="A451" s="9">
        <v>2021</v>
      </c>
      <c r="B451" s="9">
        <v>1308687</v>
      </c>
      <c r="C451" s="9" t="s">
        <v>2242</v>
      </c>
    </row>
    <row r="452" spans="1:3" x14ac:dyDescent="0.2">
      <c r="A452" s="9">
        <v>2021</v>
      </c>
      <c r="B452" s="9">
        <v>1179970</v>
      </c>
      <c r="C452" s="9" t="s">
        <v>2242</v>
      </c>
    </row>
    <row r="453" spans="1:3" x14ac:dyDescent="0.2">
      <c r="A453" s="9">
        <v>2021</v>
      </c>
      <c r="B453" s="9">
        <v>1179970</v>
      </c>
      <c r="C453" s="9" t="s">
        <v>2242</v>
      </c>
    </row>
    <row r="454" spans="1:3" x14ac:dyDescent="0.2">
      <c r="A454" s="9">
        <v>2021</v>
      </c>
      <c r="B454" s="9">
        <v>1179970</v>
      </c>
      <c r="C454" s="9" t="s">
        <v>2242</v>
      </c>
    </row>
    <row r="455" spans="1:3" x14ac:dyDescent="0.2">
      <c r="A455" s="9">
        <v>2021</v>
      </c>
      <c r="B455" s="9">
        <v>1365444</v>
      </c>
      <c r="C455" s="9" t="s">
        <v>2242</v>
      </c>
    </row>
    <row r="456" spans="1:3" x14ac:dyDescent="0.2">
      <c r="A456" s="9">
        <v>2021</v>
      </c>
      <c r="B456" s="9">
        <v>1179970</v>
      </c>
      <c r="C456" s="9" t="s">
        <v>2242</v>
      </c>
    </row>
    <row r="457" spans="1:3" x14ac:dyDescent="0.2">
      <c r="A457" s="9">
        <v>2021</v>
      </c>
      <c r="B457" s="9">
        <v>1179970</v>
      </c>
      <c r="C457" s="9" t="s">
        <v>2242</v>
      </c>
    </row>
    <row r="458" spans="1:3" x14ac:dyDescent="0.2">
      <c r="A458" s="9">
        <v>2021</v>
      </c>
      <c r="B458" s="9">
        <v>1308687</v>
      </c>
      <c r="C458" s="9" t="s">
        <v>2242</v>
      </c>
    </row>
    <row r="459" spans="1:3" x14ac:dyDescent="0.2">
      <c r="A459" s="9">
        <v>2021</v>
      </c>
      <c r="B459" s="9">
        <v>1117076</v>
      </c>
      <c r="C459" s="9" t="s">
        <v>2242</v>
      </c>
    </row>
    <row r="460" spans="1:3" x14ac:dyDescent="0.2">
      <c r="A460" s="9">
        <v>2021</v>
      </c>
      <c r="B460" s="9">
        <v>1103909</v>
      </c>
      <c r="C460" s="9" t="s">
        <v>2242</v>
      </c>
    </row>
    <row r="461" spans="1:3" x14ac:dyDescent="0.2">
      <c r="A461" s="9">
        <v>2021</v>
      </c>
      <c r="B461" s="9">
        <v>123336</v>
      </c>
      <c r="C461" s="9" t="s">
        <v>2242</v>
      </c>
    </row>
    <row r="462" spans="1:3" x14ac:dyDescent="0.2">
      <c r="A462" s="9">
        <v>2021</v>
      </c>
      <c r="B462" s="9">
        <v>1103692</v>
      </c>
      <c r="C462" s="9" t="s">
        <v>2242</v>
      </c>
    </row>
    <row r="463" spans="1:3" x14ac:dyDescent="0.2">
      <c r="A463" s="9">
        <v>2021</v>
      </c>
      <c r="B463" s="9">
        <v>1179970</v>
      </c>
      <c r="C463" s="9" t="s">
        <v>2242</v>
      </c>
    </row>
    <row r="464" spans="1:3" x14ac:dyDescent="0.2">
      <c r="A464" s="9">
        <v>2021</v>
      </c>
      <c r="B464" s="9">
        <v>1127924</v>
      </c>
      <c r="C464" s="9" t="s">
        <v>2242</v>
      </c>
    </row>
    <row r="465" spans="1:3" x14ac:dyDescent="0.2">
      <c r="A465" s="9">
        <v>2021</v>
      </c>
      <c r="B465" s="9">
        <v>1308687</v>
      </c>
      <c r="C465" s="9" t="s">
        <v>2242</v>
      </c>
    </row>
    <row r="466" spans="1:3" x14ac:dyDescent="0.2">
      <c r="A466" s="9">
        <v>2021</v>
      </c>
      <c r="B466" s="9">
        <v>1179970</v>
      </c>
      <c r="C466" s="9" t="s">
        <v>2242</v>
      </c>
    </row>
    <row r="467" spans="1:3" x14ac:dyDescent="0.2">
      <c r="A467" s="9">
        <v>2021</v>
      </c>
      <c r="B467" s="9">
        <v>1308687</v>
      </c>
      <c r="C467" s="9" t="s">
        <v>2242</v>
      </c>
    </row>
    <row r="468" spans="1:3" x14ac:dyDescent="0.2">
      <c r="A468" s="9">
        <v>2021</v>
      </c>
      <c r="B468" s="9">
        <v>1179970</v>
      </c>
      <c r="C468" s="9" t="s">
        <v>2242</v>
      </c>
    </row>
    <row r="469" spans="1:3" x14ac:dyDescent="0.2">
      <c r="A469" s="9">
        <v>2021</v>
      </c>
      <c r="B469" s="9">
        <v>1127927</v>
      </c>
      <c r="C469" s="9" t="s">
        <v>2242</v>
      </c>
    </row>
    <row r="470" spans="1:3" x14ac:dyDescent="0.2">
      <c r="A470" s="9">
        <v>2021</v>
      </c>
      <c r="B470" s="9">
        <v>123336</v>
      </c>
      <c r="C470" s="9" t="s">
        <v>2242</v>
      </c>
    </row>
    <row r="471" spans="1:3" x14ac:dyDescent="0.2">
      <c r="A471" s="9">
        <v>2021</v>
      </c>
      <c r="B471" s="9">
        <v>123336</v>
      </c>
      <c r="C471" s="9" t="s">
        <v>2242</v>
      </c>
    </row>
    <row r="472" spans="1:3" x14ac:dyDescent="0.2">
      <c r="A472" s="9">
        <v>2021</v>
      </c>
      <c r="B472" s="9">
        <v>1127924</v>
      </c>
      <c r="C472" s="9" t="s">
        <v>2242</v>
      </c>
    </row>
    <row r="473" spans="1:3" x14ac:dyDescent="0.2">
      <c r="A473" s="9">
        <v>2021</v>
      </c>
      <c r="B473" s="9">
        <v>1103657</v>
      </c>
      <c r="C473" s="9" t="s">
        <v>2242</v>
      </c>
    </row>
    <row r="474" spans="1:3" x14ac:dyDescent="0.2">
      <c r="A474" s="9">
        <v>2021</v>
      </c>
      <c r="B474" s="9">
        <v>1103692</v>
      </c>
      <c r="C474" s="9" t="s">
        <v>2242</v>
      </c>
    </row>
    <row r="475" spans="1:3" x14ac:dyDescent="0.2">
      <c r="A475" s="9">
        <v>2021</v>
      </c>
      <c r="B475" s="9">
        <v>1308687</v>
      </c>
      <c r="C475" s="9" t="s">
        <v>2242</v>
      </c>
    </row>
    <row r="476" spans="1:3" x14ac:dyDescent="0.2">
      <c r="A476" s="9">
        <v>2021</v>
      </c>
      <c r="B476" s="9">
        <v>1127924</v>
      </c>
      <c r="C476" s="9" t="s">
        <v>2242</v>
      </c>
    </row>
    <row r="477" spans="1:3" x14ac:dyDescent="0.2">
      <c r="A477" s="9">
        <v>2021</v>
      </c>
      <c r="B477" s="9">
        <v>1117076</v>
      </c>
      <c r="C477" s="9" t="s">
        <v>2242</v>
      </c>
    </row>
    <row r="478" spans="1:3" x14ac:dyDescent="0.2">
      <c r="A478" s="9">
        <v>2021</v>
      </c>
      <c r="B478" s="9">
        <v>1308687</v>
      </c>
      <c r="C478" s="9" t="s">
        <v>2242</v>
      </c>
    </row>
    <row r="479" spans="1:3" x14ac:dyDescent="0.2">
      <c r="A479" s="9">
        <v>2021</v>
      </c>
      <c r="B479" s="9">
        <v>1179970</v>
      </c>
      <c r="C479" s="9" t="s">
        <v>2242</v>
      </c>
    </row>
    <row r="480" spans="1:3" x14ac:dyDescent="0.2">
      <c r="A480" s="9">
        <v>2021</v>
      </c>
      <c r="B480" s="9">
        <v>1308687</v>
      </c>
      <c r="C480" s="9" t="s">
        <v>2242</v>
      </c>
    </row>
    <row r="481" spans="1:3" x14ac:dyDescent="0.2">
      <c r="A481" s="9">
        <v>2021</v>
      </c>
      <c r="B481" s="9">
        <v>1127924</v>
      </c>
      <c r="C481" s="9" t="s">
        <v>2242</v>
      </c>
    </row>
    <row r="482" spans="1:3" x14ac:dyDescent="0.2">
      <c r="A482" s="9">
        <v>2021</v>
      </c>
      <c r="B482" s="9">
        <v>1308687</v>
      </c>
      <c r="C482" s="9" t="s">
        <v>2242</v>
      </c>
    </row>
    <row r="483" spans="1:3" x14ac:dyDescent="0.2">
      <c r="A483" s="9">
        <v>2021</v>
      </c>
      <c r="B483" s="9">
        <v>1308687</v>
      </c>
      <c r="C483" s="9" t="s">
        <v>2242</v>
      </c>
    </row>
    <row r="484" spans="1:3" x14ac:dyDescent="0.2">
      <c r="A484" s="9">
        <v>2021</v>
      </c>
      <c r="B484" s="9">
        <v>1308687</v>
      </c>
      <c r="C484" s="9" t="s">
        <v>2242</v>
      </c>
    </row>
    <row r="485" spans="1:3" x14ac:dyDescent="0.2">
      <c r="A485" s="9">
        <v>2021</v>
      </c>
      <c r="B485" s="9">
        <v>1103692</v>
      </c>
      <c r="C485" s="9" t="s">
        <v>2242</v>
      </c>
    </row>
    <row r="486" spans="1:3" x14ac:dyDescent="0.2">
      <c r="A486" s="9">
        <v>2021</v>
      </c>
      <c r="B486" s="9">
        <v>108730</v>
      </c>
      <c r="C486" s="9" t="s">
        <v>2242</v>
      </c>
    </row>
    <row r="487" spans="1:3" x14ac:dyDescent="0.2">
      <c r="A487" s="9">
        <v>2021</v>
      </c>
      <c r="B487" s="9">
        <v>1179970</v>
      </c>
      <c r="C487" s="9" t="s">
        <v>2242</v>
      </c>
    </row>
    <row r="488" spans="1:3" x14ac:dyDescent="0.2">
      <c r="A488" s="9">
        <v>2021</v>
      </c>
      <c r="B488" s="9">
        <v>1127926</v>
      </c>
      <c r="C488" s="9" t="s">
        <v>2242</v>
      </c>
    </row>
    <row r="489" spans="1:3" x14ac:dyDescent="0.2">
      <c r="A489" s="9">
        <v>2021</v>
      </c>
      <c r="B489" s="9">
        <v>1365444</v>
      </c>
      <c r="C489" s="9" t="s">
        <v>2242</v>
      </c>
    </row>
    <row r="490" spans="1:3" x14ac:dyDescent="0.2">
      <c r="A490" s="9">
        <v>2021</v>
      </c>
      <c r="B490" s="9">
        <v>1127926</v>
      </c>
      <c r="C490" s="9" t="s">
        <v>2242</v>
      </c>
    </row>
    <row r="491" spans="1:3" x14ac:dyDescent="0.2">
      <c r="A491" s="9">
        <v>2021</v>
      </c>
      <c r="B491" s="9">
        <v>1319230</v>
      </c>
      <c r="C491" s="9" t="s">
        <v>2242</v>
      </c>
    </row>
    <row r="492" spans="1:3" x14ac:dyDescent="0.2">
      <c r="A492" s="9">
        <v>2021</v>
      </c>
      <c r="B492" s="9">
        <v>123336</v>
      </c>
      <c r="C492" s="9" t="s">
        <v>2242</v>
      </c>
    </row>
    <row r="493" spans="1:3" x14ac:dyDescent="0.2">
      <c r="A493" s="9">
        <v>2021</v>
      </c>
      <c r="B493" s="9">
        <v>1179970</v>
      </c>
      <c r="C493" s="9" t="s">
        <v>2242</v>
      </c>
    </row>
    <row r="494" spans="1:3" x14ac:dyDescent="0.2">
      <c r="A494" s="9">
        <v>2021</v>
      </c>
      <c r="B494" s="9">
        <v>1179970</v>
      </c>
      <c r="C494" s="9" t="s">
        <v>2242</v>
      </c>
    </row>
    <row r="495" spans="1:3" x14ac:dyDescent="0.2">
      <c r="A495" s="9">
        <v>2021</v>
      </c>
      <c r="B495" s="9">
        <v>1319230</v>
      </c>
      <c r="C495" s="9" t="s">
        <v>2242</v>
      </c>
    </row>
    <row r="496" spans="1:3" x14ac:dyDescent="0.2">
      <c r="A496" s="9">
        <v>2021</v>
      </c>
      <c r="B496" s="9">
        <v>108730</v>
      </c>
      <c r="C496" s="9" t="s">
        <v>2242</v>
      </c>
    </row>
    <row r="497" spans="1:3" x14ac:dyDescent="0.2">
      <c r="A497" s="9">
        <v>2021</v>
      </c>
      <c r="B497" s="9">
        <v>1179970</v>
      </c>
      <c r="C497" s="9" t="s">
        <v>2242</v>
      </c>
    </row>
    <row r="498" spans="1:3" x14ac:dyDescent="0.2">
      <c r="A498" s="9">
        <v>2021</v>
      </c>
      <c r="B498" s="9">
        <v>1179970</v>
      </c>
      <c r="C498" s="9" t="s">
        <v>2242</v>
      </c>
    </row>
    <row r="499" spans="1:3" x14ac:dyDescent="0.2">
      <c r="A499" s="9">
        <v>2021</v>
      </c>
      <c r="B499" s="9">
        <v>1308687</v>
      </c>
      <c r="C499" s="9" t="s">
        <v>2242</v>
      </c>
    </row>
    <row r="500" spans="1:3" x14ac:dyDescent="0.2">
      <c r="A500" s="9">
        <v>2021</v>
      </c>
      <c r="B500" s="9">
        <v>1103909</v>
      </c>
      <c r="C500" s="9" t="s">
        <v>2242</v>
      </c>
    </row>
    <row r="501" spans="1:3" x14ac:dyDescent="0.2">
      <c r="A501" s="9">
        <v>2021</v>
      </c>
      <c r="B501" s="9">
        <v>1179970</v>
      </c>
      <c r="C501" s="9" t="s">
        <v>2242</v>
      </c>
    </row>
    <row r="502" spans="1:3" x14ac:dyDescent="0.2">
      <c r="A502" s="9">
        <v>2021</v>
      </c>
      <c r="B502" s="9">
        <v>1179970</v>
      </c>
      <c r="C502" s="9" t="s">
        <v>2242</v>
      </c>
    </row>
    <row r="503" spans="1:3" x14ac:dyDescent="0.2">
      <c r="A503" s="9">
        <v>2021</v>
      </c>
      <c r="B503" s="9">
        <v>108730</v>
      </c>
      <c r="C503" s="9" t="s">
        <v>2242</v>
      </c>
    </row>
    <row r="504" spans="1:3" x14ac:dyDescent="0.2">
      <c r="A504" s="9">
        <v>2021</v>
      </c>
      <c r="B504" s="9">
        <v>1179970</v>
      </c>
      <c r="C504" s="9" t="s">
        <v>2242</v>
      </c>
    </row>
    <row r="505" spans="1:3" x14ac:dyDescent="0.2">
      <c r="A505" s="9">
        <v>2021</v>
      </c>
      <c r="B505" s="9">
        <v>123336</v>
      </c>
      <c r="C505" s="9" t="s">
        <v>2242</v>
      </c>
    </row>
    <row r="506" spans="1:3" x14ac:dyDescent="0.2">
      <c r="A506" s="9">
        <v>2021</v>
      </c>
      <c r="B506" s="9">
        <v>1127926</v>
      </c>
      <c r="C506" s="9" t="s">
        <v>2242</v>
      </c>
    </row>
    <row r="507" spans="1:3" x14ac:dyDescent="0.2">
      <c r="A507" s="9">
        <v>2021</v>
      </c>
      <c r="B507" s="9">
        <v>1179970</v>
      </c>
      <c r="C507" s="9" t="s">
        <v>2242</v>
      </c>
    </row>
    <row r="508" spans="1:3" x14ac:dyDescent="0.2">
      <c r="A508" s="9">
        <v>2021</v>
      </c>
      <c r="B508" s="9">
        <v>1179970</v>
      </c>
      <c r="C508" s="9" t="s">
        <v>2242</v>
      </c>
    </row>
    <row r="509" spans="1:3" x14ac:dyDescent="0.2">
      <c r="A509" s="9">
        <v>2021</v>
      </c>
      <c r="B509" s="9">
        <v>108730</v>
      </c>
      <c r="C509" s="9" t="s">
        <v>2242</v>
      </c>
    </row>
    <row r="510" spans="1:3" x14ac:dyDescent="0.2">
      <c r="A510" s="9">
        <v>2021</v>
      </c>
      <c r="B510" s="9">
        <v>108730</v>
      </c>
      <c r="C510" s="9" t="s">
        <v>2242</v>
      </c>
    </row>
    <row r="511" spans="1:3" x14ac:dyDescent="0.2">
      <c r="A511" s="9">
        <v>2021</v>
      </c>
      <c r="B511" s="9">
        <v>108730</v>
      </c>
      <c r="C511" s="9" t="s">
        <v>2242</v>
      </c>
    </row>
    <row r="512" spans="1:3" x14ac:dyDescent="0.2">
      <c r="A512" s="9">
        <v>2021</v>
      </c>
      <c r="B512" s="9">
        <v>1365444</v>
      </c>
      <c r="C512" s="9" t="s">
        <v>2242</v>
      </c>
    </row>
    <row r="513" spans="1:3" x14ac:dyDescent="0.2">
      <c r="A513" s="9">
        <v>2021</v>
      </c>
      <c r="B513" s="9">
        <v>1179970</v>
      </c>
      <c r="C513" s="9" t="s">
        <v>2242</v>
      </c>
    </row>
    <row r="514" spans="1:3" x14ac:dyDescent="0.2">
      <c r="A514" s="9">
        <v>2021</v>
      </c>
      <c r="B514" s="9">
        <v>1179970</v>
      </c>
      <c r="C514" s="9" t="s">
        <v>2242</v>
      </c>
    </row>
    <row r="515" spans="1:3" x14ac:dyDescent="0.2">
      <c r="A515" s="9">
        <v>2021</v>
      </c>
      <c r="B515" s="9">
        <v>1179970</v>
      </c>
      <c r="C515" s="9" t="s">
        <v>2242</v>
      </c>
    </row>
    <row r="516" spans="1:3" x14ac:dyDescent="0.2">
      <c r="A516" s="9">
        <v>2021</v>
      </c>
      <c r="B516" s="9">
        <v>1103909</v>
      </c>
      <c r="C516" s="9" t="s">
        <v>2242</v>
      </c>
    </row>
    <row r="517" spans="1:3" x14ac:dyDescent="0.2">
      <c r="A517" s="9">
        <v>2021</v>
      </c>
      <c r="B517" s="9">
        <v>1127924</v>
      </c>
      <c r="C517" s="9" t="s">
        <v>2242</v>
      </c>
    </row>
    <row r="518" spans="1:3" x14ac:dyDescent="0.2">
      <c r="A518" s="9">
        <v>2021</v>
      </c>
      <c r="B518" s="9">
        <v>1103692</v>
      </c>
      <c r="C518" s="9" t="s">
        <v>2242</v>
      </c>
    </row>
    <row r="519" spans="1:3" x14ac:dyDescent="0.2">
      <c r="A519" s="9">
        <v>2021</v>
      </c>
      <c r="B519" s="9">
        <v>1365444</v>
      </c>
      <c r="C519" s="9" t="s">
        <v>2242</v>
      </c>
    </row>
    <row r="520" spans="1:3" x14ac:dyDescent="0.2">
      <c r="A520" s="9">
        <v>2021</v>
      </c>
      <c r="B520" s="9">
        <v>108730</v>
      </c>
      <c r="C520" s="9" t="s">
        <v>2242</v>
      </c>
    </row>
    <row r="521" spans="1:3" x14ac:dyDescent="0.2">
      <c r="A521" s="9">
        <v>2021</v>
      </c>
      <c r="B521" s="9">
        <v>1308687</v>
      </c>
      <c r="C521" s="9" t="s">
        <v>2242</v>
      </c>
    </row>
    <row r="522" spans="1:3" x14ac:dyDescent="0.2">
      <c r="A522" s="9">
        <v>2021</v>
      </c>
      <c r="B522" s="9">
        <v>1308687</v>
      </c>
      <c r="C522" s="9" t="s">
        <v>2242</v>
      </c>
    </row>
    <row r="523" spans="1:3" x14ac:dyDescent="0.2">
      <c r="A523" s="9">
        <v>2021</v>
      </c>
      <c r="B523" s="9">
        <v>123336</v>
      </c>
      <c r="C523" s="9" t="s">
        <v>2242</v>
      </c>
    </row>
    <row r="524" spans="1:3" x14ac:dyDescent="0.2">
      <c r="A524" s="9">
        <v>2021</v>
      </c>
      <c r="B524" s="9">
        <v>123336</v>
      </c>
      <c r="C524" s="9" t="s">
        <v>2242</v>
      </c>
    </row>
    <row r="525" spans="1:3" x14ac:dyDescent="0.2">
      <c r="A525" s="9">
        <v>2021</v>
      </c>
      <c r="B525" s="9">
        <v>123336</v>
      </c>
      <c r="C525" s="9" t="s">
        <v>2242</v>
      </c>
    </row>
    <row r="526" spans="1:3" x14ac:dyDescent="0.2">
      <c r="A526" s="9">
        <v>2021</v>
      </c>
      <c r="B526" s="9">
        <v>150129</v>
      </c>
    </row>
    <row r="527" spans="1:3" x14ac:dyDescent="0.2">
      <c r="A527" s="9">
        <v>2021</v>
      </c>
      <c r="B527" s="9">
        <v>1103832</v>
      </c>
    </row>
    <row r="528" spans="1:3" x14ac:dyDescent="0.2">
      <c r="A528" s="9">
        <v>2021</v>
      </c>
      <c r="B528" s="9">
        <v>150129</v>
      </c>
    </row>
    <row r="529" spans="1:2" x14ac:dyDescent="0.2">
      <c r="A529" s="9">
        <v>2021</v>
      </c>
      <c r="B529" s="9">
        <v>1103832</v>
      </c>
    </row>
    <row r="530" spans="1:2" x14ac:dyDescent="0.2">
      <c r="A530" s="9">
        <v>2021</v>
      </c>
      <c r="B530" s="9">
        <v>1127925</v>
      </c>
    </row>
    <row r="531" spans="1:2" x14ac:dyDescent="0.2">
      <c r="A531" s="9">
        <v>2021</v>
      </c>
      <c r="B531" s="9">
        <v>1103832</v>
      </c>
    </row>
    <row r="532" spans="1:2" x14ac:dyDescent="0.2">
      <c r="A532" s="9">
        <v>2021</v>
      </c>
      <c r="B532" s="9">
        <v>123336</v>
      </c>
    </row>
    <row r="533" spans="1:2" x14ac:dyDescent="0.2">
      <c r="A533" s="9">
        <v>2021</v>
      </c>
      <c r="B533" s="9">
        <v>1270538</v>
      </c>
    </row>
    <row r="534" spans="1:2" x14ac:dyDescent="0.2">
      <c r="A534" s="9">
        <v>2021</v>
      </c>
      <c r="B534" s="9">
        <v>123336</v>
      </c>
    </row>
    <row r="535" spans="1:2" x14ac:dyDescent="0.2">
      <c r="A535" s="9">
        <v>2021</v>
      </c>
      <c r="B535" s="9">
        <v>122845</v>
      </c>
    </row>
    <row r="536" spans="1:2" x14ac:dyDescent="0.2">
      <c r="A536" s="9">
        <v>2021</v>
      </c>
      <c r="B536" s="9">
        <v>1103832</v>
      </c>
    </row>
    <row r="537" spans="1:2" x14ac:dyDescent="0.2">
      <c r="A537" s="9">
        <v>2021</v>
      </c>
      <c r="B537" s="9">
        <v>150129</v>
      </c>
    </row>
    <row r="538" spans="1:2" x14ac:dyDescent="0.2">
      <c r="A538" s="9">
        <v>2021</v>
      </c>
      <c r="B538" s="9">
        <v>1127925</v>
      </c>
    </row>
    <row r="539" spans="1:2" x14ac:dyDescent="0.2">
      <c r="A539" s="9">
        <v>2021</v>
      </c>
      <c r="B539" s="9">
        <v>1270538</v>
      </c>
    </row>
    <row r="540" spans="1:2" x14ac:dyDescent="0.2">
      <c r="A540" s="9">
        <v>2021</v>
      </c>
      <c r="B540" s="9">
        <v>122845</v>
      </c>
    </row>
    <row r="541" spans="1:2" x14ac:dyDescent="0.2">
      <c r="A541" s="9">
        <v>2021</v>
      </c>
      <c r="B541" s="9">
        <v>1127925</v>
      </c>
    </row>
    <row r="542" spans="1:2" x14ac:dyDescent="0.2">
      <c r="A542" s="9">
        <v>2021</v>
      </c>
      <c r="B542" s="9">
        <v>1103832</v>
      </c>
    </row>
    <row r="543" spans="1:2" x14ac:dyDescent="0.2">
      <c r="A543" s="9">
        <v>2021</v>
      </c>
      <c r="B543" s="9">
        <v>122845</v>
      </c>
    </row>
    <row r="544" spans="1:2" x14ac:dyDescent="0.2">
      <c r="A544" s="9">
        <v>2021</v>
      </c>
      <c r="B544" s="9">
        <v>1127927</v>
      </c>
    </row>
    <row r="545" spans="1:2" x14ac:dyDescent="0.2">
      <c r="A545" s="9">
        <v>2021</v>
      </c>
      <c r="B545" s="9">
        <v>150129</v>
      </c>
    </row>
    <row r="546" spans="1:2" x14ac:dyDescent="0.2">
      <c r="A546" s="9">
        <v>2021</v>
      </c>
      <c r="B546" s="9">
        <v>1270538</v>
      </c>
    </row>
    <row r="547" spans="1:2" x14ac:dyDescent="0.2">
      <c r="A547" s="9">
        <v>2021</v>
      </c>
      <c r="B547" s="9">
        <v>1270538</v>
      </c>
    </row>
    <row r="548" spans="1:2" x14ac:dyDescent="0.2">
      <c r="A548" s="9">
        <v>2021</v>
      </c>
      <c r="B548" s="9">
        <v>150129</v>
      </c>
    </row>
    <row r="549" spans="1:2" x14ac:dyDescent="0.2">
      <c r="A549" s="9">
        <v>2021</v>
      </c>
      <c r="B549" s="9">
        <v>122845</v>
      </c>
    </row>
    <row r="550" spans="1:2" x14ac:dyDescent="0.2">
      <c r="A550" s="9">
        <v>2021</v>
      </c>
      <c r="B550" s="9">
        <v>1270538</v>
      </c>
    </row>
    <row r="551" spans="1:2" x14ac:dyDescent="0.2">
      <c r="A551" s="9">
        <v>2021</v>
      </c>
      <c r="B551" s="9">
        <v>123336</v>
      </c>
    </row>
    <row r="552" spans="1:2" x14ac:dyDescent="0.2">
      <c r="A552" s="9">
        <v>2021</v>
      </c>
      <c r="B552" s="9">
        <v>150129</v>
      </c>
    </row>
    <row r="553" spans="1:2" x14ac:dyDescent="0.2">
      <c r="A553" s="9">
        <v>2021</v>
      </c>
      <c r="B553" s="9">
        <v>1103832</v>
      </c>
    </row>
    <row r="554" spans="1:2" x14ac:dyDescent="0.2">
      <c r="A554" s="9">
        <v>2021</v>
      </c>
      <c r="B554" s="9">
        <v>122845</v>
      </c>
    </row>
    <row r="555" spans="1:2" x14ac:dyDescent="0.2">
      <c r="A555" s="9">
        <v>2021</v>
      </c>
      <c r="B555" s="9">
        <v>1103832</v>
      </c>
    </row>
    <row r="556" spans="1:2" x14ac:dyDescent="0.2">
      <c r="A556" s="9">
        <v>2021</v>
      </c>
      <c r="B556" s="9">
        <v>122845</v>
      </c>
    </row>
    <row r="557" spans="1:2" x14ac:dyDescent="0.2">
      <c r="A557" s="9">
        <v>2021</v>
      </c>
      <c r="B557" s="9">
        <v>1127925</v>
      </c>
    </row>
    <row r="558" spans="1:2" x14ac:dyDescent="0.2">
      <c r="A558" s="9">
        <v>2021</v>
      </c>
      <c r="B558" s="9">
        <v>123336</v>
      </c>
    </row>
    <row r="559" spans="1:2" x14ac:dyDescent="0.2">
      <c r="A559" s="9">
        <v>2021</v>
      </c>
      <c r="B559" s="9">
        <v>1127925</v>
      </c>
    </row>
    <row r="560" spans="1:2" x14ac:dyDescent="0.2">
      <c r="A560" s="9">
        <v>2021</v>
      </c>
      <c r="B560" s="9">
        <v>122845</v>
      </c>
    </row>
    <row r="561" spans="1:2" x14ac:dyDescent="0.2">
      <c r="A561" s="9">
        <v>2021</v>
      </c>
      <c r="B561" s="9">
        <v>1127925</v>
      </c>
    </row>
    <row r="562" spans="1:2" x14ac:dyDescent="0.2">
      <c r="A562" s="9">
        <v>2021</v>
      </c>
      <c r="B562" s="9">
        <v>1127925</v>
      </c>
    </row>
    <row r="563" spans="1:2" x14ac:dyDescent="0.2">
      <c r="A563" s="9">
        <v>2021</v>
      </c>
      <c r="B563" s="9">
        <v>1127925</v>
      </c>
    </row>
    <row r="564" spans="1:2" x14ac:dyDescent="0.2">
      <c r="A564" s="9">
        <v>2021</v>
      </c>
      <c r="B564" s="9">
        <v>1127925</v>
      </c>
    </row>
    <row r="565" spans="1:2" x14ac:dyDescent="0.2">
      <c r="A565" s="9">
        <v>2021</v>
      </c>
      <c r="B565" s="9">
        <v>150129</v>
      </c>
    </row>
    <row r="566" spans="1:2" x14ac:dyDescent="0.2">
      <c r="A566" s="9">
        <v>2021</v>
      </c>
      <c r="B566" s="9">
        <v>122845</v>
      </c>
    </row>
    <row r="567" spans="1:2" x14ac:dyDescent="0.2">
      <c r="A567" s="9">
        <v>2021</v>
      </c>
      <c r="B567" s="9">
        <v>1103832</v>
      </c>
    </row>
    <row r="568" spans="1:2" x14ac:dyDescent="0.2">
      <c r="A568" s="9">
        <v>2021</v>
      </c>
      <c r="B568" s="9">
        <v>122845</v>
      </c>
    </row>
    <row r="569" spans="1:2" x14ac:dyDescent="0.2">
      <c r="A569" s="9">
        <v>2021</v>
      </c>
      <c r="B569" s="9">
        <v>150129</v>
      </c>
    </row>
    <row r="570" spans="1:2" x14ac:dyDescent="0.2">
      <c r="A570" s="9">
        <v>2021</v>
      </c>
      <c r="B570" s="9">
        <v>122845</v>
      </c>
    </row>
    <row r="571" spans="1:2" x14ac:dyDescent="0.2">
      <c r="A571" s="9">
        <v>2021</v>
      </c>
      <c r="B571" s="9">
        <v>1127925</v>
      </c>
    </row>
    <row r="572" spans="1:2" x14ac:dyDescent="0.2">
      <c r="A572" s="9">
        <v>2021</v>
      </c>
      <c r="B572" s="9">
        <v>1127925</v>
      </c>
    </row>
    <row r="573" spans="1:2" x14ac:dyDescent="0.2">
      <c r="A573" s="9">
        <v>2021</v>
      </c>
      <c r="B573" s="9">
        <v>122845</v>
      </c>
    </row>
    <row r="574" spans="1:2" x14ac:dyDescent="0.2">
      <c r="A574" s="9">
        <v>2021</v>
      </c>
      <c r="B574" s="9">
        <v>122845</v>
      </c>
    </row>
    <row r="575" spans="1:2" x14ac:dyDescent="0.2">
      <c r="A575" s="9">
        <v>2021</v>
      </c>
      <c r="B575" s="9">
        <v>1117076</v>
      </c>
    </row>
    <row r="576" spans="1:2" x14ac:dyDescent="0.2">
      <c r="A576" s="9">
        <v>2021</v>
      </c>
      <c r="B576" s="9">
        <v>122845</v>
      </c>
    </row>
    <row r="577" spans="1:2" x14ac:dyDescent="0.2">
      <c r="A577" s="9">
        <v>2021</v>
      </c>
      <c r="B577" s="9">
        <v>1127925</v>
      </c>
    </row>
    <row r="578" spans="1:2" x14ac:dyDescent="0.2">
      <c r="A578" s="9">
        <v>2021</v>
      </c>
      <c r="B578" s="9">
        <v>122845</v>
      </c>
    </row>
    <row r="579" spans="1:2" x14ac:dyDescent="0.2">
      <c r="A579" s="9">
        <v>2021</v>
      </c>
      <c r="B579" s="9">
        <v>122845</v>
      </c>
    </row>
    <row r="580" spans="1:2" x14ac:dyDescent="0.2">
      <c r="A580" s="9">
        <v>2021</v>
      </c>
      <c r="B580" s="9">
        <v>122845</v>
      </c>
    </row>
    <row r="581" spans="1:2" x14ac:dyDescent="0.2">
      <c r="A581" s="9">
        <v>2021</v>
      </c>
      <c r="B581" s="9">
        <v>122845</v>
      </c>
    </row>
    <row r="582" spans="1:2" x14ac:dyDescent="0.2">
      <c r="A582" s="9">
        <v>2021</v>
      </c>
      <c r="B582" s="9">
        <v>122845</v>
      </c>
    </row>
    <row r="583" spans="1:2" x14ac:dyDescent="0.2">
      <c r="A583" s="9">
        <v>2021</v>
      </c>
      <c r="B583" s="9">
        <v>1127925</v>
      </c>
    </row>
    <row r="584" spans="1:2" x14ac:dyDescent="0.2">
      <c r="A584" s="9">
        <v>2021</v>
      </c>
      <c r="B584" s="9">
        <v>1270538</v>
      </c>
    </row>
    <row r="585" spans="1:2" x14ac:dyDescent="0.2">
      <c r="A585" s="9">
        <v>2021</v>
      </c>
      <c r="B585" s="9">
        <v>122845</v>
      </c>
    </row>
    <row r="586" spans="1:2" x14ac:dyDescent="0.2">
      <c r="A586" s="9">
        <v>2021</v>
      </c>
      <c r="B586" s="9">
        <v>122845</v>
      </c>
    </row>
    <row r="587" spans="1:2" x14ac:dyDescent="0.2">
      <c r="A587" s="9">
        <v>2021</v>
      </c>
      <c r="B587" s="9">
        <v>122845</v>
      </c>
    </row>
    <row r="588" spans="1:2" x14ac:dyDescent="0.2">
      <c r="A588" s="9">
        <v>2021</v>
      </c>
      <c r="B588" s="9">
        <v>1270538</v>
      </c>
    </row>
    <row r="589" spans="1:2" x14ac:dyDescent="0.2">
      <c r="A589" s="9">
        <v>2021</v>
      </c>
      <c r="B589" s="9">
        <v>122845</v>
      </c>
    </row>
    <row r="590" spans="1:2" x14ac:dyDescent="0.2">
      <c r="A590" s="9">
        <v>2021</v>
      </c>
      <c r="B590" s="9">
        <v>122845</v>
      </c>
    </row>
    <row r="591" spans="1:2" x14ac:dyDescent="0.2">
      <c r="A591" s="9">
        <v>2021</v>
      </c>
      <c r="B591" s="9">
        <v>1127925</v>
      </c>
    </row>
    <row r="592" spans="1:2" x14ac:dyDescent="0.2">
      <c r="A592" s="9">
        <v>2021</v>
      </c>
      <c r="B592" s="9">
        <v>1127925</v>
      </c>
    </row>
    <row r="593" spans="1:2" x14ac:dyDescent="0.2">
      <c r="A593" s="9">
        <v>2021</v>
      </c>
      <c r="B593" s="9">
        <v>1127925</v>
      </c>
    </row>
    <row r="594" spans="1:2" x14ac:dyDescent="0.2">
      <c r="A594" s="9">
        <v>2021</v>
      </c>
      <c r="B594" s="9">
        <v>1270538</v>
      </c>
    </row>
    <row r="595" spans="1:2" x14ac:dyDescent="0.2">
      <c r="A595" s="9">
        <v>2021</v>
      </c>
      <c r="B595" s="9">
        <v>122845</v>
      </c>
    </row>
    <row r="596" spans="1:2" x14ac:dyDescent="0.2">
      <c r="A596" s="9">
        <v>2021</v>
      </c>
      <c r="B596" s="9">
        <v>150129</v>
      </c>
    </row>
    <row r="597" spans="1:2" x14ac:dyDescent="0.2">
      <c r="A597" s="9">
        <v>2021</v>
      </c>
      <c r="B597" s="9">
        <v>122845</v>
      </c>
    </row>
    <row r="598" spans="1:2" x14ac:dyDescent="0.2">
      <c r="A598" s="9">
        <v>2021</v>
      </c>
      <c r="B598" s="9">
        <v>1270538</v>
      </c>
    </row>
    <row r="599" spans="1:2" x14ac:dyDescent="0.2">
      <c r="A599" s="9">
        <v>2021</v>
      </c>
      <c r="B599" s="9">
        <v>122845</v>
      </c>
    </row>
    <row r="600" spans="1:2" x14ac:dyDescent="0.2">
      <c r="A600" s="9">
        <v>2021</v>
      </c>
      <c r="B600" s="9">
        <v>1127925</v>
      </c>
    </row>
    <row r="601" spans="1:2" x14ac:dyDescent="0.2">
      <c r="A601" s="9">
        <v>2021</v>
      </c>
      <c r="B601" s="9">
        <v>122845</v>
      </c>
    </row>
    <row r="602" spans="1:2" x14ac:dyDescent="0.2">
      <c r="A602" s="9">
        <v>2021</v>
      </c>
      <c r="B602" s="9">
        <v>1127925</v>
      </c>
    </row>
    <row r="603" spans="1:2" x14ac:dyDescent="0.2">
      <c r="A603" s="9">
        <v>2021</v>
      </c>
      <c r="B603" s="9">
        <v>1127925</v>
      </c>
    </row>
    <row r="604" spans="1:2" x14ac:dyDescent="0.2">
      <c r="A604" s="9">
        <v>2021</v>
      </c>
      <c r="B604" s="9">
        <v>122845</v>
      </c>
    </row>
    <row r="605" spans="1:2" x14ac:dyDescent="0.2">
      <c r="A605" s="9">
        <v>2021</v>
      </c>
      <c r="B605" s="9">
        <v>1127925</v>
      </c>
    </row>
    <row r="606" spans="1:2" x14ac:dyDescent="0.2">
      <c r="A606" s="9">
        <v>2021</v>
      </c>
      <c r="B606" s="9">
        <v>1127925</v>
      </c>
    </row>
    <row r="607" spans="1:2" x14ac:dyDescent="0.2">
      <c r="A607" s="9">
        <v>2021</v>
      </c>
      <c r="B607" s="9">
        <v>122845</v>
      </c>
    </row>
    <row r="608" spans="1:2" x14ac:dyDescent="0.2">
      <c r="A608" s="9">
        <v>2021</v>
      </c>
      <c r="B608" s="9">
        <v>1127925</v>
      </c>
    </row>
    <row r="609" spans="1:2" x14ac:dyDescent="0.2">
      <c r="A609" s="9">
        <v>2021</v>
      </c>
      <c r="B609" s="9">
        <v>122845</v>
      </c>
    </row>
    <row r="610" spans="1:2" x14ac:dyDescent="0.2">
      <c r="A610" s="9">
        <v>2021</v>
      </c>
      <c r="B610" s="9">
        <v>122845</v>
      </c>
    </row>
    <row r="611" spans="1:2" x14ac:dyDescent="0.2">
      <c r="A611" s="9">
        <v>2021</v>
      </c>
      <c r="B611" s="9">
        <v>122845</v>
      </c>
    </row>
    <row r="612" spans="1:2" x14ac:dyDescent="0.2">
      <c r="A612" s="9">
        <v>2021</v>
      </c>
      <c r="B612" s="9">
        <v>150129</v>
      </c>
    </row>
    <row r="613" spans="1:2" x14ac:dyDescent="0.2">
      <c r="A613" s="9">
        <v>2021</v>
      </c>
      <c r="B613" s="9">
        <v>1270538</v>
      </c>
    </row>
    <row r="614" spans="1:2" x14ac:dyDescent="0.2">
      <c r="A614" s="9">
        <v>2021</v>
      </c>
      <c r="B614" s="9">
        <v>1127925</v>
      </c>
    </row>
    <row r="615" spans="1:2" x14ac:dyDescent="0.2">
      <c r="A615" s="9">
        <v>2021</v>
      </c>
      <c r="B615" s="9">
        <v>150129</v>
      </c>
    </row>
    <row r="616" spans="1:2" x14ac:dyDescent="0.2">
      <c r="A616" s="9">
        <v>2021</v>
      </c>
      <c r="B616" s="9">
        <v>1127925</v>
      </c>
    </row>
    <row r="617" spans="1:2" x14ac:dyDescent="0.2">
      <c r="A617" s="9">
        <v>2021</v>
      </c>
      <c r="B617" s="9">
        <v>122845</v>
      </c>
    </row>
    <row r="618" spans="1:2" x14ac:dyDescent="0.2">
      <c r="A618" s="9">
        <v>2021</v>
      </c>
      <c r="B618" s="9">
        <v>122845</v>
      </c>
    </row>
    <row r="619" spans="1:2" x14ac:dyDescent="0.2">
      <c r="A619" s="9">
        <v>2021</v>
      </c>
      <c r="B619" s="9">
        <v>122845</v>
      </c>
    </row>
    <row r="620" spans="1:2" x14ac:dyDescent="0.2">
      <c r="A620" s="9">
        <v>2021</v>
      </c>
      <c r="B620" s="9">
        <v>122845</v>
      </c>
    </row>
    <row r="621" spans="1:2" x14ac:dyDescent="0.2">
      <c r="A621" s="9">
        <v>2021</v>
      </c>
      <c r="B621" s="9">
        <v>122845</v>
      </c>
    </row>
    <row r="622" spans="1:2" x14ac:dyDescent="0.2">
      <c r="A622" s="9">
        <v>2021</v>
      </c>
      <c r="B622" s="9">
        <v>122845</v>
      </c>
    </row>
    <row r="623" spans="1:2" x14ac:dyDescent="0.2">
      <c r="A623" s="9">
        <v>2021</v>
      </c>
      <c r="B623" s="9">
        <v>122845</v>
      </c>
    </row>
    <row r="624" spans="1:2" x14ac:dyDescent="0.2">
      <c r="A624" s="9">
        <v>2021</v>
      </c>
      <c r="B624" s="9">
        <v>122845</v>
      </c>
    </row>
    <row r="625" spans="1:2" x14ac:dyDescent="0.2">
      <c r="A625" s="9">
        <v>2021</v>
      </c>
      <c r="B625" s="9">
        <v>122845</v>
      </c>
    </row>
    <row r="626" spans="1:2" x14ac:dyDescent="0.2">
      <c r="A626" s="9">
        <v>2021</v>
      </c>
      <c r="B626" s="9">
        <v>1270538</v>
      </c>
    </row>
    <row r="627" spans="1:2" x14ac:dyDescent="0.2">
      <c r="A627" s="9">
        <v>2021</v>
      </c>
      <c r="B627" s="9">
        <v>122845</v>
      </c>
    </row>
    <row r="628" spans="1:2" x14ac:dyDescent="0.2">
      <c r="A628" s="9">
        <v>2021</v>
      </c>
      <c r="B628" s="9">
        <v>1270538</v>
      </c>
    </row>
    <row r="629" spans="1:2" x14ac:dyDescent="0.2">
      <c r="A629" s="9">
        <v>2021</v>
      </c>
      <c r="B629" s="9">
        <v>1127925</v>
      </c>
    </row>
    <row r="630" spans="1:2" x14ac:dyDescent="0.2">
      <c r="A630" s="9">
        <v>2021</v>
      </c>
      <c r="B630" s="9">
        <v>1127925</v>
      </c>
    </row>
    <row r="631" spans="1:2" x14ac:dyDescent="0.2">
      <c r="A631" s="9">
        <v>2021</v>
      </c>
      <c r="B631" s="9">
        <v>1127925</v>
      </c>
    </row>
    <row r="632" spans="1:2" x14ac:dyDescent="0.2">
      <c r="A632" s="9">
        <v>2021</v>
      </c>
      <c r="B632" s="9">
        <v>1308687</v>
      </c>
    </row>
    <row r="633" spans="1:2" x14ac:dyDescent="0.2">
      <c r="A633" s="9">
        <v>2021</v>
      </c>
      <c r="B633" s="9">
        <v>122845</v>
      </c>
    </row>
    <row r="634" spans="1:2" x14ac:dyDescent="0.2">
      <c r="A634" s="9">
        <v>2021</v>
      </c>
      <c r="B634" s="9">
        <v>122845</v>
      </c>
    </row>
    <row r="635" spans="1:2" x14ac:dyDescent="0.2">
      <c r="A635" s="9">
        <v>2021</v>
      </c>
      <c r="B635" s="9">
        <v>122845</v>
      </c>
    </row>
    <row r="636" spans="1:2" x14ac:dyDescent="0.2">
      <c r="A636" s="9">
        <v>2021</v>
      </c>
      <c r="B636" s="9">
        <v>122845</v>
      </c>
    </row>
    <row r="637" spans="1:2" x14ac:dyDescent="0.2">
      <c r="A637" s="9">
        <v>2021</v>
      </c>
      <c r="B637" s="9">
        <v>1270538</v>
      </c>
    </row>
    <row r="638" spans="1:2" x14ac:dyDescent="0.2">
      <c r="A638" s="9">
        <v>2021</v>
      </c>
      <c r="B638" s="9">
        <v>122845</v>
      </c>
    </row>
    <row r="639" spans="1:2" x14ac:dyDescent="0.2">
      <c r="A639" s="9">
        <v>2021</v>
      </c>
      <c r="B639" s="9">
        <v>1127925</v>
      </c>
    </row>
    <row r="640" spans="1:2" x14ac:dyDescent="0.2">
      <c r="A640" s="9">
        <v>2021</v>
      </c>
      <c r="B640" s="9">
        <v>122845</v>
      </c>
    </row>
    <row r="641" spans="1:2" x14ac:dyDescent="0.2">
      <c r="A641" s="9">
        <v>2021</v>
      </c>
      <c r="B641" s="9">
        <v>1270538</v>
      </c>
    </row>
    <row r="642" spans="1:2" x14ac:dyDescent="0.2">
      <c r="A642" s="9">
        <v>2021</v>
      </c>
      <c r="B642" s="9">
        <v>122845</v>
      </c>
    </row>
    <row r="643" spans="1:2" x14ac:dyDescent="0.2">
      <c r="A643" s="9">
        <v>2021</v>
      </c>
      <c r="B643" s="9">
        <v>1270538</v>
      </c>
    </row>
    <row r="644" spans="1:2" x14ac:dyDescent="0.2">
      <c r="A644" s="9">
        <v>2021</v>
      </c>
      <c r="B644" s="9">
        <v>1127925</v>
      </c>
    </row>
    <row r="645" spans="1:2" x14ac:dyDescent="0.2">
      <c r="A645" s="9">
        <v>2021</v>
      </c>
      <c r="B645" s="9">
        <v>122845</v>
      </c>
    </row>
    <row r="646" spans="1:2" x14ac:dyDescent="0.2">
      <c r="A646" s="9">
        <v>2021</v>
      </c>
      <c r="B646" s="9">
        <v>150129</v>
      </c>
    </row>
    <row r="647" spans="1:2" x14ac:dyDescent="0.2">
      <c r="A647" s="9">
        <v>2021</v>
      </c>
      <c r="B647" s="9">
        <v>1127925</v>
      </c>
    </row>
    <row r="648" spans="1:2" x14ac:dyDescent="0.2">
      <c r="A648" s="9">
        <v>2021</v>
      </c>
      <c r="B648" s="9">
        <v>1270538</v>
      </c>
    </row>
    <row r="649" spans="1:2" x14ac:dyDescent="0.2">
      <c r="A649" s="9">
        <v>2021</v>
      </c>
      <c r="B649" s="9">
        <v>1127925</v>
      </c>
    </row>
    <row r="650" spans="1:2" x14ac:dyDescent="0.2">
      <c r="A650" s="9">
        <v>2021</v>
      </c>
      <c r="B650" s="9">
        <v>122845</v>
      </c>
    </row>
    <row r="651" spans="1:2" x14ac:dyDescent="0.2">
      <c r="A651" s="9">
        <v>2021</v>
      </c>
      <c r="B651" s="9">
        <v>122845</v>
      </c>
    </row>
    <row r="652" spans="1:2" x14ac:dyDescent="0.2">
      <c r="A652" s="9">
        <v>2021</v>
      </c>
      <c r="B652" s="9">
        <v>122845</v>
      </c>
    </row>
    <row r="653" spans="1:2" x14ac:dyDescent="0.2">
      <c r="A653" s="9">
        <v>2021</v>
      </c>
      <c r="B653" s="9">
        <v>122845</v>
      </c>
    </row>
    <row r="654" spans="1:2" x14ac:dyDescent="0.2">
      <c r="A654" s="9">
        <v>2021</v>
      </c>
      <c r="B654" s="9">
        <v>122845</v>
      </c>
    </row>
    <row r="655" spans="1:2" x14ac:dyDescent="0.2">
      <c r="A655" s="9">
        <v>2021</v>
      </c>
      <c r="B655" s="9">
        <v>1270538</v>
      </c>
    </row>
    <row r="656" spans="1:2" x14ac:dyDescent="0.2">
      <c r="A656" s="9">
        <v>2021</v>
      </c>
      <c r="B656" s="9">
        <v>122845</v>
      </c>
    </row>
    <row r="657" spans="1:2" x14ac:dyDescent="0.2">
      <c r="A657" s="9">
        <v>2021</v>
      </c>
      <c r="B657" s="9">
        <v>1127925</v>
      </c>
    </row>
    <row r="658" spans="1:2" x14ac:dyDescent="0.2">
      <c r="A658" s="9">
        <v>2021</v>
      </c>
      <c r="B658" s="9">
        <v>122845</v>
      </c>
    </row>
    <row r="659" spans="1:2" x14ac:dyDescent="0.2">
      <c r="A659" s="9">
        <v>2021</v>
      </c>
      <c r="B659" s="9">
        <v>122845</v>
      </c>
    </row>
    <row r="660" spans="1:2" x14ac:dyDescent="0.2">
      <c r="A660" s="9">
        <v>2021</v>
      </c>
      <c r="B660" s="9">
        <v>122845</v>
      </c>
    </row>
    <row r="661" spans="1:2" x14ac:dyDescent="0.2">
      <c r="A661" s="9">
        <v>2021</v>
      </c>
      <c r="B661" s="9">
        <v>1127925</v>
      </c>
    </row>
    <row r="662" spans="1:2" x14ac:dyDescent="0.2">
      <c r="A662" s="9">
        <v>2021</v>
      </c>
      <c r="B662" s="9">
        <v>122845</v>
      </c>
    </row>
    <row r="663" spans="1:2" x14ac:dyDescent="0.2">
      <c r="A663" s="9">
        <v>2021</v>
      </c>
      <c r="B663" s="9">
        <v>122845</v>
      </c>
    </row>
    <row r="664" spans="1:2" x14ac:dyDescent="0.2">
      <c r="A664" s="9">
        <v>2021</v>
      </c>
      <c r="B664" s="9">
        <v>122845</v>
      </c>
    </row>
    <row r="665" spans="1:2" x14ac:dyDescent="0.2">
      <c r="A665" s="9">
        <v>2021</v>
      </c>
      <c r="B665" s="9">
        <v>1270538</v>
      </c>
    </row>
    <row r="666" spans="1:2" x14ac:dyDescent="0.2">
      <c r="A666" s="9">
        <v>2021</v>
      </c>
      <c r="B666" s="9">
        <v>122845</v>
      </c>
    </row>
    <row r="667" spans="1:2" x14ac:dyDescent="0.2">
      <c r="A667" s="9">
        <v>2021</v>
      </c>
      <c r="B667" s="9">
        <v>1127925</v>
      </c>
    </row>
    <row r="668" spans="1:2" x14ac:dyDescent="0.2">
      <c r="A668" s="9">
        <v>2021</v>
      </c>
      <c r="B668" s="9">
        <v>1127925</v>
      </c>
    </row>
    <row r="669" spans="1:2" x14ac:dyDescent="0.2">
      <c r="A669" s="9">
        <v>2021</v>
      </c>
      <c r="B669" s="9">
        <v>122845</v>
      </c>
    </row>
    <row r="670" spans="1:2" x14ac:dyDescent="0.2">
      <c r="A670" s="9">
        <v>2021</v>
      </c>
      <c r="B670" s="9">
        <v>122845</v>
      </c>
    </row>
    <row r="671" spans="1:2" x14ac:dyDescent="0.2">
      <c r="A671" s="9">
        <v>2021</v>
      </c>
      <c r="B671" s="9">
        <v>1127925</v>
      </c>
    </row>
    <row r="672" spans="1:2" x14ac:dyDescent="0.2">
      <c r="A672" s="9">
        <v>2021</v>
      </c>
      <c r="B672" s="9">
        <v>1319230</v>
      </c>
    </row>
    <row r="673" spans="1:2" x14ac:dyDescent="0.2">
      <c r="A673" s="9">
        <v>2021</v>
      </c>
      <c r="B673" s="9">
        <v>1319230</v>
      </c>
    </row>
    <row r="674" spans="1:2" x14ac:dyDescent="0.2">
      <c r="A674" s="9">
        <v>2021</v>
      </c>
      <c r="B674" s="9">
        <v>1319230</v>
      </c>
    </row>
    <row r="675" spans="1:2" x14ac:dyDescent="0.2">
      <c r="A675" s="9">
        <v>2021</v>
      </c>
      <c r="B675" s="9">
        <v>1103909</v>
      </c>
    </row>
    <row r="676" spans="1:2" x14ac:dyDescent="0.2">
      <c r="A676" s="9">
        <v>2021</v>
      </c>
      <c r="B676" s="9">
        <v>1103909</v>
      </c>
    </row>
    <row r="677" spans="1:2" x14ac:dyDescent="0.2">
      <c r="A677" s="9">
        <v>2021</v>
      </c>
      <c r="B677" s="9">
        <v>1103909</v>
      </c>
    </row>
    <row r="678" spans="1:2" x14ac:dyDescent="0.2">
      <c r="A678" s="9">
        <v>2021</v>
      </c>
      <c r="B678" s="9">
        <v>1127924</v>
      </c>
    </row>
    <row r="679" spans="1:2" x14ac:dyDescent="0.2">
      <c r="A679" s="9">
        <v>2021</v>
      </c>
      <c r="B679" s="9">
        <v>1103832</v>
      </c>
    </row>
    <row r="680" spans="1:2" x14ac:dyDescent="0.2">
      <c r="A680" s="9">
        <v>2021</v>
      </c>
      <c r="B680" s="9">
        <v>1103692</v>
      </c>
    </row>
    <row r="681" spans="1:2" x14ac:dyDescent="0.2">
      <c r="A681" s="9">
        <v>2021</v>
      </c>
      <c r="B681" s="9">
        <v>1103692</v>
      </c>
    </row>
    <row r="682" spans="1:2" x14ac:dyDescent="0.2">
      <c r="A682" s="9">
        <v>2021</v>
      </c>
      <c r="B682" s="9">
        <v>1103832</v>
      </c>
    </row>
    <row r="683" spans="1:2" x14ac:dyDescent="0.2">
      <c r="A683" s="9">
        <v>2021</v>
      </c>
      <c r="B683" s="9">
        <v>1127926</v>
      </c>
    </row>
    <row r="684" spans="1:2" x14ac:dyDescent="0.2">
      <c r="A684" s="9">
        <v>2021</v>
      </c>
      <c r="B684" s="9">
        <v>1127926</v>
      </c>
    </row>
    <row r="685" spans="1:2" x14ac:dyDescent="0.2">
      <c r="A685" s="9">
        <v>2021</v>
      </c>
      <c r="B685" s="9">
        <v>1127926</v>
      </c>
    </row>
    <row r="686" spans="1:2" x14ac:dyDescent="0.2">
      <c r="A686" s="9">
        <v>2021</v>
      </c>
      <c r="B686" s="9">
        <v>1308687</v>
      </c>
    </row>
    <row r="687" spans="1:2" x14ac:dyDescent="0.2">
      <c r="A687" s="9">
        <v>2021</v>
      </c>
      <c r="B687" s="9">
        <v>1179970</v>
      </c>
    </row>
    <row r="688" spans="1:2" x14ac:dyDescent="0.2">
      <c r="A688" s="9">
        <v>2021</v>
      </c>
      <c r="B688" s="9">
        <v>1179970</v>
      </c>
    </row>
    <row r="689" spans="1:2" x14ac:dyDescent="0.2">
      <c r="A689" s="9">
        <v>2021</v>
      </c>
      <c r="B689" s="9">
        <v>1179970</v>
      </c>
    </row>
    <row r="690" spans="1:2" x14ac:dyDescent="0.2">
      <c r="A690" s="9">
        <v>2021</v>
      </c>
      <c r="B690" s="9">
        <v>1179970</v>
      </c>
    </row>
    <row r="691" spans="1:2" x14ac:dyDescent="0.2">
      <c r="A691" s="9">
        <v>2021</v>
      </c>
      <c r="B691" s="9">
        <v>122845</v>
      </c>
    </row>
    <row r="692" spans="1:2" x14ac:dyDescent="0.2">
      <c r="A692" s="9">
        <v>2021</v>
      </c>
      <c r="B692" s="9">
        <v>122845</v>
      </c>
    </row>
    <row r="693" spans="1:2" x14ac:dyDescent="0.2">
      <c r="A693" s="9">
        <v>2021</v>
      </c>
      <c r="B693" s="9">
        <v>122845</v>
      </c>
    </row>
    <row r="694" spans="1:2" x14ac:dyDescent="0.2">
      <c r="A694" s="9">
        <v>2021</v>
      </c>
      <c r="B694" s="9">
        <v>108730</v>
      </c>
    </row>
    <row r="695" spans="1:2" x14ac:dyDescent="0.2">
      <c r="A695" s="9">
        <v>2021</v>
      </c>
      <c r="B695" s="9">
        <v>122845</v>
      </c>
    </row>
    <row r="696" spans="1:2" x14ac:dyDescent="0.2">
      <c r="A696" s="9">
        <v>2021</v>
      </c>
      <c r="B696" s="9">
        <v>122845</v>
      </c>
    </row>
    <row r="697" spans="1:2" x14ac:dyDescent="0.2">
      <c r="A697" s="9">
        <v>2021</v>
      </c>
      <c r="B697" s="9">
        <v>122845</v>
      </c>
    </row>
    <row r="698" spans="1:2" x14ac:dyDescent="0.2">
      <c r="A698" s="9">
        <v>2021</v>
      </c>
      <c r="B698" s="9">
        <v>122845</v>
      </c>
    </row>
    <row r="699" spans="1:2" x14ac:dyDescent="0.2">
      <c r="A699" s="9">
        <v>2021</v>
      </c>
      <c r="B699" s="9">
        <v>122845</v>
      </c>
    </row>
    <row r="700" spans="1:2" x14ac:dyDescent="0.2">
      <c r="A700" s="9">
        <v>2021</v>
      </c>
      <c r="B700" s="9">
        <v>122845</v>
      </c>
    </row>
    <row r="701" spans="1:2" x14ac:dyDescent="0.2">
      <c r="A701" s="9">
        <v>2021</v>
      </c>
      <c r="B701" s="9">
        <v>122845</v>
      </c>
    </row>
    <row r="702" spans="1:2" x14ac:dyDescent="0.2">
      <c r="A702" s="9">
        <v>2021</v>
      </c>
      <c r="B702" s="9">
        <v>122845</v>
      </c>
    </row>
    <row r="703" spans="1:2" x14ac:dyDescent="0.2">
      <c r="A703" s="9">
        <v>2021</v>
      </c>
      <c r="B703" s="9">
        <v>122845</v>
      </c>
    </row>
    <row r="704" spans="1:2" x14ac:dyDescent="0.2">
      <c r="A704" s="9">
        <v>2021</v>
      </c>
      <c r="B704" s="9">
        <v>122845</v>
      </c>
    </row>
    <row r="705" spans="1:2" x14ac:dyDescent="0.2">
      <c r="A705" s="9">
        <v>2021</v>
      </c>
      <c r="B705" s="9">
        <v>150129</v>
      </c>
    </row>
    <row r="706" spans="1:2" x14ac:dyDescent="0.2">
      <c r="A706" s="9">
        <v>2021</v>
      </c>
      <c r="B706" s="9">
        <v>150129</v>
      </c>
    </row>
    <row r="707" spans="1:2" x14ac:dyDescent="0.2">
      <c r="A707" s="9">
        <v>2021</v>
      </c>
      <c r="B707" s="9">
        <v>150129</v>
      </c>
    </row>
    <row r="708" spans="1:2" x14ac:dyDescent="0.2">
      <c r="A708" s="9">
        <v>2021</v>
      </c>
      <c r="B708" s="9">
        <v>150129</v>
      </c>
    </row>
    <row r="709" spans="1:2" x14ac:dyDescent="0.2">
      <c r="A709" s="9">
        <v>2021</v>
      </c>
      <c r="B709" s="9">
        <v>150129</v>
      </c>
    </row>
    <row r="710" spans="1:2" x14ac:dyDescent="0.2">
      <c r="A710" s="9">
        <v>2021</v>
      </c>
      <c r="B710" s="9">
        <v>150129</v>
      </c>
    </row>
    <row r="711" spans="1:2" x14ac:dyDescent="0.2">
      <c r="A711" s="9">
        <v>2021</v>
      </c>
      <c r="B711" s="9">
        <v>150129</v>
      </c>
    </row>
    <row r="712" spans="1:2" x14ac:dyDescent="0.2">
      <c r="A712" s="9">
        <v>2021</v>
      </c>
      <c r="B712" s="9">
        <v>150129</v>
      </c>
    </row>
    <row r="713" spans="1:2" x14ac:dyDescent="0.2">
      <c r="A713" s="9">
        <v>2021</v>
      </c>
      <c r="B713" s="9">
        <v>1270538</v>
      </c>
    </row>
    <row r="714" spans="1:2" x14ac:dyDescent="0.2">
      <c r="A714" s="9">
        <v>2021</v>
      </c>
      <c r="B714" s="9">
        <v>1103832</v>
      </c>
    </row>
    <row r="715" spans="1:2" x14ac:dyDescent="0.2">
      <c r="A715" s="9">
        <v>2021</v>
      </c>
      <c r="B715" s="9">
        <v>123336</v>
      </c>
    </row>
    <row r="716" spans="1:2" x14ac:dyDescent="0.2">
      <c r="A716" s="9">
        <v>2021</v>
      </c>
      <c r="B716" s="9">
        <v>123336</v>
      </c>
    </row>
    <row r="717" spans="1:2" x14ac:dyDescent="0.2">
      <c r="A717" s="9">
        <v>2021</v>
      </c>
      <c r="B717" s="9">
        <v>123336</v>
      </c>
    </row>
    <row r="718" spans="1:2" x14ac:dyDescent="0.2">
      <c r="A718" s="9">
        <v>2021</v>
      </c>
      <c r="B718" s="9">
        <v>123336</v>
      </c>
    </row>
    <row r="719" spans="1:2" x14ac:dyDescent="0.2">
      <c r="A719" s="9">
        <v>2021</v>
      </c>
      <c r="B719" s="9">
        <v>123336</v>
      </c>
    </row>
    <row r="720" spans="1:2" x14ac:dyDescent="0.2">
      <c r="A720" s="9">
        <v>2021</v>
      </c>
      <c r="B720" s="9">
        <v>123336</v>
      </c>
    </row>
    <row r="721" spans="1:2" x14ac:dyDescent="0.2">
      <c r="A721" s="9">
        <v>2021</v>
      </c>
      <c r="B721" s="9">
        <v>123336</v>
      </c>
    </row>
    <row r="722" spans="1:2" x14ac:dyDescent="0.2">
      <c r="A722" s="9">
        <v>2021</v>
      </c>
      <c r="B722" s="9">
        <v>123336</v>
      </c>
    </row>
    <row r="723" spans="1:2" x14ac:dyDescent="0.2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C723"/>
  <sheetViews>
    <sheetView workbookViewId="0"/>
  </sheetViews>
  <sheetFormatPr defaultColWidth="12.5703125" defaultRowHeight="15" customHeight="1" x14ac:dyDescent="0.2"/>
  <sheetData>
    <row r="1" spans="1:3" x14ac:dyDescent="0.2">
      <c r="A1" s="9" t="s">
        <v>20</v>
      </c>
      <c r="B1" s="9" t="s">
        <v>74</v>
      </c>
      <c r="C1" s="9" t="s">
        <v>771</v>
      </c>
    </row>
    <row r="2" spans="1:3" x14ac:dyDescent="0.2">
      <c r="A2" s="9">
        <v>2021</v>
      </c>
      <c r="B2" s="9">
        <v>1127924</v>
      </c>
      <c r="C2" s="9" t="s">
        <v>967</v>
      </c>
    </row>
    <row r="3" spans="1:3" x14ac:dyDescent="0.2">
      <c r="A3" s="9">
        <v>2021</v>
      </c>
      <c r="B3" s="9">
        <v>123336</v>
      </c>
      <c r="C3" s="9" t="s">
        <v>967</v>
      </c>
    </row>
    <row r="4" spans="1:3" x14ac:dyDescent="0.2">
      <c r="A4" s="9">
        <v>2021</v>
      </c>
      <c r="B4" s="9">
        <v>1179970</v>
      </c>
      <c r="C4" s="9" t="s">
        <v>967</v>
      </c>
    </row>
    <row r="5" spans="1:3" x14ac:dyDescent="0.2">
      <c r="A5" s="9">
        <v>2021</v>
      </c>
      <c r="B5" s="9">
        <v>1308687</v>
      </c>
      <c r="C5" s="9" t="s">
        <v>967</v>
      </c>
    </row>
    <row r="6" spans="1:3" x14ac:dyDescent="0.2">
      <c r="A6" s="9">
        <v>2021</v>
      </c>
      <c r="B6" s="9">
        <v>1319230</v>
      </c>
      <c r="C6" s="9" t="s">
        <v>967</v>
      </c>
    </row>
    <row r="7" spans="1:3" x14ac:dyDescent="0.2">
      <c r="A7" s="9">
        <v>2021</v>
      </c>
      <c r="B7" s="9">
        <v>1179970</v>
      </c>
      <c r="C7" s="9" t="s">
        <v>967</v>
      </c>
    </row>
    <row r="8" spans="1:3" x14ac:dyDescent="0.2">
      <c r="A8" s="9">
        <v>2021</v>
      </c>
      <c r="B8" s="9">
        <v>123336</v>
      </c>
      <c r="C8" s="9" t="s">
        <v>967</v>
      </c>
    </row>
    <row r="9" spans="1:3" x14ac:dyDescent="0.2">
      <c r="A9" s="9">
        <v>2021</v>
      </c>
      <c r="B9" s="9">
        <v>123336</v>
      </c>
      <c r="C9" s="9" t="s">
        <v>967</v>
      </c>
    </row>
    <row r="10" spans="1:3" x14ac:dyDescent="0.2">
      <c r="A10" s="9">
        <v>2021</v>
      </c>
      <c r="B10" s="9">
        <v>1319230</v>
      </c>
      <c r="C10" s="9" t="s">
        <v>967</v>
      </c>
    </row>
    <row r="11" spans="1:3" x14ac:dyDescent="0.2">
      <c r="A11" s="9">
        <v>2021</v>
      </c>
      <c r="B11" s="9">
        <v>108730</v>
      </c>
      <c r="C11" s="9" t="s">
        <v>967</v>
      </c>
    </row>
    <row r="12" spans="1:3" x14ac:dyDescent="0.2">
      <c r="A12" s="9">
        <v>2021</v>
      </c>
      <c r="B12" s="9">
        <v>123336</v>
      </c>
      <c r="C12" s="9" t="s">
        <v>967</v>
      </c>
    </row>
    <row r="13" spans="1:3" x14ac:dyDescent="0.2">
      <c r="A13" s="9">
        <v>2021</v>
      </c>
      <c r="B13" s="9">
        <v>1308687</v>
      </c>
      <c r="C13" s="9" t="s">
        <v>967</v>
      </c>
    </row>
    <row r="14" spans="1:3" x14ac:dyDescent="0.2">
      <c r="A14" s="9">
        <v>2021</v>
      </c>
      <c r="B14" s="9">
        <v>1127927</v>
      </c>
      <c r="C14" s="9" t="s">
        <v>967</v>
      </c>
    </row>
    <row r="15" spans="1:3" x14ac:dyDescent="0.2">
      <c r="A15" s="9">
        <v>2021</v>
      </c>
      <c r="B15" s="9">
        <v>1179970</v>
      </c>
      <c r="C15" s="9" t="s">
        <v>967</v>
      </c>
    </row>
    <row r="16" spans="1:3" x14ac:dyDescent="0.2">
      <c r="A16" s="9">
        <v>2021</v>
      </c>
      <c r="B16" s="9">
        <v>123336</v>
      </c>
      <c r="C16" s="9" t="s">
        <v>967</v>
      </c>
    </row>
    <row r="17" spans="1:3" x14ac:dyDescent="0.2">
      <c r="A17" s="9">
        <v>2021</v>
      </c>
      <c r="B17" s="9">
        <v>123336</v>
      </c>
      <c r="C17" s="9" t="s">
        <v>967</v>
      </c>
    </row>
    <row r="18" spans="1:3" x14ac:dyDescent="0.2">
      <c r="A18" s="9">
        <v>2021</v>
      </c>
      <c r="B18" s="9">
        <v>123336</v>
      </c>
      <c r="C18" s="9" t="s">
        <v>967</v>
      </c>
    </row>
    <row r="19" spans="1:3" x14ac:dyDescent="0.2">
      <c r="A19" s="9">
        <v>2021</v>
      </c>
      <c r="B19" s="9">
        <v>123336</v>
      </c>
      <c r="C19" s="9" t="s">
        <v>967</v>
      </c>
    </row>
    <row r="20" spans="1:3" x14ac:dyDescent="0.2">
      <c r="A20" s="9">
        <v>2021</v>
      </c>
      <c r="B20" s="9">
        <v>123336</v>
      </c>
      <c r="C20" s="9" t="s">
        <v>967</v>
      </c>
    </row>
    <row r="21" spans="1:3" x14ac:dyDescent="0.2">
      <c r="A21" s="9">
        <v>2021</v>
      </c>
      <c r="B21" s="9">
        <v>1308687</v>
      </c>
      <c r="C21" s="9" t="s">
        <v>967</v>
      </c>
    </row>
    <row r="22" spans="1:3" x14ac:dyDescent="0.2">
      <c r="A22" s="9">
        <v>2021</v>
      </c>
      <c r="B22" s="9">
        <v>123336</v>
      </c>
      <c r="C22" s="9" t="s">
        <v>967</v>
      </c>
    </row>
    <row r="23" spans="1:3" x14ac:dyDescent="0.2">
      <c r="A23" s="9">
        <v>2021</v>
      </c>
      <c r="B23" s="9">
        <v>123336</v>
      </c>
      <c r="C23" s="9" t="s">
        <v>967</v>
      </c>
    </row>
    <row r="24" spans="1:3" x14ac:dyDescent="0.2">
      <c r="A24" s="9">
        <v>2021</v>
      </c>
      <c r="B24" s="9">
        <v>1127927</v>
      </c>
      <c r="C24" s="9" t="s">
        <v>967</v>
      </c>
    </row>
    <row r="25" spans="1:3" x14ac:dyDescent="0.2">
      <c r="A25" s="9">
        <v>2021</v>
      </c>
      <c r="B25" s="9">
        <v>123336</v>
      </c>
      <c r="C25" s="9" t="s">
        <v>967</v>
      </c>
    </row>
    <row r="26" spans="1:3" x14ac:dyDescent="0.2">
      <c r="A26" s="9">
        <v>2021</v>
      </c>
      <c r="B26" s="9">
        <v>1365444</v>
      </c>
      <c r="C26" s="9" t="s">
        <v>967</v>
      </c>
    </row>
    <row r="27" spans="1:3" x14ac:dyDescent="0.2">
      <c r="A27" s="9">
        <v>2021</v>
      </c>
      <c r="B27" s="9">
        <v>123336</v>
      </c>
      <c r="C27" s="9" t="s">
        <v>967</v>
      </c>
    </row>
    <row r="28" spans="1:3" x14ac:dyDescent="0.2">
      <c r="A28" s="9">
        <v>2021</v>
      </c>
      <c r="B28" s="9">
        <v>1117076</v>
      </c>
      <c r="C28" s="9" t="s">
        <v>967</v>
      </c>
    </row>
    <row r="29" spans="1:3" x14ac:dyDescent="0.2">
      <c r="A29" s="9">
        <v>2021</v>
      </c>
      <c r="B29" s="9">
        <v>123336</v>
      </c>
      <c r="C29" s="9" t="s">
        <v>967</v>
      </c>
    </row>
    <row r="30" spans="1:3" x14ac:dyDescent="0.2">
      <c r="A30" s="9">
        <v>2021</v>
      </c>
      <c r="B30" s="9">
        <v>108730</v>
      </c>
      <c r="C30" s="9" t="s">
        <v>967</v>
      </c>
    </row>
    <row r="31" spans="1:3" x14ac:dyDescent="0.2">
      <c r="A31" s="9">
        <v>2021</v>
      </c>
      <c r="B31" s="9">
        <v>123336</v>
      </c>
      <c r="C31" s="9" t="s">
        <v>967</v>
      </c>
    </row>
    <row r="32" spans="1:3" x14ac:dyDescent="0.2">
      <c r="A32" s="9">
        <v>2021</v>
      </c>
      <c r="B32" s="9">
        <v>1103692</v>
      </c>
      <c r="C32" s="9" t="s">
        <v>967</v>
      </c>
    </row>
    <row r="33" spans="1:3" x14ac:dyDescent="0.2">
      <c r="A33" s="9">
        <v>2021</v>
      </c>
      <c r="B33" s="9">
        <v>1179970</v>
      </c>
      <c r="C33" s="9" t="s">
        <v>967</v>
      </c>
    </row>
    <row r="34" spans="1:3" x14ac:dyDescent="0.2">
      <c r="A34" s="9">
        <v>2021</v>
      </c>
      <c r="B34" s="9">
        <v>123336</v>
      </c>
      <c r="C34" s="9" t="s">
        <v>967</v>
      </c>
    </row>
    <row r="35" spans="1:3" x14ac:dyDescent="0.2">
      <c r="A35" s="9">
        <v>2021</v>
      </c>
      <c r="B35" s="9">
        <v>123336</v>
      </c>
      <c r="C35" s="9" t="s">
        <v>967</v>
      </c>
    </row>
    <row r="36" spans="1:3" x14ac:dyDescent="0.2">
      <c r="A36" s="9">
        <v>2021</v>
      </c>
      <c r="B36" s="9">
        <v>1179970</v>
      </c>
      <c r="C36" s="9" t="s">
        <v>967</v>
      </c>
    </row>
    <row r="37" spans="1:3" x14ac:dyDescent="0.2">
      <c r="A37" s="9">
        <v>2021</v>
      </c>
      <c r="B37" s="9">
        <v>123336</v>
      </c>
      <c r="C37" s="9" t="s">
        <v>967</v>
      </c>
    </row>
    <row r="38" spans="1:3" x14ac:dyDescent="0.2">
      <c r="A38" s="9">
        <v>2021</v>
      </c>
      <c r="B38" s="9">
        <v>1179970</v>
      </c>
      <c r="C38" s="9" t="s">
        <v>967</v>
      </c>
    </row>
    <row r="39" spans="1:3" x14ac:dyDescent="0.2">
      <c r="A39" s="9">
        <v>2021</v>
      </c>
      <c r="B39" s="9">
        <v>1117076</v>
      </c>
      <c r="C39" s="9" t="s">
        <v>967</v>
      </c>
    </row>
    <row r="40" spans="1:3" x14ac:dyDescent="0.2">
      <c r="A40" s="9">
        <v>2021</v>
      </c>
      <c r="B40" s="9">
        <v>1308687</v>
      </c>
      <c r="C40" s="9" t="s">
        <v>967</v>
      </c>
    </row>
    <row r="41" spans="1:3" x14ac:dyDescent="0.2">
      <c r="A41" s="9">
        <v>2021</v>
      </c>
      <c r="B41" s="9">
        <v>123336</v>
      </c>
      <c r="C41" s="9" t="s">
        <v>967</v>
      </c>
    </row>
    <row r="42" spans="1:3" x14ac:dyDescent="0.2">
      <c r="A42" s="9">
        <v>2021</v>
      </c>
      <c r="B42" s="9">
        <v>123336</v>
      </c>
      <c r="C42" s="9" t="s">
        <v>967</v>
      </c>
    </row>
    <row r="43" spans="1:3" x14ac:dyDescent="0.2">
      <c r="A43" s="9">
        <v>2021</v>
      </c>
      <c r="B43" s="9">
        <v>123336</v>
      </c>
      <c r="C43" s="9" t="s">
        <v>967</v>
      </c>
    </row>
    <row r="44" spans="1:3" x14ac:dyDescent="0.2">
      <c r="A44" s="9">
        <v>2021</v>
      </c>
      <c r="B44" s="9">
        <v>108730</v>
      </c>
      <c r="C44" s="9" t="s">
        <v>967</v>
      </c>
    </row>
    <row r="45" spans="1:3" x14ac:dyDescent="0.2">
      <c r="A45" s="9">
        <v>2021</v>
      </c>
      <c r="B45" s="9">
        <v>123336</v>
      </c>
      <c r="C45" s="9" t="s">
        <v>967</v>
      </c>
    </row>
    <row r="46" spans="1:3" x14ac:dyDescent="0.2">
      <c r="A46" s="9">
        <v>2021</v>
      </c>
      <c r="B46" s="9">
        <v>1127924</v>
      </c>
      <c r="C46" s="9" t="s">
        <v>967</v>
      </c>
    </row>
    <row r="47" spans="1:3" x14ac:dyDescent="0.2">
      <c r="A47" s="9">
        <v>2021</v>
      </c>
      <c r="B47" s="9">
        <v>1103909</v>
      </c>
      <c r="C47" s="9" t="s">
        <v>967</v>
      </c>
    </row>
    <row r="48" spans="1:3" x14ac:dyDescent="0.2">
      <c r="A48" s="9">
        <v>2021</v>
      </c>
      <c r="B48" s="9">
        <v>1308687</v>
      </c>
      <c r="C48" s="9" t="s">
        <v>967</v>
      </c>
    </row>
    <row r="49" spans="1:3" x14ac:dyDescent="0.2">
      <c r="A49" s="9">
        <v>2021</v>
      </c>
      <c r="B49" s="9">
        <v>1319230</v>
      </c>
      <c r="C49" s="9" t="s">
        <v>967</v>
      </c>
    </row>
    <row r="50" spans="1:3" x14ac:dyDescent="0.2">
      <c r="A50" s="9">
        <v>2021</v>
      </c>
      <c r="B50" s="9">
        <v>1127927</v>
      </c>
      <c r="C50" s="9" t="s">
        <v>967</v>
      </c>
    </row>
    <row r="51" spans="1:3" x14ac:dyDescent="0.2">
      <c r="A51" s="9">
        <v>2021</v>
      </c>
      <c r="B51" s="9">
        <v>1179970</v>
      </c>
      <c r="C51" s="9" t="s">
        <v>967</v>
      </c>
    </row>
    <row r="52" spans="1:3" x14ac:dyDescent="0.2">
      <c r="A52" s="9">
        <v>2021</v>
      </c>
      <c r="B52" s="9">
        <v>1179970</v>
      </c>
      <c r="C52" s="9" t="s">
        <v>967</v>
      </c>
    </row>
    <row r="53" spans="1:3" x14ac:dyDescent="0.2">
      <c r="A53" s="9">
        <v>2021</v>
      </c>
      <c r="B53" s="9">
        <v>123336</v>
      </c>
      <c r="C53" s="9" t="s">
        <v>967</v>
      </c>
    </row>
    <row r="54" spans="1:3" x14ac:dyDescent="0.2">
      <c r="A54" s="9">
        <v>2021</v>
      </c>
      <c r="B54" s="9">
        <v>123336</v>
      </c>
      <c r="C54" s="9" t="s">
        <v>967</v>
      </c>
    </row>
    <row r="55" spans="1:3" x14ac:dyDescent="0.2">
      <c r="A55" s="9">
        <v>2021</v>
      </c>
      <c r="B55" s="9">
        <v>1179970</v>
      </c>
      <c r="C55" s="9" t="s">
        <v>967</v>
      </c>
    </row>
    <row r="56" spans="1:3" x14ac:dyDescent="0.2">
      <c r="A56" s="9">
        <v>2021</v>
      </c>
      <c r="B56" s="9">
        <v>108730</v>
      </c>
      <c r="C56" s="9" t="s">
        <v>967</v>
      </c>
    </row>
    <row r="57" spans="1:3" x14ac:dyDescent="0.2">
      <c r="A57" s="9">
        <v>2021</v>
      </c>
      <c r="B57" s="9">
        <v>123336</v>
      </c>
      <c r="C57" s="9" t="s">
        <v>967</v>
      </c>
    </row>
    <row r="58" spans="1:3" x14ac:dyDescent="0.2">
      <c r="A58" s="9">
        <v>2021</v>
      </c>
      <c r="B58" s="9">
        <v>1179970</v>
      </c>
      <c r="C58" s="9" t="s">
        <v>967</v>
      </c>
    </row>
    <row r="59" spans="1:3" x14ac:dyDescent="0.2">
      <c r="A59" s="9">
        <v>2021</v>
      </c>
      <c r="B59" s="9">
        <v>123336</v>
      </c>
      <c r="C59" s="9" t="s">
        <v>967</v>
      </c>
    </row>
    <row r="60" spans="1:3" x14ac:dyDescent="0.2">
      <c r="A60" s="9">
        <v>2021</v>
      </c>
      <c r="B60" s="9">
        <v>1179970</v>
      </c>
      <c r="C60" s="9" t="s">
        <v>967</v>
      </c>
    </row>
    <row r="61" spans="1:3" x14ac:dyDescent="0.2">
      <c r="A61" s="9">
        <v>2021</v>
      </c>
      <c r="B61" s="9">
        <v>108730</v>
      </c>
      <c r="C61" s="9" t="s">
        <v>967</v>
      </c>
    </row>
    <row r="62" spans="1:3" x14ac:dyDescent="0.2">
      <c r="A62" s="9">
        <v>2021</v>
      </c>
      <c r="B62" s="9">
        <v>1179970</v>
      </c>
      <c r="C62" s="9" t="s">
        <v>967</v>
      </c>
    </row>
    <row r="63" spans="1:3" x14ac:dyDescent="0.2">
      <c r="A63" s="9">
        <v>2021</v>
      </c>
      <c r="B63" s="9">
        <v>123336</v>
      </c>
      <c r="C63" s="9" t="s">
        <v>967</v>
      </c>
    </row>
    <row r="64" spans="1:3" x14ac:dyDescent="0.2">
      <c r="A64" s="9">
        <v>2021</v>
      </c>
      <c r="B64" s="9">
        <v>123336</v>
      </c>
      <c r="C64" s="9" t="s">
        <v>967</v>
      </c>
    </row>
    <row r="65" spans="1:3" x14ac:dyDescent="0.2">
      <c r="A65" s="9">
        <v>2021</v>
      </c>
      <c r="B65" s="9">
        <v>1308687</v>
      </c>
      <c r="C65" s="9" t="s">
        <v>967</v>
      </c>
    </row>
    <row r="66" spans="1:3" x14ac:dyDescent="0.2">
      <c r="A66" s="9">
        <v>2021</v>
      </c>
      <c r="B66" s="9">
        <v>1103692</v>
      </c>
      <c r="C66" s="9" t="s">
        <v>967</v>
      </c>
    </row>
    <row r="67" spans="1:3" x14ac:dyDescent="0.2">
      <c r="A67" s="9">
        <v>2021</v>
      </c>
      <c r="B67" s="9">
        <v>1127924</v>
      </c>
      <c r="C67" s="9" t="s">
        <v>967</v>
      </c>
    </row>
    <row r="68" spans="1:3" x14ac:dyDescent="0.2">
      <c r="A68" s="9">
        <v>2021</v>
      </c>
      <c r="B68" s="9">
        <v>1127927</v>
      </c>
      <c r="C68" s="9" t="s">
        <v>967</v>
      </c>
    </row>
    <row r="69" spans="1:3" x14ac:dyDescent="0.2">
      <c r="A69" s="9">
        <v>2021</v>
      </c>
      <c r="B69" s="9">
        <v>123336</v>
      </c>
      <c r="C69" s="9" t="s">
        <v>967</v>
      </c>
    </row>
    <row r="70" spans="1:3" x14ac:dyDescent="0.2">
      <c r="A70" s="9">
        <v>2021</v>
      </c>
      <c r="B70" s="9">
        <v>123336</v>
      </c>
      <c r="C70" s="9" t="s">
        <v>967</v>
      </c>
    </row>
    <row r="71" spans="1:3" x14ac:dyDescent="0.2">
      <c r="A71" s="9">
        <v>2021</v>
      </c>
      <c r="B71" s="9">
        <v>123336</v>
      </c>
      <c r="C71" s="9" t="s">
        <v>967</v>
      </c>
    </row>
    <row r="72" spans="1:3" x14ac:dyDescent="0.2">
      <c r="A72" s="9">
        <v>2021</v>
      </c>
      <c r="B72" s="9">
        <v>123336</v>
      </c>
      <c r="C72" s="9" t="s">
        <v>967</v>
      </c>
    </row>
    <row r="73" spans="1:3" x14ac:dyDescent="0.2">
      <c r="A73" s="9">
        <v>2021</v>
      </c>
      <c r="B73" s="9">
        <v>1179970</v>
      </c>
      <c r="C73" s="9" t="s">
        <v>967</v>
      </c>
    </row>
    <row r="74" spans="1:3" x14ac:dyDescent="0.2">
      <c r="A74" s="9">
        <v>2021</v>
      </c>
      <c r="B74" s="9">
        <v>1179970</v>
      </c>
      <c r="C74" s="9" t="s">
        <v>967</v>
      </c>
    </row>
    <row r="75" spans="1:3" x14ac:dyDescent="0.2">
      <c r="A75" s="9">
        <v>2021</v>
      </c>
      <c r="B75" s="9">
        <v>1127927</v>
      </c>
      <c r="C75" s="9" t="s">
        <v>967</v>
      </c>
    </row>
    <row r="76" spans="1:3" x14ac:dyDescent="0.2">
      <c r="A76" s="9">
        <v>2021</v>
      </c>
      <c r="B76" s="9">
        <v>1117076</v>
      </c>
      <c r="C76" s="9" t="s">
        <v>967</v>
      </c>
    </row>
    <row r="77" spans="1:3" x14ac:dyDescent="0.2">
      <c r="A77" s="9">
        <v>2021</v>
      </c>
      <c r="B77" s="9">
        <v>1179970</v>
      </c>
      <c r="C77" s="9" t="s">
        <v>967</v>
      </c>
    </row>
    <row r="78" spans="1:3" x14ac:dyDescent="0.2">
      <c r="A78" s="9">
        <v>2021</v>
      </c>
      <c r="B78" s="9">
        <v>1308687</v>
      </c>
      <c r="C78" s="9" t="s">
        <v>967</v>
      </c>
    </row>
    <row r="79" spans="1:3" x14ac:dyDescent="0.2">
      <c r="A79" s="9">
        <v>2021</v>
      </c>
      <c r="B79" s="9">
        <v>123336</v>
      </c>
      <c r="C79" s="9" t="s">
        <v>967</v>
      </c>
    </row>
    <row r="80" spans="1:3" x14ac:dyDescent="0.2">
      <c r="A80" s="9">
        <v>2021</v>
      </c>
      <c r="B80" s="9">
        <v>1308687</v>
      </c>
      <c r="C80" s="9" t="s">
        <v>967</v>
      </c>
    </row>
    <row r="81" spans="1:3" x14ac:dyDescent="0.2">
      <c r="A81" s="9">
        <v>2021</v>
      </c>
      <c r="B81" s="9">
        <v>123336</v>
      </c>
      <c r="C81" s="9" t="s">
        <v>967</v>
      </c>
    </row>
    <row r="82" spans="1:3" x14ac:dyDescent="0.2">
      <c r="A82" s="9">
        <v>2021</v>
      </c>
      <c r="B82" s="9">
        <v>1179970</v>
      </c>
      <c r="C82" s="9" t="s">
        <v>967</v>
      </c>
    </row>
    <row r="83" spans="1:3" x14ac:dyDescent="0.2">
      <c r="A83" s="9">
        <v>2021</v>
      </c>
      <c r="B83" s="9">
        <v>1117076</v>
      </c>
      <c r="C83" s="9" t="s">
        <v>967</v>
      </c>
    </row>
    <row r="84" spans="1:3" x14ac:dyDescent="0.2">
      <c r="A84" s="9">
        <v>2021</v>
      </c>
      <c r="B84" s="9">
        <v>1103692</v>
      </c>
      <c r="C84" s="9" t="s">
        <v>967</v>
      </c>
    </row>
    <row r="85" spans="1:3" x14ac:dyDescent="0.2">
      <c r="A85" s="9">
        <v>2021</v>
      </c>
      <c r="B85" s="9">
        <v>123336</v>
      </c>
      <c r="C85" s="9" t="s">
        <v>967</v>
      </c>
    </row>
    <row r="86" spans="1:3" x14ac:dyDescent="0.2">
      <c r="A86" s="9">
        <v>2021</v>
      </c>
      <c r="B86" s="9">
        <v>123336</v>
      </c>
      <c r="C86" s="9" t="s">
        <v>967</v>
      </c>
    </row>
    <row r="87" spans="1:3" x14ac:dyDescent="0.2">
      <c r="A87" s="9">
        <v>2021</v>
      </c>
      <c r="B87" s="9">
        <v>1179970</v>
      </c>
      <c r="C87" s="9" t="s">
        <v>967</v>
      </c>
    </row>
    <row r="88" spans="1:3" x14ac:dyDescent="0.2">
      <c r="A88" s="9">
        <v>2021</v>
      </c>
      <c r="B88" s="9">
        <v>1127927</v>
      </c>
      <c r="C88" s="9" t="s">
        <v>967</v>
      </c>
    </row>
    <row r="89" spans="1:3" x14ac:dyDescent="0.2">
      <c r="A89" s="9">
        <v>2021</v>
      </c>
      <c r="B89" s="9">
        <v>123336</v>
      </c>
      <c r="C89" s="9" t="s">
        <v>967</v>
      </c>
    </row>
    <row r="90" spans="1:3" x14ac:dyDescent="0.2">
      <c r="A90" s="9">
        <v>2021</v>
      </c>
      <c r="B90" s="9">
        <v>123336</v>
      </c>
      <c r="C90" s="9" t="s">
        <v>967</v>
      </c>
    </row>
    <row r="91" spans="1:3" x14ac:dyDescent="0.2">
      <c r="A91" s="9">
        <v>2021</v>
      </c>
      <c r="B91" s="9">
        <v>1308687</v>
      </c>
      <c r="C91" s="9" t="s">
        <v>967</v>
      </c>
    </row>
    <row r="92" spans="1:3" x14ac:dyDescent="0.2">
      <c r="A92" s="9">
        <v>2021</v>
      </c>
      <c r="B92" s="9">
        <v>123336</v>
      </c>
      <c r="C92" s="9" t="s">
        <v>967</v>
      </c>
    </row>
    <row r="93" spans="1:3" x14ac:dyDescent="0.2">
      <c r="A93" s="9">
        <v>2021</v>
      </c>
      <c r="B93" s="9">
        <v>1179970</v>
      </c>
      <c r="C93" s="9" t="s">
        <v>967</v>
      </c>
    </row>
    <row r="94" spans="1:3" x14ac:dyDescent="0.2">
      <c r="A94" s="9">
        <v>2021</v>
      </c>
      <c r="B94" s="9">
        <v>123336</v>
      </c>
      <c r="C94" s="9" t="s">
        <v>967</v>
      </c>
    </row>
    <row r="95" spans="1:3" x14ac:dyDescent="0.2">
      <c r="A95" s="9">
        <v>2021</v>
      </c>
      <c r="B95" s="9">
        <v>1103692</v>
      </c>
      <c r="C95" s="9" t="s">
        <v>967</v>
      </c>
    </row>
    <row r="96" spans="1:3" x14ac:dyDescent="0.2">
      <c r="A96" s="9">
        <v>2021</v>
      </c>
      <c r="B96" s="9">
        <v>1117076</v>
      </c>
      <c r="C96" s="9" t="s">
        <v>967</v>
      </c>
    </row>
    <row r="97" spans="1:3" x14ac:dyDescent="0.2">
      <c r="A97" s="9">
        <v>2021</v>
      </c>
      <c r="B97" s="9">
        <v>1319230</v>
      </c>
      <c r="C97" s="9" t="s">
        <v>967</v>
      </c>
    </row>
    <row r="98" spans="1:3" x14ac:dyDescent="0.2">
      <c r="A98" s="9">
        <v>2021</v>
      </c>
      <c r="B98" s="9">
        <v>1319230</v>
      </c>
      <c r="C98" s="9" t="s">
        <v>967</v>
      </c>
    </row>
    <row r="99" spans="1:3" x14ac:dyDescent="0.2">
      <c r="A99" s="9">
        <v>2021</v>
      </c>
      <c r="B99" s="9">
        <v>1179970</v>
      </c>
      <c r="C99" s="9" t="s">
        <v>967</v>
      </c>
    </row>
    <row r="100" spans="1:3" x14ac:dyDescent="0.2">
      <c r="A100" s="9">
        <v>2021</v>
      </c>
      <c r="B100" s="9">
        <v>1179970</v>
      </c>
      <c r="C100" s="9" t="s">
        <v>967</v>
      </c>
    </row>
    <row r="101" spans="1:3" x14ac:dyDescent="0.2">
      <c r="A101" s="9">
        <v>2021</v>
      </c>
      <c r="B101" s="9">
        <v>123336</v>
      </c>
      <c r="C101" s="9" t="s">
        <v>967</v>
      </c>
    </row>
    <row r="102" spans="1:3" x14ac:dyDescent="0.2">
      <c r="A102" s="9">
        <v>2021</v>
      </c>
      <c r="B102" s="9">
        <v>1308687</v>
      </c>
      <c r="C102" s="9" t="s">
        <v>967</v>
      </c>
    </row>
    <row r="103" spans="1:3" x14ac:dyDescent="0.2">
      <c r="A103" s="9">
        <v>2021</v>
      </c>
      <c r="B103" s="9">
        <v>1179970</v>
      </c>
      <c r="C103" s="9" t="s">
        <v>967</v>
      </c>
    </row>
    <row r="104" spans="1:3" x14ac:dyDescent="0.2">
      <c r="A104" s="9">
        <v>2021</v>
      </c>
      <c r="B104" s="9">
        <v>1179970</v>
      </c>
      <c r="C104" s="9" t="s">
        <v>967</v>
      </c>
    </row>
    <row r="105" spans="1:3" x14ac:dyDescent="0.2">
      <c r="A105" s="9">
        <v>2021</v>
      </c>
      <c r="B105" s="9">
        <v>1127926</v>
      </c>
      <c r="C105" s="9" t="s">
        <v>967</v>
      </c>
    </row>
    <row r="106" spans="1:3" x14ac:dyDescent="0.2">
      <c r="A106" s="9">
        <v>2021</v>
      </c>
      <c r="B106" s="9">
        <v>1179970</v>
      </c>
      <c r="C106" s="9" t="s">
        <v>967</v>
      </c>
    </row>
    <row r="107" spans="1:3" x14ac:dyDescent="0.2">
      <c r="A107" s="9">
        <v>2021</v>
      </c>
      <c r="B107" s="9">
        <v>123336</v>
      </c>
      <c r="C107" s="9" t="s">
        <v>967</v>
      </c>
    </row>
    <row r="108" spans="1:3" x14ac:dyDescent="0.2">
      <c r="A108" s="9">
        <v>2021</v>
      </c>
      <c r="B108" s="9">
        <v>1179970</v>
      </c>
      <c r="C108" s="9" t="s">
        <v>967</v>
      </c>
    </row>
    <row r="109" spans="1:3" x14ac:dyDescent="0.2">
      <c r="A109" s="9">
        <v>2021</v>
      </c>
      <c r="B109" s="9">
        <v>1117076</v>
      </c>
      <c r="C109" s="9" t="s">
        <v>967</v>
      </c>
    </row>
    <row r="110" spans="1:3" x14ac:dyDescent="0.2">
      <c r="A110" s="9">
        <v>2021</v>
      </c>
      <c r="B110" s="9">
        <v>1127926</v>
      </c>
      <c r="C110" s="9" t="s">
        <v>967</v>
      </c>
    </row>
    <row r="111" spans="1:3" x14ac:dyDescent="0.2">
      <c r="A111" s="9">
        <v>2021</v>
      </c>
      <c r="B111" s="9">
        <v>123336</v>
      </c>
      <c r="C111" s="9" t="s">
        <v>967</v>
      </c>
    </row>
    <row r="112" spans="1:3" x14ac:dyDescent="0.2">
      <c r="A112" s="9">
        <v>2021</v>
      </c>
      <c r="B112" s="9">
        <v>1319230</v>
      </c>
      <c r="C112" s="9" t="s">
        <v>967</v>
      </c>
    </row>
    <row r="113" spans="1:3" x14ac:dyDescent="0.2">
      <c r="A113" s="9">
        <v>2021</v>
      </c>
      <c r="B113" s="9">
        <v>1127927</v>
      </c>
      <c r="C113" s="9" t="s">
        <v>967</v>
      </c>
    </row>
    <row r="114" spans="1:3" x14ac:dyDescent="0.2">
      <c r="A114" s="9">
        <v>2021</v>
      </c>
      <c r="B114" s="9">
        <v>1103909</v>
      </c>
      <c r="C114" s="9" t="s">
        <v>967</v>
      </c>
    </row>
    <row r="115" spans="1:3" x14ac:dyDescent="0.2">
      <c r="A115" s="9">
        <v>2021</v>
      </c>
      <c r="B115" s="9">
        <v>123336</v>
      </c>
      <c r="C115" s="9" t="s">
        <v>967</v>
      </c>
    </row>
    <row r="116" spans="1:3" x14ac:dyDescent="0.2">
      <c r="A116" s="9">
        <v>2021</v>
      </c>
      <c r="B116" s="9">
        <v>1179970</v>
      </c>
      <c r="C116" s="9" t="s">
        <v>967</v>
      </c>
    </row>
    <row r="117" spans="1:3" x14ac:dyDescent="0.2">
      <c r="A117" s="9">
        <v>2021</v>
      </c>
      <c r="B117" s="9">
        <v>1179970</v>
      </c>
      <c r="C117" s="9" t="s">
        <v>967</v>
      </c>
    </row>
    <row r="118" spans="1:3" x14ac:dyDescent="0.2">
      <c r="A118" s="9">
        <v>2021</v>
      </c>
      <c r="B118" s="9">
        <v>1308687</v>
      </c>
      <c r="C118" s="9" t="s">
        <v>967</v>
      </c>
    </row>
    <row r="119" spans="1:3" x14ac:dyDescent="0.2">
      <c r="A119" s="9">
        <v>2021</v>
      </c>
      <c r="B119" s="9">
        <v>123336</v>
      </c>
      <c r="C119" s="9" t="s">
        <v>967</v>
      </c>
    </row>
    <row r="120" spans="1:3" x14ac:dyDescent="0.2">
      <c r="A120" s="9">
        <v>2021</v>
      </c>
      <c r="B120" s="9">
        <v>1127924</v>
      </c>
      <c r="C120" s="9" t="s">
        <v>967</v>
      </c>
    </row>
    <row r="121" spans="1:3" x14ac:dyDescent="0.2">
      <c r="A121" s="9">
        <v>2021</v>
      </c>
      <c r="B121" s="9">
        <v>1319230</v>
      </c>
      <c r="C121" s="9" t="s">
        <v>967</v>
      </c>
    </row>
    <row r="122" spans="1:3" x14ac:dyDescent="0.2">
      <c r="A122" s="9">
        <v>2021</v>
      </c>
      <c r="B122" s="9">
        <v>1117076</v>
      </c>
      <c r="C122" s="9" t="s">
        <v>967</v>
      </c>
    </row>
    <row r="123" spans="1:3" x14ac:dyDescent="0.2">
      <c r="A123" s="9">
        <v>2021</v>
      </c>
      <c r="B123" s="9">
        <v>1179970</v>
      </c>
      <c r="C123" s="9" t="s">
        <v>967</v>
      </c>
    </row>
    <row r="124" spans="1:3" x14ac:dyDescent="0.2">
      <c r="A124" s="9">
        <v>2021</v>
      </c>
      <c r="B124" s="9">
        <v>1179970</v>
      </c>
      <c r="C124" s="9" t="s">
        <v>967</v>
      </c>
    </row>
    <row r="125" spans="1:3" x14ac:dyDescent="0.2">
      <c r="A125" s="9">
        <v>2021</v>
      </c>
      <c r="B125" s="9">
        <v>1179970</v>
      </c>
      <c r="C125" s="9" t="s">
        <v>967</v>
      </c>
    </row>
    <row r="126" spans="1:3" x14ac:dyDescent="0.2">
      <c r="A126" s="9">
        <v>2021</v>
      </c>
      <c r="B126" s="9">
        <v>1117076</v>
      </c>
      <c r="C126" s="9" t="s">
        <v>967</v>
      </c>
    </row>
    <row r="127" spans="1:3" x14ac:dyDescent="0.2">
      <c r="A127" s="9">
        <v>2021</v>
      </c>
      <c r="B127" s="9">
        <v>1127924</v>
      </c>
      <c r="C127" s="9" t="s">
        <v>967</v>
      </c>
    </row>
    <row r="128" spans="1:3" x14ac:dyDescent="0.2">
      <c r="A128" s="9">
        <v>2021</v>
      </c>
      <c r="B128" s="9">
        <v>123336</v>
      </c>
      <c r="C128" s="9" t="s">
        <v>967</v>
      </c>
    </row>
    <row r="129" spans="1:3" x14ac:dyDescent="0.2">
      <c r="A129" s="9">
        <v>2021</v>
      </c>
      <c r="B129" s="9">
        <v>1179970</v>
      </c>
      <c r="C129" s="9" t="s">
        <v>967</v>
      </c>
    </row>
    <row r="130" spans="1:3" x14ac:dyDescent="0.2">
      <c r="A130" s="9">
        <v>2021</v>
      </c>
      <c r="B130" s="9">
        <v>123336</v>
      </c>
      <c r="C130" s="9" t="s">
        <v>967</v>
      </c>
    </row>
    <row r="131" spans="1:3" x14ac:dyDescent="0.2">
      <c r="A131" s="9">
        <v>2021</v>
      </c>
      <c r="B131" s="9">
        <v>1179970</v>
      </c>
      <c r="C131" s="9" t="s">
        <v>967</v>
      </c>
    </row>
    <row r="132" spans="1:3" x14ac:dyDescent="0.2">
      <c r="A132" s="9">
        <v>2021</v>
      </c>
      <c r="B132" s="9">
        <v>1179970</v>
      </c>
      <c r="C132" s="9" t="s">
        <v>967</v>
      </c>
    </row>
    <row r="133" spans="1:3" x14ac:dyDescent="0.2">
      <c r="A133" s="9">
        <v>2021</v>
      </c>
      <c r="B133" s="9">
        <v>123336</v>
      </c>
      <c r="C133" s="9" t="s">
        <v>967</v>
      </c>
    </row>
    <row r="134" spans="1:3" x14ac:dyDescent="0.2">
      <c r="A134" s="9">
        <v>2021</v>
      </c>
      <c r="B134" s="9">
        <v>1103909</v>
      </c>
      <c r="C134" s="9" t="s">
        <v>967</v>
      </c>
    </row>
    <row r="135" spans="1:3" x14ac:dyDescent="0.2">
      <c r="A135" s="9">
        <v>2021</v>
      </c>
      <c r="B135" s="9">
        <v>1127927</v>
      </c>
      <c r="C135" s="9" t="s">
        <v>967</v>
      </c>
    </row>
    <row r="136" spans="1:3" x14ac:dyDescent="0.2">
      <c r="A136" s="9">
        <v>2021</v>
      </c>
      <c r="B136" s="9">
        <v>1308687</v>
      </c>
      <c r="C136" s="9" t="s">
        <v>967</v>
      </c>
    </row>
    <row r="137" spans="1:3" x14ac:dyDescent="0.2">
      <c r="A137" s="9">
        <v>2021</v>
      </c>
      <c r="B137" s="9">
        <v>1308687</v>
      </c>
      <c r="C137" s="9" t="s">
        <v>967</v>
      </c>
    </row>
    <row r="138" spans="1:3" x14ac:dyDescent="0.2">
      <c r="A138" s="9">
        <v>2021</v>
      </c>
      <c r="B138" s="9">
        <v>123336</v>
      </c>
      <c r="C138" s="9" t="s">
        <v>967</v>
      </c>
    </row>
    <row r="139" spans="1:3" x14ac:dyDescent="0.2">
      <c r="A139" s="9">
        <v>2021</v>
      </c>
      <c r="B139" s="9">
        <v>1308687</v>
      </c>
      <c r="C139" s="9" t="s">
        <v>967</v>
      </c>
    </row>
    <row r="140" spans="1:3" x14ac:dyDescent="0.2">
      <c r="A140" s="9">
        <v>2021</v>
      </c>
      <c r="B140" s="9">
        <v>1127927</v>
      </c>
      <c r="C140" s="9" t="s">
        <v>967</v>
      </c>
    </row>
    <row r="141" spans="1:3" x14ac:dyDescent="0.2">
      <c r="A141" s="9">
        <v>2021</v>
      </c>
      <c r="B141" s="9">
        <v>123336</v>
      </c>
      <c r="C141" s="9" t="s">
        <v>967</v>
      </c>
    </row>
    <row r="142" spans="1:3" x14ac:dyDescent="0.2">
      <c r="A142" s="9">
        <v>2021</v>
      </c>
      <c r="B142" s="9">
        <v>108730</v>
      </c>
      <c r="C142" s="9" t="s">
        <v>967</v>
      </c>
    </row>
    <row r="143" spans="1:3" x14ac:dyDescent="0.2">
      <c r="A143" s="9">
        <v>2021</v>
      </c>
      <c r="B143" s="9">
        <v>1179970</v>
      </c>
      <c r="C143" s="9" t="s">
        <v>967</v>
      </c>
    </row>
    <row r="144" spans="1:3" x14ac:dyDescent="0.2">
      <c r="A144" s="9">
        <v>2021</v>
      </c>
      <c r="B144" s="9">
        <v>123336</v>
      </c>
      <c r="C144" s="9" t="s">
        <v>967</v>
      </c>
    </row>
    <row r="145" spans="1:3" x14ac:dyDescent="0.2">
      <c r="A145" s="9">
        <v>2021</v>
      </c>
      <c r="B145" s="9">
        <v>1127926</v>
      </c>
      <c r="C145" s="9" t="s">
        <v>967</v>
      </c>
    </row>
    <row r="146" spans="1:3" x14ac:dyDescent="0.2">
      <c r="A146" s="9">
        <v>2021</v>
      </c>
      <c r="B146" s="9">
        <v>1308687</v>
      </c>
      <c r="C146" s="9" t="s">
        <v>967</v>
      </c>
    </row>
    <row r="147" spans="1:3" x14ac:dyDescent="0.2">
      <c r="A147" s="9">
        <v>2021</v>
      </c>
      <c r="B147" s="9">
        <v>1127926</v>
      </c>
      <c r="C147" s="9" t="s">
        <v>967</v>
      </c>
    </row>
    <row r="148" spans="1:3" x14ac:dyDescent="0.2">
      <c r="A148" s="9">
        <v>2021</v>
      </c>
      <c r="B148" s="9">
        <v>1179970</v>
      </c>
      <c r="C148" s="9" t="s">
        <v>967</v>
      </c>
    </row>
    <row r="149" spans="1:3" x14ac:dyDescent="0.2">
      <c r="A149" s="9">
        <v>2021</v>
      </c>
      <c r="B149" s="9">
        <v>1127924</v>
      </c>
      <c r="C149" s="9" t="s">
        <v>967</v>
      </c>
    </row>
    <row r="150" spans="1:3" x14ac:dyDescent="0.2">
      <c r="A150" s="9">
        <v>2021</v>
      </c>
      <c r="B150" s="9">
        <v>1319230</v>
      </c>
      <c r="C150" s="9" t="s">
        <v>967</v>
      </c>
    </row>
    <row r="151" spans="1:3" x14ac:dyDescent="0.2">
      <c r="A151" s="9">
        <v>2021</v>
      </c>
      <c r="B151" s="9">
        <v>1179970</v>
      </c>
      <c r="C151" s="9" t="s">
        <v>967</v>
      </c>
    </row>
    <row r="152" spans="1:3" x14ac:dyDescent="0.2">
      <c r="A152" s="9">
        <v>2021</v>
      </c>
      <c r="B152" s="9">
        <v>1179970</v>
      </c>
      <c r="C152" s="9" t="s">
        <v>967</v>
      </c>
    </row>
    <row r="153" spans="1:3" x14ac:dyDescent="0.2">
      <c r="A153" s="9">
        <v>2021</v>
      </c>
      <c r="B153" s="9">
        <v>123336</v>
      </c>
      <c r="C153" s="9" t="s">
        <v>967</v>
      </c>
    </row>
    <row r="154" spans="1:3" x14ac:dyDescent="0.2">
      <c r="A154" s="9">
        <v>2021</v>
      </c>
      <c r="B154" s="9">
        <v>1179970</v>
      </c>
      <c r="C154" s="9" t="s">
        <v>967</v>
      </c>
    </row>
    <row r="155" spans="1:3" x14ac:dyDescent="0.2">
      <c r="A155" s="9">
        <v>2021</v>
      </c>
      <c r="B155" s="9">
        <v>123336</v>
      </c>
      <c r="C155" s="9" t="s">
        <v>967</v>
      </c>
    </row>
    <row r="156" spans="1:3" x14ac:dyDescent="0.2">
      <c r="A156" s="9">
        <v>2021</v>
      </c>
      <c r="B156" s="9">
        <v>123336</v>
      </c>
      <c r="C156" s="9" t="s">
        <v>967</v>
      </c>
    </row>
    <row r="157" spans="1:3" x14ac:dyDescent="0.2">
      <c r="A157" s="9">
        <v>2021</v>
      </c>
      <c r="B157" s="9">
        <v>123336</v>
      </c>
      <c r="C157" s="9" t="s">
        <v>967</v>
      </c>
    </row>
    <row r="158" spans="1:3" x14ac:dyDescent="0.2">
      <c r="A158" s="9">
        <v>2021</v>
      </c>
      <c r="B158" s="9">
        <v>123336</v>
      </c>
      <c r="C158" s="9" t="s">
        <v>967</v>
      </c>
    </row>
    <row r="159" spans="1:3" x14ac:dyDescent="0.2">
      <c r="A159" s="9">
        <v>2021</v>
      </c>
      <c r="B159" s="9">
        <v>1179970</v>
      </c>
      <c r="C159" s="9" t="s">
        <v>967</v>
      </c>
    </row>
    <row r="160" spans="1:3" x14ac:dyDescent="0.2">
      <c r="A160" s="9">
        <v>2021</v>
      </c>
      <c r="B160" s="9">
        <v>123336</v>
      </c>
      <c r="C160" s="9" t="s">
        <v>967</v>
      </c>
    </row>
    <row r="161" spans="1:3" x14ac:dyDescent="0.2">
      <c r="A161" s="9">
        <v>2021</v>
      </c>
      <c r="B161" s="9">
        <v>1179970</v>
      </c>
      <c r="C161" s="9" t="s">
        <v>967</v>
      </c>
    </row>
    <row r="162" spans="1:3" x14ac:dyDescent="0.2">
      <c r="A162" s="9">
        <v>2021</v>
      </c>
      <c r="B162" s="9">
        <v>123336</v>
      </c>
      <c r="C162" s="9" t="s">
        <v>967</v>
      </c>
    </row>
    <row r="163" spans="1:3" x14ac:dyDescent="0.2">
      <c r="A163" s="9">
        <v>2021</v>
      </c>
      <c r="B163" s="9">
        <v>1179970</v>
      </c>
      <c r="C163" s="9" t="s">
        <v>967</v>
      </c>
    </row>
    <row r="164" spans="1:3" x14ac:dyDescent="0.2">
      <c r="A164" s="9">
        <v>2021</v>
      </c>
      <c r="B164" s="9">
        <v>1308687</v>
      </c>
      <c r="C164" s="9" t="s">
        <v>967</v>
      </c>
    </row>
    <row r="165" spans="1:3" x14ac:dyDescent="0.2">
      <c r="A165" s="9">
        <v>2021</v>
      </c>
      <c r="B165" s="9">
        <v>123336</v>
      </c>
      <c r="C165" s="9" t="s">
        <v>967</v>
      </c>
    </row>
    <row r="166" spans="1:3" x14ac:dyDescent="0.2">
      <c r="A166" s="9">
        <v>2021</v>
      </c>
      <c r="B166" s="9">
        <v>123336</v>
      </c>
      <c r="C166" s="9" t="s">
        <v>967</v>
      </c>
    </row>
    <row r="167" spans="1:3" x14ac:dyDescent="0.2">
      <c r="A167" s="9">
        <v>2021</v>
      </c>
      <c r="B167" s="9">
        <v>1179970</v>
      </c>
      <c r="C167" s="9" t="s">
        <v>967</v>
      </c>
    </row>
    <row r="168" spans="1:3" x14ac:dyDescent="0.2">
      <c r="A168" s="9">
        <v>2021</v>
      </c>
      <c r="B168" s="9">
        <v>1319230</v>
      </c>
      <c r="C168" s="9" t="s">
        <v>967</v>
      </c>
    </row>
    <row r="169" spans="1:3" x14ac:dyDescent="0.2">
      <c r="A169" s="9">
        <v>2021</v>
      </c>
      <c r="B169" s="9">
        <v>1308687</v>
      </c>
      <c r="C169" s="9" t="s">
        <v>967</v>
      </c>
    </row>
    <row r="170" spans="1:3" x14ac:dyDescent="0.2">
      <c r="A170" s="9">
        <v>2021</v>
      </c>
      <c r="B170" s="9">
        <v>1103909</v>
      </c>
      <c r="C170" s="9" t="s">
        <v>967</v>
      </c>
    </row>
    <row r="171" spans="1:3" x14ac:dyDescent="0.2">
      <c r="A171" s="9">
        <v>2021</v>
      </c>
      <c r="B171" s="9">
        <v>1308687</v>
      </c>
      <c r="C171" s="9" t="s">
        <v>967</v>
      </c>
    </row>
    <row r="172" spans="1:3" x14ac:dyDescent="0.2">
      <c r="A172" s="9">
        <v>2021</v>
      </c>
      <c r="B172" s="9">
        <v>1308687</v>
      </c>
      <c r="C172" s="9" t="s">
        <v>967</v>
      </c>
    </row>
    <row r="173" spans="1:3" x14ac:dyDescent="0.2">
      <c r="A173" s="9">
        <v>2021</v>
      </c>
      <c r="B173" s="9">
        <v>123336</v>
      </c>
      <c r="C173" s="9" t="s">
        <v>967</v>
      </c>
    </row>
    <row r="174" spans="1:3" x14ac:dyDescent="0.2">
      <c r="A174" s="9">
        <v>2021</v>
      </c>
      <c r="B174" s="9">
        <v>1103909</v>
      </c>
      <c r="C174" s="9" t="s">
        <v>967</v>
      </c>
    </row>
    <row r="175" spans="1:3" x14ac:dyDescent="0.2">
      <c r="A175" s="9">
        <v>2021</v>
      </c>
      <c r="B175" s="9">
        <v>1103909</v>
      </c>
      <c r="C175" s="9" t="s">
        <v>967</v>
      </c>
    </row>
    <row r="176" spans="1:3" x14ac:dyDescent="0.2">
      <c r="A176" s="9">
        <v>2021</v>
      </c>
      <c r="B176" s="9">
        <v>1127924</v>
      </c>
      <c r="C176" s="9" t="s">
        <v>967</v>
      </c>
    </row>
    <row r="177" spans="1:3" x14ac:dyDescent="0.2">
      <c r="A177" s="9">
        <v>2021</v>
      </c>
      <c r="B177" s="9">
        <v>1179970</v>
      </c>
      <c r="C177" s="9" t="s">
        <v>967</v>
      </c>
    </row>
    <row r="178" spans="1:3" x14ac:dyDescent="0.2">
      <c r="A178" s="9">
        <v>2021</v>
      </c>
      <c r="B178" s="9">
        <v>123336</v>
      </c>
      <c r="C178" s="9" t="s">
        <v>967</v>
      </c>
    </row>
    <row r="179" spans="1:3" x14ac:dyDescent="0.2">
      <c r="A179" s="9">
        <v>2021</v>
      </c>
      <c r="B179" s="9">
        <v>1319230</v>
      </c>
      <c r="C179" s="9" t="s">
        <v>967</v>
      </c>
    </row>
    <row r="180" spans="1:3" x14ac:dyDescent="0.2">
      <c r="A180" s="9">
        <v>2021</v>
      </c>
      <c r="B180" s="9">
        <v>1103909</v>
      </c>
      <c r="C180" s="9" t="s">
        <v>967</v>
      </c>
    </row>
    <row r="181" spans="1:3" x14ac:dyDescent="0.2">
      <c r="A181" s="9">
        <v>2021</v>
      </c>
      <c r="B181" s="9">
        <v>1179970</v>
      </c>
      <c r="C181" s="9" t="s">
        <v>967</v>
      </c>
    </row>
    <row r="182" spans="1:3" x14ac:dyDescent="0.2">
      <c r="A182" s="9">
        <v>2021</v>
      </c>
      <c r="B182" s="9">
        <v>1308687</v>
      </c>
      <c r="C182" s="9" t="s">
        <v>967</v>
      </c>
    </row>
    <row r="183" spans="1:3" x14ac:dyDescent="0.2">
      <c r="A183" s="9">
        <v>2021</v>
      </c>
      <c r="B183" s="9">
        <v>123336</v>
      </c>
      <c r="C183" s="9" t="s">
        <v>967</v>
      </c>
    </row>
    <row r="184" spans="1:3" x14ac:dyDescent="0.2">
      <c r="A184" s="9">
        <v>2021</v>
      </c>
      <c r="B184" s="9">
        <v>1308687</v>
      </c>
      <c r="C184" s="9" t="s">
        <v>967</v>
      </c>
    </row>
    <row r="185" spans="1:3" x14ac:dyDescent="0.2">
      <c r="A185" s="9">
        <v>2021</v>
      </c>
      <c r="B185" s="9">
        <v>1179970</v>
      </c>
      <c r="C185" s="9" t="s">
        <v>967</v>
      </c>
    </row>
    <row r="186" spans="1:3" x14ac:dyDescent="0.2">
      <c r="A186" s="9">
        <v>2021</v>
      </c>
      <c r="B186" s="9">
        <v>1179970</v>
      </c>
      <c r="C186" s="9" t="s">
        <v>967</v>
      </c>
    </row>
    <row r="187" spans="1:3" x14ac:dyDescent="0.2">
      <c r="A187" s="9">
        <v>2021</v>
      </c>
      <c r="B187" s="9">
        <v>1179970</v>
      </c>
      <c r="C187" s="9" t="s">
        <v>967</v>
      </c>
    </row>
    <row r="188" spans="1:3" x14ac:dyDescent="0.2">
      <c r="A188" s="9">
        <v>2021</v>
      </c>
      <c r="B188" s="9">
        <v>1103692</v>
      </c>
      <c r="C188" s="9" t="s">
        <v>967</v>
      </c>
    </row>
    <row r="189" spans="1:3" x14ac:dyDescent="0.2">
      <c r="A189" s="9">
        <v>2021</v>
      </c>
      <c r="B189" s="9">
        <v>1127926</v>
      </c>
      <c r="C189" s="9" t="s">
        <v>967</v>
      </c>
    </row>
    <row r="190" spans="1:3" x14ac:dyDescent="0.2">
      <c r="A190" s="9">
        <v>2021</v>
      </c>
      <c r="B190" s="9">
        <v>1179970</v>
      </c>
      <c r="C190" s="9" t="s">
        <v>967</v>
      </c>
    </row>
    <row r="191" spans="1:3" x14ac:dyDescent="0.2">
      <c r="A191" s="9">
        <v>2021</v>
      </c>
      <c r="B191" s="9">
        <v>1179970</v>
      </c>
      <c r="C191" s="9" t="s">
        <v>967</v>
      </c>
    </row>
    <row r="192" spans="1:3" x14ac:dyDescent="0.2">
      <c r="A192" s="9">
        <v>2021</v>
      </c>
      <c r="B192" s="9">
        <v>1308687</v>
      </c>
      <c r="C192" s="9" t="s">
        <v>967</v>
      </c>
    </row>
    <row r="193" spans="1:3" x14ac:dyDescent="0.2">
      <c r="A193" s="9">
        <v>2021</v>
      </c>
      <c r="B193" s="9">
        <v>1127927</v>
      </c>
      <c r="C193" s="9" t="s">
        <v>967</v>
      </c>
    </row>
    <row r="194" spans="1:3" x14ac:dyDescent="0.2">
      <c r="A194" s="9">
        <v>2021</v>
      </c>
      <c r="B194" s="9">
        <v>1179970</v>
      </c>
      <c r="C194" s="9" t="s">
        <v>967</v>
      </c>
    </row>
    <row r="195" spans="1:3" x14ac:dyDescent="0.2">
      <c r="A195" s="9">
        <v>2021</v>
      </c>
      <c r="B195" s="9">
        <v>1179970</v>
      </c>
      <c r="C195" s="9" t="s">
        <v>967</v>
      </c>
    </row>
    <row r="196" spans="1:3" x14ac:dyDescent="0.2">
      <c r="A196" s="9">
        <v>2021</v>
      </c>
      <c r="B196" s="9">
        <v>1103909</v>
      </c>
      <c r="C196" s="9" t="s">
        <v>967</v>
      </c>
    </row>
    <row r="197" spans="1:3" x14ac:dyDescent="0.2">
      <c r="A197" s="9">
        <v>2021</v>
      </c>
      <c r="B197" s="9">
        <v>123336</v>
      </c>
      <c r="C197" s="9" t="s">
        <v>967</v>
      </c>
    </row>
    <row r="198" spans="1:3" x14ac:dyDescent="0.2">
      <c r="A198" s="9">
        <v>2021</v>
      </c>
      <c r="B198" s="9">
        <v>1179970</v>
      </c>
      <c r="C198" s="9" t="s">
        <v>967</v>
      </c>
    </row>
    <row r="199" spans="1:3" x14ac:dyDescent="0.2">
      <c r="A199" s="9">
        <v>2021</v>
      </c>
      <c r="B199" s="9">
        <v>123336</v>
      </c>
      <c r="C199" s="9" t="s">
        <v>967</v>
      </c>
    </row>
    <row r="200" spans="1:3" x14ac:dyDescent="0.2">
      <c r="A200" s="9">
        <v>2021</v>
      </c>
      <c r="B200" s="9">
        <v>1179970</v>
      </c>
      <c r="C200" s="9" t="s">
        <v>967</v>
      </c>
    </row>
    <row r="201" spans="1:3" x14ac:dyDescent="0.2">
      <c r="A201" s="9">
        <v>2021</v>
      </c>
      <c r="B201" s="9">
        <v>1103909</v>
      </c>
      <c r="C201" s="9" t="s">
        <v>967</v>
      </c>
    </row>
    <row r="202" spans="1:3" x14ac:dyDescent="0.2">
      <c r="A202" s="9">
        <v>2021</v>
      </c>
      <c r="B202" s="9">
        <v>1179970</v>
      </c>
      <c r="C202" s="9" t="s">
        <v>967</v>
      </c>
    </row>
    <row r="203" spans="1:3" x14ac:dyDescent="0.2">
      <c r="A203" s="9">
        <v>2021</v>
      </c>
      <c r="B203" s="9">
        <v>1127927</v>
      </c>
      <c r="C203" s="9" t="s">
        <v>967</v>
      </c>
    </row>
    <row r="204" spans="1:3" x14ac:dyDescent="0.2">
      <c r="A204" s="9">
        <v>2021</v>
      </c>
      <c r="B204" s="9">
        <v>1308687</v>
      </c>
      <c r="C204" s="9" t="s">
        <v>967</v>
      </c>
    </row>
    <row r="205" spans="1:3" x14ac:dyDescent="0.2">
      <c r="A205" s="9">
        <v>2021</v>
      </c>
      <c r="B205" s="9">
        <v>108730</v>
      </c>
      <c r="C205" s="9" t="s">
        <v>967</v>
      </c>
    </row>
    <row r="206" spans="1:3" x14ac:dyDescent="0.2">
      <c r="A206" s="9">
        <v>2021</v>
      </c>
      <c r="B206" s="9">
        <v>1179970</v>
      </c>
      <c r="C206" s="9" t="s">
        <v>967</v>
      </c>
    </row>
    <row r="207" spans="1:3" x14ac:dyDescent="0.2">
      <c r="A207" s="9">
        <v>2021</v>
      </c>
      <c r="B207" s="9">
        <v>1117076</v>
      </c>
      <c r="C207" s="9" t="s">
        <v>967</v>
      </c>
    </row>
    <row r="208" spans="1:3" x14ac:dyDescent="0.2">
      <c r="A208" s="9">
        <v>2021</v>
      </c>
      <c r="B208" s="9">
        <v>1308687</v>
      </c>
      <c r="C208" s="9" t="s">
        <v>967</v>
      </c>
    </row>
    <row r="209" spans="1:3" x14ac:dyDescent="0.2">
      <c r="A209" s="9">
        <v>2021</v>
      </c>
      <c r="B209" s="9">
        <v>1319230</v>
      </c>
      <c r="C209" s="9" t="s">
        <v>967</v>
      </c>
    </row>
    <row r="210" spans="1:3" x14ac:dyDescent="0.2">
      <c r="A210" s="9">
        <v>2021</v>
      </c>
      <c r="B210" s="9">
        <v>1179970</v>
      </c>
      <c r="C210" s="9" t="s">
        <v>967</v>
      </c>
    </row>
    <row r="211" spans="1:3" x14ac:dyDescent="0.2">
      <c r="A211" s="9">
        <v>2021</v>
      </c>
      <c r="B211" s="9">
        <v>1179970</v>
      </c>
      <c r="C211" s="9" t="s">
        <v>967</v>
      </c>
    </row>
    <row r="212" spans="1:3" x14ac:dyDescent="0.2">
      <c r="A212" s="9">
        <v>2021</v>
      </c>
      <c r="B212" s="9">
        <v>123336</v>
      </c>
      <c r="C212" s="9" t="s">
        <v>967</v>
      </c>
    </row>
    <row r="213" spans="1:3" x14ac:dyDescent="0.2">
      <c r="A213" s="9">
        <v>2021</v>
      </c>
      <c r="B213" s="9">
        <v>1117076</v>
      </c>
      <c r="C213" s="9" t="s">
        <v>967</v>
      </c>
    </row>
    <row r="214" spans="1:3" x14ac:dyDescent="0.2">
      <c r="A214" s="9">
        <v>2021</v>
      </c>
      <c r="B214" s="9">
        <v>1127927</v>
      </c>
      <c r="C214" s="9" t="s">
        <v>967</v>
      </c>
    </row>
    <row r="215" spans="1:3" x14ac:dyDescent="0.2">
      <c r="A215" s="9">
        <v>2021</v>
      </c>
      <c r="B215" s="9">
        <v>1127926</v>
      </c>
      <c r="C215" s="9" t="s">
        <v>967</v>
      </c>
    </row>
    <row r="216" spans="1:3" x14ac:dyDescent="0.2">
      <c r="A216" s="9">
        <v>2021</v>
      </c>
      <c r="B216" s="9">
        <v>108730</v>
      </c>
      <c r="C216" s="9" t="s">
        <v>967</v>
      </c>
    </row>
    <row r="217" spans="1:3" x14ac:dyDescent="0.2">
      <c r="A217" s="9">
        <v>2021</v>
      </c>
      <c r="B217" s="9">
        <v>1103692</v>
      </c>
      <c r="C217" s="9" t="s">
        <v>967</v>
      </c>
    </row>
    <row r="218" spans="1:3" x14ac:dyDescent="0.2">
      <c r="A218" s="9">
        <v>2021</v>
      </c>
      <c r="B218" s="9">
        <v>1103692</v>
      </c>
      <c r="C218" s="9" t="s">
        <v>967</v>
      </c>
    </row>
    <row r="219" spans="1:3" x14ac:dyDescent="0.2">
      <c r="A219" s="9">
        <v>2021</v>
      </c>
      <c r="B219" s="9">
        <v>1127926</v>
      </c>
      <c r="C219" s="9" t="s">
        <v>967</v>
      </c>
    </row>
    <row r="220" spans="1:3" x14ac:dyDescent="0.2">
      <c r="A220" s="9">
        <v>2021</v>
      </c>
      <c r="B220" s="9">
        <v>1127924</v>
      </c>
      <c r="C220" s="9" t="s">
        <v>967</v>
      </c>
    </row>
    <row r="221" spans="1:3" x14ac:dyDescent="0.2">
      <c r="A221" s="9">
        <v>2021</v>
      </c>
      <c r="B221" s="9">
        <v>123336</v>
      </c>
      <c r="C221" s="9" t="s">
        <v>967</v>
      </c>
    </row>
    <row r="222" spans="1:3" x14ac:dyDescent="0.2">
      <c r="A222" s="9">
        <v>2021</v>
      </c>
      <c r="B222" s="9">
        <v>1319230</v>
      </c>
      <c r="C222" s="9" t="s">
        <v>967</v>
      </c>
    </row>
    <row r="223" spans="1:3" x14ac:dyDescent="0.2">
      <c r="A223" s="9">
        <v>2021</v>
      </c>
      <c r="B223" s="9">
        <v>1179970</v>
      </c>
      <c r="C223" s="9" t="s">
        <v>967</v>
      </c>
    </row>
    <row r="224" spans="1:3" x14ac:dyDescent="0.2">
      <c r="A224" s="9">
        <v>2021</v>
      </c>
      <c r="B224" s="9">
        <v>1308687</v>
      </c>
      <c r="C224" s="9" t="s">
        <v>967</v>
      </c>
    </row>
    <row r="225" spans="1:3" x14ac:dyDescent="0.2">
      <c r="A225" s="9">
        <v>2021</v>
      </c>
      <c r="B225" s="9">
        <v>123336</v>
      </c>
      <c r="C225" s="9" t="s">
        <v>967</v>
      </c>
    </row>
    <row r="226" spans="1:3" x14ac:dyDescent="0.2">
      <c r="A226" s="9">
        <v>2021</v>
      </c>
      <c r="B226" s="9">
        <v>1179970</v>
      </c>
      <c r="C226" s="9" t="s">
        <v>967</v>
      </c>
    </row>
    <row r="227" spans="1:3" x14ac:dyDescent="0.2">
      <c r="A227" s="9">
        <v>2021</v>
      </c>
      <c r="B227" s="9">
        <v>1308687</v>
      </c>
      <c r="C227" s="9" t="s">
        <v>967</v>
      </c>
    </row>
    <row r="228" spans="1:3" x14ac:dyDescent="0.2">
      <c r="A228" s="9">
        <v>2021</v>
      </c>
      <c r="B228" s="9">
        <v>1308687</v>
      </c>
      <c r="C228" s="9" t="s">
        <v>967</v>
      </c>
    </row>
    <row r="229" spans="1:3" x14ac:dyDescent="0.2">
      <c r="A229" s="9">
        <v>2021</v>
      </c>
      <c r="B229" s="9">
        <v>1103909</v>
      </c>
      <c r="C229" s="9" t="s">
        <v>967</v>
      </c>
    </row>
    <row r="230" spans="1:3" x14ac:dyDescent="0.2">
      <c r="A230" s="9">
        <v>2021</v>
      </c>
      <c r="B230" s="9">
        <v>1179970</v>
      </c>
      <c r="C230" s="9" t="s">
        <v>967</v>
      </c>
    </row>
    <row r="231" spans="1:3" x14ac:dyDescent="0.2">
      <c r="A231" s="9">
        <v>2021</v>
      </c>
      <c r="B231" s="9">
        <v>1179970</v>
      </c>
      <c r="C231" s="9" t="s">
        <v>967</v>
      </c>
    </row>
    <row r="232" spans="1:3" x14ac:dyDescent="0.2">
      <c r="A232" s="9">
        <v>2021</v>
      </c>
      <c r="B232" s="9">
        <v>1179970</v>
      </c>
      <c r="C232" s="9" t="s">
        <v>967</v>
      </c>
    </row>
    <row r="233" spans="1:3" x14ac:dyDescent="0.2">
      <c r="A233" s="9">
        <v>2021</v>
      </c>
      <c r="B233" s="9">
        <v>1308687</v>
      </c>
      <c r="C233" s="9" t="s">
        <v>967</v>
      </c>
    </row>
    <row r="234" spans="1:3" x14ac:dyDescent="0.2">
      <c r="A234" s="9">
        <v>2021</v>
      </c>
      <c r="B234" s="9">
        <v>1103692</v>
      </c>
      <c r="C234" s="9" t="s">
        <v>967</v>
      </c>
    </row>
    <row r="235" spans="1:3" x14ac:dyDescent="0.2">
      <c r="A235" s="9">
        <v>2021</v>
      </c>
      <c r="B235" s="9">
        <v>1127926</v>
      </c>
      <c r="C235" s="9" t="s">
        <v>967</v>
      </c>
    </row>
    <row r="236" spans="1:3" x14ac:dyDescent="0.2">
      <c r="A236" s="9">
        <v>2021</v>
      </c>
      <c r="B236" s="9">
        <v>1179970</v>
      </c>
      <c r="C236" s="9" t="s">
        <v>967</v>
      </c>
    </row>
    <row r="237" spans="1:3" x14ac:dyDescent="0.2">
      <c r="A237" s="9">
        <v>2021</v>
      </c>
      <c r="B237" s="9">
        <v>1308687</v>
      </c>
      <c r="C237" s="9" t="s">
        <v>967</v>
      </c>
    </row>
    <row r="238" spans="1:3" x14ac:dyDescent="0.2">
      <c r="A238" s="9">
        <v>2021</v>
      </c>
      <c r="B238" s="9">
        <v>1308687</v>
      </c>
      <c r="C238" s="9" t="s">
        <v>967</v>
      </c>
    </row>
    <row r="239" spans="1:3" x14ac:dyDescent="0.2">
      <c r="A239" s="9">
        <v>2021</v>
      </c>
      <c r="B239" s="9">
        <v>1319230</v>
      </c>
      <c r="C239" s="9" t="s">
        <v>967</v>
      </c>
    </row>
    <row r="240" spans="1:3" x14ac:dyDescent="0.2">
      <c r="A240" s="9">
        <v>2021</v>
      </c>
      <c r="B240" s="9">
        <v>1365444</v>
      </c>
      <c r="C240" s="9" t="s">
        <v>967</v>
      </c>
    </row>
    <row r="241" spans="1:3" x14ac:dyDescent="0.2">
      <c r="A241" s="9">
        <v>2021</v>
      </c>
      <c r="B241" s="9">
        <v>1127927</v>
      </c>
      <c r="C241" s="9" t="s">
        <v>967</v>
      </c>
    </row>
    <row r="242" spans="1:3" x14ac:dyDescent="0.2">
      <c r="A242" s="9">
        <v>2021</v>
      </c>
      <c r="B242" s="9">
        <v>123336</v>
      </c>
      <c r="C242" s="9" t="s">
        <v>967</v>
      </c>
    </row>
    <row r="243" spans="1:3" x14ac:dyDescent="0.2">
      <c r="A243" s="9">
        <v>2021</v>
      </c>
      <c r="B243" s="9">
        <v>123336</v>
      </c>
      <c r="C243" s="9" t="s">
        <v>967</v>
      </c>
    </row>
    <row r="244" spans="1:3" x14ac:dyDescent="0.2">
      <c r="A244" s="9">
        <v>2021</v>
      </c>
      <c r="B244" s="9">
        <v>1127927</v>
      </c>
      <c r="C244" s="9" t="s">
        <v>967</v>
      </c>
    </row>
    <row r="245" spans="1:3" x14ac:dyDescent="0.2">
      <c r="A245" s="9">
        <v>2021</v>
      </c>
      <c r="B245" s="9">
        <v>1179970</v>
      </c>
      <c r="C245" s="9" t="s">
        <v>967</v>
      </c>
    </row>
    <row r="246" spans="1:3" x14ac:dyDescent="0.2">
      <c r="A246" s="9">
        <v>2021</v>
      </c>
      <c r="B246" s="9">
        <v>1319230</v>
      </c>
      <c r="C246" s="9" t="s">
        <v>967</v>
      </c>
    </row>
    <row r="247" spans="1:3" x14ac:dyDescent="0.2">
      <c r="A247" s="9">
        <v>2021</v>
      </c>
      <c r="B247" s="9">
        <v>1319230</v>
      </c>
      <c r="C247" s="9" t="s">
        <v>967</v>
      </c>
    </row>
    <row r="248" spans="1:3" x14ac:dyDescent="0.2">
      <c r="A248" s="9">
        <v>2021</v>
      </c>
      <c r="B248" s="9">
        <v>123336</v>
      </c>
      <c r="C248" s="9" t="s">
        <v>967</v>
      </c>
    </row>
    <row r="249" spans="1:3" x14ac:dyDescent="0.2">
      <c r="A249" s="9">
        <v>2021</v>
      </c>
      <c r="B249" s="9">
        <v>1308687</v>
      </c>
      <c r="C249" s="9" t="s">
        <v>967</v>
      </c>
    </row>
    <row r="250" spans="1:3" x14ac:dyDescent="0.2">
      <c r="A250" s="9">
        <v>2021</v>
      </c>
      <c r="B250" s="9">
        <v>123336</v>
      </c>
      <c r="C250" s="9" t="s">
        <v>967</v>
      </c>
    </row>
    <row r="251" spans="1:3" x14ac:dyDescent="0.2">
      <c r="A251" s="9">
        <v>2021</v>
      </c>
      <c r="B251" s="9">
        <v>108730</v>
      </c>
      <c r="C251" s="9" t="s">
        <v>967</v>
      </c>
    </row>
    <row r="252" spans="1:3" x14ac:dyDescent="0.2">
      <c r="A252" s="9">
        <v>2021</v>
      </c>
      <c r="B252" s="9">
        <v>1103692</v>
      </c>
      <c r="C252" s="9" t="s">
        <v>967</v>
      </c>
    </row>
    <row r="253" spans="1:3" x14ac:dyDescent="0.2">
      <c r="A253" s="9">
        <v>2021</v>
      </c>
      <c r="B253" s="9">
        <v>108730</v>
      </c>
      <c r="C253" s="9" t="s">
        <v>967</v>
      </c>
    </row>
    <row r="254" spans="1:3" x14ac:dyDescent="0.2">
      <c r="A254" s="9">
        <v>2021</v>
      </c>
      <c r="B254" s="9">
        <v>1127924</v>
      </c>
      <c r="C254" s="9" t="s">
        <v>967</v>
      </c>
    </row>
    <row r="255" spans="1:3" x14ac:dyDescent="0.2">
      <c r="A255" s="9">
        <v>2021</v>
      </c>
      <c r="B255" s="9">
        <v>1127924</v>
      </c>
      <c r="C255" s="9" t="s">
        <v>967</v>
      </c>
    </row>
    <row r="256" spans="1:3" x14ac:dyDescent="0.2">
      <c r="A256" s="9">
        <v>2021</v>
      </c>
      <c r="B256" s="9">
        <v>1127926</v>
      </c>
      <c r="C256" s="9" t="s">
        <v>967</v>
      </c>
    </row>
    <row r="257" spans="1:3" x14ac:dyDescent="0.2">
      <c r="A257" s="9">
        <v>2021</v>
      </c>
      <c r="B257" s="9">
        <v>1127927</v>
      </c>
      <c r="C257" s="9" t="s">
        <v>967</v>
      </c>
    </row>
    <row r="258" spans="1:3" x14ac:dyDescent="0.2">
      <c r="A258" s="9">
        <v>2021</v>
      </c>
      <c r="B258" s="9">
        <v>108730</v>
      </c>
      <c r="C258" s="9" t="s">
        <v>967</v>
      </c>
    </row>
    <row r="259" spans="1:3" x14ac:dyDescent="0.2">
      <c r="A259" s="9">
        <v>2021</v>
      </c>
      <c r="B259" s="9">
        <v>1103657</v>
      </c>
      <c r="C259" s="9" t="s">
        <v>967</v>
      </c>
    </row>
    <row r="260" spans="1:3" x14ac:dyDescent="0.2">
      <c r="A260" s="9">
        <v>2021</v>
      </c>
      <c r="B260" s="9">
        <v>1308687</v>
      </c>
      <c r="C260" s="9" t="s">
        <v>967</v>
      </c>
    </row>
    <row r="261" spans="1:3" x14ac:dyDescent="0.2">
      <c r="A261" s="9">
        <v>2021</v>
      </c>
      <c r="B261" s="9">
        <v>1319230</v>
      </c>
      <c r="C261" s="9" t="s">
        <v>967</v>
      </c>
    </row>
    <row r="262" spans="1:3" x14ac:dyDescent="0.2">
      <c r="A262" s="9">
        <v>2021</v>
      </c>
      <c r="B262" s="9">
        <v>1308687</v>
      </c>
      <c r="C262" s="9" t="s">
        <v>967</v>
      </c>
    </row>
    <row r="263" spans="1:3" x14ac:dyDescent="0.2">
      <c r="A263" s="9">
        <v>2021</v>
      </c>
      <c r="B263" s="9">
        <v>1103909</v>
      </c>
      <c r="C263" s="9" t="s">
        <v>967</v>
      </c>
    </row>
    <row r="264" spans="1:3" x14ac:dyDescent="0.2">
      <c r="A264" s="9">
        <v>2021</v>
      </c>
      <c r="B264" s="9">
        <v>1179970</v>
      </c>
      <c r="C264" s="9" t="s">
        <v>967</v>
      </c>
    </row>
    <row r="265" spans="1:3" x14ac:dyDescent="0.2">
      <c r="A265" s="9">
        <v>2021</v>
      </c>
      <c r="B265" s="9">
        <v>1127926</v>
      </c>
      <c r="C265" s="9" t="s">
        <v>967</v>
      </c>
    </row>
    <row r="266" spans="1:3" x14ac:dyDescent="0.2">
      <c r="A266" s="9">
        <v>2021</v>
      </c>
      <c r="B266" s="9">
        <v>1127927</v>
      </c>
      <c r="C266" s="9" t="s">
        <v>967</v>
      </c>
    </row>
    <row r="267" spans="1:3" x14ac:dyDescent="0.2">
      <c r="A267" s="9">
        <v>2021</v>
      </c>
      <c r="B267" s="9">
        <v>1319230</v>
      </c>
      <c r="C267" s="9" t="s">
        <v>967</v>
      </c>
    </row>
    <row r="268" spans="1:3" x14ac:dyDescent="0.2">
      <c r="A268" s="9">
        <v>2021</v>
      </c>
      <c r="B268" s="9">
        <v>1103692</v>
      </c>
      <c r="C268" s="9" t="s">
        <v>967</v>
      </c>
    </row>
    <row r="269" spans="1:3" x14ac:dyDescent="0.2">
      <c r="A269" s="9">
        <v>2021</v>
      </c>
      <c r="B269" s="9">
        <v>1127927</v>
      </c>
      <c r="C269" s="9" t="s">
        <v>967</v>
      </c>
    </row>
    <row r="270" spans="1:3" x14ac:dyDescent="0.2">
      <c r="A270" s="9">
        <v>2021</v>
      </c>
      <c r="B270" s="9">
        <v>1179970</v>
      </c>
      <c r="C270" s="9" t="s">
        <v>967</v>
      </c>
    </row>
    <row r="271" spans="1:3" x14ac:dyDescent="0.2">
      <c r="A271" s="9">
        <v>2021</v>
      </c>
      <c r="B271" s="9">
        <v>1179970</v>
      </c>
      <c r="C271" s="9" t="s">
        <v>967</v>
      </c>
    </row>
    <row r="272" spans="1:3" x14ac:dyDescent="0.2">
      <c r="A272" s="9">
        <v>2021</v>
      </c>
      <c r="B272" s="9">
        <v>1365444</v>
      </c>
      <c r="C272" s="9" t="s">
        <v>967</v>
      </c>
    </row>
    <row r="273" spans="1:3" x14ac:dyDescent="0.2">
      <c r="A273" s="9">
        <v>2021</v>
      </c>
      <c r="B273" s="9">
        <v>1179970</v>
      </c>
      <c r="C273" s="9" t="s">
        <v>967</v>
      </c>
    </row>
    <row r="274" spans="1:3" x14ac:dyDescent="0.2">
      <c r="A274" s="9">
        <v>2021</v>
      </c>
      <c r="B274" s="9">
        <v>1179970</v>
      </c>
      <c r="C274" s="9" t="s">
        <v>967</v>
      </c>
    </row>
    <row r="275" spans="1:3" x14ac:dyDescent="0.2">
      <c r="A275" s="9">
        <v>2021</v>
      </c>
      <c r="B275" s="9">
        <v>1308687</v>
      </c>
      <c r="C275" s="9" t="s">
        <v>967</v>
      </c>
    </row>
    <row r="276" spans="1:3" x14ac:dyDescent="0.2">
      <c r="A276" s="9">
        <v>2021</v>
      </c>
      <c r="B276" s="9">
        <v>1117076</v>
      </c>
      <c r="C276" s="9" t="s">
        <v>967</v>
      </c>
    </row>
    <row r="277" spans="1:3" x14ac:dyDescent="0.2">
      <c r="A277" s="9">
        <v>2021</v>
      </c>
      <c r="B277" s="9">
        <v>1365444</v>
      </c>
      <c r="C277" s="9" t="s">
        <v>967</v>
      </c>
    </row>
    <row r="278" spans="1:3" x14ac:dyDescent="0.2">
      <c r="A278" s="9">
        <v>2021</v>
      </c>
      <c r="B278" s="9">
        <v>1127924</v>
      </c>
      <c r="C278" s="9" t="s">
        <v>967</v>
      </c>
    </row>
    <row r="279" spans="1:3" x14ac:dyDescent="0.2">
      <c r="A279" s="9">
        <v>2021</v>
      </c>
      <c r="B279" s="9">
        <v>1179970</v>
      </c>
      <c r="C279" s="9" t="s">
        <v>967</v>
      </c>
    </row>
    <row r="280" spans="1:3" x14ac:dyDescent="0.2">
      <c r="A280" s="9">
        <v>2021</v>
      </c>
      <c r="B280" s="9">
        <v>1308687</v>
      </c>
      <c r="C280" s="9" t="s">
        <v>967</v>
      </c>
    </row>
    <row r="281" spans="1:3" x14ac:dyDescent="0.2">
      <c r="A281" s="9">
        <v>2021</v>
      </c>
      <c r="B281" s="9">
        <v>1103909</v>
      </c>
      <c r="C281" s="9" t="s">
        <v>967</v>
      </c>
    </row>
    <row r="282" spans="1:3" x14ac:dyDescent="0.2">
      <c r="A282" s="9">
        <v>2021</v>
      </c>
      <c r="B282" s="9">
        <v>1103692</v>
      </c>
      <c r="C282" s="9" t="s">
        <v>967</v>
      </c>
    </row>
    <row r="283" spans="1:3" x14ac:dyDescent="0.2">
      <c r="A283" s="9">
        <v>2021</v>
      </c>
      <c r="B283" s="9">
        <v>1103692</v>
      </c>
      <c r="C283" s="9" t="s">
        <v>967</v>
      </c>
    </row>
    <row r="284" spans="1:3" x14ac:dyDescent="0.2">
      <c r="A284" s="9">
        <v>2021</v>
      </c>
      <c r="B284" s="9">
        <v>123336</v>
      </c>
      <c r="C284" s="9" t="s">
        <v>967</v>
      </c>
    </row>
    <row r="285" spans="1:3" x14ac:dyDescent="0.2">
      <c r="A285" s="9">
        <v>2021</v>
      </c>
      <c r="B285" s="9">
        <v>1319230</v>
      </c>
      <c r="C285" s="9" t="s">
        <v>967</v>
      </c>
    </row>
    <row r="286" spans="1:3" x14ac:dyDescent="0.2">
      <c r="A286" s="9">
        <v>2021</v>
      </c>
      <c r="B286" s="9">
        <v>1179970</v>
      </c>
      <c r="C286" s="9" t="s">
        <v>967</v>
      </c>
    </row>
    <row r="287" spans="1:3" x14ac:dyDescent="0.2">
      <c r="A287" s="9">
        <v>2021</v>
      </c>
      <c r="B287" s="9">
        <v>1179970</v>
      </c>
      <c r="C287" s="9" t="s">
        <v>967</v>
      </c>
    </row>
    <row r="288" spans="1:3" x14ac:dyDescent="0.2">
      <c r="A288" s="9">
        <v>2021</v>
      </c>
      <c r="B288" s="9">
        <v>1127926</v>
      </c>
      <c r="C288" s="9" t="s">
        <v>967</v>
      </c>
    </row>
    <row r="289" spans="1:3" x14ac:dyDescent="0.2">
      <c r="A289" s="9">
        <v>2021</v>
      </c>
      <c r="B289" s="9">
        <v>1103692</v>
      </c>
      <c r="C289" s="9" t="s">
        <v>967</v>
      </c>
    </row>
    <row r="290" spans="1:3" x14ac:dyDescent="0.2">
      <c r="A290" s="9">
        <v>2021</v>
      </c>
      <c r="B290" s="9">
        <v>108730</v>
      </c>
      <c r="C290" s="9" t="s">
        <v>967</v>
      </c>
    </row>
    <row r="291" spans="1:3" x14ac:dyDescent="0.2">
      <c r="A291" s="9">
        <v>2021</v>
      </c>
      <c r="B291" s="9">
        <v>1179970</v>
      </c>
      <c r="C291" s="9" t="s">
        <v>967</v>
      </c>
    </row>
    <row r="292" spans="1:3" x14ac:dyDescent="0.2">
      <c r="A292" s="9">
        <v>2021</v>
      </c>
      <c r="B292" s="9">
        <v>1127924</v>
      </c>
      <c r="C292" s="9" t="s">
        <v>967</v>
      </c>
    </row>
    <row r="293" spans="1:3" x14ac:dyDescent="0.2">
      <c r="A293" s="9">
        <v>2021</v>
      </c>
      <c r="B293" s="9">
        <v>1103692</v>
      </c>
      <c r="C293" s="9" t="s">
        <v>967</v>
      </c>
    </row>
    <row r="294" spans="1:3" x14ac:dyDescent="0.2">
      <c r="A294" s="9">
        <v>2021</v>
      </c>
      <c r="B294" s="9">
        <v>1308687</v>
      </c>
      <c r="C294" s="9" t="s">
        <v>967</v>
      </c>
    </row>
    <row r="295" spans="1:3" x14ac:dyDescent="0.2">
      <c r="A295" s="9">
        <v>2021</v>
      </c>
      <c r="B295" s="9">
        <v>1319230</v>
      </c>
      <c r="C295" s="9" t="s">
        <v>967</v>
      </c>
    </row>
    <row r="296" spans="1:3" x14ac:dyDescent="0.2">
      <c r="A296" s="9">
        <v>2021</v>
      </c>
      <c r="B296" s="9">
        <v>1103692</v>
      </c>
      <c r="C296" s="9" t="s">
        <v>967</v>
      </c>
    </row>
    <row r="297" spans="1:3" x14ac:dyDescent="0.2">
      <c r="A297" s="9">
        <v>2021</v>
      </c>
      <c r="B297" s="9">
        <v>108730</v>
      </c>
      <c r="C297" s="9" t="s">
        <v>967</v>
      </c>
    </row>
    <row r="298" spans="1:3" x14ac:dyDescent="0.2">
      <c r="A298" s="9">
        <v>2021</v>
      </c>
      <c r="B298" s="9">
        <v>123336</v>
      </c>
      <c r="C298" s="9" t="s">
        <v>967</v>
      </c>
    </row>
    <row r="299" spans="1:3" x14ac:dyDescent="0.2">
      <c r="A299" s="9">
        <v>2021</v>
      </c>
      <c r="B299" s="9">
        <v>1308687</v>
      </c>
      <c r="C299" s="9" t="s">
        <v>967</v>
      </c>
    </row>
    <row r="300" spans="1:3" x14ac:dyDescent="0.2">
      <c r="A300" s="9">
        <v>2021</v>
      </c>
      <c r="B300" s="9">
        <v>1308687</v>
      </c>
      <c r="C300" s="9" t="s">
        <v>967</v>
      </c>
    </row>
    <row r="301" spans="1:3" x14ac:dyDescent="0.2">
      <c r="A301" s="9">
        <v>2021</v>
      </c>
      <c r="B301" s="9">
        <v>1127924</v>
      </c>
      <c r="C301" s="9" t="s">
        <v>967</v>
      </c>
    </row>
    <row r="302" spans="1:3" x14ac:dyDescent="0.2">
      <c r="A302" s="9">
        <v>2021</v>
      </c>
      <c r="B302" s="9">
        <v>1127926</v>
      </c>
      <c r="C302" s="9" t="s">
        <v>967</v>
      </c>
    </row>
    <row r="303" spans="1:3" x14ac:dyDescent="0.2">
      <c r="A303" s="9">
        <v>2021</v>
      </c>
      <c r="B303" s="9">
        <v>123336</v>
      </c>
      <c r="C303" s="9" t="s">
        <v>967</v>
      </c>
    </row>
    <row r="304" spans="1:3" x14ac:dyDescent="0.2">
      <c r="A304" s="9">
        <v>2021</v>
      </c>
      <c r="B304" s="9">
        <v>1117076</v>
      </c>
      <c r="C304" s="9" t="s">
        <v>967</v>
      </c>
    </row>
    <row r="305" spans="1:3" x14ac:dyDescent="0.2">
      <c r="A305" s="9">
        <v>2021</v>
      </c>
      <c r="B305" s="9">
        <v>1308687</v>
      </c>
      <c r="C305" s="9" t="s">
        <v>967</v>
      </c>
    </row>
    <row r="306" spans="1:3" x14ac:dyDescent="0.2">
      <c r="A306" s="9">
        <v>2021</v>
      </c>
      <c r="B306" s="9">
        <v>1127924</v>
      </c>
      <c r="C306" s="9" t="s">
        <v>967</v>
      </c>
    </row>
    <row r="307" spans="1:3" x14ac:dyDescent="0.2">
      <c r="A307" s="9">
        <v>2021</v>
      </c>
      <c r="B307" s="9">
        <v>1103909</v>
      </c>
      <c r="C307" s="9" t="s">
        <v>967</v>
      </c>
    </row>
    <row r="308" spans="1:3" x14ac:dyDescent="0.2">
      <c r="A308" s="9">
        <v>2021</v>
      </c>
      <c r="B308" s="9">
        <v>1103657</v>
      </c>
      <c r="C308" s="9" t="s">
        <v>967</v>
      </c>
    </row>
    <row r="309" spans="1:3" x14ac:dyDescent="0.2">
      <c r="A309" s="9">
        <v>2021</v>
      </c>
      <c r="B309" s="9">
        <v>1308687</v>
      </c>
      <c r="C309" s="9" t="s">
        <v>967</v>
      </c>
    </row>
    <row r="310" spans="1:3" x14ac:dyDescent="0.2">
      <c r="A310" s="9">
        <v>2021</v>
      </c>
      <c r="B310" s="9">
        <v>1103692</v>
      </c>
      <c r="C310" s="9" t="s">
        <v>967</v>
      </c>
    </row>
    <row r="311" spans="1:3" x14ac:dyDescent="0.2">
      <c r="A311" s="9">
        <v>2021</v>
      </c>
      <c r="B311" s="9">
        <v>108730</v>
      </c>
      <c r="C311" s="9" t="s">
        <v>967</v>
      </c>
    </row>
    <row r="312" spans="1:3" x14ac:dyDescent="0.2">
      <c r="A312" s="9">
        <v>2021</v>
      </c>
      <c r="B312" s="9">
        <v>108730</v>
      </c>
      <c r="C312" s="9" t="s">
        <v>967</v>
      </c>
    </row>
    <row r="313" spans="1:3" x14ac:dyDescent="0.2">
      <c r="A313" s="9">
        <v>2021</v>
      </c>
      <c r="B313" s="9">
        <v>1179970</v>
      </c>
      <c r="C313" s="9" t="s">
        <v>967</v>
      </c>
    </row>
    <row r="314" spans="1:3" x14ac:dyDescent="0.2">
      <c r="A314" s="9">
        <v>2021</v>
      </c>
      <c r="B314" s="9">
        <v>1308687</v>
      </c>
      <c r="C314" s="9" t="s">
        <v>967</v>
      </c>
    </row>
    <row r="315" spans="1:3" x14ac:dyDescent="0.2">
      <c r="A315" s="9">
        <v>2021</v>
      </c>
      <c r="B315" s="9">
        <v>123336</v>
      </c>
      <c r="C315" s="9" t="s">
        <v>967</v>
      </c>
    </row>
    <row r="316" spans="1:3" x14ac:dyDescent="0.2">
      <c r="A316" s="9">
        <v>2021</v>
      </c>
      <c r="B316" s="9">
        <v>1308687</v>
      </c>
      <c r="C316" s="9" t="s">
        <v>967</v>
      </c>
    </row>
    <row r="317" spans="1:3" x14ac:dyDescent="0.2">
      <c r="A317" s="9">
        <v>2021</v>
      </c>
      <c r="B317" s="9">
        <v>1117076</v>
      </c>
      <c r="C317" s="9" t="s">
        <v>967</v>
      </c>
    </row>
    <row r="318" spans="1:3" x14ac:dyDescent="0.2">
      <c r="A318" s="9">
        <v>2021</v>
      </c>
      <c r="B318" s="9">
        <v>123336</v>
      </c>
      <c r="C318" s="9" t="s">
        <v>967</v>
      </c>
    </row>
    <row r="319" spans="1:3" x14ac:dyDescent="0.2">
      <c r="A319" s="9">
        <v>2021</v>
      </c>
      <c r="B319" s="9">
        <v>1127924</v>
      </c>
      <c r="C319" s="9" t="s">
        <v>967</v>
      </c>
    </row>
    <row r="320" spans="1:3" x14ac:dyDescent="0.2">
      <c r="A320" s="9">
        <v>2021</v>
      </c>
      <c r="B320" s="9">
        <v>1117076</v>
      </c>
      <c r="C320" s="9" t="s">
        <v>967</v>
      </c>
    </row>
    <row r="321" spans="1:3" x14ac:dyDescent="0.2">
      <c r="A321" s="9">
        <v>2021</v>
      </c>
      <c r="B321" s="9">
        <v>1127926</v>
      </c>
      <c r="C321" s="9" t="s">
        <v>967</v>
      </c>
    </row>
    <row r="322" spans="1:3" x14ac:dyDescent="0.2">
      <c r="A322" s="9">
        <v>2021</v>
      </c>
      <c r="B322" s="9">
        <v>108730</v>
      </c>
      <c r="C322" s="9" t="s">
        <v>967</v>
      </c>
    </row>
    <row r="323" spans="1:3" x14ac:dyDescent="0.2">
      <c r="A323" s="9">
        <v>2021</v>
      </c>
      <c r="B323" s="9">
        <v>108730</v>
      </c>
      <c r="C323" s="9" t="s">
        <v>967</v>
      </c>
    </row>
    <row r="324" spans="1:3" x14ac:dyDescent="0.2">
      <c r="A324" s="9">
        <v>2021</v>
      </c>
      <c r="B324" s="9">
        <v>1179970</v>
      </c>
      <c r="C324" s="9" t="s">
        <v>967</v>
      </c>
    </row>
    <row r="325" spans="1:3" x14ac:dyDescent="0.2">
      <c r="A325" s="9">
        <v>2021</v>
      </c>
      <c r="B325" s="9">
        <v>1308687</v>
      </c>
      <c r="C325" s="9" t="s">
        <v>967</v>
      </c>
    </row>
    <row r="326" spans="1:3" x14ac:dyDescent="0.2">
      <c r="A326" s="9">
        <v>2021</v>
      </c>
      <c r="B326" s="9">
        <v>1179970</v>
      </c>
      <c r="C326" s="9" t="s">
        <v>967</v>
      </c>
    </row>
    <row r="327" spans="1:3" x14ac:dyDescent="0.2">
      <c r="A327" s="9">
        <v>2021</v>
      </c>
      <c r="B327" s="9">
        <v>1179970</v>
      </c>
      <c r="C327" s="9" t="s">
        <v>967</v>
      </c>
    </row>
    <row r="328" spans="1:3" x14ac:dyDescent="0.2">
      <c r="A328" s="9">
        <v>2021</v>
      </c>
      <c r="B328" s="9">
        <v>123336</v>
      </c>
      <c r="C328" s="9" t="s">
        <v>967</v>
      </c>
    </row>
    <row r="329" spans="1:3" x14ac:dyDescent="0.2">
      <c r="A329" s="9">
        <v>2021</v>
      </c>
      <c r="B329" s="9">
        <v>1308687</v>
      </c>
      <c r="C329" s="9" t="s">
        <v>967</v>
      </c>
    </row>
    <row r="330" spans="1:3" x14ac:dyDescent="0.2">
      <c r="A330" s="9">
        <v>2021</v>
      </c>
      <c r="B330" s="9">
        <v>1127924</v>
      </c>
      <c r="C330" s="9" t="s">
        <v>967</v>
      </c>
    </row>
    <row r="331" spans="1:3" x14ac:dyDescent="0.2">
      <c r="A331" s="9">
        <v>2021</v>
      </c>
      <c r="B331" s="9">
        <v>1308687</v>
      </c>
      <c r="C331" s="9" t="s">
        <v>967</v>
      </c>
    </row>
    <row r="332" spans="1:3" x14ac:dyDescent="0.2">
      <c r="A332" s="9">
        <v>2021</v>
      </c>
      <c r="B332" s="9">
        <v>1308687</v>
      </c>
      <c r="C332" s="9" t="s">
        <v>967</v>
      </c>
    </row>
    <row r="333" spans="1:3" x14ac:dyDescent="0.2">
      <c r="A333" s="9">
        <v>2021</v>
      </c>
      <c r="B333" s="9">
        <v>1308687</v>
      </c>
      <c r="C333" s="9" t="s">
        <v>967</v>
      </c>
    </row>
    <row r="334" spans="1:3" x14ac:dyDescent="0.2">
      <c r="A334" s="9">
        <v>2021</v>
      </c>
      <c r="B334" s="9">
        <v>1308687</v>
      </c>
      <c r="C334" s="9" t="s">
        <v>967</v>
      </c>
    </row>
    <row r="335" spans="1:3" x14ac:dyDescent="0.2">
      <c r="A335" s="9">
        <v>2021</v>
      </c>
      <c r="B335" s="9">
        <v>1127924</v>
      </c>
      <c r="C335" s="9" t="s">
        <v>967</v>
      </c>
    </row>
    <row r="336" spans="1:3" x14ac:dyDescent="0.2">
      <c r="A336" s="9">
        <v>2021</v>
      </c>
      <c r="B336" s="9">
        <v>1103692</v>
      </c>
      <c r="C336" s="9" t="s">
        <v>967</v>
      </c>
    </row>
    <row r="337" spans="1:3" x14ac:dyDescent="0.2">
      <c r="A337" s="9">
        <v>2021</v>
      </c>
      <c r="B337" s="9">
        <v>1127927</v>
      </c>
      <c r="C337" s="9" t="s">
        <v>967</v>
      </c>
    </row>
    <row r="338" spans="1:3" x14ac:dyDescent="0.2">
      <c r="A338" s="9">
        <v>2021</v>
      </c>
      <c r="B338" s="9">
        <v>108730</v>
      </c>
      <c r="C338" s="9" t="s">
        <v>967</v>
      </c>
    </row>
    <row r="339" spans="1:3" x14ac:dyDescent="0.2">
      <c r="A339" s="9">
        <v>2021</v>
      </c>
      <c r="B339" s="9">
        <v>1103657</v>
      </c>
      <c r="C339" s="9" t="s">
        <v>967</v>
      </c>
    </row>
    <row r="340" spans="1:3" x14ac:dyDescent="0.2">
      <c r="A340" s="9">
        <v>2021</v>
      </c>
      <c r="B340" s="9">
        <v>1308687</v>
      </c>
      <c r="C340" s="9" t="s">
        <v>967</v>
      </c>
    </row>
    <row r="341" spans="1:3" x14ac:dyDescent="0.2">
      <c r="A341" s="9">
        <v>2021</v>
      </c>
      <c r="B341" s="9">
        <v>1127924</v>
      </c>
      <c r="C341" s="9" t="s">
        <v>967</v>
      </c>
    </row>
    <row r="342" spans="1:3" x14ac:dyDescent="0.2">
      <c r="A342" s="9">
        <v>2021</v>
      </c>
      <c r="B342" s="9">
        <v>1319230</v>
      </c>
      <c r="C342" s="9" t="s">
        <v>967</v>
      </c>
    </row>
    <row r="343" spans="1:3" x14ac:dyDescent="0.2">
      <c r="A343" s="9">
        <v>2021</v>
      </c>
      <c r="B343" s="9">
        <v>1127926</v>
      </c>
      <c r="C343" s="9" t="s">
        <v>967</v>
      </c>
    </row>
    <row r="344" spans="1:3" x14ac:dyDescent="0.2">
      <c r="A344" s="9">
        <v>2021</v>
      </c>
      <c r="B344" s="9">
        <v>1179970</v>
      </c>
      <c r="C344" s="9" t="s">
        <v>967</v>
      </c>
    </row>
    <row r="345" spans="1:3" x14ac:dyDescent="0.2">
      <c r="A345" s="9">
        <v>2021</v>
      </c>
      <c r="B345" s="9">
        <v>1103657</v>
      </c>
      <c r="C345" s="9" t="s">
        <v>967</v>
      </c>
    </row>
    <row r="346" spans="1:3" x14ac:dyDescent="0.2">
      <c r="A346" s="9">
        <v>2021</v>
      </c>
      <c r="B346" s="9">
        <v>1127927</v>
      </c>
      <c r="C346" s="9" t="s">
        <v>967</v>
      </c>
    </row>
    <row r="347" spans="1:3" x14ac:dyDescent="0.2">
      <c r="A347" s="9">
        <v>2021</v>
      </c>
      <c r="B347" s="9">
        <v>1179970</v>
      </c>
      <c r="C347" s="9" t="s">
        <v>967</v>
      </c>
    </row>
    <row r="348" spans="1:3" x14ac:dyDescent="0.2">
      <c r="A348" s="9">
        <v>2021</v>
      </c>
      <c r="B348" s="9">
        <v>108730</v>
      </c>
      <c r="C348" s="9" t="s">
        <v>967</v>
      </c>
    </row>
    <row r="349" spans="1:3" x14ac:dyDescent="0.2">
      <c r="A349" s="9">
        <v>2021</v>
      </c>
      <c r="B349" s="9">
        <v>1127926</v>
      </c>
      <c r="C349" s="9" t="s">
        <v>967</v>
      </c>
    </row>
    <row r="350" spans="1:3" x14ac:dyDescent="0.2">
      <c r="A350" s="9">
        <v>2021</v>
      </c>
      <c r="B350" s="9">
        <v>1365444</v>
      </c>
      <c r="C350" s="9" t="s">
        <v>967</v>
      </c>
    </row>
    <row r="351" spans="1:3" x14ac:dyDescent="0.2">
      <c r="A351" s="9">
        <v>2021</v>
      </c>
      <c r="B351" s="9">
        <v>1127926</v>
      </c>
      <c r="C351" s="9" t="s">
        <v>967</v>
      </c>
    </row>
    <row r="352" spans="1:3" x14ac:dyDescent="0.2">
      <c r="A352" s="9">
        <v>2021</v>
      </c>
      <c r="B352" s="9">
        <v>1179970</v>
      </c>
      <c r="C352" s="9" t="s">
        <v>967</v>
      </c>
    </row>
    <row r="353" spans="1:3" x14ac:dyDescent="0.2">
      <c r="A353" s="9">
        <v>2021</v>
      </c>
      <c r="B353" s="9">
        <v>108730</v>
      </c>
      <c r="C353" s="9" t="s">
        <v>967</v>
      </c>
    </row>
    <row r="354" spans="1:3" x14ac:dyDescent="0.2">
      <c r="A354" s="9">
        <v>2021</v>
      </c>
      <c r="B354" s="9">
        <v>1319230</v>
      </c>
      <c r="C354" s="9" t="s">
        <v>967</v>
      </c>
    </row>
    <row r="355" spans="1:3" x14ac:dyDescent="0.2">
      <c r="A355" s="9">
        <v>2021</v>
      </c>
      <c r="B355" s="9">
        <v>1179970</v>
      </c>
      <c r="C355" s="9" t="s">
        <v>967</v>
      </c>
    </row>
    <row r="356" spans="1:3" x14ac:dyDescent="0.2">
      <c r="A356" s="9">
        <v>2021</v>
      </c>
      <c r="B356" s="9">
        <v>1308687</v>
      </c>
      <c r="C356" s="9" t="s">
        <v>967</v>
      </c>
    </row>
    <row r="357" spans="1:3" x14ac:dyDescent="0.2">
      <c r="A357" s="9">
        <v>2021</v>
      </c>
      <c r="B357" s="9">
        <v>1365444</v>
      </c>
      <c r="C357" s="9" t="s">
        <v>967</v>
      </c>
    </row>
    <row r="358" spans="1:3" x14ac:dyDescent="0.2">
      <c r="A358" s="9">
        <v>2021</v>
      </c>
      <c r="B358" s="9">
        <v>1117076</v>
      </c>
      <c r="C358" s="9" t="s">
        <v>967</v>
      </c>
    </row>
    <row r="359" spans="1:3" x14ac:dyDescent="0.2">
      <c r="A359" s="9">
        <v>2021</v>
      </c>
      <c r="B359" s="9">
        <v>1179970</v>
      </c>
      <c r="C359" s="9" t="s">
        <v>967</v>
      </c>
    </row>
    <row r="360" spans="1:3" x14ac:dyDescent="0.2">
      <c r="A360" s="9">
        <v>2021</v>
      </c>
      <c r="B360" s="9">
        <v>1127927</v>
      </c>
      <c r="C360" s="9" t="s">
        <v>967</v>
      </c>
    </row>
    <row r="361" spans="1:3" x14ac:dyDescent="0.2">
      <c r="A361" s="9">
        <v>2021</v>
      </c>
      <c r="B361" s="9">
        <v>1319230</v>
      </c>
      <c r="C361" s="9" t="s">
        <v>967</v>
      </c>
    </row>
    <row r="362" spans="1:3" x14ac:dyDescent="0.2">
      <c r="A362" s="9">
        <v>2021</v>
      </c>
      <c r="B362" s="9">
        <v>1179970</v>
      </c>
      <c r="C362" s="9" t="s">
        <v>967</v>
      </c>
    </row>
    <row r="363" spans="1:3" x14ac:dyDescent="0.2">
      <c r="A363" s="9">
        <v>2021</v>
      </c>
      <c r="B363" s="9">
        <v>1308687</v>
      </c>
      <c r="C363" s="9" t="s">
        <v>967</v>
      </c>
    </row>
    <row r="364" spans="1:3" x14ac:dyDescent="0.2">
      <c r="A364" s="9">
        <v>2021</v>
      </c>
      <c r="B364" s="9">
        <v>108730</v>
      </c>
      <c r="C364" s="9" t="s">
        <v>967</v>
      </c>
    </row>
    <row r="365" spans="1:3" x14ac:dyDescent="0.2">
      <c r="A365" s="9">
        <v>2021</v>
      </c>
      <c r="B365" s="9">
        <v>108730</v>
      </c>
      <c r="C365" s="9" t="s">
        <v>967</v>
      </c>
    </row>
    <row r="366" spans="1:3" x14ac:dyDescent="0.2">
      <c r="A366" s="9">
        <v>2021</v>
      </c>
      <c r="B366" s="9">
        <v>1127926</v>
      </c>
      <c r="C366" s="9" t="s">
        <v>967</v>
      </c>
    </row>
    <row r="367" spans="1:3" x14ac:dyDescent="0.2">
      <c r="A367" s="9">
        <v>2021</v>
      </c>
      <c r="B367" s="9">
        <v>108730</v>
      </c>
      <c r="C367" s="9" t="s">
        <v>967</v>
      </c>
    </row>
    <row r="368" spans="1:3" x14ac:dyDescent="0.2">
      <c r="A368" s="9">
        <v>2021</v>
      </c>
      <c r="B368" s="9">
        <v>1179970</v>
      </c>
      <c r="C368" s="9" t="s">
        <v>967</v>
      </c>
    </row>
    <row r="369" spans="1:3" x14ac:dyDescent="0.2">
      <c r="A369" s="9">
        <v>2021</v>
      </c>
      <c r="B369" s="9">
        <v>1179970</v>
      </c>
      <c r="C369" s="9" t="s">
        <v>967</v>
      </c>
    </row>
    <row r="370" spans="1:3" x14ac:dyDescent="0.2">
      <c r="A370" s="9">
        <v>2021</v>
      </c>
      <c r="B370" s="9">
        <v>1179970</v>
      </c>
      <c r="C370" s="9" t="s">
        <v>967</v>
      </c>
    </row>
    <row r="371" spans="1:3" x14ac:dyDescent="0.2">
      <c r="A371" s="9">
        <v>2021</v>
      </c>
      <c r="B371" s="9">
        <v>1179970</v>
      </c>
      <c r="C371" s="9" t="s">
        <v>967</v>
      </c>
    </row>
    <row r="372" spans="1:3" x14ac:dyDescent="0.2">
      <c r="A372" s="9">
        <v>2021</v>
      </c>
      <c r="B372" s="9">
        <v>1179970</v>
      </c>
      <c r="C372" s="9" t="s">
        <v>967</v>
      </c>
    </row>
    <row r="373" spans="1:3" x14ac:dyDescent="0.2">
      <c r="A373" s="9">
        <v>2021</v>
      </c>
      <c r="B373" s="9">
        <v>108730</v>
      </c>
      <c r="C373" s="9" t="s">
        <v>967</v>
      </c>
    </row>
    <row r="374" spans="1:3" x14ac:dyDescent="0.2">
      <c r="A374" s="9">
        <v>2021</v>
      </c>
      <c r="B374" s="9">
        <v>1127926</v>
      </c>
      <c r="C374" s="9" t="s">
        <v>967</v>
      </c>
    </row>
    <row r="375" spans="1:3" x14ac:dyDescent="0.2">
      <c r="A375" s="9">
        <v>2021</v>
      </c>
      <c r="B375" s="9">
        <v>1308687</v>
      </c>
      <c r="C375" s="9" t="s">
        <v>967</v>
      </c>
    </row>
    <row r="376" spans="1:3" x14ac:dyDescent="0.2">
      <c r="A376" s="9">
        <v>2021</v>
      </c>
      <c r="B376" s="9">
        <v>1103657</v>
      </c>
      <c r="C376" s="9" t="s">
        <v>967</v>
      </c>
    </row>
    <row r="377" spans="1:3" x14ac:dyDescent="0.2">
      <c r="A377" s="9">
        <v>2021</v>
      </c>
      <c r="B377" s="9">
        <v>1179970</v>
      </c>
      <c r="C377" s="9" t="s">
        <v>967</v>
      </c>
    </row>
    <row r="378" spans="1:3" x14ac:dyDescent="0.2">
      <c r="A378" s="9">
        <v>2021</v>
      </c>
      <c r="B378" s="9">
        <v>108730</v>
      </c>
      <c r="C378" s="9" t="s">
        <v>967</v>
      </c>
    </row>
    <row r="379" spans="1:3" x14ac:dyDescent="0.2">
      <c r="A379" s="9">
        <v>2021</v>
      </c>
      <c r="B379" s="9">
        <v>1103909</v>
      </c>
      <c r="C379" s="9" t="s">
        <v>967</v>
      </c>
    </row>
    <row r="380" spans="1:3" x14ac:dyDescent="0.2">
      <c r="A380" s="9">
        <v>2021</v>
      </c>
      <c r="B380" s="9">
        <v>1308687</v>
      </c>
      <c r="C380" s="9" t="s">
        <v>967</v>
      </c>
    </row>
    <row r="381" spans="1:3" x14ac:dyDescent="0.2">
      <c r="A381" s="9">
        <v>2021</v>
      </c>
      <c r="B381" s="9">
        <v>1127927</v>
      </c>
      <c r="C381" s="9" t="s">
        <v>967</v>
      </c>
    </row>
    <row r="382" spans="1:3" x14ac:dyDescent="0.2">
      <c r="A382" s="9">
        <v>2021</v>
      </c>
      <c r="B382" s="9">
        <v>1308687</v>
      </c>
      <c r="C382" s="9" t="s">
        <v>967</v>
      </c>
    </row>
    <row r="383" spans="1:3" x14ac:dyDescent="0.2">
      <c r="A383" s="9">
        <v>2021</v>
      </c>
      <c r="B383" s="9">
        <v>1127926</v>
      </c>
      <c r="C383" s="9" t="s">
        <v>967</v>
      </c>
    </row>
    <row r="384" spans="1:3" x14ac:dyDescent="0.2">
      <c r="A384" s="9">
        <v>2021</v>
      </c>
      <c r="B384" s="9">
        <v>1179970</v>
      </c>
      <c r="C384" s="9" t="s">
        <v>967</v>
      </c>
    </row>
    <row r="385" spans="1:3" x14ac:dyDescent="0.2">
      <c r="A385" s="9">
        <v>2021</v>
      </c>
      <c r="B385" s="9">
        <v>1179970</v>
      </c>
      <c r="C385" s="9" t="s">
        <v>967</v>
      </c>
    </row>
    <row r="386" spans="1:3" x14ac:dyDescent="0.2">
      <c r="A386" s="9">
        <v>2021</v>
      </c>
      <c r="B386" s="9">
        <v>1319230</v>
      </c>
      <c r="C386" s="9" t="s">
        <v>967</v>
      </c>
    </row>
    <row r="387" spans="1:3" x14ac:dyDescent="0.2">
      <c r="A387" s="9">
        <v>2021</v>
      </c>
      <c r="B387" s="9">
        <v>108730</v>
      </c>
      <c r="C387" s="9" t="s">
        <v>967</v>
      </c>
    </row>
    <row r="388" spans="1:3" x14ac:dyDescent="0.2">
      <c r="A388" s="9">
        <v>2021</v>
      </c>
      <c r="B388" s="9">
        <v>1127926</v>
      </c>
      <c r="C388" s="9" t="s">
        <v>967</v>
      </c>
    </row>
    <row r="389" spans="1:3" x14ac:dyDescent="0.2">
      <c r="A389" s="9">
        <v>2021</v>
      </c>
      <c r="B389" s="9">
        <v>1179970</v>
      </c>
      <c r="C389" s="9" t="s">
        <v>967</v>
      </c>
    </row>
    <row r="390" spans="1:3" x14ac:dyDescent="0.2">
      <c r="A390" s="9">
        <v>2021</v>
      </c>
      <c r="B390" s="9">
        <v>1127926</v>
      </c>
      <c r="C390" s="9" t="s">
        <v>967</v>
      </c>
    </row>
    <row r="391" spans="1:3" x14ac:dyDescent="0.2">
      <c r="A391" s="9">
        <v>2021</v>
      </c>
      <c r="B391" s="9">
        <v>1179970</v>
      </c>
      <c r="C391" s="9" t="s">
        <v>967</v>
      </c>
    </row>
    <row r="392" spans="1:3" x14ac:dyDescent="0.2">
      <c r="A392" s="9">
        <v>2021</v>
      </c>
      <c r="B392" s="9">
        <v>1127926</v>
      </c>
      <c r="C392" s="9" t="s">
        <v>967</v>
      </c>
    </row>
    <row r="393" spans="1:3" x14ac:dyDescent="0.2">
      <c r="A393" s="9">
        <v>2021</v>
      </c>
      <c r="B393" s="9">
        <v>1308687</v>
      </c>
      <c r="C393" s="9" t="s">
        <v>967</v>
      </c>
    </row>
    <row r="394" spans="1:3" x14ac:dyDescent="0.2">
      <c r="A394" s="9">
        <v>2021</v>
      </c>
      <c r="B394" s="9">
        <v>1127926</v>
      </c>
      <c r="C394" s="9" t="s">
        <v>967</v>
      </c>
    </row>
    <row r="395" spans="1:3" x14ac:dyDescent="0.2">
      <c r="A395" s="9">
        <v>2021</v>
      </c>
      <c r="B395" s="9">
        <v>1365444</v>
      </c>
      <c r="C395" s="9" t="s">
        <v>967</v>
      </c>
    </row>
    <row r="396" spans="1:3" x14ac:dyDescent="0.2">
      <c r="A396" s="9">
        <v>2021</v>
      </c>
      <c r="B396" s="9">
        <v>1103909</v>
      </c>
      <c r="C396" s="9" t="s">
        <v>967</v>
      </c>
    </row>
    <row r="397" spans="1:3" x14ac:dyDescent="0.2">
      <c r="A397" s="9">
        <v>2021</v>
      </c>
      <c r="B397" s="9">
        <v>1179970</v>
      </c>
      <c r="C397" s="9" t="s">
        <v>967</v>
      </c>
    </row>
    <row r="398" spans="1:3" x14ac:dyDescent="0.2">
      <c r="A398" s="9">
        <v>2021</v>
      </c>
      <c r="B398" s="9">
        <v>1103692</v>
      </c>
      <c r="C398" s="9" t="s">
        <v>967</v>
      </c>
    </row>
    <row r="399" spans="1:3" x14ac:dyDescent="0.2">
      <c r="A399" s="9">
        <v>2021</v>
      </c>
      <c r="B399" s="9">
        <v>1179970</v>
      </c>
      <c r="C399" s="9" t="s">
        <v>967</v>
      </c>
    </row>
    <row r="400" spans="1:3" x14ac:dyDescent="0.2">
      <c r="A400" s="9">
        <v>2021</v>
      </c>
      <c r="B400" s="9">
        <v>1127924</v>
      </c>
      <c r="C400" s="9" t="s">
        <v>967</v>
      </c>
    </row>
    <row r="401" spans="1:3" x14ac:dyDescent="0.2">
      <c r="A401" s="9">
        <v>2021</v>
      </c>
      <c r="B401" s="9">
        <v>1179970</v>
      </c>
      <c r="C401" s="9" t="s">
        <v>967</v>
      </c>
    </row>
    <row r="402" spans="1:3" x14ac:dyDescent="0.2">
      <c r="A402" s="9">
        <v>2021</v>
      </c>
      <c r="B402" s="9">
        <v>1127927</v>
      </c>
      <c r="C402" s="9" t="s">
        <v>967</v>
      </c>
    </row>
    <row r="403" spans="1:3" x14ac:dyDescent="0.2">
      <c r="A403" s="9">
        <v>2021</v>
      </c>
      <c r="B403" s="9">
        <v>108730</v>
      </c>
      <c r="C403" s="9" t="s">
        <v>967</v>
      </c>
    </row>
    <row r="404" spans="1:3" x14ac:dyDescent="0.2">
      <c r="A404" s="9">
        <v>2021</v>
      </c>
      <c r="B404" s="9">
        <v>1127926</v>
      </c>
      <c r="C404" s="9" t="s">
        <v>967</v>
      </c>
    </row>
    <row r="405" spans="1:3" x14ac:dyDescent="0.2">
      <c r="A405" s="9">
        <v>2021</v>
      </c>
      <c r="B405" s="9">
        <v>1179970</v>
      </c>
      <c r="C405" s="9" t="s">
        <v>967</v>
      </c>
    </row>
    <row r="406" spans="1:3" x14ac:dyDescent="0.2">
      <c r="A406" s="9">
        <v>2021</v>
      </c>
      <c r="B406" s="9">
        <v>108730</v>
      </c>
      <c r="C406" s="9" t="s">
        <v>967</v>
      </c>
    </row>
    <row r="407" spans="1:3" x14ac:dyDescent="0.2">
      <c r="A407" s="9">
        <v>2021</v>
      </c>
      <c r="B407" s="9">
        <v>108730</v>
      </c>
      <c r="C407" s="9" t="s">
        <v>967</v>
      </c>
    </row>
    <row r="408" spans="1:3" x14ac:dyDescent="0.2">
      <c r="A408" s="9">
        <v>2021</v>
      </c>
      <c r="B408" s="9">
        <v>108730</v>
      </c>
      <c r="C408" s="9" t="s">
        <v>967</v>
      </c>
    </row>
    <row r="409" spans="1:3" x14ac:dyDescent="0.2">
      <c r="A409" s="9">
        <v>2021</v>
      </c>
      <c r="B409" s="9">
        <v>1127926</v>
      </c>
      <c r="C409" s="9" t="s">
        <v>967</v>
      </c>
    </row>
    <row r="410" spans="1:3" x14ac:dyDescent="0.2">
      <c r="A410" s="9">
        <v>2021</v>
      </c>
      <c r="B410" s="9">
        <v>1365444</v>
      </c>
      <c r="C410" s="9" t="s">
        <v>967</v>
      </c>
    </row>
    <row r="411" spans="1:3" x14ac:dyDescent="0.2">
      <c r="A411" s="9">
        <v>2021</v>
      </c>
      <c r="B411" s="9">
        <v>108730</v>
      </c>
      <c r="C411" s="9" t="s">
        <v>967</v>
      </c>
    </row>
    <row r="412" spans="1:3" x14ac:dyDescent="0.2">
      <c r="A412" s="9">
        <v>2021</v>
      </c>
      <c r="B412" s="9">
        <v>108730</v>
      </c>
      <c r="C412" s="9" t="s">
        <v>967</v>
      </c>
    </row>
    <row r="413" spans="1:3" x14ac:dyDescent="0.2">
      <c r="A413" s="9">
        <v>2021</v>
      </c>
      <c r="B413" s="9">
        <v>1179970</v>
      </c>
      <c r="C413" s="9" t="s">
        <v>967</v>
      </c>
    </row>
    <row r="414" spans="1:3" x14ac:dyDescent="0.2">
      <c r="A414" s="9">
        <v>2021</v>
      </c>
      <c r="B414" s="9">
        <v>1127926</v>
      </c>
      <c r="C414" s="9" t="s">
        <v>967</v>
      </c>
    </row>
    <row r="415" spans="1:3" x14ac:dyDescent="0.2">
      <c r="A415" s="9">
        <v>2021</v>
      </c>
      <c r="B415" s="9">
        <v>1103657</v>
      </c>
      <c r="C415" s="9" t="s">
        <v>967</v>
      </c>
    </row>
    <row r="416" spans="1:3" x14ac:dyDescent="0.2">
      <c r="A416" s="9">
        <v>2021</v>
      </c>
      <c r="B416" s="9">
        <v>1179970</v>
      </c>
      <c r="C416" s="9" t="s">
        <v>967</v>
      </c>
    </row>
    <row r="417" spans="1:3" x14ac:dyDescent="0.2">
      <c r="A417" s="9">
        <v>2021</v>
      </c>
      <c r="B417" s="9">
        <v>1308687</v>
      </c>
      <c r="C417" s="9" t="s">
        <v>967</v>
      </c>
    </row>
    <row r="418" spans="1:3" x14ac:dyDescent="0.2">
      <c r="A418" s="9">
        <v>2021</v>
      </c>
      <c r="B418" s="9">
        <v>1179970</v>
      </c>
      <c r="C418" s="9" t="s">
        <v>967</v>
      </c>
    </row>
    <row r="419" spans="1:3" x14ac:dyDescent="0.2">
      <c r="A419" s="9">
        <v>2021</v>
      </c>
      <c r="B419" s="9">
        <v>1179970</v>
      </c>
      <c r="C419" s="9" t="s">
        <v>967</v>
      </c>
    </row>
    <row r="420" spans="1:3" x14ac:dyDescent="0.2">
      <c r="A420" s="9">
        <v>2021</v>
      </c>
      <c r="B420" s="9">
        <v>108730</v>
      </c>
      <c r="C420" s="9" t="s">
        <v>967</v>
      </c>
    </row>
    <row r="421" spans="1:3" x14ac:dyDescent="0.2">
      <c r="A421" s="9">
        <v>2021</v>
      </c>
      <c r="B421" s="9">
        <v>1319230</v>
      </c>
      <c r="C421" s="9" t="s">
        <v>967</v>
      </c>
    </row>
    <row r="422" spans="1:3" x14ac:dyDescent="0.2">
      <c r="A422" s="9">
        <v>2021</v>
      </c>
      <c r="B422" s="9">
        <v>1127927</v>
      </c>
      <c r="C422" s="9" t="s">
        <v>967</v>
      </c>
    </row>
    <row r="423" spans="1:3" x14ac:dyDescent="0.2">
      <c r="A423" s="9">
        <v>2021</v>
      </c>
      <c r="B423" s="9">
        <v>1103909</v>
      </c>
      <c r="C423" s="9" t="s">
        <v>967</v>
      </c>
    </row>
    <row r="424" spans="1:3" x14ac:dyDescent="0.2">
      <c r="A424" s="9">
        <v>2021</v>
      </c>
      <c r="B424" s="9">
        <v>1127924</v>
      </c>
      <c r="C424" s="9" t="s">
        <v>967</v>
      </c>
    </row>
    <row r="425" spans="1:3" x14ac:dyDescent="0.2">
      <c r="A425" s="9">
        <v>2021</v>
      </c>
      <c r="B425" s="9">
        <v>1127924</v>
      </c>
      <c r="C425" s="9" t="s">
        <v>967</v>
      </c>
    </row>
    <row r="426" spans="1:3" x14ac:dyDescent="0.2">
      <c r="A426" s="9">
        <v>2021</v>
      </c>
      <c r="B426" s="9">
        <v>1103692</v>
      </c>
      <c r="C426" s="9" t="s">
        <v>967</v>
      </c>
    </row>
    <row r="427" spans="1:3" x14ac:dyDescent="0.2">
      <c r="A427" s="9">
        <v>2021</v>
      </c>
      <c r="B427" s="9">
        <v>1103692</v>
      </c>
      <c r="C427" s="9" t="s">
        <v>967</v>
      </c>
    </row>
    <row r="428" spans="1:3" x14ac:dyDescent="0.2">
      <c r="A428" s="9">
        <v>2021</v>
      </c>
      <c r="B428" s="9">
        <v>1365444</v>
      </c>
      <c r="C428" s="9" t="s">
        <v>967</v>
      </c>
    </row>
    <row r="429" spans="1:3" x14ac:dyDescent="0.2">
      <c r="A429" s="9">
        <v>2021</v>
      </c>
      <c r="B429" s="9">
        <v>1365444</v>
      </c>
      <c r="C429" s="9" t="s">
        <v>967</v>
      </c>
    </row>
    <row r="430" spans="1:3" x14ac:dyDescent="0.2">
      <c r="A430" s="9">
        <v>2021</v>
      </c>
      <c r="B430" s="9">
        <v>1179970</v>
      </c>
      <c r="C430" s="9" t="s">
        <v>967</v>
      </c>
    </row>
    <row r="431" spans="1:3" x14ac:dyDescent="0.2">
      <c r="A431" s="9">
        <v>2021</v>
      </c>
      <c r="B431" s="9">
        <v>1179970</v>
      </c>
      <c r="C431" s="9" t="s">
        <v>967</v>
      </c>
    </row>
    <row r="432" spans="1:3" x14ac:dyDescent="0.2">
      <c r="A432" s="9">
        <v>2021</v>
      </c>
      <c r="B432" s="9">
        <v>1179970</v>
      </c>
      <c r="C432" s="9" t="s">
        <v>967</v>
      </c>
    </row>
    <row r="433" spans="1:3" x14ac:dyDescent="0.2">
      <c r="A433" s="9">
        <v>2021</v>
      </c>
      <c r="B433" s="9">
        <v>1179970</v>
      </c>
      <c r="C433" s="9" t="s">
        <v>967</v>
      </c>
    </row>
    <row r="434" spans="1:3" x14ac:dyDescent="0.2">
      <c r="A434" s="9">
        <v>2021</v>
      </c>
      <c r="B434" s="9">
        <v>108730</v>
      </c>
      <c r="C434" s="9" t="s">
        <v>967</v>
      </c>
    </row>
    <row r="435" spans="1:3" x14ac:dyDescent="0.2">
      <c r="A435" s="9">
        <v>2021</v>
      </c>
      <c r="B435" s="9">
        <v>108730</v>
      </c>
      <c r="C435" s="9" t="s">
        <v>967</v>
      </c>
    </row>
    <row r="436" spans="1:3" x14ac:dyDescent="0.2">
      <c r="A436" s="9">
        <v>2021</v>
      </c>
      <c r="B436" s="9">
        <v>108730</v>
      </c>
      <c r="C436" s="9" t="s">
        <v>967</v>
      </c>
    </row>
    <row r="437" spans="1:3" x14ac:dyDescent="0.2">
      <c r="A437" s="9">
        <v>2021</v>
      </c>
      <c r="B437" s="9">
        <v>108730</v>
      </c>
      <c r="C437" s="9" t="s">
        <v>967</v>
      </c>
    </row>
    <row r="438" spans="1:3" x14ac:dyDescent="0.2">
      <c r="A438" s="9">
        <v>2021</v>
      </c>
      <c r="B438" s="9">
        <v>1179970</v>
      </c>
      <c r="C438" s="9" t="s">
        <v>967</v>
      </c>
    </row>
    <row r="439" spans="1:3" x14ac:dyDescent="0.2">
      <c r="A439" s="9">
        <v>2021</v>
      </c>
      <c r="B439" s="9">
        <v>1308687</v>
      </c>
      <c r="C439" s="9" t="s">
        <v>967</v>
      </c>
    </row>
    <row r="440" spans="1:3" x14ac:dyDescent="0.2">
      <c r="A440" s="9">
        <v>2021</v>
      </c>
      <c r="B440" s="9">
        <v>123336</v>
      </c>
      <c r="C440" s="9" t="s">
        <v>967</v>
      </c>
    </row>
    <row r="441" spans="1:3" x14ac:dyDescent="0.2">
      <c r="A441" s="9">
        <v>2021</v>
      </c>
      <c r="B441" s="9">
        <v>123336</v>
      </c>
      <c r="C441" s="9" t="s">
        <v>967</v>
      </c>
    </row>
    <row r="442" spans="1:3" x14ac:dyDescent="0.2">
      <c r="A442" s="9">
        <v>2021</v>
      </c>
      <c r="B442" s="9">
        <v>123336</v>
      </c>
      <c r="C442" s="9" t="s">
        <v>967</v>
      </c>
    </row>
    <row r="443" spans="1:3" x14ac:dyDescent="0.2">
      <c r="A443" s="9">
        <v>2021</v>
      </c>
      <c r="B443" s="9">
        <v>123336</v>
      </c>
      <c r="C443" s="9" t="s">
        <v>967</v>
      </c>
    </row>
    <row r="444" spans="1:3" x14ac:dyDescent="0.2">
      <c r="A444" s="9">
        <v>2021</v>
      </c>
      <c r="B444" s="9">
        <v>123336</v>
      </c>
      <c r="C444" s="9" t="s">
        <v>967</v>
      </c>
    </row>
    <row r="445" spans="1:3" x14ac:dyDescent="0.2">
      <c r="A445" s="9">
        <v>2021</v>
      </c>
      <c r="B445" s="9">
        <v>123336</v>
      </c>
      <c r="C445" s="9" t="s">
        <v>967</v>
      </c>
    </row>
    <row r="446" spans="1:3" x14ac:dyDescent="0.2">
      <c r="A446" s="9">
        <v>2021</v>
      </c>
      <c r="B446" s="9">
        <v>123336</v>
      </c>
      <c r="C446" s="9" t="s">
        <v>967</v>
      </c>
    </row>
    <row r="447" spans="1:3" x14ac:dyDescent="0.2">
      <c r="A447" s="9">
        <v>2021</v>
      </c>
      <c r="B447" s="9">
        <v>123336</v>
      </c>
      <c r="C447" s="9" t="s">
        <v>967</v>
      </c>
    </row>
    <row r="448" spans="1:3" x14ac:dyDescent="0.2">
      <c r="A448" s="9">
        <v>2021</v>
      </c>
      <c r="B448" s="9">
        <v>123336</v>
      </c>
      <c r="C448" s="9" t="s">
        <v>966</v>
      </c>
    </row>
    <row r="449" spans="1:3" x14ac:dyDescent="0.2">
      <c r="A449" s="9">
        <v>2021</v>
      </c>
      <c r="B449" s="9">
        <v>123336</v>
      </c>
      <c r="C449" s="9" t="s">
        <v>966</v>
      </c>
    </row>
    <row r="450" spans="1:3" x14ac:dyDescent="0.2">
      <c r="A450" s="9">
        <v>2021</v>
      </c>
      <c r="B450" s="9">
        <v>1103909</v>
      </c>
      <c r="C450" s="9" t="s">
        <v>966</v>
      </c>
    </row>
    <row r="451" spans="1:3" x14ac:dyDescent="0.2">
      <c r="A451" s="9">
        <v>2021</v>
      </c>
      <c r="B451" s="9">
        <v>1179970</v>
      </c>
      <c r="C451" s="9" t="s">
        <v>966</v>
      </c>
    </row>
    <row r="452" spans="1:3" x14ac:dyDescent="0.2">
      <c r="A452" s="9">
        <v>2021</v>
      </c>
      <c r="B452" s="9">
        <v>1103909</v>
      </c>
      <c r="C452" s="9" t="s">
        <v>966</v>
      </c>
    </row>
    <row r="453" spans="1:3" x14ac:dyDescent="0.2">
      <c r="A453" s="9">
        <v>2021</v>
      </c>
      <c r="B453" s="9">
        <v>1103909</v>
      </c>
      <c r="C453" s="9" t="s">
        <v>966</v>
      </c>
    </row>
    <row r="454" spans="1:3" x14ac:dyDescent="0.2">
      <c r="A454" s="9">
        <v>2021</v>
      </c>
      <c r="B454" s="9">
        <v>1179970</v>
      </c>
      <c r="C454" s="9" t="s">
        <v>966</v>
      </c>
    </row>
    <row r="455" spans="1:3" x14ac:dyDescent="0.2">
      <c r="A455" s="9">
        <v>2021</v>
      </c>
      <c r="B455" s="9">
        <v>1103909</v>
      </c>
      <c r="C455" s="9" t="s">
        <v>966</v>
      </c>
    </row>
    <row r="456" spans="1:3" x14ac:dyDescent="0.2">
      <c r="A456" s="9">
        <v>2021</v>
      </c>
      <c r="B456" s="9">
        <v>1179970</v>
      </c>
      <c r="C456" s="9" t="s">
        <v>966</v>
      </c>
    </row>
    <row r="457" spans="1:3" x14ac:dyDescent="0.2">
      <c r="A457" s="9">
        <v>2021</v>
      </c>
      <c r="B457" s="9">
        <v>1319230</v>
      </c>
      <c r="C457" s="9" t="s">
        <v>966</v>
      </c>
    </row>
    <row r="458" spans="1:3" x14ac:dyDescent="0.2">
      <c r="A458" s="9">
        <v>2021</v>
      </c>
      <c r="B458" s="9">
        <v>123336</v>
      </c>
      <c r="C458" s="9" t="s">
        <v>976</v>
      </c>
    </row>
    <row r="459" spans="1:3" x14ac:dyDescent="0.2">
      <c r="A459" s="9">
        <v>2021</v>
      </c>
      <c r="B459" s="9">
        <v>123336</v>
      </c>
      <c r="C459" s="9" t="s">
        <v>976</v>
      </c>
    </row>
    <row r="460" spans="1:3" x14ac:dyDescent="0.2">
      <c r="A460" s="9">
        <v>2021</v>
      </c>
      <c r="B460" s="9">
        <v>123336</v>
      </c>
      <c r="C460" s="9" t="s">
        <v>976</v>
      </c>
    </row>
    <row r="461" spans="1:3" x14ac:dyDescent="0.2">
      <c r="A461" s="9">
        <v>2021</v>
      </c>
      <c r="B461" s="9">
        <v>123336</v>
      </c>
      <c r="C461" s="9" t="s">
        <v>976</v>
      </c>
    </row>
    <row r="462" spans="1:3" x14ac:dyDescent="0.2">
      <c r="A462" s="9">
        <v>2021</v>
      </c>
      <c r="B462" s="9">
        <v>123336</v>
      </c>
      <c r="C462" s="9" t="s">
        <v>976</v>
      </c>
    </row>
    <row r="463" spans="1:3" x14ac:dyDescent="0.2">
      <c r="A463" s="9">
        <v>2021</v>
      </c>
      <c r="B463" s="9">
        <v>123336</v>
      </c>
      <c r="C463" s="9" t="s">
        <v>976</v>
      </c>
    </row>
    <row r="464" spans="1:3" x14ac:dyDescent="0.2">
      <c r="A464" s="9">
        <v>2021</v>
      </c>
      <c r="B464" s="9">
        <v>123336</v>
      </c>
      <c r="C464" s="9" t="s">
        <v>976</v>
      </c>
    </row>
    <row r="465" spans="1:3" x14ac:dyDescent="0.2">
      <c r="A465" s="9">
        <v>2021</v>
      </c>
      <c r="B465" s="9">
        <v>123336</v>
      </c>
      <c r="C465" s="9" t="s">
        <v>976</v>
      </c>
    </row>
    <row r="466" spans="1:3" x14ac:dyDescent="0.2">
      <c r="A466" s="9">
        <v>2021</v>
      </c>
      <c r="B466" s="9">
        <v>123336</v>
      </c>
      <c r="C466" s="9" t="s">
        <v>976</v>
      </c>
    </row>
    <row r="467" spans="1:3" x14ac:dyDescent="0.2">
      <c r="A467" s="9">
        <v>2021</v>
      </c>
      <c r="B467" s="9">
        <v>123336</v>
      </c>
      <c r="C467" s="9" t="s">
        <v>976</v>
      </c>
    </row>
    <row r="468" spans="1:3" x14ac:dyDescent="0.2">
      <c r="A468" s="9">
        <v>2021</v>
      </c>
      <c r="B468" s="9">
        <v>123336</v>
      </c>
      <c r="C468" s="9" t="s">
        <v>976</v>
      </c>
    </row>
    <row r="469" spans="1:3" x14ac:dyDescent="0.2">
      <c r="A469" s="9">
        <v>2021</v>
      </c>
      <c r="B469" s="9">
        <v>123336</v>
      </c>
      <c r="C469" s="9" t="s">
        <v>976</v>
      </c>
    </row>
    <row r="470" spans="1:3" x14ac:dyDescent="0.2">
      <c r="A470" s="9">
        <v>2021</v>
      </c>
      <c r="B470" s="9">
        <v>123336</v>
      </c>
      <c r="C470" s="9" t="s">
        <v>976</v>
      </c>
    </row>
    <row r="471" spans="1:3" x14ac:dyDescent="0.2">
      <c r="A471" s="9">
        <v>2021</v>
      </c>
      <c r="B471" s="9">
        <v>123336</v>
      </c>
      <c r="C471" s="9" t="s">
        <v>976</v>
      </c>
    </row>
    <row r="472" spans="1:3" x14ac:dyDescent="0.2">
      <c r="A472" s="9">
        <v>2021</v>
      </c>
      <c r="B472" s="9">
        <v>123336</v>
      </c>
      <c r="C472" s="9" t="s">
        <v>976</v>
      </c>
    </row>
    <row r="473" spans="1:3" x14ac:dyDescent="0.2">
      <c r="A473" s="9">
        <v>2021</v>
      </c>
      <c r="B473" s="9">
        <v>1179970</v>
      </c>
      <c r="C473" s="9" t="s">
        <v>976</v>
      </c>
    </row>
    <row r="474" spans="1:3" x14ac:dyDescent="0.2">
      <c r="A474" s="9">
        <v>2021</v>
      </c>
      <c r="B474" s="9">
        <v>123336</v>
      </c>
      <c r="C474" s="9" t="s">
        <v>976</v>
      </c>
    </row>
    <row r="475" spans="1:3" x14ac:dyDescent="0.2">
      <c r="A475" s="9">
        <v>2021</v>
      </c>
      <c r="B475" s="9">
        <v>123336</v>
      </c>
      <c r="C475" s="9" t="s">
        <v>976</v>
      </c>
    </row>
    <row r="476" spans="1:3" x14ac:dyDescent="0.2">
      <c r="A476" s="9">
        <v>2021</v>
      </c>
      <c r="B476" s="9">
        <v>123336</v>
      </c>
      <c r="C476" s="9" t="s">
        <v>976</v>
      </c>
    </row>
    <row r="477" spans="1:3" x14ac:dyDescent="0.2">
      <c r="A477" s="9">
        <v>2021</v>
      </c>
      <c r="B477" s="9">
        <v>123336</v>
      </c>
      <c r="C477" s="9" t="s">
        <v>976</v>
      </c>
    </row>
    <row r="478" spans="1:3" x14ac:dyDescent="0.2">
      <c r="A478" s="9">
        <v>2021</v>
      </c>
      <c r="B478" s="9">
        <v>123336</v>
      </c>
      <c r="C478" s="9" t="s">
        <v>976</v>
      </c>
    </row>
    <row r="479" spans="1:3" x14ac:dyDescent="0.2">
      <c r="A479" s="9">
        <v>2021</v>
      </c>
      <c r="B479" s="9">
        <v>123336</v>
      </c>
      <c r="C479" s="9" t="s">
        <v>976</v>
      </c>
    </row>
    <row r="480" spans="1:3" x14ac:dyDescent="0.2">
      <c r="A480" s="9">
        <v>2021</v>
      </c>
      <c r="B480" s="9">
        <v>1179970</v>
      </c>
      <c r="C480" s="9" t="s">
        <v>976</v>
      </c>
    </row>
    <row r="481" spans="1:3" x14ac:dyDescent="0.2">
      <c r="A481" s="9">
        <v>2021</v>
      </c>
      <c r="B481" s="9">
        <v>123336</v>
      </c>
      <c r="C481" s="9" t="s">
        <v>976</v>
      </c>
    </row>
    <row r="482" spans="1:3" x14ac:dyDescent="0.2">
      <c r="A482" s="9">
        <v>2021</v>
      </c>
      <c r="B482" s="9">
        <v>123336</v>
      </c>
      <c r="C482" s="9" t="s">
        <v>976</v>
      </c>
    </row>
    <row r="483" spans="1:3" x14ac:dyDescent="0.2">
      <c r="A483" s="9">
        <v>2021</v>
      </c>
      <c r="B483" s="9">
        <v>1127926</v>
      </c>
      <c r="C483" s="9" t="s">
        <v>976</v>
      </c>
    </row>
    <row r="484" spans="1:3" x14ac:dyDescent="0.2">
      <c r="A484" s="9">
        <v>2021</v>
      </c>
      <c r="B484" s="9">
        <v>1179970</v>
      </c>
      <c r="C484" s="9" t="s">
        <v>976</v>
      </c>
    </row>
    <row r="485" spans="1:3" x14ac:dyDescent="0.2">
      <c r="A485" s="9">
        <v>2021</v>
      </c>
      <c r="B485" s="9">
        <v>123336</v>
      </c>
      <c r="C485" s="9" t="s">
        <v>2236</v>
      </c>
    </row>
    <row r="486" spans="1:3" x14ac:dyDescent="0.2">
      <c r="A486" s="9">
        <v>2021</v>
      </c>
      <c r="B486" s="9">
        <v>123336</v>
      </c>
      <c r="C486" s="9" t="s">
        <v>2236</v>
      </c>
    </row>
    <row r="487" spans="1:3" x14ac:dyDescent="0.2">
      <c r="A487" s="9">
        <v>2021</v>
      </c>
      <c r="B487" s="9">
        <v>123336</v>
      </c>
      <c r="C487" s="9" t="s">
        <v>2236</v>
      </c>
    </row>
    <row r="488" spans="1:3" x14ac:dyDescent="0.2">
      <c r="A488" s="9">
        <v>2021</v>
      </c>
      <c r="B488" s="9">
        <v>123336</v>
      </c>
      <c r="C488" s="9" t="s">
        <v>2236</v>
      </c>
    </row>
    <row r="489" spans="1:3" x14ac:dyDescent="0.2">
      <c r="A489" s="9">
        <v>2021</v>
      </c>
      <c r="B489" s="9">
        <v>123336</v>
      </c>
      <c r="C489" s="9" t="s">
        <v>2236</v>
      </c>
    </row>
    <row r="490" spans="1:3" x14ac:dyDescent="0.2">
      <c r="A490" s="9">
        <v>2021</v>
      </c>
      <c r="B490" s="9">
        <v>123336</v>
      </c>
      <c r="C490" s="9" t="s">
        <v>2236</v>
      </c>
    </row>
    <row r="491" spans="1:3" x14ac:dyDescent="0.2">
      <c r="A491" s="9">
        <v>2021</v>
      </c>
      <c r="B491" s="9">
        <v>1179970</v>
      </c>
      <c r="C491" s="9" t="s">
        <v>2236</v>
      </c>
    </row>
    <row r="492" spans="1:3" x14ac:dyDescent="0.2">
      <c r="A492" s="9">
        <v>2021</v>
      </c>
      <c r="B492" s="9">
        <v>123336</v>
      </c>
      <c r="C492" s="9" t="s">
        <v>2236</v>
      </c>
    </row>
    <row r="493" spans="1:3" x14ac:dyDescent="0.2">
      <c r="A493" s="9">
        <v>2021</v>
      </c>
      <c r="B493" s="9">
        <v>1179970</v>
      </c>
      <c r="C493" s="9" t="s">
        <v>2236</v>
      </c>
    </row>
    <row r="494" spans="1:3" x14ac:dyDescent="0.2">
      <c r="A494" s="9">
        <v>2021</v>
      </c>
      <c r="B494" s="9">
        <v>1179970</v>
      </c>
      <c r="C494" s="9" t="s">
        <v>2236</v>
      </c>
    </row>
    <row r="495" spans="1:3" x14ac:dyDescent="0.2">
      <c r="A495" s="9">
        <v>2021</v>
      </c>
      <c r="B495" s="9">
        <v>123336</v>
      </c>
      <c r="C495" s="9" t="s">
        <v>2236</v>
      </c>
    </row>
    <row r="496" spans="1:3" x14ac:dyDescent="0.2">
      <c r="A496" s="9">
        <v>2021</v>
      </c>
      <c r="B496" s="9">
        <v>123336</v>
      </c>
      <c r="C496" s="9" t="s">
        <v>2236</v>
      </c>
    </row>
    <row r="497" spans="1:3" x14ac:dyDescent="0.2">
      <c r="A497" s="9">
        <v>2021</v>
      </c>
      <c r="B497" s="9">
        <v>123336</v>
      </c>
      <c r="C497" s="9" t="s">
        <v>2236</v>
      </c>
    </row>
    <row r="498" spans="1:3" x14ac:dyDescent="0.2">
      <c r="A498" s="9">
        <v>2021</v>
      </c>
      <c r="B498" s="9">
        <v>123336</v>
      </c>
      <c r="C498" s="9" t="s">
        <v>2236</v>
      </c>
    </row>
    <row r="499" spans="1:3" x14ac:dyDescent="0.2">
      <c r="A499" s="9">
        <v>2021</v>
      </c>
      <c r="B499" s="9">
        <v>123336</v>
      </c>
      <c r="C499" s="9" t="s">
        <v>2236</v>
      </c>
    </row>
    <row r="500" spans="1:3" x14ac:dyDescent="0.2">
      <c r="A500" s="9">
        <v>2021</v>
      </c>
      <c r="B500" s="9">
        <v>123336</v>
      </c>
      <c r="C500" s="9" t="s">
        <v>2236</v>
      </c>
    </row>
    <row r="501" spans="1:3" x14ac:dyDescent="0.2">
      <c r="A501" s="9">
        <v>2021</v>
      </c>
      <c r="B501" s="9">
        <v>123336</v>
      </c>
      <c r="C501" s="9" t="s">
        <v>2236</v>
      </c>
    </row>
    <row r="502" spans="1:3" x14ac:dyDescent="0.2">
      <c r="A502" s="9">
        <v>2021</v>
      </c>
      <c r="B502" s="9">
        <v>123336</v>
      </c>
      <c r="C502" s="9" t="s">
        <v>2236</v>
      </c>
    </row>
    <row r="503" spans="1:3" x14ac:dyDescent="0.2">
      <c r="A503" s="9">
        <v>2021</v>
      </c>
      <c r="B503" s="9">
        <v>123336</v>
      </c>
      <c r="C503" s="9" t="s">
        <v>2236</v>
      </c>
    </row>
    <row r="504" spans="1:3" x14ac:dyDescent="0.2">
      <c r="A504" s="9">
        <v>2021</v>
      </c>
      <c r="B504" s="9">
        <v>1179970</v>
      </c>
      <c r="C504" s="9" t="s">
        <v>2236</v>
      </c>
    </row>
    <row r="505" spans="1:3" x14ac:dyDescent="0.2">
      <c r="A505" s="9">
        <v>2021</v>
      </c>
      <c r="B505" s="9">
        <v>123336</v>
      </c>
      <c r="C505" s="9" t="s">
        <v>2236</v>
      </c>
    </row>
    <row r="506" spans="1:3" x14ac:dyDescent="0.2">
      <c r="A506" s="9">
        <v>2021</v>
      </c>
      <c r="B506" s="9">
        <v>1308687</v>
      </c>
      <c r="C506" s="9" t="s">
        <v>2236</v>
      </c>
    </row>
    <row r="507" spans="1:3" x14ac:dyDescent="0.2">
      <c r="A507" s="9">
        <v>2021</v>
      </c>
      <c r="B507" s="9">
        <v>123336</v>
      </c>
      <c r="C507" s="9" t="s">
        <v>2236</v>
      </c>
    </row>
    <row r="508" spans="1:3" x14ac:dyDescent="0.2">
      <c r="A508" s="9">
        <v>2021</v>
      </c>
      <c r="B508" s="9">
        <v>1179970</v>
      </c>
      <c r="C508" s="9" t="s">
        <v>2236</v>
      </c>
    </row>
    <row r="509" spans="1:3" x14ac:dyDescent="0.2">
      <c r="A509" s="9">
        <v>2021</v>
      </c>
      <c r="B509" s="9">
        <v>1308687</v>
      </c>
      <c r="C509" s="9" t="s">
        <v>2236</v>
      </c>
    </row>
    <row r="510" spans="1:3" x14ac:dyDescent="0.2">
      <c r="A510" s="9">
        <v>2021</v>
      </c>
      <c r="B510" s="9">
        <v>123336</v>
      </c>
      <c r="C510" s="9" t="s">
        <v>2236</v>
      </c>
    </row>
    <row r="511" spans="1:3" x14ac:dyDescent="0.2">
      <c r="A511" s="9">
        <v>2021</v>
      </c>
      <c r="B511" s="9">
        <v>123336</v>
      </c>
      <c r="C511" s="9" t="s">
        <v>2236</v>
      </c>
    </row>
    <row r="512" spans="1:3" x14ac:dyDescent="0.2">
      <c r="A512" s="9">
        <v>2021</v>
      </c>
      <c r="B512" s="9">
        <v>123336</v>
      </c>
      <c r="C512" s="9" t="s">
        <v>2236</v>
      </c>
    </row>
    <row r="513" spans="1:3" x14ac:dyDescent="0.2">
      <c r="A513" s="9">
        <v>2021</v>
      </c>
      <c r="B513" s="9">
        <v>1179970</v>
      </c>
      <c r="C513" s="9" t="s">
        <v>2236</v>
      </c>
    </row>
    <row r="514" spans="1:3" x14ac:dyDescent="0.2">
      <c r="A514" s="9">
        <v>2021</v>
      </c>
      <c r="B514" s="9">
        <v>123336</v>
      </c>
      <c r="C514" s="9" t="s">
        <v>2236</v>
      </c>
    </row>
    <row r="515" spans="1:3" x14ac:dyDescent="0.2">
      <c r="A515" s="9">
        <v>2021</v>
      </c>
      <c r="B515" s="9">
        <v>123336</v>
      </c>
      <c r="C515" s="9" t="s">
        <v>2236</v>
      </c>
    </row>
    <row r="516" spans="1:3" x14ac:dyDescent="0.2">
      <c r="A516" s="9">
        <v>2021</v>
      </c>
      <c r="B516" s="9">
        <v>1179970</v>
      </c>
      <c r="C516" s="9" t="s">
        <v>2236</v>
      </c>
    </row>
    <row r="517" spans="1:3" x14ac:dyDescent="0.2">
      <c r="A517" s="9">
        <v>2021</v>
      </c>
      <c r="B517" s="9">
        <v>1179970</v>
      </c>
      <c r="C517" s="9" t="s">
        <v>2236</v>
      </c>
    </row>
    <row r="518" spans="1:3" x14ac:dyDescent="0.2">
      <c r="A518" s="9">
        <v>2021</v>
      </c>
      <c r="B518" s="9">
        <v>1127927</v>
      </c>
      <c r="C518" s="9" t="s">
        <v>2236</v>
      </c>
    </row>
    <row r="519" spans="1:3" x14ac:dyDescent="0.2">
      <c r="A519" s="9">
        <v>2021</v>
      </c>
      <c r="B519" s="9">
        <v>108730</v>
      </c>
      <c r="C519" s="9" t="s">
        <v>2236</v>
      </c>
    </row>
    <row r="520" spans="1:3" x14ac:dyDescent="0.2">
      <c r="A520" s="9">
        <v>2021</v>
      </c>
      <c r="B520" s="9">
        <v>123336</v>
      </c>
      <c r="C520" s="9" t="s">
        <v>2236</v>
      </c>
    </row>
    <row r="521" spans="1:3" x14ac:dyDescent="0.2">
      <c r="A521" s="9">
        <v>2021</v>
      </c>
      <c r="B521" s="9">
        <v>1179970</v>
      </c>
      <c r="C521" s="9" t="s">
        <v>2236</v>
      </c>
    </row>
    <row r="522" spans="1:3" x14ac:dyDescent="0.2">
      <c r="A522" s="9">
        <v>2021</v>
      </c>
      <c r="B522" s="9">
        <v>123336</v>
      </c>
      <c r="C522" s="9" t="s">
        <v>2236</v>
      </c>
    </row>
    <row r="523" spans="1:3" x14ac:dyDescent="0.2">
      <c r="A523" s="9">
        <v>2021</v>
      </c>
      <c r="B523" s="9">
        <v>1179970</v>
      </c>
      <c r="C523" s="9" t="s">
        <v>2236</v>
      </c>
    </row>
    <row r="524" spans="1:3" x14ac:dyDescent="0.2">
      <c r="A524" s="9">
        <v>2021</v>
      </c>
      <c r="B524" s="9">
        <v>1308687</v>
      </c>
      <c r="C524" s="9" t="s">
        <v>2236</v>
      </c>
    </row>
    <row r="525" spans="1:3" x14ac:dyDescent="0.2">
      <c r="A525" s="9">
        <v>2021</v>
      </c>
      <c r="B525" s="9">
        <v>123336</v>
      </c>
      <c r="C525" s="9" t="s">
        <v>2236</v>
      </c>
    </row>
    <row r="526" spans="1:3" x14ac:dyDescent="0.2">
      <c r="A526" s="9">
        <v>2021</v>
      </c>
      <c r="B526" s="9">
        <v>150129</v>
      </c>
    </row>
    <row r="527" spans="1:3" x14ac:dyDescent="0.2">
      <c r="A527" s="9">
        <v>2021</v>
      </c>
      <c r="B527" s="9">
        <v>1103832</v>
      </c>
    </row>
    <row r="528" spans="1:3" x14ac:dyDescent="0.2">
      <c r="A528" s="9">
        <v>2021</v>
      </c>
      <c r="B528" s="9">
        <v>150129</v>
      </c>
    </row>
    <row r="529" spans="1:2" x14ac:dyDescent="0.2">
      <c r="A529" s="9">
        <v>2021</v>
      </c>
      <c r="B529" s="9">
        <v>1103832</v>
      </c>
    </row>
    <row r="530" spans="1:2" x14ac:dyDescent="0.2">
      <c r="A530" s="9">
        <v>2021</v>
      </c>
      <c r="B530" s="9">
        <v>1127925</v>
      </c>
    </row>
    <row r="531" spans="1:2" x14ac:dyDescent="0.2">
      <c r="A531" s="9">
        <v>2021</v>
      </c>
      <c r="B531" s="9">
        <v>1103832</v>
      </c>
    </row>
    <row r="532" spans="1:2" x14ac:dyDescent="0.2">
      <c r="A532" s="9">
        <v>2021</v>
      </c>
      <c r="B532" s="9">
        <v>123336</v>
      </c>
    </row>
    <row r="533" spans="1:2" x14ac:dyDescent="0.2">
      <c r="A533" s="9">
        <v>2021</v>
      </c>
      <c r="B533" s="9">
        <v>1270538</v>
      </c>
    </row>
    <row r="534" spans="1:2" x14ac:dyDescent="0.2">
      <c r="A534" s="9">
        <v>2021</v>
      </c>
      <c r="B534" s="9">
        <v>123336</v>
      </c>
    </row>
    <row r="535" spans="1:2" x14ac:dyDescent="0.2">
      <c r="A535" s="9">
        <v>2021</v>
      </c>
      <c r="B535" s="9">
        <v>122845</v>
      </c>
    </row>
    <row r="536" spans="1:2" x14ac:dyDescent="0.2">
      <c r="A536" s="9">
        <v>2021</v>
      </c>
      <c r="B536" s="9">
        <v>1103832</v>
      </c>
    </row>
    <row r="537" spans="1:2" x14ac:dyDescent="0.2">
      <c r="A537" s="9">
        <v>2021</v>
      </c>
      <c r="B537" s="9">
        <v>150129</v>
      </c>
    </row>
    <row r="538" spans="1:2" x14ac:dyDescent="0.2">
      <c r="A538" s="9">
        <v>2021</v>
      </c>
      <c r="B538" s="9">
        <v>1127925</v>
      </c>
    </row>
    <row r="539" spans="1:2" x14ac:dyDescent="0.2">
      <c r="A539" s="9">
        <v>2021</v>
      </c>
      <c r="B539" s="9">
        <v>1270538</v>
      </c>
    </row>
    <row r="540" spans="1:2" x14ac:dyDescent="0.2">
      <c r="A540" s="9">
        <v>2021</v>
      </c>
      <c r="B540" s="9">
        <v>122845</v>
      </c>
    </row>
    <row r="541" spans="1:2" x14ac:dyDescent="0.2">
      <c r="A541" s="9">
        <v>2021</v>
      </c>
      <c r="B541" s="9">
        <v>1127925</v>
      </c>
    </row>
    <row r="542" spans="1:2" x14ac:dyDescent="0.2">
      <c r="A542" s="9">
        <v>2021</v>
      </c>
      <c r="B542" s="9">
        <v>1103832</v>
      </c>
    </row>
    <row r="543" spans="1:2" x14ac:dyDescent="0.2">
      <c r="A543" s="9">
        <v>2021</v>
      </c>
      <c r="B543" s="9">
        <v>122845</v>
      </c>
    </row>
    <row r="544" spans="1:2" x14ac:dyDescent="0.2">
      <c r="A544" s="9">
        <v>2021</v>
      </c>
      <c r="B544" s="9">
        <v>1127927</v>
      </c>
    </row>
    <row r="545" spans="1:2" x14ac:dyDescent="0.2">
      <c r="A545" s="9">
        <v>2021</v>
      </c>
      <c r="B545" s="9">
        <v>150129</v>
      </c>
    </row>
    <row r="546" spans="1:2" x14ac:dyDescent="0.2">
      <c r="A546" s="9">
        <v>2021</v>
      </c>
      <c r="B546" s="9">
        <v>1270538</v>
      </c>
    </row>
    <row r="547" spans="1:2" x14ac:dyDescent="0.2">
      <c r="A547" s="9">
        <v>2021</v>
      </c>
      <c r="B547" s="9">
        <v>1270538</v>
      </c>
    </row>
    <row r="548" spans="1:2" x14ac:dyDescent="0.2">
      <c r="A548" s="9">
        <v>2021</v>
      </c>
      <c r="B548" s="9">
        <v>150129</v>
      </c>
    </row>
    <row r="549" spans="1:2" x14ac:dyDescent="0.2">
      <c r="A549" s="9">
        <v>2021</v>
      </c>
      <c r="B549" s="9">
        <v>122845</v>
      </c>
    </row>
    <row r="550" spans="1:2" x14ac:dyDescent="0.2">
      <c r="A550" s="9">
        <v>2021</v>
      </c>
      <c r="B550" s="9">
        <v>1270538</v>
      </c>
    </row>
    <row r="551" spans="1:2" x14ac:dyDescent="0.2">
      <c r="A551" s="9">
        <v>2021</v>
      </c>
      <c r="B551" s="9">
        <v>123336</v>
      </c>
    </row>
    <row r="552" spans="1:2" x14ac:dyDescent="0.2">
      <c r="A552" s="9">
        <v>2021</v>
      </c>
      <c r="B552" s="9">
        <v>150129</v>
      </c>
    </row>
    <row r="553" spans="1:2" x14ac:dyDescent="0.2">
      <c r="A553" s="9">
        <v>2021</v>
      </c>
      <c r="B553" s="9">
        <v>1103832</v>
      </c>
    </row>
    <row r="554" spans="1:2" x14ac:dyDescent="0.2">
      <c r="A554" s="9">
        <v>2021</v>
      </c>
      <c r="B554" s="9">
        <v>122845</v>
      </c>
    </row>
    <row r="555" spans="1:2" x14ac:dyDescent="0.2">
      <c r="A555" s="9">
        <v>2021</v>
      </c>
      <c r="B555" s="9">
        <v>1103832</v>
      </c>
    </row>
    <row r="556" spans="1:2" x14ac:dyDescent="0.2">
      <c r="A556" s="9">
        <v>2021</v>
      </c>
      <c r="B556" s="9">
        <v>122845</v>
      </c>
    </row>
    <row r="557" spans="1:2" x14ac:dyDescent="0.2">
      <c r="A557" s="9">
        <v>2021</v>
      </c>
      <c r="B557" s="9">
        <v>1127925</v>
      </c>
    </row>
    <row r="558" spans="1:2" x14ac:dyDescent="0.2">
      <c r="A558" s="9">
        <v>2021</v>
      </c>
      <c r="B558" s="9">
        <v>123336</v>
      </c>
    </row>
    <row r="559" spans="1:2" x14ac:dyDescent="0.2">
      <c r="A559" s="9">
        <v>2021</v>
      </c>
      <c r="B559" s="9">
        <v>1127925</v>
      </c>
    </row>
    <row r="560" spans="1:2" x14ac:dyDescent="0.2">
      <c r="A560" s="9">
        <v>2021</v>
      </c>
      <c r="B560" s="9">
        <v>122845</v>
      </c>
    </row>
    <row r="561" spans="1:2" x14ac:dyDescent="0.2">
      <c r="A561" s="9">
        <v>2021</v>
      </c>
      <c r="B561" s="9">
        <v>1127925</v>
      </c>
    </row>
    <row r="562" spans="1:2" x14ac:dyDescent="0.2">
      <c r="A562" s="9">
        <v>2021</v>
      </c>
      <c r="B562" s="9">
        <v>1127925</v>
      </c>
    </row>
    <row r="563" spans="1:2" x14ac:dyDescent="0.2">
      <c r="A563" s="9">
        <v>2021</v>
      </c>
      <c r="B563" s="9">
        <v>1127925</v>
      </c>
    </row>
    <row r="564" spans="1:2" x14ac:dyDescent="0.2">
      <c r="A564" s="9">
        <v>2021</v>
      </c>
      <c r="B564" s="9">
        <v>1127925</v>
      </c>
    </row>
    <row r="565" spans="1:2" x14ac:dyDescent="0.2">
      <c r="A565" s="9">
        <v>2021</v>
      </c>
      <c r="B565" s="9">
        <v>150129</v>
      </c>
    </row>
    <row r="566" spans="1:2" x14ac:dyDescent="0.2">
      <c r="A566" s="9">
        <v>2021</v>
      </c>
      <c r="B566" s="9">
        <v>122845</v>
      </c>
    </row>
    <row r="567" spans="1:2" x14ac:dyDescent="0.2">
      <c r="A567" s="9">
        <v>2021</v>
      </c>
      <c r="B567" s="9">
        <v>1103832</v>
      </c>
    </row>
    <row r="568" spans="1:2" x14ac:dyDescent="0.2">
      <c r="A568" s="9">
        <v>2021</v>
      </c>
      <c r="B568" s="9">
        <v>122845</v>
      </c>
    </row>
    <row r="569" spans="1:2" x14ac:dyDescent="0.2">
      <c r="A569" s="9">
        <v>2021</v>
      </c>
      <c r="B569" s="9">
        <v>150129</v>
      </c>
    </row>
    <row r="570" spans="1:2" x14ac:dyDescent="0.2">
      <c r="A570" s="9">
        <v>2021</v>
      </c>
      <c r="B570" s="9">
        <v>122845</v>
      </c>
    </row>
    <row r="571" spans="1:2" x14ac:dyDescent="0.2">
      <c r="A571" s="9">
        <v>2021</v>
      </c>
      <c r="B571" s="9">
        <v>1127925</v>
      </c>
    </row>
    <row r="572" spans="1:2" x14ac:dyDescent="0.2">
      <c r="A572" s="9">
        <v>2021</v>
      </c>
      <c r="B572" s="9">
        <v>1127925</v>
      </c>
    </row>
    <row r="573" spans="1:2" x14ac:dyDescent="0.2">
      <c r="A573" s="9">
        <v>2021</v>
      </c>
      <c r="B573" s="9">
        <v>122845</v>
      </c>
    </row>
    <row r="574" spans="1:2" x14ac:dyDescent="0.2">
      <c r="A574" s="9">
        <v>2021</v>
      </c>
      <c r="B574" s="9">
        <v>122845</v>
      </c>
    </row>
    <row r="575" spans="1:2" x14ac:dyDescent="0.2">
      <c r="A575" s="9">
        <v>2021</v>
      </c>
      <c r="B575" s="9">
        <v>1117076</v>
      </c>
    </row>
    <row r="576" spans="1:2" x14ac:dyDescent="0.2">
      <c r="A576" s="9">
        <v>2021</v>
      </c>
      <c r="B576" s="9">
        <v>122845</v>
      </c>
    </row>
    <row r="577" spans="1:2" x14ac:dyDescent="0.2">
      <c r="A577" s="9">
        <v>2021</v>
      </c>
      <c r="B577" s="9">
        <v>1127925</v>
      </c>
    </row>
    <row r="578" spans="1:2" x14ac:dyDescent="0.2">
      <c r="A578" s="9">
        <v>2021</v>
      </c>
      <c r="B578" s="9">
        <v>122845</v>
      </c>
    </row>
    <row r="579" spans="1:2" x14ac:dyDescent="0.2">
      <c r="A579" s="9">
        <v>2021</v>
      </c>
      <c r="B579" s="9">
        <v>122845</v>
      </c>
    </row>
    <row r="580" spans="1:2" x14ac:dyDescent="0.2">
      <c r="A580" s="9">
        <v>2021</v>
      </c>
      <c r="B580" s="9">
        <v>122845</v>
      </c>
    </row>
    <row r="581" spans="1:2" x14ac:dyDescent="0.2">
      <c r="A581" s="9">
        <v>2021</v>
      </c>
      <c r="B581" s="9">
        <v>122845</v>
      </c>
    </row>
    <row r="582" spans="1:2" x14ac:dyDescent="0.2">
      <c r="A582" s="9">
        <v>2021</v>
      </c>
      <c r="B582" s="9">
        <v>122845</v>
      </c>
    </row>
    <row r="583" spans="1:2" x14ac:dyDescent="0.2">
      <c r="A583" s="9">
        <v>2021</v>
      </c>
      <c r="B583" s="9">
        <v>1127925</v>
      </c>
    </row>
    <row r="584" spans="1:2" x14ac:dyDescent="0.2">
      <c r="A584" s="9">
        <v>2021</v>
      </c>
      <c r="B584" s="9">
        <v>1270538</v>
      </c>
    </row>
    <row r="585" spans="1:2" x14ac:dyDescent="0.2">
      <c r="A585" s="9">
        <v>2021</v>
      </c>
      <c r="B585" s="9">
        <v>122845</v>
      </c>
    </row>
    <row r="586" spans="1:2" x14ac:dyDescent="0.2">
      <c r="A586" s="9">
        <v>2021</v>
      </c>
      <c r="B586" s="9">
        <v>122845</v>
      </c>
    </row>
    <row r="587" spans="1:2" x14ac:dyDescent="0.2">
      <c r="A587" s="9">
        <v>2021</v>
      </c>
      <c r="B587" s="9">
        <v>122845</v>
      </c>
    </row>
    <row r="588" spans="1:2" x14ac:dyDescent="0.2">
      <c r="A588" s="9">
        <v>2021</v>
      </c>
      <c r="B588" s="9">
        <v>1270538</v>
      </c>
    </row>
    <row r="589" spans="1:2" x14ac:dyDescent="0.2">
      <c r="A589" s="9">
        <v>2021</v>
      </c>
      <c r="B589" s="9">
        <v>122845</v>
      </c>
    </row>
    <row r="590" spans="1:2" x14ac:dyDescent="0.2">
      <c r="A590" s="9">
        <v>2021</v>
      </c>
      <c r="B590" s="9">
        <v>122845</v>
      </c>
    </row>
    <row r="591" spans="1:2" x14ac:dyDescent="0.2">
      <c r="A591" s="9">
        <v>2021</v>
      </c>
      <c r="B591" s="9">
        <v>1127925</v>
      </c>
    </row>
    <row r="592" spans="1:2" x14ac:dyDescent="0.2">
      <c r="A592" s="9">
        <v>2021</v>
      </c>
      <c r="B592" s="9">
        <v>1127925</v>
      </c>
    </row>
    <row r="593" spans="1:2" x14ac:dyDescent="0.2">
      <c r="A593" s="9">
        <v>2021</v>
      </c>
      <c r="B593" s="9">
        <v>1127925</v>
      </c>
    </row>
    <row r="594" spans="1:2" x14ac:dyDescent="0.2">
      <c r="A594" s="9">
        <v>2021</v>
      </c>
      <c r="B594" s="9">
        <v>1270538</v>
      </c>
    </row>
    <row r="595" spans="1:2" x14ac:dyDescent="0.2">
      <c r="A595" s="9">
        <v>2021</v>
      </c>
      <c r="B595" s="9">
        <v>122845</v>
      </c>
    </row>
    <row r="596" spans="1:2" x14ac:dyDescent="0.2">
      <c r="A596" s="9">
        <v>2021</v>
      </c>
      <c r="B596" s="9">
        <v>150129</v>
      </c>
    </row>
    <row r="597" spans="1:2" x14ac:dyDescent="0.2">
      <c r="A597" s="9">
        <v>2021</v>
      </c>
      <c r="B597" s="9">
        <v>122845</v>
      </c>
    </row>
    <row r="598" spans="1:2" x14ac:dyDescent="0.2">
      <c r="A598" s="9">
        <v>2021</v>
      </c>
      <c r="B598" s="9">
        <v>1270538</v>
      </c>
    </row>
    <row r="599" spans="1:2" x14ac:dyDescent="0.2">
      <c r="A599" s="9">
        <v>2021</v>
      </c>
      <c r="B599" s="9">
        <v>122845</v>
      </c>
    </row>
    <row r="600" spans="1:2" x14ac:dyDescent="0.2">
      <c r="A600" s="9">
        <v>2021</v>
      </c>
      <c r="B600" s="9">
        <v>1127925</v>
      </c>
    </row>
    <row r="601" spans="1:2" x14ac:dyDescent="0.2">
      <c r="A601" s="9">
        <v>2021</v>
      </c>
      <c r="B601" s="9">
        <v>122845</v>
      </c>
    </row>
    <row r="602" spans="1:2" x14ac:dyDescent="0.2">
      <c r="A602" s="9">
        <v>2021</v>
      </c>
      <c r="B602" s="9">
        <v>1127925</v>
      </c>
    </row>
    <row r="603" spans="1:2" x14ac:dyDescent="0.2">
      <c r="A603" s="9">
        <v>2021</v>
      </c>
      <c r="B603" s="9">
        <v>1127925</v>
      </c>
    </row>
    <row r="604" spans="1:2" x14ac:dyDescent="0.2">
      <c r="A604" s="9">
        <v>2021</v>
      </c>
      <c r="B604" s="9">
        <v>122845</v>
      </c>
    </row>
    <row r="605" spans="1:2" x14ac:dyDescent="0.2">
      <c r="A605" s="9">
        <v>2021</v>
      </c>
      <c r="B605" s="9">
        <v>1127925</v>
      </c>
    </row>
    <row r="606" spans="1:2" x14ac:dyDescent="0.2">
      <c r="A606" s="9">
        <v>2021</v>
      </c>
      <c r="B606" s="9">
        <v>1127925</v>
      </c>
    </row>
    <row r="607" spans="1:2" x14ac:dyDescent="0.2">
      <c r="A607" s="9">
        <v>2021</v>
      </c>
      <c r="B607" s="9">
        <v>122845</v>
      </c>
    </row>
    <row r="608" spans="1:2" x14ac:dyDescent="0.2">
      <c r="A608" s="9">
        <v>2021</v>
      </c>
      <c r="B608" s="9">
        <v>1127925</v>
      </c>
    </row>
    <row r="609" spans="1:2" x14ac:dyDescent="0.2">
      <c r="A609" s="9">
        <v>2021</v>
      </c>
      <c r="B609" s="9">
        <v>122845</v>
      </c>
    </row>
    <row r="610" spans="1:2" x14ac:dyDescent="0.2">
      <c r="A610" s="9">
        <v>2021</v>
      </c>
      <c r="B610" s="9">
        <v>122845</v>
      </c>
    </row>
    <row r="611" spans="1:2" x14ac:dyDescent="0.2">
      <c r="A611" s="9">
        <v>2021</v>
      </c>
      <c r="B611" s="9">
        <v>122845</v>
      </c>
    </row>
    <row r="612" spans="1:2" x14ac:dyDescent="0.2">
      <c r="A612" s="9">
        <v>2021</v>
      </c>
      <c r="B612" s="9">
        <v>150129</v>
      </c>
    </row>
    <row r="613" spans="1:2" x14ac:dyDescent="0.2">
      <c r="A613" s="9">
        <v>2021</v>
      </c>
      <c r="B613" s="9">
        <v>1270538</v>
      </c>
    </row>
    <row r="614" spans="1:2" x14ac:dyDescent="0.2">
      <c r="A614" s="9">
        <v>2021</v>
      </c>
      <c r="B614" s="9">
        <v>1127925</v>
      </c>
    </row>
    <row r="615" spans="1:2" x14ac:dyDescent="0.2">
      <c r="A615" s="9">
        <v>2021</v>
      </c>
      <c r="B615" s="9">
        <v>150129</v>
      </c>
    </row>
    <row r="616" spans="1:2" x14ac:dyDescent="0.2">
      <c r="A616" s="9">
        <v>2021</v>
      </c>
      <c r="B616" s="9">
        <v>1127925</v>
      </c>
    </row>
    <row r="617" spans="1:2" x14ac:dyDescent="0.2">
      <c r="A617" s="9">
        <v>2021</v>
      </c>
      <c r="B617" s="9">
        <v>122845</v>
      </c>
    </row>
    <row r="618" spans="1:2" x14ac:dyDescent="0.2">
      <c r="A618" s="9">
        <v>2021</v>
      </c>
      <c r="B618" s="9">
        <v>122845</v>
      </c>
    </row>
    <row r="619" spans="1:2" x14ac:dyDescent="0.2">
      <c r="A619" s="9">
        <v>2021</v>
      </c>
      <c r="B619" s="9">
        <v>122845</v>
      </c>
    </row>
    <row r="620" spans="1:2" x14ac:dyDescent="0.2">
      <c r="A620" s="9">
        <v>2021</v>
      </c>
      <c r="B620" s="9">
        <v>122845</v>
      </c>
    </row>
    <row r="621" spans="1:2" x14ac:dyDescent="0.2">
      <c r="A621" s="9">
        <v>2021</v>
      </c>
      <c r="B621" s="9">
        <v>122845</v>
      </c>
    </row>
    <row r="622" spans="1:2" x14ac:dyDescent="0.2">
      <c r="A622" s="9">
        <v>2021</v>
      </c>
      <c r="B622" s="9">
        <v>122845</v>
      </c>
    </row>
    <row r="623" spans="1:2" x14ac:dyDescent="0.2">
      <c r="A623" s="9">
        <v>2021</v>
      </c>
      <c r="B623" s="9">
        <v>122845</v>
      </c>
    </row>
    <row r="624" spans="1:2" x14ac:dyDescent="0.2">
      <c r="A624" s="9">
        <v>2021</v>
      </c>
      <c r="B624" s="9">
        <v>122845</v>
      </c>
    </row>
    <row r="625" spans="1:2" x14ac:dyDescent="0.2">
      <c r="A625" s="9">
        <v>2021</v>
      </c>
      <c r="B625" s="9">
        <v>122845</v>
      </c>
    </row>
    <row r="626" spans="1:2" x14ac:dyDescent="0.2">
      <c r="A626" s="9">
        <v>2021</v>
      </c>
      <c r="B626" s="9">
        <v>1270538</v>
      </c>
    </row>
    <row r="627" spans="1:2" x14ac:dyDescent="0.2">
      <c r="A627" s="9">
        <v>2021</v>
      </c>
      <c r="B627" s="9">
        <v>122845</v>
      </c>
    </row>
    <row r="628" spans="1:2" x14ac:dyDescent="0.2">
      <c r="A628" s="9">
        <v>2021</v>
      </c>
      <c r="B628" s="9">
        <v>1270538</v>
      </c>
    </row>
    <row r="629" spans="1:2" x14ac:dyDescent="0.2">
      <c r="A629" s="9">
        <v>2021</v>
      </c>
      <c r="B629" s="9">
        <v>1127925</v>
      </c>
    </row>
    <row r="630" spans="1:2" x14ac:dyDescent="0.2">
      <c r="A630" s="9">
        <v>2021</v>
      </c>
      <c r="B630" s="9">
        <v>1127925</v>
      </c>
    </row>
    <row r="631" spans="1:2" x14ac:dyDescent="0.2">
      <c r="A631" s="9">
        <v>2021</v>
      </c>
      <c r="B631" s="9">
        <v>1127925</v>
      </c>
    </row>
    <row r="632" spans="1:2" x14ac:dyDescent="0.2">
      <c r="A632" s="9">
        <v>2021</v>
      </c>
      <c r="B632" s="9">
        <v>1308687</v>
      </c>
    </row>
    <row r="633" spans="1:2" x14ac:dyDescent="0.2">
      <c r="A633" s="9">
        <v>2021</v>
      </c>
      <c r="B633" s="9">
        <v>122845</v>
      </c>
    </row>
    <row r="634" spans="1:2" x14ac:dyDescent="0.2">
      <c r="A634" s="9">
        <v>2021</v>
      </c>
      <c r="B634" s="9">
        <v>122845</v>
      </c>
    </row>
    <row r="635" spans="1:2" x14ac:dyDescent="0.2">
      <c r="A635" s="9">
        <v>2021</v>
      </c>
      <c r="B635" s="9">
        <v>122845</v>
      </c>
    </row>
    <row r="636" spans="1:2" x14ac:dyDescent="0.2">
      <c r="A636" s="9">
        <v>2021</v>
      </c>
      <c r="B636" s="9">
        <v>122845</v>
      </c>
    </row>
    <row r="637" spans="1:2" x14ac:dyDescent="0.2">
      <c r="A637" s="9">
        <v>2021</v>
      </c>
      <c r="B637" s="9">
        <v>1270538</v>
      </c>
    </row>
    <row r="638" spans="1:2" x14ac:dyDescent="0.2">
      <c r="A638" s="9">
        <v>2021</v>
      </c>
      <c r="B638" s="9">
        <v>122845</v>
      </c>
    </row>
    <row r="639" spans="1:2" x14ac:dyDescent="0.2">
      <c r="A639" s="9">
        <v>2021</v>
      </c>
      <c r="B639" s="9">
        <v>1127925</v>
      </c>
    </row>
    <row r="640" spans="1:2" x14ac:dyDescent="0.2">
      <c r="A640" s="9">
        <v>2021</v>
      </c>
      <c r="B640" s="9">
        <v>122845</v>
      </c>
    </row>
    <row r="641" spans="1:2" x14ac:dyDescent="0.2">
      <c r="A641" s="9">
        <v>2021</v>
      </c>
      <c r="B641" s="9">
        <v>1270538</v>
      </c>
    </row>
    <row r="642" spans="1:2" x14ac:dyDescent="0.2">
      <c r="A642" s="9">
        <v>2021</v>
      </c>
      <c r="B642" s="9">
        <v>122845</v>
      </c>
    </row>
    <row r="643" spans="1:2" x14ac:dyDescent="0.2">
      <c r="A643" s="9">
        <v>2021</v>
      </c>
      <c r="B643" s="9">
        <v>1270538</v>
      </c>
    </row>
    <row r="644" spans="1:2" x14ac:dyDescent="0.2">
      <c r="A644" s="9">
        <v>2021</v>
      </c>
      <c r="B644" s="9">
        <v>1127925</v>
      </c>
    </row>
    <row r="645" spans="1:2" x14ac:dyDescent="0.2">
      <c r="A645" s="9">
        <v>2021</v>
      </c>
      <c r="B645" s="9">
        <v>122845</v>
      </c>
    </row>
    <row r="646" spans="1:2" x14ac:dyDescent="0.2">
      <c r="A646" s="9">
        <v>2021</v>
      </c>
      <c r="B646" s="9">
        <v>150129</v>
      </c>
    </row>
    <row r="647" spans="1:2" x14ac:dyDescent="0.2">
      <c r="A647" s="9">
        <v>2021</v>
      </c>
      <c r="B647" s="9">
        <v>1127925</v>
      </c>
    </row>
    <row r="648" spans="1:2" x14ac:dyDescent="0.2">
      <c r="A648" s="9">
        <v>2021</v>
      </c>
      <c r="B648" s="9">
        <v>1270538</v>
      </c>
    </row>
    <row r="649" spans="1:2" x14ac:dyDescent="0.2">
      <c r="A649" s="9">
        <v>2021</v>
      </c>
      <c r="B649" s="9">
        <v>1127925</v>
      </c>
    </row>
    <row r="650" spans="1:2" x14ac:dyDescent="0.2">
      <c r="A650" s="9">
        <v>2021</v>
      </c>
      <c r="B650" s="9">
        <v>122845</v>
      </c>
    </row>
    <row r="651" spans="1:2" x14ac:dyDescent="0.2">
      <c r="A651" s="9">
        <v>2021</v>
      </c>
      <c r="B651" s="9">
        <v>122845</v>
      </c>
    </row>
    <row r="652" spans="1:2" x14ac:dyDescent="0.2">
      <c r="A652" s="9">
        <v>2021</v>
      </c>
      <c r="B652" s="9">
        <v>122845</v>
      </c>
    </row>
    <row r="653" spans="1:2" x14ac:dyDescent="0.2">
      <c r="A653" s="9">
        <v>2021</v>
      </c>
      <c r="B653" s="9">
        <v>122845</v>
      </c>
    </row>
    <row r="654" spans="1:2" x14ac:dyDescent="0.2">
      <c r="A654" s="9">
        <v>2021</v>
      </c>
      <c r="B654" s="9">
        <v>122845</v>
      </c>
    </row>
    <row r="655" spans="1:2" x14ac:dyDescent="0.2">
      <c r="A655" s="9">
        <v>2021</v>
      </c>
      <c r="B655" s="9">
        <v>1270538</v>
      </c>
    </row>
    <row r="656" spans="1:2" x14ac:dyDescent="0.2">
      <c r="A656" s="9">
        <v>2021</v>
      </c>
      <c r="B656" s="9">
        <v>122845</v>
      </c>
    </row>
    <row r="657" spans="1:2" x14ac:dyDescent="0.2">
      <c r="A657" s="9">
        <v>2021</v>
      </c>
      <c r="B657" s="9">
        <v>1127925</v>
      </c>
    </row>
    <row r="658" spans="1:2" x14ac:dyDescent="0.2">
      <c r="A658" s="9">
        <v>2021</v>
      </c>
      <c r="B658" s="9">
        <v>122845</v>
      </c>
    </row>
    <row r="659" spans="1:2" x14ac:dyDescent="0.2">
      <c r="A659" s="9">
        <v>2021</v>
      </c>
      <c r="B659" s="9">
        <v>122845</v>
      </c>
    </row>
    <row r="660" spans="1:2" x14ac:dyDescent="0.2">
      <c r="A660" s="9">
        <v>2021</v>
      </c>
      <c r="B660" s="9">
        <v>122845</v>
      </c>
    </row>
    <row r="661" spans="1:2" x14ac:dyDescent="0.2">
      <c r="A661" s="9">
        <v>2021</v>
      </c>
      <c r="B661" s="9">
        <v>1127925</v>
      </c>
    </row>
    <row r="662" spans="1:2" x14ac:dyDescent="0.2">
      <c r="A662" s="9">
        <v>2021</v>
      </c>
      <c r="B662" s="9">
        <v>122845</v>
      </c>
    </row>
    <row r="663" spans="1:2" x14ac:dyDescent="0.2">
      <c r="A663" s="9">
        <v>2021</v>
      </c>
      <c r="B663" s="9">
        <v>122845</v>
      </c>
    </row>
    <row r="664" spans="1:2" x14ac:dyDescent="0.2">
      <c r="A664" s="9">
        <v>2021</v>
      </c>
      <c r="B664" s="9">
        <v>122845</v>
      </c>
    </row>
    <row r="665" spans="1:2" x14ac:dyDescent="0.2">
      <c r="A665" s="9">
        <v>2021</v>
      </c>
      <c r="B665" s="9">
        <v>1270538</v>
      </c>
    </row>
    <row r="666" spans="1:2" x14ac:dyDescent="0.2">
      <c r="A666" s="9">
        <v>2021</v>
      </c>
      <c r="B666" s="9">
        <v>122845</v>
      </c>
    </row>
    <row r="667" spans="1:2" x14ac:dyDescent="0.2">
      <c r="A667" s="9">
        <v>2021</v>
      </c>
      <c r="B667" s="9">
        <v>1127925</v>
      </c>
    </row>
    <row r="668" spans="1:2" x14ac:dyDescent="0.2">
      <c r="A668" s="9">
        <v>2021</v>
      </c>
      <c r="B668" s="9">
        <v>1127925</v>
      </c>
    </row>
    <row r="669" spans="1:2" x14ac:dyDescent="0.2">
      <c r="A669" s="9">
        <v>2021</v>
      </c>
      <c r="B669" s="9">
        <v>122845</v>
      </c>
    </row>
    <row r="670" spans="1:2" x14ac:dyDescent="0.2">
      <c r="A670" s="9">
        <v>2021</v>
      </c>
      <c r="B670" s="9">
        <v>122845</v>
      </c>
    </row>
    <row r="671" spans="1:2" x14ac:dyDescent="0.2">
      <c r="A671" s="9">
        <v>2021</v>
      </c>
      <c r="B671" s="9">
        <v>1127925</v>
      </c>
    </row>
    <row r="672" spans="1:2" x14ac:dyDescent="0.2">
      <c r="A672" s="9">
        <v>2021</v>
      </c>
      <c r="B672" s="9">
        <v>1319230</v>
      </c>
    </row>
    <row r="673" spans="1:2" x14ac:dyDescent="0.2">
      <c r="A673" s="9">
        <v>2021</v>
      </c>
      <c r="B673" s="9">
        <v>1319230</v>
      </c>
    </row>
    <row r="674" spans="1:2" x14ac:dyDescent="0.2">
      <c r="A674" s="9">
        <v>2021</v>
      </c>
      <c r="B674" s="9">
        <v>1319230</v>
      </c>
    </row>
    <row r="675" spans="1:2" x14ac:dyDescent="0.2">
      <c r="A675" s="9">
        <v>2021</v>
      </c>
      <c r="B675" s="9">
        <v>1103909</v>
      </c>
    </row>
    <row r="676" spans="1:2" x14ac:dyDescent="0.2">
      <c r="A676" s="9">
        <v>2021</v>
      </c>
      <c r="B676" s="9">
        <v>1103909</v>
      </c>
    </row>
    <row r="677" spans="1:2" x14ac:dyDescent="0.2">
      <c r="A677" s="9">
        <v>2021</v>
      </c>
      <c r="B677" s="9">
        <v>1103909</v>
      </c>
    </row>
    <row r="678" spans="1:2" x14ac:dyDescent="0.2">
      <c r="A678" s="9">
        <v>2021</v>
      </c>
      <c r="B678" s="9">
        <v>1127924</v>
      </c>
    </row>
    <row r="679" spans="1:2" x14ac:dyDescent="0.2">
      <c r="A679" s="9">
        <v>2021</v>
      </c>
      <c r="B679" s="9">
        <v>1103832</v>
      </c>
    </row>
    <row r="680" spans="1:2" x14ac:dyDescent="0.2">
      <c r="A680" s="9">
        <v>2021</v>
      </c>
      <c r="B680" s="9">
        <v>1103692</v>
      </c>
    </row>
    <row r="681" spans="1:2" x14ac:dyDescent="0.2">
      <c r="A681" s="9">
        <v>2021</v>
      </c>
      <c r="B681" s="9">
        <v>1103692</v>
      </c>
    </row>
    <row r="682" spans="1:2" x14ac:dyDescent="0.2">
      <c r="A682" s="9">
        <v>2021</v>
      </c>
      <c r="B682" s="9">
        <v>1103832</v>
      </c>
    </row>
    <row r="683" spans="1:2" x14ac:dyDescent="0.2">
      <c r="A683" s="9">
        <v>2021</v>
      </c>
      <c r="B683" s="9">
        <v>1127926</v>
      </c>
    </row>
    <row r="684" spans="1:2" x14ac:dyDescent="0.2">
      <c r="A684" s="9">
        <v>2021</v>
      </c>
      <c r="B684" s="9">
        <v>1127926</v>
      </c>
    </row>
    <row r="685" spans="1:2" x14ac:dyDescent="0.2">
      <c r="A685" s="9">
        <v>2021</v>
      </c>
      <c r="B685" s="9">
        <v>1127926</v>
      </c>
    </row>
    <row r="686" spans="1:2" x14ac:dyDescent="0.2">
      <c r="A686" s="9">
        <v>2021</v>
      </c>
      <c r="B686" s="9">
        <v>1308687</v>
      </c>
    </row>
    <row r="687" spans="1:2" x14ac:dyDescent="0.2">
      <c r="A687" s="9">
        <v>2021</v>
      </c>
      <c r="B687" s="9">
        <v>1179970</v>
      </c>
    </row>
    <row r="688" spans="1:2" x14ac:dyDescent="0.2">
      <c r="A688" s="9">
        <v>2021</v>
      </c>
      <c r="B688" s="9">
        <v>1179970</v>
      </c>
    </row>
    <row r="689" spans="1:2" x14ac:dyDescent="0.2">
      <c r="A689" s="9">
        <v>2021</v>
      </c>
      <c r="B689" s="9">
        <v>1179970</v>
      </c>
    </row>
    <row r="690" spans="1:2" x14ac:dyDescent="0.2">
      <c r="A690" s="9">
        <v>2021</v>
      </c>
      <c r="B690" s="9">
        <v>1179970</v>
      </c>
    </row>
    <row r="691" spans="1:2" x14ac:dyDescent="0.2">
      <c r="A691" s="9">
        <v>2021</v>
      </c>
      <c r="B691" s="9">
        <v>122845</v>
      </c>
    </row>
    <row r="692" spans="1:2" x14ac:dyDescent="0.2">
      <c r="A692" s="9">
        <v>2021</v>
      </c>
      <c r="B692" s="9">
        <v>122845</v>
      </c>
    </row>
    <row r="693" spans="1:2" x14ac:dyDescent="0.2">
      <c r="A693" s="9">
        <v>2021</v>
      </c>
      <c r="B693" s="9">
        <v>122845</v>
      </c>
    </row>
    <row r="694" spans="1:2" x14ac:dyDescent="0.2">
      <c r="A694" s="9">
        <v>2021</v>
      </c>
      <c r="B694" s="9">
        <v>108730</v>
      </c>
    </row>
    <row r="695" spans="1:2" x14ac:dyDescent="0.2">
      <c r="A695" s="9">
        <v>2021</v>
      </c>
      <c r="B695" s="9">
        <v>122845</v>
      </c>
    </row>
    <row r="696" spans="1:2" x14ac:dyDescent="0.2">
      <c r="A696" s="9">
        <v>2021</v>
      </c>
      <c r="B696" s="9">
        <v>122845</v>
      </c>
    </row>
    <row r="697" spans="1:2" x14ac:dyDescent="0.2">
      <c r="A697" s="9">
        <v>2021</v>
      </c>
      <c r="B697" s="9">
        <v>122845</v>
      </c>
    </row>
    <row r="698" spans="1:2" x14ac:dyDescent="0.2">
      <c r="A698" s="9">
        <v>2021</v>
      </c>
      <c r="B698" s="9">
        <v>122845</v>
      </c>
    </row>
    <row r="699" spans="1:2" x14ac:dyDescent="0.2">
      <c r="A699" s="9">
        <v>2021</v>
      </c>
      <c r="B699" s="9">
        <v>122845</v>
      </c>
    </row>
    <row r="700" spans="1:2" x14ac:dyDescent="0.2">
      <c r="A700" s="9">
        <v>2021</v>
      </c>
      <c r="B700" s="9">
        <v>122845</v>
      </c>
    </row>
    <row r="701" spans="1:2" x14ac:dyDescent="0.2">
      <c r="A701" s="9">
        <v>2021</v>
      </c>
      <c r="B701" s="9">
        <v>122845</v>
      </c>
    </row>
    <row r="702" spans="1:2" x14ac:dyDescent="0.2">
      <c r="A702" s="9">
        <v>2021</v>
      </c>
      <c r="B702" s="9">
        <v>122845</v>
      </c>
    </row>
    <row r="703" spans="1:2" x14ac:dyDescent="0.2">
      <c r="A703" s="9">
        <v>2021</v>
      </c>
      <c r="B703" s="9">
        <v>122845</v>
      </c>
    </row>
    <row r="704" spans="1:2" x14ac:dyDescent="0.2">
      <c r="A704" s="9">
        <v>2021</v>
      </c>
      <c r="B704" s="9">
        <v>122845</v>
      </c>
    </row>
    <row r="705" spans="1:2" x14ac:dyDescent="0.2">
      <c r="A705" s="9">
        <v>2021</v>
      </c>
      <c r="B705" s="9">
        <v>150129</v>
      </c>
    </row>
    <row r="706" spans="1:2" x14ac:dyDescent="0.2">
      <c r="A706" s="9">
        <v>2021</v>
      </c>
      <c r="B706" s="9">
        <v>150129</v>
      </c>
    </row>
    <row r="707" spans="1:2" x14ac:dyDescent="0.2">
      <c r="A707" s="9">
        <v>2021</v>
      </c>
      <c r="B707" s="9">
        <v>150129</v>
      </c>
    </row>
    <row r="708" spans="1:2" x14ac:dyDescent="0.2">
      <c r="A708" s="9">
        <v>2021</v>
      </c>
      <c r="B708" s="9">
        <v>150129</v>
      </c>
    </row>
    <row r="709" spans="1:2" x14ac:dyDescent="0.2">
      <c r="A709" s="9">
        <v>2021</v>
      </c>
      <c r="B709" s="9">
        <v>150129</v>
      </c>
    </row>
    <row r="710" spans="1:2" x14ac:dyDescent="0.2">
      <c r="A710" s="9">
        <v>2021</v>
      </c>
      <c r="B710" s="9">
        <v>150129</v>
      </c>
    </row>
    <row r="711" spans="1:2" x14ac:dyDescent="0.2">
      <c r="A711" s="9">
        <v>2021</v>
      </c>
      <c r="B711" s="9">
        <v>150129</v>
      </c>
    </row>
    <row r="712" spans="1:2" x14ac:dyDescent="0.2">
      <c r="A712" s="9">
        <v>2021</v>
      </c>
      <c r="B712" s="9">
        <v>150129</v>
      </c>
    </row>
    <row r="713" spans="1:2" x14ac:dyDescent="0.2">
      <c r="A713" s="9">
        <v>2021</v>
      </c>
      <c r="B713" s="9">
        <v>1270538</v>
      </c>
    </row>
    <row r="714" spans="1:2" x14ac:dyDescent="0.2">
      <c r="A714" s="9">
        <v>2021</v>
      </c>
      <c r="B714" s="9">
        <v>1103832</v>
      </c>
    </row>
    <row r="715" spans="1:2" x14ac:dyDescent="0.2">
      <c r="A715" s="9">
        <v>2021</v>
      </c>
      <c r="B715" s="9">
        <v>123336</v>
      </c>
    </row>
    <row r="716" spans="1:2" x14ac:dyDescent="0.2">
      <c r="A716" s="9">
        <v>2021</v>
      </c>
      <c r="B716" s="9">
        <v>123336</v>
      </c>
    </row>
    <row r="717" spans="1:2" x14ac:dyDescent="0.2">
      <c r="A717" s="9">
        <v>2021</v>
      </c>
      <c r="B717" s="9">
        <v>123336</v>
      </c>
    </row>
    <row r="718" spans="1:2" x14ac:dyDescent="0.2">
      <c r="A718" s="9">
        <v>2021</v>
      </c>
      <c r="B718" s="9">
        <v>123336</v>
      </c>
    </row>
    <row r="719" spans="1:2" x14ac:dyDescent="0.2">
      <c r="A719" s="9">
        <v>2021</v>
      </c>
      <c r="B719" s="9">
        <v>123336</v>
      </c>
    </row>
    <row r="720" spans="1:2" x14ac:dyDescent="0.2">
      <c r="A720" s="9">
        <v>2021</v>
      </c>
      <c r="B720" s="9">
        <v>123336</v>
      </c>
    </row>
    <row r="721" spans="1:2" x14ac:dyDescent="0.2">
      <c r="A721" s="9">
        <v>2021</v>
      </c>
      <c r="B721" s="9">
        <v>123336</v>
      </c>
    </row>
    <row r="722" spans="1:2" x14ac:dyDescent="0.2">
      <c r="A722" s="9">
        <v>2021</v>
      </c>
      <c r="B722" s="9">
        <v>123336</v>
      </c>
    </row>
    <row r="723" spans="1:2" x14ac:dyDescent="0.2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C723"/>
  <sheetViews>
    <sheetView workbookViewId="0"/>
  </sheetViews>
  <sheetFormatPr defaultColWidth="12.5703125" defaultRowHeight="15" customHeight="1" x14ac:dyDescent="0.2"/>
  <sheetData>
    <row r="1" spans="1:3" x14ac:dyDescent="0.2">
      <c r="A1" s="9" t="s">
        <v>20</v>
      </c>
      <c r="B1" s="9" t="s">
        <v>74</v>
      </c>
      <c r="C1" s="9" t="s">
        <v>779</v>
      </c>
    </row>
    <row r="2" spans="1:3" x14ac:dyDescent="0.2">
      <c r="A2" s="9">
        <v>2021</v>
      </c>
      <c r="B2" s="9">
        <v>123336</v>
      </c>
      <c r="C2" s="9" t="s">
        <v>967</v>
      </c>
    </row>
    <row r="3" spans="1:3" x14ac:dyDescent="0.2">
      <c r="A3" s="9">
        <v>2021</v>
      </c>
      <c r="B3" s="9">
        <v>108730</v>
      </c>
      <c r="C3" s="9" t="s">
        <v>967</v>
      </c>
    </row>
    <row r="4" spans="1:3" x14ac:dyDescent="0.2">
      <c r="A4" s="9">
        <v>2021</v>
      </c>
      <c r="B4" s="9">
        <v>123336</v>
      </c>
      <c r="C4" s="9" t="s">
        <v>967</v>
      </c>
    </row>
    <row r="5" spans="1:3" x14ac:dyDescent="0.2">
      <c r="A5" s="9">
        <v>2021</v>
      </c>
      <c r="B5" s="9">
        <v>1127927</v>
      </c>
      <c r="C5" s="9" t="s">
        <v>967</v>
      </c>
    </row>
    <row r="6" spans="1:3" x14ac:dyDescent="0.2">
      <c r="A6" s="9">
        <v>2021</v>
      </c>
      <c r="B6" s="9">
        <v>123336</v>
      </c>
      <c r="C6" s="9" t="s">
        <v>967</v>
      </c>
    </row>
    <row r="7" spans="1:3" x14ac:dyDescent="0.2">
      <c r="A7" s="9">
        <v>2021</v>
      </c>
      <c r="B7" s="9">
        <v>123336</v>
      </c>
      <c r="C7" s="9" t="s">
        <v>967</v>
      </c>
    </row>
    <row r="8" spans="1:3" x14ac:dyDescent="0.2">
      <c r="A8" s="9">
        <v>2021</v>
      </c>
      <c r="B8" s="9">
        <v>123336</v>
      </c>
      <c r="C8" s="9" t="s">
        <v>967</v>
      </c>
    </row>
    <row r="9" spans="1:3" x14ac:dyDescent="0.2">
      <c r="A9" s="9">
        <v>2021</v>
      </c>
      <c r="B9" s="9">
        <v>123336</v>
      </c>
      <c r="C9" s="9" t="s">
        <v>967</v>
      </c>
    </row>
    <row r="10" spans="1:3" x14ac:dyDescent="0.2">
      <c r="A10" s="9">
        <v>2021</v>
      </c>
      <c r="B10" s="9">
        <v>1127927</v>
      </c>
      <c r="C10" s="9" t="s">
        <v>967</v>
      </c>
    </row>
    <row r="11" spans="1:3" x14ac:dyDescent="0.2">
      <c r="A11" s="9">
        <v>2021</v>
      </c>
      <c r="B11" s="9">
        <v>1365444</v>
      </c>
      <c r="C11" s="9" t="s">
        <v>967</v>
      </c>
    </row>
    <row r="12" spans="1:3" x14ac:dyDescent="0.2">
      <c r="A12" s="9">
        <v>2021</v>
      </c>
      <c r="B12" s="9">
        <v>123336</v>
      </c>
      <c r="C12" s="9" t="s">
        <v>967</v>
      </c>
    </row>
    <row r="13" spans="1:3" x14ac:dyDescent="0.2">
      <c r="A13" s="9">
        <v>2021</v>
      </c>
      <c r="B13" s="9">
        <v>1117076</v>
      </c>
      <c r="C13" s="9" t="s">
        <v>967</v>
      </c>
    </row>
    <row r="14" spans="1:3" x14ac:dyDescent="0.2">
      <c r="A14" s="9">
        <v>2021</v>
      </c>
      <c r="B14" s="9">
        <v>123336</v>
      </c>
      <c r="C14" s="9" t="s">
        <v>967</v>
      </c>
    </row>
    <row r="15" spans="1:3" x14ac:dyDescent="0.2">
      <c r="A15" s="9">
        <v>2021</v>
      </c>
      <c r="B15" s="9">
        <v>123336</v>
      </c>
      <c r="C15" s="9" t="s">
        <v>967</v>
      </c>
    </row>
    <row r="16" spans="1:3" x14ac:dyDescent="0.2">
      <c r="A16" s="9">
        <v>2021</v>
      </c>
      <c r="B16" s="9">
        <v>123336</v>
      </c>
      <c r="C16" s="9" t="s">
        <v>967</v>
      </c>
    </row>
    <row r="17" spans="1:3" x14ac:dyDescent="0.2">
      <c r="A17" s="9">
        <v>2021</v>
      </c>
      <c r="B17" s="9">
        <v>123336</v>
      </c>
      <c r="C17" s="9" t="s">
        <v>967</v>
      </c>
    </row>
    <row r="18" spans="1:3" x14ac:dyDescent="0.2">
      <c r="A18" s="9">
        <v>2021</v>
      </c>
      <c r="B18" s="9">
        <v>1179970</v>
      </c>
      <c r="C18" s="9" t="s">
        <v>967</v>
      </c>
    </row>
    <row r="19" spans="1:3" x14ac:dyDescent="0.2">
      <c r="A19" s="9">
        <v>2021</v>
      </c>
      <c r="B19" s="9">
        <v>1117076</v>
      </c>
      <c r="C19" s="9" t="s">
        <v>967</v>
      </c>
    </row>
    <row r="20" spans="1:3" x14ac:dyDescent="0.2">
      <c r="A20" s="9">
        <v>2021</v>
      </c>
      <c r="B20" s="9">
        <v>1308687</v>
      </c>
      <c r="C20" s="9" t="s">
        <v>967</v>
      </c>
    </row>
    <row r="21" spans="1:3" x14ac:dyDescent="0.2">
      <c r="A21" s="9">
        <v>2021</v>
      </c>
      <c r="B21" s="9">
        <v>123336</v>
      </c>
      <c r="C21" s="9" t="s">
        <v>967</v>
      </c>
    </row>
    <row r="22" spans="1:3" x14ac:dyDescent="0.2">
      <c r="A22" s="9">
        <v>2021</v>
      </c>
      <c r="B22" s="9">
        <v>123336</v>
      </c>
      <c r="C22" s="9" t="s">
        <v>967</v>
      </c>
    </row>
    <row r="23" spans="1:3" x14ac:dyDescent="0.2">
      <c r="A23" s="9">
        <v>2021</v>
      </c>
      <c r="B23" s="9">
        <v>123336</v>
      </c>
      <c r="C23" s="9" t="s">
        <v>967</v>
      </c>
    </row>
    <row r="24" spans="1:3" x14ac:dyDescent="0.2">
      <c r="A24" s="9">
        <v>2021</v>
      </c>
      <c r="B24" s="9">
        <v>1127924</v>
      </c>
      <c r="C24" s="9" t="s">
        <v>967</v>
      </c>
    </row>
    <row r="25" spans="1:3" x14ac:dyDescent="0.2">
      <c r="A25" s="9">
        <v>2021</v>
      </c>
      <c r="B25" s="9">
        <v>1319230</v>
      </c>
      <c r="C25" s="9" t="s">
        <v>967</v>
      </c>
    </row>
    <row r="26" spans="1:3" x14ac:dyDescent="0.2">
      <c r="A26" s="9">
        <v>2021</v>
      </c>
      <c r="B26" s="9">
        <v>1127927</v>
      </c>
      <c r="C26" s="9" t="s">
        <v>967</v>
      </c>
    </row>
    <row r="27" spans="1:3" x14ac:dyDescent="0.2">
      <c r="A27" s="9">
        <v>2021</v>
      </c>
      <c r="B27" s="9">
        <v>123336</v>
      </c>
      <c r="C27" s="9" t="s">
        <v>967</v>
      </c>
    </row>
    <row r="28" spans="1:3" x14ac:dyDescent="0.2">
      <c r="A28" s="9">
        <v>2021</v>
      </c>
      <c r="B28" s="9">
        <v>1103692</v>
      </c>
      <c r="C28" s="9" t="s">
        <v>967</v>
      </c>
    </row>
    <row r="29" spans="1:3" x14ac:dyDescent="0.2">
      <c r="A29" s="9">
        <v>2021</v>
      </c>
      <c r="B29" s="9">
        <v>123336</v>
      </c>
      <c r="C29" s="9" t="s">
        <v>967</v>
      </c>
    </row>
    <row r="30" spans="1:3" x14ac:dyDescent="0.2">
      <c r="A30" s="9">
        <v>2021</v>
      </c>
      <c r="B30" s="9">
        <v>1117076</v>
      </c>
      <c r="C30" s="9" t="s">
        <v>967</v>
      </c>
    </row>
    <row r="31" spans="1:3" x14ac:dyDescent="0.2">
      <c r="A31" s="9">
        <v>2021</v>
      </c>
      <c r="B31" s="9">
        <v>1179970</v>
      </c>
      <c r="C31" s="9" t="s">
        <v>967</v>
      </c>
    </row>
    <row r="32" spans="1:3" x14ac:dyDescent="0.2">
      <c r="A32" s="9">
        <v>2021</v>
      </c>
      <c r="B32" s="9">
        <v>1308687</v>
      </c>
      <c r="C32" s="9" t="s">
        <v>967</v>
      </c>
    </row>
    <row r="33" spans="1:3" x14ac:dyDescent="0.2">
      <c r="A33" s="9">
        <v>2021</v>
      </c>
      <c r="B33" s="9">
        <v>1179970</v>
      </c>
      <c r="C33" s="9" t="s">
        <v>967</v>
      </c>
    </row>
    <row r="34" spans="1:3" x14ac:dyDescent="0.2">
      <c r="A34" s="9">
        <v>2021</v>
      </c>
      <c r="B34" s="9">
        <v>1127927</v>
      </c>
      <c r="C34" s="9" t="s">
        <v>967</v>
      </c>
    </row>
    <row r="35" spans="1:3" x14ac:dyDescent="0.2">
      <c r="A35" s="9">
        <v>2021</v>
      </c>
      <c r="B35" s="9">
        <v>123336</v>
      </c>
      <c r="C35" s="9" t="s">
        <v>967</v>
      </c>
    </row>
    <row r="36" spans="1:3" x14ac:dyDescent="0.2">
      <c r="A36" s="9">
        <v>2021</v>
      </c>
      <c r="B36" s="9">
        <v>123336</v>
      </c>
      <c r="C36" s="9" t="s">
        <v>967</v>
      </c>
    </row>
    <row r="37" spans="1:3" x14ac:dyDescent="0.2">
      <c r="A37" s="9">
        <v>2021</v>
      </c>
      <c r="B37" s="9">
        <v>1103692</v>
      </c>
      <c r="C37" s="9" t="s">
        <v>967</v>
      </c>
    </row>
    <row r="38" spans="1:3" x14ac:dyDescent="0.2">
      <c r="A38" s="9">
        <v>2021</v>
      </c>
      <c r="B38" s="9">
        <v>1117076</v>
      </c>
      <c r="C38" s="9" t="s">
        <v>967</v>
      </c>
    </row>
    <row r="39" spans="1:3" x14ac:dyDescent="0.2">
      <c r="A39" s="9">
        <v>2021</v>
      </c>
      <c r="B39" s="9">
        <v>1319230</v>
      </c>
      <c r="C39" s="9" t="s">
        <v>967</v>
      </c>
    </row>
    <row r="40" spans="1:3" x14ac:dyDescent="0.2">
      <c r="A40" s="9">
        <v>2021</v>
      </c>
      <c r="B40" s="9">
        <v>1179970</v>
      </c>
      <c r="C40" s="9" t="s">
        <v>967</v>
      </c>
    </row>
    <row r="41" spans="1:3" x14ac:dyDescent="0.2">
      <c r="A41" s="9">
        <v>2021</v>
      </c>
      <c r="B41" s="9">
        <v>1308687</v>
      </c>
      <c r="C41" s="9" t="s">
        <v>967</v>
      </c>
    </row>
    <row r="42" spans="1:3" x14ac:dyDescent="0.2">
      <c r="A42" s="9">
        <v>2021</v>
      </c>
      <c r="B42" s="9">
        <v>1179970</v>
      </c>
      <c r="C42" s="9" t="s">
        <v>967</v>
      </c>
    </row>
    <row r="43" spans="1:3" x14ac:dyDescent="0.2">
      <c r="A43" s="9">
        <v>2021</v>
      </c>
      <c r="B43" s="9">
        <v>123336</v>
      </c>
      <c r="C43" s="9" t="s">
        <v>967</v>
      </c>
    </row>
    <row r="44" spans="1:3" x14ac:dyDescent="0.2">
      <c r="A44" s="9">
        <v>2021</v>
      </c>
      <c r="B44" s="9">
        <v>1179970</v>
      </c>
      <c r="C44" s="9" t="s">
        <v>967</v>
      </c>
    </row>
    <row r="45" spans="1:3" x14ac:dyDescent="0.2">
      <c r="A45" s="9">
        <v>2021</v>
      </c>
      <c r="B45" s="9">
        <v>1117076</v>
      </c>
      <c r="C45" s="9" t="s">
        <v>967</v>
      </c>
    </row>
    <row r="46" spans="1:3" x14ac:dyDescent="0.2">
      <c r="A46" s="9">
        <v>2021</v>
      </c>
      <c r="B46" s="9">
        <v>123336</v>
      </c>
      <c r="C46" s="9" t="s">
        <v>967</v>
      </c>
    </row>
    <row r="47" spans="1:3" x14ac:dyDescent="0.2">
      <c r="A47" s="9">
        <v>2021</v>
      </c>
      <c r="B47" s="9">
        <v>1319230</v>
      </c>
      <c r="C47" s="9" t="s">
        <v>967</v>
      </c>
    </row>
    <row r="48" spans="1:3" x14ac:dyDescent="0.2">
      <c r="A48" s="9">
        <v>2021</v>
      </c>
      <c r="B48" s="9">
        <v>1103909</v>
      </c>
      <c r="C48" s="9" t="s">
        <v>967</v>
      </c>
    </row>
    <row r="49" spans="1:3" x14ac:dyDescent="0.2">
      <c r="A49" s="9">
        <v>2021</v>
      </c>
      <c r="B49" s="9">
        <v>1308687</v>
      </c>
      <c r="C49" s="9" t="s">
        <v>967</v>
      </c>
    </row>
    <row r="50" spans="1:3" x14ac:dyDescent="0.2">
      <c r="A50" s="9">
        <v>2021</v>
      </c>
      <c r="B50" s="9">
        <v>1127924</v>
      </c>
      <c r="C50" s="9" t="s">
        <v>967</v>
      </c>
    </row>
    <row r="51" spans="1:3" x14ac:dyDescent="0.2">
      <c r="A51" s="9">
        <v>2021</v>
      </c>
      <c r="B51" s="9">
        <v>1319230</v>
      </c>
      <c r="C51" s="9" t="s">
        <v>967</v>
      </c>
    </row>
    <row r="52" spans="1:3" x14ac:dyDescent="0.2">
      <c r="A52" s="9">
        <v>2021</v>
      </c>
      <c r="B52" s="9">
        <v>1117076</v>
      </c>
      <c r="C52" s="9" t="s">
        <v>967</v>
      </c>
    </row>
    <row r="53" spans="1:3" x14ac:dyDescent="0.2">
      <c r="A53" s="9">
        <v>2021</v>
      </c>
      <c r="B53" s="9">
        <v>1179970</v>
      </c>
      <c r="C53" s="9" t="s">
        <v>967</v>
      </c>
    </row>
    <row r="54" spans="1:3" x14ac:dyDescent="0.2">
      <c r="A54" s="9">
        <v>2021</v>
      </c>
      <c r="B54" s="9">
        <v>1127924</v>
      </c>
      <c r="C54" s="9" t="s">
        <v>967</v>
      </c>
    </row>
    <row r="55" spans="1:3" x14ac:dyDescent="0.2">
      <c r="A55" s="9">
        <v>2021</v>
      </c>
      <c r="B55" s="9">
        <v>123336</v>
      </c>
      <c r="C55" s="9" t="s">
        <v>967</v>
      </c>
    </row>
    <row r="56" spans="1:3" x14ac:dyDescent="0.2">
      <c r="A56" s="9">
        <v>2021</v>
      </c>
      <c r="B56" s="9">
        <v>1179970</v>
      </c>
      <c r="C56" s="9" t="s">
        <v>967</v>
      </c>
    </row>
    <row r="57" spans="1:3" x14ac:dyDescent="0.2">
      <c r="A57" s="9">
        <v>2021</v>
      </c>
      <c r="B57" s="9">
        <v>1103909</v>
      </c>
      <c r="C57" s="9" t="s">
        <v>967</v>
      </c>
    </row>
    <row r="58" spans="1:3" x14ac:dyDescent="0.2">
      <c r="A58" s="9">
        <v>2021</v>
      </c>
      <c r="B58" s="9">
        <v>1308687</v>
      </c>
      <c r="C58" s="9" t="s">
        <v>967</v>
      </c>
    </row>
    <row r="59" spans="1:3" x14ac:dyDescent="0.2">
      <c r="A59" s="9">
        <v>2021</v>
      </c>
      <c r="B59" s="9">
        <v>123336</v>
      </c>
      <c r="C59" s="9" t="s">
        <v>967</v>
      </c>
    </row>
    <row r="60" spans="1:3" x14ac:dyDescent="0.2">
      <c r="A60" s="9">
        <v>2021</v>
      </c>
      <c r="B60" s="9">
        <v>1127927</v>
      </c>
      <c r="C60" s="9" t="s">
        <v>967</v>
      </c>
    </row>
    <row r="61" spans="1:3" x14ac:dyDescent="0.2">
      <c r="A61" s="9">
        <v>2021</v>
      </c>
      <c r="B61" s="9">
        <v>123336</v>
      </c>
      <c r="C61" s="9" t="s">
        <v>967</v>
      </c>
    </row>
    <row r="62" spans="1:3" x14ac:dyDescent="0.2">
      <c r="A62" s="9">
        <v>2021</v>
      </c>
      <c r="B62" s="9">
        <v>1179970</v>
      </c>
      <c r="C62" s="9" t="s">
        <v>967</v>
      </c>
    </row>
    <row r="63" spans="1:3" x14ac:dyDescent="0.2">
      <c r="A63" s="9">
        <v>2021</v>
      </c>
      <c r="B63" s="9">
        <v>123336</v>
      </c>
      <c r="C63" s="9" t="s">
        <v>967</v>
      </c>
    </row>
    <row r="64" spans="1:3" x14ac:dyDescent="0.2">
      <c r="A64" s="9">
        <v>2021</v>
      </c>
      <c r="B64" s="9">
        <v>1127926</v>
      </c>
      <c r="C64" s="9" t="s">
        <v>967</v>
      </c>
    </row>
    <row r="65" spans="1:3" x14ac:dyDescent="0.2">
      <c r="A65" s="9">
        <v>2021</v>
      </c>
      <c r="B65" s="9">
        <v>1308687</v>
      </c>
      <c r="C65" s="9" t="s">
        <v>967</v>
      </c>
    </row>
    <row r="66" spans="1:3" x14ac:dyDescent="0.2">
      <c r="A66" s="9">
        <v>2021</v>
      </c>
      <c r="B66" s="9">
        <v>1127924</v>
      </c>
      <c r="C66" s="9" t="s">
        <v>967</v>
      </c>
    </row>
    <row r="67" spans="1:3" x14ac:dyDescent="0.2">
      <c r="A67" s="9">
        <v>2021</v>
      </c>
      <c r="B67" s="9">
        <v>1319230</v>
      </c>
      <c r="C67" s="9" t="s">
        <v>967</v>
      </c>
    </row>
    <row r="68" spans="1:3" x14ac:dyDescent="0.2">
      <c r="A68" s="9">
        <v>2021</v>
      </c>
      <c r="B68" s="9">
        <v>1179970</v>
      </c>
      <c r="C68" s="9" t="s">
        <v>967</v>
      </c>
    </row>
    <row r="69" spans="1:3" x14ac:dyDescent="0.2">
      <c r="A69" s="9">
        <v>2021</v>
      </c>
      <c r="B69" s="9">
        <v>1179970</v>
      </c>
      <c r="C69" s="9" t="s">
        <v>967</v>
      </c>
    </row>
    <row r="70" spans="1:3" x14ac:dyDescent="0.2">
      <c r="A70" s="9">
        <v>2021</v>
      </c>
      <c r="B70" s="9">
        <v>123336</v>
      </c>
      <c r="C70" s="9" t="s">
        <v>967</v>
      </c>
    </row>
    <row r="71" spans="1:3" x14ac:dyDescent="0.2">
      <c r="A71" s="9">
        <v>2021</v>
      </c>
      <c r="B71" s="9">
        <v>1179970</v>
      </c>
      <c r="C71" s="9" t="s">
        <v>967</v>
      </c>
    </row>
    <row r="72" spans="1:3" x14ac:dyDescent="0.2">
      <c r="A72" s="9">
        <v>2021</v>
      </c>
      <c r="B72" s="9">
        <v>1308687</v>
      </c>
      <c r="C72" s="9" t="s">
        <v>967</v>
      </c>
    </row>
    <row r="73" spans="1:3" x14ac:dyDescent="0.2">
      <c r="A73" s="9">
        <v>2021</v>
      </c>
      <c r="B73" s="9">
        <v>1308687</v>
      </c>
      <c r="C73" s="9" t="s">
        <v>967</v>
      </c>
    </row>
    <row r="74" spans="1:3" x14ac:dyDescent="0.2">
      <c r="A74" s="9">
        <v>2021</v>
      </c>
      <c r="B74" s="9">
        <v>1308687</v>
      </c>
      <c r="C74" s="9" t="s">
        <v>967</v>
      </c>
    </row>
    <row r="75" spans="1:3" x14ac:dyDescent="0.2">
      <c r="A75" s="9">
        <v>2021</v>
      </c>
      <c r="B75" s="9">
        <v>123336</v>
      </c>
      <c r="C75" s="9" t="s">
        <v>967</v>
      </c>
    </row>
    <row r="76" spans="1:3" x14ac:dyDescent="0.2">
      <c r="A76" s="9">
        <v>2021</v>
      </c>
      <c r="B76" s="9">
        <v>1103909</v>
      </c>
      <c r="C76" s="9" t="s">
        <v>967</v>
      </c>
    </row>
    <row r="77" spans="1:3" x14ac:dyDescent="0.2">
      <c r="A77" s="9">
        <v>2021</v>
      </c>
      <c r="B77" s="9">
        <v>1127924</v>
      </c>
      <c r="C77" s="9" t="s">
        <v>967</v>
      </c>
    </row>
    <row r="78" spans="1:3" x14ac:dyDescent="0.2">
      <c r="A78" s="9">
        <v>2021</v>
      </c>
      <c r="B78" s="9">
        <v>123336</v>
      </c>
      <c r="C78" s="9" t="s">
        <v>967</v>
      </c>
    </row>
    <row r="79" spans="1:3" x14ac:dyDescent="0.2">
      <c r="A79" s="9">
        <v>2021</v>
      </c>
      <c r="B79" s="9">
        <v>1319230</v>
      </c>
      <c r="C79" s="9" t="s">
        <v>967</v>
      </c>
    </row>
    <row r="80" spans="1:3" x14ac:dyDescent="0.2">
      <c r="A80" s="9">
        <v>2021</v>
      </c>
      <c r="B80" s="9">
        <v>1103909</v>
      </c>
      <c r="C80" s="9" t="s">
        <v>967</v>
      </c>
    </row>
    <row r="81" spans="1:3" x14ac:dyDescent="0.2">
      <c r="A81" s="9">
        <v>2021</v>
      </c>
      <c r="B81" s="9">
        <v>1179970</v>
      </c>
      <c r="C81" s="9" t="s">
        <v>967</v>
      </c>
    </row>
    <row r="82" spans="1:3" x14ac:dyDescent="0.2">
      <c r="A82" s="9">
        <v>2021</v>
      </c>
      <c r="B82" s="9">
        <v>1103692</v>
      </c>
      <c r="C82" s="9" t="s">
        <v>967</v>
      </c>
    </row>
    <row r="83" spans="1:3" x14ac:dyDescent="0.2">
      <c r="A83" s="9">
        <v>2021</v>
      </c>
      <c r="B83" s="9">
        <v>1127926</v>
      </c>
      <c r="C83" s="9" t="s">
        <v>967</v>
      </c>
    </row>
    <row r="84" spans="1:3" x14ac:dyDescent="0.2">
      <c r="A84" s="9">
        <v>2021</v>
      </c>
      <c r="B84" s="9">
        <v>1179970</v>
      </c>
      <c r="C84" s="9" t="s">
        <v>967</v>
      </c>
    </row>
    <row r="85" spans="1:3" x14ac:dyDescent="0.2">
      <c r="A85" s="9">
        <v>2021</v>
      </c>
      <c r="B85" s="9">
        <v>1127927</v>
      </c>
      <c r="C85" s="9" t="s">
        <v>967</v>
      </c>
    </row>
    <row r="86" spans="1:3" x14ac:dyDescent="0.2">
      <c r="A86" s="9">
        <v>2021</v>
      </c>
      <c r="B86" s="9">
        <v>1179970</v>
      </c>
      <c r="C86" s="9" t="s">
        <v>967</v>
      </c>
    </row>
    <row r="87" spans="1:3" x14ac:dyDescent="0.2">
      <c r="A87" s="9">
        <v>2021</v>
      </c>
      <c r="B87" s="9">
        <v>123336</v>
      </c>
      <c r="C87" s="9" t="s">
        <v>967</v>
      </c>
    </row>
    <row r="88" spans="1:3" x14ac:dyDescent="0.2">
      <c r="A88" s="9">
        <v>2021</v>
      </c>
      <c r="B88" s="9">
        <v>1103909</v>
      </c>
      <c r="C88" s="9" t="s">
        <v>967</v>
      </c>
    </row>
    <row r="89" spans="1:3" x14ac:dyDescent="0.2">
      <c r="A89" s="9">
        <v>2021</v>
      </c>
      <c r="B89" s="9">
        <v>1127927</v>
      </c>
      <c r="C89" s="9" t="s">
        <v>967</v>
      </c>
    </row>
    <row r="90" spans="1:3" x14ac:dyDescent="0.2">
      <c r="A90" s="9">
        <v>2021</v>
      </c>
      <c r="B90" s="9">
        <v>1308687</v>
      </c>
      <c r="C90" s="9" t="s">
        <v>967</v>
      </c>
    </row>
    <row r="91" spans="1:3" x14ac:dyDescent="0.2">
      <c r="A91" s="9">
        <v>2021</v>
      </c>
      <c r="B91" s="9">
        <v>1117076</v>
      </c>
      <c r="C91" s="9" t="s">
        <v>967</v>
      </c>
    </row>
    <row r="92" spans="1:3" x14ac:dyDescent="0.2">
      <c r="A92" s="9">
        <v>2021</v>
      </c>
      <c r="B92" s="9">
        <v>1308687</v>
      </c>
      <c r="C92" s="9" t="s">
        <v>967</v>
      </c>
    </row>
    <row r="93" spans="1:3" x14ac:dyDescent="0.2">
      <c r="A93" s="9">
        <v>2021</v>
      </c>
      <c r="B93" s="9">
        <v>1179970</v>
      </c>
      <c r="C93" s="9" t="s">
        <v>967</v>
      </c>
    </row>
    <row r="94" spans="1:3" x14ac:dyDescent="0.2">
      <c r="A94" s="9">
        <v>2021</v>
      </c>
      <c r="B94" s="9">
        <v>123336</v>
      </c>
      <c r="C94" s="9" t="s">
        <v>967</v>
      </c>
    </row>
    <row r="95" spans="1:3" x14ac:dyDescent="0.2">
      <c r="A95" s="9">
        <v>2021</v>
      </c>
      <c r="B95" s="9">
        <v>1117076</v>
      </c>
      <c r="C95" s="9" t="s">
        <v>967</v>
      </c>
    </row>
    <row r="96" spans="1:3" x14ac:dyDescent="0.2">
      <c r="A96" s="9">
        <v>2021</v>
      </c>
      <c r="B96" s="9">
        <v>1127927</v>
      </c>
      <c r="C96" s="9" t="s">
        <v>967</v>
      </c>
    </row>
    <row r="97" spans="1:3" x14ac:dyDescent="0.2">
      <c r="A97" s="9">
        <v>2021</v>
      </c>
      <c r="B97" s="9">
        <v>1103692</v>
      </c>
      <c r="C97" s="9" t="s">
        <v>967</v>
      </c>
    </row>
    <row r="98" spans="1:3" x14ac:dyDescent="0.2">
      <c r="A98" s="9">
        <v>2021</v>
      </c>
      <c r="B98" s="9">
        <v>1103692</v>
      </c>
      <c r="C98" s="9" t="s">
        <v>967</v>
      </c>
    </row>
    <row r="99" spans="1:3" x14ac:dyDescent="0.2">
      <c r="A99" s="9">
        <v>2021</v>
      </c>
      <c r="B99" s="9">
        <v>1127926</v>
      </c>
      <c r="C99" s="9" t="s">
        <v>967</v>
      </c>
    </row>
    <row r="100" spans="1:3" x14ac:dyDescent="0.2">
      <c r="A100" s="9">
        <v>2021</v>
      </c>
      <c r="B100" s="9">
        <v>123336</v>
      </c>
      <c r="C100" s="9" t="s">
        <v>967</v>
      </c>
    </row>
    <row r="101" spans="1:3" x14ac:dyDescent="0.2">
      <c r="A101" s="9">
        <v>2021</v>
      </c>
      <c r="B101" s="9">
        <v>1308687</v>
      </c>
      <c r="C101" s="9" t="s">
        <v>967</v>
      </c>
    </row>
    <row r="102" spans="1:3" x14ac:dyDescent="0.2">
      <c r="A102" s="9">
        <v>2021</v>
      </c>
      <c r="B102" s="9">
        <v>1308687</v>
      </c>
      <c r="C102" s="9" t="s">
        <v>967</v>
      </c>
    </row>
    <row r="103" spans="1:3" x14ac:dyDescent="0.2">
      <c r="A103" s="9">
        <v>2021</v>
      </c>
      <c r="B103" s="9">
        <v>1103909</v>
      </c>
      <c r="C103" s="9" t="s">
        <v>967</v>
      </c>
    </row>
    <row r="104" spans="1:3" x14ac:dyDescent="0.2">
      <c r="A104" s="9">
        <v>2021</v>
      </c>
      <c r="B104" s="9">
        <v>1179970</v>
      </c>
      <c r="C104" s="9" t="s">
        <v>967</v>
      </c>
    </row>
    <row r="105" spans="1:3" x14ac:dyDescent="0.2">
      <c r="A105" s="9">
        <v>2021</v>
      </c>
      <c r="B105" s="9">
        <v>1103692</v>
      </c>
      <c r="C105" s="9" t="s">
        <v>967</v>
      </c>
    </row>
    <row r="106" spans="1:3" x14ac:dyDescent="0.2">
      <c r="A106" s="9">
        <v>2021</v>
      </c>
      <c r="B106" s="9">
        <v>1308687</v>
      </c>
      <c r="C106" s="9" t="s">
        <v>967</v>
      </c>
    </row>
    <row r="107" spans="1:3" x14ac:dyDescent="0.2">
      <c r="A107" s="9">
        <v>2021</v>
      </c>
      <c r="B107" s="9">
        <v>1308687</v>
      </c>
      <c r="C107" s="9" t="s">
        <v>967</v>
      </c>
    </row>
    <row r="108" spans="1:3" x14ac:dyDescent="0.2">
      <c r="A108" s="9">
        <v>2021</v>
      </c>
      <c r="B108" s="9">
        <v>1365444</v>
      </c>
      <c r="C108" s="9" t="s">
        <v>967</v>
      </c>
    </row>
    <row r="109" spans="1:3" x14ac:dyDescent="0.2">
      <c r="A109" s="9">
        <v>2021</v>
      </c>
      <c r="B109" s="9">
        <v>1127927</v>
      </c>
      <c r="C109" s="9" t="s">
        <v>967</v>
      </c>
    </row>
    <row r="110" spans="1:3" x14ac:dyDescent="0.2">
      <c r="A110" s="9">
        <v>2021</v>
      </c>
      <c r="B110" s="9">
        <v>1179970</v>
      </c>
      <c r="C110" s="9" t="s">
        <v>967</v>
      </c>
    </row>
    <row r="111" spans="1:3" x14ac:dyDescent="0.2">
      <c r="A111" s="9">
        <v>2021</v>
      </c>
      <c r="B111" s="9">
        <v>1319230</v>
      </c>
      <c r="C111" s="9" t="s">
        <v>967</v>
      </c>
    </row>
    <row r="112" spans="1:3" x14ac:dyDescent="0.2">
      <c r="A112" s="9">
        <v>2021</v>
      </c>
      <c r="B112" s="9">
        <v>1103692</v>
      </c>
      <c r="C112" s="9" t="s">
        <v>967</v>
      </c>
    </row>
    <row r="113" spans="1:3" x14ac:dyDescent="0.2">
      <c r="A113" s="9">
        <v>2021</v>
      </c>
      <c r="B113" s="9">
        <v>1127924</v>
      </c>
      <c r="C113" s="9" t="s">
        <v>967</v>
      </c>
    </row>
    <row r="114" spans="1:3" x14ac:dyDescent="0.2">
      <c r="A114" s="9">
        <v>2021</v>
      </c>
      <c r="B114" s="9">
        <v>1127927</v>
      </c>
      <c r="C114" s="9" t="s">
        <v>967</v>
      </c>
    </row>
    <row r="115" spans="1:3" x14ac:dyDescent="0.2">
      <c r="A115" s="9">
        <v>2021</v>
      </c>
      <c r="B115" s="9">
        <v>1103657</v>
      </c>
      <c r="C115" s="9" t="s">
        <v>967</v>
      </c>
    </row>
    <row r="116" spans="1:3" x14ac:dyDescent="0.2">
      <c r="A116" s="9">
        <v>2021</v>
      </c>
      <c r="B116" s="9">
        <v>1308687</v>
      </c>
      <c r="C116" s="9" t="s">
        <v>967</v>
      </c>
    </row>
    <row r="117" spans="1:3" x14ac:dyDescent="0.2">
      <c r="A117" s="9">
        <v>2021</v>
      </c>
      <c r="B117" s="9">
        <v>1103909</v>
      </c>
      <c r="C117" s="9" t="s">
        <v>967</v>
      </c>
    </row>
    <row r="118" spans="1:3" x14ac:dyDescent="0.2">
      <c r="A118" s="9">
        <v>2021</v>
      </c>
      <c r="B118" s="9">
        <v>1103909</v>
      </c>
      <c r="C118" s="9" t="s">
        <v>967</v>
      </c>
    </row>
    <row r="119" spans="1:3" x14ac:dyDescent="0.2">
      <c r="A119" s="9">
        <v>2021</v>
      </c>
      <c r="B119" s="9">
        <v>1179970</v>
      </c>
      <c r="C119" s="9" t="s">
        <v>967</v>
      </c>
    </row>
    <row r="120" spans="1:3" x14ac:dyDescent="0.2">
      <c r="A120" s="9">
        <v>2021</v>
      </c>
      <c r="B120" s="9">
        <v>1127926</v>
      </c>
      <c r="C120" s="9" t="s">
        <v>967</v>
      </c>
    </row>
    <row r="121" spans="1:3" x14ac:dyDescent="0.2">
      <c r="A121" s="9">
        <v>2021</v>
      </c>
      <c r="B121" s="9">
        <v>1103692</v>
      </c>
      <c r="C121" s="9" t="s">
        <v>967</v>
      </c>
    </row>
    <row r="122" spans="1:3" x14ac:dyDescent="0.2">
      <c r="A122" s="9">
        <v>2021</v>
      </c>
      <c r="B122" s="9">
        <v>1127927</v>
      </c>
      <c r="C122" s="9" t="s">
        <v>967</v>
      </c>
    </row>
    <row r="123" spans="1:3" x14ac:dyDescent="0.2">
      <c r="A123" s="9">
        <v>2021</v>
      </c>
      <c r="B123" s="9">
        <v>1179970</v>
      </c>
      <c r="C123" s="9" t="s">
        <v>967</v>
      </c>
    </row>
    <row r="124" spans="1:3" x14ac:dyDescent="0.2">
      <c r="A124" s="9">
        <v>2021</v>
      </c>
      <c r="B124" s="9">
        <v>1179970</v>
      </c>
      <c r="C124" s="9" t="s">
        <v>967</v>
      </c>
    </row>
    <row r="125" spans="1:3" x14ac:dyDescent="0.2">
      <c r="A125" s="9">
        <v>2021</v>
      </c>
      <c r="B125" s="9">
        <v>1308687</v>
      </c>
      <c r="C125" s="9" t="s">
        <v>967</v>
      </c>
    </row>
    <row r="126" spans="1:3" x14ac:dyDescent="0.2">
      <c r="A126" s="9">
        <v>2021</v>
      </c>
      <c r="B126" s="9">
        <v>1117076</v>
      </c>
      <c r="C126" s="9" t="s">
        <v>967</v>
      </c>
    </row>
    <row r="127" spans="1:3" x14ac:dyDescent="0.2">
      <c r="A127" s="9">
        <v>2021</v>
      </c>
      <c r="B127" s="9">
        <v>1127924</v>
      </c>
      <c r="C127" s="9" t="s">
        <v>967</v>
      </c>
    </row>
    <row r="128" spans="1:3" x14ac:dyDescent="0.2">
      <c r="A128" s="9">
        <v>2021</v>
      </c>
      <c r="B128" s="9">
        <v>1308687</v>
      </c>
      <c r="C128" s="9" t="s">
        <v>967</v>
      </c>
    </row>
    <row r="129" spans="1:3" x14ac:dyDescent="0.2">
      <c r="A129" s="9">
        <v>2021</v>
      </c>
      <c r="B129" s="9">
        <v>1103909</v>
      </c>
      <c r="C129" s="9" t="s">
        <v>967</v>
      </c>
    </row>
    <row r="130" spans="1:3" x14ac:dyDescent="0.2">
      <c r="A130" s="9">
        <v>2021</v>
      </c>
      <c r="B130" s="9">
        <v>1103692</v>
      </c>
      <c r="C130" s="9" t="s">
        <v>967</v>
      </c>
    </row>
    <row r="131" spans="1:3" x14ac:dyDescent="0.2">
      <c r="A131" s="9">
        <v>2021</v>
      </c>
      <c r="B131" s="9">
        <v>123336</v>
      </c>
      <c r="C131" s="9" t="s">
        <v>967</v>
      </c>
    </row>
    <row r="132" spans="1:3" x14ac:dyDescent="0.2">
      <c r="A132" s="9">
        <v>2021</v>
      </c>
      <c r="B132" s="9">
        <v>1319230</v>
      </c>
      <c r="C132" s="9" t="s">
        <v>967</v>
      </c>
    </row>
    <row r="133" spans="1:3" x14ac:dyDescent="0.2">
      <c r="A133" s="9">
        <v>2021</v>
      </c>
      <c r="B133" s="9">
        <v>1103692</v>
      </c>
      <c r="C133" s="9" t="s">
        <v>967</v>
      </c>
    </row>
    <row r="134" spans="1:3" x14ac:dyDescent="0.2">
      <c r="A134" s="9">
        <v>2021</v>
      </c>
      <c r="B134" s="9">
        <v>1179970</v>
      </c>
      <c r="C134" s="9" t="s">
        <v>967</v>
      </c>
    </row>
    <row r="135" spans="1:3" x14ac:dyDescent="0.2">
      <c r="A135" s="9">
        <v>2021</v>
      </c>
      <c r="B135" s="9">
        <v>1127924</v>
      </c>
      <c r="C135" s="9" t="s">
        <v>967</v>
      </c>
    </row>
    <row r="136" spans="1:3" x14ac:dyDescent="0.2">
      <c r="A136" s="9">
        <v>2021</v>
      </c>
      <c r="B136" s="9">
        <v>1103692</v>
      </c>
      <c r="C136" s="9" t="s">
        <v>967</v>
      </c>
    </row>
    <row r="137" spans="1:3" x14ac:dyDescent="0.2">
      <c r="A137" s="9">
        <v>2021</v>
      </c>
      <c r="B137" s="9">
        <v>1308687</v>
      </c>
      <c r="C137" s="9" t="s">
        <v>967</v>
      </c>
    </row>
    <row r="138" spans="1:3" x14ac:dyDescent="0.2">
      <c r="A138" s="9">
        <v>2021</v>
      </c>
      <c r="B138" s="9">
        <v>1308687</v>
      </c>
      <c r="C138" s="9" t="s">
        <v>967</v>
      </c>
    </row>
    <row r="139" spans="1:3" x14ac:dyDescent="0.2">
      <c r="A139" s="9">
        <v>2021</v>
      </c>
      <c r="B139" s="9">
        <v>1117076</v>
      </c>
      <c r="C139" s="9" t="s">
        <v>967</v>
      </c>
    </row>
    <row r="140" spans="1:3" x14ac:dyDescent="0.2">
      <c r="A140" s="9">
        <v>2021</v>
      </c>
      <c r="B140" s="9">
        <v>1308687</v>
      </c>
      <c r="C140" s="9" t="s">
        <v>967</v>
      </c>
    </row>
    <row r="141" spans="1:3" x14ac:dyDescent="0.2">
      <c r="A141" s="9">
        <v>2021</v>
      </c>
      <c r="B141" s="9">
        <v>1103657</v>
      </c>
      <c r="C141" s="9" t="s">
        <v>967</v>
      </c>
    </row>
    <row r="142" spans="1:3" x14ac:dyDescent="0.2">
      <c r="A142" s="9">
        <v>2021</v>
      </c>
      <c r="B142" s="9">
        <v>1103692</v>
      </c>
      <c r="C142" s="9" t="s">
        <v>967</v>
      </c>
    </row>
    <row r="143" spans="1:3" x14ac:dyDescent="0.2">
      <c r="A143" s="9">
        <v>2021</v>
      </c>
      <c r="B143" s="9">
        <v>1308687</v>
      </c>
      <c r="C143" s="9" t="s">
        <v>967</v>
      </c>
    </row>
    <row r="144" spans="1:3" x14ac:dyDescent="0.2">
      <c r="A144" s="9">
        <v>2021</v>
      </c>
      <c r="B144" s="9">
        <v>1127924</v>
      </c>
      <c r="C144" s="9" t="s">
        <v>967</v>
      </c>
    </row>
    <row r="145" spans="1:3" x14ac:dyDescent="0.2">
      <c r="A145" s="9">
        <v>2021</v>
      </c>
      <c r="B145" s="9">
        <v>108730</v>
      </c>
      <c r="C145" s="9" t="s">
        <v>967</v>
      </c>
    </row>
    <row r="146" spans="1:3" x14ac:dyDescent="0.2">
      <c r="A146" s="9">
        <v>2021</v>
      </c>
      <c r="B146" s="9">
        <v>1308687</v>
      </c>
      <c r="C146" s="9" t="s">
        <v>967</v>
      </c>
    </row>
    <row r="147" spans="1:3" x14ac:dyDescent="0.2">
      <c r="A147" s="9">
        <v>2021</v>
      </c>
      <c r="B147" s="9">
        <v>123336</v>
      </c>
      <c r="C147" s="9" t="s">
        <v>967</v>
      </c>
    </row>
    <row r="148" spans="1:3" x14ac:dyDescent="0.2">
      <c r="A148" s="9">
        <v>2021</v>
      </c>
      <c r="B148" s="9">
        <v>1127924</v>
      </c>
      <c r="C148" s="9" t="s">
        <v>967</v>
      </c>
    </row>
    <row r="149" spans="1:3" x14ac:dyDescent="0.2">
      <c r="A149" s="9">
        <v>2021</v>
      </c>
      <c r="B149" s="9">
        <v>1308687</v>
      </c>
      <c r="C149" s="9" t="s">
        <v>967</v>
      </c>
    </row>
    <row r="150" spans="1:3" x14ac:dyDescent="0.2">
      <c r="A150" s="9">
        <v>2021</v>
      </c>
      <c r="B150" s="9">
        <v>1308687</v>
      </c>
      <c r="C150" s="9" t="s">
        <v>967</v>
      </c>
    </row>
    <row r="151" spans="1:3" x14ac:dyDescent="0.2">
      <c r="A151" s="9">
        <v>2021</v>
      </c>
      <c r="B151" s="9">
        <v>1127924</v>
      </c>
      <c r="C151" s="9" t="s">
        <v>967</v>
      </c>
    </row>
    <row r="152" spans="1:3" x14ac:dyDescent="0.2">
      <c r="A152" s="9">
        <v>2021</v>
      </c>
      <c r="B152" s="9">
        <v>1127927</v>
      </c>
      <c r="C152" s="9" t="s">
        <v>967</v>
      </c>
    </row>
    <row r="153" spans="1:3" x14ac:dyDescent="0.2">
      <c r="A153" s="9">
        <v>2021</v>
      </c>
      <c r="B153" s="9">
        <v>1127927</v>
      </c>
      <c r="C153" s="9" t="s">
        <v>967</v>
      </c>
    </row>
    <row r="154" spans="1:3" x14ac:dyDescent="0.2">
      <c r="A154" s="9">
        <v>2021</v>
      </c>
      <c r="B154" s="9">
        <v>1365444</v>
      </c>
      <c r="C154" s="9" t="s">
        <v>967</v>
      </c>
    </row>
    <row r="155" spans="1:3" x14ac:dyDescent="0.2">
      <c r="A155" s="9">
        <v>2021</v>
      </c>
      <c r="B155" s="9">
        <v>1179970</v>
      </c>
      <c r="C155" s="9" t="s">
        <v>967</v>
      </c>
    </row>
    <row r="156" spans="1:3" x14ac:dyDescent="0.2">
      <c r="A156" s="9">
        <v>2021</v>
      </c>
      <c r="B156" s="9">
        <v>1308687</v>
      </c>
      <c r="C156" s="9" t="s">
        <v>967</v>
      </c>
    </row>
    <row r="157" spans="1:3" x14ac:dyDescent="0.2">
      <c r="A157" s="9">
        <v>2021</v>
      </c>
      <c r="B157" s="9">
        <v>1179970</v>
      </c>
      <c r="C157" s="9" t="s">
        <v>967</v>
      </c>
    </row>
    <row r="158" spans="1:3" x14ac:dyDescent="0.2">
      <c r="A158" s="9">
        <v>2021</v>
      </c>
      <c r="B158" s="9">
        <v>1127927</v>
      </c>
      <c r="C158" s="9" t="s">
        <v>967</v>
      </c>
    </row>
    <row r="159" spans="1:3" x14ac:dyDescent="0.2">
      <c r="A159" s="9">
        <v>2021</v>
      </c>
      <c r="B159" s="9">
        <v>1319230</v>
      </c>
      <c r="C159" s="9" t="s">
        <v>967</v>
      </c>
    </row>
    <row r="160" spans="1:3" x14ac:dyDescent="0.2">
      <c r="A160" s="9">
        <v>2021</v>
      </c>
      <c r="B160" s="9">
        <v>1308687</v>
      </c>
      <c r="C160" s="9" t="s">
        <v>967</v>
      </c>
    </row>
    <row r="161" spans="1:3" x14ac:dyDescent="0.2">
      <c r="A161" s="9">
        <v>2021</v>
      </c>
      <c r="B161" s="9">
        <v>108730</v>
      </c>
      <c r="C161" s="9" t="s">
        <v>967</v>
      </c>
    </row>
    <row r="162" spans="1:3" x14ac:dyDescent="0.2">
      <c r="A162" s="9">
        <v>2021</v>
      </c>
      <c r="B162" s="9">
        <v>1127926</v>
      </c>
      <c r="C162" s="9" t="s">
        <v>967</v>
      </c>
    </row>
    <row r="163" spans="1:3" x14ac:dyDescent="0.2">
      <c r="A163" s="9">
        <v>2021</v>
      </c>
      <c r="B163" s="9">
        <v>108730</v>
      </c>
      <c r="C163" s="9" t="s">
        <v>967</v>
      </c>
    </row>
    <row r="164" spans="1:3" x14ac:dyDescent="0.2">
      <c r="A164" s="9">
        <v>2021</v>
      </c>
      <c r="B164" s="9">
        <v>1179970</v>
      </c>
      <c r="C164" s="9" t="s">
        <v>967</v>
      </c>
    </row>
    <row r="165" spans="1:3" x14ac:dyDescent="0.2">
      <c r="A165" s="9">
        <v>2021</v>
      </c>
      <c r="B165" s="9">
        <v>1103909</v>
      </c>
      <c r="C165" s="9" t="s">
        <v>967</v>
      </c>
    </row>
    <row r="166" spans="1:3" x14ac:dyDescent="0.2">
      <c r="A166" s="9">
        <v>2021</v>
      </c>
      <c r="B166" s="9">
        <v>1308687</v>
      </c>
      <c r="C166" s="9" t="s">
        <v>967</v>
      </c>
    </row>
    <row r="167" spans="1:3" x14ac:dyDescent="0.2">
      <c r="A167" s="9">
        <v>2021</v>
      </c>
      <c r="B167" s="9">
        <v>1103657</v>
      </c>
      <c r="C167" s="9" t="s">
        <v>967</v>
      </c>
    </row>
    <row r="168" spans="1:3" x14ac:dyDescent="0.2">
      <c r="A168" s="9">
        <v>2021</v>
      </c>
      <c r="B168" s="9">
        <v>1179970</v>
      </c>
      <c r="C168" s="9" t="s">
        <v>967</v>
      </c>
    </row>
    <row r="169" spans="1:3" x14ac:dyDescent="0.2">
      <c r="A169" s="9">
        <v>2021</v>
      </c>
      <c r="B169" s="9">
        <v>108730</v>
      </c>
      <c r="C169" s="9" t="s">
        <v>967</v>
      </c>
    </row>
    <row r="170" spans="1:3" x14ac:dyDescent="0.2">
      <c r="A170" s="9">
        <v>2021</v>
      </c>
      <c r="B170" s="9">
        <v>1103909</v>
      </c>
      <c r="C170" s="9" t="s">
        <v>967</v>
      </c>
    </row>
    <row r="171" spans="1:3" x14ac:dyDescent="0.2">
      <c r="A171" s="9">
        <v>2021</v>
      </c>
      <c r="B171" s="9">
        <v>1127927</v>
      </c>
      <c r="C171" s="9" t="s">
        <v>967</v>
      </c>
    </row>
    <row r="172" spans="1:3" x14ac:dyDescent="0.2">
      <c r="A172" s="9">
        <v>2021</v>
      </c>
      <c r="B172" s="9">
        <v>1103909</v>
      </c>
      <c r="C172" s="9" t="s">
        <v>967</v>
      </c>
    </row>
    <row r="173" spans="1:3" x14ac:dyDescent="0.2">
      <c r="A173" s="9">
        <v>2021</v>
      </c>
      <c r="B173" s="9">
        <v>1308687</v>
      </c>
      <c r="C173" s="9" t="s">
        <v>967</v>
      </c>
    </row>
    <row r="174" spans="1:3" x14ac:dyDescent="0.2">
      <c r="A174" s="9">
        <v>2021</v>
      </c>
      <c r="B174" s="9">
        <v>1179970</v>
      </c>
      <c r="C174" s="9" t="s">
        <v>967</v>
      </c>
    </row>
    <row r="175" spans="1:3" x14ac:dyDescent="0.2">
      <c r="A175" s="9">
        <v>2021</v>
      </c>
      <c r="B175" s="9">
        <v>108730</v>
      </c>
      <c r="C175" s="9" t="s">
        <v>967</v>
      </c>
    </row>
    <row r="176" spans="1:3" x14ac:dyDescent="0.2">
      <c r="A176" s="9">
        <v>2021</v>
      </c>
      <c r="B176" s="9">
        <v>1127926</v>
      </c>
      <c r="C176" s="9" t="s">
        <v>967</v>
      </c>
    </row>
    <row r="177" spans="1:3" x14ac:dyDescent="0.2">
      <c r="A177" s="9">
        <v>2021</v>
      </c>
      <c r="B177" s="9">
        <v>1365444</v>
      </c>
      <c r="C177" s="9" t="s">
        <v>967</v>
      </c>
    </row>
    <row r="178" spans="1:3" x14ac:dyDescent="0.2">
      <c r="A178" s="9">
        <v>2021</v>
      </c>
      <c r="B178" s="9">
        <v>1103692</v>
      </c>
      <c r="C178" s="9" t="s">
        <v>967</v>
      </c>
    </row>
    <row r="179" spans="1:3" x14ac:dyDescent="0.2">
      <c r="A179" s="9">
        <v>2021</v>
      </c>
      <c r="B179" s="9">
        <v>1179970</v>
      </c>
      <c r="C179" s="9" t="s">
        <v>967</v>
      </c>
    </row>
    <row r="180" spans="1:3" x14ac:dyDescent="0.2">
      <c r="A180" s="9">
        <v>2021</v>
      </c>
      <c r="B180" s="9">
        <v>1127924</v>
      </c>
      <c r="C180" s="9" t="s">
        <v>967</v>
      </c>
    </row>
    <row r="181" spans="1:3" x14ac:dyDescent="0.2">
      <c r="A181" s="9">
        <v>2021</v>
      </c>
      <c r="B181" s="9">
        <v>1179970</v>
      </c>
      <c r="C181" s="9" t="s">
        <v>967</v>
      </c>
    </row>
    <row r="182" spans="1:3" x14ac:dyDescent="0.2">
      <c r="A182" s="9">
        <v>2021</v>
      </c>
      <c r="B182" s="9">
        <v>1127926</v>
      </c>
      <c r="C182" s="9" t="s">
        <v>967</v>
      </c>
    </row>
    <row r="183" spans="1:3" x14ac:dyDescent="0.2">
      <c r="A183" s="9">
        <v>2021</v>
      </c>
      <c r="B183" s="9">
        <v>1179970</v>
      </c>
      <c r="C183" s="9" t="s">
        <v>967</v>
      </c>
    </row>
    <row r="184" spans="1:3" x14ac:dyDescent="0.2">
      <c r="A184" s="9">
        <v>2021</v>
      </c>
      <c r="B184" s="9">
        <v>108730</v>
      </c>
      <c r="C184" s="9" t="s">
        <v>967</v>
      </c>
    </row>
    <row r="185" spans="1:3" x14ac:dyDescent="0.2">
      <c r="A185" s="9">
        <v>2021</v>
      </c>
      <c r="B185" s="9">
        <v>1365444</v>
      </c>
      <c r="C185" s="9" t="s">
        <v>967</v>
      </c>
    </row>
    <row r="186" spans="1:3" x14ac:dyDescent="0.2">
      <c r="A186" s="9">
        <v>2021</v>
      </c>
      <c r="B186" s="9">
        <v>108730</v>
      </c>
      <c r="C186" s="9" t="s">
        <v>967</v>
      </c>
    </row>
    <row r="187" spans="1:3" x14ac:dyDescent="0.2">
      <c r="A187" s="9">
        <v>2021</v>
      </c>
      <c r="B187" s="9">
        <v>108730</v>
      </c>
      <c r="C187" s="9" t="s">
        <v>967</v>
      </c>
    </row>
    <row r="188" spans="1:3" x14ac:dyDescent="0.2">
      <c r="A188" s="9">
        <v>2021</v>
      </c>
      <c r="B188" s="9">
        <v>1308687</v>
      </c>
      <c r="C188" s="9" t="s">
        <v>967</v>
      </c>
    </row>
    <row r="189" spans="1:3" x14ac:dyDescent="0.2">
      <c r="A189" s="9">
        <v>2021</v>
      </c>
      <c r="B189" s="9">
        <v>1127927</v>
      </c>
      <c r="C189" s="9" t="s">
        <v>967</v>
      </c>
    </row>
    <row r="190" spans="1:3" x14ac:dyDescent="0.2">
      <c r="A190" s="9">
        <v>2021</v>
      </c>
      <c r="B190" s="9">
        <v>1103909</v>
      </c>
      <c r="C190" s="9" t="s">
        <v>967</v>
      </c>
    </row>
    <row r="191" spans="1:3" x14ac:dyDescent="0.2">
      <c r="A191" s="9">
        <v>2021</v>
      </c>
      <c r="B191" s="9">
        <v>1127924</v>
      </c>
      <c r="C191" s="9" t="s">
        <v>967</v>
      </c>
    </row>
    <row r="192" spans="1:3" x14ac:dyDescent="0.2">
      <c r="A192" s="9">
        <v>2021</v>
      </c>
      <c r="B192" s="9">
        <v>1127924</v>
      </c>
      <c r="C192" s="9" t="s">
        <v>967</v>
      </c>
    </row>
    <row r="193" spans="1:3" x14ac:dyDescent="0.2">
      <c r="A193" s="9">
        <v>2021</v>
      </c>
      <c r="B193" s="9">
        <v>1103692</v>
      </c>
      <c r="C193" s="9" t="s">
        <v>967</v>
      </c>
    </row>
    <row r="194" spans="1:3" x14ac:dyDescent="0.2">
      <c r="A194" s="9">
        <v>2021</v>
      </c>
      <c r="B194" s="9">
        <v>1103692</v>
      </c>
      <c r="C194" s="9" t="s">
        <v>967</v>
      </c>
    </row>
    <row r="195" spans="1:3" x14ac:dyDescent="0.2">
      <c r="A195" s="9">
        <v>2021</v>
      </c>
      <c r="B195" s="9">
        <v>1365444</v>
      </c>
      <c r="C195" s="9" t="s">
        <v>967</v>
      </c>
    </row>
    <row r="196" spans="1:3" x14ac:dyDescent="0.2">
      <c r="A196" s="9">
        <v>2021</v>
      </c>
      <c r="B196" s="9">
        <v>1179970</v>
      </c>
      <c r="C196" s="9" t="s">
        <v>967</v>
      </c>
    </row>
    <row r="197" spans="1:3" x14ac:dyDescent="0.2">
      <c r="A197" s="9">
        <v>2021</v>
      </c>
      <c r="B197" s="9">
        <v>123336</v>
      </c>
      <c r="C197" s="9" t="s">
        <v>967</v>
      </c>
    </row>
    <row r="198" spans="1:3" x14ac:dyDescent="0.2">
      <c r="A198" s="9">
        <v>2021</v>
      </c>
      <c r="B198" s="9">
        <v>123336</v>
      </c>
      <c r="C198" s="9" t="s">
        <v>967</v>
      </c>
    </row>
    <row r="199" spans="1:3" x14ac:dyDescent="0.2">
      <c r="A199" s="9">
        <v>2021</v>
      </c>
      <c r="B199" s="9">
        <v>123336</v>
      </c>
      <c r="C199" s="9" t="s">
        <v>967</v>
      </c>
    </row>
    <row r="200" spans="1:3" x14ac:dyDescent="0.2">
      <c r="A200" s="9">
        <v>2021</v>
      </c>
      <c r="B200" s="9">
        <v>1319230</v>
      </c>
      <c r="C200" s="9" t="s">
        <v>971</v>
      </c>
    </row>
    <row r="201" spans="1:3" x14ac:dyDescent="0.2">
      <c r="A201" s="9">
        <v>2021</v>
      </c>
      <c r="B201" s="9">
        <v>1179970</v>
      </c>
      <c r="C201" s="9" t="s">
        <v>971</v>
      </c>
    </row>
    <row r="202" spans="1:3" x14ac:dyDescent="0.2">
      <c r="A202" s="9">
        <v>2021</v>
      </c>
      <c r="B202" s="9">
        <v>1319230</v>
      </c>
      <c r="C202" s="9" t="s">
        <v>971</v>
      </c>
    </row>
    <row r="203" spans="1:3" x14ac:dyDescent="0.2">
      <c r="A203" s="9">
        <v>2021</v>
      </c>
      <c r="B203" s="9">
        <v>1308687</v>
      </c>
      <c r="C203" s="9" t="s">
        <v>971</v>
      </c>
    </row>
    <row r="204" spans="1:3" x14ac:dyDescent="0.2">
      <c r="A204" s="9">
        <v>2021</v>
      </c>
      <c r="B204" s="9">
        <v>123336</v>
      </c>
      <c r="C204" s="9" t="s">
        <v>971</v>
      </c>
    </row>
    <row r="205" spans="1:3" x14ac:dyDescent="0.2">
      <c r="A205" s="9">
        <v>2021</v>
      </c>
      <c r="B205" s="9">
        <v>1179970</v>
      </c>
      <c r="C205" s="9" t="s">
        <v>971</v>
      </c>
    </row>
    <row r="206" spans="1:3" x14ac:dyDescent="0.2">
      <c r="A206" s="9">
        <v>2021</v>
      </c>
      <c r="B206" s="9">
        <v>108730</v>
      </c>
      <c r="C206" s="9" t="s">
        <v>971</v>
      </c>
    </row>
    <row r="207" spans="1:3" x14ac:dyDescent="0.2">
      <c r="A207" s="9">
        <v>2021</v>
      </c>
      <c r="B207" s="9">
        <v>1308687</v>
      </c>
      <c r="C207" s="9" t="s">
        <v>971</v>
      </c>
    </row>
    <row r="208" spans="1:3" x14ac:dyDescent="0.2">
      <c r="A208" s="9">
        <v>2021</v>
      </c>
      <c r="B208" s="9">
        <v>108730</v>
      </c>
      <c r="C208" s="9" t="s">
        <v>971</v>
      </c>
    </row>
    <row r="209" spans="1:3" x14ac:dyDescent="0.2">
      <c r="A209" s="9">
        <v>2021</v>
      </c>
      <c r="B209" s="9">
        <v>1179970</v>
      </c>
      <c r="C209" s="9" t="s">
        <v>971</v>
      </c>
    </row>
    <row r="210" spans="1:3" x14ac:dyDescent="0.2">
      <c r="A210" s="9">
        <v>2021</v>
      </c>
      <c r="B210" s="9">
        <v>108730</v>
      </c>
      <c r="C210" s="9" t="s">
        <v>971</v>
      </c>
    </row>
    <row r="211" spans="1:3" x14ac:dyDescent="0.2">
      <c r="A211" s="9">
        <v>2021</v>
      </c>
      <c r="B211" s="9">
        <v>123336</v>
      </c>
      <c r="C211" s="9" t="s">
        <v>971</v>
      </c>
    </row>
    <row r="212" spans="1:3" x14ac:dyDescent="0.2">
      <c r="A212" s="9">
        <v>2021</v>
      </c>
      <c r="B212" s="9">
        <v>1127924</v>
      </c>
      <c r="C212" s="9" t="s">
        <v>971</v>
      </c>
    </row>
    <row r="213" spans="1:3" x14ac:dyDescent="0.2">
      <c r="A213" s="9">
        <v>2021</v>
      </c>
      <c r="B213" s="9">
        <v>123336</v>
      </c>
      <c r="C213" s="9" t="s">
        <v>971</v>
      </c>
    </row>
    <row r="214" spans="1:3" x14ac:dyDescent="0.2">
      <c r="A214" s="9">
        <v>2021</v>
      </c>
      <c r="B214" s="9">
        <v>1179970</v>
      </c>
      <c r="C214" s="9" t="s">
        <v>971</v>
      </c>
    </row>
    <row r="215" spans="1:3" x14ac:dyDescent="0.2">
      <c r="A215" s="9">
        <v>2021</v>
      </c>
      <c r="B215" s="9">
        <v>123336</v>
      </c>
      <c r="C215" s="9" t="s">
        <v>971</v>
      </c>
    </row>
    <row r="216" spans="1:3" x14ac:dyDescent="0.2">
      <c r="A216" s="9">
        <v>2021</v>
      </c>
      <c r="B216" s="9">
        <v>1117076</v>
      </c>
      <c r="C216" s="9" t="s">
        <v>971</v>
      </c>
    </row>
    <row r="217" spans="1:3" x14ac:dyDescent="0.2">
      <c r="A217" s="9">
        <v>2021</v>
      </c>
      <c r="B217" s="9">
        <v>1103692</v>
      </c>
      <c r="C217" s="9" t="s">
        <v>971</v>
      </c>
    </row>
    <row r="218" spans="1:3" x14ac:dyDescent="0.2">
      <c r="A218" s="9">
        <v>2021</v>
      </c>
      <c r="B218" s="9">
        <v>1308687</v>
      </c>
      <c r="C218" s="9" t="s">
        <v>971</v>
      </c>
    </row>
    <row r="219" spans="1:3" x14ac:dyDescent="0.2">
      <c r="A219" s="9">
        <v>2021</v>
      </c>
      <c r="B219" s="9">
        <v>1179970</v>
      </c>
      <c r="C219" s="9" t="s">
        <v>971</v>
      </c>
    </row>
    <row r="220" spans="1:3" x14ac:dyDescent="0.2">
      <c r="A220" s="9">
        <v>2021</v>
      </c>
      <c r="B220" s="9">
        <v>123336</v>
      </c>
      <c r="C220" s="9" t="s">
        <v>971</v>
      </c>
    </row>
    <row r="221" spans="1:3" x14ac:dyDescent="0.2">
      <c r="A221" s="9">
        <v>2021</v>
      </c>
      <c r="B221" s="9">
        <v>1179970</v>
      </c>
      <c r="C221" s="9" t="s">
        <v>971</v>
      </c>
    </row>
    <row r="222" spans="1:3" x14ac:dyDescent="0.2">
      <c r="A222" s="9">
        <v>2021</v>
      </c>
      <c r="B222" s="9">
        <v>1127926</v>
      </c>
      <c r="C222" s="9" t="s">
        <v>971</v>
      </c>
    </row>
    <row r="223" spans="1:3" x14ac:dyDescent="0.2">
      <c r="A223" s="9">
        <v>2021</v>
      </c>
      <c r="B223" s="9">
        <v>123336</v>
      </c>
      <c r="C223" s="9" t="s">
        <v>971</v>
      </c>
    </row>
    <row r="224" spans="1:3" x14ac:dyDescent="0.2">
      <c r="A224" s="9">
        <v>2021</v>
      </c>
      <c r="B224" s="9">
        <v>1127926</v>
      </c>
      <c r="C224" s="9" t="s">
        <v>971</v>
      </c>
    </row>
    <row r="225" spans="1:3" x14ac:dyDescent="0.2">
      <c r="A225" s="9">
        <v>2021</v>
      </c>
      <c r="B225" s="9">
        <v>123336</v>
      </c>
      <c r="C225" s="9" t="s">
        <v>971</v>
      </c>
    </row>
    <row r="226" spans="1:3" x14ac:dyDescent="0.2">
      <c r="A226" s="9">
        <v>2021</v>
      </c>
      <c r="B226" s="9">
        <v>123336</v>
      </c>
      <c r="C226" s="9" t="s">
        <v>971</v>
      </c>
    </row>
    <row r="227" spans="1:3" x14ac:dyDescent="0.2">
      <c r="A227" s="9">
        <v>2021</v>
      </c>
      <c r="B227" s="9">
        <v>1179970</v>
      </c>
      <c r="C227" s="9" t="s">
        <v>971</v>
      </c>
    </row>
    <row r="228" spans="1:3" x14ac:dyDescent="0.2">
      <c r="A228" s="9">
        <v>2021</v>
      </c>
      <c r="B228" s="9">
        <v>1117076</v>
      </c>
      <c r="C228" s="9" t="s">
        <v>971</v>
      </c>
    </row>
    <row r="229" spans="1:3" x14ac:dyDescent="0.2">
      <c r="A229" s="9">
        <v>2021</v>
      </c>
      <c r="B229" s="9">
        <v>1127927</v>
      </c>
      <c r="C229" s="9" t="s">
        <v>971</v>
      </c>
    </row>
    <row r="230" spans="1:3" x14ac:dyDescent="0.2">
      <c r="A230" s="9">
        <v>2021</v>
      </c>
      <c r="B230" s="9">
        <v>1179970</v>
      </c>
      <c r="C230" s="9" t="s">
        <v>971</v>
      </c>
    </row>
    <row r="231" spans="1:3" x14ac:dyDescent="0.2">
      <c r="A231" s="9">
        <v>2021</v>
      </c>
      <c r="B231" s="9">
        <v>123336</v>
      </c>
      <c r="C231" s="9" t="s">
        <v>971</v>
      </c>
    </row>
    <row r="232" spans="1:3" x14ac:dyDescent="0.2">
      <c r="A232" s="9">
        <v>2021</v>
      </c>
      <c r="B232" s="9">
        <v>1179970</v>
      </c>
      <c r="C232" s="9" t="s">
        <v>971</v>
      </c>
    </row>
    <row r="233" spans="1:3" x14ac:dyDescent="0.2">
      <c r="A233" s="9">
        <v>2021</v>
      </c>
      <c r="B233" s="9">
        <v>123336</v>
      </c>
      <c r="C233" s="9" t="s">
        <v>971</v>
      </c>
    </row>
    <row r="234" spans="1:3" x14ac:dyDescent="0.2">
      <c r="A234" s="9">
        <v>2021</v>
      </c>
      <c r="B234" s="9">
        <v>1179970</v>
      </c>
      <c r="C234" s="9" t="s">
        <v>971</v>
      </c>
    </row>
    <row r="235" spans="1:3" x14ac:dyDescent="0.2">
      <c r="A235" s="9">
        <v>2021</v>
      </c>
      <c r="B235" s="9">
        <v>1308687</v>
      </c>
      <c r="C235" s="9" t="s">
        <v>971</v>
      </c>
    </row>
    <row r="236" spans="1:3" x14ac:dyDescent="0.2">
      <c r="A236" s="9">
        <v>2021</v>
      </c>
      <c r="B236" s="9">
        <v>1179970</v>
      </c>
      <c r="C236" s="9" t="s">
        <v>971</v>
      </c>
    </row>
    <row r="237" spans="1:3" x14ac:dyDescent="0.2">
      <c r="A237" s="9">
        <v>2021</v>
      </c>
      <c r="B237" s="9">
        <v>1308687</v>
      </c>
      <c r="C237" s="9" t="s">
        <v>971</v>
      </c>
    </row>
    <row r="238" spans="1:3" x14ac:dyDescent="0.2">
      <c r="A238" s="9">
        <v>2021</v>
      </c>
      <c r="B238" s="9">
        <v>1179970</v>
      </c>
      <c r="C238" s="9" t="s">
        <v>971</v>
      </c>
    </row>
    <row r="239" spans="1:3" x14ac:dyDescent="0.2">
      <c r="A239" s="9">
        <v>2021</v>
      </c>
      <c r="B239" s="9">
        <v>123336</v>
      </c>
      <c r="C239" s="9" t="s">
        <v>971</v>
      </c>
    </row>
    <row r="240" spans="1:3" x14ac:dyDescent="0.2">
      <c r="A240" s="9">
        <v>2021</v>
      </c>
      <c r="B240" s="9">
        <v>1319230</v>
      </c>
      <c r="C240" s="9" t="s">
        <v>971</v>
      </c>
    </row>
    <row r="241" spans="1:3" x14ac:dyDescent="0.2">
      <c r="A241" s="9">
        <v>2021</v>
      </c>
      <c r="B241" s="9">
        <v>1179970</v>
      </c>
      <c r="C241" s="9" t="s">
        <v>971</v>
      </c>
    </row>
    <row r="242" spans="1:3" x14ac:dyDescent="0.2">
      <c r="A242" s="9">
        <v>2021</v>
      </c>
      <c r="B242" s="9">
        <v>1127926</v>
      </c>
      <c r="C242" s="9" t="s">
        <v>971</v>
      </c>
    </row>
    <row r="243" spans="1:3" x14ac:dyDescent="0.2">
      <c r="A243" s="9">
        <v>2021</v>
      </c>
      <c r="B243" s="9">
        <v>1127924</v>
      </c>
      <c r="C243" s="9" t="s">
        <v>971</v>
      </c>
    </row>
    <row r="244" spans="1:3" x14ac:dyDescent="0.2">
      <c r="A244" s="9">
        <v>2021</v>
      </c>
      <c r="B244" s="9">
        <v>123336</v>
      </c>
      <c r="C244" s="9" t="s">
        <v>971</v>
      </c>
    </row>
    <row r="245" spans="1:3" x14ac:dyDescent="0.2">
      <c r="A245" s="9">
        <v>2021</v>
      </c>
      <c r="B245" s="9">
        <v>1308687</v>
      </c>
      <c r="C245" s="9" t="s">
        <v>971</v>
      </c>
    </row>
    <row r="246" spans="1:3" x14ac:dyDescent="0.2">
      <c r="A246" s="9">
        <v>2021</v>
      </c>
      <c r="B246" s="9">
        <v>1127926</v>
      </c>
      <c r="C246" s="9" t="s">
        <v>971</v>
      </c>
    </row>
    <row r="247" spans="1:3" x14ac:dyDescent="0.2">
      <c r="A247" s="9">
        <v>2021</v>
      </c>
      <c r="B247" s="9">
        <v>1319230</v>
      </c>
      <c r="C247" s="9" t="s">
        <v>971</v>
      </c>
    </row>
    <row r="248" spans="1:3" x14ac:dyDescent="0.2">
      <c r="A248" s="9">
        <v>2021</v>
      </c>
      <c r="B248" s="9">
        <v>123336</v>
      </c>
      <c r="C248" s="9" t="s">
        <v>971</v>
      </c>
    </row>
    <row r="249" spans="1:3" x14ac:dyDescent="0.2">
      <c r="A249" s="9">
        <v>2021</v>
      </c>
      <c r="B249" s="9">
        <v>1127927</v>
      </c>
      <c r="C249" s="9" t="s">
        <v>971</v>
      </c>
    </row>
    <row r="250" spans="1:3" x14ac:dyDescent="0.2">
      <c r="A250" s="9">
        <v>2021</v>
      </c>
      <c r="B250" s="9">
        <v>1319230</v>
      </c>
      <c r="C250" s="9" t="s">
        <v>971</v>
      </c>
    </row>
    <row r="251" spans="1:3" x14ac:dyDescent="0.2">
      <c r="A251" s="9">
        <v>2021</v>
      </c>
      <c r="B251" s="9">
        <v>108730</v>
      </c>
      <c r="C251" s="9" t="s">
        <v>971</v>
      </c>
    </row>
    <row r="252" spans="1:3" x14ac:dyDescent="0.2">
      <c r="A252" s="9">
        <v>2021</v>
      </c>
      <c r="B252" s="9">
        <v>1127924</v>
      </c>
      <c r="C252" s="9" t="s">
        <v>971</v>
      </c>
    </row>
    <row r="253" spans="1:3" x14ac:dyDescent="0.2">
      <c r="A253" s="9">
        <v>2021</v>
      </c>
      <c r="B253" s="9">
        <v>1319230</v>
      </c>
      <c r="C253" s="9" t="s">
        <v>971</v>
      </c>
    </row>
    <row r="254" spans="1:3" x14ac:dyDescent="0.2">
      <c r="A254" s="9">
        <v>2021</v>
      </c>
      <c r="B254" s="9">
        <v>1127927</v>
      </c>
      <c r="C254" s="9" t="s">
        <v>971</v>
      </c>
    </row>
    <row r="255" spans="1:3" x14ac:dyDescent="0.2">
      <c r="A255" s="9">
        <v>2021</v>
      </c>
      <c r="B255" s="9">
        <v>1319230</v>
      </c>
      <c r="C255" s="9" t="s">
        <v>971</v>
      </c>
    </row>
    <row r="256" spans="1:3" x14ac:dyDescent="0.2">
      <c r="A256" s="9">
        <v>2021</v>
      </c>
      <c r="B256" s="9">
        <v>1179970</v>
      </c>
      <c r="C256" s="9" t="s">
        <v>971</v>
      </c>
    </row>
    <row r="257" spans="1:3" x14ac:dyDescent="0.2">
      <c r="A257" s="9">
        <v>2021</v>
      </c>
      <c r="B257" s="9">
        <v>1365444</v>
      </c>
      <c r="C257" s="9" t="s">
        <v>971</v>
      </c>
    </row>
    <row r="258" spans="1:3" x14ac:dyDescent="0.2">
      <c r="A258" s="9">
        <v>2021</v>
      </c>
      <c r="B258" s="9">
        <v>1179970</v>
      </c>
      <c r="C258" s="9" t="s">
        <v>971</v>
      </c>
    </row>
    <row r="259" spans="1:3" x14ac:dyDescent="0.2">
      <c r="A259" s="9">
        <v>2021</v>
      </c>
      <c r="B259" s="9">
        <v>1365444</v>
      </c>
      <c r="C259" s="9" t="s">
        <v>971</v>
      </c>
    </row>
    <row r="260" spans="1:3" x14ac:dyDescent="0.2">
      <c r="A260" s="9">
        <v>2021</v>
      </c>
      <c r="B260" s="9">
        <v>1103692</v>
      </c>
      <c r="C260" s="9" t="s">
        <v>971</v>
      </c>
    </row>
    <row r="261" spans="1:3" x14ac:dyDescent="0.2">
      <c r="A261" s="9">
        <v>2021</v>
      </c>
      <c r="B261" s="9">
        <v>1179970</v>
      </c>
      <c r="C261" s="9" t="s">
        <v>971</v>
      </c>
    </row>
    <row r="262" spans="1:3" x14ac:dyDescent="0.2">
      <c r="A262" s="9">
        <v>2021</v>
      </c>
      <c r="B262" s="9">
        <v>1319230</v>
      </c>
      <c r="C262" s="9" t="s">
        <v>971</v>
      </c>
    </row>
    <row r="263" spans="1:3" x14ac:dyDescent="0.2">
      <c r="A263" s="9">
        <v>2021</v>
      </c>
      <c r="B263" s="9">
        <v>1127924</v>
      </c>
      <c r="C263" s="9" t="s">
        <v>971</v>
      </c>
    </row>
    <row r="264" spans="1:3" x14ac:dyDescent="0.2">
      <c r="A264" s="9">
        <v>2021</v>
      </c>
      <c r="B264" s="9">
        <v>1127926</v>
      </c>
      <c r="C264" s="9" t="s">
        <v>971</v>
      </c>
    </row>
    <row r="265" spans="1:3" x14ac:dyDescent="0.2">
      <c r="A265" s="9">
        <v>2021</v>
      </c>
      <c r="B265" s="9">
        <v>123336</v>
      </c>
      <c r="C265" s="9" t="s">
        <v>971</v>
      </c>
    </row>
    <row r="266" spans="1:3" x14ac:dyDescent="0.2">
      <c r="A266" s="9">
        <v>2021</v>
      </c>
      <c r="B266" s="9">
        <v>1308687</v>
      </c>
      <c r="C266" s="9" t="s">
        <v>971</v>
      </c>
    </row>
    <row r="267" spans="1:3" x14ac:dyDescent="0.2">
      <c r="A267" s="9">
        <v>2021</v>
      </c>
      <c r="B267" s="9">
        <v>108730</v>
      </c>
      <c r="C267" s="9" t="s">
        <v>971</v>
      </c>
    </row>
    <row r="268" spans="1:3" x14ac:dyDescent="0.2">
      <c r="A268" s="9">
        <v>2021</v>
      </c>
      <c r="B268" s="9">
        <v>1179970</v>
      </c>
      <c r="C268" s="9" t="s">
        <v>971</v>
      </c>
    </row>
    <row r="269" spans="1:3" x14ac:dyDescent="0.2">
      <c r="A269" s="9">
        <v>2021</v>
      </c>
      <c r="B269" s="9">
        <v>1308687</v>
      </c>
      <c r="C269" s="9" t="s">
        <v>971</v>
      </c>
    </row>
    <row r="270" spans="1:3" x14ac:dyDescent="0.2">
      <c r="A270" s="9">
        <v>2021</v>
      </c>
      <c r="B270" s="9">
        <v>1117076</v>
      </c>
      <c r="C270" s="9" t="s">
        <v>971</v>
      </c>
    </row>
    <row r="271" spans="1:3" x14ac:dyDescent="0.2">
      <c r="A271" s="9">
        <v>2021</v>
      </c>
      <c r="B271" s="9">
        <v>1103909</v>
      </c>
      <c r="C271" s="9" t="s">
        <v>971</v>
      </c>
    </row>
    <row r="272" spans="1:3" x14ac:dyDescent="0.2">
      <c r="A272" s="9">
        <v>2021</v>
      </c>
      <c r="B272" s="9">
        <v>1117076</v>
      </c>
      <c r="C272" s="9" t="s">
        <v>971</v>
      </c>
    </row>
    <row r="273" spans="1:3" x14ac:dyDescent="0.2">
      <c r="A273" s="9">
        <v>2021</v>
      </c>
      <c r="B273" s="9">
        <v>1127926</v>
      </c>
      <c r="C273" s="9" t="s">
        <v>971</v>
      </c>
    </row>
    <row r="274" spans="1:3" x14ac:dyDescent="0.2">
      <c r="A274" s="9">
        <v>2021</v>
      </c>
      <c r="B274" s="9">
        <v>1179970</v>
      </c>
      <c r="C274" s="9" t="s">
        <v>971</v>
      </c>
    </row>
    <row r="275" spans="1:3" x14ac:dyDescent="0.2">
      <c r="A275" s="9">
        <v>2021</v>
      </c>
      <c r="B275" s="9">
        <v>1308687</v>
      </c>
      <c r="C275" s="9" t="s">
        <v>971</v>
      </c>
    </row>
    <row r="276" spans="1:3" x14ac:dyDescent="0.2">
      <c r="A276" s="9">
        <v>2021</v>
      </c>
      <c r="B276" s="9">
        <v>1308687</v>
      </c>
      <c r="C276" s="9" t="s">
        <v>971</v>
      </c>
    </row>
    <row r="277" spans="1:3" x14ac:dyDescent="0.2">
      <c r="A277" s="9">
        <v>2021</v>
      </c>
      <c r="B277" s="9">
        <v>1103657</v>
      </c>
      <c r="C277" s="9" t="s">
        <v>971</v>
      </c>
    </row>
    <row r="278" spans="1:3" x14ac:dyDescent="0.2">
      <c r="A278" s="9">
        <v>2021</v>
      </c>
      <c r="B278" s="9">
        <v>1308687</v>
      </c>
      <c r="C278" s="9" t="s">
        <v>971</v>
      </c>
    </row>
    <row r="279" spans="1:3" x14ac:dyDescent="0.2">
      <c r="A279" s="9">
        <v>2021</v>
      </c>
      <c r="B279" s="9">
        <v>1319230</v>
      </c>
      <c r="C279" s="9" t="s">
        <v>971</v>
      </c>
    </row>
    <row r="280" spans="1:3" x14ac:dyDescent="0.2">
      <c r="A280" s="9">
        <v>2021</v>
      </c>
      <c r="B280" s="9">
        <v>1127926</v>
      </c>
      <c r="C280" s="9" t="s">
        <v>971</v>
      </c>
    </row>
    <row r="281" spans="1:3" x14ac:dyDescent="0.2">
      <c r="A281" s="9">
        <v>2021</v>
      </c>
      <c r="B281" s="9">
        <v>1103657</v>
      </c>
      <c r="C281" s="9" t="s">
        <v>971</v>
      </c>
    </row>
    <row r="282" spans="1:3" x14ac:dyDescent="0.2">
      <c r="A282" s="9">
        <v>2021</v>
      </c>
      <c r="B282" s="9">
        <v>1127926</v>
      </c>
      <c r="C282" s="9" t="s">
        <v>971</v>
      </c>
    </row>
    <row r="283" spans="1:3" x14ac:dyDescent="0.2">
      <c r="A283" s="9">
        <v>2021</v>
      </c>
      <c r="B283" s="9">
        <v>1127926</v>
      </c>
      <c r="C283" s="9" t="s">
        <v>971</v>
      </c>
    </row>
    <row r="284" spans="1:3" x14ac:dyDescent="0.2">
      <c r="A284" s="9">
        <v>2021</v>
      </c>
      <c r="B284" s="9">
        <v>1319230</v>
      </c>
      <c r="C284" s="9" t="s">
        <v>971</v>
      </c>
    </row>
    <row r="285" spans="1:3" x14ac:dyDescent="0.2">
      <c r="A285" s="9">
        <v>2021</v>
      </c>
      <c r="B285" s="9">
        <v>1365444</v>
      </c>
      <c r="C285" s="9" t="s">
        <v>971</v>
      </c>
    </row>
    <row r="286" spans="1:3" x14ac:dyDescent="0.2">
      <c r="A286" s="9">
        <v>2021</v>
      </c>
      <c r="B286" s="9">
        <v>1117076</v>
      </c>
      <c r="C286" s="9" t="s">
        <v>971</v>
      </c>
    </row>
    <row r="287" spans="1:3" x14ac:dyDescent="0.2">
      <c r="A287" s="9">
        <v>2021</v>
      </c>
      <c r="B287" s="9">
        <v>1179970</v>
      </c>
      <c r="C287" s="9" t="s">
        <v>971</v>
      </c>
    </row>
    <row r="288" spans="1:3" x14ac:dyDescent="0.2">
      <c r="A288" s="9">
        <v>2021</v>
      </c>
      <c r="B288" s="9">
        <v>108730</v>
      </c>
      <c r="C288" s="9" t="s">
        <v>971</v>
      </c>
    </row>
    <row r="289" spans="1:3" x14ac:dyDescent="0.2">
      <c r="A289" s="9">
        <v>2021</v>
      </c>
      <c r="B289" s="9">
        <v>1179970</v>
      </c>
      <c r="C289" s="9" t="s">
        <v>971</v>
      </c>
    </row>
    <row r="290" spans="1:3" x14ac:dyDescent="0.2">
      <c r="A290" s="9">
        <v>2021</v>
      </c>
      <c r="B290" s="9">
        <v>1179970</v>
      </c>
      <c r="C290" s="9" t="s">
        <v>971</v>
      </c>
    </row>
    <row r="291" spans="1:3" x14ac:dyDescent="0.2">
      <c r="A291" s="9">
        <v>2021</v>
      </c>
      <c r="B291" s="9">
        <v>108730</v>
      </c>
      <c r="C291" s="9" t="s">
        <v>971</v>
      </c>
    </row>
    <row r="292" spans="1:3" x14ac:dyDescent="0.2">
      <c r="A292" s="9">
        <v>2021</v>
      </c>
      <c r="B292" s="9">
        <v>1127926</v>
      </c>
      <c r="C292" s="9" t="s">
        <v>971</v>
      </c>
    </row>
    <row r="293" spans="1:3" x14ac:dyDescent="0.2">
      <c r="A293" s="9">
        <v>2021</v>
      </c>
      <c r="B293" s="9">
        <v>1127926</v>
      </c>
      <c r="C293" s="9" t="s">
        <v>971</v>
      </c>
    </row>
    <row r="294" spans="1:3" x14ac:dyDescent="0.2">
      <c r="A294" s="9">
        <v>2021</v>
      </c>
      <c r="B294" s="9">
        <v>1319230</v>
      </c>
      <c r="C294" s="9" t="s">
        <v>971</v>
      </c>
    </row>
    <row r="295" spans="1:3" x14ac:dyDescent="0.2">
      <c r="A295" s="9">
        <v>2021</v>
      </c>
      <c r="B295" s="9">
        <v>1127926</v>
      </c>
      <c r="C295" s="9" t="s">
        <v>971</v>
      </c>
    </row>
    <row r="296" spans="1:3" x14ac:dyDescent="0.2">
      <c r="A296" s="9">
        <v>2021</v>
      </c>
      <c r="B296" s="9">
        <v>1127926</v>
      </c>
      <c r="C296" s="9" t="s">
        <v>971</v>
      </c>
    </row>
    <row r="297" spans="1:3" x14ac:dyDescent="0.2">
      <c r="A297" s="9">
        <v>2021</v>
      </c>
      <c r="B297" s="9">
        <v>1127926</v>
      </c>
      <c r="C297" s="9" t="s">
        <v>971</v>
      </c>
    </row>
    <row r="298" spans="1:3" x14ac:dyDescent="0.2">
      <c r="A298" s="9">
        <v>2021</v>
      </c>
      <c r="B298" s="9">
        <v>1103909</v>
      </c>
      <c r="C298" s="9" t="s">
        <v>971</v>
      </c>
    </row>
    <row r="299" spans="1:3" x14ac:dyDescent="0.2">
      <c r="A299" s="9">
        <v>2021</v>
      </c>
      <c r="B299" s="9">
        <v>108730</v>
      </c>
      <c r="C299" s="9" t="s">
        <v>971</v>
      </c>
    </row>
    <row r="300" spans="1:3" x14ac:dyDescent="0.2">
      <c r="A300" s="9">
        <v>2021</v>
      </c>
      <c r="B300" s="9">
        <v>1127926</v>
      </c>
      <c r="C300" s="9" t="s">
        <v>971</v>
      </c>
    </row>
    <row r="301" spans="1:3" x14ac:dyDescent="0.2">
      <c r="A301" s="9">
        <v>2021</v>
      </c>
      <c r="B301" s="9">
        <v>1179970</v>
      </c>
      <c r="C301" s="9" t="s">
        <v>971</v>
      </c>
    </row>
    <row r="302" spans="1:3" x14ac:dyDescent="0.2">
      <c r="A302" s="9">
        <v>2021</v>
      </c>
      <c r="B302" s="9">
        <v>1103657</v>
      </c>
      <c r="C302" s="9" t="s">
        <v>971</v>
      </c>
    </row>
    <row r="303" spans="1:3" x14ac:dyDescent="0.2">
      <c r="A303" s="9">
        <v>2021</v>
      </c>
      <c r="B303" s="9">
        <v>1319230</v>
      </c>
      <c r="C303" s="9" t="s">
        <v>971</v>
      </c>
    </row>
    <row r="304" spans="1:3" x14ac:dyDescent="0.2">
      <c r="A304" s="9">
        <v>2021</v>
      </c>
      <c r="B304" s="9">
        <v>1179970</v>
      </c>
      <c r="C304" s="9" t="s">
        <v>971</v>
      </c>
    </row>
    <row r="305" spans="1:3" x14ac:dyDescent="0.2">
      <c r="A305" s="9">
        <v>2021</v>
      </c>
      <c r="B305" s="9">
        <v>1179970</v>
      </c>
      <c r="C305" s="9" t="s">
        <v>971</v>
      </c>
    </row>
    <row r="306" spans="1:3" x14ac:dyDescent="0.2">
      <c r="A306" s="9">
        <v>2021</v>
      </c>
      <c r="B306" s="9">
        <v>1319230</v>
      </c>
      <c r="C306" s="9" t="s">
        <v>971</v>
      </c>
    </row>
    <row r="307" spans="1:3" x14ac:dyDescent="0.2">
      <c r="A307" s="9">
        <v>2021</v>
      </c>
      <c r="B307" s="9">
        <v>1365444</v>
      </c>
      <c r="C307" s="9" t="s">
        <v>971</v>
      </c>
    </row>
    <row r="308" spans="1:3" x14ac:dyDescent="0.2">
      <c r="A308" s="9">
        <v>2021</v>
      </c>
      <c r="B308" s="9">
        <v>108730</v>
      </c>
      <c r="C308" s="9" t="s">
        <v>971</v>
      </c>
    </row>
    <row r="309" spans="1:3" x14ac:dyDescent="0.2">
      <c r="A309" s="9">
        <v>2021</v>
      </c>
      <c r="B309" s="9">
        <v>108730</v>
      </c>
      <c r="C309" s="9" t="s">
        <v>971</v>
      </c>
    </row>
    <row r="310" spans="1:3" x14ac:dyDescent="0.2">
      <c r="A310" s="9">
        <v>2021</v>
      </c>
      <c r="B310" s="9">
        <v>1179970</v>
      </c>
      <c r="C310" s="9" t="s">
        <v>971</v>
      </c>
    </row>
    <row r="311" spans="1:3" x14ac:dyDescent="0.2">
      <c r="A311" s="9">
        <v>2021</v>
      </c>
      <c r="B311" s="9">
        <v>123336</v>
      </c>
      <c r="C311" s="9" t="s">
        <v>971</v>
      </c>
    </row>
    <row r="312" spans="1:3" x14ac:dyDescent="0.2">
      <c r="A312" s="9">
        <v>2021</v>
      </c>
      <c r="B312" s="9">
        <v>123336</v>
      </c>
      <c r="C312" s="9" t="s">
        <v>971</v>
      </c>
    </row>
    <row r="313" spans="1:3" x14ac:dyDescent="0.2">
      <c r="A313" s="9">
        <v>2021</v>
      </c>
      <c r="B313" s="9">
        <v>123336</v>
      </c>
      <c r="C313" s="9" t="s">
        <v>134</v>
      </c>
    </row>
    <row r="314" spans="1:3" x14ac:dyDescent="0.2">
      <c r="A314" s="9">
        <v>2021</v>
      </c>
      <c r="B314" s="9">
        <v>1179970</v>
      </c>
      <c r="C314" s="9" t="s">
        <v>134</v>
      </c>
    </row>
    <row r="315" spans="1:3" x14ac:dyDescent="0.2">
      <c r="A315" s="9">
        <v>2021</v>
      </c>
      <c r="B315" s="9">
        <v>123336</v>
      </c>
      <c r="C315" s="9" t="s">
        <v>134</v>
      </c>
    </row>
    <row r="316" spans="1:3" x14ac:dyDescent="0.2">
      <c r="A316" s="9">
        <v>2021</v>
      </c>
      <c r="B316" s="9">
        <v>1308687</v>
      </c>
      <c r="C316" s="9" t="s">
        <v>134</v>
      </c>
    </row>
    <row r="317" spans="1:3" x14ac:dyDescent="0.2">
      <c r="A317" s="9">
        <v>2021</v>
      </c>
      <c r="B317" s="9">
        <v>123336</v>
      </c>
      <c r="C317" s="9" t="s">
        <v>134</v>
      </c>
    </row>
    <row r="318" spans="1:3" x14ac:dyDescent="0.2">
      <c r="A318" s="9">
        <v>2021</v>
      </c>
      <c r="B318" s="9">
        <v>1179970</v>
      </c>
      <c r="C318" s="9" t="s">
        <v>134</v>
      </c>
    </row>
    <row r="319" spans="1:3" x14ac:dyDescent="0.2">
      <c r="A319" s="9">
        <v>2021</v>
      </c>
      <c r="B319" s="9">
        <v>123336</v>
      </c>
      <c r="C319" s="9" t="s">
        <v>134</v>
      </c>
    </row>
    <row r="320" spans="1:3" x14ac:dyDescent="0.2">
      <c r="A320" s="9">
        <v>2021</v>
      </c>
      <c r="B320" s="9">
        <v>1308687</v>
      </c>
      <c r="C320" s="9" t="s">
        <v>134</v>
      </c>
    </row>
    <row r="321" spans="1:3" x14ac:dyDescent="0.2">
      <c r="A321" s="9">
        <v>2021</v>
      </c>
      <c r="B321" s="9">
        <v>123336</v>
      </c>
      <c r="C321" s="9" t="s">
        <v>134</v>
      </c>
    </row>
    <row r="322" spans="1:3" x14ac:dyDescent="0.2">
      <c r="A322" s="9">
        <v>2021</v>
      </c>
      <c r="B322" s="9">
        <v>123336</v>
      </c>
      <c r="C322" s="9" t="s">
        <v>134</v>
      </c>
    </row>
    <row r="323" spans="1:3" x14ac:dyDescent="0.2">
      <c r="A323" s="9">
        <v>2021</v>
      </c>
      <c r="B323" s="9">
        <v>123336</v>
      </c>
      <c r="C323" s="9" t="s">
        <v>134</v>
      </c>
    </row>
    <row r="324" spans="1:3" x14ac:dyDescent="0.2">
      <c r="A324" s="9">
        <v>2021</v>
      </c>
      <c r="B324" s="9">
        <v>108730</v>
      </c>
      <c r="C324" s="9" t="s">
        <v>134</v>
      </c>
    </row>
    <row r="325" spans="1:3" x14ac:dyDescent="0.2">
      <c r="A325" s="9">
        <v>2021</v>
      </c>
      <c r="B325" s="9">
        <v>1103692</v>
      </c>
      <c r="C325" s="9" t="s">
        <v>134</v>
      </c>
    </row>
    <row r="326" spans="1:3" x14ac:dyDescent="0.2">
      <c r="A326" s="9">
        <v>2021</v>
      </c>
      <c r="B326" s="9">
        <v>123336</v>
      </c>
      <c r="C326" s="9" t="s">
        <v>134</v>
      </c>
    </row>
    <row r="327" spans="1:3" x14ac:dyDescent="0.2">
      <c r="A327" s="9">
        <v>2021</v>
      </c>
      <c r="B327" s="9">
        <v>1179970</v>
      </c>
      <c r="C327" s="9" t="s">
        <v>134</v>
      </c>
    </row>
    <row r="328" spans="1:3" x14ac:dyDescent="0.2">
      <c r="A328" s="9">
        <v>2021</v>
      </c>
      <c r="B328" s="9">
        <v>123336</v>
      </c>
      <c r="C328" s="9" t="s">
        <v>134</v>
      </c>
    </row>
    <row r="329" spans="1:3" x14ac:dyDescent="0.2">
      <c r="A329" s="9">
        <v>2021</v>
      </c>
      <c r="B329" s="9">
        <v>123336</v>
      </c>
      <c r="C329" s="9" t="s">
        <v>134</v>
      </c>
    </row>
    <row r="330" spans="1:3" x14ac:dyDescent="0.2">
      <c r="A330" s="9">
        <v>2021</v>
      </c>
      <c r="B330" s="9">
        <v>123336</v>
      </c>
      <c r="C330" s="9" t="s">
        <v>134</v>
      </c>
    </row>
    <row r="331" spans="1:3" x14ac:dyDescent="0.2">
      <c r="A331" s="9">
        <v>2021</v>
      </c>
      <c r="B331" s="9">
        <v>1179970</v>
      </c>
      <c r="C331" s="9" t="s">
        <v>134</v>
      </c>
    </row>
    <row r="332" spans="1:3" x14ac:dyDescent="0.2">
      <c r="A332" s="9">
        <v>2021</v>
      </c>
      <c r="B332" s="9">
        <v>123336</v>
      </c>
      <c r="C332" s="9" t="s">
        <v>134</v>
      </c>
    </row>
    <row r="333" spans="1:3" x14ac:dyDescent="0.2">
      <c r="A333" s="9">
        <v>2021</v>
      </c>
      <c r="B333" s="9">
        <v>123336</v>
      </c>
      <c r="C333" s="9" t="s">
        <v>134</v>
      </c>
    </row>
    <row r="334" spans="1:3" x14ac:dyDescent="0.2">
      <c r="A334" s="9">
        <v>2021</v>
      </c>
      <c r="B334" s="9">
        <v>1179970</v>
      </c>
      <c r="C334" s="9" t="s">
        <v>134</v>
      </c>
    </row>
    <row r="335" spans="1:3" x14ac:dyDescent="0.2">
      <c r="A335" s="9">
        <v>2021</v>
      </c>
      <c r="B335" s="9">
        <v>123336</v>
      </c>
      <c r="C335" s="9" t="s">
        <v>134</v>
      </c>
    </row>
    <row r="336" spans="1:3" x14ac:dyDescent="0.2">
      <c r="A336" s="9">
        <v>2021</v>
      </c>
      <c r="B336" s="9">
        <v>123336</v>
      </c>
      <c r="C336" s="9" t="s">
        <v>134</v>
      </c>
    </row>
    <row r="337" spans="1:3" x14ac:dyDescent="0.2">
      <c r="A337" s="9">
        <v>2021</v>
      </c>
      <c r="B337" s="9">
        <v>1179970</v>
      </c>
      <c r="C337" s="9" t="s">
        <v>134</v>
      </c>
    </row>
    <row r="338" spans="1:3" x14ac:dyDescent="0.2">
      <c r="A338" s="9">
        <v>2021</v>
      </c>
      <c r="B338" s="9">
        <v>1179970</v>
      </c>
      <c r="C338" s="9" t="s">
        <v>134</v>
      </c>
    </row>
    <row r="339" spans="1:3" x14ac:dyDescent="0.2">
      <c r="A339" s="9">
        <v>2021</v>
      </c>
      <c r="B339" s="9">
        <v>123336</v>
      </c>
      <c r="C339" s="9" t="s">
        <v>134</v>
      </c>
    </row>
    <row r="340" spans="1:3" x14ac:dyDescent="0.2">
      <c r="A340" s="9">
        <v>2021</v>
      </c>
      <c r="B340" s="9">
        <v>123336</v>
      </c>
      <c r="C340" s="9" t="s">
        <v>134</v>
      </c>
    </row>
    <row r="341" spans="1:3" x14ac:dyDescent="0.2">
      <c r="A341" s="9">
        <v>2021</v>
      </c>
      <c r="B341" s="9">
        <v>1179970</v>
      </c>
      <c r="C341" s="9" t="s">
        <v>134</v>
      </c>
    </row>
    <row r="342" spans="1:3" x14ac:dyDescent="0.2">
      <c r="A342" s="9">
        <v>2021</v>
      </c>
      <c r="B342" s="9">
        <v>123336</v>
      </c>
      <c r="C342" s="9" t="s">
        <v>134</v>
      </c>
    </row>
    <row r="343" spans="1:3" x14ac:dyDescent="0.2">
      <c r="A343" s="9">
        <v>2021</v>
      </c>
      <c r="B343" s="9">
        <v>1308687</v>
      </c>
      <c r="C343" s="9" t="s">
        <v>134</v>
      </c>
    </row>
    <row r="344" spans="1:3" x14ac:dyDescent="0.2">
      <c r="A344" s="9">
        <v>2021</v>
      </c>
      <c r="B344" s="9">
        <v>123336</v>
      </c>
      <c r="C344" s="9" t="s">
        <v>134</v>
      </c>
    </row>
    <row r="345" spans="1:3" x14ac:dyDescent="0.2">
      <c r="A345" s="9">
        <v>2021</v>
      </c>
      <c r="B345" s="9">
        <v>123336</v>
      </c>
      <c r="C345" s="9" t="s">
        <v>134</v>
      </c>
    </row>
    <row r="346" spans="1:3" x14ac:dyDescent="0.2">
      <c r="A346" s="9">
        <v>2021</v>
      </c>
      <c r="B346" s="9">
        <v>123336</v>
      </c>
      <c r="C346" s="9" t="s">
        <v>134</v>
      </c>
    </row>
    <row r="347" spans="1:3" x14ac:dyDescent="0.2">
      <c r="A347" s="9">
        <v>2021</v>
      </c>
      <c r="B347" s="9">
        <v>1179970</v>
      </c>
      <c r="C347" s="9" t="s">
        <v>134</v>
      </c>
    </row>
    <row r="348" spans="1:3" x14ac:dyDescent="0.2">
      <c r="A348" s="9">
        <v>2021</v>
      </c>
      <c r="B348" s="9">
        <v>123336</v>
      </c>
      <c r="C348" s="9" t="s">
        <v>134</v>
      </c>
    </row>
    <row r="349" spans="1:3" x14ac:dyDescent="0.2">
      <c r="A349" s="9">
        <v>2021</v>
      </c>
      <c r="B349" s="9">
        <v>1179970</v>
      </c>
      <c r="C349" s="9" t="s">
        <v>134</v>
      </c>
    </row>
    <row r="350" spans="1:3" x14ac:dyDescent="0.2">
      <c r="A350" s="9">
        <v>2021</v>
      </c>
      <c r="B350" s="9">
        <v>1179970</v>
      </c>
      <c r="C350" s="9" t="s">
        <v>134</v>
      </c>
    </row>
    <row r="351" spans="1:3" x14ac:dyDescent="0.2">
      <c r="A351" s="9">
        <v>2021</v>
      </c>
      <c r="B351" s="9">
        <v>123336</v>
      </c>
      <c r="C351" s="9" t="s">
        <v>134</v>
      </c>
    </row>
    <row r="352" spans="1:3" x14ac:dyDescent="0.2">
      <c r="A352" s="9">
        <v>2021</v>
      </c>
      <c r="B352" s="9">
        <v>1179970</v>
      </c>
      <c r="C352" s="9" t="s">
        <v>134</v>
      </c>
    </row>
    <row r="353" spans="1:3" x14ac:dyDescent="0.2">
      <c r="A353" s="9">
        <v>2021</v>
      </c>
      <c r="B353" s="9">
        <v>123336</v>
      </c>
      <c r="C353" s="9" t="s">
        <v>134</v>
      </c>
    </row>
    <row r="354" spans="1:3" x14ac:dyDescent="0.2">
      <c r="A354" s="9">
        <v>2021</v>
      </c>
      <c r="B354" s="9">
        <v>1179970</v>
      </c>
      <c r="C354" s="9" t="s">
        <v>134</v>
      </c>
    </row>
    <row r="355" spans="1:3" x14ac:dyDescent="0.2">
      <c r="A355" s="9">
        <v>2021</v>
      </c>
      <c r="B355" s="9">
        <v>1179970</v>
      </c>
      <c r="C355" s="9" t="s">
        <v>134</v>
      </c>
    </row>
    <row r="356" spans="1:3" x14ac:dyDescent="0.2">
      <c r="A356" s="9">
        <v>2021</v>
      </c>
      <c r="B356" s="9">
        <v>123336</v>
      </c>
      <c r="C356" s="9" t="s">
        <v>134</v>
      </c>
    </row>
    <row r="357" spans="1:3" x14ac:dyDescent="0.2">
      <c r="A357" s="9">
        <v>2021</v>
      </c>
      <c r="B357" s="9">
        <v>1179970</v>
      </c>
      <c r="C357" s="9" t="s">
        <v>134</v>
      </c>
    </row>
    <row r="358" spans="1:3" x14ac:dyDescent="0.2">
      <c r="A358" s="9">
        <v>2021</v>
      </c>
      <c r="B358" s="9">
        <v>123336</v>
      </c>
      <c r="C358" s="9" t="s">
        <v>134</v>
      </c>
    </row>
    <row r="359" spans="1:3" x14ac:dyDescent="0.2">
      <c r="A359" s="9">
        <v>2021</v>
      </c>
      <c r="B359" s="9">
        <v>123336</v>
      </c>
      <c r="C359" s="9" t="s">
        <v>134</v>
      </c>
    </row>
    <row r="360" spans="1:3" x14ac:dyDescent="0.2">
      <c r="A360" s="9">
        <v>2021</v>
      </c>
      <c r="B360" s="9">
        <v>1308687</v>
      </c>
      <c r="C360" s="9" t="s">
        <v>134</v>
      </c>
    </row>
    <row r="361" spans="1:3" x14ac:dyDescent="0.2">
      <c r="A361" s="9">
        <v>2021</v>
      </c>
      <c r="B361" s="9">
        <v>1308687</v>
      </c>
      <c r="C361" s="9" t="s">
        <v>134</v>
      </c>
    </row>
    <row r="362" spans="1:3" x14ac:dyDescent="0.2">
      <c r="A362" s="9">
        <v>2021</v>
      </c>
      <c r="B362" s="9">
        <v>108730</v>
      </c>
      <c r="C362" s="9" t="s">
        <v>134</v>
      </c>
    </row>
    <row r="363" spans="1:3" x14ac:dyDescent="0.2">
      <c r="A363" s="9">
        <v>2021</v>
      </c>
      <c r="B363" s="9">
        <v>1127926</v>
      </c>
      <c r="C363" s="9" t="s">
        <v>134</v>
      </c>
    </row>
    <row r="364" spans="1:3" x14ac:dyDescent="0.2">
      <c r="A364" s="9">
        <v>2021</v>
      </c>
      <c r="B364" s="9">
        <v>1179970</v>
      </c>
      <c r="C364" s="9" t="s">
        <v>134</v>
      </c>
    </row>
    <row r="365" spans="1:3" x14ac:dyDescent="0.2">
      <c r="A365" s="9">
        <v>2021</v>
      </c>
      <c r="B365" s="9">
        <v>123336</v>
      </c>
      <c r="C365" s="9" t="s">
        <v>134</v>
      </c>
    </row>
    <row r="366" spans="1:3" x14ac:dyDescent="0.2">
      <c r="A366" s="9">
        <v>2021</v>
      </c>
      <c r="B366" s="9">
        <v>123336</v>
      </c>
      <c r="C366" s="9" t="s">
        <v>134</v>
      </c>
    </row>
    <row r="367" spans="1:3" x14ac:dyDescent="0.2">
      <c r="A367" s="9">
        <v>2021</v>
      </c>
      <c r="B367" s="9">
        <v>123336</v>
      </c>
      <c r="C367" s="9" t="s">
        <v>134</v>
      </c>
    </row>
    <row r="368" spans="1:3" x14ac:dyDescent="0.2">
      <c r="A368" s="9">
        <v>2021</v>
      </c>
      <c r="B368" s="9">
        <v>123336</v>
      </c>
      <c r="C368" s="9" t="s">
        <v>134</v>
      </c>
    </row>
    <row r="369" spans="1:3" x14ac:dyDescent="0.2">
      <c r="A369" s="9">
        <v>2021</v>
      </c>
      <c r="B369" s="9">
        <v>123336</v>
      </c>
      <c r="C369" s="9" t="s">
        <v>134</v>
      </c>
    </row>
    <row r="370" spans="1:3" x14ac:dyDescent="0.2">
      <c r="A370" s="9">
        <v>2021</v>
      </c>
      <c r="B370" s="9">
        <v>123336</v>
      </c>
      <c r="C370" s="9" t="s">
        <v>134</v>
      </c>
    </row>
    <row r="371" spans="1:3" x14ac:dyDescent="0.2">
      <c r="A371" s="9">
        <v>2021</v>
      </c>
      <c r="B371" s="9">
        <v>1179970</v>
      </c>
      <c r="C371" s="9" t="s">
        <v>134</v>
      </c>
    </row>
    <row r="372" spans="1:3" x14ac:dyDescent="0.2">
      <c r="A372" s="9">
        <v>2021</v>
      </c>
      <c r="B372" s="9">
        <v>1308687</v>
      </c>
      <c r="C372" s="9" t="s">
        <v>134</v>
      </c>
    </row>
    <row r="373" spans="1:3" x14ac:dyDescent="0.2">
      <c r="A373" s="9">
        <v>2021</v>
      </c>
      <c r="B373" s="9">
        <v>1179970</v>
      </c>
      <c r="C373" s="9" t="s">
        <v>134</v>
      </c>
    </row>
    <row r="374" spans="1:3" x14ac:dyDescent="0.2">
      <c r="A374" s="9">
        <v>2021</v>
      </c>
      <c r="B374" s="9">
        <v>1308687</v>
      </c>
      <c r="C374" s="9" t="s">
        <v>134</v>
      </c>
    </row>
    <row r="375" spans="1:3" x14ac:dyDescent="0.2">
      <c r="A375" s="9">
        <v>2021</v>
      </c>
      <c r="B375" s="9">
        <v>123336</v>
      </c>
      <c r="C375" s="9" t="s">
        <v>134</v>
      </c>
    </row>
    <row r="376" spans="1:3" x14ac:dyDescent="0.2">
      <c r="A376" s="9">
        <v>2021</v>
      </c>
      <c r="B376" s="9">
        <v>1179970</v>
      </c>
      <c r="C376" s="9" t="s">
        <v>134</v>
      </c>
    </row>
    <row r="377" spans="1:3" x14ac:dyDescent="0.2">
      <c r="A377" s="9">
        <v>2021</v>
      </c>
      <c r="B377" s="9">
        <v>1179970</v>
      </c>
      <c r="C377" s="9" t="s">
        <v>134</v>
      </c>
    </row>
    <row r="378" spans="1:3" x14ac:dyDescent="0.2">
      <c r="A378" s="9">
        <v>2021</v>
      </c>
      <c r="B378" s="9">
        <v>1179970</v>
      </c>
      <c r="C378" s="9" t="s">
        <v>134</v>
      </c>
    </row>
    <row r="379" spans="1:3" x14ac:dyDescent="0.2">
      <c r="A379" s="9">
        <v>2021</v>
      </c>
      <c r="B379" s="9">
        <v>1179970</v>
      </c>
      <c r="C379" s="9" t="s">
        <v>134</v>
      </c>
    </row>
    <row r="380" spans="1:3" x14ac:dyDescent="0.2">
      <c r="A380" s="9">
        <v>2021</v>
      </c>
      <c r="B380" s="9">
        <v>123336</v>
      </c>
      <c r="C380" s="9" t="s">
        <v>134</v>
      </c>
    </row>
    <row r="381" spans="1:3" x14ac:dyDescent="0.2">
      <c r="A381" s="9">
        <v>2021</v>
      </c>
      <c r="B381" s="9">
        <v>123336</v>
      </c>
      <c r="C381" s="9" t="s">
        <v>134</v>
      </c>
    </row>
    <row r="382" spans="1:3" x14ac:dyDescent="0.2">
      <c r="A382" s="9">
        <v>2021</v>
      </c>
      <c r="B382" s="9">
        <v>108730</v>
      </c>
      <c r="C382" s="9" t="s">
        <v>134</v>
      </c>
    </row>
    <row r="383" spans="1:3" x14ac:dyDescent="0.2">
      <c r="A383" s="9">
        <v>2021</v>
      </c>
      <c r="B383" s="9">
        <v>1179970</v>
      </c>
      <c r="C383" s="9" t="s">
        <v>134</v>
      </c>
    </row>
    <row r="384" spans="1:3" x14ac:dyDescent="0.2">
      <c r="A384" s="9">
        <v>2021</v>
      </c>
      <c r="B384" s="9">
        <v>108730</v>
      </c>
      <c r="C384" s="9" t="s">
        <v>134</v>
      </c>
    </row>
    <row r="385" spans="1:3" x14ac:dyDescent="0.2">
      <c r="A385" s="9">
        <v>2021</v>
      </c>
      <c r="B385" s="9">
        <v>123336</v>
      </c>
      <c r="C385" s="9" t="s">
        <v>134</v>
      </c>
    </row>
    <row r="386" spans="1:3" x14ac:dyDescent="0.2">
      <c r="A386" s="9">
        <v>2021</v>
      </c>
      <c r="B386" s="9">
        <v>1179970</v>
      </c>
      <c r="C386" s="9" t="s">
        <v>134</v>
      </c>
    </row>
    <row r="387" spans="1:3" x14ac:dyDescent="0.2">
      <c r="A387" s="9">
        <v>2021</v>
      </c>
      <c r="B387" s="9">
        <v>1179970</v>
      </c>
      <c r="C387" s="9" t="s">
        <v>134</v>
      </c>
    </row>
    <row r="388" spans="1:3" x14ac:dyDescent="0.2">
      <c r="A388" s="9">
        <v>2021</v>
      </c>
      <c r="B388" s="9">
        <v>1179970</v>
      </c>
      <c r="C388" s="9" t="s">
        <v>134</v>
      </c>
    </row>
    <row r="389" spans="1:3" x14ac:dyDescent="0.2">
      <c r="A389" s="9">
        <v>2021</v>
      </c>
      <c r="B389" s="9">
        <v>123336</v>
      </c>
      <c r="C389" s="9" t="s">
        <v>134</v>
      </c>
    </row>
    <row r="390" spans="1:3" x14ac:dyDescent="0.2">
      <c r="A390" s="9">
        <v>2021</v>
      </c>
      <c r="B390" s="9">
        <v>1308687</v>
      </c>
      <c r="C390" s="9" t="s">
        <v>134</v>
      </c>
    </row>
    <row r="391" spans="1:3" x14ac:dyDescent="0.2">
      <c r="A391" s="9">
        <v>2021</v>
      </c>
      <c r="B391" s="9">
        <v>1179970</v>
      </c>
      <c r="C391" s="9" t="s">
        <v>134</v>
      </c>
    </row>
    <row r="392" spans="1:3" x14ac:dyDescent="0.2">
      <c r="A392" s="9">
        <v>2021</v>
      </c>
      <c r="B392" s="9">
        <v>123336</v>
      </c>
      <c r="C392" s="9" t="s">
        <v>134</v>
      </c>
    </row>
    <row r="393" spans="1:3" x14ac:dyDescent="0.2">
      <c r="A393" s="9">
        <v>2021</v>
      </c>
      <c r="B393" s="9">
        <v>1308687</v>
      </c>
      <c r="C393" s="9" t="s">
        <v>134</v>
      </c>
    </row>
    <row r="394" spans="1:3" x14ac:dyDescent="0.2">
      <c r="A394" s="9">
        <v>2021</v>
      </c>
      <c r="B394" s="9">
        <v>123336</v>
      </c>
      <c r="C394" s="9" t="s">
        <v>134</v>
      </c>
    </row>
    <row r="395" spans="1:3" x14ac:dyDescent="0.2">
      <c r="A395" s="9">
        <v>2021</v>
      </c>
      <c r="B395" s="9">
        <v>108730</v>
      </c>
      <c r="C395" s="9" t="s">
        <v>134</v>
      </c>
    </row>
    <row r="396" spans="1:3" x14ac:dyDescent="0.2">
      <c r="A396" s="9">
        <v>2021</v>
      </c>
      <c r="B396" s="9">
        <v>108730</v>
      </c>
      <c r="C396" s="9" t="s">
        <v>134</v>
      </c>
    </row>
    <row r="397" spans="1:3" x14ac:dyDescent="0.2">
      <c r="A397" s="9">
        <v>2021</v>
      </c>
      <c r="B397" s="9">
        <v>1308687</v>
      </c>
      <c r="C397" s="9" t="s">
        <v>134</v>
      </c>
    </row>
    <row r="398" spans="1:3" x14ac:dyDescent="0.2">
      <c r="A398" s="9">
        <v>2021</v>
      </c>
      <c r="B398" s="9">
        <v>1179970</v>
      </c>
      <c r="C398" s="9" t="s">
        <v>134</v>
      </c>
    </row>
    <row r="399" spans="1:3" x14ac:dyDescent="0.2">
      <c r="A399" s="9">
        <v>2021</v>
      </c>
      <c r="B399" s="9">
        <v>1179970</v>
      </c>
      <c r="C399" s="9" t="s">
        <v>134</v>
      </c>
    </row>
    <row r="400" spans="1:3" x14ac:dyDescent="0.2">
      <c r="A400" s="9">
        <v>2021</v>
      </c>
      <c r="B400" s="9">
        <v>1179970</v>
      </c>
      <c r="C400" s="9" t="s">
        <v>134</v>
      </c>
    </row>
    <row r="401" spans="1:3" x14ac:dyDescent="0.2">
      <c r="A401" s="9">
        <v>2021</v>
      </c>
      <c r="B401" s="9">
        <v>108730</v>
      </c>
      <c r="C401" s="9" t="s">
        <v>134</v>
      </c>
    </row>
    <row r="402" spans="1:3" x14ac:dyDescent="0.2">
      <c r="A402" s="9">
        <v>2021</v>
      </c>
      <c r="B402" s="9">
        <v>1308687</v>
      </c>
      <c r="C402" s="9" t="s">
        <v>134</v>
      </c>
    </row>
    <row r="403" spans="1:3" x14ac:dyDescent="0.2">
      <c r="A403" s="9">
        <v>2021</v>
      </c>
      <c r="B403" s="9">
        <v>108730</v>
      </c>
      <c r="C403" s="9" t="s">
        <v>134</v>
      </c>
    </row>
    <row r="404" spans="1:3" x14ac:dyDescent="0.2">
      <c r="A404" s="9">
        <v>2021</v>
      </c>
      <c r="B404" s="9">
        <v>123336</v>
      </c>
      <c r="C404" s="9" t="s">
        <v>134</v>
      </c>
    </row>
    <row r="405" spans="1:3" x14ac:dyDescent="0.2">
      <c r="A405" s="9">
        <v>2021</v>
      </c>
      <c r="B405" s="9">
        <v>123336</v>
      </c>
      <c r="C405" s="9" t="s">
        <v>134</v>
      </c>
    </row>
    <row r="406" spans="1:3" x14ac:dyDescent="0.2">
      <c r="A406" s="9">
        <v>2021</v>
      </c>
      <c r="B406" s="9">
        <v>108730</v>
      </c>
      <c r="C406" s="9" t="s">
        <v>134</v>
      </c>
    </row>
    <row r="407" spans="1:3" x14ac:dyDescent="0.2">
      <c r="A407" s="9">
        <v>2021</v>
      </c>
      <c r="B407" s="9">
        <v>123336</v>
      </c>
      <c r="C407" s="9" t="s">
        <v>134</v>
      </c>
    </row>
    <row r="408" spans="1:3" x14ac:dyDescent="0.2">
      <c r="A408" s="9">
        <v>2021</v>
      </c>
      <c r="B408" s="9">
        <v>123336</v>
      </c>
      <c r="C408" s="9" t="s">
        <v>134</v>
      </c>
    </row>
    <row r="409" spans="1:3" x14ac:dyDescent="0.2">
      <c r="A409" s="9">
        <v>2021</v>
      </c>
      <c r="B409" s="9">
        <v>108730</v>
      </c>
      <c r="C409" s="9" t="s">
        <v>134</v>
      </c>
    </row>
    <row r="410" spans="1:3" x14ac:dyDescent="0.2">
      <c r="A410" s="9">
        <v>2021</v>
      </c>
      <c r="B410" s="9">
        <v>1179970</v>
      </c>
      <c r="C410" s="9" t="s">
        <v>134</v>
      </c>
    </row>
    <row r="411" spans="1:3" x14ac:dyDescent="0.2">
      <c r="A411" s="9">
        <v>2021</v>
      </c>
      <c r="B411" s="9">
        <v>1179970</v>
      </c>
      <c r="C411" s="9" t="s">
        <v>134</v>
      </c>
    </row>
    <row r="412" spans="1:3" x14ac:dyDescent="0.2">
      <c r="A412" s="9">
        <v>2021</v>
      </c>
      <c r="B412" s="9">
        <v>1308687</v>
      </c>
      <c r="C412" s="9" t="s">
        <v>134</v>
      </c>
    </row>
    <row r="413" spans="1:3" x14ac:dyDescent="0.2">
      <c r="A413" s="9">
        <v>2021</v>
      </c>
      <c r="B413" s="9">
        <v>1103692</v>
      </c>
      <c r="C413" s="9" t="s">
        <v>134</v>
      </c>
    </row>
    <row r="414" spans="1:3" x14ac:dyDescent="0.2">
      <c r="A414" s="9">
        <v>2021</v>
      </c>
      <c r="B414" s="9">
        <v>108730</v>
      </c>
      <c r="C414" s="9" t="s">
        <v>134</v>
      </c>
    </row>
    <row r="415" spans="1:3" x14ac:dyDescent="0.2">
      <c r="A415" s="9">
        <v>2021</v>
      </c>
      <c r="B415" s="9">
        <v>1179970</v>
      </c>
      <c r="C415" s="9" t="s">
        <v>134</v>
      </c>
    </row>
    <row r="416" spans="1:3" x14ac:dyDescent="0.2">
      <c r="A416" s="9">
        <v>2021</v>
      </c>
      <c r="B416" s="9">
        <v>1179970</v>
      </c>
      <c r="C416" s="9" t="s">
        <v>134</v>
      </c>
    </row>
    <row r="417" spans="1:3" x14ac:dyDescent="0.2">
      <c r="A417" s="9">
        <v>2021</v>
      </c>
      <c r="B417" s="9">
        <v>108730</v>
      </c>
      <c r="C417" s="9" t="s">
        <v>134</v>
      </c>
    </row>
    <row r="418" spans="1:3" x14ac:dyDescent="0.2">
      <c r="A418" s="9">
        <v>2021</v>
      </c>
      <c r="B418" s="9">
        <v>108730</v>
      </c>
      <c r="C418" s="9" t="s">
        <v>134</v>
      </c>
    </row>
    <row r="419" spans="1:3" x14ac:dyDescent="0.2">
      <c r="A419" s="9">
        <v>2021</v>
      </c>
      <c r="B419" s="9">
        <v>1179970</v>
      </c>
      <c r="C419" s="9" t="s">
        <v>134</v>
      </c>
    </row>
    <row r="420" spans="1:3" x14ac:dyDescent="0.2">
      <c r="A420" s="9">
        <v>2021</v>
      </c>
      <c r="B420" s="9">
        <v>1179970</v>
      </c>
      <c r="C420" s="9" t="s">
        <v>134</v>
      </c>
    </row>
    <row r="421" spans="1:3" x14ac:dyDescent="0.2">
      <c r="A421" s="9">
        <v>2021</v>
      </c>
      <c r="B421" s="9">
        <v>1179970</v>
      </c>
      <c r="C421" s="9" t="s">
        <v>134</v>
      </c>
    </row>
    <row r="422" spans="1:3" x14ac:dyDescent="0.2">
      <c r="A422" s="9">
        <v>2021</v>
      </c>
      <c r="B422" s="9">
        <v>1179970</v>
      </c>
      <c r="C422" s="9" t="s">
        <v>134</v>
      </c>
    </row>
    <row r="423" spans="1:3" x14ac:dyDescent="0.2">
      <c r="A423" s="9">
        <v>2021</v>
      </c>
      <c r="B423" s="9">
        <v>1308687</v>
      </c>
      <c r="C423" s="9" t="s">
        <v>134</v>
      </c>
    </row>
    <row r="424" spans="1:3" x14ac:dyDescent="0.2">
      <c r="A424" s="9">
        <v>2021</v>
      </c>
      <c r="B424" s="9">
        <v>1179970</v>
      </c>
      <c r="C424" s="9" t="s">
        <v>134</v>
      </c>
    </row>
    <row r="425" spans="1:3" x14ac:dyDescent="0.2">
      <c r="A425" s="9">
        <v>2021</v>
      </c>
      <c r="B425" s="9">
        <v>1179970</v>
      </c>
      <c r="C425" s="9" t="s">
        <v>134</v>
      </c>
    </row>
    <row r="426" spans="1:3" x14ac:dyDescent="0.2">
      <c r="A426" s="9">
        <v>2021</v>
      </c>
      <c r="B426" s="9">
        <v>1308687</v>
      </c>
      <c r="C426" s="9" t="s">
        <v>134</v>
      </c>
    </row>
    <row r="427" spans="1:3" x14ac:dyDescent="0.2">
      <c r="A427" s="9">
        <v>2021</v>
      </c>
      <c r="B427" s="9">
        <v>1179970</v>
      </c>
      <c r="C427" s="9" t="s">
        <v>134</v>
      </c>
    </row>
    <row r="428" spans="1:3" x14ac:dyDescent="0.2">
      <c r="A428" s="9">
        <v>2021</v>
      </c>
      <c r="B428" s="9">
        <v>1179970</v>
      </c>
      <c r="C428" s="9" t="s">
        <v>134</v>
      </c>
    </row>
    <row r="429" spans="1:3" x14ac:dyDescent="0.2">
      <c r="A429" s="9">
        <v>2021</v>
      </c>
      <c r="B429" s="9">
        <v>108730</v>
      </c>
      <c r="C429" s="9" t="s">
        <v>134</v>
      </c>
    </row>
    <row r="430" spans="1:3" x14ac:dyDescent="0.2">
      <c r="A430" s="9">
        <v>2021</v>
      </c>
      <c r="B430" s="9">
        <v>108730</v>
      </c>
      <c r="C430" s="9" t="s">
        <v>134</v>
      </c>
    </row>
    <row r="431" spans="1:3" x14ac:dyDescent="0.2">
      <c r="A431" s="9">
        <v>2021</v>
      </c>
      <c r="B431" s="9">
        <v>1127926</v>
      </c>
      <c r="C431" s="9" t="s">
        <v>134</v>
      </c>
    </row>
    <row r="432" spans="1:3" x14ac:dyDescent="0.2">
      <c r="A432" s="9">
        <v>2021</v>
      </c>
      <c r="B432" s="9">
        <v>1179970</v>
      </c>
      <c r="C432" s="9" t="s">
        <v>134</v>
      </c>
    </row>
    <row r="433" spans="1:3" x14ac:dyDescent="0.2">
      <c r="A433" s="9">
        <v>2021</v>
      </c>
      <c r="B433" s="9">
        <v>108730</v>
      </c>
      <c r="C433" s="9" t="s">
        <v>134</v>
      </c>
    </row>
    <row r="434" spans="1:3" x14ac:dyDescent="0.2">
      <c r="A434" s="9">
        <v>2021</v>
      </c>
      <c r="B434" s="9">
        <v>1179970</v>
      </c>
      <c r="C434" s="9" t="s">
        <v>134</v>
      </c>
    </row>
    <row r="435" spans="1:3" x14ac:dyDescent="0.2">
      <c r="A435" s="9">
        <v>2021</v>
      </c>
      <c r="B435" s="9">
        <v>1179970</v>
      </c>
      <c r="C435" s="9" t="s">
        <v>134</v>
      </c>
    </row>
    <row r="436" spans="1:3" x14ac:dyDescent="0.2">
      <c r="A436" s="9">
        <v>2021</v>
      </c>
      <c r="B436" s="9">
        <v>108730</v>
      </c>
      <c r="C436" s="9" t="s">
        <v>134</v>
      </c>
    </row>
    <row r="437" spans="1:3" x14ac:dyDescent="0.2">
      <c r="A437" s="9">
        <v>2021</v>
      </c>
      <c r="B437" s="9">
        <v>108730</v>
      </c>
      <c r="C437" s="9" t="s">
        <v>134</v>
      </c>
    </row>
    <row r="438" spans="1:3" x14ac:dyDescent="0.2">
      <c r="A438" s="9">
        <v>2021</v>
      </c>
      <c r="B438" s="9">
        <v>1308687</v>
      </c>
      <c r="C438" s="9" t="s">
        <v>134</v>
      </c>
    </row>
    <row r="439" spans="1:3" x14ac:dyDescent="0.2">
      <c r="A439" s="9">
        <v>2021</v>
      </c>
      <c r="B439" s="9">
        <v>123336</v>
      </c>
      <c r="C439" s="9" t="s">
        <v>134</v>
      </c>
    </row>
    <row r="440" spans="1:3" x14ac:dyDescent="0.2">
      <c r="A440" s="9">
        <v>2021</v>
      </c>
      <c r="B440" s="9">
        <v>1127924</v>
      </c>
      <c r="C440" s="9" t="s">
        <v>966</v>
      </c>
    </row>
    <row r="441" spans="1:3" x14ac:dyDescent="0.2">
      <c r="A441" s="9">
        <v>2021</v>
      </c>
      <c r="B441" s="9">
        <v>123336</v>
      </c>
      <c r="C441" s="9" t="s">
        <v>966</v>
      </c>
    </row>
    <row r="442" spans="1:3" x14ac:dyDescent="0.2">
      <c r="A442" s="9">
        <v>2021</v>
      </c>
      <c r="B442" s="9">
        <v>123336</v>
      </c>
      <c r="C442" s="9" t="s">
        <v>966</v>
      </c>
    </row>
    <row r="443" spans="1:3" x14ac:dyDescent="0.2">
      <c r="A443" s="9">
        <v>2021</v>
      </c>
      <c r="B443" s="9">
        <v>1103909</v>
      </c>
      <c r="C443" s="9" t="s">
        <v>966</v>
      </c>
    </row>
    <row r="444" spans="1:3" x14ac:dyDescent="0.2">
      <c r="A444" s="9">
        <v>2021</v>
      </c>
      <c r="B444" s="9">
        <v>1179970</v>
      </c>
      <c r="C444" s="9" t="s">
        <v>966</v>
      </c>
    </row>
    <row r="445" spans="1:3" x14ac:dyDescent="0.2">
      <c r="A445" s="9">
        <v>2021</v>
      </c>
      <c r="B445" s="9">
        <v>123336</v>
      </c>
      <c r="C445" s="9" t="s">
        <v>966</v>
      </c>
    </row>
    <row r="446" spans="1:3" x14ac:dyDescent="0.2">
      <c r="A446" s="9">
        <v>2021</v>
      </c>
      <c r="B446" s="9">
        <v>1308687</v>
      </c>
      <c r="C446" s="9" t="s">
        <v>966</v>
      </c>
    </row>
    <row r="447" spans="1:3" x14ac:dyDescent="0.2">
      <c r="A447" s="9">
        <v>2021</v>
      </c>
      <c r="B447" s="9">
        <v>1127927</v>
      </c>
      <c r="C447" s="9" t="s">
        <v>966</v>
      </c>
    </row>
    <row r="448" spans="1:3" x14ac:dyDescent="0.2">
      <c r="A448" s="9">
        <v>2021</v>
      </c>
      <c r="B448" s="9">
        <v>123336</v>
      </c>
      <c r="C448" s="9" t="s">
        <v>966</v>
      </c>
    </row>
    <row r="449" spans="1:3" x14ac:dyDescent="0.2">
      <c r="A449" s="9">
        <v>2021</v>
      </c>
      <c r="B449" s="9">
        <v>1127927</v>
      </c>
      <c r="C449" s="9" t="s">
        <v>966</v>
      </c>
    </row>
    <row r="450" spans="1:3" x14ac:dyDescent="0.2">
      <c r="A450" s="9">
        <v>2021</v>
      </c>
      <c r="B450" s="9">
        <v>123336</v>
      </c>
      <c r="C450" s="9" t="s">
        <v>966</v>
      </c>
    </row>
    <row r="451" spans="1:3" x14ac:dyDescent="0.2">
      <c r="A451" s="9">
        <v>2021</v>
      </c>
      <c r="B451" s="9">
        <v>1319230</v>
      </c>
      <c r="C451" s="9" t="s">
        <v>966</v>
      </c>
    </row>
    <row r="452" spans="1:3" x14ac:dyDescent="0.2">
      <c r="A452" s="9">
        <v>2021</v>
      </c>
      <c r="B452" s="9">
        <v>1127927</v>
      </c>
      <c r="C452" s="9" t="s">
        <v>966</v>
      </c>
    </row>
    <row r="453" spans="1:3" x14ac:dyDescent="0.2">
      <c r="A453" s="9">
        <v>2021</v>
      </c>
      <c r="B453" s="9">
        <v>1179970</v>
      </c>
      <c r="C453" s="9" t="s">
        <v>966</v>
      </c>
    </row>
    <row r="454" spans="1:3" x14ac:dyDescent="0.2">
      <c r="A454" s="9">
        <v>2021</v>
      </c>
      <c r="B454" s="9">
        <v>1179970</v>
      </c>
      <c r="C454" s="9" t="s">
        <v>966</v>
      </c>
    </row>
    <row r="455" spans="1:3" x14ac:dyDescent="0.2">
      <c r="A455" s="9">
        <v>2021</v>
      </c>
      <c r="B455" s="9">
        <v>123336</v>
      </c>
      <c r="C455" s="9" t="s">
        <v>966</v>
      </c>
    </row>
    <row r="456" spans="1:3" x14ac:dyDescent="0.2">
      <c r="A456" s="9">
        <v>2021</v>
      </c>
      <c r="B456" s="9">
        <v>1319230</v>
      </c>
      <c r="C456" s="9" t="s">
        <v>966</v>
      </c>
    </row>
    <row r="457" spans="1:3" x14ac:dyDescent="0.2">
      <c r="A457" s="9">
        <v>2021</v>
      </c>
      <c r="B457" s="9">
        <v>1103909</v>
      </c>
      <c r="C457" s="9" t="s">
        <v>966</v>
      </c>
    </row>
    <row r="458" spans="1:3" x14ac:dyDescent="0.2">
      <c r="A458" s="9">
        <v>2021</v>
      </c>
      <c r="B458" s="9">
        <v>1103909</v>
      </c>
      <c r="C458" s="9" t="s">
        <v>966</v>
      </c>
    </row>
    <row r="459" spans="1:3" x14ac:dyDescent="0.2">
      <c r="A459" s="9">
        <v>2021</v>
      </c>
      <c r="B459" s="9">
        <v>123336</v>
      </c>
      <c r="C459" s="9" t="s">
        <v>966</v>
      </c>
    </row>
    <row r="460" spans="1:3" x14ac:dyDescent="0.2">
      <c r="A460" s="9">
        <v>2021</v>
      </c>
      <c r="B460" s="9">
        <v>1103909</v>
      </c>
      <c r="C460" s="9" t="s">
        <v>966</v>
      </c>
    </row>
    <row r="461" spans="1:3" x14ac:dyDescent="0.2">
      <c r="A461" s="9">
        <v>2021</v>
      </c>
      <c r="B461" s="9">
        <v>123336</v>
      </c>
      <c r="C461" s="9" t="s">
        <v>966</v>
      </c>
    </row>
    <row r="462" spans="1:3" x14ac:dyDescent="0.2">
      <c r="A462" s="9">
        <v>2021</v>
      </c>
      <c r="B462" s="9">
        <v>1179970</v>
      </c>
      <c r="C462" s="9" t="s">
        <v>966</v>
      </c>
    </row>
    <row r="463" spans="1:3" x14ac:dyDescent="0.2">
      <c r="A463" s="9">
        <v>2021</v>
      </c>
      <c r="B463" s="9">
        <v>1319230</v>
      </c>
      <c r="C463" s="9" t="s">
        <v>966</v>
      </c>
    </row>
    <row r="464" spans="1:3" x14ac:dyDescent="0.2">
      <c r="A464" s="9">
        <v>2021</v>
      </c>
      <c r="B464" s="9">
        <v>1179970</v>
      </c>
      <c r="C464" s="9" t="s">
        <v>966</v>
      </c>
    </row>
    <row r="465" spans="1:3" x14ac:dyDescent="0.2">
      <c r="A465" s="9">
        <v>2021</v>
      </c>
      <c r="B465" s="9">
        <v>123336</v>
      </c>
      <c r="C465" s="9" t="s">
        <v>966</v>
      </c>
    </row>
    <row r="466" spans="1:3" x14ac:dyDescent="0.2">
      <c r="A466" s="9">
        <v>2021</v>
      </c>
      <c r="B466" s="9">
        <v>1179970</v>
      </c>
      <c r="C466" s="9" t="s">
        <v>966</v>
      </c>
    </row>
    <row r="467" spans="1:3" x14ac:dyDescent="0.2">
      <c r="A467" s="9">
        <v>2021</v>
      </c>
      <c r="B467" s="9">
        <v>123336</v>
      </c>
      <c r="C467" s="9" t="s">
        <v>966</v>
      </c>
    </row>
    <row r="468" spans="1:3" x14ac:dyDescent="0.2">
      <c r="A468" s="9">
        <v>2021</v>
      </c>
      <c r="B468" s="9">
        <v>1127926</v>
      </c>
      <c r="C468" s="9" t="s">
        <v>966</v>
      </c>
    </row>
    <row r="469" spans="1:3" x14ac:dyDescent="0.2">
      <c r="A469" s="9">
        <v>2021</v>
      </c>
      <c r="B469" s="9">
        <v>123336</v>
      </c>
      <c r="C469" s="9" t="s">
        <v>966</v>
      </c>
    </row>
    <row r="470" spans="1:3" x14ac:dyDescent="0.2">
      <c r="A470" s="9">
        <v>2021</v>
      </c>
      <c r="B470" s="9">
        <v>1127926</v>
      </c>
      <c r="C470" s="9" t="s">
        <v>966</v>
      </c>
    </row>
    <row r="471" spans="1:3" x14ac:dyDescent="0.2">
      <c r="A471" s="9">
        <v>2021</v>
      </c>
      <c r="B471" s="9">
        <v>1103692</v>
      </c>
      <c r="C471" s="9" t="s">
        <v>966</v>
      </c>
    </row>
    <row r="472" spans="1:3" x14ac:dyDescent="0.2">
      <c r="A472" s="9">
        <v>2021</v>
      </c>
      <c r="B472" s="9">
        <v>1127924</v>
      </c>
      <c r="C472" s="9" t="s">
        <v>966</v>
      </c>
    </row>
    <row r="473" spans="1:3" x14ac:dyDescent="0.2">
      <c r="A473" s="9">
        <v>2021</v>
      </c>
      <c r="B473" s="9">
        <v>1103909</v>
      </c>
      <c r="C473" s="9" t="s">
        <v>966</v>
      </c>
    </row>
    <row r="474" spans="1:3" x14ac:dyDescent="0.2">
      <c r="A474" s="9">
        <v>2021</v>
      </c>
      <c r="B474" s="9">
        <v>1127924</v>
      </c>
      <c r="C474" s="9" t="s">
        <v>966</v>
      </c>
    </row>
    <row r="475" spans="1:3" x14ac:dyDescent="0.2">
      <c r="A475" s="9">
        <v>2021</v>
      </c>
      <c r="B475" s="9">
        <v>1127926</v>
      </c>
      <c r="C475" s="9" t="s">
        <v>966</v>
      </c>
    </row>
    <row r="476" spans="1:3" x14ac:dyDescent="0.2">
      <c r="A476" s="9">
        <v>2021</v>
      </c>
      <c r="B476" s="9">
        <v>1179970</v>
      </c>
      <c r="C476" s="9" t="s">
        <v>966</v>
      </c>
    </row>
    <row r="477" spans="1:3" x14ac:dyDescent="0.2">
      <c r="A477" s="9">
        <v>2021</v>
      </c>
      <c r="B477" s="9">
        <v>1127927</v>
      </c>
      <c r="C477" s="9" t="s">
        <v>966</v>
      </c>
    </row>
    <row r="478" spans="1:3" x14ac:dyDescent="0.2">
      <c r="A478" s="9">
        <v>2021</v>
      </c>
      <c r="B478" s="9">
        <v>1179970</v>
      </c>
      <c r="C478" s="9" t="s">
        <v>966</v>
      </c>
    </row>
    <row r="479" spans="1:3" x14ac:dyDescent="0.2">
      <c r="A479" s="9">
        <v>2021</v>
      </c>
      <c r="B479" s="9">
        <v>123336</v>
      </c>
      <c r="C479" s="9" t="s">
        <v>966</v>
      </c>
    </row>
    <row r="480" spans="1:3" x14ac:dyDescent="0.2">
      <c r="A480" s="9">
        <v>2021</v>
      </c>
      <c r="B480" s="9">
        <v>123336</v>
      </c>
      <c r="C480" s="9" t="s">
        <v>966</v>
      </c>
    </row>
    <row r="481" spans="1:3" x14ac:dyDescent="0.2">
      <c r="A481" s="9">
        <v>2021</v>
      </c>
      <c r="B481" s="9">
        <v>123336</v>
      </c>
      <c r="C481" s="9" t="s">
        <v>976</v>
      </c>
    </row>
    <row r="482" spans="1:3" x14ac:dyDescent="0.2">
      <c r="A482" s="9">
        <v>2021</v>
      </c>
      <c r="B482" s="9">
        <v>123336</v>
      </c>
      <c r="C482" s="9" t="s">
        <v>976</v>
      </c>
    </row>
    <row r="483" spans="1:3" x14ac:dyDescent="0.2">
      <c r="A483" s="9">
        <v>2021</v>
      </c>
      <c r="B483" s="9">
        <v>123336</v>
      </c>
      <c r="C483" s="9" t="s">
        <v>976</v>
      </c>
    </row>
    <row r="484" spans="1:3" x14ac:dyDescent="0.2">
      <c r="A484" s="9">
        <v>2021</v>
      </c>
      <c r="B484" s="9">
        <v>123336</v>
      </c>
      <c r="C484" s="9" t="s">
        <v>976</v>
      </c>
    </row>
    <row r="485" spans="1:3" x14ac:dyDescent="0.2">
      <c r="A485" s="9">
        <v>2021</v>
      </c>
      <c r="B485" s="9">
        <v>123336</v>
      </c>
      <c r="C485" s="9" t="s">
        <v>976</v>
      </c>
    </row>
    <row r="486" spans="1:3" x14ac:dyDescent="0.2">
      <c r="A486" s="9">
        <v>2021</v>
      </c>
      <c r="B486" s="9">
        <v>123336</v>
      </c>
      <c r="C486" s="9" t="s">
        <v>976</v>
      </c>
    </row>
    <row r="487" spans="1:3" x14ac:dyDescent="0.2">
      <c r="A487" s="9">
        <v>2021</v>
      </c>
      <c r="B487" s="9">
        <v>1179970</v>
      </c>
      <c r="C487" s="9" t="s">
        <v>976</v>
      </c>
    </row>
    <row r="488" spans="1:3" x14ac:dyDescent="0.2">
      <c r="A488" s="9">
        <v>2021</v>
      </c>
      <c r="B488" s="9">
        <v>123336</v>
      </c>
      <c r="C488" s="9" t="s">
        <v>976</v>
      </c>
    </row>
    <row r="489" spans="1:3" x14ac:dyDescent="0.2">
      <c r="A489" s="9">
        <v>2021</v>
      </c>
      <c r="B489" s="9">
        <v>123336</v>
      </c>
      <c r="C489" s="9" t="s">
        <v>976</v>
      </c>
    </row>
    <row r="490" spans="1:3" x14ac:dyDescent="0.2">
      <c r="A490" s="9">
        <v>2021</v>
      </c>
      <c r="B490" s="9">
        <v>123336</v>
      </c>
      <c r="C490" s="9" t="s">
        <v>976</v>
      </c>
    </row>
    <row r="491" spans="1:3" x14ac:dyDescent="0.2">
      <c r="A491" s="9">
        <v>2021</v>
      </c>
      <c r="B491" s="9">
        <v>1179970</v>
      </c>
      <c r="C491" s="9" t="s">
        <v>976</v>
      </c>
    </row>
    <row r="492" spans="1:3" x14ac:dyDescent="0.2">
      <c r="A492" s="9">
        <v>2021</v>
      </c>
      <c r="B492" s="9">
        <v>1179970</v>
      </c>
      <c r="C492" s="9" t="s">
        <v>976</v>
      </c>
    </row>
    <row r="493" spans="1:3" x14ac:dyDescent="0.2">
      <c r="A493" s="9">
        <v>2021</v>
      </c>
      <c r="B493" s="9">
        <v>123336</v>
      </c>
      <c r="C493" s="9" t="s">
        <v>976</v>
      </c>
    </row>
    <row r="494" spans="1:3" x14ac:dyDescent="0.2">
      <c r="A494" s="9">
        <v>2021</v>
      </c>
      <c r="B494" s="9">
        <v>123336</v>
      </c>
      <c r="C494" s="9" t="s">
        <v>976</v>
      </c>
    </row>
    <row r="495" spans="1:3" x14ac:dyDescent="0.2">
      <c r="A495" s="9">
        <v>2021</v>
      </c>
      <c r="B495" s="9">
        <v>123336</v>
      </c>
      <c r="C495" s="9" t="s">
        <v>976</v>
      </c>
    </row>
    <row r="496" spans="1:3" x14ac:dyDescent="0.2">
      <c r="A496" s="9">
        <v>2021</v>
      </c>
      <c r="B496" s="9">
        <v>123336</v>
      </c>
      <c r="C496" s="9" t="s">
        <v>976</v>
      </c>
    </row>
    <row r="497" spans="1:3" x14ac:dyDescent="0.2">
      <c r="A497" s="9">
        <v>2021</v>
      </c>
      <c r="B497" s="9">
        <v>123336</v>
      </c>
      <c r="C497" s="9" t="s">
        <v>976</v>
      </c>
    </row>
    <row r="498" spans="1:3" x14ac:dyDescent="0.2">
      <c r="A498" s="9">
        <v>2021</v>
      </c>
      <c r="B498" s="9">
        <v>123336</v>
      </c>
      <c r="C498" s="9" t="s">
        <v>976</v>
      </c>
    </row>
    <row r="499" spans="1:3" x14ac:dyDescent="0.2">
      <c r="A499" s="9">
        <v>2021</v>
      </c>
      <c r="B499" s="9">
        <v>123336</v>
      </c>
      <c r="C499" s="9" t="s">
        <v>976</v>
      </c>
    </row>
    <row r="500" spans="1:3" x14ac:dyDescent="0.2">
      <c r="A500" s="9">
        <v>2021</v>
      </c>
      <c r="B500" s="9">
        <v>123336</v>
      </c>
      <c r="C500" s="9" t="s">
        <v>976</v>
      </c>
    </row>
    <row r="501" spans="1:3" x14ac:dyDescent="0.2">
      <c r="A501" s="9">
        <v>2021</v>
      </c>
      <c r="B501" s="9">
        <v>123336</v>
      </c>
      <c r="C501" s="9" t="s">
        <v>976</v>
      </c>
    </row>
    <row r="502" spans="1:3" x14ac:dyDescent="0.2">
      <c r="A502" s="9">
        <v>2021</v>
      </c>
      <c r="B502" s="9">
        <v>1179970</v>
      </c>
      <c r="C502" s="9" t="s">
        <v>976</v>
      </c>
    </row>
    <row r="503" spans="1:3" x14ac:dyDescent="0.2">
      <c r="A503" s="9">
        <v>2021</v>
      </c>
      <c r="B503" s="9">
        <v>123336</v>
      </c>
      <c r="C503" s="9" t="s">
        <v>976</v>
      </c>
    </row>
    <row r="504" spans="1:3" x14ac:dyDescent="0.2">
      <c r="A504" s="9">
        <v>2021</v>
      </c>
      <c r="B504" s="9">
        <v>1308687</v>
      </c>
      <c r="C504" s="9" t="s">
        <v>976</v>
      </c>
    </row>
    <row r="505" spans="1:3" x14ac:dyDescent="0.2">
      <c r="A505" s="9">
        <v>2021</v>
      </c>
      <c r="B505" s="9">
        <v>123336</v>
      </c>
      <c r="C505" s="9" t="s">
        <v>976</v>
      </c>
    </row>
    <row r="506" spans="1:3" x14ac:dyDescent="0.2">
      <c r="A506" s="9">
        <v>2021</v>
      </c>
      <c r="B506" s="9">
        <v>1179970</v>
      </c>
      <c r="C506" s="9" t="s">
        <v>976</v>
      </c>
    </row>
    <row r="507" spans="1:3" x14ac:dyDescent="0.2">
      <c r="A507" s="9">
        <v>2021</v>
      </c>
      <c r="B507" s="9">
        <v>1179970</v>
      </c>
      <c r="C507" s="9" t="s">
        <v>976</v>
      </c>
    </row>
    <row r="508" spans="1:3" x14ac:dyDescent="0.2">
      <c r="A508" s="9">
        <v>2021</v>
      </c>
      <c r="B508" s="9">
        <v>1308687</v>
      </c>
      <c r="C508" s="9" t="s">
        <v>976</v>
      </c>
    </row>
    <row r="509" spans="1:3" x14ac:dyDescent="0.2">
      <c r="A509" s="9">
        <v>2021</v>
      </c>
      <c r="B509" s="9">
        <v>123336</v>
      </c>
      <c r="C509" s="9" t="s">
        <v>976</v>
      </c>
    </row>
    <row r="510" spans="1:3" x14ac:dyDescent="0.2">
      <c r="A510" s="9">
        <v>2021</v>
      </c>
      <c r="B510" s="9">
        <v>123336</v>
      </c>
      <c r="C510" s="9" t="s">
        <v>976</v>
      </c>
    </row>
    <row r="511" spans="1:3" x14ac:dyDescent="0.2">
      <c r="A511" s="9">
        <v>2021</v>
      </c>
      <c r="B511" s="9">
        <v>123336</v>
      </c>
      <c r="C511" s="9" t="s">
        <v>976</v>
      </c>
    </row>
    <row r="512" spans="1:3" x14ac:dyDescent="0.2">
      <c r="A512" s="9">
        <v>2021</v>
      </c>
      <c r="B512" s="9">
        <v>1179970</v>
      </c>
      <c r="C512" s="9" t="s">
        <v>976</v>
      </c>
    </row>
    <row r="513" spans="1:3" x14ac:dyDescent="0.2">
      <c r="A513" s="9">
        <v>2021</v>
      </c>
      <c r="B513" s="9">
        <v>123336</v>
      </c>
      <c r="C513" s="9" t="s">
        <v>976</v>
      </c>
    </row>
    <row r="514" spans="1:3" x14ac:dyDescent="0.2">
      <c r="A514" s="9">
        <v>2021</v>
      </c>
      <c r="B514" s="9">
        <v>123336</v>
      </c>
      <c r="C514" s="9" t="s">
        <v>976</v>
      </c>
    </row>
    <row r="515" spans="1:3" x14ac:dyDescent="0.2">
      <c r="A515" s="9">
        <v>2021</v>
      </c>
      <c r="B515" s="9">
        <v>1179970</v>
      </c>
      <c r="C515" s="9" t="s">
        <v>976</v>
      </c>
    </row>
    <row r="516" spans="1:3" x14ac:dyDescent="0.2">
      <c r="A516" s="9">
        <v>2021</v>
      </c>
      <c r="B516" s="9">
        <v>1179970</v>
      </c>
      <c r="C516" s="9" t="s">
        <v>976</v>
      </c>
    </row>
    <row r="517" spans="1:3" x14ac:dyDescent="0.2">
      <c r="A517" s="9">
        <v>2021</v>
      </c>
      <c r="B517" s="9">
        <v>1127927</v>
      </c>
      <c r="C517" s="9" t="s">
        <v>976</v>
      </c>
    </row>
    <row r="518" spans="1:3" x14ac:dyDescent="0.2">
      <c r="A518" s="9">
        <v>2021</v>
      </c>
      <c r="B518" s="9">
        <v>108730</v>
      </c>
      <c r="C518" s="9" t="s">
        <v>976</v>
      </c>
    </row>
    <row r="519" spans="1:3" x14ac:dyDescent="0.2">
      <c r="A519" s="9">
        <v>2021</v>
      </c>
      <c r="B519" s="9">
        <v>123336</v>
      </c>
      <c r="C519" s="9" t="s">
        <v>976</v>
      </c>
    </row>
    <row r="520" spans="1:3" x14ac:dyDescent="0.2">
      <c r="A520" s="9">
        <v>2021</v>
      </c>
      <c r="B520" s="9">
        <v>1179970</v>
      </c>
      <c r="C520" s="9" t="s">
        <v>976</v>
      </c>
    </row>
    <row r="521" spans="1:3" x14ac:dyDescent="0.2">
      <c r="A521" s="9">
        <v>2021</v>
      </c>
      <c r="B521" s="9">
        <v>123336</v>
      </c>
      <c r="C521" s="9" t="s">
        <v>976</v>
      </c>
    </row>
    <row r="522" spans="1:3" x14ac:dyDescent="0.2">
      <c r="A522" s="9">
        <v>2021</v>
      </c>
      <c r="B522" s="9">
        <v>1179970</v>
      </c>
      <c r="C522" s="9" t="s">
        <v>976</v>
      </c>
    </row>
    <row r="523" spans="1:3" x14ac:dyDescent="0.2">
      <c r="A523" s="9">
        <v>2021</v>
      </c>
      <c r="B523" s="9">
        <v>1179970</v>
      </c>
      <c r="C523" s="9" t="s">
        <v>976</v>
      </c>
    </row>
    <row r="524" spans="1:3" x14ac:dyDescent="0.2">
      <c r="A524" s="9">
        <v>2021</v>
      </c>
      <c r="B524" s="9">
        <v>1308687</v>
      </c>
      <c r="C524" s="9" t="s">
        <v>976</v>
      </c>
    </row>
    <row r="525" spans="1:3" x14ac:dyDescent="0.2">
      <c r="A525" s="9">
        <v>2021</v>
      </c>
      <c r="B525" s="9">
        <v>123336</v>
      </c>
      <c r="C525" s="9" t="s">
        <v>976</v>
      </c>
    </row>
    <row r="526" spans="1:3" x14ac:dyDescent="0.2">
      <c r="A526" s="9">
        <v>2021</v>
      </c>
      <c r="B526" s="9">
        <v>150129</v>
      </c>
    </row>
    <row r="527" spans="1:3" x14ac:dyDescent="0.2">
      <c r="A527" s="9">
        <v>2021</v>
      </c>
      <c r="B527" s="9">
        <v>1103832</v>
      </c>
    </row>
    <row r="528" spans="1:3" x14ac:dyDescent="0.2">
      <c r="A528" s="9">
        <v>2021</v>
      </c>
      <c r="B528" s="9">
        <v>150129</v>
      </c>
    </row>
    <row r="529" spans="1:2" x14ac:dyDescent="0.2">
      <c r="A529" s="9">
        <v>2021</v>
      </c>
      <c r="B529" s="9">
        <v>1103832</v>
      </c>
    </row>
    <row r="530" spans="1:2" x14ac:dyDescent="0.2">
      <c r="A530" s="9">
        <v>2021</v>
      </c>
      <c r="B530" s="9">
        <v>1127925</v>
      </c>
    </row>
    <row r="531" spans="1:2" x14ac:dyDescent="0.2">
      <c r="A531" s="9">
        <v>2021</v>
      </c>
      <c r="B531" s="9">
        <v>1103832</v>
      </c>
    </row>
    <row r="532" spans="1:2" x14ac:dyDescent="0.2">
      <c r="A532" s="9">
        <v>2021</v>
      </c>
      <c r="B532" s="9">
        <v>123336</v>
      </c>
    </row>
    <row r="533" spans="1:2" x14ac:dyDescent="0.2">
      <c r="A533" s="9">
        <v>2021</v>
      </c>
      <c r="B533" s="9">
        <v>1270538</v>
      </c>
    </row>
    <row r="534" spans="1:2" x14ac:dyDescent="0.2">
      <c r="A534" s="9">
        <v>2021</v>
      </c>
      <c r="B534" s="9">
        <v>123336</v>
      </c>
    </row>
    <row r="535" spans="1:2" x14ac:dyDescent="0.2">
      <c r="A535" s="9">
        <v>2021</v>
      </c>
      <c r="B535" s="9">
        <v>122845</v>
      </c>
    </row>
    <row r="536" spans="1:2" x14ac:dyDescent="0.2">
      <c r="A536" s="9">
        <v>2021</v>
      </c>
      <c r="B536" s="9">
        <v>1103832</v>
      </c>
    </row>
    <row r="537" spans="1:2" x14ac:dyDescent="0.2">
      <c r="A537" s="9">
        <v>2021</v>
      </c>
      <c r="B537" s="9">
        <v>150129</v>
      </c>
    </row>
    <row r="538" spans="1:2" x14ac:dyDescent="0.2">
      <c r="A538" s="9">
        <v>2021</v>
      </c>
      <c r="B538" s="9">
        <v>1127925</v>
      </c>
    </row>
    <row r="539" spans="1:2" x14ac:dyDescent="0.2">
      <c r="A539" s="9">
        <v>2021</v>
      </c>
      <c r="B539" s="9">
        <v>1270538</v>
      </c>
    </row>
    <row r="540" spans="1:2" x14ac:dyDescent="0.2">
      <c r="A540" s="9">
        <v>2021</v>
      </c>
      <c r="B540" s="9">
        <v>122845</v>
      </c>
    </row>
    <row r="541" spans="1:2" x14ac:dyDescent="0.2">
      <c r="A541" s="9">
        <v>2021</v>
      </c>
      <c r="B541" s="9">
        <v>1127925</v>
      </c>
    </row>
    <row r="542" spans="1:2" x14ac:dyDescent="0.2">
      <c r="A542" s="9">
        <v>2021</v>
      </c>
      <c r="B542" s="9">
        <v>1103832</v>
      </c>
    </row>
    <row r="543" spans="1:2" x14ac:dyDescent="0.2">
      <c r="A543" s="9">
        <v>2021</v>
      </c>
      <c r="B543" s="9">
        <v>122845</v>
      </c>
    </row>
    <row r="544" spans="1:2" x14ac:dyDescent="0.2">
      <c r="A544" s="9">
        <v>2021</v>
      </c>
      <c r="B544" s="9">
        <v>1127927</v>
      </c>
    </row>
    <row r="545" spans="1:2" x14ac:dyDescent="0.2">
      <c r="A545" s="9">
        <v>2021</v>
      </c>
      <c r="B545" s="9">
        <v>150129</v>
      </c>
    </row>
    <row r="546" spans="1:2" x14ac:dyDescent="0.2">
      <c r="A546" s="9">
        <v>2021</v>
      </c>
      <c r="B546" s="9">
        <v>1270538</v>
      </c>
    </row>
    <row r="547" spans="1:2" x14ac:dyDescent="0.2">
      <c r="A547" s="9">
        <v>2021</v>
      </c>
      <c r="B547" s="9">
        <v>1270538</v>
      </c>
    </row>
    <row r="548" spans="1:2" x14ac:dyDescent="0.2">
      <c r="A548" s="9">
        <v>2021</v>
      </c>
      <c r="B548" s="9">
        <v>150129</v>
      </c>
    </row>
    <row r="549" spans="1:2" x14ac:dyDescent="0.2">
      <c r="A549" s="9">
        <v>2021</v>
      </c>
      <c r="B549" s="9">
        <v>122845</v>
      </c>
    </row>
    <row r="550" spans="1:2" x14ac:dyDescent="0.2">
      <c r="A550" s="9">
        <v>2021</v>
      </c>
      <c r="B550" s="9">
        <v>1270538</v>
      </c>
    </row>
    <row r="551" spans="1:2" x14ac:dyDescent="0.2">
      <c r="A551" s="9">
        <v>2021</v>
      </c>
      <c r="B551" s="9">
        <v>123336</v>
      </c>
    </row>
    <row r="552" spans="1:2" x14ac:dyDescent="0.2">
      <c r="A552" s="9">
        <v>2021</v>
      </c>
      <c r="B552" s="9">
        <v>150129</v>
      </c>
    </row>
    <row r="553" spans="1:2" x14ac:dyDescent="0.2">
      <c r="A553" s="9">
        <v>2021</v>
      </c>
      <c r="B553" s="9">
        <v>1103832</v>
      </c>
    </row>
    <row r="554" spans="1:2" x14ac:dyDescent="0.2">
      <c r="A554" s="9">
        <v>2021</v>
      </c>
      <c r="B554" s="9">
        <v>122845</v>
      </c>
    </row>
    <row r="555" spans="1:2" x14ac:dyDescent="0.2">
      <c r="A555" s="9">
        <v>2021</v>
      </c>
      <c r="B555" s="9">
        <v>1103832</v>
      </c>
    </row>
    <row r="556" spans="1:2" x14ac:dyDescent="0.2">
      <c r="A556" s="9">
        <v>2021</v>
      </c>
      <c r="B556" s="9">
        <v>122845</v>
      </c>
    </row>
    <row r="557" spans="1:2" x14ac:dyDescent="0.2">
      <c r="A557" s="9">
        <v>2021</v>
      </c>
      <c r="B557" s="9">
        <v>1127925</v>
      </c>
    </row>
    <row r="558" spans="1:2" x14ac:dyDescent="0.2">
      <c r="A558" s="9">
        <v>2021</v>
      </c>
      <c r="B558" s="9">
        <v>123336</v>
      </c>
    </row>
    <row r="559" spans="1:2" x14ac:dyDescent="0.2">
      <c r="A559" s="9">
        <v>2021</v>
      </c>
      <c r="B559" s="9">
        <v>1127925</v>
      </c>
    </row>
    <row r="560" spans="1:2" x14ac:dyDescent="0.2">
      <c r="A560" s="9">
        <v>2021</v>
      </c>
      <c r="B560" s="9">
        <v>122845</v>
      </c>
    </row>
    <row r="561" spans="1:2" x14ac:dyDescent="0.2">
      <c r="A561" s="9">
        <v>2021</v>
      </c>
      <c r="B561" s="9">
        <v>1127925</v>
      </c>
    </row>
    <row r="562" spans="1:2" x14ac:dyDescent="0.2">
      <c r="A562" s="9">
        <v>2021</v>
      </c>
      <c r="B562" s="9">
        <v>1127925</v>
      </c>
    </row>
    <row r="563" spans="1:2" x14ac:dyDescent="0.2">
      <c r="A563" s="9">
        <v>2021</v>
      </c>
      <c r="B563" s="9">
        <v>1127925</v>
      </c>
    </row>
    <row r="564" spans="1:2" x14ac:dyDescent="0.2">
      <c r="A564" s="9">
        <v>2021</v>
      </c>
      <c r="B564" s="9">
        <v>1127925</v>
      </c>
    </row>
    <row r="565" spans="1:2" x14ac:dyDescent="0.2">
      <c r="A565" s="9">
        <v>2021</v>
      </c>
      <c r="B565" s="9">
        <v>150129</v>
      </c>
    </row>
    <row r="566" spans="1:2" x14ac:dyDescent="0.2">
      <c r="A566" s="9">
        <v>2021</v>
      </c>
      <c r="B566" s="9">
        <v>122845</v>
      </c>
    </row>
    <row r="567" spans="1:2" x14ac:dyDescent="0.2">
      <c r="A567" s="9">
        <v>2021</v>
      </c>
      <c r="B567" s="9">
        <v>1103832</v>
      </c>
    </row>
    <row r="568" spans="1:2" x14ac:dyDescent="0.2">
      <c r="A568" s="9">
        <v>2021</v>
      </c>
      <c r="B568" s="9">
        <v>122845</v>
      </c>
    </row>
    <row r="569" spans="1:2" x14ac:dyDescent="0.2">
      <c r="A569" s="9">
        <v>2021</v>
      </c>
      <c r="B569" s="9">
        <v>150129</v>
      </c>
    </row>
    <row r="570" spans="1:2" x14ac:dyDescent="0.2">
      <c r="A570" s="9">
        <v>2021</v>
      </c>
      <c r="B570" s="9">
        <v>122845</v>
      </c>
    </row>
    <row r="571" spans="1:2" x14ac:dyDescent="0.2">
      <c r="A571" s="9">
        <v>2021</v>
      </c>
      <c r="B571" s="9">
        <v>1127925</v>
      </c>
    </row>
    <row r="572" spans="1:2" x14ac:dyDescent="0.2">
      <c r="A572" s="9">
        <v>2021</v>
      </c>
      <c r="B572" s="9">
        <v>1127925</v>
      </c>
    </row>
    <row r="573" spans="1:2" x14ac:dyDescent="0.2">
      <c r="A573" s="9">
        <v>2021</v>
      </c>
      <c r="B573" s="9">
        <v>122845</v>
      </c>
    </row>
    <row r="574" spans="1:2" x14ac:dyDescent="0.2">
      <c r="A574" s="9">
        <v>2021</v>
      </c>
      <c r="B574" s="9">
        <v>122845</v>
      </c>
    </row>
    <row r="575" spans="1:2" x14ac:dyDescent="0.2">
      <c r="A575" s="9">
        <v>2021</v>
      </c>
      <c r="B575" s="9">
        <v>1117076</v>
      </c>
    </row>
    <row r="576" spans="1:2" x14ac:dyDescent="0.2">
      <c r="A576" s="9">
        <v>2021</v>
      </c>
      <c r="B576" s="9">
        <v>122845</v>
      </c>
    </row>
    <row r="577" spans="1:2" x14ac:dyDescent="0.2">
      <c r="A577" s="9">
        <v>2021</v>
      </c>
      <c r="B577" s="9">
        <v>1127925</v>
      </c>
    </row>
    <row r="578" spans="1:2" x14ac:dyDescent="0.2">
      <c r="A578" s="9">
        <v>2021</v>
      </c>
      <c r="B578" s="9">
        <v>122845</v>
      </c>
    </row>
    <row r="579" spans="1:2" x14ac:dyDescent="0.2">
      <c r="A579" s="9">
        <v>2021</v>
      </c>
      <c r="B579" s="9">
        <v>122845</v>
      </c>
    </row>
    <row r="580" spans="1:2" x14ac:dyDescent="0.2">
      <c r="A580" s="9">
        <v>2021</v>
      </c>
      <c r="B580" s="9">
        <v>122845</v>
      </c>
    </row>
    <row r="581" spans="1:2" x14ac:dyDescent="0.2">
      <c r="A581" s="9">
        <v>2021</v>
      </c>
      <c r="B581" s="9">
        <v>122845</v>
      </c>
    </row>
    <row r="582" spans="1:2" x14ac:dyDescent="0.2">
      <c r="A582" s="9">
        <v>2021</v>
      </c>
      <c r="B582" s="9">
        <v>122845</v>
      </c>
    </row>
    <row r="583" spans="1:2" x14ac:dyDescent="0.2">
      <c r="A583" s="9">
        <v>2021</v>
      </c>
      <c r="B583" s="9">
        <v>1127925</v>
      </c>
    </row>
    <row r="584" spans="1:2" x14ac:dyDescent="0.2">
      <c r="A584" s="9">
        <v>2021</v>
      </c>
      <c r="B584" s="9">
        <v>1270538</v>
      </c>
    </row>
    <row r="585" spans="1:2" x14ac:dyDescent="0.2">
      <c r="A585" s="9">
        <v>2021</v>
      </c>
      <c r="B585" s="9">
        <v>122845</v>
      </c>
    </row>
    <row r="586" spans="1:2" x14ac:dyDescent="0.2">
      <c r="A586" s="9">
        <v>2021</v>
      </c>
      <c r="B586" s="9">
        <v>122845</v>
      </c>
    </row>
    <row r="587" spans="1:2" x14ac:dyDescent="0.2">
      <c r="A587" s="9">
        <v>2021</v>
      </c>
      <c r="B587" s="9">
        <v>122845</v>
      </c>
    </row>
    <row r="588" spans="1:2" x14ac:dyDescent="0.2">
      <c r="A588" s="9">
        <v>2021</v>
      </c>
      <c r="B588" s="9">
        <v>1270538</v>
      </c>
    </row>
    <row r="589" spans="1:2" x14ac:dyDescent="0.2">
      <c r="A589" s="9">
        <v>2021</v>
      </c>
      <c r="B589" s="9">
        <v>122845</v>
      </c>
    </row>
    <row r="590" spans="1:2" x14ac:dyDescent="0.2">
      <c r="A590" s="9">
        <v>2021</v>
      </c>
      <c r="B590" s="9">
        <v>122845</v>
      </c>
    </row>
    <row r="591" spans="1:2" x14ac:dyDescent="0.2">
      <c r="A591" s="9">
        <v>2021</v>
      </c>
      <c r="B591" s="9">
        <v>1127925</v>
      </c>
    </row>
    <row r="592" spans="1:2" x14ac:dyDescent="0.2">
      <c r="A592" s="9">
        <v>2021</v>
      </c>
      <c r="B592" s="9">
        <v>1127925</v>
      </c>
    </row>
    <row r="593" spans="1:2" x14ac:dyDescent="0.2">
      <c r="A593" s="9">
        <v>2021</v>
      </c>
      <c r="B593" s="9">
        <v>1127925</v>
      </c>
    </row>
    <row r="594" spans="1:2" x14ac:dyDescent="0.2">
      <c r="A594" s="9">
        <v>2021</v>
      </c>
      <c r="B594" s="9">
        <v>1270538</v>
      </c>
    </row>
    <row r="595" spans="1:2" x14ac:dyDescent="0.2">
      <c r="A595" s="9">
        <v>2021</v>
      </c>
      <c r="B595" s="9">
        <v>122845</v>
      </c>
    </row>
    <row r="596" spans="1:2" x14ac:dyDescent="0.2">
      <c r="A596" s="9">
        <v>2021</v>
      </c>
      <c r="B596" s="9">
        <v>150129</v>
      </c>
    </row>
    <row r="597" spans="1:2" x14ac:dyDescent="0.2">
      <c r="A597" s="9">
        <v>2021</v>
      </c>
      <c r="B597" s="9">
        <v>122845</v>
      </c>
    </row>
    <row r="598" spans="1:2" x14ac:dyDescent="0.2">
      <c r="A598" s="9">
        <v>2021</v>
      </c>
      <c r="B598" s="9">
        <v>1270538</v>
      </c>
    </row>
    <row r="599" spans="1:2" x14ac:dyDescent="0.2">
      <c r="A599" s="9">
        <v>2021</v>
      </c>
      <c r="B599" s="9">
        <v>122845</v>
      </c>
    </row>
    <row r="600" spans="1:2" x14ac:dyDescent="0.2">
      <c r="A600" s="9">
        <v>2021</v>
      </c>
      <c r="B600" s="9">
        <v>1127925</v>
      </c>
    </row>
    <row r="601" spans="1:2" x14ac:dyDescent="0.2">
      <c r="A601" s="9">
        <v>2021</v>
      </c>
      <c r="B601" s="9">
        <v>122845</v>
      </c>
    </row>
    <row r="602" spans="1:2" x14ac:dyDescent="0.2">
      <c r="A602" s="9">
        <v>2021</v>
      </c>
      <c r="B602" s="9">
        <v>1127925</v>
      </c>
    </row>
    <row r="603" spans="1:2" x14ac:dyDescent="0.2">
      <c r="A603" s="9">
        <v>2021</v>
      </c>
      <c r="B603" s="9">
        <v>1127925</v>
      </c>
    </row>
    <row r="604" spans="1:2" x14ac:dyDescent="0.2">
      <c r="A604" s="9">
        <v>2021</v>
      </c>
      <c r="B604" s="9">
        <v>122845</v>
      </c>
    </row>
    <row r="605" spans="1:2" x14ac:dyDescent="0.2">
      <c r="A605" s="9">
        <v>2021</v>
      </c>
      <c r="B605" s="9">
        <v>1127925</v>
      </c>
    </row>
    <row r="606" spans="1:2" x14ac:dyDescent="0.2">
      <c r="A606" s="9">
        <v>2021</v>
      </c>
      <c r="B606" s="9">
        <v>1127925</v>
      </c>
    </row>
    <row r="607" spans="1:2" x14ac:dyDescent="0.2">
      <c r="A607" s="9">
        <v>2021</v>
      </c>
      <c r="B607" s="9">
        <v>122845</v>
      </c>
    </row>
    <row r="608" spans="1:2" x14ac:dyDescent="0.2">
      <c r="A608" s="9">
        <v>2021</v>
      </c>
      <c r="B608" s="9">
        <v>1127925</v>
      </c>
    </row>
    <row r="609" spans="1:2" x14ac:dyDescent="0.2">
      <c r="A609" s="9">
        <v>2021</v>
      </c>
      <c r="B609" s="9">
        <v>122845</v>
      </c>
    </row>
    <row r="610" spans="1:2" x14ac:dyDescent="0.2">
      <c r="A610" s="9">
        <v>2021</v>
      </c>
      <c r="B610" s="9">
        <v>122845</v>
      </c>
    </row>
    <row r="611" spans="1:2" x14ac:dyDescent="0.2">
      <c r="A611" s="9">
        <v>2021</v>
      </c>
      <c r="B611" s="9">
        <v>122845</v>
      </c>
    </row>
    <row r="612" spans="1:2" x14ac:dyDescent="0.2">
      <c r="A612" s="9">
        <v>2021</v>
      </c>
      <c r="B612" s="9">
        <v>150129</v>
      </c>
    </row>
    <row r="613" spans="1:2" x14ac:dyDescent="0.2">
      <c r="A613" s="9">
        <v>2021</v>
      </c>
      <c r="B613" s="9">
        <v>1270538</v>
      </c>
    </row>
    <row r="614" spans="1:2" x14ac:dyDescent="0.2">
      <c r="A614" s="9">
        <v>2021</v>
      </c>
      <c r="B614" s="9">
        <v>1127925</v>
      </c>
    </row>
    <row r="615" spans="1:2" x14ac:dyDescent="0.2">
      <c r="A615" s="9">
        <v>2021</v>
      </c>
      <c r="B615" s="9">
        <v>150129</v>
      </c>
    </row>
    <row r="616" spans="1:2" x14ac:dyDescent="0.2">
      <c r="A616" s="9">
        <v>2021</v>
      </c>
      <c r="B616" s="9">
        <v>1127925</v>
      </c>
    </row>
    <row r="617" spans="1:2" x14ac:dyDescent="0.2">
      <c r="A617" s="9">
        <v>2021</v>
      </c>
      <c r="B617" s="9">
        <v>122845</v>
      </c>
    </row>
    <row r="618" spans="1:2" x14ac:dyDescent="0.2">
      <c r="A618" s="9">
        <v>2021</v>
      </c>
      <c r="B618" s="9">
        <v>122845</v>
      </c>
    </row>
    <row r="619" spans="1:2" x14ac:dyDescent="0.2">
      <c r="A619" s="9">
        <v>2021</v>
      </c>
      <c r="B619" s="9">
        <v>122845</v>
      </c>
    </row>
    <row r="620" spans="1:2" x14ac:dyDescent="0.2">
      <c r="A620" s="9">
        <v>2021</v>
      </c>
      <c r="B620" s="9">
        <v>122845</v>
      </c>
    </row>
    <row r="621" spans="1:2" x14ac:dyDescent="0.2">
      <c r="A621" s="9">
        <v>2021</v>
      </c>
      <c r="B621" s="9">
        <v>122845</v>
      </c>
    </row>
    <row r="622" spans="1:2" x14ac:dyDescent="0.2">
      <c r="A622" s="9">
        <v>2021</v>
      </c>
      <c r="B622" s="9">
        <v>122845</v>
      </c>
    </row>
    <row r="623" spans="1:2" x14ac:dyDescent="0.2">
      <c r="A623" s="9">
        <v>2021</v>
      </c>
      <c r="B623" s="9">
        <v>122845</v>
      </c>
    </row>
    <row r="624" spans="1:2" x14ac:dyDescent="0.2">
      <c r="A624" s="9">
        <v>2021</v>
      </c>
      <c r="B624" s="9">
        <v>122845</v>
      </c>
    </row>
    <row r="625" spans="1:2" x14ac:dyDescent="0.2">
      <c r="A625" s="9">
        <v>2021</v>
      </c>
      <c r="B625" s="9">
        <v>122845</v>
      </c>
    </row>
    <row r="626" spans="1:2" x14ac:dyDescent="0.2">
      <c r="A626" s="9">
        <v>2021</v>
      </c>
      <c r="B626" s="9">
        <v>1270538</v>
      </c>
    </row>
    <row r="627" spans="1:2" x14ac:dyDescent="0.2">
      <c r="A627" s="9">
        <v>2021</v>
      </c>
      <c r="B627" s="9">
        <v>122845</v>
      </c>
    </row>
    <row r="628" spans="1:2" x14ac:dyDescent="0.2">
      <c r="A628" s="9">
        <v>2021</v>
      </c>
      <c r="B628" s="9">
        <v>1270538</v>
      </c>
    </row>
    <row r="629" spans="1:2" x14ac:dyDescent="0.2">
      <c r="A629" s="9">
        <v>2021</v>
      </c>
      <c r="B629" s="9">
        <v>1127925</v>
      </c>
    </row>
    <row r="630" spans="1:2" x14ac:dyDescent="0.2">
      <c r="A630" s="9">
        <v>2021</v>
      </c>
      <c r="B630" s="9">
        <v>1127925</v>
      </c>
    </row>
    <row r="631" spans="1:2" x14ac:dyDescent="0.2">
      <c r="A631" s="9">
        <v>2021</v>
      </c>
      <c r="B631" s="9">
        <v>1127925</v>
      </c>
    </row>
    <row r="632" spans="1:2" x14ac:dyDescent="0.2">
      <c r="A632" s="9">
        <v>2021</v>
      </c>
      <c r="B632" s="9">
        <v>1308687</v>
      </c>
    </row>
    <row r="633" spans="1:2" x14ac:dyDescent="0.2">
      <c r="A633" s="9">
        <v>2021</v>
      </c>
      <c r="B633" s="9">
        <v>122845</v>
      </c>
    </row>
    <row r="634" spans="1:2" x14ac:dyDescent="0.2">
      <c r="A634" s="9">
        <v>2021</v>
      </c>
      <c r="B634" s="9">
        <v>122845</v>
      </c>
    </row>
    <row r="635" spans="1:2" x14ac:dyDescent="0.2">
      <c r="A635" s="9">
        <v>2021</v>
      </c>
      <c r="B635" s="9">
        <v>122845</v>
      </c>
    </row>
    <row r="636" spans="1:2" x14ac:dyDescent="0.2">
      <c r="A636" s="9">
        <v>2021</v>
      </c>
      <c r="B636" s="9">
        <v>122845</v>
      </c>
    </row>
    <row r="637" spans="1:2" x14ac:dyDescent="0.2">
      <c r="A637" s="9">
        <v>2021</v>
      </c>
      <c r="B637" s="9">
        <v>1270538</v>
      </c>
    </row>
    <row r="638" spans="1:2" x14ac:dyDescent="0.2">
      <c r="A638" s="9">
        <v>2021</v>
      </c>
      <c r="B638" s="9">
        <v>122845</v>
      </c>
    </row>
    <row r="639" spans="1:2" x14ac:dyDescent="0.2">
      <c r="A639" s="9">
        <v>2021</v>
      </c>
      <c r="B639" s="9">
        <v>1127925</v>
      </c>
    </row>
    <row r="640" spans="1:2" x14ac:dyDescent="0.2">
      <c r="A640" s="9">
        <v>2021</v>
      </c>
      <c r="B640" s="9">
        <v>122845</v>
      </c>
    </row>
    <row r="641" spans="1:2" x14ac:dyDescent="0.2">
      <c r="A641" s="9">
        <v>2021</v>
      </c>
      <c r="B641" s="9">
        <v>1270538</v>
      </c>
    </row>
    <row r="642" spans="1:2" x14ac:dyDescent="0.2">
      <c r="A642" s="9">
        <v>2021</v>
      </c>
      <c r="B642" s="9">
        <v>122845</v>
      </c>
    </row>
    <row r="643" spans="1:2" x14ac:dyDescent="0.2">
      <c r="A643" s="9">
        <v>2021</v>
      </c>
      <c r="B643" s="9">
        <v>1270538</v>
      </c>
    </row>
    <row r="644" spans="1:2" x14ac:dyDescent="0.2">
      <c r="A644" s="9">
        <v>2021</v>
      </c>
      <c r="B644" s="9">
        <v>1127925</v>
      </c>
    </row>
    <row r="645" spans="1:2" x14ac:dyDescent="0.2">
      <c r="A645" s="9">
        <v>2021</v>
      </c>
      <c r="B645" s="9">
        <v>122845</v>
      </c>
    </row>
    <row r="646" spans="1:2" x14ac:dyDescent="0.2">
      <c r="A646" s="9">
        <v>2021</v>
      </c>
      <c r="B646" s="9">
        <v>150129</v>
      </c>
    </row>
    <row r="647" spans="1:2" x14ac:dyDescent="0.2">
      <c r="A647" s="9">
        <v>2021</v>
      </c>
      <c r="B647" s="9">
        <v>1127925</v>
      </c>
    </row>
    <row r="648" spans="1:2" x14ac:dyDescent="0.2">
      <c r="A648" s="9">
        <v>2021</v>
      </c>
      <c r="B648" s="9">
        <v>1270538</v>
      </c>
    </row>
    <row r="649" spans="1:2" x14ac:dyDescent="0.2">
      <c r="A649" s="9">
        <v>2021</v>
      </c>
      <c r="B649" s="9">
        <v>1127925</v>
      </c>
    </row>
    <row r="650" spans="1:2" x14ac:dyDescent="0.2">
      <c r="A650" s="9">
        <v>2021</v>
      </c>
      <c r="B650" s="9">
        <v>122845</v>
      </c>
    </row>
    <row r="651" spans="1:2" x14ac:dyDescent="0.2">
      <c r="A651" s="9">
        <v>2021</v>
      </c>
      <c r="B651" s="9">
        <v>122845</v>
      </c>
    </row>
    <row r="652" spans="1:2" x14ac:dyDescent="0.2">
      <c r="A652" s="9">
        <v>2021</v>
      </c>
      <c r="B652" s="9">
        <v>122845</v>
      </c>
    </row>
    <row r="653" spans="1:2" x14ac:dyDescent="0.2">
      <c r="A653" s="9">
        <v>2021</v>
      </c>
      <c r="B653" s="9">
        <v>122845</v>
      </c>
    </row>
    <row r="654" spans="1:2" x14ac:dyDescent="0.2">
      <c r="A654" s="9">
        <v>2021</v>
      </c>
      <c r="B654" s="9">
        <v>122845</v>
      </c>
    </row>
    <row r="655" spans="1:2" x14ac:dyDescent="0.2">
      <c r="A655" s="9">
        <v>2021</v>
      </c>
      <c r="B655" s="9">
        <v>1270538</v>
      </c>
    </row>
    <row r="656" spans="1:2" x14ac:dyDescent="0.2">
      <c r="A656" s="9">
        <v>2021</v>
      </c>
      <c r="B656" s="9">
        <v>122845</v>
      </c>
    </row>
    <row r="657" spans="1:2" x14ac:dyDescent="0.2">
      <c r="A657" s="9">
        <v>2021</v>
      </c>
      <c r="B657" s="9">
        <v>1127925</v>
      </c>
    </row>
    <row r="658" spans="1:2" x14ac:dyDescent="0.2">
      <c r="A658" s="9">
        <v>2021</v>
      </c>
      <c r="B658" s="9">
        <v>122845</v>
      </c>
    </row>
    <row r="659" spans="1:2" x14ac:dyDescent="0.2">
      <c r="A659" s="9">
        <v>2021</v>
      </c>
      <c r="B659" s="9">
        <v>122845</v>
      </c>
    </row>
    <row r="660" spans="1:2" x14ac:dyDescent="0.2">
      <c r="A660" s="9">
        <v>2021</v>
      </c>
      <c r="B660" s="9">
        <v>122845</v>
      </c>
    </row>
    <row r="661" spans="1:2" x14ac:dyDescent="0.2">
      <c r="A661" s="9">
        <v>2021</v>
      </c>
      <c r="B661" s="9">
        <v>1127925</v>
      </c>
    </row>
    <row r="662" spans="1:2" x14ac:dyDescent="0.2">
      <c r="A662" s="9">
        <v>2021</v>
      </c>
      <c r="B662" s="9">
        <v>122845</v>
      </c>
    </row>
    <row r="663" spans="1:2" x14ac:dyDescent="0.2">
      <c r="A663" s="9">
        <v>2021</v>
      </c>
      <c r="B663" s="9">
        <v>122845</v>
      </c>
    </row>
    <row r="664" spans="1:2" x14ac:dyDescent="0.2">
      <c r="A664" s="9">
        <v>2021</v>
      </c>
      <c r="B664" s="9">
        <v>122845</v>
      </c>
    </row>
    <row r="665" spans="1:2" x14ac:dyDescent="0.2">
      <c r="A665" s="9">
        <v>2021</v>
      </c>
      <c r="B665" s="9">
        <v>1270538</v>
      </c>
    </row>
    <row r="666" spans="1:2" x14ac:dyDescent="0.2">
      <c r="A666" s="9">
        <v>2021</v>
      </c>
      <c r="B666" s="9">
        <v>122845</v>
      </c>
    </row>
    <row r="667" spans="1:2" x14ac:dyDescent="0.2">
      <c r="A667" s="9">
        <v>2021</v>
      </c>
      <c r="B667" s="9">
        <v>1127925</v>
      </c>
    </row>
    <row r="668" spans="1:2" x14ac:dyDescent="0.2">
      <c r="A668" s="9">
        <v>2021</v>
      </c>
      <c r="B668" s="9">
        <v>1127925</v>
      </c>
    </row>
    <row r="669" spans="1:2" x14ac:dyDescent="0.2">
      <c r="A669" s="9">
        <v>2021</v>
      </c>
      <c r="B669" s="9">
        <v>122845</v>
      </c>
    </row>
    <row r="670" spans="1:2" x14ac:dyDescent="0.2">
      <c r="A670" s="9">
        <v>2021</v>
      </c>
      <c r="B670" s="9">
        <v>122845</v>
      </c>
    </row>
    <row r="671" spans="1:2" x14ac:dyDescent="0.2">
      <c r="A671" s="9">
        <v>2021</v>
      </c>
      <c r="B671" s="9">
        <v>1127925</v>
      </c>
    </row>
    <row r="672" spans="1:2" x14ac:dyDescent="0.2">
      <c r="A672" s="9">
        <v>2021</v>
      </c>
      <c r="B672" s="9">
        <v>1319230</v>
      </c>
    </row>
    <row r="673" spans="1:2" x14ac:dyDescent="0.2">
      <c r="A673" s="9">
        <v>2021</v>
      </c>
      <c r="B673" s="9">
        <v>1319230</v>
      </c>
    </row>
    <row r="674" spans="1:2" x14ac:dyDescent="0.2">
      <c r="A674" s="9">
        <v>2021</v>
      </c>
      <c r="B674" s="9">
        <v>1319230</v>
      </c>
    </row>
    <row r="675" spans="1:2" x14ac:dyDescent="0.2">
      <c r="A675" s="9">
        <v>2021</v>
      </c>
      <c r="B675" s="9">
        <v>1103909</v>
      </c>
    </row>
    <row r="676" spans="1:2" x14ac:dyDescent="0.2">
      <c r="A676" s="9">
        <v>2021</v>
      </c>
      <c r="B676" s="9">
        <v>1103909</v>
      </c>
    </row>
    <row r="677" spans="1:2" x14ac:dyDescent="0.2">
      <c r="A677" s="9">
        <v>2021</v>
      </c>
      <c r="B677" s="9">
        <v>1103909</v>
      </c>
    </row>
    <row r="678" spans="1:2" x14ac:dyDescent="0.2">
      <c r="A678" s="9">
        <v>2021</v>
      </c>
      <c r="B678" s="9">
        <v>1127924</v>
      </c>
    </row>
    <row r="679" spans="1:2" x14ac:dyDescent="0.2">
      <c r="A679" s="9">
        <v>2021</v>
      </c>
      <c r="B679" s="9">
        <v>1103832</v>
      </c>
    </row>
    <row r="680" spans="1:2" x14ac:dyDescent="0.2">
      <c r="A680" s="9">
        <v>2021</v>
      </c>
      <c r="B680" s="9">
        <v>1103692</v>
      </c>
    </row>
    <row r="681" spans="1:2" x14ac:dyDescent="0.2">
      <c r="A681" s="9">
        <v>2021</v>
      </c>
      <c r="B681" s="9">
        <v>1103692</v>
      </c>
    </row>
    <row r="682" spans="1:2" x14ac:dyDescent="0.2">
      <c r="A682" s="9">
        <v>2021</v>
      </c>
      <c r="B682" s="9">
        <v>1103832</v>
      </c>
    </row>
    <row r="683" spans="1:2" x14ac:dyDescent="0.2">
      <c r="A683" s="9">
        <v>2021</v>
      </c>
      <c r="B683" s="9">
        <v>1127926</v>
      </c>
    </row>
    <row r="684" spans="1:2" x14ac:dyDescent="0.2">
      <c r="A684" s="9">
        <v>2021</v>
      </c>
      <c r="B684" s="9">
        <v>1127926</v>
      </c>
    </row>
    <row r="685" spans="1:2" x14ac:dyDescent="0.2">
      <c r="A685" s="9">
        <v>2021</v>
      </c>
      <c r="B685" s="9">
        <v>1127926</v>
      </c>
    </row>
    <row r="686" spans="1:2" x14ac:dyDescent="0.2">
      <c r="A686" s="9">
        <v>2021</v>
      </c>
      <c r="B686" s="9">
        <v>1308687</v>
      </c>
    </row>
    <row r="687" spans="1:2" x14ac:dyDescent="0.2">
      <c r="A687" s="9">
        <v>2021</v>
      </c>
      <c r="B687" s="9">
        <v>1179970</v>
      </c>
    </row>
    <row r="688" spans="1:2" x14ac:dyDescent="0.2">
      <c r="A688" s="9">
        <v>2021</v>
      </c>
      <c r="B688" s="9">
        <v>1179970</v>
      </c>
    </row>
    <row r="689" spans="1:2" x14ac:dyDescent="0.2">
      <c r="A689" s="9">
        <v>2021</v>
      </c>
      <c r="B689" s="9">
        <v>1179970</v>
      </c>
    </row>
    <row r="690" spans="1:2" x14ac:dyDescent="0.2">
      <c r="A690" s="9">
        <v>2021</v>
      </c>
      <c r="B690" s="9">
        <v>1179970</v>
      </c>
    </row>
    <row r="691" spans="1:2" x14ac:dyDescent="0.2">
      <c r="A691" s="9">
        <v>2021</v>
      </c>
      <c r="B691" s="9">
        <v>122845</v>
      </c>
    </row>
    <row r="692" spans="1:2" x14ac:dyDescent="0.2">
      <c r="A692" s="9">
        <v>2021</v>
      </c>
      <c r="B692" s="9">
        <v>122845</v>
      </c>
    </row>
    <row r="693" spans="1:2" x14ac:dyDescent="0.2">
      <c r="A693" s="9">
        <v>2021</v>
      </c>
      <c r="B693" s="9">
        <v>122845</v>
      </c>
    </row>
    <row r="694" spans="1:2" x14ac:dyDescent="0.2">
      <c r="A694" s="9">
        <v>2021</v>
      </c>
      <c r="B694" s="9">
        <v>108730</v>
      </c>
    </row>
    <row r="695" spans="1:2" x14ac:dyDescent="0.2">
      <c r="A695" s="9">
        <v>2021</v>
      </c>
      <c r="B695" s="9">
        <v>122845</v>
      </c>
    </row>
    <row r="696" spans="1:2" x14ac:dyDescent="0.2">
      <c r="A696" s="9">
        <v>2021</v>
      </c>
      <c r="B696" s="9">
        <v>122845</v>
      </c>
    </row>
    <row r="697" spans="1:2" x14ac:dyDescent="0.2">
      <c r="A697" s="9">
        <v>2021</v>
      </c>
      <c r="B697" s="9">
        <v>122845</v>
      </c>
    </row>
    <row r="698" spans="1:2" x14ac:dyDescent="0.2">
      <c r="A698" s="9">
        <v>2021</v>
      </c>
      <c r="B698" s="9">
        <v>122845</v>
      </c>
    </row>
    <row r="699" spans="1:2" x14ac:dyDescent="0.2">
      <c r="A699" s="9">
        <v>2021</v>
      </c>
      <c r="B699" s="9">
        <v>122845</v>
      </c>
    </row>
    <row r="700" spans="1:2" x14ac:dyDescent="0.2">
      <c r="A700" s="9">
        <v>2021</v>
      </c>
      <c r="B700" s="9">
        <v>122845</v>
      </c>
    </row>
    <row r="701" spans="1:2" x14ac:dyDescent="0.2">
      <c r="A701" s="9">
        <v>2021</v>
      </c>
      <c r="B701" s="9">
        <v>122845</v>
      </c>
    </row>
    <row r="702" spans="1:2" x14ac:dyDescent="0.2">
      <c r="A702" s="9">
        <v>2021</v>
      </c>
      <c r="B702" s="9">
        <v>122845</v>
      </c>
    </row>
    <row r="703" spans="1:2" x14ac:dyDescent="0.2">
      <c r="A703" s="9">
        <v>2021</v>
      </c>
      <c r="B703" s="9">
        <v>122845</v>
      </c>
    </row>
    <row r="704" spans="1:2" x14ac:dyDescent="0.2">
      <c r="A704" s="9">
        <v>2021</v>
      </c>
      <c r="B704" s="9">
        <v>122845</v>
      </c>
    </row>
    <row r="705" spans="1:2" x14ac:dyDescent="0.2">
      <c r="A705" s="9">
        <v>2021</v>
      </c>
      <c r="B705" s="9">
        <v>150129</v>
      </c>
    </row>
    <row r="706" spans="1:2" x14ac:dyDescent="0.2">
      <c r="A706" s="9">
        <v>2021</v>
      </c>
      <c r="B706" s="9">
        <v>150129</v>
      </c>
    </row>
    <row r="707" spans="1:2" x14ac:dyDescent="0.2">
      <c r="A707" s="9">
        <v>2021</v>
      </c>
      <c r="B707" s="9">
        <v>150129</v>
      </c>
    </row>
    <row r="708" spans="1:2" x14ac:dyDescent="0.2">
      <c r="A708" s="9">
        <v>2021</v>
      </c>
      <c r="B708" s="9">
        <v>150129</v>
      </c>
    </row>
    <row r="709" spans="1:2" x14ac:dyDescent="0.2">
      <c r="A709" s="9">
        <v>2021</v>
      </c>
      <c r="B709" s="9">
        <v>150129</v>
      </c>
    </row>
    <row r="710" spans="1:2" x14ac:dyDescent="0.2">
      <c r="A710" s="9">
        <v>2021</v>
      </c>
      <c r="B710" s="9">
        <v>150129</v>
      </c>
    </row>
    <row r="711" spans="1:2" x14ac:dyDescent="0.2">
      <c r="A711" s="9">
        <v>2021</v>
      </c>
      <c r="B711" s="9">
        <v>150129</v>
      </c>
    </row>
    <row r="712" spans="1:2" x14ac:dyDescent="0.2">
      <c r="A712" s="9">
        <v>2021</v>
      </c>
      <c r="B712" s="9">
        <v>150129</v>
      </c>
    </row>
    <row r="713" spans="1:2" x14ac:dyDescent="0.2">
      <c r="A713" s="9">
        <v>2021</v>
      </c>
      <c r="B713" s="9">
        <v>1270538</v>
      </c>
    </row>
    <row r="714" spans="1:2" x14ac:dyDescent="0.2">
      <c r="A714" s="9">
        <v>2021</v>
      </c>
      <c r="B714" s="9">
        <v>1103832</v>
      </c>
    </row>
    <row r="715" spans="1:2" x14ac:dyDescent="0.2">
      <c r="A715" s="9">
        <v>2021</v>
      </c>
      <c r="B715" s="9">
        <v>123336</v>
      </c>
    </row>
    <row r="716" spans="1:2" x14ac:dyDescent="0.2">
      <c r="A716" s="9">
        <v>2021</v>
      </c>
      <c r="B716" s="9">
        <v>123336</v>
      </c>
    </row>
    <row r="717" spans="1:2" x14ac:dyDescent="0.2">
      <c r="A717" s="9">
        <v>2021</v>
      </c>
      <c r="B717" s="9">
        <v>123336</v>
      </c>
    </row>
    <row r="718" spans="1:2" x14ac:dyDescent="0.2">
      <c r="A718" s="9">
        <v>2021</v>
      </c>
      <c r="B718" s="9">
        <v>123336</v>
      </c>
    </row>
    <row r="719" spans="1:2" x14ac:dyDescent="0.2">
      <c r="A719" s="9">
        <v>2021</v>
      </c>
      <c r="B719" s="9">
        <v>123336</v>
      </c>
    </row>
    <row r="720" spans="1:2" x14ac:dyDescent="0.2">
      <c r="A720" s="9">
        <v>2021</v>
      </c>
      <c r="B720" s="9">
        <v>123336</v>
      </c>
    </row>
    <row r="721" spans="1:2" x14ac:dyDescent="0.2">
      <c r="A721" s="9">
        <v>2021</v>
      </c>
      <c r="B721" s="9">
        <v>123336</v>
      </c>
    </row>
    <row r="722" spans="1:2" x14ac:dyDescent="0.2">
      <c r="A722" s="9">
        <v>2021</v>
      </c>
      <c r="B722" s="9">
        <v>123336</v>
      </c>
    </row>
    <row r="723" spans="1:2" x14ac:dyDescent="0.2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 summaryRight="0"/>
  </sheetPr>
  <dimension ref="A1:C723"/>
  <sheetViews>
    <sheetView workbookViewId="0"/>
  </sheetViews>
  <sheetFormatPr defaultColWidth="12.5703125" defaultRowHeight="15" customHeight="1" x14ac:dyDescent="0.2"/>
  <sheetData>
    <row r="1" spans="1:3" x14ac:dyDescent="0.2">
      <c r="A1" s="9" t="s">
        <v>20</v>
      </c>
      <c r="B1" s="9" t="s">
        <v>74</v>
      </c>
      <c r="C1" s="9" t="s">
        <v>786</v>
      </c>
    </row>
    <row r="2" spans="1:3" x14ac:dyDescent="0.2">
      <c r="A2" s="9">
        <v>2021</v>
      </c>
      <c r="B2" s="9">
        <v>123336</v>
      </c>
      <c r="C2" s="9" t="s">
        <v>967</v>
      </c>
    </row>
    <row r="3" spans="1:3" x14ac:dyDescent="0.2">
      <c r="A3" s="9">
        <v>2021</v>
      </c>
      <c r="B3" s="9">
        <v>1319230</v>
      </c>
      <c r="C3" s="9" t="s">
        <v>967</v>
      </c>
    </row>
    <row r="4" spans="1:3" x14ac:dyDescent="0.2">
      <c r="A4" s="9">
        <v>2021</v>
      </c>
      <c r="B4" s="9">
        <v>123336</v>
      </c>
      <c r="C4" s="9" t="s">
        <v>967</v>
      </c>
    </row>
    <row r="5" spans="1:3" x14ac:dyDescent="0.2">
      <c r="A5" s="9">
        <v>2021</v>
      </c>
      <c r="B5" s="9">
        <v>123336</v>
      </c>
      <c r="C5" s="9" t="s">
        <v>967</v>
      </c>
    </row>
    <row r="6" spans="1:3" x14ac:dyDescent="0.2">
      <c r="A6" s="9">
        <v>2021</v>
      </c>
      <c r="B6" s="9">
        <v>123336</v>
      </c>
      <c r="C6" s="9" t="s">
        <v>967</v>
      </c>
    </row>
    <row r="7" spans="1:3" x14ac:dyDescent="0.2">
      <c r="A7" s="9">
        <v>2021</v>
      </c>
      <c r="B7" s="9">
        <v>123336</v>
      </c>
      <c r="C7" s="9" t="s">
        <v>967</v>
      </c>
    </row>
    <row r="8" spans="1:3" x14ac:dyDescent="0.2">
      <c r="A8" s="9">
        <v>2021</v>
      </c>
      <c r="B8" s="9">
        <v>123336</v>
      </c>
      <c r="C8" s="9" t="s">
        <v>967</v>
      </c>
    </row>
    <row r="9" spans="1:3" x14ac:dyDescent="0.2">
      <c r="A9" s="9">
        <v>2021</v>
      </c>
      <c r="B9" s="9">
        <v>1179970</v>
      </c>
      <c r="C9" s="9" t="s">
        <v>967</v>
      </c>
    </row>
    <row r="10" spans="1:3" x14ac:dyDescent="0.2">
      <c r="A10" s="9">
        <v>2021</v>
      </c>
      <c r="B10" s="9">
        <v>1319230</v>
      </c>
      <c r="C10" s="9" t="s">
        <v>967</v>
      </c>
    </row>
    <row r="11" spans="1:3" x14ac:dyDescent="0.2">
      <c r="A11" s="9">
        <v>2021</v>
      </c>
      <c r="B11" s="9">
        <v>1319230</v>
      </c>
      <c r="C11" s="9" t="s">
        <v>967</v>
      </c>
    </row>
    <row r="12" spans="1:3" x14ac:dyDescent="0.2">
      <c r="A12" s="9">
        <v>2021</v>
      </c>
      <c r="B12" s="9">
        <v>123336</v>
      </c>
      <c r="C12" s="9" t="s">
        <v>967</v>
      </c>
    </row>
    <row r="13" spans="1:3" x14ac:dyDescent="0.2">
      <c r="A13" s="9">
        <v>2021</v>
      </c>
      <c r="B13" s="9">
        <v>1319230</v>
      </c>
      <c r="C13" s="9" t="s">
        <v>967</v>
      </c>
    </row>
    <row r="14" spans="1:3" x14ac:dyDescent="0.2">
      <c r="A14" s="9">
        <v>2021</v>
      </c>
      <c r="B14" s="9">
        <v>1319230</v>
      </c>
      <c r="C14" s="9" t="s">
        <v>967</v>
      </c>
    </row>
    <row r="15" spans="1:3" x14ac:dyDescent="0.2">
      <c r="A15" s="9">
        <v>2021</v>
      </c>
      <c r="B15" s="9">
        <v>1319230</v>
      </c>
      <c r="C15" s="9" t="s">
        <v>967</v>
      </c>
    </row>
    <row r="16" spans="1:3" x14ac:dyDescent="0.2">
      <c r="A16" s="9">
        <v>2021</v>
      </c>
      <c r="B16" s="9">
        <v>1103909</v>
      </c>
      <c r="C16" s="9" t="s">
        <v>967</v>
      </c>
    </row>
    <row r="17" spans="1:3" x14ac:dyDescent="0.2">
      <c r="A17" s="9">
        <v>2021</v>
      </c>
      <c r="B17" s="9">
        <v>1319230</v>
      </c>
      <c r="C17" s="9" t="s">
        <v>967</v>
      </c>
    </row>
    <row r="18" spans="1:3" x14ac:dyDescent="0.2">
      <c r="A18" s="9">
        <v>2021</v>
      </c>
      <c r="B18" s="9">
        <v>1319230</v>
      </c>
      <c r="C18" s="9" t="s">
        <v>967</v>
      </c>
    </row>
    <row r="19" spans="1:3" x14ac:dyDescent="0.2">
      <c r="A19" s="9">
        <v>2021</v>
      </c>
      <c r="B19" s="9">
        <v>1319230</v>
      </c>
      <c r="C19" s="9" t="s">
        <v>967</v>
      </c>
    </row>
    <row r="20" spans="1:3" x14ac:dyDescent="0.2">
      <c r="A20" s="9">
        <v>2021</v>
      </c>
      <c r="B20" s="9">
        <v>1179970</v>
      </c>
      <c r="C20" s="9" t="s">
        <v>971</v>
      </c>
    </row>
    <row r="21" spans="1:3" x14ac:dyDescent="0.2">
      <c r="A21" s="9">
        <v>2021</v>
      </c>
      <c r="B21" s="9">
        <v>123336</v>
      </c>
      <c r="C21" s="9" t="s">
        <v>971</v>
      </c>
    </row>
    <row r="22" spans="1:3" x14ac:dyDescent="0.2">
      <c r="A22" s="9">
        <v>2021</v>
      </c>
      <c r="B22" s="9">
        <v>123336</v>
      </c>
      <c r="C22" s="9" t="s">
        <v>971</v>
      </c>
    </row>
    <row r="23" spans="1:3" x14ac:dyDescent="0.2">
      <c r="A23" s="9">
        <v>2021</v>
      </c>
      <c r="B23" s="9">
        <v>123336</v>
      </c>
      <c r="C23" s="9" t="s">
        <v>971</v>
      </c>
    </row>
    <row r="24" spans="1:3" x14ac:dyDescent="0.2">
      <c r="A24" s="9">
        <v>2021</v>
      </c>
      <c r="B24" s="9">
        <v>123336</v>
      </c>
      <c r="C24" s="9" t="s">
        <v>971</v>
      </c>
    </row>
    <row r="25" spans="1:3" x14ac:dyDescent="0.2">
      <c r="A25" s="9">
        <v>2021</v>
      </c>
      <c r="B25" s="9">
        <v>1319230</v>
      </c>
      <c r="C25" s="9" t="s">
        <v>971</v>
      </c>
    </row>
    <row r="26" spans="1:3" x14ac:dyDescent="0.2">
      <c r="A26" s="9">
        <v>2021</v>
      </c>
      <c r="B26" s="9">
        <v>123336</v>
      </c>
      <c r="C26" s="9" t="s">
        <v>971</v>
      </c>
    </row>
    <row r="27" spans="1:3" x14ac:dyDescent="0.2">
      <c r="A27" s="9">
        <v>2021</v>
      </c>
      <c r="B27" s="9">
        <v>1103692</v>
      </c>
      <c r="C27" s="9" t="s">
        <v>971</v>
      </c>
    </row>
    <row r="28" spans="1:3" x14ac:dyDescent="0.2">
      <c r="A28" s="9">
        <v>2021</v>
      </c>
      <c r="B28" s="9">
        <v>123336</v>
      </c>
      <c r="C28" s="9" t="s">
        <v>971</v>
      </c>
    </row>
    <row r="29" spans="1:3" x14ac:dyDescent="0.2">
      <c r="A29" s="9">
        <v>2021</v>
      </c>
      <c r="B29" s="9">
        <v>123336</v>
      </c>
      <c r="C29" s="9" t="s">
        <v>971</v>
      </c>
    </row>
    <row r="30" spans="1:3" x14ac:dyDescent="0.2">
      <c r="A30" s="9">
        <v>2021</v>
      </c>
      <c r="B30" s="9">
        <v>1319230</v>
      </c>
      <c r="C30" s="9" t="s">
        <v>971</v>
      </c>
    </row>
    <row r="31" spans="1:3" x14ac:dyDescent="0.2">
      <c r="A31" s="9">
        <v>2021</v>
      </c>
      <c r="B31" s="9">
        <v>1319230</v>
      </c>
      <c r="C31" s="9" t="s">
        <v>971</v>
      </c>
    </row>
    <row r="32" spans="1:3" x14ac:dyDescent="0.2">
      <c r="A32" s="9">
        <v>2021</v>
      </c>
      <c r="B32" s="9">
        <v>123336</v>
      </c>
      <c r="C32" s="9" t="s">
        <v>971</v>
      </c>
    </row>
    <row r="33" spans="1:3" x14ac:dyDescent="0.2">
      <c r="A33" s="9">
        <v>2021</v>
      </c>
      <c r="B33" s="9">
        <v>123336</v>
      </c>
      <c r="C33" s="9" t="s">
        <v>971</v>
      </c>
    </row>
    <row r="34" spans="1:3" x14ac:dyDescent="0.2">
      <c r="A34" s="9">
        <v>2021</v>
      </c>
      <c r="B34" s="9">
        <v>123336</v>
      </c>
      <c r="C34" s="9" t="s">
        <v>971</v>
      </c>
    </row>
    <row r="35" spans="1:3" x14ac:dyDescent="0.2">
      <c r="A35" s="9">
        <v>2021</v>
      </c>
      <c r="B35" s="9">
        <v>1127926</v>
      </c>
      <c r="C35" s="9" t="s">
        <v>971</v>
      </c>
    </row>
    <row r="36" spans="1:3" x14ac:dyDescent="0.2">
      <c r="A36" s="9">
        <v>2021</v>
      </c>
      <c r="B36" s="9">
        <v>123336</v>
      </c>
      <c r="C36" s="9" t="s">
        <v>971</v>
      </c>
    </row>
    <row r="37" spans="1:3" x14ac:dyDescent="0.2">
      <c r="A37" s="9">
        <v>2021</v>
      </c>
      <c r="B37" s="9">
        <v>123336</v>
      </c>
      <c r="C37" s="9" t="s">
        <v>971</v>
      </c>
    </row>
    <row r="38" spans="1:3" x14ac:dyDescent="0.2">
      <c r="A38" s="9">
        <v>2021</v>
      </c>
      <c r="B38" s="9">
        <v>1319230</v>
      </c>
      <c r="C38" s="9" t="s">
        <v>971</v>
      </c>
    </row>
    <row r="39" spans="1:3" x14ac:dyDescent="0.2">
      <c r="A39" s="9">
        <v>2021</v>
      </c>
      <c r="B39" s="9">
        <v>123336</v>
      </c>
      <c r="C39" s="9" t="s">
        <v>971</v>
      </c>
    </row>
    <row r="40" spans="1:3" x14ac:dyDescent="0.2">
      <c r="A40" s="9">
        <v>2021</v>
      </c>
      <c r="B40" s="9">
        <v>123336</v>
      </c>
      <c r="C40" s="9" t="s">
        <v>971</v>
      </c>
    </row>
    <row r="41" spans="1:3" x14ac:dyDescent="0.2">
      <c r="A41" s="9">
        <v>2021</v>
      </c>
      <c r="B41" s="9">
        <v>123336</v>
      </c>
      <c r="C41" s="9" t="s">
        <v>971</v>
      </c>
    </row>
    <row r="42" spans="1:3" x14ac:dyDescent="0.2">
      <c r="A42" s="9">
        <v>2021</v>
      </c>
      <c r="B42" s="9">
        <v>123336</v>
      </c>
      <c r="C42" s="9" t="s">
        <v>971</v>
      </c>
    </row>
    <row r="43" spans="1:3" x14ac:dyDescent="0.2">
      <c r="A43" s="9">
        <v>2021</v>
      </c>
      <c r="B43" s="9">
        <v>1103909</v>
      </c>
      <c r="C43" s="9" t="s">
        <v>971</v>
      </c>
    </row>
    <row r="44" spans="1:3" x14ac:dyDescent="0.2">
      <c r="A44" s="9">
        <v>2021</v>
      </c>
      <c r="B44" s="9">
        <v>123336</v>
      </c>
      <c r="C44" s="9" t="s">
        <v>971</v>
      </c>
    </row>
    <row r="45" spans="1:3" x14ac:dyDescent="0.2">
      <c r="A45" s="9">
        <v>2021</v>
      </c>
      <c r="B45" s="9">
        <v>1319230</v>
      </c>
      <c r="C45" s="9" t="s">
        <v>971</v>
      </c>
    </row>
    <row r="46" spans="1:3" x14ac:dyDescent="0.2">
      <c r="A46" s="9">
        <v>2021</v>
      </c>
      <c r="B46" s="9">
        <v>123336</v>
      </c>
      <c r="C46" s="9" t="s">
        <v>971</v>
      </c>
    </row>
    <row r="47" spans="1:3" x14ac:dyDescent="0.2">
      <c r="A47" s="9">
        <v>2021</v>
      </c>
      <c r="B47" s="9">
        <v>1319230</v>
      </c>
      <c r="C47" s="9" t="s">
        <v>971</v>
      </c>
    </row>
    <row r="48" spans="1:3" x14ac:dyDescent="0.2">
      <c r="A48" s="9">
        <v>2021</v>
      </c>
      <c r="B48" s="9">
        <v>123336</v>
      </c>
      <c r="C48" s="9" t="s">
        <v>971</v>
      </c>
    </row>
    <row r="49" spans="1:3" x14ac:dyDescent="0.2">
      <c r="A49" s="9">
        <v>2021</v>
      </c>
      <c r="B49" s="9">
        <v>1319230</v>
      </c>
      <c r="C49" s="9" t="s">
        <v>971</v>
      </c>
    </row>
    <row r="50" spans="1:3" x14ac:dyDescent="0.2">
      <c r="A50" s="9">
        <v>2021</v>
      </c>
      <c r="B50" s="9">
        <v>123336</v>
      </c>
      <c r="C50" s="9" t="s">
        <v>971</v>
      </c>
    </row>
    <row r="51" spans="1:3" x14ac:dyDescent="0.2">
      <c r="A51" s="9">
        <v>2021</v>
      </c>
      <c r="B51" s="9">
        <v>1319230</v>
      </c>
      <c r="C51" s="9" t="s">
        <v>971</v>
      </c>
    </row>
    <row r="52" spans="1:3" x14ac:dyDescent="0.2">
      <c r="A52" s="9">
        <v>2021</v>
      </c>
      <c r="B52" s="9">
        <v>1319230</v>
      </c>
      <c r="C52" s="9" t="s">
        <v>971</v>
      </c>
    </row>
    <row r="53" spans="1:3" x14ac:dyDescent="0.2">
      <c r="A53" s="9">
        <v>2021</v>
      </c>
      <c r="B53" s="9">
        <v>1319230</v>
      </c>
      <c r="C53" s="9" t="s">
        <v>971</v>
      </c>
    </row>
    <row r="54" spans="1:3" x14ac:dyDescent="0.2">
      <c r="A54" s="9">
        <v>2021</v>
      </c>
      <c r="B54" s="9">
        <v>1179970</v>
      </c>
      <c r="C54" s="9" t="s">
        <v>971</v>
      </c>
    </row>
    <row r="55" spans="1:3" x14ac:dyDescent="0.2">
      <c r="A55" s="9">
        <v>2021</v>
      </c>
      <c r="B55" s="9">
        <v>1319230</v>
      </c>
      <c r="C55" s="9" t="s">
        <v>971</v>
      </c>
    </row>
    <row r="56" spans="1:3" x14ac:dyDescent="0.2">
      <c r="A56" s="9">
        <v>2021</v>
      </c>
      <c r="B56" s="9">
        <v>1319230</v>
      </c>
      <c r="C56" s="9" t="s">
        <v>971</v>
      </c>
    </row>
    <row r="57" spans="1:3" x14ac:dyDescent="0.2">
      <c r="A57" s="9">
        <v>2021</v>
      </c>
      <c r="B57" s="9">
        <v>1308687</v>
      </c>
      <c r="C57" s="9" t="s">
        <v>971</v>
      </c>
    </row>
    <row r="58" spans="1:3" x14ac:dyDescent="0.2">
      <c r="A58" s="9">
        <v>2021</v>
      </c>
      <c r="B58" s="9">
        <v>123336</v>
      </c>
      <c r="C58" s="9" t="s">
        <v>971</v>
      </c>
    </row>
    <row r="59" spans="1:3" x14ac:dyDescent="0.2">
      <c r="A59" s="9">
        <v>2021</v>
      </c>
      <c r="B59" s="9">
        <v>1308687</v>
      </c>
      <c r="C59" s="9" t="s">
        <v>971</v>
      </c>
    </row>
    <row r="60" spans="1:3" x14ac:dyDescent="0.2">
      <c r="A60" s="9">
        <v>2021</v>
      </c>
      <c r="B60" s="9">
        <v>1319230</v>
      </c>
      <c r="C60" s="9" t="s">
        <v>971</v>
      </c>
    </row>
    <row r="61" spans="1:3" x14ac:dyDescent="0.2">
      <c r="A61" s="9">
        <v>2021</v>
      </c>
      <c r="B61" s="9">
        <v>1319230</v>
      </c>
      <c r="C61" s="9" t="s">
        <v>971</v>
      </c>
    </row>
    <row r="62" spans="1:3" x14ac:dyDescent="0.2">
      <c r="A62" s="9">
        <v>2021</v>
      </c>
      <c r="B62" s="9">
        <v>108730</v>
      </c>
      <c r="C62" s="9" t="s">
        <v>971</v>
      </c>
    </row>
    <row r="63" spans="1:3" x14ac:dyDescent="0.2">
      <c r="A63" s="9">
        <v>2021</v>
      </c>
      <c r="B63" s="9">
        <v>1319230</v>
      </c>
      <c r="C63" s="9" t="s">
        <v>971</v>
      </c>
    </row>
    <row r="64" spans="1:3" x14ac:dyDescent="0.2">
      <c r="A64" s="9">
        <v>2021</v>
      </c>
      <c r="B64" s="9">
        <v>1103692</v>
      </c>
      <c r="C64" s="9" t="s">
        <v>971</v>
      </c>
    </row>
    <row r="65" spans="1:3" x14ac:dyDescent="0.2">
      <c r="A65" s="9">
        <v>2021</v>
      </c>
      <c r="B65" s="9">
        <v>1365444</v>
      </c>
      <c r="C65" s="9" t="s">
        <v>971</v>
      </c>
    </row>
    <row r="66" spans="1:3" x14ac:dyDescent="0.2">
      <c r="A66" s="9">
        <v>2021</v>
      </c>
      <c r="B66" s="9">
        <v>1365444</v>
      </c>
      <c r="C66" s="9" t="s">
        <v>971</v>
      </c>
    </row>
    <row r="67" spans="1:3" x14ac:dyDescent="0.2">
      <c r="A67" s="9">
        <v>2021</v>
      </c>
      <c r="B67" s="9">
        <v>123336</v>
      </c>
      <c r="C67" s="9" t="s">
        <v>971</v>
      </c>
    </row>
    <row r="68" spans="1:3" x14ac:dyDescent="0.2">
      <c r="A68" s="9">
        <v>2021</v>
      </c>
      <c r="B68" s="9">
        <v>123336</v>
      </c>
      <c r="C68" s="9" t="s">
        <v>971</v>
      </c>
    </row>
    <row r="69" spans="1:3" x14ac:dyDescent="0.2">
      <c r="A69" s="9">
        <v>2021</v>
      </c>
      <c r="B69" s="9">
        <v>123336</v>
      </c>
      <c r="C69" s="9" t="s">
        <v>971</v>
      </c>
    </row>
    <row r="70" spans="1:3" x14ac:dyDescent="0.2">
      <c r="A70" s="9">
        <v>2021</v>
      </c>
      <c r="B70" s="9">
        <v>123336</v>
      </c>
      <c r="C70" s="9" t="s">
        <v>134</v>
      </c>
    </row>
    <row r="71" spans="1:3" x14ac:dyDescent="0.2">
      <c r="A71" s="9">
        <v>2021</v>
      </c>
      <c r="B71" s="9">
        <v>1308687</v>
      </c>
      <c r="C71" s="9" t="s">
        <v>134</v>
      </c>
    </row>
    <row r="72" spans="1:3" x14ac:dyDescent="0.2">
      <c r="A72" s="9">
        <v>2021</v>
      </c>
      <c r="B72" s="9">
        <v>123336</v>
      </c>
      <c r="C72" s="9" t="s">
        <v>134</v>
      </c>
    </row>
    <row r="73" spans="1:3" x14ac:dyDescent="0.2">
      <c r="A73" s="9">
        <v>2021</v>
      </c>
      <c r="B73" s="9">
        <v>1365444</v>
      </c>
      <c r="C73" s="9" t="s">
        <v>134</v>
      </c>
    </row>
    <row r="74" spans="1:3" x14ac:dyDescent="0.2">
      <c r="A74" s="9">
        <v>2021</v>
      </c>
      <c r="B74" s="9">
        <v>123336</v>
      </c>
      <c r="C74" s="9" t="s">
        <v>134</v>
      </c>
    </row>
    <row r="75" spans="1:3" x14ac:dyDescent="0.2">
      <c r="A75" s="9">
        <v>2021</v>
      </c>
      <c r="B75" s="9">
        <v>123336</v>
      </c>
      <c r="C75" s="9" t="s">
        <v>134</v>
      </c>
    </row>
    <row r="76" spans="1:3" x14ac:dyDescent="0.2">
      <c r="A76" s="9">
        <v>2021</v>
      </c>
      <c r="B76" s="9">
        <v>123336</v>
      </c>
      <c r="C76" s="9" t="s">
        <v>134</v>
      </c>
    </row>
    <row r="77" spans="1:3" x14ac:dyDescent="0.2">
      <c r="A77" s="9">
        <v>2021</v>
      </c>
      <c r="B77" s="9">
        <v>108730</v>
      </c>
      <c r="C77" s="9" t="s">
        <v>134</v>
      </c>
    </row>
    <row r="78" spans="1:3" x14ac:dyDescent="0.2">
      <c r="A78" s="9">
        <v>2021</v>
      </c>
      <c r="B78" s="9">
        <v>108730</v>
      </c>
      <c r="C78" s="9" t="s">
        <v>134</v>
      </c>
    </row>
    <row r="79" spans="1:3" x14ac:dyDescent="0.2">
      <c r="A79" s="9">
        <v>2021</v>
      </c>
      <c r="B79" s="9">
        <v>1103692</v>
      </c>
      <c r="C79" s="9" t="s">
        <v>134</v>
      </c>
    </row>
    <row r="80" spans="1:3" x14ac:dyDescent="0.2">
      <c r="A80" s="9">
        <v>2021</v>
      </c>
      <c r="B80" s="9">
        <v>1179970</v>
      </c>
      <c r="C80" s="9" t="s">
        <v>134</v>
      </c>
    </row>
    <row r="81" spans="1:3" x14ac:dyDescent="0.2">
      <c r="A81" s="9">
        <v>2021</v>
      </c>
      <c r="B81" s="9">
        <v>123336</v>
      </c>
      <c r="C81" s="9" t="s">
        <v>134</v>
      </c>
    </row>
    <row r="82" spans="1:3" x14ac:dyDescent="0.2">
      <c r="A82" s="9">
        <v>2021</v>
      </c>
      <c r="B82" s="9">
        <v>1103692</v>
      </c>
      <c r="C82" s="9" t="s">
        <v>134</v>
      </c>
    </row>
    <row r="83" spans="1:3" x14ac:dyDescent="0.2">
      <c r="A83" s="9">
        <v>2021</v>
      </c>
      <c r="B83" s="9">
        <v>123336</v>
      </c>
      <c r="C83" s="9" t="s">
        <v>134</v>
      </c>
    </row>
    <row r="84" spans="1:3" x14ac:dyDescent="0.2">
      <c r="A84" s="9">
        <v>2021</v>
      </c>
      <c r="B84" s="9">
        <v>1179970</v>
      </c>
      <c r="C84" s="9" t="s">
        <v>134</v>
      </c>
    </row>
    <row r="85" spans="1:3" x14ac:dyDescent="0.2">
      <c r="A85" s="9">
        <v>2021</v>
      </c>
      <c r="B85" s="9">
        <v>1127927</v>
      </c>
      <c r="C85" s="9" t="s">
        <v>134</v>
      </c>
    </row>
    <row r="86" spans="1:3" x14ac:dyDescent="0.2">
      <c r="A86" s="9">
        <v>2021</v>
      </c>
      <c r="B86" s="9">
        <v>1103909</v>
      </c>
      <c r="C86" s="9" t="s">
        <v>134</v>
      </c>
    </row>
    <row r="87" spans="1:3" x14ac:dyDescent="0.2">
      <c r="A87" s="9">
        <v>2021</v>
      </c>
      <c r="B87" s="9">
        <v>1308687</v>
      </c>
      <c r="C87" s="9" t="s">
        <v>134</v>
      </c>
    </row>
    <row r="88" spans="1:3" x14ac:dyDescent="0.2">
      <c r="A88" s="9">
        <v>2021</v>
      </c>
      <c r="B88" s="9">
        <v>1308687</v>
      </c>
      <c r="C88" s="9" t="s">
        <v>134</v>
      </c>
    </row>
    <row r="89" spans="1:3" x14ac:dyDescent="0.2">
      <c r="A89" s="9">
        <v>2021</v>
      </c>
      <c r="B89" s="9">
        <v>1179970</v>
      </c>
      <c r="C89" s="9" t="s">
        <v>134</v>
      </c>
    </row>
    <row r="90" spans="1:3" x14ac:dyDescent="0.2">
      <c r="A90" s="9">
        <v>2021</v>
      </c>
      <c r="B90" s="9">
        <v>123336</v>
      </c>
      <c r="C90" s="9" t="s">
        <v>134</v>
      </c>
    </row>
    <row r="91" spans="1:3" x14ac:dyDescent="0.2">
      <c r="A91" s="9">
        <v>2021</v>
      </c>
      <c r="B91" s="9">
        <v>123336</v>
      </c>
      <c r="C91" s="9" t="s">
        <v>134</v>
      </c>
    </row>
    <row r="92" spans="1:3" x14ac:dyDescent="0.2">
      <c r="A92" s="9">
        <v>2021</v>
      </c>
      <c r="B92" s="9">
        <v>1308687</v>
      </c>
      <c r="C92" s="9" t="s">
        <v>134</v>
      </c>
    </row>
    <row r="93" spans="1:3" x14ac:dyDescent="0.2">
      <c r="A93" s="9">
        <v>2021</v>
      </c>
      <c r="B93" s="9">
        <v>123336</v>
      </c>
      <c r="C93" s="9" t="s">
        <v>134</v>
      </c>
    </row>
    <row r="94" spans="1:3" x14ac:dyDescent="0.2">
      <c r="A94" s="9">
        <v>2021</v>
      </c>
      <c r="B94" s="9">
        <v>1308687</v>
      </c>
      <c r="C94" s="9" t="s">
        <v>134</v>
      </c>
    </row>
    <row r="95" spans="1:3" x14ac:dyDescent="0.2">
      <c r="A95" s="9">
        <v>2021</v>
      </c>
      <c r="B95" s="9">
        <v>1308687</v>
      </c>
      <c r="C95" s="9" t="s">
        <v>134</v>
      </c>
    </row>
    <row r="96" spans="1:3" x14ac:dyDescent="0.2">
      <c r="A96" s="9">
        <v>2021</v>
      </c>
      <c r="B96" s="9">
        <v>1179970</v>
      </c>
      <c r="C96" s="9" t="s">
        <v>134</v>
      </c>
    </row>
    <row r="97" spans="1:3" x14ac:dyDescent="0.2">
      <c r="A97" s="9">
        <v>2021</v>
      </c>
      <c r="B97" s="9">
        <v>1179970</v>
      </c>
      <c r="C97" s="9" t="s">
        <v>134</v>
      </c>
    </row>
    <row r="98" spans="1:3" x14ac:dyDescent="0.2">
      <c r="A98" s="9">
        <v>2021</v>
      </c>
      <c r="B98" s="9">
        <v>1308687</v>
      </c>
      <c r="C98" s="9" t="s">
        <v>134</v>
      </c>
    </row>
    <row r="99" spans="1:3" x14ac:dyDescent="0.2">
      <c r="A99" s="9">
        <v>2021</v>
      </c>
      <c r="B99" s="9">
        <v>1179970</v>
      </c>
      <c r="C99" s="9" t="s">
        <v>134</v>
      </c>
    </row>
    <row r="100" spans="1:3" x14ac:dyDescent="0.2">
      <c r="A100" s="9">
        <v>2021</v>
      </c>
      <c r="B100" s="9">
        <v>1179970</v>
      </c>
      <c r="C100" s="9" t="s">
        <v>134</v>
      </c>
    </row>
    <row r="101" spans="1:3" x14ac:dyDescent="0.2">
      <c r="A101" s="9">
        <v>2021</v>
      </c>
      <c r="B101" s="9">
        <v>1127926</v>
      </c>
      <c r="C101" s="9" t="s">
        <v>134</v>
      </c>
    </row>
    <row r="102" spans="1:3" x14ac:dyDescent="0.2">
      <c r="A102" s="9">
        <v>2021</v>
      </c>
      <c r="B102" s="9">
        <v>1103909</v>
      </c>
      <c r="C102" s="9" t="s">
        <v>134</v>
      </c>
    </row>
    <row r="103" spans="1:3" x14ac:dyDescent="0.2">
      <c r="A103" s="9">
        <v>2021</v>
      </c>
      <c r="B103" s="9">
        <v>1308687</v>
      </c>
      <c r="C103" s="9" t="s">
        <v>134</v>
      </c>
    </row>
    <row r="104" spans="1:3" x14ac:dyDescent="0.2">
      <c r="A104" s="9">
        <v>2021</v>
      </c>
      <c r="B104" s="9">
        <v>1308687</v>
      </c>
      <c r="C104" s="9" t="s">
        <v>134</v>
      </c>
    </row>
    <row r="105" spans="1:3" x14ac:dyDescent="0.2">
      <c r="A105" s="9">
        <v>2021</v>
      </c>
      <c r="B105" s="9">
        <v>1179970</v>
      </c>
      <c r="C105" s="9" t="s">
        <v>134</v>
      </c>
    </row>
    <row r="106" spans="1:3" x14ac:dyDescent="0.2">
      <c r="A106" s="9">
        <v>2021</v>
      </c>
      <c r="B106" s="9">
        <v>1127926</v>
      </c>
      <c r="C106" s="9" t="s">
        <v>134</v>
      </c>
    </row>
    <row r="107" spans="1:3" x14ac:dyDescent="0.2">
      <c r="A107" s="9">
        <v>2021</v>
      </c>
      <c r="B107" s="9">
        <v>1179970</v>
      </c>
      <c r="C107" s="9" t="s">
        <v>134</v>
      </c>
    </row>
    <row r="108" spans="1:3" x14ac:dyDescent="0.2">
      <c r="A108" s="9">
        <v>2021</v>
      </c>
      <c r="B108" s="9">
        <v>1308687</v>
      </c>
      <c r="C108" s="9" t="s">
        <v>134</v>
      </c>
    </row>
    <row r="109" spans="1:3" x14ac:dyDescent="0.2">
      <c r="A109" s="9">
        <v>2021</v>
      </c>
      <c r="B109" s="9">
        <v>1308687</v>
      </c>
      <c r="C109" s="9" t="s">
        <v>134</v>
      </c>
    </row>
    <row r="110" spans="1:3" x14ac:dyDescent="0.2">
      <c r="A110" s="9">
        <v>2021</v>
      </c>
      <c r="B110" s="9">
        <v>1127926</v>
      </c>
      <c r="C110" s="9" t="s">
        <v>134</v>
      </c>
    </row>
    <row r="111" spans="1:3" x14ac:dyDescent="0.2">
      <c r="A111" s="9">
        <v>2021</v>
      </c>
      <c r="B111" s="9">
        <v>1308687</v>
      </c>
      <c r="C111" s="9" t="s">
        <v>134</v>
      </c>
    </row>
    <row r="112" spans="1:3" x14ac:dyDescent="0.2">
      <c r="A112" s="9">
        <v>2021</v>
      </c>
      <c r="B112" s="9">
        <v>1308687</v>
      </c>
      <c r="C112" s="9" t="s">
        <v>134</v>
      </c>
    </row>
    <row r="113" spans="1:3" x14ac:dyDescent="0.2">
      <c r="A113" s="9">
        <v>2021</v>
      </c>
      <c r="B113" s="9">
        <v>1365444</v>
      </c>
      <c r="C113" s="9" t="s">
        <v>134</v>
      </c>
    </row>
    <row r="114" spans="1:3" x14ac:dyDescent="0.2">
      <c r="A114" s="9">
        <v>2021</v>
      </c>
      <c r="B114" s="9">
        <v>123336</v>
      </c>
      <c r="C114" s="9" t="s">
        <v>134</v>
      </c>
    </row>
    <row r="115" spans="1:3" x14ac:dyDescent="0.2">
      <c r="A115" s="9">
        <v>2021</v>
      </c>
      <c r="B115" s="9">
        <v>108730</v>
      </c>
      <c r="C115" s="9" t="s">
        <v>134</v>
      </c>
    </row>
    <row r="116" spans="1:3" x14ac:dyDescent="0.2">
      <c r="A116" s="9">
        <v>2021</v>
      </c>
      <c r="B116" s="9">
        <v>1103692</v>
      </c>
      <c r="C116" s="9" t="s">
        <v>134</v>
      </c>
    </row>
    <row r="117" spans="1:3" x14ac:dyDescent="0.2">
      <c r="A117" s="9">
        <v>2021</v>
      </c>
      <c r="B117" s="9">
        <v>1308687</v>
      </c>
      <c r="C117" s="9" t="s">
        <v>134</v>
      </c>
    </row>
    <row r="118" spans="1:3" x14ac:dyDescent="0.2">
      <c r="A118" s="9">
        <v>2021</v>
      </c>
      <c r="B118" s="9">
        <v>1103909</v>
      </c>
      <c r="C118" s="9" t="s">
        <v>134</v>
      </c>
    </row>
    <row r="119" spans="1:3" x14ac:dyDescent="0.2">
      <c r="A119" s="9">
        <v>2021</v>
      </c>
      <c r="B119" s="9">
        <v>1103692</v>
      </c>
      <c r="C119" s="9" t="s">
        <v>134</v>
      </c>
    </row>
    <row r="120" spans="1:3" x14ac:dyDescent="0.2">
      <c r="A120" s="9">
        <v>2021</v>
      </c>
      <c r="B120" s="9">
        <v>1365444</v>
      </c>
      <c r="C120" s="9" t="s">
        <v>134</v>
      </c>
    </row>
    <row r="121" spans="1:3" x14ac:dyDescent="0.2">
      <c r="A121" s="9">
        <v>2021</v>
      </c>
      <c r="B121" s="9">
        <v>1365444</v>
      </c>
      <c r="C121" s="9" t="s">
        <v>134</v>
      </c>
    </row>
    <row r="122" spans="1:3" x14ac:dyDescent="0.2">
      <c r="A122" s="9">
        <v>2021</v>
      </c>
      <c r="B122" s="9">
        <v>1308687</v>
      </c>
      <c r="C122" s="9" t="s">
        <v>134</v>
      </c>
    </row>
    <row r="123" spans="1:3" x14ac:dyDescent="0.2">
      <c r="A123" s="9">
        <v>2021</v>
      </c>
      <c r="B123" s="9">
        <v>1103909</v>
      </c>
      <c r="C123" s="9" t="s">
        <v>134</v>
      </c>
    </row>
    <row r="124" spans="1:3" x14ac:dyDescent="0.2">
      <c r="A124" s="9">
        <v>2021</v>
      </c>
      <c r="B124" s="9">
        <v>1103692</v>
      </c>
      <c r="C124" s="9" t="s">
        <v>134</v>
      </c>
    </row>
    <row r="125" spans="1:3" x14ac:dyDescent="0.2">
      <c r="A125" s="9">
        <v>2021</v>
      </c>
      <c r="B125" s="9">
        <v>1103692</v>
      </c>
      <c r="C125" s="9" t="s">
        <v>134</v>
      </c>
    </row>
    <row r="126" spans="1:3" x14ac:dyDescent="0.2">
      <c r="A126" s="9">
        <v>2021</v>
      </c>
      <c r="B126" s="9">
        <v>1127926</v>
      </c>
      <c r="C126" s="9" t="s">
        <v>134</v>
      </c>
    </row>
    <row r="127" spans="1:3" x14ac:dyDescent="0.2">
      <c r="A127" s="9">
        <v>2021</v>
      </c>
      <c r="B127" s="9">
        <v>1103692</v>
      </c>
      <c r="C127" s="9" t="s">
        <v>134</v>
      </c>
    </row>
    <row r="128" spans="1:3" x14ac:dyDescent="0.2">
      <c r="A128" s="9">
        <v>2021</v>
      </c>
      <c r="B128" s="9">
        <v>1103692</v>
      </c>
      <c r="C128" s="9" t="s">
        <v>134</v>
      </c>
    </row>
    <row r="129" spans="1:3" x14ac:dyDescent="0.2">
      <c r="A129" s="9">
        <v>2021</v>
      </c>
      <c r="B129" s="9">
        <v>123336</v>
      </c>
      <c r="C129" s="9" t="s">
        <v>134</v>
      </c>
    </row>
    <row r="130" spans="1:3" x14ac:dyDescent="0.2">
      <c r="A130" s="9">
        <v>2021</v>
      </c>
      <c r="B130" s="9">
        <v>1308687</v>
      </c>
      <c r="C130" s="9" t="s">
        <v>134</v>
      </c>
    </row>
    <row r="131" spans="1:3" x14ac:dyDescent="0.2">
      <c r="A131" s="9">
        <v>2021</v>
      </c>
      <c r="B131" s="9">
        <v>1103657</v>
      </c>
      <c r="C131" s="9" t="s">
        <v>134</v>
      </c>
    </row>
    <row r="132" spans="1:3" x14ac:dyDescent="0.2">
      <c r="A132" s="9">
        <v>2021</v>
      </c>
      <c r="B132" s="9">
        <v>1308687</v>
      </c>
      <c r="C132" s="9" t="s">
        <v>134</v>
      </c>
    </row>
    <row r="133" spans="1:3" x14ac:dyDescent="0.2">
      <c r="A133" s="9">
        <v>2021</v>
      </c>
      <c r="B133" s="9">
        <v>1308687</v>
      </c>
      <c r="C133" s="9" t="s">
        <v>134</v>
      </c>
    </row>
    <row r="134" spans="1:3" x14ac:dyDescent="0.2">
      <c r="A134" s="9">
        <v>2021</v>
      </c>
      <c r="B134" s="9">
        <v>108730</v>
      </c>
      <c r="C134" s="9" t="s">
        <v>134</v>
      </c>
    </row>
    <row r="135" spans="1:3" x14ac:dyDescent="0.2">
      <c r="A135" s="9">
        <v>2021</v>
      </c>
      <c r="B135" s="9">
        <v>1308687</v>
      </c>
      <c r="C135" s="9" t="s">
        <v>134</v>
      </c>
    </row>
    <row r="136" spans="1:3" x14ac:dyDescent="0.2">
      <c r="A136" s="9">
        <v>2021</v>
      </c>
      <c r="B136" s="9">
        <v>1308687</v>
      </c>
      <c r="C136" s="9" t="s">
        <v>134</v>
      </c>
    </row>
    <row r="137" spans="1:3" x14ac:dyDescent="0.2">
      <c r="A137" s="9">
        <v>2021</v>
      </c>
      <c r="B137" s="9">
        <v>1308687</v>
      </c>
      <c r="C137" s="9" t="s">
        <v>134</v>
      </c>
    </row>
    <row r="138" spans="1:3" x14ac:dyDescent="0.2">
      <c r="A138" s="9">
        <v>2021</v>
      </c>
      <c r="B138" s="9">
        <v>1308687</v>
      </c>
      <c r="C138" s="9" t="s">
        <v>134</v>
      </c>
    </row>
    <row r="139" spans="1:3" x14ac:dyDescent="0.2">
      <c r="A139" s="9">
        <v>2021</v>
      </c>
      <c r="B139" s="9">
        <v>1103657</v>
      </c>
      <c r="C139" s="9" t="s">
        <v>134</v>
      </c>
    </row>
    <row r="140" spans="1:3" x14ac:dyDescent="0.2">
      <c r="A140" s="9">
        <v>2021</v>
      </c>
      <c r="B140" s="9">
        <v>1365444</v>
      </c>
      <c r="C140" s="9" t="s">
        <v>134</v>
      </c>
    </row>
    <row r="141" spans="1:3" x14ac:dyDescent="0.2">
      <c r="A141" s="9">
        <v>2021</v>
      </c>
      <c r="B141" s="9">
        <v>1365444</v>
      </c>
      <c r="C141" s="9" t="s">
        <v>134</v>
      </c>
    </row>
    <row r="142" spans="1:3" x14ac:dyDescent="0.2">
      <c r="A142" s="9">
        <v>2021</v>
      </c>
      <c r="B142" s="9">
        <v>108730</v>
      </c>
      <c r="C142" s="9" t="s">
        <v>134</v>
      </c>
    </row>
    <row r="143" spans="1:3" x14ac:dyDescent="0.2">
      <c r="A143" s="9">
        <v>2021</v>
      </c>
      <c r="B143" s="9">
        <v>108730</v>
      </c>
      <c r="C143" s="9" t="s">
        <v>134</v>
      </c>
    </row>
    <row r="144" spans="1:3" x14ac:dyDescent="0.2">
      <c r="A144" s="9">
        <v>2021</v>
      </c>
      <c r="B144" s="9">
        <v>1103909</v>
      </c>
      <c r="C144" s="9" t="s">
        <v>134</v>
      </c>
    </row>
    <row r="145" spans="1:3" x14ac:dyDescent="0.2">
      <c r="A145" s="9">
        <v>2021</v>
      </c>
      <c r="B145" s="9">
        <v>1127926</v>
      </c>
      <c r="C145" s="9" t="s">
        <v>134</v>
      </c>
    </row>
    <row r="146" spans="1:3" x14ac:dyDescent="0.2">
      <c r="A146" s="9">
        <v>2021</v>
      </c>
      <c r="B146" s="9">
        <v>1103657</v>
      </c>
      <c r="C146" s="9" t="s">
        <v>134</v>
      </c>
    </row>
    <row r="147" spans="1:3" x14ac:dyDescent="0.2">
      <c r="A147" s="9">
        <v>2021</v>
      </c>
      <c r="B147" s="9">
        <v>1103909</v>
      </c>
      <c r="C147" s="9" t="s">
        <v>134</v>
      </c>
    </row>
    <row r="148" spans="1:3" x14ac:dyDescent="0.2">
      <c r="A148" s="9">
        <v>2021</v>
      </c>
      <c r="B148" s="9">
        <v>1103909</v>
      </c>
      <c r="C148" s="9" t="s">
        <v>134</v>
      </c>
    </row>
    <row r="149" spans="1:3" x14ac:dyDescent="0.2">
      <c r="A149" s="9">
        <v>2021</v>
      </c>
      <c r="B149" s="9">
        <v>1308687</v>
      </c>
      <c r="C149" s="9" t="s">
        <v>134</v>
      </c>
    </row>
    <row r="150" spans="1:3" x14ac:dyDescent="0.2">
      <c r="A150" s="9">
        <v>2021</v>
      </c>
      <c r="B150" s="9">
        <v>1127926</v>
      </c>
      <c r="C150" s="9" t="s">
        <v>134</v>
      </c>
    </row>
    <row r="151" spans="1:3" x14ac:dyDescent="0.2">
      <c r="A151" s="9">
        <v>2021</v>
      </c>
      <c r="B151" s="9">
        <v>1179970</v>
      </c>
      <c r="C151" s="9" t="s">
        <v>134</v>
      </c>
    </row>
    <row r="152" spans="1:3" x14ac:dyDescent="0.2">
      <c r="A152" s="9">
        <v>2021</v>
      </c>
      <c r="B152" s="9">
        <v>1179970</v>
      </c>
      <c r="C152" s="9" t="s">
        <v>134</v>
      </c>
    </row>
    <row r="153" spans="1:3" x14ac:dyDescent="0.2">
      <c r="A153" s="9">
        <v>2021</v>
      </c>
      <c r="B153" s="9">
        <v>1365444</v>
      </c>
      <c r="C153" s="9" t="s">
        <v>134</v>
      </c>
    </row>
    <row r="154" spans="1:3" x14ac:dyDescent="0.2">
      <c r="A154" s="9">
        <v>2021</v>
      </c>
      <c r="B154" s="9">
        <v>1103692</v>
      </c>
      <c r="C154" s="9" t="s">
        <v>134</v>
      </c>
    </row>
    <row r="155" spans="1:3" x14ac:dyDescent="0.2">
      <c r="A155" s="9">
        <v>2021</v>
      </c>
      <c r="B155" s="9">
        <v>108730</v>
      </c>
      <c r="C155" s="9" t="s">
        <v>134</v>
      </c>
    </row>
    <row r="156" spans="1:3" x14ac:dyDescent="0.2">
      <c r="A156" s="9">
        <v>2021</v>
      </c>
      <c r="B156" s="9">
        <v>108730</v>
      </c>
      <c r="C156" s="9" t="s">
        <v>134</v>
      </c>
    </row>
    <row r="157" spans="1:3" x14ac:dyDescent="0.2">
      <c r="A157" s="9">
        <v>2021</v>
      </c>
      <c r="B157" s="9">
        <v>1127926</v>
      </c>
      <c r="C157" s="9" t="s">
        <v>134</v>
      </c>
    </row>
    <row r="158" spans="1:3" x14ac:dyDescent="0.2">
      <c r="A158" s="9">
        <v>2021</v>
      </c>
      <c r="B158" s="9">
        <v>1365444</v>
      </c>
      <c r="C158" s="9" t="s">
        <v>134</v>
      </c>
    </row>
    <row r="159" spans="1:3" x14ac:dyDescent="0.2">
      <c r="A159" s="9">
        <v>2021</v>
      </c>
      <c r="B159" s="9">
        <v>108730</v>
      </c>
      <c r="C159" s="9" t="s">
        <v>134</v>
      </c>
    </row>
    <row r="160" spans="1:3" x14ac:dyDescent="0.2">
      <c r="A160" s="9">
        <v>2021</v>
      </c>
      <c r="B160" s="9">
        <v>1308687</v>
      </c>
      <c r="C160" s="9" t="s">
        <v>134</v>
      </c>
    </row>
    <row r="161" spans="1:3" x14ac:dyDescent="0.2">
      <c r="A161" s="9">
        <v>2021</v>
      </c>
      <c r="B161" s="9">
        <v>1179970</v>
      </c>
      <c r="C161" s="9" t="s">
        <v>134</v>
      </c>
    </row>
    <row r="162" spans="1:3" x14ac:dyDescent="0.2">
      <c r="A162" s="9">
        <v>2021</v>
      </c>
      <c r="B162" s="9">
        <v>123336</v>
      </c>
      <c r="C162" s="9" t="s">
        <v>134</v>
      </c>
    </row>
    <row r="163" spans="1:3" x14ac:dyDescent="0.2">
      <c r="A163" s="9">
        <v>2021</v>
      </c>
      <c r="B163" s="9">
        <v>1127924</v>
      </c>
      <c r="C163" s="9" t="s">
        <v>966</v>
      </c>
    </row>
    <row r="164" spans="1:3" x14ac:dyDescent="0.2">
      <c r="A164" s="9">
        <v>2021</v>
      </c>
      <c r="B164" s="9">
        <v>1179970</v>
      </c>
      <c r="C164" s="9" t="s">
        <v>966</v>
      </c>
    </row>
    <row r="165" spans="1:3" x14ac:dyDescent="0.2">
      <c r="A165" s="9">
        <v>2021</v>
      </c>
      <c r="B165" s="9">
        <v>123336</v>
      </c>
      <c r="C165" s="9" t="s">
        <v>966</v>
      </c>
    </row>
    <row r="166" spans="1:3" x14ac:dyDescent="0.2">
      <c r="A166" s="9">
        <v>2021</v>
      </c>
      <c r="B166" s="9">
        <v>1319230</v>
      </c>
      <c r="C166" s="9" t="s">
        <v>966</v>
      </c>
    </row>
    <row r="167" spans="1:3" x14ac:dyDescent="0.2">
      <c r="A167" s="9">
        <v>2021</v>
      </c>
      <c r="B167" s="9">
        <v>123336</v>
      </c>
      <c r="C167" s="9" t="s">
        <v>966</v>
      </c>
    </row>
    <row r="168" spans="1:3" x14ac:dyDescent="0.2">
      <c r="A168" s="9">
        <v>2021</v>
      </c>
      <c r="B168" s="9">
        <v>108730</v>
      </c>
      <c r="C168" s="9" t="s">
        <v>966</v>
      </c>
    </row>
    <row r="169" spans="1:3" x14ac:dyDescent="0.2">
      <c r="A169" s="9">
        <v>2021</v>
      </c>
      <c r="B169" s="9">
        <v>123336</v>
      </c>
      <c r="C169" s="9" t="s">
        <v>966</v>
      </c>
    </row>
    <row r="170" spans="1:3" x14ac:dyDescent="0.2">
      <c r="A170" s="9">
        <v>2021</v>
      </c>
      <c r="B170" s="9">
        <v>1127927</v>
      </c>
      <c r="C170" s="9" t="s">
        <v>966</v>
      </c>
    </row>
    <row r="171" spans="1:3" x14ac:dyDescent="0.2">
      <c r="A171" s="9">
        <v>2021</v>
      </c>
      <c r="B171" s="9">
        <v>1179970</v>
      </c>
      <c r="C171" s="9" t="s">
        <v>966</v>
      </c>
    </row>
    <row r="172" spans="1:3" x14ac:dyDescent="0.2">
      <c r="A172" s="9">
        <v>2021</v>
      </c>
      <c r="B172" s="9">
        <v>123336</v>
      </c>
      <c r="C172" s="9" t="s">
        <v>966</v>
      </c>
    </row>
    <row r="173" spans="1:3" x14ac:dyDescent="0.2">
      <c r="A173" s="9">
        <v>2021</v>
      </c>
      <c r="B173" s="9">
        <v>1127927</v>
      </c>
      <c r="C173" s="9" t="s">
        <v>966</v>
      </c>
    </row>
    <row r="174" spans="1:3" x14ac:dyDescent="0.2">
      <c r="A174" s="9">
        <v>2021</v>
      </c>
      <c r="B174" s="9">
        <v>123336</v>
      </c>
      <c r="C174" s="9" t="s">
        <v>966</v>
      </c>
    </row>
    <row r="175" spans="1:3" x14ac:dyDescent="0.2">
      <c r="A175" s="9">
        <v>2021</v>
      </c>
      <c r="B175" s="9">
        <v>1117076</v>
      </c>
      <c r="C175" s="9" t="s">
        <v>966</v>
      </c>
    </row>
    <row r="176" spans="1:3" x14ac:dyDescent="0.2">
      <c r="A176" s="9">
        <v>2021</v>
      </c>
      <c r="B176" s="9">
        <v>123336</v>
      </c>
      <c r="C176" s="9" t="s">
        <v>966</v>
      </c>
    </row>
    <row r="177" spans="1:3" x14ac:dyDescent="0.2">
      <c r="A177" s="9">
        <v>2021</v>
      </c>
      <c r="B177" s="9">
        <v>1103692</v>
      </c>
      <c r="C177" s="9" t="s">
        <v>966</v>
      </c>
    </row>
    <row r="178" spans="1:3" x14ac:dyDescent="0.2">
      <c r="A178" s="9">
        <v>2021</v>
      </c>
      <c r="B178" s="9">
        <v>1179970</v>
      </c>
      <c r="C178" s="9" t="s">
        <v>966</v>
      </c>
    </row>
    <row r="179" spans="1:3" x14ac:dyDescent="0.2">
      <c r="A179" s="9">
        <v>2021</v>
      </c>
      <c r="B179" s="9">
        <v>1179970</v>
      </c>
      <c r="C179" s="9" t="s">
        <v>966</v>
      </c>
    </row>
    <row r="180" spans="1:3" x14ac:dyDescent="0.2">
      <c r="A180" s="9">
        <v>2021</v>
      </c>
      <c r="B180" s="9">
        <v>1179970</v>
      </c>
      <c r="C180" s="9" t="s">
        <v>966</v>
      </c>
    </row>
    <row r="181" spans="1:3" x14ac:dyDescent="0.2">
      <c r="A181" s="9">
        <v>2021</v>
      </c>
      <c r="B181" s="9">
        <v>1117076</v>
      </c>
      <c r="C181" s="9" t="s">
        <v>966</v>
      </c>
    </row>
    <row r="182" spans="1:3" x14ac:dyDescent="0.2">
      <c r="A182" s="9">
        <v>2021</v>
      </c>
      <c r="B182" s="9">
        <v>1308687</v>
      </c>
      <c r="C182" s="9" t="s">
        <v>966</v>
      </c>
    </row>
    <row r="183" spans="1:3" x14ac:dyDescent="0.2">
      <c r="A183" s="9">
        <v>2021</v>
      </c>
      <c r="B183" s="9">
        <v>1127924</v>
      </c>
      <c r="C183" s="9" t="s">
        <v>966</v>
      </c>
    </row>
    <row r="184" spans="1:3" x14ac:dyDescent="0.2">
      <c r="A184" s="9">
        <v>2021</v>
      </c>
      <c r="B184" s="9">
        <v>1103909</v>
      </c>
      <c r="C184" s="9" t="s">
        <v>966</v>
      </c>
    </row>
    <row r="185" spans="1:3" x14ac:dyDescent="0.2">
      <c r="A185" s="9">
        <v>2021</v>
      </c>
      <c r="B185" s="9">
        <v>1308687</v>
      </c>
      <c r="C185" s="9" t="s">
        <v>966</v>
      </c>
    </row>
    <row r="186" spans="1:3" x14ac:dyDescent="0.2">
      <c r="A186" s="9">
        <v>2021</v>
      </c>
      <c r="B186" s="9">
        <v>1127927</v>
      </c>
      <c r="C186" s="9" t="s">
        <v>966</v>
      </c>
    </row>
    <row r="187" spans="1:3" x14ac:dyDescent="0.2">
      <c r="A187" s="9">
        <v>2021</v>
      </c>
      <c r="B187" s="9">
        <v>1179970</v>
      </c>
      <c r="C187" s="9" t="s">
        <v>966</v>
      </c>
    </row>
    <row r="188" spans="1:3" x14ac:dyDescent="0.2">
      <c r="A188" s="9">
        <v>2021</v>
      </c>
      <c r="B188" s="9">
        <v>1179970</v>
      </c>
      <c r="C188" s="9" t="s">
        <v>966</v>
      </c>
    </row>
    <row r="189" spans="1:3" x14ac:dyDescent="0.2">
      <c r="A189" s="9">
        <v>2021</v>
      </c>
      <c r="B189" s="9">
        <v>123336</v>
      </c>
      <c r="C189" s="9" t="s">
        <v>966</v>
      </c>
    </row>
    <row r="190" spans="1:3" x14ac:dyDescent="0.2">
      <c r="A190" s="9">
        <v>2021</v>
      </c>
      <c r="B190" s="9">
        <v>123336</v>
      </c>
      <c r="C190" s="9" t="s">
        <v>966</v>
      </c>
    </row>
    <row r="191" spans="1:3" x14ac:dyDescent="0.2">
      <c r="A191" s="9">
        <v>2021</v>
      </c>
      <c r="B191" s="9">
        <v>1179970</v>
      </c>
      <c r="C191" s="9" t="s">
        <v>966</v>
      </c>
    </row>
    <row r="192" spans="1:3" x14ac:dyDescent="0.2">
      <c r="A192" s="9">
        <v>2021</v>
      </c>
      <c r="B192" s="9">
        <v>1179970</v>
      </c>
      <c r="C192" s="9" t="s">
        <v>966</v>
      </c>
    </row>
    <row r="193" spans="1:3" x14ac:dyDescent="0.2">
      <c r="A193" s="9">
        <v>2021</v>
      </c>
      <c r="B193" s="9">
        <v>123336</v>
      </c>
      <c r="C193" s="9" t="s">
        <v>966</v>
      </c>
    </row>
    <row r="194" spans="1:3" x14ac:dyDescent="0.2">
      <c r="A194" s="9">
        <v>2021</v>
      </c>
      <c r="B194" s="9">
        <v>1179970</v>
      </c>
      <c r="C194" s="9" t="s">
        <v>966</v>
      </c>
    </row>
    <row r="195" spans="1:3" x14ac:dyDescent="0.2">
      <c r="A195" s="9">
        <v>2021</v>
      </c>
      <c r="B195" s="9">
        <v>108730</v>
      </c>
      <c r="C195" s="9" t="s">
        <v>966</v>
      </c>
    </row>
    <row r="196" spans="1:3" x14ac:dyDescent="0.2">
      <c r="A196" s="9">
        <v>2021</v>
      </c>
      <c r="B196" s="9">
        <v>123336</v>
      </c>
      <c r="C196" s="9" t="s">
        <v>966</v>
      </c>
    </row>
    <row r="197" spans="1:3" x14ac:dyDescent="0.2">
      <c r="A197" s="9">
        <v>2021</v>
      </c>
      <c r="B197" s="9">
        <v>1308687</v>
      </c>
      <c r="C197" s="9" t="s">
        <v>966</v>
      </c>
    </row>
    <row r="198" spans="1:3" x14ac:dyDescent="0.2">
      <c r="A198" s="9">
        <v>2021</v>
      </c>
      <c r="B198" s="9">
        <v>1127924</v>
      </c>
      <c r="C198" s="9" t="s">
        <v>966</v>
      </c>
    </row>
    <row r="199" spans="1:3" x14ac:dyDescent="0.2">
      <c r="A199" s="9">
        <v>2021</v>
      </c>
      <c r="B199" s="9">
        <v>123336</v>
      </c>
      <c r="C199" s="9" t="s">
        <v>966</v>
      </c>
    </row>
    <row r="200" spans="1:3" x14ac:dyDescent="0.2">
      <c r="A200" s="9">
        <v>2021</v>
      </c>
      <c r="B200" s="9">
        <v>123336</v>
      </c>
      <c r="C200" s="9" t="s">
        <v>966</v>
      </c>
    </row>
    <row r="201" spans="1:3" x14ac:dyDescent="0.2">
      <c r="A201" s="9">
        <v>2021</v>
      </c>
      <c r="B201" s="9">
        <v>123336</v>
      </c>
      <c r="C201" s="9" t="s">
        <v>966</v>
      </c>
    </row>
    <row r="202" spans="1:3" x14ac:dyDescent="0.2">
      <c r="A202" s="9">
        <v>2021</v>
      </c>
      <c r="B202" s="9">
        <v>1179970</v>
      </c>
      <c r="C202" s="9" t="s">
        <v>966</v>
      </c>
    </row>
    <row r="203" spans="1:3" x14ac:dyDescent="0.2">
      <c r="A203" s="9">
        <v>2021</v>
      </c>
      <c r="B203" s="9">
        <v>1179970</v>
      </c>
      <c r="C203" s="9" t="s">
        <v>966</v>
      </c>
    </row>
    <row r="204" spans="1:3" x14ac:dyDescent="0.2">
      <c r="A204" s="9">
        <v>2021</v>
      </c>
      <c r="B204" s="9">
        <v>1127927</v>
      </c>
      <c r="C204" s="9" t="s">
        <v>966</v>
      </c>
    </row>
    <row r="205" spans="1:3" x14ac:dyDescent="0.2">
      <c r="A205" s="9">
        <v>2021</v>
      </c>
      <c r="B205" s="9">
        <v>1117076</v>
      </c>
      <c r="C205" s="9" t="s">
        <v>966</v>
      </c>
    </row>
    <row r="206" spans="1:3" x14ac:dyDescent="0.2">
      <c r="A206" s="9">
        <v>2021</v>
      </c>
      <c r="B206" s="9">
        <v>1179970</v>
      </c>
      <c r="C206" s="9" t="s">
        <v>966</v>
      </c>
    </row>
    <row r="207" spans="1:3" x14ac:dyDescent="0.2">
      <c r="A207" s="9">
        <v>2021</v>
      </c>
      <c r="B207" s="9">
        <v>1308687</v>
      </c>
      <c r="C207" s="9" t="s">
        <v>966</v>
      </c>
    </row>
    <row r="208" spans="1:3" x14ac:dyDescent="0.2">
      <c r="A208" s="9">
        <v>2021</v>
      </c>
      <c r="B208" s="9">
        <v>1179970</v>
      </c>
      <c r="C208" s="9" t="s">
        <v>966</v>
      </c>
    </row>
    <row r="209" spans="1:3" x14ac:dyDescent="0.2">
      <c r="A209" s="9">
        <v>2021</v>
      </c>
      <c r="B209" s="9">
        <v>1117076</v>
      </c>
      <c r="C209" s="9" t="s">
        <v>966</v>
      </c>
    </row>
    <row r="210" spans="1:3" x14ac:dyDescent="0.2">
      <c r="A210" s="9">
        <v>2021</v>
      </c>
      <c r="B210" s="9">
        <v>123336</v>
      </c>
      <c r="C210" s="9" t="s">
        <v>966</v>
      </c>
    </row>
    <row r="211" spans="1:3" x14ac:dyDescent="0.2">
      <c r="A211" s="9">
        <v>2021</v>
      </c>
      <c r="B211" s="9">
        <v>1179970</v>
      </c>
      <c r="C211" s="9" t="s">
        <v>966</v>
      </c>
    </row>
    <row r="212" spans="1:3" x14ac:dyDescent="0.2">
      <c r="A212" s="9">
        <v>2021</v>
      </c>
      <c r="B212" s="9">
        <v>1127927</v>
      </c>
      <c r="C212" s="9" t="s">
        <v>966</v>
      </c>
    </row>
    <row r="213" spans="1:3" x14ac:dyDescent="0.2">
      <c r="A213" s="9">
        <v>2021</v>
      </c>
      <c r="B213" s="9">
        <v>1308687</v>
      </c>
      <c r="C213" s="9" t="s">
        <v>966</v>
      </c>
    </row>
    <row r="214" spans="1:3" x14ac:dyDescent="0.2">
      <c r="A214" s="9">
        <v>2021</v>
      </c>
      <c r="B214" s="9">
        <v>123336</v>
      </c>
      <c r="C214" s="9" t="s">
        <v>966</v>
      </c>
    </row>
    <row r="215" spans="1:3" x14ac:dyDescent="0.2">
      <c r="A215" s="9">
        <v>2021</v>
      </c>
      <c r="B215" s="9">
        <v>1117076</v>
      </c>
      <c r="C215" s="9" t="s">
        <v>966</v>
      </c>
    </row>
    <row r="216" spans="1:3" x14ac:dyDescent="0.2">
      <c r="A216" s="9">
        <v>2021</v>
      </c>
      <c r="B216" s="9">
        <v>1179970</v>
      </c>
      <c r="C216" s="9" t="s">
        <v>966</v>
      </c>
    </row>
    <row r="217" spans="1:3" x14ac:dyDescent="0.2">
      <c r="A217" s="9">
        <v>2021</v>
      </c>
      <c r="B217" s="9">
        <v>1308687</v>
      </c>
      <c r="C217" s="9" t="s">
        <v>966</v>
      </c>
    </row>
    <row r="218" spans="1:3" x14ac:dyDescent="0.2">
      <c r="A218" s="9">
        <v>2021</v>
      </c>
      <c r="B218" s="9">
        <v>1127926</v>
      </c>
      <c r="C218" s="9" t="s">
        <v>966</v>
      </c>
    </row>
    <row r="219" spans="1:3" x14ac:dyDescent="0.2">
      <c r="A219" s="9">
        <v>2021</v>
      </c>
      <c r="B219" s="9">
        <v>1179970</v>
      </c>
      <c r="C219" s="9" t="s">
        <v>966</v>
      </c>
    </row>
    <row r="220" spans="1:3" x14ac:dyDescent="0.2">
      <c r="A220" s="9">
        <v>2021</v>
      </c>
      <c r="B220" s="9">
        <v>1179970</v>
      </c>
      <c r="C220" s="9" t="s">
        <v>966</v>
      </c>
    </row>
    <row r="221" spans="1:3" x14ac:dyDescent="0.2">
      <c r="A221" s="9">
        <v>2021</v>
      </c>
      <c r="B221" s="9">
        <v>1117076</v>
      </c>
      <c r="C221" s="9" t="s">
        <v>966</v>
      </c>
    </row>
    <row r="222" spans="1:3" x14ac:dyDescent="0.2">
      <c r="A222" s="9">
        <v>2021</v>
      </c>
      <c r="B222" s="9">
        <v>123336</v>
      </c>
      <c r="C222" s="9" t="s">
        <v>966</v>
      </c>
    </row>
    <row r="223" spans="1:3" x14ac:dyDescent="0.2">
      <c r="A223" s="9">
        <v>2021</v>
      </c>
      <c r="B223" s="9">
        <v>123336</v>
      </c>
      <c r="C223" s="9" t="s">
        <v>966</v>
      </c>
    </row>
    <row r="224" spans="1:3" x14ac:dyDescent="0.2">
      <c r="A224" s="9">
        <v>2021</v>
      </c>
      <c r="B224" s="9">
        <v>1179970</v>
      </c>
      <c r="C224" s="9" t="s">
        <v>966</v>
      </c>
    </row>
    <row r="225" spans="1:3" x14ac:dyDescent="0.2">
      <c r="A225" s="9">
        <v>2021</v>
      </c>
      <c r="B225" s="9">
        <v>123336</v>
      </c>
      <c r="C225" s="9" t="s">
        <v>966</v>
      </c>
    </row>
    <row r="226" spans="1:3" x14ac:dyDescent="0.2">
      <c r="A226" s="9">
        <v>2021</v>
      </c>
      <c r="B226" s="9">
        <v>1127924</v>
      </c>
      <c r="C226" s="9" t="s">
        <v>966</v>
      </c>
    </row>
    <row r="227" spans="1:3" x14ac:dyDescent="0.2">
      <c r="A227" s="9">
        <v>2021</v>
      </c>
      <c r="B227" s="9">
        <v>1117076</v>
      </c>
      <c r="C227" s="9" t="s">
        <v>966</v>
      </c>
    </row>
    <row r="228" spans="1:3" x14ac:dyDescent="0.2">
      <c r="A228" s="9">
        <v>2021</v>
      </c>
      <c r="B228" s="9">
        <v>1179970</v>
      </c>
      <c r="C228" s="9" t="s">
        <v>966</v>
      </c>
    </row>
    <row r="229" spans="1:3" x14ac:dyDescent="0.2">
      <c r="A229" s="9">
        <v>2021</v>
      </c>
      <c r="B229" s="9">
        <v>1179970</v>
      </c>
      <c r="C229" s="9" t="s">
        <v>966</v>
      </c>
    </row>
    <row r="230" spans="1:3" x14ac:dyDescent="0.2">
      <c r="A230" s="9">
        <v>2021</v>
      </c>
      <c r="B230" s="9">
        <v>1179970</v>
      </c>
      <c r="C230" s="9" t="s">
        <v>966</v>
      </c>
    </row>
    <row r="231" spans="1:3" x14ac:dyDescent="0.2">
      <c r="A231" s="9">
        <v>2021</v>
      </c>
      <c r="B231" s="9">
        <v>1117076</v>
      </c>
      <c r="C231" s="9" t="s">
        <v>966</v>
      </c>
    </row>
    <row r="232" spans="1:3" x14ac:dyDescent="0.2">
      <c r="A232" s="9">
        <v>2021</v>
      </c>
      <c r="B232" s="9">
        <v>1127924</v>
      </c>
      <c r="C232" s="9" t="s">
        <v>966</v>
      </c>
    </row>
    <row r="233" spans="1:3" x14ac:dyDescent="0.2">
      <c r="A233" s="9">
        <v>2021</v>
      </c>
      <c r="B233" s="9">
        <v>1179970</v>
      </c>
      <c r="C233" s="9" t="s">
        <v>966</v>
      </c>
    </row>
    <row r="234" spans="1:3" x14ac:dyDescent="0.2">
      <c r="A234" s="9">
        <v>2021</v>
      </c>
      <c r="B234" s="9">
        <v>1103909</v>
      </c>
      <c r="C234" s="9" t="s">
        <v>966</v>
      </c>
    </row>
    <row r="235" spans="1:3" x14ac:dyDescent="0.2">
      <c r="A235" s="9">
        <v>2021</v>
      </c>
      <c r="B235" s="9">
        <v>1127927</v>
      </c>
      <c r="C235" s="9" t="s">
        <v>966</v>
      </c>
    </row>
    <row r="236" spans="1:3" x14ac:dyDescent="0.2">
      <c r="A236" s="9">
        <v>2021</v>
      </c>
      <c r="B236" s="9">
        <v>1308687</v>
      </c>
      <c r="C236" s="9" t="s">
        <v>966</v>
      </c>
    </row>
    <row r="237" spans="1:3" x14ac:dyDescent="0.2">
      <c r="A237" s="9">
        <v>2021</v>
      </c>
      <c r="B237" s="9">
        <v>1308687</v>
      </c>
      <c r="C237" s="9" t="s">
        <v>966</v>
      </c>
    </row>
    <row r="238" spans="1:3" x14ac:dyDescent="0.2">
      <c r="A238" s="9">
        <v>2021</v>
      </c>
      <c r="B238" s="9">
        <v>1308687</v>
      </c>
      <c r="C238" s="9" t="s">
        <v>966</v>
      </c>
    </row>
    <row r="239" spans="1:3" x14ac:dyDescent="0.2">
      <c r="A239" s="9">
        <v>2021</v>
      </c>
      <c r="B239" s="9">
        <v>1127927</v>
      </c>
      <c r="C239" s="9" t="s">
        <v>966</v>
      </c>
    </row>
    <row r="240" spans="1:3" x14ac:dyDescent="0.2">
      <c r="A240" s="9">
        <v>2021</v>
      </c>
      <c r="B240" s="9">
        <v>1179970</v>
      </c>
      <c r="C240" s="9" t="s">
        <v>966</v>
      </c>
    </row>
    <row r="241" spans="1:3" x14ac:dyDescent="0.2">
      <c r="A241" s="9">
        <v>2021</v>
      </c>
      <c r="B241" s="9">
        <v>1127926</v>
      </c>
      <c r="C241" s="9" t="s">
        <v>966</v>
      </c>
    </row>
    <row r="242" spans="1:3" x14ac:dyDescent="0.2">
      <c r="A242" s="9">
        <v>2021</v>
      </c>
      <c r="B242" s="9">
        <v>1127924</v>
      </c>
      <c r="C242" s="9" t="s">
        <v>966</v>
      </c>
    </row>
    <row r="243" spans="1:3" x14ac:dyDescent="0.2">
      <c r="A243" s="9">
        <v>2021</v>
      </c>
      <c r="B243" s="9">
        <v>1179970</v>
      </c>
      <c r="C243" s="9" t="s">
        <v>966</v>
      </c>
    </row>
    <row r="244" spans="1:3" x14ac:dyDescent="0.2">
      <c r="A244" s="9">
        <v>2021</v>
      </c>
      <c r="B244" s="9">
        <v>1179970</v>
      </c>
      <c r="C244" s="9" t="s">
        <v>966</v>
      </c>
    </row>
    <row r="245" spans="1:3" x14ac:dyDescent="0.2">
      <c r="A245" s="9">
        <v>2021</v>
      </c>
      <c r="B245" s="9">
        <v>123336</v>
      </c>
      <c r="C245" s="9" t="s">
        <v>966</v>
      </c>
    </row>
    <row r="246" spans="1:3" x14ac:dyDescent="0.2">
      <c r="A246" s="9">
        <v>2021</v>
      </c>
      <c r="B246" s="9">
        <v>123336</v>
      </c>
      <c r="C246" s="9" t="s">
        <v>966</v>
      </c>
    </row>
    <row r="247" spans="1:3" x14ac:dyDescent="0.2">
      <c r="A247" s="9">
        <v>2021</v>
      </c>
      <c r="B247" s="9">
        <v>1179970</v>
      </c>
      <c r="C247" s="9" t="s">
        <v>966</v>
      </c>
    </row>
    <row r="248" spans="1:3" x14ac:dyDescent="0.2">
      <c r="A248" s="9">
        <v>2021</v>
      </c>
      <c r="B248" s="9">
        <v>1179970</v>
      </c>
      <c r="C248" s="9" t="s">
        <v>966</v>
      </c>
    </row>
    <row r="249" spans="1:3" x14ac:dyDescent="0.2">
      <c r="A249" s="9">
        <v>2021</v>
      </c>
      <c r="B249" s="9">
        <v>1179970</v>
      </c>
      <c r="C249" s="9" t="s">
        <v>966</v>
      </c>
    </row>
    <row r="250" spans="1:3" x14ac:dyDescent="0.2">
      <c r="A250" s="9">
        <v>2021</v>
      </c>
      <c r="B250" s="9">
        <v>1179970</v>
      </c>
      <c r="C250" s="9" t="s">
        <v>966</v>
      </c>
    </row>
    <row r="251" spans="1:3" x14ac:dyDescent="0.2">
      <c r="A251" s="9">
        <v>2021</v>
      </c>
      <c r="B251" s="9">
        <v>1103909</v>
      </c>
      <c r="C251" s="9" t="s">
        <v>966</v>
      </c>
    </row>
    <row r="252" spans="1:3" x14ac:dyDescent="0.2">
      <c r="A252" s="9">
        <v>2021</v>
      </c>
      <c r="B252" s="9">
        <v>1103909</v>
      </c>
      <c r="C252" s="9" t="s">
        <v>966</v>
      </c>
    </row>
    <row r="253" spans="1:3" x14ac:dyDescent="0.2">
      <c r="A253" s="9">
        <v>2021</v>
      </c>
      <c r="B253" s="9">
        <v>1103909</v>
      </c>
      <c r="C253" s="9" t="s">
        <v>966</v>
      </c>
    </row>
    <row r="254" spans="1:3" x14ac:dyDescent="0.2">
      <c r="A254" s="9">
        <v>2021</v>
      </c>
      <c r="B254" s="9">
        <v>1127924</v>
      </c>
      <c r="C254" s="9" t="s">
        <v>966</v>
      </c>
    </row>
    <row r="255" spans="1:3" x14ac:dyDescent="0.2">
      <c r="A255" s="9">
        <v>2021</v>
      </c>
      <c r="B255" s="9">
        <v>1103909</v>
      </c>
      <c r="C255" s="9" t="s">
        <v>966</v>
      </c>
    </row>
    <row r="256" spans="1:3" x14ac:dyDescent="0.2">
      <c r="A256" s="9">
        <v>2021</v>
      </c>
      <c r="B256" s="9">
        <v>1308687</v>
      </c>
      <c r="C256" s="9" t="s">
        <v>966</v>
      </c>
    </row>
    <row r="257" spans="1:3" x14ac:dyDescent="0.2">
      <c r="A257" s="9">
        <v>2021</v>
      </c>
      <c r="B257" s="9">
        <v>123336</v>
      </c>
      <c r="C257" s="9" t="s">
        <v>966</v>
      </c>
    </row>
    <row r="258" spans="1:3" x14ac:dyDescent="0.2">
      <c r="A258" s="9">
        <v>2021</v>
      </c>
      <c r="B258" s="9">
        <v>1103692</v>
      </c>
      <c r="C258" s="9" t="s">
        <v>966</v>
      </c>
    </row>
    <row r="259" spans="1:3" x14ac:dyDescent="0.2">
      <c r="A259" s="9">
        <v>2021</v>
      </c>
      <c r="B259" s="9">
        <v>1179970</v>
      </c>
      <c r="C259" s="9" t="s">
        <v>966</v>
      </c>
    </row>
    <row r="260" spans="1:3" x14ac:dyDescent="0.2">
      <c r="A260" s="9">
        <v>2021</v>
      </c>
      <c r="B260" s="9">
        <v>123336</v>
      </c>
      <c r="C260" s="9" t="s">
        <v>966</v>
      </c>
    </row>
    <row r="261" spans="1:3" x14ac:dyDescent="0.2">
      <c r="A261" s="9">
        <v>2021</v>
      </c>
      <c r="B261" s="9">
        <v>1179970</v>
      </c>
      <c r="C261" s="9" t="s">
        <v>966</v>
      </c>
    </row>
    <row r="262" spans="1:3" x14ac:dyDescent="0.2">
      <c r="A262" s="9">
        <v>2021</v>
      </c>
      <c r="B262" s="9">
        <v>1308687</v>
      </c>
      <c r="C262" s="9" t="s">
        <v>966</v>
      </c>
    </row>
    <row r="263" spans="1:3" x14ac:dyDescent="0.2">
      <c r="A263" s="9">
        <v>2021</v>
      </c>
      <c r="B263" s="9">
        <v>1127927</v>
      </c>
      <c r="C263" s="9" t="s">
        <v>966</v>
      </c>
    </row>
    <row r="264" spans="1:3" x14ac:dyDescent="0.2">
      <c r="A264" s="9">
        <v>2021</v>
      </c>
      <c r="B264" s="9">
        <v>1179970</v>
      </c>
      <c r="C264" s="9" t="s">
        <v>966</v>
      </c>
    </row>
    <row r="265" spans="1:3" x14ac:dyDescent="0.2">
      <c r="A265" s="9">
        <v>2021</v>
      </c>
      <c r="B265" s="9">
        <v>1179970</v>
      </c>
      <c r="C265" s="9" t="s">
        <v>966</v>
      </c>
    </row>
    <row r="266" spans="1:3" x14ac:dyDescent="0.2">
      <c r="A266" s="9">
        <v>2021</v>
      </c>
      <c r="B266" s="9">
        <v>123336</v>
      </c>
      <c r="C266" s="9" t="s">
        <v>966</v>
      </c>
    </row>
    <row r="267" spans="1:3" x14ac:dyDescent="0.2">
      <c r="A267" s="9">
        <v>2021</v>
      </c>
      <c r="B267" s="9">
        <v>1179970</v>
      </c>
      <c r="C267" s="9" t="s">
        <v>966</v>
      </c>
    </row>
    <row r="268" spans="1:3" x14ac:dyDescent="0.2">
      <c r="A268" s="9">
        <v>2021</v>
      </c>
      <c r="B268" s="9">
        <v>1127927</v>
      </c>
      <c r="C268" s="9" t="s">
        <v>966</v>
      </c>
    </row>
    <row r="269" spans="1:3" x14ac:dyDescent="0.2">
      <c r="A269" s="9">
        <v>2021</v>
      </c>
      <c r="B269" s="9">
        <v>1179970</v>
      </c>
      <c r="C269" s="9" t="s">
        <v>966</v>
      </c>
    </row>
    <row r="270" spans="1:3" x14ac:dyDescent="0.2">
      <c r="A270" s="9">
        <v>2021</v>
      </c>
      <c r="B270" s="9">
        <v>1117076</v>
      </c>
      <c r="C270" s="9" t="s">
        <v>966</v>
      </c>
    </row>
    <row r="271" spans="1:3" x14ac:dyDescent="0.2">
      <c r="A271" s="9">
        <v>2021</v>
      </c>
      <c r="B271" s="9">
        <v>1179970</v>
      </c>
      <c r="C271" s="9" t="s">
        <v>966</v>
      </c>
    </row>
    <row r="272" spans="1:3" x14ac:dyDescent="0.2">
      <c r="A272" s="9">
        <v>2021</v>
      </c>
      <c r="B272" s="9">
        <v>1117076</v>
      </c>
      <c r="C272" s="9" t="s">
        <v>966</v>
      </c>
    </row>
    <row r="273" spans="1:3" x14ac:dyDescent="0.2">
      <c r="A273" s="9">
        <v>2021</v>
      </c>
      <c r="B273" s="9">
        <v>1127927</v>
      </c>
      <c r="C273" s="9" t="s">
        <v>966</v>
      </c>
    </row>
    <row r="274" spans="1:3" x14ac:dyDescent="0.2">
      <c r="A274" s="9">
        <v>2021</v>
      </c>
      <c r="B274" s="9">
        <v>108730</v>
      </c>
      <c r="C274" s="9" t="s">
        <v>966</v>
      </c>
    </row>
    <row r="275" spans="1:3" x14ac:dyDescent="0.2">
      <c r="A275" s="9">
        <v>2021</v>
      </c>
      <c r="B275" s="9">
        <v>1103692</v>
      </c>
      <c r="C275" s="9" t="s">
        <v>966</v>
      </c>
    </row>
    <row r="276" spans="1:3" x14ac:dyDescent="0.2">
      <c r="A276" s="9">
        <v>2021</v>
      </c>
      <c r="B276" s="9">
        <v>1103692</v>
      </c>
      <c r="C276" s="9" t="s">
        <v>966</v>
      </c>
    </row>
    <row r="277" spans="1:3" x14ac:dyDescent="0.2">
      <c r="A277" s="9">
        <v>2021</v>
      </c>
      <c r="B277" s="9">
        <v>1127926</v>
      </c>
      <c r="C277" s="9" t="s">
        <v>966</v>
      </c>
    </row>
    <row r="278" spans="1:3" x14ac:dyDescent="0.2">
      <c r="A278" s="9">
        <v>2021</v>
      </c>
      <c r="B278" s="9">
        <v>1127924</v>
      </c>
      <c r="C278" s="9" t="s">
        <v>966</v>
      </c>
    </row>
    <row r="279" spans="1:3" x14ac:dyDescent="0.2">
      <c r="A279" s="9">
        <v>2021</v>
      </c>
      <c r="B279" s="9">
        <v>123336</v>
      </c>
      <c r="C279" s="9" t="s">
        <v>966</v>
      </c>
    </row>
    <row r="280" spans="1:3" x14ac:dyDescent="0.2">
      <c r="A280" s="9">
        <v>2021</v>
      </c>
      <c r="B280" s="9">
        <v>1308687</v>
      </c>
      <c r="C280" s="9" t="s">
        <v>966</v>
      </c>
    </row>
    <row r="281" spans="1:3" x14ac:dyDescent="0.2">
      <c r="A281" s="9">
        <v>2021</v>
      </c>
      <c r="B281" s="9">
        <v>1179970</v>
      </c>
      <c r="C281" s="9" t="s">
        <v>966</v>
      </c>
    </row>
    <row r="282" spans="1:3" x14ac:dyDescent="0.2">
      <c r="A282" s="9">
        <v>2021</v>
      </c>
      <c r="B282" s="9">
        <v>1103909</v>
      </c>
      <c r="C282" s="9" t="s">
        <v>966</v>
      </c>
    </row>
    <row r="283" spans="1:3" x14ac:dyDescent="0.2">
      <c r="A283" s="9">
        <v>2021</v>
      </c>
      <c r="B283" s="9">
        <v>1179970</v>
      </c>
      <c r="C283" s="9" t="s">
        <v>966</v>
      </c>
    </row>
    <row r="284" spans="1:3" x14ac:dyDescent="0.2">
      <c r="A284" s="9">
        <v>2021</v>
      </c>
      <c r="B284" s="9">
        <v>1308687</v>
      </c>
      <c r="C284" s="9" t="s">
        <v>966</v>
      </c>
    </row>
    <row r="285" spans="1:3" x14ac:dyDescent="0.2">
      <c r="A285" s="9">
        <v>2021</v>
      </c>
      <c r="B285" s="9">
        <v>1103692</v>
      </c>
      <c r="C285" s="9" t="s">
        <v>966</v>
      </c>
    </row>
    <row r="286" spans="1:3" x14ac:dyDescent="0.2">
      <c r="A286" s="9">
        <v>2021</v>
      </c>
      <c r="B286" s="9">
        <v>1127927</v>
      </c>
      <c r="C286" s="9" t="s">
        <v>966</v>
      </c>
    </row>
    <row r="287" spans="1:3" x14ac:dyDescent="0.2">
      <c r="A287" s="9">
        <v>2021</v>
      </c>
      <c r="B287" s="9">
        <v>123336</v>
      </c>
      <c r="C287" s="9" t="s">
        <v>966</v>
      </c>
    </row>
    <row r="288" spans="1:3" x14ac:dyDescent="0.2">
      <c r="A288" s="9">
        <v>2021</v>
      </c>
      <c r="B288" s="9">
        <v>1127927</v>
      </c>
      <c r="C288" s="9" t="s">
        <v>966</v>
      </c>
    </row>
    <row r="289" spans="1:3" x14ac:dyDescent="0.2">
      <c r="A289" s="9">
        <v>2021</v>
      </c>
      <c r="B289" s="9">
        <v>1179970</v>
      </c>
      <c r="C289" s="9" t="s">
        <v>966</v>
      </c>
    </row>
    <row r="290" spans="1:3" x14ac:dyDescent="0.2">
      <c r="A290" s="9">
        <v>2021</v>
      </c>
      <c r="B290" s="9">
        <v>108730</v>
      </c>
      <c r="C290" s="9" t="s">
        <v>966</v>
      </c>
    </row>
    <row r="291" spans="1:3" x14ac:dyDescent="0.2">
      <c r="A291" s="9">
        <v>2021</v>
      </c>
      <c r="B291" s="9">
        <v>1127924</v>
      </c>
      <c r="C291" s="9" t="s">
        <v>966</v>
      </c>
    </row>
    <row r="292" spans="1:3" x14ac:dyDescent="0.2">
      <c r="A292" s="9">
        <v>2021</v>
      </c>
      <c r="B292" s="9">
        <v>1127924</v>
      </c>
      <c r="C292" s="9" t="s">
        <v>966</v>
      </c>
    </row>
    <row r="293" spans="1:3" x14ac:dyDescent="0.2">
      <c r="A293" s="9">
        <v>2021</v>
      </c>
      <c r="B293" s="9">
        <v>1127926</v>
      </c>
      <c r="C293" s="9" t="s">
        <v>966</v>
      </c>
    </row>
    <row r="294" spans="1:3" x14ac:dyDescent="0.2">
      <c r="A294" s="9">
        <v>2021</v>
      </c>
      <c r="B294" s="9">
        <v>1127927</v>
      </c>
      <c r="C294" s="9" t="s">
        <v>966</v>
      </c>
    </row>
    <row r="295" spans="1:3" x14ac:dyDescent="0.2">
      <c r="A295" s="9">
        <v>2021</v>
      </c>
      <c r="B295" s="9">
        <v>1308687</v>
      </c>
      <c r="C295" s="9" t="s">
        <v>966</v>
      </c>
    </row>
    <row r="296" spans="1:3" x14ac:dyDescent="0.2">
      <c r="A296" s="9">
        <v>2021</v>
      </c>
      <c r="B296" s="9">
        <v>1103909</v>
      </c>
      <c r="C296" s="9" t="s">
        <v>966</v>
      </c>
    </row>
    <row r="297" spans="1:3" x14ac:dyDescent="0.2">
      <c r="A297" s="9">
        <v>2021</v>
      </c>
      <c r="B297" s="9">
        <v>1127926</v>
      </c>
      <c r="C297" s="9" t="s">
        <v>966</v>
      </c>
    </row>
    <row r="298" spans="1:3" x14ac:dyDescent="0.2">
      <c r="A298" s="9">
        <v>2021</v>
      </c>
      <c r="B298" s="9">
        <v>1127927</v>
      </c>
      <c r="C298" s="9" t="s">
        <v>966</v>
      </c>
    </row>
    <row r="299" spans="1:3" x14ac:dyDescent="0.2">
      <c r="A299" s="9">
        <v>2021</v>
      </c>
      <c r="B299" s="9">
        <v>1127927</v>
      </c>
      <c r="C299" s="9" t="s">
        <v>966</v>
      </c>
    </row>
    <row r="300" spans="1:3" x14ac:dyDescent="0.2">
      <c r="A300" s="9">
        <v>2021</v>
      </c>
      <c r="B300" s="9">
        <v>1179970</v>
      </c>
      <c r="C300" s="9" t="s">
        <v>966</v>
      </c>
    </row>
    <row r="301" spans="1:3" x14ac:dyDescent="0.2">
      <c r="A301" s="9">
        <v>2021</v>
      </c>
      <c r="B301" s="9">
        <v>1179970</v>
      </c>
      <c r="C301" s="9" t="s">
        <v>966</v>
      </c>
    </row>
    <row r="302" spans="1:3" x14ac:dyDescent="0.2">
      <c r="A302" s="9">
        <v>2021</v>
      </c>
      <c r="B302" s="9">
        <v>1179970</v>
      </c>
      <c r="C302" s="9" t="s">
        <v>966</v>
      </c>
    </row>
    <row r="303" spans="1:3" x14ac:dyDescent="0.2">
      <c r="A303" s="9">
        <v>2021</v>
      </c>
      <c r="B303" s="9">
        <v>1179970</v>
      </c>
      <c r="C303" s="9" t="s">
        <v>966</v>
      </c>
    </row>
    <row r="304" spans="1:3" x14ac:dyDescent="0.2">
      <c r="A304" s="9">
        <v>2021</v>
      </c>
      <c r="B304" s="9">
        <v>1179970</v>
      </c>
      <c r="C304" s="9" t="s">
        <v>966</v>
      </c>
    </row>
    <row r="305" spans="1:3" x14ac:dyDescent="0.2">
      <c r="A305" s="9">
        <v>2021</v>
      </c>
      <c r="B305" s="9">
        <v>1308687</v>
      </c>
      <c r="C305" s="9" t="s">
        <v>966</v>
      </c>
    </row>
    <row r="306" spans="1:3" x14ac:dyDescent="0.2">
      <c r="A306" s="9">
        <v>2021</v>
      </c>
      <c r="B306" s="9">
        <v>1117076</v>
      </c>
      <c r="C306" s="9" t="s">
        <v>966</v>
      </c>
    </row>
    <row r="307" spans="1:3" x14ac:dyDescent="0.2">
      <c r="A307" s="9">
        <v>2021</v>
      </c>
      <c r="B307" s="9">
        <v>1127924</v>
      </c>
      <c r="C307" s="9" t="s">
        <v>966</v>
      </c>
    </row>
    <row r="308" spans="1:3" x14ac:dyDescent="0.2">
      <c r="A308" s="9">
        <v>2021</v>
      </c>
      <c r="B308" s="9">
        <v>1179970</v>
      </c>
      <c r="C308" s="9" t="s">
        <v>966</v>
      </c>
    </row>
    <row r="309" spans="1:3" x14ac:dyDescent="0.2">
      <c r="A309" s="9">
        <v>2021</v>
      </c>
      <c r="B309" s="9">
        <v>1179970</v>
      </c>
      <c r="C309" s="9" t="s">
        <v>966</v>
      </c>
    </row>
    <row r="310" spans="1:3" x14ac:dyDescent="0.2">
      <c r="A310" s="9">
        <v>2021</v>
      </c>
      <c r="B310" s="9">
        <v>123336</v>
      </c>
      <c r="C310" s="9" t="s">
        <v>966</v>
      </c>
    </row>
    <row r="311" spans="1:3" x14ac:dyDescent="0.2">
      <c r="A311" s="9">
        <v>2021</v>
      </c>
      <c r="B311" s="9">
        <v>108730</v>
      </c>
      <c r="C311" s="9" t="s">
        <v>966</v>
      </c>
    </row>
    <row r="312" spans="1:3" x14ac:dyDescent="0.2">
      <c r="A312" s="9">
        <v>2021</v>
      </c>
      <c r="B312" s="9">
        <v>1179970</v>
      </c>
      <c r="C312" s="9" t="s">
        <v>966</v>
      </c>
    </row>
    <row r="313" spans="1:3" x14ac:dyDescent="0.2">
      <c r="A313" s="9">
        <v>2021</v>
      </c>
      <c r="B313" s="9">
        <v>1127924</v>
      </c>
      <c r="C313" s="9" t="s">
        <v>966</v>
      </c>
    </row>
    <row r="314" spans="1:3" x14ac:dyDescent="0.2">
      <c r="A314" s="9">
        <v>2021</v>
      </c>
      <c r="B314" s="9">
        <v>1103692</v>
      </c>
      <c r="C314" s="9" t="s">
        <v>966</v>
      </c>
    </row>
    <row r="315" spans="1:3" x14ac:dyDescent="0.2">
      <c r="A315" s="9">
        <v>2021</v>
      </c>
      <c r="B315" s="9">
        <v>1308687</v>
      </c>
      <c r="C315" s="9" t="s">
        <v>966</v>
      </c>
    </row>
    <row r="316" spans="1:3" x14ac:dyDescent="0.2">
      <c r="A316" s="9">
        <v>2021</v>
      </c>
      <c r="B316" s="9">
        <v>108730</v>
      </c>
      <c r="C316" s="9" t="s">
        <v>966</v>
      </c>
    </row>
    <row r="317" spans="1:3" x14ac:dyDescent="0.2">
      <c r="A317" s="9">
        <v>2021</v>
      </c>
      <c r="B317" s="9">
        <v>123336</v>
      </c>
      <c r="C317" s="9" t="s">
        <v>966</v>
      </c>
    </row>
    <row r="318" spans="1:3" x14ac:dyDescent="0.2">
      <c r="A318" s="9">
        <v>2021</v>
      </c>
      <c r="B318" s="9">
        <v>1308687</v>
      </c>
      <c r="C318" s="9" t="s">
        <v>966</v>
      </c>
    </row>
    <row r="319" spans="1:3" x14ac:dyDescent="0.2">
      <c r="A319" s="9">
        <v>2021</v>
      </c>
      <c r="B319" s="9">
        <v>1308687</v>
      </c>
      <c r="C319" s="9" t="s">
        <v>966</v>
      </c>
    </row>
    <row r="320" spans="1:3" x14ac:dyDescent="0.2">
      <c r="A320" s="9">
        <v>2021</v>
      </c>
      <c r="B320" s="9">
        <v>1127924</v>
      </c>
      <c r="C320" s="9" t="s">
        <v>966</v>
      </c>
    </row>
    <row r="321" spans="1:3" x14ac:dyDescent="0.2">
      <c r="A321" s="9">
        <v>2021</v>
      </c>
      <c r="B321" s="9">
        <v>1117076</v>
      </c>
      <c r="C321" s="9" t="s">
        <v>966</v>
      </c>
    </row>
    <row r="322" spans="1:3" x14ac:dyDescent="0.2">
      <c r="A322" s="9">
        <v>2021</v>
      </c>
      <c r="B322" s="9">
        <v>1127924</v>
      </c>
      <c r="C322" s="9" t="s">
        <v>966</v>
      </c>
    </row>
    <row r="323" spans="1:3" x14ac:dyDescent="0.2">
      <c r="A323" s="9">
        <v>2021</v>
      </c>
      <c r="B323" s="9">
        <v>1103909</v>
      </c>
      <c r="C323" s="9" t="s">
        <v>966</v>
      </c>
    </row>
    <row r="324" spans="1:3" x14ac:dyDescent="0.2">
      <c r="A324" s="9">
        <v>2021</v>
      </c>
      <c r="B324" s="9">
        <v>1103692</v>
      </c>
      <c r="C324" s="9" t="s">
        <v>966</v>
      </c>
    </row>
    <row r="325" spans="1:3" x14ac:dyDescent="0.2">
      <c r="A325" s="9">
        <v>2021</v>
      </c>
      <c r="B325" s="9">
        <v>108730</v>
      </c>
      <c r="C325" s="9" t="s">
        <v>966</v>
      </c>
    </row>
    <row r="326" spans="1:3" x14ac:dyDescent="0.2">
      <c r="A326" s="9">
        <v>2021</v>
      </c>
      <c r="B326" s="9">
        <v>1179970</v>
      </c>
      <c r="C326" s="9" t="s">
        <v>966</v>
      </c>
    </row>
    <row r="327" spans="1:3" x14ac:dyDescent="0.2">
      <c r="A327" s="9">
        <v>2021</v>
      </c>
      <c r="B327" s="9">
        <v>1117076</v>
      </c>
      <c r="C327" s="9" t="s">
        <v>966</v>
      </c>
    </row>
    <row r="328" spans="1:3" x14ac:dyDescent="0.2">
      <c r="A328" s="9">
        <v>2021</v>
      </c>
      <c r="B328" s="9">
        <v>123336</v>
      </c>
      <c r="C328" s="9" t="s">
        <v>966</v>
      </c>
    </row>
    <row r="329" spans="1:3" x14ac:dyDescent="0.2">
      <c r="A329" s="9">
        <v>2021</v>
      </c>
      <c r="B329" s="9">
        <v>1127924</v>
      </c>
      <c r="C329" s="9" t="s">
        <v>966</v>
      </c>
    </row>
    <row r="330" spans="1:3" x14ac:dyDescent="0.2">
      <c r="A330" s="9">
        <v>2021</v>
      </c>
      <c r="B330" s="9">
        <v>1117076</v>
      </c>
      <c r="C330" s="9" t="s">
        <v>966</v>
      </c>
    </row>
    <row r="331" spans="1:3" x14ac:dyDescent="0.2">
      <c r="A331" s="9">
        <v>2021</v>
      </c>
      <c r="B331" s="9">
        <v>1127926</v>
      </c>
      <c r="C331" s="9" t="s">
        <v>966</v>
      </c>
    </row>
    <row r="332" spans="1:3" x14ac:dyDescent="0.2">
      <c r="A332" s="9">
        <v>2021</v>
      </c>
      <c r="B332" s="9">
        <v>108730</v>
      </c>
      <c r="C332" s="9" t="s">
        <v>966</v>
      </c>
    </row>
    <row r="333" spans="1:3" x14ac:dyDescent="0.2">
      <c r="A333" s="9">
        <v>2021</v>
      </c>
      <c r="B333" s="9">
        <v>1179970</v>
      </c>
      <c r="C333" s="9" t="s">
        <v>966</v>
      </c>
    </row>
    <row r="334" spans="1:3" x14ac:dyDescent="0.2">
      <c r="A334" s="9">
        <v>2021</v>
      </c>
      <c r="B334" s="9">
        <v>1179970</v>
      </c>
      <c r="C334" s="9" t="s">
        <v>966</v>
      </c>
    </row>
    <row r="335" spans="1:3" x14ac:dyDescent="0.2">
      <c r="A335" s="9">
        <v>2021</v>
      </c>
      <c r="B335" s="9">
        <v>1179970</v>
      </c>
      <c r="C335" s="9" t="s">
        <v>966</v>
      </c>
    </row>
    <row r="336" spans="1:3" x14ac:dyDescent="0.2">
      <c r="A336" s="9">
        <v>2021</v>
      </c>
      <c r="B336" s="9">
        <v>1127924</v>
      </c>
      <c r="C336" s="9" t="s">
        <v>966</v>
      </c>
    </row>
    <row r="337" spans="1:3" x14ac:dyDescent="0.2">
      <c r="A337" s="9">
        <v>2021</v>
      </c>
      <c r="B337" s="9">
        <v>1308687</v>
      </c>
      <c r="C337" s="9" t="s">
        <v>966</v>
      </c>
    </row>
    <row r="338" spans="1:3" x14ac:dyDescent="0.2">
      <c r="A338" s="9">
        <v>2021</v>
      </c>
      <c r="B338" s="9">
        <v>1127924</v>
      </c>
      <c r="C338" s="9" t="s">
        <v>966</v>
      </c>
    </row>
    <row r="339" spans="1:3" x14ac:dyDescent="0.2">
      <c r="A339" s="9">
        <v>2021</v>
      </c>
      <c r="B339" s="9">
        <v>1127927</v>
      </c>
      <c r="C339" s="9" t="s">
        <v>966</v>
      </c>
    </row>
    <row r="340" spans="1:3" x14ac:dyDescent="0.2">
      <c r="A340" s="9">
        <v>2021</v>
      </c>
      <c r="B340" s="9">
        <v>108730</v>
      </c>
      <c r="C340" s="9" t="s">
        <v>966</v>
      </c>
    </row>
    <row r="341" spans="1:3" x14ac:dyDescent="0.2">
      <c r="A341" s="9">
        <v>2021</v>
      </c>
      <c r="B341" s="9">
        <v>1103657</v>
      </c>
      <c r="C341" s="9" t="s">
        <v>966</v>
      </c>
    </row>
    <row r="342" spans="1:3" x14ac:dyDescent="0.2">
      <c r="A342" s="9">
        <v>2021</v>
      </c>
      <c r="B342" s="9">
        <v>1127924</v>
      </c>
      <c r="C342" s="9" t="s">
        <v>966</v>
      </c>
    </row>
    <row r="343" spans="1:3" x14ac:dyDescent="0.2">
      <c r="A343" s="9">
        <v>2021</v>
      </c>
      <c r="B343" s="9">
        <v>1127926</v>
      </c>
      <c r="C343" s="9" t="s">
        <v>966</v>
      </c>
    </row>
    <row r="344" spans="1:3" x14ac:dyDescent="0.2">
      <c r="A344" s="9">
        <v>2021</v>
      </c>
      <c r="B344" s="9">
        <v>1127927</v>
      </c>
      <c r="C344" s="9" t="s">
        <v>966</v>
      </c>
    </row>
    <row r="345" spans="1:3" x14ac:dyDescent="0.2">
      <c r="A345" s="9">
        <v>2021</v>
      </c>
      <c r="B345" s="9">
        <v>1127926</v>
      </c>
      <c r="C345" s="9" t="s">
        <v>966</v>
      </c>
    </row>
    <row r="346" spans="1:3" x14ac:dyDescent="0.2">
      <c r="A346" s="9">
        <v>2021</v>
      </c>
      <c r="B346" s="9">
        <v>1179970</v>
      </c>
      <c r="C346" s="9" t="s">
        <v>966</v>
      </c>
    </row>
    <row r="347" spans="1:3" x14ac:dyDescent="0.2">
      <c r="A347" s="9">
        <v>2021</v>
      </c>
      <c r="B347" s="9">
        <v>1308687</v>
      </c>
      <c r="C347" s="9" t="s">
        <v>966</v>
      </c>
    </row>
    <row r="348" spans="1:3" x14ac:dyDescent="0.2">
      <c r="A348" s="9">
        <v>2021</v>
      </c>
      <c r="B348" s="9">
        <v>1117076</v>
      </c>
      <c r="C348" s="9" t="s">
        <v>966</v>
      </c>
    </row>
    <row r="349" spans="1:3" x14ac:dyDescent="0.2">
      <c r="A349" s="9">
        <v>2021</v>
      </c>
      <c r="B349" s="9">
        <v>1179970</v>
      </c>
      <c r="C349" s="9" t="s">
        <v>966</v>
      </c>
    </row>
    <row r="350" spans="1:3" x14ac:dyDescent="0.2">
      <c r="A350" s="9">
        <v>2021</v>
      </c>
      <c r="B350" s="9">
        <v>1127927</v>
      </c>
      <c r="C350" s="9" t="s">
        <v>966</v>
      </c>
    </row>
    <row r="351" spans="1:3" x14ac:dyDescent="0.2">
      <c r="A351" s="9">
        <v>2021</v>
      </c>
      <c r="B351" s="9">
        <v>1179970</v>
      </c>
      <c r="C351" s="9" t="s">
        <v>966</v>
      </c>
    </row>
    <row r="352" spans="1:3" x14ac:dyDescent="0.2">
      <c r="A352" s="9">
        <v>2021</v>
      </c>
      <c r="B352" s="9">
        <v>1308687</v>
      </c>
      <c r="C352" s="9" t="s">
        <v>966</v>
      </c>
    </row>
    <row r="353" spans="1:3" x14ac:dyDescent="0.2">
      <c r="A353" s="9">
        <v>2021</v>
      </c>
      <c r="B353" s="9">
        <v>108730</v>
      </c>
      <c r="C353" s="9" t="s">
        <v>966</v>
      </c>
    </row>
    <row r="354" spans="1:3" x14ac:dyDescent="0.2">
      <c r="A354" s="9">
        <v>2021</v>
      </c>
      <c r="B354" s="9">
        <v>1127926</v>
      </c>
      <c r="C354" s="9" t="s">
        <v>966</v>
      </c>
    </row>
    <row r="355" spans="1:3" x14ac:dyDescent="0.2">
      <c r="A355" s="9">
        <v>2021</v>
      </c>
      <c r="B355" s="9">
        <v>1179970</v>
      </c>
      <c r="C355" s="9" t="s">
        <v>966</v>
      </c>
    </row>
    <row r="356" spans="1:3" x14ac:dyDescent="0.2">
      <c r="A356" s="9">
        <v>2021</v>
      </c>
      <c r="B356" s="9">
        <v>1179970</v>
      </c>
      <c r="C356" s="9" t="s">
        <v>966</v>
      </c>
    </row>
    <row r="357" spans="1:3" x14ac:dyDescent="0.2">
      <c r="A357" s="9">
        <v>2021</v>
      </c>
      <c r="B357" s="9">
        <v>1179970</v>
      </c>
      <c r="C357" s="9" t="s">
        <v>966</v>
      </c>
    </row>
    <row r="358" spans="1:3" x14ac:dyDescent="0.2">
      <c r="A358" s="9">
        <v>2021</v>
      </c>
      <c r="B358" s="9">
        <v>1179970</v>
      </c>
      <c r="C358" s="9" t="s">
        <v>966</v>
      </c>
    </row>
    <row r="359" spans="1:3" x14ac:dyDescent="0.2">
      <c r="A359" s="9">
        <v>2021</v>
      </c>
      <c r="B359" s="9">
        <v>108730</v>
      </c>
      <c r="C359" s="9" t="s">
        <v>966</v>
      </c>
    </row>
    <row r="360" spans="1:3" x14ac:dyDescent="0.2">
      <c r="A360" s="9">
        <v>2021</v>
      </c>
      <c r="B360" s="9">
        <v>1308687</v>
      </c>
      <c r="C360" s="9" t="s">
        <v>966</v>
      </c>
    </row>
    <row r="361" spans="1:3" x14ac:dyDescent="0.2">
      <c r="A361" s="9">
        <v>2021</v>
      </c>
      <c r="B361" s="9">
        <v>1179970</v>
      </c>
      <c r="C361" s="9" t="s">
        <v>966</v>
      </c>
    </row>
    <row r="362" spans="1:3" x14ac:dyDescent="0.2">
      <c r="A362" s="9">
        <v>2021</v>
      </c>
      <c r="B362" s="9">
        <v>1179970</v>
      </c>
      <c r="C362" s="9" t="s">
        <v>966</v>
      </c>
    </row>
    <row r="363" spans="1:3" x14ac:dyDescent="0.2">
      <c r="A363" s="9">
        <v>2021</v>
      </c>
      <c r="B363" s="9">
        <v>108730</v>
      </c>
      <c r="C363" s="9" t="s">
        <v>966</v>
      </c>
    </row>
    <row r="364" spans="1:3" x14ac:dyDescent="0.2">
      <c r="A364" s="9">
        <v>2021</v>
      </c>
      <c r="B364" s="9">
        <v>1127927</v>
      </c>
      <c r="C364" s="9" t="s">
        <v>966</v>
      </c>
    </row>
    <row r="365" spans="1:3" x14ac:dyDescent="0.2">
      <c r="A365" s="9">
        <v>2021</v>
      </c>
      <c r="B365" s="9">
        <v>1127926</v>
      </c>
      <c r="C365" s="9" t="s">
        <v>966</v>
      </c>
    </row>
    <row r="366" spans="1:3" x14ac:dyDescent="0.2">
      <c r="A366" s="9">
        <v>2021</v>
      </c>
      <c r="B366" s="9">
        <v>1127926</v>
      </c>
      <c r="C366" s="9" t="s">
        <v>966</v>
      </c>
    </row>
    <row r="367" spans="1:3" x14ac:dyDescent="0.2">
      <c r="A367" s="9">
        <v>2021</v>
      </c>
      <c r="B367" s="9">
        <v>1127926</v>
      </c>
      <c r="C367" s="9" t="s">
        <v>966</v>
      </c>
    </row>
    <row r="368" spans="1:3" x14ac:dyDescent="0.2">
      <c r="A368" s="9">
        <v>2021</v>
      </c>
      <c r="B368" s="9">
        <v>1308687</v>
      </c>
      <c r="C368" s="9" t="s">
        <v>966</v>
      </c>
    </row>
    <row r="369" spans="1:3" x14ac:dyDescent="0.2">
      <c r="A369" s="9">
        <v>2021</v>
      </c>
      <c r="B369" s="9">
        <v>1127926</v>
      </c>
      <c r="C369" s="9" t="s">
        <v>966</v>
      </c>
    </row>
    <row r="370" spans="1:3" x14ac:dyDescent="0.2">
      <c r="A370" s="9">
        <v>2021</v>
      </c>
      <c r="B370" s="9">
        <v>1103909</v>
      </c>
      <c r="C370" s="9" t="s">
        <v>966</v>
      </c>
    </row>
    <row r="371" spans="1:3" x14ac:dyDescent="0.2">
      <c r="A371" s="9">
        <v>2021</v>
      </c>
      <c r="B371" s="9">
        <v>1179970</v>
      </c>
      <c r="C371" s="9" t="s">
        <v>966</v>
      </c>
    </row>
    <row r="372" spans="1:3" x14ac:dyDescent="0.2">
      <c r="A372" s="9">
        <v>2021</v>
      </c>
      <c r="B372" s="9">
        <v>1179970</v>
      </c>
      <c r="C372" s="9" t="s">
        <v>966</v>
      </c>
    </row>
    <row r="373" spans="1:3" x14ac:dyDescent="0.2">
      <c r="A373" s="9">
        <v>2021</v>
      </c>
      <c r="B373" s="9">
        <v>1127924</v>
      </c>
      <c r="C373" s="9" t="s">
        <v>966</v>
      </c>
    </row>
    <row r="374" spans="1:3" x14ac:dyDescent="0.2">
      <c r="A374" s="9">
        <v>2021</v>
      </c>
      <c r="B374" s="9">
        <v>1179970</v>
      </c>
      <c r="C374" s="9" t="s">
        <v>966</v>
      </c>
    </row>
    <row r="375" spans="1:3" x14ac:dyDescent="0.2">
      <c r="A375" s="9">
        <v>2021</v>
      </c>
      <c r="B375" s="9">
        <v>1127927</v>
      </c>
      <c r="C375" s="9" t="s">
        <v>966</v>
      </c>
    </row>
    <row r="376" spans="1:3" x14ac:dyDescent="0.2">
      <c r="A376" s="9">
        <v>2021</v>
      </c>
      <c r="B376" s="9">
        <v>108730</v>
      </c>
      <c r="C376" s="9" t="s">
        <v>966</v>
      </c>
    </row>
    <row r="377" spans="1:3" x14ac:dyDescent="0.2">
      <c r="A377" s="9">
        <v>2021</v>
      </c>
      <c r="B377" s="9">
        <v>1127926</v>
      </c>
      <c r="C377" s="9" t="s">
        <v>966</v>
      </c>
    </row>
    <row r="378" spans="1:3" x14ac:dyDescent="0.2">
      <c r="A378" s="9">
        <v>2021</v>
      </c>
      <c r="B378" s="9">
        <v>108730</v>
      </c>
      <c r="C378" s="9" t="s">
        <v>966</v>
      </c>
    </row>
    <row r="379" spans="1:3" x14ac:dyDescent="0.2">
      <c r="A379" s="9">
        <v>2021</v>
      </c>
      <c r="B379" s="9">
        <v>1179970</v>
      </c>
      <c r="C379" s="9" t="s">
        <v>966</v>
      </c>
    </row>
    <row r="380" spans="1:3" x14ac:dyDescent="0.2">
      <c r="A380" s="9">
        <v>2021</v>
      </c>
      <c r="B380" s="9">
        <v>1103657</v>
      </c>
      <c r="C380" s="9" t="s">
        <v>966</v>
      </c>
    </row>
    <row r="381" spans="1:3" x14ac:dyDescent="0.2">
      <c r="A381" s="9">
        <v>2021</v>
      </c>
      <c r="B381" s="9">
        <v>1179970</v>
      </c>
      <c r="C381" s="9" t="s">
        <v>966</v>
      </c>
    </row>
    <row r="382" spans="1:3" x14ac:dyDescent="0.2">
      <c r="A382" s="9">
        <v>2021</v>
      </c>
      <c r="B382" s="9">
        <v>1179970</v>
      </c>
      <c r="C382" s="9" t="s">
        <v>966</v>
      </c>
    </row>
    <row r="383" spans="1:3" x14ac:dyDescent="0.2">
      <c r="A383" s="9">
        <v>2021</v>
      </c>
      <c r="B383" s="9">
        <v>1179970</v>
      </c>
      <c r="C383" s="9" t="s">
        <v>966</v>
      </c>
    </row>
    <row r="384" spans="1:3" x14ac:dyDescent="0.2">
      <c r="A384" s="9">
        <v>2021</v>
      </c>
      <c r="B384" s="9">
        <v>1127927</v>
      </c>
      <c r="C384" s="9" t="s">
        <v>966</v>
      </c>
    </row>
    <row r="385" spans="1:3" x14ac:dyDescent="0.2">
      <c r="A385" s="9">
        <v>2021</v>
      </c>
      <c r="B385" s="9">
        <v>1127924</v>
      </c>
      <c r="C385" s="9" t="s">
        <v>966</v>
      </c>
    </row>
    <row r="386" spans="1:3" x14ac:dyDescent="0.2">
      <c r="A386" s="9">
        <v>2021</v>
      </c>
      <c r="B386" s="9">
        <v>1127924</v>
      </c>
      <c r="C386" s="9" t="s">
        <v>966</v>
      </c>
    </row>
    <row r="387" spans="1:3" x14ac:dyDescent="0.2">
      <c r="A387" s="9">
        <v>2021</v>
      </c>
      <c r="B387" s="9">
        <v>1103692</v>
      </c>
      <c r="C387" s="9" t="s">
        <v>966</v>
      </c>
    </row>
    <row r="388" spans="1:3" x14ac:dyDescent="0.2">
      <c r="A388" s="9">
        <v>2021</v>
      </c>
      <c r="B388" s="9">
        <v>1179970</v>
      </c>
      <c r="C388" s="9" t="s">
        <v>966</v>
      </c>
    </row>
    <row r="389" spans="1:3" x14ac:dyDescent="0.2">
      <c r="A389" s="9">
        <v>2021</v>
      </c>
      <c r="B389" s="9">
        <v>1179970</v>
      </c>
      <c r="C389" s="9" t="s">
        <v>966</v>
      </c>
    </row>
    <row r="390" spans="1:3" x14ac:dyDescent="0.2">
      <c r="A390" s="9">
        <v>2021</v>
      </c>
      <c r="B390" s="9">
        <v>108730</v>
      </c>
      <c r="C390" s="9" t="s">
        <v>966</v>
      </c>
    </row>
    <row r="391" spans="1:3" x14ac:dyDescent="0.2">
      <c r="A391" s="9">
        <v>2021</v>
      </c>
      <c r="B391" s="9">
        <v>1179970</v>
      </c>
      <c r="C391" s="9" t="s">
        <v>966</v>
      </c>
    </row>
    <row r="392" spans="1:3" x14ac:dyDescent="0.2">
      <c r="A392" s="9">
        <v>2021</v>
      </c>
      <c r="B392" s="9">
        <v>1308687</v>
      </c>
      <c r="C392" s="9" t="s">
        <v>966</v>
      </c>
    </row>
    <row r="393" spans="1:3" x14ac:dyDescent="0.2">
      <c r="A393" s="9">
        <v>2021</v>
      </c>
      <c r="B393" s="9">
        <v>123336</v>
      </c>
      <c r="C393" s="9" t="s">
        <v>966</v>
      </c>
    </row>
    <row r="394" spans="1:3" x14ac:dyDescent="0.2">
      <c r="A394" s="9">
        <v>2021</v>
      </c>
      <c r="B394" s="9">
        <v>123336</v>
      </c>
      <c r="C394" s="9" t="s">
        <v>966</v>
      </c>
    </row>
    <row r="395" spans="1:3" x14ac:dyDescent="0.2">
      <c r="A395" s="9">
        <v>2021</v>
      </c>
      <c r="B395" s="9">
        <v>123336</v>
      </c>
      <c r="C395" s="9" t="s">
        <v>966</v>
      </c>
    </row>
    <row r="396" spans="1:3" x14ac:dyDescent="0.2">
      <c r="A396" s="9">
        <v>2021</v>
      </c>
      <c r="B396" s="9">
        <v>123336</v>
      </c>
      <c r="C396" s="9" t="s">
        <v>966</v>
      </c>
    </row>
    <row r="397" spans="1:3" x14ac:dyDescent="0.2">
      <c r="A397" s="9">
        <v>2021</v>
      </c>
      <c r="B397" s="9">
        <v>123336</v>
      </c>
      <c r="C397" s="9" t="s">
        <v>976</v>
      </c>
    </row>
    <row r="398" spans="1:3" x14ac:dyDescent="0.2">
      <c r="A398" s="9">
        <v>2021</v>
      </c>
      <c r="B398" s="9">
        <v>108730</v>
      </c>
      <c r="C398" s="9" t="s">
        <v>976</v>
      </c>
    </row>
    <row r="399" spans="1:3" x14ac:dyDescent="0.2">
      <c r="A399" s="9">
        <v>2021</v>
      </c>
      <c r="B399" s="9">
        <v>123336</v>
      </c>
      <c r="C399" s="9" t="s">
        <v>976</v>
      </c>
    </row>
    <row r="400" spans="1:3" x14ac:dyDescent="0.2">
      <c r="A400" s="9">
        <v>2021</v>
      </c>
      <c r="B400" s="9">
        <v>1127927</v>
      </c>
      <c r="C400" s="9" t="s">
        <v>976</v>
      </c>
    </row>
    <row r="401" spans="1:3" x14ac:dyDescent="0.2">
      <c r="A401" s="9">
        <v>2021</v>
      </c>
      <c r="B401" s="9">
        <v>123336</v>
      </c>
      <c r="C401" s="9" t="s">
        <v>976</v>
      </c>
    </row>
    <row r="402" spans="1:3" x14ac:dyDescent="0.2">
      <c r="A402" s="9">
        <v>2021</v>
      </c>
      <c r="B402" s="9">
        <v>123336</v>
      </c>
      <c r="C402" s="9" t="s">
        <v>976</v>
      </c>
    </row>
    <row r="403" spans="1:3" x14ac:dyDescent="0.2">
      <c r="A403" s="9">
        <v>2021</v>
      </c>
      <c r="B403" s="9">
        <v>1127926</v>
      </c>
      <c r="C403" s="9" t="s">
        <v>976</v>
      </c>
    </row>
    <row r="404" spans="1:3" x14ac:dyDescent="0.2">
      <c r="A404" s="9">
        <v>2021</v>
      </c>
      <c r="B404" s="9">
        <v>123336</v>
      </c>
      <c r="C404" s="9" t="s">
        <v>976</v>
      </c>
    </row>
    <row r="405" spans="1:3" x14ac:dyDescent="0.2">
      <c r="A405" s="9">
        <v>2021</v>
      </c>
      <c r="B405" s="9">
        <v>123336</v>
      </c>
      <c r="C405" s="9" t="s">
        <v>976</v>
      </c>
    </row>
    <row r="406" spans="1:3" x14ac:dyDescent="0.2">
      <c r="A406" s="9">
        <v>2021</v>
      </c>
      <c r="B406" s="9">
        <v>123336</v>
      </c>
      <c r="C406" s="9" t="s">
        <v>976</v>
      </c>
    </row>
    <row r="407" spans="1:3" x14ac:dyDescent="0.2">
      <c r="A407" s="9">
        <v>2021</v>
      </c>
      <c r="B407" s="9">
        <v>1103657</v>
      </c>
      <c r="C407" s="9" t="s">
        <v>976</v>
      </c>
    </row>
    <row r="408" spans="1:3" x14ac:dyDescent="0.2">
      <c r="A408" s="9">
        <v>2021</v>
      </c>
      <c r="B408" s="9">
        <v>108730</v>
      </c>
      <c r="C408" s="9" t="s">
        <v>976</v>
      </c>
    </row>
    <row r="409" spans="1:3" x14ac:dyDescent="0.2">
      <c r="A409" s="9">
        <v>2021</v>
      </c>
      <c r="B409" s="9">
        <v>1179970</v>
      </c>
      <c r="C409" s="9" t="s">
        <v>976</v>
      </c>
    </row>
    <row r="410" spans="1:3" x14ac:dyDescent="0.2">
      <c r="A410" s="9">
        <v>2021</v>
      </c>
      <c r="B410" s="9">
        <v>1127926</v>
      </c>
      <c r="C410" s="9" t="s">
        <v>976</v>
      </c>
    </row>
    <row r="411" spans="1:3" x14ac:dyDescent="0.2">
      <c r="A411" s="9">
        <v>2021</v>
      </c>
      <c r="B411" s="9">
        <v>1308687</v>
      </c>
      <c r="C411" s="9" t="s">
        <v>2236</v>
      </c>
    </row>
    <row r="412" spans="1:3" x14ac:dyDescent="0.2">
      <c r="A412" s="9">
        <v>2021</v>
      </c>
      <c r="B412" s="9">
        <v>1308687</v>
      </c>
      <c r="C412" s="9" t="s">
        <v>2236</v>
      </c>
    </row>
    <row r="413" spans="1:3" x14ac:dyDescent="0.2">
      <c r="A413" s="9">
        <v>2021</v>
      </c>
      <c r="B413" s="9">
        <v>123336</v>
      </c>
      <c r="C413" s="9" t="s">
        <v>2236</v>
      </c>
    </row>
    <row r="414" spans="1:3" x14ac:dyDescent="0.2">
      <c r="A414" s="9">
        <v>2021</v>
      </c>
      <c r="B414" s="9">
        <v>123336</v>
      </c>
      <c r="C414" s="9" t="s">
        <v>2236</v>
      </c>
    </row>
    <row r="415" spans="1:3" x14ac:dyDescent="0.2">
      <c r="A415" s="9">
        <v>2021</v>
      </c>
      <c r="B415" s="9">
        <v>123336</v>
      </c>
      <c r="C415" s="9" t="s">
        <v>2236</v>
      </c>
    </row>
    <row r="416" spans="1:3" x14ac:dyDescent="0.2">
      <c r="A416" s="9">
        <v>2021</v>
      </c>
      <c r="B416" s="9">
        <v>1179970</v>
      </c>
      <c r="C416" s="9" t="s">
        <v>2236</v>
      </c>
    </row>
    <row r="417" spans="1:3" x14ac:dyDescent="0.2">
      <c r="A417" s="9">
        <v>2021</v>
      </c>
      <c r="B417" s="9">
        <v>1308687</v>
      </c>
      <c r="C417" s="9" t="s">
        <v>2236</v>
      </c>
    </row>
    <row r="418" spans="1:3" x14ac:dyDescent="0.2">
      <c r="A418" s="9">
        <v>2021</v>
      </c>
      <c r="B418" s="9">
        <v>123336</v>
      </c>
      <c r="C418" s="9" t="s">
        <v>2236</v>
      </c>
    </row>
    <row r="419" spans="1:3" x14ac:dyDescent="0.2">
      <c r="A419" s="9">
        <v>2021</v>
      </c>
      <c r="B419" s="9">
        <v>1179970</v>
      </c>
      <c r="C419" s="9" t="s">
        <v>2236</v>
      </c>
    </row>
    <row r="420" spans="1:3" x14ac:dyDescent="0.2">
      <c r="A420" s="9">
        <v>2021</v>
      </c>
      <c r="B420" s="9">
        <v>1179970</v>
      </c>
      <c r="C420" s="9" t="s">
        <v>2236</v>
      </c>
    </row>
    <row r="421" spans="1:3" x14ac:dyDescent="0.2">
      <c r="A421" s="9">
        <v>2021</v>
      </c>
      <c r="B421" s="9">
        <v>123336</v>
      </c>
      <c r="C421" s="9" t="s">
        <v>2236</v>
      </c>
    </row>
    <row r="422" spans="1:3" x14ac:dyDescent="0.2">
      <c r="A422" s="9">
        <v>2021</v>
      </c>
      <c r="B422" s="9">
        <v>1179970</v>
      </c>
      <c r="C422" s="9" t="s">
        <v>2236</v>
      </c>
    </row>
    <row r="423" spans="1:3" x14ac:dyDescent="0.2">
      <c r="A423" s="9">
        <v>2021</v>
      </c>
      <c r="B423" s="9">
        <v>1179970</v>
      </c>
      <c r="C423" s="9" t="s">
        <v>2236</v>
      </c>
    </row>
    <row r="424" spans="1:3" x14ac:dyDescent="0.2">
      <c r="A424" s="9">
        <v>2021</v>
      </c>
      <c r="B424" s="9">
        <v>1179970</v>
      </c>
      <c r="C424" s="9" t="s">
        <v>2236</v>
      </c>
    </row>
    <row r="425" spans="1:3" x14ac:dyDescent="0.2">
      <c r="A425" s="9">
        <v>2021</v>
      </c>
      <c r="B425" s="9">
        <v>123336</v>
      </c>
      <c r="C425" s="9" t="s">
        <v>2236</v>
      </c>
    </row>
    <row r="426" spans="1:3" x14ac:dyDescent="0.2">
      <c r="A426" s="9">
        <v>2021</v>
      </c>
      <c r="B426" s="9">
        <v>108730</v>
      </c>
      <c r="C426" s="9" t="s">
        <v>2236</v>
      </c>
    </row>
    <row r="427" spans="1:3" x14ac:dyDescent="0.2">
      <c r="A427" s="9">
        <v>2021</v>
      </c>
      <c r="B427" s="9">
        <v>123336</v>
      </c>
      <c r="C427" s="9" t="s">
        <v>2236</v>
      </c>
    </row>
    <row r="428" spans="1:3" x14ac:dyDescent="0.2">
      <c r="A428" s="9">
        <v>2021</v>
      </c>
      <c r="B428" s="9">
        <v>1308687</v>
      </c>
      <c r="C428" s="9" t="s">
        <v>2236</v>
      </c>
    </row>
    <row r="429" spans="1:3" x14ac:dyDescent="0.2">
      <c r="A429" s="9">
        <v>2021</v>
      </c>
      <c r="B429" s="9">
        <v>1179970</v>
      </c>
      <c r="C429" s="9" t="s">
        <v>2236</v>
      </c>
    </row>
    <row r="430" spans="1:3" x14ac:dyDescent="0.2">
      <c r="A430" s="9">
        <v>2021</v>
      </c>
      <c r="B430" s="9">
        <v>1179970</v>
      </c>
      <c r="C430" s="9" t="s">
        <v>2236</v>
      </c>
    </row>
    <row r="431" spans="1:3" x14ac:dyDescent="0.2">
      <c r="A431" s="9">
        <v>2021</v>
      </c>
      <c r="B431" s="9">
        <v>1179970</v>
      </c>
      <c r="C431" s="9" t="s">
        <v>2236</v>
      </c>
    </row>
    <row r="432" spans="1:3" x14ac:dyDescent="0.2">
      <c r="A432" s="9">
        <v>2021</v>
      </c>
      <c r="B432" s="9">
        <v>108730</v>
      </c>
      <c r="C432" s="9" t="s">
        <v>2236</v>
      </c>
    </row>
    <row r="433" spans="1:3" x14ac:dyDescent="0.2">
      <c r="A433" s="9">
        <v>2021</v>
      </c>
      <c r="B433" s="9">
        <v>123336</v>
      </c>
      <c r="C433" s="9" t="s">
        <v>2236</v>
      </c>
    </row>
    <row r="434" spans="1:3" x14ac:dyDescent="0.2">
      <c r="A434" s="9">
        <v>2021</v>
      </c>
      <c r="B434" s="9">
        <v>1179970</v>
      </c>
      <c r="C434" s="9" t="s">
        <v>2236</v>
      </c>
    </row>
    <row r="435" spans="1:3" x14ac:dyDescent="0.2">
      <c r="A435" s="9">
        <v>2021</v>
      </c>
      <c r="B435" s="9">
        <v>1179970</v>
      </c>
      <c r="C435" s="9" t="s">
        <v>2236</v>
      </c>
    </row>
    <row r="436" spans="1:3" x14ac:dyDescent="0.2">
      <c r="A436" s="9">
        <v>2021</v>
      </c>
      <c r="B436" s="9">
        <v>1308687</v>
      </c>
      <c r="C436" s="9" t="s">
        <v>2236</v>
      </c>
    </row>
    <row r="437" spans="1:3" x14ac:dyDescent="0.2">
      <c r="A437" s="9">
        <v>2021</v>
      </c>
      <c r="B437" s="9">
        <v>123336</v>
      </c>
      <c r="C437" s="9" t="s">
        <v>2236</v>
      </c>
    </row>
    <row r="438" spans="1:3" x14ac:dyDescent="0.2">
      <c r="A438" s="9">
        <v>2021</v>
      </c>
      <c r="B438" s="9">
        <v>108730</v>
      </c>
      <c r="C438" s="9" t="s">
        <v>2236</v>
      </c>
    </row>
    <row r="439" spans="1:3" x14ac:dyDescent="0.2">
      <c r="A439" s="9">
        <v>2021</v>
      </c>
      <c r="B439" s="9">
        <v>1179970</v>
      </c>
      <c r="C439" s="9" t="s">
        <v>2236</v>
      </c>
    </row>
    <row r="440" spans="1:3" x14ac:dyDescent="0.2">
      <c r="A440" s="9">
        <v>2021</v>
      </c>
      <c r="B440" s="9">
        <v>1127926</v>
      </c>
      <c r="C440" s="9" t="s">
        <v>2236</v>
      </c>
    </row>
    <row r="441" spans="1:3" x14ac:dyDescent="0.2">
      <c r="A441" s="9">
        <v>2021</v>
      </c>
      <c r="B441" s="9">
        <v>108730</v>
      </c>
      <c r="C441" s="9" t="s">
        <v>2236</v>
      </c>
    </row>
    <row r="442" spans="1:3" x14ac:dyDescent="0.2">
      <c r="A442" s="9">
        <v>2021</v>
      </c>
      <c r="B442" s="9">
        <v>123336</v>
      </c>
      <c r="C442" s="9" t="s">
        <v>2236</v>
      </c>
    </row>
    <row r="443" spans="1:3" x14ac:dyDescent="0.2">
      <c r="A443" s="9">
        <v>2021</v>
      </c>
      <c r="B443" s="9">
        <v>1308687</v>
      </c>
      <c r="C443" s="9" t="s">
        <v>2236</v>
      </c>
    </row>
    <row r="444" spans="1:3" x14ac:dyDescent="0.2">
      <c r="A444" s="9">
        <v>2021</v>
      </c>
      <c r="B444" s="9">
        <v>1103692</v>
      </c>
      <c r="C444" s="9" t="s">
        <v>2236</v>
      </c>
    </row>
    <row r="445" spans="1:3" x14ac:dyDescent="0.2">
      <c r="A445" s="9">
        <v>2021</v>
      </c>
      <c r="B445" s="9">
        <v>1179970</v>
      </c>
      <c r="C445" s="9" t="s">
        <v>2236</v>
      </c>
    </row>
    <row r="446" spans="1:3" x14ac:dyDescent="0.2">
      <c r="A446" s="9">
        <v>2021</v>
      </c>
      <c r="B446" s="9">
        <v>1179970</v>
      </c>
      <c r="C446" s="9" t="s">
        <v>2236</v>
      </c>
    </row>
    <row r="447" spans="1:3" x14ac:dyDescent="0.2">
      <c r="A447" s="9">
        <v>2021</v>
      </c>
      <c r="B447" s="9">
        <v>1127926</v>
      </c>
      <c r="C447" s="9" t="s">
        <v>2236</v>
      </c>
    </row>
    <row r="448" spans="1:3" x14ac:dyDescent="0.2">
      <c r="A448" s="9">
        <v>2021</v>
      </c>
      <c r="B448" s="9">
        <v>108730</v>
      </c>
      <c r="C448" s="9" t="s">
        <v>2236</v>
      </c>
    </row>
    <row r="449" spans="1:3" x14ac:dyDescent="0.2">
      <c r="A449" s="9">
        <v>2021</v>
      </c>
      <c r="B449" s="9">
        <v>1179970</v>
      </c>
      <c r="C449" s="9" t="s">
        <v>2236</v>
      </c>
    </row>
    <row r="450" spans="1:3" x14ac:dyDescent="0.2">
      <c r="A450" s="9">
        <v>2021</v>
      </c>
      <c r="B450" s="9">
        <v>1179970</v>
      </c>
      <c r="C450" s="9" t="s">
        <v>2236</v>
      </c>
    </row>
    <row r="451" spans="1:3" x14ac:dyDescent="0.2">
      <c r="A451" s="9">
        <v>2021</v>
      </c>
      <c r="B451" s="9">
        <v>1308687</v>
      </c>
      <c r="C451" s="9" t="s">
        <v>2236</v>
      </c>
    </row>
    <row r="452" spans="1:3" x14ac:dyDescent="0.2">
      <c r="A452" s="9">
        <v>2021</v>
      </c>
      <c r="B452" s="9">
        <v>1179970</v>
      </c>
      <c r="C452" s="9" t="s">
        <v>2236</v>
      </c>
    </row>
    <row r="453" spans="1:3" x14ac:dyDescent="0.2">
      <c r="A453" s="9">
        <v>2021</v>
      </c>
      <c r="B453" s="9">
        <v>1179970</v>
      </c>
      <c r="C453" s="9" t="s">
        <v>2236</v>
      </c>
    </row>
    <row r="454" spans="1:3" x14ac:dyDescent="0.2">
      <c r="A454" s="9">
        <v>2021</v>
      </c>
      <c r="B454" s="9">
        <v>108730</v>
      </c>
      <c r="C454" s="9" t="s">
        <v>2236</v>
      </c>
    </row>
    <row r="455" spans="1:3" x14ac:dyDescent="0.2">
      <c r="A455" s="9">
        <v>2021</v>
      </c>
      <c r="B455" s="9">
        <v>1127926</v>
      </c>
      <c r="C455" s="9" t="s">
        <v>2236</v>
      </c>
    </row>
    <row r="456" spans="1:3" x14ac:dyDescent="0.2">
      <c r="A456" s="9">
        <v>2021</v>
      </c>
      <c r="B456" s="9">
        <v>108730</v>
      </c>
      <c r="C456" s="9" t="s">
        <v>2236</v>
      </c>
    </row>
    <row r="457" spans="1:3" x14ac:dyDescent="0.2">
      <c r="A457" s="9">
        <v>2021</v>
      </c>
      <c r="B457" s="9">
        <v>1179970</v>
      </c>
      <c r="C457" s="9" t="s">
        <v>2236</v>
      </c>
    </row>
    <row r="458" spans="1:3" x14ac:dyDescent="0.2">
      <c r="A458" s="9">
        <v>2021</v>
      </c>
      <c r="B458" s="9">
        <v>108730</v>
      </c>
      <c r="C458" s="9" t="s">
        <v>2236</v>
      </c>
    </row>
    <row r="459" spans="1:3" x14ac:dyDescent="0.2">
      <c r="A459" s="9">
        <v>2021</v>
      </c>
      <c r="B459" s="9">
        <v>108730</v>
      </c>
      <c r="C459" s="9" t="s">
        <v>2236</v>
      </c>
    </row>
    <row r="460" spans="1:3" x14ac:dyDescent="0.2">
      <c r="A460" s="9">
        <v>2021</v>
      </c>
      <c r="B460" s="9">
        <v>108730</v>
      </c>
      <c r="C460" s="9" t="s">
        <v>2236</v>
      </c>
    </row>
    <row r="461" spans="1:3" x14ac:dyDescent="0.2">
      <c r="A461" s="9">
        <v>2021</v>
      </c>
      <c r="B461" s="9">
        <v>123336</v>
      </c>
      <c r="C461" s="9" t="s">
        <v>2239</v>
      </c>
    </row>
    <row r="462" spans="1:3" x14ac:dyDescent="0.2">
      <c r="A462" s="9">
        <v>2021</v>
      </c>
      <c r="B462" s="9">
        <v>123336</v>
      </c>
      <c r="C462" s="9" t="s">
        <v>2239</v>
      </c>
    </row>
    <row r="463" spans="1:3" x14ac:dyDescent="0.2">
      <c r="A463" s="9">
        <v>2021</v>
      </c>
      <c r="B463" s="9">
        <v>123336</v>
      </c>
      <c r="C463" s="9" t="s">
        <v>2239</v>
      </c>
    </row>
    <row r="464" spans="1:3" x14ac:dyDescent="0.2">
      <c r="A464" s="9">
        <v>2021</v>
      </c>
      <c r="B464" s="9">
        <v>123336</v>
      </c>
      <c r="C464" s="9" t="s">
        <v>2239</v>
      </c>
    </row>
    <row r="465" spans="1:3" x14ac:dyDescent="0.2">
      <c r="A465" s="9">
        <v>2021</v>
      </c>
      <c r="B465" s="9">
        <v>1179970</v>
      </c>
      <c r="C465" s="9" t="s">
        <v>2239</v>
      </c>
    </row>
    <row r="466" spans="1:3" x14ac:dyDescent="0.2">
      <c r="A466" s="9">
        <v>2021</v>
      </c>
      <c r="B466" s="9">
        <v>123336</v>
      </c>
      <c r="C466" s="9" t="s">
        <v>2239</v>
      </c>
    </row>
    <row r="467" spans="1:3" x14ac:dyDescent="0.2">
      <c r="A467" s="9">
        <v>2021</v>
      </c>
      <c r="B467" s="9">
        <v>1103909</v>
      </c>
      <c r="C467" s="9" t="s">
        <v>2239</v>
      </c>
    </row>
    <row r="468" spans="1:3" x14ac:dyDescent="0.2">
      <c r="A468" s="9">
        <v>2021</v>
      </c>
      <c r="B468" s="9">
        <v>123336</v>
      </c>
      <c r="C468" s="9" t="s">
        <v>2240</v>
      </c>
    </row>
    <row r="469" spans="1:3" x14ac:dyDescent="0.2">
      <c r="A469" s="9">
        <v>2021</v>
      </c>
      <c r="B469" s="9">
        <v>123336</v>
      </c>
      <c r="C469" s="9" t="s">
        <v>2240</v>
      </c>
    </row>
    <row r="470" spans="1:3" x14ac:dyDescent="0.2">
      <c r="A470" s="9">
        <v>2021</v>
      </c>
      <c r="B470" s="9">
        <v>123336</v>
      </c>
      <c r="C470" s="9" t="s">
        <v>2240</v>
      </c>
    </row>
    <row r="471" spans="1:3" x14ac:dyDescent="0.2">
      <c r="A471" s="9">
        <v>2021</v>
      </c>
      <c r="B471" s="9">
        <v>123336</v>
      </c>
      <c r="C471" s="9" t="s">
        <v>2240</v>
      </c>
    </row>
    <row r="472" spans="1:3" x14ac:dyDescent="0.2">
      <c r="A472" s="9">
        <v>2021</v>
      </c>
      <c r="B472" s="9">
        <v>123336</v>
      </c>
      <c r="C472" s="9" t="s">
        <v>2240</v>
      </c>
    </row>
    <row r="473" spans="1:3" x14ac:dyDescent="0.2">
      <c r="A473" s="9">
        <v>2021</v>
      </c>
      <c r="B473" s="9">
        <v>123336</v>
      </c>
      <c r="C473" s="9" t="s">
        <v>2240</v>
      </c>
    </row>
    <row r="474" spans="1:3" x14ac:dyDescent="0.2">
      <c r="A474" s="9">
        <v>2021</v>
      </c>
      <c r="B474" s="9">
        <v>123336</v>
      </c>
      <c r="C474" s="9" t="s">
        <v>2240</v>
      </c>
    </row>
    <row r="475" spans="1:3" x14ac:dyDescent="0.2">
      <c r="A475" s="9">
        <v>2021</v>
      </c>
      <c r="B475" s="9">
        <v>123336</v>
      </c>
      <c r="C475" s="9" t="s">
        <v>2240</v>
      </c>
    </row>
    <row r="476" spans="1:3" x14ac:dyDescent="0.2">
      <c r="A476" s="9">
        <v>2021</v>
      </c>
      <c r="B476" s="9">
        <v>123336</v>
      </c>
      <c r="C476" s="9" t="s">
        <v>2240</v>
      </c>
    </row>
    <row r="477" spans="1:3" x14ac:dyDescent="0.2">
      <c r="A477" s="9">
        <v>2021</v>
      </c>
      <c r="B477" s="9">
        <v>123336</v>
      </c>
      <c r="C477" s="9" t="s">
        <v>2240</v>
      </c>
    </row>
    <row r="478" spans="1:3" x14ac:dyDescent="0.2">
      <c r="A478" s="9">
        <v>2021</v>
      </c>
      <c r="B478" s="9">
        <v>123336</v>
      </c>
      <c r="C478" s="9" t="s">
        <v>2240</v>
      </c>
    </row>
    <row r="479" spans="1:3" x14ac:dyDescent="0.2">
      <c r="A479" s="9">
        <v>2021</v>
      </c>
      <c r="B479" s="9">
        <v>1179970</v>
      </c>
      <c r="C479" s="9" t="s">
        <v>2240</v>
      </c>
    </row>
    <row r="480" spans="1:3" x14ac:dyDescent="0.2">
      <c r="A480" s="9">
        <v>2021</v>
      </c>
      <c r="B480" s="9">
        <v>123336</v>
      </c>
      <c r="C480" s="9" t="s">
        <v>2240</v>
      </c>
    </row>
    <row r="481" spans="1:3" x14ac:dyDescent="0.2">
      <c r="A481" s="9">
        <v>2021</v>
      </c>
      <c r="B481" s="9">
        <v>123336</v>
      </c>
      <c r="C481" s="9" t="s">
        <v>2240</v>
      </c>
    </row>
    <row r="482" spans="1:3" x14ac:dyDescent="0.2">
      <c r="A482" s="9">
        <v>2021</v>
      </c>
      <c r="B482" s="9">
        <v>123336</v>
      </c>
      <c r="C482" s="9" t="s">
        <v>2242</v>
      </c>
    </row>
    <row r="483" spans="1:3" x14ac:dyDescent="0.2">
      <c r="A483" s="9">
        <v>2021</v>
      </c>
      <c r="B483" s="9">
        <v>123336</v>
      </c>
      <c r="C483" s="9" t="s">
        <v>2242</v>
      </c>
    </row>
    <row r="484" spans="1:3" x14ac:dyDescent="0.2">
      <c r="A484" s="9">
        <v>2021</v>
      </c>
      <c r="B484" s="9">
        <v>123336</v>
      </c>
      <c r="C484" s="9" t="s">
        <v>2242</v>
      </c>
    </row>
    <row r="485" spans="1:3" x14ac:dyDescent="0.2">
      <c r="A485" s="9">
        <v>2021</v>
      </c>
      <c r="B485" s="9">
        <v>123336</v>
      </c>
      <c r="C485" s="9" t="s">
        <v>2242</v>
      </c>
    </row>
    <row r="486" spans="1:3" x14ac:dyDescent="0.2">
      <c r="A486" s="9">
        <v>2021</v>
      </c>
      <c r="B486" s="9">
        <v>123336</v>
      </c>
      <c r="C486" s="9" t="s">
        <v>2242</v>
      </c>
    </row>
    <row r="487" spans="1:3" x14ac:dyDescent="0.2">
      <c r="A487" s="9">
        <v>2021</v>
      </c>
      <c r="B487" s="9">
        <v>123336</v>
      </c>
      <c r="C487" s="9" t="s">
        <v>2242</v>
      </c>
    </row>
    <row r="488" spans="1:3" x14ac:dyDescent="0.2">
      <c r="A488" s="9">
        <v>2021</v>
      </c>
      <c r="B488" s="9">
        <v>1179970</v>
      </c>
      <c r="C488" s="9" t="s">
        <v>2242</v>
      </c>
    </row>
    <row r="489" spans="1:3" x14ac:dyDescent="0.2">
      <c r="A489" s="9">
        <v>2021</v>
      </c>
      <c r="B489" s="9">
        <v>123336</v>
      </c>
      <c r="C489" s="9" t="s">
        <v>2242</v>
      </c>
    </row>
    <row r="490" spans="1:3" x14ac:dyDescent="0.2">
      <c r="A490" s="9">
        <v>2021</v>
      </c>
      <c r="B490" s="9">
        <v>123336</v>
      </c>
      <c r="C490" s="9" t="s">
        <v>2242</v>
      </c>
    </row>
    <row r="491" spans="1:3" x14ac:dyDescent="0.2">
      <c r="A491" s="9">
        <v>2021</v>
      </c>
      <c r="B491" s="9">
        <v>1179970</v>
      </c>
      <c r="C491" s="9" t="s">
        <v>2242</v>
      </c>
    </row>
    <row r="492" spans="1:3" x14ac:dyDescent="0.2">
      <c r="A492" s="9">
        <v>2021</v>
      </c>
      <c r="B492" s="9">
        <v>1179970</v>
      </c>
      <c r="C492" s="9" t="s">
        <v>2242</v>
      </c>
    </row>
    <row r="493" spans="1:3" x14ac:dyDescent="0.2">
      <c r="A493" s="9">
        <v>2021</v>
      </c>
      <c r="B493" s="9">
        <v>123336</v>
      </c>
      <c r="C493" s="9" t="s">
        <v>2242</v>
      </c>
    </row>
    <row r="494" spans="1:3" x14ac:dyDescent="0.2">
      <c r="A494" s="9">
        <v>2021</v>
      </c>
      <c r="B494" s="9">
        <v>123336</v>
      </c>
      <c r="C494" s="9" t="s">
        <v>2242</v>
      </c>
    </row>
    <row r="495" spans="1:3" x14ac:dyDescent="0.2">
      <c r="A495" s="9">
        <v>2021</v>
      </c>
      <c r="B495" s="9">
        <v>123336</v>
      </c>
      <c r="C495" s="9" t="s">
        <v>2242</v>
      </c>
    </row>
    <row r="496" spans="1:3" x14ac:dyDescent="0.2">
      <c r="A496" s="9">
        <v>2021</v>
      </c>
      <c r="B496" s="9">
        <v>123336</v>
      </c>
      <c r="C496" s="9" t="s">
        <v>2242</v>
      </c>
    </row>
    <row r="497" spans="1:3" x14ac:dyDescent="0.2">
      <c r="A497" s="9">
        <v>2021</v>
      </c>
      <c r="B497" s="9">
        <v>123336</v>
      </c>
      <c r="C497" s="9" t="s">
        <v>2242</v>
      </c>
    </row>
    <row r="498" spans="1:3" x14ac:dyDescent="0.2">
      <c r="A498" s="9">
        <v>2021</v>
      </c>
      <c r="B498" s="9">
        <v>123336</v>
      </c>
      <c r="C498" s="9" t="s">
        <v>2242</v>
      </c>
    </row>
    <row r="499" spans="1:3" x14ac:dyDescent="0.2">
      <c r="A499" s="9">
        <v>2021</v>
      </c>
      <c r="B499" s="9">
        <v>123336</v>
      </c>
      <c r="C499" s="9" t="s">
        <v>2242</v>
      </c>
    </row>
    <row r="500" spans="1:3" x14ac:dyDescent="0.2">
      <c r="A500" s="9">
        <v>2021</v>
      </c>
      <c r="B500" s="9">
        <v>123336</v>
      </c>
      <c r="C500" s="9" t="s">
        <v>2242</v>
      </c>
    </row>
    <row r="501" spans="1:3" x14ac:dyDescent="0.2">
      <c r="A501" s="9">
        <v>2021</v>
      </c>
      <c r="B501" s="9">
        <v>1179970</v>
      </c>
      <c r="C501" s="9" t="s">
        <v>2242</v>
      </c>
    </row>
    <row r="502" spans="1:3" x14ac:dyDescent="0.2">
      <c r="A502" s="9">
        <v>2021</v>
      </c>
      <c r="B502" s="9">
        <v>123336</v>
      </c>
      <c r="C502" s="9" t="s">
        <v>2242</v>
      </c>
    </row>
    <row r="503" spans="1:3" x14ac:dyDescent="0.2">
      <c r="A503" s="9">
        <v>2021</v>
      </c>
      <c r="B503" s="9">
        <v>1308687</v>
      </c>
      <c r="C503" s="9" t="s">
        <v>2242</v>
      </c>
    </row>
    <row r="504" spans="1:3" x14ac:dyDescent="0.2">
      <c r="A504" s="9">
        <v>2021</v>
      </c>
      <c r="B504" s="9">
        <v>123336</v>
      </c>
      <c r="C504" s="9" t="s">
        <v>2242</v>
      </c>
    </row>
    <row r="505" spans="1:3" x14ac:dyDescent="0.2">
      <c r="A505" s="9">
        <v>2021</v>
      </c>
      <c r="B505" s="9">
        <v>1179970</v>
      </c>
      <c r="C505" s="9" t="s">
        <v>2242</v>
      </c>
    </row>
    <row r="506" spans="1:3" x14ac:dyDescent="0.2">
      <c r="A506" s="9">
        <v>2021</v>
      </c>
      <c r="B506" s="9">
        <v>1179970</v>
      </c>
      <c r="C506" s="9" t="s">
        <v>2242</v>
      </c>
    </row>
    <row r="507" spans="1:3" x14ac:dyDescent="0.2">
      <c r="A507" s="9">
        <v>2021</v>
      </c>
      <c r="B507" s="9">
        <v>1308687</v>
      </c>
      <c r="C507" s="9" t="s">
        <v>2242</v>
      </c>
    </row>
    <row r="508" spans="1:3" x14ac:dyDescent="0.2">
      <c r="A508" s="9">
        <v>2021</v>
      </c>
      <c r="B508" s="9">
        <v>123336</v>
      </c>
      <c r="C508" s="9" t="s">
        <v>2242</v>
      </c>
    </row>
    <row r="509" spans="1:3" x14ac:dyDescent="0.2">
      <c r="A509" s="9">
        <v>2021</v>
      </c>
      <c r="B509" s="9">
        <v>123336</v>
      </c>
      <c r="C509" s="9" t="s">
        <v>2242</v>
      </c>
    </row>
    <row r="510" spans="1:3" x14ac:dyDescent="0.2">
      <c r="A510" s="9">
        <v>2021</v>
      </c>
      <c r="B510" s="9">
        <v>123336</v>
      </c>
      <c r="C510" s="9" t="s">
        <v>2242</v>
      </c>
    </row>
    <row r="511" spans="1:3" x14ac:dyDescent="0.2">
      <c r="A511" s="9">
        <v>2021</v>
      </c>
      <c r="B511" s="9">
        <v>1179970</v>
      </c>
      <c r="C511" s="9" t="s">
        <v>2242</v>
      </c>
    </row>
    <row r="512" spans="1:3" x14ac:dyDescent="0.2">
      <c r="A512" s="9">
        <v>2021</v>
      </c>
      <c r="B512" s="9">
        <v>123336</v>
      </c>
      <c r="C512" s="9" t="s">
        <v>2242</v>
      </c>
    </row>
    <row r="513" spans="1:3" x14ac:dyDescent="0.2">
      <c r="A513" s="9">
        <v>2021</v>
      </c>
      <c r="B513" s="9">
        <v>123336</v>
      </c>
      <c r="C513" s="9" t="s">
        <v>2242</v>
      </c>
    </row>
    <row r="514" spans="1:3" x14ac:dyDescent="0.2">
      <c r="A514" s="9">
        <v>2021</v>
      </c>
      <c r="B514" s="9">
        <v>1179970</v>
      </c>
      <c r="C514" s="9" t="s">
        <v>2242</v>
      </c>
    </row>
    <row r="515" spans="1:3" x14ac:dyDescent="0.2">
      <c r="A515" s="9">
        <v>2021</v>
      </c>
      <c r="B515" s="9">
        <v>1179970</v>
      </c>
      <c r="C515" s="9" t="s">
        <v>2242</v>
      </c>
    </row>
    <row r="516" spans="1:3" x14ac:dyDescent="0.2">
      <c r="A516" s="9">
        <v>2021</v>
      </c>
      <c r="B516" s="9">
        <v>1127927</v>
      </c>
      <c r="C516" s="9" t="s">
        <v>2242</v>
      </c>
    </row>
    <row r="517" spans="1:3" x14ac:dyDescent="0.2">
      <c r="A517" s="9">
        <v>2021</v>
      </c>
      <c r="B517" s="9">
        <v>108730</v>
      </c>
      <c r="C517" s="9" t="s">
        <v>2242</v>
      </c>
    </row>
    <row r="518" spans="1:3" x14ac:dyDescent="0.2">
      <c r="A518" s="9">
        <v>2021</v>
      </c>
      <c r="B518" s="9">
        <v>123336</v>
      </c>
      <c r="C518" s="9" t="s">
        <v>2242</v>
      </c>
    </row>
    <row r="519" spans="1:3" x14ac:dyDescent="0.2">
      <c r="A519" s="9">
        <v>2021</v>
      </c>
      <c r="B519" s="9">
        <v>1179970</v>
      </c>
      <c r="C519" s="9" t="s">
        <v>2242</v>
      </c>
    </row>
    <row r="520" spans="1:3" x14ac:dyDescent="0.2">
      <c r="A520" s="9">
        <v>2021</v>
      </c>
      <c r="B520" s="9">
        <v>123336</v>
      </c>
      <c r="C520" s="9" t="s">
        <v>2242</v>
      </c>
    </row>
    <row r="521" spans="1:3" x14ac:dyDescent="0.2">
      <c r="A521" s="9">
        <v>2021</v>
      </c>
      <c r="B521" s="9">
        <v>1179970</v>
      </c>
      <c r="C521" s="9" t="s">
        <v>2242</v>
      </c>
    </row>
    <row r="522" spans="1:3" x14ac:dyDescent="0.2">
      <c r="A522" s="9">
        <v>2021</v>
      </c>
      <c r="B522" s="9">
        <v>1179970</v>
      </c>
      <c r="C522" s="9" t="s">
        <v>2242</v>
      </c>
    </row>
    <row r="523" spans="1:3" x14ac:dyDescent="0.2">
      <c r="A523" s="9">
        <v>2021</v>
      </c>
      <c r="B523" s="9">
        <v>1179970</v>
      </c>
      <c r="C523" s="9" t="s">
        <v>2242</v>
      </c>
    </row>
    <row r="524" spans="1:3" x14ac:dyDescent="0.2">
      <c r="A524" s="9">
        <v>2021</v>
      </c>
      <c r="B524" s="9">
        <v>1308687</v>
      </c>
      <c r="C524" s="9" t="s">
        <v>2242</v>
      </c>
    </row>
    <row r="525" spans="1:3" x14ac:dyDescent="0.2">
      <c r="A525" s="9">
        <v>2021</v>
      </c>
      <c r="B525" s="9">
        <v>123336</v>
      </c>
      <c r="C525" s="9" t="s">
        <v>2242</v>
      </c>
    </row>
    <row r="526" spans="1:3" x14ac:dyDescent="0.2">
      <c r="A526" s="9">
        <v>2021</v>
      </c>
      <c r="B526" s="9">
        <v>150129</v>
      </c>
    </row>
    <row r="527" spans="1:3" x14ac:dyDescent="0.2">
      <c r="A527" s="9">
        <v>2021</v>
      </c>
      <c r="B527" s="9">
        <v>1103832</v>
      </c>
    </row>
    <row r="528" spans="1:3" x14ac:dyDescent="0.2">
      <c r="A528" s="9">
        <v>2021</v>
      </c>
      <c r="B528" s="9">
        <v>150129</v>
      </c>
    </row>
    <row r="529" spans="1:2" x14ac:dyDescent="0.2">
      <c r="A529" s="9">
        <v>2021</v>
      </c>
      <c r="B529" s="9">
        <v>1103832</v>
      </c>
    </row>
    <row r="530" spans="1:2" x14ac:dyDescent="0.2">
      <c r="A530" s="9">
        <v>2021</v>
      </c>
      <c r="B530" s="9">
        <v>1127925</v>
      </c>
    </row>
    <row r="531" spans="1:2" x14ac:dyDescent="0.2">
      <c r="A531" s="9">
        <v>2021</v>
      </c>
      <c r="B531" s="9">
        <v>1103832</v>
      </c>
    </row>
    <row r="532" spans="1:2" x14ac:dyDescent="0.2">
      <c r="A532" s="9">
        <v>2021</v>
      </c>
      <c r="B532" s="9">
        <v>123336</v>
      </c>
    </row>
    <row r="533" spans="1:2" x14ac:dyDescent="0.2">
      <c r="A533" s="9">
        <v>2021</v>
      </c>
      <c r="B533" s="9">
        <v>1270538</v>
      </c>
    </row>
    <row r="534" spans="1:2" x14ac:dyDescent="0.2">
      <c r="A534" s="9">
        <v>2021</v>
      </c>
      <c r="B534" s="9">
        <v>123336</v>
      </c>
    </row>
    <row r="535" spans="1:2" x14ac:dyDescent="0.2">
      <c r="A535" s="9">
        <v>2021</v>
      </c>
      <c r="B535" s="9">
        <v>122845</v>
      </c>
    </row>
    <row r="536" spans="1:2" x14ac:dyDescent="0.2">
      <c r="A536" s="9">
        <v>2021</v>
      </c>
      <c r="B536" s="9">
        <v>1103832</v>
      </c>
    </row>
    <row r="537" spans="1:2" x14ac:dyDescent="0.2">
      <c r="A537" s="9">
        <v>2021</v>
      </c>
      <c r="B537" s="9">
        <v>150129</v>
      </c>
    </row>
    <row r="538" spans="1:2" x14ac:dyDescent="0.2">
      <c r="A538" s="9">
        <v>2021</v>
      </c>
      <c r="B538" s="9">
        <v>1127925</v>
      </c>
    </row>
    <row r="539" spans="1:2" x14ac:dyDescent="0.2">
      <c r="A539" s="9">
        <v>2021</v>
      </c>
      <c r="B539" s="9">
        <v>1270538</v>
      </c>
    </row>
    <row r="540" spans="1:2" x14ac:dyDescent="0.2">
      <c r="A540" s="9">
        <v>2021</v>
      </c>
      <c r="B540" s="9">
        <v>122845</v>
      </c>
    </row>
    <row r="541" spans="1:2" x14ac:dyDescent="0.2">
      <c r="A541" s="9">
        <v>2021</v>
      </c>
      <c r="B541" s="9">
        <v>1127925</v>
      </c>
    </row>
    <row r="542" spans="1:2" x14ac:dyDescent="0.2">
      <c r="A542" s="9">
        <v>2021</v>
      </c>
      <c r="B542" s="9">
        <v>1103832</v>
      </c>
    </row>
    <row r="543" spans="1:2" x14ac:dyDescent="0.2">
      <c r="A543" s="9">
        <v>2021</v>
      </c>
      <c r="B543" s="9">
        <v>122845</v>
      </c>
    </row>
    <row r="544" spans="1:2" x14ac:dyDescent="0.2">
      <c r="A544" s="9">
        <v>2021</v>
      </c>
      <c r="B544" s="9">
        <v>1127927</v>
      </c>
    </row>
    <row r="545" spans="1:2" x14ac:dyDescent="0.2">
      <c r="A545" s="9">
        <v>2021</v>
      </c>
      <c r="B545" s="9">
        <v>150129</v>
      </c>
    </row>
    <row r="546" spans="1:2" x14ac:dyDescent="0.2">
      <c r="A546" s="9">
        <v>2021</v>
      </c>
      <c r="B546" s="9">
        <v>1270538</v>
      </c>
    </row>
    <row r="547" spans="1:2" x14ac:dyDescent="0.2">
      <c r="A547" s="9">
        <v>2021</v>
      </c>
      <c r="B547" s="9">
        <v>1270538</v>
      </c>
    </row>
    <row r="548" spans="1:2" x14ac:dyDescent="0.2">
      <c r="A548" s="9">
        <v>2021</v>
      </c>
      <c r="B548" s="9">
        <v>150129</v>
      </c>
    </row>
    <row r="549" spans="1:2" x14ac:dyDescent="0.2">
      <c r="A549" s="9">
        <v>2021</v>
      </c>
      <c r="B549" s="9">
        <v>122845</v>
      </c>
    </row>
    <row r="550" spans="1:2" x14ac:dyDescent="0.2">
      <c r="A550" s="9">
        <v>2021</v>
      </c>
      <c r="B550" s="9">
        <v>1270538</v>
      </c>
    </row>
    <row r="551" spans="1:2" x14ac:dyDescent="0.2">
      <c r="A551" s="9">
        <v>2021</v>
      </c>
      <c r="B551" s="9">
        <v>123336</v>
      </c>
    </row>
    <row r="552" spans="1:2" x14ac:dyDescent="0.2">
      <c r="A552" s="9">
        <v>2021</v>
      </c>
      <c r="B552" s="9">
        <v>150129</v>
      </c>
    </row>
    <row r="553" spans="1:2" x14ac:dyDescent="0.2">
      <c r="A553" s="9">
        <v>2021</v>
      </c>
      <c r="B553" s="9">
        <v>1103832</v>
      </c>
    </row>
    <row r="554" spans="1:2" x14ac:dyDescent="0.2">
      <c r="A554" s="9">
        <v>2021</v>
      </c>
      <c r="B554" s="9">
        <v>122845</v>
      </c>
    </row>
    <row r="555" spans="1:2" x14ac:dyDescent="0.2">
      <c r="A555" s="9">
        <v>2021</v>
      </c>
      <c r="B555" s="9">
        <v>1103832</v>
      </c>
    </row>
    <row r="556" spans="1:2" x14ac:dyDescent="0.2">
      <c r="A556" s="9">
        <v>2021</v>
      </c>
      <c r="B556" s="9">
        <v>122845</v>
      </c>
    </row>
    <row r="557" spans="1:2" x14ac:dyDescent="0.2">
      <c r="A557" s="9">
        <v>2021</v>
      </c>
      <c r="B557" s="9">
        <v>1127925</v>
      </c>
    </row>
    <row r="558" spans="1:2" x14ac:dyDescent="0.2">
      <c r="A558" s="9">
        <v>2021</v>
      </c>
      <c r="B558" s="9">
        <v>123336</v>
      </c>
    </row>
    <row r="559" spans="1:2" x14ac:dyDescent="0.2">
      <c r="A559" s="9">
        <v>2021</v>
      </c>
      <c r="B559" s="9">
        <v>1127925</v>
      </c>
    </row>
    <row r="560" spans="1:2" x14ac:dyDescent="0.2">
      <c r="A560" s="9">
        <v>2021</v>
      </c>
      <c r="B560" s="9">
        <v>122845</v>
      </c>
    </row>
    <row r="561" spans="1:2" x14ac:dyDescent="0.2">
      <c r="A561" s="9">
        <v>2021</v>
      </c>
      <c r="B561" s="9">
        <v>1127925</v>
      </c>
    </row>
    <row r="562" spans="1:2" x14ac:dyDescent="0.2">
      <c r="A562" s="9">
        <v>2021</v>
      </c>
      <c r="B562" s="9">
        <v>1127925</v>
      </c>
    </row>
    <row r="563" spans="1:2" x14ac:dyDescent="0.2">
      <c r="A563" s="9">
        <v>2021</v>
      </c>
      <c r="B563" s="9">
        <v>1127925</v>
      </c>
    </row>
    <row r="564" spans="1:2" x14ac:dyDescent="0.2">
      <c r="A564" s="9">
        <v>2021</v>
      </c>
      <c r="B564" s="9">
        <v>1127925</v>
      </c>
    </row>
    <row r="565" spans="1:2" x14ac:dyDescent="0.2">
      <c r="A565" s="9">
        <v>2021</v>
      </c>
      <c r="B565" s="9">
        <v>150129</v>
      </c>
    </row>
    <row r="566" spans="1:2" x14ac:dyDescent="0.2">
      <c r="A566" s="9">
        <v>2021</v>
      </c>
      <c r="B566" s="9">
        <v>122845</v>
      </c>
    </row>
    <row r="567" spans="1:2" x14ac:dyDescent="0.2">
      <c r="A567" s="9">
        <v>2021</v>
      </c>
      <c r="B567" s="9">
        <v>1103832</v>
      </c>
    </row>
    <row r="568" spans="1:2" x14ac:dyDescent="0.2">
      <c r="A568" s="9">
        <v>2021</v>
      </c>
      <c r="B568" s="9">
        <v>122845</v>
      </c>
    </row>
    <row r="569" spans="1:2" x14ac:dyDescent="0.2">
      <c r="A569" s="9">
        <v>2021</v>
      </c>
      <c r="B569" s="9">
        <v>150129</v>
      </c>
    </row>
    <row r="570" spans="1:2" x14ac:dyDescent="0.2">
      <c r="A570" s="9">
        <v>2021</v>
      </c>
      <c r="B570" s="9">
        <v>122845</v>
      </c>
    </row>
    <row r="571" spans="1:2" x14ac:dyDescent="0.2">
      <c r="A571" s="9">
        <v>2021</v>
      </c>
      <c r="B571" s="9">
        <v>1127925</v>
      </c>
    </row>
    <row r="572" spans="1:2" x14ac:dyDescent="0.2">
      <c r="A572" s="9">
        <v>2021</v>
      </c>
      <c r="B572" s="9">
        <v>1127925</v>
      </c>
    </row>
    <row r="573" spans="1:2" x14ac:dyDescent="0.2">
      <c r="A573" s="9">
        <v>2021</v>
      </c>
      <c r="B573" s="9">
        <v>122845</v>
      </c>
    </row>
    <row r="574" spans="1:2" x14ac:dyDescent="0.2">
      <c r="A574" s="9">
        <v>2021</v>
      </c>
      <c r="B574" s="9">
        <v>122845</v>
      </c>
    </row>
    <row r="575" spans="1:2" x14ac:dyDescent="0.2">
      <c r="A575" s="9">
        <v>2021</v>
      </c>
      <c r="B575" s="9">
        <v>1117076</v>
      </c>
    </row>
    <row r="576" spans="1:2" x14ac:dyDescent="0.2">
      <c r="A576" s="9">
        <v>2021</v>
      </c>
      <c r="B576" s="9">
        <v>122845</v>
      </c>
    </row>
    <row r="577" spans="1:2" x14ac:dyDescent="0.2">
      <c r="A577" s="9">
        <v>2021</v>
      </c>
      <c r="B577" s="9">
        <v>1127925</v>
      </c>
    </row>
    <row r="578" spans="1:2" x14ac:dyDescent="0.2">
      <c r="A578" s="9">
        <v>2021</v>
      </c>
      <c r="B578" s="9">
        <v>122845</v>
      </c>
    </row>
    <row r="579" spans="1:2" x14ac:dyDescent="0.2">
      <c r="A579" s="9">
        <v>2021</v>
      </c>
      <c r="B579" s="9">
        <v>122845</v>
      </c>
    </row>
    <row r="580" spans="1:2" x14ac:dyDescent="0.2">
      <c r="A580" s="9">
        <v>2021</v>
      </c>
      <c r="B580" s="9">
        <v>122845</v>
      </c>
    </row>
    <row r="581" spans="1:2" x14ac:dyDescent="0.2">
      <c r="A581" s="9">
        <v>2021</v>
      </c>
      <c r="B581" s="9">
        <v>122845</v>
      </c>
    </row>
    <row r="582" spans="1:2" x14ac:dyDescent="0.2">
      <c r="A582" s="9">
        <v>2021</v>
      </c>
      <c r="B582" s="9">
        <v>122845</v>
      </c>
    </row>
    <row r="583" spans="1:2" x14ac:dyDescent="0.2">
      <c r="A583" s="9">
        <v>2021</v>
      </c>
      <c r="B583" s="9">
        <v>1127925</v>
      </c>
    </row>
    <row r="584" spans="1:2" x14ac:dyDescent="0.2">
      <c r="A584" s="9">
        <v>2021</v>
      </c>
      <c r="B584" s="9">
        <v>1270538</v>
      </c>
    </row>
    <row r="585" spans="1:2" x14ac:dyDescent="0.2">
      <c r="A585" s="9">
        <v>2021</v>
      </c>
      <c r="B585" s="9">
        <v>122845</v>
      </c>
    </row>
    <row r="586" spans="1:2" x14ac:dyDescent="0.2">
      <c r="A586" s="9">
        <v>2021</v>
      </c>
      <c r="B586" s="9">
        <v>122845</v>
      </c>
    </row>
    <row r="587" spans="1:2" x14ac:dyDescent="0.2">
      <c r="A587" s="9">
        <v>2021</v>
      </c>
      <c r="B587" s="9">
        <v>122845</v>
      </c>
    </row>
    <row r="588" spans="1:2" x14ac:dyDescent="0.2">
      <c r="A588" s="9">
        <v>2021</v>
      </c>
      <c r="B588" s="9">
        <v>1270538</v>
      </c>
    </row>
    <row r="589" spans="1:2" x14ac:dyDescent="0.2">
      <c r="A589" s="9">
        <v>2021</v>
      </c>
      <c r="B589" s="9">
        <v>122845</v>
      </c>
    </row>
    <row r="590" spans="1:2" x14ac:dyDescent="0.2">
      <c r="A590" s="9">
        <v>2021</v>
      </c>
      <c r="B590" s="9">
        <v>122845</v>
      </c>
    </row>
    <row r="591" spans="1:2" x14ac:dyDescent="0.2">
      <c r="A591" s="9">
        <v>2021</v>
      </c>
      <c r="B591" s="9">
        <v>1127925</v>
      </c>
    </row>
    <row r="592" spans="1:2" x14ac:dyDescent="0.2">
      <c r="A592" s="9">
        <v>2021</v>
      </c>
      <c r="B592" s="9">
        <v>1127925</v>
      </c>
    </row>
    <row r="593" spans="1:2" x14ac:dyDescent="0.2">
      <c r="A593" s="9">
        <v>2021</v>
      </c>
      <c r="B593" s="9">
        <v>1127925</v>
      </c>
    </row>
    <row r="594" spans="1:2" x14ac:dyDescent="0.2">
      <c r="A594" s="9">
        <v>2021</v>
      </c>
      <c r="B594" s="9">
        <v>1270538</v>
      </c>
    </row>
    <row r="595" spans="1:2" x14ac:dyDescent="0.2">
      <c r="A595" s="9">
        <v>2021</v>
      </c>
      <c r="B595" s="9">
        <v>122845</v>
      </c>
    </row>
    <row r="596" spans="1:2" x14ac:dyDescent="0.2">
      <c r="A596" s="9">
        <v>2021</v>
      </c>
      <c r="B596" s="9">
        <v>150129</v>
      </c>
    </row>
    <row r="597" spans="1:2" x14ac:dyDescent="0.2">
      <c r="A597" s="9">
        <v>2021</v>
      </c>
      <c r="B597" s="9">
        <v>122845</v>
      </c>
    </row>
    <row r="598" spans="1:2" x14ac:dyDescent="0.2">
      <c r="A598" s="9">
        <v>2021</v>
      </c>
      <c r="B598" s="9">
        <v>1270538</v>
      </c>
    </row>
    <row r="599" spans="1:2" x14ac:dyDescent="0.2">
      <c r="A599" s="9">
        <v>2021</v>
      </c>
      <c r="B599" s="9">
        <v>122845</v>
      </c>
    </row>
    <row r="600" spans="1:2" x14ac:dyDescent="0.2">
      <c r="A600" s="9">
        <v>2021</v>
      </c>
      <c r="B600" s="9">
        <v>1127925</v>
      </c>
    </row>
    <row r="601" spans="1:2" x14ac:dyDescent="0.2">
      <c r="A601" s="9">
        <v>2021</v>
      </c>
      <c r="B601" s="9">
        <v>122845</v>
      </c>
    </row>
    <row r="602" spans="1:2" x14ac:dyDescent="0.2">
      <c r="A602" s="9">
        <v>2021</v>
      </c>
      <c r="B602" s="9">
        <v>1127925</v>
      </c>
    </row>
    <row r="603" spans="1:2" x14ac:dyDescent="0.2">
      <c r="A603" s="9">
        <v>2021</v>
      </c>
      <c r="B603" s="9">
        <v>1127925</v>
      </c>
    </row>
    <row r="604" spans="1:2" x14ac:dyDescent="0.2">
      <c r="A604" s="9">
        <v>2021</v>
      </c>
      <c r="B604" s="9">
        <v>122845</v>
      </c>
    </row>
    <row r="605" spans="1:2" x14ac:dyDescent="0.2">
      <c r="A605" s="9">
        <v>2021</v>
      </c>
      <c r="B605" s="9">
        <v>1127925</v>
      </c>
    </row>
    <row r="606" spans="1:2" x14ac:dyDescent="0.2">
      <c r="A606" s="9">
        <v>2021</v>
      </c>
      <c r="B606" s="9">
        <v>1127925</v>
      </c>
    </row>
    <row r="607" spans="1:2" x14ac:dyDescent="0.2">
      <c r="A607" s="9">
        <v>2021</v>
      </c>
      <c r="B607" s="9">
        <v>122845</v>
      </c>
    </row>
    <row r="608" spans="1:2" x14ac:dyDescent="0.2">
      <c r="A608" s="9">
        <v>2021</v>
      </c>
      <c r="B608" s="9">
        <v>1127925</v>
      </c>
    </row>
    <row r="609" spans="1:2" x14ac:dyDescent="0.2">
      <c r="A609" s="9">
        <v>2021</v>
      </c>
      <c r="B609" s="9">
        <v>122845</v>
      </c>
    </row>
    <row r="610" spans="1:2" x14ac:dyDescent="0.2">
      <c r="A610" s="9">
        <v>2021</v>
      </c>
      <c r="B610" s="9">
        <v>122845</v>
      </c>
    </row>
    <row r="611" spans="1:2" x14ac:dyDescent="0.2">
      <c r="A611" s="9">
        <v>2021</v>
      </c>
      <c r="B611" s="9">
        <v>122845</v>
      </c>
    </row>
    <row r="612" spans="1:2" x14ac:dyDescent="0.2">
      <c r="A612" s="9">
        <v>2021</v>
      </c>
      <c r="B612" s="9">
        <v>150129</v>
      </c>
    </row>
    <row r="613" spans="1:2" x14ac:dyDescent="0.2">
      <c r="A613" s="9">
        <v>2021</v>
      </c>
      <c r="B613" s="9">
        <v>1270538</v>
      </c>
    </row>
    <row r="614" spans="1:2" x14ac:dyDescent="0.2">
      <c r="A614" s="9">
        <v>2021</v>
      </c>
      <c r="B614" s="9">
        <v>1127925</v>
      </c>
    </row>
    <row r="615" spans="1:2" x14ac:dyDescent="0.2">
      <c r="A615" s="9">
        <v>2021</v>
      </c>
      <c r="B615" s="9">
        <v>150129</v>
      </c>
    </row>
    <row r="616" spans="1:2" x14ac:dyDescent="0.2">
      <c r="A616" s="9">
        <v>2021</v>
      </c>
      <c r="B616" s="9">
        <v>1127925</v>
      </c>
    </row>
    <row r="617" spans="1:2" x14ac:dyDescent="0.2">
      <c r="A617" s="9">
        <v>2021</v>
      </c>
      <c r="B617" s="9">
        <v>122845</v>
      </c>
    </row>
    <row r="618" spans="1:2" x14ac:dyDescent="0.2">
      <c r="A618" s="9">
        <v>2021</v>
      </c>
      <c r="B618" s="9">
        <v>122845</v>
      </c>
    </row>
    <row r="619" spans="1:2" x14ac:dyDescent="0.2">
      <c r="A619" s="9">
        <v>2021</v>
      </c>
      <c r="B619" s="9">
        <v>122845</v>
      </c>
    </row>
    <row r="620" spans="1:2" x14ac:dyDescent="0.2">
      <c r="A620" s="9">
        <v>2021</v>
      </c>
      <c r="B620" s="9">
        <v>122845</v>
      </c>
    </row>
    <row r="621" spans="1:2" x14ac:dyDescent="0.2">
      <c r="A621" s="9">
        <v>2021</v>
      </c>
      <c r="B621" s="9">
        <v>122845</v>
      </c>
    </row>
    <row r="622" spans="1:2" x14ac:dyDescent="0.2">
      <c r="A622" s="9">
        <v>2021</v>
      </c>
      <c r="B622" s="9">
        <v>122845</v>
      </c>
    </row>
    <row r="623" spans="1:2" x14ac:dyDescent="0.2">
      <c r="A623" s="9">
        <v>2021</v>
      </c>
      <c r="B623" s="9">
        <v>122845</v>
      </c>
    </row>
    <row r="624" spans="1:2" x14ac:dyDescent="0.2">
      <c r="A624" s="9">
        <v>2021</v>
      </c>
      <c r="B624" s="9">
        <v>122845</v>
      </c>
    </row>
    <row r="625" spans="1:2" x14ac:dyDescent="0.2">
      <c r="A625" s="9">
        <v>2021</v>
      </c>
      <c r="B625" s="9">
        <v>122845</v>
      </c>
    </row>
    <row r="626" spans="1:2" x14ac:dyDescent="0.2">
      <c r="A626" s="9">
        <v>2021</v>
      </c>
      <c r="B626" s="9">
        <v>1270538</v>
      </c>
    </row>
    <row r="627" spans="1:2" x14ac:dyDescent="0.2">
      <c r="A627" s="9">
        <v>2021</v>
      </c>
      <c r="B627" s="9">
        <v>122845</v>
      </c>
    </row>
    <row r="628" spans="1:2" x14ac:dyDescent="0.2">
      <c r="A628" s="9">
        <v>2021</v>
      </c>
      <c r="B628" s="9">
        <v>1270538</v>
      </c>
    </row>
    <row r="629" spans="1:2" x14ac:dyDescent="0.2">
      <c r="A629" s="9">
        <v>2021</v>
      </c>
      <c r="B629" s="9">
        <v>1127925</v>
      </c>
    </row>
    <row r="630" spans="1:2" x14ac:dyDescent="0.2">
      <c r="A630" s="9">
        <v>2021</v>
      </c>
      <c r="B630" s="9">
        <v>1127925</v>
      </c>
    </row>
    <row r="631" spans="1:2" x14ac:dyDescent="0.2">
      <c r="A631" s="9">
        <v>2021</v>
      </c>
      <c r="B631" s="9">
        <v>1127925</v>
      </c>
    </row>
    <row r="632" spans="1:2" x14ac:dyDescent="0.2">
      <c r="A632" s="9">
        <v>2021</v>
      </c>
      <c r="B632" s="9">
        <v>1308687</v>
      </c>
    </row>
    <row r="633" spans="1:2" x14ac:dyDescent="0.2">
      <c r="A633" s="9">
        <v>2021</v>
      </c>
      <c r="B633" s="9">
        <v>122845</v>
      </c>
    </row>
    <row r="634" spans="1:2" x14ac:dyDescent="0.2">
      <c r="A634" s="9">
        <v>2021</v>
      </c>
      <c r="B634" s="9">
        <v>122845</v>
      </c>
    </row>
    <row r="635" spans="1:2" x14ac:dyDescent="0.2">
      <c r="A635" s="9">
        <v>2021</v>
      </c>
      <c r="B635" s="9">
        <v>122845</v>
      </c>
    </row>
    <row r="636" spans="1:2" x14ac:dyDescent="0.2">
      <c r="A636" s="9">
        <v>2021</v>
      </c>
      <c r="B636" s="9">
        <v>122845</v>
      </c>
    </row>
    <row r="637" spans="1:2" x14ac:dyDescent="0.2">
      <c r="A637" s="9">
        <v>2021</v>
      </c>
      <c r="B637" s="9">
        <v>1270538</v>
      </c>
    </row>
    <row r="638" spans="1:2" x14ac:dyDescent="0.2">
      <c r="A638" s="9">
        <v>2021</v>
      </c>
      <c r="B638" s="9">
        <v>122845</v>
      </c>
    </row>
    <row r="639" spans="1:2" x14ac:dyDescent="0.2">
      <c r="A639" s="9">
        <v>2021</v>
      </c>
      <c r="B639" s="9">
        <v>1127925</v>
      </c>
    </row>
    <row r="640" spans="1:2" x14ac:dyDescent="0.2">
      <c r="A640" s="9">
        <v>2021</v>
      </c>
      <c r="B640" s="9">
        <v>122845</v>
      </c>
    </row>
    <row r="641" spans="1:2" x14ac:dyDescent="0.2">
      <c r="A641" s="9">
        <v>2021</v>
      </c>
      <c r="B641" s="9">
        <v>1270538</v>
      </c>
    </row>
    <row r="642" spans="1:2" x14ac:dyDescent="0.2">
      <c r="A642" s="9">
        <v>2021</v>
      </c>
      <c r="B642" s="9">
        <v>122845</v>
      </c>
    </row>
    <row r="643" spans="1:2" x14ac:dyDescent="0.2">
      <c r="A643" s="9">
        <v>2021</v>
      </c>
      <c r="B643" s="9">
        <v>1270538</v>
      </c>
    </row>
    <row r="644" spans="1:2" x14ac:dyDescent="0.2">
      <c r="A644" s="9">
        <v>2021</v>
      </c>
      <c r="B644" s="9">
        <v>1127925</v>
      </c>
    </row>
    <row r="645" spans="1:2" x14ac:dyDescent="0.2">
      <c r="A645" s="9">
        <v>2021</v>
      </c>
      <c r="B645" s="9">
        <v>122845</v>
      </c>
    </row>
    <row r="646" spans="1:2" x14ac:dyDescent="0.2">
      <c r="A646" s="9">
        <v>2021</v>
      </c>
      <c r="B646" s="9">
        <v>150129</v>
      </c>
    </row>
    <row r="647" spans="1:2" x14ac:dyDescent="0.2">
      <c r="A647" s="9">
        <v>2021</v>
      </c>
      <c r="B647" s="9">
        <v>1127925</v>
      </c>
    </row>
    <row r="648" spans="1:2" x14ac:dyDescent="0.2">
      <c r="A648" s="9">
        <v>2021</v>
      </c>
      <c r="B648" s="9">
        <v>1270538</v>
      </c>
    </row>
    <row r="649" spans="1:2" x14ac:dyDescent="0.2">
      <c r="A649" s="9">
        <v>2021</v>
      </c>
      <c r="B649" s="9">
        <v>1127925</v>
      </c>
    </row>
    <row r="650" spans="1:2" x14ac:dyDescent="0.2">
      <c r="A650" s="9">
        <v>2021</v>
      </c>
      <c r="B650" s="9">
        <v>122845</v>
      </c>
    </row>
    <row r="651" spans="1:2" x14ac:dyDescent="0.2">
      <c r="A651" s="9">
        <v>2021</v>
      </c>
      <c r="B651" s="9">
        <v>122845</v>
      </c>
    </row>
    <row r="652" spans="1:2" x14ac:dyDescent="0.2">
      <c r="A652" s="9">
        <v>2021</v>
      </c>
      <c r="B652" s="9">
        <v>122845</v>
      </c>
    </row>
    <row r="653" spans="1:2" x14ac:dyDescent="0.2">
      <c r="A653" s="9">
        <v>2021</v>
      </c>
      <c r="B653" s="9">
        <v>122845</v>
      </c>
    </row>
    <row r="654" spans="1:2" x14ac:dyDescent="0.2">
      <c r="A654" s="9">
        <v>2021</v>
      </c>
      <c r="B654" s="9">
        <v>122845</v>
      </c>
    </row>
    <row r="655" spans="1:2" x14ac:dyDescent="0.2">
      <c r="A655" s="9">
        <v>2021</v>
      </c>
      <c r="B655" s="9">
        <v>1270538</v>
      </c>
    </row>
    <row r="656" spans="1:2" x14ac:dyDescent="0.2">
      <c r="A656" s="9">
        <v>2021</v>
      </c>
      <c r="B656" s="9">
        <v>122845</v>
      </c>
    </row>
    <row r="657" spans="1:2" x14ac:dyDescent="0.2">
      <c r="A657" s="9">
        <v>2021</v>
      </c>
      <c r="B657" s="9">
        <v>1127925</v>
      </c>
    </row>
    <row r="658" spans="1:2" x14ac:dyDescent="0.2">
      <c r="A658" s="9">
        <v>2021</v>
      </c>
      <c r="B658" s="9">
        <v>122845</v>
      </c>
    </row>
    <row r="659" spans="1:2" x14ac:dyDescent="0.2">
      <c r="A659" s="9">
        <v>2021</v>
      </c>
      <c r="B659" s="9">
        <v>122845</v>
      </c>
    </row>
    <row r="660" spans="1:2" x14ac:dyDescent="0.2">
      <c r="A660" s="9">
        <v>2021</v>
      </c>
      <c r="B660" s="9">
        <v>122845</v>
      </c>
    </row>
    <row r="661" spans="1:2" x14ac:dyDescent="0.2">
      <c r="A661" s="9">
        <v>2021</v>
      </c>
      <c r="B661" s="9">
        <v>1127925</v>
      </c>
    </row>
    <row r="662" spans="1:2" x14ac:dyDescent="0.2">
      <c r="A662" s="9">
        <v>2021</v>
      </c>
      <c r="B662" s="9">
        <v>122845</v>
      </c>
    </row>
    <row r="663" spans="1:2" x14ac:dyDescent="0.2">
      <c r="A663" s="9">
        <v>2021</v>
      </c>
      <c r="B663" s="9">
        <v>122845</v>
      </c>
    </row>
    <row r="664" spans="1:2" x14ac:dyDescent="0.2">
      <c r="A664" s="9">
        <v>2021</v>
      </c>
      <c r="B664" s="9">
        <v>122845</v>
      </c>
    </row>
    <row r="665" spans="1:2" x14ac:dyDescent="0.2">
      <c r="A665" s="9">
        <v>2021</v>
      </c>
      <c r="B665" s="9">
        <v>1270538</v>
      </c>
    </row>
    <row r="666" spans="1:2" x14ac:dyDescent="0.2">
      <c r="A666" s="9">
        <v>2021</v>
      </c>
      <c r="B666" s="9">
        <v>122845</v>
      </c>
    </row>
    <row r="667" spans="1:2" x14ac:dyDescent="0.2">
      <c r="A667" s="9">
        <v>2021</v>
      </c>
      <c r="B667" s="9">
        <v>1127925</v>
      </c>
    </row>
    <row r="668" spans="1:2" x14ac:dyDescent="0.2">
      <c r="A668" s="9">
        <v>2021</v>
      </c>
      <c r="B668" s="9">
        <v>1127925</v>
      </c>
    </row>
    <row r="669" spans="1:2" x14ac:dyDescent="0.2">
      <c r="A669" s="9">
        <v>2021</v>
      </c>
      <c r="B669" s="9">
        <v>122845</v>
      </c>
    </row>
    <row r="670" spans="1:2" x14ac:dyDescent="0.2">
      <c r="A670" s="9">
        <v>2021</v>
      </c>
      <c r="B670" s="9">
        <v>122845</v>
      </c>
    </row>
    <row r="671" spans="1:2" x14ac:dyDescent="0.2">
      <c r="A671" s="9">
        <v>2021</v>
      </c>
      <c r="B671" s="9">
        <v>1127925</v>
      </c>
    </row>
    <row r="672" spans="1:2" x14ac:dyDescent="0.2">
      <c r="A672" s="9">
        <v>2021</v>
      </c>
      <c r="B672" s="9">
        <v>1319230</v>
      </c>
    </row>
    <row r="673" spans="1:2" x14ac:dyDescent="0.2">
      <c r="A673" s="9">
        <v>2021</v>
      </c>
      <c r="B673" s="9">
        <v>1319230</v>
      </c>
    </row>
    <row r="674" spans="1:2" x14ac:dyDescent="0.2">
      <c r="A674" s="9">
        <v>2021</v>
      </c>
      <c r="B674" s="9">
        <v>1319230</v>
      </c>
    </row>
    <row r="675" spans="1:2" x14ac:dyDescent="0.2">
      <c r="A675" s="9">
        <v>2021</v>
      </c>
      <c r="B675" s="9">
        <v>1103909</v>
      </c>
    </row>
    <row r="676" spans="1:2" x14ac:dyDescent="0.2">
      <c r="A676" s="9">
        <v>2021</v>
      </c>
      <c r="B676" s="9">
        <v>1103909</v>
      </c>
    </row>
    <row r="677" spans="1:2" x14ac:dyDescent="0.2">
      <c r="A677" s="9">
        <v>2021</v>
      </c>
      <c r="B677" s="9">
        <v>1103909</v>
      </c>
    </row>
    <row r="678" spans="1:2" x14ac:dyDescent="0.2">
      <c r="A678" s="9">
        <v>2021</v>
      </c>
      <c r="B678" s="9">
        <v>1127924</v>
      </c>
    </row>
    <row r="679" spans="1:2" x14ac:dyDescent="0.2">
      <c r="A679" s="9">
        <v>2021</v>
      </c>
      <c r="B679" s="9">
        <v>1103832</v>
      </c>
    </row>
    <row r="680" spans="1:2" x14ac:dyDescent="0.2">
      <c r="A680" s="9">
        <v>2021</v>
      </c>
      <c r="B680" s="9">
        <v>1103692</v>
      </c>
    </row>
    <row r="681" spans="1:2" x14ac:dyDescent="0.2">
      <c r="A681" s="9">
        <v>2021</v>
      </c>
      <c r="B681" s="9">
        <v>1103692</v>
      </c>
    </row>
    <row r="682" spans="1:2" x14ac:dyDescent="0.2">
      <c r="A682" s="9">
        <v>2021</v>
      </c>
      <c r="B682" s="9">
        <v>1103832</v>
      </c>
    </row>
    <row r="683" spans="1:2" x14ac:dyDescent="0.2">
      <c r="A683" s="9">
        <v>2021</v>
      </c>
      <c r="B683" s="9">
        <v>1127926</v>
      </c>
    </row>
    <row r="684" spans="1:2" x14ac:dyDescent="0.2">
      <c r="A684" s="9">
        <v>2021</v>
      </c>
      <c r="B684" s="9">
        <v>1127926</v>
      </c>
    </row>
    <row r="685" spans="1:2" x14ac:dyDescent="0.2">
      <c r="A685" s="9">
        <v>2021</v>
      </c>
      <c r="B685" s="9">
        <v>1127926</v>
      </c>
    </row>
    <row r="686" spans="1:2" x14ac:dyDescent="0.2">
      <c r="A686" s="9">
        <v>2021</v>
      </c>
      <c r="B686" s="9">
        <v>1308687</v>
      </c>
    </row>
    <row r="687" spans="1:2" x14ac:dyDescent="0.2">
      <c r="A687" s="9">
        <v>2021</v>
      </c>
      <c r="B687" s="9">
        <v>1179970</v>
      </c>
    </row>
    <row r="688" spans="1:2" x14ac:dyDescent="0.2">
      <c r="A688" s="9">
        <v>2021</v>
      </c>
      <c r="B688" s="9">
        <v>1179970</v>
      </c>
    </row>
    <row r="689" spans="1:2" x14ac:dyDescent="0.2">
      <c r="A689" s="9">
        <v>2021</v>
      </c>
      <c r="B689" s="9">
        <v>1179970</v>
      </c>
    </row>
    <row r="690" spans="1:2" x14ac:dyDescent="0.2">
      <c r="A690" s="9">
        <v>2021</v>
      </c>
      <c r="B690" s="9">
        <v>1179970</v>
      </c>
    </row>
    <row r="691" spans="1:2" x14ac:dyDescent="0.2">
      <c r="A691" s="9">
        <v>2021</v>
      </c>
      <c r="B691" s="9">
        <v>122845</v>
      </c>
    </row>
    <row r="692" spans="1:2" x14ac:dyDescent="0.2">
      <c r="A692" s="9">
        <v>2021</v>
      </c>
      <c r="B692" s="9">
        <v>122845</v>
      </c>
    </row>
    <row r="693" spans="1:2" x14ac:dyDescent="0.2">
      <c r="A693" s="9">
        <v>2021</v>
      </c>
      <c r="B693" s="9">
        <v>122845</v>
      </c>
    </row>
    <row r="694" spans="1:2" x14ac:dyDescent="0.2">
      <c r="A694" s="9">
        <v>2021</v>
      </c>
      <c r="B694" s="9">
        <v>108730</v>
      </c>
    </row>
    <row r="695" spans="1:2" x14ac:dyDescent="0.2">
      <c r="A695" s="9">
        <v>2021</v>
      </c>
      <c r="B695" s="9">
        <v>122845</v>
      </c>
    </row>
    <row r="696" spans="1:2" x14ac:dyDescent="0.2">
      <c r="A696" s="9">
        <v>2021</v>
      </c>
      <c r="B696" s="9">
        <v>122845</v>
      </c>
    </row>
    <row r="697" spans="1:2" x14ac:dyDescent="0.2">
      <c r="A697" s="9">
        <v>2021</v>
      </c>
      <c r="B697" s="9">
        <v>122845</v>
      </c>
    </row>
    <row r="698" spans="1:2" x14ac:dyDescent="0.2">
      <c r="A698" s="9">
        <v>2021</v>
      </c>
      <c r="B698" s="9">
        <v>122845</v>
      </c>
    </row>
    <row r="699" spans="1:2" x14ac:dyDescent="0.2">
      <c r="A699" s="9">
        <v>2021</v>
      </c>
      <c r="B699" s="9">
        <v>122845</v>
      </c>
    </row>
    <row r="700" spans="1:2" x14ac:dyDescent="0.2">
      <c r="A700" s="9">
        <v>2021</v>
      </c>
      <c r="B700" s="9">
        <v>122845</v>
      </c>
    </row>
    <row r="701" spans="1:2" x14ac:dyDescent="0.2">
      <c r="A701" s="9">
        <v>2021</v>
      </c>
      <c r="B701" s="9">
        <v>122845</v>
      </c>
    </row>
    <row r="702" spans="1:2" x14ac:dyDescent="0.2">
      <c r="A702" s="9">
        <v>2021</v>
      </c>
      <c r="B702" s="9">
        <v>122845</v>
      </c>
    </row>
    <row r="703" spans="1:2" x14ac:dyDescent="0.2">
      <c r="A703" s="9">
        <v>2021</v>
      </c>
      <c r="B703" s="9">
        <v>122845</v>
      </c>
    </row>
    <row r="704" spans="1:2" x14ac:dyDescent="0.2">
      <c r="A704" s="9">
        <v>2021</v>
      </c>
      <c r="B704" s="9">
        <v>122845</v>
      </c>
    </row>
    <row r="705" spans="1:2" x14ac:dyDescent="0.2">
      <c r="A705" s="9">
        <v>2021</v>
      </c>
      <c r="B705" s="9">
        <v>150129</v>
      </c>
    </row>
    <row r="706" spans="1:2" x14ac:dyDescent="0.2">
      <c r="A706" s="9">
        <v>2021</v>
      </c>
      <c r="B706" s="9">
        <v>150129</v>
      </c>
    </row>
    <row r="707" spans="1:2" x14ac:dyDescent="0.2">
      <c r="A707" s="9">
        <v>2021</v>
      </c>
      <c r="B707" s="9">
        <v>150129</v>
      </c>
    </row>
    <row r="708" spans="1:2" x14ac:dyDescent="0.2">
      <c r="A708" s="9">
        <v>2021</v>
      </c>
      <c r="B708" s="9">
        <v>150129</v>
      </c>
    </row>
    <row r="709" spans="1:2" x14ac:dyDescent="0.2">
      <c r="A709" s="9">
        <v>2021</v>
      </c>
      <c r="B709" s="9">
        <v>150129</v>
      </c>
    </row>
    <row r="710" spans="1:2" x14ac:dyDescent="0.2">
      <c r="A710" s="9">
        <v>2021</v>
      </c>
      <c r="B710" s="9">
        <v>150129</v>
      </c>
    </row>
    <row r="711" spans="1:2" x14ac:dyDescent="0.2">
      <c r="A711" s="9">
        <v>2021</v>
      </c>
      <c r="B711" s="9">
        <v>150129</v>
      </c>
    </row>
    <row r="712" spans="1:2" x14ac:dyDescent="0.2">
      <c r="A712" s="9">
        <v>2021</v>
      </c>
      <c r="B712" s="9">
        <v>150129</v>
      </c>
    </row>
    <row r="713" spans="1:2" x14ac:dyDescent="0.2">
      <c r="A713" s="9">
        <v>2021</v>
      </c>
      <c r="B713" s="9">
        <v>1270538</v>
      </c>
    </row>
    <row r="714" spans="1:2" x14ac:dyDescent="0.2">
      <c r="A714" s="9">
        <v>2021</v>
      </c>
      <c r="B714" s="9">
        <v>1103832</v>
      </c>
    </row>
    <row r="715" spans="1:2" x14ac:dyDescent="0.2">
      <c r="A715" s="9">
        <v>2021</v>
      </c>
      <c r="B715" s="9">
        <v>123336</v>
      </c>
    </row>
    <row r="716" spans="1:2" x14ac:dyDescent="0.2">
      <c r="A716" s="9">
        <v>2021</v>
      </c>
      <c r="B716" s="9">
        <v>123336</v>
      </c>
    </row>
    <row r="717" spans="1:2" x14ac:dyDescent="0.2">
      <c r="A717" s="9">
        <v>2021</v>
      </c>
      <c r="B717" s="9">
        <v>123336</v>
      </c>
    </row>
    <row r="718" spans="1:2" x14ac:dyDescent="0.2">
      <c r="A718" s="9">
        <v>2021</v>
      </c>
      <c r="B718" s="9">
        <v>123336</v>
      </c>
    </row>
    <row r="719" spans="1:2" x14ac:dyDescent="0.2">
      <c r="A719" s="9">
        <v>2021</v>
      </c>
      <c r="B719" s="9">
        <v>123336</v>
      </c>
    </row>
    <row r="720" spans="1:2" x14ac:dyDescent="0.2">
      <c r="A720" s="9">
        <v>2021</v>
      </c>
      <c r="B720" s="9">
        <v>123336</v>
      </c>
    </row>
    <row r="721" spans="1:2" x14ac:dyDescent="0.2">
      <c r="A721" s="9">
        <v>2021</v>
      </c>
      <c r="B721" s="9">
        <v>123336</v>
      </c>
    </row>
    <row r="722" spans="1:2" x14ac:dyDescent="0.2">
      <c r="A722" s="9">
        <v>2021</v>
      </c>
      <c r="B722" s="9">
        <v>123336</v>
      </c>
    </row>
    <row r="723" spans="1:2" x14ac:dyDescent="0.2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A1:C723"/>
  <sheetViews>
    <sheetView workbookViewId="0"/>
  </sheetViews>
  <sheetFormatPr defaultColWidth="12.5703125" defaultRowHeight="15" customHeight="1" x14ac:dyDescent="0.2"/>
  <sheetData>
    <row r="1" spans="1:3" x14ac:dyDescent="0.2">
      <c r="A1" s="9" t="s">
        <v>20</v>
      </c>
      <c r="B1" s="9" t="s">
        <v>74</v>
      </c>
      <c r="C1" s="9" t="s">
        <v>791</v>
      </c>
    </row>
    <row r="2" spans="1:3" x14ac:dyDescent="0.2">
      <c r="A2" s="9">
        <v>2021</v>
      </c>
      <c r="B2" s="9">
        <v>123336</v>
      </c>
      <c r="C2" s="9" t="s">
        <v>967</v>
      </c>
    </row>
    <row r="3" spans="1:3" x14ac:dyDescent="0.2">
      <c r="A3" s="9">
        <v>2021</v>
      </c>
      <c r="B3" s="9">
        <v>123336</v>
      </c>
      <c r="C3" s="9" t="s">
        <v>967</v>
      </c>
    </row>
    <row r="4" spans="1:3" x14ac:dyDescent="0.2">
      <c r="A4" s="9">
        <v>2021</v>
      </c>
      <c r="B4" s="9">
        <v>1127927</v>
      </c>
      <c r="C4" s="9" t="s">
        <v>967</v>
      </c>
    </row>
    <row r="5" spans="1:3" x14ac:dyDescent="0.2">
      <c r="A5" s="9">
        <v>2021</v>
      </c>
      <c r="B5" s="9">
        <v>1179970</v>
      </c>
      <c r="C5" s="9" t="s">
        <v>967</v>
      </c>
    </row>
    <row r="6" spans="1:3" x14ac:dyDescent="0.2">
      <c r="A6" s="9">
        <v>2021</v>
      </c>
      <c r="B6" s="9">
        <v>123336</v>
      </c>
      <c r="C6" s="9" t="s">
        <v>967</v>
      </c>
    </row>
    <row r="7" spans="1:3" x14ac:dyDescent="0.2">
      <c r="A7" s="9">
        <v>2021</v>
      </c>
      <c r="B7" s="9">
        <v>1179970</v>
      </c>
      <c r="C7" s="9" t="s">
        <v>967</v>
      </c>
    </row>
    <row r="8" spans="1:3" x14ac:dyDescent="0.2">
      <c r="A8" s="9">
        <v>2021</v>
      </c>
      <c r="B8" s="9">
        <v>123336</v>
      </c>
      <c r="C8" s="9" t="s">
        <v>967</v>
      </c>
    </row>
    <row r="9" spans="1:3" x14ac:dyDescent="0.2">
      <c r="A9" s="9">
        <v>2021</v>
      </c>
      <c r="B9" s="9">
        <v>1179970</v>
      </c>
      <c r="C9" s="9" t="s">
        <v>967</v>
      </c>
    </row>
    <row r="10" spans="1:3" x14ac:dyDescent="0.2">
      <c r="A10" s="9">
        <v>2021</v>
      </c>
      <c r="B10" s="9">
        <v>1179970</v>
      </c>
      <c r="C10" s="9" t="s">
        <v>967</v>
      </c>
    </row>
    <row r="11" spans="1:3" x14ac:dyDescent="0.2">
      <c r="A11" s="9">
        <v>2021</v>
      </c>
      <c r="B11" s="9">
        <v>1179970</v>
      </c>
      <c r="C11" s="9" t="s">
        <v>967</v>
      </c>
    </row>
    <row r="12" spans="1:3" x14ac:dyDescent="0.2">
      <c r="A12" s="9">
        <v>2021</v>
      </c>
      <c r="B12" s="9">
        <v>1127926</v>
      </c>
      <c r="C12" s="9" t="s">
        <v>967</v>
      </c>
    </row>
    <row r="13" spans="1:3" x14ac:dyDescent="0.2">
      <c r="A13" s="9">
        <v>2021</v>
      </c>
      <c r="B13" s="9">
        <v>1179970</v>
      </c>
      <c r="C13" s="9" t="s">
        <v>967</v>
      </c>
    </row>
    <row r="14" spans="1:3" x14ac:dyDescent="0.2">
      <c r="A14" s="9">
        <v>2021</v>
      </c>
      <c r="B14" s="9">
        <v>1103909</v>
      </c>
      <c r="C14" s="9" t="s">
        <v>967</v>
      </c>
    </row>
    <row r="15" spans="1:3" x14ac:dyDescent="0.2">
      <c r="A15" s="9">
        <v>2021</v>
      </c>
      <c r="B15" s="9">
        <v>1127924</v>
      </c>
      <c r="C15" s="9" t="s">
        <v>967</v>
      </c>
    </row>
    <row r="16" spans="1:3" x14ac:dyDescent="0.2">
      <c r="A16" s="9">
        <v>2021</v>
      </c>
      <c r="B16" s="9">
        <v>1117076</v>
      </c>
      <c r="C16" s="9" t="s">
        <v>967</v>
      </c>
    </row>
    <row r="17" spans="1:3" x14ac:dyDescent="0.2">
      <c r="A17" s="9">
        <v>2021</v>
      </c>
      <c r="B17" s="9">
        <v>1179970</v>
      </c>
      <c r="C17" s="9" t="s">
        <v>967</v>
      </c>
    </row>
    <row r="18" spans="1:3" x14ac:dyDescent="0.2">
      <c r="A18" s="9">
        <v>2021</v>
      </c>
      <c r="B18" s="9">
        <v>1103909</v>
      </c>
      <c r="C18" s="9" t="s">
        <v>967</v>
      </c>
    </row>
    <row r="19" spans="1:3" x14ac:dyDescent="0.2">
      <c r="A19" s="9">
        <v>2021</v>
      </c>
      <c r="B19" s="9">
        <v>1308687</v>
      </c>
      <c r="C19" s="9" t="s">
        <v>967</v>
      </c>
    </row>
    <row r="20" spans="1:3" x14ac:dyDescent="0.2">
      <c r="A20" s="9">
        <v>2021</v>
      </c>
      <c r="B20" s="9">
        <v>1179970</v>
      </c>
      <c r="C20" s="9" t="s">
        <v>967</v>
      </c>
    </row>
    <row r="21" spans="1:3" x14ac:dyDescent="0.2">
      <c r="A21" s="9">
        <v>2021</v>
      </c>
      <c r="B21" s="9">
        <v>1127926</v>
      </c>
      <c r="C21" s="9" t="s">
        <v>967</v>
      </c>
    </row>
    <row r="22" spans="1:3" x14ac:dyDescent="0.2">
      <c r="A22" s="9">
        <v>2021</v>
      </c>
      <c r="B22" s="9">
        <v>1179970</v>
      </c>
      <c r="C22" s="9" t="s">
        <v>967</v>
      </c>
    </row>
    <row r="23" spans="1:3" x14ac:dyDescent="0.2">
      <c r="A23" s="9">
        <v>2021</v>
      </c>
      <c r="B23" s="9">
        <v>1179970</v>
      </c>
      <c r="C23" s="9" t="s">
        <v>967</v>
      </c>
    </row>
    <row r="24" spans="1:3" x14ac:dyDescent="0.2">
      <c r="A24" s="9">
        <v>2021</v>
      </c>
      <c r="B24" s="9">
        <v>1127926</v>
      </c>
      <c r="C24" s="9" t="s">
        <v>967</v>
      </c>
    </row>
    <row r="25" spans="1:3" x14ac:dyDescent="0.2">
      <c r="A25" s="9">
        <v>2021</v>
      </c>
      <c r="B25" s="9">
        <v>1179970</v>
      </c>
      <c r="C25" s="9" t="s">
        <v>967</v>
      </c>
    </row>
    <row r="26" spans="1:3" x14ac:dyDescent="0.2">
      <c r="A26" s="9">
        <v>2021</v>
      </c>
      <c r="B26" s="9">
        <v>1308687</v>
      </c>
      <c r="C26" s="9" t="s">
        <v>967</v>
      </c>
    </row>
    <row r="27" spans="1:3" x14ac:dyDescent="0.2">
      <c r="A27" s="9">
        <v>2021</v>
      </c>
      <c r="B27" s="9">
        <v>1179970</v>
      </c>
      <c r="C27" s="9" t="s">
        <v>967</v>
      </c>
    </row>
    <row r="28" spans="1:3" x14ac:dyDescent="0.2">
      <c r="A28" s="9">
        <v>2021</v>
      </c>
      <c r="B28" s="9">
        <v>1179970</v>
      </c>
      <c r="C28" s="9" t="s">
        <v>967</v>
      </c>
    </row>
    <row r="29" spans="1:3" x14ac:dyDescent="0.2">
      <c r="A29" s="9">
        <v>2021</v>
      </c>
      <c r="B29" s="9">
        <v>1179970</v>
      </c>
      <c r="C29" s="9" t="s">
        <v>967</v>
      </c>
    </row>
    <row r="30" spans="1:3" x14ac:dyDescent="0.2">
      <c r="A30" s="9">
        <v>2021</v>
      </c>
      <c r="B30" s="9">
        <v>1127926</v>
      </c>
      <c r="C30" s="9" t="s">
        <v>967</v>
      </c>
    </row>
    <row r="31" spans="1:3" x14ac:dyDescent="0.2">
      <c r="A31" s="9">
        <v>2021</v>
      </c>
      <c r="B31" s="9">
        <v>1179970</v>
      </c>
      <c r="C31" s="9" t="s">
        <v>967</v>
      </c>
    </row>
    <row r="32" spans="1:3" x14ac:dyDescent="0.2">
      <c r="A32" s="9">
        <v>2021</v>
      </c>
      <c r="B32" s="9">
        <v>1308687</v>
      </c>
      <c r="C32" s="9" t="s">
        <v>967</v>
      </c>
    </row>
    <row r="33" spans="1:3" x14ac:dyDescent="0.2">
      <c r="A33" s="9">
        <v>2021</v>
      </c>
      <c r="B33" s="9">
        <v>1365444</v>
      </c>
      <c r="C33" s="9" t="s">
        <v>967</v>
      </c>
    </row>
    <row r="34" spans="1:3" x14ac:dyDescent="0.2">
      <c r="A34" s="9">
        <v>2021</v>
      </c>
      <c r="B34" s="9">
        <v>1127926</v>
      </c>
      <c r="C34" s="9" t="s">
        <v>967</v>
      </c>
    </row>
    <row r="35" spans="1:3" x14ac:dyDescent="0.2">
      <c r="A35" s="9">
        <v>2021</v>
      </c>
      <c r="B35" s="9">
        <v>1319230</v>
      </c>
      <c r="C35" s="9" t="s">
        <v>967</v>
      </c>
    </row>
    <row r="36" spans="1:3" x14ac:dyDescent="0.2">
      <c r="A36" s="9">
        <v>2021</v>
      </c>
      <c r="B36" s="9">
        <v>1179970</v>
      </c>
      <c r="C36" s="9" t="s">
        <v>967</v>
      </c>
    </row>
    <row r="37" spans="1:3" x14ac:dyDescent="0.2">
      <c r="A37" s="9">
        <v>2021</v>
      </c>
      <c r="B37" s="9">
        <v>1179970</v>
      </c>
      <c r="C37" s="9" t="s">
        <v>967</v>
      </c>
    </row>
    <row r="38" spans="1:3" x14ac:dyDescent="0.2">
      <c r="A38" s="9">
        <v>2021</v>
      </c>
      <c r="B38" s="9">
        <v>1308687</v>
      </c>
      <c r="C38" s="9" t="s">
        <v>967</v>
      </c>
    </row>
    <row r="39" spans="1:3" x14ac:dyDescent="0.2">
      <c r="A39" s="9">
        <v>2021</v>
      </c>
      <c r="B39" s="9">
        <v>1179970</v>
      </c>
      <c r="C39" s="9" t="s">
        <v>967</v>
      </c>
    </row>
    <row r="40" spans="1:3" x14ac:dyDescent="0.2">
      <c r="A40" s="9">
        <v>2021</v>
      </c>
      <c r="B40" s="9">
        <v>1117076</v>
      </c>
      <c r="C40" s="9" t="s">
        <v>967</v>
      </c>
    </row>
    <row r="41" spans="1:3" x14ac:dyDescent="0.2">
      <c r="A41" s="9">
        <v>2021</v>
      </c>
      <c r="B41" s="9">
        <v>1179970</v>
      </c>
      <c r="C41" s="9" t="s">
        <v>967</v>
      </c>
    </row>
    <row r="42" spans="1:3" x14ac:dyDescent="0.2">
      <c r="A42" s="9">
        <v>2021</v>
      </c>
      <c r="B42" s="9">
        <v>1179970</v>
      </c>
      <c r="C42" s="9" t="s">
        <v>967</v>
      </c>
    </row>
    <row r="43" spans="1:3" x14ac:dyDescent="0.2">
      <c r="A43" s="9">
        <v>2021</v>
      </c>
      <c r="B43" s="9">
        <v>1308687</v>
      </c>
      <c r="C43" s="9" t="s">
        <v>967</v>
      </c>
    </row>
    <row r="44" spans="1:3" x14ac:dyDescent="0.2">
      <c r="A44" s="9">
        <v>2021</v>
      </c>
      <c r="B44" s="9">
        <v>108730</v>
      </c>
      <c r="C44" s="9" t="s">
        <v>967</v>
      </c>
    </row>
    <row r="45" spans="1:3" x14ac:dyDescent="0.2">
      <c r="A45" s="9">
        <v>2021</v>
      </c>
      <c r="B45" s="9">
        <v>1179970</v>
      </c>
      <c r="C45" s="9" t="s">
        <v>967</v>
      </c>
    </row>
    <row r="46" spans="1:3" x14ac:dyDescent="0.2">
      <c r="A46" s="9">
        <v>2021</v>
      </c>
      <c r="B46" s="9">
        <v>1179970</v>
      </c>
      <c r="C46" s="9" t="s">
        <v>967</v>
      </c>
    </row>
    <row r="47" spans="1:3" x14ac:dyDescent="0.2">
      <c r="A47" s="9">
        <v>2021</v>
      </c>
      <c r="B47" s="9">
        <v>1179970</v>
      </c>
      <c r="C47" s="9" t="s">
        <v>967</v>
      </c>
    </row>
    <row r="48" spans="1:3" x14ac:dyDescent="0.2">
      <c r="A48" s="9">
        <v>2021</v>
      </c>
      <c r="B48" s="9">
        <v>1179970</v>
      </c>
      <c r="C48" s="9" t="s">
        <v>967</v>
      </c>
    </row>
    <row r="49" spans="1:3" x14ac:dyDescent="0.2">
      <c r="A49" s="9">
        <v>2021</v>
      </c>
      <c r="B49" s="9">
        <v>1179970</v>
      </c>
      <c r="C49" s="9" t="s">
        <v>967</v>
      </c>
    </row>
    <row r="50" spans="1:3" x14ac:dyDescent="0.2">
      <c r="A50" s="9">
        <v>2021</v>
      </c>
      <c r="B50" s="9">
        <v>1179970</v>
      </c>
      <c r="C50" s="9" t="s">
        <v>967</v>
      </c>
    </row>
    <row r="51" spans="1:3" x14ac:dyDescent="0.2">
      <c r="A51" s="9">
        <v>2021</v>
      </c>
      <c r="B51" s="9">
        <v>1127927</v>
      </c>
      <c r="C51" s="9" t="s">
        <v>967</v>
      </c>
    </row>
    <row r="52" spans="1:3" x14ac:dyDescent="0.2">
      <c r="A52" s="9">
        <v>2021</v>
      </c>
      <c r="B52" s="9">
        <v>1179970</v>
      </c>
      <c r="C52" s="9" t="s">
        <v>967</v>
      </c>
    </row>
    <row r="53" spans="1:3" x14ac:dyDescent="0.2">
      <c r="A53" s="9">
        <v>2021</v>
      </c>
      <c r="B53" s="9">
        <v>1179970</v>
      </c>
      <c r="C53" s="9" t="s">
        <v>967</v>
      </c>
    </row>
    <row r="54" spans="1:3" x14ac:dyDescent="0.2">
      <c r="A54" s="9">
        <v>2021</v>
      </c>
      <c r="B54" s="9">
        <v>1179970</v>
      </c>
      <c r="C54" s="9" t="s">
        <v>967</v>
      </c>
    </row>
    <row r="55" spans="1:3" x14ac:dyDescent="0.2">
      <c r="A55" s="9">
        <v>2021</v>
      </c>
      <c r="B55" s="9">
        <v>1179970</v>
      </c>
      <c r="C55" s="9" t="s">
        <v>967</v>
      </c>
    </row>
    <row r="56" spans="1:3" x14ac:dyDescent="0.2">
      <c r="A56" s="9">
        <v>2021</v>
      </c>
      <c r="B56" s="9">
        <v>1179970</v>
      </c>
      <c r="C56" s="9" t="s">
        <v>967</v>
      </c>
    </row>
    <row r="57" spans="1:3" x14ac:dyDescent="0.2">
      <c r="A57" s="9">
        <v>2021</v>
      </c>
      <c r="B57" s="9">
        <v>1179970</v>
      </c>
      <c r="C57" s="9" t="s">
        <v>967</v>
      </c>
    </row>
    <row r="58" spans="1:3" x14ac:dyDescent="0.2">
      <c r="A58" s="9">
        <v>2021</v>
      </c>
      <c r="B58" s="9">
        <v>1179970</v>
      </c>
      <c r="C58" s="9" t="s">
        <v>971</v>
      </c>
    </row>
    <row r="59" spans="1:3" x14ac:dyDescent="0.2">
      <c r="A59" s="9">
        <v>2021</v>
      </c>
      <c r="B59" s="9">
        <v>123336</v>
      </c>
      <c r="C59" s="9" t="s">
        <v>971</v>
      </c>
    </row>
    <row r="60" spans="1:3" x14ac:dyDescent="0.2">
      <c r="A60" s="9">
        <v>2021</v>
      </c>
      <c r="B60" s="9">
        <v>123336</v>
      </c>
      <c r="C60" s="9" t="s">
        <v>971</v>
      </c>
    </row>
    <row r="61" spans="1:3" x14ac:dyDescent="0.2">
      <c r="A61" s="9">
        <v>2021</v>
      </c>
      <c r="B61" s="9">
        <v>1365444</v>
      </c>
      <c r="C61" s="9" t="s">
        <v>971</v>
      </c>
    </row>
    <row r="62" spans="1:3" x14ac:dyDescent="0.2">
      <c r="A62" s="9">
        <v>2021</v>
      </c>
      <c r="B62" s="9">
        <v>123336</v>
      </c>
      <c r="C62" s="9" t="s">
        <v>971</v>
      </c>
    </row>
    <row r="63" spans="1:3" x14ac:dyDescent="0.2">
      <c r="A63" s="9">
        <v>2021</v>
      </c>
      <c r="B63" s="9">
        <v>1103692</v>
      </c>
      <c r="C63" s="9" t="s">
        <v>971</v>
      </c>
    </row>
    <row r="64" spans="1:3" x14ac:dyDescent="0.2">
      <c r="A64" s="9">
        <v>2021</v>
      </c>
      <c r="B64" s="9">
        <v>1179970</v>
      </c>
      <c r="C64" s="9" t="s">
        <v>971</v>
      </c>
    </row>
    <row r="65" spans="1:3" x14ac:dyDescent="0.2">
      <c r="A65" s="9">
        <v>2021</v>
      </c>
      <c r="B65" s="9">
        <v>123336</v>
      </c>
      <c r="C65" s="9" t="s">
        <v>971</v>
      </c>
    </row>
    <row r="66" spans="1:3" x14ac:dyDescent="0.2">
      <c r="A66" s="9">
        <v>2021</v>
      </c>
      <c r="B66" s="9">
        <v>123336</v>
      </c>
      <c r="C66" s="9" t="s">
        <v>971</v>
      </c>
    </row>
    <row r="67" spans="1:3" x14ac:dyDescent="0.2">
      <c r="A67" s="9">
        <v>2021</v>
      </c>
      <c r="B67" s="9">
        <v>123336</v>
      </c>
      <c r="C67" s="9" t="s">
        <v>971</v>
      </c>
    </row>
    <row r="68" spans="1:3" x14ac:dyDescent="0.2">
      <c r="A68" s="9">
        <v>2021</v>
      </c>
      <c r="B68" s="9">
        <v>1179970</v>
      </c>
      <c r="C68" s="9" t="s">
        <v>971</v>
      </c>
    </row>
    <row r="69" spans="1:3" x14ac:dyDescent="0.2">
      <c r="A69" s="9">
        <v>2021</v>
      </c>
      <c r="B69" s="9">
        <v>1103692</v>
      </c>
      <c r="C69" s="9" t="s">
        <v>971</v>
      </c>
    </row>
    <row r="70" spans="1:3" x14ac:dyDescent="0.2">
      <c r="A70" s="9">
        <v>2021</v>
      </c>
      <c r="B70" s="9">
        <v>123336</v>
      </c>
      <c r="C70" s="9" t="s">
        <v>971</v>
      </c>
    </row>
    <row r="71" spans="1:3" x14ac:dyDescent="0.2">
      <c r="A71" s="9">
        <v>2021</v>
      </c>
      <c r="B71" s="9">
        <v>1179970</v>
      </c>
      <c r="C71" s="9" t="s">
        <v>971</v>
      </c>
    </row>
    <row r="72" spans="1:3" x14ac:dyDescent="0.2">
      <c r="A72" s="9">
        <v>2021</v>
      </c>
      <c r="B72" s="9">
        <v>123336</v>
      </c>
      <c r="C72" s="9" t="s">
        <v>971</v>
      </c>
    </row>
    <row r="73" spans="1:3" x14ac:dyDescent="0.2">
      <c r="A73" s="9">
        <v>2021</v>
      </c>
      <c r="B73" s="9">
        <v>1179970</v>
      </c>
      <c r="C73" s="9" t="s">
        <v>971</v>
      </c>
    </row>
    <row r="74" spans="1:3" x14ac:dyDescent="0.2">
      <c r="A74" s="9">
        <v>2021</v>
      </c>
      <c r="B74" s="9">
        <v>1117076</v>
      </c>
      <c r="C74" s="9" t="s">
        <v>971</v>
      </c>
    </row>
    <row r="75" spans="1:3" x14ac:dyDescent="0.2">
      <c r="A75" s="9">
        <v>2021</v>
      </c>
      <c r="B75" s="9">
        <v>123336</v>
      </c>
      <c r="C75" s="9" t="s">
        <v>971</v>
      </c>
    </row>
    <row r="76" spans="1:3" x14ac:dyDescent="0.2">
      <c r="A76" s="9">
        <v>2021</v>
      </c>
      <c r="B76" s="9">
        <v>123336</v>
      </c>
      <c r="C76" s="9" t="s">
        <v>971</v>
      </c>
    </row>
    <row r="77" spans="1:3" x14ac:dyDescent="0.2">
      <c r="A77" s="9">
        <v>2021</v>
      </c>
      <c r="B77" s="9">
        <v>123336</v>
      </c>
      <c r="C77" s="9" t="s">
        <v>971</v>
      </c>
    </row>
    <row r="78" spans="1:3" x14ac:dyDescent="0.2">
      <c r="A78" s="9">
        <v>2021</v>
      </c>
      <c r="B78" s="9">
        <v>123336</v>
      </c>
      <c r="C78" s="9" t="s">
        <v>971</v>
      </c>
    </row>
    <row r="79" spans="1:3" x14ac:dyDescent="0.2">
      <c r="A79" s="9">
        <v>2021</v>
      </c>
      <c r="B79" s="9">
        <v>1127927</v>
      </c>
      <c r="C79" s="9" t="s">
        <v>971</v>
      </c>
    </row>
    <row r="80" spans="1:3" x14ac:dyDescent="0.2">
      <c r="A80" s="9">
        <v>2021</v>
      </c>
      <c r="B80" s="9">
        <v>1179970</v>
      </c>
      <c r="C80" s="9" t="s">
        <v>971</v>
      </c>
    </row>
    <row r="81" spans="1:3" x14ac:dyDescent="0.2">
      <c r="A81" s="9">
        <v>2021</v>
      </c>
      <c r="B81" s="9">
        <v>1179970</v>
      </c>
      <c r="C81" s="9" t="s">
        <v>971</v>
      </c>
    </row>
    <row r="82" spans="1:3" x14ac:dyDescent="0.2">
      <c r="A82" s="9">
        <v>2021</v>
      </c>
      <c r="B82" s="9">
        <v>1319230</v>
      </c>
      <c r="C82" s="9" t="s">
        <v>971</v>
      </c>
    </row>
    <row r="83" spans="1:3" x14ac:dyDescent="0.2">
      <c r="A83" s="9">
        <v>2021</v>
      </c>
      <c r="B83" s="9">
        <v>1179970</v>
      </c>
      <c r="C83" s="9" t="s">
        <v>971</v>
      </c>
    </row>
    <row r="84" spans="1:3" x14ac:dyDescent="0.2">
      <c r="A84" s="9">
        <v>2021</v>
      </c>
      <c r="B84" s="9">
        <v>1179970</v>
      </c>
      <c r="C84" s="9" t="s">
        <v>971</v>
      </c>
    </row>
    <row r="85" spans="1:3" x14ac:dyDescent="0.2">
      <c r="A85" s="9">
        <v>2021</v>
      </c>
      <c r="B85" s="9">
        <v>1127924</v>
      </c>
      <c r="C85" s="9" t="s">
        <v>971</v>
      </c>
    </row>
    <row r="86" spans="1:3" x14ac:dyDescent="0.2">
      <c r="A86" s="9">
        <v>2021</v>
      </c>
      <c r="B86" s="9">
        <v>1179970</v>
      </c>
      <c r="C86" s="9" t="s">
        <v>971</v>
      </c>
    </row>
    <row r="87" spans="1:3" x14ac:dyDescent="0.2">
      <c r="A87" s="9">
        <v>2021</v>
      </c>
      <c r="B87" s="9">
        <v>1127927</v>
      </c>
      <c r="C87" s="9" t="s">
        <v>971</v>
      </c>
    </row>
    <row r="88" spans="1:3" x14ac:dyDescent="0.2">
      <c r="A88" s="9">
        <v>2021</v>
      </c>
      <c r="B88" s="9">
        <v>123336</v>
      </c>
      <c r="C88" s="9" t="s">
        <v>971</v>
      </c>
    </row>
    <row r="89" spans="1:3" x14ac:dyDescent="0.2">
      <c r="A89" s="9">
        <v>2021</v>
      </c>
      <c r="B89" s="9">
        <v>1179970</v>
      </c>
      <c r="C89" s="9" t="s">
        <v>971</v>
      </c>
    </row>
    <row r="90" spans="1:3" x14ac:dyDescent="0.2">
      <c r="A90" s="9">
        <v>2021</v>
      </c>
      <c r="B90" s="9">
        <v>1179970</v>
      </c>
      <c r="C90" s="9" t="s">
        <v>971</v>
      </c>
    </row>
    <row r="91" spans="1:3" x14ac:dyDescent="0.2">
      <c r="A91" s="9">
        <v>2021</v>
      </c>
      <c r="B91" s="9">
        <v>123336</v>
      </c>
      <c r="C91" s="9" t="s">
        <v>971</v>
      </c>
    </row>
    <row r="92" spans="1:3" x14ac:dyDescent="0.2">
      <c r="A92" s="9">
        <v>2021</v>
      </c>
      <c r="B92" s="9">
        <v>123336</v>
      </c>
      <c r="C92" s="9" t="s">
        <v>971</v>
      </c>
    </row>
    <row r="93" spans="1:3" x14ac:dyDescent="0.2">
      <c r="A93" s="9">
        <v>2021</v>
      </c>
      <c r="B93" s="9">
        <v>1179970</v>
      </c>
      <c r="C93" s="9" t="s">
        <v>971</v>
      </c>
    </row>
    <row r="94" spans="1:3" x14ac:dyDescent="0.2">
      <c r="A94" s="9">
        <v>2021</v>
      </c>
      <c r="B94" s="9">
        <v>1319230</v>
      </c>
      <c r="C94" s="9" t="s">
        <v>971</v>
      </c>
    </row>
    <row r="95" spans="1:3" x14ac:dyDescent="0.2">
      <c r="A95" s="9">
        <v>2021</v>
      </c>
      <c r="B95" s="9">
        <v>1308687</v>
      </c>
      <c r="C95" s="9" t="s">
        <v>971</v>
      </c>
    </row>
    <row r="96" spans="1:3" x14ac:dyDescent="0.2">
      <c r="A96" s="9">
        <v>2021</v>
      </c>
      <c r="B96" s="9">
        <v>1308687</v>
      </c>
      <c r="C96" s="9" t="s">
        <v>971</v>
      </c>
    </row>
    <row r="97" spans="1:3" x14ac:dyDescent="0.2">
      <c r="A97" s="9">
        <v>2021</v>
      </c>
      <c r="B97" s="9">
        <v>1308687</v>
      </c>
      <c r="C97" s="9" t="s">
        <v>971</v>
      </c>
    </row>
    <row r="98" spans="1:3" x14ac:dyDescent="0.2">
      <c r="A98" s="9">
        <v>2021</v>
      </c>
      <c r="B98" s="9">
        <v>1103909</v>
      </c>
      <c r="C98" s="9" t="s">
        <v>971</v>
      </c>
    </row>
    <row r="99" spans="1:3" x14ac:dyDescent="0.2">
      <c r="A99" s="9">
        <v>2021</v>
      </c>
      <c r="B99" s="9">
        <v>1308687</v>
      </c>
      <c r="C99" s="9" t="s">
        <v>971</v>
      </c>
    </row>
    <row r="100" spans="1:3" x14ac:dyDescent="0.2">
      <c r="A100" s="9">
        <v>2021</v>
      </c>
      <c r="B100" s="9">
        <v>123336</v>
      </c>
      <c r="C100" s="9" t="s">
        <v>971</v>
      </c>
    </row>
    <row r="101" spans="1:3" x14ac:dyDescent="0.2">
      <c r="A101" s="9">
        <v>2021</v>
      </c>
      <c r="B101" s="9">
        <v>1308687</v>
      </c>
      <c r="C101" s="9" t="s">
        <v>971</v>
      </c>
    </row>
    <row r="102" spans="1:3" x14ac:dyDescent="0.2">
      <c r="A102" s="9">
        <v>2021</v>
      </c>
      <c r="B102" s="9">
        <v>1179970</v>
      </c>
      <c r="C102" s="9" t="s">
        <v>971</v>
      </c>
    </row>
    <row r="103" spans="1:3" x14ac:dyDescent="0.2">
      <c r="A103" s="9">
        <v>2021</v>
      </c>
      <c r="B103" s="9">
        <v>1103909</v>
      </c>
      <c r="C103" s="9" t="s">
        <v>971</v>
      </c>
    </row>
    <row r="104" spans="1:3" x14ac:dyDescent="0.2">
      <c r="A104" s="9">
        <v>2021</v>
      </c>
      <c r="B104" s="9">
        <v>123336</v>
      </c>
      <c r="C104" s="9" t="s">
        <v>971</v>
      </c>
    </row>
    <row r="105" spans="1:3" x14ac:dyDescent="0.2">
      <c r="A105" s="9">
        <v>2021</v>
      </c>
      <c r="B105" s="9">
        <v>1179970</v>
      </c>
      <c r="C105" s="9" t="s">
        <v>971</v>
      </c>
    </row>
    <row r="106" spans="1:3" x14ac:dyDescent="0.2">
      <c r="A106" s="9">
        <v>2021</v>
      </c>
      <c r="B106" s="9">
        <v>1308687</v>
      </c>
      <c r="C106" s="9" t="s">
        <v>971</v>
      </c>
    </row>
    <row r="107" spans="1:3" x14ac:dyDescent="0.2">
      <c r="A107" s="9">
        <v>2021</v>
      </c>
      <c r="B107" s="9">
        <v>108730</v>
      </c>
      <c r="C107" s="9" t="s">
        <v>971</v>
      </c>
    </row>
    <row r="108" spans="1:3" x14ac:dyDescent="0.2">
      <c r="A108" s="9">
        <v>2021</v>
      </c>
      <c r="B108" s="9">
        <v>1308687</v>
      </c>
      <c r="C108" s="9" t="s">
        <v>971</v>
      </c>
    </row>
    <row r="109" spans="1:3" x14ac:dyDescent="0.2">
      <c r="A109" s="9">
        <v>2021</v>
      </c>
      <c r="B109" s="9">
        <v>1127926</v>
      </c>
      <c r="C109" s="9" t="s">
        <v>971</v>
      </c>
    </row>
    <row r="110" spans="1:3" x14ac:dyDescent="0.2">
      <c r="A110" s="9">
        <v>2021</v>
      </c>
      <c r="B110" s="9">
        <v>1103692</v>
      </c>
      <c r="C110" s="9" t="s">
        <v>971</v>
      </c>
    </row>
    <row r="111" spans="1:3" x14ac:dyDescent="0.2">
      <c r="A111" s="9">
        <v>2021</v>
      </c>
      <c r="B111" s="9">
        <v>1103692</v>
      </c>
      <c r="C111" s="9" t="s">
        <v>971</v>
      </c>
    </row>
    <row r="112" spans="1:3" x14ac:dyDescent="0.2">
      <c r="A112" s="9">
        <v>2021</v>
      </c>
      <c r="B112" s="9">
        <v>123336</v>
      </c>
      <c r="C112" s="9" t="s">
        <v>971</v>
      </c>
    </row>
    <row r="113" spans="1:3" x14ac:dyDescent="0.2">
      <c r="A113" s="9">
        <v>2021</v>
      </c>
      <c r="B113" s="9">
        <v>1179970</v>
      </c>
      <c r="C113" s="9" t="s">
        <v>971</v>
      </c>
    </row>
    <row r="114" spans="1:3" x14ac:dyDescent="0.2">
      <c r="A114" s="9">
        <v>2021</v>
      </c>
      <c r="B114" s="9">
        <v>1179970</v>
      </c>
      <c r="C114" s="9" t="s">
        <v>971</v>
      </c>
    </row>
    <row r="115" spans="1:3" x14ac:dyDescent="0.2">
      <c r="A115" s="9">
        <v>2021</v>
      </c>
      <c r="B115" s="9">
        <v>1179970</v>
      </c>
      <c r="C115" s="9" t="s">
        <v>971</v>
      </c>
    </row>
    <row r="116" spans="1:3" x14ac:dyDescent="0.2">
      <c r="A116" s="9">
        <v>2021</v>
      </c>
      <c r="B116" s="9">
        <v>1179970</v>
      </c>
      <c r="C116" s="9" t="s">
        <v>971</v>
      </c>
    </row>
    <row r="117" spans="1:3" x14ac:dyDescent="0.2">
      <c r="A117" s="9">
        <v>2021</v>
      </c>
      <c r="B117" s="9">
        <v>1319230</v>
      </c>
      <c r="C117" s="9" t="s">
        <v>971</v>
      </c>
    </row>
    <row r="118" spans="1:3" x14ac:dyDescent="0.2">
      <c r="A118" s="9">
        <v>2021</v>
      </c>
      <c r="B118" s="9">
        <v>1308687</v>
      </c>
      <c r="C118" s="9" t="s">
        <v>971</v>
      </c>
    </row>
    <row r="119" spans="1:3" x14ac:dyDescent="0.2">
      <c r="A119" s="9">
        <v>2021</v>
      </c>
      <c r="B119" s="9">
        <v>108730</v>
      </c>
      <c r="C119" s="9" t="s">
        <v>971</v>
      </c>
    </row>
    <row r="120" spans="1:3" x14ac:dyDescent="0.2">
      <c r="A120" s="9">
        <v>2021</v>
      </c>
      <c r="B120" s="9">
        <v>1103692</v>
      </c>
      <c r="C120" s="9" t="s">
        <v>971</v>
      </c>
    </row>
    <row r="121" spans="1:3" x14ac:dyDescent="0.2">
      <c r="A121" s="9">
        <v>2021</v>
      </c>
      <c r="B121" s="9">
        <v>108730</v>
      </c>
      <c r="C121" s="9" t="s">
        <v>971</v>
      </c>
    </row>
    <row r="122" spans="1:3" x14ac:dyDescent="0.2">
      <c r="A122" s="9">
        <v>2021</v>
      </c>
      <c r="B122" s="9">
        <v>1308687</v>
      </c>
      <c r="C122" s="9" t="s">
        <v>971</v>
      </c>
    </row>
    <row r="123" spans="1:3" x14ac:dyDescent="0.2">
      <c r="A123" s="9">
        <v>2021</v>
      </c>
      <c r="B123" s="9">
        <v>1179970</v>
      </c>
      <c r="C123" s="9" t="s">
        <v>971</v>
      </c>
    </row>
    <row r="124" spans="1:3" x14ac:dyDescent="0.2">
      <c r="A124" s="9">
        <v>2021</v>
      </c>
      <c r="B124" s="9">
        <v>1179970</v>
      </c>
      <c r="C124" s="9" t="s">
        <v>971</v>
      </c>
    </row>
    <row r="125" spans="1:3" x14ac:dyDescent="0.2">
      <c r="A125" s="9">
        <v>2021</v>
      </c>
      <c r="B125" s="9">
        <v>1179970</v>
      </c>
      <c r="C125" s="9" t="s">
        <v>971</v>
      </c>
    </row>
    <row r="126" spans="1:3" x14ac:dyDescent="0.2">
      <c r="A126" s="9">
        <v>2021</v>
      </c>
      <c r="B126" s="9">
        <v>1127924</v>
      </c>
      <c r="C126" s="9" t="s">
        <v>971</v>
      </c>
    </row>
    <row r="127" spans="1:3" x14ac:dyDescent="0.2">
      <c r="A127" s="9">
        <v>2021</v>
      </c>
      <c r="B127" s="9">
        <v>1179970</v>
      </c>
      <c r="C127" s="9" t="s">
        <v>971</v>
      </c>
    </row>
    <row r="128" spans="1:3" x14ac:dyDescent="0.2">
      <c r="A128" s="9">
        <v>2021</v>
      </c>
      <c r="B128" s="9">
        <v>1179970</v>
      </c>
      <c r="C128" s="9" t="s">
        <v>971</v>
      </c>
    </row>
    <row r="129" spans="1:3" x14ac:dyDescent="0.2">
      <c r="A129" s="9">
        <v>2021</v>
      </c>
      <c r="B129" s="9">
        <v>1127924</v>
      </c>
      <c r="C129" s="9" t="s">
        <v>971</v>
      </c>
    </row>
    <row r="130" spans="1:3" x14ac:dyDescent="0.2">
      <c r="A130" s="9">
        <v>2021</v>
      </c>
      <c r="B130" s="9">
        <v>1127924</v>
      </c>
      <c r="C130" s="9" t="s">
        <v>971</v>
      </c>
    </row>
    <row r="131" spans="1:3" x14ac:dyDescent="0.2">
      <c r="A131" s="9">
        <v>2021</v>
      </c>
      <c r="B131" s="9">
        <v>1308687</v>
      </c>
      <c r="C131" s="9" t="s">
        <v>971</v>
      </c>
    </row>
    <row r="132" spans="1:3" x14ac:dyDescent="0.2">
      <c r="A132" s="9">
        <v>2021</v>
      </c>
      <c r="B132" s="9">
        <v>1308687</v>
      </c>
      <c r="C132" s="9" t="s">
        <v>971</v>
      </c>
    </row>
    <row r="133" spans="1:3" x14ac:dyDescent="0.2">
      <c r="A133" s="9">
        <v>2021</v>
      </c>
      <c r="B133" s="9">
        <v>1127926</v>
      </c>
      <c r="C133" s="9" t="s">
        <v>971</v>
      </c>
    </row>
    <row r="134" spans="1:3" x14ac:dyDescent="0.2">
      <c r="A134" s="9">
        <v>2021</v>
      </c>
      <c r="B134" s="9">
        <v>1179970</v>
      </c>
      <c r="C134" s="9" t="s">
        <v>971</v>
      </c>
    </row>
    <row r="135" spans="1:3" x14ac:dyDescent="0.2">
      <c r="A135" s="9">
        <v>2021</v>
      </c>
      <c r="B135" s="9">
        <v>1103692</v>
      </c>
      <c r="C135" s="9" t="s">
        <v>971</v>
      </c>
    </row>
    <row r="136" spans="1:3" x14ac:dyDescent="0.2">
      <c r="A136" s="9">
        <v>2021</v>
      </c>
      <c r="B136" s="9">
        <v>1127927</v>
      </c>
      <c r="C136" s="9" t="s">
        <v>971</v>
      </c>
    </row>
    <row r="137" spans="1:3" x14ac:dyDescent="0.2">
      <c r="A137" s="9">
        <v>2021</v>
      </c>
      <c r="B137" s="9">
        <v>1308687</v>
      </c>
      <c r="C137" s="9" t="s">
        <v>971</v>
      </c>
    </row>
    <row r="138" spans="1:3" x14ac:dyDescent="0.2">
      <c r="A138" s="9">
        <v>2021</v>
      </c>
      <c r="B138" s="9">
        <v>1127926</v>
      </c>
      <c r="C138" s="9" t="s">
        <v>971</v>
      </c>
    </row>
    <row r="139" spans="1:3" x14ac:dyDescent="0.2">
      <c r="A139" s="9">
        <v>2021</v>
      </c>
      <c r="B139" s="9">
        <v>108730</v>
      </c>
      <c r="C139" s="9" t="s">
        <v>971</v>
      </c>
    </row>
    <row r="140" spans="1:3" x14ac:dyDescent="0.2">
      <c r="A140" s="9">
        <v>2021</v>
      </c>
      <c r="B140" s="9">
        <v>1179970</v>
      </c>
      <c r="C140" s="9" t="s">
        <v>971</v>
      </c>
    </row>
    <row r="141" spans="1:3" x14ac:dyDescent="0.2">
      <c r="A141" s="9">
        <v>2021</v>
      </c>
      <c r="B141" s="9">
        <v>1319230</v>
      </c>
      <c r="C141" s="9" t="s">
        <v>971</v>
      </c>
    </row>
    <row r="142" spans="1:3" x14ac:dyDescent="0.2">
      <c r="A142" s="9">
        <v>2021</v>
      </c>
      <c r="B142" s="9">
        <v>108730</v>
      </c>
      <c r="C142" s="9" t="s">
        <v>971</v>
      </c>
    </row>
    <row r="143" spans="1:3" x14ac:dyDescent="0.2">
      <c r="A143" s="9">
        <v>2021</v>
      </c>
      <c r="B143" s="9">
        <v>1179970</v>
      </c>
      <c r="C143" s="9" t="s">
        <v>971</v>
      </c>
    </row>
    <row r="144" spans="1:3" x14ac:dyDescent="0.2">
      <c r="A144" s="9">
        <v>2021</v>
      </c>
      <c r="B144" s="9">
        <v>1179970</v>
      </c>
      <c r="C144" s="9" t="s">
        <v>971</v>
      </c>
    </row>
    <row r="145" spans="1:3" x14ac:dyDescent="0.2">
      <c r="A145" s="9">
        <v>2021</v>
      </c>
      <c r="B145" s="9">
        <v>1127926</v>
      </c>
      <c r="C145" s="9" t="s">
        <v>971</v>
      </c>
    </row>
    <row r="146" spans="1:3" x14ac:dyDescent="0.2">
      <c r="A146" s="9">
        <v>2021</v>
      </c>
      <c r="B146" s="9">
        <v>1179970</v>
      </c>
      <c r="C146" s="9" t="s">
        <v>971</v>
      </c>
    </row>
    <row r="147" spans="1:3" x14ac:dyDescent="0.2">
      <c r="A147" s="9">
        <v>2021</v>
      </c>
      <c r="B147" s="9">
        <v>1179970</v>
      </c>
      <c r="C147" s="9" t="s">
        <v>971</v>
      </c>
    </row>
    <row r="148" spans="1:3" x14ac:dyDescent="0.2">
      <c r="A148" s="9">
        <v>2021</v>
      </c>
      <c r="B148" s="9">
        <v>1127924</v>
      </c>
      <c r="C148" s="9" t="s">
        <v>971</v>
      </c>
    </row>
    <row r="149" spans="1:3" x14ac:dyDescent="0.2">
      <c r="A149" s="9">
        <v>2021</v>
      </c>
      <c r="B149" s="9">
        <v>108730</v>
      </c>
      <c r="C149" s="9" t="s">
        <v>971</v>
      </c>
    </row>
    <row r="150" spans="1:3" x14ac:dyDescent="0.2">
      <c r="A150" s="9">
        <v>2021</v>
      </c>
      <c r="B150" s="9">
        <v>1319230</v>
      </c>
      <c r="C150" s="9" t="s">
        <v>971</v>
      </c>
    </row>
    <row r="151" spans="1:3" x14ac:dyDescent="0.2">
      <c r="A151" s="9">
        <v>2021</v>
      </c>
      <c r="B151" s="9">
        <v>1308687</v>
      </c>
      <c r="C151" s="9" t="s">
        <v>971</v>
      </c>
    </row>
    <row r="152" spans="1:3" x14ac:dyDescent="0.2">
      <c r="A152" s="9">
        <v>2021</v>
      </c>
      <c r="B152" s="9">
        <v>1103692</v>
      </c>
      <c r="C152" s="9" t="s">
        <v>971</v>
      </c>
    </row>
    <row r="153" spans="1:3" x14ac:dyDescent="0.2">
      <c r="A153" s="9">
        <v>2021</v>
      </c>
      <c r="B153" s="9">
        <v>1365444</v>
      </c>
      <c r="C153" s="9" t="s">
        <v>971</v>
      </c>
    </row>
    <row r="154" spans="1:3" x14ac:dyDescent="0.2">
      <c r="A154" s="9">
        <v>2021</v>
      </c>
      <c r="B154" s="9">
        <v>108730</v>
      </c>
      <c r="C154" s="9" t="s">
        <v>971</v>
      </c>
    </row>
    <row r="155" spans="1:3" x14ac:dyDescent="0.2">
      <c r="A155" s="9">
        <v>2021</v>
      </c>
      <c r="B155" s="9">
        <v>108730</v>
      </c>
      <c r="C155" s="9" t="s">
        <v>971</v>
      </c>
    </row>
    <row r="156" spans="1:3" x14ac:dyDescent="0.2">
      <c r="A156" s="9">
        <v>2021</v>
      </c>
      <c r="B156" s="9">
        <v>108730</v>
      </c>
      <c r="C156" s="9" t="s">
        <v>971</v>
      </c>
    </row>
    <row r="157" spans="1:3" x14ac:dyDescent="0.2">
      <c r="A157" s="9">
        <v>2021</v>
      </c>
      <c r="B157" s="9">
        <v>123336</v>
      </c>
      <c r="C157" s="9" t="s">
        <v>134</v>
      </c>
    </row>
    <row r="158" spans="1:3" x14ac:dyDescent="0.2">
      <c r="A158" s="9">
        <v>2021</v>
      </c>
      <c r="B158" s="9">
        <v>123336</v>
      </c>
      <c r="C158" s="9" t="s">
        <v>134</v>
      </c>
    </row>
    <row r="159" spans="1:3" x14ac:dyDescent="0.2">
      <c r="A159" s="9">
        <v>2021</v>
      </c>
      <c r="B159" s="9">
        <v>123336</v>
      </c>
      <c r="C159" s="9" t="s">
        <v>134</v>
      </c>
    </row>
    <row r="160" spans="1:3" x14ac:dyDescent="0.2">
      <c r="A160" s="9">
        <v>2021</v>
      </c>
      <c r="B160" s="9">
        <v>123336</v>
      </c>
      <c r="C160" s="9" t="s">
        <v>134</v>
      </c>
    </row>
    <row r="161" spans="1:3" x14ac:dyDescent="0.2">
      <c r="A161" s="9">
        <v>2021</v>
      </c>
      <c r="B161" s="9">
        <v>1308687</v>
      </c>
      <c r="C161" s="9" t="s">
        <v>134</v>
      </c>
    </row>
    <row r="162" spans="1:3" x14ac:dyDescent="0.2">
      <c r="A162" s="9">
        <v>2021</v>
      </c>
      <c r="B162" s="9">
        <v>123336</v>
      </c>
      <c r="C162" s="9" t="s">
        <v>134</v>
      </c>
    </row>
    <row r="163" spans="1:3" x14ac:dyDescent="0.2">
      <c r="A163" s="9">
        <v>2021</v>
      </c>
      <c r="B163" s="9">
        <v>123336</v>
      </c>
      <c r="C163" s="9" t="s">
        <v>134</v>
      </c>
    </row>
    <row r="164" spans="1:3" x14ac:dyDescent="0.2">
      <c r="A164" s="9">
        <v>2021</v>
      </c>
      <c r="B164" s="9">
        <v>123336</v>
      </c>
      <c r="C164" s="9" t="s">
        <v>134</v>
      </c>
    </row>
    <row r="165" spans="1:3" x14ac:dyDescent="0.2">
      <c r="A165" s="9">
        <v>2021</v>
      </c>
      <c r="B165" s="9">
        <v>123336</v>
      </c>
      <c r="C165" s="9" t="s">
        <v>134</v>
      </c>
    </row>
    <row r="166" spans="1:3" x14ac:dyDescent="0.2">
      <c r="A166" s="9">
        <v>2021</v>
      </c>
      <c r="B166" s="9">
        <v>108730</v>
      </c>
      <c r="C166" s="9" t="s">
        <v>134</v>
      </c>
    </row>
    <row r="167" spans="1:3" x14ac:dyDescent="0.2">
      <c r="A167" s="9">
        <v>2021</v>
      </c>
      <c r="B167" s="9">
        <v>1179970</v>
      </c>
      <c r="C167" s="9" t="s">
        <v>134</v>
      </c>
    </row>
    <row r="168" spans="1:3" x14ac:dyDescent="0.2">
      <c r="A168" s="9">
        <v>2021</v>
      </c>
      <c r="B168" s="9">
        <v>1179970</v>
      </c>
      <c r="C168" s="9" t="s">
        <v>134</v>
      </c>
    </row>
    <row r="169" spans="1:3" x14ac:dyDescent="0.2">
      <c r="A169" s="9">
        <v>2021</v>
      </c>
      <c r="B169" s="9">
        <v>123336</v>
      </c>
      <c r="C169" s="9" t="s">
        <v>134</v>
      </c>
    </row>
    <row r="170" spans="1:3" x14ac:dyDescent="0.2">
      <c r="A170" s="9">
        <v>2021</v>
      </c>
      <c r="B170" s="9">
        <v>1103692</v>
      </c>
      <c r="C170" s="9" t="s">
        <v>134</v>
      </c>
    </row>
    <row r="171" spans="1:3" x14ac:dyDescent="0.2">
      <c r="A171" s="9">
        <v>2021</v>
      </c>
      <c r="B171" s="9">
        <v>1319230</v>
      </c>
      <c r="C171" s="9" t="s">
        <v>134</v>
      </c>
    </row>
    <row r="172" spans="1:3" x14ac:dyDescent="0.2">
      <c r="A172" s="9">
        <v>2021</v>
      </c>
      <c r="B172" s="9">
        <v>1319230</v>
      </c>
      <c r="C172" s="9" t="s">
        <v>134</v>
      </c>
    </row>
    <row r="173" spans="1:3" x14ac:dyDescent="0.2">
      <c r="A173" s="9">
        <v>2021</v>
      </c>
      <c r="B173" s="9">
        <v>123336</v>
      </c>
      <c r="C173" s="9" t="s">
        <v>134</v>
      </c>
    </row>
    <row r="174" spans="1:3" x14ac:dyDescent="0.2">
      <c r="A174" s="9">
        <v>2021</v>
      </c>
      <c r="B174" s="9">
        <v>123336</v>
      </c>
      <c r="C174" s="9" t="s">
        <v>134</v>
      </c>
    </row>
    <row r="175" spans="1:3" x14ac:dyDescent="0.2">
      <c r="A175" s="9">
        <v>2021</v>
      </c>
      <c r="B175" s="9">
        <v>1179970</v>
      </c>
      <c r="C175" s="9" t="s">
        <v>134</v>
      </c>
    </row>
    <row r="176" spans="1:3" x14ac:dyDescent="0.2">
      <c r="A176" s="9">
        <v>2021</v>
      </c>
      <c r="B176" s="9">
        <v>123336</v>
      </c>
      <c r="C176" s="9" t="s">
        <v>134</v>
      </c>
    </row>
    <row r="177" spans="1:3" x14ac:dyDescent="0.2">
      <c r="A177" s="9">
        <v>2021</v>
      </c>
      <c r="B177" s="9">
        <v>1179970</v>
      </c>
      <c r="C177" s="9" t="s">
        <v>134</v>
      </c>
    </row>
    <row r="178" spans="1:3" x14ac:dyDescent="0.2">
      <c r="A178" s="9">
        <v>2021</v>
      </c>
      <c r="B178" s="9">
        <v>123336</v>
      </c>
      <c r="C178" s="9" t="s">
        <v>134</v>
      </c>
    </row>
    <row r="179" spans="1:3" x14ac:dyDescent="0.2">
      <c r="A179" s="9">
        <v>2021</v>
      </c>
      <c r="B179" s="9">
        <v>123336</v>
      </c>
      <c r="C179" s="9" t="s">
        <v>134</v>
      </c>
    </row>
    <row r="180" spans="1:3" x14ac:dyDescent="0.2">
      <c r="A180" s="9">
        <v>2021</v>
      </c>
      <c r="B180" s="9">
        <v>1103909</v>
      </c>
      <c r="C180" s="9" t="s">
        <v>134</v>
      </c>
    </row>
    <row r="181" spans="1:3" x14ac:dyDescent="0.2">
      <c r="A181" s="9">
        <v>2021</v>
      </c>
      <c r="B181" s="9">
        <v>1127924</v>
      </c>
      <c r="C181" s="9" t="s">
        <v>134</v>
      </c>
    </row>
    <row r="182" spans="1:3" x14ac:dyDescent="0.2">
      <c r="A182" s="9">
        <v>2021</v>
      </c>
      <c r="B182" s="9">
        <v>1179970</v>
      </c>
      <c r="C182" s="9" t="s">
        <v>134</v>
      </c>
    </row>
    <row r="183" spans="1:3" x14ac:dyDescent="0.2">
      <c r="A183" s="9">
        <v>2021</v>
      </c>
      <c r="B183" s="9">
        <v>1103692</v>
      </c>
      <c r="C183" s="9" t="s">
        <v>134</v>
      </c>
    </row>
    <row r="184" spans="1:3" x14ac:dyDescent="0.2">
      <c r="A184" s="9">
        <v>2021</v>
      </c>
      <c r="B184" s="9">
        <v>123336</v>
      </c>
      <c r="C184" s="9" t="s">
        <v>134</v>
      </c>
    </row>
    <row r="185" spans="1:3" x14ac:dyDescent="0.2">
      <c r="A185" s="9">
        <v>2021</v>
      </c>
      <c r="B185" s="9">
        <v>1127927</v>
      </c>
      <c r="C185" s="9" t="s">
        <v>134</v>
      </c>
    </row>
    <row r="186" spans="1:3" x14ac:dyDescent="0.2">
      <c r="A186" s="9">
        <v>2021</v>
      </c>
      <c r="B186" s="9">
        <v>123336</v>
      </c>
      <c r="C186" s="9" t="s">
        <v>134</v>
      </c>
    </row>
    <row r="187" spans="1:3" x14ac:dyDescent="0.2">
      <c r="A187" s="9">
        <v>2021</v>
      </c>
      <c r="B187" s="9">
        <v>108730</v>
      </c>
      <c r="C187" s="9" t="s">
        <v>134</v>
      </c>
    </row>
    <row r="188" spans="1:3" x14ac:dyDescent="0.2">
      <c r="A188" s="9">
        <v>2021</v>
      </c>
      <c r="B188" s="9">
        <v>1319230</v>
      </c>
      <c r="C188" s="9" t="s">
        <v>134</v>
      </c>
    </row>
    <row r="189" spans="1:3" x14ac:dyDescent="0.2">
      <c r="A189" s="9">
        <v>2021</v>
      </c>
      <c r="B189" s="9">
        <v>1179970</v>
      </c>
      <c r="C189" s="9" t="s">
        <v>134</v>
      </c>
    </row>
    <row r="190" spans="1:3" x14ac:dyDescent="0.2">
      <c r="A190" s="9">
        <v>2021</v>
      </c>
      <c r="B190" s="9">
        <v>1308687</v>
      </c>
      <c r="C190" s="9" t="s">
        <v>134</v>
      </c>
    </row>
    <row r="191" spans="1:3" x14ac:dyDescent="0.2">
      <c r="A191" s="9">
        <v>2021</v>
      </c>
      <c r="B191" s="9">
        <v>1127924</v>
      </c>
      <c r="C191" s="9" t="s">
        <v>134</v>
      </c>
    </row>
    <row r="192" spans="1:3" x14ac:dyDescent="0.2">
      <c r="A192" s="9">
        <v>2021</v>
      </c>
      <c r="B192" s="9">
        <v>1103692</v>
      </c>
      <c r="C192" s="9" t="s">
        <v>134</v>
      </c>
    </row>
    <row r="193" spans="1:3" x14ac:dyDescent="0.2">
      <c r="A193" s="9">
        <v>2021</v>
      </c>
      <c r="B193" s="9">
        <v>1127927</v>
      </c>
      <c r="C193" s="9" t="s">
        <v>134</v>
      </c>
    </row>
    <row r="194" spans="1:3" x14ac:dyDescent="0.2">
      <c r="A194" s="9">
        <v>2021</v>
      </c>
      <c r="B194" s="9">
        <v>1179970</v>
      </c>
      <c r="C194" s="9" t="s">
        <v>134</v>
      </c>
    </row>
    <row r="195" spans="1:3" x14ac:dyDescent="0.2">
      <c r="A195" s="9">
        <v>2021</v>
      </c>
      <c r="B195" s="9">
        <v>1365444</v>
      </c>
      <c r="C195" s="9" t="s">
        <v>134</v>
      </c>
    </row>
    <row r="196" spans="1:3" x14ac:dyDescent="0.2">
      <c r="A196" s="9">
        <v>2021</v>
      </c>
      <c r="B196" s="9">
        <v>1365444</v>
      </c>
      <c r="C196" s="9" t="s">
        <v>134</v>
      </c>
    </row>
    <row r="197" spans="1:3" x14ac:dyDescent="0.2">
      <c r="A197" s="9">
        <v>2021</v>
      </c>
      <c r="B197" s="9">
        <v>1179970</v>
      </c>
      <c r="C197" s="9" t="s">
        <v>134</v>
      </c>
    </row>
    <row r="198" spans="1:3" x14ac:dyDescent="0.2">
      <c r="A198" s="9">
        <v>2021</v>
      </c>
      <c r="B198" s="9">
        <v>123336</v>
      </c>
      <c r="C198" s="9" t="s">
        <v>134</v>
      </c>
    </row>
    <row r="199" spans="1:3" x14ac:dyDescent="0.2">
      <c r="A199" s="9">
        <v>2021</v>
      </c>
      <c r="B199" s="9">
        <v>1127926</v>
      </c>
      <c r="C199" s="9" t="s">
        <v>134</v>
      </c>
    </row>
    <row r="200" spans="1:3" x14ac:dyDescent="0.2">
      <c r="A200" s="9">
        <v>2021</v>
      </c>
      <c r="B200" s="9">
        <v>1103692</v>
      </c>
      <c r="C200" s="9" t="s">
        <v>134</v>
      </c>
    </row>
    <row r="201" spans="1:3" x14ac:dyDescent="0.2">
      <c r="A201" s="9">
        <v>2021</v>
      </c>
      <c r="B201" s="9">
        <v>123336</v>
      </c>
      <c r="C201" s="9" t="s">
        <v>134</v>
      </c>
    </row>
    <row r="202" spans="1:3" x14ac:dyDescent="0.2">
      <c r="A202" s="9">
        <v>2021</v>
      </c>
      <c r="B202" s="9">
        <v>1308687</v>
      </c>
      <c r="C202" s="9" t="s">
        <v>134</v>
      </c>
    </row>
    <row r="203" spans="1:3" x14ac:dyDescent="0.2">
      <c r="A203" s="9">
        <v>2021</v>
      </c>
      <c r="B203" s="9">
        <v>1308687</v>
      </c>
      <c r="C203" s="9" t="s">
        <v>134</v>
      </c>
    </row>
    <row r="204" spans="1:3" x14ac:dyDescent="0.2">
      <c r="A204" s="9">
        <v>2021</v>
      </c>
      <c r="B204" s="9">
        <v>1103909</v>
      </c>
      <c r="C204" s="9" t="s">
        <v>134</v>
      </c>
    </row>
    <row r="205" spans="1:3" x14ac:dyDescent="0.2">
      <c r="A205" s="9">
        <v>2021</v>
      </c>
      <c r="B205" s="9">
        <v>1308687</v>
      </c>
      <c r="C205" s="9" t="s">
        <v>134</v>
      </c>
    </row>
    <row r="206" spans="1:3" x14ac:dyDescent="0.2">
      <c r="A206" s="9">
        <v>2021</v>
      </c>
      <c r="B206" s="9">
        <v>1127924</v>
      </c>
      <c r="C206" s="9" t="s">
        <v>134</v>
      </c>
    </row>
    <row r="207" spans="1:3" x14ac:dyDescent="0.2">
      <c r="A207" s="9">
        <v>2021</v>
      </c>
      <c r="B207" s="9">
        <v>1127926</v>
      </c>
      <c r="C207" s="9" t="s">
        <v>134</v>
      </c>
    </row>
    <row r="208" spans="1:3" x14ac:dyDescent="0.2">
      <c r="A208" s="9">
        <v>2021</v>
      </c>
      <c r="B208" s="9">
        <v>108730</v>
      </c>
      <c r="C208" s="9" t="s">
        <v>134</v>
      </c>
    </row>
    <row r="209" spans="1:3" x14ac:dyDescent="0.2">
      <c r="A209" s="9">
        <v>2021</v>
      </c>
      <c r="B209" s="9">
        <v>1127926</v>
      </c>
      <c r="C209" s="9" t="s">
        <v>134</v>
      </c>
    </row>
    <row r="210" spans="1:3" x14ac:dyDescent="0.2">
      <c r="A210" s="9">
        <v>2021</v>
      </c>
      <c r="B210" s="9">
        <v>1308687</v>
      </c>
      <c r="C210" s="9" t="s">
        <v>134</v>
      </c>
    </row>
    <row r="211" spans="1:3" x14ac:dyDescent="0.2">
      <c r="A211" s="9">
        <v>2021</v>
      </c>
      <c r="B211" s="9">
        <v>1365444</v>
      </c>
      <c r="C211" s="9" t="s">
        <v>134</v>
      </c>
    </row>
    <row r="212" spans="1:3" x14ac:dyDescent="0.2">
      <c r="A212" s="9">
        <v>2021</v>
      </c>
      <c r="B212" s="9">
        <v>1179970</v>
      </c>
      <c r="C212" s="9" t="s">
        <v>134</v>
      </c>
    </row>
    <row r="213" spans="1:3" x14ac:dyDescent="0.2">
      <c r="A213" s="9">
        <v>2021</v>
      </c>
      <c r="B213" s="9">
        <v>1179970</v>
      </c>
      <c r="C213" s="9" t="s">
        <v>134</v>
      </c>
    </row>
    <row r="214" spans="1:3" x14ac:dyDescent="0.2">
      <c r="A214" s="9">
        <v>2021</v>
      </c>
      <c r="B214" s="9">
        <v>108730</v>
      </c>
      <c r="C214" s="9" t="s">
        <v>134</v>
      </c>
    </row>
    <row r="215" spans="1:3" x14ac:dyDescent="0.2">
      <c r="A215" s="9">
        <v>2021</v>
      </c>
      <c r="B215" s="9">
        <v>1127926</v>
      </c>
      <c r="C215" s="9" t="s">
        <v>134</v>
      </c>
    </row>
    <row r="216" spans="1:3" x14ac:dyDescent="0.2">
      <c r="A216" s="9">
        <v>2021</v>
      </c>
      <c r="B216" s="9">
        <v>108730</v>
      </c>
      <c r="C216" s="9" t="s">
        <v>134</v>
      </c>
    </row>
    <row r="217" spans="1:3" x14ac:dyDescent="0.2">
      <c r="A217" s="9">
        <v>2021</v>
      </c>
      <c r="B217" s="9">
        <v>108730</v>
      </c>
      <c r="C217" s="9" t="s">
        <v>134</v>
      </c>
    </row>
    <row r="218" spans="1:3" x14ac:dyDescent="0.2">
      <c r="A218" s="9">
        <v>2021</v>
      </c>
      <c r="B218" s="9">
        <v>1127926</v>
      </c>
      <c r="C218" s="9" t="s">
        <v>134</v>
      </c>
    </row>
    <row r="219" spans="1:3" x14ac:dyDescent="0.2">
      <c r="A219" s="9">
        <v>2021</v>
      </c>
      <c r="B219" s="9">
        <v>1103909</v>
      </c>
      <c r="C219" s="9" t="s">
        <v>134</v>
      </c>
    </row>
    <row r="220" spans="1:3" x14ac:dyDescent="0.2">
      <c r="A220" s="9">
        <v>2021</v>
      </c>
      <c r="B220" s="9">
        <v>1127924</v>
      </c>
      <c r="C220" s="9" t="s">
        <v>134</v>
      </c>
    </row>
    <row r="221" spans="1:3" x14ac:dyDescent="0.2">
      <c r="A221" s="9">
        <v>2021</v>
      </c>
      <c r="B221" s="9">
        <v>1365444</v>
      </c>
      <c r="C221" s="9" t="s">
        <v>134</v>
      </c>
    </row>
    <row r="222" spans="1:3" x14ac:dyDescent="0.2">
      <c r="A222" s="9">
        <v>2021</v>
      </c>
      <c r="B222" s="9">
        <v>1179970</v>
      </c>
      <c r="C222" s="9" t="s">
        <v>134</v>
      </c>
    </row>
    <row r="223" spans="1:3" x14ac:dyDescent="0.2">
      <c r="A223" s="9">
        <v>2021</v>
      </c>
      <c r="B223" s="9">
        <v>123336</v>
      </c>
      <c r="C223" s="9" t="s">
        <v>134</v>
      </c>
    </row>
    <row r="224" spans="1:3" x14ac:dyDescent="0.2">
      <c r="A224" s="9">
        <v>2021</v>
      </c>
      <c r="B224" s="9">
        <v>123336</v>
      </c>
      <c r="C224" s="9" t="s">
        <v>134</v>
      </c>
    </row>
    <row r="225" spans="1:3" x14ac:dyDescent="0.2">
      <c r="A225" s="9">
        <v>2021</v>
      </c>
      <c r="B225" s="9">
        <v>123336</v>
      </c>
      <c r="C225" s="9" t="s">
        <v>134</v>
      </c>
    </row>
    <row r="226" spans="1:3" x14ac:dyDescent="0.2">
      <c r="A226" s="9">
        <v>2021</v>
      </c>
      <c r="B226" s="9">
        <v>1127924</v>
      </c>
      <c r="C226" s="9" t="s">
        <v>966</v>
      </c>
    </row>
    <row r="227" spans="1:3" x14ac:dyDescent="0.2">
      <c r="A227" s="9">
        <v>2021</v>
      </c>
      <c r="B227" s="9">
        <v>123336</v>
      </c>
      <c r="C227" s="9" t="s">
        <v>966</v>
      </c>
    </row>
    <row r="228" spans="1:3" x14ac:dyDescent="0.2">
      <c r="A228" s="9">
        <v>2021</v>
      </c>
      <c r="B228" s="9">
        <v>1308687</v>
      </c>
      <c r="C228" s="9" t="s">
        <v>966</v>
      </c>
    </row>
    <row r="229" spans="1:3" x14ac:dyDescent="0.2">
      <c r="A229" s="9">
        <v>2021</v>
      </c>
      <c r="B229" s="9">
        <v>1319230</v>
      </c>
      <c r="C229" s="9" t="s">
        <v>966</v>
      </c>
    </row>
    <row r="230" spans="1:3" x14ac:dyDescent="0.2">
      <c r="A230" s="9">
        <v>2021</v>
      </c>
      <c r="B230" s="9">
        <v>1319230</v>
      </c>
      <c r="C230" s="9" t="s">
        <v>966</v>
      </c>
    </row>
    <row r="231" spans="1:3" x14ac:dyDescent="0.2">
      <c r="A231" s="9">
        <v>2021</v>
      </c>
      <c r="B231" s="9">
        <v>108730</v>
      </c>
      <c r="C231" s="9" t="s">
        <v>966</v>
      </c>
    </row>
    <row r="232" spans="1:3" x14ac:dyDescent="0.2">
      <c r="A232" s="9">
        <v>2021</v>
      </c>
      <c r="B232" s="9">
        <v>1179970</v>
      </c>
      <c r="C232" s="9" t="s">
        <v>966</v>
      </c>
    </row>
    <row r="233" spans="1:3" x14ac:dyDescent="0.2">
      <c r="A233" s="9">
        <v>2021</v>
      </c>
      <c r="B233" s="9">
        <v>123336</v>
      </c>
      <c r="C233" s="9" t="s">
        <v>966</v>
      </c>
    </row>
    <row r="234" spans="1:3" x14ac:dyDescent="0.2">
      <c r="A234" s="9">
        <v>2021</v>
      </c>
      <c r="B234" s="9">
        <v>123336</v>
      </c>
      <c r="C234" s="9" t="s">
        <v>966</v>
      </c>
    </row>
    <row r="235" spans="1:3" x14ac:dyDescent="0.2">
      <c r="A235" s="9">
        <v>2021</v>
      </c>
      <c r="B235" s="9">
        <v>123336</v>
      </c>
      <c r="C235" s="9" t="s">
        <v>966</v>
      </c>
    </row>
    <row r="236" spans="1:3" x14ac:dyDescent="0.2">
      <c r="A236" s="9">
        <v>2021</v>
      </c>
      <c r="B236" s="9">
        <v>123336</v>
      </c>
      <c r="C236" s="9" t="s">
        <v>966</v>
      </c>
    </row>
    <row r="237" spans="1:3" x14ac:dyDescent="0.2">
      <c r="A237" s="9">
        <v>2021</v>
      </c>
      <c r="B237" s="9">
        <v>1127927</v>
      </c>
      <c r="C237" s="9" t="s">
        <v>966</v>
      </c>
    </row>
    <row r="238" spans="1:3" x14ac:dyDescent="0.2">
      <c r="A238" s="9">
        <v>2021</v>
      </c>
      <c r="B238" s="9">
        <v>123336</v>
      </c>
      <c r="C238" s="9" t="s">
        <v>966</v>
      </c>
    </row>
    <row r="239" spans="1:3" x14ac:dyDescent="0.2">
      <c r="A239" s="9">
        <v>2021</v>
      </c>
      <c r="B239" s="9">
        <v>108730</v>
      </c>
      <c r="C239" s="9" t="s">
        <v>966</v>
      </c>
    </row>
    <row r="240" spans="1:3" x14ac:dyDescent="0.2">
      <c r="A240" s="9">
        <v>2021</v>
      </c>
      <c r="B240" s="9">
        <v>123336</v>
      </c>
      <c r="C240" s="9" t="s">
        <v>966</v>
      </c>
    </row>
    <row r="241" spans="1:3" x14ac:dyDescent="0.2">
      <c r="A241" s="9">
        <v>2021</v>
      </c>
      <c r="B241" s="9">
        <v>1179970</v>
      </c>
      <c r="C241" s="9" t="s">
        <v>966</v>
      </c>
    </row>
    <row r="242" spans="1:3" x14ac:dyDescent="0.2">
      <c r="A242" s="9">
        <v>2021</v>
      </c>
      <c r="B242" s="9">
        <v>123336</v>
      </c>
      <c r="C242" s="9" t="s">
        <v>966</v>
      </c>
    </row>
    <row r="243" spans="1:3" x14ac:dyDescent="0.2">
      <c r="A243" s="9">
        <v>2021</v>
      </c>
      <c r="B243" s="9">
        <v>1179970</v>
      </c>
      <c r="C243" s="9" t="s">
        <v>966</v>
      </c>
    </row>
    <row r="244" spans="1:3" x14ac:dyDescent="0.2">
      <c r="A244" s="9">
        <v>2021</v>
      </c>
      <c r="B244" s="9">
        <v>1117076</v>
      </c>
      <c r="C244" s="9" t="s">
        <v>966</v>
      </c>
    </row>
    <row r="245" spans="1:3" x14ac:dyDescent="0.2">
      <c r="A245" s="9">
        <v>2021</v>
      </c>
      <c r="B245" s="9">
        <v>1308687</v>
      </c>
      <c r="C245" s="9" t="s">
        <v>966</v>
      </c>
    </row>
    <row r="246" spans="1:3" x14ac:dyDescent="0.2">
      <c r="A246" s="9">
        <v>2021</v>
      </c>
      <c r="B246" s="9">
        <v>123336</v>
      </c>
      <c r="C246" s="9" t="s">
        <v>966</v>
      </c>
    </row>
    <row r="247" spans="1:3" x14ac:dyDescent="0.2">
      <c r="A247" s="9">
        <v>2021</v>
      </c>
      <c r="B247" s="9">
        <v>1127924</v>
      </c>
      <c r="C247" s="9" t="s">
        <v>966</v>
      </c>
    </row>
    <row r="248" spans="1:3" x14ac:dyDescent="0.2">
      <c r="A248" s="9">
        <v>2021</v>
      </c>
      <c r="B248" s="9">
        <v>1308687</v>
      </c>
      <c r="C248" s="9" t="s">
        <v>966</v>
      </c>
    </row>
    <row r="249" spans="1:3" x14ac:dyDescent="0.2">
      <c r="A249" s="9">
        <v>2021</v>
      </c>
      <c r="B249" s="9">
        <v>1319230</v>
      </c>
      <c r="C249" s="9" t="s">
        <v>966</v>
      </c>
    </row>
    <row r="250" spans="1:3" x14ac:dyDescent="0.2">
      <c r="A250" s="9">
        <v>2021</v>
      </c>
      <c r="B250" s="9">
        <v>1179970</v>
      </c>
      <c r="C250" s="9" t="s">
        <v>966</v>
      </c>
    </row>
    <row r="251" spans="1:3" x14ac:dyDescent="0.2">
      <c r="A251" s="9">
        <v>2021</v>
      </c>
      <c r="B251" s="9">
        <v>1179970</v>
      </c>
      <c r="C251" s="9" t="s">
        <v>966</v>
      </c>
    </row>
    <row r="252" spans="1:3" x14ac:dyDescent="0.2">
      <c r="A252" s="9">
        <v>2021</v>
      </c>
      <c r="B252" s="9">
        <v>123336</v>
      </c>
      <c r="C252" s="9" t="s">
        <v>966</v>
      </c>
    </row>
    <row r="253" spans="1:3" x14ac:dyDescent="0.2">
      <c r="A253" s="9">
        <v>2021</v>
      </c>
      <c r="B253" s="9">
        <v>1179970</v>
      </c>
      <c r="C253" s="9" t="s">
        <v>966</v>
      </c>
    </row>
    <row r="254" spans="1:3" x14ac:dyDescent="0.2">
      <c r="A254" s="9">
        <v>2021</v>
      </c>
      <c r="B254" s="9">
        <v>123336</v>
      </c>
      <c r="C254" s="9" t="s">
        <v>966</v>
      </c>
    </row>
    <row r="255" spans="1:3" x14ac:dyDescent="0.2">
      <c r="A255" s="9">
        <v>2021</v>
      </c>
      <c r="B255" s="9">
        <v>1127924</v>
      </c>
      <c r="C255" s="9" t="s">
        <v>966</v>
      </c>
    </row>
    <row r="256" spans="1:3" x14ac:dyDescent="0.2">
      <c r="A256" s="9">
        <v>2021</v>
      </c>
      <c r="B256" s="9">
        <v>123336</v>
      </c>
      <c r="C256" s="9" t="s">
        <v>966</v>
      </c>
    </row>
    <row r="257" spans="1:3" x14ac:dyDescent="0.2">
      <c r="A257" s="9">
        <v>2021</v>
      </c>
      <c r="B257" s="9">
        <v>1127927</v>
      </c>
      <c r="C257" s="9" t="s">
        <v>966</v>
      </c>
    </row>
    <row r="258" spans="1:3" x14ac:dyDescent="0.2">
      <c r="A258" s="9">
        <v>2021</v>
      </c>
      <c r="B258" s="9">
        <v>1117076</v>
      </c>
      <c r="C258" s="9" t="s">
        <v>966</v>
      </c>
    </row>
    <row r="259" spans="1:3" x14ac:dyDescent="0.2">
      <c r="A259" s="9">
        <v>2021</v>
      </c>
      <c r="B259" s="9">
        <v>1308687</v>
      </c>
      <c r="C259" s="9" t="s">
        <v>966</v>
      </c>
    </row>
    <row r="260" spans="1:3" x14ac:dyDescent="0.2">
      <c r="A260" s="9">
        <v>2021</v>
      </c>
      <c r="B260" s="9">
        <v>1308687</v>
      </c>
      <c r="C260" s="9" t="s">
        <v>966</v>
      </c>
    </row>
    <row r="261" spans="1:3" x14ac:dyDescent="0.2">
      <c r="A261" s="9">
        <v>2021</v>
      </c>
      <c r="B261" s="9">
        <v>1103692</v>
      </c>
      <c r="C261" s="9" t="s">
        <v>966</v>
      </c>
    </row>
    <row r="262" spans="1:3" x14ac:dyDescent="0.2">
      <c r="A262" s="9">
        <v>2021</v>
      </c>
      <c r="B262" s="9">
        <v>1127927</v>
      </c>
      <c r="C262" s="9" t="s">
        <v>966</v>
      </c>
    </row>
    <row r="263" spans="1:3" x14ac:dyDescent="0.2">
      <c r="A263" s="9">
        <v>2021</v>
      </c>
      <c r="B263" s="9">
        <v>123336</v>
      </c>
      <c r="C263" s="9" t="s">
        <v>966</v>
      </c>
    </row>
    <row r="264" spans="1:3" x14ac:dyDescent="0.2">
      <c r="A264" s="9">
        <v>2021</v>
      </c>
      <c r="B264" s="9">
        <v>123336</v>
      </c>
      <c r="C264" s="9" t="s">
        <v>966</v>
      </c>
    </row>
    <row r="265" spans="1:3" x14ac:dyDescent="0.2">
      <c r="A265" s="9">
        <v>2021</v>
      </c>
      <c r="B265" s="9">
        <v>1117076</v>
      </c>
      <c r="C265" s="9" t="s">
        <v>966</v>
      </c>
    </row>
    <row r="266" spans="1:3" x14ac:dyDescent="0.2">
      <c r="A266" s="9">
        <v>2021</v>
      </c>
      <c r="B266" s="9">
        <v>1127926</v>
      </c>
      <c r="C266" s="9" t="s">
        <v>966</v>
      </c>
    </row>
    <row r="267" spans="1:3" x14ac:dyDescent="0.2">
      <c r="A267" s="9">
        <v>2021</v>
      </c>
      <c r="B267" s="9">
        <v>1308687</v>
      </c>
      <c r="C267" s="9" t="s">
        <v>966</v>
      </c>
    </row>
    <row r="268" spans="1:3" x14ac:dyDescent="0.2">
      <c r="A268" s="9">
        <v>2021</v>
      </c>
      <c r="B268" s="9">
        <v>123336</v>
      </c>
      <c r="C268" s="9" t="s">
        <v>966</v>
      </c>
    </row>
    <row r="269" spans="1:3" x14ac:dyDescent="0.2">
      <c r="A269" s="9">
        <v>2021</v>
      </c>
      <c r="B269" s="9">
        <v>1117076</v>
      </c>
      <c r="C269" s="9" t="s">
        <v>966</v>
      </c>
    </row>
    <row r="270" spans="1:3" x14ac:dyDescent="0.2">
      <c r="A270" s="9">
        <v>2021</v>
      </c>
      <c r="B270" s="9">
        <v>123336</v>
      </c>
      <c r="C270" s="9" t="s">
        <v>966</v>
      </c>
    </row>
    <row r="271" spans="1:3" x14ac:dyDescent="0.2">
      <c r="A271" s="9">
        <v>2021</v>
      </c>
      <c r="B271" s="9">
        <v>1179970</v>
      </c>
      <c r="C271" s="9" t="s">
        <v>966</v>
      </c>
    </row>
    <row r="272" spans="1:3" x14ac:dyDescent="0.2">
      <c r="A272" s="9">
        <v>2021</v>
      </c>
      <c r="B272" s="9">
        <v>1179970</v>
      </c>
      <c r="C272" s="9" t="s">
        <v>966</v>
      </c>
    </row>
    <row r="273" spans="1:3" x14ac:dyDescent="0.2">
      <c r="A273" s="9">
        <v>2021</v>
      </c>
      <c r="B273" s="9">
        <v>1308687</v>
      </c>
      <c r="C273" s="9" t="s">
        <v>966</v>
      </c>
    </row>
    <row r="274" spans="1:3" x14ac:dyDescent="0.2">
      <c r="A274" s="9">
        <v>2021</v>
      </c>
      <c r="B274" s="9">
        <v>1308687</v>
      </c>
      <c r="C274" s="9" t="s">
        <v>966</v>
      </c>
    </row>
    <row r="275" spans="1:3" x14ac:dyDescent="0.2">
      <c r="A275" s="9">
        <v>2021</v>
      </c>
      <c r="B275" s="9">
        <v>1127926</v>
      </c>
      <c r="C275" s="9" t="s">
        <v>966</v>
      </c>
    </row>
    <row r="276" spans="1:3" x14ac:dyDescent="0.2">
      <c r="A276" s="9">
        <v>2021</v>
      </c>
      <c r="B276" s="9">
        <v>1308687</v>
      </c>
      <c r="C276" s="9" t="s">
        <v>966</v>
      </c>
    </row>
    <row r="277" spans="1:3" x14ac:dyDescent="0.2">
      <c r="A277" s="9">
        <v>2021</v>
      </c>
      <c r="B277" s="9">
        <v>1127924</v>
      </c>
      <c r="C277" s="9" t="s">
        <v>966</v>
      </c>
    </row>
    <row r="278" spans="1:3" x14ac:dyDescent="0.2">
      <c r="A278" s="9">
        <v>2021</v>
      </c>
      <c r="B278" s="9">
        <v>1319230</v>
      </c>
      <c r="C278" s="9" t="s">
        <v>966</v>
      </c>
    </row>
    <row r="279" spans="1:3" x14ac:dyDescent="0.2">
      <c r="A279" s="9">
        <v>2021</v>
      </c>
      <c r="B279" s="9">
        <v>1179970</v>
      </c>
      <c r="C279" s="9" t="s">
        <v>966</v>
      </c>
    </row>
    <row r="280" spans="1:3" x14ac:dyDescent="0.2">
      <c r="A280" s="9">
        <v>2021</v>
      </c>
      <c r="B280" s="9">
        <v>123336</v>
      </c>
      <c r="C280" s="9" t="s">
        <v>966</v>
      </c>
    </row>
    <row r="281" spans="1:3" x14ac:dyDescent="0.2">
      <c r="A281" s="9">
        <v>2021</v>
      </c>
      <c r="B281" s="9">
        <v>123336</v>
      </c>
      <c r="C281" s="9" t="s">
        <v>966</v>
      </c>
    </row>
    <row r="282" spans="1:3" x14ac:dyDescent="0.2">
      <c r="A282" s="9">
        <v>2021</v>
      </c>
      <c r="B282" s="9">
        <v>1179970</v>
      </c>
      <c r="C282" s="9" t="s">
        <v>966</v>
      </c>
    </row>
    <row r="283" spans="1:3" x14ac:dyDescent="0.2">
      <c r="A283" s="9">
        <v>2021</v>
      </c>
      <c r="B283" s="9">
        <v>1308687</v>
      </c>
      <c r="C283" s="9" t="s">
        <v>966</v>
      </c>
    </row>
    <row r="284" spans="1:3" x14ac:dyDescent="0.2">
      <c r="A284" s="9">
        <v>2021</v>
      </c>
      <c r="B284" s="9">
        <v>1103909</v>
      </c>
      <c r="C284" s="9" t="s">
        <v>966</v>
      </c>
    </row>
    <row r="285" spans="1:3" x14ac:dyDescent="0.2">
      <c r="A285" s="9">
        <v>2021</v>
      </c>
      <c r="B285" s="9">
        <v>123336</v>
      </c>
      <c r="C285" s="9" t="s">
        <v>966</v>
      </c>
    </row>
    <row r="286" spans="1:3" x14ac:dyDescent="0.2">
      <c r="A286" s="9">
        <v>2021</v>
      </c>
      <c r="B286" s="9">
        <v>123336</v>
      </c>
      <c r="C286" s="9" t="s">
        <v>966</v>
      </c>
    </row>
    <row r="287" spans="1:3" x14ac:dyDescent="0.2">
      <c r="A287" s="9">
        <v>2021</v>
      </c>
      <c r="B287" s="9">
        <v>123336</v>
      </c>
      <c r="C287" s="9" t="s">
        <v>966</v>
      </c>
    </row>
    <row r="288" spans="1:3" x14ac:dyDescent="0.2">
      <c r="A288" s="9">
        <v>2021</v>
      </c>
      <c r="B288" s="9">
        <v>1103909</v>
      </c>
      <c r="C288" s="9" t="s">
        <v>966</v>
      </c>
    </row>
    <row r="289" spans="1:3" x14ac:dyDescent="0.2">
      <c r="A289" s="9">
        <v>2021</v>
      </c>
      <c r="B289" s="9">
        <v>1179970</v>
      </c>
      <c r="C289" s="9" t="s">
        <v>966</v>
      </c>
    </row>
    <row r="290" spans="1:3" x14ac:dyDescent="0.2">
      <c r="A290" s="9">
        <v>2021</v>
      </c>
      <c r="B290" s="9">
        <v>1179970</v>
      </c>
      <c r="C290" s="9" t="s">
        <v>966</v>
      </c>
    </row>
    <row r="291" spans="1:3" x14ac:dyDescent="0.2">
      <c r="A291" s="9">
        <v>2021</v>
      </c>
      <c r="B291" s="9">
        <v>123336</v>
      </c>
      <c r="C291" s="9" t="s">
        <v>966</v>
      </c>
    </row>
    <row r="292" spans="1:3" x14ac:dyDescent="0.2">
      <c r="A292" s="9">
        <v>2021</v>
      </c>
      <c r="B292" s="9">
        <v>1179970</v>
      </c>
      <c r="C292" s="9" t="s">
        <v>966</v>
      </c>
    </row>
    <row r="293" spans="1:3" x14ac:dyDescent="0.2">
      <c r="A293" s="9">
        <v>2021</v>
      </c>
      <c r="B293" s="9">
        <v>1103909</v>
      </c>
      <c r="C293" s="9" t="s">
        <v>966</v>
      </c>
    </row>
    <row r="294" spans="1:3" x14ac:dyDescent="0.2">
      <c r="A294" s="9">
        <v>2021</v>
      </c>
      <c r="B294" s="9">
        <v>1127927</v>
      </c>
      <c r="C294" s="9" t="s">
        <v>966</v>
      </c>
    </row>
    <row r="295" spans="1:3" x14ac:dyDescent="0.2">
      <c r="A295" s="9">
        <v>2021</v>
      </c>
      <c r="B295" s="9">
        <v>1117076</v>
      </c>
      <c r="C295" s="9" t="s">
        <v>966</v>
      </c>
    </row>
    <row r="296" spans="1:3" x14ac:dyDescent="0.2">
      <c r="A296" s="9">
        <v>2021</v>
      </c>
      <c r="B296" s="9">
        <v>1319230</v>
      </c>
      <c r="C296" s="9" t="s">
        <v>966</v>
      </c>
    </row>
    <row r="297" spans="1:3" x14ac:dyDescent="0.2">
      <c r="A297" s="9">
        <v>2021</v>
      </c>
      <c r="B297" s="9">
        <v>1179970</v>
      </c>
      <c r="C297" s="9" t="s">
        <v>966</v>
      </c>
    </row>
    <row r="298" spans="1:3" x14ac:dyDescent="0.2">
      <c r="A298" s="9">
        <v>2021</v>
      </c>
      <c r="B298" s="9">
        <v>123336</v>
      </c>
      <c r="C298" s="9" t="s">
        <v>966</v>
      </c>
    </row>
    <row r="299" spans="1:3" x14ac:dyDescent="0.2">
      <c r="A299" s="9">
        <v>2021</v>
      </c>
      <c r="B299" s="9">
        <v>1127924</v>
      </c>
      <c r="C299" s="9" t="s">
        <v>966</v>
      </c>
    </row>
    <row r="300" spans="1:3" x14ac:dyDescent="0.2">
      <c r="A300" s="9">
        <v>2021</v>
      </c>
      <c r="B300" s="9">
        <v>1103909</v>
      </c>
      <c r="C300" s="9" t="s">
        <v>966</v>
      </c>
    </row>
    <row r="301" spans="1:3" x14ac:dyDescent="0.2">
      <c r="A301" s="9">
        <v>2021</v>
      </c>
      <c r="B301" s="9">
        <v>1179970</v>
      </c>
      <c r="C301" s="9" t="s">
        <v>966</v>
      </c>
    </row>
    <row r="302" spans="1:3" x14ac:dyDescent="0.2">
      <c r="A302" s="9">
        <v>2021</v>
      </c>
      <c r="B302" s="9">
        <v>1103692</v>
      </c>
      <c r="C302" s="9" t="s">
        <v>966</v>
      </c>
    </row>
    <row r="303" spans="1:3" x14ac:dyDescent="0.2">
      <c r="A303" s="9">
        <v>2021</v>
      </c>
      <c r="B303" s="9">
        <v>1127926</v>
      </c>
      <c r="C303" s="9" t="s">
        <v>966</v>
      </c>
    </row>
    <row r="304" spans="1:3" x14ac:dyDescent="0.2">
      <c r="A304" s="9">
        <v>2021</v>
      </c>
      <c r="B304" s="9">
        <v>1179970</v>
      </c>
      <c r="C304" s="9" t="s">
        <v>966</v>
      </c>
    </row>
    <row r="305" spans="1:3" x14ac:dyDescent="0.2">
      <c r="A305" s="9">
        <v>2021</v>
      </c>
      <c r="B305" s="9">
        <v>1127927</v>
      </c>
      <c r="C305" s="9" t="s">
        <v>966</v>
      </c>
    </row>
    <row r="306" spans="1:3" x14ac:dyDescent="0.2">
      <c r="A306" s="9">
        <v>2021</v>
      </c>
      <c r="B306" s="9">
        <v>123336</v>
      </c>
      <c r="C306" s="9" t="s">
        <v>966</v>
      </c>
    </row>
    <row r="307" spans="1:3" x14ac:dyDescent="0.2">
      <c r="A307" s="9">
        <v>2021</v>
      </c>
      <c r="B307" s="9">
        <v>1127927</v>
      </c>
      <c r="C307" s="9" t="s">
        <v>966</v>
      </c>
    </row>
    <row r="308" spans="1:3" x14ac:dyDescent="0.2">
      <c r="A308" s="9">
        <v>2021</v>
      </c>
      <c r="B308" s="9">
        <v>1319230</v>
      </c>
      <c r="C308" s="9" t="s">
        <v>966</v>
      </c>
    </row>
    <row r="309" spans="1:3" x14ac:dyDescent="0.2">
      <c r="A309" s="9">
        <v>2021</v>
      </c>
      <c r="B309" s="9">
        <v>123336</v>
      </c>
      <c r="C309" s="9" t="s">
        <v>966</v>
      </c>
    </row>
    <row r="310" spans="1:3" x14ac:dyDescent="0.2">
      <c r="A310" s="9">
        <v>2021</v>
      </c>
      <c r="B310" s="9">
        <v>1319230</v>
      </c>
      <c r="C310" s="9" t="s">
        <v>966</v>
      </c>
    </row>
    <row r="311" spans="1:3" x14ac:dyDescent="0.2">
      <c r="A311" s="9">
        <v>2021</v>
      </c>
      <c r="B311" s="9">
        <v>1308687</v>
      </c>
      <c r="C311" s="9" t="s">
        <v>966</v>
      </c>
    </row>
    <row r="312" spans="1:3" x14ac:dyDescent="0.2">
      <c r="A312" s="9">
        <v>2021</v>
      </c>
      <c r="B312" s="9">
        <v>1127927</v>
      </c>
      <c r="C312" s="9" t="s">
        <v>966</v>
      </c>
    </row>
    <row r="313" spans="1:3" x14ac:dyDescent="0.2">
      <c r="A313" s="9">
        <v>2021</v>
      </c>
      <c r="B313" s="9">
        <v>1103909</v>
      </c>
      <c r="C313" s="9" t="s">
        <v>966</v>
      </c>
    </row>
    <row r="314" spans="1:3" x14ac:dyDescent="0.2">
      <c r="A314" s="9">
        <v>2021</v>
      </c>
      <c r="B314" s="9">
        <v>1103692</v>
      </c>
      <c r="C314" s="9" t="s">
        <v>966</v>
      </c>
    </row>
    <row r="315" spans="1:3" x14ac:dyDescent="0.2">
      <c r="A315" s="9">
        <v>2021</v>
      </c>
      <c r="B315" s="9">
        <v>1103692</v>
      </c>
      <c r="C315" s="9" t="s">
        <v>966</v>
      </c>
    </row>
    <row r="316" spans="1:3" x14ac:dyDescent="0.2">
      <c r="A316" s="9">
        <v>2021</v>
      </c>
      <c r="B316" s="9">
        <v>123336</v>
      </c>
      <c r="C316" s="9" t="s">
        <v>966</v>
      </c>
    </row>
    <row r="317" spans="1:3" x14ac:dyDescent="0.2">
      <c r="A317" s="9">
        <v>2021</v>
      </c>
      <c r="B317" s="9">
        <v>1319230</v>
      </c>
      <c r="C317" s="9" t="s">
        <v>966</v>
      </c>
    </row>
    <row r="318" spans="1:3" x14ac:dyDescent="0.2">
      <c r="A318" s="9">
        <v>2021</v>
      </c>
      <c r="B318" s="9">
        <v>108730</v>
      </c>
      <c r="C318" s="9" t="s">
        <v>966</v>
      </c>
    </row>
    <row r="319" spans="1:3" x14ac:dyDescent="0.2">
      <c r="A319" s="9">
        <v>2021</v>
      </c>
      <c r="B319" s="9">
        <v>1103692</v>
      </c>
      <c r="C319" s="9" t="s">
        <v>966</v>
      </c>
    </row>
    <row r="320" spans="1:3" x14ac:dyDescent="0.2">
      <c r="A320" s="9">
        <v>2021</v>
      </c>
      <c r="B320" s="9">
        <v>1308687</v>
      </c>
      <c r="C320" s="9" t="s">
        <v>966</v>
      </c>
    </row>
    <row r="321" spans="1:3" x14ac:dyDescent="0.2">
      <c r="A321" s="9">
        <v>2021</v>
      </c>
      <c r="B321" s="9">
        <v>1117076</v>
      </c>
      <c r="C321" s="9" t="s">
        <v>966</v>
      </c>
    </row>
    <row r="322" spans="1:3" x14ac:dyDescent="0.2">
      <c r="A322" s="9">
        <v>2021</v>
      </c>
      <c r="B322" s="9">
        <v>1127924</v>
      </c>
      <c r="C322" s="9" t="s">
        <v>966</v>
      </c>
    </row>
    <row r="323" spans="1:3" x14ac:dyDescent="0.2">
      <c r="A323" s="9">
        <v>2021</v>
      </c>
      <c r="B323" s="9">
        <v>1103909</v>
      </c>
      <c r="C323" s="9" t="s">
        <v>966</v>
      </c>
    </row>
    <row r="324" spans="1:3" x14ac:dyDescent="0.2">
      <c r="A324" s="9">
        <v>2021</v>
      </c>
      <c r="B324" s="9">
        <v>1103657</v>
      </c>
      <c r="C324" s="9" t="s">
        <v>966</v>
      </c>
    </row>
    <row r="325" spans="1:3" x14ac:dyDescent="0.2">
      <c r="A325" s="9">
        <v>2021</v>
      </c>
      <c r="B325" s="9">
        <v>1103692</v>
      </c>
      <c r="C325" s="9" t="s">
        <v>966</v>
      </c>
    </row>
    <row r="326" spans="1:3" x14ac:dyDescent="0.2">
      <c r="A326" s="9">
        <v>2021</v>
      </c>
      <c r="B326" s="9">
        <v>108730</v>
      </c>
      <c r="C326" s="9" t="s">
        <v>966</v>
      </c>
    </row>
    <row r="327" spans="1:3" x14ac:dyDescent="0.2">
      <c r="A327" s="9">
        <v>2021</v>
      </c>
      <c r="B327" s="9">
        <v>1179970</v>
      </c>
      <c r="C327" s="9" t="s">
        <v>966</v>
      </c>
    </row>
    <row r="328" spans="1:3" x14ac:dyDescent="0.2">
      <c r="A328" s="9">
        <v>2021</v>
      </c>
      <c r="B328" s="9">
        <v>123336</v>
      </c>
      <c r="C328" s="9" t="s">
        <v>966</v>
      </c>
    </row>
    <row r="329" spans="1:3" x14ac:dyDescent="0.2">
      <c r="A329" s="9">
        <v>2021</v>
      </c>
      <c r="B329" s="9">
        <v>1127924</v>
      </c>
      <c r="C329" s="9" t="s">
        <v>966</v>
      </c>
    </row>
    <row r="330" spans="1:3" x14ac:dyDescent="0.2">
      <c r="A330" s="9">
        <v>2021</v>
      </c>
      <c r="B330" s="9">
        <v>108730</v>
      </c>
      <c r="C330" s="9" t="s">
        <v>966</v>
      </c>
    </row>
    <row r="331" spans="1:3" x14ac:dyDescent="0.2">
      <c r="A331" s="9">
        <v>2021</v>
      </c>
      <c r="B331" s="9">
        <v>1308687</v>
      </c>
      <c r="C331" s="9" t="s">
        <v>966</v>
      </c>
    </row>
    <row r="332" spans="1:3" x14ac:dyDescent="0.2">
      <c r="A332" s="9">
        <v>2021</v>
      </c>
      <c r="B332" s="9">
        <v>1308687</v>
      </c>
      <c r="C332" s="9" t="s">
        <v>966</v>
      </c>
    </row>
    <row r="333" spans="1:3" x14ac:dyDescent="0.2">
      <c r="A333" s="9">
        <v>2021</v>
      </c>
      <c r="B333" s="9">
        <v>1127924</v>
      </c>
      <c r="C333" s="9" t="s">
        <v>966</v>
      </c>
    </row>
    <row r="334" spans="1:3" x14ac:dyDescent="0.2">
      <c r="A334" s="9">
        <v>2021</v>
      </c>
      <c r="B334" s="9">
        <v>1308687</v>
      </c>
      <c r="C334" s="9" t="s">
        <v>966</v>
      </c>
    </row>
    <row r="335" spans="1:3" x14ac:dyDescent="0.2">
      <c r="A335" s="9">
        <v>2021</v>
      </c>
      <c r="B335" s="9">
        <v>1308687</v>
      </c>
      <c r="C335" s="9" t="s">
        <v>966</v>
      </c>
    </row>
    <row r="336" spans="1:3" x14ac:dyDescent="0.2">
      <c r="A336" s="9">
        <v>2021</v>
      </c>
      <c r="B336" s="9">
        <v>1127924</v>
      </c>
      <c r="C336" s="9" t="s">
        <v>966</v>
      </c>
    </row>
    <row r="337" spans="1:3" x14ac:dyDescent="0.2">
      <c r="A337" s="9">
        <v>2021</v>
      </c>
      <c r="B337" s="9">
        <v>1319230</v>
      </c>
      <c r="C337" s="9" t="s">
        <v>966</v>
      </c>
    </row>
    <row r="338" spans="1:3" x14ac:dyDescent="0.2">
      <c r="A338" s="9">
        <v>2021</v>
      </c>
      <c r="B338" s="9">
        <v>1103657</v>
      </c>
      <c r="C338" s="9" t="s">
        <v>966</v>
      </c>
    </row>
    <row r="339" spans="1:3" x14ac:dyDescent="0.2">
      <c r="A339" s="9">
        <v>2021</v>
      </c>
      <c r="B339" s="9">
        <v>1179970</v>
      </c>
      <c r="C339" s="9" t="s">
        <v>966</v>
      </c>
    </row>
    <row r="340" spans="1:3" x14ac:dyDescent="0.2">
      <c r="A340" s="9">
        <v>2021</v>
      </c>
      <c r="B340" s="9">
        <v>1365444</v>
      </c>
      <c r="C340" s="9" t="s">
        <v>966</v>
      </c>
    </row>
    <row r="341" spans="1:3" x14ac:dyDescent="0.2">
      <c r="A341" s="9">
        <v>2021</v>
      </c>
      <c r="B341" s="9">
        <v>1179970</v>
      </c>
      <c r="C341" s="9" t="s">
        <v>966</v>
      </c>
    </row>
    <row r="342" spans="1:3" x14ac:dyDescent="0.2">
      <c r="A342" s="9">
        <v>2021</v>
      </c>
      <c r="B342" s="9">
        <v>123336</v>
      </c>
      <c r="C342" s="9" t="s">
        <v>966</v>
      </c>
    </row>
    <row r="343" spans="1:3" x14ac:dyDescent="0.2">
      <c r="A343" s="9">
        <v>2021</v>
      </c>
      <c r="B343" s="9">
        <v>1127927</v>
      </c>
      <c r="C343" s="9" t="s">
        <v>966</v>
      </c>
    </row>
    <row r="344" spans="1:3" x14ac:dyDescent="0.2">
      <c r="A344" s="9">
        <v>2021</v>
      </c>
      <c r="B344" s="9">
        <v>1308687</v>
      </c>
      <c r="C344" s="9" t="s">
        <v>966</v>
      </c>
    </row>
    <row r="345" spans="1:3" x14ac:dyDescent="0.2">
      <c r="A345" s="9">
        <v>2021</v>
      </c>
      <c r="B345" s="9">
        <v>1103909</v>
      </c>
      <c r="C345" s="9" t="s">
        <v>966</v>
      </c>
    </row>
    <row r="346" spans="1:3" x14ac:dyDescent="0.2">
      <c r="A346" s="9">
        <v>2021</v>
      </c>
      <c r="B346" s="9">
        <v>1308687</v>
      </c>
      <c r="C346" s="9" t="s">
        <v>966</v>
      </c>
    </row>
    <row r="347" spans="1:3" x14ac:dyDescent="0.2">
      <c r="A347" s="9">
        <v>2021</v>
      </c>
      <c r="B347" s="9">
        <v>1103657</v>
      </c>
      <c r="C347" s="9" t="s">
        <v>966</v>
      </c>
    </row>
    <row r="348" spans="1:3" x14ac:dyDescent="0.2">
      <c r="A348" s="9">
        <v>2021</v>
      </c>
      <c r="B348" s="9">
        <v>1103909</v>
      </c>
      <c r="C348" s="9" t="s">
        <v>966</v>
      </c>
    </row>
    <row r="349" spans="1:3" x14ac:dyDescent="0.2">
      <c r="A349" s="9">
        <v>2021</v>
      </c>
      <c r="B349" s="9">
        <v>1103909</v>
      </c>
      <c r="C349" s="9" t="s">
        <v>966</v>
      </c>
    </row>
    <row r="350" spans="1:3" x14ac:dyDescent="0.2">
      <c r="A350" s="9">
        <v>2021</v>
      </c>
      <c r="B350" s="9">
        <v>1308687</v>
      </c>
      <c r="C350" s="9" t="s">
        <v>966</v>
      </c>
    </row>
    <row r="351" spans="1:3" x14ac:dyDescent="0.2">
      <c r="A351" s="9">
        <v>2021</v>
      </c>
      <c r="B351" s="9">
        <v>1179970</v>
      </c>
      <c r="C351" s="9" t="s">
        <v>966</v>
      </c>
    </row>
    <row r="352" spans="1:3" x14ac:dyDescent="0.2">
      <c r="A352" s="9">
        <v>2021</v>
      </c>
      <c r="B352" s="9">
        <v>1319230</v>
      </c>
      <c r="C352" s="9" t="s">
        <v>966</v>
      </c>
    </row>
    <row r="353" spans="1:3" x14ac:dyDescent="0.2">
      <c r="A353" s="9">
        <v>2021</v>
      </c>
      <c r="B353" s="9">
        <v>1127926</v>
      </c>
      <c r="C353" s="9" t="s">
        <v>966</v>
      </c>
    </row>
    <row r="354" spans="1:3" x14ac:dyDescent="0.2">
      <c r="A354" s="9">
        <v>2021</v>
      </c>
      <c r="B354" s="9">
        <v>1127926</v>
      </c>
      <c r="C354" s="9" t="s">
        <v>966</v>
      </c>
    </row>
    <row r="355" spans="1:3" x14ac:dyDescent="0.2">
      <c r="A355" s="9">
        <v>2021</v>
      </c>
      <c r="B355" s="9">
        <v>1365444</v>
      </c>
      <c r="C355" s="9" t="s">
        <v>966</v>
      </c>
    </row>
    <row r="356" spans="1:3" x14ac:dyDescent="0.2">
      <c r="A356" s="9">
        <v>2021</v>
      </c>
      <c r="B356" s="9">
        <v>1103909</v>
      </c>
      <c r="C356" s="9" t="s">
        <v>966</v>
      </c>
    </row>
    <row r="357" spans="1:3" x14ac:dyDescent="0.2">
      <c r="A357" s="9">
        <v>2021</v>
      </c>
      <c r="B357" s="9">
        <v>1179970</v>
      </c>
      <c r="C357" s="9" t="s">
        <v>966</v>
      </c>
    </row>
    <row r="358" spans="1:3" x14ac:dyDescent="0.2">
      <c r="A358" s="9">
        <v>2021</v>
      </c>
      <c r="B358" s="9">
        <v>1179970</v>
      </c>
      <c r="C358" s="9" t="s">
        <v>966</v>
      </c>
    </row>
    <row r="359" spans="1:3" x14ac:dyDescent="0.2">
      <c r="A359" s="9">
        <v>2021</v>
      </c>
      <c r="B359" s="9">
        <v>108730</v>
      </c>
      <c r="C359" s="9" t="s">
        <v>966</v>
      </c>
    </row>
    <row r="360" spans="1:3" x14ac:dyDescent="0.2">
      <c r="A360" s="9">
        <v>2021</v>
      </c>
      <c r="B360" s="9">
        <v>1365444</v>
      </c>
      <c r="C360" s="9" t="s">
        <v>966</v>
      </c>
    </row>
    <row r="361" spans="1:3" x14ac:dyDescent="0.2">
      <c r="A361" s="9">
        <v>2021</v>
      </c>
      <c r="B361" s="9">
        <v>108730</v>
      </c>
      <c r="C361" s="9" t="s">
        <v>966</v>
      </c>
    </row>
    <row r="362" spans="1:3" x14ac:dyDescent="0.2">
      <c r="A362" s="9">
        <v>2021</v>
      </c>
      <c r="B362" s="9">
        <v>1179970</v>
      </c>
      <c r="C362" s="9" t="s">
        <v>966</v>
      </c>
    </row>
    <row r="363" spans="1:3" x14ac:dyDescent="0.2">
      <c r="A363" s="9">
        <v>2021</v>
      </c>
      <c r="B363" s="9">
        <v>1103657</v>
      </c>
      <c r="C363" s="9" t="s">
        <v>966</v>
      </c>
    </row>
    <row r="364" spans="1:3" x14ac:dyDescent="0.2">
      <c r="A364" s="9">
        <v>2021</v>
      </c>
      <c r="B364" s="9">
        <v>1179970</v>
      </c>
      <c r="C364" s="9" t="s">
        <v>966</v>
      </c>
    </row>
    <row r="365" spans="1:3" x14ac:dyDescent="0.2">
      <c r="A365" s="9">
        <v>2021</v>
      </c>
      <c r="B365" s="9">
        <v>1179970</v>
      </c>
      <c r="C365" s="9" t="s">
        <v>966</v>
      </c>
    </row>
    <row r="366" spans="1:3" x14ac:dyDescent="0.2">
      <c r="A366" s="9">
        <v>2021</v>
      </c>
      <c r="B366" s="9">
        <v>1319230</v>
      </c>
      <c r="C366" s="9" t="s">
        <v>966</v>
      </c>
    </row>
    <row r="367" spans="1:3" x14ac:dyDescent="0.2">
      <c r="A367" s="9">
        <v>2021</v>
      </c>
      <c r="B367" s="9">
        <v>1127927</v>
      </c>
      <c r="C367" s="9" t="s">
        <v>966</v>
      </c>
    </row>
    <row r="368" spans="1:3" x14ac:dyDescent="0.2">
      <c r="A368" s="9">
        <v>2021</v>
      </c>
      <c r="B368" s="9">
        <v>1127924</v>
      </c>
      <c r="C368" s="9" t="s">
        <v>966</v>
      </c>
    </row>
    <row r="369" spans="1:3" x14ac:dyDescent="0.2">
      <c r="A369" s="9">
        <v>2021</v>
      </c>
      <c r="B369" s="9">
        <v>1103692</v>
      </c>
      <c r="C369" s="9" t="s">
        <v>966</v>
      </c>
    </row>
    <row r="370" spans="1:3" x14ac:dyDescent="0.2">
      <c r="A370" s="9">
        <v>2021</v>
      </c>
      <c r="B370" s="9">
        <v>1179970</v>
      </c>
      <c r="C370" s="9" t="s">
        <v>966</v>
      </c>
    </row>
    <row r="371" spans="1:3" x14ac:dyDescent="0.2">
      <c r="A371" s="9">
        <v>2021</v>
      </c>
      <c r="B371" s="9">
        <v>108730</v>
      </c>
      <c r="C371" s="9" t="s">
        <v>966</v>
      </c>
    </row>
    <row r="372" spans="1:3" x14ac:dyDescent="0.2">
      <c r="A372" s="9">
        <v>2021</v>
      </c>
      <c r="B372" s="9">
        <v>1308687</v>
      </c>
      <c r="C372" s="9" t="s">
        <v>966</v>
      </c>
    </row>
    <row r="373" spans="1:3" x14ac:dyDescent="0.2">
      <c r="A373" s="9">
        <v>2021</v>
      </c>
      <c r="B373" s="9">
        <v>123336</v>
      </c>
      <c r="C373" s="9" t="s">
        <v>966</v>
      </c>
    </row>
    <row r="374" spans="1:3" x14ac:dyDescent="0.2">
      <c r="A374" s="9">
        <v>2021</v>
      </c>
      <c r="B374" s="9">
        <v>1179970</v>
      </c>
      <c r="C374" s="9" t="s">
        <v>976</v>
      </c>
    </row>
    <row r="375" spans="1:3" x14ac:dyDescent="0.2">
      <c r="A375" s="9">
        <v>2021</v>
      </c>
      <c r="B375" s="9">
        <v>123336</v>
      </c>
      <c r="C375" s="9" t="s">
        <v>976</v>
      </c>
    </row>
    <row r="376" spans="1:3" x14ac:dyDescent="0.2">
      <c r="A376" s="9">
        <v>2021</v>
      </c>
      <c r="B376" s="9">
        <v>123336</v>
      </c>
      <c r="C376" s="9" t="s">
        <v>976</v>
      </c>
    </row>
    <row r="377" spans="1:3" x14ac:dyDescent="0.2">
      <c r="A377" s="9">
        <v>2021</v>
      </c>
      <c r="B377" s="9">
        <v>1308687</v>
      </c>
      <c r="C377" s="9" t="s">
        <v>976</v>
      </c>
    </row>
    <row r="378" spans="1:3" x14ac:dyDescent="0.2">
      <c r="A378" s="9">
        <v>2021</v>
      </c>
      <c r="B378" s="9">
        <v>1127927</v>
      </c>
      <c r="C378" s="9" t="s">
        <v>976</v>
      </c>
    </row>
    <row r="379" spans="1:3" x14ac:dyDescent="0.2">
      <c r="A379" s="9">
        <v>2021</v>
      </c>
      <c r="B379" s="9">
        <v>123336</v>
      </c>
      <c r="C379" s="9" t="s">
        <v>976</v>
      </c>
    </row>
    <row r="380" spans="1:3" x14ac:dyDescent="0.2">
      <c r="A380" s="9">
        <v>2021</v>
      </c>
      <c r="B380" s="9">
        <v>123336</v>
      </c>
      <c r="C380" s="9" t="s">
        <v>976</v>
      </c>
    </row>
    <row r="381" spans="1:3" x14ac:dyDescent="0.2">
      <c r="A381" s="9">
        <v>2021</v>
      </c>
      <c r="B381" s="9">
        <v>1117076</v>
      </c>
      <c r="C381" s="9" t="s">
        <v>976</v>
      </c>
    </row>
    <row r="382" spans="1:3" x14ac:dyDescent="0.2">
      <c r="A382" s="9">
        <v>2021</v>
      </c>
      <c r="B382" s="9">
        <v>108730</v>
      </c>
      <c r="C382" s="9" t="s">
        <v>976</v>
      </c>
    </row>
    <row r="383" spans="1:3" x14ac:dyDescent="0.2">
      <c r="A383" s="9">
        <v>2021</v>
      </c>
      <c r="B383" s="9">
        <v>1103909</v>
      </c>
      <c r="C383" s="9" t="s">
        <v>976</v>
      </c>
    </row>
    <row r="384" spans="1:3" x14ac:dyDescent="0.2">
      <c r="A384" s="9">
        <v>2021</v>
      </c>
      <c r="B384" s="9">
        <v>123336</v>
      </c>
      <c r="C384" s="9" t="s">
        <v>976</v>
      </c>
    </row>
    <row r="385" spans="1:3" x14ac:dyDescent="0.2">
      <c r="A385" s="9">
        <v>2021</v>
      </c>
      <c r="B385" s="9">
        <v>123336</v>
      </c>
      <c r="C385" s="9" t="s">
        <v>976</v>
      </c>
    </row>
    <row r="386" spans="1:3" x14ac:dyDescent="0.2">
      <c r="A386" s="9">
        <v>2021</v>
      </c>
      <c r="B386" s="9">
        <v>123336</v>
      </c>
      <c r="C386" s="9" t="s">
        <v>976</v>
      </c>
    </row>
    <row r="387" spans="1:3" x14ac:dyDescent="0.2">
      <c r="A387" s="9">
        <v>2021</v>
      </c>
      <c r="B387" s="9">
        <v>123336</v>
      </c>
      <c r="C387" s="9" t="s">
        <v>976</v>
      </c>
    </row>
    <row r="388" spans="1:3" x14ac:dyDescent="0.2">
      <c r="A388" s="9">
        <v>2021</v>
      </c>
      <c r="B388" s="9">
        <v>108730</v>
      </c>
      <c r="C388" s="9" t="s">
        <v>976</v>
      </c>
    </row>
    <row r="389" spans="1:3" x14ac:dyDescent="0.2">
      <c r="A389" s="9">
        <v>2021</v>
      </c>
      <c r="B389" s="9">
        <v>123336</v>
      </c>
      <c r="C389" s="9" t="s">
        <v>976</v>
      </c>
    </row>
    <row r="390" spans="1:3" x14ac:dyDescent="0.2">
      <c r="A390" s="9">
        <v>2021</v>
      </c>
      <c r="B390" s="9">
        <v>1308687</v>
      </c>
      <c r="C390" s="9" t="s">
        <v>976</v>
      </c>
    </row>
    <row r="391" spans="1:3" x14ac:dyDescent="0.2">
      <c r="A391" s="9">
        <v>2021</v>
      </c>
      <c r="B391" s="9">
        <v>1127927</v>
      </c>
      <c r="C391" s="9" t="s">
        <v>976</v>
      </c>
    </row>
    <row r="392" spans="1:3" x14ac:dyDescent="0.2">
      <c r="A392" s="9">
        <v>2021</v>
      </c>
      <c r="B392" s="9">
        <v>123336</v>
      </c>
      <c r="C392" s="9" t="s">
        <v>976</v>
      </c>
    </row>
    <row r="393" spans="1:3" x14ac:dyDescent="0.2">
      <c r="A393" s="9">
        <v>2021</v>
      </c>
      <c r="B393" s="9">
        <v>123336</v>
      </c>
      <c r="C393" s="9" t="s">
        <v>976</v>
      </c>
    </row>
    <row r="394" spans="1:3" x14ac:dyDescent="0.2">
      <c r="A394" s="9">
        <v>2021</v>
      </c>
      <c r="B394" s="9">
        <v>123336</v>
      </c>
      <c r="C394" s="9" t="s">
        <v>976</v>
      </c>
    </row>
    <row r="395" spans="1:3" x14ac:dyDescent="0.2">
      <c r="A395" s="9">
        <v>2021</v>
      </c>
      <c r="B395" s="9">
        <v>1179970</v>
      </c>
      <c r="C395" s="9" t="s">
        <v>976</v>
      </c>
    </row>
    <row r="396" spans="1:3" x14ac:dyDescent="0.2">
      <c r="A396" s="9">
        <v>2021</v>
      </c>
      <c r="B396" s="9">
        <v>123336</v>
      </c>
      <c r="C396" s="9" t="s">
        <v>976</v>
      </c>
    </row>
    <row r="397" spans="1:3" x14ac:dyDescent="0.2">
      <c r="A397" s="9">
        <v>2021</v>
      </c>
      <c r="B397" s="9">
        <v>123336</v>
      </c>
      <c r="C397" s="9" t="s">
        <v>976</v>
      </c>
    </row>
    <row r="398" spans="1:3" x14ac:dyDescent="0.2">
      <c r="A398" s="9">
        <v>2021</v>
      </c>
      <c r="B398" s="9">
        <v>123336</v>
      </c>
      <c r="C398" s="9" t="s">
        <v>976</v>
      </c>
    </row>
    <row r="399" spans="1:3" x14ac:dyDescent="0.2">
      <c r="A399" s="9">
        <v>2021</v>
      </c>
      <c r="B399" s="9">
        <v>1308687</v>
      </c>
      <c r="C399" s="9" t="s">
        <v>976</v>
      </c>
    </row>
    <row r="400" spans="1:3" x14ac:dyDescent="0.2">
      <c r="A400" s="9">
        <v>2021</v>
      </c>
      <c r="B400" s="9">
        <v>1117076</v>
      </c>
      <c r="C400" s="9" t="s">
        <v>976</v>
      </c>
    </row>
    <row r="401" spans="1:3" x14ac:dyDescent="0.2">
      <c r="A401" s="9">
        <v>2021</v>
      </c>
      <c r="B401" s="9">
        <v>1179970</v>
      </c>
      <c r="C401" s="9" t="s">
        <v>976</v>
      </c>
    </row>
    <row r="402" spans="1:3" x14ac:dyDescent="0.2">
      <c r="A402" s="9">
        <v>2021</v>
      </c>
      <c r="B402" s="9">
        <v>1308687</v>
      </c>
      <c r="C402" s="9" t="s">
        <v>976</v>
      </c>
    </row>
    <row r="403" spans="1:3" x14ac:dyDescent="0.2">
      <c r="A403" s="9">
        <v>2021</v>
      </c>
      <c r="B403" s="9">
        <v>1179970</v>
      </c>
      <c r="C403" s="9" t="s">
        <v>976</v>
      </c>
    </row>
    <row r="404" spans="1:3" x14ac:dyDescent="0.2">
      <c r="A404" s="9">
        <v>2021</v>
      </c>
      <c r="B404" s="9">
        <v>123336</v>
      </c>
      <c r="C404" s="9" t="s">
        <v>976</v>
      </c>
    </row>
    <row r="405" spans="1:3" x14ac:dyDescent="0.2">
      <c r="A405" s="9">
        <v>2021</v>
      </c>
      <c r="B405" s="9">
        <v>1179970</v>
      </c>
      <c r="C405" s="9" t="s">
        <v>976</v>
      </c>
    </row>
    <row r="406" spans="1:3" x14ac:dyDescent="0.2">
      <c r="A406" s="9">
        <v>2021</v>
      </c>
      <c r="B406" s="9">
        <v>123336</v>
      </c>
      <c r="C406" s="9" t="s">
        <v>976</v>
      </c>
    </row>
    <row r="407" spans="1:3" x14ac:dyDescent="0.2">
      <c r="A407" s="9">
        <v>2021</v>
      </c>
      <c r="B407" s="9">
        <v>1319230</v>
      </c>
      <c r="C407" s="9" t="s">
        <v>976</v>
      </c>
    </row>
    <row r="408" spans="1:3" x14ac:dyDescent="0.2">
      <c r="A408" s="9">
        <v>2021</v>
      </c>
      <c r="B408" s="9">
        <v>123336</v>
      </c>
      <c r="C408" s="9" t="s">
        <v>976</v>
      </c>
    </row>
    <row r="409" spans="1:3" x14ac:dyDescent="0.2">
      <c r="A409" s="9">
        <v>2021</v>
      </c>
      <c r="B409" s="9">
        <v>123336</v>
      </c>
      <c r="C409" s="9" t="s">
        <v>976</v>
      </c>
    </row>
    <row r="410" spans="1:3" x14ac:dyDescent="0.2">
      <c r="A410" s="9">
        <v>2021</v>
      </c>
      <c r="B410" s="9">
        <v>123336</v>
      </c>
      <c r="C410" s="9" t="s">
        <v>976</v>
      </c>
    </row>
    <row r="411" spans="1:3" x14ac:dyDescent="0.2">
      <c r="A411" s="9">
        <v>2021</v>
      </c>
      <c r="B411" s="9">
        <v>123336</v>
      </c>
      <c r="C411" s="9" t="s">
        <v>976</v>
      </c>
    </row>
    <row r="412" spans="1:3" x14ac:dyDescent="0.2">
      <c r="A412" s="9">
        <v>2021</v>
      </c>
      <c r="B412" s="9">
        <v>123336</v>
      </c>
      <c r="C412" s="9" t="s">
        <v>976</v>
      </c>
    </row>
    <row r="413" spans="1:3" x14ac:dyDescent="0.2">
      <c r="A413" s="9">
        <v>2021</v>
      </c>
      <c r="B413" s="9">
        <v>123336</v>
      </c>
      <c r="C413" s="9" t="s">
        <v>976</v>
      </c>
    </row>
    <row r="414" spans="1:3" x14ac:dyDescent="0.2">
      <c r="A414" s="9">
        <v>2021</v>
      </c>
      <c r="B414" s="9">
        <v>1127927</v>
      </c>
      <c r="C414" s="9" t="s">
        <v>976</v>
      </c>
    </row>
    <row r="415" spans="1:3" x14ac:dyDescent="0.2">
      <c r="A415" s="9">
        <v>2021</v>
      </c>
      <c r="B415" s="9">
        <v>123336</v>
      </c>
      <c r="C415" s="9" t="s">
        <v>976</v>
      </c>
    </row>
    <row r="416" spans="1:3" x14ac:dyDescent="0.2">
      <c r="A416" s="9">
        <v>2021</v>
      </c>
      <c r="B416" s="9">
        <v>108730</v>
      </c>
      <c r="C416" s="9" t="s">
        <v>976</v>
      </c>
    </row>
    <row r="417" spans="1:3" x14ac:dyDescent="0.2">
      <c r="A417" s="9">
        <v>2021</v>
      </c>
      <c r="B417" s="9">
        <v>123336</v>
      </c>
      <c r="C417" s="9" t="s">
        <v>976</v>
      </c>
    </row>
    <row r="418" spans="1:3" x14ac:dyDescent="0.2">
      <c r="A418" s="9">
        <v>2021</v>
      </c>
      <c r="B418" s="9">
        <v>123336</v>
      </c>
      <c r="C418" s="9" t="s">
        <v>976</v>
      </c>
    </row>
    <row r="419" spans="1:3" x14ac:dyDescent="0.2">
      <c r="A419" s="9">
        <v>2021</v>
      </c>
      <c r="B419" s="9">
        <v>123336</v>
      </c>
      <c r="C419" s="9" t="s">
        <v>976</v>
      </c>
    </row>
    <row r="420" spans="1:3" x14ac:dyDescent="0.2">
      <c r="A420" s="9">
        <v>2021</v>
      </c>
      <c r="B420" s="9">
        <v>1319230</v>
      </c>
      <c r="C420" s="9" t="s">
        <v>976</v>
      </c>
    </row>
    <row r="421" spans="1:3" x14ac:dyDescent="0.2">
      <c r="A421" s="9">
        <v>2021</v>
      </c>
      <c r="B421" s="9">
        <v>1179970</v>
      </c>
      <c r="C421" s="9" t="s">
        <v>976</v>
      </c>
    </row>
    <row r="422" spans="1:3" x14ac:dyDescent="0.2">
      <c r="A422" s="9">
        <v>2021</v>
      </c>
      <c r="B422" s="9">
        <v>1179970</v>
      </c>
      <c r="C422" s="9" t="s">
        <v>976</v>
      </c>
    </row>
    <row r="423" spans="1:3" x14ac:dyDescent="0.2">
      <c r="A423" s="9">
        <v>2021</v>
      </c>
      <c r="B423" s="9">
        <v>123336</v>
      </c>
      <c r="C423" s="9" t="s">
        <v>976</v>
      </c>
    </row>
    <row r="424" spans="1:3" x14ac:dyDescent="0.2">
      <c r="A424" s="9">
        <v>2021</v>
      </c>
      <c r="B424" s="9">
        <v>123336</v>
      </c>
      <c r="C424" s="9" t="s">
        <v>976</v>
      </c>
    </row>
    <row r="425" spans="1:3" x14ac:dyDescent="0.2">
      <c r="A425" s="9">
        <v>2021</v>
      </c>
      <c r="B425" s="9">
        <v>1179970</v>
      </c>
      <c r="C425" s="9" t="s">
        <v>976</v>
      </c>
    </row>
    <row r="426" spans="1:3" x14ac:dyDescent="0.2">
      <c r="A426" s="9">
        <v>2021</v>
      </c>
      <c r="B426" s="9">
        <v>1117076</v>
      </c>
      <c r="C426" s="9" t="s">
        <v>976</v>
      </c>
    </row>
    <row r="427" spans="1:3" x14ac:dyDescent="0.2">
      <c r="A427" s="9">
        <v>2021</v>
      </c>
      <c r="B427" s="9">
        <v>1127927</v>
      </c>
      <c r="C427" s="9" t="s">
        <v>976</v>
      </c>
    </row>
    <row r="428" spans="1:3" x14ac:dyDescent="0.2">
      <c r="A428" s="9">
        <v>2021</v>
      </c>
      <c r="B428" s="9">
        <v>123336</v>
      </c>
      <c r="C428" s="9" t="s">
        <v>976</v>
      </c>
    </row>
    <row r="429" spans="1:3" x14ac:dyDescent="0.2">
      <c r="A429" s="9">
        <v>2021</v>
      </c>
      <c r="B429" s="9">
        <v>1308687</v>
      </c>
      <c r="C429" s="9" t="s">
        <v>976</v>
      </c>
    </row>
    <row r="430" spans="1:3" x14ac:dyDescent="0.2">
      <c r="A430" s="9">
        <v>2021</v>
      </c>
      <c r="B430" s="9">
        <v>123336</v>
      </c>
      <c r="C430" s="9" t="s">
        <v>976</v>
      </c>
    </row>
    <row r="431" spans="1:3" x14ac:dyDescent="0.2">
      <c r="A431" s="9">
        <v>2021</v>
      </c>
      <c r="B431" s="9">
        <v>1308687</v>
      </c>
      <c r="C431" s="9" t="s">
        <v>976</v>
      </c>
    </row>
    <row r="432" spans="1:3" x14ac:dyDescent="0.2">
      <c r="A432" s="9">
        <v>2021</v>
      </c>
      <c r="B432" s="9">
        <v>123336</v>
      </c>
      <c r="C432" s="9" t="s">
        <v>976</v>
      </c>
    </row>
    <row r="433" spans="1:3" x14ac:dyDescent="0.2">
      <c r="A433" s="9">
        <v>2021</v>
      </c>
      <c r="B433" s="9">
        <v>1308687</v>
      </c>
      <c r="C433" s="9" t="s">
        <v>976</v>
      </c>
    </row>
    <row r="434" spans="1:3" x14ac:dyDescent="0.2">
      <c r="A434" s="9">
        <v>2021</v>
      </c>
      <c r="B434" s="9">
        <v>1308687</v>
      </c>
      <c r="C434" s="9" t="s">
        <v>976</v>
      </c>
    </row>
    <row r="435" spans="1:3" x14ac:dyDescent="0.2">
      <c r="A435" s="9">
        <v>2021</v>
      </c>
      <c r="B435" s="9">
        <v>123336</v>
      </c>
      <c r="C435" s="9" t="s">
        <v>976</v>
      </c>
    </row>
    <row r="436" spans="1:3" x14ac:dyDescent="0.2">
      <c r="A436" s="9">
        <v>2021</v>
      </c>
      <c r="B436" s="9">
        <v>1319230</v>
      </c>
      <c r="C436" s="9" t="s">
        <v>976</v>
      </c>
    </row>
    <row r="437" spans="1:3" x14ac:dyDescent="0.2">
      <c r="A437" s="9">
        <v>2021</v>
      </c>
      <c r="B437" s="9">
        <v>123336</v>
      </c>
      <c r="C437" s="9" t="s">
        <v>976</v>
      </c>
    </row>
    <row r="438" spans="1:3" x14ac:dyDescent="0.2">
      <c r="A438" s="9">
        <v>2021</v>
      </c>
      <c r="B438" s="9">
        <v>123336</v>
      </c>
      <c r="C438" s="9" t="s">
        <v>976</v>
      </c>
    </row>
    <row r="439" spans="1:3" x14ac:dyDescent="0.2">
      <c r="A439" s="9">
        <v>2021</v>
      </c>
      <c r="B439" s="9">
        <v>1127924</v>
      </c>
      <c r="C439" s="9" t="s">
        <v>976</v>
      </c>
    </row>
    <row r="440" spans="1:3" x14ac:dyDescent="0.2">
      <c r="A440" s="9">
        <v>2021</v>
      </c>
      <c r="B440" s="9">
        <v>1127927</v>
      </c>
      <c r="C440" s="9" t="s">
        <v>976</v>
      </c>
    </row>
    <row r="441" spans="1:3" x14ac:dyDescent="0.2">
      <c r="A441" s="9">
        <v>2021</v>
      </c>
      <c r="B441" s="9">
        <v>108730</v>
      </c>
      <c r="C441" s="9" t="s">
        <v>976</v>
      </c>
    </row>
    <row r="442" spans="1:3" x14ac:dyDescent="0.2">
      <c r="A442" s="9">
        <v>2021</v>
      </c>
      <c r="B442" s="9">
        <v>1103657</v>
      </c>
      <c r="C442" s="9" t="s">
        <v>976</v>
      </c>
    </row>
    <row r="443" spans="1:3" x14ac:dyDescent="0.2">
      <c r="A443" s="9">
        <v>2021</v>
      </c>
      <c r="B443" s="9">
        <v>1103909</v>
      </c>
      <c r="C443" s="9" t="s">
        <v>976</v>
      </c>
    </row>
    <row r="444" spans="1:3" x14ac:dyDescent="0.2">
      <c r="A444" s="9">
        <v>2021</v>
      </c>
      <c r="B444" s="9">
        <v>1103909</v>
      </c>
      <c r="C444" s="9" t="s">
        <v>976</v>
      </c>
    </row>
    <row r="445" spans="1:3" x14ac:dyDescent="0.2">
      <c r="A445" s="9">
        <v>2021</v>
      </c>
      <c r="B445" s="9">
        <v>1127926</v>
      </c>
      <c r="C445" s="9" t="s">
        <v>976</v>
      </c>
    </row>
    <row r="446" spans="1:3" x14ac:dyDescent="0.2">
      <c r="A446" s="9">
        <v>2021</v>
      </c>
      <c r="B446" s="9">
        <v>1308687</v>
      </c>
      <c r="C446" s="9" t="s">
        <v>976</v>
      </c>
    </row>
    <row r="447" spans="1:3" x14ac:dyDescent="0.2">
      <c r="A447" s="9">
        <v>2021</v>
      </c>
      <c r="B447" s="9">
        <v>1117076</v>
      </c>
      <c r="C447" s="9" t="s">
        <v>976</v>
      </c>
    </row>
    <row r="448" spans="1:3" x14ac:dyDescent="0.2">
      <c r="A448" s="9">
        <v>2021</v>
      </c>
      <c r="B448" s="9">
        <v>1103692</v>
      </c>
      <c r="C448" s="9" t="s">
        <v>976</v>
      </c>
    </row>
    <row r="449" spans="1:3" x14ac:dyDescent="0.2">
      <c r="A449" s="9">
        <v>2021</v>
      </c>
      <c r="B449" s="9">
        <v>1308687</v>
      </c>
      <c r="C449" s="9" t="s">
        <v>976</v>
      </c>
    </row>
    <row r="450" spans="1:3" x14ac:dyDescent="0.2">
      <c r="A450" s="9">
        <v>2021</v>
      </c>
      <c r="B450" s="9">
        <v>1319230</v>
      </c>
      <c r="C450" s="9" t="s">
        <v>976</v>
      </c>
    </row>
    <row r="451" spans="1:3" x14ac:dyDescent="0.2">
      <c r="A451" s="9">
        <v>2021</v>
      </c>
      <c r="B451" s="9">
        <v>108730</v>
      </c>
      <c r="C451" s="9" t="s">
        <v>976</v>
      </c>
    </row>
    <row r="452" spans="1:3" x14ac:dyDescent="0.2">
      <c r="A452" s="9">
        <v>2021</v>
      </c>
      <c r="B452" s="9">
        <v>1127926</v>
      </c>
      <c r="C452" s="9" t="s">
        <v>976</v>
      </c>
    </row>
    <row r="453" spans="1:3" x14ac:dyDescent="0.2">
      <c r="A453" s="9">
        <v>2021</v>
      </c>
      <c r="B453" s="9">
        <v>123336</v>
      </c>
      <c r="C453" s="9" t="s">
        <v>976</v>
      </c>
    </row>
    <row r="454" spans="1:3" x14ac:dyDescent="0.2">
      <c r="A454" s="9">
        <v>2021</v>
      </c>
      <c r="B454" s="9">
        <v>123336</v>
      </c>
      <c r="C454" s="9" t="s">
        <v>976</v>
      </c>
    </row>
    <row r="455" spans="1:3" x14ac:dyDescent="0.2">
      <c r="A455" s="9">
        <v>2021</v>
      </c>
      <c r="B455" s="9">
        <v>1308687</v>
      </c>
      <c r="C455" s="9" t="s">
        <v>976</v>
      </c>
    </row>
    <row r="456" spans="1:3" x14ac:dyDescent="0.2">
      <c r="A456" s="9">
        <v>2021</v>
      </c>
      <c r="B456" s="9">
        <v>108730</v>
      </c>
      <c r="C456" s="9" t="s">
        <v>976</v>
      </c>
    </row>
    <row r="457" spans="1:3" x14ac:dyDescent="0.2">
      <c r="A457" s="9">
        <v>2021</v>
      </c>
      <c r="B457" s="9">
        <v>123336</v>
      </c>
      <c r="C457" s="9" t="s">
        <v>976</v>
      </c>
    </row>
    <row r="458" spans="1:3" x14ac:dyDescent="0.2">
      <c r="A458" s="9">
        <v>2021</v>
      </c>
      <c r="B458" s="9">
        <v>1117076</v>
      </c>
      <c r="C458" s="9" t="s">
        <v>976</v>
      </c>
    </row>
    <row r="459" spans="1:3" x14ac:dyDescent="0.2">
      <c r="A459" s="9">
        <v>2021</v>
      </c>
      <c r="B459" s="9">
        <v>108730</v>
      </c>
      <c r="C459" s="9" t="s">
        <v>976</v>
      </c>
    </row>
    <row r="460" spans="1:3" x14ac:dyDescent="0.2">
      <c r="A460" s="9">
        <v>2021</v>
      </c>
      <c r="B460" s="9">
        <v>123336</v>
      </c>
      <c r="C460" s="9" t="s">
        <v>976</v>
      </c>
    </row>
    <row r="461" spans="1:3" x14ac:dyDescent="0.2">
      <c r="A461" s="9">
        <v>2021</v>
      </c>
      <c r="B461" s="9">
        <v>1103657</v>
      </c>
      <c r="C461" s="9" t="s">
        <v>976</v>
      </c>
    </row>
    <row r="462" spans="1:3" x14ac:dyDescent="0.2">
      <c r="A462" s="9">
        <v>2021</v>
      </c>
      <c r="B462" s="9">
        <v>1127927</v>
      </c>
      <c r="C462" s="9" t="s">
        <v>976</v>
      </c>
    </row>
    <row r="463" spans="1:3" x14ac:dyDescent="0.2">
      <c r="A463" s="9">
        <v>2021</v>
      </c>
      <c r="B463" s="9">
        <v>1319230</v>
      </c>
      <c r="C463" s="9" t="s">
        <v>976</v>
      </c>
    </row>
    <row r="464" spans="1:3" x14ac:dyDescent="0.2">
      <c r="A464" s="9">
        <v>2021</v>
      </c>
      <c r="B464" s="9">
        <v>1117076</v>
      </c>
      <c r="C464" s="9" t="s">
        <v>976</v>
      </c>
    </row>
    <row r="465" spans="1:3" x14ac:dyDescent="0.2">
      <c r="A465" s="9">
        <v>2021</v>
      </c>
      <c r="B465" s="9">
        <v>108730</v>
      </c>
      <c r="C465" s="9" t="s">
        <v>976</v>
      </c>
    </row>
    <row r="466" spans="1:3" x14ac:dyDescent="0.2">
      <c r="A466" s="9">
        <v>2021</v>
      </c>
      <c r="B466" s="9">
        <v>1127926</v>
      </c>
      <c r="C466" s="9" t="s">
        <v>976</v>
      </c>
    </row>
    <row r="467" spans="1:3" x14ac:dyDescent="0.2">
      <c r="A467" s="9">
        <v>2021</v>
      </c>
      <c r="B467" s="9">
        <v>108730</v>
      </c>
      <c r="C467" s="9" t="s">
        <v>976</v>
      </c>
    </row>
    <row r="468" spans="1:3" x14ac:dyDescent="0.2">
      <c r="A468" s="9">
        <v>2021</v>
      </c>
      <c r="B468" s="9">
        <v>108730</v>
      </c>
      <c r="C468" s="9" t="s">
        <v>976</v>
      </c>
    </row>
    <row r="469" spans="1:3" x14ac:dyDescent="0.2">
      <c r="A469" s="9">
        <v>2021</v>
      </c>
      <c r="B469" s="9">
        <v>1127926</v>
      </c>
      <c r="C469" s="9" t="s">
        <v>976</v>
      </c>
    </row>
    <row r="470" spans="1:3" x14ac:dyDescent="0.2">
      <c r="A470" s="9">
        <v>2021</v>
      </c>
      <c r="B470" s="9">
        <v>108730</v>
      </c>
      <c r="C470" s="9" t="s">
        <v>976</v>
      </c>
    </row>
    <row r="471" spans="1:3" x14ac:dyDescent="0.2">
      <c r="A471" s="9">
        <v>2021</v>
      </c>
      <c r="B471" s="9">
        <v>1308687</v>
      </c>
      <c r="C471" s="9" t="s">
        <v>976</v>
      </c>
    </row>
    <row r="472" spans="1:3" x14ac:dyDescent="0.2">
      <c r="A472" s="9">
        <v>2021</v>
      </c>
      <c r="B472" s="9">
        <v>1308687</v>
      </c>
      <c r="C472" s="9" t="s">
        <v>976</v>
      </c>
    </row>
    <row r="473" spans="1:3" x14ac:dyDescent="0.2">
      <c r="A473" s="9">
        <v>2021</v>
      </c>
      <c r="B473" s="9">
        <v>1127926</v>
      </c>
      <c r="C473" s="9" t="s">
        <v>976</v>
      </c>
    </row>
    <row r="474" spans="1:3" x14ac:dyDescent="0.2">
      <c r="A474" s="9">
        <v>2021</v>
      </c>
      <c r="B474" s="9">
        <v>1127926</v>
      </c>
      <c r="C474" s="9" t="s">
        <v>976</v>
      </c>
    </row>
    <row r="475" spans="1:3" x14ac:dyDescent="0.2">
      <c r="A475" s="9">
        <v>2021</v>
      </c>
      <c r="B475" s="9">
        <v>1103692</v>
      </c>
      <c r="C475" s="9" t="s">
        <v>976</v>
      </c>
    </row>
    <row r="476" spans="1:3" x14ac:dyDescent="0.2">
      <c r="A476" s="9">
        <v>2021</v>
      </c>
      <c r="B476" s="9">
        <v>1127927</v>
      </c>
      <c r="C476" s="9" t="s">
        <v>976</v>
      </c>
    </row>
    <row r="477" spans="1:3" x14ac:dyDescent="0.2">
      <c r="A477" s="9">
        <v>2021</v>
      </c>
      <c r="B477" s="9">
        <v>1127926</v>
      </c>
      <c r="C477" s="9" t="s">
        <v>976</v>
      </c>
    </row>
    <row r="478" spans="1:3" x14ac:dyDescent="0.2">
      <c r="A478" s="9">
        <v>2021</v>
      </c>
      <c r="B478" s="9">
        <v>108730</v>
      </c>
      <c r="C478" s="9" t="s">
        <v>976</v>
      </c>
    </row>
    <row r="479" spans="1:3" x14ac:dyDescent="0.2">
      <c r="A479" s="9">
        <v>2021</v>
      </c>
      <c r="B479" s="9">
        <v>1127926</v>
      </c>
      <c r="C479" s="9" t="s">
        <v>976</v>
      </c>
    </row>
    <row r="480" spans="1:3" x14ac:dyDescent="0.2">
      <c r="A480" s="9">
        <v>2021</v>
      </c>
      <c r="B480" s="9">
        <v>108730</v>
      </c>
      <c r="C480" s="9" t="s">
        <v>976</v>
      </c>
    </row>
    <row r="481" spans="1:3" x14ac:dyDescent="0.2">
      <c r="A481" s="9">
        <v>2021</v>
      </c>
      <c r="B481" s="9">
        <v>1179970</v>
      </c>
      <c r="C481" s="9" t="s">
        <v>976</v>
      </c>
    </row>
    <row r="482" spans="1:3" x14ac:dyDescent="0.2">
      <c r="A482" s="9">
        <v>2021</v>
      </c>
      <c r="B482" s="9">
        <v>123336</v>
      </c>
      <c r="C482" s="9" t="s">
        <v>976</v>
      </c>
    </row>
    <row r="483" spans="1:3" x14ac:dyDescent="0.2">
      <c r="A483" s="9">
        <v>2021</v>
      </c>
      <c r="B483" s="9">
        <v>123336</v>
      </c>
      <c r="C483" s="9" t="s">
        <v>976</v>
      </c>
    </row>
    <row r="484" spans="1:3" x14ac:dyDescent="0.2">
      <c r="A484" s="9">
        <v>2021</v>
      </c>
      <c r="B484" s="9">
        <v>123336</v>
      </c>
      <c r="C484" s="9" t="s">
        <v>976</v>
      </c>
    </row>
    <row r="485" spans="1:3" x14ac:dyDescent="0.2">
      <c r="A485" s="9">
        <v>2021</v>
      </c>
      <c r="B485" s="9">
        <v>123336</v>
      </c>
      <c r="C485" s="9" t="s">
        <v>976</v>
      </c>
    </row>
    <row r="486" spans="1:3" x14ac:dyDescent="0.2">
      <c r="A486" s="9">
        <v>2021</v>
      </c>
      <c r="B486" s="9">
        <v>123336</v>
      </c>
      <c r="C486" s="9" t="s">
        <v>2236</v>
      </c>
    </row>
    <row r="487" spans="1:3" x14ac:dyDescent="0.2">
      <c r="A487" s="9">
        <v>2021</v>
      </c>
      <c r="B487" s="9">
        <v>123336</v>
      </c>
      <c r="C487" s="9" t="s">
        <v>2236</v>
      </c>
    </row>
    <row r="488" spans="1:3" x14ac:dyDescent="0.2">
      <c r="A488" s="9">
        <v>2021</v>
      </c>
      <c r="B488" s="9">
        <v>123336</v>
      </c>
      <c r="C488" s="9" t="s">
        <v>2236</v>
      </c>
    </row>
    <row r="489" spans="1:3" x14ac:dyDescent="0.2">
      <c r="A489" s="9">
        <v>2021</v>
      </c>
      <c r="B489" s="9">
        <v>123336</v>
      </c>
      <c r="C489" s="9" t="s">
        <v>2236</v>
      </c>
    </row>
    <row r="490" spans="1:3" x14ac:dyDescent="0.2">
      <c r="A490" s="9">
        <v>2021</v>
      </c>
      <c r="B490" s="9">
        <v>123336</v>
      </c>
      <c r="C490" s="9" t="s">
        <v>2236</v>
      </c>
    </row>
    <row r="491" spans="1:3" x14ac:dyDescent="0.2">
      <c r="A491" s="9">
        <v>2021</v>
      </c>
      <c r="B491" s="9">
        <v>123336</v>
      </c>
      <c r="C491" s="9" t="s">
        <v>2236</v>
      </c>
    </row>
    <row r="492" spans="1:3" x14ac:dyDescent="0.2">
      <c r="A492" s="9">
        <v>2021</v>
      </c>
      <c r="B492" s="9">
        <v>1179970</v>
      </c>
      <c r="C492" s="9" t="s">
        <v>2236</v>
      </c>
    </row>
    <row r="493" spans="1:3" x14ac:dyDescent="0.2">
      <c r="A493" s="9">
        <v>2021</v>
      </c>
      <c r="B493" s="9">
        <v>123336</v>
      </c>
      <c r="C493" s="9" t="s">
        <v>2236</v>
      </c>
    </row>
    <row r="494" spans="1:3" x14ac:dyDescent="0.2">
      <c r="A494" s="9">
        <v>2021</v>
      </c>
      <c r="B494" s="9">
        <v>123336</v>
      </c>
      <c r="C494" s="9" t="s">
        <v>2236</v>
      </c>
    </row>
    <row r="495" spans="1:3" x14ac:dyDescent="0.2">
      <c r="A495" s="9">
        <v>2021</v>
      </c>
      <c r="B495" s="9">
        <v>1179970</v>
      </c>
      <c r="C495" s="9" t="s">
        <v>2236</v>
      </c>
    </row>
    <row r="496" spans="1:3" x14ac:dyDescent="0.2">
      <c r="A496" s="9">
        <v>2021</v>
      </c>
      <c r="B496" s="9">
        <v>1179970</v>
      </c>
      <c r="C496" s="9" t="s">
        <v>2236</v>
      </c>
    </row>
    <row r="497" spans="1:3" x14ac:dyDescent="0.2">
      <c r="A497" s="9">
        <v>2021</v>
      </c>
      <c r="B497" s="9">
        <v>123336</v>
      </c>
      <c r="C497" s="9" t="s">
        <v>2236</v>
      </c>
    </row>
    <row r="498" spans="1:3" x14ac:dyDescent="0.2">
      <c r="A498" s="9">
        <v>2021</v>
      </c>
      <c r="B498" s="9">
        <v>123336</v>
      </c>
      <c r="C498" s="9" t="s">
        <v>2236</v>
      </c>
    </row>
    <row r="499" spans="1:3" x14ac:dyDescent="0.2">
      <c r="A499" s="9">
        <v>2021</v>
      </c>
      <c r="B499" s="9">
        <v>123336</v>
      </c>
      <c r="C499" s="9" t="s">
        <v>2236</v>
      </c>
    </row>
    <row r="500" spans="1:3" x14ac:dyDescent="0.2">
      <c r="A500" s="9">
        <v>2021</v>
      </c>
      <c r="B500" s="9">
        <v>123336</v>
      </c>
      <c r="C500" s="9" t="s">
        <v>2236</v>
      </c>
    </row>
    <row r="501" spans="1:3" x14ac:dyDescent="0.2">
      <c r="A501" s="9">
        <v>2021</v>
      </c>
      <c r="B501" s="9">
        <v>123336</v>
      </c>
      <c r="C501" s="9" t="s">
        <v>2236</v>
      </c>
    </row>
    <row r="502" spans="1:3" x14ac:dyDescent="0.2">
      <c r="A502" s="9">
        <v>2021</v>
      </c>
      <c r="B502" s="9">
        <v>123336</v>
      </c>
      <c r="C502" s="9" t="s">
        <v>2236</v>
      </c>
    </row>
    <row r="503" spans="1:3" x14ac:dyDescent="0.2">
      <c r="A503" s="9">
        <v>2021</v>
      </c>
      <c r="B503" s="9">
        <v>1179970</v>
      </c>
      <c r="C503" s="9" t="s">
        <v>2236</v>
      </c>
    </row>
    <row r="504" spans="1:3" x14ac:dyDescent="0.2">
      <c r="A504" s="9">
        <v>2021</v>
      </c>
      <c r="B504" s="9">
        <v>123336</v>
      </c>
      <c r="C504" s="9" t="s">
        <v>2236</v>
      </c>
    </row>
    <row r="505" spans="1:3" x14ac:dyDescent="0.2">
      <c r="A505" s="9">
        <v>2021</v>
      </c>
      <c r="B505" s="9">
        <v>1308687</v>
      </c>
      <c r="C505" s="9" t="s">
        <v>2236</v>
      </c>
    </row>
    <row r="506" spans="1:3" x14ac:dyDescent="0.2">
      <c r="A506" s="9">
        <v>2021</v>
      </c>
      <c r="B506" s="9">
        <v>123336</v>
      </c>
      <c r="C506" s="9" t="s">
        <v>2236</v>
      </c>
    </row>
    <row r="507" spans="1:3" x14ac:dyDescent="0.2">
      <c r="A507" s="9">
        <v>2021</v>
      </c>
      <c r="B507" s="9">
        <v>1179970</v>
      </c>
      <c r="C507" s="9" t="s">
        <v>2236</v>
      </c>
    </row>
    <row r="508" spans="1:3" x14ac:dyDescent="0.2">
      <c r="A508" s="9">
        <v>2021</v>
      </c>
      <c r="B508" s="9">
        <v>1179970</v>
      </c>
      <c r="C508" s="9" t="s">
        <v>2236</v>
      </c>
    </row>
    <row r="509" spans="1:3" x14ac:dyDescent="0.2">
      <c r="A509" s="9">
        <v>2021</v>
      </c>
      <c r="B509" s="9">
        <v>1308687</v>
      </c>
      <c r="C509" s="9" t="s">
        <v>2236</v>
      </c>
    </row>
    <row r="510" spans="1:3" x14ac:dyDescent="0.2">
      <c r="A510" s="9">
        <v>2021</v>
      </c>
      <c r="B510" s="9">
        <v>123336</v>
      </c>
      <c r="C510" s="9" t="s">
        <v>2236</v>
      </c>
    </row>
    <row r="511" spans="1:3" x14ac:dyDescent="0.2">
      <c r="A511" s="9">
        <v>2021</v>
      </c>
      <c r="B511" s="9">
        <v>123336</v>
      </c>
      <c r="C511" s="9" t="s">
        <v>2236</v>
      </c>
    </row>
    <row r="512" spans="1:3" x14ac:dyDescent="0.2">
      <c r="A512" s="9">
        <v>2021</v>
      </c>
      <c r="B512" s="9">
        <v>1179970</v>
      </c>
      <c r="C512" s="9" t="s">
        <v>2236</v>
      </c>
    </row>
    <row r="513" spans="1:3" x14ac:dyDescent="0.2">
      <c r="A513" s="9">
        <v>2021</v>
      </c>
      <c r="B513" s="9">
        <v>123336</v>
      </c>
      <c r="C513" s="9" t="s">
        <v>2236</v>
      </c>
    </row>
    <row r="514" spans="1:3" x14ac:dyDescent="0.2">
      <c r="A514" s="9">
        <v>2021</v>
      </c>
      <c r="B514" s="9">
        <v>123336</v>
      </c>
      <c r="C514" s="9" t="s">
        <v>2236</v>
      </c>
    </row>
    <row r="515" spans="1:3" x14ac:dyDescent="0.2">
      <c r="A515" s="9">
        <v>2021</v>
      </c>
      <c r="B515" s="9">
        <v>1179970</v>
      </c>
      <c r="C515" s="9" t="s">
        <v>2236</v>
      </c>
    </row>
    <row r="516" spans="1:3" x14ac:dyDescent="0.2">
      <c r="A516" s="9">
        <v>2021</v>
      </c>
      <c r="B516" s="9">
        <v>1179970</v>
      </c>
      <c r="C516" s="9" t="s">
        <v>2236</v>
      </c>
    </row>
    <row r="517" spans="1:3" x14ac:dyDescent="0.2">
      <c r="A517" s="9">
        <v>2021</v>
      </c>
      <c r="B517" s="9">
        <v>1127927</v>
      </c>
      <c r="C517" s="9" t="s">
        <v>2236</v>
      </c>
    </row>
    <row r="518" spans="1:3" x14ac:dyDescent="0.2">
      <c r="A518" s="9">
        <v>2021</v>
      </c>
      <c r="B518" s="9">
        <v>108730</v>
      </c>
      <c r="C518" s="9" t="s">
        <v>2236</v>
      </c>
    </row>
    <row r="519" spans="1:3" x14ac:dyDescent="0.2">
      <c r="A519" s="9">
        <v>2021</v>
      </c>
      <c r="B519" s="9">
        <v>1179970</v>
      </c>
      <c r="C519" s="9" t="s">
        <v>2236</v>
      </c>
    </row>
    <row r="520" spans="1:3" x14ac:dyDescent="0.2">
      <c r="A520" s="9">
        <v>2021</v>
      </c>
      <c r="B520" s="9">
        <v>123336</v>
      </c>
      <c r="C520" s="9" t="s">
        <v>2236</v>
      </c>
    </row>
    <row r="521" spans="1:3" x14ac:dyDescent="0.2">
      <c r="A521" s="9">
        <v>2021</v>
      </c>
      <c r="B521" s="9">
        <v>1179970</v>
      </c>
      <c r="C521" s="9" t="s">
        <v>2236</v>
      </c>
    </row>
    <row r="522" spans="1:3" x14ac:dyDescent="0.2">
      <c r="A522" s="9">
        <v>2021</v>
      </c>
      <c r="B522" s="9">
        <v>1179970</v>
      </c>
      <c r="C522" s="9" t="s">
        <v>2236</v>
      </c>
    </row>
    <row r="523" spans="1:3" x14ac:dyDescent="0.2">
      <c r="A523" s="9">
        <v>2021</v>
      </c>
      <c r="B523" s="9">
        <v>1179970</v>
      </c>
      <c r="C523" s="9" t="s">
        <v>2236</v>
      </c>
    </row>
    <row r="524" spans="1:3" x14ac:dyDescent="0.2">
      <c r="A524" s="9">
        <v>2021</v>
      </c>
      <c r="B524" s="9">
        <v>1308687</v>
      </c>
      <c r="C524" s="9" t="s">
        <v>2236</v>
      </c>
    </row>
    <row r="525" spans="1:3" x14ac:dyDescent="0.2">
      <c r="A525" s="9">
        <v>2021</v>
      </c>
      <c r="B525" s="9">
        <v>123336</v>
      </c>
      <c r="C525" s="9" t="s">
        <v>2236</v>
      </c>
    </row>
    <row r="526" spans="1:3" x14ac:dyDescent="0.2">
      <c r="A526" s="9">
        <v>2021</v>
      </c>
      <c r="B526" s="9">
        <v>150129</v>
      </c>
    </row>
    <row r="527" spans="1:3" x14ac:dyDescent="0.2">
      <c r="A527" s="9">
        <v>2021</v>
      </c>
      <c r="B527" s="9">
        <v>1103832</v>
      </c>
    </row>
    <row r="528" spans="1:3" x14ac:dyDescent="0.2">
      <c r="A528" s="9">
        <v>2021</v>
      </c>
      <c r="B528" s="9">
        <v>150129</v>
      </c>
    </row>
    <row r="529" spans="1:2" x14ac:dyDescent="0.2">
      <c r="A529" s="9">
        <v>2021</v>
      </c>
      <c r="B529" s="9">
        <v>1103832</v>
      </c>
    </row>
    <row r="530" spans="1:2" x14ac:dyDescent="0.2">
      <c r="A530" s="9">
        <v>2021</v>
      </c>
      <c r="B530" s="9">
        <v>1127925</v>
      </c>
    </row>
    <row r="531" spans="1:2" x14ac:dyDescent="0.2">
      <c r="A531" s="9">
        <v>2021</v>
      </c>
      <c r="B531" s="9">
        <v>1103832</v>
      </c>
    </row>
    <row r="532" spans="1:2" x14ac:dyDescent="0.2">
      <c r="A532" s="9">
        <v>2021</v>
      </c>
      <c r="B532" s="9">
        <v>123336</v>
      </c>
    </row>
    <row r="533" spans="1:2" x14ac:dyDescent="0.2">
      <c r="A533" s="9">
        <v>2021</v>
      </c>
      <c r="B533" s="9">
        <v>1270538</v>
      </c>
    </row>
    <row r="534" spans="1:2" x14ac:dyDescent="0.2">
      <c r="A534" s="9">
        <v>2021</v>
      </c>
      <c r="B534" s="9">
        <v>123336</v>
      </c>
    </row>
    <row r="535" spans="1:2" x14ac:dyDescent="0.2">
      <c r="A535" s="9">
        <v>2021</v>
      </c>
      <c r="B535" s="9">
        <v>122845</v>
      </c>
    </row>
    <row r="536" spans="1:2" x14ac:dyDescent="0.2">
      <c r="A536" s="9">
        <v>2021</v>
      </c>
      <c r="B536" s="9">
        <v>1103832</v>
      </c>
    </row>
    <row r="537" spans="1:2" x14ac:dyDescent="0.2">
      <c r="A537" s="9">
        <v>2021</v>
      </c>
      <c r="B537" s="9">
        <v>150129</v>
      </c>
    </row>
    <row r="538" spans="1:2" x14ac:dyDescent="0.2">
      <c r="A538" s="9">
        <v>2021</v>
      </c>
      <c r="B538" s="9">
        <v>1127925</v>
      </c>
    </row>
    <row r="539" spans="1:2" x14ac:dyDescent="0.2">
      <c r="A539" s="9">
        <v>2021</v>
      </c>
      <c r="B539" s="9">
        <v>1270538</v>
      </c>
    </row>
    <row r="540" spans="1:2" x14ac:dyDescent="0.2">
      <c r="A540" s="9">
        <v>2021</v>
      </c>
      <c r="B540" s="9">
        <v>122845</v>
      </c>
    </row>
    <row r="541" spans="1:2" x14ac:dyDescent="0.2">
      <c r="A541" s="9">
        <v>2021</v>
      </c>
      <c r="B541" s="9">
        <v>1127925</v>
      </c>
    </row>
    <row r="542" spans="1:2" x14ac:dyDescent="0.2">
      <c r="A542" s="9">
        <v>2021</v>
      </c>
      <c r="B542" s="9">
        <v>1103832</v>
      </c>
    </row>
    <row r="543" spans="1:2" x14ac:dyDescent="0.2">
      <c r="A543" s="9">
        <v>2021</v>
      </c>
      <c r="B543" s="9">
        <v>122845</v>
      </c>
    </row>
    <row r="544" spans="1:2" x14ac:dyDescent="0.2">
      <c r="A544" s="9">
        <v>2021</v>
      </c>
      <c r="B544" s="9">
        <v>1127927</v>
      </c>
    </row>
    <row r="545" spans="1:2" x14ac:dyDescent="0.2">
      <c r="A545" s="9">
        <v>2021</v>
      </c>
      <c r="B545" s="9">
        <v>150129</v>
      </c>
    </row>
    <row r="546" spans="1:2" x14ac:dyDescent="0.2">
      <c r="A546" s="9">
        <v>2021</v>
      </c>
      <c r="B546" s="9">
        <v>1270538</v>
      </c>
    </row>
    <row r="547" spans="1:2" x14ac:dyDescent="0.2">
      <c r="A547" s="9">
        <v>2021</v>
      </c>
      <c r="B547" s="9">
        <v>1270538</v>
      </c>
    </row>
    <row r="548" spans="1:2" x14ac:dyDescent="0.2">
      <c r="A548" s="9">
        <v>2021</v>
      </c>
      <c r="B548" s="9">
        <v>150129</v>
      </c>
    </row>
    <row r="549" spans="1:2" x14ac:dyDescent="0.2">
      <c r="A549" s="9">
        <v>2021</v>
      </c>
      <c r="B549" s="9">
        <v>122845</v>
      </c>
    </row>
    <row r="550" spans="1:2" x14ac:dyDescent="0.2">
      <c r="A550" s="9">
        <v>2021</v>
      </c>
      <c r="B550" s="9">
        <v>1270538</v>
      </c>
    </row>
    <row r="551" spans="1:2" x14ac:dyDescent="0.2">
      <c r="A551" s="9">
        <v>2021</v>
      </c>
      <c r="B551" s="9">
        <v>123336</v>
      </c>
    </row>
    <row r="552" spans="1:2" x14ac:dyDescent="0.2">
      <c r="A552" s="9">
        <v>2021</v>
      </c>
      <c r="B552" s="9">
        <v>150129</v>
      </c>
    </row>
    <row r="553" spans="1:2" x14ac:dyDescent="0.2">
      <c r="A553" s="9">
        <v>2021</v>
      </c>
      <c r="B553" s="9">
        <v>1103832</v>
      </c>
    </row>
    <row r="554" spans="1:2" x14ac:dyDescent="0.2">
      <c r="A554" s="9">
        <v>2021</v>
      </c>
      <c r="B554" s="9">
        <v>122845</v>
      </c>
    </row>
    <row r="555" spans="1:2" x14ac:dyDescent="0.2">
      <c r="A555" s="9">
        <v>2021</v>
      </c>
      <c r="B555" s="9">
        <v>1103832</v>
      </c>
    </row>
    <row r="556" spans="1:2" x14ac:dyDescent="0.2">
      <c r="A556" s="9">
        <v>2021</v>
      </c>
      <c r="B556" s="9">
        <v>122845</v>
      </c>
    </row>
    <row r="557" spans="1:2" x14ac:dyDescent="0.2">
      <c r="A557" s="9">
        <v>2021</v>
      </c>
      <c r="B557" s="9">
        <v>1127925</v>
      </c>
    </row>
    <row r="558" spans="1:2" x14ac:dyDescent="0.2">
      <c r="A558" s="9">
        <v>2021</v>
      </c>
      <c r="B558" s="9">
        <v>123336</v>
      </c>
    </row>
    <row r="559" spans="1:2" x14ac:dyDescent="0.2">
      <c r="A559" s="9">
        <v>2021</v>
      </c>
      <c r="B559" s="9">
        <v>1127925</v>
      </c>
    </row>
    <row r="560" spans="1:2" x14ac:dyDescent="0.2">
      <c r="A560" s="9">
        <v>2021</v>
      </c>
      <c r="B560" s="9">
        <v>122845</v>
      </c>
    </row>
    <row r="561" spans="1:2" x14ac:dyDescent="0.2">
      <c r="A561" s="9">
        <v>2021</v>
      </c>
      <c r="B561" s="9">
        <v>1127925</v>
      </c>
    </row>
    <row r="562" spans="1:2" x14ac:dyDescent="0.2">
      <c r="A562" s="9">
        <v>2021</v>
      </c>
      <c r="B562" s="9">
        <v>1127925</v>
      </c>
    </row>
    <row r="563" spans="1:2" x14ac:dyDescent="0.2">
      <c r="A563" s="9">
        <v>2021</v>
      </c>
      <c r="B563" s="9">
        <v>1127925</v>
      </c>
    </row>
    <row r="564" spans="1:2" x14ac:dyDescent="0.2">
      <c r="A564" s="9">
        <v>2021</v>
      </c>
      <c r="B564" s="9">
        <v>1127925</v>
      </c>
    </row>
    <row r="565" spans="1:2" x14ac:dyDescent="0.2">
      <c r="A565" s="9">
        <v>2021</v>
      </c>
      <c r="B565" s="9">
        <v>150129</v>
      </c>
    </row>
    <row r="566" spans="1:2" x14ac:dyDescent="0.2">
      <c r="A566" s="9">
        <v>2021</v>
      </c>
      <c r="B566" s="9">
        <v>122845</v>
      </c>
    </row>
    <row r="567" spans="1:2" x14ac:dyDescent="0.2">
      <c r="A567" s="9">
        <v>2021</v>
      </c>
      <c r="B567" s="9">
        <v>1103832</v>
      </c>
    </row>
    <row r="568" spans="1:2" x14ac:dyDescent="0.2">
      <c r="A568" s="9">
        <v>2021</v>
      </c>
      <c r="B568" s="9">
        <v>122845</v>
      </c>
    </row>
    <row r="569" spans="1:2" x14ac:dyDescent="0.2">
      <c r="A569" s="9">
        <v>2021</v>
      </c>
      <c r="B569" s="9">
        <v>150129</v>
      </c>
    </row>
    <row r="570" spans="1:2" x14ac:dyDescent="0.2">
      <c r="A570" s="9">
        <v>2021</v>
      </c>
      <c r="B570" s="9">
        <v>122845</v>
      </c>
    </row>
    <row r="571" spans="1:2" x14ac:dyDescent="0.2">
      <c r="A571" s="9">
        <v>2021</v>
      </c>
      <c r="B571" s="9">
        <v>1127925</v>
      </c>
    </row>
    <row r="572" spans="1:2" x14ac:dyDescent="0.2">
      <c r="A572" s="9">
        <v>2021</v>
      </c>
      <c r="B572" s="9">
        <v>1127925</v>
      </c>
    </row>
    <row r="573" spans="1:2" x14ac:dyDescent="0.2">
      <c r="A573" s="9">
        <v>2021</v>
      </c>
      <c r="B573" s="9">
        <v>122845</v>
      </c>
    </row>
    <row r="574" spans="1:2" x14ac:dyDescent="0.2">
      <c r="A574" s="9">
        <v>2021</v>
      </c>
      <c r="B574" s="9">
        <v>122845</v>
      </c>
    </row>
    <row r="575" spans="1:2" x14ac:dyDescent="0.2">
      <c r="A575" s="9">
        <v>2021</v>
      </c>
      <c r="B575" s="9">
        <v>1117076</v>
      </c>
    </row>
    <row r="576" spans="1:2" x14ac:dyDescent="0.2">
      <c r="A576" s="9">
        <v>2021</v>
      </c>
      <c r="B576" s="9">
        <v>122845</v>
      </c>
    </row>
    <row r="577" spans="1:2" x14ac:dyDescent="0.2">
      <c r="A577" s="9">
        <v>2021</v>
      </c>
      <c r="B577" s="9">
        <v>1127925</v>
      </c>
    </row>
    <row r="578" spans="1:2" x14ac:dyDescent="0.2">
      <c r="A578" s="9">
        <v>2021</v>
      </c>
      <c r="B578" s="9">
        <v>122845</v>
      </c>
    </row>
    <row r="579" spans="1:2" x14ac:dyDescent="0.2">
      <c r="A579" s="9">
        <v>2021</v>
      </c>
      <c r="B579" s="9">
        <v>122845</v>
      </c>
    </row>
    <row r="580" spans="1:2" x14ac:dyDescent="0.2">
      <c r="A580" s="9">
        <v>2021</v>
      </c>
      <c r="B580" s="9">
        <v>122845</v>
      </c>
    </row>
    <row r="581" spans="1:2" x14ac:dyDescent="0.2">
      <c r="A581" s="9">
        <v>2021</v>
      </c>
      <c r="B581" s="9">
        <v>122845</v>
      </c>
    </row>
    <row r="582" spans="1:2" x14ac:dyDescent="0.2">
      <c r="A582" s="9">
        <v>2021</v>
      </c>
      <c r="B582" s="9">
        <v>122845</v>
      </c>
    </row>
    <row r="583" spans="1:2" x14ac:dyDescent="0.2">
      <c r="A583" s="9">
        <v>2021</v>
      </c>
      <c r="B583" s="9">
        <v>1127925</v>
      </c>
    </row>
    <row r="584" spans="1:2" x14ac:dyDescent="0.2">
      <c r="A584" s="9">
        <v>2021</v>
      </c>
      <c r="B584" s="9">
        <v>1270538</v>
      </c>
    </row>
    <row r="585" spans="1:2" x14ac:dyDescent="0.2">
      <c r="A585" s="9">
        <v>2021</v>
      </c>
      <c r="B585" s="9">
        <v>122845</v>
      </c>
    </row>
    <row r="586" spans="1:2" x14ac:dyDescent="0.2">
      <c r="A586" s="9">
        <v>2021</v>
      </c>
      <c r="B586" s="9">
        <v>122845</v>
      </c>
    </row>
    <row r="587" spans="1:2" x14ac:dyDescent="0.2">
      <c r="A587" s="9">
        <v>2021</v>
      </c>
      <c r="B587" s="9">
        <v>122845</v>
      </c>
    </row>
    <row r="588" spans="1:2" x14ac:dyDescent="0.2">
      <c r="A588" s="9">
        <v>2021</v>
      </c>
      <c r="B588" s="9">
        <v>1270538</v>
      </c>
    </row>
    <row r="589" spans="1:2" x14ac:dyDescent="0.2">
      <c r="A589" s="9">
        <v>2021</v>
      </c>
      <c r="B589" s="9">
        <v>122845</v>
      </c>
    </row>
    <row r="590" spans="1:2" x14ac:dyDescent="0.2">
      <c r="A590" s="9">
        <v>2021</v>
      </c>
      <c r="B590" s="9">
        <v>122845</v>
      </c>
    </row>
    <row r="591" spans="1:2" x14ac:dyDescent="0.2">
      <c r="A591" s="9">
        <v>2021</v>
      </c>
      <c r="B591" s="9">
        <v>1127925</v>
      </c>
    </row>
    <row r="592" spans="1:2" x14ac:dyDescent="0.2">
      <c r="A592" s="9">
        <v>2021</v>
      </c>
      <c r="B592" s="9">
        <v>1127925</v>
      </c>
    </row>
    <row r="593" spans="1:2" x14ac:dyDescent="0.2">
      <c r="A593" s="9">
        <v>2021</v>
      </c>
      <c r="B593" s="9">
        <v>1127925</v>
      </c>
    </row>
    <row r="594" spans="1:2" x14ac:dyDescent="0.2">
      <c r="A594" s="9">
        <v>2021</v>
      </c>
      <c r="B594" s="9">
        <v>1270538</v>
      </c>
    </row>
    <row r="595" spans="1:2" x14ac:dyDescent="0.2">
      <c r="A595" s="9">
        <v>2021</v>
      </c>
      <c r="B595" s="9">
        <v>122845</v>
      </c>
    </row>
    <row r="596" spans="1:2" x14ac:dyDescent="0.2">
      <c r="A596" s="9">
        <v>2021</v>
      </c>
      <c r="B596" s="9">
        <v>150129</v>
      </c>
    </row>
    <row r="597" spans="1:2" x14ac:dyDescent="0.2">
      <c r="A597" s="9">
        <v>2021</v>
      </c>
      <c r="B597" s="9">
        <v>122845</v>
      </c>
    </row>
    <row r="598" spans="1:2" x14ac:dyDescent="0.2">
      <c r="A598" s="9">
        <v>2021</v>
      </c>
      <c r="B598" s="9">
        <v>1270538</v>
      </c>
    </row>
    <row r="599" spans="1:2" x14ac:dyDescent="0.2">
      <c r="A599" s="9">
        <v>2021</v>
      </c>
      <c r="B599" s="9">
        <v>122845</v>
      </c>
    </row>
    <row r="600" spans="1:2" x14ac:dyDescent="0.2">
      <c r="A600" s="9">
        <v>2021</v>
      </c>
      <c r="B600" s="9">
        <v>1127925</v>
      </c>
    </row>
    <row r="601" spans="1:2" x14ac:dyDescent="0.2">
      <c r="A601" s="9">
        <v>2021</v>
      </c>
      <c r="B601" s="9">
        <v>122845</v>
      </c>
    </row>
    <row r="602" spans="1:2" x14ac:dyDescent="0.2">
      <c r="A602" s="9">
        <v>2021</v>
      </c>
      <c r="B602" s="9">
        <v>1127925</v>
      </c>
    </row>
    <row r="603" spans="1:2" x14ac:dyDescent="0.2">
      <c r="A603" s="9">
        <v>2021</v>
      </c>
      <c r="B603" s="9">
        <v>1127925</v>
      </c>
    </row>
    <row r="604" spans="1:2" x14ac:dyDescent="0.2">
      <c r="A604" s="9">
        <v>2021</v>
      </c>
      <c r="B604" s="9">
        <v>122845</v>
      </c>
    </row>
    <row r="605" spans="1:2" x14ac:dyDescent="0.2">
      <c r="A605" s="9">
        <v>2021</v>
      </c>
      <c r="B605" s="9">
        <v>1127925</v>
      </c>
    </row>
    <row r="606" spans="1:2" x14ac:dyDescent="0.2">
      <c r="A606" s="9">
        <v>2021</v>
      </c>
      <c r="B606" s="9">
        <v>1127925</v>
      </c>
    </row>
    <row r="607" spans="1:2" x14ac:dyDescent="0.2">
      <c r="A607" s="9">
        <v>2021</v>
      </c>
      <c r="B607" s="9">
        <v>122845</v>
      </c>
    </row>
    <row r="608" spans="1:2" x14ac:dyDescent="0.2">
      <c r="A608" s="9">
        <v>2021</v>
      </c>
      <c r="B608" s="9">
        <v>1127925</v>
      </c>
    </row>
    <row r="609" spans="1:2" x14ac:dyDescent="0.2">
      <c r="A609" s="9">
        <v>2021</v>
      </c>
      <c r="B609" s="9">
        <v>122845</v>
      </c>
    </row>
    <row r="610" spans="1:2" x14ac:dyDescent="0.2">
      <c r="A610" s="9">
        <v>2021</v>
      </c>
      <c r="B610" s="9">
        <v>122845</v>
      </c>
    </row>
    <row r="611" spans="1:2" x14ac:dyDescent="0.2">
      <c r="A611" s="9">
        <v>2021</v>
      </c>
      <c r="B611" s="9">
        <v>122845</v>
      </c>
    </row>
    <row r="612" spans="1:2" x14ac:dyDescent="0.2">
      <c r="A612" s="9">
        <v>2021</v>
      </c>
      <c r="B612" s="9">
        <v>150129</v>
      </c>
    </row>
    <row r="613" spans="1:2" x14ac:dyDescent="0.2">
      <c r="A613" s="9">
        <v>2021</v>
      </c>
      <c r="B613" s="9">
        <v>1270538</v>
      </c>
    </row>
    <row r="614" spans="1:2" x14ac:dyDescent="0.2">
      <c r="A614" s="9">
        <v>2021</v>
      </c>
      <c r="B614" s="9">
        <v>1127925</v>
      </c>
    </row>
    <row r="615" spans="1:2" x14ac:dyDescent="0.2">
      <c r="A615" s="9">
        <v>2021</v>
      </c>
      <c r="B615" s="9">
        <v>150129</v>
      </c>
    </row>
    <row r="616" spans="1:2" x14ac:dyDescent="0.2">
      <c r="A616" s="9">
        <v>2021</v>
      </c>
      <c r="B616" s="9">
        <v>1127925</v>
      </c>
    </row>
    <row r="617" spans="1:2" x14ac:dyDescent="0.2">
      <c r="A617" s="9">
        <v>2021</v>
      </c>
      <c r="B617" s="9">
        <v>122845</v>
      </c>
    </row>
    <row r="618" spans="1:2" x14ac:dyDescent="0.2">
      <c r="A618" s="9">
        <v>2021</v>
      </c>
      <c r="B618" s="9">
        <v>122845</v>
      </c>
    </row>
    <row r="619" spans="1:2" x14ac:dyDescent="0.2">
      <c r="A619" s="9">
        <v>2021</v>
      </c>
      <c r="B619" s="9">
        <v>122845</v>
      </c>
    </row>
    <row r="620" spans="1:2" x14ac:dyDescent="0.2">
      <c r="A620" s="9">
        <v>2021</v>
      </c>
      <c r="B620" s="9">
        <v>122845</v>
      </c>
    </row>
    <row r="621" spans="1:2" x14ac:dyDescent="0.2">
      <c r="A621" s="9">
        <v>2021</v>
      </c>
      <c r="B621" s="9">
        <v>122845</v>
      </c>
    </row>
    <row r="622" spans="1:2" x14ac:dyDescent="0.2">
      <c r="A622" s="9">
        <v>2021</v>
      </c>
      <c r="B622" s="9">
        <v>122845</v>
      </c>
    </row>
    <row r="623" spans="1:2" x14ac:dyDescent="0.2">
      <c r="A623" s="9">
        <v>2021</v>
      </c>
      <c r="B623" s="9">
        <v>122845</v>
      </c>
    </row>
    <row r="624" spans="1:2" x14ac:dyDescent="0.2">
      <c r="A624" s="9">
        <v>2021</v>
      </c>
      <c r="B624" s="9">
        <v>122845</v>
      </c>
    </row>
    <row r="625" spans="1:2" x14ac:dyDescent="0.2">
      <c r="A625" s="9">
        <v>2021</v>
      </c>
      <c r="B625" s="9">
        <v>122845</v>
      </c>
    </row>
    <row r="626" spans="1:2" x14ac:dyDescent="0.2">
      <c r="A626" s="9">
        <v>2021</v>
      </c>
      <c r="B626" s="9">
        <v>1270538</v>
      </c>
    </row>
    <row r="627" spans="1:2" x14ac:dyDescent="0.2">
      <c r="A627" s="9">
        <v>2021</v>
      </c>
      <c r="B627" s="9">
        <v>122845</v>
      </c>
    </row>
    <row r="628" spans="1:2" x14ac:dyDescent="0.2">
      <c r="A628" s="9">
        <v>2021</v>
      </c>
      <c r="B628" s="9">
        <v>1270538</v>
      </c>
    </row>
    <row r="629" spans="1:2" x14ac:dyDescent="0.2">
      <c r="A629" s="9">
        <v>2021</v>
      </c>
      <c r="B629" s="9">
        <v>1127925</v>
      </c>
    </row>
    <row r="630" spans="1:2" x14ac:dyDescent="0.2">
      <c r="A630" s="9">
        <v>2021</v>
      </c>
      <c r="B630" s="9">
        <v>1127925</v>
      </c>
    </row>
    <row r="631" spans="1:2" x14ac:dyDescent="0.2">
      <c r="A631" s="9">
        <v>2021</v>
      </c>
      <c r="B631" s="9">
        <v>1127925</v>
      </c>
    </row>
    <row r="632" spans="1:2" x14ac:dyDescent="0.2">
      <c r="A632" s="9">
        <v>2021</v>
      </c>
      <c r="B632" s="9">
        <v>1308687</v>
      </c>
    </row>
    <row r="633" spans="1:2" x14ac:dyDescent="0.2">
      <c r="A633" s="9">
        <v>2021</v>
      </c>
      <c r="B633" s="9">
        <v>122845</v>
      </c>
    </row>
    <row r="634" spans="1:2" x14ac:dyDescent="0.2">
      <c r="A634" s="9">
        <v>2021</v>
      </c>
      <c r="B634" s="9">
        <v>122845</v>
      </c>
    </row>
    <row r="635" spans="1:2" x14ac:dyDescent="0.2">
      <c r="A635" s="9">
        <v>2021</v>
      </c>
      <c r="B635" s="9">
        <v>122845</v>
      </c>
    </row>
    <row r="636" spans="1:2" x14ac:dyDescent="0.2">
      <c r="A636" s="9">
        <v>2021</v>
      </c>
      <c r="B636" s="9">
        <v>122845</v>
      </c>
    </row>
    <row r="637" spans="1:2" x14ac:dyDescent="0.2">
      <c r="A637" s="9">
        <v>2021</v>
      </c>
      <c r="B637" s="9">
        <v>1270538</v>
      </c>
    </row>
    <row r="638" spans="1:2" x14ac:dyDescent="0.2">
      <c r="A638" s="9">
        <v>2021</v>
      </c>
      <c r="B638" s="9">
        <v>122845</v>
      </c>
    </row>
    <row r="639" spans="1:2" x14ac:dyDescent="0.2">
      <c r="A639" s="9">
        <v>2021</v>
      </c>
      <c r="B639" s="9">
        <v>1127925</v>
      </c>
    </row>
    <row r="640" spans="1:2" x14ac:dyDescent="0.2">
      <c r="A640" s="9">
        <v>2021</v>
      </c>
      <c r="B640" s="9">
        <v>122845</v>
      </c>
    </row>
    <row r="641" spans="1:2" x14ac:dyDescent="0.2">
      <c r="A641" s="9">
        <v>2021</v>
      </c>
      <c r="B641" s="9">
        <v>1270538</v>
      </c>
    </row>
    <row r="642" spans="1:2" x14ac:dyDescent="0.2">
      <c r="A642" s="9">
        <v>2021</v>
      </c>
      <c r="B642" s="9">
        <v>122845</v>
      </c>
    </row>
    <row r="643" spans="1:2" x14ac:dyDescent="0.2">
      <c r="A643" s="9">
        <v>2021</v>
      </c>
      <c r="B643" s="9">
        <v>1270538</v>
      </c>
    </row>
    <row r="644" spans="1:2" x14ac:dyDescent="0.2">
      <c r="A644" s="9">
        <v>2021</v>
      </c>
      <c r="B644" s="9">
        <v>1127925</v>
      </c>
    </row>
    <row r="645" spans="1:2" x14ac:dyDescent="0.2">
      <c r="A645" s="9">
        <v>2021</v>
      </c>
      <c r="B645" s="9">
        <v>122845</v>
      </c>
    </row>
    <row r="646" spans="1:2" x14ac:dyDescent="0.2">
      <c r="A646" s="9">
        <v>2021</v>
      </c>
      <c r="B646" s="9">
        <v>150129</v>
      </c>
    </row>
    <row r="647" spans="1:2" x14ac:dyDescent="0.2">
      <c r="A647" s="9">
        <v>2021</v>
      </c>
      <c r="B647" s="9">
        <v>1127925</v>
      </c>
    </row>
    <row r="648" spans="1:2" x14ac:dyDescent="0.2">
      <c r="A648" s="9">
        <v>2021</v>
      </c>
      <c r="B648" s="9">
        <v>1270538</v>
      </c>
    </row>
    <row r="649" spans="1:2" x14ac:dyDescent="0.2">
      <c r="A649" s="9">
        <v>2021</v>
      </c>
      <c r="B649" s="9">
        <v>1127925</v>
      </c>
    </row>
    <row r="650" spans="1:2" x14ac:dyDescent="0.2">
      <c r="A650" s="9">
        <v>2021</v>
      </c>
      <c r="B650" s="9">
        <v>122845</v>
      </c>
    </row>
    <row r="651" spans="1:2" x14ac:dyDescent="0.2">
      <c r="A651" s="9">
        <v>2021</v>
      </c>
      <c r="B651" s="9">
        <v>122845</v>
      </c>
    </row>
    <row r="652" spans="1:2" x14ac:dyDescent="0.2">
      <c r="A652" s="9">
        <v>2021</v>
      </c>
      <c r="B652" s="9">
        <v>122845</v>
      </c>
    </row>
    <row r="653" spans="1:2" x14ac:dyDescent="0.2">
      <c r="A653" s="9">
        <v>2021</v>
      </c>
      <c r="B653" s="9">
        <v>122845</v>
      </c>
    </row>
    <row r="654" spans="1:2" x14ac:dyDescent="0.2">
      <c r="A654" s="9">
        <v>2021</v>
      </c>
      <c r="B654" s="9">
        <v>122845</v>
      </c>
    </row>
    <row r="655" spans="1:2" x14ac:dyDescent="0.2">
      <c r="A655" s="9">
        <v>2021</v>
      </c>
      <c r="B655" s="9">
        <v>1270538</v>
      </c>
    </row>
    <row r="656" spans="1:2" x14ac:dyDescent="0.2">
      <c r="A656" s="9">
        <v>2021</v>
      </c>
      <c r="B656" s="9">
        <v>122845</v>
      </c>
    </row>
    <row r="657" spans="1:2" x14ac:dyDescent="0.2">
      <c r="A657" s="9">
        <v>2021</v>
      </c>
      <c r="B657" s="9">
        <v>1127925</v>
      </c>
    </row>
    <row r="658" spans="1:2" x14ac:dyDescent="0.2">
      <c r="A658" s="9">
        <v>2021</v>
      </c>
      <c r="B658" s="9">
        <v>122845</v>
      </c>
    </row>
    <row r="659" spans="1:2" x14ac:dyDescent="0.2">
      <c r="A659" s="9">
        <v>2021</v>
      </c>
      <c r="B659" s="9">
        <v>122845</v>
      </c>
    </row>
    <row r="660" spans="1:2" x14ac:dyDescent="0.2">
      <c r="A660" s="9">
        <v>2021</v>
      </c>
      <c r="B660" s="9">
        <v>122845</v>
      </c>
    </row>
    <row r="661" spans="1:2" x14ac:dyDescent="0.2">
      <c r="A661" s="9">
        <v>2021</v>
      </c>
      <c r="B661" s="9">
        <v>1127925</v>
      </c>
    </row>
    <row r="662" spans="1:2" x14ac:dyDescent="0.2">
      <c r="A662" s="9">
        <v>2021</v>
      </c>
      <c r="B662" s="9">
        <v>122845</v>
      </c>
    </row>
    <row r="663" spans="1:2" x14ac:dyDescent="0.2">
      <c r="A663" s="9">
        <v>2021</v>
      </c>
      <c r="B663" s="9">
        <v>122845</v>
      </c>
    </row>
    <row r="664" spans="1:2" x14ac:dyDescent="0.2">
      <c r="A664" s="9">
        <v>2021</v>
      </c>
      <c r="B664" s="9">
        <v>122845</v>
      </c>
    </row>
    <row r="665" spans="1:2" x14ac:dyDescent="0.2">
      <c r="A665" s="9">
        <v>2021</v>
      </c>
      <c r="B665" s="9">
        <v>1270538</v>
      </c>
    </row>
    <row r="666" spans="1:2" x14ac:dyDescent="0.2">
      <c r="A666" s="9">
        <v>2021</v>
      </c>
      <c r="B666" s="9">
        <v>122845</v>
      </c>
    </row>
    <row r="667" spans="1:2" x14ac:dyDescent="0.2">
      <c r="A667" s="9">
        <v>2021</v>
      </c>
      <c r="B667" s="9">
        <v>1127925</v>
      </c>
    </row>
    <row r="668" spans="1:2" x14ac:dyDescent="0.2">
      <c r="A668" s="9">
        <v>2021</v>
      </c>
      <c r="B668" s="9">
        <v>1127925</v>
      </c>
    </row>
    <row r="669" spans="1:2" x14ac:dyDescent="0.2">
      <c r="A669" s="9">
        <v>2021</v>
      </c>
      <c r="B669" s="9">
        <v>122845</v>
      </c>
    </row>
    <row r="670" spans="1:2" x14ac:dyDescent="0.2">
      <c r="A670" s="9">
        <v>2021</v>
      </c>
      <c r="B670" s="9">
        <v>122845</v>
      </c>
    </row>
    <row r="671" spans="1:2" x14ac:dyDescent="0.2">
      <c r="A671" s="9">
        <v>2021</v>
      </c>
      <c r="B671" s="9">
        <v>1127925</v>
      </c>
    </row>
    <row r="672" spans="1:2" x14ac:dyDescent="0.2">
      <c r="A672" s="9">
        <v>2021</v>
      </c>
      <c r="B672" s="9">
        <v>1319230</v>
      </c>
    </row>
    <row r="673" spans="1:2" x14ac:dyDescent="0.2">
      <c r="A673" s="9">
        <v>2021</v>
      </c>
      <c r="B673" s="9">
        <v>1319230</v>
      </c>
    </row>
    <row r="674" spans="1:2" x14ac:dyDescent="0.2">
      <c r="A674" s="9">
        <v>2021</v>
      </c>
      <c r="B674" s="9">
        <v>1319230</v>
      </c>
    </row>
    <row r="675" spans="1:2" x14ac:dyDescent="0.2">
      <c r="A675" s="9">
        <v>2021</v>
      </c>
      <c r="B675" s="9">
        <v>1103909</v>
      </c>
    </row>
    <row r="676" spans="1:2" x14ac:dyDescent="0.2">
      <c r="A676" s="9">
        <v>2021</v>
      </c>
      <c r="B676" s="9">
        <v>1103909</v>
      </c>
    </row>
    <row r="677" spans="1:2" x14ac:dyDescent="0.2">
      <c r="A677" s="9">
        <v>2021</v>
      </c>
      <c r="B677" s="9">
        <v>1103909</v>
      </c>
    </row>
    <row r="678" spans="1:2" x14ac:dyDescent="0.2">
      <c r="A678" s="9">
        <v>2021</v>
      </c>
      <c r="B678" s="9">
        <v>1127924</v>
      </c>
    </row>
    <row r="679" spans="1:2" x14ac:dyDescent="0.2">
      <c r="A679" s="9">
        <v>2021</v>
      </c>
      <c r="B679" s="9">
        <v>1103832</v>
      </c>
    </row>
    <row r="680" spans="1:2" x14ac:dyDescent="0.2">
      <c r="A680" s="9">
        <v>2021</v>
      </c>
      <c r="B680" s="9">
        <v>1103692</v>
      </c>
    </row>
    <row r="681" spans="1:2" x14ac:dyDescent="0.2">
      <c r="A681" s="9">
        <v>2021</v>
      </c>
      <c r="B681" s="9">
        <v>1103692</v>
      </c>
    </row>
    <row r="682" spans="1:2" x14ac:dyDescent="0.2">
      <c r="A682" s="9">
        <v>2021</v>
      </c>
      <c r="B682" s="9">
        <v>1103832</v>
      </c>
    </row>
    <row r="683" spans="1:2" x14ac:dyDescent="0.2">
      <c r="A683" s="9">
        <v>2021</v>
      </c>
      <c r="B683" s="9">
        <v>1127926</v>
      </c>
    </row>
    <row r="684" spans="1:2" x14ac:dyDescent="0.2">
      <c r="A684" s="9">
        <v>2021</v>
      </c>
      <c r="B684" s="9">
        <v>1127926</v>
      </c>
    </row>
    <row r="685" spans="1:2" x14ac:dyDescent="0.2">
      <c r="A685" s="9">
        <v>2021</v>
      </c>
      <c r="B685" s="9">
        <v>1127926</v>
      </c>
    </row>
    <row r="686" spans="1:2" x14ac:dyDescent="0.2">
      <c r="A686" s="9">
        <v>2021</v>
      </c>
      <c r="B686" s="9">
        <v>1308687</v>
      </c>
    </row>
    <row r="687" spans="1:2" x14ac:dyDescent="0.2">
      <c r="A687" s="9">
        <v>2021</v>
      </c>
      <c r="B687" s="9">
        <v>1179970</v>
      </c>
    </row>
    <row r="688" spans="1:2" x14ac:dyDescent="0.2">
      <c r="A688" s="9">
        <v>2021</v>
      </c>
      <c r="B688" s="9">
        <v>1179970</v>
      </c>
    </row>
    <row r="689" spans="1:2" x14ac:dyDescent="0.2">
      <c r="A689" s="9">
        <v>2021</v>
      </c>
      <c r="B689" s="9">
        <v>1179970</v>
      </c>
    </row>
    <row r="690" spans="1:2" x14ac:dyDescent="0.2">
      <c r="A690" s="9">
        <v>2021</v>
      </c>
      <c r="B690" s="9">
        <v>1179970</v>
      </c>
    </row>
    <row r="691" spans="1:2" x14ac:dyDescent="0.2">
      <c r="A691" s="9">
        <v>2021</v>
      </c>
      <c r="B691" s="9">
        <v>122845</v>
      </c>
    </row>
    <row r="692" spans="1:2" x14ac:dyDescent="0.2">
      <c r="A692" s="9">
        <v>2021</v>
      </c>
      <c r="B692" s="9">
        <v>122845</v>
      </c>
    </row>
    <row r="693" spans="1:2" x14ac:dyDescent="0.2">
      <c r="A693" s="9">
        <v>2021</v>
      </c>
      <c r="B693" s="9">
        <v>122845</v>
      </c>
    </row>
    <row r="694" spans="1:2" x14ac:dyDescent="0.2">
      <c r="A694" s="9">
        <v>2021</v>
      </c>
      <c r="B694" s="9">
        <v>108730</v>
      </c>
    </row>
    <row r="695" spans="1:2" x14ac:dyDescent="0.2">
      <c r="A695" s="9">
        <v>2021</v>
      </c>
      <c r="B695" s="9">
        <v>122845</v>
      </c>
    </row>
    <row r="696" spans="1:2" x14ac:dyDescent="0.2">
      <c r="A696" s="9">
        <v>2021</v>
      </c>
      <c r="B696" s="9">
        <v>122845</v>
      </c>
    </row>
    <row r="697" spans="1:2" x14ac:dyDescent="0.2">
      <c r="A697" s="9">
        <v>2021</v>
      </c>
      <c r="B697" s="9">
        <v>122845</v>
      </c>
    </row>
    <row r="698" spans="1:2" x14ac:dyDescent="0.2">
      <c r="A698" s="9">
        <v>2021</v>
      </c>
      <c r="B698" s="9">
        <v>122845</v>
      </c>
    </row>
    <row r="699" spans="1:2" x14ac:dyDescent="0.2">
      <c r="A699" s="9">
        <v>2021</v>
      </c>
      <c r="B699" s="9">
        <v>122845</v>
      </c>
    </row>
    <row r="700" spans="1:2" x14ac:dyDescent="0.2">
      <c r="A700" s="9">
        <v>2021</v>
      </c>
      <c r="B700" s="9">
        <v>122845</v>
      </c>
    </row>
    <row r="701" spans="1:2" x14ac:dyDescent="0.2">
      <c r="A701" s="9">
        <v>2021</v>
      </c>
      <c r="B701" s="9">
        <v>122845</v>
      </c>
    </row>
    <row r="702" spans="1:2" x14ac:dyDescent="0.2">
      <c r="A702" s="9">
        <v>2021</v>
      </c>
      <c r="B702" s="9">
        <v>122845</v>
      </c>
    </row>
    <row r="703" spans="1:2" x14ac:dyDescent="0.2">
      <c r="A703" s="9">
        <v>2021</v>
      </c>
      <c r="B703" s="9">
        <v>122845</v>
      </c>
    </row>
    <row r="704" spans="1:2" x14ac:dyDescent="0.2">
      <c r="A704" s="9">
        <v>2021</v>
      </c>
      <c r="B704" s="9">
        <v>122845</v>
      </c>
    </row>
    <row r="705" spans="1:2" x14ac:dyDescent="0.2">
      <c r="A705" s="9">
        <v>2021</v>
      </c>
      <c r="B705" s="9">
        <v>150129</v>
      </c>
    </row>
    <row r="706" spans="1:2" x14ac:dyDescent="0.2">
      <c r="A706" s="9">
        <v>2021</v>
      </c>
      <c r="B706" s="9">
        <v>150129</v>
      </c>
    </row>
    <row r="707" spans="1:2" x14ac:dyDescent="0.2">
      <c r="A707" s="9">
        <v>2021</v>
      </c>
      <c r="B707" s="9">
        <v>150129</v>
      </c>
    </row>
    <row r="708" spans="1:2" x14ac:dyDescent="0.2">
      <c r="A708" s="9">
        <v>2021</v>
      </c>
      <c r="B708" s="9">
        <v>150129</v>
      </c>
    </row>
    <row r="709" spans="1:2" x14ac:dyDescent="0.2">
      <c r="A709" s="9">
        <v>2021</v>
      </c>
      <c r="B709" s="9">
        <v>150129</v>
      </c>
    </row>
    <row r="710" spans="1:2" x14ac:dyDescent="0.2">
      <c r="A710" s="9">
        <v>2021</v>
      </c>
      <c r="B710" s="9">
        <v>150129</v>
      </c>
    </row>
    <row r="711" spans="1:2" x14ac:dyDescent="0.2">
      <c r="A711" s="9">
        <v>2021</v>
      </c>
      <c r="B711" s="9">
        <v>150129</v>
      </c>
    </row>
    <row r="712" spans="1:2" x14ac:dyDescent="0.2">
      <c r="A712" s="9">
        <v>2021</v>
      </c>
      <c r="B712" s="9">
        <v>150129</v>
      </c>
    </row>
    <row r="713" spans="1:2" x14ac:dyDescent="0.2">
      <c r="A713" s="9">
        <v>2021</v>
      </c>
      <c r="B713" s="9">
        <v>1270538</v>
      </c>
    </row>
    <row r="714" spans="1:2" x14ac:dyDescent="0.2">
      <c r="A714" s="9">
        <v>2021</v>
      </c>
      <c r="B714" s="9">
        <v>1103832</v>
      </c>
    </row>
    <row r="715" spans="1:2" x14ac:dyDescent="0.2">
      <c r="A715" s="9">
        <v>2021</v>
      </c>
      <c r="B715" s="9">
        <v>123336</v>
      </c>
    </row>
    <row r="716" spans="1:2" x14ac:dyDescent="0.2">
      <c r="A716" s="9">
        <v>2021</v>
      </c>
      <c r="B716" s="9">
        <v>123336</v>
      </c>
    </row>
    <row r="717" spans="1:2" x14ac:dyDescent="0.2">
      <c r="A717" s="9">
        <v>2021</v>
      </c>
      <c r="B717" s="9">
        <v>123336</v>
      </c>
    </row>
    <row r="718" spans="1:2" x14ac:dyDescent="0.2">
      <c r="A718" s="9">
        <v>2021</v>
      </c>
      <c r="B718" s="9">
        <v>123336</v>
      </c>
    </row>
    <row r="719" spans="1:2" x14ac:dyDescent="0.2">
      <c r="A719" s="9">
        <v>2021</v>
      </c>
      <c r="B719" s="9">
        <v>123336</v>
      </c>
    </row>
    <row r="720" spans="1:2" x14ac:dyDescent="0.2">
      <c r="A720" s="9">
        <v>2021</v>
      </c>
      <c r="B720" s="9">
        <v>123336</v>
      </c>
    </row>
    <row r="721" spans="1:2" x14ac:dyDescent="0.2">
      <c r="A721" s="9">
        <v>2021</v>
      </c>
      <c r="B721" s="9">
        <v>123336</v>
      </c>
    </row>
    <row r="722" spans="1:2" x14ac:dyDescent="0.2">
      <c r="A722" s="9">
        <v>2021</v>
      </c>
      <c r="B722" s="9">
        <v>123336</v>
      </c>
    </row>
    <row r="723" spans="1:2" x14ac:dyDescent="0.2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outlinePr summaryBelow="0" summaryRight="0"/>
  </sheetPr>
  <dimension ref="A1:C723"/>
  <sheetViews>
    <sheetView workbookViewId="0"/>
  </sheetViews>
  <sheetFormatPr defaultColWidth="12.5703125" defaultRowHeight="15" customHeight="1" x14ac:dyDescent="0.2"/>
  <sheetData>
    <row r="1" spans="1:3" x14ac:dyDescent="0.2">
      <c r="A1" s="9" t="s">
        <v>20</v>
      </c>
      <c r="B1" s="9" t="s">
        <v>74</v>
      </c>
      <c r="C1" s="9" t="s">
        <v>799</v>
      </c>
    </row>
    <row r="2" spans="1:3" x14ac:dyDescent="0.2">
      <c r="A2" s="9">
        <v>2021</v>
      </c>
      <c r="B2" s="9">
        <v>1179970</v>
      </c>
      <c r="C2" s="9" t="s">
        <v>967</v>
      </c>
    </row>
    <row r="3" spans="1:3" x14ac:dyDescent="0.2">
      <c r="A3" s="9">
        <v>2021</v>
      </c>
      <c r="B3" s="9">
        <v>1319230</v>
      </c>
      <c r="C3" s="9" t="s">
        <v>967</v>
      </c>
    </row>
    <row r="4" spans="1:3" x14ac:dyDescent="0.2">
      <c r="A4" s="9">
        <v>2021</v>
      </c>
      <c r="B4" s="9">
        <v>1179970</v>
      </c>
      <c r="C4" s="9" t="s">
        <v>967</v>
      </c>
    </row>
    <row r="5" spans="1:3" x14ac:dyDescent="0.2">
      <c r="A5" s="9">
        <v>2021</v>
      </c>
      <c r="B5" s="9">
        <v>123336</v>
      </c>
      <c r="C5" s="9" t="s">
        <v>967</v>
      </c>
    </row>
    <row r="6" spans="1:3" x14ac:dyDescent="0.2">
      <c r="A6" s="9">
        <v>2021</v>
      </c>
      <c r="B6" s="9">
        <v>108730</v>
      </c>
      <c r="C6" s="9" t="s">
        <v>967</v>
      </c>
    </row>
    <row r="7" spans="1:3" x14ac:dyDescent="0.2">
      <c r="A7" s="9">
        <v>2021</v>
      </c>
      <c r="B7" s="9">
        <v>1127927</v>
      </c>
      <c r="C7" s="9" t="s">
        <v>967</v>
      </c>
    </row>
    <row r="8" spans="1:3" x14ac:dyDescent="0.2">
      <c r="A8" s="9">
        <v>2021</v>
      </c>
      <c r="B8" s="9">
        <v>1179970</v>
      </c>
      <c r="C8" s="9" t="s">
        <v>967</v>
      </c>
    </row>
    <row r="9" spans="1:3" x14ac:dyDescent="0.2">
      <c r="A9" s="9">
        <v>2021</v>
      </c>
      <c r="B9" s="9">
        <v>123336</v>
      </c>
      <c r="C9" s="9" t="s">
        <v>967</v>
      </c>
    </row>
    <row r="10" spans="1:3" x14ac:dyDescent="0.2">
      <c r="A10" s="9">
        <v>2021</v>
      </c>
      <c r="B10" s="9">
        <v>123336</v>
      </c>
      <c r="C10" s="9" t="s">
        <v>967</v>
      </c>
    </row>
    <row r="11" spans="1:3" x14ac:dyDescent="0.2">
      <c r="A11" s="9">
        <v>2021</v>
      </c>
      <c r="B11" s="9">
        <v>123336</v>
      </c>
      <c r="C11" s="9" t="s">
        <v>967</v>
      </c>
    </row>
    <row r="12" spans="1:3" x14ac:dyDescent="0.2">
      <c r="A12" s="9">
        <v>2021</v>
      </c>
      <c r="B12" s="9">
        <v>123336</v>
      </c>
      <c r="C12" s="9" t="s">
        <v>967</v>
      </c>
    </row>
    <row r="13" spans="1:3" x14ac:dyDescent="0.2">
      <c r="A13" s="9">
        <v>2021</v>
      </c>
      <c r="B13" s="9">
        <v>123336</v>
      </c>
      <c r="C13" s="9" t="s">
        <v>967</v>
      </c>
    </row>
    <row r="14" spans="1:3" x14ac:dyDescent="0.2">
      <c r="A14" s="9">
        <v>2021</v>
      </c>
      <c r="B14" s="9">
        <v>123336</v>
      </c>
      <c r="C14" s="9" t="s">
        <v>967</v>
      </c>
    </row>
    <row r="15" spans="1:3" x14ac:dyDescent="0.2">
      <c r="A15" s="9">
        <v>2021</v>
      </c>
      <c r="B15" s="9">
        <v>123336</v>
      </c>
      <c r="C15" s="9" t="s">
        <v>967</v>
      </c>
    </row>
    <row r="16" spans="1:3" x14ac:dyDescent="0.2">
      <c r="A16" s="9">
        <v>2021</v>
      </c>
      <c r="B16" s="9">
        <v>123336</v>
      </c>
      <c r="C16" s="9" t="s">
        <v>967</v>
      </c>
    </row>
    <row r="17" spans="1:3" x14ac:dyDescent="0.2">
      <c r="A17" s="9">
        <v>2021</v>
      </c>
      <c r="B17" s="9">
        <v>1127927</v>
      </c>
      <c r="C17" s="9" t="s">
        <v>967</v>
      </c>
    </row>
    <row r="18" spans="1:3" x14ac:dyDescent="0.2">
      <c r="A18" s="9">
        <v>2021</v>
      </c>
      <c r="B18" s="9">
        <v>1365444</v>
      </c>
      <c r="C18" s="9" t="s">
        <v>967</v>
      </c>
    </row>
    <row r="19" spans="1:3" x14ac:dyDescent="0.2">
      <c r="A19" s="9">
        <v>2021</v>
      </c>
      <c r="B19" s="9">
        <v>123336</v>
      </c>
      <c r="C19" s="9" t="s">
        <v>967</v>
      </c>
    </row>
    <row r="20" spans="1:3" x14ac:dyDescent="0.2">
      <c r="A20" s="9">
        <v>2021</v>
      </c>
      <c r="B20" s="9">
        <v>123336</v>
      </c>
      <c r="C20" s="9" t="s">
        <v>967</v>
      </c>
    </row>
    <row r="21" spans="1:3" x14ac:dyDescent="0.2">
      <c r="A21" s="9">
        <v>2021</v>
      </c>
      <c r="B21" s="9">
        <v>108730</v>
      </c>
      <c r="C21" s="9" t="s">
        <v>967</v>
      </c>
    </row>
    <row r="22" spans="1:3" x14ac:dyDescent="0.2">
      <c r="A22" s="9">
        <v>2021</v>
      </c>
      <c r="B22" s="9">
        <v>1103692</v>
      </c>
      <c r="C22" s="9" t="s">
        <v>967</v>
      </c>
    </row>
    <row r="23" spans="1:3" x14ac:dyDescent="0.2">
      <c r="A23" s="9">
        <v>2021</v>
      </c>
      <c r="B23" s="9">
        <v>1179970</v>
      </c>
      <c r="C23" s="9" t="s">
        <v>967</v>
      </c>
    </row>
    <row r="24" spans="1:3" x14ac:dyDescent="0.2">
      <c r="A24" s="9">
        <v>2021</v>
      </c>
      <c r="B24" s="9">
        <v>123336</v>
      </c>
      <c r="C24" s="9" t="s">
        <v>967</v>
      </c>
    </row>
    <row r="25" spans="1:3" x14ac:dyDescent="0.2">
      <c r="A25" s="9">
        <v>2021</v>
      </c>
      <c r="B25" s="9">
        <v>123336</v>
      </c>
      <c r="C25" s="9" t="s">
        <v>967</v>
      </c>
    </row>
    <row r="26" spans="1:3" x14ac:dyDescent="0.2">
      <c r="A26" s="9">
        <v>2021</v>
      </c>
      <c r="B26" s="9">
        <v>123336</v>
      </c>
      <c r="C26" s="9" t="s">
        <v>967</v>
      </c>
    </row>
    <row r="27" spans="1:3" x14ac:dyDescent="0.2">
      <c r="A27" s="9">
        <v>2021</v>
      </c>
      <c r="B27" s="9">
        <v>1179970</v>
      </c>
      <c r="C27" s="9" t="s">
        <v>967</v>
      </c>
    </row>
    <row r="28" spans="1:3" x14ac:dyDescent="0.2">
      <c r="A28" s="9">
        <v>2021</v>
      </c>
      <c r="B28" s="9">
        <v>1117076</v>
      </c>
      <c r="C28" s="9" t="s">
        <v>967</v>
      </c>
    </row>
    <row r="29" spans="1:3" x14ac:dyDescent="0.2">
      <c r="A29" s="9">
        <v>2021</v>
      </c>
      <c r="B29" s="9">
        <v>123336</v>
      </c>
      <c r="C29" s="9" t="s">
        <v>967</v>
      </c>
    </row>
    <row r="30" spans="1:3" x14ac:dyDescent="0.2">
      <c r="A30" s="9">
        <v>2021</v>
      </c>
      <c r="B30" s="9">
        <v>123336</v>
      </c>
      <c r="C30" s="9" t="s">
        <v>967</v>
      </c>
    </row>
    <row r="31" spans="1:3" x14ac:dyDescent="0.2">
      <c r="A31" s="9">
        <v>2021</v>
      </c>
      <c r="B31" s="9">
        <v>123336</v>
      </c>
      <c r="C31" s="9" t="s">
        <v>967</v>
      </c>
    </row>
    <row r="32" spans="1:3" x14ac:dyDescent="0.2">
      <c r="A32" s="9">
        <v>2021</v>
      </c>
      <c r="B32" s="9">
        <v>1127924</v>
      </c>
      <c r="C32" s="9" t="s">
        <v>967</v>
      </c>
    </row>
    <row r="33" spans="1:3" x14ac:dyDescent="0.2">
      <c r="A33" s="9">
        <v>2021</v>
      </c>
      <c r="B33" s="9">
        <v>1103909</v>
      </c>
      <c r="C33" s="9" t="s">
        <v>967</v>
      </c>
    </row>
    <row r="34" spans="1:3" x14ac:dyDescent="0.2">
      <c r="A34" s="9">
        <v>2021</v>
      </c>
      <c r="B34" s="9">
        <v>123336</v>
      </c>
      <c r="C34" s="9" t="s">
        <v>967</v>
      </c>
    </row>
    <row r="35" spans="1:3" x14ac:dyDescent="0.2">
      <c r="A35" s="9">
        <v>2021</v>
      </c>
      <c r="B35" s="9">
        <v>1308687</v>
      </c>
      <c r="C35" s="9" t="s">
        <v>967</v>
      </c>
    </row>
    <row r="36" spans="1:3" x14ac:dyDescent="0.2">
      <c r="A36" s="9">
        <v>2021</v>
      </c>
      <c r="B36" s="9">
        <v>1319230</v>
      </c>
      <c r="C36" s="9" t="s">
        <v>967</v>
      </c>
    </row>
    <row r="37" spans="1:3" x14ac:dyDescent="0.2">
      <c r="A37" s="9">
        <v>2021</v>
      </c>
      <c r="B37" s="9">
        <v>1179970</v>
      </c>
      <c r="C37" s="9" t="s">
        <v>967</v>
      </c>
    </row>
    <row r="38" spans="1:3" x14ac:dyDescent="0.2">
      <c r="A38" s="9">
        <v>2021</v>
      </c>
      <c r="B38" s="9">
        <v>123336</v>
      </c>
      <c r="C38" s="9" t="s">
        <v>967</v>
      </c>
    </row>
    <row r="39" spans="1:3" x14ac:dyDescent="0.2">
      <c r="A39" s="9">
        <v>2021</v>
      </c>
      <c r="B39" s="9">
        <v>1179970</v>
      </c>
      <c r="C39" s="9" t="s">
        <v>967</v>
      </c>
    </row>
    <row r="40" spans="1:3" x14ac:dyDescent="0.2">
      <c r="A40" s="9">
        <v>2021</v>
      </c>
      <c r="B40" s="9">
        <v>108730</v>
      </c>
      <c r="C40" s="9" t="s">
        <v>967</v>
      </c>
    </row>
    <row r="41" spans="1:3" x14ac:dyDescent="0.2">
      <c r="A41" s="9">
        <v>2021</v>
      </c>
      <c r="B41" s="9">
        <v>123336</v>
      </c>
      <c r="C41" s="9" t="s">
        <v>967</v>
      </c>
    </row>
    <row r="42" spans="1:3" x14ac:dyDescent="0.2">
      <c r="A42" s="9">
        <v>2021</v>
      </c>
      <c r="B42" s="9">
        <v>1179970</v>
      </c>
      <c r="C42" s="9" t="s">
        <v>967</v>
      </c>
    </row>
    <row r="43" spans="1:3" x14ac:dyDescent="0.2">
      <c r="A43" s="9">
        <v>2021</v>
      </c>
      <c r="B43" s="9">
        <v>123336</v>
      </c>
      <c r="C43" s="9" t="s">
        <v>967</v>
      </c>
    </row>
    <row r="44" spans="1:3" x14ac:dyDescent="0.2">
      <c r="A44" s="9">
        <v>2021</v>
      </c>
      <c r="B44" s="9">
        <v>123336</v>
      </c>
      <c r="C44" s="9" t="s">
        <v>967</v>
      </c>
    </row>
    <row r="45" spans="1:3" x14ac:dyDescent="0.2">
      <c r="A45" s="9">
        <v>2021</v>
      </c>
      <c r="B45" s="9">
        <v>1179970</v>
      </c>
      <c r="C45" s="9" t="s">
        <v>967</v>
      </c>
    </row>
    <row r="46" spans="1:3" x14ac:dyDescent="0.2">
      <c r="A46" s="9">
        <v>2021</v>
      </c>
      <c r="B46" s="9">
        <v>108730</v>
      </c>
      <c r="C46" s="9" t="s">
        <v>967</v>
      </c>
    </row>
    <row r="47" spans="1:3" x14ac:dyDescent="0.2">
      <c r="A47" s="9">
        <v>2021</v>
      </c>
      <c r="B47" s="9">
        <v>1179970</v>
      </c>
      <c r="C47" s="9" t="s">
        <v>967</v>
      </c>
    </row>
    <row r="48" spans="1:3" x14ac:dyDescent="0.2">
      <c r="A48" s="9">
        <v>2021</v>
      </c>
      <c r="B48" s="9">
        <v>1179970</v>
      </c>
      <c r="C48" s="9" t="s">
        <v>967</v>
      </c>
    </row>
    <row r="49" spans="1:3" x14ac:dyDescent="0.2">
      <c r="A49" s="9">
        <v>2021</v>
      </c>
      <c r="B49" s="9">
        <v>123336</v>
      </c>
      <c r="C49" s="9" t="s">
        <v>967</v>
      </c>
    </row>
    <row r="50" spans="1:3" x14ac:dyDescent="0.2">
      <c r="A50" s="9">
        <v>2021</v>
      </c>
      <c r="B50" s="9">
        <v>1308687</v>
      </c>
      <c r="C50" s="9" t="s">
        <v>967</v>
      </c>
    </row>
    <row r="51" spans="1:3" x14ac:dyDescent="0.2">
      <c r="A51" s="9">
        <v>2021</v>
      </c>
      <c r="B51" s="9">
        <v>1103692</v>
      </c>
      <c r="C51" s="9" t="s">
        <v>967</v>
      </c>
    </row>
    <row r="52" spans="1:3" x14ac:dyDescent="0.2">
      <c r="A52" s="9">
        <v>2021</v>
      </c>
      <c r="B52" s="9">
        <v>123336</v>
      </c>
      <c r="C52" s="9" t="s">
        <v>967</v>
      </c>
    </row>
    <row r="53" spans="1:3" x14ac:dyDescent="0.2">
      <c r="A53" s="9">
        <v>2021</v>
      </c>
      <c r="B53" s="9">
        <v>123336</v>
      </c>
      <c r="C53" s="9" t="s">
        <v>967</v>
      </c>
    </row>
    <row r="54" spans="1:3" x14ac:dyDescent="0.2">
      <c r="A54" s="9">
        <v>2021</v>
      </c>
      <c r="B54" s="9">
        <v>123336</v>
      </c>
      <c r="C54" s="9" t="s">
        <v>967</v>
      </c>
    </row>
    <row r="55" spans="1:3" x14ac:dyDescent="0.2">
      <c r="A55" s="9">
        <v>2021</v>
      </c>
      <c r="B55" s="9">
        <v>123336</v>
      </c>
      <c r="C55" s="9" t="s">
        <v>967</v>
      </c>
    </row>
    <row r="56" spans="1:3" x14ac:dyDescent="0.2">
      <c r="A56" s="9">
        <v>2021</v>
      </c>
      <c r="B56" s="9">
        <v>1179970</v>
      </c>
      <c r="C56" s="9" t="s">
        <v>967</v>
      </c>
    </row>
    <row r="57" spans="1:3" x14ac:dyDescent="0.2">
      <c r="A57" s="9">
        <v>2021</v>
      </c>
      <c r="B57" s="9">
        <v>1179970</v>
      </c>
      <c r="C57" s="9" t="s">
        <v>967</v>
      </c>
    </row>
    <row r="58" spans="1:3" x14ac:dyDescent="0.2">
      <c r="A58" s="9">
        <v>2021</v>
      </c>
      <c r="B58" s="9">
        <v>1127927</v>
      </c>
      <c r="C58" s="9" t="s">
        <v>967</v>
      </c>
    </row>
    <row r="59" spans="1:3" x14ac:dyDescent="0.2">
      <c r="A59" s="9">
        <v>2021</v>
      </c>
      <c r="B59" s="9">
        <v>1179970</v>
      </c>
      <c r="C59" s="9" t="s">
        <v>967</v>
      </c>
    </row>
    <row r="60" spans="1:3" x14ac:dyDescent="0.2">
      <c r="A60" s="9">
        <v>2021</v>
      </c>
      <c r="B60" s="9">
        <v>123336</v>
      </c>
      <c r="C60" s="9" t="s">
        <v>967</v>
      </c>
    </row>
    <row r="61" spans="1:3" x14ac:dyDescent="0.2">
      <c r="A61" s="9">
        <v>2021</v>
      </c>
      <c r="B61" s="9">
        <v>1308687</v>
      </c>
      <c r="C61" s="9" t="s">
        <v>967</v>
      </c>
    </row>
    <row r="62" spans="1:3" x14ac:dyDescent="0.2">
      <c r="A62" s="9">
        <v>2021</v>
      </c>
      <c r="B62" s="9">
        <v>123336</v>
      </c>
      <c r="C62" s="9" t="s">
        <v>967</v>
      </c>
    </row>
    <row r="63" spans="1:3" x14ac:dyDescent="0.2">
      <c r="A63" s="9">
        <v>2021</v>
      </c>
      <c r="B63" s="9">
        <v>123336</v>
      </c>
      <c r="C63" s="9" t="s">
        <v>967</v>
      </c>
    </row>
    <row r="64" spans="1:3" x14ac:dyDescent="0.2">
      <c r="A64" s="9">
        <v>2021</v>
      </c>
      <c r="B64" s="9">
        <v>1179970</v>
      </c>
      <c r="C64" s="9" t="s">
        <v>967</v>
      </c>
    </row>
    <row r="65" spans="1:3" x14ac:dyDescent="0.2">
      <c r="A65" s="9">
        <v>2021</v>
      </c>
      <c r="B65" s="9">
        <v>123336</v>
      </c>
      <c r="C65" s="9" t="s">
        <v>967</v>
      </c>
    </row>
    <row r="66" spans="1:3" x14ac:dyDescent="0.2">
      <c r="A66" s="9">
        <v>2021</v>
      </c>
      <c r="B66" s="9">
        <v>1117076</v>
      </c>
      <c r="C66" s="9" t="s">
        <v>967</v>
      </c>
    </row>
    <row r="67" spans="1:3" x14ac:dyDescent="0.2">
      <c r="A67" s="9">
        <v>2021</v>
      </c>
      <c r="B67" s="9">
        <v>1103692</v>
      </c>
      <c r="C67" s="9" t="s">
        <v>967</v>
      </c>
    </row>
    <row r="68" spans="1:3" x14ac:dyDescent="0.2">
      <c r="A68" s="9">
        <v>2021</v>
      </c>
      <c r="B68" s="9">
        <v>123336</v>
      </c>
      <c r="C68" s="9" t="s">
        <v>967</v>
      </c>
    </row>
    <row r="69" spans="1:3" x14ac:dyDescent="0.2">
      <c r="A69" s="9">
        <v>2021</v>
      </c>
      <c r="B69" s="9">
        <v>1179970</v>
      </c>
      <c r="C69" s="9" t="s">
        <v>967</v>
      </c>
    </row>
    <row r="70" spans="1:3" x14ac:dyDescent="0.2">
      <c r="A70" s="9">
        <v>2021</v>
      </c>
      <c r="B70" s="9">
        <v>123336</v>
      </c>
      <c r="C70" s="9" t="s">
        <v>967</v>
      </c>
    </row>
    <row r="71" spans="1:3" x14ac:dyDescent="0.2">
      <c r="A71" s="9">
        <v>2021</v>
      </c>
      <c r="B71" s="9">
        <v>123336</v>
      </c>
      <c r="C71" s="9" t="s">
        <v>967</v>
      </c>
    </row>
    <row r="72" spans="1:3" x14ac:dyDescent="0.2">
      <c r="A72" s="9">
        <v>2021</v>
      </c>
      <c r="B72" s="9">
        <v>123336</v>
      </c>
      <c r="C72" s="9" t="s">
        <v>967</v>
      </c>
    </row>
    <row r="73" spans="1:3" x14ac:dyDescent="0.2">
      <c r="A73" s="9">
        <v>2021</v>
      </c>
      <c r="B73" s="9">
        <v>123336</v>
      </c>
      <c r="C73" s="9" t="s">
        <v>967</v>
      </c>
    </row>
    <row r="74" spans="1:3" x14ac:dyDescent="0.2">
      <c r="A74" s="9">
        <v>2021</v>
      </c>
      <c r="B74" s="9">
        <v>1117076</v>
      </c>
      <c r="C74" s="9" t="s">
        <v>967</v>
      </c>
    </row>
    <row r="75" spans="1:3" x14ac:dyDescent="0.2">
      <c r="A75" s="9">
        <v>2021</v>
      </c>
      <c r="B75" s="9">
        <v>1319230</v>
      </c>
      <c r="C75" s="9" t="s">
        <v>967</v>
      </c>
    </row>
    <row r="76" spans="1:3" x14ac:dyDescent="0.2">
      <c r="A76" s="9">
        <v>2021</v>
      </c>
      <c r="B76" s="9">
        <v>1179970</v>
      </c>
      <c r="C76" s="9" t="s">
        <v>967</v>
      </c>
    </row>
    <row r="77" spans="1:3" x14ac:dyDescent="0.2">
      <c r="A77" s="9">
        <v>2021</v>
      </c>
      <c r="B77" s="9">
        <v>123336</v>
      </c>
      <c r="C77" s="9" t="s">
        <v>967</v>
      </c>
    </row>
    <row r="78" spans="1:3" x14ac:dyDescent="0.2">
      <c r="A78" s="9">
        <v>2021</v>
      </c>
      <c r="B78" s="9">
        <v>1308687</v>
      </c>
      <c r="C78" s="9" t="s">
        <v>967</v>
      </c>
    </row>
    <row r="79" spans="1:3" x14ac:dyDescent="0.2">
      <c r="A79" s="9">
        <v>2021</v>
      </c>
      <c r="B79" s="9">
        <v>1179970</v>
      </c>
      <c r="C79" s="9" t="s">
        <v>967</v>
      </c>
    </row>
    <row r="80" spans="1:3" x14ac:dyDescent="0.2">
      <c r="A80" s="9">
        <v>2021</v>
      </c>
      <c r="B80" s="9">
        <v>1179970</v>
      </c>
      <c r="C80" s="9" t="s">
        <v>967</v>
      </c>
    </row>
    <row r="81" spans="1:3" x14ac:dyDescent="0.2">
      <c r="A81" s="9">
        <v>2021</v>
      </c>
      <c r="B81" s="9">
        <v>1127926</v>
      </c>
      <c r="C81" s="9" t="s">
        <v>967</v>
      </c>
    </row>
    <row r="82" spans="1:3" x14ac:dyDescent="0.2">
      <c r="A82" s="9">
        <v>2021</v>
      </c>
      <c r="B82" s="9">
        <v>1179970</v>
      </c>
      <c r="C82" s="9" t="s">
        <v>967</v>
      </c>
    </row>
    <row r="83" spans="1:3" x14ac:dyDescent="0.2">
      <c r="A83" s="9">
        <v>2021</v>
      </c>
      <c r="B83" s="9">
        <v>123336</v>
      </c>
      <c r="C83" s="9" t="s">
        <v>967</v>
      </c>
    </row>
    <row r="84" spans="1:3" x14ac:dyDescent="0.2">
      <c r="A84" s="9">
        <v>2021</v>
      </c>
      <c r="B84" s="9">
        <v>1117076</v>
      </c>
      <c r="C84" s="9" t="s">
        <v>967</v>
      </c>
    </row>
    <row r="85" spans="1:3" x14ac:dyDescent="0.2">
      <c r="A85" s="9">
        <v>2021</v>
      </c>
      <c r="B85" s="9">
        <v>1127926</v>
      </c>
      <c r="C85" s="9" t="s">
        <v>967</v>
      </c>
    </row>
    <row r="86" spans="1:3" x14ac:dyDescent="0.2">
      <c r="A86" s="9">
        <v>2021</v>
      </c>
      <c r="B86" s="9">
        <v>123336</v>
      </c>
      <c r="C86" s="9" t="s">
        <v>967</v>
      </c>
    </row>
    <row r="87" spans="1:3" x14ac:dyDescent="0.2">
      <c r="A87" s="9">
        <v>2021</v>
      </c>
      <c r="B87" s="9">
        <v>1319230</v>
      </c>
      <c r="C87" s="9" t="s">
        <v>967</v>
      </c>
    </row>
    <row r="88" spans="1:3" x14ac:dyDescent="0.2">
      <c r="A88" s="9">
        <v>2021</v>
      </c>
      <c r="B88" s="9">
        <v>1179970</v>
      </c>
      <c r="C88" s="9" t="s">
        <v>967</v>
      </c>
    </row>
    <row r="89" spans="1:3" x14ac:dyDescent="0.2">
      <c r="A89" s="9">
        <v>2021</v>
      </c>
      <c r="B89" s="9">
        <v>1179970</v>
      </c>
      <c r="C89" s="9" t="s">
        <v>967</v>
      </c>
    </row>
    <row r="90" spans="1:3" x14ac:dyDescent="0.2">
      <c r="A90" s="9">
        <v>2021</v>
      </c>
      <c r="B90" s="9">
        <v>1308687</v>
      </c>
      <c r="C90" s="9" t="s">
        <v>967</v>
      </c>
    </row>
    <row r="91" spans="1:3" x14ac:dyDescent="0.2">
      <c r="A91" s="9">
        <v>2021</v>
      </c>
      <c r="B91" s="9">
        <v>123336</v>
      </c>
      <c r="C91" s="9" t="s">
        <v>967</v>
      </c>
    </row>
    <row r="92" spans="1:3" x14ac:dyDescent="0.2">
      <c r="A92" s="9">
        <v>2021</v>
      </c>
      <c r="B92" s="9">
        <v>1127924</v>
      </c>
      <c r="C92" s="9" t="s">
        <v>967</v>
      </c>
    </row>
    <row r="93" spans="1:3" x14ac:dyDescent="0.2">
      <c r="A93" s="9">
        <v>2021</v>
      </c>
      <c r="B93" s="9">
        <v>1319230</v>
      </c>
      <c r="C93" s="9" t="s">
        <v>967</v>
      </c>
    </row>
    <row r="94" spans="1:3" x14ac:dyDescent="0.2">
      <c r="A94" s="9">
        <v>2021</v>
      </c>
      <c r="B94" s="9">
        <v>123336</v>
      </c>
      <c r="C94" s="9" t="s">
        <v>967</v>
      </c>
    </row>
    <row r="95" spans="1:3" x14ac:dyDescent="0.2">
      <c r="A95" s="9">
        <v>2021</v>
      </c>
      <c r="B95" s="9">
        <v>1117076</v>
      </c>
      <c r="C95" s="9" t="s">
        <v>967</v>
      </c>
    </row>
    <row r="96" spans="1:3" x14ac:dyDescent="0.2">
      <c r="A96" s="9">
        <v>2021</v>
      </c>
      <c r="B96" s="9">
        <v>1179970</v>
      </c>
      <c r="C96" s="9" t="s">
        <v>967</v>
      </c>
    </row>
    <row r="97" spans="1:3" x14ac:dyDescent="0.2">
      <c r="A97" s="9">
        <v>2021</v>
      </c>
      <c r="B97" s="9">
        <v>1179970</v>
      </c>
      <c r="C97" s="9" t="s">
        <v>967</v>
      </c>
    </row>
    <row r="98" spans="1:3" x14ac:dyDescent="0.2">
      <c r="A98" s="9">
        <v>2021</v>
      </c>
      <c r="B98" s="9">
        <v>1179970</v>
      </c>
      <c r="C98" s="9" t="s">
        <v>967</v>
      </c>
    </row>
    <row r="99" spans="1:3" x14ac:dyDescent="0.2">
      <c r="A99" s="9">
        <v>2021</v>
      </c>
      <c r="B99" s="9">
        <v>1117076</v>
      </c>
      <c r="C99" s="9" t="s">
        <v>967</v>
      </c>
    </row>
    <row r="100" spans="1:3" x14ac:dyDescent="0.2">
      <c r="A100" s="9">
        <v>2021</v>
      </c>
      <c r="B100" s="9">
        <v>123336</v>
      </c>
      <c r="C100" s="9" t="s">
        <v>967</v>
      </c>
    </row>
    <row r="101" spans="1:3" x14ac:dyDescent="0.2">
      <c r="A101" s="9">
        <v>2021</v>
      </c>
      <c r="B101" s="9">
        <v>123336</v>
      </c>
      <c r="C101" s="9" t="s">
        <v>967</v>
      </c>
    </row>
    <row r="102" spans="1:3" x14ac:dyDescent="0.2">
      <c r="A102" s="9">
        <v>2021</v>
      </c>
      <c r="B102" s="9">
        <v>1179970</v>
      </c>
      <c r="C102" s="9" t="s">
        <v>967</v>
      </c>
    </row>
    <row r="103" spans="1:3" x14ac:dyDescent="0.2">
      <c r="A103" s="9">
        <v>2021</v>
      </c>
      <c r="B103" s="9">
        <v>1179970</v>
      </c>
      <c r="C103" s="9" t="s">
        <v>967</v>
      </c>
    </row>
    <row r="104" spans="1:3" x14ac:dyDescent="0.2">
      <c r="A104" s="9">
        <v>2021</v>
      </c>
      <c r="B104" s="9">
        <v>123336</v>
      </c>
      <c r="C104" s="9" t="s">
        <v>967</v>
      </c>
    </row>
    <row r="105" spans="1:3" x14ac:dyDescent="0.2">
      <c r="A105" s="9">
        <v>2021</v>
      </c>
      <c r="B105" s="9">
        <v>123336</v>
      </c>
      <c r="C105" s="9" t="s">
        <v>967</v>
      </c>
    </row>
    <row r="106" spans="1:3" x14ac:dyDescent="0.2">
      <c r="A106" s="9">
        <v>2021</v>
      </c>
      <c r="B106" s="9">
        <v>1179970</v>
      </c>
      <c r="C106" s="9" t="s">
        <v>967</v>
      </c>
    </row>
    <row r="107" spans="1:3" x14ac:dyDescent="0.2">
      <c r="A107" s="9">
        <v>2021</v>
      </c>
      <c r="B107" s="9">
        <v>1103909</v>
      </c>
      <c r="C107" s="9" t="s">
        <v>967</v>
      </c>
    </row>
    <row r="108" spans="1:3" x14ac:dyDescent="0.2">
      <c r="A108" s="9">
        <v>2021</v>
      </c>
      <c r="B108" s="9">
        <v>1308687</v>
      </c>
      <c r="C108" s="9" t="s">
        <v>967</v>
      </c>
    </row>
    <row r="109" spans="1:3" x14ac:dyDescent="0.2">
      <c r="A109" s="9">
        <v>2021</v>
      </c>
      <c r="B109" s="9">
        <v>123336</v>
      </c>
      <c r="C109" s="9" t="s">
        <v>967</v>
      </c>
    </row>
    <row r="110" spans="1:3" x14ac:dyDescent="0.2">
      <c r="A110" s="9">
        <v>2021</v>
      </c>
      <c r="B110" s="9">
        <v>108730</v>
      </c>
      <c r="C110" s="9" t="s">
        <v>967</v>
      </c>
    </row>
    <row r="111" spans="1:3" x14ac:dyDescent="0.2">
      <c r="A111" s="9">
        <v>2021</v>
      </c>
      <c r="B111" s="9">
        <v>123336</v>
      </c>
      <c r="C111" s="9" t="s">
        <v>967</v>
      </c>
    </row>
    <row r="112" spans="1:3" x14ac:dyDescent="0.2">
      <c r="A112" s="9">
        <v>2021</v>
      </c>
      <c r="B112" s="9">
        <v>123336</v>
      </c>
      <c r="C112" s="9" t="s">
        <v>967</v>
      </c>
    </row>
    <row r="113" spans="1:3" x14ac:dyDescent="0.2">
      <c r="A113" s="9">
        <v>2021</v>
      </c>
      <c r="B113" s="9">
        <v>1127926</v>
      </c>
      <c r="C113" s="9" t="s">
        <v>967</v>
      </c>
    </row>
    <row r="114" spans="1:3" x14ac:dyDescent="0.2">
      <c r="A114" s="9">
        <v>2021</v>
      </c>
      <c r="B114" s="9">
        <v>1308687</v>
      </c>
      <c r="C114" s="9" t="s">
        <v>967</v>
      </c>
    </row>
    <row r="115" spans="1:3" x14ac:dyDescent="0.2">
      <c r="A115" s="9">
        <v>2021</v>
      </c>
      <c r="B115" s="9">
        <v>1179970</v>
      </c>
      <c r="C115" s="9" t="s">
        <v>967</v>
      </c>
    </row>
    <row r="116" spans="1:3" x14ac:dyDescent="0.2">
      <c r="A116" s="9">
        <v>2021</v>
      </c>
      <c r="B116" s="9">
        <v>1127924</v>
      </c>
      <c r="C116" s="9" t="s">
        <v>967</v>
      </c>
    </row>
    <row r="117" spans="1:3" x14ac:dyDescent="0.2">
      <c r="A117" s="9">
        <v>2021</v>
      </c>
      <c r="B117" s="9">
        <v>1319230</v>
      </c>
      <c r="C117" s="9" t="s">
        <v>967</v>
      </c>
    </row>
    <row r="118" spans="1:3" x14ac:dyDescent="0.2">
      <c r="A118" s="9">
        <v>2021</v>
      </c>
      <c r="B118" s="9">
        <v>1179970</v>
      </c>
      <c r="C118" s="9" t="s">
        <v>967</v>
      </c>
    </row>
    <row r="119" spans="1:3" x14ac:dyDescent="0.2">
      <c r="A119" s="9">
        <v>2021</v>
      </c>
      <c r="B119" s="9">
        <v>1179970</v>
      </c>
      <c r="C119" s="9" t="s">
        <v>967</v>
      </c>
    </row>
    <row r="120" spans="1:3" x14ac:dyDescent="0.2">
      <c r="A120" s="9">
        <v>2021</v>
      </c>
      <c r="B120" s="9">
        <v>1179970</v>
      </c>
      <c r="C120" s="9" t="s">
        <v>967</v>
      </c>
    </row>
    <row r="121" spans="1:3" x14ac:dyDescent="0.2">
      <c r="A121" s="9">
        <v>2021</v>
      </c>
      <c r="B121" s="9">
        <v>123336</v>
      </c>
      <c r="C121" s="9" t="s">
        <v>967</v>
      </c>
    </row>
    <row r="122" spans="1:3" x14ac:dyDescent="0.2">
      <c r="A122" s="9">
        <v>2021</v>
      </c>
      <c r="B122" s="9">
        <v>1179970</v>
      </c>
      <c r="C122" s="9" t="s">
        <v>967</v>
      </c>
    </row>
    <row r="123" spans="1:3" x14ac:dyDescent="0.2">
      <c r="A123" s="9">
        <v>2021</v>
      </c>
      <c r="B123" s="9">
        <v>123336</v>
      </c>
      <c r="C123" s="9" t="s">
        <v>967</v>
      </c>
    </row>
    <row r="124" spans="1:3" x14ac:dyDescent="0.2">
      <c r="A124" s="9">
        <v>2021</v>
      </c>
      <c r="B124" s="9">
        <v>123336</v>
      </c>
      <c r="C124" s="9" t="s">
        <v>967</v>
      </c>
    </row>
    <row r="125" spans="1:3" x14ac:dyDescent="0.2">
      <c r="A125" s="9">
        <v>2021</v>
      </c>
      <c r="B125" s="9">
        <v>1179970</v>
      </c>
      <c r="C125" s="9" t="s">
        <v>967</v>
      </c>
    </row>
    <row r="126" spans="1:3" x14ac:dyDescent="0.2">
      <c r="A126" s="9">
        <v>2021</v>
      </c>
      <c r="B126" s="9">
        <v>123336</v>
      </c>
      <c r="C126" s="9" t="s">
        <v>967</v>
      </c>
    </row>
    <row r="127" spans="1:3" x14ac:dyDescent="0.2">
      <c r="A127" s="9">
        <v>2021</v>
      </c>
      <c r="B127" s="9">
        <v>1179970</v>
      </c>
      <c r="C127" s="9" t="s">
        <v>967</v>
      </c>
    </row>
    <row r="128" spans="1:3" x14ac:dyDescent="0.2">
      <c r="A128" s="9">
        <v>2021</v>
      </c>
      <c r="B128" s="9">
        <v>123336</v>
      </c>
      <c r="C128" s="9" t="s">
        <v>967</v>
      </c>
    </row>
    <row r="129" spans="1:3" x14ac:dyDescent="0.2">
      <c r="A129" s="9">
        <v>2021</v>
      </c>
      <c r="B129" s="9">
        <v>1179970</v>
      </c>
      <c r="C129" s="9" t="s">
        <v>967</v>
      </c>
    </row>
    <row r="130" spans="1:3" x14ac:dyDescent="0.2">
      <c r="A130" s="9">
        <v>2021</v>
      </c>
      <c r="B130" s="9">
        <v>1308687</v>
      </c>
      <c r="C130" s="9" t="s">
        <v>967</v>
      </c>
    </row>
    <row r="131" spans="1:3" x14ac:dyDescent="0.2">
      <c r="A131" s="9">
        <v>2021</v>
      </c>
      <c r="B131" s="9">
        <v>123336</v>
      </c>
      <c r="C131" s="9" t="s">
        <v>967</v>
      </c>
    </row>
    <row r="132" spans="1:3" x14ac:dyDescent="0.2">
      <c r="A132" s="9">
        <v>2021</v>
      </c>
      <c r="B132" s="9">
        <v>123336</v>
      </c>
      <c r="C132" s="9" t="s">
        <v>967</v>
      </c>
    </row>
    <row r="133" spans="1:3" x14ac:dyDescent="0.2">
      <c r="A133" s="9">
        <v>2021</v>
      </c>
      <c r="B133" s="9">
        <v>1179970</v>
      </c>
      <c r="C133" s="9" t="s">
        <v>967</v>
      </c>
    </row>
    <row r="134" spans="1:3" x14ac:dyDescent="0.2">
      <c r="A134" s="9">
        <v>2021</v>
      </c>
      <c r="B134" s="9">
        <v>1319230</v>
      </c>
      <c r="C134" s="9" t="s">
        <v>967</v>
      </c>
    </row>
    <row r="135" spans="1:3" x14ac:dyDescent="0.2">
      <c r="A135" s="9">
        <v>2021</v>
      </c>
      <c r="B135" s="9">
        <v>1103909</v>
      </c>
      <c r="C135" s="9" t="s">
        <v>967</v>
      </c>
    </row>
    <row r="136" spans="1:3" x14ac:dyDescent="0.2">
      <c r="A136" s="9">
        <v>2021</v>
      </c>
      <c r="B136" s="9">
        <v>1103909</v>
      </c>
      <c r="C136" s="9" t="s">
        <v>967</v>
      </c>
    </row>
    <row r="137" spans="1:3" x14ac:dyDescent="0.2">
      <c r="A137" s="9">
        <v>2021</v>
      </c>
      <c r="B137" s="9">
        <v>123336</v>
      </c>
      <c r="C137" s="9" t="s">
        <v>967</v>
      </c>
    </row>
    <row r="138" spans="1:3" x14ac:dyDescent="0.2">
      <c r="A138" s="9">
        <v>2021</v>
      </c>
      <c r="B138" s="9">
        <v>1319230</v>
      </c>
      <c r="C138" s="9" t="s">
        <v>967</v>
      </c>
    </row>
    <row r="139" spans="1:3" x14ac:dyDescent="0.2">
      <c r="A139" s="9">
        <v>2021</v>
      </c>
      <c r="B139" s="9">
        <v>1179970</v>
      </c>
      <c r="C139" s="9" t="s">
        <v>967</v>
      </c>
    </row>
    <row r="140" spans="1:3" x14ac:dyDescent="0.2">
      <c r="A140" s="9">
        <v>2021</v>
      </c>
      <c r="B140" s="9">
        <v>1308687</v>
      </c>
      <c r="C140" s="9" t="s">
        <v>967</v>
      </c>
    </row>
    <row r="141" spans="1:3" x14ac:dyDescent="0.2">
      <c r="A141" s="9">
        <v>2021</v>
      </c>
      <c r="B141" s="9">
        <v>123336</v>
      </c>
      <c r="C141" s="9" t="s">
        <v>967</v>
      </c>
    </row>
    <row r="142" spans="1:3" x14ac:dyDescent="0.2">
      <c r="A142" s="9">
        <v>2021</v>
      </c>
      <c r="B142" s="9">
        <v>1308687</v>
      </c>
      <c r="C142" s="9" t="s">
        <v>967</v>
      </c>
    </row>
    <row r="143" spans="1:3" x14ac:dyDescent="0.2">
      <c r="A143" s="9">
        <v>2021</v>
      </c>
      <c r="B143" s="9">
        <v>1179970</v>
      </c>
      <c r="C143" s="9" t="s">
        <v>967</v>
      </c>
    </row>
    <row r="144" spans="1:3" x14ac:dyDescent="0.2">
      <c r="A144" s="9">
        <v>2021</v>
      </c>
      <c r="B144" s="9">
        <v>1179970</v>
      </c>
      <c r="C144" s="9" t="s">
        <v>967</v>
      </c>
    </row>
    <row r="145" spans="1:3" x14ac:dyDescent="0.2">
      <c r="A145" s="9">
        <v>2021</v>
      </c>
      <c r="B145" s="9">
        <v>1179970</v>
      </c>
      <c r="C145" s="9" t="s">
        <v>967</v>
      </c>
    </row>
    <row r="146" spans="1:3" x14ac:dyDescent="0.2">
      <c r="A146" s="9">
        <v>2021</v>
      </c>
      <c r="B146" s="9">
        <v>123336</v>
      </c>
      <c r="C146" s="9" t="s">
        <v>967</v>
      </c>
    </row>
    <row r="147" spans="1:3" x14ac:dyDescent="0.2">
      <c r="A147" s="9">
        <v>2021</v>
      </c>
      <c r="B147" s="9">
        <v>1103692</v>
      </c>
      <c r="C147" s="9" t="s">
        <v>967</v>
      </c>
    </row>
    <row r="148" spans="1:3" x14ac:dyDescent="0.2">
      <c r="A148" s="9">
        <v>2021</v>
      </c>
      <c r="B148" s="9">
        <v>1127926</v>
      </c>
      <c r="C148" s="9" t="s">
        <v>967</v>
      </c>
    </row>
    <row r="149" spans="1:3" x14ac:dyDescent="0.2">
      <c r="A149" s="9">
        <v>2021</v>
      </c>
      <c r="B149" s="9">
        <v>1179970</v>
      </c>
      <c r="C149" s="9" t="s">
        <v>967</v>
      </c>
    </row>
    <row r="150" spans="1:3" x14ac:dyDescent="0.2">
      <c r="A150" s="9">
        <v>2021</v>
      </c>
      <c r="B150" s="9">
        <v>123336</v>
      </c>
      <c r="C150" s="9" t="s">
        <v>967</v>
      </c>
    </row>
    <row r="151" spans="1:3" x14ac:dyDescent="0.2">
      <c r="A151" s="9">
        <v>2021</v>
      </c>
      <c r="B151" s="9">
        <v>1308687</v>
      </c>
      <c r="C151" s="9" t="s">
        <v>967</v>
      </c>
    </row>
    <row r="152" spans="1:3" x14ac:dyDescent="0.2">
      <c r="A152" s="9">
        <v>2021</v>
      </c>
      <c r="B152" s="9">
        <v>1179970</v>
      </c>
      <c r="C152" s="9" t="s">
        <v>967</v>
      </c>
    </row>
    <row r="153" spans="1:3" x14ac:dyDescent="0.2">
      <c r="A153" s="9">
        <v>2021</v>
      </c>
      <c r="B153" s="9">
        <v>1179970</v>
      </c>
      <c r="C153" s="9" t="s">
        <v>967</v>
      </c>
    </row>
    <row r="154" spans="1:3" x14ac:dyDescent="0.2">
      <c r="A154" s="9">
        <v>2021</v>
      </c>
      <c r="B154" s="9">
        <v>1179970</v>
      </c>
      <c r="C154" s="9" t="s">
        <v>967</v>
      </c>
    </row>
    <row r="155" spans="1:3" x14ac:dyDescent="0.2">
      <c r="A155" s="9">
        <v>2021</v>
      </c>
      <c r="B155" s="9">
        <v>1179970</v>
      </c>
      <c r="C155" s="9" t="s">
        <v>967</v>
      </c>
    </row>
    <row r="156" spans="1:3" x14ac:dyDescent="0.2">
      <c r="A156" s="9">
        <v>2021</v>
      </c>
      <c r="B156" s="9">
        <v>1127927</v>
      </c>
      <c r="C156" s="9" t="s">
        <v>967</v>
      </c>
    </row>
    <row r="157" spans="1:3" x14ac:dyDescent="0.2">
      <c r="A157" s="9">
        <v>2021</v>
      </c>
      <c r="B157" s="9">
        <v>1308687</v>
      </c>
      <c r="C157" s="9" t="s">
        <v>967</v>
      </c>
    </row>
    <row r="158" spans="1:3" x14ac:dyDescent="0.2">
      <c r="A158" s="9">
        <v>2021</v>
      </c>
      <c r="B158" s="9">
        <v>123336</v>
      </c>
      <c r="C158" s="9" t="s">
        <v>967</v>
      </c>
    </row>
    <row r="159" spans="1:3" x14ac:dyDescent="0.2">
      <c r="A159" s="9">
        <v>2021</v>
      </c>
      <c r="B159" s="9">
        <v>1179970</v>
      </c>
      <c r="C159" s="9" t="s">
        <v>967</v>
      </c>
    </row>
    <row r="160" spans="1:3" x14ac:dyDescent="0.2">
      <c r="A160" s="9">
        <v>2021</v>
      </c>
      <c r="B160" s="9">
        <v>1117076</v>
      </c>
      <c r="C160" s="9" t="s">
        <v>967</v>
      </c>
    </row>
    <row r="161" spans="1:3" x14ac:dyDescent="0.2">
      <c r="A161" s="9">
        <v>2021</v>
      </c>
      <c r="B161" s="9">
        <v>1308687</v>
      </c>
      <c r="C161" s="9" t="s">
        <v>967</v>
      </c>
    </row>
    <row r="162" spans="1:3" x14ac:dyDescent="0.2">
      <c r="A162" s="9">
        <v>2021</v>
      </c>
      <c r="B162" s="9">
        <v>1319230</v>
      </c>
      <c r="C162" s="9" t="s">
        <v>967</v>
      </c>
    </row>
    <row r="163" spans="1:3" x14ac:dyDescent="0.2">
      <c r="A163" s="9">
        <v>2021</v>
      </c>
      <c r="B163" s="9">
        <v>1179970</v>
      </c>
      <c r="C163" s="9" t="s">
        <v>967</v>
      </c>
    </row>
    <row r="164" spans="1:3" x14ac:dyDescent="0.2">
      <c r="A164" s="9">
        <v>2021</v>
      </c>
      <c r="B164" s="9">
        <v>123336</v>
      </c>
      <c r="C164" s="9" t="s">
        <v>967</v>
      </c>
    </row>
    <row r="165" spans="1:3" x14ac:dyDescent="0.2">
      <c r="A165" s="9">
        <v>2021</v>
      </c>
      <c r="B165" s="9">
        <v>1127927</v>
      </c>
      <c r="C165" s="9" t="s">
        <v>967</v>
      </c>
    </row>
    <row r="166" spans="1:3" x14ac:dyDescent="0.2">
      <c r="A166" s="9">
        <v>2021</v>
      </c>
      <c r="B166" s="9">
        <v>1103692</v>
      </c>
      <c r="C166" s="9" t="s">
        <v>967</v>
      </c>
    </row>
    <row r="167" spans="1:3" x14ac:dyDescent="0.2">
      <c r="A167" s="9">
        <v>2021</v>
      </c>
      <c r="B167" s="9">
        <v>1127926</v>
      </c>
      <c r="C167" s="9" t="s">
        <v>967</v>
      </c>
    </row>
    <row r="168" spans="1:3" x14ac:dyDescent="0.2">
      <c r="A168" s="9">
        <v>2021</v>
      </c>
      <c r="B168" s="9">
        <v>1127924</v>
      </c>
      <c r="C168" s="9" t="s">
        <v>967</v>
      </c>
    </row>
    <row r="169" spans="1:3" x14ac:dyDescent="0.2">
      <c r="A169" s="9">
        <v>2021</v>
      </c>
      <c r="B169" s="9">
        <v>123336</v>
      </c>
      <c r="C169" s="9" t="s">
        <v>967</v>
      </c>
    </row>
    <row r="170" spans="1:3" x14ac:dyDescent="0.2">
      <c r="A170" s="9">
        <v>2021</v>
      </c>
      <c r="B170" s="9">
        <v>123336</v>
      </c>
      <c r="C170" s="9" t="s">
        <v>967</v>
      </c>
    </row>
    <row r="171" spans="1:3" x14ac:dyDescent="0.2">
      <c r="A171" s="9">
        <v>2021</v>
      </c>
      <c r="B171" s="9">
        <v>123336</v>
      </c>
      <c r="C171" s="9" t="s">
        <v>967</v>
      </c>
    </row>
    <row r="172" spans="1:3" x14ac:dyDescent="0.2">
      <c r="A172" s="9">
        <v>2021</v>
      </c>
      <c r="B172" s="9">
        <v>1308687</v>
      </c>
      <c r="C172" s="9" t="s">
        <v>967</v>
      </c>
    </row>
    <row r="173" spans="1:3" x14ac:dyDescent="0.2">
      <c r="A173" s="9">
        <v>2021</v>
      </c>
      <c r="B173" s="9">
        <v>1179970</v>
      </c>
      <c r="C173" s="9" t="s">
        <v>967</v>
      </c>
    </row>
    <row r="174" spans="1:3" x14ac:dyDescent="0.2">
      <c r="A174" s="9">
        <v>2021</v>
      </c>
      <c r="B174" s="9">
        <v>123336</v>
      </c>
      <c r="C174" s="9" t="s">
        <v>967</v>
      </c>
    </row>
    <row r="175" spans="1:3" x14ac:dyDescent="0.2">
      <c r="A175" s="9">
        <v>2021</v>
      </c>
      <c r="B175" s="9">
        <v>1179970</v>
      </c>
      <c r="C175" s="9" t="s">
        <v>967</v>
      </c>
    </row>
    <row r="176" spans="1:3" x14ac:dyDescent="0.2">
      <c r="A176" s="9">
        <v>2021</v>
      </c>
      <c r="B176" s="9">
        <v>1127926</v>
      </c>
      <c r="C176" s="9" t="s">
        <v>967</v>
      </c>
    </row>
    <row r="177" spans="1:3" x14ac:dyDescent="0.2">
      <c r="A177" s="9">
        <v>2021</v>
      </c>
      <c r="B177" s="9">
        <v>1179970</v>
      </c>
      <c r="C177" s="9" t="s">
        <v>967</v>
      </c>
    </row>
    <row r="178" spans="1:3" x14ac:dyDescent="0.2">
      <c r="A178" s="9">
        <v>2021</v>
      </c>
      <c r="B178" s="9">
        <v>1308687</v>
      </c>
      <c r="C178" s="9" t="s">
        <v>967</v>
      </c>
    </row>
    <row r="179" spans="1:3" x14ac:dyDescent="0.2">
      <c r="A179" s="9">
        <v>2021</v>
      </c>
      <c r="B179" s="9">
        <v>1365444</v>
      </c>
      <c r="C179" s="9" t="s">
        <v>967</v>
      </c>
    </row>
    <row r="180" spans="1:3" x14ac:dyDescent="0.2">
      <c r="A180" s="9">
        <v>2021</v>
      </c>
      <c r="B180" s="9">
        <v>1179970</v>
      </c>
      <c r="C180" s="9" t="s">
        <v>967</v>
      </c>
    </row>
    <row r="181" spans="1:3" x14ac:dyDescent="0.2">
      <c r="A181" s="9">
        <v>2021</v>
      </c>
      <c r="B181" s="9">
        <v>123336</v>
      </c>
      <c r="C181" s="9" t="s">
        <v>967</v>
      </c>
    </row>
    <row r="182" spans="1:3" x14ac:dyDescent="0.2">
      <c r="A182" s="9">
        <v>2021</v>
      </c>
      <c r="B182" s="9">
        <v>123336</v>
      </c>
      <c r="C182" s="9" t="s">
        <v>967</v>
      </c>
    </row>
    <row r="183" spans="1:3" x14ac:dyDescent="0.2">
      <c r="A183" s="9">
        <v>2021</v>
      </c>
      <c r="B183" s="9">
        <v>1127927</v>
      </c>
      <c r="C183" s="9" t="s">
        <v>967</v>
      </c>
    </row>
    <row r="184" spans="1:3" x14ac:dyDescent="0.2">
      <c r="A184" s="9">
        <v>2021</v>
      </c>
      <c r="B184" s="9">
        <v>1179970</v>
      </c>
      <c r="C184" s="9" t="s">
        <v>967</v>
      </c>
    </row>
    <row r="185" spans="1:3" x14ac:dyDescent="0.2">
      <c r="A185" s="9">
        <v>2021</v>
      </c>
      <c r="B185" s="9">
        <v>1319230</v>
      </c>
      <c r="C185" s="9" t="s">
        <v>967</v>
      </c>
    </row>
    <row r="186" spans="1:3" x14ac:dyDescent="0.2">
      <c r="A186" s="9">
        <v>2021</v>
      </c>
      <c r="B186" s="9">
        <v>1308687</v>
      </c>
      <c r="C186" s="9" t="s">
        <v>967</v>
      </c>
    </row>
    <row r="187" spans="1:3" x14ac:dyDescent="0.2">
      <c r="A187" s="9">
        <v>2021</v>
      </c>
      <c r="B187" s="9">
        <v>123336</v>
      </c>
      <c r="C187" s="9" t="s">
        <v>967</v>
      </c>
    </row>
    <row r="188" spans="1:3" x14ac:dyDescent="0.2">
      <c r="A188" s="9">
        <v>2021</v>
      </c>
      <c r="B188" s="9">
        <v>108730</v>
      </c>
      <c r="C188" s="9" t="s">
        <v>967</v>
      </c>
    </row>
    <row r="189" spans="1:3" x14ac:dyDescent="0.2">
      <c r="A189" s="9">
        <v>2021</v>
      </c>
      <c r="B189" s="9">
        <v>108730</v>
      </c>
      <c r="C189" s="9" t="s">
        <v>967</v>
      </c>
    </row>
    <row r="190" spans="1:3" x14ac:dyDescent="0.2">
      <c r="A190" s="9">
        <v>2021</v>
      </c>
      <c r="B190" s="9">
        <v>1127924</v>
      </c>
      <c r="C190" s="9" t="s">
        <v>967</v>
      </c>
    </row>
    <row r="191" spans="1:3" x14ac:dyDescent="0.2">
      <c r="A191" s="9">
        <v>2021</v>
      </c>
      <c r="B191" s="9">
        <v>1127926</v>
      </c>
      <c r="C191" s="9" t="s">
        <v>967</v>
      </c>
    </row>
    <row r="192" spans="1:3" x14ac:dyDescent="0.2">
      <c r="A192" s="9">
        <v>2021</v>
      </c>
      <c r="B192" s="9">
        <v>123336</v>
      </c>
      <c r="C192" s="9" t="s">
        <v>967</v>
      </c>
    </row>
    <row r="193" spans="1:3" x14ac:dyDescent="0.2">
      <c r="A193" s="9">
        <v>2021</v>
      </c>
      <c r="B193" s="9">
        <v>1127927</v>
      </c>
      <c r="C193" s="9" t="s">
        <v>967</v>
      </c>
    </row>
    <row r="194" spans="1:3" x14ac:dyDescent="0.2">
      <c r="A194" s="9">
        <v>2021</v>
      </c>
      <c r="B194" s="9">
        <v>1308687</v>
      </c>
      <c r="C194" s="9" t="s">
        <v>967</v>
      </c>
    </row>
    <row r="195" spans="1:3" x14ac:dyDescent="0.2">
      <c r="A195" s="9">
        <v>2021</v>
      </c>
      <c r="B195" s="9">
        <v>1103909</v>
      </c>
      <c r="C195" s="9" t="s">
        <v>967</v>
      </c>
    </row>
    <row r="196" spans="1:3" x14ac:dyDescent="0.2">
      <c r="A196" s="9">
        <v>2021</v>
      </c>
      <c r="B196" s="9">
        <v>1127926</v>
      </c>
      <c r="C196" s="9" t="s">
        <v>967</v>
      </c>
    </row>
    <row r="197" spans="1:3" x14ac:dyDescent="0.2">
      <c r="A197" s="9">
        <v>2021</v>
      </c>
      <c r="B197" s="9">
        <v>1127927</v>
      </c>
      <c r="C197" s="9" t="s">
        <v>967</v>
      </c>
    </row>
    <row r="198" spans="1:3" x14ac:dyDescent="0.2">
      <c r="A198" s="9">
        <v>2021</v>
      </c>
      <c r="B198" s="9">
        <v>1319230</v>
      </c>
      <c r="C198" s="9" t="s">
        <v>967</v>
      </c>
    </row>
    <row r="199" spans="1:3" x14ac:dyDescent="0.2">
      <c r="A199" s="9">
        <v>2021</v>
      </c>
      <c r="B199" s="9">
        <v>1103692</v>
      </c>
      <c r="C199" s="9" t="s">
        <v>967</v>
      </c>
    </row>
    <row r="200" spans="1:3" x14ac:dyDescent="0.2">
      <c r="A200" s="9">
        <v>2021</v>
      </c>
      <c r="B200" s="9">
        <v>1179970</v>
      </c>
      <c r="C200" s="9" t="s">
        <v>967</v>
      </c>
    </row>
    <row r="201" spans="1:3" x14ac:dyDescent="0.2">
      <c r="A201" s="9">
        <v>2021</v>
      </c>
      <c r="B201" s="9">
        <v>1179970</v>
      </c>
      <c r="C201" s="9" t="s">
        <v>967</v>
      </c>
    </row>
    <row r="202" spans="1:3" x14ac:dyDescent="0.2">
      <c r="A202" s="9">
        <v>2021</v>
      </c>
      <c r="B202" s="9">
        <v>1179970</v>
      </c>
      <c r="C202" s="9" t="s">
        <v>967</v>
      </c>
    </row>
    <row r="203" spans="1:3" x14ac:dyDescent="0.2">
      <c r="A203" s="9">
        <v>2021</v>
      </c>
      <c r="B203" s="9">
        <v>1179970</v>
      </c>
      <c r="C203" s="9" t="s">
        <v>967</v>
      </c>
    </row>
    <row r="204" spans="1:3" x14ac:dyDescent="0.2">
      <c r="A204" s="9">
        <v>2021</v>
      </c>
      <c r="B204" s="9">
        <v>1308687</v>
      </c>
      <c r="C204" s="9" t="s">
        <v>967</v>
      </c>
    </row>
    <row r="205" spans="1:3" x14ac:dyDescent="0.2">
      <c r="A205" s="9">
        <v>2021</v>
      </c>
      <c r="B205" s="9">
        <v>1117076</v>
      </c>
      <c r="C205" s="9" t="s">
        <v>967</v>
      </c>
    </row>
    <row r="206" spans="1:3" x14ac:dyDescent="0.2">
      <c r="A206" s="9">
        <v>2021</v>
      </c>
      <c r="B206" s="9">
        <v>1365444</v>
      </c>
      <c r="C206" s="9" t="s">
        <v>967</v>
      </c>
    </row>
    <row r="207" spans="1:3" x14ac:dyDescent="0.2">
      <c r="A207" s="9">
        <v>2021</v>
      </c>
      <c r="B207" s="9">
        <v>1127924</v>
      </c>
      <c r="C207" s="9" t="s">
        <v>967</v>
      </c>
    </row>
    <row r="208" spans="1:3" x14ac:dyDescent="0.2">
      <c r="A208" s="9">
        <v>2021</v>
      </c>
      <c r="B208" s="9">
        <v>1103909</v>
      </c>
      <c r="C208" s="9" t="s">
        <v>967</v>
      </c>
    </row>
    <row r="209" spans="1:3" x14ac:dyDescent="0.2">
      <c r="A209" s="9">
        <v>2021</v>
      </c>
      <c r="B209" s="9">
        <v>1319230</v>
      </c>
      <c r="C209" s="9" t="s">
        <v>967</v>
      </c>
    </row>
    <row r="210" spans="1:3" x14ac:dyDescent="0.2">
      <c r="A210" s="9">
        <v>2021</v>
      </c>
      <c r="B210" s="9">
        <v>1179970</v>
      </c>
      <c r="C210" s="9" t="s">
        <v>967</v>
      </c>
    </row>
    <row r="211" spans="1:3" x14ac:dyDescent="0.2">
      <c r="A211" s="9">
        <v>2021</v>
      </c>
      <c r="B211" s="9">
        <v>123336</v>
      </c>
      <c r="C211" s="9" t="s">
        <v>967</v>
      </c>
    </row>
    <row r="212" spans="1:3" x14ac:dyDescent="0.2">
      <c r="A212" s="9">
        <v>2021</v>
      </c>
      <c r="B212" s="9">
        <v>1127926</v>
      </c>
      <c r="C212" s="9" t="s">
        <v>967</v>
      </c>
    </row>
    <row r="213" spans="1:3" x14ac:dyDescent="0.2">
      <c r="A213" s="9">
        <v>2021</v>
      </c>
      <c r="B213" s="9">
        <v>108730</v>
      </c>
      <c r="C213" s="9" t="s">
        <v>967</v>
      </c>
    </row>
    <row r="214" spans="1:3" x14ac:dyDescent="0.2">
      <c r="A214" s="9">
        <v>2021</v>
      </c>
      <c r="B214" s="9">
        <v>1179970</v>
      </c>
      <c r="C214" s="9" t="s">
        <v>967</v>
      </c>
    </row>
    <row r="215" spans="1:3" x14ac:dyDescent="0.2">
      <c r="A215" s="9">
        <v>2021</v>
      </c>
      <c r="B215" s="9">
        <v>1127924</v>
      </c>
      <c r="C215" s="9" t="s">
        <v>967</v>
      </c>
    </row>
    <row r="216" spans="1:3" x14ac:dyDescent="0.2">
      <c r="A216" s="9">
        <v>2021</v>
      </c>
      <c r="B216" s="9">
        <v>1308687</v>
      </c>
      <c r="C216" s="9" t="s">
        <v>967</v>
      </c>
    </row>
    <row r="217" spans="1:3" x14ac:dyDescent="0.2">
      <c r="A217" s="9">
        <v>2021</v>
      </c>
      <c r="B217" s="9">
        <v>1319230</v>
      </c>
      <c r="C217" s="9" t="s">
        <v>967</v>
      </c>
    </row>
    <row r="218" spans="1:3" x14ac:dyDescent="0.2">
      <c r="A218" s="9">
        <v>2021</v>
      </c>
      <c r="B218" s="9">
        <v>1103692</v>
      </c>
      <c r="C218" s="9" t="s">
        <v>967</v>
      </c>
    </row>
    <row r="219" spans="1:3" x14ac:dyDescent="0.2">
      <c r="A219" s="9">
        <v>2021</v>
      </c>
      <c r="B219" s="9">
        <v>108730</v>
      </c>
      <c r="C219" s="9" t="s">
        <v>967</v>
      </c>
    </row>
    <row r="220" spans="1:3" x14ac:dyDescent="0.2">
      <c r="A220" s="9">
        <v>2021</v>
      </c>
      <c r="B220" s="9">
        <v>123336</v>
      </c>
      <c r="C220" s="9" t="s">
        <v>967</v>
      </c>
    </row>
    <row r="221" spans="1:3" x14ac:dyDescent="0.2">
      <c r="A221" s="9">
        <v>2021</v>
      </c>
      <c r="B221" s="9">
        <v>1179970</v>
      </c>
      <c r="C221" s="9" t="s">
        <v>967</v>
      </c>
    </row>
    <row r="222" spans="1:3" x14ac:dyDescent="0.2">
      <c r="A222" s="9">
        <v>2021</v>
      </c>
      <c r="B222" s="9">
        <v>1308687</v>
      </c>
      <c r="C222" s="9" t="s">
        <v>967</v>
      </c>
    </row>
    <row r="223" spans="1:3" x14ac:dyDescent="0.2">
      <c r="A223" s="9">
        <v>2021</v>
      </c>
      <c r="B223" s="9">
        <v>1308687</v>
      </c>
      <c r="C223" s="9" t="s">
        <v>967</v>
      </c>
    </row>
    <row r="224" spans="1:3" x14ac:dyDescent="0.2">
      <c r="A224" s="9">
        <v>2021</v>
      </c>
      <c r="B224" s="9">
        <v>1127924</v>
      </c>
      <c r="C224" s="9" t="s">
        <v>967</v>
      </c>
    </row>
    <row r="225" spans="1:3" x14ac:dyDescent="0.2">
      <c r="A225" s="9">
        <v>2021</v>
      </c>
      <c r="B225" s="9">
        <v>1179970</v>
      </c>
      <c r="C225" s="9" t="s">
        <v>967</v>
      </c>
    </row>
    <row r="226" spans="1:3" x14ac:dyDescent="0.2">
      <c r="A226" s="9">
        <v>2021</v>
      </c>
      <c r="B226" s="9">
        <v>123336</v>
      </c>
      <c r="C226" s="9" t="s">
        <v>967</v>
      </c>
    </row>
    <row r="227" spans="1:3" x14ac:dyDescent="0.2">
      <c r="A227" s="9">
        <v>2021</v>
      </c>
      <c r="B227" s="9">
        <v>1308687</v>
      </c>
      <c r="C227" s="9" t="s">
        <v>967</v>
      </c>
    </row>
    <row r="228" spans="1:3" x14ac:dyDescent="0.2">
      <c r="A228" s="9">
        <v>2021</v>
      </c>
      <c r="B228" s="9">
        <v>1127924</v>
      </c>
      <c r="C228" s="9" t="s">
        <v>967</v>
      </c>
    </row>
    <row r="229" spans="1:3" x14ac:dyDescent="0.2">
      <c r="A229" s="9">
        <v>2021</v>
      </c>
      <c r="B229" s="9">
        <v>1103909</v>
      </c>
      <c r="C229" s="9" t="s">
        <v>967</v>
      </c>
    </row>
    <row r="230" spans="1:3" x14ac:dyDescent="0.2">
      <c r="A230" s="9">
        <v>2021</v>
      </c>
      <c r="B230" s="9">
        <v>108730</v>
      </c>
      <c r="C230" s="9" t="s">
        <v>967</v>
      </c>
    </row>
    <row r="231" spans="1:3" x14ac:dyDescent="0.2">
      <c r="A231" s="9">
        <v>2021</v>
      </c>
      <c r="B231" s="9">
        <v>1103657</v>
      </c>
      <c r="C231" s="9" t="s">
        <v>967</v>
      </c>
    </row>
    <row r="232" spans="1:3" x14ac:dyDescent="0.2">
      <c r="A232" s="9">
        <v>2021</v>
      </c>
      <c r="B232" s="9">
        <v>1308687</v>
      </c>
      <c r="C232" s="9" t="s">
        <v>967</v>
      </c>
    </row>
    <row r="233" spans="1:3" x14ac:dyDescent="0.2">
      <c r="A233" s="9">
        <v>2021</v>
      </c>
      <c r="B233" s="9">
        <v>1103692</v>
      </c>
      <c r="C233" s="9" t="s">
        <v>967</v>
      </c>
    </row>
    <row r="234" spans="1:3" x14ac:dyDescent="0.2">
      <c r="A234" s="9">
        <v>2021</v>
      </c>
      <c r="B234" s="9">
        <v>108730</v>
      </c>
      <c r="C234" s="9" t="s">
        <v>967</v>
      </c>
    </row>
    <row r="235" spans="1:3" x14ac:dyDescent="0.2">
      <c r="A235" s="9">
        <v>2021</v>
      </c>
      <c r="B235" s="9">
        <v>1179970</v>
      </c>
      <c r="C235" s="9" t="s">
        <v>967</v>
      </c>
    </row>
    <row r="236" spans="1:3" x14ac:dyDescent="0.2">
      <c r="A236" s="9">
        <v>2021</v>
      </c>
      <c r="B236" s="9">
        <v>1308687</v>
      </c>
      <c r="C236" s="9" t="s">
        <v>967</v>
      </c>
    </row>
    <row r="237" spans="1:3" x14ac:dyDescent="0.2">
      <c r="A237" s="9">
        <v>2021</v>
      </c>
      <c r="B237" s="9">
        <v>1308687</v>
      </c>
      <c r="C237" s="9" t="s">
        <v>967</v>
      </c>
    </row>
    <row r="238" spans="1:3" x14ac:dyDescent="0.2">
      <c r="A238" s="9">
        <v>2021</v>
      </c>
      <c r="B238" s="9">
        <v>1117076</v>
      </c>
      <c r="C238" s="9" t="s">
        <v>967</v>
      </c>
    </row>
    <row r="239" spans="1:3" x14ac:dyDescent="0.2">
      <c r="A239" s="9">
        <v>2021</v>
      </c>
      <c r="B239" s="9">
        <v>1103909</v>
      </c>
      <c r="C239" s="9" t="s">
        <v>967</v>
      </c>
    </row>
    <row r="240" spans="1:3" x14ac:dyDescent="0.2">
      <c r="A240" s="9">
        <v>2021</v>
      </c>
      <c r="B240" s="9">
        <v>1127924</v>
      </c>
      <c r="C240" s="9" t="s">
        <v>967</v>
      </c>
    </row>
    <row r="241" spans="1:3" x14ac:dyDescent="0.2">
      <c r="A241" s="9">
        <v>2021</v>
      </c>
      <c r="B241" s="9">
        <v>1127926</v>
      </c>
      <c r="C241" s="9" t="s">
        <v>967</v>
      </c>
    </row>
    <row r="242" spans="1:3" x14ac:dyDescent="0.2">
      <c r="A242" s="9">
        <v>2021</v>
      </c>
      <c r="B242" s="9">
        <v>108730</v>
      </c>
      <c r="C242" s="9" t="s">
        <v>967</v>
      </c>
    </row>
    <row r="243" spans="1:3" x14ac:dyDescent="0.2">
      <c r="A243" s="9">
        <v>2021</v>
      </c>
      <c r="B243" s="9">
        <v>108730</v>
      </c>
      <c r="C243" s="9" t="s">
        <v>967</v>
      </c>
    </row>
    <row r="244" spans="1:3" x14ac:dyDescent="0.2">
      <c r="A244" s="9">
        <v>2021</v>
      </c>
      <c r="B244" s="9">
        <v>1179970</v>
      </c>
      <c r="C244" s="9" t="s">
        <v>967</v>
      </c>
    </row>
    <row r="245" spans="1:3" x14ac:dyDescent="0.2">
      <c r="A245" s="9">
        <v>2021</v>
      </c>
      <c r="B245" s="9">
        <v>1308687</v>
      </c>
      <c r="C245" s="9" t="s">
        <v>967</v>
      </c>
    </row>
    <row r="246" spans="1:3" x14ac:dyDescent="0.2">
      <c r="A246" s="9">
        <v>2021</v>
      </c>
      <c r="B246" s="9">
        <v>1179970</v>
      </c>
      <c r="C246" s="9" t="s">
        <v>967</v>
      </c>
    </row>
    <row r="247" spans="1:3" x14ac:dyDescent="0.2">
      <c r="A247" s="9">
        <v>2021</v>
      </c>
      <c r="B247" s="9">
        <v>1179970</v>
      </c>
      <c r="C247" s="9" t="s">
        <v>967</v>
      </c>
    </row>
    <row r="248" spans="1:3" x14ac:dyDescent="0.2">
      <c r="A248" s="9">
        <v>2021</v>
      </c>
      <c r="B248" s="9">
        <v>123336</v>
      </c>
      <c r="C248" s="9" t="s">
        <v>967</v>
      </c>
    </row>
    <row r="249" spans="1:3" x14ac:dyDescent="0.2">
      <c r="A249" s="9">
        <v>2021</v>
      </c>
      <c r="B249" s="9">
        <v>1308687</v>
      </c>
      <c r="C249" s="9" t="s">
        <v>967</v>
      </c>
    </row>
    <row r="250" spans="1:3" x14ac:dyDescent="0.2">
      <c r="A250" s="9">
        <v>2021</v>
      </c>
      <c r="B250" s="9">
        <v>1308687</v>
      </c>
      <c r="C250" s="9" t="s">
        <v>967</v>
      </c>
    </row>
    <row r="251" spans="1:3" x14ac:dyDescent="0.2">
      <c r="A251" s="9">
        <v>2021</v>
      </c>
      <c r="B251" s="9">
        <v>1308687</v>
      </c>
      <c r="C251" s="9" t="s">
        <v>967</v>
      </c>
    </row>
    <row r="252" spans="1:3" x14ac:dyDescent="0.2">
      <c r="A252" s="9">
        <v>2021</v>
      </c>
      <c r="B252" s="9">
        <v>1127924</v>
      </c>
      <c r="C252" s="9" t="s">
        <v>967</v>
      </c>
    </row>
    <row r="253" spans="1:3" x14ac:dyDescent="0.2">
      <c r="A253" s="9">
        <v>2021</v>
      </c>
      <c r="B253" s="9">
        <v>1103692</v>
      </c>
      <c r="C253" s="9" t="s">
        <v>967</v>
      </c>
    </row>
    <row r="254" spans="1:3" x14ac:dyDescent="0.2">
      <c r="A254" s="9">
        <v>2021</v>
      </c>
      <c r="B254" s="9">
        <v>108730</v>
      </c>
      <c r="C254" s="9" t="s">
        <v>967</v>
      </c>
    </row>
    <row r="255" spans="1:3" x14ac:dyDescent="0.2">
      <c r="A255" s="9">
        <v>2021</v>
      </c>
      <c r="B255" s="9">
        <v>1103657</v>
      </c>
      <c r="C255" s="9" t="s">
        <v>967</v>
      </c>
    </row>
    <row r="256" spans="1:3" x14ac:dyDescent="0.2">
      <c r="A256" s="9">
        <v>2021</v>
      </c>
      <c r="B256" s="9">
        <v>1308687</v>
      </c>
      <c r="C256" s="9" t="s">
        <v>967</v>
      </c>
    </row>
    <row r="257" spans="1:3" x14ac:dyDescent="0.2">
      <c r="A257" s="9">
        <v>2021</v>
      </c>
      <c r="B257" s="9">
        <v>1319230</v>
      </c>
      <c r="C257" s="9" t="s">
        <v>967</v>
      </c>
    </row>
    <row r="258" spans="1:3" x14ac:dyDescent="0.2">
      <c r="A258" s="9">
        <v>2021</v>
      </c>
      <c r="B258" s="9">
        <v>1127926</v>
      </c>
      <c r="C258" s="9" t="s">
        <v>967</v>
      </c>
    </row>
    <row r="259" spans="1:3" x14ac:dyDescent="0.2">
      <c r="A259" s="9">
        <v>2021</v>
      </c>
      <c r="B259" s="9">
        <v>1103657</v>
      </c>
      <c r="C259" s="9" t="s">
        <v>967</v>
      </c>
    </row>
    <row r="260" spans="1:3" x14ac:dyDescent="0.2">
      <c r="A260" s="9">
        <v>2021</v>
      </c>
      <c r="B260" s="9">
        <v>1127927</v>
      </c>
      <c r="C260" s="9" t="s">
        <v>967</v>
      </c>
    </row>
    <row r="261" spans="1:3" x14ac:dyDescent="0.2">
      <c r="A261" s="9">
        <v>2021</v>
      </c>
      <c r="B261" s="9">
        <v>1179970</v>
      </c>
      <c r="C261" s="9" t="s">
        <v>967</v>
      </c>
    </row>
    <row r="262" spans="1:3" x14ac:dyDescent="0.2">
      <c r="A262" s="9">
        <v>2021</v>
      </c>
      <c r="B262" s="9">
        <v>1127926</v>
      </c>
      <c r="C262" s="9" t="s">
        <v>967</v>
      </c>
    </row>
    <row r="263" spans="1:3" x14ac:dyDescent="0.2">
      <c r="A263" s="9">
        <v>2021</v>
      </c>
      <c r="B263" s="9">
        <v>1127926</v>
      </c>
      <c r="C263" s="9" t="s">
        <v>967</v>
      </c>
    </row>
    <row r="264" spans="1:3" x14ac:dyDescent="0.2">
      <c r="A264" s="9">
        <v>2021</v>
      </c>
      <c r="B264" s="9">
        <v>1179970</v>
      </c>
      <c r="C264" s="9" t="s">
        <v>967</v>
      </c>
    </row>
    <row r="265" spans="1:3" x14ac:dyDescent="0.2">
      <c r="A265" s="9">
        <v>2021</v>
      </c>
      <c r="B265" s="9">
        <v>108730</v>
      </c>
      <c r="C265" s="9" t="s">
        <v>967</v>
      </c>
    </row>
    <row r="266" spans="1:3" x14ac:dyDescent="0.2">
      <c r="A266" s="9">
        <v>2021</v>
      </c>
      <c r="B266" s="9">
        <v>1319230</v>
      </c>
      <c r="C266" s="9" t="s">
        <v>967</v>
      </c>
    </row>
    <row r="267" spans="1:3" x14ac:dyDescent="0.2">
      <c r="A267" s="9">
        <v>2021</v>
      </c>
      <c r="B267" s="9">
        <v>1179970</v>
      </c>
      <c r="C267" s="9" t="s">
        <v>967</v>
      </c>
    </row>
    <row r="268" spans="1:3" x14ac:dyDescent="0.2">
      <c r="A268" s="9">
        <v>2021</v>
      </c>
      <c r="B268" s="9">
        <v>1308687</v>
      </c>
      <c r="C268" s="9" t="s">
        <v>967</v>
      </c>
    </row>
    <row r="269" spans="1:3" x14ac:dyDescent="0.2">
      <c r="A269" s="9">
        <v>2021</v>
      </c>
      <c r="B269" s="9">
        <v>1365444</v>
      </c>
      <c r="C269" s="9" t="s">
        <v>967</v>
      </c>
    </row>
    <row r="270" spans="1:3" x14ac:dyDescent="0.2">
      <c r="A270" s="9">
        <v>2021</v>
      </c>
      <c r="B270" s="9">
        <v>1117076</v>
      </c>
      <c r="C270" s="9" t="s">
        <v>967</v>
      </c>
    </row>
    <row r="271" spans="1:3" x14ac:dyDescent="0.2">
      <c r="A271" s="9">
        <v>2021</v>
      </c>
      <c r="B271" s="9">
        <v>1179970</v>
      </c>
      <c r="C271" s="9" t="s">
        <v>967</v>
      </c>
    </row>
    <row r="272" spans="1:3" x14ac:dyDescent="0.2">
      <c r="A272" s="9">
        <v>2021</v>
      </c>
      <c r="B272" s="9">
        <v>1179970</v>
      </c>
      <c r="C272" s="9" t="s">
        <v>967</v>
      </c>
    </row>
    <row r="273" spans="1:3" x14ac:dyDescent="0.2">
      <c r="A273" s="9">
        <v>2021</v>
      </c>
      <c r="B273" s="9">
        <v>1127927</v>
      </c>
      <c r="C273" s="9" t="s">
        <v>967</v>
      </c>
    </row>
    <row r="274" spans="1:3" x14ac:dyDescent="0.2">
      <c r="A274" s="9">
        <v>2021</v>
      </c>
      <c r="B274" s="9">
        <v>1319230</v>
      </c>
      <c r="C274" s="9" t="s">
        <v>967</v>
      </c>
    </row>
    <row r="275" spans="1:3" x14ac:dyDescent="0.2">
      <c r="A275" s="9">
        <v>2021</v>
      </c>
      <c r="B275" s="9">
        <v>1179970</v>
      </c>
      <c r="C275" s="9" t="s">
        <v>967</v>
      </c>
    </row>
    <row r="276" spans="1:3" x14ac:dyDescent="0.2">
      <c r="A276" s="9">
        <v>2021</v>
      </c>
      <c r="B276" s="9">
        <v>108730</v>
      </c>
      <c r="C276" s="9" t="s">
        <v>967</v>
      </c>
    </row>
    <row r="277" spans="1:3" x14ac:dyDescent="0.2">
      <c r="A277" s="9">
        <v>2021</v>
      </c>
      <c r="B277" s="9">
        <v>108730</v>
      </c>
      <c r="C277" s="9" t="s">
        <v>967</v>
      </c>
    </row>
    <row r="278" spans="1:3" x14ac:dyDescent="0.2">
      <c r="A278" s="9">
        <v>2021</v>
      </c>
      <c r="B278" s="9">
        <v>1127926</v>
      </c>
      <c r="C278" s="9" t="s">
        <v>967</v>
      </c>
    </row>
    <row r="279" spans="1:3" x14ac:dyDescent="0.2">
      <c r="A279" s="9">
        <v>2021</v>
      </c>
      <c r="B279" s="9">
        <v>1179970</v>
      </c>
      <c r="C279" s="9" t="s">
        <v>967</v>
      </c>
    </row>
    <row r="280" spans="1:3" x14ac:dyDescent="0.2">
      <c r="A280" s="9">
        <v>2021</v>
      </c>
      <c r="B280" s="9">
        <v>1179970</v>
      </c>
      <c r="C280" s="9" t="s">
        <v>967</v>
      </c>
    </row>
    <row r="281" spans="1:3" x14ac:dyDescent="0.2">
      <c r="A281" s="9">
        <v>2021</v>
      </c>
      <c r="B281" s="9">
        <v>1179970</v>
      </c>
      <c r="C281" s="9" t="s">
        <v>967</v>
      </c>
    </row>
    <row r="282" spans="1:3" x14ac:dyDescent="0.2">
      <c r="A282" s="9">
        <v>2021</v>
      </c>
      <c r="B282" s="9">
        <v>1179970</v>
      </c>
      <c r="C282" s="9" t="s">
        <v>967</v>
      </c>
    </row>
    <row r="283" spans="1:3" x14ac:dyDescent="0.2">
      <c r="A283" s="9">
        <v>2021</v>
      </c>
      <c r="B283" s="9">
        <v>1179970</v>
      </c>
      <c r="C283" s="9" t="s">
        <v>967</v>
      </c>
    </row>
    <row r="284" spans="1:3" x14ac:dyDescent="0.2">
      <c r="A284" s="9">
        <v>2021</v>
      </c>
      <c r="B284" s="9">
        <v>108730</v>
      </c>
      <c r="C284" s="9" t="s">
        <v>967</v>
      </c>
    </row>
    <row r="285" spans="1:3" x14ac:dyDescent="0.2">
      <c r="A285" s="9">
        <v>2021</v>
      </c>
      <c r="B285" s="9">
        <v>1103909</v>
      </c>
      <c r="C285" s="9" t="s">
        <v>967</v>
      </c>
    </row>
    <row r="286" spans="1:3" x14ac:dyDescent="0.2">
      <c r="A286" s="9">
        <v>2021</v>
      </c>
      <c r="B286" s="9">
        <v>1127926</v>
      </c>
      <c r="C286" s="9" t="s">
        <v>967</v>
      </c>
    </row>
    <row r="287" spans="1:3" x14ac:dyDescent="0.2">
      <c r="A287" s="9">
        <v>2021</v>
      </c>
      <c r="B287" s="9">
        <v>1308687</v>
      </c>
      <c r="C287" s="9" t="s">
        <v>967</v>
      </c>
    </row>
    <row r="288" spans="1:3" x14ac:dyDescent="0.2">
      <c r="A288" s="9">
        <v>2021</v>
      </c>
      <c r="B288" s="9">
        <v>1103657</v>
      </c>
      <c r="C288" s="9" t="s">
        <v>967</v>
      </c>
    </row>
    <row r="289" spans="1:3" x14ac:dyDescent="0.2">
      <c r="A289" s="9">
        <v>2021</v>
      </c>
      <c r="B289" s="9">
        <v>1179970</v>
      </c>
      <c r="C289" s="9" t="s">
        <v>967</v>
      </c>
    </row>
    <row r="290" spans="1:3" x14ac:dyDescent="0.2">
      <c r="A290" s="9">
        <v>2021</v>
      </c>
      <c r="B290" s="9">
        <v>1179970</v>
      </c>
      <c r="C290" s="9" t="s">
        <v>967</v>
      </c>
    </row>
    <row r="291" spans="1:3" x14ac:dyDescent="0.2">
      <c r="A291" s="9">
        <v>2021</v>
      </c>
      <c r="B291" s="9">
        <v>108730</v>
      </c>
      <c r="C291" s="9" t="s">
        <v>967</v>
      </c>
    </row>
    <row r="292" spans="1:3" x14ac:dyDescent="0.2">
      <c r="A292" s="9">
        <v>2021</v>
      </c>
      <c r="B292" s="9">
        <v>1308687</v>
      </c>
      <c r="C292" s="9" t="s">
        <v>967</v>
      </c>
    </row>
    <row r="293" spans="1:3" x14ac:dyDescent="0.2">
      <c r="A293" s="9">
        <v>2021</v>
      </c>
      <c r="B293" s="9">
        <v>1127927</v>
      </c>
      <c r="C293" s="9" t="s">
        <v>967</v>
      </c>
    </row>
    <row r="294" spans="1:3" x14ac:dyDescent="0.2">
      <c r="A294" s="9">
        <v>2021</v>
      </c>
      <c r="B294" s="9">
        <v>1103909</v>
      </c>
      <c r="C294" s="9" t="s">
        <v>967</v>
      </c>
    </row>
    <row r="295" spans="1:3" x14ac:dyDescent="0.2">
      <c r="A295" s="9">
        <v>2021</v>
      </c>
      <c r="B295" s="9">
        <v>1308687</v>
      </c>
      <c r="C295" s="9" t="s">
        <v>967</v>
      </c>
    </row>
    <row r="296" spans="1:3" x14ac:dyDescent="0.2">
      <c r="A296" s="9">
        <v>2021</v>
      </c>
      <c r="B296" s="9">
        <v>1127926</v>
      </c>
      <c r="C296" s="9" t="s">
        <v>967</v>
      </c>
    </row>
    <row r="297" spans="1:3" x14ac:dyDescent="0.2">
      <c r="A297" s="9">
        <v>2021</v>
      </c>
      <c r="B297" s="9">
        <v>1179970</v>
      </c>
      <c r="C297" s="9" t="s">
        <v>967</v>
      </c>
    </row>
    <row r="298" spans="1:3" x14ac:dyDescent="0.2">
      <c r="A298" s="9">
        <v>2021</v>
      </c>
      <c r="B298" s="9">
        <v>1179970</v>
      </c>
      <c r="C298" s="9" t="s">
        <v>967</v>
      </c>
    </row>
    <row r="299" spans="1:3" x14ac:dyDescent="0.2">
      <c r="A299" s="9">
        <v>2021</v>
      </c>
      <c r="B299" s="9">
        <v>1319230</v>
      </c>
      <c r="C299" s="9" t="s">
        <v>967</v>
      </c>
    </row>
    <row r="300" spans="1:3" x14ac:dyDescent="0.2">
      <c r="A300" s="9">
        <v>2021</v>
      </c>
      <c r="B300" s="9">
        <v>1127926</v>
      </c>
      <c r="C300" s="9" t="s">
        <v>967</v>
      </c>
    </row>
    <row r="301" spans="1:3" x14ac:dyDescent="0.2">
      <c r="A301" s="9">
        <v>2021</v>
      </c>
      <c r="B301" s="9">
        <v>123336</v>
      </c>
      <c r="C301" s="9" t="s">
        <v>967</v>
      </c>
    </row>
    <row r="302" spans="1:3" x14ac:dyDescent="0.2">
      <c r="A302" s="9">
        <v>2021</v>
      </c>
      <c r="B302" s="9">
        <v>1127926</v>
      </c>
      <c r="C302" s="9" t="s">
        <v>967</v>
      </c>
    </row>
    <row r="303" spans="1:3" x14ac:dyDescent="0.2">
      <c r="A303" s="9">
        <v>2021</v>
      </c>
      <c r="B303" s="9">
        <v>1127926</v>
      </c>
      <c r="C303" s="9" t="s">
        <v>967</v>
      </c>
    </row>
    <row r="304" spans="1:3" x14ac:dyDescent="0.2">
      <c r="A304" s="9">
        <v>2021</v>
      </c>
      <c r="B304" s="9">
        <v>1308687</v>
      </c>
      <c r="C304" s="9" t="s">
        <v>967</v>
      </c>
    </row>
    <row r="305" spans="1:3" x14ac:dyDescent="0.2">
      <c r="A305" s="9">
        <v>2021</v>
      </c>
      <c r="B305" s="9">
        <v>1103909</v>
      </c>
      <c r="C305" s="9" t="s">
        <v>967</v>
      </c>
    </row>
    <row r="306" spans="1:3" x14ac:dyDescent="0.2">
      <c r="A306" s="9">
        <v>2021</v>
      </c>
      <c r="B306" s="9">
        <v>1179970</v>
      </c>
      <c r="C306" s="9" t="s">
        <v>967</v>
      </c>
    </row>
    <row r="307" spans="1:3" x14ac:dyDescent="0.2">
      <c r="A307" s="9">
        <v>2021</v>
      </c>
      <c r="B307" s="9">
        <v>1179970</v>
      </c>
      <c r="C307" s="9" t="s">
        <v>967</v>
      </c>
    </row>
    <row r="308" spans="1:3" x14ac:dyDescent="0.2">
      <c r="A308" s="9">
        <v>2021</v>
      </c>
      <c r="B308" s="9">
        <v>1127924</v>
      </c>
      <c r="C308" s="9" t="s">
        <v>967</v>
      </c>
    </row>
    <row r="309" spans="1:3" x14ac:dyDescent="0.2">
      <c r="A309" s="9">
        <v>2021</v>
      </c>
      <c r="B309" s="9">
        <v>1179970</v>
      </c>
      <c r="C309" s="9" t="s">
        <v>967</v>
      </c>
    </row>
    <row r="310" spans="1:3" x14ac:dyDescent="0.2">
      <c r="A310" s="9">
        <v>2021</v>
      </c>
      <c r="B310" s="9">
        <v>1179970</v>
      </c>
      <c r="C310" s="9" t="s">
        <v>967</v>
      </c>
    </row>
    <row r="311" spans="1:3" x14ac:dyDescent="0.2">
      <c r="A311" s="9">
        <v>2021</v>
      </c>
      <c r="B311" s="9">
        <v>1127927</v>
      </c>
      <c r="C311" s="9" t="s">
        <v>967</v>
      </c>
    </row>
    <row r="312" spans="1:3" x14ac:dyDescent="0.2">
      <c r="A312" s="9">
        <v>2021</v>
      </c>
      <c r="B312" s="9">
        <v>108730</v>
      </c>
      <c r="C312" s="9" t="s">
        <v>967</v>
      </c>
    </row>
    <row r="313" spans="1:3" x14ac:dyDescent="0.2">
      <c r="A313" s="9">
        <v>2021</v>
      </c>
      <c r="B313" s="9">
        <v>1127926</v>
      </c>
      <c r="C313" s="9" t="s">
        <v>967</v>
      </c>
    </row>
    <row r="314" spans="1:3" x14ac:dyDescent="0.2">
      <c r="A314" s="9">
        <v>2021</v>
      </c>
      <c r="B314" s="9">
        <v>1179970</v>
      </c>
      <c r="C314" s="9" t="s">
        <v>967</v>
      </c>
    </row>
    <row r="315" spans="1:3" x14ac:dyDescent="0.2">
      <c r="A315" s="9">
        <v>2021</v>
      </c>
      <c r="B315" s="9">
        <v>108730</v>
      </c>
      <c r="C315" s="9" t="s">
        <v>967</v>
      </c>
    </row>
    <row r="316" spans="1:3" x14ac:dyDescent="0.2">
      <c r="A316" s="9">
        <v>2021</v>
      </c>
      <c r="B316" s="9">
        <v>108730</v>
      </c>
      <c r="C316" s="9" t="s">
        <v>967</v>
      </c>
    </row>
    <row r="317" spans="1:3" x14ac:dyDescent="0.2">
      <c r="A317" s="9">
        <v>2021</v>
      </c>
      <c r="B317" s="9">
        <v>1127926</v>
      </c>
      <c r="C317" s="9" t="s">
        <v>967</v>
      </c>
    </row>
    <row r="318" spans="1:3" x14ac:dyDescent="0.2">
      <c r="A318" s="9">
        <v>2021</v>
      </c>
      <c r="B318" s="9">
        <v>1365444</v>
      </c>
      <c r="C318" s="9" t="s">
        <v>967</v>
      </c>
    </row>
    <row r="319" spans="1:3" x14ac:dyDescent="0.2">
      <c r="A319" s="9">
        <v>2021</v>
      </c>
      <c r="B319" s="9">
        <v>108730</v>
      </c>
      <c r="C319" s="9" t="s">
        <v>967</v>
      </c>
    </row>
    <row r="320" spans="1:3" x14ac:dyDescent="0.2">
      <c r="A320" s="9">
        <v>2021</v>
      </c>
      <c r="B320" s="9">
        <v>1179970</v>
      </c>
      <c r="C320" s="9" t="s">
        <v>967</v>
      </c>
    </row>
    <row r="321" spans="1:3" x14ac:dyDescent="0.2">
      <c r="A321" s="9">
        <v>2021</v>
      </c>
      <c r="B321" s="9">
        <v>1103657</v>
      </c>
      <c r="C321" s="9" t="s">
        <v>967</v>
      </c>
    </row>
    <row r="322" spans="1:3" x14ac:dyDescent="0.2">
      <c r="A322" s="9">
        <v>2021</v>
      </c>
      <c r="B322" s="9">
        <v>1319230</v>
      </c>
      <c r="C322" s="9" t="s">
        <v>967</v>
      </c>
    </row>
    <row r="323" spans="1:3" x14ac:dyDescent="0.2">
      <c r="A323" s="9">
        <v>2021</v>
      </c>
      <c r="B323" s="9">
        <v>1179970</v>
      </c>
      <c r="C323" s="9" t="s">
        <v>967</v>
      </c>
    </row>
    <row r="324" spans="1:3" x14ac:dyDescent="0.2">
      <c r="A324" s="9">
        <v>2021</v>
      </c>
      <c r="B324" s="9">
        <v>1308687</v>
      </c>
      <c r="C324" s="9" t="s">
        <v>967</v>
      </c>
    </row>
    <row r="325" spans="1:3" x14ac:dyDescent="0.2">
      <c r="A325" s="9">
        <v>2021</v>
      </c>
      <c r="B325" s="9">
        <v>1179970</v>
      </c>
      <c r="C325" s="9" t="s">
        <v>967</v>
      </c>
    </row>
    <row r="326" spans="1:3" x14ac:dyDescent="0.2">
      <c r="A326" s="9">
        <v>2021</v>
      </c>
      <c r="B326" s="9">
        <v>1127927</v>
      </c>
      <c r="C326" s="9" t="s">
        <v>967</v>
      </c>
    </row>
    <row r="327" spans="1:3" x14ac:dyDescent="0.2">
      <c r="A327" s="9">
        <v>2021</v>
      </c>
      <c r="B327" s="9">
        <v>1127924</v>
      </c>
      <c r="C327" s="9" t="s">
        <v>967</v>
      </c>
    </row>
    <row r="328" spans="1:3" x14ac:dyDescent="0.2">
      <c r="A328" s="9">
        <v>2021</v>
      </c>
      <c r="B328" s="9">
        <v>1127924</v>
      </c>
      <c r="C328" s="9" t="s">
        <v>967</v>
      </c>
    </row>
    <row r="329" spans="1:3" x14ac:dyDescent="0.2">
      <c r="A329" s="9">
        <v>2021</v>
      </c>
      <c r="B329" s="9">
        <v>1365444</v>
      </c>
      <c r="C329" s="9" t="s">
        <v>967</v>
      </c>
    </row>
    <row r="330" spans="1:3" x14ac:dyDescent="0.2">
      <c r="A330" s="9">
        <v>2021</v>
      </c>
      <c r="B330" s="9">
        <v>1365444</v>
      </c>
      <c r="C330" s="9" t="s">
        <v>967</v>
      </c>
    </row>
    <row r="331" spans="1:3" x14ac:dyDescent="0.2">
      <c r="A331" s="9">
        <v>2021</v>
      </c>
      <c r="B331" s="9">
        <v>1179970</v>
      </c>
      <c r="C331" s="9" t="s">
        <v>967</v>
      </c>
    </row>
    <row r="332" spans="1:3" x14ac:dyDescent="0.2">
      <c r="A332" s="9">
        <v>2021</v>
      </c>
      <c r="B332" s="9">
        <v>1179970</v>
      </c>
      <c r="C332" s="9" t="s">
        <v>967</v>
      </c>
    </row>
    <row r="333" spans="1:3" x14ac:dyDescent="0.2">
      <c r="A333" s="9">
        <v>2021</v>
      </c>
      <c r="B333" s="9">
        <v>108730</v>
      </c>
      <c r="C333" s="9" t="s">
        <v>967</v>
      </c>
    </row>
    <row r="334" spans="1:3" x14ac:dyDescent="0.2">
      <c r="A334" s="9">
        <v>2021</v>
      </c>
      <c r="B334" s="9">
        <v>108730</v>
      </c>
      <c r="C334" s="9" t="s">
        <v>967</v>
      </c>
    </row>
    <row r="335" spans="1:3" x14ac:dyDescent="0.2">
      <c r="A335" s="9">
        <v>2021</v>
      </c>
      <c r="B335" s="9">
        <v>1308687</v>
      </c>
      <c r="C335" s="9" t="s">
        <v>967</v>
      </c>
    </row>
    <row r="336" spans="1:3" x14ac:dyDescent="0.2">
      <c r="A336" s="9">
        <v>2021</v>
      </c>
      <c r="B336" s="9">
        <v>123336</v>
      </c>
      <c r="C336" s="9" t="s">
        <v>967</v>
      </c>
    </row>
    <row r="337" spans="1:3" x14ac:dyDescent="0.2">
      <c r="A337" s="9">
        <v>2021</v>
      </c>
      <c r="B337" s="9">
        <v>123336</v>
      </c>
      <c r="C337" s="9" t="s">
        <v>967</v>
      </c>
    </row>
    <row r="338" spans="1:3" x14ac:dyDescent="0.2">
      <c r="A338" s="9">
        <v>2021</v>
      </c>
      <c r="B338" s="9">
        <v>123336</v>
      </c>
      <c r="C338" s="9" t="s">
        <v>967</v>
      </c>
    </row>
    <row r="339" spans="1:3" x14ac:dyDescent="0.2">
      <c r="A339" s="9">
        <v>2021</v>
      </c>
      <c r="B339" s="9">
        <v>123336</v>
      </c>
      <c r="C339" s="9" t="s">
        <v>967</v>
      </c>
    </row>
    <row r="340" spans="1:3" x14ac:dyDescent="0.2">
      <c r="A340" s="9">
        <v>2021</v>
      </c>
      <c r="B340" s="9">
        <v>123336</v>
      </c>
      <c r="C340" s="9" t="s">
        <v>967</v>
      </c>
    </row>
    <row r="341" spans="1:3" x14ac:dyDescent="0.2">
      <c r="A341" s="9">
        <v>2021</v>
      </c>
      <c r="B341" s="9">
        <v>123336</v>
      </c>
      <c r="C341" s="9" t="s">
        <v>967</v>
      </c>
    </row>
    <row r="342" spans="1:3" x14ac:dyDescent="0.2">
      <c r="A342" s="9">
        <v>2021</v>
      </c>
      <c r="B342" s="9">
        <v>123336</v>
      </c>
      <c r="C342" s="9" t="s">
        <v>967</v>
      </c>
    </row>
    <row r="343" spans="1:3" x14ac:dyDescent="0.2">
      <c r="A343" s="9">
        <v>2021</v>
      </c>
      <c r="B343" s="9">
        <v>123336</v>
      </c>
      <c r="C343" s="9" t="s">
        <v>967</v>
      </c>
    </row>
    <row r="344" spans="1:3" x14ac:dyDescent="0.2">
      <c r="A344" s="9">
        <v>2021</v>
      </c>
      <c r="B344" s="9">
        <v>1127924</v>
      </c>
      <c r="C344" s="9" t="s">
        <v>971</v>
      </c>
    </row>
    <row r="345" spans="1:3" x14ac:dyDescent="0.2">
      <c r="A345" s="9">
        <v>2021</v>
      </c>
      <c r="B345" s="9">
        <v>1308687</v>
      </c>
      <c r="C345" s="9" t="s">
        <v>971</v>
      </c>
    </row>
    <row r="346" spans="1:3" x14ac:dyDescent="0.2">
      <c r="A346" s="9">
        <v>2021</v>
      </c>
      <c r="B346" s="9">
        <v>123336</v>
      </c>
      <c r="C346" s="9" t="s">
        <v>971</v>
      </c>
    </row>
    <row r="347" spans="1:3" x14ac:dyDescent="0.2">
      <c r="A347" s="9">
        <v>2021</v>
      </c>
      <c r="B347" s="9">
        <v>123336</v>
      </c>
      <c r="C347" s="9" t="s">
        <v>971</v>
      </c>
    </row>
    <row r="348" spans="1:3" x14ac:dyDescent="0.2">
      <c r="A348" s="9">
        <v>2021</v>
      </c>
      <c r="B348" s="9">
        <v>1308687</v>
      </c>
      <c r="C348" s="9" t="s">
        <v>971</v>
      </c>
    </row>
    <row r="349" spans="1:3" x14ac:dyDescent="0.2">
      <c r="A349" s="9">
        <v>2021</v>
      </c>
      <c r="B349" s="9">
        <v>123336</v>
      </c>
      <c r="C349" s="9" t="s">
        <v>971</v>
      </c>
    </row>
    <row r="350" spans="1:3" x14ac:dyDescent="0.2">
      <c r="A350" s="9">
        <v>2021</v>
      </c>
      <c r="B350" s="9">
        <v>1127927</v>
      </c>
      <c r="C350" s="9" t="s">
        <v>971</v>
      </c>
    </row>
    <row r="351" spans="1:3" x14ac:dyDescent="0.2">
      <c r="A351" s="9">
        <v>2021</v>
      </c>
      <c r="B351" s="9">
        <v>123336</v>
      </c>
      <c r="C351" s="9" t="s">
        <v>971</v>
      </c>
    </row>
    <row r="352" spans="1:3" x14ac:dyDescent="0.2">
      <c r="A352" s="9">
        <v>2021</v>
      </c>
      <c r="B352" s="9">
        <v>108730</v>
      </c>
      <c r="C352" s="9" t="s">
        <v>971</v>
      </c>
    </row>
    <row r="353" spans="1:3" x14ac:dyDescent="0.2">
      <c r="A353" s="9">
        <v>2021</v>
      </c>
      <c r="B353" s="9">
        <v>1319230</v>
      </c>
      <c r="C353" s="9" t="s">
        <v>971</v>
      </c>
    </row>
    <row r="354" spans="1:3" x14ac:dyDescent="0.2">
      <c r="A354" s="9">
        <v>2021</v>
      </c>
      <c r="B354" s="9">
        <v>123336</v>
      </c>
      <c r="C354" s="9" t="s">
        <v>971</v>
      </c>
    </row>
    <row r="355" spans="1:3" x14ac:dyDescent="0.2">
      <c r="A355" s="9">
        <v>2021</v>
      </c>
      <c r="B355" s="9">
        <v>1127924</v>
      </c>
      <c r="C355" s="9" t="s">
        <v>971</v>
      </c>
    </row>
    <row r="356" spans="1:3" x14ac:dyDescent="0.2">
      <c r="A356" s="9">
        <v>2021</v>
      </c>
      <c r="B356" s="9">
        <v>1127926</v>
      </c>
      <c r="C356" s="9" t="s">
        <v>971</v>
      </c>
    </row>
    <row r="357" spans="1:3" x14ac:dyDescent="0.2">
      <c r="A357" s="9">
        <v>2021</v>
      </c>
      <c r="B357" s="9">
        <v>1127927</v>
      </c>
      <c r="C357" s="9" t="s">
        <v>971</v>
      </c>
    </row>
    <row r="358" spans="1:3" x14ac:dyDescent="0.2">
      <c r="A358" s="9">
        <v>2021</v>
      </c>
      <c r="B358" s="9">
        <v>123336</v>
      </c>
      <c r="C358" s="9" t="s">
        <v>971</v>
      </c>
    </row>
    <row r="359" spans="1:3" x14ac:dyDescent="0.2">
      <c r="A359" s="9">
        <v>2021</v>
      </c>
      <c r="B359" s="9">
        <v>1127924</v>
      </c>
      <c r="C359" s="9" t="s">
        <v>971</v>
      </c>
    </row>
    <row r="360" spans="1:3" x14ac:dyDescent="0.2">
      <c r="A360" s="9">
        <v>2021</v>
      </c>
      <c r="B360" s="9">
        <v>1365444</v>
      </c>
      <c r="C360" s="9" t="s">
        <v>971</v>
      </c>
    </row>
    <row r="361" spans="1:3" x14ac:dyDescent="0.2">
      <c r="A361" s="9">
        <v>2021</v>
      </c>
      <c r="B361" s="9">
        <v>108730</v>
      </c>
      <c r="C361" s="9" t="s">
        <v>971</v>
      </c>
    </row>
    <row r="362" spans="1:3" x14ac:dyDescent="0.2">
      <c r="A362" s="9">
        <v>2021</v>
      </c>
      <c r="B362" s="9">
        <v>108730</v>
      </c>
      <c r="C362" s="9" t="s">
        <v>971</v>
      </c>
    </row>
    <row r="363" spans="1:3" x14ac:dyDescent="0.2">
      <c r="A363" s="9">
        <v>2021</v>
      </c>
      <c r="B363" s="9">
        <v>108730</v>
      </c>
      <c r="C363" s="9" t="s">
        <v>971</v>
      </c>
    </row>
    <row r="364" spans="1:3" x14ac:dyDescent="0.2">
      <c r="A364" s="9">
        <v>2021</v>
      </c>
      <c r="B364" s="9">
        <v>123336</v>
      </c>
      <c r="C364" s="9" t="s">
        <v>134</v>
      </c>
    </row>
    <row r="365" spans="1:3" x14ac:dyDescent="0.2">
      <c r="A365" s="9">
        <v>2021</v>
      </c>
      <c r="B365" s="9">
        <v>1319230</v>
      </c>
      <c r="C365" s="9" t="s">
        <v>134</v>
      </c>
    </row>
    <row r="366" spans="1:3" x14ac:dyDescent="0.2">
      <c r="A366" s="9">
        <v>2021</v>
      </c>
      <c r="B366" s="9">
        <v>1308687</v>
      </c>
      <c r="C366" s="9" t="s">
        <v>134</v>
      </c>
    </row>
    <row r="367" spans="1:3" x14ac:dyDescent="0.2">
      <c r="A367" s="9">
        <v>2021</v>
      </c>
      <c r="B367" s="9">
        <v>123336</v>
      </c>
      <c r="C367" s="9" t="s">
        <v>134</v>
      </c>
    </row>
    <row r="368" spans="1:3" x14ac:dyDescent="0.2">
      <c r="A368" s="9">
        <v>2021</v>
      </c>
      <c r="B368" s="9">
        <v>123336</v>
      </c>
      <c r="C368" s="9" t="s">
        <v>134</v>
      </c>
    </row>
    <row r="369" spans="1:3" x14ac:dyDescent="0.2">
      <c r="A369" s="9">
        <v>2021</v>
      </c>
      <c r="B369" s="9">
        <v>123336</v>
      </c>
      <c r="C369" s="9" t="s">
        <v>134</v>
      </c>
    </row>
    <row r="370" spans="1:3" x14ac:dyDescent="0.2">
      <c r="A370" s="9">
        <v>2021</v>
      </c>
      <c r="B370" s="9">
        <v>123336</v>
      </c>
      <c r="C370" s="9" t="s">
        <v>134</v>
      </c>
    </row>
    <row r="371" spans="1:3" x14ac:dyDescent="0.2">
      <c r="A371" s="9">
        <v>2021</v>
      </c>
      <c r="B371" s="9">
        <v>123336</v>
      </c>
      <c r="C371" s="9" t="s">
        <v>134</v>
      </c>
    </row>
    <row r="372" spans="1:3" x14ac:dyDescent="0.2">
      <c r="A372" s="9">
        <v>2021</v>
      </c>
      <c r="B372" s="9">
        <v>123336</v>
      </c>
      <c r="C372" s="9" t="s">
        <v>134</v>
      </c>
    </row>
    <row r="373" spans="1:3" x14ac:dyDescent="0.2">
      <c r="A373" s="9">
        <v>2021</v>
      </c>
      <c r="B373" s="9">
        <v>123336</v>
      </c>
      <c r="C373" s="9" t="s">
        <v>134</v>
      </c>
    </row>
    <row r="374" spans="1:3" x14ac:dyDescent="0.2">
      <c r="A374" s="9">
        <v>2021</v>
      </c>
      <c r="B374" s="9">
        <v>108730</v>
      </c>
      <c r="C374" s="9" t="s">
        <v>134</v>
      </c>
    </row>
    <row r="375" spans="1:3" x14ac:dyDescent="0.2">
      <c r="A375" s="9">
        <v>2021</v>
      </c>
      <c r="B375" s="9">
        <v>123336</v>
      </c>
      <c r="C375" s="9" t="s">
        <v>134</v>
      </c>
    </row>
    <row r="376" spans="1:3" x14ac:dyDescent="0.2">
      <c r="A376" s="9">
        <v>2021</v>
      </c>
      <c r="B376" s="9">
        <v>123336</v>
      </c>
      <c r="C376" s="9" t="s">
        <v>134</v>
      </c>
    </row>
    <row r="377" spans="1:3" x14ac:dyDescent="0.2">
      <c r="A377" s="9">
        <v>2021</v>
      </c>
      <c r="B377" s="9">
        <v>123336</v>
      </c>
      <c r="C377" s="9" t="s">
        <v>134</v>
      </c>
    </row>
    <row r="378" spans="1:3" x14ac:dyDescent="0.2">
      <c r="A378" s="9">
        <v>2021</v>
      </c>
      <c r="B378" s="9">
        <v>1179970</v>
      </c>
      <c r="C378" s="9" t="s">
        <v>134</v>
      </c>
    </row>
    <row r="379" spans="1:3" x14ac:dyDescent="0.2">
      <c r="A379" s="9">
        <v>2021</v>
      </c>
      <c r="B379" s="9">
        <v>123336</v>
      </c>
      <c r="C379" s="9" t="s">
        <v>134</v>
      </c>
    </row>
    <row r="380" spans="1:3" x14ac:dyDescent="0.2">
      <c r="A380" s="9">
        <v>2021</v>
      </c>
      <c r="B380" s="9">
        <v>123336</v>
      </c>
      <c r="C380" s="9" t="s">
        <v>134</v>
      </c>
    </row>
    <row r="381" spans="1:3" x14ac:dyDescent="0.2">
      <c r="A381" s="9">
        <v>2021</v>
      </c>
      <c r="B381" s="9">
        <v>1103692</v>
      </c>
      <c r="C381" s="9" t="s">
        <v>134</v>
      </c>
    </row>
    <row r="382" spans="1:3" x14ac:dyDescent="0.2">
      <c r="A382" s="9">
        <v>2021</v>
      </c>
      <c r="B382" s="9">
        <v>1319230</v>
      </c>
      <c r="C382" s="9" t="s">
        <v>134</v>
      </c>
    </row>
    <row r="383" spans="1:3" x14ac:dyDescent="0.2">
      <c r="A383" s="9">
        <v>2021</v>
      </c>
      <c r="B383" s="9">
        <v>1179970</v>
      </c>
      <c r="C383" s="9" t="s">
        <v>134</v>
      </c>
    </row>
    <row r="384" spans="1:3" x14ac:dyDescent="0.2">
      <c r="A384" s="9">
        <v>2021</v>
      </c>
      <c r="B384" s="9">
        <v>123336</v>
      </c>
      <c r="C384" s="9" t="s">
        <v>134</v>
      </c>
    </row>
    <row r="385" spans="1:3" x14ac:dyDescent="0.2">
      <c r="A385" s="9">
        <v>2021</v>
      </c>
      <c r="B385" s="9">
        <v>1179970</v>
      </c>
      <c r="C385" s="9" t="s">
        <v>134</v>
      </c>
    </row>
    <row r="386" spans="1:3" x14ac:dyDescent="0.2">
      <c r="A386" s="9">
        <v>2021</v>
      </c>
      <c r="B386" s="9">
        <v>123336</v>
      </c>
      <c r="C386" s="9" t="s">
        <v>134</v>
      </c>
    </row>
    <row r="387" spans="1:3" x14ac:dyDescent="0.2">
      <c r="A387" s="9">
        <v>2021</v>
      </c>
      <c r="B387" s="9">
        <v>1179970</v>
      </c>
      <c r="C387" s="9" t="s">
        <v>134</v>
      </c>
    </row>
    <row r="388" spans="1:3" x14ac:dyDescent="0.2">
      <c r="A388" s="9">
        <v>2021</v>
      </c>
      <c r="B388" s="9">
        <v>123336</v>
      </c>
      <c r="C388" s="9" t="s">
        <v>134</v>
      </c>
    </row>
    <row r="389" spans="1:3" x14ac:dyDescent="0.2">
      <c r="A389" s="9">
        <v>2021</v>
      </c>
      <c r="B389" s="9">
        <v>1308687</v>
      </c>
      <c r="C389" s="9" t="s">
        <v>134</v>
      </c>
    </row>
    <row r="390" spans="1:3" x14ac:dyDescent="0.2">
      <c r="A390" s="9">
        <v>2021</v>
      </c>
      <c r="B390" s="9">
        <v>123336</v>
      </c>
      <c r="C390" s="9" t="s">
        <v>134</v>
      </c>
    </row>
    <row r="391" spans="1:3" x14ac:dyDescent="0.2">
      <c r="A391" s="9">
        <v>2021</v>
      </c>
      <c r="B391" s="9">
        <v>1308687</v>
      </c>
      <c r="C391" s="9" t="s">
        <v>134</v>
      </c>
    </row>
    <row r="392" spans="1:3" x14ac:dyDescent="0.2">
      <c r="A392" s="9">
        <v>2021</v>
      </c>
      <c r="B392" s="9">
        <v>1127926</v>
      </c>
      <c r="C392" s="9" t="s">
        <v>134</v>
      </c>
    </row>
    <row r="393" spans="1:3" x14ac:dyDescent="0.2">
      <c r="A393" s="9">
        <v>2021</v>
      </c>
      <c r="B393" s="9">
        <v>123336</v>
      </c>
      <c r="C393" s="9" t="s">
        <v>134</v>
      </c>
    </row>
    <row r="394" spans="1:3" x14ac:dyDescent="0.2">
      <c r="A394" s="9">
        <v>2021</v>
      </c>
      <c r="B394" s="9">
        <v>1127924</v>
      </c>
      <c r="C394" s="9" t="s">
        <v>134</v>
      </c>
    </row>
    <row r="395" spans="1:3" x14ac:dyDescent="0.2">
      <c r="A395" s="9">
        <v>2021</v>
      </c>
      <c r="B395" s="9">
        <v>1103909</v>
      </c>
      <c r="C395" s="9" t="s">
        <v>134</v>
      </c>
    </row>
    <row r="396" spans="1:3" x14ac:dyDescent="0.2">
      <c r="A396" s="9">
        <v>2021</v>
      </c>
      <c r="B396" s="9">
        <v>1179970</v>
      </c>
      <c r="C396" s="9" t="s">
        <v>134</v>
      </c>
    </row>
    <row r="397" spans="1:3" x14ac:dyDescent="0.2">
      <c r="A397" s="9">
        <v>2021</v>
      </c>
      <c r="B397" s="9">
        <v>1179970</v>
      </c>
      <c r="C397" s="9" t="s">
        <v>134</v>
      </c>
    </row>
    <row r="398" spans="1:3" x14ac:dyDescent="0.2">
      <c r="A398" s="9">
        <v>2021</v>
      </c>
      <c r="B398" s="9">
        <v>123336</v>
      </c>
      <c r="C398" s="9" t="s">
        <v>134</v>
      </c>
    </row>
    <row r="399" spans="1:3" x14ac:dyDescent="0.2">
      <c r="A399" s="9">
        <v>2021</v>
      </c>
      <c r="B399" s="9">
        <v>123336</v>
      </c>
      <c r="C399" s="9" t="s">
        <v>134</v>
      </c>
    </row>
    <row r="400" spans="1:3" x14ac:dyDescent="0.2">
      <c r="A400" s="9">
        <v>2021</v>
      </c>
      <c r="B400" s="9">
        <v>1179970</v>
      </c>
      <c r="C400" s="9" t="s">
        <v>134</v>
      </c>
    </row>
    <row r="401" spans="1:3" x14ac:dyDescent="0.2">
      <c r="A401" s="9">
        <v>2021</v>
      </c>
      <c r="B401" s="9">
        <v>1117076</v>
      </c>
      <c r="C401" s="9" t="s">
        <v>134</v>
      </c>
    </row>
    <row r="402" spans="1:3" x14ac:dyDescent="0.2">
      <c r="A402" s="9">
        <v>2021</v>
      </c>
      <c r="B402" s="9">
        <v>1179970</v>
      </c>
      <c r="C402" s="9" t="s">
        <v>134</v>
      </c>
    </row>
    <row r="403" spans="1:3" x14ac:dyDescent="0.2">
      <c r="A403" s="9">
        <v>2021</v>
      </c>
      <c r="B403" s="9">
        <v>1103692</v>
      </c>
      <c r="C403" s="9" t="s">
        <v>134</v>
      </c>
    </row>
    <row r="404" spans="1:3" x14ac:dyDescent="0.2">
      <c r="A404" s="9">
        <v>2021</v>
      </c>
      <c r="B404" s="9">
        <v>1319230</v>
      </c>
      <c r="C404" s="9" t="s">
        <v>134</v>
      </c>
    </row>
    <row r="405" spans="1:3" x14ac:dyDescent="0.2">
      <c r="A405" s="9">
        <v>2021</v>
      </c>
      <c r="B405" s="9">
        <v>1179970</v>
      </c>
      <c r="C405" s="9" t="s">
        <v>134</v>
      </c>
    </row>
    <row r="406" spans="1:3" x14ac:dyDescent="0.2">
      <c r="A406" s="9">
        <v>2021</v>
      </c>
      <c r="B406" s="9">
        <v>1308687</v>
      </c>
      <c r="C406" s="9" t="s">
        <v>134</v>
      </c>
    </row>
    <row r="407" spans="1:3" x14ac:dyDescent="0.2">
      <c r="A407" s="9">
        <v>2021</v>
      </c>
      <c r="B407" s="9">
        <v>1179970</v>
      </c>
      <c r="C407" s="9" t="s">
        <v>134</v>
      </c>
    </row>
    <row r="408" spans="1:3" x14ac:dyDescent="0.2">
      <c r="A408" s="9">
        <v>2021</v>
      </c>
      <c r="B408" s="9">
        <v>1103692</v>
      </c>
      <c r="C408" s="9" t="s">
        <v>134</v>
      </c>
    </row>
    <row r="409" spans="1:3" x14ac:dyDescent="0.2">
      <c r="A409" s="9">
        <v>2021</v>
      </c>
      <c r="B409" s="9">
        <v>1308687</v>
      </c>
      <c r="C409" s="9" t="s">
        <v>134</v>
      </c>
    </row>
    <row r="410" spans="1:3" x14ac:dyDescent="0.2">
      <c r="A410" s="9">
        <v>2021</v>
      </c>
      <c r="B410" s="9">
        <v>1319230</v>
      </c>
      <c r="C410" s="9" t="s">
        <v>134</v>
      </c>
    </row>
    <row r="411" spans="1:3" x14ac:dyDescent="0.2">
      <c r="A411" s="9">
        <v>2021</v>
      </c>
      <c r="B411" s="9">
        <v>1103692</v>
      </c>
      <c r="C411" s="9" t="s">
        <v>134</v>
      </c>
    </row>
    <row r="412" spans="1:3" x14ac:dyDescent="0.2">
      <c r="A412" s="9">
        <v>2021</v>
      </c>
      <c r="B412" s="9">
        <v>1103657</v>
      </c>
      <c r="C412" s="9" t="s">
        <v>134</v>
      </c>
    </row>
    <row r="413" spans="1:3" x14ac:dyDescent="0.2">
      <c r="A413" s="9">
        <v>2021</v>
      </c>
      <c r="B413" s="9">
        <v>1308687</v>
      </c>
      <c r="C413" s="9" t="s">
        <v>134</v>
      </c>
    </row>
    <row r="414" spans="1:3" x14ac:dyDescent="0.2">
      <c r="A414" s="9">
        <v>2021</v>
      </c>
      <c r="B414" s="9">
        <v>1319230</v>
      </c>
      <c r="C414" s="9" t="s">
        <v>134</v>
      </c>
    </row>
    <row r="415" spans="1:3" x14ac:dyDescent="0.2">
      <c r="A415" s="9">
        <v>2021</v>
      </c>
      <c r="B415" s="9">
        <v>1179970</v>
      </c>
      <c r="C415" s="9" t="s">
        <v>134</v>
      </c>
    </row>
    <row r="416" spans="1:3" x14ac:dyDescent="0.2">
      <c r="A416" s="9">
        <v>2021</v>
      </c>
      <c r="B416" s="9">
        <v>1127927</v>
      </c>
      <c r="C416" s="9" t="s">
        <v>134</v>
      </c>
    </row>
    <row r="417" spans="1:3" x14ac:dyDescent="0.2">
      <c r="A417" s="9">
        <v>2021</v>
      </c>
      <c r="B417" s="9">
        <v>1365444</v>
      </c>
      <c r="C417" s="9" t="s">
        <v>134</v>
      </c>
    </row>
    <row r="418" spans="1:3" x14ac:dyDescent="0.2">
      <c r="A418" s="9">
        <v>2021</v>
      </c>
      <c r="B418" s="9">
        <v>1179970</v>
      </c>
      <c r="C418" s="9" t="s">
        <v>134</v>
      </c>
    </row>
    <row r="419" spans="1:3" x14ac:dyDescent="0.2">
      <c r="A419" s="9">
        <v>2021</v>
      </c>
      <c r="B419" s="9">
        <v>1308687</v>
      </c>
      <c r="C419" s="9" t="s">
        <v>134</v>
      </c>
    </row>
    <row r="420" spans="1:3" x14ac:dyDescent="0.2">
      <c r="A420" s="9">
        <v>2021</v>
      </c>
      <c r="B420" s="9">
        <v>1103692</v>
      </c>
      <c r="C420" s="9" t="s">
        <v>134</v>
      </c>
    </row>
    <row r="421" spans="1:3" x14ac:dyDescent="0.2">
      <c r="A421" s="9">
        <v>2021</v>
      </c>
      <c r="B421" s="9">
        <v>1179970</v>
      </c>
      <c r="C421" s="9" t="s">
        <v>134</v>
      </c>
    </row>
    <row r="422" spans="1:3" x14ac:dyDescent="0.2">
      <c r="A422" s="9">
        <v>2021</v>
      </c>
      <c r="B422" s="9">
        <v>108730</v>
      </c>
      <c r="C422" s="9" t="s">
        <v>134</v>
      </c>
    </row>
    <row r="423" spans="1:3" x14ac:dyDescent="0.2">
      <c r="A423" s="9">
        <v>2021</v>
      </c>
      <c r="B423" s="9">
        <v>123336</v>
      </c>
      <c r="C423" s="9" t="s">
        <v>134</v>
      </c>
    </row>
    <row r="424" spans="1:3" x14ac:dyDescent="0.2">
      <c r="A424" s="9">
        <v>2021</v>
      </c>
      <c r="B424" s="9">
        <v>1179970</v>
      </c>
      <c r="C424" s="9" t="s">
        <v>134</v>
      </c>
    </row>
    <row r="425" spans="1:3" x14ac:dyDescent="0.2">
      <c r="A425" s="9">
        <v>2021</v>
      </c>
      <c r="B425" s="9">
        <v>1179970</v>
      </c>
      <c r="C425" s="9" t="s">
        <v>134</v>
      </c>
    </row>
    <row r="426" spans="1:3" x14ac:dyDescent="0.2">
      <c r="A426" s="9">
        <v>2021</v>
      </c>
      <c r="B426" s="9">
        <v>1127926</v>
      </c>
      <c r="C426" s="9" t="s">
        <v>134</v>
      </c>
    </row>
    <row r="427" spans="1:3" x14ac:dyDescent="0.2">
      <c r="A427" s="9">
        <v>2021</v>
      </c>
      <c r="B427" s="9">
        <v>1179970</v>
      </c>
      <c r="C427" s="9" t="s">
        <v>134</v>
      </c>
    </row>
    <row r="428" spans="1:3" x14ac:dyDescent="0.2">
      <c r="A428" s="9">
        <v>2021</v>
      </c>
      <c r="B428" s="9">
        <v>1319230</v>
      </c>
      <c r="C428" s="9" t="s">
        <v>134</v>
      </c>
    </row>
    <row r="429" spans="1:3" x14ac:dyDescent="0.2">
      <c r="A429" s="9">
        <v>2021</v>
      </c>
      <c r="B429" s="9">
        <v>1179970</v>
      </c>
      <c r="C429" s="9" t="s">
        <v>134</v>
      </c>
    </row>
    <row r="430" spans="1:3" x14ac:dyDescent="0.2">
      <c r="A430" s="9">
        <v>2021</v>
      </c>
      <c r="B430" s="9">
        <v>1179970</v>
      </c>
      <c r="C430" s="9" t="s">
        <v>134</v>
      </c>
    </row>
    <row r="431" spans="1:3" x14ac:dyDescent="0.2">
      <c r="A431" s="9">
        <v>2021</v>
      </c>
      <c r="B431" s="9">
        <v>108730</v>
      </c>
      <c r="C431" s="9" t="s">
        <v>134</v>
      </c>
    </row>
    <row r="432" spans="1:3" x14ac:dyDescent="0.2">
      <c r="A432" s="9">
        <v>2021</v>
      </c>
      <c r="B432" s="9">
        <v>1179970</v>
      </c>
      <c r="C432" s="9" t="s">
        <v>134</v>
      </c>
    </row>
    <row r="433" spans="1:3" x14ac:dyDescent="0.2">
      <c r="A433" s="9">
        <v>2021</v>
      </c>
      <c r="B433" s="9">
        <v>123336</v>
      </c>
      <c r="C433" s="9" t="s">
        <v>966</v>
      </c>
    </row>
    <row r="434" spans="1:3" x14ac:dyDescent="0.2">
      <c r="A434" s="9">
        <v>2021</v>
      </c>
      <c r="B434" s="9">
        <v>123336</v>
      </c>
      <c r="C434" s="9" t="s">
        <v>966</v>
      </c>
    </row>
    <row r="435" spans="1:3" x14ac:dyDescent="0.2">
      <c r="A435" s="9">
        <v>2021</v>
      </c>
      <c r="B435" s="9">
        <v>123336</v>
      </c>
      <c r="C435" s="9" t="s">
        <v>966</v>
      </c>
    </row>
    <row r="436" spans="1:3" x14ac:dyDescent="0.2">
      <c r="A436" s="9">
        <v>2021</v>
      </c>
      <c r="B436" s="9">
        <v>1127927</v>
      </c>
      <c r="C436" s="9" t="s">
        <v>966</v>
      </c>
    </row>
    <row r="437" spans="1:3" x14ac:dyDescent="0.2">
      <c r="A437" s="9">
        <v>2021</v>
      </c>
      <c r="B437" s="9">
        <v>1127927</v>
      </c>
      <c r="C437" s="9" t="s">
        <v>966</v>
      </c>
    </row>
    <row r="438" spans="1:3" x14ac:dyDescent="0.2">
      <c r="A438" s="9">
        <v>2021</v>
      </c>
      <c r="B438" s="9">
        <v>1127924</v>
      </c>
      <c r="C438" s="9" t="s">
        <v>966</v>
      </c>
    </row>
    <row r="439" spans="1:3" x14ac:dyDescent="0.2">
      <c r="A439" s="9">
        <v>2021</v>
      </c>
      <c r="B439" s="9">
        <v>123336</v>
      </c>
      <c r="C439" s="9" t="s">
        <v>966</v>
      </c>
    </row>
    <row r="440" spans="1:3" x14ac:dyDescent="0.2">
      <c r="A440" s="9">
        <v>2021</v>
      </c>
      <c r="B440" s="9">
        <v>123336</v>
      </c>
      <c r="C440" s="9" t="s">
        <v>966</v>
      </c>
    </row>
    <row r="441" spans="1:3" x14ac:dyDescent="0.2">
      <c r="A441" s="9">
        <v>2021</v>
      </c>
      <c r="B441" s="9">
        <v>123336</v>
      </c>
      <c r="C441" s="9" t="s">
        <v>966</v>
      </c>
    </row>
    <row r="442" spans="1:3" x14ac:dyDescent="0.2">
      <c r="A442" s="9">
        <v>2021</v>
      </c>
      <c r="B442" s="9">
        <v>123336</v>
      </c>
      <c r="C442" s="9" t="s">
        <v>966</v>
      </c>
    </row>
    <row r="443" spans="1:3" x14ac:dyDescent="0.2">
      <c r="A443" s="9">
        <v>2021</v>
      </c>
      <c r="B443" s="9">
        <v>1127926</v>
      </c>
      <c r="C443" s="9" t="s">
        <v>966</v>
      </c>
    </row>
    <row r="444" spans="1:3" x14ac:dyDescent="0.2">
      <c r="A444" s="9">
        <v>2021</v>
      </c>
      <c r="B444" s="9">
        <v>1308687</v>
      </c>
      <c r="C444" s="9" t="s">
        <v>966</v>
      </c>
    </row>
    <row r="445" spans="1:3" x14ac:dyDescent="0.2">
      <c r="A445" s="9">
        <v>2021</v>
      </c>
      <c r="B445" s="9">
        <v>123336</v>
      </c>
      <c r="C445" s="9" t="s">
        <v>966</v>
      </c>
    </row>
    <row r="446" spans="1:3" x14ac:dyDescent="0.2">
      <c r="A446" s="9">
        <v>2021</v>
      </c>
      <c r="B446" s="9">
        <v>123336</v>
      </c>
      <c r="C446" s="9" t="s">
        <v>976</v>
      </c>
    </row>
    <row r="447" spans="1:3" x14ac:dyDescent="0.2">
      <c r="A447" s="9">
        <v>2021</v>
      </c>
      <c r="B447" s="9">
        <v>123336</v>
      </c>
      <c r="C447" s="9" t="s">
        <v>976</v>
      </c>
    </row>
    <row r="448" spans="1:3" x14ac:dyDescent="0.2">
      <c r="A448" s="9">
        <v>2021</v>
      </c>
      <c r="B448" s="9">
        <v>123336</v>
      </c>
      <c r="C448" s="9" t="s">
        <v>976</v>
      </c>
    </row>
    <row r="449" spans="1:3" x14ac:dyDescent="0.2">
      <c r="A449" s="9">
        <v>2021</v>
      </c>
      <c r="B449" s="9">
        <v>1308687</v>
      </c>
      <c r="C449" s="9" t="s">
        <v>976</v>
      </c>
    </row>
    <row r="450" spans="1:3" x14ac:dyDescent="0.2">
      <c r="A450" s="9">
        <v>2021</v>
      </c>
      <c r="B450" s="9">
        <v>123336</v>
      </c>
      <c r="C450" s="9" t="s">
        <v>976</v>
      </c>
    </row>
    <row r="451" spans="1:3" x14ac:dyDescent="0.2">
      <c r="A451" s="9">
        <v>2021</v>
      </c>
      <c r="B451" s="9">
        <v>1308687</v>
      </c>
      <c r="C451" s="9" t="s">
        <v>976</v>
      </c>
    </row>
    <row r="452" spans="1:3" x14ac:dyDescent="0.2">
      <c r="A452" s="9">
        <v>2021</v>
      </c>
      <c r="B452" s="9">
        <v>1117076</v>
      </c>
      <c r="C452" s="9" t="s">
        <v>976</v>
      </c>
    </row>
    <row r="453" spans="1:3" x14ac:dyDescent="0.2">
      <c r="A453" s="9">
        <v>2021</v>
      </c>
      <c r="B453" s="9">
        <v>1179970</v>
      </c>
      <c r="C453" s="9" t="s">
        <v>976</v>
      </c>
    </row>
    <row r="454" spans="1:3" x14ac:dyDescent="0.2">
      <c r="A454" s="9">
        <v>2021</v>
      </c>
      <c r="B454" s="9">
        <v>123336</v>
      </c>
      <c r="C454" s="9" t="s">
        <v>976</v>
      </c>
    </row>
    <row r="455" spans="1:3" x14ac:dyDescent="0.2">
      <c r="A455" s="9">
        <v>2021</v>
      </c>
      <c r="B455" s="9">
        <v>1179970</v>
      </c>
      <c r="C455" s="9" t="s">
        <v>976</v>
      </c>
    </row>
    <row r="456" spans="1:3" x14ac:dyDescent="0.2">
      <c r="A456" s="9">
        <v>2021</v>
      </c>
      <c r="B456" s="9">
        <v>1179970</v>
      </c>
      <c r="C456" s="9" t="s">
        <v>976</v>
      </c>
    </row>
    <row r="457" spans="1:3" x14ac:dyDescent="0.2">
      <c r="A457" s="9">
        <v>2021</v>
      </c>
      <c r="B457" s="9">
        <v>123336</v>
      </c>
      <c r="C457" s="9" t="s">
        <v>976</v>
      </c>
    </row>
    <row r="458" spans="1:3" x14ac:dyDescent="0.2">
      <c r="A458" s="9">
        <v>2021</v>
      </c>
      <c r="B458" s="9">
        <v>123336</v>
      </c>
      <c r="C458" s="9" t="s">
        <v>976</v>
      </c>
    </row>
    <row r="459" spans="1:3" x14ac:dyDescent="0.2">
      <c r="A459" s="9">
        <v>2021</v>
      </c>
      <c r="B459" s="9">
        <v>1127924</v>
      </c>
      <c r="C459" s="9" t="s">
        <v>976</v>
      </c>
    </row>
    <row r="460" spans="1:3" x14ac:dyDescent="0.2">
      <c r="A460" s="9">
        <v>2021</v>
      </c>
      <c r="B460" s="9">
        <v>1127927</v>
      </c>
      <c r="C460" s="9" t="s">
        <v>976</v>
      </c>
    </row>
    <row r="461" spans="1:3" x14ac:dyDescent="0.2">
      <c r="A461" s="9">
        <v>2021</v>
      </c>
      <c r="B461" s="9">
        <v>1117076</v>
      </c>
      <c r="C461" s="9" t="s">
        <v>976</v>
      </c>
    </row>
    <row r="462" spans="1:3" x14ac:dyDescent="0.2">
      <c r="A462" s="9">
        <v>2021</v>
      </c>
      <c r="B462" s="9">
        <v>1308687</v>
      </c>
      <c r="C462" s="9" t="s">
        <v>976</v>
      </c>
    </row>
    <row r="463" spans="1:3" x14ac:dyDescent="0.2">
      <c r="A463" s="9">
        <v>2021</v>
      </c>
      <c r="B463" s="9">
        <v>1179970</v>
      </c>
      <c r="C463" s="9" t="s">
        <v>976</v>
      </c>
    </row>
    <row r="464" spans="1:3" x14ac:dyDescent="0.2">
      <c r="A464" s="9">
        <v>2021</v>
      </c>
      <c r="B464" s="9">
        <v>123336</v>
      </c>
      <c r="C464" s="9" t="s">
        <v>976</v>
      </c>
    </row>
    <row r="465" spans="1:3" x14ac:dyDescent="0.2">
      <c r="A465" s="9">
        <v>2021</v>
      </c>
      <c r="B465" s="9">
        <v>123336</v>
      </c>
      <c r="C465" s="9" t="s">
        <v>976</v>
      </c>
    </row>
    <row r="466" spans="1:3" x14ac:dyDescent="0.2">
      <c r="A466" s="9">
        <v>2021</v>
      </c>
      <c r="B466" s="9">
        <v>1103909</v>
      </c>
      <c r="C466" s="9" t="s">
        <v>976</v>
      </c>
    </row>
    <row r="467" spans="1:3" x14ac:dyDescent="0.2">
      <c r="A467" s="9">
        <v>2021</v>
      </c>
      <c r="B467" s="9">
        <v>123336</v>
      </c>
      <c r="C467" s="9" t="s">
        <v>976</v>
      </c>
    </row>
    <row r="468" spans="1:3" x14ac:dyDescent="0.2">
      <c r="A468" s="9">
        <v>2021</v>
      </c>
      <c r="B468" s="9">
        <v>1179970</v>
      </c>
      <c r="C468" s="9" t="s">
        <v>976</v>
      </c>
    </row>
    <row r="469" spans="1:3" x14ac:dyDescent="0.2">
      <c r="A469" s="9">
        <v>2021</v>
      </c>
      <c r="B469" s="9">
        <v>1127927</v>
      </c>
      <c r="C469" s="9" t="s">
        <v>976</v>
      </c>
    </row>
    <row r="470" spans="1:3" x14ac:dyDescent="0.2">
      <c r="A470" s="9">
        <v>2021</v>
      </c>
      <c r="B470" s="9">
        <v>123336</v>
      </c>
      <c r="C470" s="9" t="s">
        <v>976</v>
      </c>
    </row>
    <row r="471" spans="1:3" x14ac:dyDescent="0.2">
      <c r="A471" s="9">
        <v>2021</v>
      </c>
      <c r="B471" s="9">
        <v>1127927</v>
      </c>
      <c r="C471" s="9" t="s">
        <v>976</v>
      </c>
    </row>
    <row r="472" spans="1:3" x14ac:dyDescent="0.2">
      <c r="A472" s="9">
        <v>2021</v>
      </c>
      <c r="B472" s="9">
        <v>1179970</v>
      </c>
      <c r="C472" s="9" t="s">
        <v>976</v>
      </c>
    </row>
    <row r="473" spans="1:3" x14ac:dyDescent="0.2">
      <c r="A473" s="9">
        <v>2021</v>
      </c>
      <c r="B473" s="9">
        <v>1308687</v>
      </c>
      <c r="C473" s="9" t="s">
        <v>976</v>
      </c>
    </row>
    <row r="474" spans="1:3" x14ac:dyDescent="0.2">
      <c r="A474" s="9">
        <v>2021</v>
      </c>
      <c r="B474" s="9">
        <v>123336</v>
      </c>
      <c r="C474" s="9" t="s">
        <v>976</v>
      </c>
    </row>
    <row r="475" spans="1:3" x14ac:dyDescent="0.2">
      <c r="A475" s="9">
        <v>2021</v>
      </c>
      <c r="B475" s="9">
        <v>123336</v>
      </c>
      <c r="C475" s="9" t="s">
        <v>976</v>
      </c>
    </row>
    <row r="476" spans="1:3" x14ac:dyDescent="0.2">
      <c r="A476" s="9">
        <v>2021</v>
      </c>
      <c r="B476" s="9">
        <v>1308687</v>
      </c>
      <c r="C476" s="9" t="s">
        <v>976</v>
      </c>
    </row>
    <row r="477" spans="1:3" x14ac:dyDescent="0.2">
      <c r="A477" s="9">
        <v>2021</v>
      </c>
      <c r="B477" s="9">
        <v>1308687</v>
      </c>
      <c r="C477" s="9" t="s">
        <v>976</v>
      </c>
    </row>
    <row r="478" spans="1:3" x14ac:dyDescent="0.2">
      <c r="A478" s="9">
        <v>2021</v>
      </c>
      <c r="B478" s="9">
        <v>1308687</v>
      </c>
      <c r="C478" s="9" t="s">
        <v>976</v>
      </c>
    </row>
    <row r="479" spans="1:3" x14ac:dyDescent="0.2">
      <c r="A479" s="9">
        <v>2021</v>
      </c>
      <c r="B479" s="9">
        <v>1308687</v>
      </c>
      <c r="C479" s="9" t="s">
        <v>976</v>
      </c>
    </row>
    <row r="480" spans="1:3" x14ac:dyDescent="0.2">
      <c r="A480" s="9">
        <v>2021</v>
      </c>
      <c r="B480" s="9">
        <v>1103909</v>
      </c>
      <c r="C480" s="9" t="s">
        <v>976</v>
      </c>
    </row>
    <row r="481" spans="1:3" x14ac:dyDescent="0.2">
      <c r="A481" s="9">
        <v>2021</v>
      </c>
      <c r="B481" s="9">
        <v>1179970</v>
      </c>
      <c r="C481" s="9" t="s">
        <v>976</v>
      </c>
    </row>
    <row r="482" spans="1:3" x14ac:dyDescent="0.2">
      <c r="A482" s="9">
        <v>2021</v>
      </c>
      <c r="B482" s="9">
        <v>1127927</v>
      </c>
      <c r="C482" s="9" t="s">
        <v>976</v>
      </c>
    </row>
    <row r="483" spans="1:3" x14ac:dyDescent="0.2">
      <c r="A483" s="9">
        <v>2021</v>
      </c>
      <c r="B483" s="9">
        <v>1103909</v>
      </c>
      <c r="C483" s="9" t="s">
        <v>976</v>
      </c>
    </row>
    <row r="484" spans="1:3" x14ac:dyDescent="0.2">
      <c r="A484" s="9">
        <v>2021</v>
      </c>
      <c r="B484" s="9">
        <v>123336</v>
      </c>
      <c r="C484" s="9" t="s">
        <v>976</v>
      </c>
    </row>
    <row r="485" spans="1:3" x14ac:dyDescent="0.2">
      <c r="A485" s="9">
        <v>2021</v>
      </c>
      <c r="B485" s="9">
        <v>123336</v>
      </c>
      <c r="C485" s="9" t="s">
        <v>976</v>
      </c>
    </row>
    <row r="486" spans="1:3" x14ac:dyDescent="0.2">
      <c r="A486" s="9">
        <v>2021</v>
      </c>
      <c r="B486" s="9">
        <v>1103909</v>
      </c>
      <c r="C486" s="9" t="s">
        <v>976</v>
      </c>
    </row>
    <row r="487" spans="1:3" x14ac:dyDescent="0.2">
      <c r="A487" s="9">
        <v>2021</v>
      </c>
      <c r="B487" s="9">
        <v>108730</v>
      </c>
      <c r="C487" s="9" t="s">
        <v>976</v>
      </c>
    </row>
    <row r="488" spans="1:3" x14ac:dyDescent="0.2">
      <c r="A488" s="9">
        <v>2021</v>
      </c>
      <c r="B488" s="9">
        <v>123336</v>
      </c>
      <c r="C488" s="9" t="s">
        <v>976</v>
      </c>
    </row>
    <row r="489" spans="1:3" x14ac:dyDescent="0.2">
      <c r="A489" s="9">
        <v>2021</v>
      </c>
      <c r="B489" s="9">
        <v>1179970</v>
      </c>
      <c r="C489" s="9" t="s">
        <v>976</v>
      </c>
    </row>
    <row r="490" spans="1:3" x14ac:dyDescent="0.2">
      <c r="A490" s="9">
        <v>2021</v>
      </c>
      <c r="B490" s="9">
        <v>1103909</v>
      </c>
      <c r="C490" s="9" t="s">
        <v>976</v>
      </c>
    </row>
    <row r="491" spans="1:3" x14ac:dyDescent="0.2">
      <c r="A491" s="9">
        <v>2021</v>
      </c>
      <c r="B491" s="9">
        <v>1308687</v>
      </c>
      <c r="C491" s="9" t="s">
        <v>976</v>
      </c>
    </row>
    <row r="492" spans="1:3" x14ac:dyDescent="0.2">
      <c r="A492" s="9">
        <v>2021</v>
      </c>
      <c r="B492" s="9">
        <v>123336</v>
      </c>
      <c r="C492" s="9" t="s">
        <v>976</v>
      </c>
    </row>
    <row r="493" spans="1:3" x14ac:dyDescent="0.2">
      <c r="A493" s="9">
        <v>2021</v>
      </c>
      <c r="B493" s="9">
        <v>1127927</v>
      </c>
      <c r="C493" s="9" t="s">
        <v>976</v>
      </c>
    </row>
    <row r="494" spans="1:3" x14ac:dyDescent="0.2">
      <c r="A494" s="9">
        <v>2021</v>
      </c>
      <c r="B494" s="9">
        <v>108730</v>
      </c>
      <c r="C494" s="9" t="s">
        <v>976</v>
      </c>
    </row>
    <row r="495" spans="1:3" x14ac:dyDescent="0.2">
      <c r="A495" s="9">
        <v>2021</v>
      </c>
      <c r="B495" s="9">
        <v>1103909</v>
      </c>
      <c r="C495" s="9" t="s">
        <v>976</v>
      </c>
    </row>
    <row r="496" spans="1:3" x14ac:dyDescent="0.2">
      <c r="A496" s="9">
        <v>2021</v>
      </c>
      <c r="B496" s="9">
        <v>1179970</v>
      </c>
      <c r="C496" s="9" t="s">
        <v>976</v>
      </c>
    </row>
    <row r="497" spans="1:3" x14ac:dyDescent="0.2">
      <c r="A497" s="9">
        <v>2021</v>
      </c>
      <c r="B497" s="9">
        <v>1103692</v>
      </c>
      <c r="C497" s="9" t="s">
        <v>976</v>
      </c>
    </row>
    <row r="498" spans="1:3" x14ac:dyDescent="0.2">
      <c r="A498" s="9">
        <v>2021</v>
      </c>
      <c r="B498" s="9">
        <v>123336</v>
      </c>
      <c r="C498" s="9" t="s">
        <v>976</v>
      </c>
    </row>
    <row r="499" spans="1:3" x14ac:dyDescent="0.2">
      <c r="A499" s="9">
        <v>2021</v>
      </c>
      <c r="B499" s="9">
        <v>1103692</v>
      </c>
      <c r="C499" s="9" t="s">
        <v>976</v>
      </c>
    </row>
    <row r="500" spans="1:3" x14ac:dyDescent="0.2">
      <c r="A500" s="9">
        <v>2021</v>
      </c>
      <c r="B500" s="9">
        <v>1103692</v>
      </c>
      <c r="C500" s="9" t="s">
        <v>976</v>
      </c>
    </row>
    <row r="501" spans="1:3" x14ac:dyDescent="0.2">
      <c r="A501" s="9">
        <v>2021</v>
      </c>
      <c r="B501" s="9">
        <v>123336</v>
      </c>
      <c r="C501" s="9" t="s">
        <v>976</v>
      </c>
    </row>
    <row r="502" spans="1:3" x14ac:dyDescent="0.2">
      <c r="A502" s="9">
        <v>2021</v>
      </c>
      <c r="B502" s="9">
        <v>1117076</v>
      </c>
      <c r="C502" s="9" t="s">
        <v>976</v>
      </c>
    </row>
    <row r="503" spans="1:3" x14ac:dyDescent="0.2">
      <c r="A503" s="9">
        <v>2021</v>
      </c>
      <c r="B503" s="9">
        <v>123336</v>
      </c>
      <c r="C503" s="9" t="s">
        <v>976</v>
      </c>
    </row>
    <row r="504" spans="1:3" x14ac:dyDescent="0.2">
      <c r="A504" s="9">
        <v>2021</v>
      </c>
      <c r="B504" s="9">
        <v>1117076</v>
      </c>
      <c r="C504" s="9" t="s">
        <v>976</v>
      </c>
    </row>
    <row r="505" spans="1:3" x14ac:dyDescent="0.2">
      <c r="A505" s="9">
        <v>2021</v>
      </c>
      <c r="B505" s="9">
        <v>1308687</v>
      </c>
      <c r="C505" s="9" t="s">
        <v>976</v>
      </c>
    </row>
    <row r="506" spans="1:3" x14ac:dyDescent="0.2">
      <c r="A506" s="9">
        <v>2021</v>
      </c>
      <c r="B506" s="9">
        <v>1308687</v>
      </c>
      <c r="C506" s="9" t="s">
        <v>976</v>
      </c>
    </row>
    <row r="507" spans="1:3" x14ac:dyDescent="0.2">
      <c r="A507" s="9">
        <v>2021</v>
      </c>
      <c r="B507" s="9">
        <v>1127927</v>
      </c>
      <c r="C507" s="9" t="s">
        <v>976</v>
      </c>
    </row>
    <row r="508" spans="1:3" x14ac:dyDescent="0.2">
      <c r="A508" s="9">
        <v>2021</v>
      </c>
      <c r="B508" s="9">
        <v>1127924</v>
      </c>
      <c r="C508" s="9" t="s">
        <v>976</v>
      </c>
    </row>
    <row r="509" spans="1:3" x14ac:dyDescent="0.2">
      <c r="A509" s="9">
        <v>2021</v>
      </c>
      <c r="B509" s="9">
        <v>1179970</v>
      </c>
      <c r="C509" s="9" t="s">
        <v>976</v>
      </c>
    </row>
    <row r="510" spans="1:3" x14ac:dyDescent="0.2">
      <c r="A510" s="9">
        <v>2021</v>
      </c>
      <c r="B510" s="9">
        <v>108730</v>
      </c>
      <c r="C510" s="9" t="s">
        <v>976</v>
      </c>
    </row>
    <row r="511" spans="1:3" x14ac:dyDescent="0.2">
      <c r="A511" s="9">
        <v>2021</v>
      </c>
      <c r="B511" s="9">
        <v>1308687</v>
      </c>
      <c r="C511" s="9" t="s">
        <v>976</v>
      </c>
    </row>
    <row r="512" spans="1:3" x14ac:dyDescent="0.2">
      <c r="A512" s="9">
        <v>2021</v>
      </c>
      <c r="B512" s="9">
        <v>1103909</v>
      </c>
      <c r="C512" s="9" t="s">
        <v>976</v>
      </c>
    </row>
    <row r="513" spans="1:3" x14ac:dyDescent="0.2">
      <c r="A513" s="9">
        <v>2021</v>
      </c>
      <c r="B513" s="9">
        <v>108730</v>
      </c>
      <c r="C513" s="9" t="s">
        <v>976</v>
      </c>
    </row>
    <row r="514" spans="1:3" x14ac:dyDescent="0.2">
      <c r="A514" s="9">
        <v>2021</v>
      </c>
      <c r="B514" s="9">
        <v>1127926</v>
      </c>
      <c r="C514" s="9" t="s">
        <v>976</v>
      </c>
    </row>
    <row r="515" spans="1:3" x14ac:dyDescent="0.2">
      <c r="A515" s="9">
        <v>2021</v>
      </c>
      <c r="B515" s="9">
        <v>1365444</v>
      </c>
      <c r="C515" s="9" t="s">
        <v>976</v>
      </c>
    </row>
    <row r="516" spans="1:3" x14ac:dyDescent="0.2">
      <c r="A516" s="9">
        <v>2021</v>
      </c>
      <c r="B516" s="9">
        <v>1103692</v>
      </c>
      <c r="C516" s="9" t="s">
        <v>976</v>
      </c>
    </row>
    <row r="517" spans="1:3" x14ac:dyDescent="0.2">
      <c r="A517" s="9">
        <v>2021</v>
      </c>
      <c r="B517" s="9">
        <v>108730</v>
      </c>
      <c r="C517" s="9" t="s">
        <v>976</v>
      </c>
    </row>
    <row r="518" spans="1:3" x14ac:dyDescent="0.2">
      <c r="A518" s="9">
        <v>2021</v>
      </c>
      <c r="B518" s="9">
        <v>1127926</v>
      </c>
      <c r="C518" s="9" t="s">
        <v>976</v>
      </c>
    </row>
    <row r="519" spans="1:3" x14ac:dyDescent="0.2">
      <c r="A519" s="9">
        <v>2021</v>
      </c>
      <c r="B519" s="9">
        <v>1179970</v>
      </c>
      <c r="C519" s="9" t="s">
        <v>976</v>
      </c>
    </row>
    <row r="520" spans="1:3" x14ac:dyDescent="0.2">
      <c r="A520" s="9">
        <v>2021</v>
      </c>
      <c r="B520" s="9">
        <v>1103909</v>
      </c>
      <c r="C520" s="9" t="s">
        <v>976</v>
      </c>
    </row>
    <row r="521" spans="1:3" x14ac:dyDescent="0.2">
      <c r="A521" s="9">
        <v>2021</v>
      </c>
      <c r="B521" s="9">
        <v>1103692</v>
      </c>
      <c r="C521" s="9" t="s">
        <v>976</v>
      </c>
    </row>
    <row r="522" spans="1:3" x14ac:dyDescent="0.2">
      <c r="A522" s="9">
        <v>2021</v>
      </c>
      <c r="B522" s="9">
        <v>1103692</v>
      </c>
      <c r="C522" s="9" t="s">
        <v>976</v>
      </c>
    </row>
    <row r="523" spans="1:3" x14ac:dyDescent="0.2">
      <c r="A523" s="9">
        <v>2021</v>
      </c>
      <c r="B523" s="9">
        <v>1179970</v>
      </c>
      <c r="C523" s="9" t="s">
        <v>976</v>
      </c>
    </row>
    <row r="524" spans="1:3" x14ac:dyDescent="0.2">
      <c r="A524" s="9">
        <v>2021</v>
      </c>
      <c r="B524" s="9">
        <v>108730</v>
      </c>
      <c r="C524" s="9" t="s">
        <v>976</v>
      </c>
    </row>
    <row r="525" spans="1:3" x14ac:dyDescent="0.2">
      <c r="A525" s="9">
        <v>2021</v>
      </c>
      <c r="B525" s="9">
        <v>1308687</v>
      </c>
      <c r="C525" s="9" t="s">
        <v>976</v>
      </c>
    </row>
    <row r="526" spans="1:3" x14ac:dyDescent="0.2">
      <c r="A526" s="9">
        <v>2021</v>
      </c>
      <c r="B526" s="9">
        <v>150129</v>
      </c>
    </row>
    <row r="527" spans="1:3" x14ac:dyDescent="0.2">
      <c r="A527" s="9">
        <v>2021</v>
      </c>
      <c r="B527" s="9">
        <v>1103832</v>
      </c>
    </row>
    <row r="528" spans="1:3" x14ac:dyDescent="0.2">
      <c r="A528" s="9">
        <v>2021</v>
      </c>
      <c r="B528" s="9">
        <v>150129</v>
      </c>
    </row>
    <row r="529" spans="1:2" x14ac:dyDescent="0.2">
      <c r="A529" s="9">
        <v>2021</v>
      </c>
      <c r="B529" s="9">
        <v>1103832</v>
      </c>
    </row>
    <row r="530" spans="1:2" x14ac:dyDescent="0.2">
      <c r="A530" s="9">
        <v>2021</v>
      </c>
      <c r="B530" s="9">
        <v>1127925</v>
      </c>
    </row>
    <row r="531" spans="1:2" x14ac:dyDescent="0.2">
      <c r="A531" s="9">
        <v>2021</v>
      </c>
      <c r="B531" s="9">
        <v>1103832</v>
      </c>
    </row>
    <row r="532" spans="1:2" x14ac:dyDescent="0.2">
      <c r="A532" s="9">
        <v>2021</v>
      </c>
      <c r="B532" s="9">
        <v>123336</v>
      </c>
    </row>
    <row r="533" spans="1:2" x14ac:dyDescent="0.2">
      <c r="A533" s="9">
        <v>2021</v>
      </c>
      <c r="B533" s="9">
        <v>1270538</v>
      </c>
    </row>
    <row r="534" spans="1:2" x14ac:dyDescent="0.2">
      <c r="A534" s="9">
        <v>2021</v>
      </c>
      <c r="B534" s="9">
        <v>123336</v>
      </c>
    </row>
    <row r="535" spans="1:2" x14ac:dyDescent="0.2">
      <c r="A535" s="9">
        <v>2021</v>
      </c>
      <c r="B535" s="9">
        <v>122845</v>
      </c>
    </row>
    <row r="536" spans="1:2" x14ac:dyDescent="0.2">
      <c r="A536" s="9">
        <v>2021</v>
      </c>
      <c r="B536" s="9">
        <v>1103832</v>
      </c>
    </row>
    <row r="537" spans="1:2" x14ac:dyDescent="0.2">
      <c r="A537" s="9">
        <v>2021</v>
      </c>
      <c r="B537" s="9">
        <v>150129</v>
      </c>
    </row>
    <row r="538" spans="1:2" x14ac:dyDescent="0.2">
      <c r="A538" s="9">
        <v>2021</v>
      </c>
      <c r="B538" s="9">
        <v>1127925</v>
      </c>
    </row>
    <row r="539" spans="1:2" x14ac:dyDescent="0.2">
      <c r="A539" s="9">
        <v>2021</v>
      </c>
      <c r="B539" s="9">
        <v>1270538</v>
      </c>
    </row>
    <row r="540" spans="1:2" x14ac:dyDescent="0.2">
      <c r="A540" s="9">
        <v>2021</v>
      </c>
      <c r="B540" s="9">
        <v>122845</v>
      </c>
    </row>
    <row r="541" spans="1:2" x14ac:dyDescent="0.2">
      <c r="A541" s="9">
        <v>2021</v>
      </c>
      <c r="B541" s="9">
        <v>1127925</v>
      </c>
    </row>
    <row r="542" spans="1:2" x14ac:dyDescent="0.2">
      <c r="A542" s="9">
        <v>2021</v>
      </c>
      <c r="B542" s="9">
        <v>1103832</v>
      </c>
    </row>
    <row r="543" spans="1:2" x14ac:dyDescent="0.2">
      <c r="A543" s="9">
        <v>2021</v>
      </c>
      <c r="B543" s="9">
        <v>122845</v>
      </c>
    </row>
    <row r="544" spans="1:2" x14ac:dyDescent="0.2">
      <c r="A544" s="9">
        <v>2021</v>
      </c>
      <c r="B544" s="9">
        <v>1127927</v>
      </c>
    </row>
    <row r="545" spans="1:2" x14ac:dyDescent="0.2">
      <c r="A545" s="9">
        <v>2021</v>
      </c>
      <c r="B545" s="9">
        <v>150129</v>
      </c>
    </row>
    <row r="546" spans="1:2" x14ac:dyDescent="0.2">
      <c r="A546" s="9">
        <v>2021</v>
      </c>
      <c r="B546" s="9">
        <v>1270538</v>
      </c>
    </row>
    <row r="547" spans="1:2" x14ac:dyDescent="0.2">
      <c r="A547" s="9">
        <v>2021</v>
      </c>
      <c r="B547" s="9">
        <v>1270538</v>
      </c>
    </row>
    <row r="548" spans="1:2" x14ac:dyDescent="0.2">
      <c r="A548" s="9">
        <v>2021</v>
      </c>
      <c r="B548" s="9">
        <v>150129</v>
      </c>
    </row>
    <row r="549" spans="1:2" x14ac:dyDescent="0.2">
      <c r="A549" s="9">
        <v>2021</v>
      </c>
      <c r="B549" s="9">
        <v>122845</v>
      </c>
    </row>
    <row r="550" spans="1:2" x14ac:dyDescent="0.2">
      <c r="A550" s="9">
        <v>2021</v>
      </c>
      <c r="B550" s="9">
        <v>1270538</v>
      </c>
    </row>
    <row r="551" spans="1:2" x14ac:dyDescent="0.2">
      <c r="A551" s="9">
        <v>2021</v>
      </c>
      <c r="B551" s="9">
        <v>123336</v>
      </c>
    </row>
    <row r="552" spans="1:2" x14ac:dyDescent="0.2">
      <c r="A552" s="9">
        <v>2021</v>
      </c>
      <c r="B552" s="9">
        <v>150129</v>
      </c>
    </row>
    <row r="553" spans="1:2" x14ac:dyDescent="0.2">
      <c r="A553" s="9">
        <v>2021</v>
      </c>
      <c r="B553" s="9">
        <v>1103832</v>
      </c>
    </row>
    <row r="554" spans="1:2" x14ac:dyDescent="0.2">
      <c r="A554" s="9">
        <v>2021</v>
      </c>
      <c r="B554" s="9">
        <v>122845</v>
      </c>
    </row>
    <row r="555" spans="1:2" x14ac:dyDescent="0.2">
      <c r="A555" s="9">
        <v>2021</v>
      </c>
      <c r="B555" s="9">
        <v>1103832</v>
      </c>
    </row>
    <row r="556" spans="1:2" x14ac:dyDescent="0.2">
      <c r="A556" s="9">
        <v>2021</v>
      </c>
      <c r="B556" s="9">
        <v>122845</v>
      </c>
    </row>
    <row r="557" spans="1:2" x14ac:dyDescent="0.2">
      <c r="A557" s="9">
        <v>2021</v>
      </c>
      <c r="B557" s="9">
        <v>1127925</v>
      </c>
    </row>
    <row r="558" spans="1:2" x14ac:dyDescent="0.2">
      <c r="A558" s="9">
        <v>2021</v>
      </c>
      <c r="B558" s="9">
        <v>123336</v>
      </c>
    </row>
    <row r="559" spans="1:2" x14ac:dyDescent="0.2">
      <c r="A559" s="9">
        <v>2021</v>
      </c>
      <c r="B559" s="9">
        <v>1127925</v>
      </c>
    </row>
    <row r="560" spans="1:2" x14ac:dyDescent="0.2">
      <c r="A560" s="9">
        <v>2021</v>
      </c>
      <c r="B560" s="9">
        <v>122845</v>
      </c>
    </row>
    <row r="561" spans="1:2" x14ac:dyDescent="0.2">
      <c r="A561" s="9">
        <v>2021</v>
      </c>
      <c r="B561" s="9">
        <v>1127925</v>
      </c>
    </row>
    <row r="562" spans="1:2" x14ac:dyDescent="0.2">
      <c r="A562" s="9">
        <v>2021</v>
      </c>
      <c r="B562" s="9">
        <v>1127925</v>
      </c>
    </row>
    <row r="563" spans="1:2" x14ac:dyDescent="0.2">
      <c r="A563" s="9">
        <v>2021</v>
      </c>
      <c r="B563" s="9">
        <v>1127925</v>
      </c>
    </row>
    <row r="564" spans="1:2" x14ac:dyDescent="0.2">
      <c r="A564" s="9">
        <v>2021</v>
      </c>
      <c r="B564" s="9">
        <v>1127925</v>
      </c>
    </row>
    <row r="565" spans="1:2" x14ac:dyDescent="0.2">
      <c r="A565" s="9">
        <v>2021</v>
      </c>
      <c r="B565" s="9">
        <v>150129</v>
      </c>
    </row>
    <row r="566" spans="1:2" x14ac:dyDescent="0.2">
      <c r="A566" s="9">
        <v>2021</v>
      </c>
      <c r="B566" s="9">
        <v>122845</v>
      </c>
    </row>
    <row r="567" spans="1:2" x14ac:dyDescent="0.2">
      <c r="A567" s="9">
        <v>2021</v>
      </c>
      <c r="B567" s="9">
        <v>1103832</v>
      </c>
    </row>
    <row r="568" spans="1:2" x14ac:dyDescent="0.2">
      <c r="A568" s="9">
        <v>2021</v>
      </c>
      <c r="B568" s="9">
        <v>122845</v>
      </c>
    </row>
    <row r="569" spans="1:2" x14ac:dyDescent="0.2">
      <c r="A569" s="9">
        <v>2021</v>
      </c>
      <c r="B569" s="9">
        <v>150129</v>
      </c>
    </row>
    <row r="570" spans="1:2" x14ac:dyDescent="0.2">
      <c r="A570" s="9">
        <v>2021</v>
      </c>
      <c r="B570" s="9">
        <v>122845</v>
      </c>
    </row>
    <row r="571" spans="1:2" x14ac:dyDescent="0.2">
      <c r="A571" s="9">
        <v>2021</v>
      </c>
      <c r="B571" s="9">
        <v>1127925</v>
      </c>
    </row>
    <row r="572" spans="1:2" x14ac:dyDescent="0.2">
      <c r="A572" s="9">
        <v>2021</v>
      </c>
      <c r="B572" s="9">
        <v>1127925</v>
      </c>
    </row>
    <row r="573" spans="1:2" x14ac:dyDescent="0.2">
      <c r="A573" s="9">
        <v>2021</v>
      </c>
      <c r="B573" s="9">
        <v>122845</v>
      </c>
    </row>
    <row r="574" spans="1:2" x14ac:dyDescent="0.2">
      <c r="A574" s="9">
        <v>2021</v>
      </c>
      <c r="B574" s="9">
        <v>122845</v>
      </c>
    </row>
    <row r="575" spans="1:2" x14ac:dyDescent="0.2">
      <c r="A575" s="9">
        <v>2021</v>
      </c>
      <c r="B575" s="9">
        <v>1117076</v>
      </c>
    </row>
    <row r="576" spans="1:2" x14ac:dyDescent="0.2">
      <c r="A576" s="9">
        <v>2021</v>
      </c>
      <c r="B576" s="9">
        <v>122845</v>
      </c>
    </row>
    <row r="577" spans="1:2" x14ac:dyDescent="0.2">
      <c r="A577" s="9">
        <v>2021</v>
      </c>
      <c r="B577" s="9">
        <v>1127925</v>
      </c>
    </row>
    <row r="578" spans="1:2" x14ac:dyDescent="0.2">
      <c r="A578" s="9">
        <v>2021</v>
      </c>
      <c r="B578" s="9">
        <v>122845</v>
      </c>
    </row>
    <row r="579" spans="1:2" x14ac:dyDescent="0.2">
      <c r="A579" s="9">
        <v>2021</v>
      </c>
      <c r="B579" s="9">
        <v>122845</v>
      </c>
    </row>
    <row r="580" spans="1:2" x14ac:dyDescent="0.2">
      <c r="A580" s="9">
        <v>2021</v>
      </c>
      <c r="B580" s="9">
        <v>122845</v>
      </c>
    </row>
    <row r="581" spans="1:2" x14ac:dyDescent="0.2">
      <c r="A581" s="9">
        <v>2021</v>
      </c>
      <c r="B581" s="9">
        <v>122845</v>
      </c>
    </row>
    <row r="582" spans="1:2" x14ac:dyDescent="0.2">
      <c r="A582" s="9">
        <v>2021</v>
      </c>
      <c r="B582" s="9">
        <v>122845</v>
      </c>
    </row>
    <row r="583" spans="1:2" x14ac:dyDescent="0.2">
      <c r="A583" s="9">
        <v>2021</v>
      </c>
      <c r="B583" s="9">
        <v>1127925</v>
      </c>
    </row>
    <row r="584" spans="1:2" x14ac:dyDescent="0.2">
      <c r="A584" s="9">
        <v>2021</v>
      </c>
      <c r="B584" s="9">
        <v>1270538</v>
      </c>
    </row>
    <row r="585" spans="1:2" x14ac:dyDescent="0.2">
      <c r="A585" s="9">
        <v>2021</v>
      </c>
      <c r="B585" s="9">
        <v>122845</v>
      </c>
    </row>
    <row r="586" spans="1:2" x14ac:dyDescent="0.2">
      <c r="A586" s="9">
        <v>2021</v>
      </c>
      <c r="B586" s="9">
        <v>122845</v>
      </c>
    </row>
    <row r="587" spans="1:2" x14ac:dyDescent="0.2">
      <c r="A587" s="9">
        <v>2021</v>
      </c>
      <c r="B587" s="9">
        <v>122845</v>
      </c>
    </row>
    <row r="588" spans="1:2" x14ac:dyDescent="0.2">
      <c r="A588" s="9">
        <v>2021</v>
      </c>
      <c r="B588" s="9">
        <v>1270538</v>
      </c>
    </row>
    <row r="589" spans="1:2" x14ac:dyDescent="0.2">
      <c r="A589" s="9">
        <v>2021</v>
      </c>
      <c r="B589" s="9">
        <v>122845</v>
      </c>
    </row>
    <row r="590" spans="1:2" x14ac:dyDescent="0.2">
      <c r="A590" s="9">
        <v>2021</v>
      </c>
      <c r="B590" s="9">
        <v>122845</v>
      </c>
    </row>
    <row r="591" spans="1:2" x14ac:dyDescent="0.2">
      <c r="A591" s="9">
        <v>2021</v>
      </c>
      <c r="B591" s="9">
        <v>1127925</v>
      </c>
    </row>
    <row r="592" spans="1:2" x14ac:dyDescent="0.2">
      <c r="A592" s="9">
        <v>2021</v>
      </c>
      <c r="B592" s="9">
        <v>1127925</v>
      </c>
    </row>
    <row r="593" spans="1:2" x14ac:dyDescent="0.2">
      <c r="A593" s="9">
        <v>2021</v>
      </c>
      <c r="B593" s="9">
        <v>1127925</v>
      </c>
    </row>
    <row r="594" spans="1:2" x14ac:dyDescent="0.2">
      <c r="A594" s="9">
        <v>2021</v>
      </c>
      <c r="B594" s="9">
        <v>1270538</v>
      </c>
    </row>
    <row r="595" spans="1:2" x14ac:dyDescent="0.2">
      <c r="A595" s="9">
        <v>2021</v>
      </c>
      <c r="B595" s="9">
        <v>122845</v>
      </c>
    </row>
    <row r="596" spans="1:2" x14ac:dyDescent="0.2">
      <c r="A596" s="9">
        <v>2021</v>
      </c>
      <c r="B596" s="9">
        <v>150129</v>
      </c>
    </row>
    <row r="597" spans="1:2" x14ac:dyDescent="0.2">
      <c r="A597" s="9">
        <v>2021</v>
      </c>
      <c r="B597" s="9">
        <v>122845</v>
      </c>
    </row>
    <row r="598" spans="1:2" x14ac:dyDescent="0.2">
      <c r="A598" s="9">
        <v>2021</v>
      </c>
      <c r="B598" s="9">
        <v>1270538</v>
      </c>
    </row>
    <row r="599" spans="1:2" x14ac:dyDescent="0.2">
      <c r="A599" s="9">
        <v>2021</v>
      </c>
      <c r="B599" s="9">
        <v>122845</v>
      </c>
    </row>
    <row r="600" spans="1:2" x14ac:dyDescent="0.2">
      <c r="A600" s="9">
        <v>2021</v>
      </c>
      <c r="B600" s="9">
        <v>1127925</v>
      </c>
    </row>
    <row r="601" spans="1:2" x14ac:dyDescent="0.2">
      <c r="A601" s="9">
        <v>2021</v>
      </c>
      <c r="B601" s="9">
        <v>122845</v>
      </c>
    </row>
    <row r="602" spans="1:2" x14ac:dyDescent="0.2">
      <c r="A602" s="9">
        <v>2021</v>
      </c>
      <c r="B602" s="9">
        <v>1127925</v>
      </c>
    </row>
    <row r="603" spans="1:2" x14ac:dyDescent="0.2">
      <c r="A603" s="9">
        <v>2021</v>
      </c>
      <c r="B603" s="9">
        <v>1127925</v>
      </c>
    </row>
    <row r="604" spans="1:2" x14ac:dyDescent="0.2">
      <c r="A604" s="9">
        <v>2021</v>
      </c>
      <c r="B604" s="9">
        <v>122845</v>
      </c>
    </row>
    <row r="605" spans="1:2" x14ac:dyDescent="0.2">
      <c r="A605" s="9">
        <v>2021</v>
      </c>
      <c r="B605" s="9">
        <v>1127925</v>
      </c>
    </row>
    <row r="606" spans="1:2" x14ac:dyDescent="0.2">
      <c r="A606" s="9">
        <v>2021</v>
      </c>
      <c r="B606" s="9">
        <v>1127925</v>
      </c>
    </row>
    <row r="607" spans="1:2" x14ac:dyDescent="0.2">
      <c r="A607" s="9">
        <v>2021</v>
      </c>
      <c r="B607" s="9">
        <v>122845</v>
      </c>
    </row>
    <row r="608" spans="1:2" x14ac:dyDescent="0.2">
      <c r="A608" s="9">
        <v>2021</v>
      </c>
      <c r="B608" s="9">
        <v>1127925</v>
      </c>
    </row>
    <row r="609" spans="1:2" x14ac:dyDescent="0.2">
      <c r="A609" s="9">
        <v>2021</v>
      </c>
      <c r="B609" s="9">
        <v>122845</v>
      </c>
    </row>
    <row r="610" spans="1:2" x14ac:dyDescent="0.2">
      <c r="A610" s="9">
        <v>2021</v>
      </c>
      <c r="B610" s="9">
        <v>122845</v>
      </c>
    </row>
    <row r="611" spans="1:2" x14ac:dyDescent="0.2">
      <c r="A611" s="9">
        <v>2021</v>
      </c>
      <c r="B611" s="9">
        <v>122845</v>
      </c>
    </row>
    <row r="612" spans="1:2" x14ac:dyDescent="0.2">
      <c r="A612" s="9">
        <v>2021</v>
      </c>
      <c r="B612" s="9">
        <v>150129</v>
      </c>
    </row>
    <row r="613" spans="1:2" x14ac:dyDescent="0.2">
      <c r="A613" s="9">
        <v>2021</v>
      </c>
      <c r="B613" s="9">
        <v>1270538</v>
      </c>
    </row>
    <row r="614" spans="1:2" x14ac:dyDescent="0.2">
      <c r="A614" s="9">
        <v>2021</v>
      </c>
      <c r="B614" s="9">
        <v>1127925</v>
      </c>
    </row>
    <row r="615" spans="1:2" x14ac:dyDescent="0.2">
      <c r="A615" s="9">
        <v>2021</v>
      </c>
      <c r="B615" s="9">
        <v>150129</v>
      </c>
    </row>
    <row r="616" spans="1:2" x14ac:dyDescent="0.2">
      <c r="A616" s="9">
        <v>2021</v>
      </c>
      <c r="B616" s="9">
        <v>1127925</v>
      </c>
    </row>
    <row r="617" spans="1:2" x14ac:dyDescent="0.2">
      <c r="A617" s="9">
        <v>2021</v>
      </c>
      <c r="B617" s="9">
        <v>122845</v>
      </c>
    </row>
    <row r="618" spans="1:2" x14ac:dyDescent="0.2">
      <c r="A618" s="9">
        <v>2021</v>
      </c>
      <c r="B618" s="9">
        <v>122845</v>
      </c>
    </row>
    <row r="619" spans="1:2" x14ac:dyDescent="0.2">
      <c r="A619" s="9">
        <v>2021</v>
      </c>
      <c r="B619" s="9">
        <v>122845</v>
      </c>
    </row>
    <row r="620" spans="1:2" x14ac:dyDescent="0.2">
      <c r="A620" s="9">
        <v>2021</v>
      </c>
      <c r="B620" s="9">
        <v>122845</v>
      </c>
    </row>
    <row r="621" spans="1:2" x14ac:dyDescent="0.2">
      <c r="A621" s="9">
        <v>2021</v>
      </c>
      <c r="B621" s="9">
        <v>122845</v>
      </c>
    </row>
    <row r="622" spans="1:2" x14ac:dyDescent="0.2">
      <c r="A622" s="9">
        <v>2021</v>
      </c>
      <c r="B622" s="9">
        <v>122845</v>
      </c>
    </row>
    <row r="623" spans="1:2" x14ac:dyDescent="0.2">
      <c r="A623" s="9">
        <v>2021</v>
      </c>
      <c r="B623" s="9">
        <v>122845</v>
      </c>
    </row>
    <row r="624" spans="1:2" x14ac:dyDescent="0.2">
      <c r="A624" s="9">
        <v>2021</v>
      </c>
      <c r="B624" s="9">
        <v>122845</v>
      </c>
    </row>
    <row r="625" spans="1:2" x14ac:dyDescent="0.2">
      <c r="A625" s="9">
        <v>2021</v>
      </c>
      <c r="B625" s="9">
        <v>122845</v>
      </c>
    </row>
    <row r="626" spans="1:2" x14ac:dyDescent="0.2">
      <c r="A626" s="9">
        <v>2021</v>
      </c>
      <c r="B626" s="9">
        <v>1270538</v>
      </c>
    </row>
    <row r="627" spans="1:2" x14ac:dyDescent="0.2">
      <c r="A627" s="9">
        <v>2021</v>
      </c>
      <c r="B627" s="9">
        <v>122845</v>
      </c>
    </row>
    <row r="628" spans="1:2" x14ac:dyDescent="0.2">
      <c r="A628" s="9">
        <v>2021</v>
      </c>
      <c r="B628" s="9">
        <v>1270538</v>
      </c>
    </row>
    <row r="629" spans="1:2" x14ac:dyDescent="0.2">
      <c r="A629" s="9">
        <v>2021</v>
      </c>
      <c r="B629" s="9">
        <v>1127925</v>
      </c>
    </row>
    <row r="630" spans="1:2" x14ac:dyDescent="0.2">
      <c r="A630" s="9">
        <v>2021</v>
      </c>
      <c r="B630" s="9">
        <v>1127925</v>
      </c>
    </row>
    <row r="631" spans="1:2" x14ac:dyDescent="0.2">
      <c r="A631" s="9">
        <v>2021</v>
      </c>
      <c r="B631" s="9">
        <v>1127925</v>
      </c>
    </row>
    <row r="632" spans="1:2" x14ac:dyDescent="0.2">
      <c r="A632" s="9">
        <v>2021</v>
      </c>
      <c r="B632" s="9">
        <v>1308687</v>
      </c>
    </row>
    <row r="633" spans="1:2" x14ac:dyDescent="0.2">
      <c r="A633" s="9">
        <v>2021</v>
      </c>
      <c r="B633" s="9">
        <v>122845</v>
      </c>
    </row>
    <row r="634" spans="1:2" x14ac:dyDescent="0.2">
      <c r="A634" s="9">
        <v>2021</v>
      </c>
      <c r="B634" s="9">
        <v>122845</v>
      </c>
    </row>
    <row r="635" spans="1:2" x14ac:dyDescent="0.2">
      <c r="A635" s="9">
        <v>2021</v>
      </c>
      <c r="B635" s="9">
        <v>122845</v>
      </c>
    </row>
    <row r="636" spans="1:2" x14ac:dyDescent="0.2">
      <c r="A636" s="9">
        <v>2021</v>
      </c>
      <c r="B636" s="9">
        <v>122845</v>
      </c>
    </row>
    <row r="637" spans="1:2" x14ac:dyDescent="0.2">
      <c r="A637" s="9">
        <v>2021</v>
      </c>
      <c r="B637" s="9">
        <v>1270538</v>
      </c>
    </row>
    <row r="638" spans="1:2" x14ac:dyDescent="0.2">
      <c r="A638" s="9">
        <v>2021</v>
      </c>
      <c r="B638" s="9">
        <v>122845</v>
      </c>
    </row>
    <row r="639" spans="1:2" x14ac:dyDescent="0.2">
      <c r="A639" s="9">
        <v>2021</v>
      </c>
      <c r="B639" s="9">
        <v>1127925</v>
      </c>
    </row>
    <row r="640" spans="1:2" x14ac:dyDescent="0.2">
      <c r="A640" s="9">
        <v>2021</v>
      </c>
      <c r="B640" s="9">
        <v>122845</v>
      </c>
    </row>
    <row r="641" spans="1:2" x14ac:dyDescent="0.2">
      <c r="A641" s="9">
        <v>2021</v>
      </c>
      <c r="B641" s="9">
        <v>1270538</v>
      </c>
    </row>
    <row r="642" spans="1:2" x14ac:dyDescent="0.2">
      <c r="A642" s="9">
        <v>2021</v>
      </c>
      <c r="B642" s="9">
        <v>122845</v>
      </c>
    </row>
    <row r="643" spans="1:2" x14ac:dyDescent="0.2">
      <c r="A643" s="9">
        <v>2021</v>
      </c>
      <c r="B643" s="9">
        <v>1270538</v>
      </c>
    </row>
    <row r="644" spans="1:2" x14ac:dyDescent="0.2">
      <c r="A644" s="9">
        <v>2021</v>
      </c>
      <c r="B644" s="9">
        <v>1127925</v>
      </c>
    </row>
    <row r="645" spans="1:2" x14ac:dyDescent="0.2">
      <c r="A645" s="9">
        <v>2021</v>
      </c>
      <c r="B645" s="9">
        <v>122845</v>
      </c>
    </row>
    <row r="646" spans="1:2" x14ac:dyDescent="0.2">
      <c r="A646" s="9">
        <v>2021</v>
      </c>
      <c r="B646" s="9">
        <v>150129</v>
      </c>
    </row>
    <row r="647" spans="1:2" x14ac:dyDescent="0.2">
      <c r="A647" s="9">
        <v>2021</v>
      </c>
      <c r="B647" s="9">
        <v>1127925</v>
      </c>
    </row>
    <row r="648" spans="1:2" x14ac:dyDescent="0.2">
      <c r="A648" s="9">
        <v>2021</v>
      </c>
      <c r="B648" s="9">
        <v>1270538</v>
      </c>
    </row>
    <row r="649" spans="1:2" x14ac:dyDescent="0.2">
      <c r="A649" s="9">
        <v>2021</v>
      </c>
      <c r="B649" s="9">
        <v>1127925</v>
      </c>
    </row>
    <row r="650" spans="1:2" x14ac:dyDescent="0.2">
      <c r="A650" s="9">
        <v>2021</v>
      </c>
      <c r="B650" s="9">
        <v>122845</v>
      </c>
    </row>
    <row r="651" spans="1:2" x14ac:dyDescent="0.2">
      <c r="A651" s="9">
        <v>2021</v>
      </c>
      <c r="B651" s="9">
        <v>122845</v>
      </c>
    </row>
    <row r="652" spans="1:2" x14ac:dyDescent="0.2">
      <c r="A652" s="9">
        <v>2021</v>
      </c>
      <c r="B652" s="9">
        <v>122845</v>
      </c>
    </row>
    <row r="653" spans="1:2" x14ac:dyDescent="0.2">
      <c r="A653" s="9">
        <v>2021</v>
      </c>
      <c r="B653" s="9">
        <v>122845</v>
      </c>
    </row>
    <row r="654" spans="1:2" x14ac:dyDescent="0.2">
      <c r="A654" s="9">
        <v>2021</v>
      </c>
      <c r="B654" s="9">
        <v>122845</v>
      </c>
    </row>
    <row r="655" spans="1:2" x14ac:dyDescent="0.2">
      <c r="A655" s="9">
        <v>2021</v>
      </c>
      <c r="B655" s="9">
        <v>1270538</v>
      </c>
    </row>
    <row r="656" spans="1:2" x14ac:dyDescent="0.2">
      <c r="A656" s="9">
        <v>2021</v>
      </c>
      <c r="B656" s="9">
        <v>122845</v>
      </c>
    </row>
    <row r="657" spans="1:2" x14ac:dyDescent="0.2">
      <c r="A657" s="9">
        <v>2021</v>
      </c>
      <c r="B657" s="9">
        <v>1127925</v>
      </c>
    </row>
    <row r="658" spans="1:2" x14ac:dyDescent="0.2">
      <c r="A658" s="9">
        <v>2021</v>
      </c>
      <c r="B658" s="9">
        <v>122845</v>
      </c>
    </row>
    <row r="659" spans="1:2" x14ac:dyDescent="0.2">
      <c r="A659" s="9">
        <v>2021</v>
      </c>
      <c r="B659" s="9">
        <v>122845</v>
      </c>
    </row>
    <row r="660" spans="1:2" x14ac:dyDescent="0.2">
      <c r="A660" s="9">
        <v>2021</v>
      </c>
      <c r="B660" s="9">
        <v>122845</v>
      </c>
    </row>
    <row r="661" spans="1:2" x14ac:dyDescent="0.2">
      <c r="A661" s="9">
        <v>2021</v>
      </c>
      <c r="B661" s="9">
        <v>1127925</v>
      </c>
    </row>
    <row r="662" spans="1:2" x14ac:dyDescent="0.2">
      <c r="A662" s="9">
        <v>2021</v>
      </c>
      <c r="B662" s="9">
        <v>122845</v>
      </c>
    </row>
    <row r="663" spans="1:2" x14ac:dyDescent="0.2">
      <c r="A663" s="9">
        <v>2021</v>
      </c>
      <c r="B663" s="9">
        <v>122845</v>
      </c>
    </row>
    <row r="664" spans="1:2" x14ac:dyDescent="0.2">
      <c r="A664" s="9">
        <v>2021</v>
      </c>
      <c r="B664" s="9">
        <v>122845</v>
      </c>
    </row>
    <row r="665" spans="1:2" x14ac:dyDescent="0.2">
      <c r="A665" s="9">
        <v>2021</v>
      </c>
      <c r="B665" s="9">
        <v>1270538</v>
      </c>
    </row>
    <row r="666" spans="1:2" x14ac:dyDescent="0.2">
      <c r="A666" s="9">
        <v>2021</v>
      </c>
      <c r="B666" s="9">
        <v>122845</v>
      </c>
    </row>
    <row r="667" spans="1:2" x14ac:dyDescent="0.2">
      <c r="A667" s="9">
        <v>2021</v>
      </c>
      <c r="B667" s="9">
        <v>1127925</v>
      </c>
    </row>
    <row r="668" spans="1:2" x14ac:dyDescent="0.2">
      <c r="A668" s="9">
        <v>2021</v>
      </c>
      <c r="B668" s="9">
        <v>1127925</v>
      </c>
    </row>
    <row r="669" spans="1:2" x14ac:dyDescent="0.2">
      <c r="A669" s="9">
        <v>2021</v>
      </c>
      <c r="B669" s="9">
        <v>122845</v>
      </c>
    </row>
    <row r="670" spans="1:2" x14ac:dyDescent="0.2">
      <c r="A670" s="9">
        <v>2021</v>
      </c>
      <c r="B670" s="9">
        <v>122845</v>
      </c>
    </row>
    <row r="671" spans="1:2" x14ac:dyDescent="0.2">
      <c r="A671" s="9">
        <v>2021</v>
      </c>
      <c r="B671" s="9">
        <v>1127925</v>
      </c>
    </row>
    <row r="672" spans="1:2" x14ac:dyDescent="0.2">
      <c r="A672" s="9">
        <v>2021</v>
      </c>
      <c r="B672" s="9">
        <v>1319230</v>
      </c>
    </row>
    <row r="673" spans="1:2" x14ac:dyDescent="0.2">
      <c r="A673" s="9">
        <v>2021</v>
      </c>
      <c r="B673" s="9">
        <v>1319230</v>
      </c>
    </row>
    <row r="674" spans="1:2" x14ac:dyDescent="0.2">
      <c r="A674" s="9">
        <v>2021</v>
      </c>
      <c r="B674" s="9">
        <v>1319230</v>
      </c>
    </row>
    <row r="675" spans="1:2" x14ac:dyDescent="0.2">
      <c r="A675" s="9">
        <v>2021</v>
      </c>
      <c r="B675" s="9">
        <v>1103909</v>
      </c>
    </row>
    <row r="676" spans="1:2" x14ac:dyDescent="0.2">
      <c r="A676" s="9">
        <v>2021</v>
      </c>
      <c r="B676" s="9">
        <v>1103909</v>
      </c>
    </row>
    <row r="677" spans="1:2" x14ac:dyDescent="0.2">
      <c r="A677" s="9">
        <v>2021</v>
      </c>
      <c r="B677" s="9">
        <v>1103909</v>
      </c>
    </row>
    <row r="678" spans="1:2" x14ac:dyDescent="0.2">
      <c r="A678" s="9">
        <v>2021</v>
      </c>
      <c r="B678" s="9">
        <v>1127924</v>
      </c>
    </row>
    <row r="679" spans="1:2" x14ac:dyDescent="0.2">
      <c r="A679" s="9">
        <v>2021</v>
      </c>
      <c r="B679" s="9">
        <v>1103832</v>
      </c>
    </row>
    <row r="680" spans="1:2" x14ac:dyDescent="0.2">
      <c r="A680" s="9">
        <v>2021</v>
      </c>
      <c r="B680" s="9">
        <v>1103692</v>
      </c>
    </row>
    <row r="681" spans="1:2" x14ac:dyDescent="0.2">
      <c r="A681" s="9">
        <v>2021</v>
      </c>
      <c r="B681" s="9">
        <v>1103692</v>
      </c>
    </row>
    <row r="682" spans="1:2" x14ac:dyDescent="0.2">
      <c r="A682" s="9">
        <v>2021</v>
      </c>
      <c r="B682" s="9">
        <v>1103832</v>
      </c>
    </row>
    <row r="683" spans="1:2" x14ac:dyDescent="0.2">
      <c r="A683" s="9">
        <v>2021</v>
      </c>
      <c r="B683" s="9">
        <v>1127926</v>
      </c>
    </row>
    <row r="684" spans="1:2" x14ac:dyDescent="0.2">
      <c r="A684" s="9">
        <v>2021</v>
      </c>
      <c r="B684" s="9">
        <v>1127926</v>
      </c>
    </row>
    <row r="685" spans="1:2" x14ac:dyDescent="0.2">
      <c r="A685" s="9">
        <v>2021</v>
      </c>
      <c r="B685" s="9">
        <v>1127926</v>
      </c>
    </row>
    <row r="686" spans="1:2" x14ac:dyDescent="0.2">
      <c r="A686" s="9">
        <v>2021</v>
      </c>
      <c r="B686" s="9">
        <v>1308687</v>
      </c>
    </row>
    <row r="687" spans="1:2" x14ac:dyDescent="0.2">
      <c r="A687" s="9">
        <v>2021</v>
      </c>
      <c r="B687" s="9">
        <v>1179970</v>
      </c>
    </row>
    <row r="688" spans="1:2" x14ac:dyDescent="0.2">
      <c r="A688" s="9">
        <v>2021</v>
      </c>
      <c r="B688" s="9">
        <v>1179970</v>
      </c>
    </row>
    <row r="689" spans="1:2" x14ac:dyDescent="0.2">
      <c r="A689" s="9">
        <v>2021</v>
      </c>
      <c r="B689" s="9">
        <v>1179970</v>
      </c>
    </row>
    <row r="690" spans="1:2" x14ac:dyDescent="0.2">
      <c r="A690" s="9">
        <v>2021</v>
      </c>
      <c r="B690" s="9">
        <v>1179970</v>
      </c>
    </row>
    <row r="691" spans="1:2" x14ac:dyDescent="0.2">
      <c r="A691" s="9">
        <v>2021</v>
      </c>
      <c r="B691" s="9">
        <v>122845</v>
      </c>
    </row>
    <row r="692" spans="1:2" x14ac:dyDescent="0.2">
      <c r="A692" s="9">
        <v>2021</v>
      </c>
      <c r="B692" s="9">
        <v>122845</v>
      </c>
    </row>
    <row r="693" spans="1:2" x14ac:dyDescent="0.2">
      <c r="A693" s="9">
        <v>2021</v>
      </c>
      <c r="B693" s="9">
        <v>122845</v>
      </c>
    </row>
    <row r="694" spans="1:2" x14ac:dyDescent="0.2">
      <c r="A694" s="9">
        <v>2021</v>
      </c>
      <c r="B694" s="9">
        <v>108730</v>
      </c>
    </row>
    <row r="695" spans="1:2" x14ac:dyDescent="0.2">
      <c r="A695" s="9">
        <v>2021</v>
      </c>
      <c r="B695" s="9">
        <v>122845</v>
      </c>
    </row>
    <row r="696" spans="1:2" x14ac:dyDescent="0.2">
      <c r="A696" s="9">
        <v>2021</v>
      </c>
      <c r="B696" s="9">
        <v>122845</v>
      </c>
    </row>
    <row r="697" spans="1:2" x14ac:dyDescent="0.2">
      <c r="A697" s="9">
        <v>2021</v>
      </c>
      <c r="B697" s="9">
        <v>122845</v>
      </c>
    </row>
    <row r="698" spans="1:2" x14ac:dyDescent="0.2">
      <c r="A698" s="9">
        <v>2021</v>
      </c>
      <c r="B698" s="9">
        <v>122845</v>
      </c>
    </row>
    <row r="699" spans="1:2" x14ac:dyDescent="0.2">
      <c r="A699" s="9">
        <v>2021</v>
      </c>
      <c r="B699" s="9">
        <v>122845</v>
      </c>
    </row>
    <row r="700" spans="1:2" x14ac:dyDescent="0.2">
      <c r="A700" s="9">
        <v>2021</v>
      </c>
      <c r="B700" s="9">
        <v>122845</v>
      </c>
    </row>
    <row r="701" spans="1:2" x14ac:dyDescent="0.2">
      <c r="A701" s="9">
        <v>2021</v>
      </c>
      <c r="B701" s="9">
        <v>122845</v>
      </c>
    </row>
    <row r="702" spans="1:2" x14ac:dyDescent="0.2">
      <c r="A702" s="9">
        <v>2021</v>
      </c>
      <c r="B702" s="9">
        <v>122845</v>
      </c>
    </row>
    <row r="703" spans="1:2" x14ac:dyDescent="0.2">
      <c r="A703" s="9">
        <v>2021</v>
      </c>
      <c r="B703" s="9">
        <v>122845</v>
      </c>
    </row>
    <row r="704" spans="1:2" x14ac:dyDescent="0.2">
      <c r="A704" s="9">
        <v>2021</v>
      </c>
      <c r="B704" s="9">
        <v>122845</v>
      </c>
    </row>
    <row r="705" spans="1:2" x14ac:dyDescent="0.2">
      <c r="A705" s="9">
        <v>2021</v>
      </c>
      <c r="B705" s="9">
        <v>150129</v>
      </c>
    </row>
    <row r="706" spans="1:2" x14ac:dyDescent="0.2">
      <c r="A706" s="9">
        <v>2021</v>
      </c>
      <c r="B706" s="9">
        <v>150129</v>
      </c>
    </row>
    <row r="707" spans="1:2" x14ac:dyDescent="0.2">
      <c r="A707" s="9">
        <v>2021</v>
      </c>
      <c r="B707" s="9">
        <v>150129</v>
      </c>
    </row>
    <row r="708" spans="1:2" x14ac:dyDescent="0.2">
      <c r="A708" s="9">
        <v>2021</v>
      </c>
      <c r="B708" s="9">
        <v>150129</v>
      </c>
    </row>
    <row r="709" spans="1:2" x14ac:dyDescent="0.2">
      <c r="A709" s="9">
        <v>2021</v>
      </c>
      <c r="B709" s="9">
        <v>150129</v>
      </c>
    </row>
    <row r="710" spans="1:2" x14ac:dyDescent="0.2">
      <c r="A710" s="9">
        <v>2021</v>
      </c>
      <c r="B710" s="9">
        <v>150129</v>
      </c>
    </row>
    <row r="711" spans="1:2" x14ac:dyDescent="0.2">
      <c r="A711" s="9">
        <v>2021</v>
      </c>
      <c r="B711" s="9">
        <v>150129</v>
      </c>
    </row>
    <row r="712" spans="1:2" x14ac:dyDescent="0.2">
      <c r="A712" s="9">
        <v>2021</v>
      </c>
      <c r="B712" s="9">
        <v>150129</v>
      </c>
    </row>
    <row r="713" spans="1:2" x14ac:dyDescent="0.2">
      <c r="A713" s="9">
        <v>2021</v>
      </c>
      <c r="B713" s="9">
        <v>1270538</v>
      </c>
    </row>
    <row r="714" spans="1:2" x14ac:dyDescent="0.2">
      <c r="A714" s="9">
        <v>2021</v>
      </c>
      <c r="B714" s="9">
        <v>1103832</v>
      </c>
    </row>
    <row r="715" spans="1:2" x14ac:dyDescent="0.2">
      <c r="A715" s="9">
        <v>2021</v>
      </c>
      <c r="B715" s="9">
        <v>123336</v>
      </c>
    </row>
    <row r="716" spans="1:2" x14ac:dyDescent="0.2">
      <c r="A716" s="9">
        <v>2021</v>
      </c>
      <c r="B716" s="9">
        <v>123336</v>
      </c>
    </row>
    <row r="717" spans="1:2" x14ac:dyDescent="0.2">
      <c r="A717" s="9">
        <v>2021</v>
      </c>
      <c r="B717" s="9">
        <v>123336</v>
      </c>
    </row>
    <row r="718" spans="1:2" x14ac:dyDescent="0.2">
      <c r="A718" s="9">
        <v>2021</v>
      </c>
      <c r="B718" s="9">
        <v>123336</v>
      </c>
    </row>
    <row r="719" spans="1:2" x14ac:dyDescent="0.2">
      <c r="A719" s="9">
        <v>2021</v>
      </c>
      <c r="B719" s="9">
        <v>123336</v>
      </c>
    </row>
    <row r="720" spans="1:2" x14ac:dyDescent="0.2">
      <c r="A720" s="9">
        <v>2021</v>
      </c>
      <c r="B720" s="9">
        <v>123336</v>
      </c>
    </row>
    <row r="721" spans="1:2" x14ac:dyDescent="0.2">
      <c r="A721" s="9">
        <v>2021</v>
      </c>
      <c r="B721" s="9">
        <v>123336</v>
      </c>
    </row>
    <row r="722" spans="1:2" x14ac:dyDescent="0.2">
      <c r="A722" s="9">
        <v>2021</v>
      </c>
      <c r="B722" s="9">
        <v>123336</v>
      </c>
    </row>
    <row r="723" spans="1:2" x14ac:dyDescent="0.2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F723"/>
  <sheetViews>
    <sheetView workbookViewId="0"/>
  </sheetViews>
  <sheetFormatPr defaultColWidth="12.5703125" defaultRowHeight="15" customHeight="1" x14ac:dyDescent="0.2"/>
  <sheetData>
    <row r="1" spans="1:6" x14ac:dyDescent="0.2">
      <c r="A1" s="9" t="s">
        <v>20</v>
      </c>
      <c r="B1" s="9" t="s">
        <v>74</v>
      </c>
      <c r="C1" s="9" t="s">
        <v>806</v>
      </c>
      <c r="D1" s="9" t="s">
        <v>812</v>
      </c>
      <c r="E1" s="9" t="s">
        <v>816</v>
      </c>
      <c r="F1" s="9" t="s">
        <v>818</v>
      </c>
    </row>
    <row r="2" spans="1:6" x14ac:dyDescent="0.2">
      <c r="A2" s="9">
        <v>2021</v>
      </c>
      <c r="B2" s="9">
        <v>123336</v>
      </c>
      <c r="C2" s="9" t="s">
        <v>967</v>
      </c>
      <c r="D2" s="9" t="s">
        <v>967</v>
      </c>
      <c r="E2" s="9" t="s">
        <v>967</v>
      </c>
      <c r="F2" s="9" t="s">
        <v>967</v>
      </c>
    </row>
    <row r="3" spans="1:6" x14ac:dyDescent="0.2">
      <c r="A3" s="9">
        <v>2021</v>
      </c>
      <c r="B3" s="9">
        <v>1179970</v>
      </c>
      <c r="C3" s="9" t="s">
        <v>967</v>
      </c>
      <c r="D3" s="9" t="s">
        <v>971</v>
      </c>
      <c r="E3" s="9" t="s">
        <v>967</v>
      </c>
      <c r="F3" s="9" t="s">
        <v>967</v>
      </c>
    </row>
    <row r="4" spans="1:6" x14ac:dyDescent="0.2">
      <c r="A4" s="9">
        <v>2021</v>
      </c>
      <c r="B4" s="9">
        <v>1319230</v>
      </c>
      <c r="C4" s="9" t="s">
        <v>967</v>
      </c>
      <c r="D4" s="9" t="s">
        <v>967</v>
      </c>
      <c r="E4" s="9" t="s">
        <v>967</v>
      </c>
      <c r="F4" s="9" t="s">
        <v>967</v>
      </c>
    </row>
    <row r="5" spans="1:6" x14ac:dyDescent="0.2">
      <c r="A5" s="9">
        <v>2021</v>
      </c>
      <c r="B5" s="9">
        <v>1179970</v>
      </c>
      <c r="C5" s="9" t="s">
        <v>967</v>
      </c>
      <c r="D5" s="9" t="s">
        <v>971</v>
      </c>
      <c r="E5" s="9" t="s">
        <v>971</v>
      </c>
      <c r="F5" s="9" t="s">
        <v>971</v>
      </c>
    </row>
    <row r="6" spans="1:6" x14ac:dyDescent="0.2">
      <c r="A6" s="9">
        <v>2021</v>
      </c>
      <c r="B6" s="9">
        <v>123336</v>
      </c>
      <c r="C6" s="9" t="s">
        <v>967</v>
      </c>
      <c r="D6" s="9" t="s">
        <v>967</v>
      </c>
      <c r="E6" s="9" t="s">
        <v>967</v>
      </c>
      <c r="F6" s="9" t="s">
        <v>967</v>
      </c>
    </row>
    <row r="7" spans="1:6" x14ac:dyDescent="0.2">
      <c r="A7" s="9">
        <v>2021</v>
      </c>
      <c r="B7" s="9">
        <v>1319230</v>
      </c>
      <c r="C7" s="9" t="s">
        <v>967</v>
      </c>
      <c r="D7" s="9" t="s">
        <v>967</v>
      </c>
      <c r="E7" s="9" t="s">
        <v>967</v>
      </c>
      <c r="F7" s="9" t="s">
        <v>967</v>
      </c>
    </row>
    <row r="8" spans="1:6" x14ac:dyDescent="0.2">
      <c r="A8" s="9">
        <v>2021</v>
      </c>
      <c r="B8" s="9">
        <v>123336</v>
      </c>
      <c r="C8" s="9" t="s">
        <v>967</v>
      </c>
      <c r="D8" s="9" t="s">
        <v>971</v>
      </c>
      <c r="E8" s="9" t="s">
        <v>967</v>
      </c>
      <c r="F8" s="9" t="s">
        <v>966</v>
      </c>
    </row>
    <row r="9" spans="1:6" x14ac:dyDescent="0.2">
      <c r="A9" s="9">
        <v>2021</v>
      </c>
      <c r="B9" s="9">
        <v>123336</v>
      </c>
      <c r="C9" s="9" t="s">
        <v>967</v>
      </c>
      <c r="D9" s="9" t="s">
        <v>971</v>
      </c>
      <c r="E9" s="9" t="s">
        <v>967</v>
      </c>
      <c r="F9" s="9" t="s">
        <v>966</v>
      </c>
    </row>
    <row r="10" spans="1:6" x14ac:dyDescent="0.2">
      <c r="A10" s="9">
        <v>2021</v>
      </c>
      <c r="B10" s="9">
        <v>1179970</v>
      </c>
      <c r="C10" s="9" t="s">
        <v>967</v>
      </c>
      <c r="D10" s="9" t="s">
        <v>967</v>
      </c>
      <c r="E10" s="9" t="s">
        <v>967</v>
      </c>
      <c r="F10" s="9" t="s">
        <v>967</v>
      </c>
    </row>
    <row r="11" spans="1:6" x14ac:dyDescent="0.2">
      <c r="A11" s="9">
        <v>2021</v>
      </c>
      <c r="B11" s="9">
        <v>123336</v>
      </c>
      <c r="C11" s="9" t="s">
        <v>967</v>
      </c>
      <c r="D11" s="9" t="s">
        <v>967</v>
      </c>
      <c r="E11" s="9" t="s">
        <v>967</v>
      </c>
      <c r="F11" s="9" t="s">
        <v>967</v>
      </c>
    </row>
    <row r="12" spans="1:6" x14ac:dyDescent="0.2">
      <c r="A12" s="9">
        <v>2021</v>
      </c>
      <c r="B12" s="9">
        <v>123336</v>
      </c>
      <c r="C12" s="9" t="s">
        <v>967</v>
      </c>
      <c r="D12" s="9" t="s">
        <v>967</v>
      </c>
      <c r="E12" s="9" t="s">
        <v>967</v>
      </c>
      <c r="F12" s="9" t="s">
        <v>967</v>
      </c>
    </row>
    <row r="13" spans="1:6" x14ac:dyDescent="0.2">
      <c r="A13" s="9">
        <v>2021</v>
      </c>
      <c r="B13" s="9">
        <v>123336</v>
      </c>
      <c r="C13" s="9" t="s">
        <v>967</v>
      </c>
      <c r="D13" s="9" t="s">
        <v>967</v>
      </c>
      <c r="E13" s="9" t="s">
        <v>967</v>
      </c>
      <c r="F13" s="9" t="s">
        <v>967</v>
      </c>
    </row>
    <row r="14" spans="1:6" x14ac:dyDescent="0.2">
      <c r="A14" s="9">
        <v>2021</v>
      </c>
      <c r="B14" s="9">
        <v>123336</v>
      </c>
      <c r="C14" s="9" t="s">
        <v>967</v>
      </c>
      <c r="D14" s="9" t="s">
        <v>967</v>
      </c>
      <c r="E14" s="9" t="s">
        <v>967</v>
      </c>
      <c r="F14" s="9" t="s">
        <v>967</v>
      </c>
    </row>
    <row r="15" spans="1:6" x14ac:dyDescent="0.2">
      <c r="A15" s="9">
        <v>2021</v>
      </c>
      <c r="B15" s="9">
        <v>123336</v>
      </c>
      <c r="C15" s="9" t="s">
        <v>967</v>
      </c>
      <c r="D15" s="9" t="s">
        <v>967</v>
      </c>
      <c r="E15" s="9" t="s">
        <v>967</v>
      </c>
      <c r="F15" s="9" t="s">
        <v>967</v>
      </c>
    </row>
    <row r="16" spans="1:6" x14ac:dyDescent="0.2">
      <c r="A16" s="9">
        <v>2021</v>
      </c>
      <c r="B16" s="9">
        <v>123336</v>
      </c>
      <c r="C16" s="9" t="s">
        <v>967</v>
      </c>
      <c r="D16" s="9" t="s">
        <v>971</v>
      </c>
      <c r="E16" s="9" t="s">
        <v>971</v>
      </c>
      <c r="F16" s="9" t="s">
        <v>971</v>
      </c>
    </row>
    <row r="17" spans="1:6" x14ac:dyDescent="0.2">
      <c r="A17" s="9">
        <v>2021</v>
      </c>
      <c r="B17" s="9">
        <v>123336</v>
      </c>
      <c r="C17" s="9" t="s">
        <v>967</v>
      </c>
      <c r="D17" s="9" t="s">
        <v>967</v>
      </c>
      <c r="E17" s="9" t="s">
        <v>967</v>
      </c>
      <c r="F17" s="9" t="s">
        <v>967</v>
      </c>
    </row>
    <row r="18" spans="1:6" x14ac:dyDescent="0.2">
      <c r="A18" s="9">
        <v>2021</v>
      </c>
      <c r="B18" s="9">
        <v>1103692</v>
      </c>
      <c r="C18" s="9" t="s">
        <v>967</v>
      </c>
      <c r="D18" s="9" t="s">
        <v>967</v>
      </c>
      <c r="E18" s="9" t="s">
        <v>967</v>
      </c>
      <c r="F18" s="9" t="s">
        <v>967</v>
      </c>
    </row>
    <row r="19" spans="1:6" x14ac:dyDescent="0.2">
      <c r="A19" s="9">
        <v>2021</v>
      </c>
      <c r="B19" s="9">
        <v>1179970</v>
      </c>
      <c r="C19" s="9" t="s">
        <v>967</v>
      </c>
      <c r="D19" s="9" t="s">
        <v>967</v>
      </c>
      <c r="E19" s="9" t="s">
        <v>967</v>
      </c>
      <c r="F19" s="9" t="s">
        <v>967</v>
      </c>
    </row>
    <row r="20" spans="1:6" x14ac:dyDescent="0.2">
      <c r="A20" s="9">
        <v>2021</v>
      </c>
      <c r="B20" s="9">
        <v>123336</v>
      </c>
      <c r="C20" s="9" t="s">
        <v>967</v>
      </c>
      <c r="D20" s="9" t="s">
        <v>967</v>
      </c>
      <c r="E20" s="9" t="s">
        <v>967</v>
      </c>
      <c r="F20" s="9" t="s">
        <v>967</v>
      </c>
    </row>
    <row r="21" spans="1:6" x14ac:dyDescent="0.2">
      <c r="A21" s="9">
        <v>2021</v>
      </c>
      <c r="B21" s="9">
        <v>123336</v>
      </c>
      <c r="C21" s="9" t="s">
        <v>967</v>
      </c>
      <c r="D21" s="9" t="s">
        <v>971</v>
      </c>
      <c r="E21" s="9" t="s">
        <v>971</v>
      </c>
      <c r="F21" s="9" t="s">
        <v>971</v>
      </c>
    </row>
    <row r="22" spans="1:6" x14ac:dyDescent="0.2">
      <c r="A22" s="9">
        <v>2021</v>
      </c>
      <c r="B22" s="9">
        <v>123336</v>
      </c>
      <c r="C22" s="9" t="s">
        <v>967</v>
      </c>
      <c r="D22" s="9" t="s">
        <v>967</v>
      </c>
      <c r="E22" s="9" t="s">
        <v>971</v>
      </c>
      <c r="F22" s="9" t="s">
        <v>971</v>
      </c>
    </row>
    <row r="23" spans="1:6" x14ac:dyDescent="0.2">
      <c r="A23" s="9">
        <v>2021</v>
      </c>
      <c r="B23" s="9">
        <v>123336</v>
      </c>
      <c r="C23" s="9" t="s">
        <v>967</v>
      </c>
      <c r="D23" s="9" t="s">
        <v>967</v>
      </c>
      <c r="E23" s="9" t="s">
        <v>967</v>
      </c>
      <c r="F23" s="9" t="s">
        <v>967</v>
      </c>
    </row>
    <row r="24" spans="1:6" x14ac:dyDescent="0.2">
      <c r="A24" s="9">
        <v>2021</v>
      </c>
      <c r="B24" s="9">
        <v>108730</v>
      </c>
      <c r="C24" s="9" t="s">
        <v>967</v>
      </c>
      <c r="D24" s="9" t="s">
        <v>967</v>
      </c>
      <c r="E24" s="9" t="s">
        <v>967</v>
      </c>
      <c r="F24" s="9" t="s">
        <v>967</v>
      </c>
    </row>
    <row r="25" spans="1:6" x14ac:dyDescent="0.2">
      <c r="A25" s="9">
        <v>2021</v>
      </c>
      <c r="B25" s="9">
        <v>123336</v>
      </c>
      <c r="C25" s="9" t="s">
        <v>967</v>
      </c>
      <c r="D25" s="9" t="s">
        <v>967</v>
      </c>
      <c r="E25" s="9" t="s">
        <v>967</v>
      </c>
      <c r="F25" s="9" t="s">
        <v>967</v>
      </c>
    </row>
    <row r="26" spans="1:6" x14ac:dyDescent="0.2">
      <c r="A26" s="9">
        <v>2021</v>
      </c>
      <c r="B26" s="9">
        <v>1308687</v>
      </c>
      <c r="C26" s="9" t="s">
        <v>967</v>
      </c>
      <c r="D26" s="9" t="s">
        <v>967</v>
      </c>
      <c r="E26" s="9" t="s">
        <v>967</v>
      </c>
      <c r="F26" s="9" t="s">
        <v>967</v>
      </c>
    </row>
    <row r="27" spans="1:6" x14ac:dyDescent="0.2">
      <c r="A27" s="9">
        <v>2021</v>
      </c>
      <c r="B27" s="9">
        <v>1179970</v>
      </c>
      <c r="C27" s="9" t="s">
        <v>967</v>
      </c>
      <c r="D27" s="9" t="s">
        <v>971</v>
      </c>
      <c r="E27" s="9" t="s">
        <v>967</v>
      </c>
      <c r="F27" s="9" t="s">
        <v>971</v>
      </c>
    </row>
    <row r="28" spans="1:6" x14ac:dyDescent="0.2">
      <c r="A28" s="9">
        <v>2021</v>
      </c>
      <c r="B28" s="9">
        <v>123336</v>
      </c>
      <c r="C28" s="9" t="s">
        <v>967</v>
      </c>
      <c r="D28" s="9" t="s">
        <v>967</v>
      </c>
      <c r="E28" s="9" t="s">
        <v>967</v>
      </c>
      <c r="F28" s="9" t="s">
        <v>967</v>
      </c>
    </row>
    <row r="29" spans="1:6" x14ac:dyDescent="0.2">
      <c r="A29" s="9">
        <v>2021</v>
      </c>
      <c r="B29" s="9">
        <v>1179970</v>
      </c>
      <c r="C29" s="9" t="s">
        <v>967</v>
      </c>
      <c r="D29" s="9" t="s">
        <v>967</v>
      </c>
      <c r="E29" s="9" t="s">
        <v>967</v>
      </c>
      <c r="F29" s="9" t="s">
        <v>967</v>
      </c>
    </row>
    <row r="30" spans="1:6" x14ac:dyDescent="0.2">
      <c r="A30" s="9">
        <v>2021</v>
      </c>
      <c r="B30" s="9">
        <v>123336</v>
      </c>
      <c r="C30" s="9" t="s">
        <v>967</v>
      </c>
      <c r="D30" s="9" t="s">
        <v>967</v>
      </c>
      <c r="E30" s="9" t="s">
        <v>967</v>
      </c>
      <c r="F30" s="9" t="s">
        <v>967</v>
      </c>
    </row>
    <row r="31" spans="1:6" x14ac:dyDescent="0.2">
      <c r="A31" s="9">
        <v>2021</v>
      </c>
      <c r="B31" s="9">
        <v>1179970</v>
      </c>
      <c r="C31" s="9" t="s">
        <v>967</v>
      </c>
      <c r="D31" s="9" t="s">
        <v>967</v>
      </c>
      <c r="E31" s="9" t="s">
        <v>971</v>
      </c>
      <c r="F31" s="9" t="s">
        <v>967</v>
      </c>
    </row>
    <row r="32" spans="1:6" x14ac:dyDescent="0.2">
      <c r="A32" s="9">
        <v>2021</v>
      </c>
      <c r="B32" s="9">
        <v>123336</v>
      </c>
      <c r="C32" s="9" t="s">
        <v>967</v>
      </c>
      <c r="D32" s="9" t="s">
        <v>967</v>
      </c>
      <c r="E32" s="9" t="s">
        <v>967</v>
      </c>
      <c r="F32" s="9" t="s">
        <v>967</v>
      </c>
    </row>
    <row r="33" spans="1:6" x14ac:dyDescent="0.2">
      <c r="A33" s="9">
        <v>2021</v>
      </c>
      <c r="B33" s="9">
        <v>1308687</v>
      </c>
      <c r="C33" s="9" t="s">
        <v>967</v>
      </c>
      <c r="D33" s="9" t="s">
        <v>971</v>
      </c>
      <c r="E33" s="9" t="s">
        <v>967</v>
      </c>
      <c r="F33" s="9" t="s">
        <v>967</v>
      </c>
    </row>
    <row r="34" spans="1:6" x14ac:dyDescent="0.2">
      <c r="A34" s="9">
        <v>2021</v>
      </c>
      <c r="B34" s="9">
        <v>1103692</v>
      </c>
      <c r="C34" s="9" t="s">
        <v>967</v>
      </c>
      <c r="D34" s="9" t="s">
        <v>967</v>
      </c>
      <c r="E34" s="9" t="s">
        <v>967</v>
      </c>
      <c r="F34" s="9" t="s">
        <v>967</v>
      </c>
    </row>
    <row r="35" spans="1:6" x14ac:dyDescent="0.2">
      <c r="A35" s="9">
        <v>2021</v>
      </c>
      <c r="B35" s="9">
        <v>123336</v>
      </c>
      <c r="C35" s="9" t="s">
        <v>967</v>
      </c>
      <c r="D35" s="9" t="s">
        <v>971</v>
      </c>
      <c r="E35" s="9" t="s">
        <v>971</v>
      </c>
      <c r="F35" s="9" t="s">
        <v>967</v>
      </c>
    </row>
    <row r="36" spans="1:6" x14ac:dyDescent="0.2">
      <c r="A36" s="9">
        <v>2021</v>
      </c>
      <c r="B36" s="9">
        <v>123336</v>
      </c>
      <c r="C36" s="9" t="s">
        <v>967</v>
      </c>
      <c r="D36" s="9" t="s">
        <v>967</v>
      </c>
      <c r="E36" s="9" t="s">
        <v>967</v>
      </c>
      <c r="F36" s="9" t="s">
        <v>967</v>
      </c>
    </row>
    <row r="37" spans="1:6" x14ac:dyDescent="0.2">
      <c r="A37" s="9">
        <v>2021</v>
      </c>
      <c r="B37" s="9">
        <v>123336</v>
      </c>
      <c r="C37" s="9" t="s">
        <v>967</v>
      </c>
      <c r="D37" s="9" t="s">
        <v>967</v>
      </c>
      <c r="E37" s="9" t="s">
        <v>967</v>
      </c>
      <c r="F37" s="9" t="s">
        <v>967</v>
      </c>
    </row>
    <row r="38" spans="1:6" x14ac:dyDescent="0.2">
      <c r="A38" s="9">
        <v>2021</v>
      </c>
      <c r="B38" s="9">
        <v>1179970</v>
      </c>
      <c r="C38" s="9" t="s">
        <v>967</v>
      </c>
      <c r="D38" s="9" t="s">
        <v>967</v>
      </c>
      <c r="E38" s="9" t="s">
        <v>967</v>
      </c>
      <c r="F38" s="9" t="s">
        <v>967</v>
      </c>
    </row>
    <row r="39" spans="1:6" x14ac:dyDescent="0.2">
      <c r="A39" s="9">
        <v>2021</v>
      </c>
      <c r="B39" s="9">
        <v>1127927</v>
      </c>
      <c r="C39" s="9" t="s">
        <v>967</v>
      </c>
      <c r="D39" s="9" t="s">
        <v>971</v>
      </c>
      <c r="E39" s="9" t="s">
        <v>967</v>
      </c>
      <c r="F39" s="9" t="s">
        <v>967</v>
      </c>
    </row>
    <row r="40" spans="1:6" x14ac:dyDescent="0.2">
      <c r="A40" s="9">
        <v>2021</v>
      </c>
      <c r="B40" s="9">
        <v>1179970</v>
      </c>
      <c r="C40" s="9" t="s">
        <v>967</v>
      </c>
      <c r="D40" s="9" t="s">
        <v>967</v>
      </c>
      <c r="E40" s="9" t="s">
        <v>967</v>
      </c>
      <c r="F40" s="9" t="s">
        <v>967</v>
      </c>
    </row>
    <row r="41" spans="1:6" x14ac:dyDescent="0.2">
      <c r="A41" s="9">
        <v>2021</v>
      </c>
      <c r="B41" s="9">
        <v>123336</v>
      </c>
      <c r="C41" s="9" t="s">
        <v>967</v>
      </c>
      <c r="D41" s="9" t="s">
        <v>971</v>
      </c>
      <c r="E41" s="9" t="s">
        <v>967</v>
      </c>
      <c r="F41" s="9" t="s">
        <v>967</v>
      </c>
    </row>
    <row r="42" spans="1:6" x14ac:dyDescent="0.2">
      <c r="A42" s="9">
        <v>2021</v>
      </c>
      <c r="B42" s="9">
        <v>1308687</v>
      </c>
      <c r="C42" s="9" t="s">
        <v>967</v>
      </c>
      <c r="D42" s="9" t="s">
        <v>971</v>
      </c>
      <c r="E42" s="9" t="s">
        <v>967</v>
      </c>
      <c r="F42" s="9" t="s">
        <v>967</v>
      </c>
    </row>
    <row r="43" spans="1:6" x14ac:dyDescent="0.2">
      <c r="A43" s="9">
        <v>2021</v>
      </c>
      <c r="B43" s="9">
        <v>123336</v>
      </c>
      <c r="C43" s="9" t="s">
        <v>967</v>
      </c>
      <c r="D43" s="9" t="s">
        <v>967</v>
      </c>
      <c r="E43" s="9" t="s">
        <v>967</v>
      </c>
      <c r="F43" s="9" t="s">
        <v>967</v>
      </c>
    </row>
    <row r="44" spans="1:6" x14ac:dyDescent="0.2">
      <c r="A44" s="9">
        <v>2021</v>
      </c>
      <c r="B44" s="9">
        <v>1308687</v>
      </c>
      <c r="C44" s="9" t="s">
        <v>967</v>
      </c>
      <c r="D44" s="9" t="s">
        <v>971</v>
      </c>
      <c r="E44" s="9" t="s">
        <v>967</v>
      </c>
      <c r="F44" s="9" t="s">
        <v>967</v>
      </c>
    </row>
    <row r="45" spans="1:6" x14ac:dyDescent="0.2">
      <c r="A45" s="9">
        <v>2021</v>
      </c>
      <c r="B45" s="9">
        <v>1179970</v>
      </c>
      <c r="C45" s="9" t="s">
        <v>967</v>
      </c>
      <c r="D45" s="9" t="s">
        <v>967</v>
      </c>
      <c r="E45" s="9" t="s">
        <v>971</v>
      </c>
      <c r="F45" s="9" t="s">
        <v>967</v>
      </c>
    </row>
    <row r="46" spans="1:6" x14ac:dyDescent="0.2">
      <c r="A46" s="9">
        <v>2021</v>
      </c>
      <c r="B46" s="9">
        <v>123336</v>
      </c>
      <c r="C46" s="9" t="s">
        <v>967</v>
      </c>
      <c r="D46" s="9" t="s">
        <v>967</v>
      </c>
      <c r="E46" s="9" t="s">
        <v>967</v>
      </c>
      <c r="F46" s="9" t="s">
        <v>967</v>
      </c>
    </row>
    <row r="47" spans="1:6" x14ac:dyDescent="0.2">
      <c r="A47" s="9">
        <v>2021</v>
      </c>
      <c r="B47" s="9">
        <v>1117076</v>
      </c>
      <c r="C47" s="9" t="s">
        <v>967</v>
      </c>
      <c r="D47" s="9" t="s">
        <v>966</v>
      </c>
      <c r="E47" s="9" t="s">
        <v>967</v>
      </c>
      <c r="F47" s="9" t="s">
        <v>971</v>
      </c>
    </row>
    <row r="48" spans="1:6" x14ac:dyDescent="0.2">
      <c r="A48" s="9">
        <v>2021</v>
      </c>
      <c r="B48" s="9">
        <v>1103692</v>
      </c>
      <c r="C48" s="9" t="s">
        <v>967</v>
      </c>
      <c r="D48" s="9" t="s">
        <v>967</v>
      </c>
      <c r="E48" s="9" t="s">
        <v>967</v>
      </c>
      <c r="F48" s="9" t="s">
        <v>967</v>
      </c>
    </row>
    <row r="49" spans="1:6" x14ac:dyDescent="0.2">
      <c r="A49" s="9">
        <v>2021</v>
      </c>
      <c r="B49" s="9">
        <v>123336</v>
      </c>
      <c r="C49" s="9" t="s">
        <v>967</v>
      </c>
      <c r="D49" s="9" t="s">
        <v>971</v>
      </c>
      <c r="E49" s="9" t="s">
        <v>971</v>
      </c>
      <c r="F49" s="9" t="s">
        <v>966</v>
      </c>
    </row>
    <row r="50" spans="1:6" x14ac:dyDescent="0.2">
      <c r="A50" s="9">
        <v>2021</v>
      </c>
      <c r="B50" s="9">
        <v>123336</v>
      </c>
      <c r="C50" s="9" t="s">
        <v>967</v>
      </c>
      <c r="D50" s="9" t="s">
        <v>971</v>
      </c>
      <c r="E50" s="9" t="s">
        <v>971</v>
      </c>
      <c r="F50" s="9" t="s">
        <v>971</v>
      </c>
    </row>
    <row r="51" spans="1:6" x14ac:dyDescent="0.2">
      <c r="A51" s="9">
        <v>2021</v>
      </c>
      <c r="B51" s="9">
        <v>1127927</v>
      </c>
      <c r="C51" s="9" t="s">
        <v>967</v>
      </c>
      <c r="D51" s="9" t="s">
        <v>967</v>
      </c>
      <c r="E51" s="9" t="s">
        <v>967</v>
      </c>
      <c r="F51" s="9" t="s">
        <v>967</v>
      </c>
    </row>
    <row r="52" spans="1:6" x14ac:dyDescent="0.2">
      <c r="A52" s="9">
        <v>2021</v>
      </c>
      <c r="B52" s="9">
        <v>123336</v>
      </c>
      <c r="C52" s="9" t="s">
        <v>967</v>
      </c>
      <c r="D52" s="9" t="s">
        <v>971</v>
      </c>
      <c r="E52" s="9" t="s">
        <v>967</v>
      </c>
      <c r="F52" s="9" t="s">
        <v>967</v>
      </c>
    </row>
    <row r="53" spans="1:6" x14ac:dyDescent="0.2">
      <c r="A53" s="9">
        <v>2021</v>
      </c>
      <c r="B53" s="9">
        <v>123336</v>
      </c>
      <c r="C53" s="9" t="s">
        <v>967</v>
      </c>
      <c r="D53" s="9" t="s">
        <v>967</v>
      </c>
      <c r="E53" s="9" t="s">
        <v>967</v>
      </c>
      <c r="F53" s="9" t="s">
        <v>967</v>
      </c>
    </row>
    <row r="54" spans="1:6" x14ac:dyDescent="0.2">
      <c r="A54" s="9">
        <v>2021</v>
      </c>
      <c r="B54" s="9">
        <v>1117076</v>
      </c>
      <c r="C54" s="9" t="s">
        <v>967</v>
      </c>
      <c r="D54" s="9" t="s">
        <v>967</v>
      </c>
      <c r="E54" s="9" t="s">
        <v>967</v>
      </c>
      <c r="F54" s="9" t="s">
        <v>967</v>
      </c>
    </row>
    <row r="55" spans="1:6" x14ac:dyDescent="0.2">
      <c r="A55" s="9">
        <v>2021</v>
      </c>
      <c r="B55" s="9">
        <v>1319230</v>
      </c>
      <c r="C55" s="9" t="s">
        <v>967</v>
      </c>
      <c r="D55" s="9" t="s">
        <v>967</v>
      </c>
      <c r="E55" s="9" t="s">
        <v>967</v>
      </c>
      <c r="F55" s="9" t="s">
        <v>967</v>
      </c>
    </row>
    <row r="56" spans="1:6" x14ac:dyDescent="0.2">
      <c r="A56" s="9">
        <v>2021</v>
      </c>
      <c r="B56" s="9">
        <v>1179970</v>
      </c>
      <c r="C56" s="9" t="s">
        <v>967</v>
      </c>
      <c r="D56" s="9" t="s">
        <v>967</v>
      </c>
      <c r="E56" s="9" t="s">
        <v>967</v>
      </c>
      <c r="F56" s="9" t="s">
        <v>967</v>
      </c>
    </row>
    <row r="57" spans="1:6" x14ac:dyDescent="0.2">
      <c r="A57" s="9">
        <v>2021</v>
      </c>
      <c r="B57" s="9">
        <v>1179970</v>
      </c>
      <c r="C57" s="9" t="s">
        <v>967</v>
      </c>
      <c r="D57" s="9" t="s">
        <v>967</v>
      </c>
      <c r="E57" s="9" t="s">
        <v>971</v>
      </c>
      <c r="F57" s="9" t="s">
        <v>967</v>
      </c>
    </row>
    <row r="58" spans="1:6" x14ac:dyDescent="0.2">
      <c r="A58" s="9">
        <v>2021</v>
      </c>
      <c r="B58" s="9">
        <v>1308687</v>
      </c>
      <c r="C58" s="9" t="s">
        <v>967</v>
      </c>
      <c r="D58" s="9" t="s">
        <v>967</v>
      </c>
      <c r="E58" s="9" t="s">
        <v>967</v>
      </c>
      <c r="F58" s="9" t="s">
        <v>967</v>
      </c>
    </row>
    <row r="59" spans="1:6" x14ac:dyDescent="0.2">
      <c r="A59" s="9">
        <v>2021</v>
      </c>
      <c r="B59" s="9">
        <v>1179970</v>
      </c>
      <c r="C59" s="9" t="s">
        <v>967</v>
      </c>
      <c r="D59" s="9" t="s">
        <v>971</v>
      </c>
      <c r="E59" s="9" t="s">
        <v>967</v>
      </c>
      <c r="F59" s="9" t="s">
        <v>967</v>
      </c>
    </row>
    <row r="60" spans="1:6" x14ac:dyDescent="0.2">
      <c r="A60" s="9">
        <v>2021</v>
      </c>
      <c r="B60" s="9">
        <v>1179970</v>
      </c>
      <c r="C60" s="9" t="s">
        <v>967</v>
      </c>
      <c r="D60" s="9" t="s">
        <v>967</v>
      </c>
      <c r="E60" s="9" t="s">
        <v>967</v>
      </c>
      <c r="F60" s="9" t="s">
        <v>967</v>
      </c>
    </row>
    <row r="61" spans="1:6" x14ac:dyDescent="0.2">
      <c r="A61" s="9">
        <v>2021</v>
      </c>
      <c r="B61" s="9">
        <v>1127926</v>
      </c>
      <c r="C61" s="9" t="s">
        <v>967</v>
      </c>
      <c r="D61" s="9" t="s">
        <v>967</v>
      </c>
      <c r="E61" s="9" t="s">
        <v>967</v>
      </c>
      <c r="F61" s="9" t="s">
        <v>967</v>
      </c>
    </row>
    <row r="62" spans="1:6" x14ac:dyDescent="0.2">
      <c r="A62" s="9">
        <v>2021</v>
      </c>
      <c r="B62" s="9">
        <v>123336</v>
      </c>
      <c r="C62" s="9" t="s">
        <v>967</v>
      </c>
      <c r="D62" s="9" t="s">
        <v>967</v>
      </c>
      <c r="E62" s="9" t="s">
        <v>967</v>
      </c>
      <c r="F62" s="9" t="s">
        <v>967</v>
      </c>
    </row>
    <row r="63" spans="1:6" x14ac:dyDescent="0.2">
      <c r="A63" s="9">
        <v>2021</v>
      </c>
      <c r="B63" s="9">
        <v>123336</v>
      </c>
      <c r="C63" s="9" t="s">
        <v>967</v>
      </c>
      <c r="D63" s="9" t="s">
        <v>971</v>
      </c>
      <c r="E63" s="9" t="s">
        <v>971</v>
      </c>
      <c r="F63" s="9" t="s">
        <v>971</v>
      </c>
    </row>
    <row r="64" spans="1:6" x14ac:dyDescent="0.2">
      <c r="A64" s="9">
        <v>2021</v>
      </c>
      <c r="B64" s="9">
        <v>1117076</v>
      </c>
      <c r="C64" s="9" t="s">
        <v>967</v>
      </c>
      <c r="D64" s="9" t="s">
        <v>971</v>
      </c>
      <c r="E64" s="9" t="s">
        <v>971</v>
      </c>
      <c r="F64" s="9" t="s">
        <v>967</v>
      </c>
    </row>
    <row r="65" spans="1:6" x14ac:dyDescent="0.2">
      <c r="A65" s="9">
        <v>2021</v>
      </c>
      <c r="B65" s="9">
        <v>1127926</v>
      </c>
      <c r="C65" s="9" t="s">
        <v>967</v>
      </c>
      <c r="D65" s="9" t="s">
        <v>971</v>
      </c>
      <c r="E65" s="9" t="s">
        <v>967</v>
      </c>
      <c r="F65" s="9" t="s">
        <v>967</v>
      </c>
    </row>
    <row r="66" spans="1:6" x14ac:dyDescent="0.2">
      <c r="A66" s="9">
        <v>2021</v>
      </c>
      <c r="B66" s="9">
        <v>123336</v>
      </c>
      <c r="C66" s="9" t="s">
        <v>967</v>
      </c>
      <c r="D66" s="9" t="s">
        <v>971</v>
      </c>
      <c r="E66" s="9" t="s">
        <v>967</v>
      </c>
      <c r="F66" s="9" t="s">
        <v>967</v>
      </c>
    </row>
    <row r="67" spans="1:6" x14ac:dyDescent="0.2">
      <c r="A67" s="9">
        <v>2021</v>
      </c>
      <c r="B67" s="9">
        <v>1127927</v>
      </c>
      <c r="C67" s="9" t="s">
        <v>967</v>
      </c>
      <c r="D67" s="9" t="s">
        <v>967</v>
      </c>
      <c r="E67" s="9" t="s">
        <v>967</v>
      </c>
      <c r="F67" s="9" t="s">
        <v>967</v>
      </c>
    </row>
    <row r="68" spans="1:6" x14ac:dyDescent="0.2">
      <c r="A68" s="9">
        <v>2021</v>
      </c>
      <c r="B68" s="9">
        <v>1103909</v>
      </c>
      <c r="C68" s="9" t="s">
        <v>967</v>
      </c>
      <c r="D68" s="9" t="s">
        <v>971</v>
      </c>
      <c r="E68" s="9" t="s">
        <v>967</v>
      </c>
      <c r="F68" s="9" t="s">
        <v>967</v>
      </c>
    </row>
    <row r="69" spans="1:6" x14ac:dyDescent="0.2">
      <c r="A69" s="9">
        <v>2021</v>
      </c>
      <c r="B69" s="9">
        <v>123336</v>
      </c>
      <c r="C69" s="9" t="s">
        <v>967</v>
      </c>
      <c r="D69" s="9" t="s">
        <v>967</v>
      </c>
      <c r="E69" s="9" t="s">
        <v>967</v>
      </c>
      <c r="F69" s="9" t="s">
        <v>967</v>
      </c>
    </row>
    <row r="70" spans="1:6" x14ac:dyDescent="0.2">
      <c r="A70" s="9">
        <v>2021</v>
      </c>
      <c r="B70" s="9">
        <v>1179970</v>
      </c>
      <c r="C70" s="9" t="s">
        <v>967</v>
      </c>
      <c r="D70" s="9" t="s">
        <v>967</v>
      </c>
      <c r="E70" s="9" t="s">
        <v>967</v>
      </c>
      <c r="F70" s="9" t="s">
        <v>967</v>
      </c>
    </row>
    <row r="71" spans="1:6" x14ac:dyDescent="0.2">
      <c r="A71" s="9">
        <v>2021</v>
      </c>
      <c r="B71" s="9">
        <v>1179970</v>
      </c>
      <c r="C71" s="9" t="s">
        <v>967</v>
      </c>
      <c r="D71" s="9" t="s">
        <v>967</v>
      </c>
      <c r="E71" s="9" t="s">
        <v>967</v>
      </c>
      <c r="F71" s="9" t="s">
        <v>967</v>
      </c>
    </row>
    <row r="72" spans="1:6" x14ac:dyDescent="0.2">
      <c r="A72" s="9">
        <v>2021</v>
      </c>
      <c r="B72" s="9">
        <v>1319230</v>
      </c>
      <c r="C72" s="9" t="s">
        <v>967</v>
      </c>
      <c r="D72" s="9" t="s">
        <v>967</v>
      </c>
      <c r="E72" s="9" t="s">
        <v>967</v>
      </c>
      <c r="F72" s="9" t="s">
        <v>967</v>
      </c>
    </row>
    <row r="73" spans="1:6" x14ac:dyDescent="0.2">
      <c r="A73" s="9">
        <v>2021</v>
      </c>
      <c r="B73" s="9">
        <v>1179970</v>
      </c>
      <c r="C73" s="9" t="s">
        <v>967</v>
      </c>
      <c r="D73" s="9" t="s">
        <v>967</v>
      </c>
      <c r="E73" s="9" t="s">
        <v>967</v>
      </c>
      <c r="F73" s="9" t="s">
        <v>967</v>
      </c>
    </row>
    <row r="74" spans="1:6" x14ac:dyDescent="0.2">
      <c r="A74" s="9">
        <v>2021</v>
      </c>
      <c r="B74" s="9">
        <v>123336</v>
      </c>
      <c r="C74" s="9" t="s">
        <v>967</v>
      </c>
      <c r="D74" s="9" t="s">
        <v>967</v>
      </c>
      <c r="E74" s="9" t="s">
        <v>966</v>
      </c>
      <c r="F74" s="9" t="s">
        <v>966</v>
      </c>
    </row>
    <row r="75" spans="1:6" x14ac:dyDescent="0.2">
      <c r="A75" s="9">
        <v>2021</v>
      </c>
      <c r="B75" s="9">
        <v>1179970</v>
      </c>
      <c r="C75" s="9" t="s">
        <v>967</v>
      </c>
      <c r="D75" s="9" t="s">
        <v>967</v>
      </c>
      <c r="E75" s="9" t="s">
        <v>967</v>
      </c>
      <c r="F75" s="9" t="s">
        <v>967</v>
      </c>
    </row>
    <row r="76" spans="1:6" x14ac:dyDescent="0.2">
      <c r="A76" s="9">
        <v>2021</v>
      </c>
      <c r="B76" s="9">
        <v>1127924</v>
      </c>
      <c r="C76" s="9" t="s">
        <v>967</v>
      </c>
      <c r="D76" s="9" t="s">
        <v>971</v>
      </c>
      <c r="E76" s="9" t="s">
        <v>971</v>
      </c>
      <c r="F76" s="9" t="s">
        <v>971</v>
      </c>
    </row>
    <row r="77" spans="1:6" x14ac:dyDescent="0.2">
      <c r="A77" s="9">
        <v>2021</v>
      </c>
      <c r="B77" s="9">
        <v>123336</v>
      </c>
      <c r="C77" s="9" t="s">
        <v>967</v>
      </c>
      <c r="D77" s="9" t="s">
        <v>967</v>
      </c>
      <c r="E77" s="9" t="s">
        <v>967</v>
      </c>
      <c r="F77" s="9" t="s">
        <v>967</v>
      </c>
    </row>
    <row r="78" spans="1:6" x14ac:dyDescent="0.2">
      <c r="A78" s="9">
        <v>2021</v>
      </c>
      <c r="B78" s="9">
        <v>1179970</v>
      </c>
      <c r="C78" s="9" t="s">
        <v>967</v>
      </c>
      <c r="D78" s="9" t="s">
        <v>134</v>
      </c>
      <c r="E78" s="9" t="s">
        <v>134</v>
      </c>
      <c r="F78" s="9" t="s">
        <v>134</v>
      </c>
    </row>
    <row r="79" spans="1:6" x14ac:dyDescent="0.2">
      <c r="A79" s="9">
        <v>2021</v>
      </c>
      <c r="B79" s="9">
        <v>1179970</v>
      </c>
      <c r="C79" s="9" t="s">
        <v>967</v>
      </c>
      <c r="D79" s="9" t="s">
        <v>967</v>
      </c>
      <c r="E79" s="9" t="s">
        <v>971</v>
      </c>
      <c r="F79" s="9" t="s">
        <v>967</v>
      </c>
    </row>
    <row r="80" spans="1:6" x14ac:dyDescent="0.2">
      <c r="A80" s="9">
        <v>2021</v>
      </c>
      <c r="B80" s="9">
        <v>123336</v>
      </c>
      <c r="C80" s="9" t="s">
        <v>967</v>
      </c>
      <c r="D80" s="9" t="s">
        <v>967</v>
      </c>
      <c r="E80" s="9" t="s">
        <v>967</v>
      </c>
      <c r="F80" s="9" t="s">
        <v>967</v>
      </c>
    </row>
    <row r="81" spans="1:6" x14ac:dyDescent="0.2">
      <c r="A81" s="9">
        <v>2021</v>
      </c>
      <c r="B81" s="9">
        <v>1179970</v>
      </c>
      <c r="C81" s="9" t="s">
        <v>967</v>
      </c>
      <c r="D81" s="9" t="s">
        <v>967</v>
      </c>
      <c r="E81" s="9" t="s">
        <v>967</v>
      </c>
      <c r="F81" s="9" t="s">
        <v>967</v>
      </c>
    </row>
    <row r="82" spans="1:6" x14ac:dyDescent="0.2">
      <c r="A82" s="9">
        <v>2021</v>
      </c>
      <c r="B82" s="9">
        <v>1103909</v>
      </c>
      <c r="C82" s="9" t="s">
        <v>967</v>
      </c>
      <c r="D82" s="9" t="s">
        <v>971</v>
      </c>
      <c r="E82" s="9" t="s">
        <v>971</v>
      </c>
      <c r="F82" s="9" t="s">
        <v>971</v>
      </c>
    </row>
    <row r="83" spans="1:6" x14ac:dyDescent="0.2">
      <c r="A83" s="9">
        <v>2021</v>
      </c>
      <c r="B83" s="9">
        <v>1308687</v>
      </c>
      <c r="C83" s="9" t="s">
        <v>967</v>
      </c>
      <c r="D83" s="9" t="s">
        <v>971</v>
      </c>
      <c r="E83" s="9" t="s">
        <v>967</v>
      </c>
      <c r="F83" s="9" t="s">
        <v>967</v>
      </c>
    </row>
    <row r="84" spans="1:6" x14ac:dyDescent="0.2">
      <c r="A84" s="9">
        <v>2021</v>
      </c>
      <c r="B84" s="9">
        <v>1308687</v>
      </c>
      <c r="C84" s="9" t="s">
        <v>967</v>
      </c>
      <c r="D84" s="9" t="s">
        <v>971</v>
      </c>
      <c r="E84" s="9" t="s">
        <v>967</v>
      </c>
      <c r="F84" s="9" t="s">
        <v>967</v>
      </c>
    </row>
    <row r="85" spans="1:6" x14ac:dyDescent="0.2">
      <c r="A85" s="9">
        <v>2021</v>
      </c>
      <c r="B85" s="9">
        <v>123336</v>
      </c>
      <c r="C85" s="9" t="s">
        <v>967</v>
      </c>
      <c r="D85" s="9" t="s">
        <v>967</v>
      </c>
      <c r="E85" s="9" t="s">
        <v>967</v>
      </c>
      <c r="F85" s="9" t="s">
        <v>967</v>
      </c>
    </row>
    <row r="86" spans="1:6" x14ac:dyDescent="0.2">
      <c r="A86" s="9">
        <v>2021</v>
      </c>
      <c r="B86" s="9">
        <v>1308687</v>
      </c>
      <c r="C86" s="9" t="s">
        <v>967</v>
      </c>
      <c r="D86" s="9" t="s">
        <v>971</v>
      </c>
      <c r="E86" s="9" t="s">
        <v>967</v>
      </c>
      <c r="F86" s="9" t="s">
        <v>971</v>
      </c>
    </row>
    <row r="87" spans="1:6" x14ac:dyDescent="0.2">
      <c r="A87" s="9">
        <v>2021</v>
      </c>
      <c r="B87" s="9">
        <v>123336</v>
      </c>
      <c r="C87" s="9" t="s">
        <v>967</v>
      </c>
      <c r="D87" s="9" t="s">
        <v>967</v>
      </c>
      <c r="E87" s="9" t="s">
        <v>967</v>
      </c>
      <c r="F87" s="9" t="s">
        <v>967</v>
      </c>
    </row>
    <row r="88" spans="1:6" x14ac:dyDescent="0.2">
      <c r="A88" s="9">
        <v>2021</v>
      </c>
      <c r="B88" s="9">
        <v>108730</v>
      </c>
      <c r="C88" s="9" t="s">
        <v>967</v>
      </c>
      <c r="D88" s="9" t="s">
        <v>971</v>
      </c>
      <c r="E88" s="9" t="s">
        <v>967</v>
      </c>
      <c r="F88" s="9" t="s">
        <v>967</v>
      </c>
    </row>
    <row r="89" spans="1:6" x14ac:dyDescent="0.2">
      <c r="A89" s="9">
        <v>2021</v>
      </c>
      <c r="B89" s="9">
        <v>123336</v>
      </c>
      <c r="C89" s="9" t="s">
        <v>967</v>
      </c>
      <c r="D89" s="9" t="s">
        <v>967</v>
      </c>
      <c r="E89" s="9" t="s">
        <v>967</v>
      </c>
      <c r="F89" s="9" t="s">
        <v>967</v>
      </c>
    </row>
    <row r="90" spans="1:6" x14ac:dyDescent="0.2">
      <c r="A90" s="9">
        <v>2021</v>
      </c>
      <c r="B90" s="9">
        <v>1127926</v>
      </c>
      <c r="C90" s="9" t="s">
        <v>967</v>
      </c>
      <c r="D90" s="9" t="s">
        <v>967</v>
      </c>
      <c r="E90" s="9" t="s">
        <v>967</v>
      </c>
      <c r="F90" s="9" t="s">
        <v>967</v>
      </c>
    </row>
    <row r="91" spans="1:6" x14ac:dyDescent="0.2">
      <c r="A91" s="9">
        <v>2021</v>
      </c>
      <c r="B91" s="9">
        <v>1179970</v>
      </c>
      <c r="C91" s="9" t="s">
        <v>967</v>
      </c>
      <c r="D91" s="9" t="s">
        <v>971</v>
      </c>
      <c r="E91" s="9" t="s">
        <v>967</v>
      </c>
      <c r="F91" s="9" t="s">
        <v>967</v>
      </c>
    </row>
    <row r="92" spans="1:6" x14ac:dyDescent="0.2">
      <c r="A92" s="9">
        <v>2021</v>
      </c>
      <c r="B92" s="9">
        <v>1319230</v>
      </c>
      <c r="C92" s="9" t="s">
        <v>967</v>
      </c>
      <c r="D92" s="9" t="s">
        <v>967</v>
      </c>
      <c r="E92" s="9" t="s">
        <v>967</v>
      </c>
      <c r="F92" s="9" t="s">
        <v>967</v>
      </c>
    </row>
    <row r="93" spans="1:6" x14ac:dyDescent="0.2">
      <c r="A93" s="9">
        <v>2021</v>
      </c>
      <c r="B93" s="9">
        <v>1179970</v>
      </c>
      <c r="C93" s="9" t="s">
        <v>967</v>
      </c>
      <c r="D93" s="9" t="s">
        <v>971</v>
      </c>
      <c r="E93" s="9" t="s">
        <v>967</v>
      </c>
      <c r="F93" s="9" t="s">
        <v>971</v>
      </c>
    </row>
    <row r="94" spans="1:6" x14ac:dyDescent="0.2">
      <c r="A94" s="9">
        <v>2021</v>
      </c>
      <c r="B94" s="9">
        <v>123336</v>
      </c>
      <c r="C94" s="9" t="s">
        <v>967</v>
      </c>
      <c r="D94" s="9" t="s">
        <v>967</v>
      </c>
      <c r="E94" s="9" t="s">
        <v>967</v>
      </c>
      <c r="F94" s="9" t="s">
        <v>967</v>
      </c>
    </row>
    <row r="95" spans="1:6" x14ac:dyDescent="0.2">
      <c r="A95" s="9">
        <v>2021</v>
      </c>
      <c r="B95" s="9">
        <v>1179970</v>
      </c>
      <c r="C95" s="9" t="s">
        <v>967</v>
      </c>
      <c r="D95" s="9" t="s">
        <v>971</v>
      </c>
      <c r="E95" s="9" t="s">
        <v>967</v>
      </c>
      <c r="F95" s="9" t="s">
        <v>967</v>
      </c>
    </row>
    <row r="96" spans="1:6" x14ac:dyDescent="0.2">
      <c r="A96" s="9">
        <v>2021</v>
      </c>
      <c r="B96" s="9">
        <v>123336</v>
      </c>
      <c r="C96" s="9" t="s">
        <v>967</v>
      </c>
      <c r="D96" s="9" t="s">
        <v>967</v>
      </c>
      <c r="E96" s="9" t="s">
        <v>967</v>
      </c>
      <c r="F96" s="9" t="s">
        <v>967</v>
      </c>
    </row>
    <row r="97" spans="1:6" x14ac:dyDescent="0.2">
      <c r="A97" s="9">
        <v>2021</v>
      </c>
      <c r="B97" s="9">
        <v>1179970</v>
      </c>
      <c r="C97" s="9" t="s">
        <v>967</v>
      </c>
      <c r="D97" s="9" t="s">
        <v>967</v>
      </c>
      <c r="E97" s="9" t="s">
        <v>967</v>
      </c>
      <c r="F97" s="9" t="s">
        <v>967</v>
      </c>
    </row>
    <row r="98" spans="1:6" x14ac:dyDescent="0.2">
      <c r="A98" s="9">
        <v>2021</v>
      </c>
      <c r="B98" s="9">
        <v>1179970</v>
      </c>
      <c r="C98" s="9" t="s">
        <v>967</v>
      </c>
      <c r="D98" s="9" t="s">
        <v>967</v>
      </c>
      <c r="E98" s="9" t="s">
        <v>967</v>
      </c>
      <c r="F98" s="9" t="s">
        <v>967</v>
      </c>
    </row>
    <row r="99" spans="1:6" x14ac:dyDescent="0.2">
      <c r="A99" s="9">
        <v>2021</v>
      </c>
      <c r="B99" s="9">
        <v>123336</v>
      </c>
      <c r="C99" s="9" t="s">
        <v>967</v>
      </c>
      <c r="D99" s="9" t="s">
        <v>967</v>
      </c>
      <c r="E99" s="9" t="s">
        <v>967</v>
      </c>
      <c r="F99" s="9" t="s">
        <v>967</v>
      </c>
    </row>
    <row r="100" spans="1:6" x14ac:dyDescent="0.2">
      <c r="A100" s="9">
        <v>2021</v>
      </c>
      <c r="B100" s="9">
        <v>1308687</v>
      </c>
      <c r="C100" s="9" t="s">
        <v>967</v>
      </c>
      <c r="D100" s="9" t="s">
        <v>967</v>
      </c>
      <c r="E100" s="9" t="s">
        <v>966</v>
      </c>
      <c r="F100" s="9" t="s">
        <v>966</v>
      </c>
    </row>
    <row r="101" spans="1:6" x14ac:dyDescent="0.2">
      <c r="A101" s="9">
        <v>2021</v>
      </c>
      <c r="B101" s="9">
        <v>123336</v>
      </c>
      <c r="C101" s="9" t="s">
        <v>967</v>
      </c>
      <c r="D101" s="9" t="s">
        <v>967</v>
      </c>
      <c r="E101" s="9" t="s">
        <v>971</v>
      </c>
      <c r="F101" s="9" t="s">
        <v>971</v>
      </c>
    </row>
    <row r="102" spans="1:6" x14ac:dyDescent="0.2">
      <c r="A102" s="9">
        <v>2021</v>
      </c>
      <c r="B102" s="9">
        <v>1103909</v>
      </c>
      <c r="C102" s="9" t="s">
        <v>967</v>
      </c>
      <c r="D102" s="9" t="s">
        <v>971</v>
      </c>
      <c r="E102" s="9" t="s">
        <v>971</v>
      </c>
      <c r="F102" s="9" t="s">
        <v>971</v>
      </c>
    </row>
    <row r="103" spans="1:6" x14ac:dyDescent="0.2">
      <c r="A103" s="9">
        <v>2021</v>
      </c>
      <c r="B103" s="9">
        <v>1127924</v>
      </c>
      <c r="C103" s="9" t="s">
        <v>967</v>
      </c>
      <c r="D103" s="9" t="s">
        <v>967</v>
      </c>
      <c r="E103" s="9" t="s">
        <v>967</v>
      </c>
      <c r="F103" s="9" t="s">
        <v>967</v>
      </c>
    </row>
    <row r="104" spans="1:6" x14ac:dyDescent="0.2">
      <c r="A104" s="9">
        <v>2021</v>
      </c>
      <c r="B104" s="9">
        <v>123336</v>
      </c>
      <c r="C104" s="9" t="s">
        <v>967</v>
      </c>
      <c r="D104" s="9" t="s">
        <v>967</v>
      </c>
      <c r="E104" s="9" t="s">
        <v>967</v>
      </c>
      <c r="F104" s="9" t="s">
        <v>967</v>
      </c>
    </row>
    <row r="105" spans="1:6" x14ac:dyDescent="0.2">
      <c r="A105" s="9">
        <v>2021</v>
      </c>
      <c r="B105" s="9">
        <v>1308687</v>
      </c>
      <c r="C105" s="9" t="s">
        <v>967</v>
      </c>
      <c r="D105" s="9" t="s">
        <v>971</v>
      </c>
      <c r="E105" s="9" t="s">
        <v>967</v>
      </c>
      <c r="F105" s="9" t="s">
        <v>966</v>
      </c>
    </row>
    <row r="106" spans="1:6" x14ac:dyDescent="0.2">
      <c r="A106" s="9">
        <v>2021</v>
      </c>
      <c r="B106" s="9">
        <v>123336</v>
      </c>
      <c r="C106" s="9" t="s">
        <v>967</v>
      </c>
      <c r="D106" s="9" t="s">
        <v>967</v>
      </c>
      <c r="E106" s="9" t="s">
        <v>971</v>
      </c>
      <c r="F106" s="9" t="s">
        <v>967</v>
      </c>
    </row>
    <row r="107" spans="1:6" x14ac:dyDescent="0.2">
      <c r="A107" s="9">
        <v>2021</v>
      </c>
      <c r="B107" s="9">
        <v>1308687</v>
      </c>
      <c r="C107" s="9" t="s">
        <v>967</v>
      </c>
      <c r="D107" s="9" t="s">
        <v>971</v>
      </c>
      <c r="E107" s="9" t="s">
        <v>967</v>
      </c>
      <c r="F107" s="9" t="s">
        <v>967</v>
      </c>
    </row>
    <row r="108" spans="1:6" x14ac:dyDescent="0.2">
      <c r="A108" s="9">
        <v>2021</v>
      </c>
      <c r="B108" s="9">
        <v>1179970</v>
      </c>
      <c r="C108" s="9" t="s">
        <v>967</v>
      </c>
      <c r="D108" s="9" t="s">
        <v>971</v>
      </c>
      <c r="E108" s="9" t="s">
        <v>967</v>
      </c>
      <c r="F108" s="9" t="s">
        <v>967</v>
      </c>
    </row>
    <row r="109" spans="1:6" x14ac:dyDescent="0.2">
      <c r="A109" s="9">
        <v>2021</v>
      </c>
      <c r="B109" s="9">
        <v>123336</v>
      </c>
      <c r="C109" s="9" t="s">
        <v>967</v>
      </c>
      <c r="D109" s="9" t="s">
        <v>967</v>
      </c>
      <c r="E109" s="9" t="s">
        <v>967</v>
      </c>
      <c r="F109" s="9" t="s">
        <v>967</v>
      </c>
    </row>
    <row r="110" spans="1:6" x14ac:dyDescent="0.2">
      <c r="A110" s="9">
        <v>2021</v>
      </c>
      <c r="B110" s="9">
        <v>1103692</v>
      </c>
      <c r="C110" s="9" t="s">
        <v>967</v>
      </c>
      <c r="D110" s="9" t="s">
        <v>967</v>
      </c>
      <c r="E110" s="9" t="s">
        <v>967</v>
      </c>
      <c r="F110" s="9" t="s">
        <v>967</v>
      </c>
    </row>
    <row r="111" spans="1:6" x14ac:dyDescent="0.2">
      <c r="A111" s="9">
        <v>2021</v>
      </c>
      <c r="B111" s="9">
        <v>1308687</v>
      </c>
      <c r="C111" s="9" t="s">
        <v>967</v>
      </c>
      <c r="D111" s="9" t="s">
        <v>967</v>
      </c>
      <c r="E111" s="9" t="s">
        <v>967</v>
      </c>
      <c r="F111" s="9" t="s">
        <v>967</v>
      </c>
    </row>
    <row r="112" spans="1:6" x14ac:dyDescent="0.2">
      <c r="A112" s="9">
        <v>2021</v>
      </c>
      <c r="B112" s="9">
        <v>1179970</v>
      </c>
      <c r="C112" s="9" t="s">
        <v>967</v>
      </c>
      <c r="D112" s="9" t="s">
        <v>967</v>
      </c>
      <c r="E112" s="9" t="s">
        <v>967</v>
      </c>
      <c r="F112" s="9" t="s">
        <v>967</v>
      </c>
    </row>
    <row r="113" spans="1:6" x14ac:dyDescent="0.2">
      <c r="A113" s="9">
        <v>2021</v>
      </c>
      <c r="B113" s="9">
        <v>123336</v>
      </c>
      <c r="C113" s="9" t="s">
        <v>967</v>
      </c>
      <c r="D113" s="9" t="s">
        <v>967</v>
      </c>
      <c r="E113" s="9" t="s">
        <v>967</v>
      </c>
      <c r="F113" s="9" t="s">
        <v>967</v>
      </c>
    </row>
    <row r="114" spans="1:6" x14ac:dyDescent="0.2">
      <c r="A114" s="9">
        <v>2021</v>
      </c>
      <c r="B114" s="9">
        <v>123336</v>
      </c>
      <c r="C114" s="9" t="s">
        <v>967</v>
      </c>
      <c r="D114" s="9" t="s">
        <v>971</v>
      </c>
      <c r="E114" s="9" t="s">
        <v>971</v>
      </c>
      <c r="F114" s="9" t="s">
        <v>971</v>
      </c>
    </row>
    <row r="115" spans="1:6" x14ac:dyDescent="0.2">
      <c r="A115" s="9">
        <v>2021</v>
      </c>
      <c r="B115" s="9">
        <v>1179970</v>
      </c>
      <c r="C115" s="9" t="s">
        <v>967</v>
      </c>
      <c r="D115" s="9" t="s">
        <v>967</v>
      </c>
      <c r="E115" s="9" t="s">
        <v>971</v>
      </c>
      <c r="F115" s="9" t="s">
        <v>967</v>
      </c>
    </row>
    <row r="116" spans="1:6" x14ac:dyDescent="0.2">
      <c r="A116" s="9">
        <v>2021</v>
      </c>
      <c r="B116" s="9">
        <v>123336</v>
      </c>
      <c r="C116" s="9" t="s">
        <v>967</v>
      </c>
      <c r="D116" s="9" t="s">
        <v>967</v>
      </c>
      <c r="E116" s="9" t="s">
        <v>967</v>
      </c>
      <c r="F116" s="9" t="s">
        <v>967</v>
      </c>
    </row>
    <row r="117" spans="1:6" x14ac:dyDescent="0.2">
      <c r="A117" s="9">
        <v>2021</v>
      </c>
      <c r="B117" s="9">
        <v>1103909</v>
      </c>
      <c r="C117" s="9" t="s">
        <v>967</v>
      </c>
      <c r="D117" s="9" t="s">
        <v>967</v>
      </c>
      <c r="E117" s="9" t="s">
        <v>967</v>
      </c>
      <c r="F117" s="9" t="s">
        <v>967</v>
      </c>
    </row>
    <row r="118" spans="1:6" x14ac:dyDescent="0.2">
      <c r="A118" s="9">
        <v>2021</v>
      </c>
      <c r="B118" s="9">
        <v>1179970</v>
      </c>
      <c r="C118" s="9" t="s">
        <v>967</v>
      </c>
      <c r="D118" s="9" t="s">
        <v>967</v>
      </c>
      <c r="E118" s="9" t="s">
        <v>967</v>
      </c>
      <c r="F118" s="9" t="s">
        <v>967</v>
      </c>
    </row>
    <row r="119" spans="1:6" x14ac:dyDescent="0.2">
      <c r="A119" s="9">
        <v>2021</v>
      </c>
      <c r="B119" s="9">
        <v>1127927</v>
      </c>
      <c r="C119" s="9" t="s">
        <v>967</v>
      </c>
      <c r="D119" s="9" t="s">
        <v>967</v>
      </c>
      <c r="E119" s="9" t="s">
        <v>967</v>
      </c>
      <c r="F119" s="9" t="s">
        <v>967</v>
      </c>
    </row>
    <row r="120" spans="1:6" x14ac:dyDescent="0.2">
      <c r="A120" s="9">
        <v>2021</v>
      </c>
      <c r="B120" s="9">
        <v>1308687</v>
      </c>
      <c r="C120" s="9" t="s">
        <v>967</v>
      </c>
      <c r="D120" s="9" t="s">
        <v>971</v>
      </c>
      <c r="E120" s="9" t="s">
        <v>971</v>
      </c>
      <c r="F120" s="9" t="s">
        <v>967</v>
      </c>
    </row>
    <row r="121" spans="1:6" x14ac:dyDescent="0.2">
      <c r="A121" s="9">
        <v>2021</v>
      </c>
      <c r="B121" s="9">
        <v>108730</v>
      </c>
      <c r="C121" s="9" t="s">
        <v>967</v>
      </c>
      <c r="D121" s="9" t="s">
        <v>971</v>
      </c>
      <c r="E121" s="9" t="s">
        <v>971</v>
      </c>
      <c r="F121" s="9" t="s">
        <v>971</v>
      </c>
    </row>
    <row r="122" spans="1:6" x14ac:dyDescent="0.2">
      <c r="A122" s="9">
        <v>2021</v>
      </c>
      <c r="B122" s="9">
        <v>123336</v>
      </c>
      <c r="C122" s="9" t="s">
        <v>967</v>
      </c>
      <c r="D122" s="9" t="s">
        <v>967</v>
      </c>
      <c r="E122" s="9" t="s">
        <v>967</v>
      </c>
      <c r="F122" s="9" t="s">
        <v>967</v>
      </c>
    </row>
    <row r="123" spans="1:6" x14ac:dyDescent="0.2">
      <c r="A123" s="9">
        <v>2021</v>
      </c>
      <c r="B123" s="9">
        <v>1117076</v>
      </c>
      <c r="C123" s="9" t="s">
        <v>967</v>
      </c>
      <c r="D123" s="9" t="s">
        <v>967</v>
      </c>
      <c r="E123" s="9" t="s">
        <v>967</v>
      </c>
      <c r="F123" s="9" t="s">
        <v>967</v>
      </c>
    </row>
    <row r="124" spans="1:6" x14ac:dyDescent="0.2">
      <c r="A124" s="9">
        <v>2021</v>
      </c>
      <c r="B124" s="9">
        <v>1308687</v>
      </c>
      <c r="C124" s="9" t="s">
        <v>967</v>
      </c>
      <c r="D124" s="9" t="s">
        <v>971</v>
      </c>
      <c r="E124" s="9" t="s">
        <v>971</v>
      </c>
      <c r="F124" s="9" t="s">
        <v>971</v>
      </c>
    </row>
    <row r="125" spans="1:6" x14ac:dyDescent="0.2">
      <c r="A125" s="9">
        <v>2021</v>
      </c>
      <c r="B125" s="9">
        <v>1179970</v>
      </c>
      <c r="C125" s="9" t="s">
        <v>967</v>
      </c>
      <c r="D125" s="9" t="s">
        <v>971</v>
      </c>
      <c r="E125" s="9" t="s">
        <v>967</v>
      </c>
      <c r="F125" s="9" t="s">
        <v>967</v>
      </c>
    </row>
    <row r="126" spans="1:6" x14ac:dyDescent="0.2">
      <c r="A126" s="9">
        <v>2021</v>
      </c>
      <c r="B126" s="9">
        <v>1117076</v>
      </c>
      <c r="C126" s="9" t="s">
        <v>967</v>
      </c>
      <c r="D126" s="9" t="s">
        <v>967</v>
      </c>
      <c r="E126" s="9" t="s">
        <v>967</v>
      </c>
      <c r="F126" s="9" t="s">
        <v>967</v>
      </c>
    </row>
    <row r="127" spans="1:6" x14ac:dyDescent="0.2">
      <c r="A127" s="9">
        <v>2021</v>
      </c>
      <c r="B127" s="9">
        <v>1127927</v>
      </c>
      <c r="C127" s="9" t="s">
        <v>967</v>
      </c>
      <c r="D127" s="9" t="s">
        <v>967</v>
      </c>
      <c r="E127" s="9" t="s">
        <v>967</v>
      </c>
      <c r="F127" s="9" t="s">
        <v>966</v>
      </c>
    </row>
    <row r="128" spans="1:6" x14ac:dyDescent="0.2">
      <c r="A128" s="9">
        <v>2021</v>
      </c>
      <c r="B128" s="9">
        <v>123336</v>
      </c>
      <c r="C128" s="9" t="s">
        <v>967</v>
      </c>
      <c r="D128" s="9" t="s">
        <v>967</v>
      </c>
      <c r="E128" s="9" t="s">
        <v>967</v>
      </c>
      <c r="F128" s="9" t="s">
        <v>967</v>
      </c>
    </row>
    <row r="129" spans="1:6" x14ac:dyDescent="0.2">
      <c r="A129" s="9">
        <v>2021</v>
      </c>
      <c r="B129" s="9">
        <v>1179970</v>
      </c>
      <c r="C129" s="9" t="s">
        <v>967</v>
      </c>
      <c r="D129" s="9" t="s">
        <v>967</v>
      </c>
      <c r="E129" s="9" t="s">
        <v>966</v>
      </c>
      <c r="F129" s="9" t="s">
        <v>966</v>
      </c>
    </row>
    <row r="130" spans="1:6" x14ac:dyDescent="0.2">
      <c r="A130" s="9">
        <v>2021</v>
      </c>
      <c r="B130" s="9">
        <v>1103692</v>
      </c>
      <c r="C130" s="9" t="s">
        <v>967</v>
      </c>
      <c r="D130" s="9" t="s">
        <v>971</v>
      </c>
      <c r="E130" s="9" t="s">
        <v>971</v>
      </c>
      <c r="F130" s="9" t="s">
        <v>971</v>
      </c>
    </row>
    <row r="131" spans="1:6" x14ac:dyDescent="0.2">
      <c r="A131" s="9">
        <v>2021</v>
      </c>
      <c r="B131" s="9">
        <v>1103692</v>
      </c>
      <c r="C131" s="9" t="s">
        <v>967</v>
      </c>
      <c r="D131" s="9" t="s">
        <v>967</v>
      </c>
      <c r="E131" s="9" t="s">
        <v>967</v>
      </c>
      <c r="F131" s="9" t="s">
        <v>967</v>
      </c>
    </row>
    <row r="132" spans="1:6" x14ac:dyDescent="0.2">
      <c r="A132" s="9">
        <v>2021</v>
      </c>
      <c r="B132" s="9">
        <v>123336</v>
      </c>
      <c r="C132" s="9" t="s">
        <v>967</v>
      </c>
      <c r="D132" s="9" t="s">
        <v>967</v>
      </c>
      <c r="E132" s="9" t="s">
        <v>967</v>
      </c>
      <c r="F132" s="9" t="s">
        <v>967</v>
      </c>
    </row>
    <row r="133" spans="1:6" x14ac:dyDescent="0.2">
      <c r="A133" s="9">
        <v>2021</v>
      </c>
      <c r="B133" s="9">
        <v>1103909</v>
      </c>
      <c r="C133" s="9" t="s">
        <v>967</v>
      </c>
      <c r="D133" s="9" t="s">
        <v>971</v>
      </c>
      <c r="E133" s="9" t="s">
        <v>967</v>
      </c>
      <c r="F133" s="9" t="s">
        <v>971</v>
      </c>
    </row>
    <row r="134" spans="1:6" x14ac:dyDescent="0.2">
      <c r="A134" s="9">
        <v>2021</v>
      </c>
      <c r="B134" s="9">
        <v>1179970</v>
      </c>
      <c r="C134" s="9" t="s">
        <v>967</v>
      </c>
      <c r="D134" s="9" t="s">
        <v>967</v>
      </c>
      <c r="E134" s="9" t="s">
        <v>967</v>
      </c>
      <c r="F134" s="9" t="s">
        <v>967</v>
      </c>
    </row>
    <row r="135" spans="1:6" x14ac:dyDescent="0.2">
      <c r="A135" s="9">
        <v>2021</v>
      </c>
      <c r="B135" s="9">
        <v>1308687</v>
      </c>
      <c r="C135" s="9" t="s">
        <v>967</v>
      </c>
      <c r="D135" s="9" t="s">
        <v>134</v>
      </c>
      <c r="E135" s="9" t="s">
        <v>967</v>
      </c>
      <c r="F135" s="9" t="s">
        <v>967</v>
      </c>
    </row>
    <row r="136" spans="1:6" x14ac:dyDescent="0.2">
      <c r="A136" s="9">
        <v>2021</v>
      </c>
      <c r="B136" s="9">
        <v>1103692</v>
      </c>
      <c r="C136" s="9" t="s">
        <v>967</v>
      </c>
      <c r="D136" s="9" t="s">
        <v>971</v>
      </c>
      <c r="E136" s="9" t="s">
        <v>967</v>
      </c>
      <c r="F136" s="9" t="s">
        <v>971</v>
      </c>
    </row>
    <row r="137" spans="1:6" x14ac:dyDescent="0.2">
      <c r="A137" s="9">
        <v>2021</v>
      </c>
      <c r="B137" s="9">
        <v>1179970</v>
      </c>
      <c r="C137" s="9" t="s">
        <v>967</v>
      </c>
      <c r="D137" s="9" t="s">
        <v>971</v>
      </c>
      <c r="E137" s="9" t="s">
        <v>967</v>
      </c>
      <c r="F137" s="9" t="s">
        <v>967</v>
      </c>
    </row>
    <row r="138" spans="1:6" x14ac:dyDescent="0.2">
      <c r="A138" s="9">
        <v>2021</v>
      </c>
      <c r="B138" s="9">
        <v>1179970</v>
      </c>
      <c r="C138" s="9" t="s">
        <v>967</v>
      </c>
      <c r="D138" s="9" t="s">
        <v>971</v>
      </c>
      <c r="E138" s="9" t="s">
        <v>971</v>
      </c>
      <c r="F138" s="9" t="s">
        <v>134</v>
      </c>
    </row>
    <row r="139" spans="1:6" x14ac:dyDescent="0.2">
      <c r="A139" s="9">
        <v>2021</v>
      </c>
      <c r="B139" s="9">
        <v>123336</v>
      </c>
      <c r="C139" s="9" t="s">
        <v>967</v>
      </c>
      <c r="D139" s="9" t="s">
        <v>967</v>
      </c>
      <c r="E139" s="9" t="s">
        <v>967</v>
      </c>
      <c r="F139" s="9" t="s">
        <v>971</v>
      </c>
    </row>
    <row r="140" spans="1:6" x14ac:dyDescent="0.2">
      <c r="A140" s="9">
        <v>2021</v>
      </c>
      <c r="B140" s="9">
        <v>123336</v>
      </c>
      <c r="C140" s="9" t="s">
        <v>967</v>
      </c>
      <c r="D140" s="9" t="s">
        <v>971</v>
      </c>
      <c r="E140" s="9" t="s">
        <v>971</v>
      </c>
      <c r="F140" s="9" t="s">
        <v>971</v>
      </c>
    </row>
    <row r="141" spans="1:6" x14ac:dyDescent="0.2">
      <c r="A141" s="9">
        <v>2021</v>
      </c>
      <c r="B141" s="9">
        <v>1179970</v>
      </c>
      <c r="C141" s="9" t="s">
        <v>967</v>
      </c>
      <c r="D141" s="9" t="s">
        <v>967</v>
      </c>
      <c r="E141" s="9" t="s">
        <v>967</v>
      </c>
      <c r="F141" s="9" t="s">
        <v>967</v>
      </c>
    </row>
    <row r="142" spans="1:6" x14ac:dyDescent="0.2">
      <c r="A142" s="9">
        <v>2021</v>
      </c>
      <c r="B142" s="9">
        <v>1319230</v>
      </c>
      <c r="C142" s="9" t="s">
        <v>967</v>
      </c>
      <c r="D142" s="9" t="s">
        <v>967</v>
      </c>
      <c r="E142" s="9" t="s">
        <v>971</v>
      </c>
      <c r="F142" s="9" t="s">
        <v>967</v>
      </c>
    </row>
    <row r="143" spans="1:6" x14ac:dyDescent="0.2">
      <c r="A143" s="9">
        <v>2021</v>
      </c>
      <c r="B143" s="9">
        <v>1319230</v>
      </c>
      <c r="C143" s="9" t="s">
        <v>967</v>
      </c>
      <c r="D143" s="9" t="s">
        <v>967</v>
      </c>
      <c r="E143" s="9" t="s">
        <v>967</v>
      </c>
      <c r="F143" s="9" t="s">
        <v>967</v>
      </c>
    </row>
    <row r="144" spans="1:6" x14ac:dyDescent="0.2">
      <c r="A144" s="9">
        <v>2021</v>
      </c>
      <c r="B144" s="9">
        <v>1308687</v>
      </c>
      <c r="C144" s="9" t="s">
        <v>967</v>
      </c>
      <c r="D144" s="9" t="s">
        <v>967</v>
      </c>
      <c r="E144" s="9" t="s">
        <v>967</v>
      </c>
      <c r="F144" s="9" t="s">
        <v>967</v>
      </c>
    </row>
    <row r="145" spans="1:6" x14ac:dyDescent="0.2">
      <c r="A145" s="9">
        <v>2021</v>
      </c>
      <c r="B145" s="9">
        <v>123336</v>
      </c>
      <c r="C145" s="9" t="s">
        <v>967</v>
      </c>
      <c r="D145" s="9" t="s">
        <v>971</v>
      </c>
      <c r="E145" s="9" t="s">
        <v>967</v>
      </c>
      <c r="F145" s="9" t="s">
        <v>967</v>
      </c>
    </row>
    <row r="146" spans="1:6" x14ac:dyDescent="0.2">
      <c r="A146" s="9">
        <v>2021</v>
      </c>
      <c r="B146" s="9">
        <v>1103692</v>
      </c>
      <c r="C146" s="9" t="s">
        <v>967</v>
      </c>
      <c r="D146" s="9" t="s">
        <v>967</v>
      </c>
      <c r="E146" s="9" t="s">
        <v>967</v>
      </c>
      <c r="F146" s="9" t="s">
        <v>967</v>
      </c>
    </row>
    <row r="147" spans="1:6" x14ac:dyDescent="0.2">
      <c r="A147" s="9">
        <v>2021</v>
      </c>
      <c r="B147" s="9">
        <v>1127926</v>
      </c>
      <c r="C147" s="9" t="s">
        <v>967</v>
      </c>
      <c r="D147" s="9" t="s">
        <v>967</v>
      </c>
      <c r="E147" s="9" t="s">
        <v>967</v>
      </c>
      <c r="F147" s="9" t="s">
        <v>967</v>
      </c>
    </row>
    <row r="148" spans="1:6" x14ac:dyDescent="0.2">
      <c r="A148" s="9">
        <v>2021</v>
      </c>
      <c r="B148" s="9">
        <v>1127927</v>
      </c>
      <c r="C148" s="9" t="s">
        <v>967</v>
      </c>
      <c r="D148" s="9" t="s">
        <v>967</v>
      </c>
      <c r="E148" s="9" t="s">
        <v>967</v>
      </c>
      <c r="F148" s="9" t="s">
        <v>967</v>
      </c>
    </row>
    <row r="149" spans="1:6" x14ac:dyDescent="0.2">
      <c r="A149" s="9">
        <v>2021</v>
      </c>
      <c r="B149" s="9">
        <v>1103657</v>
      </c>
      <c r="C149" s="9" t="s">
        <v>967</v>
      </c>
      <c r="D149" s="9" t="s">
        <v>967</v>
      </c>
      <c r="E149" s="9" t="s">
        <v>967</v>
      </c>
      <c r="F149" s="9" t="s">
        <v>971</v>
      </c>
    </row>
    <row r="150" spans="1:6" x14ac:dyDescent="0.2">
      <c r="A150" s="9">
        <v>2021</v>
      </c>
      <c r="B150" s="9">
        <v>1308687</v>
      </c>
      <c r="C150" s="9" t="s">
        <v>967</v>
      </c>
      <c r="D150" s="9" t="s">
        <v>967</v>
      </c>
      <c r="E150" s="9" t="s">
        <v>967</v>
      </c>
      <c r="F150" s="9" t="s">
        <v>967</v>
      </c>
    </row>
    <row r="151" spans="1:6" x14ac:dyDescent="0.2">
      <c r="A151" s="9">
        <v>2021</v>
      </c>
      <c r="B151" s="9">
        <v>1319230</v>
      </c>
      <c r="C151" s="9" t="s">
        <v>967</v>
      </c>
      <c r="D151" s="9" t="s">
        <v>134</v>
      </c>
      <c r="E151" s="9" t="s">
        <v>971</v>
      </c>
      <c r="F151" s="9" t="s">
        <v>971</v>
      </c>
    </row>
    <row r="152" spans="1:6" x14ac:dyDescent="0.2">
      <c r="A152" s="9">
        <v>2021</v>
      </c>
      <c r="B152" s="9">
        <v>1103909</v>
      </c>
      <c r="C152" s="9" t="s">
        <v>967</v>
      </c>
      <c r="D152" s="9" t="s">
        <v>971</v>
      </c>
      <c r="E152" s="9" t="s">
        <v>971</v>
      </c>
      <c r="F152" s="9" t="s">
        <v>967</v>
      </c>
    </row>
    <row r="153" spans="1:6" x14ac:dyDescent="0.2">
      <c r="A153" s="9">
        <v>2021</v>
      </c>
      <c r="B153" s="9">
        <v>1319230</v>
      </c>
      <c r="C153" s="9" t="s">
        <v>967</v>
      </c>
      <c r="D153" s="9" t="s">
        <v>967</v>
      </c>
      <c r="E153" s="9" t="s">
        <v>967</v>
      </c>
      <c r="F153" s="9" t="s">
        <v>967</v>
      </c>
    </row>
    <row r="154" spans="1:6" x14ac:dyDescent="0.2">
      <c r="A154" s="9">
        <v>2021</v>
      </c>
      <c r="B154" s="9">
        <v>1103692</v>
      </c>
      <c r="C154" s="9" t="s">
        <v>967</v>
      </c>
      <c r="D154" s="9" t="s">
        <v>967</v>
      </c>
      <c r="E154" s="9" t="s">
        <v>967</v>
      </c>
      <c r="F154" s="9" t="s">
        <v>967</v>
      </c>
    </row>
    <row r="155" spans="1:6" x14ac:dyDescent="0.2">
      <c r="A155" s="9">
        <v>2021</v>
      </c>
      <c r="B155" s="9">
        <v>1127927</v>
      </c>
      <c r="C155" s="9" t="s">
        <v>967</v>
      </c>
      <c r="D155" s="9" t="s">
        <v>971</v>
      </c>
      <c r="E155" s="9" t="s">
        <v>971</v>
      </c>
      <c r="F155" s="9" t="s">
        <v>971</v>
      </c>
    </row>
    <row r="156" spans="1:6" x14ac:dyDescent="0.2">
      <c r="A156" s="9">
        <v>2021</v>
      </c>
      <c r="B156" s="9">
        <v>1179970</v>
      </c>
      <c r="C156" s="9" t="s">
        <v>967</v>
      </c>
      <c r="D156" s="9" t="s">
        <v>967</v>
      </c>
      <c r="E156" s="9" t="s">
        <v>967</v>
      </c>
      <c r="F156" s="9" t="s">
        <v>967</v>
      </c>
    </row>
    <row r="157" spans="1:6" x14ac:dyDescent="0.2">
      <c r="A157" s="9">
        <v>2021</v>
      </c>
      <c r="B157" s="9">
        <v>1179970</v>
      </c>
      <c r="C157" s="9" t="s">
        <v>967</v>
      </c>
      <c r="D157" s="9" t="s">
        <v>967</v>
      </c>
      <c r="E157" s="9" t="s">
        <v>967</v>
      </c>
      <c r="F157" s="9" t="s">
        <v>966</v>
      </c>
    </row>
    <row r="158" spans="1:6" x14ac:dyDescent="0.2">
      <c r="A158" s="9">
        <v>2021</v>
      </c>
      <c r="B158" s="9">
        <v>1365444</v>
      </c>
      <c r="C158" s="9" t="s">
        <v>967</v>
      </c>
      <c r="D158" s="9" t="s">
        <v>971</v>
      </c>
      <c r="E158" s="9" t="s">
        <v>971</v>
      </c>
      <c r="F158" s="9" t="s">
        <v>971</v>
      </c>
    </row>
    <row r="159" spans="1:6" x14ac:dyDescent="0.2">
      <c r="A159" s="9">
        <v>2021</v>
      </c>
      <c r="B159" s="9">
        <v>1308687</v>
      </c>
      <c r="C159" s="9" t="s">
        <v>967</v>
      </c>
      <c r="D159" s="9" t="s">
        <v>967</v>
      </c>
      <c r="E159" s="9" t="s">
        <v>967</v>
      </c>
      <c r="F159" s="9" t="s">
        <v>967</v>
      </c>
    </row>
    <row r="160" spans="1:6" x14ac:dyDescent="0.2">
      <c r="A160" s="9">
        <v>2021</v>
      </c>
      <c r="B160" s="9">
        <v>1117076</v>
      </c>
      <c r="C160" s="9" t="s">
        <v>967</v>
      </c>
      <c r="D160" s="9" t="s">
        <v>967</v>
      </c>
      <c r="E160" s="9" t="s">
        <v>967</v>
      </c>
      <c r="F160" s="9" t="s">
        <v>971</v>
      </c>
    </row>
    <row r="161" spans="1:6" x14ac:dyDescent="0.2">
      <c r="A161" s="9">
        <v>2021</v>
      </c>
      <c r="B161" s="9">
        <v>1365444</v>
      </c>
      <c r="C161" s="9" t="s">
        <v>967</v>
      </c>
      <c r="D161" s="9" t="s">
        <v>967</v>
      </c>
      <c r="E161" s="9" t="s">
        <v>967</v>
      </c>
      <c r="F161" s="9" t="s">
        <v>967</v>
      </c>
    </row>
    <row r="162" spans="1:6" x14ac:dyDescent="0.2">
      <c r="A162" s="9">
        <v>2021</v>
      </c>
      <c r="B162" s="9">
        <v>1127924</v>
      </c>
      <c r="C162" s="9" t="s">
        <v>967</v>
      </c>
      <c r="D162" s="9" t="s">
        <v>971</v>
      </c>
      <c r="E162" s="9" t="s">
        <v>967</v>
      </c>
      <c r="F162" s="9" t="s">
        <v>967</v>
      </c>
    </row>
    <row r="163" spans="1:6" x14ac:dyDescent="0.2">
      <c r="A163" s="9">
        <v>2021</v>
      </c>
      <c r="B163" s="9">
        <v>1179970</v>
      </c>
      <c r="C163" s="9" t="s">
        <v>967</v>
      </c>
      <c r="D163" s="9" t="s">
        <v>967</v>
      </c>
      <c r="E163" s="9" t="s">
        <v>967</v>
      </c>
      <c r="F163" s="9" t="s">
        <v>967</v>
      </c>
    </row>
    <row r="164" spans="1:6" x14ac:dyDescent="0.2">
      <c r="A164" s="9">
        <v>2021</v>
      </c>
      <c r="B164" s="9">
        <v>1308687</v>
      </c>
      <c r="C164" s="9" t="s">
        <v>967</v>
      </c>
      <c r="D164" s="9" t="s">
        <v>967</v>
      </c>
      <c r="E164" s="9" t="s">
        <v>967</v>
      </c>
      <c r="F164" s="9" t="s">
        <v>967</v>
      </c>
    </row>
    <row r="165" spans="1:6" x14ac:dyDescent="0.2">
      <c r="A165" s="9">
        <v>2021</v>
      </c>
      <c r="B165" s="9">
        <v>1179970</v>
      </c>
      <c r="C165" s="9" t="s">
        <v>967</v>
      </c>
      <c r="D165" s="9" t="s">
        <v>967</v>
      </c>
      <c r="E165" s="9" t="s">
        <v>971</v>
      </c>
      <c r="F165" s="9" t="s">
        <v>967</v>
      </c>
    </row>
    <row r="166" spans="1:6" x14ac:dyDescent="0.2">
      <c r="A166" s="9">
        <v>2021</v>
      </c>
      <c r="B166" s="9">
        <v>1127926</v>
      </c>
      <c r="C166" s="9" t="s">
        <v>967</v>
      </c>
      <c r="D166" s="9" t="s">
        <v>971</v>
      </c>
      <c r="E166" s="9" t="s">
        <v>967</v>
      </c>
      <c r="F166" s="9" t="s">
        <v>971</v>
      </c>
    </row>
    <row r="167" spans="1:6" x14ac:dyDescent="0.2">
      <c r="A167" s="9">
        <v>2021</v>
      </c>
      <c r="B167" s="9">
        <v>108730</v>
      </c>
      <c r="C167" s="9" t="s">
        <v>967</v>
      </c>
      <c r="D167" s="9" t="s">
        <v>971</v>
      </c>
      <c r="E167" s="9" t="s">
        <v>967</v>
      </c>
      <c r="F167" s="9" t="s">
        <v>967</v>
      </c>
    </row>
    <row r="168" spans="1:6" x14ac:dyDescent="0.2">
      <c r="A168" s="9">
        <v>2021</v>
      </c>
      <c r="B168" s="9">
        <v>1308687</v>
      </c>
      <c r="C168" s="9" t="s">
        <v>967</v>
      </c>
      <c r="D168" s="9" t="s">
        <v>967</v>
      </c>
      <c r="E168" s="9" t="s">
        <v>967</v>
      </c>
      <c r="F168" s="9" t="s">
        <v>967</v>
      </c>
    </row>
    <row r="169" spans="1:6" x14ac:dyDescent="0.2">
      <c r="A169" s="9">
        <v>2021</v>
      </c>
      <c r="B169" s="9">
        <v>1103692</v>
      </c>
      <c r="C169" s="9" t="s">
        <v>967</v>
      </c>
      <c r="D169" s="9" t="s">
        <v>967</v>
      </c>
      <c r="E169" s="9" t="s">
        <v>967</v>
      </c>
      <c r="F169" s="9" t="s">
        <v>967</v>
      </c>
    </row>
    <row r="170" spans="1:6" x14ac:dyDescent="0.2">
      <c r="A170" s="9">
        <v>2021</v>
      </c>
      <c r="B170" s="9">
        <v>1308687</v>
      </c>
      <c r="C170" s="9" t="s">
        <v>967</v>
      </c>
      <c r="D170" s="9" t="s">
        <v>967</v>
      </c>
      <c r="E170" s="9" t="s">
        <v>967</v>
      </c>
      <c r="F170" s="9" t="s">
        <v>967</v>
      </c>
    </row>
    <row r="171" spans="1:6" x14ac:dyDescent="0.2">
      <c r="A171" s="9">
        <v>2021</v>
      </c>
      <c r="B171" s="9">
        <v>1127924</v>
      </c>
      <c r="C171" s="9" t="s">
        <v>967</v>
      </c>
      <c r="D171" s="9" t="s">
        <v>967</v>
      </c>
      <c r="E171" s="9" t="s">
        <v>967</v>
      </c>
      <c r="F171" s="9" t="s">
        <v>967</v>
      </c>
    </row>
    <row r="172" spans="1:6" x14ac:dyDescent="0.2">
      <c r="A172" s="9">
        <v>2021</v>
      </c>
      <c r="B172" s="9">
        <v>1103909</v>
      </c>
      <c r="C172" s="9" t="s">
        <v>967</v>
      </c>
      <c r="D172" s="9" t="s">
        <v>967</v>
      </c>
      <c r="E172" s="9" t="s">
        <v>967</v>
      </c>
      <c r="F172" s="9" t="s">
        <v>134</v>
      </c>
    </row>
    <row r="173" spans="1:6" x14ac:dyDescent="0.2">
      <c r="A173" s="9">
        <v>2021</v>
      </c>
      <c r="B173" s="9">
        <v>1308687</v>
      </c>
      <c r="C173" s="9" t="s">
        <v>967</v>
      </c>
      <c r="D173" s="9" t="s">
        <v>967</v>
      </c>
      <c r="E173" s="9" t="s">
        <v>967</v>
      </c>
      <c r="F173" s="9" t="s">
        <v>967</v>
      </c>
    </row>
    <row r="174" spans="1:6" x14ac:dyDescent="0.2">
      <c r="A174" s="9">
        <v>2021</v>
      </c>
      <c r="B174" s="9">
        <v>1103692</v>
      </c>
      <c r="C174" s="9" t="s">
        <v>967</v>
      </c>
      <c r="D174" s="9" t="s">
        <v>967</v>
      </c>
      <c r="E174" s="9" t="s">
        <v>967</v>
      </c>
      <c r="F174" s="9" t="s">
        <v>967</v>
      </c>
    </row>
    <row r="175" spans="1:6" x14ac:dyDescent="0.2">
      <c r="A175" s="9">
        <v>2021</v>
      </c>
      <c r="B175" s="9">
        <v>108730</v>
      </c>
      <c r="C175" s="9" t="s">
        <v>967</v>
      </c>
      <c r="D175" s="9" t="s">
        <v>134</v>
      </c>
      <c r="E175" s="9" t="s">
        <v>971</v>
      </c>
      <c r="F175" s="9" t="s">
        <v>971</v>
      </c>
    </row>
    <row r="176" spans="1:6" x14ac:dyDescent="0.2">
      <c r="A176" s="9">
        <v>2021</v>
      </c>
      <c r="B176" s="9">
        <v>108730</v>
      </c>
      <c r="C176" s="9" t="s">
        <v>967</v>
      </c>
      <c r="D176" s="9" t="s">
        <v>971</v>
      </c>
      <c r="E176" s="9" t="s">
        <v>967</v>
      </c>
      <c r="F176" s="9" t="s">
        <v>967</v>
      </c>
    </row>
    <row r="177" spans="1:6" x14ac:dyDescent="0.2">
      <c r="A177" s="9">
        <v>2021</v>
      </c>
      <c r="B177" s="9">
        <v>1179970</v>
      </c>
      <c r="C177" s="9" t="s">
        <v>967</v>
      </c>
      <c r="D177" s="9" t="s">
        <v>967</v>
      </c>
      <c r="E177" s="9" t="s">
        <v>134</v>
      </c>
      <c r="F177" s="9" t="s">
        <v>967</v>
      </c>
    </row>
    <row r="178" spans="1:6" x14ac:dyDescent="0.2">
      <c r="A178" s="9">
        <v>2021</v>
      </c>
      <c r="B178" s="9">
        <v>1308687</v>
      </c>
      <c r="C178" s="9" t="s">
        <v>967</v>
      </c>
      <c r="D178" s="9" t="s">
        <v>967</v>
      </c>
      <c r="E178" s="9" t="s">
        <v>967</v>
      </c>
      <c r="F178" s="9" t="s">
        <v>967</v>
      </c>
    </row>
    <row r="179" spans="1:6" x14ac:dyDescent="0.2">
      <c r="A179" s="9">
        <v>2021</v>
      </c>
      <c r="B179" s="9">
        <v>1308687</v>
      </c>
      <c r="C179" s="9" t="s">
        <v>967</v>
      </c>
      <c r="D179" s="9" t="s">
        <v>971</v>
      </c>
      <c r="E179" s="9" t="s">
        <v>967</v>
      </c>
      <c r="F179" s="9" t="s">
        <v>967</v>
      </c>
    </row>
    <row r="180" spans="1:6" x14ac:dyDescent="0.2">
      <c r="A180" s="9">
        <v>2021</v>
      </c>
      <c r="B180" s="9">
        <v>1117076</v>
      </c>
      <c r="C180" s="9" t="s">
        <v>967</v>
      </c>
      <c r="D180" s="9" t="s">
        <v>967</v>
      </c>
      <c r="E180" s="9" t="s">
        <v>967</v>
      </c>
      <c r="F180" s="9" t="s">
        <v>967</v>
      </c>
    </row>
    <row r="181" spans="1:6" x14ac:dyDescent="0.2">
      <c r="A181" s="9">
        <v>2021</v>
      </c>
      <c r="B181" s="9">
        <v>108730</v>
      </c>
      <c r="C181" s="9" t="s">
        <v>967</v>
      </c>
      <c r="D181" s="9" t="s">
        <v>967</v>
      </c>
      <c r="E181" s="9" t="s">
        <v>967</v>
      </c>
      <c r="F181" s="9" t="s">
        <v>967</v>
      </c>
    </row>
    <row r="182" spans="1:6" x14ac:dyDescent="0.2">
      <c r="A182" s="9">
        <v>2021</v>
      </c>
      <c r="B182" s="9">
        <v>108730</v>
      </c>
      <c r="C182" s="9" t="s">
        <v>967</v>
      </c>
      <c r="D182" s="9" t="s">
        <v>967</v>
      </c>
      <c r="E182" s="9" t="s">
        <v>967</v>
      </c>
      <c r="F182" s="9" t="s">
        <v>967</v>
      </c>
    </row>
    <row r="183" spans="1:6" x14ac:dyDescent="0.2">
      <c r="A183" s="9">
        <v>2021</v>
      </c>
      <c r="B183" s="9">
        <v>1179970</v>
      </c>
      <c r="C183" s="9" t="s">
        <v>967</v>
      </c>
      <c r="D183" s="9" t="s">
        <v>967</v>
      </c>
      <c r="E183" s="9" t="s">
        <v>967</v>
      </c>
      <c r="F183" s="9" t="s">
        <v>967</v>
      </c>
    </row>
    <row r="184" spans="1:6" x14ac:dyDescent="0.2">
      <c r="A184" s="9">
        <v>2021</v>
      </c>
      <c r="B184" s="9">
        <v>1179970</v>
      </c>
      <c r="C184" s="9" t="s">
        <v>967</v>
      </c>
      <c r="D184" s="9" t="s">
        <v>967</v>
      </c>
      <c r="E184" s="9" t="s">
        <v>967</v>
      </c>
      <c r="F184" s="9" t="s">
        <v>967</v>
      </c>
    </row>
    <row r="185" spans="1:6" x14ac:dyDescent="0.2">
      <c r="A185" s="9">
        <v>2021</v>
      </c>
      <c r="B185" s="9">
        <v>1179970</v>
      </c>
      <c r="C185" s="9" t="s">
        <v>967</v>
      </c>
      <c r="D185" s="9" t="s">
        <v>967</v>
      </c>
      <c r="E185" s="9" t="s">
        <v>967</v>
      </c>
      <c r="F185" s="9" t="s">
        <v>967</v>
      </c>
    </row>
    <row r="186" spans="1:6" x14ac:dyDescent="0.2">
      <c r="A186" s="9">
        <v>2021</v>
      </c>
      <c r="B186" s="9">
        <v>1308687</v>
      </c>
      <c r="C186" s="9" t="s">
        <v>967</v>
      </c>
      <c r="D186" s="9" t="s">
        <v>967</v>
      </c>
      <c r="E186" s="9" t="s">
        <v>967</v>
      </c>
      <c r="F186" s="9" t="s">
        <v>967</v>
      </c>
    </row>
    <row r="187" spans="1:6" x14ac:dyDescent="0.2">
      <c r="A187" s="9">
        <v>2021</v>
      </c>
      <c r="B187" s="9">
        <v>1127924</v>
      </c>
      <c r="C187" s="9" t="s">
        <v>967</v>
      </c>
      <c r="D187" s="9" t="s">
        <v>971</v>
      </c>
      <c r="E187" s="9" t="s">
        <v>971</v>
      </c>
      <c r="F187" s="9" t="s">
        <v>967</v>
      </c>
    </row>
    <row r="188" spans="1:6" x14ac:dyDescent="0.2">
      <c r="A188" s="9">
        <v>2021</v>
      </c>
      <c r="B188" s="9">
        <v>1308687</v>
      </c>
      <c r="C188" s="9" t="s">
        <v>967</v>
      </c>
      <c r="D188" s="9" t="s">
        <v>971</v>
      </c>
      <c r="E188" s="9" t="s">
        <v>967</v>
      </c>
      <c r="F188" s="9" t="s">
        <v>967</v>
      </c>
    </row>
    <row r="189" spans="1:6" x14ac:dyDescent="0.2">
      <c r="A189" s="9">
        <v>2021</v>
      </c>
      <c r="B189" s="9">
        <v>1308687</v>
      </c>
      <c r="C189" s="9" t="s">
        <v>967</v>
      </c>
      <c r="D189" s="9" t="s">
        <v>967</v>
      </c>
      <c r="E189" s="9" t="s">
        <v>967</v>
      </c>
      <c r="F189" s="9" t="s">
        <v>967</v>
      </c>
    </row>
    <row r="190" spans="1:6" x14ac:dyDescent="0.2">
      <c r="A190" s="9">
        <v>2021</v>
      </c>
      <c r="B190" s="9">
        <v>1308687</v>
      </c>
      <c r="C190" s="9" t="s">
        <v>967</v>
      </c>
      <c r="D190" s="9" t="s">
        <v>967</v>
      </c>
      <c r="E190" s="9" t="s">
        <v>967</v>
      </c>
      <c r="F190" s="9" t="s">
        <v>967</v>
      </c>
    </row>
    <row r="191" spans="1:6" x14ac:dyDescent="0.2">
      <c r="A191" s="9">
        <v>2021</v>
      </c>
      <c r="B191" s="9">
        <v>1127924</v>
      </c>
      <c r="C191" s="9" t="s">
        <v>967</v>
      </c>
      <c r="D191" s="9" t="s">
        <v>971</v>
      </c>
      <c r="E191" s="9" t="s">
        <v>971</v>
      </c>
      <c r="F191" s="9" t="s">
        <v>971</v>
      </c>
    </row>
    <row r="192" spans="1:6" x14ac:dyDescent="0.2">
      <c r="A192" s="9">
        <v>2021</v>
      </c>
      <c r="B192" s="9">
        <v>1103657</v>
      </c>
      <c r="C192" s="9" t="s">
        <v>967</v>
      </c>
      <c r="D192" s="9" t="s">
        <v>967</v>
      </c>
      <c r="E192" s="9" t="s">
        <v>967</v>
      </c>
      <c r="F192" s="9" t="s">
        <v>967</v>
      </c>
    </row>
    <row r="193" spans="1:6" x14ac:dyDescent="0.2">
      <c r="A193" s="9">
        <v>2021</v>
      </c>
      <c r="B193" s="9">
        <v>1179970</v>
      </c>
      <c r="C193" s="9" t="s">
        <v>967</v>
      </c>
      <c r="D193" s="9" t="s">
        <v>967</v>
      </c>
      <c r="E193" s="9" t="s">
        <v>967</v>
      </c>
      <c r="F193" s="9" t="s">
        <v>967</v>
      </c>
    </row>
    <row r="194" spans="1:6" x14ac:dyDescent="0.2">
      <c r="A194" s="9">
        <v>2021</v>
      </c>
      <c r="B194" s="9">
        <v>1127926</v>
      </c>
      <c r="C194" s="9" t="s">
        <v>967</v>
      </c>
      <c r="D194" s="9" t="s">
        <v>967</v>
      </c>
      <c r="E194" s="9" t="s">
        <v>967</v>
      </c>
      <c r="F194" s="9" t="s">
        <v>971</v>
      </c>
    </row>
    <row r="195" spans="1:6" x14ac:dyDescent="0.2">
      <c r="A195" s="9">
        <v>2021</v>
      </c>
      <c r="B195" s="9">
        <v>1127926</v>
      </c>
      <c r="C195" s="9" t="s">
        <v>967</v>
      </c>
      <c r="D195" s="9" t="s">
        <v>967</v>
      </c>
      <c r="E195" s="9" t="s">
        <v>967</v>
      </c>
      <c r="F195" s="9" t="s">
        <v>967</v>
      </c>
    </row>
    <row r="196" spans="1:6" x14ac:dyDescent="0.2">
      <c r="A196" s="9">
        <v>2021</v>
      </c>
      <c r="B196" s="9">
        <v>1179970</v>
      </c>
      <c r="C196" s="9" t="s">
        <v>967</v>
      </c>
      <c r="D196" s="9" t="s">
        <v>967</v>
      </c>
      <c r="E196" s="9" t="s">
        <v>967</v>
      </c>
      <c r="F196" s="9" t="s">
        <v>967</v>
      </c>
    </row>
    <row r="197" spans="1:6" x14ac:dyDescent="0.2">
      <c r="A197" s="9">
        <v>2021</v>
      </c>
      <c r="B197" s="9">
        <v>108730</v>
      </c>
      <c r="C197" s="9" t="s">
        <v>967</v>
      </c>
      <c r="D197" s="9" t="s">
        <v>967</v>
      </c>
      <c r="E197" s="9" t="s">
        <v>967</v>
      </c>
      <c r="F197" s="9" t="s">
        <v>967</v>
      </c>
    </row>
    <row r="198" spans="1:6" x14ac:dyDescent="0.2">
      <c r="A198" s="9">
        <v>2021</v>
      </c>
      <c r="B198" s="9">
        <v>1319230</v>
      </c>
      <c r="C198" s="9" t="s">
        <v>967</v>
      </c>
      <c r="D198" s="9" t="s">
        <v>967</v>
      </c>
      <c r="E198" s="9" t="s">
        <v>967</v>
      </c>
      <c r="F198" s="9" t="s">
        <v>967</v>
      </c>
    </row>
    <row r="199" spans="1:6" x14ac:dyDescent="0.2">
      <c r="A199" s="9">
        <v>2021</v>
      </c>
      <c r="B199" s="9">
        <v>1365444</v>
      </c>
      <c r="C199" s="9" t="s">
        <v>967</v>
      </c>
      <c r="D199" s="9" t="s">
        <v>967</v>
      </c>
      <c r="E199" s="9" t="s">
        <v>967</v>
      </c>
      <c r="F199" s="9" t="s">
        <v>971</v>
      </c>
    </row>
    <row r="200" spans="1:6" x14ac:dyDescent="0.2">
      <c r="A200" s="9">
        <v>2021</v>
      </c>
      <c r="B200" s="9">
        <v>1127927</v>
      </c>
      <c r="C200" s="9" t="s">
        <v>967</v>
      </c>
      <c r="D200" s="9" t="s">
        <v>967</v>
      </c>
      <c r="E200" s="9" t="s">
        <v>967</v>
      </c>
      <c r="F200" s="9" t="s">
        <v>967</v>
      </c>
    </row>
    <row r="201" spans="1:6" x14ac:dyDescent="0.2">
      <c r="A201" s="9">
        <v>2021</v>
      </c>
      <c r="B201" s="9">
        <v>1319230</v>
      </c>
      <c r="C201" s="9" t="s">
        <v>967</v>
      </c>
      <c r="D201" s="9" t="s">
        <v>967</v>
      </c>
      <c r="E201" s="9" t="s">
        <v>967</v>
      </c>
      <c r="F201" s="9" t="s">
        <v>967</v>
      </c>
    </row>
    <row r="202" spans="1:6" x14ac:dyDescent="0.2">
      <c r="A202" s="9">
        <v>2021</v>
      </c>
      <c r="B202" s="9">
        <v>1179970</v>
      </c>
      <c r="C202" s="9" t="s">
        <v>967</v>
      </c>
      <c r="D202" s="9" t="s">
        <v>971</v>
      </c>
      <c r="E202" s="9" t="s">
        <v>971</v>
      </c>
      <c r="F202" s="9" t="s">
        <v>971</v>
      </c>
    </row>
    <row r="203" spans="1:6" x14ac:dyDescent="0.2">
      <c r="A203" s="9">
        <v>2021</v>
      </c>
      <c r="B203" s="9">
        <v>1308687</v>
      </c>
      <c r="C203" s="9" t="s">
        <v>967</v>
      </c>
      <c r="D203" s="9" t="s">
        <v>967</v>
      </c>
      <c r="E203" s="9" t="s">
        <v>967</v>
      </c>
      <c r="F203" s="9" t="s">
        <v>971</v>
      </c>
    </row>
    <row r="204" spans="1:6" x14ac:dyDescent="0.2">
      <c r="A204" s="9">
        <v>2021</v>
      </c>
      <c r="B204" s="9">
        <v>1127926</v>
      </c>
      <c r="C204" s="9" t="s">
        <v>967</v>
      </c>
      <c r="D204" s="9" t="s">
        <v>967</v>
      </c>
      <c r="E204" s="9" t="s">
        <v>967</v>
      </c>
      <c r="F204" s="9" t="s">
        <v>967</v>
      </c>
    </row>
    <row r="205" spans="1:6" x14ac:dyDescent="0.2">
      <c r="A205" s="9">
        <v>2021</v>
      </c>
      <c r="B205" s="9">
        <v>108730</v>
      </c>
      <c r="C205" s="9" t="s">
        <v>967</v>
      </c>
      <c r="D205" s="9" t="s">
        <v>971</v>
      </c>
      <c r="E205" s="9" t="s">
        <v>967</v>
      </c>
      <c r="F205" s="9" t="s">
        <v>967</v>
      </c>
    </row>
    <row r="206" spans="1:6" x14ac:dyDescent="0.2">
      <c r="A206" s="9">
        <v>2021</v>
      </c>
      <c r="B206" s="9">
        <v>1179970</v>
      </c>
      <c r="C206" s="9" t="s">
        <v>967</v>
      </c>
      <c r="D206" s="9" t="s">
        <v>967</v>
      </c>
      <c r="E206" s="9" t="s">
        <v>971</v>
      </c>
      <c r="F206" s="9" t="s">
        <v>967</v>
      </c>
    </row>
    <row r="207" spans="1:6" x14ac:dyDescent="0.2">
      <c r="A207" s="9">
        <v>2021</v>
      </c>
      <c r="B207" s="9">
        <v>1179970</v>
      </c>
      <c r="C207" s="9" t="s">
        <v>967</v>
      </c>
      <c r="D207" s="9" t="s">
        <v>967</v>
      </c>
      <c r="E207" s="9" t="s">
        <v>971</v>
      </c>
      <c r="F207" s="9" t="s">
        <v>967</v>
      </c>
    </row>
    <row r="208" spans="1:6" x14ac:dyDescent="0.2">
      <c r="A208" s="9">
        <v>2021</v>
      </c>
      <c r="B208" s="9">
        <v>1179970</v>
      </c>
      <c r="C208" s="9" t="s">
        <v>967</v>
      </c>
      <c r="D208" s="9" t="s">
        <v>971</v>
      </c>
      <c r="E208" s="9" t="s">
        <v>971</v>
      </c>
      <c r="F208" s="9" t="s">
        <v>967</v>
      </c>
    </row>
    <row r="209" spans="1:6" x14ac:dyDescent="0.2">
      <c r="A209" s="9">
        <v>2021</v>
      </c>
      <c r="B209" s="9">
        <v>108730</v>
      </c>
      <c r="C209" s="9" t="s">
        <v>967</v>
      </c>
      <c r="D209" s="9" t="s">
        <v>971</v>
      </c>
      <c r="E209" s="9" t="s">
        <v>967</v>
      </c>
      <c r="F209" s="9" t="s">
        <v>967</v>
      </c>
    </row>
    <row r="210" spans="1:6" x14ac:dyDescent="0.2">
      <c r="A210" s="9">
        <v>2021</v>
      </c>
      <c r="B210" s="9">
        <v>1127926</v>
      </c>
      <c r="C210" s="9" t="s">
        <v>967</v>
      </c>
      <c r="D210" s="9" t="s">
        <v>967</v>
      </c>
      <c r="E210" s="9" t="s">
        <v>967</v>
      </c>
      <c r="F210" s="9" t="s">
        <v>967</v>
      </c>
    </row>
    <row r="211" spans="1:6" x14ac:dyDescent="0.2">
      <c r="A211" s="9">
        <v>2021</v>
      </c>
      <c r="B211" s="9">
        <v>1308687</v>
      </c>
      <c r="C211" s="9" t="s">
        <v>967</v>
      </c>
      <c r="D211" s="9" t="s">
        <v>967</v>
      </c>
      <c r="E211" s="9" t="s">
        <v>967</v>
      </c>
      <c r="F211" s="9" t="s">
        <v>967</v>
      </c>
    </row>
    <row r="212" spans="1:6" x14ac:dyDescent="0.2">
      <c r="A212" s="9">
        <v>2021</v>
      </c>
      <c r="B212" s="9">
        <v>1179970</v>
      </c>
      <c r="C212" s="9" t="s">
        <v>967</v>
      </c>
      <c r="D212" s="9" t="s">
        <v>967</v>
      </c>
      <c r="E212" s="9" t="s">
        <v>967</v>
      </c>
      <c r="F212" s="9" t="s">
        <v>967</v>
      </c>
    </row>
    <row r="213" spans="1:6" x14ac:dyDescent="0.2">
      <c r="A213" s="9">
        <v>2021</v>
      </c>
      <c r="B213" s="9">
        <v>108730</v>
      </c>
      <c r="C213" s="9" t="s">
        <v>967</v>
      </c>
      <c r="D213" s="9" t="s">
        <v>971</v>
      </c>
      <c r="E213" s="9" t="s">
        <v>971</v>
      </c>
      <c r="F213" s="9" t="s">
        <v>971</v>
      </c>
    </row>
    <row r="214" spans="1:6" x14ac:dyDescent="0.2">
      <c r="A214" s="9">
        <v>2021</v>
      </c>
      <c r="B214" s="9">
        <v>1308687</v>
      </c>
      <c r="C214" s="9" t="s">
        <v>967</v>
      </c>
      <c r="D214" s="9" t="s">
        <v>967</v>
      </c>
      <c r="E214" s="9" t="s">
        <v>967</v>
      </c>
      <c r="F214" s="9" t="s">
        <v>967</v>
      </c>
    </row>
    <row r="215" spans="1:6" x14ac:dyDescent="0.2">
      <c r="A215" s="9">
        <v>2021</v>
      </c>
      <c r="B215" s="9">
        <v>1127926</v>
      </c>
      <c r="C215" s="9" t="s">
        <v>967</v>
      </c>
      <c r="D215" s="9" t="s">
        <v>967</v>
      </c>
      <c r="E215" s="9" t="s">
        <v>967</v>
      </c>
      <c r="F215" s="9" t="s">
        <v>967</v>
      </c>
    </row>
    <row r="216" spans="1:6" x14ac:dyDescent="0.2">
      <c r="A216" s="9">
        <v>2021</v>
      </c>
      <c r="B216" s="9">
        <v>1319230</v>
      </c>
      <c r="C216" s="9" t="s">
        <v>967</v>
      </c>
      <c r="D216" s="9" t="s">
        <v>971</v>
      </c>
      <c r="E216" s="9" t="s">
        <v>971</v>
      </c>
      <c r="F216" s="9" t="s">
        <v>971</v>
      </c>
    </row>
    <row r="217" spans="1:6" x14ac:dyDescent="0.2">
      <c r="A217" s="9">
        <v>2021</v>
      </c>
      <c r="B217" s="9">
        <v>1127926</v>
      </c>
      <c r="C217" s="9" t="s">
        <v>967</v>
      </c>
      <c r="D217" s="9" t="s">
        <v>967</v>
      </c>
      <c r="E217" s="9" t="s">
        <v>967</v>
      </c>
      <c r="F217" s="9" t="s">
        <v>967</v>
      </c>
    </row>
    <row r="218" spans="1:6" x14ac:dyDescent="0.2">
      <c r="A218" s="9">
        <v>2021</v>
      </c>
      <c r="B218" s="9">
        <v>123336</v>
      </c>
      <c r="C218" s="9" t="s">
        <v>967</v>
      </c>
      <c r="D218" s="9" t="s">
        <v>967</v>
      </c>
      <c r="E218" s="9" t="s">
        <v>967</v>
      </c>
      <c r="F218" s="9" t="s">
        <v>967</v>
      </c>
    </row>
    <row r="219" spans="1:6" x14ac:dyDescent="0.2">
      <c r="A219" s="9">
        <v>2021</v>
      </c>
      <c r="B219" s="9">
        <v>1127926</v>
      </c>
      <c r="C219" s="9" t="s">
        <v>967</v>
      </c>
      <c r="D219" s="9" t="s">
        <v>967</v>
      </c>
      <c r="E219" s="9" t="s">
        <v>967</v>
      </c>
      <c r="F219" s="9" t="s">
        <v>967</v>
      </c>
    </row>
    <row r="220" spans="1:6" x14ac:dyDescent="0.2">
      <c r="A220" s="9">
        <v>2021</v>
      </c>
      <c r="B220" s="9">
        <v>1308687</v>
      </c>
      <c r="C220" s="9" t="s">
        <v>967</v>
      </c>
      <c r="D220" s="9" t="s">
        <v>971</v>
      </c>
      <c r="E220" s="9" t="s">
        <v>971</v>
      </c>
      <c r="F220" s="9" t="s">
        <v>971</v>
      </c>
    </row>
    <row r="221" spans="1:6" x14ac:dyDescent="0.2">
      <c r="A221" s="9">
        <v>2021</v>
      </c>
      <c r="B221" s="9">
        <v>1127926</v>
      </c>
      <c r="C221" s="9" t="s">
        <v>967</v>
      </c>
      <c r="D221" s="9" t="s">
        <v>971</v>
      </c>
      <c r="E221" s="9" t="s">
        <v>967</v>
      </c>
      <c r="F221" s="9" t="s">
        <v>967</v>
      </c>
    </row>
    <row r="222" spans="1:6" x14ac:dyDescent="0.2">
      <c r="A222" s="9">
        <v>2021</v>
      </c>
      <c r="B222" s="9">
        <v>1365444</v>
      </c>
      <c r="C222" s="9" t="s">
        <v>967</v>
      </c>
      <c r="D222" s="9" t="s">
        <v>971</v>
      </c>
      <c r="E222" s="9" t="s">
        <v>967</v>
      </c>
      <c r="F222" s="9" t="s">
        <v>967</v>
      </c>
    </row>
    <row r="223" spans="1:6" x14ac:dyDescent="0.2">
      <c r="A223" s="9">
        <v>2021</v>
      </c>
      <c r="B223" s="9">
        <v>1179970</v>
      </c>
      <c r="C223" s="9" t="s">
        <v>967</v>
      </c>
      <c r="D223" s="9" t="s">
        <v>971</v>
      </c>
      <c r="E223" s="9" t="s">
        <v>966</v>
      </c>
      <c r="F223" s="9" t="s">
        <v>134</v>
      </c>
    </row>
    <row r="224" spans="1:6" x14ac:dyDescent="0.2">
      <c r="A224" s="9">
        <v>2021</v>
      </c>
      <c r="B224" s="9">
        <v>1179970</v>
      </c>
      <c r="C224" s="9" t="s">
        <v>967</v>
      </c>
      <c r="D224" s="9" t="s">
        <v>971</v>
      </c>
      <c r="E224" s="9" t="s">
        <v>967</v>
      </c>
      <c r="F224" s="9" t="s">
        <v>967</v>
      </c>
    </row>
    <row r="225" spans="1:6" x14ac:dyDescent="0.2">
      <c r="A225" s="9">
        <v>2021</v>
      </c>
      <c r="B225" s="9">
        <v>1179970</v>
      </c>
      <c r="C225" s="9" t="s">
        <v>967</v>
      </c>
      <c r="D225" s="9" t="s">
        <v>967</v>
      </c>
      <c r="E225" s="9" t="s">
        <v>971</v>
      </c>
      <c r="F225" s="9" t="s">
        <v>967</v>
      </c>
    </row>
    <row r="226" spans="1:6" x14ac:dyDescent="0.2">
      <c r="A226" s="9">
        <v>2021</v>
      </c>
      <c r="B226" s="9">
        <v>108730</v>
      </c>
      <c r="C226" s="9" t="s">
        <v>967</v>
      </c>
      <c r="D226" s="9" t="s">
        <v>971</v>
      </c>
      <c r="E226" s="9" t="s">
        <v>967</v>
      </c>
      <c r="F226" s="9" t="s">
        <v>971</v>
      </c>
    </row>
    <row r="227" spans="1:6" x14ac:dyDescent="0.2">
      <c r="A227" s="9">
        <v>2021</v>
      </c>
      <c r="B227" s="9">
        <v>1127926</v>
      </c>
      <c r="C227" s="9" t="s">
        <v>967</v>
      </c>
      <c r="D227" s="9" t="s">
        <v>971</v>
      </c>
      <c r="E227" s="9" t="s">
        <v>967</v>
      </c>
      <c r="F227" s="9" t="s">
        <v>967</v>
      </c>
    </row>
    <row r="228" spans="1:6" x14ac:dyDescent="0.2">
      <c r="A228" s="9">
        <v>2021</v>
      </c>
      <c r="B228" s="9">
        <v>1179970</v>
      </c>
      <c r="C228" s="9" t="s">
        <v>967</v>
      </c>
      <c r="D228" s="9" t="s">
        <v>134</v>
      </c>
      <c r="E228" s="9" t="s">
        <v>967</v>
      </c>
      <c r="F228" s="9" t="s">
        <v>967</v>
      </c>
    </row>
    <row r="229" spans="1:6" x14ac:dyDescent="0.2">
      <c r="A229" s="9">
        <v>2021</v>
      </c>
      <c r="B229" s="9">
        <v>1319230</v>
      </c>
      <c r="C229" s="9" t="s">
        <v>967</v>
      </c>
      <c r="D229" s="9" t="s">
        <v>134</v>
      </c>
      <c r="E229" s="9" t="s">
        <v>967</v>
      </c>
      <c r="F229" s="9" t="s">
        <v>967</v>
      </c>
    </row>
    <row r="230" spans="1:6" x14ac:dyDescent="0.2">
      <c r="A230" s="9">
        <v>2021</v>
      </c>
      <c r="B230" s="9">
        <v>1308687</v>
      </c>
      <c r="C230" s="9" t="s">
        <v>967</v>
      </c>
      <c r="D230" s="9" t="s">
        <v>967</v>
      </c>
      <c r="E230" s="9" t="s">
        <v>967</v>
      </c>
      <c r="F230" s="9" t="s">
        <v>967</v>
      </c>
    </row>
    <row r="231" spans="1:6" x14ac:dyDescent="0.2">
      <c r="A231" s="9">
        <v>2021</v>
      </c>
      <c r="B231" s="9">
        <v>1179970</v>
      </c>
      <c r="C231" s="9" t="s">
        <v>967</v>
      </c>
      <c r="D231" s="9" t="s">
        <v>967</v>
      </c>
      <c r="E231" s="9" t="s">
        <v>967</v>
      </c>
      <c r="F231" s="9" t="s">
        <v>967</v>
      </c>
    </row>
    <row r="232" spans="1:6" x14ac:dyDescent="0.2">
      <c r="A232" s="9">
        <v>2021</v>
      </c>
      <c r="B232" s="9">
        <v>1179970</v>
      </c>
      <c r="C232" s="9" t="s">
        <v>967</v>
      </c>
      <c r="D232" s="9" t="s">
        <v>967</v>
      </c>
      <c r="E232" s="9" t="s">
        <v>967</v>
      </c>
      <c r="F232" s="9" t="s">
        <v>967</v>
      </c>
    </row>
    <row r="233" spans="1:6" x14ac:dyDescent="0.2">
      <c r="A233" s="9">
        <v>2021</v>
      </c>
      <c r="B233" s="9">
        <v>108730</v>
      </c>
      <c r="C233" s="9" t="s">
        <v>967</v>
      </c>
      <c r="D233" s="9" t="s">
        <v>971</v>
      </c>
      <c r="E233" s="9" t="s">
        <v>967</v>
      </c>
      <c r="F233" s="9" t="s">
        <v>134</v>
      </c>
    </row>
    <row r="234" spans="1:6" x14ac:dyDescent="0.2">
      <c r="A234" s="9">
        <v>2021</v>
      </c>
      <c r="B234" s="9">
        <v>1127927</v>
      </c>
      <c r="C234" s="9" t="s">
        <v>967</v>
      </c>
      <c r="D234" s="9" t="s">
        <v>967</v>
      </c>
      <c r="E234" s="9" t="s">
        <v>967</v>
      </c>
      <c r="F234" s="9" t="s">
        <v>967</v>
      </c>
    </row>
    <row r="235" spans="1:6" x14ac:dyDescent="0.2">
      <c r="A235" s="9">
        <v>2021</v>
      </c>
      <c r="B235" s="9">
        <v>1127924</v>
      </c>
      <c r="C235" s="9" t="s">
        <v>967</v>
      </c>
      <c r="D235" s="9" t="s">
        <v>971</v>
      </c>
      <c r="E235" s="9" t="s">
        <v>967</v>
      </c>
      <c r="F235" s="9" t="s">
        <v>971</v>
      </c>
    </row>
    <row r="236" spans="1:6" x14ac:dyDescent="0.2">
      <c r="A236" s="9">
        <v>2021</v>
      </c>
      <c r="B236" s="9">
        <v>1103692</v>
      </c>
      <c r="C236" s="9" t="s">
        <v>967</v>
      </c>
      <c r="D236" s="9" t="s">
        <v>967</v>
      </c>
      <c r="E236" s="9" t="s">
        <v>967</v>
      </c>
      <c r="F236" s="9" t="s">
        <v>967</v>
      </c>
    </row>
    <row r="237" spans="1:6" x14ac:dyDescent="0.2">
      <c r="A237" s="9">
        <v>2021</v>
      </c>
      <c r="B237" s="9">
        <v>1365444</v>
      </c>
      <c r="C237" s="9" t="s">
        <v>967</v>
      </c>
      <c r="D237" s="9" t="s">
        <v>967</v>
      </c>
      <c r="E237" s="9" t="s">
        <v>967</v>
      </c>
      <c r="F237" s="9" t="s">
        <v>967</v>
      </c>
    </row>
    <row r="238" spans="1:6" x14ac:dyDescent="0.2">
      <c r="A238" s="9">
        <v>2021</v>
      </c>
      <c r="B238" s="9">
        <v>1365444</v>
      </c>
      <c r="C238" s="9" t="s">
        <v>967</v>
      </c>
      <c r="D238" s="9" t="s">
        <v>967</v>
      </c>
      <c r="E238" s="9" t="s">
        <v>967</v>
      </c>
      <c r="F238" s="9" t="s">
        <v>967</v>
      </c>
    </row>
    <row r="239" spans="1:6" x14ac:dyDescent="0.2">
      <c r="A239" s="9">
        <v>2021</v>
      </c>
      <c r="B239" s="9">
        <v>1179970</v>
      </c>
      <c r="C239" s="9" t="s">
        <v>967</v>
      </c>
      <c r="D239" s="9" t="s">
        <v>971</v>
      </c>
      <c r="E239" s="9" t="s">
        <v>971</v>
      </c>
      <c r="F239" s="9" t="s">
        <v>971</v>
      </c>
    </row>
    <row r="240" spans="1:6" x14ac:dyDescent="0.2">
      <c r="A240" s="9">
        <v>2021</v>
      </c>
      <c r="B240" s="9">
        <v>1179970</v>
      </c>
      <c r="C240" s="9" t="s">
        <v>967</v>
      </c>
      <c r="D240" s="9" t="s">
        <v>967</v>
      </c>
      <c r="E240" s="9" t="s">
        <v>967</v>
      </c>
      <c r="F240" s="9" t="s">
        <v>967</v>
      </c>
    </row>
    <row r="241" spans="1:6" x14ac:dyDescent="0.2">
      <c r="A241" s="9">
        <v>2021</v>
      </c>
      <c r="B241" s="9">
        <v>108730</v>
      </c>
      <c r="C241" s="9" t="s">
        <v>967</v>
      </c>
      <c r="D241" s="9" t="s">
        <v>967</v>
      </c>
      <c r="E241" s="9" t="s">
        <v>967</v>
      </c>
      <c r="F241" s="9" t="s">
        <v>967</v>
      </c>
    </row>
    <row r="242" spans="1:6" x14ac:dyDescent="0.2">
      <c r="A242" s="9">
        <v>2021</v>
      </c>
      <c r="B242" s="9">
        <v>108730</v>
      </c>
      <c r="C242" s="9" t="s">
        <v>967</v>
      </c>
      <c r="D242" s="9" t="s">
        <v>967</v>
      </c>
      <c r="E242" s="9" t="s">
        <v>967</v>
      </c>
      <c r="F242" s="9" t="s">
        <v>967</v>
      </c>
    </row>
    <row r="243" spans="1:6" x14ac:dyDescent="0.2">
      <c r="A243" s="9">
        <v>2021</v>
      </c>
      <c r="B243" s="9">
        <v>1308687</v>
      </c>
      <c r="C243" s="9" t="s">
        <v>967</v>
      </c>
      <c r="D243" s="9" t="s">
        <v>971</v>
      </c>
      <c r="E243" s="9" t="s">
        <v>966</v>
      </c>
      <c r="F243" s="9" t="s">
        <v>966</v>
      </c>
    </row>
    <row r="244" spans="1:6" x14ac:dyDescent="0.2">
      <c r="A244" s="9">
        <v>2021</v>
      </c>
      <c r="B244" s="9">
        <v>123336</v>
      </c>
      <c r="C244" s="9" t="s">
        <v>967</v>
      </c>
      <c r="D244" s="9" t="s">
        <v>967</v>
      </c>
      <c r="E244" s="9" t="s">
        <v>967</v>
      </c>
      <c r="F244" s="9" t="s">
        <v>967</v>
      </c>
    </row>
    <row r="245" spans="1:6" x14ac:dyDescent="0.2">
      <c r="A245" s="9">
        <v>2021</v>
      </c>
      <c r="B245" s="9">
        <v>123336</v>
      </c>
      <c r="C245" s="9" t="s">
        <v>967</v>
      </c>
      <c r="D245" s="9" t="s">
        <v>971</v>
      </c>
      <c r="E245" s="9" t="s">
        <v>967</v>
      </c>
      <c r="F245" s="9" t="s">
        <v>967</v>
      </c>
    </row>
    <row r="246" spans="1:6" x14ac:dyDescent="0.2">
      <c r="A246" s="9">
        <v>2021</v>
      </c>
      <c r="B246" s="9">
        <v>123336</v>
      </c>
      <c r="C246" s="9" t="s">
        <v>967</v>
      </c>
      <c r="D246" s="9" t="s">
        <v>967</v>
      </c>
      <c r="E246" s="9" t="s">
        <v>967</v>
      </c>
      <c r="F246" s="9" t="s">
        <v>134</v>
      </c>
    </row>
    <row r="247" spans="1:6" x14ac:dyDescent="0.2">
      <c r="A247" s="9">
        <v>2021</v>
      </c>
      <c r="B247" s="9">
        <v>123336</v>
      </c>
      <c r="C247" s="9" t="s">
        <v>967</v>
      </c>
      <c r="D247" s="9" t="s">
        <v>971</v>
      </c>
      <c r="E247" s="9" t="s">
        <v>967</v>
      </c>
      <c r="F247" s="9" t="s">
        <v>967</v>
      </c>
    </row>
    <row r="248" spans="1:6" x14ac:dyDescent="0.2">
      <c r="A248" s="9">
        <v>2021</v>
      </c>
      <c r="B248" s="9">
        <v>123336</v>
      </c>
      <c r="C248" s="9" t="s">
        <v>967</v>
      </c>
      <c r="D248" s="9" t="s">
        <v>967</v>
      </c>
      <c r="E248" s="9" t="s">
        <v>967</v>
      </c>
      <c r="F248" s="9" t="s">
        <v>967</v>
      </c>
    </row>
    <row r="249" spans="1:6" x14ac:dyDescent="0.2">
      <c r="A249" s="9">
        <v>2021</v>
      </c>
      <c r="B249" s="9">
        <v>123336</v>
      </c>
      <c r="C249" s="9" t="s">
        <v>967</v>
      </c>
      <c r="D249" s="9" t="s">
        <v>967</v>
      </c>
      <c r="E249" s="9" t="s">
        <v>967</v>
      </c>
      <c r="F249" s="9" t="s">
        <v>971</v>
      </c>
    </row>
    <row r="250" spans="1:6" x14ac:dyDescent="0.2">
      <c r="A250" s="9">
        <v>2021</v>
      </c>
      <c r="B250" s="9">
        <v>1127924</v>
      </c>
      <c r="C250" s="9" t="s">
        <v>971</v>
      </c>
      <c r="D250" s="9" t="s">
        <v>971</v>
      </c>
      <c r="E250" s="9" t="s">
        <v>134</v>
      </c>
      <c r="F250" s="9" t="s">
        <v>134</v>
      </c>
    </row>
    <row r="251" spans="1:6" x14ac:dyDescent="0.2">
      <c r="A251" s="9">
        <v>2021</v>
      </c>
      <c r="B251" s="9">
        <v>123336</v>
      </c>
      <c r="C251" s="9" t="s">
        <v>971</v>
      </c>
      <c r="D251" s="9" t="s">
        <v>971</v>
      </c>
      <c r="E251" s="9" t="s">
        <v>134</v>
      </c>
      <c r="F251" s="9" t="s">
        <v>971</v>
      </c>
    </row>
    <row r="252" spans="1:6" x14ac:dyDescent="0.2">
      <c r="A252" s="9">
        <v>2021</v>
      </c>
      <c r="B252" s="9">
        <v>123336</v>
      </c>
      <c r="C252" s="9" t="s">
        <v>971</v>
      </c>
      <c r="D252" s="9" t="s">
        <v>967</v>
      </c>
      <c r="E252" s="9" t="s">
        <v>134</v>
      </c>
      <c r="F252" s="9" t="s">
        <v>134</v>
      </c>
    </row>
    <row r="253" spans="1:6" x14ac:dyDescent="0.2">
      <c r="A253" s="9">
        <v>2021</v>
      </c>
      <c r="B253" s="9">
        <v>123336</v>
      </c>
      <c r="C253" s="9" t="s">
        <v>971</v>
      </c>
      <c r="D253" s="9" t="s">
        <v>971</v>
      </c>
      <c r="E253" s="9" t="s">
        <v>967</v>
      </c>
      <c r="F253" s="9" t="s">
        <v>967</v>
      </c>
    </row>
    <row r="254" spans="1:6" x14ac:dyDescent="0.2">
      <c r="A254" s="9">
        <v>2021</v>
      </c>
      <c r="B254" s="9">
        <v>123336</v>
      </c>
      <c r="C254" s="9" t="s">
        <v>971</v>
      </c>
      <c r="D254" s="9" t="s">
        <v>971</v>
      </c>
      <c r="E254" s="9" t="s">
        <v>971</v>
      </c>
      <c r="F254" s="9" t="s">
        <v>971</v>
      </c>
    </row>
    <row r="255" spans="1:6" x14ac:dyDescent="0.2">
      <c r="A255" s="9">
        <v>2021</v>
      </c>
      <c r="B255" s="9">
        <v>108730</v>
      </c>
      <c r="C255" s="9" t="s">
        <v>971</v>
      </c>
      <c r="D255" s="9" t="s">
        <v>971</v>
      </c>
      <c r="E255" s="9" t="s">
        <v>967</v>
      </c>
      <c r="F255" s="9" t="s">
        <v>967</v>
      </c>
    </row>
    <row r="256" spans="1:6" x14ac:dyDescent="0.2">
      <c r="A256" s="9">
        <v>2021</v>
      </c>
      <c r="B256" s="9">
        <v>123336</v>
      </c>
      <c r="C256" s="9" t="s">
        <v>971</v>
      </c>
      <c r="D256" s="9" t="s">
        <v>971</v>
      </c>
      <c r="E256" s="9" t="s">
        <v>971</v>
      </c>
      <c r="F256" s="9" t="s">
        <v>971</v>
      </c>
    </row>
    <row r="257" spans="1:6" x14ac:dyDescent="0.2">
      <c r="A257" s="9">
        <v>2021</v>
      </c>
      <c r="B257" s="9">
        <v>1127927</v>
      </c>
      <c r="C257" s="9" t="s">
        <v>971</v>
      </c>
      <c r="D257" s="9" t="s">
        <v>971</v>
      </c>
      <c r="E257" s="9" t="s">
        <v>967</v>
      </c>
      <c r="F257" s="9" t="s">
        <v>971</v>
      </c>
    </row>
    <row r="258" spans="1:6" x14ac:dyDescent="0.2">
      <c r="A258" s="9">
        <v>2021</v>
      </c>
      <c r="B258" s="9">
        <v>1308687</v>
      </c>
      <c r="C258" s="9" t="s">
        <v>971</v>
      </c>
      <c r="D258" s="9" t="s">
        <v>971</v>
      </c>
      <c r="E258" s="9" t="s">
        <v>967</v>
      </c>
      <c r="F258" s="9" t="s">
        <v>967</v>
      </c>
    </row>
    <row r="259" spans="1:6" x14ac:dyDescent="0.2">
      <c r="A259" s="9">
        <v>2021</v>
      </c>
      <c r="B259" s="9">
        <v>123336</v>
      </c>
      <c r="C259" s="9" t="s">
        <v>971</v>
      </c>
      <c r="D259" s="9" t="s">
        <v>971</v>
      </c>
      <c r="E259" s="9" t="s">
        <v>971</v>
      </c>
      <c r="F259" s="9" t="s">
        <v>971</v>
      </c>
    </row>
    <row r="260" spans="1:6" x14ac:dyDescent="0.2">
      <c r="A260" s="9">
        <v>2021</v>
      </c>
      <c r="B260" s="9">
        <v>123336</v>
      </c>
      <c r="C260" s="9" t="s">
        <v>971</v>
      </c>
      <c r="D260" s="9" t="s">
        <v>971</v>
      </c>
      <c r="E260" s="9" t="s">
        <v>967</v>
      </c>
      <c r="F260" s="9" t="s">
        <v>967</v>
      </c>
    </row>
    <row r="261" spans="1:6" x14ac:dyDescent="0.2">
      <c r="A261" s="9">
        <v>2021</v>
      </c>
      <c r="B261" s="9">
        <v>123336</v>
      </c>
      <c r="C261" s="9" t="s">
        <v>971</v>
      </c>
      <c r="D261" s="9" t="s">
        <v>967</v>
      </c>
      <c r="E261" s="9" t="s">
        <v>967</v>
      </c>
      <c r="F261" s="9" t="s">
        <v>971</v>
      </c>
    </row>
    <row r="262" spans="1:6" x14ac:dyDescent="0.2">
      <c r="A262" s="9">
        <v>2021</v>
      </c>
      <c r="B262" s="9">
        <v>1127927</v>
      </c>
      <c r="C262" s="9" t="s">
        <v>971</v>
      </c>
      <c r="D262" s="9" t="s">
        <v>967</v>
      </c>
      <c r="E262" s="9" t="s">
        <v>971</v>
      </c>
      <c r="F262" s="9" t="s">
        <v>971</v>
      </c>
    </row>
    <row r="263" spans="1:6" x14ac:dyDescent="0.2">
      <c r="A263" s="9">
        <v>2021</v>
      </c>
      <c r="B263" s="9">
        <v>1365444</v>
      </c>
      <c r="C263" s="9" t="s">
        <v>971</v>
      </c>
      <c r="D263" s="9" t="s">
        <v>971</v>
      </c>
      <c r="E263" s="9" t="s">
        <v>967</v>
      </c>
      <c r="F263" s="9" t="s">
        <v>967</v>
      </c>
    </row>
    <row r="264" spans="1:6" x14ac:dyDescent="0.2">
      <c r="A264" s="9">
        <v>2021</v>
      </c>
      <c r="B264" s="9">
        <v>123336</v>
      </c>
      <c r="C264" s="9" t="s">
        <v>971</v>
      </c>
      <c r="D264" s="9" t="s">
        <v>134</v>
      </c>
      <c r="E264" s="9" t="s">
        <v>971</v>
      </c>
      <c r="F264" s="9" t="s">
        <v>966</v>
      </c>
    </row>
    <row r="265" spans="1:6" x14ac:dyDescent="0.2">
      <c r="A265" s="9">
        <v>2021</v>
      </c>
      <c r="B265" s="9">
        <v>108730</v>
      </c>
      <c r="C265" s="9" t="s">
        <v>971</v>
      </c>
      <c r="D265" s="9" t="s">
        <v>971</v>
      </c>
      <c r="E265" s="9" t="s">
        <v>971</v>
      </c>
      <c r="F265" s="9" t="s">
        <v>971</v>
      </c>
    </row>
    <row r="266" spans="1:6" x14ac:dyDescent="0.2">
      <c r="A266" s="9">
        <v>2021</v>
      </c>
      <c r="B266" s="9">
        <v>123336</v>
      </c>
      <c r="C266" s="9" t="s">
        <v>971</v>
      </c>
      <c r="D266" s="9" t="s">
        <v>971</v>
      </c>
      <c r="E266" s="9" t="s">
        <v>971</v>
      </c>
      <c r="F266" s="9" t="s">
        <v>971</v>
      </c>
    </row>
    <row r="267" spans="1:6" x14ac:dyDescent="0.2">
      <c r="A267" s="9">
        <v>2021</v>
      </c>
      <c r="B267" s="9">
        <v>123336</v>
      </c>
      <c r="C267" s="9" t="s">
        <v>971</v>
      </c>
      <c r="D267" s="9" t="s">
        <v>967</v>
      </c>
      <c r="E267" s="9" t="s">
        <v>134</v>
      </c>
      <c r="F267" s="9" t="s">
        <v>134</v>
      </c>
    </row>
    <row r="268" spans="1:6" x14ac:dyDescent="0.2">
      <c r="A268" s="9">
        <v>2021</v>
      </c>
      <c r="B268" s="9">
        <v>1179970</v>
      </c>
      <c r="C268" s="9" t="s">
        <v>971</v>
      </c>
      <c r="D268" s="9" t="s">
        <v>971</v>
      </c>
      <c r="E268" s="9" t="s">
        <v>971</v>
      </c>
      <c r="F268" s="9" t="s">
        <v>971</v>
      </c>
    </row>
    <row r="269" spans="1:6" x14ac:dyDescent="0.2">
      <c r="A269" s="9">
        <v>2021</v>
      </c>
      <c r="B269" s="9">
        <v>123336</v>
      </c>
      <c r="C269" s="9" t="s">
        <v>971</v>
      </c>
      <c r="D269" s="9" t="s">
        <v>967</v>
      </c>
      <c r="E269" s="9" t="s">
        <v>967</v>
      </c>
      <c r="F269" s="9" t="s">
        <v>966</v>
      </c>
    </row>
    <row r="270" spans="1:6" x14ac:dyDescent="0.2">
      <c r="A270" s="9">
        <v>2021</v>
      </c>
      <c r="B270" s="9">
        <v>1179970</v>
      </c>
      <c r="C270" s="9" t="s">
        <v>971</v>
      </c>
      <c r="D270" s="9" t="s">
        <v>971</v>
      </c>
      <c r="E270" s="9" t="s">
        <v>971</v>
      </c>
      <c r="F270" s="9" t="s">
        <v>971</v>
      </c>
    </row>
    <row r="271" spans="1:6" x14ac:dyDescent="0.2">
      <c r="A271" s="9">
        <v>2021</v>
      </c>
      <c r="B271" s="9">
        <v>1117076</v>
      </c>
      <c r="C271" s="9" t="s">
        <v>971</v>
      </c>
      <c r="D271" s="9" t="s">
        <v>971</v>
      </c>
      <c r="E271" s="9" t="s">
        <v>967</v>
      </c>
      <c r="F271" s="9" t="s">
        <v>967</v>
      </c>
    </row>
    <row r="272" spans="1:6" x14ac:dyDescent="0.2">
      <c r="A272" s="9">
        <v>2021</v>
      </c>
      <c r="B272" s="9">
        <v>1308687</v>
      </c>
      <c r="C272" s="9" t="s">
        <v>971</v>
      </c>
      <c r="D272" s="9" t="s">
        <v>134</v>
      </c>
      <c r="E272" s="9" t="s">
        <v>134</v>
      </c>
      <c r="F272" s="9" t="s">
        <v>971</v>
      </c>
    </row>
    <row r="273" spans="1:6" x14ac:dyDescent="0.2">
      <c r="A273" s="9">
        <v>2021</v>
      </c>
      <c r="B273" s="9">
        <v>123336</v>
      </c>
      <c r="C273" s="9" t="s">
        <v>971</v>
      </c>
      <c r="D273" s="9" t="s">
        <v>971</v>
      </c>
      <c r="E273" s="9" t="s">
        <v>967</v>
      </c>
      <c r="F273" s="9" t="s">
        <v>967</v>
      </c>
    </row>
    <row r="274" spans="1:6" x14ac:dyDescent="0.2">
      <c r="A274" s="9">
        <v>2021</v>
      </c>
      <c r="B274" s="9">
        <v>123336</v>
      </c>
      <c r="C274" s="9" t="s">
        <v>971</v>
      </c>
      <c r="D274" s="9" t="s">
        <v>134</v>
      </c>
      <c r="E274" s="9" t="s">
        <v>971</v>
      </c>
      <c r="F274" s="9" t="s">
        <v>971</v>
      </c>
    </row>
    <row r="275" spans="1:6" x14ac:dyDescent="0.2">
      <c r="A275" s="9">
        <v>2021</v>
      </c>
      <c r="B275" s="9">
        <v>1103909</v>
      </c>
      <c r="C275" s="9" t="s">
        <v>971</v>
      </c>
      <c r="D275" s="9" t="s">
        <v>971</v>
      </c>
      <c r="E275" s="9" t="s">
        <v>971</v>
      </c>
      <c r="F275" s="9" t="s">
        <v>971</v>
      </c>
    </row>
    <row r="276" spans="1:6" x14ac:dyDescent="0.2">
      <c r="A276" s="9">
        <v>2021</v>
      </c>
      <c r="B276" s="9">
        <v>1319230</v>
      </c>
      <c r="C276" s="9" t="s">
        <v>971</v>
      </c>
      <c r="D276" s="9" t="s">
        <v>971</v>
      </c>
      <c r="E276" s="9" t="s">
        <v>971</v>
      </c>
      <c r="F276" s="9" t="s">
        <v>971</v>
      </c>
    </row>
    <row r="277" spans="1:6" x14ac:dyDescent="0.2">
      <c r="A277" s="9">
        <v>2021</v>
      </c>
      <c r="B277" s="9">
        <v>123336</v>
      </c>
      <c r="C277" s="9" t="s">
        <v>971</v>
      </c>
      <c r="D277" s="9" t="s">
        <v>971</v>
      </c>
      <c r="E277" s="9" t="s">
        <v>971</v>
      </c>
      <c r="F277" s="9" t="s">
        <v>971</v>
      </c>
    </row>
    <row r="278" spans="1:6" x14ac:dyDescent="0.2">
      <c r="A278" s="9">
        <v>2021</v>
      </c>
      <c r="B278" s="9">
        <v>123336</v>
      </c>
      <c r="C278" s="9" t="s">
        <v>971</v>
      </c>
      <c r="D278" s="9" t="s">
        <v>971</v>
      </c>
      <c r="E278" s="9" t="s">
        <v>971</v>
      </c>
      <c r="F278" s="9" t="s">
        <v>971</v>
      </c>
    </row>
    <row r="279" spans="1:6" x14ac:dyDescent="0.2">
      <c r="A279" s="9">
        <v>2021</v>
      </c>
      <c r="B279" s="9">
        <v>108730</v>
      </c>
      <c r="C279" s="9" t="s">
        <v>971</v>
      </c>
      <c r="D279" s="9" t="s">
        <v>971</v>
      </c>
      <c r="E279" s="9" t="s">
        <v>971</v>
      </c>
      <c r="F279" s="9" t="s">
        <v>971</v>
      </c>
    </row>
    <row r="280" spans="1:6" x14ac:dyDescent="0.2">
      <c r="A280" s="9">
        <v>2021</v>
      </c>
      <c r="B280" s="9">
        <v>123336</v>
      </c>
      <c r="C280" s="9" t="s">
        <v>971</v>
      </c>
      <c r="D280" s="9" t="s">
        <v>134</v>
      </c>
      <c r="E280" s="9" t="s">
        <v>134</v>
      </c>
      <c r="F280" s="9" t="s">
        <v>134</v>
      </c>
    </row>
    <row r="281" spans="1:6" x14ac:dyDescent="0.2">
      <c r="A281" s="9">
        <v>2021</v>
      </c>
      <c r="B281" s="9">
        <v>123336</v>
      </c>
      <c r="C281" s="9" t="s">
        <v>971</v>
      </c>
      <c r="D281" s="9" t="s">
        <v>971</v>
      </c>
      <c r="E281" s="9" t="s">
        <v>971</v>
      </c>
      <c r="F281" s="9" t="s">
        <v>971</v>
      </c>
    </row>
    <row r="282" spans="1:6" x14ac:dyDescent="0.2">
      <c r="A282" s="9">
        <v>2021</v>
      </c>
      <c r="B282" s="9">
        <v>123336</v>
      </c>
      <c r="C282" s="9" t="s">
        <v>971</v>
      </c>
      <c r="D282" s="9" t="s">
        <v>134</v>
      </c>
      <c r="E282" s="9" t="s">
        <v>134</v>
      </c>
      <c r="F282" s="9" t="s">
        <v>134</v>
      </c>
    </row>
    <row r="283" spans="1:6" x14ac:dyDescent="0.2">
      <c r="A283" s="9">
        <v>2021</v>
      </c>
      <c r="B283" s="9">
        <v>1179970</v>
      </c>
      <c r="C283" s="9" t="s">
        <v>971</v>
      </c>
      <c r="D283" s="9" t="s">
        <v>971</v>
      </c>
      <c r="E283" s="9" t="s">
        <v>966</v>
      </c>
      <c r="F283" s="9" t="s">
        <v>967</v>
      </c>
    </row>
    <row r="284" spans="1:6" x14ac:dyDescent="0.2">
      <c r="A284" s="9">
        <v>2021</v>
      </c>
      <c r="B284" s="9">
        <v>108730</v>
      </c>
      <c r="C284" s="9" t="s">
        <v>971</v>
      </c>
      <c r="D284" s="9" t="s">
        <v>967</v>
      </c>
      <c r="E284" s="9" t="s">
        <v>134</v>
      </c>
      <c r="F284" s="9" t="s">
        <v>971</v>
      </c>
    </row>
    <row r="285" spans="1:6" x14ac:dyDescent="0.2">
      <c r="A285" s="9">
        <v>2021</v>
      </c>
      <c r="B285" s="9">
        <v>1179970</v>
      </c>
      <c r="C285" s="9" t="s">
        <v>971</v>
      </c>
      <c r="D285" s="9" t="s">
        <v>971</v>
      </c>
      <c r="E285" s="9" t="s">
        <v>971</v>
      </c>
      <c r="F285" s="9" t="s">
        <v>971</v>
      </c>
    </row>
    <row r="286" spans="1:6" x14ac:dyDescent="0.2">
      <c r="A286" s="9">
        <v>2021</v>
      </c>
      <c r="B286" s="9">
        <v>1179970</v>
      </c>
      <c r="C286" s="9" t="s">
        <v>971</v>
      </c>
      <c r="D286" s="9" t="s">
        <v>967</v>
      </c>
      <c r="E286" s="9" t="s">
        <v>967</v>
      </c>
      <c r="F286" s="9" t="s">
        <v>966</v>
      </c>
    </row>
    <row r="287" spans="1:6" x14ac:dyDescent="0.2">
      <c r="A287" s="9">
        <v>2021</v>
      </c>
      <c r="B287" s="9">
        <v>123336</v>
      </c>
      <c r="C287" s="9" t="s">
        <v>971</v>
      </c>
      <c r="D287" s="9" t="s">
        <v>971</v>
      </c>
      <c r="E287" s="9" t="s">
        <v>971</v>
      </c>
      <c r="F287" s="9" t="s">
        <v>134</v>
      </c>
    </row>
    <row r="288" spans="1:6" x14ac:dyDescent="0.2">
      <c r="A288" s="9">
        <v>2021</v>
      </c>
      <c r="B288" s="9">
        <v>123336</v>
      </c>
      <c r="C288" s="9" t="s">
        <v>971</v>
      </c>
      <c r="D288" s="9" t="s">
        <v>971</v>
      </c>
      <c r="E288" s="9" t="s">
        <v>967</v>
      </c>
      <c r="F288" s="9" t="s">
        <v>967</v>
      </c>
    </row>
    <row r="289" spans="1:6" x14ac:dyDescent="0.2">
      <c r="A289" s="9">
        <v>2021</v>
      </c>
      <c r="B289" s="9">
        <v>123336</v>
      </c>
      <c r="C289" s="9" t="s">
        <v>971</v>
      </c>
      <c r="D289" s="9" t="s">
        <v>971</v>
      </c>
      <c r="E289" s="9" t="s">
        <v>971</v>
      </c>
      <c r="F289" s="9" t="s">
        <v>971</v>
      </c>
    </row>
    <row r="290" spans="1:6" x14ac:dyDescent="0.2">
      <c r="A290" s="9">
        <v>2021</v>
      </c>
      <c r="B290" s="9">
        <v>1179970</v>
      </c>
      <c r="C290" s="9" t="s">
        <v>971</v>
      </c>
      <c r="D290" s="9" t="s">
        <v>971</v>
      </c>
      <c r="E290" s="9" t="s">
        <v>971</v>
      </c>
      <c r="F290" s="9" t="s">
        <v>971</v>
      </c>
    </row>
    <row r="291" spans="1:6" x14ac:dyDescent="0.2">
      <c r="A291" s="9">
        <v>2021</v>
      </c>
      <c r="B291" s="9">
        <v>1117076</v>
      </c>
      <c r="C291" s="9" t="s">
        <v>971</v>
      </c>
      <c r="D291" s="9" t="s">
        <v>134</v>
      </c>
      <c r="E291" s="9" t="s">
        <v>134</v>
      </c>
      <c r="F291" s="9" t="s">
        <v>134</v>
      </c>
    </row>
    <row r="292" spans="1:6" x14ac:dyDescent="0.2">
      <c r="A292" s="9">
        <v>2021</v>
      </c>
      <c r="B292" s="9">
        <v>123336</v>
      </c>
      <c r="C292" s="9" t="s">
        <v>971</v>
      </c>
      <c r="D292" s="9" t="s">
        <v>971</v>
      </c>
      <c r="E292" s="9" t="s">
        <v>971</v>
      </c>
      <c r="F292" s="9" t="s">
        <v>967</v>
      </c>
    </row>
    <row r="293" spans="1:6" x14ac:dyDescent="0.2">
      <c r="A293" s="9">
        <v>2021</v>
      </c>
      <c r="B293" s="9">
        <v>123336</v>
      </c>
      <c r="C293" s="9" t="s">
        <v>971</v>
      </c>
      <c r="D293" s="9" t="s">
        <v>971</v>
      </c>
      <c r="E293" s="9" t="s">
        <v>134</v>
      </c>
      <c r="F293" s="9" t="s">
        <v>134</v>
      </c>
    </row>
    <row r="294" spans="1:6" x14ac:dyDescent="0.2">
      <c r="A294" s="9">
        <v>2021</v>
      </c>
      <c r="B294" s="9">
        <v>1179970</v>
      </c>
      <c r="C294" s="9" t="s">
        <v>971</v>
      </c>
      <c r="D294" s="9" t="s">
        <v>971</v>
      </c>
      <c r="E294" s="9" t="s">
        <v>971</v>
      </c>
      <c r="F294" s="9" t="s">
        <v>967</v>
      </c>
    </row>
    <row r="295" spans="1:6" x14ac:dyDescent="0.2">
      <c r="A295" s="9">
        <v>2021</v>
      </c>
      <c r="B295" s="9">
        <v>123336</v>
      </c>
      <c r="C295" s="9" t="s">
        <v>971</v>
      </c>
      <c r="D295" s="9" t="s">
        <v>967</v>
      </c>
      <c r="E295" s="9" t="s">
        <v>971</v>
      </c>
      <c r="F295" s="9" t="s">
        <v>971</v>
      </c>
    </row>
    <row r="296" spans="1:6" x14ac:dyDescent="0.2">
      <c r="A296" s="9">
        <v>2021</v>
      </c>
      <c r="B296" s="9">
        <v>1179970</v>
      </c>
      <c r="C296" s="9" t="s">
        <v>971</v>
      </c>
      <c r="D296" s="9" t="s">
        <v>971</v>
      </c>
      <c r="E296" s="9" t="s">
        <v>134</v>
      </c>
      <c r="F296" s="9" t="s">
        <v>967</v>
      </c>
    </row>
    <row r="297" spans="1:6" x14ac:dyDescent="0.2">
      <c r="A297" s="9">
        <v>2021</v>
      </c>
      <c r="B297" s="9">
        <v>123336</v>
      </c>
      <c r="C297" s="9" t="s">
        <v>971</v>
      </c>
      <c r="D297" s="9" t="s">
        <v>971</v>
      </c>
      <c r="E297" s="9" t="s">
        <v>971</v>
      </c>
      <c r="F297" s="9" t="s">
        <v>134</v>
      </c>
    </row>
    <row r="298" spans="1:6" x14ac:dyDescent="0.2">
      <c r="A298" s="9">
        <v>2021</v>
      </c>
      <c r="B298" s="9">
        <v>1103692</v>
      </c>
      <c r="C298" s="9" t="s">
        <v>971</v>
      </c>
      <c r="D298" s="9" t="s">
        <v>971</v>
      </c>
      <c r="E298" s="9" t="s">
        <v>971</v>
      </c>
      <c r="F298" s="9" t="s">
        <v>971</v>
      </c>
    </row>
    <row r="299" spans="1:6" x14ac:dyDescent="0.2">
      <c r="A299" s="9">
        <v>2021</v>
      </c>
      <c r="B299" s="9">
        <v>123336</v>
      </c>
      <c r="C299" s="9" t="s">
        <v>971</v>
      </c>
      <c r="D299" s="9" t="s">
        <v>971</v>
      </c>
      <c r="E299" s="9" t="s">
        <v>971</v>
      </c>
      <c r="F299" s="9" t="s">
        <v>966</v>
      </c>
    </row>
    <row r="300" spans="1:6" x14ac:dyDescent="0.2">
      <c r="A300" s="9">
        <v>2021</v>
      </c>
      <c r="B300" s="9">
        <v>1319230</v>
      </c>
      <c r="C300" s="9" t="s">
        <v>971</v>
      </c>
      <c r="D300" s="9" t="s">
        <v>971</v>
      </c>
      <c r="E300" s="9" t="s">
        <v>134</v>
      </c>
      <c r="F300" s="9" t="s">
        <v>134</v>
      </c>
    </row>
    <row r="301" spans="1:6" x14ac:dyDescent="0.2">
      <c r="A301" s="9">
        <v>2021</v>
      </c>
      <c r="B301" s="9">
        <v>123336</v>
      </c>
      <c r="C301" s="9" t="s">
        <v>971</v>
      </c>
      <c r="D301" s="9" t="s">
        <v>134</v>
      </c>
      <c r="E301" s="9" t="s">
        <v>971</v>
      </c>
      <c r="F301" s="9" t="s">
        <v>967</v>
      </c>
    </row>
    <row r="302" spans="1:6" x14ac:dyDescent="0.2">
      <c r="A302" s="9">
        <v>2021</v>
      </c>
      <c r="B302" s="9">
        <v>1179970</v>
      </c>
      <c r="C302" s="9" t="s">
        <v>971</v>
      </c>
      <c r="D302" s="9" t="s">
        <v>967</v>
      </c>
      <c r="E302" s="9" t="s">
        <v>967</v>
      </c>
      <c r="F302" s="9" t="s">
        <v>967</v>
      </c>
    </row>
    <row r="303" spans="1:6" x14ac:dyDescent="0.2">
      <c r="A303" s="9">
        <v>2021</v>
      </c>
      <c r="B303" s="9">
        <v>1179970</v>
      </c>
      <c r="C303" s="9" t="s">
        <v>971</v>
      </c>
      <c r="D303" s="9" t="s">
        <v>134</v>
      </c>
      <c r="E303" s="9" t="s">
        <v>967</v>
      </c>
      <c r="F303" s="9" t="s">
        <v>967</v>
      </c>
    </row>
    <row r="304" spans="1:6" x14ac:dyDescent="0.2">
      <c r="A304" s="9">
        <v>2021</v>
      </c>
      <c r="B304" s="9">
        <v>123336</v>
      </c>
      <c r="C304" s="9" t="s">
        <v>971</v>
      </c>
      <c r="D304" s="9" t="s">
        <v>971</v>
      </c>
      <c r="E304" s="9" t="s">
        <v>971</v>
      </c>
      <c r="F304" s="9" t="s">
        <v>971</v>
      </c>
    </row>
    <row r="305" spans="1:6" x14ac:dyDescent="0.2">
      <c r="A305" s="9">
        <v>2021</v>
      </c>
      <c r="B305" s="9">
        <v>123336</v>
      </c>
      <c r="C305" s="9" t="s">
        <v>971</v>
      </c>
      <c r="D305" s="9" t="s">
        <v>134</v>
      </c>
      <c r="E305" s="9" t="s">
        <v>967</v>
      </c>
      <c r="F305" s="9" t="s">
        <v>134</v>
      </c>
    </row>
    <row r="306" spans="1:6" x14ac:dyDescent="0.2">
      <c r="A306" s="9">
        <v>2021</v>
      </c>
      <c r="B306" s="9">
        <v>123336</v>
      </c>
      <c r="C306" s="9" t="s">
        <v>971</v>
      </c>
      <c r="D306" s="9" t="s">
        <v>971</v>
      </c>
      <c r="E306" s="9" t="s">
        <v>971</v>
      </c>
      <c r="F306" s="9" t="s">
        <v>971</v>
      </c>
    </row>
    <row r="307" spans="1:6" x14ac:dyDescent="0.2">
      <c r="A307" s="9">
        <v>2021</v>
      </c>
      <c r="B307" s="9">
        <v>1308687</v>
      </c>
      <c r="C307" s="9" t="s">
        <v>971</v>
      </c>
      <c r="D307" s="9" t="s">
        <v>967</v>
      </c>
      <c r="E307" s="9" t="s">
        <v>967</v>
      </c>
      <c r="F307" s="9" t="s">
        <v>967</v>
      </c>
    </row>
    <row r="308" spans="1:6" x14ac:dyDescent="0.2">
      <c r="A308" s="9">
        <v>2021</v>
      </c>
      <c r="B308" s="9">
        <v>123336</v>
      </c>
      <c r="C308" s="9" t="s">
        <v>971</v>
      </c>
      <c r="D308" s="9" t="s">
        <v>971</v>
      </c>
      <c r="E308" s="9" t="s">
        <v>971</v>
      </c>
      <c r="F308" s="9" t="s">
        <v>971</v>
      </c>
    </row>
    <row r="309" spans="1:6" x14ac:dyDescent="0.2">
      <c r="A309" s="9">
        <v>2021</v>
      </c>
      <c r="B309" s="9">
        <v>1127924</v>
      </c>
      <c r="C309" s="9" t="s">
        <v>971</v>
      </c>
      <c r="D309" s="9" t="s">
        <v>971</v>
      </c>
      <c r="E309" s="9" t="s">
        <v>971</v>
      </c>
      <c r="F309" s="9" t="s">
        <v>971</v>
      </c>
    </row>
    <row r="310" spans="1:6" x14ac:dyDescent="0.2">
      <c r="A310" s="9">
        <v>2021</v>
      </c>
      <c r="B310" s="9">
        <v>123336</v>
      </c>
      <c r="C310" s="9" t="s">
        <v>971</v>
      </c>
      <c r="D310" s="9" t="s">
        <v>971</v>
      </c>
      <c r="E310" s="9" t="s">
        <v>971</v>
      </c>
      <c r="F310" s="9" t="s">
        <v>971</v>
      </c>
    </row>
    <row r="311" spans="1:6" x14ac:dyDescent="0.2">
      <c r="A311" s="9">
        <v>2021</v>
      </c>
      <c r="B311" s="9">
        <v>1117076</v>
      </c>
      <c r="C311" s="9" t="s">
        <v>971</v>
      </c>
      <c r="D311" s="9" t="s">
        <v>971</v>
      </c>
      <c r="E311" s="9" t="s">
        <v>967</v>
      </c>
      <c r="F311" s="9" t="s">
        <v>971</v>
      </c>
    </row>
    <row r="312" spans="1:6" x14ac:dyDescent="0.2">
      <c r="A312" s="9">
        <v>2021</v>
      </c>
      <c r="B312" s="9">
        <v>1179970</v>
      </c>
      <c r="C312" s="9" t="s">
        <v>971</v>
      </c>
      <c r="D312" s="9" t="s">
        <v>967</v>
      </c>
      <c r="E312" s="9" t="s">
        <v>967</v>
      </c>
      <c r="F312" s="9" t="s">
        <v>971</v>
      </c>
    </row>
    <row r="313" spans="1:6" x14ac:dyDescent="0.2">
      <c r="A313" s="9">
        <v>2021</v>
      </c>
      <c r="B313" s="9">
        <v>1117076</v>
      </c>
      <c r="C313" s="9" t="s">
        <v>971</v>
      </c>
      <c r="D313" s="9" t="s">
        <v>971</v>
      </c>
      <c r="E313" s="9" t="s">
        <v>971</v>
      </c>
      <c r="F313" s="9" t="s">
        <v>967</v>
      </c>
    </row>
    <row r="314" spans="1:6" x14ac:dyDescent="0.2">
      <c r="A314" s="9">
        <v>2021</v>
      </c>
      <c r="B314" s="9">
        <v>1179970</v>
      </c>
      <c r="C314" s="9" t="s">
        <v>971</v>
      </c>
      <c r="D314" s="9" t="s">
        <v>971</v>
      </c>
      <c r="E314" s="9" t="s">
        <v>971</v>
      </c>
      <c r="F314" s="9" t="s">
        <v>971</v>
      </c>
    </row>
    <row r="315" spans="1:6" x14ac:dyDescent="0.2">
      <c r="A315" s="9">
        <v>2021</v>
      </c>
      <c r="B315" s="9">
        <v>123336</v>
      </c>
      <c r="C315" s="9" t="s">
        <v>971</v>
      </c>
      <c r="D315" s="9" t="s">
        <v>971</v>
      </c>
      <c r="E315" s="9" t="s">
        <v>971</v>
      </c>
      <c r="F315" s="9" t="s">
        <v>967</v>
      </c>
    </row>
    <row r="316" spans="1:6" x14ac:dyDescent="0.2">
      <c r="A316" s="9">
        <v>2021</v>
      </c>
      <c r="B316" s="9">
        <v>123336</v>
      </c>
      <c r="C316" s="9" t="s">
        <v>971</v>
      </c>
      <c r="D316" s="9" t="s">
        <v>971</v>
      </c>
      <c r="E316" s="9" t="s">
        <v>971</v>
      </c>
      <c r="F316" s="9" t="s">
        <v>134</v>
      </c>
    </row>
    <row r="317" spans="1:6" x14ac:dyDescent="0.2">
      <c r="A317" s="9">
        <v>2021</v>
      </c>
      <c r="B317" s="9">
        <v>1179970</v>
      </c>
      <c r="C317" s="9" t="s">
        <v>971</v>
      </c>
      <c r="D317" s="9" t="s">
        <v>971</v>
      </c>
      <c r="E317" s="9" t="s">
        <v>971</v>
      </c>
      <c r="F317" s="9" t="s">
        <v>971</v>
      </c>
    </row>
    <row r="318" spans="1:6" x14ac:dyDescent="0.2">
      <c r="A318" s="9">
        <v>2021</v>
      </c>
      <c r="B318" s="9">
        <v>123336</v>
      </c>
      <c r="C318" s="9" t="s">
        <v>971</v>
      </c>
      <c r="D318" s="9" t="s">
        <v>971</v>
      </c>
      <c r="E318" s="9" t="s">
        <v>971</v>
      </c>
      <c r="F318" s="9" t="s">
        <v>971</v>
      </c>
    </row>
    <row r="319" spans="1:6" x14ac:dyDescent="0.2">
      <c r="A319" s="9">
        <v>2021</v>
      </c>
      <c r="B319" s="9">
        <v>123336</v>
      </c>
      <c r="C319" s="9" t="s">
        <v>971</v>
      </c>
      <c r="D319" s="9" t="s">
        <v>134</v>
      </c>
      <c r="E319" s="9" t="s">
        <v>134</v>
      </c>
      <c r="F319" s="9" t="s">
        <v>134</v>
      </c>
    </row>
    <row r="320" spans="1:6" x14ac:dyDescent="0.2">
      <c r="A320" s="9">
        <v>2021</v>
      </c>
      <c r="B320" s="9">
        <v>1127927</v>
      </c>
      <c r="C320" s="9" t="s">
        <v>971</v>
      </c>
      <c r="D320" s="9" t="s">
        <v>971</v>
      </c>
      <c r="E320" s="9" t="s">
        <v>971</v>
      </c>
      <c r="F320" s="9" t="s">
        <v>134</v>
      </c>
    </row>
    <row r="321" spans="1:6" x14ac:dyDescent="0.2">
      <c r="A321" s="9">
        <v>2021</v>
      </c>
      <c r="B321" s="9">
        <v>123336</v>
      </c>
      <c r="C321" s="9" t="s">
        <v>971</v>
      </c>
      <c r="D321" s="9" t="s">
        <v>971</v>
      </c>
      <c r="E321" s="9" t="s">
        <v>134</v>
      </c>
      <c r="F321" s="9" t="s">
        <v>971</v>
      </c>
    </row>
    <row r="322" spans="1:6" x14ac:dyDescent="0.2">
      <c r="A322" s="9">
        <v>2021</v>
      </c>
      <c r="B322" s="9">
        <v>1127927</v>
      </c>
      <c r="C322" s="9" t="s">
        <v>971</v>
      </c>
      <c r="D322" s="9" t="s">
        <v>971</v>
      </c>
      <c r="E322" s="9" t="s">
        <v>971</v>
      </c>
      <c r="F322" s="9" t="s">
        <v>971</v>
      </c>
    </row>
    <row r="323" spans="1:6" x14ac:dyDescent="0.2">
      <c r="A323" s="9">
        <v>2021</v>
      </c>
      <c r="B323" s="9">
        <v>1308687</v>
      </c>
      <c r="C323" s="9" t="s">
        <v>971</v>
      </c>
      <c r="D323" s="9" t="s">
        <v>967</v>
      </c>
      <c r="E323" s="9" t="s">
        <v>966</v>
      </c>
      <c r="F323" s="9" t="s">
        <v>966</v>
      </c>
    </row>
    <row r="324" spans="1:6" x14ac:dyDescent="0.2">
      <c r="A324" s="9">
        <v>2021</v>
      </c>
      <c r="B324" s="9">
        <v>1308687</v>
      </c>
      <c r="C324" s="9" t="s">
        <v>971</v>
      </c>
      <c r="D324" s="9" t="s">
        <v>971</v>
      </c>
      <c r="E324" s="9" t="s">
        <v>971</v>
      </c>
      <c r="F324" s="9" t="s">
        <v>971</v>
      </c>
    </row>
    <row r="325" spans="1:6" x14ac:dyDescent="0.2">
      <c r="A325" s="9">
        <v>2021</v>
      </c>
      <c r="B325" s="9">
        <v>1127926</v>
      </c>
      <c r="C325" s="9" t="s">
        <v>971</v>
      </c>
      <c r="D325" s="9" t="s">
        <v>971</v>
      </c>
      <c r="E325" s="9" t="s">
        <v>967</v>
      </c>
      <c r="F325" s="9" t="s">
        <v>967</v>
      </c>
    </row>
    <row r="326" spans="1:6" x14ac:dyDescent="0.2">
      <c r="A326" s="9">
        <v>2021</v>
      </c>
      <c r="B326" s="9">
        <v>123336</v>
      </c>
      <c r="C326" s="9" t="s">
        <v>971</v>
      </c>
      <c r="D326" s="9" t="s">
        <v>971</v>
      </c>
      <c r="E326" s="9" t="s">
        <v>971</v>
      </c>
      <c r="F326" s="9" t="s">
        <v>966</v>
      </c>
    </row>
    <row r="327" spans="1:6" x14ac:dyDescent="0.2">
      <c r="A327" s="9">
        <v>2021</v>
      </c>
      <c r="B327" s="9">
        <v>1179970</v>
      </c>
      <c r="C327" s="9" t="s">
        <v>971</v>
      </c>
      <c r="D327" s="9" t="s">
        <v>971</v>
      </c>
      <c r="E327" s="9" t="s">
        <v>967</v>
      </c>
      <c r="F327" s="9" t="s">
        <v>966</v>
      </c>
    </row>
    <row r="328" spans="1:6" x14ac:dyDescent="0.2">
      <c r="A328" s="9">
        <v>2021</v>
      </c>
      <c r="B328" s="9">
        <v>123336</v>
      </c>
      <c r="C328" s="9" t="s">
        <v>971</v>
      </c>
      <c r="D328" s="9" t="s">
        <v>971</v>
      </c>
      <c r="E328" s="9" t="s">
        <v>971</v>
      </c>
      <c r="F328" s="9" t="s">
        <v>971</v>
      </c>
    </row>
    <row r="329" spans="1:6" x14ac:dyDescent="0.2">
      <c r="A329" s="9">
        <v>2021</v>
      </c>
      <c r="B329" s="9">
        <v>1179970</v>
      </c>
      <c r="C329" s="9" t="s">
        <v>971</v>
      </c>
      <c r="D329" s="9" t="s">
        <v>971</v>
      </c>
      <c r="E329" s="9" t="s">
        <v>967</v>
      </c>
      <c r="F329" s="9" t="s">
        <v>967</v>
      </c>
    </row>
    <row r="330" spans="1:6" x14ac:dyDescent="0.2">
      <c r="A330" s="9">
        <v>2021</v>
      </c>
      <c r="B330" s="9">
        <v>123336</v>
      </c>
      <c r="C330" s="9" t="s">
        <v>971</v>
      </c>
      <c r="D330" s="9" t="s">
        <v>967</v>
      </c>
      <c r="E330" s="9" t="s">
        <v>967</v>
      </c>
      <c r="F330" s="9" t="s">
        <v>971</v>
      </c>
    </row>
    <row r="331" spans="1:6" x14ac:dyDescent="0.2">
      <c r="A331" s="9">
        <v>2021</v>
      </c>
      <c r="B331" s="9">
        <v>123336</v>
      </c>
      <c r="C331" s="9" t="s">
        <v>971</v>
      </c>
      <c r="D331" s="9" t="s">
        <v>971</v>
      </c>
      <c r="E331" s="9" t="s">
        <v>971</v>
      </c>
      <c r="F331" s="9" t="s">
        <v>967</v>
      </c>
    </row>
    <row r="332" spans="1:6" x14ac:dyDescent="0.2">
      <c r="A332" s="9">
        <v>2021</v>
      </c>
      <c r="B332" s="9">
        <v>123336</v>
      </c>
      <c r="C332" s="9" t="s">
        <v>971</v>
      </c>
      <c r="D332" s="9" t="s">
        <v>971</v>
      </c>
      <c r="E332" s="9" t="s">
        <v>967</v>
      </c>
      <c r="F332" s="9" t="s">
        <v>971</v>
      </c>
    </row>
    <row r="333" spans="1:6" x14ac:dyDescent="0.2">
      <c r="A333" s="9">
        <v>2021</v>
      </c>
      <c r="B333" s="9">
        <v>123336</v>
      </c>
      <c r="C333" s="9" t="s">
        <v>971</v>
      </c>
      <c r="D333" s="9" t="s">
        <v>971</v>
      </c>
      <c r="E333" s="9" t="s">
        <v>971</v>
      </c>
      <c r="F333" s="9" t="s">
        <v>971</v>
      </c>
    </row>
    <row r="334" spans="1:6" x14ac:dyDescent="0.2">
      <c r="A334" s="9">
        <v>2021</v>
      </c>
      <c r="B334" s="9">
        <v>1179970</v>
      </c>
      <c r="C334" s="9" t="s">
        <v>971</v>
      </c>
      <c r="D334" s="9" t="s">
        <v>971</v>
      </c>
      <c r="E334" s="9" t="s">
        <v>967</v>
      </c>
      <c r="F334" s="9" t="s">
        <v>967</v>
      </c>
    </row>
    <row r="335" spans="1:6" x14ac:dyDescent="0.2">
      <c r="A335" s="9">
        <v>2021</v>
      </c>
      <c r="B335" s="9">
        <v>1308687</v>
      </c>
      <c r="C335" s="9" t="s">
        <v>971</v>
      </c>
      <c r="D335" s="9" t="s">
        <v>971</v>
      </c>
      <c r="E335" s="9" t="s">
        <v>971</v>
      </c>
      <c r="F335" s="9" t="s">
        <v>971</v>
      </c>
    </row>
    <row r="336" spans="1:6" x14ac:dyDescent="0.2">
      <c r="A336" s="9">
        <v>2021</v>
      </c>
      <c r="B336" s="9">
        <v>123336</v>
      </c>
      <c r="C336" s="9" t="s">
        <v>971</v>
      </c>
      <c r="D336" s="9" t="s">
        <v>971</v>
      </c>
      <c r="E336" s="9" t="s">
        <v>971</v>
      </c>
      <c r="F336" s="9" t="s">
        <v>971</v>
      </c>
    </row>
    <row r="337" spans="1:6" x14ac:dyDescent="0.2">
      <c r="A337" s="9">
        <v>2021</v>
      </c>
      <c r="B337" s="9">
        <v>1179970</v>
      </c>
      <c r="C337" s="9" t="s">
        <v>971</v>
      </c>
      <c r="D337" s="9" t="s">
        <v>134</v>
      </c>
      <c r="E337" s="9" t="s">
        <v>967</v>
      </c>
      <c r="F337" s="9" t="s">
        <v>967</v>
      </c>
    </row>
    <row r="338" spans="1:6" x14ac:dyDescent="0.2">
      <c r="A338" s="9">
        <v>2021</v>
      </c>
      <c r="B338" s="9">
        <v>1319230</v>
      </c>
      <c r="C338" s="9" t="s">
        <v>971</v>
      </c>
      <c r="D338" s="9" t="s">
        <v>967</v>
      </c>
      <c r="E338" s="9" t="s">
        <v>967</v>
      </c>
      <c r="F338" s="9" t="s">
        <v>967</v>
      </c>
    </row>
    <row r="339" spans="1:6" x14ac:dyDescent="0.2">
      <c r="A339" s="9">
        <v>2021</v>
      </c>
      <c r="B339" s="9">
        <v>1308687</v>
      </c>
      <c r="C339" s="9" t="s">
        <v>971</v>
      </c>
      <c r="D339" s="9" t="s">
        <v>134</v>
      </c>
      <c r="E339" s="9" t="s">
        <v>971</v>
      </c>
      <c r="F339" s="9" t="s">
        <v>971</v>
      </c>
    </row>
    <row r="340" spans="1:6" x14ac:dyDescent="0.2">
      <c r="A340" s="9">
        <v>2021</v>
      </c>
      <c r="B340" s="9">
        <v>1308687</v>
      </c>
      <c r="C340" s="9" t="s">
        <v>971</v>
      </c>
      <c r="D340" s="9" t="s">
        <v>971</v>
      </c>
      <c r="E340" s="9" t="s">
        <v>971</v>
      </c>
      <c r="F340" s="9" t="s">
        <v>971</v>
      </c>
    </row>
    <row r="341" spans="1:6" x14ac:dyDescent="0.2">
      <c r="A341" s="9">
        <v>2021</v>
      </c>
      <c r="B341" s="9">
        <v>123336</v>
      </c>
      <c r="C341" s="9" t="s">
        <v>971</v>
      </c>
      <c r="D341" s="9" t="s">
        <v>971</v>
      </c>
      <c r="E341" s="9" t="s">
        <v>971</v>
      </c>
      <c r="F341" s="9" t="s">
        <v>966</v>
      </c>
    </row>
    <row r="342" spans="1:6" x14ac:dyDescent="0.2">
      <c r="A342" s="9">
        <v>2021</v>
      </c>
      <c r="B342" s="9">
        <v>1179970</v>
      </c>
      <c r="C342" s="9" t="s">
        <v>971</v>
      </c>
      <c r="D342" s="9" t="s">
        <v>971</v>
      </c>
      <c r="E342" s="9" t="s">
        <v>967</v>
      </c>
      <c r="F342" s="9" t="s">
        <v>967</v>
      </c>
    </row>
    <row r="343" spans="1:6" x14ac:dyDescent="0.2">
      <c r="A343" s="9">
        <v>2021</v>
      </c>
      <c r="B343" s="9">
        <v>1319230</v>
      </c>
      <c r="C343" s="9" t="s">
        <v>971</v>
      </c>
      <c r="D343" s="9" t="s">
        <v>134</v>
      </c>
      <c r="E343" s="9" t="s">
        <v>971</v>
      </c>
      <c r="F343" s="9" t="s">
        <v>971</v>
      </c>
    </row>
    <row r="344" spans="1:6" x14ac:dyDescent="0.2">
      <c r="A344" s="9">
        <v>2021</v>
      </c>
      <c r="B344" s="9">
        <v>1103909</v>
      </c>
      <c r="C344" s="9" t="s">
        <v>971</v>
      </c>
      <c r="D344" s="9" t="s">
        <v>967</v>
      </c>
      <c r="E344" s="9" t="s">
        <v>967</v>
      </c>
      <c r="F344" s="9" t="s">
        <v>967</v>
      </c>
    </row>
    <row r="345" spans="1:6" x14ac:dyDescent="0.2">
      <c r="A345" s="9">
        <v>2021</v>
      </c>
      <c r="B345" s="9">
        <v>1179970</v>
      </c>
      <c r="C345" s="9" t="s">
        <v>971</v>
      </c>
      <c r="D345" s="9" t="s">
        <v>971</v>
      </c>
      <c r="E345" s="9" t="s">
        <v>967</v>
      </c>
      <c r="F345" s="9" t="s">
        <v>967</v>
      </c>
    </row>
    <row r="346" spans="1:6" x14ac:dyDescent="0.2">
      <c r="A346" s="9">
        <v>2021</v>
      </c>
      <c r="B346" s="9">
        <v>1179970</v>
      </c>
      <c r="C346" s="9" t="s">
        <v>971</v>
      </c>
      <c r="D346" s="9" t="s">
        <v>971</v>
      </c>
      <c r="E346" s="9" t="s">
        <v>971</v>
      </c>
      <c r="F346" s="9" t="s">
        <v>967</v>
      </c>
    </row>
    <row r="347" spans="1:6" x14ac:dyDescent="0.2">
      <c r="A347" s="9">
        <v>2021</v>
      </c>
      <c r="B347" s="9">
        <v>1179970</v>
      </c>
      <c r="C347" s="9" t="s">
        <v>971</v>
      </c>
      <c r="D347" s="9" t="s">
        <v>971</v>
      </c>
      <c r="E347" s="9" t="s">
        <v>967</v>
      </c>
      <c r="F347" s="9" t="s">
        <v>967</v>
      </c>
    </row>
    <row r="348" spans="1:6" x14ac:dyDescent="0.2">
      <c r="A348" s="9">
        <v>2021</v>
      </c>
      <c r="B348" s="9">
        <v>1179970</v>
      </c>
      <c r="C348" s="9" t="s">
        <v>971</v>
      </c>
      <c r="D348" s="9" t="s">
        <v>971</v>
      </c>
      <c r="E348" s="9" t="s">
        <v>971</v>
      </c>
      <c r="F348" s="9" t="s">
        <v>971</v>
      </c>
    </row>
    <row r="349" spans="1:6" x14ac:dyDescent="0.2">
      <c r="A349" s="9">
        <v>2021</v>
      </c>
      <c r="B349" s="9">
        <v>123336</v>
      </c>
      <c r="C349" s="9" t="s">
        <v>971</v>
      </c>
      <c r="D349" s="9" t="s">
        <v>971</v>
      </c>
      <c r="E349" s="9" t="s">
        <v>971</v>
      </c>
      <c r="F349" s="9" t="s">
        <v>971</v>
      </c>
    </row>
    <row r="350" spans="1:6" x14ac:dyDescent="0.2">
      <c r="A350" s="9">
        <v>2021</v>
      </c>
      <c r="B350" s="9">
        <v>1179970</v>
      </c>
      <c r="C350" s="9" t="s">
        <v>971</v>
      </c>
      <c r="D350" s="9" t="s">
        <v>971</v>
      </c>
      <c r="E350" s="9" t="s">
        <v>971</v>
      </c>
      <c r="F350" s="9" t="s">
        <v>971</v>
      </c>
    </row>
    <row r="351" spans="1:6" x14ac:dyDescent="0.2">
      <c r="A351" s="9">
        <v>2021</v>
      </c>
      <c r="B351" s="9">
        <v>1127927</v>
      </c>
      <c r="C351" s="9" t="s">
        <v>971</v>
      </c>
      <c r="D351" s="9" t="s">
        <v>971</v>
      </c>
      <c r="E351" s="9" t="s">
        <v>967</v>
      </c>
      <c r="F351" s="9" t="s">
        <v>967</v>
      </c>
    </row>
    <row r="352" spans="1:6" x14ac:dyDescent="0.2">
      <c r="A352" s="9">
        <v>2021</v>
      </c>
      <c r="B352" s="9">
        <v>1179970</v>
      </c>
      <c r="C352" s="9" t="s">
        <v>971</v>
      </c>
      <c r="D352" s="9" t="s">
        <v>967</v>
      </c>
      <c r="E352" s="9" t="s">
        <v>134</v>
      </c>
      <c r="F352" s="9" t="s">
        <v>967</v>
      </c>
    </row>
    <row r="353" spans="1:6" x14ac:dyDescent="0.2">
      <c r="A353" s="9">
        <v>2021</v>
      </c>
      <c r="B353" s="9">
        <v>1103909</v>
      </c>
      <c r="C353" s="9" t="s">
        <v>971</v>
      </c>
      <c r="D353" s="9" t="s">
        <v>971</v>
      </c>
      <c r="E353" s="9" t="s">
        <v>967</v>
      </c>
      <c r="F353" s="9" t="s">
        <v>971</v>
      </c>
    </row>
    <row r="354" spans="1:6" x14ac:dyDescent="0.2">
      <c r="A354" s="9">
        <v>2021</v>
      </c>
      <c r="B354" s="9">
        <v>1179970</v>
      </c>
      <c r="C354" s="9" t="s">
        <v>971</v>
      </c>
      <c r="D354" s="9" t="s">
        <v>971</v>
      </c>
      <c r="E354" s="9" t="s">
        <v>971</v>
      </c>
      <c r="F354" s="9" t="s">
        <v>971</v>
      </c>
    </row>
    <row r="355" spans="1:6" x14ac:dyDescent="0.2">
      <c r="A355" s="9">
        <v>2021</v>
      </c>
      <c r="B355" s="9">
        <v>123336</v>
      </c>
      <c r="C355" s="9" t="s">
        <v>971</v>
      </c>
      <c r="D355" s="9" t="s">
        <v>967</v>
      </c>
      <c r="E355" s="9" t="s">
        <v>967</v>
      </c>
      <c r="F355" s="9" t="s">
        <v>134</v>
      </c>
    </row>
    <row r="356" spans="1:6" x14ac:dyDescent="0.2">
      <c r="A356" s="9">
        <v>2021</v>
      </c>
      <c r="B356" s="9">
        <v>1179970</v>
      </c>
      <c r="C356" s="9" t="s">
        <v>971</v>
      </c>
      <c r="D356" s="9" t="s">
        <v>971</v>
      </c>
      <c r="E356" s="9" t="s">
        <v>971</v>
      </c>
      <c r="F356" s="9" t="s">
        <v>971</v>
      </c>
    </row>
    <row r="357" spans="1:6" x14ac:dyDescent="0.2">
      <c r="A357" s="9">
        <v>2021</v>
      </c>
      <c r="B357" s="9">
        <v>1319230</v>
      </c>
      <c r="C357" s="9" t="s">
        <v>971</v>
      </c>
      <c r="D357" s="9" t="s">
        <v>971</v>
      </c>
      <c r="E357" s="9" t="s">
        <v>971</v>
      </c>
      <c r="F357" s="9" t="s">
        <v>971</v>
      </c>
    </row>
    <row r="358" spans="1:6" x14ac:dyDescent="0.2">
      <c r="A358" s="9">
        <v>2021</v>
      </c>
      <c r="B358" s="9">
        <v>1179970</v>
      </c>
      <c r="C358" s="9" t="s">
        <v>971</v>
      </c>
      <c r="D358" s="9" t="s">
        <v>971</v>
      </c>
      <c r="E358" s="9" t="s">
        <v>971</v>
      </c>
      <c r="F358" s="9" t="s">
        <v>967</v>
      </c>
    </row>
    <row r="359" spans="1:6" x14ac:dyDescent="0.2">
      <c r="A359" s="9">
        <v>2021</v>
      </c>
      <c r="B359" s="9">
        <v>123336</v>
      </c>
      <c r="C359" s="9" t="s">
        <v>971</v>
      </c>
      <c r="D359" s="9" t="s">
        <v>971</v>
      </c>
      <c r="E359" s="9" t="s">
        <v>971</v>
      </c>
      <c r="F359" s="9" t="s">
        <v>971</v>
      </c>
    </row>
    <row r="360" spans="1:6" x14ac:dyDescent="0.2">
      <c r="A360" s="9">
        <v>2021</v>
      </c>
      <c r="B360" s="9">
        <v>1127926</v>
      </c>
      <c r="C360" s="9" t="s">
        <v>971</v>
      </c>
      <c r="D360" s="9" t="s">
        <v>134</v>
      </c>
      <c r="E360" s="9" t="s">
        <v>967</v>
      </c>
      <c r="F360" s="9" t="s">
        <v>967</v>
      </c>
    </row>
    <row r="361" spans="1:6" x14ac:dyDescent="0.2">
      <c r="A361" s="9">
        <v>2021</v>
      </c>
      <c r="B361" s="9">
        <v>108730</v>
      </c>
      <c r="C361" s="9" t="s">
        <v>971</v>
      </c>
      <c r="D361" s="9" t="s">
        <v>971</v>
      </c>
      <c r="E361" s="9" t="s">
        <v>967</v>
      </c>
      <c r="F361" s="9" t="s">
        <v>967</v>
      </c>
    </row>
    <row r="362" spans="1:6" x14ac:dyDescent="0.2">
      <c r="A362" s="9">
        <v>2021</v>
      </c>
      <c r="B362" s="9">
        <v>1127926</v>
      </c>
      <c r="C362" s="9" t="s">
        <v>971</v>
      </c>
      <c r="D362" s="9" t="s">
        <v>971</v>
      </c>
      <c r="E362" s="9" t="s">
        <v>967</v>
      </c>
      <c r="F362" s="9" t="s">
        <v>967</v>
      </c>
    </row>
    <row r="363" spans="1:6" x14ac:dyDescent="0.2">
      <c r="A363" s="9">
        <v>2021</v>
      </c>
      <c r="B363" s="9">
        <v>123336</v>
      </c>
      <c r="C363" s="9" t="s">
        <v>971</v>
      </c>
      <c r="D363" s="9" t="s">
        <v>971</v>
      </c>
      <c r="E363" s="9" t="s">
        <v>967</v>
      </c>
      <c r="F363" s="9" t="s">
        <v>971</v>
      </c>
    </row>
    <row r="364" spans="1:6" x14ac:dyDescent="0.2">
      <c r="A364" s="9">
        <v>2021</v>
      </c>
      <c r="B364" s="9">
        <v>123336</v>
      </c>
      <c r="C364" s="9" t="s">
        <v>971</v>
      </c>
      <c r="D364" s="9" t="s">
        <v>971</v>
      </c>
      <c r="E364" s="9" t="s">
        <v>967</v>
      </c>
      <c r="F364" s="9" t="s">
        <v>967</v>
      </c>
    </row>
    <row r="365" spans="1:6" x14ac:dyDescent="0.2">
      <c r="A365" s="9">
        <v>2021</v>
      </c>
      <c r="B365" s="9">
        <v>1319230</v>
      </c>
      <c r="C365" s="9" t="s">
        <v>971</v>
      </c>
      <c r="D365" s="9" t="s">
        <v>134</v>
      </c>
      <c r="E365" s="9" t="s">
        <v>967</v>
      </c>
      <c r="F365" s="9" t="s">
        <v>967</v>
      </c>
    </row>
    <row r="366" spans="1:6" x14ac:dyDescent="0.2">
      <c r="A366" s="9">
        <v>2021</v>
      </c>
      <c r="B366" s="9">
        <v>1179970</v>
      </c>
      <c r="C366" s="9" t="s">
        <v>971</v>
      </c>
      <c r="D366" s="9" t="s">
        <v>971</v>
      </c>
      <c r="E366" s="9" t="s">
        <v>134</v>
      </c>
      <c r="F366" s="9" t="s">
        <v>971</v>
      </c>
    </row>
    <row r="367" spans="1:6" x14ac:dyDescent="0.2">
      <c r="A367" s="9">
        <v>2021</v>
      </c>
      <c r="B367" s="9">
        <v>1308687</v>
      </c>
      <c r="C367" s="9" t="s">
        <v>971</v>
      </c>
      <c r="D367" s="9" t="s">
        <v>134</v>
      </c>
      <c r="E367" s="9" t="s">
        <v>134</v>
      </c>
      <c r="F367" s="9" t="s">
        <v>134</v>
      </c>
    </row>
    <row r="368" spans="1:6" x14ac:dyDescent="0.2">
      <c r="A368" s="9">
        <v>2021</v>
      </c>
      <c r="B368" s="9">
        <v>1179970</v>
      </c>
      <c r="C368" s="9" t="s">
        <v>971</v>
      </c>
      <c r="D368" s="9" t="s">
        <v>971</v>
      </c>
      <c r="E368" s="9" t="s">
        <v>971</v>
      </c>
      <c r="F368" s="9" t="s">
        <v>971</v>
      </c>
    </row>
    <row r="369" spans="1:6" x14ac:dyDescent="0.2">
      <c r="A369" s="9">
        <v>2021</v>
      </c>
      <c r="B369" s="9">
        <v>1308687</v>
      </c>
      <c r="C369" s="9" t="s">
        <v>971</v>
      </c>
      <c r="D369" s="9" t="s">
        <v>967</v>
      </c>
      <c r="E369" s="9" t="s">
        <v>967</v>
      </c>
      <c r="F369" s="9" t="s">
        <v>967</v>
      </c>
    </row>
    <row r="370" spans="1:6" x14ac:dyDescent="0.2">
      <c r="A370" s="9">
        <v>2021</v>
      </c>
      <c r="B370" s="9">
        <v>1308687</v>
      </c>
      <c r="C370" s="9" t="s">
        <v>971</v>
      </c>
      <c r="D370" s="9" t="s">
        <v>971</v>
      </c>
      <c r="E370" s="9" t="s">
        <v>967</v>
      </c>
      <c r="F370" s="9" t="s">
        <v>971</v>
      </c>
    </row>
    <row r="371" spans="1:6" x14ac:dyDescent="0.2">
      <c r="A371" s="9">
        <v>2021</v>
      </c>
      <c r="B371" s="9">
        <v>1179970</v>
      </c>
      <c r="C371" s="9" t="s">
        <v>971</v>
      </c>
      <c r="D371" s="9" t="s">
        <v>971</v>
      </c>
      <c r="E371" s="9" t="s">
        <v>971</v>
      </c>
      <c r="F371" s="9" t="s">
        <v>971</v>
      </c>
    </row>
    <row r="372" spans="1:6" x14ac:dyDescent="0.2">
      <c r="A372" s="9">
        <v>2021</v>
      </c>
      <c r="B372" s="9">
        <v>1179970</v>
      </c>
      <c r="C372" s="9" t="s">
        <v>971</v>
      </c>
      <c r="D372" s="9" t="s">
        <v>971</v>
      </c>
      <c r="E372" s="9" t="s">
        <v>971</v>
      </c>
      <c r="F372" s="9" t="s">
        <v>971</v>
      </c>
    </row>
    <row r="373" spans="1:6" x14ac:dyDescent="0.2">
      <c r="A373" s="9">
        <v>2021</v>
      </c>
      <c r="B373" s="9">
        <v>1127926</v>
      </c>
      <c r="C373" s="9" t="s">
        <v>971</v>
      </c>
      <c r="D373" s="9" t="s">
        <v>971</v>
      </c>
      <c r="E373" s="9" t="s">
        <v>971</v>
      </c>
      <c r="F373" s="9" t="s">
        <v>971</v>
      </c>
    </row>
    <row r="374" spans="1:6" x14ac:dyDescent="0.2">
      <c r="A374" s="9">
        <v>2021</v>
      </c>
      <c r="B374" s="9">
        <v>1308687</v>
      </c>
      <c r="C374" s="9" t="s">
        <v>971</v>
      </c>
      <c r="D374" s="9" t="s">
        <v>971</v>
      </c>
      <c r="E374" s="9" t="s">
        <v>967</v>
      </c>
      <c r="F374" s="9" t="s">
        <v>967</v>
      </c>
    </row>
    <row r="375" spans="1:6" x14ac:dyDescent="0.2">
      <c r="A375" s="9">
        <v>2021</v>
      </c>
      <c r="B375" s="9">
        <v>1308687</v>
      </c>
      <c r="C375" s="9" t="s">
        <v>971</v>
      </c>
      <c r="D375" s="9" t="s">
        <v>971</v>
      </c>
      <c r="E375" s="9" t="s">
        <v>971</v>
      </c>
      <c r="F375" s="9" t="s">
        <v>971</v>
      </c>
    </row>
    <row r="376" spans="1:6" x14ac:dyDescent="0.2">
      <c r="A376" s="9">
        <v>2021</v>
      </c>
      <c r="B376" s="9">
        <v>123336</v>
      </c>
      <c r="C376" s="9" t="s">
        <v>971</v>
      </c>
      <c r="D376" s="9" t="s">
        <v>971</v>
      </c>
      <c r="E376" s="9" t="s">
        <v>967</v>
      </c>
      <c r="F376" s="9" t="s">
        <v>967</v>
      </c>
    </row>
    <row r="377" spans="1:6" x14ac:dyDescent="0.2">
      <c r="A377" s="9">
        <v>2021</v>
      </c>
      <c r="B377" s="9">
        <v>1319230</v>
      </c>
      <c r="C377" s="9" t="s">
        <v>971</v>
      </c>
      <c r="D377" s="9" t="s">
        <v>971</v>
      </c>
      <c r="E377" s="9" t="s">
        <v>967</v>
      </c>
      <c r="F377" s="9" t="s">
        <v>967</v>
      </c>
    </row>
    <row r="378" spans="1:6" x14ac:dyDescent="0.2">
      <c r="A378" s="9">
        <v>2021</v>
      </c>
      <c r="B378" s="9">
        <v>1365444</v>
      </c>
      <c r="C378" s="9" t="s">
        <v>971</v>
      </c>
      <c r="D378" s="9" t="s">
        <v>971</v>
      </c>
      <c r="E378" s="9" t="s">
        <v>967</v>
      </c>
      <c r="F378" s="9" t="s">
        <v>967</v>
      </c>
    </row>
    <row r="379" spans="1:6" x14ac:dyDescent="0.2">
      <c r="A379" s="9">
        <v>2021</v>
      </c>
      <c r="B379" s="9">
        <v>1127927</v>
      </c>
      <c r="C379" s="9" t="s">
        <v>971</v>
      </c>
      <c r="D379" s="9" t="s">
        <v>134</v>
      </c>
      <c r="E379" s="9" t="s">
        <v>971</v>
      </c>
      <c r="F379" s="9" t="s">
        <v>967</v>
      </c>
    </row>
    <row r="380" spans="1:6" x14ac:dyDescent="0.2">
      <c r="A380" s="9">
        <v>2021</v>
      </c>
      <c r="B380" s="9">
        <v>1127927</v>
      </c>
      <c r="C380" s="9" t="s">
        <v>971</v>
      </c>
      <c r="D380" s="9" t="s">
        <v>971</v>
      </c>
      <c r="E380" s="9" t="s">
        <v>967</v>
      </c>
      <c r="F380" s="9" t="s">
        <v>967</v>
      </c>
    </row>
    <row r="381" spans="1:6" x14ac:dyDescent="0.2">
      <c r="A381" s="9">
        <v>2021</v>
      </c>
      <c r="B381" s="9">
        <v>123336</v>
      </c>
      <c r="C381" s="9" t="s">
        <v>971</v>
      </c>
      <c r="D381" s="9" t="s">
        <v>971</v>
      </c>
      <c r="E381" s="9" t="s">
        <v>967</v>
      </c>
      <c r="F381" s="9" t="s">
        <v>971</v>
      </c>
    </row>
    <row r="382" spans="1:6" x14ac:dyDescent="0.2">
      <c r="A382" s="9">
        <v>2021</v>
      </c>
      <c r="B382" s="9">
        <v>108730</v>
      </c>
      <c r="C382" s="9" t="s">
        <v>971</v>
      </c>
      <c r="D382" s="9" t="s">
        <v>971</v>
      </c>
      <c r="E382" s="9" t="s">
        <v>967</v>
      </c>
      <c r="F382" s="9" t="s">
        <v>967</v>
      </c>
    </row>
    <row r="383" spans="1:6" x14ac:dyDescent="0.2">
      <c r="A383" s="9">
        <v>2021</v>
      </c>
      <c r="B383" s="9">
        <v>108730</v>
      </c>
      <c r="C383" s="9" t="s">
        <v>971</v>
      </c>
      <c r="D383" s="9" t="s">
        <v>971</v>
      </c>
      <c r="E383" s="9" t="s">
        <v>971</v>
      </c>
      <c r="F383" s="9" t="s">
        <v>971</v>
      </c>
    </row>
    <row r="384" spans="1:6" x14ac:dyDescent="0.2">
      <c r="A384" s="9">
        <v>2021</v>
      </c>
      <c r="B384" s="9">
        <v>1127924</v>
      </c>
      <c r="C384" s="9" t="s">
        <v>971</v>
      </c>
      <c r="D384" s="9" t="s">
        <v>967</v>
      </c>
      <c r="E384" s="9" t="s">
        <v>967</v>
      </c>
      <c r="F384" s="9" t="s">
        <v>967</v>
      </c>
    </row>
    <row r="385" spans="1:6" x14ac:dyDescent="0.2">
      <c r="A385" s="9">
        <v>2021</v>
      </c>
      <c r="B385" s="9">
        <v>123336</v>
      </c>
      <c r="C385" s="9" t="s">
        <v>971</v>
      </c>
      <c r="D385" s="9" t="s">
        <v>971</v>
      </c>
      <c r="E385" s="9" t="s">
        <v>134</v>
      </c>
      <c r="F385" s="9" t="s">
        <v>971</v>
      </c>
    </row>
    <row r="386" spans="1:6" x14ac:dyDescent="0.2">
      <c r="A386" s="9">
        <v>2021</v>
      </c>
      <c r="B386" s="9">
        <v>1308687</v>
      </c>
      <c r="C386" s="9" t="s">
        <v>971</v>
      </c>
      <c r="D386" s="9" t="s">
        <v>971</v>
      </c>
      <c r="E386" s="9" t="s">
        <v>971</v>
      </c>
      <c r="F386" s="9" t="s">
        <v>971</v>
      </c>
    </row>
    <row r="387" spans="1:6" x14ac:dyDescent="0.2">
      <c r="A387" s="9">
        <v>2021</v>
      </c>
      <c r="B387" s="9">
        <v>1103909</v>
      </c>
      <c r="C387" s="9" t="s">
        <v>971</v>
      </c>
      <c r="D387" s="9" t="s">
        <v>134</v>
      </c>
      <c r="E387" s="9" t="s">
        <v>971</v>
      </c>
      <c r="F387" s="9" t="s">
        <v>971</v>
      </c>
    </row>
    <row r="388" spans="1:6" x14ac:dyDescent="0.2">
      <c r="A388" s="9">
        <v>2021</v>
      </c>
      <c r="B388" s="9">
        <v>1179970</v>
      </c>
      <c r="C388" s="9" t="s">
        <v>971</v>
      </c>
      <c r="D388" s="9" t="s">
        <v>971</v>
      </c>
      <c r="E388" s="9" t="s">
        <v>971</v>
      </c>
      <c r="F388" s="9" t="s">
        <v>971</v>
      </c>
    </row>
    <row r="389" spans="1:6" x14ac:dyDescent="0.2">
      <c r="A389" s="9">
        <v>2021</v>
      </c>
      <c r="B389" s="9">
        <v>1127927</v>
      </c>
      <c r="C389" s="9" t="s">
        <v>971</v>
      </c>
      <c r="D389" s="9" t="s">
        <v>971</v>
      </c>
      <c r="E389" s="9" t="s">
        <v>971</v>
      </c>
      <c r="F389" s="9" t="s">
        <v>967</v>
      </c>
    </row>
    <row r="390" spans="1:6" x14ac:dyDescent="0.2">
      <c r="A390" s="9">
        <v>2021</v>
      </c>
      <c r="B390" s="9">
        <v>1179970</v>
      </c>
      <c r="C390" s="9" t="s">
        <v>971</v>
      </c>
      <c r="D390" s="9" t="s">
        <v>967</v>
      </c>
      <c r="E390" s="9" t="s">
        <v>967</v>
      </c>
      <c r="F390" s="9" t="s">
        <v>967</v>
      </c>
    </row>
    <row r="391" spans="1:6" x14ac:dyDescent="0.2">
      <c r="A391" s="9">
        <v>2021</v>
      </c>
      <c r="B391" s="9">
        <v>1179970</v>
      </c>
      <c r="C391" s="9" t="s">
        <v>971</v>
      </c>
      <c r="D391" s="9" t="s">
        <v>971</v>
      </c>
      <c r="E391" s="9" t="s">
        <v>967</v>
      </c>
      <c r="F391" s="9" t="s">
        <v>967</v>
      </c>
    </row>
    <row r="392" spans="1:6" x14ac:dyDescent="0.2">
      <c r="A392" s="9">
        <v>2021</v>
      </c>
      <c r="B392" s="9">
        <v>1179970</v>
      </c>
      <c r="C392" s="9" t="s">
        <v>971</v>
      </c>
      <c r="D392" s="9" t="s">
        <v>971</v>
      </c>
      <c r="E392" s="9" t="s">
        <v>134</v>
      </c>
      <c r="F392" s="9" t="s">
        <v>967</v>
      </c>
    </row>
    <row r="393" spans="1:6" x14ac:dyDescent="0.2">
      <c r="A393" s="9">
        <v>2021</v>
      </c>
      <c r="B393" s="9">
        <v>1103909</v>
      </c>
      <c r="C393" s="9" t="s">
        <v>971</v>
      </c>
      <c r="D393" s="9" t="s">
        <v>134</v>
      </c>
      <c r="E393" s="9" t="s">
        <v>971</v>
      </c>
      <c r="F393" s="9" t="s">
        <v>967</v>
      </c>
    </row>
    <row r="394" spans="1:6" x14ac:dyDescent="0.2">
      <c r="A394" s="9">
        <v>2021</v>
      </c>
      <c r="B394" s="9">
        <v>1103692</v>
      </c>
      <c r="C394" s="9" t="s">
        <v>971</v>
      </c>
      <c r="D394" s="9" t="s">
        <v>971</v>
      </c>
      <c r="E394" s="9" t="s">
        <v>971</v>
      </c>
      <c r="F394" s="9" t="s">
        <v>967</v>
      </c>
    </row>
    <row r="395" spans="1:6" x14ac:dyDescent="0.2">
      <c r="A395" s="9">
        <v>2021</v>
      </c>
      <c r="B395" s="9">
        <v>1103692</v>
      </c>
      <c r="C395" s="9" t="s">
        <v>971</v>
      </c>
      <c r="D395" s="9" t="s">
        <v>971</v>
      </c>
      <c r="E395" s="9" t="s">
        <v>967</v>
      </c>
      <c r="F395" s="9" t="s">
        <v>967</v>
      </c>
    </row>
    <row r="396" spans="1:6" x14ac:dyDescent="0.2">
      <c r="A396" s="9">
        <v>2021</v>
      </c>
      <c r="B396" s="9">
        <v>123336</v>
      </c>
      <c r="C396" s="9" t="s">
        <v>971</v>
      </c>
      <c r="D396" s="9" t="s">
        <v>971</v>
      </c>
      <c r="E396" s="9" t="s">
        <v>134</v>
      </c>
      <c r="F396" s="9" t="s">
        <v>971</v>
      </c>
    </row>
    <row r="397" spans="1:6" x14ac:dyDescent="0.2">
      <c r="A397" s="9">
        <v>2021</v>
      </c>
      <c r="B397" s="9">
        <v>1319230</v>
      </c>
      <c r="C397" s="9" t="s">
        <v>971</v>
      </c>
      <c r="D397" s="9" t="s">
        <v>971</v>
      </c>
      <c r="E397" s="9" t="s">
        <v>971</v>
      </c>
      <c r="F397" s="9" t="s">
        <v>971</v>
      </c>
    </row>
    <row r="398" spans="1:6" x14ac:dyDescent="0.2">
      <c r="A398" s="9">
        <v>2021</v>
      </c>
      <c r="B398" s="9">
        <v>1179970</v>
      </c>
      <c r="C398" s="9" t="s">
        <v>971</v>
      </c>
      <c r="D398" s="9" t="s">
        <v>967</v>
      </c>
      <c r="E398" s="9" t="s">
        <v>971</v>
      </c>
      <c r="F398" s="9" t="s">
        <v>967</v>
      </c>
    </row>
    <row r="399" spans="1:6" x14ac:dyDescent="0.2">
      <c r="A399" s="9">
        <v>2021</v>
      </c>
      <c r="B399" s="9">
        <v>123336</v>
      </c>
      <c r="C399" s="9" t="s">
        <v>971</v>
      </c>
      <c r="D399" s="9" t="s">
        <v>971</v>
      </c>
      <c r="E399" s="9" t="s">
        <v>967</v>
      </c>
      <c r="F399" s="9" t="s">
        <v>967</v>
      </c>
    </row>
    <row r="400" spans="1:6" x14ac:dyDescent="0.2">
      <c r="A400" s="9">
        <v>2021</v>
      </c>
      <c r="B400" s="9">
        <v>1103692</v>
      </c>
      <c r="C400" s="9" t="s">
        <v>971</v>
      </c>
      <c r="D400" s="9" t="s">
        <v>971</v>
      </c>
      <c r="E400" s="9" t="s">
        <v>971</v>
      </c>
      <c r="F400" s="9" t="s">
        <v>967</v>
      </c>
    </row>
    <row r="401" spans="1:6" x14ac:dyDescent="0.2">
      <c r="A401" s="9">
        <v>2021</v>
      </c>
      <c r="B401" s="9">
        <v>1179970</v>
      </c>
      <c r="C401" s="9" t="s">
        <v>971</v>
      </c>
      <c r="D401" s="9" t="s">
        <v>971</v>
      </c>
      <c r="E401" s="9" t="s">
        <v>967</v>
      </c>
      <c r="F401" s="9" t="s">
        <v>967</v>
      </c>
    </row>
    <row r="402" spans="1:6" x14ac:dyDescent="0.2">
      <c r="A402" s="9">
        <v>2021</v>
      </c>
      <c r="B402" s="9">
        <v>1127924</v>
      </c>
      <c r="C402" s="9" t="s">
        <v>971</v>
      </c>
      <c r="D402" s="9" t="s">
        <v>971</v>
      </c>
      <c r="E402" s="9" t="s">
        <v>971</v>
      </c>
      <c r="F402" s="9" t="s">
        <v>967</v>
      </c>
    </row>
    <row r="403" spans="1:6" x14ac:dyDescent="0.2">
      <c r="A403" s="9">
        <v>2021</v>
      </c>
      <c r="B403" s="9">
        <v>1103692</v>
      </c>
      <c r="C403" s="9" t="s">
        <v>971</v>
      </c>
      <c r="D403" s="9" t="s">
        <v>971</v>
      </c>
      <c r="E403" s="9" t="s">
        <v>971</v>
      </c>
      <c r="F403" s="9" t="s">
        <v>134</v>
      </c>
    </row>
    <row r="404" spans="1:6" x14ac:dyDescent="0.2">
      <c r="A404" s="9">
        <v>2021</v>
      </c>
      <c r="B404" s="9">
        <v>1319230</v>
      </c>
      <c r="C404" s="9" t="s">
        <v>971</v>
      </c>
      <c r="D404" s="9" t="s">
        <v>967</v>
      </c>
      <c r="E404" s="9" t="s">
        <v>971</v>
      </c>
      <c r="F404" s="9" t="s">
        <v>967</v>
      </c>
    </row>
    <row r="405" spans="1:6" x14ac:dyDescent="0.2">
      <c r="A405" s="9">
        <v>2021</v>
      </c>
      <c r="B405" s="9">
        <v>108730</v>
      </c>
      <c r="C405" s="9" t="s">
        <v>971</v>
      </c>
      <c r="D405" s="9" t="s">
        <v>967</v>
      </c>
      <c r="E405" s="9" t="s">
        <v>967</v>
      </c>
      <c r="F405" s="9" t="s">
        <v>967</v>
      </c>
    </row>
    <row r="406" spans="1:6" x14ac:dyDescent="0.2">
      <c r="A406" s="9">
        <v>2021</v>
      </c>
      <c r="B406" s="9">
        <v>123336</v>
      </c>
      <c r="C406" s="9" t="s">
        <v>971</v>
      </c>
      <c r="D406" s="9" t="s">
        <v>967</v>
      </c>
      <c r="E406" s="9" t="s">
        <v>967</v>
      </c>
      <c r="F406" s="9" t="s">
        <v>967</v>
      </c>
    </row>
    <row r="407" spans="1:6" x14ac:dyDescent="0.2">
      <c r="A407" s="9">
        <v>2021</v>
      </c>
      <c r="B407" s="9">
        <v>1179970</v>
      </c>
      <c r="C407" s="9" t="s">
        <v>971</v>
      </c>
      <c r="D407" s="9" t="s">
        <v>967</v>
      </c>
      <c r="E407" s="9" t="s">
        <v>971</v>
      </c>
      <c r="F407" s="9" t="s">
        <v>966</v>
      </c>
    </row>
    <row r="408" spans="1:6" x14ac:dyDescent="0.2">
      <c r="A408" s="9">
        <v>2021</v>
      </c>
      <c r="B408" s="9">
        <v>1308687</v>
      </c>
      <c r="C408" s="9" t="s">
        <v>971</v>
      </c>
      <c r="D408" s="9" t="s">
        <v>134</v>
      </c>
      <c r="E408" s="9" t="s">
        <v>967</v>
      </c>
      <c r="F408" s="9" t="s">
        <v>967</v>
      </c>
    </row>
    <row r="409" spans="1:6" x14ac:dyDescent="0.2">
      <c r="A409" s="9">
        <v>2021</v>
      </c>
      <c r="B409" s="9">
        <v>1179970</v>
      </c>
      <c r="C409" s="9" t="s">
        <v>971</v>
      </c>
      <c r="D409" s="9" t="s">
        <v>971</v>
      </c>
      <c r="E409" s="9" t="s">
        <v>134</v>
      </c>
      <c r="F409" s="9" t="s">
        <v>134</v>
      </c>
    </row>
    <row r="410" spans="1:6" x14ac:dyDescent="0.2">
      <c r="A410" s="9">
        <v>2021</v>
      </c>
      <c r="B410" s="9">
        <v>1127926</v>
      </c>
      <c r="C410" s="9" t="s">
        <v>971</v>
      </c>
      <c r="D410" s="9" t="s">
        <v>971</v>
      </c>
      <c r="E410" s="9" t="s">
        <v>967</v>
      </c>
      <c r="F410" s="9" t="s">
        <v>967</v>
      </c>
    </row>
    <row r="411" spans="1:6" x14ac:dyDescent="0.2">
      <c r="A411" s="9">
        <v>2021</v>
      </c>
      <c r="B411" s="9">
        <v>1127927</v>
      </c>
      <c r="C411" s="9" t="s">
        <v>971</v>
      </c>
      <c r="D411" s="9" t="s">
        <v>971</v>
      </c>
      <c r="E411" s="9" t="s">
        <v>971</v>
      </c>
      <c r="F411" s="9" t="s">
        <v>134</v>
      </c>
    </row>
    <row r="412" spans="1:6" x14ac:dyDescent="0.2">
      <c r="A412" s="9">
        <v>2021</v>
      </c>
      <c r="B412" s="9">
        <v>123336</v>
      </c>
      <c r="C412" s="9" t="s">
        <v>971</v>
      </c>
      <c r="D412" s="9" t="s">
        <v>971</v>
      </c>
      <c r="E412" s="9" t="s">
        <v>971</v>
      </c>
      <c r="F412" s="9" t="s">
        <v>971</v>
      </c>
    </row>
    <row r="413" spans="1:6" x14ac:dyDescent="0.2">
      <c r="A413" s="9">
        <v>2021</v>
      </c>
      <c r="B413" s="9">
        <v>123336</v>
      </c>
      <c r="C413" s="9" t="s">
        <v>971</v>
      </c>
      <c r="D413" s="9" t="s">
        <v>971</v>
      </c>
      <c r="E413" s="9" t="s">
        <v>967</v>
      </c>
      <c r="F413" s="9" t="s">
        <v>971</v>
      </c>
    </row>
    <row r="414" spans="1:6" x14ac:dyDescent="0.2">
      <c r="A414" s="9">
        <v>2021</v>
      </c>
      <c r="B414" s="9">
        <v>1308687</v>
      </c>
      <c r="C414" s="9" t="s">
        <v>971</v>
      </c>
      <c r="D414" s="9" t="s">
        <v>971</v>
      </c>
      <c r="E414" s="9" t="s">
        <v>967</v>
      </c>
      <c r="F414" s="9" t="s">
        <v>967</v>
      </c>
    </row>
    <row r="415" spans="1:6" x14ac:dyDescent="0.2">
      <c r="A415" s="9">
        <v>2021</v>
      </c>
      <c r="B415" s="9">
        <v>1127924</v>
      </c>
      <c r="C415" s="9" t="s">
        <v>971</v>
      </c>
      <c r="D415" s="9" t="s">
        <v>971</v>
      </c>
      <c r="E415" s="9" t="s">
        <v>971</v>
      </c>
      <c r="F415" s="9" t="s">
        <v>967</v>
      </c>
    </row>
    <row r="416" spans="1:6" x14ac:dyDescent="0.2">
      <c r="A416" s="9">
        <v>2021</v>
      </c>
      <c r="B416" s="9">
        <v>108730</v>
      </c>
      <c r="C416" s="9" t="s">
        <v>971</v>
      </c>
      <c r="D416" s="9" t="s">
        <v>971</v>
      </c>
      <c r="E416" s="9" t="s">
        <v>134</v>
      </c>
      <c r="F416" s="9" t="s">
        <v>134</v>
      </c>
    </row>
    <row r="417" spans="1:6" x14ac:dyDescent="0.2">
      <c r="A417" s="9">
        <v>2021</v>
      </c>
      <c r="B417" s="9">
        <v>1103657</v>
      </c>
      <c r="C417" s="9" t="s">
        <v>971</v>
      </c>
      <c r="D417" s="9" t="s">
        <v>134</v>
      </c>
      <c r="E417" s="9" t="s">
        <v>967</v>
      </c>
      <c r="F417" s="9" t="s">
        <v>971</v>
      </c>
    </row>
    <row r="418" spans="1:6" x14ac:dyDescent="0.2">
      <c r="A418" s="9">
        <v>2021</v>
      </c>
      <c r="B418" s="9">
        <v>123336</v>
      </c>
      <c r="C418" s="9" t="s">
        <v>971</v>
      </c>
      <c r="D418" s="9" t="s">
        <v>971</v>
      </c>
      <c r="E418" s="9" t="s">
        <v>971</v>
      </c>
      <c r="F418" s="9" t="s">
        <v>966</v>
      </c>
    </row>
    <row r="419" spans="1:6" x14ac:dyDescent="0.2">
      <c r="A419" s="9">
        <v>2021</v>
      </c>
      <c r="B419" s="9">
        <v>123336</v>
      </c>
      <c r="C419" s="9" t="s">
        <v>971</v>
      </c>
      <c r="D419" s="9" t="s">
        <v>971</v>
      </c>
      <c r="E419" s="9" t="s">
        <v>967</v>
      </c>
      <c r="F419" s="9" t="s">
        <v>967</v>
      </c>
    </row>
    <row r="420" spans="1:6" x14ac:dyDescent="0.2">
      <c r="A420" s="9">
        <v>2021</v>
      </c>
      <c r="B420" s="9">
        <v>1103909</v>
      </c>
      <c r="C420" s="9" t="s">
        <v>971</v>
      </c>
      <c r="D420" s="9" t="s">
        <v>971</v>
      </c>
      <c r="E420" s="9" t="s">
        <v>967</v>
      </c>
      <c r="F420" s="9" t="s">
        <v>971</v>
      </c>
    </row>
    <row r="421" spans="1:6" x14ac:dyDescent="0.2">
      <c r="A421" s="9">
        <v>2021</v>
      </c>
      <c r="B421" s="9">
        <v>1117076</v>
      </c>
      <c r="C421" s="9" t="s">
        <v>971</v>
      </c>
      <c r="D421" s="9" t="s">
        <v>134</v>
      </c>
      <c r="E421" s="9" t="s">
        <v>971</v>
      </c>
      <c r="F421" s="9" t="s">
        <v>971</v>
      </c>
    </row>
    <row r="422" spans="1:6" x14ac:dyDescent="0.2">
      <c r="A422" s="9">
        <v>2021</v>
      </c>
      <c r="B422" s="9">
        <v>1308687</v>
      </c>
      <c r="C422" s="9" t="s">
        <v>971</v>
      </c>
      <c r="D422" s="9" t="s">
        <v>971</v>
      </c>
      <c r="E422" s="9" t="s">
        <v>967</v>
      </c>
      <c r="F422" s="9" t="s">
        <v>971</v>
      </c>
    </row>
    <row r="423" spans="1:6" x14ac:dyDescent="0.2">
      <c r="A423" s="9">
        <v>2021</v>
      </c>
      <c r="B423" s="9">
        <v>123336</v>
      </c>
      <c r="C423" s="9" t="s">
        <v>971</v>
      </c>
      <c r="D423" s="9" t="s">
        <v>971</v>
      </c>
      <c r="E423" s="9" t="s">
        <v>967</v>
      </c>
      <c r="F423" s="9" t="s">
        <v>971</v>
      </c>
    </row>
    <row r="424" spans="1:6" x14ac:dyDescent="0.2">
      <c r="A424" s="9">
        <v>2021</v>
      </c>
      <c r="B424" s="9">
        <v>1308687</v>
      </c>
      <c r="C424" s="9" t="s">
        <v>971</v>
      </c>
      <c r="D424" s="9" t="s">
        <v>971</v>
      </c>
      <c r="E424" s="9" t="s">
        <v>967</v>
      </c>
      <c r="F424" s="9" t="s">
        <v>967</v>
      </c>
    </row>
    <row r="425" spans="1:6" x14ac:dyDescent="0.2">
      <c r="A425" s="9">
        <v>2021</v>
      </c>
      <c r="B425" s="9">
        <v>1103692</v>
      </c>
      <c r="C425" s="9" t="s">
        <v>971</v>
      </c>
      <c r="D425" s="9" t="s">
        <v>971</v>
      </c>
      <c r="E425" s="9" t="s">
        <v>967</v>
      </c>
      <c r="F425" s="9" t="s">
        <v>971</v>
      </c>
    </row>
    <row r="426" spans="1:6" x14ac:dyDescent="0.2">
      <c r="A426" s="9">
        <v>2021</v>
      </c>
      <c r="B426" s="9">
        <v>1127927</v>
      </c>
      <c r="C426" s="9" t="s">
        <v>971</v>
      </c>
      <c r="D426" s="9" t="s">
        <v>971</v>
      </c>
      <c r="E426" s="9" t="s">
        <v>971</v>
      </c>
      <c r="F426" s="9" t="s">
        <v>967</v>
      </c>
    </row>
    <row r="427" spans="1:6" x14ac:dyDescent="0.2">
      <c r="A427" s="9">
        <v>2021</v>
      </c>
      <c r="B427" s="9">
        <v>108730</v>
      </c>
      <c r="C427" s="9" t="s">
        <v>971</v>
      </c>
      <c r="D427" s="9" t="s">
        <v>971</v>
      </c>
      <c r="E427" s="9" t="s">
        <v>971</v>
      </c>
      <c r="F427" s="9" t="s">
        <v>971</v>
      </c>
    </row>
    <row r="428" spans="1:6" x14ac:dyDescent="0.2">
      <c r="A428" s="9">
        <v>2021</v>
      </c>
      <c r="B428" s="9">
        <v>1308687</v>
      </c>
      <c r="C428" s="9" t="s">
        <v>971</v>
      </c>
      <c r="D428" s="9" t="s">
        <v>967</v>
      </c>
      <c r="E428" s="9" t="s">
        <v>971</v>
      </c>
      <c r="F428" s="9" t="s">
        <v>967</v>
      </c>
    </row>
    <row r="429" spans="1:6" x14ac:dyDescent="0.2">
      <c r="A429" s="9">
        <v>2021</v>
      </c>
      <c r="B429" s="9">
        <v>1127924</v>
      </c>
      <c r="C429" s="9" t="s">
        <v>971</v>
      </c>
      <c r="D429" s="9" t="s">
        <v>971</v>
      </c>
      <c r="E429" s="9" t="s">
        <v>971</v>
      </c>
      <c r="F429" s="9" t="s">
        <v>971</v>
      </c>
    </row>
    <row r="430" spans="1:6" x14ac:dyDescent="0.2">
      <c r="A430" s="9">
        <v>2021</v>
      </c>
      <c r="B430" s="9">
        <v>1319230</v>
      </c>
      <c r="C430" s="9" t="s">
        <v>971</v>
      </c>
      <c r="D430" s="9" t="s">
        <v>971</v>
      </c>
      <c r="E430" s="9" t="s">
        <v>971</v>
      </c>
      <c r="F430" s="9" t="s">
        <v>971</v>
      </c>
    </row>
    <row r="431" spans="1:6" x14ac:dyDescent="0.2">
      <c r="A431" s="9">
        <v>2021</v>
      </c>
      <c r="B431" s="9">
        <v>1127926</v>
      </c>
      <c r="C431" s="9" t="s">
        <v>971</v>
      </c>
      <c r="D431" s="9" t="s">
        <v>971</v>
      </c>
      <c r="E431" s="9" t="s">
        <v>971</v>
      </c>
      <c r="F431" s="9" t="s">
        <v>967</v>
      </c>
    </row>
    <row r="432" spans="1:6" x14ac:dyDescent="0.2">
      <c r="A432" s="9">
        <v>2021</v>
      </c>
      <c r="B432" s="9">
        <v>1179970</v>
      </c>
      <c r="C432" s="9" t="s">
        <v>971</v>
      </c>
      <c r="D432" s="9" t="s">
        <v>971</v>
      </c>
      <c r="E432" s="9" t="s">
        <v>967</v>
      </c>
      <c r="F432" s="9" t="s">
        <v>967</v>
      </c>
    </row>
    <row r="433" spans="1:6" x14ac:dyDescent="0.2">
      <c r="A433" s="9">
        <v>2021</v>
      </c>
      <c r="B433" s="9">
        <v>1103657</v>
      </c>
      <c r="C433" s="9" t="s">
        <v>971</v>
      </c>
      <c r="D433" s="9" t="s">
        <v>134</v>
      </c>
      <c r="E433" s="9" t="s">
        <v>967</v>
      </c>
      <c r="F433" s="9" t="s">
        <v>967</v>
      </c>
    </row>
    <row r="434" spans="1:6" x14ac:dyDescent="0.2">
      <c r="A434" s="9">
        <v>2021</v>
      </c>
      <c r="B434" s="9">
        <v>1127927</v>
      </c>
      <c r="C434" s="9" t="s">
        <v>971</v>
      </c>
      <c r="D434" s="9" t="s">
        <v>971</v>
      </c>
      <c r="E434" s="9" t="s">
        <v>971</v>
      </c>
      <c r="F434" s="9" t="s">
        <v>971</v>
      </c>
    </row>
    <row r="435" spans="1:6" x14ac:dyDescent="0.2">
      <c r="A435" s="9">
        <v>2021</v>
      </c>
      <c r="B435" s="9">
        <v>108730</v>
      </c>
      <c r="C435" s="9" t="s">
        <v>971</v>
      </c>
      <c r="D435" s="9" t="s">
        <v>971</v>
      </c>
      <c r="E435" s="9" t="s">
        <v>967</v>
      </c>
      <c r="F435" s="9" t="s">
        <v>967</v>
      </c>
    </row>
    <row r="436" spans="1:6" x14ac:dyDescent="0.2">
      <c r="A436" s="9">
        <v>2021</v>
      </c>
      <c r="B436" s="9">
        <v>1179970</v>
      </c>
      <c r="C436" s="9" t="s">
        <v>971</v>
      </c>
      <c r="D436" s="9" t="s">
        <v>971</v>
      </c>
      <c r="E436" s="9" t="s">
        <v>967</v>
      </c>
      <c r="F436" s="9" t="s">
        <v>967</v>
      </c>
    </row>
    <row r="437" spans="1:6" x14ac:dyDescent="0.2">
      <c r="A437" s="9">
        <v>2021</v>
      </c>
      <c r="B437" s="9">
        <v>1308687</v>
      </c>
      <c r="C437" s="9" t="s">
        <v>971</v>
      </c>
      <c r="D437" s="9" t="s">
        <v>971</v>
      </c>
      <c r="E437" s="9" t="s">
        <v>971</v>
      </c>
      <c r="F437" s="9" t="s">
        <v>967</v>
      </c>
    </row>
    <row r="438" spans="1:6" x14ac:dyDescent="0.2">
      <c r="A438" s="9">
        <v>2021</v>
      </c>
      <c r="B438" s="9">
        <v>123336</v>
      </c>
      <c r="C438" s="9" t="s">
        <v>971</v>
      </c>
      <c r="D438" s="9" t="s">
        <v>967</v>
      </c>
      <c r="E438" s="9" t="s">
        <v>967</v>
      </c>
      <c r="F438" s="9" t="s">
        <v>967</v>
      </c>
    </row>
    <row r="439" spans="1:6" x14ac:dyDescent="0.2">
      <c r="A439" s="9">
        <v>2021</v>
      </c>
      <c r="B439" s="9">
        <v>1117076</v>
      </c>
      <c r="C439" s="9" t="s">
        <v>971</v>
      </c>
      <c r="D439" s="9" t="s">
        <v>967</v>
      </c>
      <c r="E439" s="9" t="s">
        <v>967</v>
      </c>
      <c r="F439" s="9" t="s">
        <v>967</v>
      </c>
    </row>
    <row r="440" spans="1:6" x14ac:dyDescent="0.2">
      <c r="A440" s="9">
        <v>2021</v>
      </c>
      <c r="B440" s="9">
        <v>1179970</v>
      </c>
      <c r="C440" s="9" t="s">
        <v>971</v>
      </c>
      <c r="D440" s="9" t="s">
        <v>971</v>
      </c>
      <c r="E440" s="9" t="s">
        <v>967</v>
      </c>
      <c r="F440" s="9" t="s">
        <v>967</v>
      </c>
    </row>
    <row r="441" spans="1:6" x14ac:dyDescent="0.2">
      <c r="A441" s="9">
        <v>2021</v>
      </c>
      <c r="B441" s="9">
        <v>1179970</v>
      </c>
      <c r="C441" s="9" t="s">
        <v>971</v>
      </c>
      <c r="D441" s="9" t="s">
        <v>134</v>
      </c>
      <c r="E441" s="9" t="s">
        <v>966</v>
      </c>
      <c r="F441" s="9" t="s">
        <v>966</v>
      </c>
    </row>
    <row r="442" spans="1:6" x14ac:dyDescent="0.2">
      <c r="A442" s="9">
        <v>2021</v>
      </c>
      <c r="B442" s="9">
        <v>108730</v>
      </c>
      <c r="C442" s="9" t="s">
        <v>971</v>
      </c>
      <c r="D442" s="9" t="s">
        <v>967</v>
      </c>
      <c r="E442" s="9" t="s">
        <v>967</v>
      </c>
      <c r="F442" s="9" t="s">
        <v>967</v>
      </c>
    </row>
    <row r="443" spans="1:6" x14ac:dyDescent="0.2">
      <c r="A443" s="9">
        <v>2021</v>
      </c>
      <c r="B443" s="9">
        <v>1179970</v>
      </c>
      <c r="C443" s="9" t="s">
        <v>971</v>
      </c>
      <c r="D443" s="9" t="s">
        <v>971</v>
      </c>
      <c r="E443" s="9" t="s">
        <v>971</v>
      </c>
      <c r="F443" s="9" t="s">
        <v>971</v>
      </c>
    </row>
    <row r="444" spans="1:6" x14ac:dyDescent="0.2">
      <c r="A444" s="9">
        <v>2021</v>
      </c>
      <c r="B444" s="9">
        <v>1179970</v>
      </c>
      <c r="C444" s="9" t="s">
        <v>971</v>
      </c>
      <c r="D444" s="9" t="s">
        <v>971</v>
      </c>
      <c r="E444" s="9" t="s">
        <v>134</v>
      </c>
      <c r="F444" s="9" t="s">
        <v>967</v>
      </c>
    </row>
    <row r="445" spans="1:6" x14ac:dyDescent="0.2">
      <c r="A445" s="9">
        <v>2021</v>
      </c>
      <c r="B445" s="9">
        <v>1103909</v>
      </c>
      <c r="C445" s="9" t="s">
        <v>971</v>
      </c>
      <c r="D445" s="9" t="s">
        <v>134</v>
      </c>
      <c r="E445" s="9" t="s">
        <v>134</v>
      </c>
      <c r="F445" s="9" t="s">
        <v>134</v>
      </c>
    </row>
    <row r="446" spans="1:6" x14ac:dyDescent="0.2">
      <c r="A446" s="9">
        <v>2021</v>
      </c>
      <c r="B446" s="9">
        <v>1103657</v>
      </c>
      <c r="C446" s="9" t="s">
        <v>971</v>
      </c>
      <c r="D446" s="9" t="s">
        <v>134</v>
      </c>
      <c r="E446" s="9" t="s">
        <v>967</v>
      </c>
      <c r="F446" s="9" t="s">
        <v>967</v>
      </c>
    </row>
    <row r="447" spans="1:6" x14ac:dyDescent="0.2">
      <c r="A447" s="9">
        <v>2021</v>
      </c>
      <c r="B447" s="9">
        <v>1179970</v>
      </c>
      <c r="C447" s="9" t="s">
        <v>971</v>
      </c>
      <c r="D447" s="9" t="s">
        <v>134</v>
      </c>
      <c r="E447" s="9" t="s">
        <v>971</v>
      </c>
      <c r="F447" s="9" t="s">
        <v>971</v>
      </c>
    </row>
    <row r="448" spans="1:6" x14ac:dyDescent="0.2">
      <c r="A448" s="9">
        <v>2021</v>
      </c>
      <c r="B448" s="9">
        <v>1308687</v>
      </c>
      <c r="C448" s="9" t="s">
        <v>971</v>
      </c>
      <c r="D448" s="9" t="s">
        <v>971</v>
      </c>
      <c r="E448" s="9" t="s">
        <v>971</v>
      </c>
      <c r="F448" s="9" t="s">
        <v>967</v>
      </c>
    </row>
    <row r="449" spans="1:6" x14ac:dyDescent="0.2">
      <c r="A449" s="9">
        <v>2021</v>
      </c>
      <c r="B449" s="9">
        <v>1127927</v>
      </c>
      <c r="C449" s="9" t="s">
        <v>971</v>
      </c>
      <c r="D449" s="9" t="s">
        <v>134</v>
      </c>
      <c r="E449" s="9" t="s">
        <v>134</v>
      </c>
      <c r="F449" s="9" t="s">
        <v>967</v>
      </c>
    </row>
    <row r="450" spans="1:6" x14ac:dyDescent="0.2">
      <c r="A450" s="9">
        <v>2021</v>
      </c>
      <c r="B450" s="9">
        <v>1179970</v>
      </c>
      <c r="C450" s="9" t="s">
        <v>971</v>
      </c>
      <c r="D450" s="9" t="s">
        <v>971</v>
      </c>
      <c r="E450" s="9" t="s">
        <v>971</v>
      </c>
      <c r="F450" s="9" t="s">
        <v>967</v>
      </c>
    </row>
    <row r="451" spans="1:6" x14ac:dyDescent="0.2">
      <c r="A451" s="9">
        <v>2021</v>
      </c>
      <c r="B451" s="9">
        <v>1179970</v>
      </c>
      <c r="C451" s="9" t="s">
        <v>971</v>
      </c>
      <c r="D451" s="9" t="s">
        <v>971</v>
      </c>
      <c r="E451" s="9" t="s">
        <v>971</v>
      </c>
      <c r="F451" s="9" t="s">
        <v>971</v>
      </c>
    </row>
    <row r="452" spans="1:6" x14ac:dyDescent="0.2">
      <c r="A452" s="9">
        <v>2021</v>
      </c>
      <c r="B452" s="9">
        <v>108730</v>
      </c>
      <c r="C452" s="9" t="s">
        <v>971</v>
      </c>
      <c r="D452" s="9" t="s">
        <v>971</v>
      </c>
      <c r="E452" s="9" t="s">
        <v>967</v>
      </c>
      <c r="F452" s="9" t="s">
        <v>967</v>
      </c>
    </row>
    <row r="453" spans="1:6" x14ac:dyDescent="0.2">
      <c r="A453" s="9">
        <v>2021</v>
      </c>
      <c r="B453" s="9">
        <v>1179970</v>
      </c>
      <c r="C453" s="9" t="s">
        <v>971</v>
      </c>
      <c r="D453" s="9" t="s">
        <v>134</v>
      </c>
      <c r="E453" s="9" t="s">
        <v>967</v>
      </c>
      <c r="F453" s="9" t="s">
        <v>971</v>
      </c>
    </row>
    <row r="454" spans="1:6" x14ac:dyDescent="0.2">
      <c r="A454" s="9">
        <v>2021</v>
      </c>
      <c r="B454" s="9">
        <v>1179970</v>
      </c>
      <c r="C454" s="9" t="s">
        <v>971</v>
      </c>
      <c r="D454" s="9" t="s">
        <v>971</v>
      </c>
      <c r="E454" s="9" t="s">
        <v>971</v>
      </c>
      <c r="F454" s="9" t="s">
        <v>971</v>
      </c>
    </row>
    <row r="455" spans="1:6" x14ac:dyDescent="0.2">
      <c r="A455" s="9">
        <v>2021</v>
      </c>
      <c r="B455" s="9">
        <v>1127926</v>
      </c>
      <c r="C455" s="9" t="s">
        <v>971</v>
      </c>
      <c r="D455" s="9" t="s">
        <v>971</v>
      </c>
      <c r="E455" s="9" t="s">
        <v>134</v>
      </c>
      <c r="F455" s="9" t="s">
        <v>134</v>
      </c>
    </row>
    <row r="456" spans="1:6" x14ac:dyDescent="0.2">
      <c r="A456" s="9">
        <v>2021</v>
      </c>
      <c r="B456" s="9">
        <v>1127926</v>
      </c>
      <c r="C456" s="9" t="s">
        <v>971</v>
      </c>
      <c r="D456" s="9" t="s">
        <v>967</v>
      </c>
      <c r="E456" s="9" t="s">
        <v>971</v>
      </c>
      <c r="F456" s="9" t="s">
        <v>971</v>
      </c>
    </row>
    <row r="457" spans="1:6" x14ac:dyDescent="0.2">
      <c r="A457" s="9">
        <v>2021</v>
      </c>
      <c r="B457" s="9">
        <v>1103692</v>
      </c>
      <c r="C457" s="9" t="s">
        <v>971</v>
      </c>
      <c r="D457" s="9" t="s">
        <v>134</v>
      </c>
      <c r="E457" s="9" t="s">
        <v>971</v>
      </c>
      <c r="F457" s="9" t="s">
        <v>967</v>
      </c>
    </row>
    <row r="458" spans="1:6" x14ac:dyDescent="0.2">
      <c r="A458" s="9">
        <v>2021</v>
      </c>
      <c r="B458" s="9">
        <v>1127924</v>
      </c>
      <c r="C458" s="9" t="s">
        <v>971</v>
      </c>
      <c r="D458" s="9" t="s">
        <v>971</v>
      </c>
      <c r="E458" s="9" t="s">
        <v>967</v>
      </c>
      <c r="F458" s="9" t="s">
        <v>967</v>
      </c>
    </row>
    <row r="459" spans="1:6" x14ac:dyDescent="0.2">
      <c r="A459" s="9">
        <v>2021</v>
      </c>
      <c r="B459" s="9">
        <v>1179970</v>
      </c>
      <c r="C459" s="9" t="s">
        <v>971</v>
      </c>
      <c r="D459" s="9" t="s">
        <v>971</v>
      </c>
      <c r="E459" s="9" t="s">
        <v>971</v>
      </c>
      <c r="F459" s="9" t="s">
        <v>971</v>
      </c>
    </row>
    <row r="460" spans="1:6" x14ac:dyDescent="0.2">
      <c r="A460" s="9">
        <v>2021</v>
      </c>
      <c r="B460" s="9">
        <v>1127927</v>
      </c>
      <c r="C460" s="9" t="s">
        <v>971</v>
      </c>
      <c r="D460" s="9" t="s">
        <v>971</v>
      </c>
      <c r="E460" s="9" t="s">
        <v>134</v>
      </c>
      <c r="F460" s="9" t="s">
        <v>971</v>
      </c>
    </row>
    <row r="461" spans="1:6" x14ac:dyDescent="0.2">
      <c r="A461" s="9">
        <v>2021</v>
      </c>
      <c r="B461" s="9">
        <v>108730</v>
      </c>
      <c r="C461" s="9" t="s">
        <v>971</v>
      </c>
      <c r="D461" s="9" t="s">
        <v>967</v>
      </c>
      <c r="E461" s="9" t="s">
        <v>967</v>
      </c>
      <c r="F461" s="9" t="s">
        <v>971</v>
      </c>
    </row>
    <row r="462" spans="1:6" x14ac:dyDescent="0.2">
      <c r="A462" s="9">
        <v>2021</v>
      </c>
      <c r="B462" s="9">
        <v>1127926</v>
      </c>
      <c r="C462" s="9" t="s">
        <v>971</v>
      </c>
      <c r="D462" s="9" t="s">
        <v>971</v>
      </c>
      <c r="E462" s="9" t="s">
        <v>967</v>
      </c>
      <c r="F462" s="9" t="s">
        <v>967</v>
      </c>
    </row>
    <row r="463" spans="1:6" x14ac:dyDescent="0.2">
      <c r="A463" s="9">
        <v>2021</v>
      </c>
      <c r="B463" s="9">
        <v>1179970</v>
      </c>
      <c r="C463" s="9" t="s">
        <v>971</v>
      </c>
      <c r="D463" s="9" t="s">
        <v>134</v>
      </c>
      <c r="E463" s="9" t="s">
        <v>967</v>
      </c>
      <c r="F463" s="9" t="s">
        <v>967</v>
      </c>
    </row>
    <row r="464" spans="1:6" x14ac:dyDescent="0.2">
      <c r="A464" s="9">
        <v>2021</v>
      </c>
      <c r="B464" s="9">
        <v>108730</v>
      </c>
      <c r="C464" s="9" t="s">
        <v>971</v>
      </c>
      <c r="D464" s="9" t="s">
        <v>971</v>
      </c>
      <c r="E464" s="9" t="s">
        <v>967</v>
      </c>
      <c r="F464" s="9" t="s">
        <v>967</v>
      </c>
    </row>
    <row r="465" spans="1:6" x14ac:dyDescent="0.2">
      <c r="A465" s="9">
        <v>2021</v>
      </c>
      <c r="B465" s="9">
        <v>108730</v>
      </c>
      <c r="C465" s="9" t="s">
        <v>971</v>
      </c>
      <c r="D465" s="9" t="s">
        <v>971</v>
      </c>
      <c r="E465" s="9" t="s">
        <v>971</v>
      </c>
      <c r="F465" s="9" t="s">
        <v>971</v>
      </c>
    </row>
    <row r="466" spans="1:6" x14ac:dyDescent="0.2">
      <c r="A466" s="9">
        <v>2021</v>
      </c>
      <c r="B466" s="9">
        <v>1365444</v>
      </c>
      <c r="C466" s="9" t="s">
        <v>971</v>
      </c>
      <c r="D466" s="9" t="s">
        <v>971</v>
      </c>
      <c r="E466" s="9" t="s">
        <v>971</v>
      </c>
      <c r="F466" s="9" t="s">
        <v>971</v>
      </c>
    </row>
    <row r="467" spans="1:6" x14ac:dyDescent="0.2">
      <c r="A467" s="9">
        <v>2021</v>
      </c>
      <c r="B467" s="9">
        <v>108730</v>
      </c>
      <c r="C467" s="9" t="s">
        <v>971</v>
      </c>
      <c r="D467" s="9" t="s">
        <v>971</v>
      </c>
      <c r="E467" s="9" t="s">
        <v>134</v>
      </c>
      <c r="F467" s="9" t="s">
        <v>971</v>
      </c>
    </row>
    <row r="468" spans="1:6" x14ac:dyDescent="0.2">
      <c r="A468" s="9">
        <v>2021</v>
      </c>
      <c r="B468" s="9">
        <v>108730</v>
      </c>
      <c r="C468" s="9" t="s">
        <v>971</v>
      </c>
      <c r="D468" s="9" t="s">
        <v>971</v>
      </c>
      <c r="E468" s="9" t="s">
        <v>971</v>
      </c>
      <c r="F468" s="9" t="s">
        <v>971</v>
      </c>
    </row>
    <row r="469" spans="1:6" x14ac:dyDescent="0.2">
      <c r="A469" s="9">
        <v>2021</v>
      </c>
      <c r="B469" s="9">
        <v>1179970</v>
      </c>
      <c r="C469" s="9" t="s">
        <v>971</v>
      </c>
      <c r="D469" s="9" t="s">
        <v>971</v>
      </c>
      <c r="E469" s="9" t="s">
        <v>966</v>
      </c>
      <c r="F469" s="9" t="s">
        <v>967</v>
      </c>
    </row>
    <row r="470" spans="1:6" x14ac:dyDescent="0.2">
      <c r="A470" s="9">
        <v>2021</v>
      </c>
      <c r="B470" s="9">
        <v>1127926</v>
      </c>
      <c r="C470" s="9" t="s">
        <v>971</v>
      </c>
      <c r="D470" s="9" t="s">
        <v>971</v>
      </c>
      <c r="E470" s="9" t="s">
        <v>971</v>
      </c>
      <c r="F470" s="9" t="s">
        <v>967</v>
      </c>
    </row>
    <row r="471" spans="1:6" x14ac:dyDescent="0.2">
      <c r="A471" s="9">
        <v>2021</v>
      </c>
      <c r="B471" s="9">
        <v>1179970</v>
      </c>
      <c r="C471" s="9" t="s">
        <v>971</v>
      </c>
      <c r="D471" s="9" t="s">
        <v>971</v>
      </c>
      <c r="E471" s="9" t="s">
        <v>971</v>
      </c>
      <c r="F471" s="9" t="s">
        <v>971</v>
      </c>
    </row>
    <row r="472" spans="1:6" x14ac:dyDescent="0.2">
      <c r="A472" s="9">
        <v>2021</v>
      </c>
      <c r="B472" s="9">
        <v>1319230</v>
      </c>
      <c r="C472" s="9" t="s">
        <v>971</v>
      </c>
      <c r="D472" s="9" t="s">
        <v>971</v>
      </c>
      <c r="E472" s="9" t="s">
        <v>971</v>
      </c>
      <c r="F472" s="9" t="s">
        <v>971</v>
      </c>
    </row>
    <row r="473" spans="1:6" x14ac:dyDescent="0.2">
      <c r="A473" s="9">
        <v>2021</v>
      </c>
      <c r="B473" s="9">
        <v>1103909</v>
      </c>
      <c r="C473" s="9" t="s">
        <v>971</v>
      </c>
      <c r="D473" s="9" t="s">
        <v>134</v>
      </c>
      <c r="E473" s="9" t="s">
        <v>971</v>
      </c>
      <c r="F473" s="9" t="s">
        <v>971</v>
      </c>
    </row>
    <row r="474" spans="1:6" x14ac:dyDescent="0.2">
      <c r="A474" s="9">
        <v>2021</v>
      </c>
      <c r="B474" s="9">
        <v>1127924</v>
      </c>
      <c r="C474" s="9" t="s">
        <v>971</v>
      </c>
      <c r="D474" s="9" t="s">
        <v>967</v>
      </c>
      <c r="E474" s="9" t="s">
        <v>967</v>
      </c>
      <c r="F474" s="9" t="s">
        <v>971</v>
      </c>
    </row>
    <row r="475" spans="1:6" x14ac:dyDescent="0.2">
      <c r="A475" s="9">
        <v>2021</v>
      </c>
      <c r="B475" s="9">
        <v>1103692</v>
      </c>
      <c r="C475" s="9" t="s">
        <v>971</v>
      </c>
      <c r="D475" s="9" t="s">
        <v>971</v>
      </c>
      <c r="E475" s="9" t="s">
        <v>134</v>
      </c>
      <c r="F475" s="9" t="s">
        <v>971</v>
      </c>
    </row>
    <row r="476" spans="1:6" x14ac:dyDescent="0.2">
      <c r="A476" s="9">
        <v>2021</v>
      </c>
      <c r="B476" s="9">
        <v>1179970</v>
      </c>
      <c r="C476" s="9" t="s">
        <v>971</v>
      </c>
      <c r="D476" s="9" t="s">
        <v>971</v>
      </c>
      <c r="E476" s="9" t="s">
        <v>971</v>
      </c>
      <c r="F476" s="9" t="s">
        <v>971</v>
      </c>
    </row>
    <row r="477" spans="1:6" x14ac:dyDescent="0.2">
      <c r="A477" s="9">
        <v>2021</v>
      </c>
      <c r="B477" s="9">
        <v>108730</v>
      </c>
      <c r="C477" s="9" t="s">
        <v>971</v>
      </c>
      <c r="D477" s="9" t="s">
        <v>971</v>
      </c>
      <c r="E477" s="9" t="s">
        <v>967</v>
      </c>
      <c r="F477" s="9" t="s">
        <v>967</v>
      </c>
    </row>
    <row r="478" spans="1:6" x14ac:dyDescent="0.2">
      <c r="A478" s="9">
        <v>2021</v>
      </c>
      <c r="B478" s="9">
        <v>108730</v>
      </c>
      <c r="C478" s="9" t="s">
        <v>971</v>
      </c>
      <c r="D478" s="9" t="s">
        <v>971</v>
      </c>
      <c r="E478" s="9" t="s">
        <v>134</v>
      </c>
      <c r="F478" s="9" t="s">
        <v>971</v>
      </c>
    </row>
    <row r="479" spans="1:6" x14ac:dyDescent="0.2">
      <c r="A479" s="9">
        <v>2021</v>
      </c>
      <c r="B479" s="9">
        <v>1308687</v>
      </c>
      <c r="C479" s="9" t="s">
        <v>971</v>
      </c>
      <c r="D479" s="9" t="s">
        <v>971</v>
      </c>
      <c r="E479" s="9" t="s">
        <v>967</v>
      </c>
      <c r="F479" s="9" t="s">
        <v>967</v>
      </c>
    </row>
    <row r="480" spans="1:6" x14ac:dyDescent="0.2">
      <c r="A480" s="9">
        <v>2021</v>
      </c>
      <c r="B480" s="9">
        <v>123336</v>
      </c>
      <c r="C480" s="9" t="s">
        <v>971</v>
      </c>
      <c r="D480" s="9" t="s">
        <v>971</v>
      </c>
      <c r="E480" s="9" t="s">
        <v>967</v>
      </c>
      <c r="F480" s="9" t="s">
        <v>971</v>
      </c>
    </row>
    <row r="481" spans="1:6" x14ac:dyDescent="0.2">
      <c r="A481" s="9">
        <v>2021</v>
      </c>
      <c r="B481" s="9">
        <v>123336</v>
      </c>
      <c r="C481" s="9" t="s">
        <v>971</v>
      </c>
      <c r="D481" s="9" t="s">
        <v>971</v>
      </c>
      <c r="E481" s="9" t="s">
        <v>971</v>
      </c>
      <c r="F481" s="9" t="s">
        <v>971</v>
      </c>
    </row>
    <row r="482" spans="1:6" x14ac:dyDescent="0.2">
      <c r="A482" s="9">
        <v>2021</v>
      </c>
      <c r="B482" s="9">
        <v>123336</v>
      </c>
      <c r="C482" s="9" t="s">
        <v>971</v>
      </c>
      <c r="D482" s="9" t="s">
        <v>971</v>
      </c>
      <c r="E482" s="9" t="s">
        <v>134</v>
      </c>
      <c r="F482" s="9" t="s">
        <v>134</v>
      </c>
    </row>
    <row r="483" spans="1:6" x14ac:dyDescent="0.2">
      <c r="A483" s="9">
        <v>2021</v>
      </c>
      <c r="B483" s="9">
        <v>1308687</v>
      </c>
      <c r="C483" s="9" t="s">
        <v>134</v>
      </c>
      <c r="D483" s="9" t="s">
        <v>134</v>
      </c>
      <c r="E483" s="9" t="s">
        <v>134</v>
      </c>
      <c r="F483" s="9" t="s">
        <v>971</v>
      </c>
    </row>
    <row r="484" spans="1:6" x14ac:dyDescent="0.2">
      <c r="A484" s="9">
        <v>2021</v>
      </c>
      <c r="B484" s="9">
        <v>1308687</v>
      </c>
      <c r="C484" s="9" t="s">
        <v>134</v>
      </c>
      <c r="D484" s="9" t="s">
        <v>971</v>
      </c>
      <c r="E484" s="9" t="s">
        <v>971</v>
      </c>
      <c r="F484" s="9" t="s">
        <v>134</v>
      </c>
    </row>
    <row r="485" spans="1:6" x14ac:dyDescent="0.2">
      <c r="A485" s="9">
        <v>2021</v>
      </c>
      <c r="B485" s="9">
        <v>123336</v>
      </c>
      <c r="C485" s="9" t="s">
        <v>134</v>
      </c>
      <c r="D485" s="9" t="s">
        <v>971</v>
      </c>
      <c r="E485" s="9" t="s">
        <v>967</v>
      </c>
      <c r="F485" s="9" t="s">
        <v>971</v>
      </c>
    </row>
    <row r="486" spans="1:6" x14ac:dyDescent="0.2">
      <c r="A486" s="9">
        <v>2021</v>
      </c>
      <c r="B486" s="9">
        <v>123336</v>
      </c>
      <c r="C486" s="9" t="s">
        <v>134</v>
      </c>
      <c r="D486" s="9" t="s">
        <v>134</v>
      </c>
      <c r="E486" s="9" t="s">
        <v>134</v>
      </c>
      <c r="F486" s="9" t="s">
        <v>967</v>
      </c>
    </row>
    <row r="487" spans="1:6" x14ac:dyDescent="0.2">
      <c r="A487" s="9">
        <v>2021</v>
      </c>
      <c r="B487" s="9">
        <v>1127924</v>
      </c>
      <c r="C487" s="9" t="s">
        <v>134</v>
      </c>
      <c r="D487" s="9" t="s">
        <v>134</v>
      </c>
      <c r="E487" s="9" t="s">
        <v>971</v>
      </c>
      <c r="F487" s="9" t="s">
        <v>967</v>
      </c>
    </row>
    <row r="488" spans="1:6" x14ac:dyDescent="0.2">
      <c r="A488" s="9">
        <v>2021</v>
      </c>
      <c r="B488" s="9">
        <v>123336</v>
      </c>
      <c r="C488" s="9" t="s">
        <v>134</v>
      </c>
      <c r="D488" s="9" t="s">
        <v>134</v>
      </c>
      <c r="E488" s="9" t="s">
        <v>971</v>
      </c>
      <c r="F488" s="9" t="s">
        <v>134</v>
      </c>
    </row>
    <row r="489" spans="1:6" x14ac:dyDescent="0.2">
      <c r="A489" s="9">
        <v>2021</v>
      </c>
      <c r="B489" s="9">
        <v>1179970</v>
      </c>
      <c r="C489" s="9" t="s">
        <v>134</v>
      </c>
      <c r="D489" s="9" t="s">
        <v>134</v>
      </c>
      <c r="E489" s="9" t="s">
        <v>134</v>
      </c>
      <c r="F489" s="9" t="s">
        <v>966</v>
      </c>
    </row>
    <row r="490" spans="1:6" x14ac:dyDescent="0.2">
      <c r="A490" s="9">
        <v>2021</v>
      </c>
      <c r="B490" s="9">
        <v>1127927</v>
      </c>
      <c r="C490" s="9" t="s">
        <v>134</v>
      </c>
      <c r="D490" s="9" t="s">
        <v>971</v>
      </c>
      <c r="E490" s="9" t="s">
        <v>967</v>
      </c>
      <c r="F490" s="9" t="s">
        <v>967</v>
      </c>
    </row>
    <row r="491" spans="1:6" x14ac:dyDescent="0.2">
      <c r="A491" s="9">
        <v>2021</v>
      </c>
      <c r="B491" s="9">
        <v>1179970</v>
      </c>
      <c r="C491" s="9" t="s">
        <v>134</v>
      </c>
      <c r="D491" s="9" t="s">
        <v>971</v>
      </c>
      <c r="E491" s="9" t="s">
        <v>967</v>
      </c>
      <c r="F491" s="9" t="s">
        <v>967</v>
      </c>
    </row>
    <row r="492" spans="1:6" x14ac:dyDescent="0.2">
      <c r="A492" s="9">
        <v>2021</v>
      </c>
      <c r="B492" s="9">
        <v>123336</v>
      </c>
      <c r="C492" s="9" t="s">
        <v>134</v>
      </c>
      <c r="D492" s="9" t="s">
        <v>971</v>
      </c>
      <c r="E492" s="9" t="s">
        <v>967</v>
      </c>
      <c r="F492" s="9" t="s">
        <v>967</v>
      </c>
    </row>
    <row r="493" spans="1:6" x14ac:dyDescent="0.2">
      <c r="A493" s="9">
        <v>2021</v>
      </c>
      <c r="B493" s="9">
        <v>123336</v>
      </c>
      <c r="C493" s="9" t="s">
        <v>134</v>
      </c>
      <c r="D493" s="9" t="s">
        <v>134</v>
      </c>
      <c r="E493" s="9" t="s">
        <v>971</v>
      </c>
      <c r="F493" s="9" t="s">
        <v>971</v>
      </c>
    </row>
    <row r="494" spans="1:6" x14ac:dyDescent="0.2">
      <c r="A494" s="9">
        <v>2021</v>
      </c>
      <c r="B494" s="9">
        <v>1127924</v>
      </c>
      <c r="C494" s="9" t="s">
        <v>134</v>
      </c>
      <c r="D494" s="9" t="s">
        <v>971</v>
      </c>
      <c r="E494" s="9" t="s">
        <v>971</v>
      </c>
      <c r="F494" s="9" t="s">
        <v>971</v>
      </c>
    </row>
    <row r="495" spans="1:6" x14ac:dyDescent="0.2">
      <c r="A495" s="9">
        <v>2021</v>
      </c>
      <c r="B495" s="9">
        <v>1127927</v>
      </c>
      <c r="C495" s="9" t="s">
        <v>134</v>
      </c>
      <c r="D495" s="9" t="s">
        <v>134</v>
      </c>
      <c r="E495" s="9" t="s">
        <v>971</v>
      </c>
      <c r="F495" s="9" t="s">
        <v>134</v>
      </c>
    </row>
    <row r="496" spans="1:6" x14ac:dyDescent="0.2">
      <c r="A496" s="9">
        <v>2021</v>
      </c>
      <c r="B496" s="9">
        <v>1179970</v>
      </c>
      <c r="C496" s="9" t="s">
        <v>134</v>
      </c>
      <c r="D496" s="9" t="s">
        <v>971</v>
      </c>
      <c r="E496" s="9" t="s">
        <v>134</v>
      </c>
      <c r="F496" s="9" t="s">
        <v>966</v>
      </c>
    </row>
    <row r="497" spans="1:6" x14ac:dyDescent="0.2">
      <c r="A497" s="9">
        <v>2021</v>
      </c>
      <c r="B497" s="9">
        <v>1308687</v>
      </c>
      <c r="C497" s="9" t="s">
        <v>134</v>
      </c>
      <c r="D497" s="9" t="s">
        <v>971</v>
      </c>
      <c r="E497" s="9" t="s">
        <v>967</v>
      </c>
      <c r="F497" s="9" t="s">
        <v>967</v>
      </c>
    </row>
    <row r="498" spans="1:6" x14ac:dyDescent="0.2">
      <c r="A498" s="9">
        <v>2021</v>
      </c>
      <c r="B498" s="9">
        <v>1319230</v>
      </c>
      <c r="C498" s="9" t="s">
        <v>134</v>
      </c>
      <c r="D498" s="9" t="s">
        <v>967</v>
      </c>
      <c r="E498" s="9" t="s">
        <v>134</v>
      </c>
      <c r="F498" s="9" t="s">
        <v>971</v>
      </c>
    </row>
    <row r="499" spans="1:6" x14ac:dyDescent="0.2">
      <c r="A499" s="9">
        <v>2021</v>
      </c>
      <c r="B499" s="9">
        <v>1179970</v>
      </c>
      <c r="C499" s="9" t="s">
        <v>134</v>
      </c>
      <c r="D499" s="9" t="s">
        <v>134</v>
      </c>
      <c r="E499" s="9" t="s">
        <v>134</v>
      </c>
      <c r="F499" s="9" t="s">
        <v>134</v>
      </c>
    </row>
    <row r="500" spans="1:6" x14ac:dyDescent="0.2">
      <c r="A500" s="9">
        <v>2021</v>
      </c>
      <c r="B500" s="9">
        <v>123336</v>
      </c>
      <c r="C500" s="9" t="s">
        <v>134</v>
      </c>
      <c r="D500" s="9" t="s">
        <v>134</v>
      </c>
      <c r="E500" s="9" t="s">
        <v>134</v>
      </c>
      <c r="F500" s="9" t="s">
        <v>966</v>
      </c>
    </row>
    <row r="501" spans="1:6" x14ac:dyDescent="0.2">
      <c r="A501" s="9">
        <v>2021</v>
      </c>
      <c r="B501" s="9">
        <v>1127924</v>
      </c>
      <c r="C501" s="9" t="s">
        <v>134</v>
      </c>
      <c r="D501" s="9" t="s">
        <v>134</v>
      </c>
      <c r="E501" s="9" t="s">
        <v>971</v>
      </c>
      <c r="F501" s="9" t="s">
        <v>966</v>
      </c>
    </row>
    <row r="502" spans="1:6" x14ac:dyDescent="0.2">
      <c r="A502" s="9">
        <v>2021</v>
      </c>
      <c r="B502" s="9">
        <v>1103909</v>
      </c>
      <c r="C502" s="9" t="s">
        <v>134</v>
      </c>
      <c r="D502" s="9" t="s">
        <v>134</v>
      </c>
      <c r="E502" s="9" t="s">
        <v>971</v>
      </c>
      <c r="F502" s="9" t="s">
        <v>971</v>
      </c>
    </row>
    <row r="503" spans="1:6" x14ac:dyDescent="0.2">
      <c r="A503" s="9">
        <v>2021</v>
      </c>
      <c r="B503" s="9">
        <v>1308687</v>
      </c>
      <c r="C503" s="9" t="s">
        <v>134</v>
      </c>
      <c r="D503" s="9" t="s">
        <v>134</v>
      </c>
      <c r="E503" s="9" t="s">
        <v>971</v>
      </c>
      <c r="F503" s="9" t="s">
        <v>971</v>
      </c>
    </row>
    <row r="504" spans="1:6" x14ac:dyDescent="0.2">
      <c r="A504" s="9">
        <v>2021</v>
      </c>
      <c r="B504" s="9">
        <v>1127924</v>
      </c>
      <c r="C504" s="9" t="s">
        <v>134</v>
      </c>
      <c r="D504" s="9" t="s">
        <v>971</v>
      </c>
      <c r="E504" s="9" t="s">
        <v>971</v>
      </c>
      <c r="F504" s="9" t="s">
        <v>971</v>
      </c>
    </row>
    <row r="505" spans="1:6" x14ac:dyDescent="0.2">
      <c r="A505" s="9">
        <v>2021</v>
      </c>
      <c r="B505" s="9">
        <v>123336</v>
      </c>
      <c r="C505" s="9" t="s">
        <v>134</v>
      </c>
      <c r="D505" s="9" t="s">
        <v>134</v>
      </c>
      <c r="E505" s="9" t="s">
        <v>967</v>
      </c>
      <c r="F505" s="9" t="s">
        <v>971</v>
      </c>
    </row>
    <row r="506" spans="1:6" x14ac:dyDescent="0.2">
      <c r="A506" s="9">
        <v>2021</v>
      </c>
      <c r="B506" s="9">
        <v>123336</v>
      </c>
      <c r="C506" s="9" t="s">
        <v>134</v>
      </c>
      <c r="D506" s="9" t="s">
        <v>134</v>
      </c>
      <c r="E506" s="9" t="s">
        <v>134</v>
      </c>
      <c r="F506" s="9" t="s">
        <v>967</v>
      </c>
    </row>
    <row r="507" spans="1:6" x14ac:dyDescent="0.2">
      <c r="A507" s="9">
        <v>2021</v>
      </c>
      <c r="B507" s="9">
        <v>1127924</v>
      </c>
      <c r="C507" s="9" t="s">
        <v>134</v>
      </c>
      <c r="D507" s="9" t="s">
        <v>971</v>
      </c>
      <c r="E507" s="9" t="s">
        <v>134</v>
      </c>
      <c r="F507" s="9" t="s">
        <v>971</v>
      </c>
    </row>
    <row r="508" spans="1:6" x14ac:dyDescent="0.2">
      <c r="A508" s="9">
        <v>2021</v>
      </c>
      <c r="B508" s="9">
        <v>1127926</v>
      </c>
      <c r="C508" s="9" t="s">
        <v>134</v>
      </c>
      <c r="D508" s="9" t="s">
        <v>971</v>
      </c>
      <c r="E508" s="9" t="s">
        <v>971</v>
      </c>
      <c r="F508" s="9" t="s">
        <v>971</v>
      </c>
    </row>
    <row r="509" spans="1:6" x14ac:dyDescent="0.2">
      <c r="A509" s="9">
        <v>2021</v>
      </c>
      <c r="B509" s="9">
        <v>1117076</v>
      </c>
      <c r="C509" s="9" t="s">
        <v>134</v>
      </c>
      <c r="D509" s="9" t="s">
        <v>134</v>
      </c>
      <c r="E509" s="9" t="s">
        <v>971</v>
      </c>
      <c r="F509" s="9" t="s">
        <v>971</v>
      </c>
    </row>
    <row r="510" spans="1:6" x14ac:dyDescent="0.2">
      <c r="A510" s="9">
        <v>2021</v>
      </c>
      <c r="B510" s="9">
        <v>1127924</v>
      </c>
      <c r="C510" s="9" t="s">
        <v>134</v>
      </c>
      <c r="D510" s="9" t="s">
        <v>971</v>
      </c>
      <c r="E510" s="9" t="s">
        <v>971</v>
      </c>
      <c r="F510" s="9" t="s">
        <v>971</v>
      </c>
    </row>
    <row r="511" spans="1:6" x14ac:dyDescent="0.2">
      <c r="A511" s="9">
        <v>2021</v>
      </c>
      <c r="B511" s="9">
        <v>1127926</v>
      </c>
      <c r="C511" s="9" t="s">
        <v>134</v>
      </c>
      <c r="D511" s="9" t="s">
        <v>134</v>
      </c>
      <c r="E511" s="9" t="s">
        <v>971</v>
      </c>
      <c r="F511" s="9" t="s">
        <v>971</v>
      </c>
    </row>
    <row r="512" spans="1:6" x14ac:dyDescent="0.2">
      <c r="A512" s="9">
        <v>2021</v>
      </c>
      <c r="B512" s="9">
        <v>1365444</v>
      </c>
      <c r="C512" s="9" t="s">
        <v>134</v>
      </c>
      <c r="D512" s="9" t="s">
        <v>967</v>
      </c>
      <c r="E512" s="9" t="s">
        <v>971</v>
      </c>
      <c r="F512" s="9" t="s">
        <v>971</v>
      </c>
    </row>
    <row r="513" spans="1:6" x14ac:dyDescent="0.2">
      <c r="A513" s="9">
        <v>2021</v>
      </c>
      <c r="B513" s="9">
        <v>108730</v>
      </c>
      <c r="C513" s="9" t="s">
        <v>134</v>
      </c>
      <c r="D513" s="9" t="s">
        <v>134</v>
      </c>
      <c r="E513" s="9" t="s">
        <v>134</v>
      </c>
      <c r="F513" s="9" t="s">
        <v>971</v>
      </c>
    </row>
    <row r="514" spans="1:6" x14ac:dyDescent="0.2">
      <c r="A514" s="9">
        <v>2021</v>
      </c>
      <c r="B514" s="9">
        <v>1103909</v>
      </c>
      <c r="C514" s="9" t="s">
        <v>134</v>
      </c>
      <c r="D514" s="9" t="s">
        <v>134</v>
      </c>
      <c r="E514" s="9" t="s">
        <v>134</v>
      </c>
      <c r="F514" s="9" t="s">
        <v>134</v>
      </c>
    </row>
    <row r="515" spans="1:6" x14ac:dyDescent="0.2">
      <c r="A515" s="9">
        <v>2021</v>
      </c>
      <c r="B515" s="9">
        <v>1103909</v>
      </c>
      <c r="C515" s="9" t="s">
        <v>134</v>
      </c>
      <c r="D515" s="9" t="s">
        <v>134</v>
      </c>
      <c r="E515" s="9" t="s">
        <v>967</v>
      </c>
      <c r="F515" s="9" t="s">
        <v>971</v>
      </c>
    </row>
    <row r="516" spans="1:6" x14ac:dyDescent="0.2">
      <c r="A516" s="9">
        <v>2021</v>
      </c>
      <c r="B516" s="9">
        <v>1103909</v>
      </c>
      <c r="C516" s="9" t="s">
        <v>134</v>
      </c>
      <c r="D516" s="9" t="s">
        <v>134</v>
      </c>
      <c r="E516" s="9" t="s">
        <v>971</v>
      </c>
      <c r="F516" s="9" t="s">
        <v>967</v>
      </c>
    </row>
    <row r="517" spans="1:6" x14ac:dyDescent="0.2">
      <c r="A517" s="9">
        <v>2021</v>
      </c>
      <c r="B517" s="9">
        <v>1103657</v>
      </c>
      <c r="C517" s="9" t="s">
        <v>134</v>
      </c>
      <c r="D517" s="9" t="s">
        <v>971</v>
      </c>
      <c r="E517" s="9" t="s">
        <v>967</v>
      </c>
      <c r="F517" s="9" t="s">
        <v>967</v>
      </c>
    </row>
    <row r="518" spans="1:6" x14ac:dyDescent="0.2">
      <c r="A518" s="9">
        <v>2021</v>
      </c>
      <c r="B518" s="9">
        <v>1179970</v>
      </c>
      <c r="C518" s="9" t="s">
        <v>134</v>
      </c>
      <c r="D518" s="9" t="s">
        <v>134</v>
      </c>
      <c r="E518" s="9" t="s">
        <v>971</v>
      </c>
      <c r="F518" s="9" t="s">
        <v>967</v>
      </c>
    </row>
    <row r="519" spans="1:6" x14ac:dyDescent="0.2">
      <c r="A519" s="9">
        <v>2021</v>
      </c>
      <c r="B519" s="9">
        <v>1179970</v>
      </c>
      <c r="C519" s="9" t="s">
        <v>134</v>
      </c>
      <c r="D519" s="9" t="s">
        <v>134</v>
      </c>
      <c r="E519" s="9" t="s">
        <v>967</v>
      </c>
      <c r="F519" s="9" t="s">
        <v>971</v>
      </c>
    </row>
    <row r="520" spans="1:6" x14ac:dyDescent="0.2">
      <c r="A520" s="9">
        <v>2021</v>
      </c>
      <c r="B520" s="9">
        <v>1117076</v>
      </c>
      <c r="C520" s="9" t="s">
        <v>966</v>
      </c>
      <c r="D520" s="9" t="s">
        <v>971</v>
      </c>
      <c r="E520" s="9" t="s">
        <v>967</v>
      </c>
      <c r="F520" s="9" t="s">
        <v>967</v>
      </c>
    </row>
    <row r="521" spans="1:6" x14ac:dyDescent="0.2">
      <c r="A521" s="9">
        <v>2021</v>
      </c>
      <c r="B521" s="9">
        <v>123336</v>
      </c>
      <c r="C521" s="9" t="s">
        <v>966</v>
      </c>
      <c r="D521" s="9" t="s">
        <v>971</v>
      </c>
      <c r="E521" s="9" t="s">
        <v>971</v>
      </c>
      <c r="F521" s="9" t="s">
        <v>971</v>
      </c>
    </row>
    <row r="522" spans="1:6" x14ac:dyDescent="0.2">
      <c r="A522" s="9">
        <v>2021</v>
      </c>
      <c r="B522" s="9">
        <v>1103909</v>
      </c>
      <c r="C522" s="9" t="s">
        <v>966</v>
      </c>
      <c r="D522" s="9" t="s">
        <v>966</v>
      </c>
      <c r="E522" s="9" t="s">
        <v>971</v>
      </c>
      <c r="F522" s="9" t="s">
        <v>971</v>
      </c>
    </row>
    <row r="523" spans="1:6" x14ac:dyDescent="0.2">
      <c r="A523" s="9">
        <v>2021</v>
      </c>
      <c r="B523" s="9">
        <v>1127926</v>
      </c>
      <c r="C523" s="9" t="s">
        <v>966</v>
      </c>
      <c r="D523" s="9" t="s">
        <v>134</v>
      </c>
      <c r="E523" s="9" t="s">
        <v>134</v>
      </c>
      <c r="F523" s="9" t="s">
        <v>971</v>
      </c>
    </row>
    <row r="524" spans="1:6" x14ac:dyDescent="0.2">
      <c r="A524" s="9">
        <v>2021</v>
      </c>
      <c r="B524" s="9">
        <v>108730</v>
      </c>
      <c r="C524" s="9" t="s">
        <v>966</v>
      </c>
      <c r="D524" s="9" t="s">
        <v>134</v>
      </c>
      <c r="E524" s="9" t="s">
        <v>134</v>
      </c>
      <c r="F524" s="9" t="s">
        <v>971</v>
      </c>
    </row>
    <row r="525" spans="1:6" x14ac:dyDescent="0.2">
      <c r="A525" s="9">
        <v>2021</v>
      </c>
      <c r="B525" s="9">
        <v>1179970</v>
      </c>
      <c r="C525" s="9" t="s">
        <v>966</v>
      </c>
      <c r="D525" s="9" t="s">
        <v>134</v>
      </c>
      <c r="E525" s="9" t="s">
        <v>134</v>
      </c>
      <c r="F525" s="9" t="s">
        <v>971</v>
      </c>
    </row>
    <row r="526" spans="1:6" x14ac:dyDescent="0.2">
      <c r="A526" s="9">
        <v>2021</v>
      </c>
      <c r="B526" s="9">
        <v>150129</v>
      </c>
    </row>
    <row r="527" spans="1:6" x14ac:dyDescent="0.2">
      <c r="A527" s="9">
        <v>2021</v>
      </c>
      <c r="B527" s="9">
        <v>1103832</v>
      </c>
    </row>
    <row r="528" spans="1:6" x14ac:dyDescent="0.2">
      <c r="A528" s="9">
        <v>2021</v>
      </c>
      <c r="B528" s="9">
        <v>150129</v>
      </c>
    </row>
    <row r="529" spans="1:2" x14ac:dyDescent="0.2">
      <c r="A529" s="9">
        <v>2021</v>
      </c>
      <c r="B529" s="9">
        <v>1103832</v>
      </c>
    </row>
    <row r="530" spans="1:2" x14ac:dyDescent="0.2">
      <c r="A530" s="9">
        <v>2021</v>
      </c>
      <c r="B530" s="9">
        <v>1127925</v>
      </c>
    </row>
    <row r="531" spans="1:2" x14ac:dyDescent="0.2">
      <c r="A531" s="9">
        <v>2021</v>
      </c>
      <c r="B531" s="9">
        <v>1103832</v>
      </c>
    </row>
    <row r="532" spans="1:2" x14ac:dyDescent="0.2">
      <c r="A532" s="9">
        <v>2021</v>
      </c>
      <c r="B532" s="9">
        <v>123336</v>
      </c>
    </row>
    <row r="533" spans="1:2" x14ac:dyDescent="0.2">
      <c r="A533" s="9">
        <v>2021</v>
      </c>
      <c r="B533" s="9">
        <v>1270538</v>
      </c>
    </row>
    <row r="534" spans="1:2" x14ac:dyDescent="0.2">
      <c r="A534" s="9">
        <v>2021</v>
      </c>
      <c r="B534" s="9">
        <v>123336</v>
      </c>
    </row>
    <row r="535" spans="1:2" x14ac:dyDescent="0.2">
      <c r="A535" s="9">
        <v>2021</v>
      </c>
      <c r="B535" s="9">
        <v>122845</v>
      </c>
    </row>
    <row r="536" spans="1:2" x14ac:dyDescent="0.2">
      <c r="A536" s="9">
        <v>2021</v>
      </c>
      <c r="B536" s="9">
        <v>1103832</v>
      </c>
    </row>
    <row r="537" spans="1:2" x14ac:dyDescent="0.2">
      <c r="A537" s="9">
        <v>2021</v>
      </c>
      <c r="B537" s="9">
        <v>150129</v>
      </c>
    </row>
    <row r="538" spans="1:2" x14ac:dyDescent="0.2">
      <c r="A538" s="9">
        <v>2021</v>
      </c>
      <c r="B538" s="9">
        <v>1127925</v>
      </c>
    </row>
    <row r="539" spans="1:2" x14ac:dyDescent="0.2">
      <c r="A539" s="9">
        <v>2021</v>
      </c>
      <c r="B539" s="9">
        <v>1270538</v>
      </c>
    </row>
    <row r="540" spans="1:2" x14ac:dyDescent="0.2">
      <c r="A540" s="9">
        <v>2021</v>
      </c>
      <c r="B540" s="9">
        <v>122845</v>
      </c>
    </row>
    <row r="541" spans="1:2" x14ac:dyDescent="0.2">
      <c r="A541" s="9">
        <v>2021</v>
      </c>
      <c r="B541" s="9">
        <v>1127925</v>
      </c>
    </row>
    <row r="542" spans="1:2" x14ac:dyDescent="0.2">
      <c r="A542" s="9">
        <v>2021</v>
      </c>
      <c r="B542" s="9">
        <v>1103832</v>
      </c>
    </row>
    <row r="543" spans="1:2" x14ac:dyDescent="0.2">
      <c r="A543" s="9">
        <v>2021</v>
      </c>
      <c r="B543" s="9">
        <v>122845</v>
      </c>
    </row>
    <row r="544" spans="1:2" x14ac:dyDescent="0.2">
      <c r="A544" s="9">
        <v>2021</v>
      </c>
      <c r="B544" s="9">
        <v>1127927</v>
      </c>
    </row>
    <row r="545" spans="1:2" x14ac:dyDescent="0.2">
      <c r="A545" s="9">
        <v>2021</v>
      </c>
      <c r="B545" s="9">
        <v>150129</v>
      </c>
    </row>
    <row r="546" spans="1:2" x14ac:dyDescent="0.2">
      <c r="A546" s="9">
        <v>2021</v>
      </c>
      <c r="B546" s="9">
        <v>1270538</v>
      </c>
    </row>
    <row r="547" spans="1:2" x14ac:dyDescent="0.2">
      <c r="A547" s="9">
        <v>2021</v>
      </c>
      <c r="B547" s="9">
        <v>1270538</v>
      </c>
    </row>
    <row r="548" spans="1:2" x14ac:dyDescent="0.2">
      <c r="A548" s="9">
        <v>2021</v>
      </c>
      <c r="B548" s="9">
        <v>150129</v>
      </c>
    </row>
    <row r="549" spans="1:2" x14ac:dyDescent="0.2">
      <c r="A549" s="9">
        <v>2021</v>
      </c>
      <c r="B549" s="9">
        <v>122845</v>
      </c>
    </row>
    <row r="550" spans="1:2" x14ac:dyDescent="0.2">
      <c r="A550" s="9">
        <v>2021</v>
      </c>
      <c r="B550" s="9">
        <v>1270538</v>
      </c>
    </row>
    <row r="551" spans="1:2" x14ac:dyDescent="0.2">
      <c r="A551" s="9">
        <v>2021</v>
      </c>
      <c r="B551" s="9">
        <v>123336</v>
      </c>
    </row>
    <row r="552" spans="1:2" x14ac:dyDescent="0.2">
      <c r="A552" s="9">
        <v>2021</v>
      </c>
      <c r="B552" s="9">
        <v>150129</v>
      </c>
    </row>
    <row r="553" spans="1:2" x14ac:dyDescent="0.2">
      <c r="A553" s="9">
        <v>2021</v>
      </c>
      <c r="B553" s="9">
        <v>1103832</v>
      </c>
    </row>
    <row r="554" spans="1:2" x14ac:dyDescent="0.2">
      <c r="A554" s="9">
        <v>2021</v>
      </c>
      <c r="B554" s="9">
        <v>122845</v>
      </c>
    </row>
    <row r="555" spans="1:2" x14ac:dyDescent="0.2">
      <c r="A555" s="9">
        <v>2021</v>
      </c>
      <c r="B555" s="9">
        <v>1103832</v>
      </c>
    </row>
    <row r="556" spans="1:2" x14ac:dyDescent="0.2">
      <c r="A556" s="9">
        <v>2021</v>
      </c>
      <c r="B556" s="9">
        <v>122845</v>
      </c>
    </row>
    <row r="557" spans="1:2" x14ac:dyDescent="0.2">
      <c r="A557" s="9">
        <v>2021</v>
      </c>
      <c r="B557" s="9">
        <v>1127925</v>
      </c>
    </row>
    <row r="558" spans="1:2" x14ac:dyDescent="0.2">
      <c r="A558" s="9">
        <v>2021</v>
      </c>
      <c r="B558" s="9">
        <v>123336</v>
      </c>
    </row>
    <row r="559" spans="1:2" x14ac:dyDescent="0.2">
      <c r="A559" s="9">
        <v>2021</v>
      </c>
      <c r="B559" s="9">
        <v>1127925</v>
      </c>
    </row>
    <row r="560" spans="1:2" x14ac:dyDescent="0.2">
      <c r="A560" s="9">
        <v>2021</v>
      </c>
      <c r="B560" s="9">
        <v>122845</v>
      </c>
    </row>
    <row r="561" spans="1:2" x14ac:dyDescent="0.2">
      <c r="A561" s="9">
        <v>2021</v>
      </c>
      <c r="B561" s="9">
        <v>1127925</v>
      </c>
    </row>
    <row r="562" spans="1:2" x14ac:dyDescent="0.2">
      <c r="A562" s="9">
        <v>2021</v>
      </c>
      <c r="B562" s="9">
        <v>1127925</v>
      </c>
    </row>
    <row r="563" spans="1:2" x14ac:dyDescent="0.2">
      <c r="A563" s="9">
        <v>2021</v>
      </c>
      <c r="B563" s="9">
        <v>1127925</v>
      </c>
    </row>
    <row r="564" spans="1:2" x14ac:dyDescent="0.2">
      <c r="A564" s="9">
        <v>2021</v>
      </c>
      <c r="B564" s="9">
        <v>1127925</v>
      </c>
    </row>
    <row r="565" spans="1:2" x14ac:dyDescent="0.2">
      <c r="A565" s="9">
        <v>2021</v>
      </c>
      <c r="B565" s="9">
        <v>150129</v>
      </c>
    </row>
    <row r="566" spans="1:2" x14ac:dyDescent="0.2">
      <c r="A566" s="9">
        <v>2021</v>
      </c>
      <c r="B566" s="9">
        <v>122845</v>
      </c>
    </row>
    <row r="567" spans="1:2" x14ac:dyDescent="0.2">
      <c r="A567" s="9">
        <v>2021</v>
      </c>
      <c r="B567" s="9">
        <v>1103832</v>
      </c>
    </row>
    <row r="568" spans="1:2" x14ac:dyDescent="0.2">
      <c r="A568" s="9">
        <v>2021</v>
      </c>
      <c r="B568" s="9">
        <v>122845</v>
      </c>
    </row>
    <row r="569" spans="1:2" x14ac:dyDescent="0.2">
      <c r="A569" s="9">
        <v>2021</v>
      </c>
      <c r="B569" s="9">
        <v>150129</v>
      </c>
    </row>
    <row r="570" spans="1:2" x14ac:dyDescent="0.2">
      <c r="A570" s="9">
        <v>2021</v>
      </c>
      <c r="B570" s="9">
        <v>122845</v>
      </c>
    </row>
    <row r="571" spans="1:2" x14ac:dyDescent="0.2">
      <c r="A571" s="9">
        <v>2021</v>
      </c>
      <c r="B571" s="9">
        <v>1127925</v>
      </c>
    </row>
    <row r="572" spans="1:2" x14ac:dyDescent="0.2">
      <c r="A572" s="9">
        <v>2021</v>
      </c>
      <c r="B572" s="9">
        <v>1127925</v>
      </c>
    </row>
    <row r="573" spans="1:2" x14ac:dyDescent="0.2">
      <c r="A573" s="9">
        <v>2021</v>
      </c>
      <c r="B573" s="9">
        <v>122845</v>
      </c>
    </row>
    <row r="574" spans="1:2" x14ac:dyDescent="0.2">
      <c r="A574" s="9">
        <v>2021</v>
      </c>
      <c r="B574" s="9">
        <v>122845</v>
      </c>
    </row>
    <row r="575" spans="1:2" x14ac:dyDescent="0.2">
      <c r="A575" s="9">
        <v>2021</v>
      </c>
      <c r="B575" s="9">
        <v>1117076</v>
      </c>
    </row>
    <row r="576" spans="1:2" x14ac:dyDescent="0.2">
      <c r="A576" s="9">
        <v>2021</v>
      </c>
      <c r="B576" s="9">
        <v>122845</v>
      </c>
    </row>
    <row r="577" spans="1:2" x14ac:dyDescent="0.2">
      <c r="A577" s="9">
        <v>2021</v>
      </c>
      <c r="B577" s="9">
        <v>1127925</v>
      </c>
    </row>
    <row r="578" spans="1:2" x14ac:dyDescent="0.2">
      <c r="A578" s="9">
        <v>2021</v>
      </c>
      <c r="B578" s="9">
        <v>122845</v>
      </c>
    </row>
    <row r="579" spans="1:2" x14ac:dyDescent="0.2">
      <c r="A579" s="9">
        <v>2021</v>
      </c>
      <c r="B579" s="9">
        <v>122845</v>
      </c>
    </row>
    <row r="580" spans="1:2" x14ac:dyDescent="0.2">
      <c r="A580" s="9">
        <v>2021</v>
      </c>
      <c r="B580" s="9">
        <v>122845</v>
      </c>
    </row>
    <row r="581" spans="1:2" x14ac:dyDescent="0.2">
      <c r="A581" s="9">
        <v>2021</v>
      </c>
      <c r="B581" s="9">
        <v>122845</v>
      </c>
    </row>
    <row r="582" spans="1:2" x14ac:dyDescent="0.2">
      <c r="A582" s="9">
        <v>2021</v>
      </c>
      <c r="B582" s="9">
        <v>122845</v>
      </c>
    </row>
    <row r="583" spans="1:2" x14ac:dyDescent="0.2">
      <c r="A583" s="9">
        <v>2021</v>
      </c>
      <c r="B583" s="9">
        <v>1127925</v>
      </c>
    </row>
    <row r="584" spans="1:2" x14ac:dyDescent="0.2">
      <c r="A584" s="9">
        <v>2021</v>
      </c>
      <c r="B584" s="9">
        <v>1270538</v>
      </c>
    </row>
    <row r="585" spans="1:2" x14ac:dyDescent="0.2">
      <c r="A585" s="9">
        <v>2021</v>
      </c>
      <c r="B585" s="9">
        <v>122845</v>
      </c>
    </row>
    <row r="586" spans="1:2" x14ac:dyDescent="0.2">
      <c r="A586" s="9">
        <v>2021</v>
      </c>
      <c r="B586" s="9">
        <v>122845</v>
      </c>
    </row>
    <row r="587" spans="1:2" x14ac:dyDescent="0.2">
      <c r="A587" s="9">
        <v>2021</v>
      </c>
      <c r="B587" s="9">
        <v>122845</v>
      </c>
    </row>
    <row r="588" spans="1:2" x14ac:dyDescent="0.2">
      <c r="A588" s="9">
        <v>2021</v>
      </c>
      <c r="B588" s="9">
        <v>1270538</v>
      </c>
    </row>
    <row r="589" spans="1:2" x14ac:dyDescent="0.2">
      <c r="A589" s="9">
        <v>2021</v>
      </c>
      <c r="B589" s="9">
        <v>122845</v>
      </c>
    </row>
    <row r="590" spans="1:2" x14ac:dyDescent="0.2">
      <c r="A590" s="9">
        <v>2021</v>
      </c>
      <c r="B590" s="9">
        <v>122845</v>
      </c>
    </row>
    <row r="591" spans="1:2" x14ac:dyDescent="0.2">
      <c r="A591" s="9">
        <v>2021</v>
      </c>
      <c r="B591" s="9">
        <v>1127925</v>
      </c>
    </row>
    <row r="592" spans="1:2" x14ac:dyDescent="0.2">
      <c r="A592" s="9">
        <v>2021</v>
      </c>
      <c r="B592" s="9">
        <v>1127925</v>
      </c>
    </row>
    <row r="593" spans="1:2" x14ac:dyDescent="0.2">
      <c r="A593" s="9">
        <v>2021</v>
      </c>
      <c r="B593" s="9">
        <v>1127925</v>
      </c>
    </row>
    <row r="594" spans="1:2" x14ac:dyDescent="0.2">
      <c r="A594" s="9">
        <v>2021</v>
      </c>
      <c r="B594" s="9">
        <v>1270538</v>
      </c>
    </row>
    <row r="595" spans="1:2" x14ac:dyDescent="0.2">
      <c r="A595" s="9">
        <v>2021</v>
      </c>
      <c r="B595" s="9">
        <v>122845</v>
      </c>
    </row>
    <row r="596" spans="1:2" x14ac:dyDescent="0.2">
      <c r="A596" s="9">
        <v>2021</v>
      </c>
      <c r="B596" s="9">
        <v>150129</v>
      </c>
    </row>
    <row r="597" spans="1:2" x14ac:dyDescent="0.2">
      <c r="A597" s="9">
        <v>2021</v>
      </c>
      <c r="B597" s="9">
        <v>122845</v>
      </c>
    </row>
    <row r="598" spans="1:2" x14ac:dyDescent="0.2">
      <c r="A598" s="9">
        <v>2021</v>
      </c>
      <c r="B598" s="9">
        <v>1270538</v>
      </c>
    </row>
    <row r="599" spans="1:2" x14ac:dyDescent="0.2">
      <c r="A599" s="9">
        <v>2021</v>
      </c>
      <c r="B599" s="9">
        <v>122845</v>
      </c>
    </row>
    <row r="600" spans="1:2" x14ac:dyDescent="0.2">
      <c r="A600" s="9">
        <v>2021</v>
      </c>
      <c r="B600" s="9">
        <v>1127925</v>
      </c>
    </row>
    <row r="601" spans="1:2" x14ac:dyDescent="0.2">
      <c r="A601" s="9">
        <v>2021</v>
      </c>
      <c r="B601" s="9">
        <v>122845</v>
      </c>
    </row>
    <row r="602" spans="1:2" x14ac:dyDescent="0.2">
      <c r="A602" s="9">
        <v>2021</v>
      </c>
      <c r="B602" s="9">
        <v>1127925</v>
      </c>
    </row>
    <row r="603" spans="1:2" x14ac:dyDescent="0.2">
      <c r="A603" s="9">
        <v>2021</v>
      </c>
      <c r="B603" s="9">
        <v>1127925</v>
      </c>
    </row>
    <row r="604" spans="1:2" x14ac:dyDescent="0.2">
      <c r="A604" s="9">
        <v>2021</v>
      </c>
      <c r="B604" s="9">
        <v>122845</v>
      </c>
    </row>
    <row r="605" spans="1:2" x14ac:dyDescent="0.2">
      <c r="A605" s="9">
        <v>2021</v>
      </c>
      <c r="B605" s="9">
        <v>1127925</v>
      </c>
    </row>
    <row r="606" spans="1:2" x14ac:dyDescent="0.2">
      <c r="A606" s="9">
        <v>2021</v>
      </c>
      <c r="B606" s="9">
        <v>1127925</v>
      </c>
    </row>
    <row r="607" spans="1:2" x14ac:dyDescent="0.2">
      <c r="A607" s="9">
        <v>2021</v>
      </c>
      <c r="B607" s="9">
        <v>122845</v>
      </c>
    </row>
    <row r="608" spans="1:2" x14ac:dyDescent="0.2">
      <c r="A608" s="9">
        <v>2021</v>
      </c>
      <c r="B608" s="9">
        <v>1127925</v>
      </c>
    </row>
    <row r="609" spans="1:2" x14ac:dyDescent="0.2">
      <c r="A609" s="9">
        <v>2021</v>
      </c>
      <c r="B609" s="9">
        <v>122845</v>
      </c>
    </row>
    <row r="610" spans="1:2" x14ac:dyDescent="0.2">
      <c r="A610" s="9">
        <v>2021</v>
      </c>
      <c r="B610" s="9">
        <v>122845</v>
      </c>
    </row>
    <row r="611" spans="1:2" x14ac:dyDescent="0.2">
      <c r="A611" s="9">
        <v>2021</v>
      </c>
      <c r="B611" s="9">
        <v>122845</v>
      </c>
    </row>
    <row r="612" spans="1:2" x14ac:dyDescent="0.2">
      <c r="A612" s="9">
        <v>2021</v>
      </c>
      <c r="B612" s="9">
        <v>150129</v>
      </c>
    </row>
    <row r="613" spans="1:2" x14ac:dyDescent="0.2">
      <c r="A613" s="9">
        <v>2021</v>
      </c>
      <c r="B613" s="9">
        <v>1270538</v>
      </c>
    </row>
    <row r="614" spans="1:2" x14ac:dyDescent="0.2">
      <c r="A614" s="9">
        <v>2021</v>
      </c>
      <c r="B614" s="9">
        <v>1127925</v>
      </c>
    </row>
    <row r="615" spans="1:2" x14ac:dyDescent="0.2">
      <c r="A615" s="9">
        <v>2021</v>
      </c>
      <c r="B615" s="9">
        <v>150129</v>
      </c>
    </row>
    <row r="616" spans="1:2" x14ac:dyDescent="0.2">
      <c r="A616" s="9">
        <v>2021</v>
      </c>
      <c r="B616" s="9">
        <v>1127925</v>
      </c>
    </row>
    <row r="617" spans="1:2" x14ac:dyDescent="0.2">
      <c r="A617" s="9">
        <v>2021</v>
      </c>
      <c r="B617" s="9">
        <v>122845</v>
      </c>
    </row>
    <row r="618" spans="1:2" x14ac:dyDescent="0.2">
      <c r="A618" s="9">
        <v>2021</v>
      </c>
      <c r="B618" s="9">
        <v>122845</v>
      </c>
    </row>
    <row r="619" spans="1:2" x14ac:dyDescent="0.2">
      <c r="A619" s="9">
        <v>2021</v>
      </c>
      <c r="B619" s="9">
        <v>122845</v>
      </c>
    </row>
    <row r="620" spans="1:2" x14ac:dyDescent="0.2">
      <c r="A620" s="9">
        <v>2021</v>
      </c>
      <c r="B620" s="9">
        <v>122845</v>
      </c>
    </row>
    <row r="621" spans="1:2" x14ac:dyDescent="0.2">
      <c r="A621" s="9">
        <v>2021</v>
      </c>
      <c r="B621" s="9">
        <v>122845</v>
      </c>
    </row>
    <row r="622" spans="1:2" x14ac:dyDescent="0.2">
      <c r="A622" s="9">
        <v>2021</v>
      </c>
      <c r="B622" s="9">
        <v>122845</v>
      </c>
    </row>
    <row r="623" spans="1:2" x14ac:dyDescent="0.2">
      <c r="A623" s="9">
        <v>2021</v>
      </c>
      <c r="B623" s="9">
        <v>122845</v>
      </c>
    </row>
    <row r="624" spans="1:2" x14ac:dyDescent="0.2">
      <c r="A624" s="9">
        <v>2021</v>
      </c>
      <c r="B624" s="9">
        <v>122845</v>
      </c>
    </row>
    <row r="625" spans="1:2" x14ac:dyDescent="0.2">
      <c r="A625" s="9">
        <v>2021</v>
      </c>
      <c r="B625" s="9">
        <v>122845</v>
      </c>
    </row>
    <row r="626" spans="1:2" x14ac:dyDescent="0.2">
      <c r="A626" s="9">
        <v>2021</v>
      </c>
      <c r="B626" s="9">
        <v>1270538</v>
      </c>
    </row>
    <row r="627" spans="1:2" x14ac:dyDescent="0.2">
      <c r="A627" s="9">
        <v>2021</v>
      </c>
      <c r="B627" s="9">
        <v>122845</v>
      </c>
    </row>
    <row r="628" spans="1:2" x14ac:dyDescent="0.2">
      <c r="A628" s="9">
        <v>2021</v>
      </c>
      <c r="B628" s="9">
        <v>1270538</v>
      </c>
    </row>
    <row r="629" spans="1:2" x14ac:dyDescent="0.2">
      <c r="A629" s="9">
        <v>2021</v>
      </c>
      <c r="B629" s="9">
        <v>1127925</v>
      </c>
    </row>
    <row r="630" spans="1:2" x14ac:dyDescent="0.2">
      <c r="A630" s="9">
        <v>2021</v>
      </c>
      <c r="B630" s="9">
        <v>1127925</v>
      </c>
    </row>
    <row r="631" spans="1:2" x14ac:dyDescent="0.2">
      <c r="A631" s="9">
        <v>2021</v>
      </c>
      <c r="B631" s="9">
        <v>1127925</v>
      </c>
    </row>
    <row r="632" spans="1:2" x14ac:dyDescent="0.2">
      <c r="A632" s="9">
        <v>2021</v>
      </c>
      <c r="B632" s="9">
        <v>1308687</v>
      </c>
    </row>
    <row r="633" spans="1:2" x14ac:dyDescent="0.2">
      <c r="A633" s="9">
        <v>2021</v>
      </c>
      <c r="B633" s="9">
        <v>122845</v>
      </c>
    </row>
    <row r="634" spans="1:2" x14ac:dyDescent="0.2">
      <c r="A634" s="9">
        <v>2021</v>
      </c>
      <c r="B634" s="9">
        <v>122845</v>
      </c>
    </row>
    <row r="635" spans="1:2" x14ac:dyDescent="0.2">
      <c r="A635" s="9">
        <v>2021</v>
      </c>
      <c r="B635" s="9">
        <v>122845</v>
      </c>
    </row>
    <row r="636" spans="1:2" x14ac:dyDescent="0.2">
      <c r="A636" s="9">
        <v>2021</v>
      </c>
      <c r="B636" s="9">
        <v>122845</v>
      </c>
    </row>
    <row r="637" spans="1:2" x14ac:dyDescent="0.2">
      <c r="A637" s="9">
        <v>2021</v>
      </c>
      <c r="B637" s="9">
        <v>1270538</v>
      </c>
    </row>
    <row r="638" spans="1:2" x14ac:dyDescent="0.2">
      <c r="A638" s="9">
        <v>2021</v>
      </c>
      <c r="B638" s="9">
        <v>122845</v>
      </c>
    </row>
    <row r="639" spans="1:2" x14ac:dyDescent="0.2">
      <c r="A639" s="9">
        <v>2021</v>
      </c>
      <c r="B639" s="9">
        <v>1127925</v>
      </c>
    </row>
    <row r="640" spans="1:2" x14ac:dyDescent="0.2">
      <c r="A640" s="9">
        <v>2021</v>
      </c>
      <c r="B640" s="9">
        <v>122845</v>
      </c>
    </row>
    <row r="641" spans="1:2" x14ac:dyDescent="0.2">
      <c r="A641" s="9">
        <v>2021</v>
      </c>
      <c r="B641" s="9">
        <v>1270538</v>
      </c>
    </row>
    <row r="642" spans="1:2" x14ac:dyDescent="0.2">
      <c r="A642" s="9">
        <v>2021</v>
      </c>
      <c r="B642" s="9">
        <v>122845</v>
      </c>
    </row>
    <row r="643" spans="1:2" x14ac:dyDescent="0.2">
      <c r="A643" s="9">
        <v>2021</v>
      </c>
      <c r="B643" s="9">
        <v>1270538</v>
      </c>
    </row>
    <row r="644" spans="1:2" x14ac:dyDescent="0.2">
      <c r="A644" s="9">
        <v>2021</v>
      </c>
      <c r="B644" s="9">
        <v>1127925</v>
      </c>
    </row>
    <row r="645" spans="1:2" x14ac:dyDescent="0.2">
      <c r="A645" s="9">
        <v>2021</v>
      </c>
      <c r="B645" s="9">
        <v>122845</v>
      </c>
    </row>
    <row r="646" spans="1:2" x14ac:dyDescent="0.2">
      <c r="A646" s="9">
        <v>2021</v>
      </c>
      <c r="B646" s="9">
        <v>150129</v>
      </c>
    </row>
    <row r="647" spans="1:2" x14ac:dyDescent="0.2">
      <c r="A647" s="9">
        <v>2021</v>
      </c>
      <c r="B647" s="9">
        <v>1127925</v>
      </c>
    </row>
    <row r="648" spans="1:2" x14ac:dyDescent="0.2">
      <c r="A648" s="9">
        <v>2021</v>
      </c>
      <c r="B648" s="9">
        <v>1270538</v>
      </c>
    </row>
    <row r="649" spans="1:2" x14ac:dyDescent="0.2">
      <c r="A649" s="9">
        <v>2021</v>
      </c>
      <c r="B649" s="9">
        <v>1127925</v>
      </c>
    </row>
    <row r="650" spans="1:2" x14ac:dyDescent="0.2">
      <c r="A650" s="9">
        <v>2021</v>
      </c>
      <c r="B650" s="9">
        <v>122845</v>
      </c>
    </row>
    <row r="651" spans="1:2" x14ac:dyDescent="0.2">
      <c r="A651" s="9">
        <v>2021</v>
      </c>
      <c r="B651" s="9">
        <v>122845</v>
      </c>
    </row>
    <row r="652" spans="1:2" x14ac:dyDescent="0.2">
      <c r="A652" s="9">
        <v>2021</v>
      </c>
      <c r="B652" s="9">
        <v>122845</v>
      </c>
    </row>
    <row r="653" spans="1:2" x14ac:dyDescent="0.2">
      <c r="A653" s="9">
        <v>2021</v>
      </c>
      <c r="B653" s="9">
        <v>122845</v>
      </c>
    </row>
    <row r="654" spans="1:2" x14ac:dyDescent="0.2">
      <c r="A654" s="9">
        <v>2021</v>
      </c>
      <c r="B654" s="9">
        <v>122845</v>
      </c>
    </row>
    <row r="655" spans="1:2" x14ac:dyDescent="0.2">
      <c r="A655" s="9">
        <v>2021</v>
      </c>
      <c r="B655" s="9">
        <v>1270538</v>
      </c>
    </row>
    <row r="656" spans="1:2" x14ac:dyDescent="0.2">
      <c r="A656" s="9">
        <v>2021</v>
      </c>
      <c r="B656" s="9">
        <v>122845</v>
      </c>
    </row>
    <row r="657" spans="1:2" x14ac:dyDescent="0.2">
      <c r="A657" s="9">
        <v>2021</v>
      </c>
      <c r="B657" s="9">
        <v>1127925</v>
      </c>
    </row>
    <row r="658" spans="1:2" x14ac:dyDescent="0.2">
      <c r="A658" s="9">
        <v>2021</v>
      </c>
      <c r="B658" s="9">
        <v>122845</v>
      </c>
    </row>
    <row r="659" spans="1:2" x14ac:dyDescent="0.2">
      <c r="A659" s="9">
        <v>2021</v>
      </c>
      <c r="B659" s="9">
        <v>122845</v>
      </c>
    </row>
    <row r="660" spans="1:2" x14ac:dyDescent="0.2">
      <c r="A660" s="9">
        <v>2021</v>
      </c>
      <c r="B660" s="9">
        <v>122845</v>
      </c>
    </row>
    <row r="661" spans="1:2" x14ac:dyDescent="0.2">
      <c r="A661" s="9">
        <v>2021</v>
      </c>
      <c r="B661" s="9">
        <v>1127925</v>
      </c>
    </row>
    <row r="662" spans="1:2" x14ac:dyDescent="0.2">
      <c r="A662" s="9">
        <v>2021</v>
      </c>
      <c r="B662" s="9">
        <v>122845</v>
      </c>
    </row>
    <row r="663" spans="1:2" x14ac:dyDescent="0.2">
      <c r="A663" s="9">
        <v>2021</v>
      </c>
      <c r="B663" s="9">
        <v>122845</v>
      </c>
    </row>
    <row r="664" spans="1:2" x14ac:dyDescent="0.2">
      <c r="A664" s="9">
        <v>2021</v>
      </c>
      <c r="B664" s="9">
        <v>122845</v>
      </c>
    </row>
    <row r="665" spans="1:2" x14ac:dyDescent="0.2">
      <c r="A665" s="9">
        <v>2021</v>
      </c>
      <c r="B665" s="9">
        <v>1270538</v>
      </c>
    </row>
    <row r="666" spans="1:2" x14ac:dyDescent="0.2">
      <c r="A666" s="9">
        <v>2021</v>
      </c>
      <c r="B666" s="9">
        <v>122845</v>
      </c>
    </row>
    <row r="667" spans="1:2" x14ac:dyDescent="0.2">
      <c r="A667" s="9">
        <v>2021</v>
      </c>
      <c r="B667" s="9">
        <v>1127925</v>
      </c>
    </row>
    <row r="668" spans="1:2" x14ac:dyDescent="0.2">
      <c r="A668" s="9">
        <v>2021</v>
      </c>
      <c r="B668" s="9">
        <v>1127925</v>
      </c>
    </row>
    <row r="669" spans="1:2" x14ac:dyDescent="0.2">
      <c r="A669" s="9">
        <v>2021</v>
      </c>
      <c r="B669" s="9">
        <v>122845</v>
      </c>
    </row>
    <row r="670" spans="1:2" x14ac:dyDescent="0.2">
      <c r="A670" s="9">
        <v>2021</v>
      </c>
      <c r="B670" s="9">
        <v>122845</v>
      </c>
    </row>
    <row r="671" spans="1:2" x14ac:dyDescent="0.2">
      <c r="A671" s="9">
        <v>2021</v>
      </c>
      <c r="B671" s="9">
        <v>1127925</v>
      </c>
    </row>
    <row r="672" spans="1:2" x14ac:dyDescent="0.2">
      <c r="A672" s="9">
        <v>2021</v>
      </c>
      <c r="B672" s="9">
        <v>1319230</v>
      </c>
    </row>
    <row r="673" spans="1:2" x14ac:dyDescent="0.2">
      <c r="A673" s="9">
        <v>2021</v>
      </c>
      <c r="B673" s="9">
        <v>1319230</v>
      </c>
    </row>
    <row r="674" spans="1:2" x14ac:dyDescent="0.2">
      <c r="A674" s="9">
        <v>2021</v>
      </c>
      <c r="B674" s="9">
        <v>1319230</v>
      </c>
    </row>
    <row r="675" spans="1:2" x14ac:dyDescent="0.2">
      <c r="A675" s="9">
        <v>2021</v>
      </c>
      <c r="B675" s="9">
        <v>1103909</v>
      </c>
    </row>
    <row r="676" spans="1:2" x14ac:dyDescent="0.2">
      <c r="A676" s="9">
        <v>2021</v>
      </c>
      <c r="B676" s="9">
        <v>1103909</v>
      </c>
    </row>
    <row r="677" spans="1:2" x14ac:dyDescent="0.2">
      <c r="A677" s="9">
        <v>2021</v>
      </c>
      <c r="B677" s="9">
        <v>1103909</v>
      </c>
    </row>
    <row r="678" spans="1:2" x14ac:dyDescent="0.2">
      <c r="A678" s="9">
        <v>2021</v>
      </c>
      <c r="B678" s="9">
        <v>1127924</v>
      </c>
    </row>
    <row r="679" spans="1:2" x14ac:dyDescent="0.2">
      <c r="A679" s="9">
        <v>2021</v>
      </c>
      <c r="B679" s="9">
        <v>1103832</v>
      </c>
    </row>
    <row r="680" spans="1:2" x14ac:dyDescent="0.2">
      <c r="A680" s="9">
        <v>2021</v>
      </c>
      <c r="B680" s="9">
        <v>1103692</v>
      </c>
    </row>
    <row r="681" spans="1:2" x14ac:dyDescent="0.2">
      <c r="A681" s="9">
        <v>2021</v>
      </c>
      <c r="B681" s="9">
        <v>1103692</v>
      </c>
    </row>
    <row r="682" spans="1:2" x14ac:dyDescent="0.2">
      <c r="A682" s="9">
        <v>2021</v>
      </c>
      <c r="B682" s="9">
        <v>1103832</v>
      </c>
    </row>
    <row r="683" spans="1:2" x14ac:dyDescent="0.2">
      <c r="A683" s="9">
        <v>2021</v>
      </c>
      <c r="B683" s="9">
        <v>1127926</v>
      </c>
    </row>
    <row r="684" spans="1:2" x14ac:dyDescent="0.2">
      <c r="A684" s="9">
        <v>2021</v>
      </c>
      <c r="B684" s="9">
        <v>1127926</v>
      </c>
    </row>
    <row r="685" spans="1:2" x14ac:dyDescent="0.2">
      <c r="A685" s="9">
        <v>2021</v>
      </c>
      <c r="B685" s="9">
        <v>1127926</v>
      </c>
    </row>
    <row r="686" spans="1:2" x14ac:dyDescent="0.2">
      <c r="A686" s="9">
        <v>2021</v>
      </c>
      <c r="B686" s="9">
        <v>1308687</v>
      </c>
    </row>
    <row r="687" spans="1:2" x14ac:dyDescent="0.2">
      <c r="A687" s="9">
        <v>2021</v>
      </c>
      <c r="B687" s="9">
        <v>1179970</v>
      </c>
    </row>
    <row r="688" spans="1:2" x14ac:dyDescent="0.2">
      <c r="A688" s="9">
        <v>2021</v>
      </c>
      <c r="B688" s="9">
        <v>1179970</v>
      </c>
    </row>
    <row r="689" spans="1:2" x14ac:dyDescent="0.2">
      <c r="A689" s="9">
        <v>2021</v>
      </c>
      <c r="B689" s="9">
        <v>1179970</v>
      </c>
    </row>
    <row r="690" spans="1:2" x14ac:dyDescent="0.2">
      <c r="A690" s="9">
        <v>2021</v>
      </c>
      <c r="B690" s="9">
        <v>1179970</v>
      </c>
    </row>
    <row r="691" spans="1:2" x14ac:dyDescent="0.2">
      <c r="A691" s="9">
        <v>2021</v>
      </c>
      <c r="B691" s="9">
        <v>122845</v>
      </c>
    </row>
    <row r="692" spans="1:2" x14ac:dyDescent="0.2">
      <c r="A692" s="9">
        <v>2021</v>
      </c>
      <c r="B692" s="9">
        <v>122845</v>
      </c>
    </row>
    <row r="693" spans="1:2" x14ac:dyDescent="0.2">
      <c r="A693" s="9">
        <v>2021</v>
      </c>
      <c r="B693" s="9">
        <v>122845</v>
      </c>
    </row>
    <row r="694" spans="1:2" x14ac:dyDescent="0.2">
      <c r="A694" s="9">
        <v>2021</v>
      </c>
      <c r="B694" s="9">
        <v>108730</v>
      </c>
    </row>
    <row r="695" spans="1:2" x14ac:dyDescent="0.2">
      <c r="A695" s="9">
        <v>2021</v>
      </c>
      <c r="B695" s="9">
        <v>122845</v>
      </c>
    </row>
    <row r="696" spans="1:2" x14ac:dyDescent="0.2">
      <c r="A696" s="9">
        <v>2021</v>
      </c>
      <c r="B696" s="9">
        <v>122845</v>
      </c>
    </row>
    <row r="697" spans="1:2" x14ac:dyDescent="0.2">
      <c r="A697" s="9">
        <v>2021</v>
      </c>
      <c r="B697" s="9">
        <v>122845</v>
      </c>
    </row>
    <row r="698" spans="1:2" x14ac:dyDescent="0.2">
      <c r="A698" s="9">
        <v>2021</v>
      </c>
      <c r="B698" s="9">
        <v>122845</v>
      </c>
    </row>
    <row r="699" spans="1:2" x14ac:dyDescent="0.2">
      <c r="A699" s="9">
        <v>2021</v>
      </c>
      <c r="B699" s="9">
        <v>122845</v>
      </c>
    </row>
    <row r="700" spans="1:2" x14ac:dyDescent="0.2">
      <c r="A700" s="9">
        <v>2021</v>
      </c>
      <c r="B700" s="9">
        <v>122845</v>
      </c>
    </row>
    <row r="701" spans="1:2" x14ac:dyDescent="0.2">
      <c r="A701" s="9">
        <v>2021</v>
      </c>
      <c r="B701" s="9">
        <v>122845</v>
      </c>
    </row>
    <row r="702" spans="1:2" x14ac:dyDescent="0.2">
      <c r="A702" s="9">
        <v>2021</v>
      </c>
      <c r="B702" s="9">
        <v>122845</v>
      </c>
    </row>
    <row r="703" spans="1:2" x14ac:dyDescent="0.2">
      <c r="A703" s="9">
        <v>2021</v>
      </c>
      <c r="B703" s="9">
        <v>122845</v>
      </c>
    </row>
    <row r="704" spans="1:2" x14ac:dyDescent="0.2">
      <c r="A704" s="9">
        <v>2021</v>
      </c>
      <c r="B704" s="9">
        <v>122845</v>
      </c>
    </row>
    <row r="705" spans="1:2" x14ac:dyDescent="0.2">
      <c r="A705" s="9">
        <v>2021</v>
      </c>
      <c r="B705" s="9">
        <v>150129</v>
      </c>
    </row>
    <row r="706" spans="1:2" x14ac:dyDescent="0.2">
      <c r="A706" s="9">
        <v>2021</v>
      </c>
      <c r="B706" s="9">
        <v>150129</v>
      </c>
    </row>
    <row r="707" spans="1:2" x14ac:dyDescent="0.2">
      <c r="A707" s="9">
        <v>2021</v>
      </c>
      <c r="B707" s="9">
        <v>150129</v>
      </c>
    </row>
    <row r="708" spans="1:2" x14ac:dyDescent="0.2">
      <c r="A708" s="9">
        <v>2021</v>
      </c>
      <c r="B708" s="9">
        <v>150129</v>
      </c>
    </row>
    <row r="709" spans="1:2" x14ac:dyDescent="0.2">
      <c r="A709" s="9">
        <v>2021</v>
      </c>
      <c r="B709" s="9">
        <v>150129</v>
      </c>
    </row>
    <row r="710" spans="1:2" x14ac:dyDescent="0.2">
      <c r="A710" s="9">
        <v>2021</v>
      </c>
      <c r="B710" s="9">
        <v>150129</v>
      </c>
    </row>
    <row r="711" spans="1:2" x14ac:dyDescent="0.2">
      <c r="A711" s="9">
        <v>2021</v>
      </c>
      <c r="B711" s="9">
        <v>150129</v>
      </c>
    </row>
    <row r="712" spans="1:2" x14ac:dyDescent="0.2">
      <c r="A712" s="9">
        <v>2021</v>
      </c>
      <c r="B712" s="9">
        <v>150129</v>
      </c>
    </row>
    <row r="713" spans="1:2" x14ac:dyDescent="0.2">
      <c r="A713" s="9">
        <v>2021</v>
      </c>
      <c r="B713" s="9">
        <v>1270538</v>
      </c>
    </row>
    <row r="714" spans="1:2" x14ac:dyDescent="0.2">
      <c r="A714" s="9">
        <v>2021</v>
      </c>
      <c r="B714" s="9">
        <v>1103832</v>
      </c>
    </row>
    <row r="715" spans="1:2" x14ac:dyDescent="0.2">
      <c r="A715" s="9">
        <v>2021</v>
      </c>
      <c r="B715" s="9">
        <v>123336</v>
      </c>
    </row>
    <row r="716" spans="1:2" x14ac:dyDescent="0.2">
      <c r="A716" s="9">
        <v>2021</v>
      </c>
      <c r="B716" s="9">
        <v>123336</v>
      </c>
    </row>
    <row r="717" spans="1:2" x14ac:dyDescent="0.2">
      <c r="A717" s="9">
        <v>2021</v>
      </c>
      <c r="B717" s="9">
        <v>123336</v>
      </c>
    </row>
    <row r="718" spans="1:2" x14ac:dyDescent="0.2">
      <c r="A718" s="9">
        <v>2021</v>
      </c>
      <c r="B718" s="9">
        <v>123336</v>
      </c>
    </row>
    <row r="719" spans="1:2" x14ac:dyDescent="0.2">
      <c r="A719" s="9">
        <v>2021</v>
      </c>
      <c r="B719" s="9">
        <v>123336</v>
      </c>
    </row>
    <row r="720" spans="1:2" x14ac:dyDescent="0.2">
      <c r="A720" s="9">
        <v>2021</v>
      </c>
      <c r="B720" s="9">
        <v>123336</v>
      </c>
    </row>
    <row r="721" spans="1:2" x14ac:dyDescent="0.2">
      <c r="A721" s="9">
        <v>2021</v>
      </c>
      <c r="B721" s="9">
        <v>123336</v>
      </c>
    </row>
    <row r="722" spans="1:2" x14ac:dyDescent="0.2">
      <c r="A722" s="9">
        <v>2021</v>
      </c>
      <c r="B722" s="9">
        <v>123336</v>
      </c>
    </row>
    <row r="723" spans="1:2" x14ac:dyDescent="0.2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M723"/>
  <sheetViews>
    <sheetView workbookViewId="0"/>
  </sheetViews>
  <sheetFormatPr defaultColWidth="12.5703125" defaultRowHeight="15" customHeight="1" x14ac:dyDescent="0.2"/>
  <sheetData>
    <row r="1" spans="1:13" x14ac:dyDescent="0.2">
      <c r="A1" s="9" t="s">
        <v>20</v>
      </c>
      <c r="B1" s="9" t="s">
        <v>74</v>
      </c>
      <c r="C1" s="9" t="s">
        <v>821</v>
      </c>
      <c r="D1" s="9" t="s">
        <v>825</v>
      </c>
      <c r="E1" s="9" t="s">
        <v>827</v>
      </c>
      <c r="F1" s="9" t="s">
        <v>829</v>
      </c>
      <c r="G1" s="9" t="s">
        <v>831</v>
      </c>
      <c r="H1" s="9" t="s">
        <v>833</v>
      </c>
      <c r="I1" s="9" t="s">
        <v>835</v>
      </c>
      <c r="J1" s="9" t="s">
        <v>837</v>
      </c>
      <c r="K1" s="9" t="s">
        <v>839</v>
      </c>
      <c r="L1" s="9" t="s">
        <v>841</v>
      </c>
      <c r="M1" s="9" t="s">
        <v>843</v>
      </c>
    </row>
    <row r="2" spans="1:13" x14ac:dyDescent="0.2">
      <c r="A2" s="9">
        <v>2021</v>
      </c>
      <c r="B2" s="9">
        <v>1127924</v>
      </c>
      <c r="C2" s="9">
        <v>1</v>
      </c>
      <c r="D2" s="9">
        <v>3</v>
      </c>
      <c r="E2" s="9">
        <v>2</v>
      </c>
      <c r="F2" s="9">
        <v>4</v>
      </c>
      <c r="G2" s="9">
        <v>6</v>
      </c>
      <c r="H2" s="9">
        <v>4</v>
      </c>
      <c r="I2" s="9">
        <v>3</v>
      </c>
      <c r="J2" s="9">
        <v>3</v>
      </c>
      <c r="K2" s="9">
        <v>6</v>
      </c>
      <c r="L2" s="9">
        <v>3</v>
      </c>
      <c r="M2" s="9">
        <v>6</v>
      </c>
    </row>
    <row r="3" spans="1:13" x14ac:dyDescent="0.2">
      <c r="A3" s="9">
        <v>2021</v>
      </c>
      <c r="B3" s="9">
        <v>1103832</v>
      </c>
      <c r="C3" s="9">
        <v>1</v>
      </c>
      <c r="D3" s="9">
        <v>7</v>
      </c>
      <c r="E3" s="9">
        <v>7</v>
      </c>
      <c r="F3" s="9">
        <v>4</v>
      </c>
      <c r="G3" s="9">
        <v>7</v>
      </c>
      <c r="H3" s="9">
        <v>4</v>
      </c>
      <c r="I3" s="9">
        <v>5</v>
      </c>
      <c r="J3" s="9">
        <v>5</v>
      </c>
      <c r="K3" s="9">
        <v>6</v>
      </c>
      <c r="L3" s="9">
        <v>4</v>
      </c>
      <c r="M3" s="9">
        <v>6</v>
      </c>
    </row>
    <row r="4" spans="1:13" x14ac:dyDescent="0.2">
      <c r="A4" s="9">
        <v>2021</v>
      </c>
      <c r="B4" s="9">
        <v>123336</v>
      </c>
      <c r="C4" s="9">
        <v>1</v>
      </c>
      <c r="D4" s="9">
        <v>4</v>
      </c>
      <c r="E4" s="9">
        <v>5</v>
      </c>
      <c r="F4" s="9">
        <v>5</v>
      </c>
      <c r="G4" s="9">
        <v>5</v>
      </c>
      <c r="H4" s="9">
        <v>6</v>
      </c>
      <c r="I4" s="9">
        <v>4</v>
      </c>
      <c r="J4" s="9">
        <v>6</v>
      </c>
      <c r="K4" s="9">
        <v>6</v>
      </c>
      <c r="L4" s="9">
        <v>8</v>
      </c>
      <c r="M4" s="9">
        <v>2</v>
      </c>
    </row>
    <row r="5" spans="1:13" x14ac:dyDescent="0.2">
      <c r="A5" s="9">
        <v>2021</v>
      </c>
      <c r="B5" s="9">
        <v>1179970</v>
      </c>
      <c r="C5" s="9">
        <v>1</v>
      </c>
      <c r="D5" s="9">
        <v>1</v>
      </c>
      <c r="E5" s="9">
        <v>1</v>
      </c>
      <c r="F5" s="9">
        <v>7</v>
      </c>
      <c r="G5" s="9">
        <v>5</v>
      </c>
      <c r="H5" s="9">
        <v>1</v>
      </c>
      <c r="I5" s="9">
        <v>1</v>
      </c>
      <c r="J5" s="9">
        <v>1</v>
      </c>
      <c r="K5" s="9">
        <v>1</v>
      </c>
      <c r="L5" s="9">
        <v>6</v>
      </c>
      <c r="M5" s="9">
        <v>6</v>
      </c>
    </row>
    <row r="6" spans="1:13" x14ac:dyDescent="0.2">
      <c r="A6" s="9">
        <v>2021</v>
      </c>
      <c r="B6" s="9">
        <v>1308687</v>
      </c>
      <c r="C6" s="9">
        <v>1</v>
      </c>
      <c r="D6" s="9">
        <v>6</v>
      </c>
      <c r="E6" s="9">
        <v>6</v>
      </c>
      <c r="F6" s="9">
        <v>7</v>
      </c>
      <c r="G6" s="9">
        <v>5</v>
      </c>
      <c r="H6" s="9">
        <v>2</v>
      </c>
      <c r="I6" s="9">
        <v>1</v>
      </c>
      <c r="J6" s="9">
        <v>5</v>
      </c>
      <c r="K6" s="9">
        <v>2</v>
      </c>
      <c r="L6" s="9">
        <v>6</v>
      </c>
      <c r="M6" s="9">
        <v>6</v>
      </c>
    </row>
    <row r="7" spans="1:13" x14ac:dyDescent="0.2">
      <c r="A7" s="9">
        <v>2021</v>
      </c>
      <c r="B7" s="9">
        <v>123336</v>
      </c>
      <c r="C7" s="9">
        <v>1</v>
      </c>
      <c r="D7" s="9">
        <v>1</v>
      </c>
      <c r="E7" s="9">
        <v>1</v>
      </c>
      <c r="F7" s="9">
        <v>1</v>
      </c>
      <c r="G7" s="9">
        <v>1</v>
      </c>
      <c r="H7" s="9">
        <v>1</v>
      </c>
      <c r="I7" s="9">
        <v>1</v>
      </c>
      <c r="J7" s="9">
        <v>1</v>
      </c>
      <c r="K7" s="9">
        <v>1</v>
      </c>
      <c r="L7" s="9">
        <v>2</v>
      </c>
      <c r="M7" s="9">
        <v>8</v>
      </c>
    </row>
    <row r="8" spans="1:13" x14ac:dyDescent="0.2">
      <c r="A8" s="9">
        <v>2021</v>
      </c>
      <c r="B8" s="9">
        <v>122845</v>
      </c>
      <c r="C8" s="9">
        <v>1</v>
      </c>
      <c r="D8" s="9">
        <v>7</v>
      </c>
      <c r="E8" s="9">
        <v>6</v>
      </c>
      <c r="F8" s="9">
        <v>7</v>
      </c>
      <c r="G8" s="9">
        <v>7</v>
      </c>
      <c r="H8" s="9">
        <v>6</v>
      </c>
      <c r="I8" s="9">
        <v>6</v>
      </c>
      <c r="J8" s="9">
        <v>6</v>
      </c>
      <c r="K8" s="9">
        <v>6</v>
      </c>
      <c r="L8" s="9">
        <v>1</v>
      </c>
      <c r="M8" s="9">
        <v>1</v>
      </c>
    </row>
    <row r="9" spans="1:13" x14ac:dyDescent="0.2">
      <c r="A9" s="9">
        <v>2021</v>
      </c>
      <c r="B9" s="9">
        <v>108730</v>
      </c>
      <c r="C9" s="9">
        <v>1</v>
      </c>
      <c r="D9" s="9">
        <v>2</v>
      </c>
      <c r="E9" s="9">
        <v>2</v>
      </c>
      <c r="F9" s="9">
        <v>1</v>
      </c>
      <c r="G9" s="9">
        <v>1</v>
      </c>
      <c r="H9" s="9">
        <v>1</v>
      </c>
      <c r="I9" s="9">
        <v>1</v>
      </c>
      <c r="J9" s="9">
        <v>1</v>
      </c>
      <c r="K9" s="9">
        <v>1</v>
      </c>
      <c r="L9" s="9">
        <v>1</v>
      </c>
      <c r="M9" s="9">
        <v>6</v>
      </c>
    </row>
    <row r="10" spans="1:13" x14ac:dyDescent="0.2">
      <c r="A10" s="9">
        <v>2021</v>
      </c>
      <c r="B10" s="9">
        <v>123336</v>
      </c>
      <c r="C10" s="9">
        <v>1</v>
      </c>
      <c r="D10" s="9">
        <v>6</v>
      </c>
      <c r="E10" s="9">
        <v>1</v>
      </c>
      <c r="F10" s="9">
        <v>1</v>
      </c>
      <c r="G10" s="9">
        <v>1</v>
      </c>
      <c r="H10" s="9">
        <v>1</v>
      </c>
      <c r="I10" s="9">
        <v>1</v>
      </c>
      <c r="J10" s="9">
        <v>1</v>
      </c>
      <c r="K10" s="9">
        <v>1</v>
      </c>
      <c r="L10" s="9">
        <v>1</v>
      </c>
      <c r="M10" s="9">
        <v>1</v>
      </c>
    </row>
    <row r="11" spans="1:13" x14ac:dyDescent="0.2">
      <c r="A11" s="9">
        <v>2021</v>
      </c>
      <c r="B11" s="9">
        <v>1103832</v>
      </c>
      <c r="C11" s="9">
        <v>1</v>
      </c>
      <c r="D11" s="9">
        <v>7</v>
      </c>
      <c r="E11" s="9">
        <v>7</v>
      </c>
      <c r="F11" s="9">
        <v>8</v>
      </c>
      <c r="G11" s="9">
        <v>7</v>
      </c>
      <c r="H11" s="9">
        <v>5</v>
      </c>
      <c r="I11" s="9">
        <v>6</v>
      </c>
      <c r="J11" s="9">
        <v>6</v>
      </c>
      <c r="K11" s="9">
        <v>6</v>
      </c>
      <c r="L11" s="9">
        <v>7</v>
      </c>
      <c r="M11" s="9">
        <v>6</v>
      </c>
    </row>
    <row r="12" spans="1:13" x14ac:dyDescent="0.2">
      <c r="A12" s="9">
        <v>2021</v>
      </c>
      <c r="B12" s="9">
        <v>1103832</v>
      </c>
      <c r="C12" s="9">
        <v>1</v>
      </c>
      <c r="D12" s="9">
        <v>7</v>
      </c>
      <c r="E12" s="9">
        <v>7</v>
      </c>
      <c r="F12" s="9">
        <v>8</v>
      </c>
      <c r="G12" s="9">
        <v>8</v>
      </c>
      <c r="H12" s="9">
        <v>6</v>
      </c>
      <c r="I12" s="9">
        <v>6</v>
      </c>
      <c r="J12" s="9">
        <v>6</v>
      </c>
      <c r="K12" s="9">
        <v>6</v>
      </c>
      <c r="L12" s="9">
        <v>1</v>
      </c>
      <c r="M12" s="9">
        <v>1</v>
      </c>
    </row>
    <row r="13" spans="1:13" x14ac:dyDescent="0.2">
      <c r="A13" s="9">
        <v>2021</v>
      </c>
      <c r="B13" s="9">
        <v>122845</v>
      </c>
      <c r="C13" s="9">
        <v>1</v>
      </c>
      <c r="D13" s="9">
        <v>7</v>
      </c>
      <c r="E13" s="9">
        <v>7</v>
      </c>
      <c r="F13" s="9">
        <v>3</v>
      </c>
      <c r="G13" s="9">
        <v>6</v>
      </c>
      <c r="H13" s="9">
        <v>4</v>
      </c>
      <c r="I13" s="9">
        <v>4</v>
      </c>
      <c r="J13" s="9">
        <v>6</v>
      </c>
      <c r="K13" s="9">
        <v>5</v>
      </c>
      <c r="L13" s="9">
        <v>4</v>
      </c>
      <c r="M13" s="9">
        <v>1</v>
      </c>
    </row>
    <row r="14" spans="1:13" x14ac:dyDescent="0.2">
      <c r="A14" s="9">
        <v>2021</v>
      </c>
      <c r="B14" s="9">
        <v>1179970</v>
      </c>
      <c r="C14" s="9">
        <v>1</v>
      </c>
      <c r="D14" s="9">
        <v>1</v>
      </c>
      <c r="E14" s="9">
        <v>1</v>
      </c>
      <c r="F14" s="9">
        <v>1</v>
      </c>
      <c r="G14" s="9">
        <v>1</v>
      </c>
      <c r="H14" s="9">
        <v>1</v>
      </c>
      <c r="I14" s="9">
        <v>1</v>
      </c>
      <c r="J14" s="9">
        <v>1</v>
      </c>
      <c r="K14" s="9">
        <v>1</v>
      </c>
      <c r="L14" s="9">
        <v>1</v>
      </c>
      <c r="M14" s="9">
        <v>1</v>
      </c>
    </row>
    <row r="15" spans="1:13" x14ac:dyDescent="0.2">
      <c r="A15" s="9">
        <v>2021</v>
      </c>
      <c r="B15" s="9">
        <v>1319230</v>
      </c>
      <c r="C15" s="9">
        <v>1</v>
      </c>
      <c r="D15" s="9">
        <v>1</v>
      </c>
      <c r="E15" s="9">
        <v>1</v>
      </c>
      <c r="F15" s="9">
        <v>7</v>
      </c>
      <c r="G15" s="9">
        <v>6</v>
      </c>
      <c r="H15" s="9">
        <v>4</v>
      </c>
      <c r="I15" s="9">
        <v>2</v>
      </c>
      <c r="J15" s="9">
        <v>2</v>
      </c>
      <c r="K15" s="9">
        <v>6</v>
      </c>
      <c r="L15" s="9">
        <v>1</v>
      </c>
      <c r="M15" s="9">
        <v>1</v>
      </c>
    </row>
    <row r="16" spans="1:13" x14ac:dyDescent="0.2">
      <c r="A16" s="9">
        <v>2021</v>
      </c>
      <c r="B16" s="9">
        <v>1127924</v>
      </c>
      <c r="C16" s="9">
        <v>1</v>
      </c>
      <c r="D16" s="9">
        <v>6</v>
      </c>
      <c r="E16" s="9">
        <v>3</v>
      </c>
      <c r="F16" s="9">
        <v>8</v>
      </c>
      <c r="G16" s="9">
        <v>6</v>
      </c>
      <c r="H16" s="9">
        <v>3</v>
      </c>
      <c r="I16" s="9">
        <v>4</v>
      </c>
      <c r="J16" s="9">
        <v>4</v>
      </c>
      <c r="K16" s="9">
        <v>4</v>
      </c>
      <c r="L16" s="9">
        <v>2</v>
      </c>
      <c r="M16" s="9">
        <v>6</v>
      </c>
    </row>
    <row r="17" spans="1:13" x14ac:dyDescent="0.2">
      <c r="A17" s="9">
        <v>2021</v>
      </c>
      <c r="B17" s="9">
        <v>1179970</v>
      </c>
      <c r="C17" s="9">
        <v>1</v>
      </c>
      <c r="D17" s="9">
        <v>1</v>
      </c>
      <c r="E17" s="9">
        <v>3</v>
      </c>
      <c r="F17" s="9">
        <v>8</v>
      </c>
      <c r="G17" s="9">
        <v>1</v>
      </c>
      <c r="H17" s="9">
        <v>8</v>
      </c>
      <c r="I17" s="9">
        <v>8</v>
      </c>
      <c r="J17" s="9">
        <v>8</v>
      </c>
      <c r="K17" s="9">
        <v>8</v>
      </c>
      <c r="L17" s="9">
        <v>8</v>
      </c>
      <c r="M17" s="9">
        <v>8</v>
      </c>
    </row>
    <row r="18" spans="1:13" x14ac:dyDescent="0.2">
      <c r="A18" s="9">
        <v>2021</v>
      </c>
      <c r="B18" s="9">
        <v>1308687</v>
      </c>
      <c r="C18" s="9">
        <v>1</v>
      </c>
      <c r="D18" s="9">
        <v>5</v>
      </c>
      <c r="E18" s="9">
        <v>6</v>
      </c>
      <c r="F18" s="9">
        <v>8</v>
      </c>
      <c r="G18" s="9">
        <v>6</v>
      </c>
      <c r="H18" s="9">
        <v>5</v>
      </c>
      <c r="I18" s="9">
        <v>5</v>
      </c>
      <c r="J18" s="9">
        <v>6</v>
      </c>
      <c r="K18" s="9">
        <v>5</v>
      </c>
      <c r="L18" s="9">
        <v>1</v>
      </c>
      <c r="M18" s="9">
        <v>1</v>
      </c>
    </row>
    <row r="19" spans="1:13" x14ac:dyDescent="0.2">
      <c r="A19" s="9">
        <v>2021</v>
      </c>
      <c r="B19" s="9">
        <v>122845</v>
      </c>
      <c r="C19" s="9">
        <v>1</v>
      </c>
      <c r="D19" s="9">
        <v>2</v>
      </c>
      <c r="E19" s="9">
        <v>1</v>
      </c>
      <c r="F19" s="9">
        <v>7</v>
      </c>
      <c r="G19" s="9">
        <v>7</v>
      </c>
      <c r="H19" s="9">
        <v>6</v>
      </c>
      <c r="I19" s="9">
        <v>1</v>
      </c>
      <c r="J19" s="9">
        <v>1</v>
      </c>
      <c r="K19" s="9">
        <v>1</v>
      </c>
      <c r="L19" s="9">
        <v>6</v>
      </c>
      <c r="M19" s="9">
        <v>6</v>
      </c>
    </row>
    <row r="20" spans="1:13" x14ac:dyDescent="0.2">
      <c r="A20" s="9">
        <v>2021</v>
      </c>
      <c r="B20" s="9">
        <v>1179970</v>
      </c>
      <c r="C20" s="9">
        <v>1</v>
      </c>
      <c r="D20" s="9">
        <v>4</v>
      </c>
      <c r="E20" s="9">
        <v>6</v>
      </c>
      <c r="F20" s="9">
        <v>5</v>
      </c>
      <c r="G20" s="9">
        <v>3</v>
      </c>
      <c r="H20" s="9">
        <v>5</v>
      </c>
      <c r="I20" s="9">
        <v>4</v>
      </c>
      <c r="J20" s="9">
        <v>6</v>
      </c>
      <c r="K20" s="9">
        <v>6</v>
      </c>
      <c r="L20" s="9">
        <v>4</v>
      </c>
      <c r="M20" s="9">
        <v>1</v>
      </c>
    </row>
    <row r="21" spans="1:13" x14ac:dyDescent="0.2">
      <c r="A21" s="9">
        <v>2021</v>
      </c>
      <c r="B21" s="9">
        <v>122845</v>
      </c>
      <c r="C21" s="9">
        <v>1</v>
      </c>
      <c r="D21" s="9">
        <v>7</v>
      </c>
      <c r="E21" s="9">
        <v>7</v>
      </c>
      <c r="F21" s="9">
        <v>7</v>
      </c>
      <c r="G21" s="9">
        <v>4</v>
      </c>
      <c r="H21" s="9">
        <v>3</v>
      </c>
      <c r="I21" s="9">
        <v>2</v>
      </c>
      <c r="J21" s="9">
        <v>4</v>
      </c>
      <c r="K21" s="9">
        <v>2</v>
      </c>
      <c r="L21" s="9">
        <v>5</v>
      </c>
      <c r="M21" s="9">
        <v>7</v>
      </c>
    </row>
    <row r="22" spans="1:13" x14ac:dyDescent="0.2">
      <c r="A22" s="9">
        <v>2021</v>
      </c>
      <c r="B22" s="9">
        <v>122845</v>
      </c>
      <c r="C22" s="9">
        <v>1</v>
      </c>
      <c r="D22" s="9">
        <v>5</v>
      </c>
      <c r="E22" s="9">
        <v>6</v>
      </c>
      <c r="F22" s="9">
        <v>6</v>
      </c>
      <c r="G22" s="9">
        <v>6</v>
      </c>
      <c r="H22" s="9">
        <v>3</v>
      </c>
      <c r="I22" s="9">
        <v>3</v>
      </c>
      <c r="J22" s="9">
        <v>1</v>
      </c>
      <c r="K22" s="9">
        <v>5</v>
      </c>
      <c r="L22" s="9">
        <v>2</v>
      </c>
      <c r="M22" s="9">
        <v>6</v>
      </c>
    </row>
    <row r="23" spans="1:13" x14ac:dyDescent="0.2">
      <c r="A23" s="9">
        <v>2021</v>
      </c>
      <c r="B23" s="9">
        <v>123336</v>
      </c>
      <c r="C23" s="9">
        <v>1</v>
      </c>
      <c r="D23" s="9">
        <v>3</v>
      </c>
      <c r="E23" s="9">
        <v>4</v>
      </c>
      <c r="F23" s="9">
        <v>5</v>
      </c>
      <c r="G23" s="9">
        <v>5</v>
      </c>
      <c r="H23" s="9">
        <v>5</v>
      </c>
      <c r="I23" s="9">
        <v>3</v>
      </c>
      <c r="J23" s="9">
        <v>5</v>
      </c>
      <c r="K23" s="9">
        <v>5</v>
      </c>
      <c r="L23" s="9">
        <v>5</v>
      </c>
      <c r="M23" s="9">
        <v>2</v>
      </c>
    </row>
    <row r="24" spans="1:13" x14ac:dyDescent="0.2">
      <c r="A24" s="9">
        <v>2021</v>
      </c>
      <c r="B24" s="9">
        <v>1127925</v>
      </c>
      <c r="C24" s="9">
        <v>1</v>
      </c>
      <c r="D24" s="9">
        <v>7</v>
      </c>
      <c r="E24" s="9">
        <v>1</v>
      </c>
      <c r="F24" s="9">
        <v>7</v>
      </c>
      <c r="G24" s="9">
        <v>6</v>
      </c>
      <c r="H24" s="9">
        <v>4</v>
      </c>
      <c r="I24" s="9">
        <v>4</v>
      </c>
      <c r="J24" s="9">
        <v>6</v>
      </c>
      <c r="K24" s="9">
        <v>4</v>
      </c>
      <c r="L24" s="9">
        <v>6</v>
      </c>
      <c r="M24" s="9">
        <v>1</v>
      </c>
    </row>
    <row r="25" spans="1:13" x14ac:dyDescent="0.2">
      <c r="A25" s="9">
        <v>2021</v>
      </c>
      <c r="B25" s="9">
        <v>108730</v>
      </c>
      <c r="C25" s="9">
        <v>1</v>
      </c>
      <c r="D25" s="9">
        <v>4</v>
      </c>
      <c r="E25" s="9">
        <v>5</v>
      </c>
      <c r="F25" s="9">
        <v>3</v>
      </c>
      <c r="G25" s="9">
        <v>6</v>
      </c>
      <c r="H25" s="9">
        <v>5</v>
      </c>
      <c r="I25" s="9">
        <v>5</v>
      </c>
      <c r="J25" s="9">
        <v>6</v>
      </c>
      <c r="K25" s="9">
        <v>3</v>
      </c>
      <c r="L25" s="9">
        <v>6</v>
      </c>
      <c r="M25" s="9">
        <v>6</v>
      </c>
    </row>
    <row r="26" spans="1:13" x14ac:dyDescent="0.2">
      <c r="A26" s="9">
        <v>2021</v>
      </c>
      <c r="B26" s="9">
        <v>122845</v>
      </c>
      <c r="C26" s="9">
        <v>1</v>
      </c>
      <c r="D26" s="9">
        <v>1</v>
      </c>
      <c r="E26" s="9">
        <v>1</v>
      </c>
      <c r="F26" s="9">
        <v>2</v>
      </c>
      <c r="G26" s="9">
        <v>5</v>
      </c>
      <c r="H26" s="9">
        <v>3</v>
      </c>
      <c r="I26" s="9">
        <v>3</v>
      </c>
      <c r="J26" s="9">
        <v>1</v>
      </c>
      <c r="K26" s="9">
        <v>4</v>
      </c>
      <c r="L26" s="9">
        <v>4</v>
      </c>
      <c r="M26" s="9">
        <v>1</v>
      </c>
    </row>
    <row r="27" spans="1:13" x14ac:dyDescent="0.2">
      <c r="A27" s="9">
        <v>2021</v>
      </c>
      <c r="B27" s="9">
        <v>1103692</v>
      </c>
      <c r="C27" s="9">
        <v>1</v>
      </c>
      <c r="D27" s="9">
        <v>6</v>
      </c>
      <c r="E27" s="9">
        <v>4</v>
      </c>
      <c r="F27" s="9">
        <v>8</v>
      </c>
      <c r="G27" s="9">
        <v>5</v>
      </c>
      <c r="H27" s="9">
        <v>6</v>
      </c>
      <c r="I27" s="9">
        <v>6</v>
      </c>
      <c r="J27" s="9">
        <v>4</v>
      </c>
      <c r="K27" s="9">
        <v>4</v>
      </c>
      <c r="L27" s="9">
        <v>5</v>
      </c>
      <c r="M27" s="9">
        <v>1</v>
      </c>
    </row>
    <row r="28" spans="1:13" x14ac:dyDescent="0.2">
      <c r="A28" s="9">
        <v>2021</v>
      </c>
      <c r="B28" s="9">
        <v>1127927</v>
      </c>
      <c r="C28" s="9">
        <v>1</v>
      </c>
      <c r="D28" s="9">
        <v>5</v>
      </c>
      <c r="E28" s="9">
        <v>4</v>
      </c>
      <c r="F28" s="9">
        <v>3</v>
      </c>
      <c r="G28" s="9">
        <v>4</v>
      </c>
      <c r="H28" s="9">
        <v>4</v>
      </c>
      <c r="I28" s="9">
        <v>5</v>
      </c>
      <c r="J28" s="9">
        <v>5</v>
      </c>
      <c r="K28" s="9">
        <v>5</v>
      </c>
      <c r="L28" s="9">
        <v>4</v>
      </c>
      <c r="M28" s="9">
        <v>5</v>
      </c>
    </row>
    <row r="29" spans="1:13" x14ac:dyDescent="0.2">
      <c r="A29" s="9">
        <v>2021</v>
      </c>
      <c r="B29" s="9">
        <v>1103692</v>
      </c>
      <c r="C29" s="9">
        <v>1</v>
      </c>
      <c r="D29" s="9">
        <v>5</v>
      </c>
      <c r="E29" s="9">
        <v>7</v>
      </c>
      <c r="F29" s="9">
        <v>5</v>
      </c>
      <c r="G29" s="9">
        <v>5</v>
      </c>
      <c r="H29" s="9">
        <v>5</v>
      </c>
      <c r="I29" s="9">
        <v>5</v>
      </c>
      <c r="J29" s="9">
        <v>5</v>
      </c>
      <c r="K29" s="9">
        <v>5</v>
      </c>
      <c r="L29" s="9">
        <v>5</v>
      </c>
      <c r="M29" s="9">
        <v>6</v>
      </c>
    </row>
    <row r="30" spans="1:13" x14ac:dyDescent="0.2">
      <c r="A30" s="9">
        <v>2021</v>
      </c>
      <c r="B30" s="9">
        <v>1308687</v>
      </c>
      <c r="C30" s="9">
        <v>1</v>
      </c>
      <c r="D30" s="9">
        <v>1</v>
      </c>
      <c r="E30" s="9">
        <v>1</v>
      </c>
      <c r="F30" s="9">
        <v>1</v>
      </c>
      <c r="G30" s="9">
        <v>1</v>
      </c>
      <c r="H30" s="9">
        <v>2</v>
      </c>
      <c r="I30" s="9">
        <v>3</v>
      </c>
      <c r="J30" s="9">
        <v>2</v>
      </c>
      <c r="K30" s="9">
        <v>2</v>
      </c>
      <c r="L30" s="9">
        <v>5</v>
      </c>
      <c r="M30" s="9">
        <v>1</v>
      </c>
    </row>
    <row r="31" spans="1:13" x14ac:dyDescent="0.2">
      <c r="A31" s="9">
        <v>2021</v>
      </c>
      <c r="B31" s="9">
        <v>1179970</v>
      </c>
      <c r="C31" s="9">
        <v>1</v>
      </c>
      <c r="D31" s="9">
        <v>2</v>
      </c>
      <c r="E31" s="9">
        <v>3</v>
      </c>
      <c r="F31" s="9">
        <v>5</v>
      </c>
      <c r="G31" s="9">
        <v>4</v>
      </c>
      <c r="H31" s="9">
        <v>3</v>
      </c>
      <c r="I31" s="9">
        <v>2</v>
      </c>
      <c r="J31" s="9">
        <v>3</v>
      </c>
      <c r="K31" s="9">
        <v>2</v>
      </c>
      <c r="L31" s="9">
        <v>4</v>
      </c>
      <c r="M31" s="9">
        <v>4</v>
      </c>
    </row>
    <row r="32" spans="1:13" x14ac:dyDescent="0.2">
      <c r="A32" s="9">
        <v>2021</v>
      </c>
      <c r="B32" s="9">
        <v>1117076</v>
      </c>
      <c r="C32" s="9">
        <v>1</v>
      </c>
      <c r="D32" s="9">
        <v>6</v>
      </c>
      <c r="E32" s="9">
        <v>2</v>
      </c>
      <c r="F32" s="9">
        <v>1</v>
      </c>
      <c r="G32" s="9">
        <v>1</v>
      </c>
      <c r="H32" s="9">
        <v>4</v>
      </c>
      <c r="I32" s="9">
        <v>4</v>
      </c>
      <c r="J32" s="9">
        <v>6</v>
      </c>
      <c r="K32" s="9">
        <v>8</v>
      </c>
      <c r="L32" s="9">
        <v>1</v>
      </c>
      <c r="M32" s="9">
        <v>6</v>
      </c>
    </row>
    <row r="33" spans="1:13" x14ac:dyDescent="0.2">
      <c r="A33" s="9">
        <v>2021</v>
      </c>
      <c r="B33" s="9">
        <v>108730</v>
      </c>
      <c r="C33" s="9">
        <v>1</v>
      </c>
      <c r="D33" s="9">
        <v>1</v>
      </c>
      <c r="E33" s="9">
        <v>1</v>
      </c>
      <c r="F33" s="9">
        <v>8</v>
      </c>
      <c r="G33" s="9">
        <v>7</v>
      </c>
      <c r="H33" s="9">
        <v>1</v>
      </c>
      <c r="I33" s="9">
        <v>1</v>
      </c>
      <c r="J33" s="9">
        <v>1</v>
      </c>
      <c r="K33" s="9">
        <v>1</v>
      </c>
      <c r="L33" s="9">
        <v>6</v>
      </c>
      <c r="M33" s="9">
        <v>6</v>
      </c>
    </row>
    <row r="34" spans="1:13" x14ac:dyDescent="0.2">
      <c r="A34" s="9">
        <v>2021</v>
      </c>
      <c r="B34" s="9">
        <v>1270538</v>
      </c>
      <c r="C34" s="9">
        <v>1</v>
      </c>
      <c r="D34" s="9">
        <v>7</v>
      </c>
      <c r="E34" s="9">
        <v>7</v>
      </c>
      <c r="F34" s="9">
        <v>8</v>
      </c>
      <c r="G34" s="9">
        <v>7</v>
      </c>
      <c r="H34" s="9">
        <v>6</v>
      </c>
      <c r="I34" s="9">
        <v>4</v>
      </c>
      <c r="J34" s="9">
        <v>6</v>
      </c>
      <c r="K34" s="9">
        <v>6</v>
      </c>
      <c r="L34" s="9">
        <v>4</v>
      </c>
      <c r="M34" s="9">
        <v>1</v>
      </c>
    </row>
    <row r="35" spans="1:13" x14ac:dyDescent="0.2">
      <c r="A35" s="9">
        <v>2021</v>
      </c>
      <c r="B35" s="9">
        <v>1103657</v>
      </c>
      <c r="C35" s="9">
        <v>1</v>
      </c>
      <c r="D35" s="9">
        <v>6</v>
      </c>
      <c r="E35" s="9">
        <v>4</v>
      </c>
      <c r="F35" s="9">
        <v>6</v>
      </c>
      <c r="G35" s="9">
        <v>6</v>
      </c>
      <c r="H35" s="9">
        <v>6</v>
      </c>
      <c r="I35" s="9">
        <v>3</v>
      </c>
      <c r="J35" s="9">
        <v>6</v>
      </c>
      <c r="K35" s="9">
        <v>1</v>
      </c>
      <c r="L35" s="9">
        <v>6</v>
      </c>
      <c r="M35" s="9">
        <v>6</v>
      </c>
    </row>
    <row r="36" spans="1:13" x14ac:dyDescent="0.2">
      <c r="A36" s="9">
        <v>2021</v>
      </c>
      <c r="B36" s="9">
        <v>1103692</v>
      </c>
      <c r="C36" s="9">
        <v>1</v>
      </c>
      <c r="D36" s="9">
        <v>5</v>
      </c>
      <c r="E36" s="9">
        <v>4</v>
      </c>
      <c r="F36" s="9">
        <v>2</v>
      </c>
      <c r="G36" s="9">
        <v>1</v>
      </c>
      <c r="H36" s="9">
        <v>5</v>
      </c>
      <c r="I36" s="9">
        <v>5</v>
      </c>
      <c r="J36" s="9">
        <v>6</v>
      </c>
      <c r="K36" s="9">
        <v>4</v>
      </c>
      <c r="L36" s="9">
        <v>6</v>
      </c>
      <c r="M36" s="9">
        <v>1</v>
      </c>
    </row>
    <row r="37" spans="1:13" x14ac:dyDescent="0.2">
      <c r="A37" s="9">
        <v>2021</v>
      </c>
      <c r="B37" s="9">
        <v>122845</v>
      </c>
      <c r="C37" s="9">
        <v>1</v>
      </c>
      <c r="D37" s="9">
        <v>3</v>
      </c>
      <c r="E37" s="9">
        <v>1</v>
      </c>
      <c r="F37" s="9">
        <v>1</v>
      </c>
      <c r="G37" s="9">
        <v>2</v>
      </c>
      <c r="H37" s="9">
        <v>3</v>
      </c>
      <c r="I37" s="9">
        <v>3</v>
      </c>
      <c r="J37" s="9">
        <v>3</v>
      </c>
      <c r="K37" s="9">
        <v>1</v>
      </c>
      <c r="L37" s="9">
        <v>5</v>
      </c>
      <c r="M37" s="9">
        <v>2</v>
      </c>
    </row>
    <row r="38" spans="1:13" x14ac:dyDescent="0.2">
      <c r="A38" s="9">
        <v>2021</v>
      </c>
      <c r="B38" s="9">
        <v>122845</v>
      </c>
      <c r="C38" s="9">
        <v>1</v>
      </c>
      <c r="D38" s="9">
        <v>7</v>
      </c>
      <c r="E38" s="9">
        <v>6</v>
      </c>
      <c r="F38" s="9">
        <v>7</v>
      </c>
      <c r="G38" s="9">
        <v>1</v>
      </c>
      <c r="H38" s="9">
        <v>3</v>
      </c>
      <c r="I38" s="9">
        <v>2</v>
      </c>
      <c r="J38" s="9">
        <v>6</v>
      </c>
      <c r="K38" s="9">
        <v>6</v>
      </c>
      <c r="L38" s="9">
        <v>6</v>
      </c>
      <c r="M38" s="9">
        <v>6</v>
      </c>
    </row>
    <row r="39" spans="1:13" x14ac:dyDescent="0.2">
      <c r="A39" s="9">
        <v>2021</v>
      </c>
      <c r="B39" s="9">
        <v>1179970</v>
      </c>
      <c r="C39" s="9">
        <v>1</v>
      </c>
      <c r="D39" s="9">
        <v>1</v>
      </c>
      <c r="E39" s="9">
        <v>3</v>
      </c>
      <c r="F39" s="9">
        <v>3</v>
      </c>
      <c r="G39" s="9">
        <v>3</v>
      </c>
      <c r="H39" s="9">
        <v>1</v>
      </c>
      <c r="I39" s="9">
        <v>1</v>
      </c>
      <c r="J39" s="9">
        <v>3</v>
      </c>
      <c r="K39" s="9">
        <v>5</v>
      </c>
      <c r="L39" s="9">
        <v>6</v>
      </c>
      <c r="M39" s="9">
        <v>6</v>
      </c>
    </row>
    <row r="40" spans="1:13" x14ac:dyDescent="0.2">
      <c r="A40" s="9">
        <v>2021</v>
      </c>
      <c r="B40" s="9">
        <v>108730</v>
      </c>
      <c r="C40" s="9">
        <v>2</v>
      </c>
      <c r="D40" s="9">
        <v>6</v>
      </c>
      <c r="E40" s="9">
        <v>4</v>
      </c>
      <c r="F40" s="9">
        <v>6</v>
      </c>
      <c r="G40" s="9">
        <v>6</v>
      </c>
      <c r="H40" s="9">
        <v>2</v>
      </c>
      <c r="I40" s="9">
        <v>4</v>
      </c>
      <c r="J40" s="9">
        <v>2</v>
      </c>
      <c r="K40" s="9">
        <v>4</v>
      </c>
      <c r="L40" s="9">
        <v>4</v>
      </c>
      <c r="M40" s="9">
        <v>4</v>
      </c>
    </row>
    <row r="41" spans="1:13" x14ac:dyDescent="0.2">
      <c r="A41" s="9">
        <v>2021</v>
      </c>
      <c r="B41" s="9">
        <v>1103692</v>
      </c>
      <c r="C41" s="9">
        <v>2</v>
      </c>
      <c r="D41" s="9">
        <v>3</v>
      </c>
      <c r="E41" s="9">
        <v>5</v>
      </c>
      <c r="F41" s="9">
        <v>5</v>
      </c>
      <c r="G41" s="9">
        <v>6</v>
      </c>
      <c r="H41" s="9">
        <v>5</v>
      </c>
      <c r="I41" s="9">
        <v>4</v>
      </c>
      <c r="J41" s="9">
        <v>5</v>
      </c>
      <c r="K41" s="9">
        <v>5</v>
      </c>
      <c r="L41" s="9">
        <v>4</v>
      </c>
      <c r="M41" s="9">
        <v>4</v>
      </c>
    </row>
    <row r="42" spans="1:13" x14ac:dyDescent="0.2">
      <c r="A42" s="9">
        <v>2021</v>
      </c>
      <c r="B42" s="9">
        <v>122845</v>
      </c>
      <c r="C42" s="9">
        <v>2</v>
      </c>
      <c r="D42" s="9">
        <v>7</v>
      </c>
      <c r="E42" s="9">
        <v>7</v>
      </c>
      <c r="F42" s="9">
        <v>7</v>
      </c>
      <c r="G42" s="9">
        <v>7</v>
      </c>
      <c r="H42" s="9">
        <v>4</v>
      </c>
      <c r="I42" s="9">
        <v>4</v>
      </c>
      <c r="J42" s="9">
        <v>6</v>
      </c>
      <c r="K42" s="9">
        <v>6</v>
      </c>
      <c r="L42" s="9">
        <v>1</v>
      </c>
      <c r="M42" s="9">
        <v>6</v>
      </c>
    </row>
    <row r="43" spans="1:13" x14ac:dyDescent="0.2">
      <c r="A43" s="9">
        <v>2021</v>
      </c>
      <c r="B43" s="9">
        <v>1127925</v>
      </c>
      <c r="C43" s="9">
        <v>2</v>
      </c>
      <c r="D43" s="9">
        <v>7</v>
      </c>
      <c r="E43" s="9">
        <v>7</v>
      </c>
      <c r="F43" s="9">
        <v>4</v>
      </c>
      <c r="G43" s="9">
        <v>4</v>
      </c>
      <c r="H43" s="9">
        <v>6</v>
      </c>
      <c r="I43" s="9">
        <v>5</v>
      </c>
      <c r="J43" s="9">
        <v>6</v>
      </c>
      <c r="K43" s="9">
        <v>5</v>
      </c>
      <c r="L43" s="9">
        <v>6</v>
      </c>
      <c r="M43" s="9">
        <v>3</v>
      </c>
    </row>
    <row r="44" spans="1:13" x14ac:dyDescent="0.2">
      <c r="A44" s="9">
        <v>2021</v>
      </c>
      <c r="B44" s="9">
        <v>150129</v>
      </c>
      <c r="C44" s="9">
        <v>2</v>
      </c>
      <c r="D44" s="9">
        <v>2</v>
      </c>
      <c r="E44" s="9">
        <v>7</v>
      </c>
      <c r="F44" s="9">
        <v>7</v>
      </c>
      <c r="G44" s="9">
        <v>7</v>
      </c>
      <c r="H44" s="9">
        <v>7</v>
      </c>
      <c r="I44" s="9">
        <v>7</v>
      </c>
      <c r="J44" s="9">
        <v>7</v>
      </c>
      <c r="K44" s="9">
        <v>7</v>
      </c>
      <c r="L44" s="9">
        <v>7</v>
      </c>
      <c r="M44" s="9">
        <v>7</v>
      </c>
    </row>
    <row r="45" spans="1:13" x14ac:dyDescent="0.2">
      <c r="A45" s="9">
        <v>2021</v>
      </c>
      <c r="B45" s="9">
        <v>1308687</v>
      </c>
      <c r="C45" s="9">
        <v>2</v>
      </c>
      <c r="D45" s="9">
        <v>7</v>
      </c>
      <c r="E45" s="9">
        <v>7</v>
      </c>
      <c r="F45" s="9">
        <v>7</v>
      </c>
      <c r="G45" s="9">
        <v>7</v>
      </c>
      <c r="H45" s="9">
        <v>7</v>
      </c>
      <c r="I45" s="9">
        <v>7</v>
      </c>
      <c r="J45" s="9">
        <v>7</v>
      </c>
      <c r="K45" s="9">
        <v>7</v>
      </c>
      <c r="L45" s="9">
        <v>7</v>
      </c>
      <c r="M45" s="9">
        <v>7</v>
      </c>
    </row>
    <row r="46" spans="1:13" x14ac:dyDescent="0.2">
      <c r="A46" s="9">
        <v>2021</v>
      </c>
      <c r="B46" s="9">
        <v>1127925</v>
      </c>
      <c r="C46" s="9">
        <v>2</v>
      </c>
      <c r="D46" s="9">
        <v>5</v>
      </c>
      <c r="E46" s="9">
        <v>5</v>
      </c>
      <c r="F46" s="9">
        <v>7</v>
      </c>
      <c r="G46" s="9">
        <v>7</v>
      </c>
      <c r="H46" s="9">
        <v>6</v>
      </c>
      <c r="I46" s="9">
        <v>6</v>
      </c>
      <c r="J46" s="9">
        <v>6</v>
      </c>
      <c r="K46" s="9">
        <v>5</v>
      </c>
      <c r="L46" s="9">
        <v>4</v>
      </c>
      <c r="M46" s="9">
        <v>5</v>
      </c>
    </row>
    <row r="47" spans="1:13" x14ac:dyDescent="0.2">
      <c r="A47" s="9">
        <v>2021</v>
      </c>
      <c r="B47" s="9">
        <v>1103832</v>
      </c>
      <c r="C47" s="9">
        <v>2</v>
      </c>
      <c r="D47" s="9">
        <v>2</v>
      </c>
      <c r="E47" s="9">
        <v>5</v>
      </c>
      <c r="F47" s="9">
        <v>5</v>
      </c>
      <c r="G47" s="9">
        <v>2</v>
      </c>
      <c r="H47" s="9">
        <v>3</v>
      </c>
      <c r="I47" s="9">
        <v>3</v>
      </c>
      <c r="J47" s="9">
        <v>2</v>
      </c>
      <c r="K47" s="9">
        <v>4</v>
      </c>
      <c r="L47" s="9">
        <v>4</v>
      </c>
      <c r="M47" s="9">
        <v>3</v>
      </c>
    </row>
    <row r="48" spans="1:13" x14ac:dyDescent="0.2">
      <c r="A48" s="9">
        <v>2021</v>
      </c>
      <c r="B48" s="9">
        <v>1127926</v>
      </c>
      <c r="C48" s="9">
        <v>2</v>
      </c>
      <c r="D48" s="9">
        <v>1</v>
      </c>
      <c r="E48" s="9">
        <v>1</v>
      </c>
      <c r="F48" s="9">
        <v>1</v>
      </c>
      <c r="G48" s="9">
        <v>1</v>
      </c>
      <c r="H48" s="9">
        <v>1</v>
      </c>
      <c r="I48" s="9">
        <v>1</v>
      </c>
      <c r="J48" s="9">
        <v>1</v>
      </c>
      <c r="K48" s="9">
        <v>1</v>
      </c>
      <c r="L48" s="9">
        <v>6</v>
      </c>
      <c r="M48" s="9">
        <v>6</v>
      </c>
    </row>
    <row r="49" spans="1:13" x14ac:dyDescent="0.2">
      <c r="A49" s="9">
        <v>2021</v>
      </c>
      <c r="B49" s="9">
        <v>122845</v>
      </c>
      <c r="C49" s="9">
        <v>2</v>
      </c>
      <c r="D49" s="9">
        <v>6</v>
      </c>
      <c r="E49" s="9">
        <v>7</v>
      </c>
      <c r="F49" s="9">
        <v>6</v>
      </c>
      <c r="G49" s="9">
        <v>6</v>
      </c>
      <c r="H49" s="9">
        <v>3</v>
      </c>
      <c r="I49" s="9">
        <v>2</v>
      </c>
      <c r="J49" s="9">
        <v>6</v>
      </c>
      <c r="K49" s="9">
        <v>6</v>
      </c>
      <c r="L49" s="9">
        <v>5</v>
      </c>
      <c r="M49" s="9">
        <v>6</v>
      </c>
    </row>
    <row r="50" spans="1:13" x14ac:dyDescent="0.2">
      <c r="A50" s="9">
        <v>2021</v>
      </c>
      <c r="B50" s="9">
        <v>1308687</v>
      </c>
      <c r="C50" s="9">
        <v>2</v>
      </c>
      <c r="D50" s="9">
        <v>5</v>
      </c>
      <c r="E50" s="9">
        <v>3</v>
      </c>
      <c r="F50" s="9">
        <v>7</v>
      </c>
      <c r="G50" s="9">
        <v>1</v>
      </c>
      <c r="H50" s="9">
        <v>1</v>
      </c>
      <c r="I50" s="9">
        <v>3</v>
      </c>
      <c r="J50" s="9">
        <v>1</v>
      </c>
      <c r="K50" s="9">
        <v>4</v>
      </c>
      <c r="L50" s="9">
        <v>5</v>
      </c>
      <c r="M50" s="9">
        <v>6</v>
      </c>
    </row>
    <row r="51" spans="1:13" x14ac:dyDescent="0.2">
      <c r="A51" s="9">
        <v>2021</v>
      </c>
      <c r="B51" s="9">
        <v>1270538</v>
      </c>
      <c r="C51" s="9">
        <v>2</v>
      </c>
      <c r="D51" s="9">
        <v>2</v>
      </c>
      <c r="E51" s="9">
        <v>2</v>
      </c>
      <c r="F51" s="9">
        <v>8</v>
      </c>
      <c r="G51" s="9">
        <v>6</v>
      </c>
      <c r="H51" s="9">
        <v>2</v>
      </c>
      <c r="I51" s="9">
        <v>2</v>
      </c>
      <c r="J51" s="9">
        <v>6</v>
      </c>
      <c r="K51" s="9">
        <v>6</v>
      </c>
      <c r="L51" s="9">
        <v>1</v>
      </c>
      <c r="M51" s="9">
        <v>6</v>
      </c>
    </row>
    <row r="52" spans="1:13" x14ac:dyDescent="0.2">
      <c r="A52" s="9">
        <v>2021</v>
      </c>
      <c r="B52" s="9">
        <v>1308687</v>
      </c>
      <c r="C52" s="9">
        <v>2</v>
      </c>
      <c r="D52" s="9">
        <v>3</v>
      </c>
      <c r="E52" s="9">
        <v>6</v>
      </c>
      <c r="F52" s="9">
        <v>6</v>
      </c>
      <c r="G52" s="9">
        <v>6</v>
      </c>
      <c r="H52" s="9">
        <v>4</v>
      </c>
      <c r="I52" s="9">
        <v>5</v>
      </c>
      <c r="J52" s="9">
        <v>6</v>
      </c>
      <c r="K52" s="9">
        <v>6</v>
      </c>
      <c r="L52" s="9">
        <v>4</v>
      </c>
      <c r="M52" s="9">
        <v>6</v>
      </c>
    </row>
    <row r="53" spans="1:13" x14ac:dyDescent="0.2">
      <c r="A53" s="9">
        <v>2021</v>
      </c>
      <c r="B53" s="9">
        <v>1127925</v>
      </c>
      <c r="C53" s="9">
        <v>2</v>
      </c>
      <c r="D53" s="9">
        <v>7</v>
      </c>
      <c r="E53" s="9">
        <v>7</v>
      </c>
      <c r="F53" s="9">
        <v>7</v>
      </c>
      <c r="G53" s="9">
        <v>6</v>
      </c>
      <c r="H53" s="9">
        <v>7</v>
      </c>
      <c r="I53" s="9">
        <v>7</v>
      </c>
      <c r="J53" s="9">
        <v>6</v>
      </c>
      <c r="K53" s="9">
        <v>1</v>
      </c>
      <c r="L53" s="9">
        <v>5</v>
      </c>
      <c r="M53" s="9">
        <v>7</v>
      </c>
    </row>
    <row r="54" spans="1:13" x14ac:dyDescent="0.2">
      <c r="A54" s="9">
        <v>2021</v>
      </c>
      <c r="B54" s="9">
        <v>122845</v>
      </c>
      <c r="C54" s="9">
        <v>2</v>
      </c>
      <c r="D54" s="9">
        <v>7</v>
      </c>
      <c r="E54" s="9">
        <v>6</v>
      </c>
      <c r="F54" s="9">
        <v>8</v>
      </c>
      <c r="G54" s="9">
        <v>6</v>
      </c>
      <c r="H54" s="9">
        <v>5</v>
      </c>
      <c r="I54" s="9">
        <v>3</v>
      </c>
      <c r="J54" s="9">
        <v>6</v>
      </c>
      <c r="K54" s="9">
        <v>6</v>
      </c>
      <c r="L54" s="9">
        <v>4</v>
      </c>
      <c r="M54" s="9">
        <v>3</v>
      </c>
    </row>
    <row r="55" spans="1:13" x14ac:dyDescent="0.2">
      <c r="A55" s="9">
        <v>2021</v>
      </c>
      <c r="B55" s="9">
        <v>108730</v>
      </c>
      <c r="C55" s="9">
        <v>2</v>
      </c>
      <c r="D55" s="9">
        <v>6</v>
      </c>
      <c r="E55" s="9">
        <v>5</v>
      </c>
      <c r="F55" s="9">
        <v>6</v>
      </c>
      <c r="G55" s="9">
        <v>6</v>
      </c>
      <c r="H55" s="9">
        <v>5</v>
      </c>
      <c r="I55" s="9">
        <v>6</v>
      </c>
      <c r="J55" s="9">
        <v>6</v>
      </c>
      <c r="K55" s="9">
        <v>3</v>
      </c>
      <c r="L55" s="9">
        <v>5</v>
      </c>
      <c r="M55" s="9">
        <v>1</v>
      </c>
    </row>
    <row r="56" spans="1:13" x14ac:dyDescent="0.2">
      <c r="A56" s="9">
        <v>2021</v>
      </c>
      <c r="B56" s="9">
        <v>1308687</v>
      </c>
      <c r="C56" s="9">
        <v>2</v>
      </c>
      <c r="D56" s="9">
        <v>2</v>
      </c>
      <c r="E56" s="9">
        <v>3</v>
      </c>
      <c r="F56" s="9">
        <v>2</v>
      </c>
      <c r="G56" s="9">
        <v>2</v>
      </c>
      <c r="H56" s="9">
        <v>2</v>
      </c>
      <c r="I56" s="9">
        <v>1</v>
      </c>
      <c r="J56" s="9">
        <v>2</v>
      </c>
      <c r="K56" s="9">
        <v>2</v>
      </c>
      <c r="L56" s="9">
        <v>2</v>
      </c>
      <c r="M56" s="9">
        <v>2</v>
      </c>
    </row>
    <row r="57" spans="1:13" x14ac:dyDescent="0.2">
      <c r="A57" s="9">
        <v>2021</v>
      </c>
      <c r="B57" s="9">
        <v>122845</v>
      </c>
      <c r="C57" s="9">
        <v>2</v>
      </c>
      <c r="D57" s="9">
        <v>6</v>
      </c>
      <c r="E57" s="9">
        <v>7</v>
      </c>
      <c r="F57" s="9">
        <v>7</v>
      </c>
      <c r="G57" s="9">
        <v>6</v>
      </c>
      <c r="H57" s="9">
        <v>6</v>
      </c>
      <c r="I57" s="9">
        <v>4</v>
      </c>
      <c r="J57" s="9">
        <v>6</v>
      </c>
      <c r="K57" s="9">
        <v>4</v>
      </c>
      <c r="L57" s="9">
        <v>1</v>
      </c>
      <c r="M57" s="9">
        <v>3</v>
      </c>
    </row>
    <row r="58" spans="1:13" x14ac:dyDescent="0.2">
      <c r="A58" s="9">
        <v>2021</v>
      </c>
      <c r="B58" s="9">
        <v>1127925</v>
      </c>
      <c r="C58" s="9">
        <v>2</v>
      </c>
      <c r="D58" s="9">
        <v>6</v>
      </c>
      <c r="E58" s="9">
        <v>6</v>
      </c>
      <c r="F58" s="9">
        <v>6</v>
      </c>
      <c r="G58" s="9">
        <v>6</v>
      </c>
      <c r="H58" s="9">
        <v>6</v>
      </c>
      <c r="I58" s="9">
        <v>5</v>
      </c>
      <c r="J58" s="9">
        <v>6</v>
      </c>
      <c r="K58" s="9">
        <v>6</v>
      </c>
      <c r="L58" s="9">
        <v>4</v>
      </c>
      <c r="M58" s="9">
        <v>1</v>
      </c>
    </row>
    <row r="59" spans="1:13" x14ac:dyDescent="0.2">
      <c r="A59" s="9">
        <v>2021</v>
      </c>
      <c r="B59" s="9">
        <v>122845</v>
      </c>
      <c r="C59" s="9">
        <v>2</v>
      </c>
      <c r="D59" s="9">
        <v>2</v>
      </c>
      <c r="E59" s="9">
        <v>3</v>
      </c>
      <c r="F59" s="9">
        <v>8</v>
      </c>
      <c r="G59" s="9">
        <v>5</v>
      </c>
      <c r="H59" s="9">
        <v>4</v>
      </c>
      <c r="I59" s="9">
        <v>3</v>
      </c>
      <c r="J59" s="9">
        <v>5</v>
      </c>
      <c r="K59" s="9">
        <v>4</v>
      </c>
      <c r="L59" s="9">
        <v>4</v>
      </c>
      <c r="M59" s="9">
        <v>5</v>
      </c>
    </row>
    <row r="60" spans="1:13" x14ac:dyDescent="0.2">
      <c r="A60" s="9">
        <v>2021</v>
      </c>
      <c r="B60" s="9">
        <v>1127924</v>
      </c>
      <c r="C60" s="9">
        <v>2</v>
      </c>
      <c r="D60" s="9">
        <v>4</v>
      </c>
      <c r="E60" s="9">
        <v>5</v>
      </c>
      <c r="F60" s="9">
        <v>8</v>
      </c>
      <c r="G60" s="9">
        <v>4</v>
      </c>
      <c r="H60" s="9">
        <v>5</v>
      </c>
      <c r="I60" s="9">
        <v>5</v>
      </c>
      <c r="J60" s="9">
        <v>5</v>
      </c>
      <c r="K60" s="9">
        <v>5</v>
      </c>
      <c r="L60" s="9">
        <v>5</v>
      </c>
      <c r="M60" s="9">
        <v>6</v>
      </c>
    </row>
    <row r="61" spans="1:13" x14ac:dyDescent="0.2">
      <c r="A61" s="9">
        <v>2021</v>
      </c>
      <c r="B61" s="9">
        <v>1127927</v>
      </c>
      <c r="C61" s="9">
        <v>2</v>
      </c>
      <c r="D61" s="9">
        <v>7</v>
      </c>
      <c r="E61" s="9">
        <v>7</v>
      </c>
      <c r="F61" s="9">
        <v>7</v>
      </c>
      <c r="G61" s="9">
        <v>7</v>
      </c>
      <c r="H61" s="9">
        <v>7</v>
      </c>
      <c r="I61" s="9">
        <v>4</v>
      </c>
      <c r="J61" s="9">
        <v>7</v>
      </c>
      <c r="K61" s="9">
        <v>4</v>
      </c>
      <c r="L61" s="9">
        <v>8</v>
      </c>
      <c r="M61" s="9">
        <v>8</v>
      </c>
    </row>
    <row r="62" spans="1:13" x14ac:dyDescent="0.2">
      <c r="A62" s="9">
        <v>2021</v>
      </c>
      <c r="B62" s="9">
        <v>1319230</v>
      </c>
      <c r="C62" s="9">
        <v>2</v>
      </c>
      <c r="D62" s="9">
        <v>4</v>
      </c>
      <c r="E62" s="9">
        <v>4</v>
      </c>
      <c r="F62" s="9">
        <v>7</v>
      </c>
      <c r="G62" s="9">
        <v>5</v>
      </c>
      <c r="H62" s="9">
        <v>5</v>
      </c>
      <c r="I62" s="9">
        <v>4</v>
      </c>
      <c r="J62" s="9">
        <v>4</v>
      </c>
      <c r="K62" s="9">
        <v>2</v>
      </c>
      <c r="L62" s="9">
        <v>6</v>
      </c>
      <c r="M62" s="9">
        <v>6</v>
      </c>
    </row>
    <row r="63" spans="1:13" x14ac:dyDescent="0.2">
      <c r="A63" s="9">
        <v>2021</v>
      </c>
      <c r="B63" s="9">
        <v>1179970</v>
      </c>
      <c r="C63" s="9">
        <v>2</v>
      </c>
      <c r="D63" s="9">
        <v>6</v>
      </c>
      <c r="E63" s="9">
        <v>1</v>
      </c>
      <c r="F63" s="9">
        <v>3</v>
      </c>
      <c r="G63" s="9">
        <v>1</v>
      </c>
      <c r="H63" s="9">
        <v>1</v>
      </c>
      <c r="I63" s="9">
        <v>1</v>
      </c>
      <c r="J63" s="9">
        <v>2</v>
      </c>
      <c r="K63" s="9">
        <v>1</v>
      </c>
      <c r="L63" s="9">
        <v>3</v>
      </c>
      <c r="M63" s="9">
        <v>6</v>
      </c>
    </row>
    <row r="64" spans="1:13" x14ac:dyDescent="0.2">
      <c r="A64" s="9">
        <v>2021</v>
      </c>
      <c r="B64" s="9">
        <v>122845</v>
      </c>
      <c r="C64" s="9">
        <v>2</v>
      </c>
      <c r="D64" s="9">
        <v>7</v>
      </c>
      <c r="E64" s="9">
        <v>6</v>
      </c>
      <c r="F64" s="9">
        <v>6</v>
      </c>
      <c r="G64" s="9">
        <v>6</v>
      </c>
      <c r="H64" s="9">
        <v>2</v>
      </c>
      <c r="I64" s="9">
        <v>3</v>
      </c>
      <c r="J64" s="9">
        <v>6</v>
      </c>
      <c r="K64" s="9">
        <v>6</v>
      </c>
      <c r="L64" s="9">
        <v>4</v>
      </c>
      <c r="M64" s="9">
        <v>6</v>
      </c>
    </row>
    <row r="65" spans="1:13" x14ac:dyDescent="0.2">
      <c r="A65" s="9">
        <v>2021</v>
      </c>
      <c r="B65" s="9">
        <v>122845</v>
      </c>
      <c r="C65" s="9">
        <v>2</v>
      </c>
      <c r="D65" s="9">
        <v>7</v>
      </c>
      <c r="E65" s="9">
        <v>5</v>
      </c>
      <c r="F65" s="9">
        <v>7</v>
      </c>
      <c r="G65" s="9">
        <v>8</v>
      </c>
      <c r="H65" s="9">
        <v>5</v>
      </c>
      <c r="I65" s="9">
        <v>4</v>
      </c>
      <c r="J65" s="9">
        <v>6</v>
      </c>
      <c r="K65" s="9">
        <v>5</v>
      </c>
      <c r="L65" s="9">
        <v>4</v>
      </c>
      <c r="M65" s="9">
        <v>2</v>
      </c>
    </row>
    <row r="66" spans="1:13" x14ac:dyDescent="0.2">
      <c r="A66" s="9">
        <v>2021</v>
      </c>
      <c r="B66" s="9">
        <v>1270538</v>
      </c>
      <c r="C66" s="9">
        <v>2</v>
      </c>
      <c r="D66" s="9">
        <v>5</v>
      </c>
      <c r="E66" s="9">
        <v>7</v>
      </c>
      <c r="F66" s="9">
        <v>7</v>
      </c>
      <c r="G66" s="9">
        <v>7</v>
      </c>
      <c r="H66" s="9">
        <v>5</v>
      </c>
      <c r="I66" s="9">
        <v>5</v>
      </c>
      <c r="J66" s="9">
        <v>5</v>
      </c>
      <c r="K66" s="9">
        <v>5</v>
      </c>
      <c r="L66" s="9">
        <v>1</v>
      </c>
      <c r="M66" s="9">
        <v>1</v>
      </c>
    </row>
    <row r="67" spans="1:13" x14ac:dyDescent="0.2">
      <c r="A67" s="9">
        <v>2021</v>
      </c>
      <c r="B67" s="9">
        <v>1319230</v>
      </c>
      <c r="C67" s="9">
        <v>2</v>
      </c>
      <c r="D67" s="9">
        <v>5</v>
      </c>
      <c r="E67" s="9">
        <v>5</v>
      </c>
      <c r="F67" s="9">
        <v>4</v>
      </c>
      <c r="G67" s="9">
        <v>4</v>
      </c>
      <c r="H67" s="9">
        <v>4</v>
      </c>
      <c r="I67" s="9">
        <v>4</v>
      </c>
      <c r="J67" s="9">
        <v>5</v>
      </c>
      <c r="K67" s="9">
        <v>5</v>
      </c>
      <c r="L67" s="9">
        <v>4</v>
      </c>
      <c r="M67" s="9">
        <v>1</v>
      </c>
    </row>
    <row r="68" spans="1:13" x14ac:dyDescent="0.2">
      <c r="A68" s="9">
        <v>2021</v>
      </c>
      <c r="B68" s="9">
        <v>1127925</v>
      </c>
      <c r="C68" s="9">
        <v>2</v>
      </c>
      <c r="D68" s="9">
        <v>7</v>
      </c>
      <c r="E68" s="9">
        <v>7</v>
      </c>
      <c r="F68" s="9">
        <v>7</v>
      </c>
      <c r="G68" s="9">
        <v>7</v>
      </c>
      <c r="H68" s="9">
        <v>6</v>
      </c>
      <c r="I68" s="9">
        <v>5</v>
      </c>
      <c r="J68" s="9">
        <v>6</v>
      </c>
      <c r="K68" s="9">
        <v>4</v>
      </c>
      <c r="L68" s="9">
        <v>4</v>
      </c>
      <c r="M68" s="9">
        <v>3</v>
      </c>
    </row>
    <row r="69" spans="1:13" x14ac:dyDescent="0.2">
      <c r="A69" s="9">
        <v>2021</v>
      </c>
      <c r="B69" s="9">
        <v>1319230</v>
      </c>
      <c r="C69" s="9">
        <v>2</v>
      </c>
      <c r="D69" s="9">
        <v>6</v>
      </c>
      <c r="E69" s="9">
        <v>6</v>
      </c>
      <c r="F69" s="9">
        <v>6</v>
      </c>
      <c r="G69" s="9">
        <v>6</v>
      </c>
      <c r="H69" s="9">
        <v>6</v>
      </c>
      <c r="I69" s="9">
        <v>6</v>
      </c>
      <c r="J69" s="9">
        <v>6</v>
      </c>
      <c r="K69" s="9">
        <v>6</v>
      </c>
      <c r="L69" s="9">
        <v>4</v>
      </c>
      <c r="M69" s="9">
        <v>8</v>
      </c>
    </row>
    <row r="70" spans="1:13" x14ac:dyDescent="0.2">
      <c r="A70" s="9">
        <v>2021</v>
      </c>
      <c r="B70" s="9">
        <v>1103909</v>
      </c>
      <c r="C70" s="9">
        <v>2</v>
      </c>
      <c r="D70" s="9">
        <v>3</v>
      </c>
      <c r="E70" s="9">
        <v>4</v>
      </c>
      <c r="F70" s="9">
        <v>6</v>
      </c>
      <c r="G70" s="9">
        <v>6</v>
      </c>
      <c r="H70" s="9">
        <v>2</v>
      </c>
      <c r="I70" s="9">
        <v>5</v>
      </c>
      <c r="J70" s="9">
        <v>5</v>
      </c>
      <c r="K70" s="9">
        <v>4</v>
      </c>
      <c r="L70" s="9">
        <v>6</v>
      </c>
      <c r="M70" s="9">
        <v>2</v>
      </c>
    </row>
    <row r="71" spans="1:13" x14ac:dyDescent="0.2">
      <c r="A71" s="9">
        <v>2021</v>
      </c>
      <c r="B71" s="9">
        <v>1127925</v>
      </c>
      <c r="C71" s="9">
        <v>2</v>
      </c>
      <c r="D71" s="9">
        <v>7</v>
      </c>
      <c r="E71" s="9">
        <v>1</v>
      </c>
      <c r="F71" s="9">
        <v>5</v>
      </c>
      <c r="G71" s="9">
        <v>1</v>
      </c>
      <c r="H71" s="9">
        <v>2</v>
      </c>
      <c r="I71" s="9">
        <v>2</v>
      </c>
      <c r="J71" s="9">
        <v>6</v>
      </c>
      <c r="K71" s="9">
        <v>2</v>
      </c>
      <c r="L71" s="9">
        <v>6</v>
      </c>
      <c r="M71" s="9">
        <v>6</v>
      </c>
    </row>
    <row r="72" spans="1:13" x14ac:dyDescent="0.2">
      <c r="A72" s="9">
        <v>2021</v>
      </c>
      <c r="B72" s="9">
        <v>122845</v>
      </c>
      <c r="C72" s="9">
        <v>2</v>
      </c>
      <c r="D72" s="9">
        <v>4</v>
      </c>
      <c r="E72" s="9">
        <v>7</v>
      </c>
      <c r="F72" s="9">
        <v>6</v>
      </c>
      <c r="G72" s="9">
        <v>6</v>
      </c>
      <c r="H72" s="9">
        <v>3</v>
      </c>
      <c r="I72" s="9">
        <v>3</v>
      </c>
      <c r="J72" s="9">
        <v>4</v>
      </c>
      <c r="K72" s="9">
        <v>5</v>
      </c>
      <c r="L72" s="9">
        <v>1</v>
      </c>
      <c r="M72" s="9">
        <v>1</v>
      </c>
    </row>
    <row r="73" spans="1:13" x14ac:dyDescent="0.2">
      <c r="A73" s="9">
        <v>2021</v>
      </c>
      <c r="B73" s="9">
        <v>1127924</v>
      </c>
      <c r="C73" s="9">
        <v>2</v>
      </c>
      <c r="D73" s="9">
        <v>5</v>
      </c>
      <c r="E73" s="9">
        <v>3</v>
      </c>
      <c r="F73" s="9">
        <v>2</v>
      </c>
      <c r="G73" s="9">
        <v>5</v>
      </c>
      <c r="H73" s="9">
        <v>5</v>
      </c>
      <c r="I73" s="9">
        <v>5</v>
      </c>
      <c r="J73" s="9">
        <v>6</v>
      </c>
      <c r="K73" s="9">
        <v>1</v>
      </c>
      <c r="L73" s="9">
        <v>6</v>
      </c>
      <c r="M73" s="9">
        <v>6</v>
      </c>
    </row>
    <row r="74" spans="1:13" x14ac:dyDescent="0.2">
      <c r="A74" s="9">
        <v>2021</v>
      </c>
      <c r="B74" s="9">
        <v>1127927</v>
      </c>
      <c r="C74" s="9">
        <v>3</v>
      </c>
      <c r="D74" s="9">
        <v>6</v>
      </c>
      <c r="E74" s="9">
        <v>3</v>
      </c>
      <c r="F74" s="9">
        <v>4</v>
      </c>
      <c r="G74" s="9">
        <v>7</v>
      </c>
      <c r="H74" s="9">
        <v>4</v>
      </c>
      <c r="I74" s="9">
        <v>5</v>
      </c>
      <c r="J74" s="9">
        <v>6</v>
      </c>
      <c r="K74" s="9">
        <v>4</v>
      </c>
      <c r="L74" s="9">
        <v>4</v>
      </c>
      <c r="M74" s="9">
        <v>4</v>
      </c>
    </row>
    <row r="75" spans="1:13" x14ac:dyDescent="0.2">
      <c r="A75" s="9">
        <v>2021</v>
      </c>
      <c r="B75" s="9">
        <v>1103832</v>
      </c>
      <c r="C75" s="9">
        <v>3</v>
      </c>
      <c r="D75" s="9">
        <v>7</v>
      </c>
      <c r="E75" s="9">
        <v>5</v>
      </c>
      <c r="F75" s="9">
        <v>7</v>
      </c>
      <c r="G75" s="9">
        <v>7</v>
      </c>
      <c r="H75" s="9">
        <v>5</v>
      </c>
      <c r="I75" s="9">
        <v>5</v>
      </c>
      <c r="J75" s="9">
        <v>5</v>
      </c>
      <c r="K75" s="9">
        <v>5</v>
      </c>
      <c r="L75" s="9">
        <v>4</v>
      </c>
      <c r="M75" s="9">
        <v>2</v>
      </c>
    </row>
    <row r="76" spans="1:13" x14ac:dyDescent="0.2">
      <c r="A76" s="9">
        <v>2021</v>
      </c>
      <c r="B76" s="9">
        <v>1103832</v>
      </c>
      <c r="C76" s="9">
        <v>3</v>
      </c>
      <c r="D76" s="9">
        <v>6</v>
      </c>
      <c r="E76" s="9">
        <v>4</v>
      </c>
      <c r="F76" s="9">
        <v>7</v>
      </c>
      <c r="G76" s="9">
        <v>7</v>
      </c>
      <c r="H76" s="9">
        <v>6</v>
      </c>
      <c r="I76" s="9">
        <v>4</v>
      </c>
      <c r="J76" s="9">
        <v>6</v>
      </c>
      <c r="K76" s="9">
        <v>4</v>
      </c>
      <c r="L76" s="9">
        <v>5</v>
      </c>
      <c r="M76" s="9">
        <v>4</v>
      </c>
    </row>
    <row r="77" spans="1:13" x14ac:dyDescent="0.2">
      <c r="A77" s="9">
        <v>2021</v>
      </c>
      <c r="B77" s="9">
        <v>1117076</v>
      </c>
      <c r="C77" s="9">
        <v>3</v>
      </c>
      <c r="D77" s="9">
        <v>6</v>
      </c>
      <c r="E77" s="9">
        <v>3</v>
      </c>
      <c r="F77" s="9">
        <v>8</v>
      </c>
      <c r="G77" s="9">
        <v>8</v>
      </c>
      <c r="H77" s="9">
        <v>5</v>
      </c>
      <c r="I77" s="9">
        <v>6</v>
      </c>
      <c r="J77" s="9">
        <v>4</v>
      </c>
      <c r="K77" s="9">
        <v>3</v>
      </c>
      <c r="L77" s="9">
        <v>4</v>
      </c>
      <c r="M77" s="9">
        <v>1</v>
      </c>
    </row>
    <row r="78" spans="1:13" x14ac:dyDescent="0.2">
      <c r="A78" s="9">
        <v>2021</v>
      </c>
      <c r="B78" s="9">
        <v>1103692</v>
      </c>
      <c r="C78" s="9">
        <v>3</v>
      </c>
      <c r="D78" s="9">
        <v>4</v>
      </c>
      <c r="E78" s="9">
        <v>5</v>
      </c>
      <c r="F78" s="9">
        <v>6</v>
      </c>
      <c r="G78" s="9">
        <v>7</v>
      </c>
      <c r="H78" s="9">
        <v>5</v>
      </c>
      <c r="I78" s="9">
        <v>3</v>
      </c>
      <c r="J78" s="9">
        <v>4</v>
      </c>
      <c r="K78" s="9">
        <v>5</v>
      </c>
      <c r="L78" s="9">
        <v>4</v>
      </c>
      <c r="M78" s="9">
        <v>3</v>
      </c>
    </row>
    <row r="79" spans="1:13" x14ac:dyDescent="0.2">
      <c r="A79" s="9">
        <v>2021</v>
      </c>
      <c r="B79" s="9">
        <v>1127927</v>
      </c>
      <c r="C79" s="9">
        <v>3</v>
      </c>
      <c r="D79" s="9">
        <v>3</v>
      </c>
      <c r="E79" s="9">
        <v>2</v>
      </c>
      <c r="F79" s="9">
        <v>5</v>
      </c>
      <c r="G79" s="9">
        <v>2</v>
      </c>
      <c r="H79" s="9">
        <v>3</v>
      </c>
      <c r="I79" s="9">
        <v>2</v>
      </c>
      <c r="J79" s="9">
        <v>5</v>
      </c>
      <c r="K79" s="9">
        <v>5</v>
      </c>
      <c r="L79" s="9">
        <v>3</v>
      </c>
      <c r="M79" s="9">
        <v>1</v>
      </c>
    </row>
    <row r="80" spans="1:13" x14ac:dyDescent="0.2">
      <c r="A80" s="9">
        <v>2021</v>
      </c>
      <c r="B80" s="9">
        <v>1308687</v>
      </c>
      <c r="C80" s="9">
        <v>3</v>
      </c>
      <c r="D80" s="9">
        <v>1</v>
      </c>
      <c r="E80" s="9">
        <v>2</v>
      </c>
      <c r="F80" s="9">
        <v>8</v>
      </c>
      <c r="G80" s="9">
        <v>8</v>
      </c>
      <c r="H80" s="9">
        <v>1</v>
      </c>
      <c r="I80" s="9">
        <v>1</v>
      </c>
      <c r="J80" s="9">
        <v>1</v>
      </c>
      <c r="K80" s="9">
        <v>3</v>
      </c>
      <c r="L80" s="9">
        <v>2</v>
      </c>
      <c r="M80" s="9">
        <v>1</v>
      </c>
    </row>
    <row r="81" spans="1:13" x14ac:dyDescent="0.2">
      <c r="A81" s="9">
        <v>2021</v>
      </c>
      <c r="B81" s="9">
        <v>1117076</v>
      </c>
      <c r="C81" s="9">
        <v>3</v>
      </c>
      <c r="D81" s="9">
        <v>6</v>
      </c>
      <c r="E81" s="9">
        <v>1</v>
      </c>
      <c r="F81" s="9">
        <v>7</v>
      </c>
      <c r="G81" s="9">
        <v>7</v>
      </c>
      <c r="H81" s="9">
        <v>6</v>
      </c>
      <c r="I81" s="9">
        <v>5</v>
      </c>
      <c r="J81" s="9">
        <v>6</v>
      </c>
      <c r="K81" s="9">
        <v>6</v>
      </c>
      <c r="L81" s="9">
        <v>4</v>
      </c>
      <c r="M81" s="9">
        <v>1</v>
      </c>
    </row>
    <row r="82" spans="1:13" x14ac:dyDescent="0.2">
      <c r="A82" s="9">
        <v>2021</v>
      </c>
      <c r="B82" s="9">
        <v>1127927</v>
      </c>
      <c r="C82" s="9">
        <v>3</v>
      </c>
      <c r="D82" s="9">
        <v>6</v>
      </c>
      <c r="E82" s="9">
        <v>5</v>
      </c>
      <c r="F82" s="9">
        <v>5</v>
      </c>
      <c r="G82" s="9">
        <v>8</v>
      </c>
      <c r="H82" s="9">
        <v>3</v>
      </c>
      <c r="I82" s="9">
        <v>3</v>
      </c>
      <c r="J82" s="9">
        <v>6</v>
      </c>
      <c r="K82" s="9">
        <v>6</v>
      </c>
      <c r="L82" s="9">
        <v>5</v>
      </c>
      <c r="M82" s="9">
        <v>3</v>
      </c>
    </row>
    <row r="83" spans="1:13" x14ac:dyDescent="0.2">
      <c r="A83" s="9">
        <v>2021</v>
      </c>
      <c r="B83" s="9">
        <v>123336</v>
      </c>
      <c r="C83" s="9">
        <v>3</v>
      </c>
      <c r="D83" s="9">
        <v>3</v>
      </c>
      <c r="E83" s="9">
        <v>3</v>
      </c>
      <c r="F83" s="9">
        <v>3</v>
      </c>
      <c r="G83" s="9">
        <v>3</v>
      </c>
      <c r="H83" s="9">
        <v>3</v>
      </c>
      <c r="I83" s="9">
        <v>3</v>
      </c>
      <c r="J83" s="9">
        <v>4</v>
      </c>
      <c r="K83" s="9">
        <v>3</v>
      </c>
      <c r="L83" s="9">
        <v>3</v>
      </c>
      <c r="M83" s="9">
        <v>3</v>
      </c>
    </row>
    <row r="84" spans="1:13" x14ac:dyDescent="0.2">
      <c r="A84" s="9">
        <v>2021</v>
      </c>
      <c r="B84" s="9">
        <v>1127927</v>
      </c>
      <c r="C84" s="9">
        <v>3</v>
      </c>
      <c r="D84" s="9">
        <v>4</v>
      </c>
      <c r="E84" s="9">
        <v>4</v>
      </c>
      <c r="F84" s="9">
        <v>4</v>
      </c>
      <c r="G84" s="9">
        <v>7</v>
      </c>
      <c r="H84" s="9">
        <v>6</v>
      </c>
      <c r="I84" s="9">
        <v>6</v>
      </c>
      <c r="J84" s="9">
        <v>5</v>
      </c>
      <c r="K84" s="9">
        <v>2</v>
      </c>
      <c r="L84" s="9">
        <v>4</v>
      </c>
      <c r="M84" s="9">
        <v>6</v>
      </c>
    </row>
    <row r="85" spans="1:13" x14ac:dyDescent="0.2">
      <c r="A85" s="9">
        <v>2021</v>
      </c>
      <c r="B85" s="9">
        <v>150129</v>
      </c>
      <c r="C85" s="9">
        <v>3</v>
      </c>
      <c r="D85" s="9">
        <v>4</v>
      </c>
      <c r="E85" s="9">
        <v>2</v>
      </c>
      <c r="F85" s="9">
        <v>8</v>
      </c>
      <c r="G85" s="9">
        <v>8</v>
      </c>
      <c r="H85" s="9">
        <v>5</v>
      </c>
      <c r="I85" s="9">
        <v>4</v>
      </c>
      <c r="J85" s="9">
        <v>6</v>
      </c>
      <c r="K85" s="9">
        <v>4</v>
      </c>
      <c r="L85" s="9">
        <v>6</v>
      </c>
      <c r="M85" s="9">
        <v>5</v>
      </c>
    </row>
    <row r="86" spans="1:13" x14ac:dyDescent="0.2">
      <c r="A86" s="9">
        <v>2021</v>
      </c>
      <c r="B86" s="9">
        <v>1127927</v>
      </c>
      <c r="C86" s="9">
        <v>3</v>
      </c>
      <c r="D86" s="9">
        <v>4</v>
      </c>
      <c r="E86" s="9">
        <v>3</v>
      </c>
      <c r="F86" s="9">
        <v>3</v>
      </c>
      <c r="G86" s="9">
        <v>3</v>
      </c>
      <c r="H86" s="9">
        <v>3</v>
      </c>
      <c r="I86" s="9">
        <v>3</v>
      </c>
      <c r="J86" s="9">
        <v>6</v>
      </c>
      <c r="K86" s="9">
        <v>3</v>
      </c>
      <c r="L86" s="9">
        <v>6</v>
      </c>
      <c r="M86" s="9">
        <v>6</v>
      </c>
    </row>
    <row r="87" spans="1:13" x14ac:dyDescent="0.2">
      <c r="A87" s="9">
        <v>2021</v>
      </c>
      <c r="B87" s="9">
        <v>150129</v>
      </c>
      <c r="C87" s="9">
        <v>3</v>
      </c>
      <c r="D87" s="9">
        <v>2</v>
      </c>
      <c r="E87" s="9">
        <v>2</v>
      </c>
      <c r="F87" s="9">
        <v>1</v>
      </c>
      <c r="G87" s="9">
        <v>6</v>
      </c>
      <c r="H87" s="9">
        <v>3</v>
      </c>
      <c r="I87" s="9">
        <v>4</v>
      </c>
      <c r="J87" s="9">
        <v>4</v>
      </c>
      <c r="K87" s="9">
        <v>2</v>
      </c>
      <c r="L87" s="9">
        <v>4</v>
      </c>
      <c r="M87" s="9">
        <v>1</v>
      </c>
    </row>
    <row r="88" spans="1:13" x14ac:dyDescent="0.2">
      <c r="A88" s="9">
        <v>2021</v>
      </c>
      <c r="B88" s="9">
        <v>122845</v>
      </c>
      <c r="C88" s="9">
        <v>3</v>
      </c>
      <c r="D88" s="9">
        <v>3</v>
      </c>
      <c r="E88" s="9">
        <v>5</v>
      </c>
      <c r="F88" s="9">
        <v>5</v>
      </c>
      <c r="G88" s="9">
        <v>4</v>
      </c>
      <c r="H88" s="9">
        <v>3</v>
      </c>
      <c r="I88" s="9">
        <v>3</v>
      </c>
      <c r="J88" s="9">
        <v>6</v>
      </c>
      <c r="K88" s="9">
        <v>1</v>
      </c>
      <c r="L88" s="9">
        <v>6</v>
      </c>
      <c r="M88" s="9">
        <v>6</v>
      </c>
    </row>
    <row r="89" spans="1:13" x14ac:dyDescent="0.2">
      <c r="A89" s="9">
        <v>2021</v>
      </c>
      <c r="B89" s="9">
        <v>122845</v>
      </c>
      <c r="C89" s="9">
        <v>3</v>
      </c>
      <c r="D89" s="9">
        <v>5</v>
      </c>
      <c r="E89" s="9">
        <v>6</v>
      </c>
      <c r="F89" s="9">
        <v>7</v>
      </c>
      <c r="G89" s="9">
        <v>6</v>
      </c>
      <c r="H89" s="9">
        <v>2</v>
      </c>
      <c r="I89" s="9">
        <v>4</v>
      </c>
      <c r="J89" s="9">
        <v>6</v>
      </c>
      <c r="K89" s="9">
        <v>3</v>
      </c>
      <c r="L89" s="9">
        <v>6</v>
      </c>
      <c r="M89" s="9">
        <v>1</v>
      </c>
    </row>
    <row r="90" spans="1:13" x14ac:dyDescent="0.2">
      <c r="A90" s="9">
        <v>2021</v>
      </c>
      <c r="B90" s="9">
        <v>122845</v>
      </c>
      <c r="C90" s="9">
        <v>3</v>
      </c>
      <c r="D90" s="9">
        <v>7</v>
      </c>
      <c r="E90" s="9">
        <v>7</v>
      </c>
      <c r="F90" s="9">
        <v>7</v>
      </c>
      <c r="G90" s="9">
        <v>6</v>
      </c>
      <c r="H90" s="9">
        <v>2</v>
      </c>
      <c r="I90" s="9">
        <v>2</v>
      </c>
      <c r="J90" s="9">
        <v>6</v>
      </c>
      <c r="K90" s="9">
        <v>3</v>
      </c>
      <c r="L90" s="9">
        <v>3</v>
      </c>
      <c r="M90" s="9">
        <v>6</v>
      </c>
    </row>
    <row r="91" spans="1:13" x14ac:dyDescent="0.2">
      <c r="A91" s="9">
        <v>2021</v>
      </c>
      <c r="B91" s="9">
        <v>122845</v>
      </c>
      <c r="C91" s="9">
        <v>3</v>
      </c>
      <c r="D91" s="9">
        <v>4</v>
      </c>
      <c r="E91" s="9">
        <v>7</v>
      </c>
      <c r="F91" s="9">
        <v>6</v>
      </c>
      <c r="G91" s="9">
        <v>6</v>
      </c>
      <c r="H91" s="9">
        <v>6</v>
      </c>
      <c r="I91" s="9">
        <v>4</v>
      </c>
      <c r="J91" s="9">
        <v>6</v>
      </c>
      <c r="K91" s="9">
        <v>5</v>
      </c>
      <c r="L91" s="9">
        <v>3</v>
      </c>
      <c r="M91" s="9">
        <v>1</v>
      </c>
    </row>
    <row r="92" spans="1:13" x14ac:dyDescent="0.2">
      <c r="A92" s="9">
        <v>2021</v>
      </c>
      <c r="B92" s="9">
        <v>1127925</v>
      </c>
      <c r="C92" s="9">
        <v>3</v>
      </c>
      <c r="D92" s="9">
        <v>6</v>
      </c>
      <c r="E92" s="9">
        <v>4</v>
      </c>
      <c r="F92" s="9">
        <v>6</v>
      </c>
      <c r="G92" s="9">
        <v>5</v>
      </c>
      <c r="H92" s="9">
        <v>6</v>
      </c>
      <c r="I92" s="9">
        <v>3</v>
      </c>
      <c r="J92" s="9">
        <v>6</v>
      </c>
      <c r="K92" s="9">
        <v>6</v>
      </c>
      <c r="L92" s="9">
        <v>1</v>
      </c>
      <c r="M92" s="9">
        <v>1</v>
      </c>
    </row>
    <row r="93" spans="1:13" x14ac:dyDescent="0.2">
      <c r="A93" s="9">
        <v>2021</v>
      </c>
      <c r="B93" s="9">
        <v>1127925</v>
      </c>
      <c r="C93" s="9">
        <v>3</v>
      </c>
      <c r="D93" s="9">
        <v>7</v>
      </c>
      <c r="E93" s="9">
        <v>8</v>
      </c>
      <c r="F93" s="9">
        <v>8</v>
      </c>
      <c r="G93" s="9">
        <v>8</v>
      </c>
      <c r="H93" s="9">
        <v>8</v>
      </c>
      <c r="I93" s="9">
        <v>8</v>
      </c>
      <c r="J93" s="9">
        <v>8</v>
      </c>
      <c r="K93" s="9">
        <v>8</v>
      </c>
      <c r="L93" s="9">
        <v>8</v>
      </c>
      <c r="M93" s="9">
        <v>1</v>
      </c>
    </row>
    <row r="94" spans="1:13" x14ac:dyDescent="0.2">
      <c r="A94" s="9">
        <v>2021</v>
      </c>
      <c r="B94" s="9">
        <v>1308687</v>
      </c>
      <c r="C94" s="9">
        <v>3</v>
      </c>
      <c r="D94" s="9">
        <v>7</v>
      </c>
      <c r="E94" s="9">
        <v>1</v>
      </c>
      <c r="F94" s="9">
        <v>8</v>
      </c>
      <c r="G94" s="9">
        <v>7</v>
      </c>
      <c r="H94" s="9">
        <v>5</v>
      </c>
      <c r="I94" s="9">
        <v>3</v>
      </c>
      <c r="J94" s="9">
        <v>3</v>
      </c>
      <c r="K94" s="9">
        <v>2</v>
      </c>
      <c r="L94" s="9">
        <v>1</v>
      </c>
      <c r="M94" s="9">
        <v>3</v>
      </c>
    </row>
    <row r="95" spans="1:13" x14ac:dyDescent="0.2">
      <c r="A95" s="9">
        <v>2021</v>
      </c>
      <c r="B95" s="9">
        <v>122845</v>
      </c>
      <c r="C95" s="9">
        <v>3</v>
      </c>
      <c r="D95" s="9">
        <v>7</v>
      </c>
      <c r="E95" s="9">
        <v>7</v>
      </c>
      <c r="F95" s="9">
        <v>7</v>
      </c>
      <c r="G95" s="9">
        <v>7</v>
      </c>
      <c r="H95" s="9">
        <v>4</v>
      </c>
      <c r="I95" s="9">
        <v>4</v>
      </c>
      <c r="J95" s="9">
        <v>4</v>
      </c>
      <c r="K95" s="9">
        <v>3</v>
      </c>
      <c r="L95" s="9">
        <v>7</v>
      </c>
      <c r="M95" s="9">
        <v>6</v>
      </c>
    </row>
    <row r="96" spans="1:13" x14ac:dyDescent="0.2">
      <c r="A96" s="9">
        <v>2021</v>
      </c>
      <c r="B96" s="9">
        <v>1127926</v>
      </c>
      <c r="C96" s="9">
        <v>3</v>
      </c>
      <c r="D96" s="9">
        <v>5</v>
      </c>
      <c r="E96" s="9">
        <v>4</v>
      </c>
      <c r="F96" s="9">
        <v>3</v>
      </c>
      <c r="G96" s="9">
        <v>1</v>
      </c>
      <c r="H96" s="9">
        <v>3</v>
      </c>
      <c r="I96" s="9">
        <v>2</v>
      </c>
      <c r="J96" s="9">
        <v>1</v>
      </c>
      <c r="K96" s="9">
        <v>5</v>
      </c>
      <c r="L96" s="9">
        <v>6</v>
      </c>
      <c r="M96" s="9">
        <v>4</v>
      </c>
    </row>
    <row r="97" spans="1:13" x14ac:dyDescent="0.2">
      <c r="A97" s="9">
        <v>2021</v>
      </c>
      <c r="B97" s="9">
        <v>1308687</v>
      </c>
      <c r="C97" s="9">
        <v>3</v>
      </c>
      <c r="D97" s="9">
        <v>3</v>
      </c>
      <c r="E97" s="9">
        <v>5</v>
      </c>
      <c r="F97" s="9">
        <v>5</v>
      </c>
      <c r="G97" s="9">
        <v>6</v>
      </c>
      <c r="H97" s="9">
        <v>3</v>
      </c>
      <c r="I97" s="9">
        <v>2</v>
      </c>
      <c r="J97" s="9">
        <v>6</v>
      </c>
      <c r="K97" s="9">
        <v>6</v>
      </c>
      <c r="L97" s="9">
        <v>6</v>
      </c>
      <c r="M97" s="9">
        <v>6</v>
      </c>
    </row>
    <row r="98" spans="1:13" x14ac:dyDescent="0.2">
      <c r="A98" s="9">
        <v>2021</v>
      </c>
      <c r="B98" s="9">
        <v>1127927</v>
      </c>
      <c r="C98" s="9">
        <v>3</v>
      </c>
      <c r="D98" s="9">
        <v>4</v>
      </c>
      <c r="E98" s="9">
        <v>4</v>
      </c>
      <c r="F98" s="9">
        <v>3</v>
      </c>
      <c r="G98" s="9">
        <v>7</v>
      </c>
      <c r="H98" s="9">
        <v>5</v>
      </c>
      <c r="I98" s="9">
        <v>4</v>
      </c>
      <c r="J98" s="9">
        <v>6</v>
      </c>
      <c r="K98" s="9">
        <v>5</v>
      </c>
      <c r="L98" s="9">
        <v>1</v>
      </c>
      <c r="M98" s="9">
        <v>5</v>
      </c>
    </row>
    <row r="99" spans="1:13" x14ac:dyDescent="0.2">
      <c r="A99" s="9">
        <v>2021</v>
      </c>
      <c r="B99" s="9">
        <v>1127924</v>
      </c>
      <c r="C99" s="9">
        <v>3</v>
      </c>
      <c r="D99" s="9">
        <v>6</v>
      </c>
      <c r="E99" s="9">
        <v>2</v>
      </c>
      <c r="F99" s="9">
        <v>5</v>
      </c>
      <c r="G99" s="9">
        <v>5</v>
      </c>
      <c r="H99" s="9">
        <v>3</v>
      </c>
      <c r="I99" s="9">
        <v>2</v>
      </c>
      <c r="J99" s="9">
        <v>6</v>
      </c>
      <c r="K99" s="9">
        <v>4</v>
      </c>
      <c r="L99" s="9">
        <v>5</v>
      </c>
      <c r="M99" s="9">
        <v>3</v>
      </c>
    </row>
    <row r="100" spans="1:13" x14ac:dyDescent="0.2">
      <c r="A100" s="9">
        <v>2021</v>
      </c>
      <c r="B100" s="9">
        <v>108730</v>
      </c>
      <c r="C100" s="9">
        <v>3</v>
      </c>
      <c r="D100" s="9">
        <v>4</v>
      </c>
      <c r="E100" s="9">
        <v>3</v>
      </c>
      <c r="F100" s="9">
        <v>4</v>
      </c>
      <c r="G100" s="9">
        <v>4</v>
      </c>
      <c r="H100" s="9">
        <v>3</v>
      </c>
      <c r="I100" s="9">
        <v>1</v>
      </c>
      <c r="J100" s="9">
        <v>5</v>
      </c>
      <c r="K100" s="9">
        <v>5</v>
      </c>
      <c r="L100" s="9">
        <v>1</v>
      </c>
      <c r="M100" s="9">
        <v>1</v>
      </c>
    </row>
    <row r="101" spans="1:13" x14ac:dyDescent="0.2">
      <c r="A101" s="9">
        <v>2021</v>
      </c>
      <c r="B101" s="9">
        <v>1127926</v>
      </c>
      <c r="C101" s="9">
        <v>3</v>
      </c>
      <c r="D101" s="9">
        <v>5</v>
      </c>
      <c r="E101" s="9">
        <v>6</v>
      </c>
      <c r="F101" s="9">
        <v>7</v>
      </c>
      <c r="G101" s="9">
        <v>4</v>
      </c>
      <c r="H101" s="9">
        <v>2</v>
      </c>
      <c r="I101" s="9">
        <v>3</v>
      </c>
      <c r="J101" s="9">
        <v>3</v>
      </c>
      <c r="K101" s="9">
        <v>4</v>
      </c>
      <c r="L101" s="9">
        <v>4</v>
      </c>
      <c r="M101" s="9">
        <v>6</v>
      </c>
    </row>
    <row r="102" spans="1:13" x14ac:dyDescent="0.2">
      <c r="A102" s="9">
        <v>2021</v>
      </c>
      <c r="B102" s="9">
        <v>122845</v>
      </c>
      <c r="C102" s="9">
        <v>3</v>
      </c>
      <c r="D102" s="9">
        <v>7</v>
      </c>
      <c r="E102" s="9">
        <v>7</v>
      </c>
      <c r="F102" s="9">
        <v>7</v>
      </c>
      <c r="G102" s="9">
        <v>7</v>
      </c>
      <c r="H102" s="9">
        <v>2</v>
      </c>
      <c r="I102" s="9">
        <v>2</v>
      </c>
      <c r="J102" s="9">
        <v>6</v>
      </c>
      <c r="K102" s="9">
        <v>3</v>
      </c>
      <c r="L102" s="9">
        <v>3</v>
      </c>
      <c r="M102" s="9">
        <v>1</v>
      </c>
    </row>
    <row r="103" spans="1:13" x14ac:dyDescent="0.2">
      <c r="A103" s="9">
        <v>2021</v>
      </c>
      <c r="B103" s="9">
        <v>1117076</v>
      </c>
      <c r="C103" s="9">
        <v>3</v>
      </c>
      <c r="D103" s="9">
        <v>6</v>
      </c>
      <c r="E103" s="9">
        <v>4</v>
      </c>
      <c r="F103" s="9">
        <v>6</v>
      </c>
      <c r="G103" s="9">
        <v>6</v>
      </c>
      <c r="H103" s="9">
        <v>6</v>
      </c>
      <c r="I103" s="9">
        <v>6</v>
      </c>
      <c r="J103" s="9">
        <v>6</v>
      </c>
      <c r="K103" s="9">
        <v>6</v>
      </c>
      <c r="L103" s="9">
        <v>6</v>
      </c>
      <c r="M103" s="9">
        <v>2</v>
      </c>
    </row>
    <row r="104" spans="1:13" x14ac:dyDescent="0.2">
      <c r="A104" s="9">
        <v>2021</v>
      </c>
      <c r="B104" s="9">
        <v>1103692</v>
      </c>
      <c r="C104" s="9">
        <v>3</v>
      </c>
      <c r="D104" s="9">
        <v>7</v>
      </c>
      <c r="E104" s="9">
        <v>4</v>
      </c>
      <c r="F104" s="9">
        <v>7</v>
      </c>
      <c r="G104" s="9">
        <v>6</v>
      </c>
      <c r="H104" s="9">
        <v>5</v>
      </c>
      <c r="I104" s="9">
        <v>5</v>
      </c>
      <c r="J104" s="9">
        <v>6</v>
      </c>
      <c r="K104" s="9">
        <v>4</v>
      </c>
      <c r="L104" s="9">
        <v>4</v>
      </c>
      <c r="M104" s="9">
        <v>4</v>
      </c>
    </row>
    <row r="105" spans="1:13" x14ac:dyDescent="0.2">
      <c r="A105" s="9">
        <v>2021</v>
      </c>
      <c r="B105" s="9">
        <v>122845</v>
      </c>
      <c r="C105" s="9">
        <v>3</v>
      </c>
      <c r="D105" s="9">
        <v>5</v>
      </c>
      <c r="E105" s="9">
        <v>4</v>
      </c>
      <c r="F105" s="9">
        <v>8</v>
      </c>
      <c r="G105" s="9">
        <v>8</v>
      </c>
      <c r="H105" s="9">
        <v>3</v>
      </c>
      <c r="I105" s="9">
        <v>2</v>
      </c>
      <c r="J105" s="9">
        <v>6</v>
      </c>
      <c r="K105" s="9">
        <v>3</v>
      </c>
      <c r="L105" s="9">
        <v>4</v>
      </c>
      <c r="M105" s="9">
        <v>1</v>
      </c>
    </row>
    <row r="106" spans="1:13" x14ac:dyDescent="0.2">
      <c r="A106" s="9">
        <v>2021</v>
      </c>
      <c r="B106" s="9">
        <v>1270538</v>
      </c>
      <c r="C106" s="9">
        <v>3</v>
      </c>
      <c r="D106" s="9">
        <v>2</v>
      </c>
      <c r="E106" s="9">
        <v>7</v>
      </c>
      <c r="F106" s="9">
        <v>7</v>
      </c>
      <c r="G106" s="9">
        <v>1</v>
      </c>
      <c r="H106" s="9">
        <v>3</v>
      </c>
      <c r="I106" s="9">
        <v>2</v>
      </c>
      <c r="J106" s="9">
        <v>1</v>
      </c>
      <c r="K106" s="9">
        <v>5</v>
      </c>
      <c r="L106" s="9">
        <v>1</v>
      </c>
      <c r="M106" s="9">
        <v>1</v>
      </c>
    </row>
    <row r="107" spans="1:13" x14ac:dyDescent="0.2">
      <c r="A107" s="9">
        <v>2021</v>
      </c>
      <c r="B107" s="9">
        <v>1127927</v>
      </c>
      <c r="C107" s="9">
        <v>3</v>
      </c>
      <c r="D107" s="9">
        <v>2</v>
      </c>
      <c r="E107" s="9">
        <v>6</v>
      </c>
      <c r="F107" s="9">
        <v>6</v>
      </c>
      <c r="G107" s="9">
        <v>3</v>
      </c>
      <c r="H107" s="9">
        <v>4</v>
      </c>
      <c r="I107" s="9">
        <v>4</v>
      </c>
      <c r="J107" s="9">
        <v>6</v>
      </c>
      <c r="K107" s="9">
        <v>6</v>
      </c>
      <c r="L107" s="9">
        <v>5</v>
      </c>
      <c r="M107" s="9">
        <v>1</v>
      </c>
    </row>
    <row r="108" spans="1:13" x14ac:dyDescent="0.2">
      <c r="A108" s="9">
        <v>2021</v>
      </c>
      <c r="B108" s="9">
        <v>122845</v>
      </c>
      <c r="C108" s="9">
        <v>3</v>
      </c>
      <c r="D108" s="9">
        <v>5</v>
      </c>
      <c r="E108" s="9">
        <v>3</v>
      </c>
      <c r="F108" s="9">
        <v>8</v>
      </c>
      <c r="G108" s="9">
        <v>6</v>
      </c>
      <c r="H108" s="9">
        <v>3</v>
      </c>
      <c r="I108" s="9">
        <v>3</v>
      </c>
      <c r="J108" s="9">
        <v>6</v>
      </c>
      <c r="K108" s="9">
        <v>4</v>
      </c>
      <c r="L108" s="9">
        <v>5</v>
      </c>
      <c r="M108" s="9">
        <v>1</v>
      </c>
    </row>
    <row r="109" spans="1:13" x14ac:dyDescent="0.2">
      <c r="A109" s="9">
        <v>2021</v>
      </c>
      <c r="B109" s="9">
        <v>108730</v>
      </c>
      <c r="C109" s="9">
        <v>3</v>
      </c>
      <c r="D109" s="9">
        <v>4</v>
      </c>
      <c r="E109" s="9">
        <v>3</v>
      </c>
      <c r="F109" s="9">
        <v>4</v>
      </c>
      <c r="G109" s="9">
        <v>4</v>
      </c>
      <c r="H109" s="9">
        <v>4</v>
      </c>
      <c r="I109" s="9">
        <v>4</v>
      </c>
      <c r="J109" s="9">
        <v>4</v>
      </c>
      <c r="K109" s="9">
        <v>3</v>
      </c>
      <c r="L109" s="9">
        <v>4</v>
      </c>
      <c r="M109" s="9">
        <v>2</v>
      </c>
    </row>
    <row r="110" spans="1:13" x14ac:dyDescent="0.2">
      <c r="A110" s="9">
        <v>2021</v>
      </c>
      <c r="B110" s="9">
        <v>122845</v>
      </c>
      <c r="C110" s="9">
        <v>3</v>
      </c>
      <c r="D110" s="9">
        <v>3</v>
      </c>
      <c r="E110" s="9">
        <v>3</v>
      </c>
      <c r="F110" s="9">
        <v>3</v>
      </c>
      <c r="G110" s="9">
        <v>3</v>
      </c>
      <c r="H110" s="9">
        <v>3</v>
      </c>
      <c r="I110" s="9">
        <v>3</v>
      </c>
      <c r="J110" s="9">
        <v>3</v>
      </c>
      <c r="K110" s="9">
        <v>3</v>
      </c>
      <c r="L110" s="9">
        <v>3</v>
      </c>
      <c r="M110" s="9">
        <v>2</v>
      </c>
    </row>
    <row r="111" spans="1:13" x14ac:dyDescent="0.2">
      <c r="A111" s="9">
        <v>2021</v>
      </c>
      <c r="B111" s="9">
        <v>122845</v>
      </c>
      <c r="C111" s="9">
        <v>3</v>
      </c>
      <c r="D111" s="9">
        <v>7</v>
      </c>
      <c r="E111" s="9">
        <v>6</v>
      </c>
      <c r="F111" s="9">
        <v>8</v>
      </c>
      <c r="G111" s="9">
        <v>6</v>
      </c>
      <c r="H111" s="9">
        <v>5</v>
      </c>
      <c r="I111" s="9">
        <v>5</v>
      </c>
      <c r="J111" s="9">
        <v>6</v>
      </c>
      <c r="K111" s="9">
        <v>6</v>
      </c>
      <c r="L111" s="9">
        <v>1</v>
      </c>
      <c r="M111" s="9">
        <v>1</v>
      </c>
    </row>
    <row r="112" spans="1:13" x14ac:dyDescent="0.2">
      <c r="A112" s="9">
        <v>2021</v>
      </c>
      <c r="B112" s="9">
        <v>1308687</v>
      </c>
      <c r="C112" s="9">
        <v>3</v>
      </c>
      <c r="D112" s="9">
        <v>6</v>
      </c>
      <c r="E112" s="9">
        <v>6</v>
      </c>
      <c r="F112" s="9">
        <v>8</v>
      </c>
      <c r="G112" s="9">
        <v>3</v>
      </c>
      <c r="H112" s="9">
        <v>4</v>
      </c>
      <c r="I112" s="9">
        <v>4</v>
      </c>
      <c r="J112" s="9">
        <v>4</v>
      </c>
      <c r="K112" s="9">
        <v>6</v>
      </c>
      <c r="L112" s="9">
        <v>5</v>
      </c>
      <c r="M112" s="9">
        <v>4</v>
      </c>
    </row>
    <row r="113" spans="1:13" x14ac:dyDescent="0.2">
      <c r="A113" s="9">
        <v>2021</v>
      </c>
      <c r="B113" s="9">
        <v>1127924</v>
      </c>
      <c r="C113" s="9">
        <v>3</v>
      </c>
      <c r="D113" s="9">
        <v>6</v>
      </c>
      <c r="E113" s="9">
        <v>6</v>
      </c>
      <c r="F113" s="9">
        <v>5</v>
      </c>
      <c r="G113" s="9">
        <v>4</v>
      </c>
      <c r="H113" s="9">
        <v>4</v>
      </c>
      <c r="I113" s="9">
        <v>4</v>
      </c>
      <c r="J113" s="9">
        <v>4</v>
      </c>
      <c r="K113" s="9">
        <v>6</v>
      </c>
      <c r="L113" s="9">
        <v>5</v>
      </c>
      <c r="M113" s="9">
        <v>1</v>
      </c>
    </row>
    <row r="114" spans="1:13" x14ac:dyDescent="0.2">
      <c r="A114" s="9">
        <v>2021</v>
      </c>
      <c r="B114" s="9">
        <v>1117076</v>
      </c>
      <c r="C114" s="9">
        <v>3</v>
      </c>
      <c r="D114" s="9">
        <v>5</v>
      </c>
      <c r="E114" s="9">
        <v>7</v>
      </c>
      <c r="F114" s="9">
        <v>7</v>
      </c>
      <c r="G114" s="9">
        <v>6</v>
      </c>
      <c r="H114" s="9">
        <v>4</v>
      </c>
      <c r="I114" s="9">
        <v>4</v>
      </c>
      <c r="J114" s="9">
        <v>4</v>
      </c>
      <c r="K114" s="9">
        <v>3</v>
      </c>
      <c r="L114" s="9">
        <v>6</v>
      </c>
      <c r="M114" s="9">
        <v>8</v>
      </c>
    </row>
    <row r="115" spans="1:13" x14ac:dyDescent="0.2">
      <c r="A115" s="9">
        <v>2021</v>
      </c>
      <c r="B115" s="9">
        <v>1127925</v>
      </c>
      <c r="C115" s="9">
        <v>3</v>
      </c>
      <c r="D115" s="9">
        <v>7</v>
      </c>
      <c r="E115" s="9">
        <v>7</v>
      </c>
      <c r="F115" s="9">
        <v>8</v>
      </c>
      <c r="G115" s="9">
        <v>6</v>
      </c>
      <c r="H115" s="9">
        <v>6</v>
      </c>
      <c r="I115" s="9">
        <v>3</v>
      </c>
      <c r="J115" s="9">
        <v>6</v>
      </c>
      <c r="K115" s="9">
        <v>2</v>
      </c>
      <c r="L115" s="9">
        <v>4</v>
      </c>
      <c r="M115" s="9">
        <v>1</v>
      </c>
    </row>
    <row r="116" spans="1:13" x14ac:dyDescent="0.2">
      <c r="A116" s="9">
        <v>2021</v>
      </c>
      <c r="B116" s="9">
        <v>1127926</v>
      </c>
      <c r="C116" s="9">
        <v>3</v>
      </c>
      <c r="D116" s="9">
        <v>4</v>
      </c>
      <c r="E116" s="9">
        <v>2</v>
      </c>
      <c r="F116" s="9">
        <v>7</v>
      </c>
      <c r="G116" s="9">
        <v>5</v>
      </c>
      <c r="H116" s="9">
        <v>2</v>
      </c>
      <c r="I116" s="9">
        <v>2</v>
      </c>
      <c r="J116" s="9">
        <v>2</v>
      </c>
      <c r="K116" s="9">
        <v>5</v>
      </c>
      <c r="L116" s="9">
        <v>2</v>
      </c>
      <c r="M116" s="9">
        <v>1</v>
      </c>
    </row>
    <row r="117" spans="1:13" x14ac:dyDescent="0.2">
      <c r="A117" s="9">
        <v>2021</v>
      </c>
      <c r="B117" s="9">
        <v>108730</v>
      </c>
      <c r="C117" s="9">
        <v>3</v>
      </c>
      <c r="D117" s="9">
        <v>5</v>
      </c>
      <c r="E117" s="9">
        <v>4</v>
      </c>
      <c r="F117" s="9">
        <v>6</v>
      </c>
      <c r="G117" s="9">
        <v>4</v>
      </c>
      <c r="H117" s="9">
        <v>4</v>
      </c>
      <c r="I117" s="9">
        <v>4</v>
      </c>
      <c r="J117" s="9">
        <v>3</v>
      </c>
      <c r="K117" s="9">
        <v>3</v>
      </c>
      <c r="L117" s="9">
        <v>3</v>
      </c>
      <c r="M117" s="9">
        <v>5</v>
      </c>
    </row>
    <row r="118" spans="1:13" x14ac:dyDescent="0.2">
      <c r="A118" s="9">
        <v>2021</v>
      </c>
      <c r="B118" s="9">
        <v>1365444</v>
      </c>
      <c r="C118" s="9">
        <v>3</v>
      </c>
      <c r="D118" s="9">
        <v>7</v>
      </c>
      <c r="E118" s="9">
        <v>3</v>
      </c>
      <c r="F118" s="9">
        <v>7</v>
      </c>
      <c r="G118" s="9">
        <v>4</v>
      </c>
      <c r="H118" s="9">
        <v>2</v>
      </c>
      <c r="I118" s="9">
        <v>1</v>
      </c>
      <c r="J118" s="9">
        <v>2</v>
      </c>
      <c r="K118" s="9">
        <v>2</v>
      </c>
      <c r="L118" s="9">
        <v>4</v>
      </c>
      <c r="M118" s="9">
        <v>5</v>
      </c>
    </row>
    <row r="119" spans="1:13" x14ac:dyDescent="0.2">
      <c r="A119" s="9">
        <v>2021</v>
      </c>
      <c r="B119" s="9">
        <v>122845</v>
      </c>
      <c r="C119" s="9">
        <v>3</v>
      </c>
      <c r="D119" s="9">
        <v>2</v>
      </c>
      <c r="E119" s="9">
        <v>3</v>
      </c>
      <c r="F119" s="9">
        <v>8</v>
      </c>
      <c r="G119" s="9">
        <v>4</v>
      </c>
      <c r="H119" s="9">
        <v>2</v>
      </c>
      <c r="I119" s="9">
        <v>1</v>
      </c>
      <c r="J119" s="9">
        <v>6</v>
      </c>
      <c r="K119" s="9">
        <v>6</v>
      </c>
      <c r="L119" s="9">
        <v>4</v>
      </c>
      <c r="M119" s="9">
        <v>4</v>
      </c>
    </row>
    <row r="120" spans="1:13" x14ac:dyDescent="0.2">
      <c r="A120" s="9">
        <v>2021</v>
      </c>
      <c r="B120" s="9">
        <v>1308687</v>
      </c>
      <c r="C120" s="9">
        <v>3</v>
      </c>
      <c r="D120" s="9">
        <v>6</v>
      </c>
      <c r="E120" s="9">
        <v>6</v>
      </c>
      <c r="F120" s="9">
        <v>6</v>
      </c>
      <c r="G120" s="9">
        <v>6</v>
      </c>
      <c r="H120" s="9">
        <v>6</v>
      </c>
      <c r="I120" s="9">
        <v>4</v>
      </c>
      <c r="J120" s="9">
        <v>6</v>
      </c>
      <c r="K120" s="9">
        <v>3</v>
      </c>
      <c r="L120" s="9">
        <v>3</v>
      </c>
      <c r="M120" s="9">
        <v>6</v>
      </c>
    </row>
    <row r="121" spans="1:13" x14ac:dyDescent="0.2">
      <c r="A121" s="9">
        <v>2021</v>
      </c>
      <c r="B121" s="9">
        <v>108730</v>
      </c>
      <c r="C121" s="9">
        <v>3</v>
      </c>
      <c r="D121" s="9">
        <v>5</v>
      </c>
      <c r="E121" s="9">
        <v>4</v>
      </c>
      <c r="F121" s="9">
        <v>8</v>
      </c>
      <c r="G121" s="9">
        <v>4</v>
      </c>
      <c r="H121" s="9">
        <v>5</v>
      </c>
      <c r="I121" s="9">
        <v>5</v>
      </c>
      <c r="J121" s="9">
        <v>3</v>
      </c>
      <c r="K121" s="9">
        <v>4</v>
      </c>
      <c r="L121" s="9">
        <v>5</v>
      </c>
      <c r="M121" s="9">
        <v>1</v>
      </c>
    </row>
    <row r="122" spans="1:13" x14ac:dyDescent="0.2">
      <c r="A122" s="9">
        <v>2021</v>
      </c>
      <c r="B122" s="9">
        <v>1127926</v>
      </c>
      <c r="C122" s="9">
        <v>3</v>
      </c>
      <c r="D122" s="9">
        <v>6</v>
      </c>
      <c r="E122" s="9">
        <v>6</v>
      </c>
      <c r="F122" s="9">
        <v>6</v>
      </c>
      <c r="G122" s="9">
        <v>6</v>
      </c>
      <c r="H122" s="9">
        <v>6</v>
      </c>
      <c r="I122" s="9">
        <v>4</v>
      </c>
      <c r="J122" s="9">
        <v>6</v>
      </c>
      <c r="K122" s="9">
        <v>6</v>
      </c>
      <c r="L122" s="9">
        <v>1</v>
      </c>
      <c r="M122" s="9">
        <v>1</v>
      </c>
    </row>
    <row r="123" spans="1:13" x14ac:dyDescent="0.2">
      <c r="A123" s="9">
        <v>2021</v>
      </c>
      <c r="B123" s="9">
        <v>108730</v>
      </c>
      <c r="C123" s="9">
        <v>3</v>
      </c>
      <c r="D123" s="9">
        <v>6</v>
      </c>
      <c r="E123" s="9">
        <v>6</v>
      </c>
      <c r="F123" s="9">
        <v>8</v>
      </c>
      <c r="G123" s="9">
        <v>3</v>
      </c>
      <c r="H123" s="9">
        <v>4</v>
      </c>
      <c r="I123" s="9">
        <v>4</v>
      </c>
      <c r="J123" s="9">
        <v>6</v>
      </c>
      <c r="K123" s="9">
        <v>5</v>
      </c>
      <c r="L123" s="9">
        <v>1</v>
      </c>
      <c r="M123" s="9">
        <v>1</v>
      </c>
    </row>
    <row r="124" spans="1:13" x14ac:dyDescent="0.2">
      <c r="A124" s="9">
        <v>2021</v>
      </c>
      <c r="B124" s="9">
        <v>122845</v>
      </c>
      <c r="C124" s="9">
        <v>3</v>
      </c>
      <c r="D124" s="9">
        <v>7</v>
      </c>
      <c r="E124" s="9">
        <v>7</v>
      </c>
      <c r="F124" s="9">
        <v>7</v>
      </c>
      <c r="G124" s="9">
        <v>7</v>
      </c>
      <c r="H124" s="9">
        <v>4</v>
      </c>
      <c r="I124" s="9">
        <v>4</v>
      </c>
      <c r="J124" s="9">
        <v>5</v>
      </c>
      <c r="K124" s="9">
        <v>4</v>
      </c>
      <c r="L124" s="9">
        <v>5</v>
      </c>
      <c r="M124" s="9">
        <v>4</v>
      </c>
    </row>
    <row r="125" spans="1:13" x14ac:dyDescent="0.2">
      <c r="A125" s="9">
        <v>2021</v>
      </c>
      <c r="B125" s="9">
        <v>1103909</v>
      </c>
      <c r="C125" s="9">
        <v>3</v>
      </c>
      <c r="D125" s="9">
        <v>4</v>
      </c>
      <c r="E125" s="9">
        <v>2</v>
      </c>
      <c r="F125" s="9">
        <v>7</v>
      </c>
      <c r="G125" s="9">
        <v>5</v>
      </c>
      <c r="H125" s="9">
        <v>3</v>
      </c>
      <c r="I125" s="9">
        <v>1</v>
      </c>
      <c r="J125" s="9">
        <v>5</v>
      </c>
      <c r="K125" s="9">
        <v>3</v>
      </c>
      <c r="L125" s="9">
        <v>6</v>
      </c>
      <c r="M125" s="9">
        <v>6</v>
      </c>
    </row>
    <row r="126" spans="1:13" x14ac:dyDescent="0.2">
      <c r="A126" s="9">
        <v>2021</v>
      </c>
      <c r="B126" s="9">
        <v>1127927</v>
      </c>
      <c r="C126" s="9">
        <v>3</v>
      </c>
      <c r="D126" s="9">
        <v>6</v>
      </c>
      <c r="E126" s="9">
        <v>5</v>
      </c>
      <c r="F126" s="9">
        <v>8</v>
      </c>
      <c r="G126" s="9">
        <v>1</v>
      </c>
      <c r="H126" s="9">
        <v>3</v>
      </c>
      <c r="I126" s="9">
        <v>4</v>
      </c>
      <c r="J126" s="9">
        <v>6</v>
      </c>
      <c r="K126" s="9">
        <v>8</v>
      </c>
      <c r="L126" s="9">
        <v>6</v>
      </c>
      <c r="M126" s="9">
        <v>1</v>
      </c>
    </row>
    <row r="127" spans="1:13" x14ac:dyDescent="0.2">
      <c r="A127" s="9">
        <v>2021</v>
      </c>
      <c r="B127" s="9">
        <v>1127925</v>
      </c>
      <c r="C127" s="9">
        <v>3</v>
      </c>
      <c r="D127" s="9">
        <v>6</v>
      </c>
      <c r="E127" s="9">
        <v>6</v>
      </c>
      <c r="F127" s="9">
        <v>6</v>
      </c>
      <c r="G127" s="9">
        <v>6</v>
      </c>
      <c r="H127" s="9">
        <v>6</v>
      </c>
      <c r="I127" s="9">
        <v>6</v>
      </c>
      <c r="J127" s="9">
        <v>6</v>
      </c>
      <c r="K127" s="9">
        <v>6</v>
      </c>
      <c r="L127" s="9">
        <v>3</v>
      </c>
      <c r="M127" s="9">
        <v>1</v>
      </c>
    </row>
    <row r="128" spans="1:13" x14ac:dyDescent="0.2">
      <c r="A128" s="9">
        <v>2021</v>
      </c>
      <c r="B128" s="9">
        <v>108730</v>
      </c>
      <c r="C128" s="9">
        <v>3</v>
      </c>
      <c r="D128" s="9">
        <v>5</v>
      </c>
      <c r="E128" s="9">
        <v>4</v>
      </c>
      <c r="F128" s="9">
        <v>5</v>
      </c>
      <c r="G128" s="9">
        <v>4</v>
      </c>
      <c r="H128" s="9">
        <v>3</v>
      </c>
      <c r="I128" s="9">
        <v>4</v>
      </c>
      <c r="J128" s="9">
        <v>4</v>
      </c>
      <c r="K128" s="9">
        <v>6</v>
      </c>
      <c r="L128" s="9">
        <v>1</v>
      </c>
      <c r="M128" s="9">
        <v>1</v>
      </c>
    </row>
    <row r="129" spans="1:13" x14ac:dyDescent="0.2">
      <c r="A129" s="9">
        <v>2021</v>
      </c>
      <c r="B129" s="9">
        <v>108730</v>
      </c>
      <c r="C129" s="9">
        <v>3</v>
      </c>
      <c r="D129" s="9">
        <v>7</v>
      </c>
      <c r="E129" s="9">
        <v>7</v>
      </c>
      <c r="F129" s="9">
        <v>6</v>
      </c>
      <c r="G129" s="9">
        <v>4</v>
      </c>
      <c r="H129" s="9">
        <v>4</v>
      </c>
      <c r="I129" s="9">
        <v>4</v>
      </c>
      <c r="J129" s="9">
        <v>6</v>
      </c>
      <c r="K129" s="9">
        <v>5</v>
      </c>
      <c r="L129" s="9">
        <v>4</v>
      </c>
      <c r="M129" s="9">
        <v>5</v>
      </c>
    </row>
    <row r="130" spans="1:13" x14ac:dyDescent="0.2">
      <c r="A130" s="9">
        <v>2021</v>
      </c>
      <c r="B130" s="9">
        <v>108730</v>
      </c>
      <c r="C130" s="9">
        <v>3</v>
      </c>
      <c r="D130" s="9">
        <v>6</v>
      </c>
      <c r="E130" s="9">
        <v>7</v>
      </c>
      <c r="F130" s="9">
        <v>6</v>
      </c>
      <c r="G130" s="9">
        <v>6</v>
      </c>
      <c r="H130" s="9">
        <v>4</v>
      </c>
      <c r="I130" s="9">
        <v>4</v>
      </c>
      <c r="J130" s="9">
        <v>6</v>
      </c>
      <c r="K130" s="9">
        <v>4</v>
      </c>
      <c r="L130" s="9">
        <v>4</v>
      </c>
      <c r="M130" s="9">
        <v>1</v>
      </c>
    </row>
    <row r="131" spans="1:13" x14ac:dyDescent="0.2">
      <c r="A131" s="9">
        <v>2021</v>
      </c>
      <c r="B131" s="9">
        <v>108730</v>
      </c>
      <c r="C131" s="9">
        <v>3</v>
      </c>
      <c r="D131" s="9">
        <v>3</v>
      </c>
      <c r="E131" s="9">
        <v>2</v>
      </c>
      <c r="F131" s="9">
        <v>4</v>
      </c>
      <c r="G131" s="9">
        <v>6</v>
      </c>
      <c r="H131" s="9">
        <v>4</v>
      </c>
      <c r="I131" s="9">
        <v>3</v>
      </c>
      <c r="J131" s="9">
        <v>6</v>
      </c>
      <c r="K131" s="9">
        <v>5</v>
      </c>
      <c r="L131" s="9">
        <v>4</v>
      </c>
      <c r="M131" s="9">
        <v>3</v>
      </c>
    </row>
    <row r="132" spans="1:13" x14ac:dyDescent="0.2">
      <c r="A132" s="9">
        <v>2021</v>
      </c>
      <c r="B132" s="9">
        <v>1365444</v>
      </c>
      <c r="C132" s="9">
        <v>3</v>
      </c>
      <c r="D132" s="9">
        <v>7</v>
      </c>
      <c r="E132" s="9">
        <v>7</v>
      </c>
      <c r="F132" s="9">
        <v>7</v>
      </c>
      <c r="G132" s="9">
        <v>6</v>
      </c>
      <c r="H132" s="9">
        <v>5</v>
      </c>
      <c r="I132" s="9">
        <v>4</v>
      </c>
      <c r="J132" s="9">
        <v>3</v>
      </c>
      <c r="K132" s="9">
        <v>3</v>
      </c>
      <c r="L132" s="9">
        <v>6</v>
      </c>
      <c r="M132" s="9">
        <v>6</v>
      </c>
    </row>
    <row r="133" spans="1:13" x14ac:dyDescent="0.2">
      <c r="A133" s="9">
        <v>2021</v>
      </c>
      <c r="B133" s="9">
        <v>108730</v>
      </c>
      <c r="C133" s="9">
        <v>3</v>
      </c>
      <c r="D133" s="9">
        <v>7</v>
      </c>
      <c r="E133" s="9">
        <v>1</v>
      </c>
      <c r="F133" s="9">
        <v>3</v>
      </c>
      <c r="G133" s="9">
        <v>4</v>
      </c>
      <c r="H133" s="9">
        <v>1</v>
      </c>
      <c r="I133" s="9">
        <v>1</v>
      </c>
      <c r="J133" s="9">
        <v>6</v>
      </c>
      <c r="K133" s="9">
        <v>2</v>
      </c>
      <c r="L133" s="9">
        <v>3</v>
      </c>
      <c r="M133" s="9">
        <v>5</v>
      </c>
    </row>
    <row r="134" spans="1:13" x14ac:dyDescent="0.2">
      <c r="A134" s="9">
        <v>2021</v>
      </c>
      <c r="B134" s="9">
        <v>122845</v>
      </c>
      <c r="C134" s="9">
        <v>3</v>
      </c>
      <c r="D134" s="9">
        <v>7</v>
      </c>
      <c r="E134" s="9">
        <v>7</v>
      </c>
      <c r="F134" s="9">
        <v>5</v>
      </c>
      <c r="G134" s="9">
        <v>6</v>
      </c>
      <c r="H134" s="9">
        <v>3</v>
      </c>
      <c r="I134" s="9">
        <v>5</v>
      </c>
      <c r="J134" s="9">
        <v>6</v>
      </c>
      <c r="K134" s="9">
        <v>6</v>
      </c>
      <c r="L134" s="9">
        <v>1</v>
      </c>
      <c r="M134" s="9">
        <v>1</v>
      </c>
    </row>
    <row r="135" spans="1:13" x14ac:dyDescent="0.2">
      <c r="A135" s="9">
        <v>2021</v>
      </c>
      <c r="B135" s="9">
        <v>1127927</v>
      </c>
      <c r="C135" s="9">
        <v>3</v>
      </c>
      <c r="D135" s="9">
        <v>4</v>
      </c>
      <c r="E135" s="9">
        <v>5</v>
      </c>
      <c r="F135" s="9">
        <v>4</v>
      </c>
      <c r="G135" s="9">
        <v>4</v>
      </c>
      <c r="H135" s="9">
        <v>4</v>
      </c>
      <c r="I135" s="9">
        <v>4</v>
      </c>
      <c r="J135" s="9">
        <v>4</v>
      </c>
      <c r="K135" s="9">
        <v>5</v>
      </c>
      <c r="L135" s="9">
        <v>6</v>
      </c>
      <c r="M135" s="9">
        <v>6</v>
      </c>
    </row>
    <row r="136" spans="1:13" x14ac:dyDescent="0.2">
      <c r="A136" s="9">
        <v>2021</v>
      </c>
      <c r="B136" s="9">
        <v>1365444</v>
      </c>
      <c r="C136" s="9">
        <v>3</v>
      </c>
      <c r="D136" s="9">
        <v>6</v>
      </c>
      <c r="E136" s="9">
        <v>6</v>
      </c>
      <c r="F136" s="9">
        <v>8</v>
      </c>
      <c r="G136" s="9">
        <v>6</v>
      </c>
      <c r="H136" s="9">
        <v>6</v>
      </c>
      <c r="I136" s="9">
        <v>6</v>
      </c>
      <c r="J136" s="9">
        <v>6</v>
      </c>
      <c r="K136" s="9">
        <v>5</v>
      </c>
      <c r="L136" s="9">
        <v>3</v>
      </c>
      <c r="M136" s="9">
        <v>6</v>
      </c>
    </row>
    <row r="137" spans="1:13" x14ac:dyDescent="0.2">
      <c r="A137" s="9">
        <v>2021</v>
      </c>
      <c r="B137" s="9">
        <v>150129</v>
      </c>
      <c r="C137" s="9">
        <v>3</v>
      </c>
      <c r="D137" s="9">
        <v>6</v>
      </c>
      <c r="E137" s="9">
        <v>6</v>
      </c>
      <c r="F137" s="9">
        <v>3</v>
      </c>
      <c r="G137" s="9">
        <v>3</v>
      </c>
      <c r="H137" s="9">
        <v>3</v>
      </c>
      <c r="I137" s="9">
        <v>5</v>
      </c>
      <c r="J137" s="9">
        <v>6</v>
      </c>
      <c r="K137" s="9">
        <v>6</v>
      </c>
      <c r="L137" s="9">
        <v>6</v>
      </c>
      <c r="M137" s="9">
        <v>1</v>
      </c>
    </row>
    <row r="138" spans="1:13" x14ac:dyDescent="0.2">
      <c r="A138" s="9">
        <v>2021</v>
      </c>
      <c r="B138" s="9">
        <v>123336</v>
      </c>
      <c r="C138" s="9">
        <v>4</v>
      </c>
      <c r="D138" s="9">
        <v>5</v>
      </c>
      <c r="E138" s="9">
        <v>5</v>
      </c>
      <c r="F138" s="9">
        <v>4</v>
      </c>
      <c r="G138" s="9">
        <v>5</v>
      </c>
      <c r="H138" s="9">
        <v>5</v>
      </c>
      <c r="I138" s="9">
        <v>5</v>
      </c>
      <c r="J138" s="9">
        <v>5</v>
      </c>
      <c r="K138" s="9">
        <v>4</v>
      </c>
      <c r="L138" s="9">
        <v>2</v>
      </c>
      <c r="M138" s="9">
        <v>8</v>
      </c>
    </row>
    <row r="139" spans="1:13" x14ac:dyDescent="0.2">
      <c r="A139" s="9">
        <v>2021</v>
      </c>
      <c r="B139" s="9">
        <v>1319230</v>
      </c>
      <c r="C139" s="9">
        <v>4</v>
      </c>
      <c r="D139" s="9">
        <v>6</v>
      </c>
      <c r="E139" s="9">
        <v>6</v>
      </c>
      <c r="F139" s="9">
        <v>8</v>
      </c>
      <c r="G139" s="9">
        <v>1</v>
      </c>
      <c r="H139" s="9">
        <v>5</v>
      </c>
      <c r="I139" s="9">
        <v>5</v>
      </c>
      <c r="J139" s="9">
        <v>6</v>
      </c>
      <c r="K139" s="9">
        <v>6</v>
      </c>
      <c r="L139" s="9">
        <v>5</v>
      </c>
      <c r="M139" s="9">
        <v>3</v>
      </c>
    </row>
    <row r="140" spans="1:13" x14ac:dyDescent="0.2">
      <c r="A140" s="9">
        <v>2021</v>
      </c>
      <c r="B140" s="9">
        <v>108730</v>
      </c>
      <c r="C140" s="9">
        <v>4</v>
      </c>
      <c r="D140" s="9">
        <v>7</v>
      </c>
      <c r="E140" s="9">
        <v>7</v>
      </c>
      <c r="F140" s="9">
        <v>7</v>
      </c>
      <c r="G140" s="9">
        <v>7</v>
      </c>
      <c r="H140" s="9">
        <v>7</v>
      </c>
      <c r="I140" s="9">
        <v>5</v>
      </c>
      <c r="J140" s="9">
        <v>6</v>
      </c>
      <c r="K140" s="9">
        <v>3</v>
      </c>
      <c r="L140" s="9">
        <v>3</v>
      </c>
      <c r="M140" s="9">
        <v>5</v>
      </c>
    </row>
    <row r="141" spans="1:13" x14ac:dyDescent="0.2">
      <c r="A141" s="9">
        <v>2021</v>
      </c>
      <c r="B141" s="9">
        <v>150129</v>
      </c>
      <c r="C141" s="9">
        <v>4</v>
      </c>
      <c r="D141" s="9">
        <v>6</v>
      </c>
      <c r="E141" s="9">
        <v>6</v>
      </c>
      <c r="F141" s="9">
        <v>6</v>
      </c>
      <c r="G141" s="9">
        <v>7</v>
      </c>
      <c r="H141" s="9">
        <v>6</v>
      </c>
      <c r="I141" s="9">
        <v>6</v>
      </c>
      <c r="J141" s="9">
        <v>6</v>
      </c>
      <c r="K141" s="9">
        <v>6</v>
      </c>
      <c r="L141" s="9">
        <v>6</v>
      </c>
      <c r="M141" s="9">
        <v>3</v>
      </c>
    </row>
    <row r="142" spans="1:13" x14ac:dyDescent="0.2">
      <c r="A142" s="9">
        <v>2021</v>
      </c>
      <c r="B142" s="9">
        <v>123336</v>
      </c>
      <c r="C142" s="9">
        <v>4</v>
      </c>
      <c r="D142" s="9">
        <v>4</v>
      </c>
      <c r="E142" s="9">
        <v>4</v>
      </c>
      <c r="F142" s="9">
        <v>4</v>
      </c>
      <c r="G142" s="9">
        <v>4</v>
      </c>
      <c r="H142" s="9">
        <v>4</v>
      </c>
      <c r="I142" s="9">
        <v>4</v>
      </c>
      <c r="J142" s="9">
        <v>4</v>
      </c>
      <c r="K142" s="9">
        <v>4</v>
      </c>
      <c r="L142" s="9">
        <v>4</v>
      </c>
      <c r="M142" s="9">
        <v>4</v>
      </c>
    </row>
    <row r="143" spans="1:13" x14ac:dyDescent="0.2">
      <c r="A143" s="9">
        <v>2021</v>
      </c>
      <c r="B143" s="9">
        <v>123336</v>
      </c>
      <c r="C143" s="9">
        <v>4</v>
      </c>
      <c r="D143" s="9">
        <v>6</v>
      </c>
      <c r="E143" s="9">
        <v>4</v>
      </c>
      <c r="F143" s="9">
        <v>4</v>
      </c>
      <c r="G143" s="9">
        <v>4</v>
      </c>
      <c r="H143" s="9">
        <v>5</v>
      </c>
      <c r="I143" s="9">
        <v>6</v>
      </c>
      <c r="J143" s="9">
        <v>6</v>
      </c>
      <c r="K143" s="9">
        <v>6</v>
      </c>
      <c r="L143" s="9">
        <v>5</v>
      </c>
      <c r="M143" s="9">
        <v>2</v>
      </c>
    </row>
    <row r="144" spans="1:13" x14ac:dyDescent="0.2">
      <c r="A144" s="9">
        <v>2021</v>
      </c>
      <c r="B144" s="9">
        <v>123336</v>
      </c>
      <c r="C144" s="9">
        <v>4</v>
      </c>
      <c r="D144" s="9">
        <v>5</v>
      </c>
      <c r="E144" s="9">
        <v>5</v>
      </c>
      <c r="F144" s="9">
        <v>4</v>
      </c>
      <c r="G144" s="9">
        <v>5</v>
      </c>
      <c r="H144" s="9">
        <v>4</v>
      </c>
      <c r="I144" s="9">
        <v>4</v>
      </c>
      <c r="J144" s="9">
        <v>4</v>
      </c>
      <c r="K144" s="9">
        <v>5</v>
      </c>
      <c r="L144" s="9">
        <v>5</v>
      </c>
      <c r="M144" s="9">
        <v>5</v>
      </c>
    </row>
    <row r="145" spans="1:13" x14ac:dyDescent="0.2">
      <c r="A145" s="9">
        <v>2021</v>
      </c>
      <c r="B145" s="9">
        <v>1127924</v>
      </c>
      <c r="C145" s="9">
        <v>4</v>
      </c>
      <c r="D145" s="9">
        <v>6</v>
      </c>
      <c r="E145" s="9">
        <v>2</v>
      </c>
      <c r="F145" s="9">
        <v>5</v>
      </c>
      <c r="G145" s="9">
        <v>5</v>
      </c>
      <c r="H145" s="9">
        <v>3</v>
      </c>
      <c r="I145" s="9">
        <v>2</v>
      </c>
      <c r="J145" s="9">
        <v>3</v>
      </c>
      <c r="K145" s="9">
        <v>3</v>
      </c>
      <c r="L145" s="9">
        <v>5</v>
      </c>
      <c r="M145" s="9">
        <v>3</v>
      </c>
    </row>
    <row r="146" spans="1:13" x14ac:dyDescent="0.2">
      <c r="A146" s="9">
        <v>2021</v>
      </c>
      <c r="B146" s="9">
        <v>1103832</v>
      </c>
      <c r="C146" s="9">
        <v>4</v>
      </c>
      <c r="D146" s="9">
        <v>6</v>
      </c>
      <c r="E146" s="9">
        <v>6</v>
      </c>
      <c r="F146" s="9">
        <v>6</v>
      </c>
      <c r="G146" s="9">
        <v>4</v>
      </c>
      <c r="H146" s="9">
        <v>6</v>
      </c>
      <c r="I146" s="9">
        <v>6</v>
      </c>
      <c r="J146" s="9">
        <v>6</v>
      </c>
      <c r="K146" s="9">
        <v>6</v>
      </c>
      <c r="L146" s="9">
        <v>3</v>
      </c>
      <c r="M146" s="9">
        <v>1</v>
      </c>
    </row>
    <row r="147" spans="1:13" x14ac:dyDescent="0.2">
      <c r="A147" s="9">
        <v>2021</v>
      </c>
      <c r="B147" s="9">
        <v>150129</v>
      </c>
      <c r="C147" s="9">
        <v>4</v>
      </c>
      <c r="D147" s="9">
        <v>4</v>
      </c>
      <c r="E147" s="9">
        <v>3</v>
      </c>
      <c r="F147" s="9">
        <v>4</v>
      </c>
      <c r="G147" s="9">
        <v>5</v>
      </c>
      <c r="H147" s="9">
        <v>4</v>
      </c>
      <c r="I147" s="9">
        <v>4</v>
      </c>
      <c r="J147" s="9">
        <v>6</v>
      </c>
      <c r="K147" s="9">
        <v>6</v>
      </c>
      <c r="L147" s="9">
        <v>6</v>
      </c>
      <c r="M147" s="9">
        <v>1</v>
      </c>
    </row>
    <row r="148" spans="1:13" x14ac:dyDescent="0.2">
      <c r="A148" s="9">
        <v>2021</v>
      </c>
      <c r="B148" s="9">
        <v>1103909</v>
      </c>
      <c r="C148" s="9">
        <v>4</v>
      </c>
      <c r="D148" s="9">
        <v>2</v>
      </c>
      <c r="E148" s="9">
        <v>2</v>
      </c>
      <c r="F148" s="9">
        <v>4</v>
      </c>
      <c r="G148" s="9">
        <v>8</v>
      </c>
      <c r="H148" s="9">
        <v>1</v>
      </c>
      <c r="I148" s="9">
        <v>3</v>
      </c>
      <c r="J148" s="9">
        <v>4</v>
      </c>
      <c r="K148" s="9">
        <v>4</v>
      </c>
      <c r="L148" s="9">
        <v>3</v>
      </c>
      <c r="M148" s="9">
        <v>4</v>
      </c>
    </row>
    <row r="149" spans="1:13" x14ac:dyDescent="0.2">
      <c r="A149" s="9">
        <v>2021</v>
      </c>
      <c r="B149" s="9">
        <v>1127927</v>
      </c>
      <c r="C149" s="9">
        <v>4</v>
      </c>
      <c r="D149" s="9">
        <v>4</v>
      </c>
      <c r="E149" s="9">
        <v>4</v>
      </c>
      <c r="F149" s="9">
        <v>2</v>
      </c>
      <c r="G149" s="9">
        <v>4</v>
      </c>
      <c r="H149" s="9">
        <v>4</v>
      </c>
      <c r="I149" s="9">
        <v>2</v>
      </c>
      <c r="J149" s="9">
        <v>4</v>
      </c>
      <c r="K149" s="9">
        <v>3</v>
      </c>
      <c r="L149" s="9">
        <v>4</v>
      </c>
      <c r="M149" s="9">
        <v>5</v>
      </c>
    </row>
    <row r="150" spans="1:13" x14ac:dyDescent="0.2">
      <c r="A150" s="9">
        <v>2021</v>
      </c>
      <c r="B150" s="9">
        <v>1270538</v>
      </c>
      <c r="C150" s="9">
        <v>4</v>
      </c>
      <c r="D150" s="9">
        <v>6</v>
      </c>
      <c r="E150" s="9">
        <v>6</v>
      </c>
      <c r="F150" s="9">
        <v>6</v>
      </c>
      <c r="G150" s="9">
        <v>6</v>
      </c>
      <c r="H150" s="9">
        <v>6</v>
      </c>
      <c r="I150" s="9">
        <v>6</v>
      </c>
      <c r="J150" s="9">
        <v>6</v>
      </c>
      <c r="K150" s="9">
        <v>6</v>
      </c>
      <c r="L150" s="9">
        <v>6</v>
      </c>
      <c r="M150" s="9">
        <v>1</v>
      </c>
    </row>
    <row r="151" spans="1:13" x14ac:dyDescent="0.2">
      <c r="A151" s="9">
        <v>2021</v>
      </c>
      <c r="B151" s="9">
        <v>1127924</v>
      </c>
      <c r="C151" s="9">
        <v>4</v>
      </c>
      <c r="D151" s="9">
        <v>6</v>
      </c>
      <c r="E151" s="9">
        <v>2</v>
      </c>
      <c r="F151" s="9">
        <v>5</v>
      </c>
      <c r="G151" s="9">
        <v>5</v>
      </c>
      <c r="H151" s="9">
        <v>3</v>
      </c>
      <c r="I151" s="9">
        <v>2</v>
      </c>
      <c r="J151" s="9">
        <v>6</v>
      </c>
      <c r="K151" s="9">
        <v>3</v>
      </c>
      <c r="L151" s="9">
        <v>5</v>
      </c>
      <c r="M151" s="9">
        <v>4</v>
      </c>
    </row>
    <row r="152" spans="1:13" x14ac:dyDescent="0.2">
      <c r="A152" s="9">
        <v>2021</v>
      </c>
      <c r="B152" s="9">
        <v>1270538</v>
      </c>
      <c r="C152" s="9">
        <v>4</v>
      </c>
      <c r="D152" s="9">
        <v>6</v>
      </c>
      <c r="E152" s="9">
        <v>7</v>
      </c>
      <c r="F152" s="9">
        <v>7</v>
      </c>
      <c r="G152" s="9">
        <v>5</v>
      </c>
      <c r="H152" s="9">
        <v>6</v>
      </c>
      <c r="I152" s="9">
        <v>6</v>
      </c>
      <c r="J152" s="9">
        <v>6</v>
      </c>
      <c r="K152" s="9">
        <v>3</v>
      </c>
      <c r="L152" s="9">
        <v>4</v>
      </c>
      <c r="M152" s="9">
        <v>1</v>
      </c>
    </row>
    <row r="153" spans="1:13" x14ac:dyDescent="0.2">
      <c r="A153" s="9">
        <v>2021</v>
      </c>
      <c r="B153" s="9">
        <v>1270538</v>
      </c>
      <c r="C153" s="9">
        <v>4</v>
      </c>
      <c r="D153" s="9">
        <v>6</v>
      </c>
      <c r="E153" s="9">
        <v>6</v>
      </c>
      <c r="F153" s="9">
        <v>6</v>
      </c>
      <c r="G153" s="9">
        <v>6</v>
      </c>
      <c r="H153" s="9">
        <v>5</v>
      </c>
      <c r="I153" s="9">
        <v>4</v>
      </c>
      <c r="J153" s="9">
        <v>6</v>
      </c>
      <c r="K153" s="9">
        <v>4</v>
      </c>
      <c r="L153" s="9">
        <v>5</v>
      </c>
      <c r="M153" s="9">
        <v>3</v>
      </c>
    </row>
    <row r="154" spans="1:13" x14ac:dyDescent="0.2">
      <c r="A154" s="9">
        <v>2021</v>
      </c>
      <c r="B154" s="9">
        <v>150129</v>
      </c>
      <c r="C154" s="9">
        <v>4</v>
      </c>
      <c r="D154" s="9">
        <v>5</v>
      </c>
      <c r="E154" s="9">
        <v>1</v>
      </c>
      <c r="F154" s="9">
        <v>1</v>
      </c>
      <c r="G154" s="9">
        <v>7</v>
      </c>
      <c r="H154" s="9">
        <v>4</v>
      </c>
      <c r="I154" s="9">
        <v>3</v>
      </c>
      <c r="J154" s="9">
        <v>4</v>
      </c>
      <c r="K154" s="9">
        <v>5</v>
      </c>
      <c r="L154" s="9">
        <v>2</v>
      </c>
      <c r="M154" s="9">
        <v>1</v>
      </c>
    </row>
    <row r="155" spans="1:13" x14ac:dyDescent="0.2">
      <c r="A155" s="9">
        <v>2021</v>
      </c>
      <c r="B155" s="9">
        <v>123336</v>
      </c>
      <c r="C155" s="9">
        <v>4</v>
      </c>
      <c r="D155" s="9">
        <v>6</v>
      </c>
      <c r="E155" s="9">
        <v>6</v>
      </c>
      <c r="F155" s="9">
        <v>5</v>
      </c>
      <c r="G155" s="9">
        <v>5</v>
      </c>
      <c r="H155" s="9">
        <v>5</v>
      </c>
      <c r="I155" s="9">
        <v>5</v>
      </c>
      <c r="J155" s="9">
        <v>5</v>
      </c>
      <c r="K155" s="9">
        <v>5</v>
      </c>
      <c r="L155" s="9">
        <v>2</v>
      </c>
      <c r="M155" s="9">
        <v>1</v>
      </c>
    </row>
    <row r="156" spans="1:13" x14ac:dyDescent="0.2">
      <c r="A156" s="9">
        <v>2021</v>
      </c>
      <c r="B156" s="9">
        <v>1127925</v>
      </c>
      <c r="C156" s="9">
        <v>4</v>
      </c>
      <c r="D156" s="9">
        <v>4</v>
      </c>
      <c r="E156" s="9">
        <v>1</v>
      </c>
      <c r="F156" s="9">
        <v>1</v>
      </c>
      <c r="G156" s="9">
        <v>1</v>
      </c>
      <c r="H156" s="9">
        <v>3</v>
      </c>
      <c r="I156" s="9">
        <v>3</v>
      </c>
      <c r="J156" s="9">
        <v>4</v>
      </c>
      <c r="K156" s="9">
        <v>6</v>
      </c>
      <c r="L156" s="9">
        <v>4</v>
      </c>
      <c r="M156" s="9">
        <v>4</v>
      </c>
    </row>
    <row r="157" spans="1:13" x14ac:dyDescent="0.2">
      <c r="A157" s="9">
        <v>2021</v>
      </c>
      <c r="B157" s="9">
        <v>1117076</v>
      </c>
      <c r="C157" s="9">
        <v>4</v>
      </c>
      <c r="D157" s="9">
        <v>6</v>
      </c>
      <c r="E157" s="9">
        <v>7</v>
      </c>
      <c r="F157" s="9">
        <v>7</v>
      </c>
      <c r="G157" s="9">
        <v>6</v>
      </c>
      <c r="H157" s="9">
        <v>6</v>
      </c>
      <c r="I157" s="9">
        <v>4</v>
      </c>
      <c r="J157" s="9">
        <v>4</v>
      </c>
      <c r="K157" s="9">
        <v>4</v>
      </c>
      <c r="L157" s="9">
        <v>4</v>
      </c>
      <c r="M157" s="9">
        <v>4</v>
      </c>
    </row>
    <row r="158" spans="1:13" x14ac:dyDescent="0.2">
      <c r="A158" s="9">
        <v>2021</v>
      </c>
      <c r="B158" s="9">
        <v>1117076</v>
      </c>
      <c r="C158" s="9">
        <v>4</v>
      </c>
      <c r="D158" s="9">
        <v>6</v>
      </c>
      <c r="E158" s="9">
        <v>4</v>
      </c>
      <c r="F158" s="9">
        <v>8</v>
      </c>
      <c r="G158" s="9">
        <v>6</v>
      </c>
      <c r="H158" s="9">
        <v>6</v>
      </c>
      <c r="I158" s="9">
        <v>6</v>
      </c>
      <c r="J158" s="9">
        <v>6</v>
      </c>
      <c r="K158" s="9">
        <v>6</v>
      </c>
      <c r="L158" s="9">
        <v>1</v>
      </c>
      <c r="M158" s="9">
        <v>1</v>
      </c>
    </row>
    <row r="159" spans="1:13" x14ac:dyDescent="0.2">
      <c r="A159" s="9">
        <v>2021</v>
      </c>
      <c r="B159" s="9">
        <v>1179970</v>
      </c>
      <c r="C159" s="9">
        <v>4</v>
      </c>
      <c r="D159" s="9">
        <v>5</v>
      </c>
      <c r="E159" s="9">
        <v>5</v>
      </c>
      <c r="F159" s="9">
        <v>5</v>
      </c>
      <c r="G159" s="9">
        <v>6</v>
      </c>
      <c r="H159" s="9">
        <v>6</v>
      </c>
      <c r="I159" s="9">
        <v>5</v>
      </c>
      <c r="J159" s="9">
        <v>5</v>
      </c>
      <c r="K159" s="9">
        <v>6</v>
      </c>
      <c r="L159" s="9">
        <v>4</v>
      </c>
      <c r="M159" s="9">
        <v>2</v>
      </c>
    </row>
    <row r="160" spans="1:13" x14ac:dyDescent="0.2">
      <c r="A160" s="9">
        <v>2021</v>
      </c>
      <c r="B160" s="9">
        <v>122845</v>
      </c>
      <c r="C160" s="9">
        <v>4</v>
      </c>
      <c r="D160" s="9">
        <v>6</v>
      </c>
      <c r="E160" s="9">
        <v>6</v>
      </c>
      <c r="F160" s="9">
        <v>7</v>
      </c>
      <c r="G160" s="9">
        <v>6</v>
      </c>
      <c r="H160" s="9">
        <v>4</v>
      </c>
      <c r="I160" s="9">
        <v>6</v>
      </c>
      <c r="J160" s="9">
        <v>6</v>
      </c>
      <c r="K160" s="9">
        <v>6</v>
      </c>
      <c r="L160" s="9">
        <v>1</v>
      </c>
      <c r="M160" s="9">
        <v>4</v>
      </c>
    </row>
    <row r="161" spans="1:13" x14ac:dyDescent="0.2">
      <c r="A161" s="9">
        <v>2021</v>
      </c>
      <c r="B161" s="9">
        <v>123336</v>
      </c>
      <c r="C161" s="9">
        <v>4</v>
      </c>
      <c r="D161" s="9">
        <v>5</v>
      </c>
      <c r="E161" s="9">
        <v>6</v>
      </c>
      <c r="F161" s="9">
        <v>8</v>
      </c>
      <c r="G161" s="9">
        <v>5</v>
      </c>
      <c r="H161" s="9">
        <v>5</v>
      </c>
      <c r="I161" s="9">
        <v>5</v>
      </c>
      <c r="J161" s="9">
        <v>5</v>
      </c>
      <c r="K161" s="9">
        <v>5</v>
      </c>
      <c r="L161" s="9">
        <v>6</v>
      </c>
      <c r="M161" s="9">
        <v>5</v>
      </c>
    </row>
    <row r="162" spans="1:13" x14ac:dyDescent="0.2">
      <c r="A162" s="9">
        <v>2021</v>
      </c>
      <c r="B162" s="9">
        <v>1308687</v>
      </c>
      <c r="C162" s="9">
        <v>4</v>
      </c>
      <c r="D162" s="9">
        <v>5</v>
      </c>
      <c r="E162" s="9">
        <v>6</v>
      </c>
      <c r="F162" s="9">
        <v>6</v>
      </c>
      <c r="G162" s="9">
        <v>6</v>
      </c>
      <c r="H162" s="9">
        <v>6</v>
      </c>
      <c r="I162" s="9">
        <v>6</v>
      </c>
      <c r="J162" s="9">
        <v>5</v>
      </c>
      <c r="K162" s="9">
        <v>6</v>
      </c>
      <c r="L162" s="9">
        <v>3</v>
      </c>
      <c r="M162" s="9">
        <v>5</v>
      </c>
    </row>
    <row r="163" spans="1:13" x14ac:dyDescent="0.2">
      <c r="A163" s="9">
        <v>2021</v>
      </c>
      <c r="B163" s="9">
        <v>1127925</v>
      </c>
      <c r="C163" s="9">
        <v>4</v>
      </c>
      <c r="D163" s="9">
        <v>6</v>
      </c>
      <c r="E163" s="9">
        <v>6</v>
      </c>
      <c r="F163" s="9">
        <v>7</v>
      </c>
      <c r="G163" s="9">
        <v>7</v>
      </c>
      <c r="H163" s="9">
        <v>6</v>
      </c>
      <c r="I163" s="9">
        <v>6</v>
      </c>
      <c r="J163" s="9">
        <v>6</v>
      </c>
      <c r="K163" s="9">
        <v>6</v>
      </c>
      <c r="L163" s="9">
        <v>1</v>
      </c>
      <c r="M163" s="9">
        <v>1</v>
      </c>
    </row>
    <row r="164" spans="1:13" x14ac:dyDescent="0.2">
      <c r="A164" s="9">
        <v>2021</v>
      </c>
      <c r="B164" s="9">
        <v>1308687</v>
      </c>
      <c r="C164" s="9">
        <v>4</v>
      </c>
      <c r="D164" s="9">
        <v>6</v>
      </c>
      <c r="E164" s="9">
        <v>5</v>
      </c>
      <c r="F164" s="9">
        <v>7</v>
      </c>
      <c r="G164" s="9">
        <v>8</v>
      </c>
      <c r="H164" s="9">
        <v>6</v>
      </c>
      <c r="I164" s="9">
        <v>5</v>
      </c>
      <c r="J164" s="9">
        <v>5</v>
      </c>
      <c r="K164" s="9">
        <v>4</v>
      </c>
      <c r="L164" s="9">
        <v>3</v>
      </c>
      <c r="M164" s="9">
        <v>2</v>
      </c>
    </row>
    <row r="165" spans="1:13" x14ac:dyDescent="0.2">
      <c r="A165" s="9">
        <v>2021</v>
      </c>
      <c r="B165" s="9">
        <v>1127924</v>
      </c>
      <c r="C165" s="9">
        <v>4</v>
      </c>
      <c r="D165" s="9">
        <v>6</v>
      </c>
      <c r="E165" s="9">
        <v>2</v>
      </c>
      <c r="F165" s="9">
        <v>5</v>
      </c>
      <c r="G165" s="9">
        <v>5</v>
      </c>
      <c r="H165" s="9">
        <v>3</v>
      </c>
      <c r="I165" s="9">
        <v>2</v>
      </c>
      <c r="J165" s="9">
        <v>5</v>
      </c>
      <c r="K165" s="9">
        <v>1</v>
      </c>
      <c r="L165" s="9">
        <v>5</v>
      </c>
      <c r="M165" s="9">
        <v>4</v>
      </c>
    </row>
    <row r="166" spans="1:13" x14ac:dyDescent="0.2">
      <c r="A166" s="9">
        <v>2021</v>
      </c>
      <c r="B166" s="9">
        <v>122845</v>
      </c>
      <c r="C166" s="9">
        <v>4</v>
      </c>
      <c r="D166" s="9">
        <v>6</v>
      </c>
      <c r="E166" s="9">
        <v>6</v>
      </c>
      <c r="F166" s="9">
        <v>6</v>
      </c>
      <c r="G166" s="9">
        <v>6</v>
      </c>
      <c r="H166" s="9">
        <v>5</v>
      </c>
      <c r="I166" s="9">
        <v>5</v>
      </c>
      <c r="J166" s="9">
        <v>6</v>
      </c>
      <c r="K166" s="9">
        <v>6</v>
      </c>
      <c r="L166" s="9">
        <v>4</v>
      </c>
      <c r="M166" s="9">
        <v>6</v>
      </c>
    </row>
    <row r="167" spans="1:13" x14ac:dyDescent="0.2">
      <c r="A167" s="9">
        <v>2021</v>
      </c>
      <c r="B167" s="9">
        <v>1308687</v>
      </c>
      <c r="C167" s="9">
        <v>4</v>
      </c>
      <c r="D167" s="9">
        <v>4</v>
      </c>
      <c r="E167" s="9">
        <v>4</v>
      </c>
      <c r="F167" s="9">
        <v>4</v>
      </c>
      <c r="G167" s="9">
        <v>4</v>
      </c>
      <c r="H167" s="9">
        <v>4</v>
      </c>
      <c r="I167" s="9">
        <v>4</v>
      </c>
      <c r="J167" s="9">
        <v>4</v>
      </c>
      <c r="K167" s="9">
        <v>4</v>
      </c>
      <c r="L167" s="9">
        <v>4</v>
      </c>
      <c r="M167" s="9">
        <v>4</v>
      </c>
    </row>
    <row r="168" spans="1:13" x14ac:dyDescent="0.2">
      <c r="A168" s="9">
        <v>2021</v>
      </c>
      <c r="B168" s="9">
        <v>1319230</v>
      </c>
      <c r="C168" s="9">
        <v>4</v>
      </c>
      <c r="D168" s="9">
        <v>6</v>
      </c>
      <c r="E168" s="9">
        <v>6</v>
      </c>
      <c r="F168" s="9">
        <v>5</v>
      </c>
      <c r="G168" s="9">
        <v>1</v>
      </c>
      <c r="H168" s="9">
        <v>3</v>
      </c>
      <c r="I168" s="9">
        <v>3</v>
      </c>
      <c r="J168" s="9">
        <v>4</v>
      </c>
      <c r="K168" s="9">
        <v>6</v>
      </c>
      <c r="L168" s="9">
        <v>8</v>
      </c>
      <c r="M168" s="9">
        <v>6</v>
      </c>
    </row>
    <row r="169" spans="1:13" x14ac:dyDescent="0.2">
      <c r="A169" s="9">
        <v>2021</v>
      </c>
      <c r="B169" s="9">
        <v>1308687</v>
      </c>
      <c r="C169" s="9">
        <v>4</v>
      </c>
      <c r="D169" s="9">
        <v>3</v>
      </c>
      <c r="E169" s="9">
        <v>3</v>
      </c>
      <c r="F169" s="9">
        <v>3</v>
      </c>
      <c r="G169" s="9">
        <v>3</v>
      </c>
      <c r="H169" s="9">
        <v>2</v>
      </c>
      <c r="I169" s="9">
        <v>3</v>
      </c>
      <c r="J169" s="9">
        <v>3</v>
      </c>
      <c r="K169" s="9">
        <v>3</v>
      </c>
      <c r="L169" s="9">
        <v>3</v>
      </c>
      <c r="M169" s="9">
        <v>3</v>
      </c>
    </row>
    <row r="170" spans="1:13" x14ac:dyDescent="0.2">
      <c r="A170" s="9">
        <v>2021</v>
      </c>
      <c r="B170" s="9">
        <v>1103909</v>
      </c>
      <c r="C170" s="9">
        <v>4</v>
      </c>
      <c r="D170" s="9">
        <v>4</v>
      </c>
      <c r="E170" s="9">
        <v>1</v>
      </c>
      <c r="F170" s="9">
        <v>8</v>
      </c>
      <c r="G170" s="9">
        <v>4</v>
      </c>
      <c r="H170" s="9">
        <v>1</v>
      </c>
      <c r="I170" s="9">
        <v>1</v>
      </c>
      <c r="J170" s="9">
        <v>4</v>
      </c>
      <c r="K170" s="9">
        <v>4</v>
      </c>
      <c r="L170" s="9">
        <v>6</v>
      </c>
      <c r="M170" s="9">
        <v>6</v>
      </c>
    </row>
    <row r="171" spans="1:13" x14ac:dyDescent="0.2">
      <c r="A171" s="9">
        <v>2021</v>
      </c>
      <c r="B171" s="9">
        <v>1103909</v>
      </c>
      <c r="C171" s="9">
        <v>4</v>
      </c>
      <c r="D171" s="9">
        <v>5</v>
      </c>
      <c r="E171" s="9">
        <v>3</v>
      </c>
      <c r="F171" s="9">
        <v>2</v>
      </c>
      <c r="G171" s="9">
        <v>1</v>
      </c>
      <c r="H171" s="9">
        <v>6</v>
      </c>
      <c r="I171" s="9">
        <v>4</v>
      </c>
      <c r="J171" s="9">
        <v>2</v>
      </c>
      <c r="K171" s="9">
        <v>1</v>
      </c>
      <c r="L171" s="9">
        <v>4</v>
      </c>
      <c r="M171" s="9">
        <v>4</v>
      </c>
    </row>
    <row r="172" spans="1:13" x14ac:dyDescent="0.2">
      <c r="A172" s="9">
        <v>2021</v>
      </c>
      <c r="B172" s="9">
        <v>108730</v>
      </c>
      <c r="C172" s="9">
        <v>4</v>
      </c>
      <c r="D172" s="9">
        <v>7</v>
      </c>
      <c r="E172" s="9">
        <v>7</v>
      </c>
      <c r="F172" s="9">
        <v>8</v>
      </c>
      <c r="G172" s="9">
        <v>8</v>
      </c>
      <c r="H172" s="9">
        <v>6</v>
      </c>
      <c r="I172" s="9">
        <v>6</v>
      </c>
      <c r="J172" s="9">
        <v>6</v>
      </c>
      <c r="K172" s="9">
        <v>6</v>
      </c>
      <c r="L172" s="9">
        <v>8</v>
      </c>
      <c r="M172" s="9">
        <v>8</v>
      </c>
    </row>
    <row r="173" spans="1:13" x14ac:dyDescent="0.2">
      <c r="A173" s="9">
        <v>2021</v>
      </c>
      <c r="B173" s="9">
        <v>1117076</v>
      </c>
      <c r="C173" s="9">
        <v>4</v>
      </c>
      <c r="D173" s="9">
        <v>5</v>
      </c>
      <c r="E173" s="9">
        <v>4</v>
      </c>
      <c r="F173" s="9">
        <v>6</v>
      </c>
      <c r="G173" s="9">
        <v>5</v>
      </c>
      <c r="H173" s="9">
        <v>6</v>
      </c>
      <c r="I173" s="9">
        <v>5</v>
      </c>
      <c r="J173" s="9">
        <v>6</v>
      </c>
      <c r="K173" s="9">
        <v>4</v>
      </c>
      <c r="L173" s="9">
        <v>5</v>
      </c>
      <c r="M173" s="9">
        <v>7</v>
      </c>
    </row>
    <row r="174" spans="1:13" x14ac:dyDescent="0.2">
      <c r="A174" s="9">
        <v>2021</v>
      </c>
      <c r="B174" s="9">
        <v>1308687</v>
      </c>
      <c r="C174" s="9">
        <v>4</v>
      </c>
      <c r="D174" s="9">
        <v>5</v>
      </c>
      <c r="E174" s="9">
        <v>6</v>
      </c>
      <c r="F174" s="9">
        <v>8</v>
      </c>
      <c r="G174" s="9">
        <v>6</v>
      </c>
      <c r="H174" s="9">
        <v>6</v>
      </c>
      <c r="I174" s="9">
        <v>5</v>
      </c>
      <c r="J174" s="9">
        <v>4</v>
      </c>
      <c r="K174" s="9">
        <v>3</v>
      </c>
      <c r="L174" s="9">
        <v>4</v>
      </c>
      <c r="M174" s="9">
        <v>4</v>
      </c>
    </row>
    <row r="175" spans="1:13" x14ac:dyDescent="0.2">
      <c r="A175" s="9">
        <v>2021</v>
      </c>
      <c r="B175" s="9">
        <v>1270538</v>
      </c>
      <c r="C175" s="9">
        <v>4</v>
      </c>
      <c r="D175" s="9">
        <v>6</v>
      </c>
      <c r="E175" s="9">
        <v>6</v>
      </c>
      <c r="F175" s="9">
        <v>6</v>
      </c>
      <c r="G175" s="9">
        <v>6</v>
      </c>
      <c r="H175" s="9">
        <v>6</v>
      </c>
      <c r="I175" s="9">
        <v>6</v>
      </c>
      <c r="J175" s="9">
        <v>6</v>
      </c>
      <c r="K175" s="9">
        <v>6</v>
      </c>
      <c r="L175" s="9">
        <v>1</v>
      </c>
      <c r="M175" s="9">
        <v>1</v>
      </c>
    </row>
    <row r="176" spans="1:13" x14ac:dyDescent="0.2">
      <c r="A176" s="9">
        <v>2021</v>
      </c>
      <c r="B176" s="9">
        <v>1127927</v>
      </c>
      <c r="C176" s="9">
        <v>4</v>
      </c>
      <c r="D176" s="9">
        <v>4</v>
      </c>
      <c r="E176" s="9">
        <v>7</v>
      </c>
      <c r="F176" s="9">
        <v>1</v>
      </c>
      <c r="G176" s="9">
        <v>8</v>
      </c>
      <c r="H176" s="9">
        <v>3</v>
      </c>
      <c r="I176" s="9">
        <v>1</v>
      </c>
      <c r="J176" s="9">
        <v>5</v>
      </c>
      <c r="K176" s="9">
        <v>3</v>
      </c>
      <c r="L176" s="9">
        <v>6</v>
      </c>
      <c r="M176" s="9">
        <v>1</v>
      </c>
    </row>
    <row r="177" spans="1:13" x14ac:dyDescent="0.2">
      <c r="A177" s="9">
        <v>2021</v>
      </c>
      <c r="B177" s="9">
        <v>1103692</v>
      </c>
      <c r="C177" s="9">
        <v>4</v>
      </c>
      <c r="D177" s="9">
        <v>6</v>
      </c>
      <c r="E177" s="9">
        <v>4</v>
      </c>
      <c r="F177" s="9">
        <v>4</v>
      </c>
      <c r="G177" s="9">
        <v>8</v>
      </c>
      <c r="H177" s="9">
        <v>3</v>
      </c>
      <c r="I177" s="9">
        <v>4</v>
      </c>
      <c r="J177" s="9">
        <v>4</v>
      </c>
      <c r="K177" s="9">
        <v>6</v>
      </c>
      <c r="L177" s="9">
        <v>8</v>
      </c>
      <c r="M177" s="9">
        <v>8</v>
      </c>
    </row>
    <row r="178" spans="1:13" x14ac:dyDescent="0.2">
      <c r="A178" s="9">
        <v>2021</v>
      </c>
      <c r="B178" s="9">
        <v>1127926</v>
      </c>
      <c r="C178" s="9">
        <v>4</v>
      </c>
      <c r="D178" s="9">
        <v>6</v>
      </c>
      <c r="E178" s="9">
        <v>6</v>
      </c>
      <c r="F178" s="9">
        <v>7</v>
      </c>
      <c r="G178" s="9">
        <v>6</v>
      </c>
      <c r="H178" s="9">
        <v>5</v>
      </c>
      <c r="I178" s="9">
        <v>5</v>
      </c>
      <c r="J178" s="9">
        <v>3</v>
      </c>
      <c r="K178" s="9">
        <v>1</v>
      </c>
      <c r="L178" s="9">
        <v>6</v>
      </c>
      <c r="M178" s="9">
        <v>8</v>
      </c>
    </row>
    <row r="179" spans="1:13" x14ac:dyDescent="0.2">
      <c r="A179" s="9">
        <v>2021</v>
      </c>
      <c r="B179" s="9">
        <v>1127924</v>
      </c>
      <c r="C179" s="9">
        <v>4</v>
      </c>
      <c r="D179" s="9">
        <v>6</v>
      </c>
      <c r="E179" s="9">
        <v>2</v>
      </c>
      <c r="F179" s="9">
        <v>5</v>
      </c>
      <c r="G179" s="9">
        <v>5</v>
      </c>
      <c r="H179" s="9">
        <v>4</v>
      </c>
      <c r="I179" s="9">
        <v>3</v>
      </c>
      <c r="J179" s="9">
        <v>5</v>
      </c>
      <c r="K179" s="9">
        <v>3</v>
      </c>
      <c r="L179" s="9">
        <v>6</v>
      </c>
      <c r="M179" s="9">
        <v>4</v>
      </c>
    </row>
    <row r="180" spans="1:13" x14ac:dyDescent="0.2">
      <c r="A180" s="9">
        <v>2021</v>
      </c>
      <c r="B180" s="9">
        <v>122845</v>
      </c>
      <c r="C180" s="9">
        <v>4</v>
      </c>
      <c r="D180" s="9">
        <v>5</v>
      </c>
      <c r="E180" s="9">
        <v>6</v>
      </c>
      <c r="F180" s="9">
        <v>4</v>
      </c>
      <c r="G180" s="9">
        <v>6</v>
      </c>
      <c r="H180" s="9">
        <v>6</v>
      </c>
      <c r="I180" s="9">
        <v>6</v>
      </c>
      <c r="J180" s="9">
        <v>6</v>
      </c>
      <c r="K180" s="9">
        <v>6</v>
      </c>
      <c r="L180" s="9">
        <v>1</v>
      </c>
      <c r="M180" s="9">
        <v>1</v>
      </c>
    </row>
    <row r="181" spans="1:13" x14ac:dyDescent="0.2">
      <c r="A181" s="9">
        <v>2021</v>
      </c>
      <c r="B181" s="9">
        <v>1127925</v>
      </c>
      <c r="C181" s="9">
        <v>4</v>
      </c>
      <c r="D181" s="9">
        <v>4</v>
      </c>
      <c r="E181" s="9">
        <v>3</v>
      </c>
      <c r="F181" s="9">
        <v>4</v>
      </c>
      <c r="G181" s="9">
        <v>7</v>
      </c>
      <c r="H181" s="9">
        <v>5</v>
      </c>
      <c r="I181" s="9">
        <v>5</v>
      </c>
      <c r="J181" s="9">
        <v>6</v>
      </c>
      <c r="K181" s="9">
        <v>5</v>
      </c>
      <c r="L181" s="9">
        <v>5</v>
      </c>
      <c r="M181" s="9">
        <v>5</v>
      </c>
    </row>
    <row r="182" spans="1:13" x14ac:dyDescent="0.2">
      <c r="A182" s="9">
        <v>2021</v>
      </c>
      <c r="B182" s="9">
        <v>123336</v>
      </c>
      <c r="C182" s="9">
        <v>4</v>
      </c>
      <c r="D182" s="9">
        <v>5</v>
      </c>
      <c r="E182" s="9">
        <v>8</v>
      </c>
      <c r="F182" s="9">
        <v>8</v>
      </c>
      <c r="G182" s="9">
        <v>5</v>
      </c>
      <c r="H182" s="9">
        <v>8</v>
      </c>
      <c r="I182" s="9">
        <v>4</v>
      </c>
      <c r="J182" s="9">
        <v>5</v>
      </c>
      <c r="K182" s="9">
        <v>8</v>
      </c>
      <c r="L182" s="9">
        <v>6</v>
      </c>
      <c r="M182" s="9">
        <v>8</v>
      </c>
    </row>
    <row r="183" spans="1:13" x14ac:dyDescent="0.2">
      <c r="A183" s="9">
        <v>2021</v>
      </c>
      <c r="B183" s="9">
        <v>1127925</v>
      </c>
      <c r="C183" s="9">
        <v>4</v>
      </c>
      <c r="D183" s="9">
        <v>6</v>
      </c>
      <c r="E183" s="9">
        <v>6</v>
      </c>
      <c r="F183" s="9">
        <v>6</v>
      </c>
      <c r="G183" s="9">
        <v>6</v>
      </c>
      <c r="H183" s="9">
        <v>6</v>
      </c>
      <c r="I183" s="9">
        <v>6</v>
      </c>
      <c r="J183" s="9">
        <v>6</v>
      </c>
      <c r="K183" s="9">
        <v>6</v>
      </c>
      <c r="L183" s="9">
        <v>1</v>
      </c>
      <c r="M183" s="9">
        <v>1</v>
      </c>
    </row>
    <row r="184" spans="1:13" x14ac:dyDescent="0.2">
      <c r="A184" s="9">
        <v>2021</v>
      </c>
      <c r="B184" s="9">
        <v>1308687</v>
      </c>
      <c r="C184" s="9">
        <v>4</v>
      </c>
      <c r="D184" s="9">
        <v>6</v>
      </c>
      <c r="E184" s="9">
        <v>5</v>
      </c>
      <c r="F184" s="9">
        <v>2</v>
      </c>
      <c r="G184" s="9">
        <v>5</v>
      </c>
      <c r="H184" s="9">
        <v>6</v>
      </c>
      <c r="I184" s="9">
        <v>6</v>
      </c>
      <c r="J184" s="9">
        <v>2</v>
      </c>
      <c r="K184" s="9">
        <v>4</v>
      </c>
      <c r="L184" s="9">
        <v>3</v>
      </c>
      <c r="M184" s="9">
        <v>4</v>
      </c>
    </row>
    <row r="185" spans="1:13" x14ac:dyDescent="0.2">
      <c r="A185" s="9">
        <v>2021</v>
      </c>
      <c r="B185" s="9">
        <v>1365444</v>
      </c>
      <c r="C185" s="9">
        <v>4</v>
      </c>
      <c r="D185" s="9">
        <v>6</v>
      </c>
      <c r="E185" s="9">
        <v>6</v>
      </c>
      <c r="F185" s="9">
        <v>6</v>
      </c>
      <c r="G185" s="9">
        <v>6</v>
      </c>
      <c r="H185" s="9">
        <v>6</v>
      </c>
      <c r="I185" s="9">
        <v>5</v>
      </c>
      <c r="J185" s="9">
        <v>6</v>
      </c>
      <c r="K185" s="9">
        <v>4</v>
      </c>
      <c r="L185" s="9">
        <v>4</v>
      </c>
      <c r="M185" s="9">
        <v>6</v>
      </c>
    </row>
    <row r="186" spans="1:13" x14ac:dyDescent="0.2">
      <c r="A186" s="9">
        <v>2021</v>
      </c>
      <c r="B186" s="9">
        <v>1127927</v>
      </c>
      <c r="C186" s="9">
        <v>4</v>
      </c>
      <c r="D186" s="9">
        <v>6</v>
      </c>
      <c r="E186" s="9">
        <v>6</v>
      </c>
      <c r="F186" s="9">
        <v>6</v>
      </c>
      <c r="G186" s="9">
        <v>4</v>
      </c>
      <c r="H186" s="9">
        <v>4</v>
      </c>
      <c r="I186" s="9">
        <v>4</v>
      </c>
      <c r="J186" s="9">
        <v>6</v>
      </c>
      <c r="K186" s="9">
        <v>2</v>
      </c>
      <c r="L186" s="9">
        <v>5</v>
      </c>
      <c r="M186" s="9">
        <v>3</v>
      </c>
    </row>
    <row r="187" spans="1:13" x14ac:dyDescent="0.2">
      <c r="A187" s="9">
        <v>2021</v>
      </c>
      <c r="B187" s="9">
        <v>122845</v>
      </c>
      <c r="C187" s="9">
        <v>4</v>
      </c>
      <c r="D187" s="9">
        <v>5</v>
      </c>
      <c r="E187" s="9">
        <v>5</v>
      </c>
      <c r="F187" s="9">
        <v>5</v>
      </c>
      <c r="G187" s="9">
        <v>6</v>
      </c>
      <c r="H187" s="9">
        <v>6</v>
      </c>
      <c r="I187" s="9">
        <v>6</v>
      </c>
      <c r="J187" s="9">
        <v>6</v>
      </c>
      <c r="K187" s="9">
        <v>6</v>
      </c>
      <c r="L187" s="9">
        <v>1</v>
      </c>
      <c r="M187" s="9">
        <v>1</v>
      </c>
    </row>
    <row r="188" spans="1:13" x14ac:dyDescent="0.2">
      <c r="A188" s="9">
        <v>2021</v>
      </c>
      <c r="B188" s="9">
        <v>1319230</v>
      </c>
      <c r="C188" s="9">
        <v>4</v>
      </c>
      <c r="D188" s="9">
        <v>6</v>
      </c>
      <c r="E188" s="9">
        <v>6</v>
      </c>
      <c r="F188" s="9">
        <v>6</v>
      </c>
      <c r="G188" s="9">
        <v>7</v>
      </c>
      <c r="H188" s="9">
        <v>6</v>
      </c>
      <c r="I188" s="9">
        <v>6</v>
      </c>
      <c r="J188" s="9">
        <v>4</v>
      </c>
      <c r="K188" s="9">
        <v>6</v>
      </c>
      <c r="L188" s="9">
        <v>4</v>
      </c>
      <c r="M188" s="9">
        <v>4</v>
      </c>
    </row>
    <row r="189" spans="1:13" x14ac:dyDescent="0.2">
      <c r="A189" s="9">
        <v>2021</v>
      </c>
      <c r="B189" s="9">
        <v>1127925</v>
      </c>
      <c r="C189" s="9">
        <v>4</v>
      </c>
      <c r="D189" s="9">
        <v>4</v>
      </c>
      <c r="E189" s="9">
        <v>5</v>
      </c>
      <c r="F189" s="9">
        <v>6</v>
      </c>
      <c r="G189" s="9">
        <v>6</v>
      </c>
      <c r="H189" s="9">
        <v>4</v>
      </c>
      <c r="I189" s="9">
        <v>3</v>
      </c>
      <c r="J189" s="9">
        <v>3</v>
      </c>
      <c r="K189" s="9">
        <v>2</v>
      </c>
      <c r="L189" s="9">
        <v>3</v>
      </c>
      <c r="M189" s="9">
        <v>1</v>
      </c>
    </row>
    <row r="190" spans="1:13" x14ac:dyDescent="0.2">
      <c r="A190" s="9">
        <v>2021</v>
      </c>
      <c r="B190" s="9">
        <v>1308687</v>
      </c>
      <c r="C190" s="9">
        <v>4</v>
      </c>
      <c r="D190" s="9">
        <v>4</v>
      </c>
      <c r="E190" s="9">
        <v>5</v>
      </c>
      <c r="F190" s="9">
        <v>7</v>
      </c>
      <c r="G190" s="9">
        <v>8</v>
      </c>
      <c r="H190" s="9">
        <v>5</v>
      </c>
      <c r="I190" s="9">
        <v>5</v>
      </c>
      <c r="J190" s="9">
        <v>5</v>
      </c>
      <c r="K190" s="9">
        <v>5</v>
      </c>
      <c r="L190" s="9">
        <v>2</v>
      </c>
      <c r="M190" s="9">
        <v>1</v>
      </c>
    </row>
    <row r="191" spans="1:13" x14ac:dyDescent="0.2">
      <c r="A191" s="9">
        <v>2021</v>
      </c>
      <c r="B191" s="9">
        <v>1127925</v>
      </c>
      <c r="C191" s="9">
        <v>4</v>
      </c>
      <c r="D191" s="9">
        <v>4</v>
      </c>
      <c r="E191" s="9">
        <v>4</v>
      </c>
      <c r="F191" s="9">
        <v>4</v>
      </c>
      <c r="G191" s="9">
        <v>4</v>
      </c>
      <c r="H191" s="9">
        <v>4</v>
      </c>
      <c r="I191" s="9">
        <v>4</v>
      </c>
      <c r="J191" s="9">
        <v>4</v>
      </c>
      <c r="K191" s="9">
        <v>4</v>
      </c>
      <c r="L191" s="9">
        <v>4</v>
      </c>
      <c r="M191" s="9">
        <v>4</v>
      </c>
    </row>
    <row r="192" spans="1:13" x14ac:dyDescent="0.2">
      <c r="A192" s="9">
        <v>2021</v>
      </c>
      <c r="B192" s="9">
        <v>122845</v>
      </c>
      <c r="C192" s="9">
        <v>4</v>
      </c>
      <c r="D192" s="9">
        <v>7</v>
      </c>
      <c r="E192" s="9">
        <v>7</v>
      </c>
      <c r="F192" s="9">
        <v>7</v>
      </c>
      <c r="G192" s="9">
        <v>6</v>
      </c>
      <c r="H192" s="9">
        <v>5</v>
      </c>
      <c r="I192" s="9">
        <v>4</v>
      </c>
      <c r="J192" s="9">
        <v>6</v>
      </c>
      <c r="K192" s="9">
        <v>3</v>
      </c>
      <c r="L192" s="9">
        <v>3</v>
      </c>
      <c r="M192" s="9">
        <v>1</v>
      </c>
    </row>
    <row r="193" spans="1:13" x14ac:dyDescent="0.2">
      <c r="A193" s="9">
        <v>2021</v>
      </c>
      <c r="B193" s="9">
        <v>122845</v>
      </c>
      <c r="C193" s="9">
        <v>4</v>
      </c>
      <c r="D193" s="9">
        <v>5</v>
      </c>
      <c r="E193" s="9">
        <v>6</v>
      </c>
      <c r="F193" s="9">
        <v>7</v>
      </c>
      <c r="G193" s="9">
        <v>6</v>
      </c>
      <c r="H193" s="9">
        <v>4</v>
      </c>
      <c r="I193" s="9">
        <v>4</v>
      </c>
      <c r="J193" s="9">
        <v>5</v>
      </c>
      <c r="K193" s="9">
        <v>6</v>
      </c>
      <c r="L193" s="9">
        <v>4</v>
      </c>
      <c r="M193" s="9">
        <v>1</v>
      </c>
    </row>
    <row r="194" spans="1:13" x14ac:dyDescent="0.2">
      <c r="A194" s="9">
        <v>2021</v>
      </c>
      <c r="B194" s="9">
        <v>122845</v>
      </c>
      <c r="C194" s="9">
        <v>4</v>
      </c>
      <c r="D194" s="9">
        <v>4</v>
      </c>
      <c r="E194" s="9">
        <v>4</v>
      </c>
      <c r="F194" s="9">
        <v>8</v>
      </c>
      <c r="G194" s="9">
        <v>8</v>
      </c>
      <c r="H194" s="9">
        <v>5</v>
      </c>
      <c r="I194" s="9">
        <v>5</v>
      </c>
      <c r="J194" s="9">
        <v>6</v>
      </c>
      <c r="K194" s="9">
        <v>5</v>
      </c>
      <c r="L194" s="9">
        <v>2</v>
      </c>
      <c r="M194" s="9">
        <v>2</v>
      </c>
    </row>
    <row r="195" spans="1:13" x14ac:dyDescent="0.2">
      <c r="A195" s="9">
        <v>2021</v>
      </c>
      <c r="B195" s="9">
        <v>122845</v>
      </c>
      <c r="C195" s="9">
        <v>4</v>
      </c>
      <c r="D195" s="9">
        <v>4</v>
      </c>
      <c r="E195" s="9">
        <v>5</v>
      </c>
      <c r="F195" s="9">
        <v>8</v>
      </c>
      <c r="G195" s="9">
        <v>6</v>
      </c>
      <c r="H195" s="9">
        <v>4</v>
      </c>
      <c r="I195" s="9">
        <v>4</v>
      </c>
      <c r="J195" s="9">
        <v>6</v>
      </c>
      <c r="K195" s="9">
        <v>3</v>
      </c>
      <c r="L195" s="9">
        <v>3</v>
      </c>
      <c r="M195" s="9">
        <v>5</v>
      </c>
    </row>
    <row r="196" spans="1:13" x14ac:dyDescent="0.2">
      <c r="A196" s="9">
        <v>2021</v>
      </c>
      <c r="B196" s="9">
        <v>1127924</v>
      </c>
      <c r="C196" s="9">
        <v>4</v>
      </c>
      <c r="D196" s="9">
        <v>6</v>
      </c>
      <c r="E196" s="9">
        <v>6</v>
      </c>
      <c r="F196" s="9">
        <v>5</v>
      </c>
      <c r="G196" s="9">
        <v>3</v>
      </c>
      <c r="H196" s="9">
        <v>4</v>
      </c>
      <c r="I196" s="9">
        <v>4</v>
      </c>
      <c r="J196" s="9">
        <v>5</v>
      </c>
      <c r="K196" s="9">
        <v>6</v>
      </c>
      <c r="L196" s="9">
        <v>4</v>
      </c>
      <c r="M196" s="9">
        <v>1</v>
      </c>
    </row>
    <row r="197" spans="1:13" x14ac:dyDescent="0.2">
      <c r="A197" s="9">
        <v>2021</v>
      </c>
      <c r="B197" s="9">
        <v>1270538</v>
      </c>
      <c r="C197" s="9">
        <v>4</v>
      </c>
      <c r="D197" s="9">
        <v>5</v>
      </c>
      <c r="E197" s="9">
        <v>5</v>
      </c>
      <c r="F197" s="9">
        <v>7</v>
      </c>
      <c r="G197" s="9">
        <v>6</v>
      </c>
      <c r="H197" s="9">
        <v>5</v>
      </c>
      <c r="I197" s="9">
        <v>5</v>
      </c>
      <c r="J197" s="9">
        <v>4</v>
      </c>
      <c r="K197" s="9">
        <v>5</v>
      </c>
      <c r="L197" s="9">
        <v>3</v>
      </c>
      <c r="M197" s="9">
        <v>6</v>
      </c>
    </row>
    <row r="198" spans="1:13" x14ac:dyDescent="0.2">
      <c r="A198" s="9">
        <v>2021</v>
      </c>
      <c r="B198" s="9">
        <v>1103692</v>
      </c>
      <c r="C198" s="9">
        <v>4</v>
      </c>
      <c r="D198" s="9">
        <v>6</v>
      </c>
      <c r="E198" s="9">
        <v>3</v>
      </c>
      <c r="F198" s="9">
        <v>2</v>
      </c>
      <c r="G198" s="9">
        <v>6</v>
      </c>
      <c r="H198" s="9">
        <v>6</v>
      </c>
      <c r="I198" s="9">
        <v>6</v>
      </c>
      <c r="J198" s="9">
        <v>5</v>
      </c>
      <c r="K198" s="9">
        <v>3</v>
      </c>
      <c r="L198" s="9">
        <v>5</v>
      </c>
      <c r="M198" s="9">
        <v>1</v>
      </c>
    </row>
    <row r="199" spans="1:13" x14ac:dyDescent="0.2">
      <c r="A199" s="9">
        <v>2021</v>
      </c>
      <c r="B199" s="9">
        <v>122845</v>
      </c>
      <c r="C199" s="9">
        <v>4</v>
      </c>
      <c r="D199" s="9">
        <v>7</v>
      </c>
      <c r="E199" s="9">
        <v>7</v>
      </c>
      <c r="F199" s="9">
        <v>6</v>
      </c>
      <c r="G199" s="9">
        <v>6</v>
      </c>
      <c r="H199" s="9">
        <v>6</v>
      </c>
      <c r="I199" s="9">
        <v>6</v>
      </c>
      <c r="J199" s="9">
        <v>6</v>
      </c>
      <c r="K199" s="9">
        <v>6</v>
      </c>
      <c r="L199" s="9">
        <v>1</v>
      </c>
      <c r="M199" s="9">
        <v>1</v>
      </c>
    </row>
    <row r="200" spans="1:13" x14ac:dyDescent="0.2">
      <c r="A200" s="9">
        <v>2021</v>
      </c>
      <c r="B200" s="9">
        <v>1117076</v>
      </c>
      <c r="C200" s="9">
        <v>4</v>
      </c>
      <c r="D200" s="9">
        <v>7</v>
      </c>
      <c r="E200" s="9">
        <v>7</v>
      </c>
      <c r="F200" s="9">
        <v>7</v>
      </c>
      <c r="G200" s="9">
        <v>6</v>
      </c>
      <c r="H200" s="9">
        <v>6</v>
      </c>
      <c r="I200" s="9">
        <v>5</v>
      </c>
      <c r="J200" s="9">
        <v>6</v>
      </c>
      <c r="K200" s="9">
        <v>5</v>
      </c>
      <c r="L200" s="9">
        <v>4</v>
      </c>
      <c r="M200" s="9">
        <v>4</v>
      </c>
    </row>
    <row r="201" spans="1:13" x14ac:dyDescent="0.2">
      <c r="A201" s="9">
        <v>2021</v>
      </c>
      <c r="B201" s="9">
        <v>1270538</v>
      </c>
      <c r="C201" s="9">
        <v>4</v>
      </c>
      <c r="D201" s="9">
        <v>8</v>
      </c>
      <c r="E201" s="9">
        <v>5</v>
      </c>
      <c r="F201" s="9">
        <v>8</v>
      </c>
      <c r="G201" s="9">
        <v>5</v>
      </c>
      <c r="H201" s="9">
        <v>5</v>
      </c>
      <c r="I201" s="9">
        <v>5</v>
      </c>
      <c r="J201" s="9">
        <v>5</v>
      </c>
      <c r="K201" s="9">
        <v>5</v>
      </c>
      <c r="L201" s="9">
        <v>2</v>
      </c>
      <c r="M201" s="9">
        <v>1</v>
      </c>
    </row>
    <row r="202" spans="1:13" x14ac:dyDescent="0.2">
      <c r="A202" s="9">
        <v>2021</v>
      </c>
      <c r="B202" s="9">
        <v>122845</v>
      </c>
      <c r="C202" s="9">
        <v>4</v>
      </c>
      <c r="D202" s="9">
        <v>6</v>
      </c>
      <c r="E202" s="9">
        <v>6</v>
      </c>
      <c r="F202" s="9">
        <v>7</v>
      </c>
      <c r="G202" s="9">
        <v>6</v>
      </c>
      <c r="H202" s="9">
        <v>6</v>
      </c>
      <c r="I202" s="9">
        <v>6</v>
      </c>
      <c r="J202" s="9">
        <v>6</v>
      </c>
      <c r="K202" s="9">
        <v>6</v>
      </c>
      <c r="L202" s="9">
        <v>1</v>
      </c>
      <c r="M202" s="9">
        <v>1</v>
      </c>
    </row>
    <row r="203" spans="1:13" x14ac:dyDescent="0.2">
      <c r="A203" s="9">
        <v>2021</v>
      </c>
      <c r="B203" s="9">
        <v>122845</v>
      </c>
      <c r="C203" s="9">
        <v>4</v>
      </c>
      <c r="D203" s="9">
        <v>6</v>
      </c>
      <c r="E203" s="9">
        <v>5</v>
      </c>
      <c r="F203" s="9">
        <v>7</v>
      </c>
      <c r="G203" s="9">
        <v>6</v>
      </c>
      <c r="H203" s="9">
        <v>6</v>
      </c>
      <c r="I203" s="9">
        <v>6</v>
      </c>
      <c r="J203" s="9">
        <v>6</v>
      </c>
      <c r="K203" s="9">
        <v>6</v>
      </c>
      <c r="L203" s="9">
        <v>1</v>
      </c>
      <c r="M203" s="9">
        <v>1</v>
      </c>
    </row>
    <row r="204" spans="1:13" x14ac:dyDescent="0.2">
      <c r="A204" s="9">
        <v>2021</v>
      </c>
      <c r="B204" s="9">
        <v>122845</v>
      </c>
      <c r="C204" s="9">
        <v>4</v>
      </c>
      <c r="D204" s="9">
        <v>7</v>
      </c>
      <c r="E204" s="9">
        <v>7</v>
      </c>
      <c r="F204" s="9">
        <v>7</v>
      </c>
      <c r="G204" s="9">
        <v>7</v>
      </c>
      <c r="H204" s="9">
        <v>5</v>
      </c>
      <c r="I204" s="9">
        <v>4</v>
      </c>
      <c r="J204" s="9">
        <v>6</v>
      </c>
      <c r="K204" s="9">
        <v>3</v>
      </c>
      <c r="L204" s="9">
        <v>5</v>
      </c>
      <c r="M204" s="9">
        <v>5</v>
      </c>
    </row>
    <row r="205" spans="1:13" x14ac:dyDescent="0.2">
      <c r="A205" s="9">
        <v>2021</v>
      </c>
      <c r="B205" s="9">
        <v>1308687</v>
      </c>
      <c r="C205" s="9">
        <v>4</v>
      </c>
      <c r="D205" s="9">
        <v>4</v>
      </c>
      <c r="E205" s="9">
        <v>6</v>
      </c>
      <c r="F205" s="9">
        <v>7</v>
      </c>
      <c r="G205" s="9">
        <v>8</v>
      </c>
      <c r="H205" s="9">
        <v>6</v>
      </c>
      <c r="I205" s="9">
        <v>6</v>
      </c>
      <c r="J205" s="9">
        <v>5</v>
      </c>
      <c r="K205" s="9">
        <v>8</v>
      </c>
      <c r="L205" s="9">
        <v>8</v>
      </c>
      <c r="M205" s="9">
        <v>8</v>
      </c>
    </row>
    <row r="206" spans="1:13" x14ac:dyDescent="0.2">
      <c r="A206" s="9">
        <v>2021</v>
      </c>
      <c r="B206" s="9">
        <v>1127924</v>
      </c>
      <c r="C206" s="9">
        <v>4</v>
      </c>
      <c r="D206" s="9">
        <v>6</v>
      </c>
      <c r="E206" s="9">
        <v>5</v>
      </c>
      <c r="F206" s="9">
        <v>7</v>
      </c>
      <c r="G206" s="9">
        <v>7</v>
      </c>
      <c r="H206" s="9">
        <v>5</v>
      </c>
      <c r="I206" s="9">
        <v>5</v>
      </c>
      <c r="J206" s="9">
        <v>6</v>
      </c>
      <c r="K206" s="9">
        <v>5</v>
      </c>
      <c r="L206" s="9">
        <v>2</v>
      </c>
      <c r="M206" s="9">
        <v>8</v>
      </c>
    </row>
    <row r="207" spans="1:13" x14ac:dyDescent="0.2">
      <c r="A207" s="9">
        <v>2021</v>
      </c>
      <c r="B207" s="9">
        <v>1308687</v>
      </c>
      <c r="C207" s="9">
        <v>4</v>
      </c>
      <c r="D207" s="9">
        <v>7</v>
      </c>
      <c r="E207" s="9">
        <v>4</v>
      </c>
      <c r="F207" s="9">
        <v>7</v>
      </c>
      <c r="G207" s="9">
        <v>7</v>
      </c>
      <c r="H207" s="9">
        <v>5</v>
      </c>
      <c r="I207" s="9">
        <v>5</v>
      </c>
      <c r="J207" s="9">
        <v>5</v>
      </c>
      <c r="K207" s="9">
        <v>5</v>
      </c>
      <c r="L207" s="9">
        <v>5</v>
      </c>
      <c r="M207" s="9">
        <v>6</v>
      </c>
    </row>
    <row r="208" spans="1:13" x14ac:dyDescent="0.2">
      <c r="A208" s="9">
        <v>2021</v>
      </c>
      <c r="B208" s="9">
        <v>1308687</v>
      </c>
      <c r="C208" s="9">
        <v>4</v>
      </c>
      <c r="D208" s="9">
        <v>6</v>
      </c>
      <c r="E208" s="9">
        <v>6</v>
      </c>
      <c r="F208" s="9">
        <v>4</v>
      </c>
      <c r="G208" s="9">
        <v>5</v>
      </c>
      <c r="H208" s="9">
        <v>6</v>
      </c>
      <c r="I208" s="9">
        <v>6</v>
      </c>
      <c r="J208" s="9">
        <v>4</v>
      </c>
      <c r="K208" s="9">
        <v>4</v>
      </c>
      <c r="L208" s="9">
        <v>3</v>
      </c>
      <c r="M208" s="9">
        <v>5</v>
      </c>
    </row>
    <row r="209" spans="1:13" x14ac:dyDescent="0.2">
      <c r="A209" s="9">
        <v>2021</v>
      </c>
      <c r="B209" s="9">
        <v>1127924</v>
      </c>
      <c r="C209" s="9">
        <v>4</v>
      </c>
      <c r="D209" s="9">
        <v>4</v>
      </c>
      <c r="E209" s="9">
        <v>5</v>
      </c>
      <c r="F209" s="9">
        <v>4</v>
      </c>
      <c r="G209" s="9">
        <v>5</v>
      </c>
      <c r="H209" s="9">
        <v>5</v>
      </c>
      <c r="I209" s="9">
        <v>5</v>
      </c>
      <c r="J209" s="9">
        <v>5</v>
      </c>
      <c r="K209" s="9">
        <v>5</v>
      </c>
      <c r="L209" s="9">
        <v>3</v>
      </c>
      <c r="M209" s="9">
        <v>3</v>
      </c>
    </row>
    <row r="210" spans="1:13" x14ac:dyDescent="0.2">
      <c r="A210" s="9">
        <v>2021</v>
      </c>
      <c r="B210" s="9">
        <v>1103692</v>
      </c>
      <c r="C210" s="9">
        <v>4</v>
      </c>
      <c r="D210" s="9">
        <v>6</v>
      </c>
      <c r="E210" s="9">
        <v>7</v>
      </c>
      <c r="F210" s="9">
        <v>8</v>
      </c>
      <c r="G210" s="9">
        <v>5</v>
      </c>
      <c r="H210" s="9">
        <v>6</v>
      </c>
      <c r="I210" s="9">
        <v>5</v>
      </c>
      <c r="J210" s="9">
        <v>4</v>
      </c>
      <c r="K210" s="9">
        <v>3</v>
      </c>
      <c r="L210" s="9">
        <v>5</v>
      </c>
      <c r="M210" s="9">
        <v>8</v>
      </c>
    </row>
    <row r="211" spans="1:13" x14ac:dyDescent="0.2">
      <c r="A211" s="9">
        <v>2021</v>
      </c>
      <c r="B211" s="9">
        <v>108730</v>
      </c>
      <c r="C211" s="9">
        <v>4</v>
      </c>
      <c r="D211" s="9">
        <v>4</v>
      </c>
      <c r="E211" s="9">
        <v>6</v>
      </c>
      <c r="F211" s="9">
        <v>6</v>
      </c>
      <c r="G211" s="9">
        <v>4</v>
      </c>
      <c r="H211" s="9">
        <v>3</v>
      </c>
      <c r="I211" s="9">
        <v>3</v>
      </c>
      <c r="J211" s="9">
        <v>3</v>
      </c>
      <c r="K211" s="9">
        <v>2</v>
      </c>
      <c r="L211" s="9">
        <v>6</v>
      </c>
      <c r="M211" s="9">
        <v>6</v>
      </c>
    </row>
    <row r="212" spans="1:13" x14ac:dyDescent="0.2">
      <c r="A212" s="9">
        <v>2021</v>
      </c>
      <c r="B212" s="9">
        <v>1127926</v>
      </c>
      <c r="C212" s="9">
        <v>4</v>
      </c>
      <c r="D212" s="9">
        <v>4</v>
      </c>
      <c r="E212" s="9">
        <v>4</v>
      </c>
      <c r="F212" s="9">
        <v>4</v>
      </c>
      <c r="G212" s="9">
        <v>4</v>
      </c>
      <c r="H212" s="9">
        <v>4</v>
      </c>
      <c r="I212" s="9">
        <v>4</v>
      </c>
      <c r="J212" s="9">
        <v>4</v>
      </c>
      <c r="K212" s="9">
        <v>4</v>
      </c>
      <c r="L212" s="9">
        <v>4</v>
      </c>
      <c r="M212" s="9">
        <v>4</v>
      </c>
    </row>
    <row r="213" spans="1:13" x14ac:dyDescent="0.2">
      <c r="A213" s="9">
        <v>2021</v>
      </c>
      <c r="B213" s="9">
        <v>1127927</v>
      </c>
      <c r="C213" s="9">
        <v>4</v>
      </c>
      <c r="D213" s="9">
        <v>6</v>
      </c>
      <c r="E213" s="9">
        <v>6</v>
      </c>
      <c r="F213" s="9">
        <v>8</v>
      </c>
      <c r="G213" s="9">
        <v>7</v>
      </c>
      <c r="H213" s="9">
        <v>4</v>
      </c>
      <c r="I213" s="9">
        <v>4</v>
      </c>
      <c r="J213" s="9">
        <v>6</v>
      </c>
      <c r="K213" s="9">
        <v>3</v>
      </c>
      <c r="L213" s="9">
        <v>6</v>
      </c>
      <c r="M213" s="9">
        <v>1</v>
      </c>
    </row>
    <row r="214" spans="1:13" x14ac:dyDescent="0.2">
      <c r="A214" s="9">
        <v>2021</v>
      </c>
      <c r="B214" s="9">
        <v>108730</v>
      </c>
      <c r="C214" s="9">
        <v>4</v>
      </c>
      <c r="D214" s="9">
        <v>4</v>
      </c>
      <c r="E214" s="9">
        <v>5</v>
      </c>
      <c r="F214" s="9">
        <v>5</v>
      </c>
      <c r="G214" s="9">
        <v>6</v>
      </c>
      <c r="H214" s="9">
        <v>4</v>
      </c>
      <c r="I214" s="9">
        <v>4</v>
      </c>
      <c r="J214" s="9">
        <v>6</v>
      </c>
      <c r="K214" s="9">
        <v>6</v>
      </c>
      <c r="L214" s="9">
        <v>4</v>
      </c>
      <c r="M214" s="9">
        <v>1</v>
      </c>
    </row>
    <row r="215" spans="1:13" x14ac:dyDescent="0.2">
      <c r="A215" s="9">
        <v>2021</v>
      </c>
      <c r="B215" s="9">
        <v>1127927</v>
      </c>
      <c r="C215" s="9">
        <v>4</v>
      </c>
      <c r="D215" s="9">
        <v>6</v>
      </c>
      <c r="E215" s="9">
        <v>6</v>
      </c>
      <c r="F215" s="9">
        <v>5</v>
      </c>
      <c r="G215" s="9">
        <v>5</v>
      </c>
      <c r="H215" s="9">
        <v>5</v>
      </c>
      <c r="I215" s="9">
        <v>5</v>
      </c>
      <c r="J215" s="9">
        <v>6</v>
      </c>
      <c r="K215" s="9">
        <v>6</v>
      </c>
      <c r="L215" s="9">
        <v>1</v>
      </c>
      <c r="M215" s="9">
        <v>4</v>
      </c>
    </row>
    <row r="216" spans="1:13" x14ac:dyDescent="0.2">
      <c r="A216" s="9">
        <v>2021</v>
      </c>
      <c r="B216" s="9">
        <v>122845</v>
      </c>
      <c r="C216" s="9">
        <v>4</v>
      </c>
      <c r="D216" s="9">
        <v>3</v>
      </c>
      <c r="E216" s="9">
        <v>3</v>
      </c>
      <c r="F216" s="9">
        <v>7</v>
      </c>
      <c r="G216" s="9">
        <v>6</v>
      </c>
      <c r="H216" s="9">
        <v>2</v>
      </c>
      <c r="I216" s="9">
        <v>2</v>
      </c>
      <c r="J216" s="9">
        <v>6</v>
      </c>
      <c r="K216" s="9">
        <v>4</v>
      </c>
      <c r="L216" s="9">
        <v>5</v>
      </c>
      <c r="M216" s="9">
        <v>6</v>
      </c>
    </row>
    <row r="217" spans="1:13" x14ac:dyDescent="0.2">
      <c r="A217" s="9">
        <v>2021</v>
      </c>
      <c r="B217" s="9">
        <v>108730</v>
      </c>
      <c r="C217" s="9">
        <v>4</v>
      </c>
      <c r="D217" s="9">
        <v>5</v>
      </c>
      <c r="E217" s="9">
        <v>6</v>
      </c>
      <c r="F217" s="9">
        <v>6</v>
      </c>
      <c r="G217" s="9">
        <v>2</v>
      </c>
      <c r="H217" s="9">
        <v>4</v>
      </c>
      <c r="I217" s="9">
        <v>4</v>
      </c>
      <c r="J217" s="9">
        <v>5</v>
      </c>
      <c r="K217" s="9">
        <v>3</v>
      </c>
      <c r="L217" s="9">
        <v>5</v>
      </c>
      <c r="M217" s="9">
        <v>5</v>
      </c>
    </row>
    <row r="218" spans="1:13" x14ac:dyDescent="0.2">
      <c r="A218" s="9">
        <v>2021</v>
      </c>
      <c r="B218" s="9">
        <v>1308687</v>
      </c>
      <c r="C218" s="9">
        <v>4</v>
      </c>
      <c r="D218" s="9">
        <v>7</v>
      </c>
      <c r="E218" s="9">
        <v>4</v>
      </c>
      <c r="F218" s="9">
        <v>7</v>
      </c>
      <c r="G218" s="9">
        <v>7</v>
      </c>
      <c r="H218" s="9">
        <v>4</v>
      </c>
      <c r="I218" s="9">
        <v>4</v>
      </c>
      <c r="J218" s="9">
        <v>4</v>
      </c>
      <c r="K218" s="9">
        <v>4</v>
      </c>
      <c r="L218" s="9">
        <v>7</v>
      </c>
      <c r="M218" s="9">
        <v>7</v>
      </c>
    </row>
    <row r="219" spans="1:13" x14ac:dyDescent="0.2">
      <c r="A219" s="9">
        <v>2021</v>
      </c>
      <c r="B219" s="9">
        <v>1365444</v>
      </c>
      <c r="C219" s="9">
        <v>4</v>
      </c>
      <c r="D219" s="9">
        <v>6</v>
      </c>
      <c r="E219" s="9">
        <v>5</v>
      </c>
      <c r="F219" s="9">
        <v>5</v>
      </c>
      <c r="G219" s="9">
        <v>6</v>
      </c>
      <c r="H219" s="9">
        <v>5</v>
      </c>
      <c r="I219" s="9">
        <v>5</v>
      </c>
      <c r="J219" s="9">
        <v>4</v>
      </c>
      <c r="K219" s="9">
        <v>4</v>
      </c>
      <c r="L219" s="9">
        <v>5</v>
      </c>
      <c r="M219" s="9">
        <v>5</v>
      </c>
    </row>
    <row r="220" spans="1:13" x14ac:dyDescent="0.2">
      <c r="A220" s="9">
        <v>2021</v>
      </c>
      <c r="B220" s="9">
        <v>1127926</v>
      </c>
      <c r="C220" s="9">
        <v>4</v>
      </c>
      <c r="D220" s="9">
        <v>4</v>
      </c>
      <c r="E220" s="9">
        <v>6</v>
      </c>
      <c r="F220" s="9">
        <v>7</v>
      </c>
      <c r="G220" s="9">
        <v>4</v>
      </c>
      <c r="H220" s="9">
        <v>2</v>
      </c>
      <c r="I220" s="9">
        <v>4</v>
      </c>
      <c r="J220" s="9">
        <v>3</v>
      </c>
      <c r="K220" s="9">
        <v>2</v>
      </c>
      <c r="L220" s="9">
        <v>5</v>
      </c>
      <c r="M220" s="9">
        <v>4</v>
      </c>
    </row>
    <row r="221" spans="1:13" x14ac:dyDescent="0.2">
      <c r="A221" s="9">
        <v>2021</v>
      </c>
      <c r="B221" s="9">
        <v>108730</v>
      </c>
      <c r="C221" s="9">
        <v>4</v>
      </c>
      <c r="D221" s="9">
        <v>2</v>
      </c>
      <c r="E221" s="9">
        <v>5</v>
      </c>
      <c r="F221" s="9">
        <v>4</v>
      </c>
      <c r="G221" s="9">
        <v>3</v>
      </c>
      <c r="H221" s="9">
        <v>4</v>
      </c>
      <c r="I221" s="9">
        <v>4</v>
      </c>
      <c r="J221" s="9">
        <v>5</v>
      </c>
      <c r="K221" s="9">
        <v>4</v>
      </c>
      <c r="L221" s="9">
        <v>5</v>
      </c>
      <c r="M221" s="9">
        <v>3</v>
      </c>
    </row>
    <row r="222" spans="1:13" x14ac:dyDescent="0.2">
      <c r="A222" s="9">
        <v>2021</v>
      </c>
      <c r="B222" s="9">
        <v>1319230</v>
      </c>
      <c r="C222" s="9">
        <v>4</v>
      </c>
      <c r="D222" s="9">
        <v>5</v>
      </c>
      <c r="E222" s="9">
        <v>6</v>
      </c>
      <c r="F222" s="9">
        <v>7</v>
      </c>
      <c r="G222" s="9">
        <v>7</v>
      </c>
      <c r="H222" s="9">
        <v>3</v>
      </c>
      <c r="I222" s="9">
        <v>4</v>
      </c>
      <c r="J222" s="9">
        <v>3</v>
      </c>
      <c r="K222" s="9">
        <v>4</v>
      </c>
      <c r="L222" s="9">
        <v>5</v>
      </c>
      <c r="M222" s="9">
        <v>1</v>
      </c>
    </row>
    <row r="223" spans="1:13" x14ac:dyDescent="0.2">
      <c r="A223" s="9">
        <v>2021</v>
      </c>
      <c r="B223" s="9">
        <v>1308687</v>
      </c>
      <c r="C223" s="9">
        <v>4</v>
      </c>
      <c r="D223" s="9">
        <v>6</v>
      </c>
      <c r="E223" s="9">
        <v>4</v>
      </c>
      <c r="F223" s="9">
        <v>7</v>
      </c>
      <c r="G223" s="9">
        <v>8</v>
      </c>
      <c r="H223" s="9">
        <v>4</v>
      </c>
      <c r="I223" s="9">
        <v>6</v>
      </c>
      <c r="J223" s="9">
        <v>3</v>
      </c>
      <c r="K223" s="9">
        <v>5</v>
      </c>
      <c r="L223" s="9">
        <v>4</v>
      </c>
      <c r="M223" s="9">
        <v>6</v>
      </c>
    </row>
    <row r="224" spans="1:13" x14ac:dyDescent="0.2">
      <c r="A224" s="9">
        <v>2021</v>
      </c>
      <c r="B224" s="9">
        <v>150129</v>
      </c>
      <c r="C224" s="9">
        <v>5</v>
      </c>
      <c r="D224" s="9">
        <v>5</v>
      </c>
      <c r="E224" s="9">
        <v>5</v>
      </c>
      <c r="F224" s="9">
        <v>3</v>
      </c>
      <c r="G224" s="9">
        <v>8</v>
      </c>
      <c r="H224" s="9">
        <v>4</v>
      </c>
      <c r="I224" s="9">
        <v>4</v>
      </c>
      <c r="J224" s="9">
        <v>6</v>
      </c>
      <c r="K224" s="9">
        <v>4</v>
      </c>
      <c r="L224" s="9">
        <v>3</v>
      </c>
      <c r="M224" s="9">
        <v>2</v>
      </c>
    </row>
    <row r="225" spans="1:13" x14ac:dyDescent="0.2">
      <c r="A225" s="9">
        <v>2021</v>
      </c>
      <c r="B225" s="9">
        <v>123336</v>
      </c>
      <c r="C225" s="9">
        <v>5</v>
      </c>
      <c r="D225" s="9">
        <v>5</v>
      </c>
      <c r="E225" s="9">
        <v>5</v>
      </c>
      <c r="F225" s="9">
        <v>5</v>
      </c>
      <c r="G225" s="9">
        <v>4</v>
      </c>
      <c r="H225" s="9">
        <v>4</v>
      </c>
      <c r="I225" s="9">
        <v>5</v>
      </c>
      <c r="J225" s="9">
        <v>5</v>
      </c>
      <c r="K225" s="9">
        <v>6</v>
      </c>
      <c r="L225" s="9">
        <v>4</v>
      </c>
      <c r="M225" s="9">
        <v>5</v>
      </c>
    </row>
    <row r="226" spans="1:13" x14ac:dyDescent="0.2">
      <c r="A226" s="9">
        <v>2021</v>
      </c>
      <c r="B226" s="9">
        <v>1127927</v>
      </c>
      <c r="C226" s="9">
        <v>5</v>
      </c>
      <c r="D226" s="9">
        <v>6</v>
      </c>
      <c r="E226" s="9">
        <v>6</v>
      </c>
      <c r="F226" s="9">
        <v>6</v>
      </c>
      <c r="G226" s="9">
        <v>6</v>
      </c>
      <c r="H226" s="9">
        <v>4</v>
      </c>
      <c r="I226" s="9">
        <v>3</v>
      </c>
      <c r="J226" s="9">
        <v>6</v>
      </c>
      <c r="K226" s="9">
        <v>4</v>
      </c>
      <c r="L226" s="9">
        <v>6</v>
      </c>
      <c r="M226" s="9">
        <v>1</v>
      </c>
    </row>
    <row r="227" spans="1:13" x14ac:dyDescent="0.2">
      <c r="A227" s="9">
        <v>2021</v>
      </c>
      <c r="B227" s="9">
        <v>1270538</v>
      </c>
      <c r="C227" s="9">
        <v>5</v>
      </c>
      <c r="D227" s="9">
        <v>5</v>
      </c>
      <c r="E227" s="9">
        <v>4</v>
      </c>
      <c r="F227" s="9">
        <v>8</v>
      </c>
      <c r="G227" s="9">
        <v>8</v>
      </c>
      <c r="H227" s="9">
        <v>6</v>
      </c>
      <c r="I227" s="9">
        <v>4</v>
      </c>
      <c r="J227" s="9">
        <v>5</v>
      </c>
      <c r="K227" s="9">
        <v>5</v>
      </c>
      <c r="L227" s="9">
        <v>4</v>
      </c>
      <c r="M227" s="9">
        <v>1</v>
      </c>
    </row>
    <row r="228" spans="1:13" x14ac:dyDescent="0.2">
      <c r="A228" s="9">
        <v>2021</v>
      </c>
      <c r="B228" s="9">
        <v>1270538</v>
      </c>
      <c r="C228" s="9">
        <v>5</v>
      </c>
      <c r="D228" s="9">
        <v>6</v>
      </c>
      <c r="E228" s="9">
        <v>6</v>
      </c>
      <c r="F228" s="9">
        <v>5</v>
      </c>
      <c r="G228" s="9">
        <v>6</v>
      </c>
      <c r="H228" s="9">
        <v>4</v>
      </c>
      <c r="I228" s="9">
        <v>4</v>
      </c>
      <c r="J228" s="9">
        <v>6</v>
      </c>
      <c r="K228" s="9">
        <v>5</v>
      </c>
      <c r="L228" s="9">
        <v>3</v>
      </c>
      <c r="M228" s="9">
        <v>3</v>
      </c>
    </row>
    <row r="229" spans="1:13" x14ac:dyDescent="0.2">
      <c r="A229" s="9">
        <v>2021</v>
      </c>
      <c r="B229" s="9">
        <v>122845</v>
      </c>
      <c r="C229" s="9">
        <v>5</v>
      </c>
      <c r="D229" s="9">
        <v>6</v>
      </c>
      <c r="E229" s="9">
        <v>6</v>
      </c>
      <c r="F229" s="9">
        <v>7</v>
      </c>
      <c r="G229" s="9">
        <v>5</v>
      </c>
      <c r="H229" s="9">
        <v>6</v>
      </c>
      <c r="I229" s="9">
        <v>3</v>
      </c>
      <c r="J229" s="9">
        <v>6</v>
      </c>
      <c r="K229" s="9">
        <v>5</v>
      </c>
      <c r="L229" s="9">
        <v>6</v>
      </c>
      <c r="M229" s="9">
        <v>1</v>
      </c>
    </row>
    <row r="230" spans="1:13" x14ac:dyDescent="0.2">
      <c r="A230" s="9">
        <v>2021</v>
      </c>
      <c r="B230" s="9">
        <v>123336</v>
      </c>
      <c r="C230" s="9">
        <v>5</v>
      </c>
      <c r="D230" s="9">
        <v>5</v>
      </c>
      <c r="E230" s="9">
        <v>5</v>
      </c>
      <c r="F230" s="9">
        <v>5</v>
      </c>
      <c r="G230" s="9">
        <v>5</v>
      </c>
      <c r="H230" s="9">
        <v>5</v>
      </c>
      <c r="I230" s="9">
        <v>5</v>
      </c>
      <c r="J230" s="9">
        <v>5</v>
      </c>
      <c r="K230" s="9">
        <v>6</v>
      </c>
      <c r="L230" s="9">
        <v>5</v>
      </c>
      <c r="M230" s="9">
        <v>2</v>
      </c>
    </row>
    <row r="231" spans="1:13" x14ac:dyDescent="0.2">
      <c r="A231" s="9">
        <v>2021</v>
      </c>
      <c r="B231" s="9">
        <v>1308687</v>
      </c>
      <c r="C231" s="9">
        <v>5</v>
      </c>
      <c r="D231" s="9">
        <v>5</v>
      </c>
      <c r="E231" s="9">
        <v>4</v>
      </c>
      <c r="F231" s="9">
        <v>8</v>
      </c>
      <c r="G231" s="9">
        <v>8</v>
      </c>
      <c r="H231" s="9">
        <v>5</v>
      </c>
      <c r="I231" s="9">
        <v>5</v>
      </c>
      <c r="J231" s="9">
        <v>5</v>
      </c>
      <c r="K231" s="9">
        <v>5</v>
      </c>
      <c r="L231" s="9">
        <v>5</v>
      </c>
      <c r="M231" s="9">
        <v>5</v>
      </c>
    </row>
    <row r="232" spans="1:13" x14ac:dyDescent="0.2">
      <c r="A232" s="9">
        <v>2021</v>
      </c>
      <c r="B232" s="9">
        <v>1127927</v>
      </c>
      <c r="C232" s="9">
        <v>5</v>
      </c>
      <c r="D232" s="9">
        <v>6</v>
      </c>
      <c r="E232" s="9">
        <v>6</v>
      </c>
      <c r="F232" s="9">
        <v>6</v>
      </c>
      <c r="G232" s="9">
        <v>6</v>
      </c>
      <c r="H232" s="9">
        <v>3</v>
      </c>
      <c r="I232" s="9">
        <v>3</v>
      </c>
      <c r="J232" s="9">
        <v>6</v>
      </c>
      <c r="K232" s="9">
        <v>6</v>
      </c>
      <c r="L232" s="9">
        <v>6</v>
      </c>
      <c r="M232" s="9">
        <v>1</v>
      </c>
    </row>
    <row r="233" spans="1:13" x14ac:dyDescent="0.2">
      <c r="A233" s="9">
        <v>2021</v>
      </c>
      <c r="B233" s="9">
        <v>123336</v>
      </c>
      <c r="C233" s="9">
        <v>5</v>
      </c>
      <c r="D233" s="9">
        <v>1</v>
      </c>
      <c r="E233" s="9">
        <v>5</v>
      </c>
      <c r="F233" s="9">
        <v>8</v>
      </c>
      <c r="G233" s="9">
        <v>5</v>
      </c>
      <c r="H233" s="9">
        <v>5</v>
      </c>
      <c r="I233" s="9">
        <v>4</v>
      </c>
      <c r="J233" s="9">
        <v>5</v>
      </c>
      <c r="K233" s="9">
        <v>5</v>
      </c>
      <c r="L233" s="9">
        <v>4</v>
      </c>
      <c r="M233" s="9">
        <v>1</v>
      </c>
    </row>
    <row r="234" spans="1:13" x14ac:dyDescent="0.2">
      <c r="A234" s="9">
        <v>2021</v>
      </c>
      <c r="B234" s="9">
        <v>123336</v>
      </c>
      <c r="C234" s="9">
        <v>5</v>
      </c>
      <c r="D234" s="9">
        <v>6</v>
      </c>
      <c r="E234" s="9">
        <v>7</v>
      </c>
      <c r="F234" s="9">
        <v>7</v>
      </c>
      <c r="G234" s="9">
        <v>6</v>
      </c>
      <c r="H234" s="9">
        <v>6</v>
      </c>
      <c r="I234" s="9">
        <v>6</v>
      </c>
      <c r="J234" s="9">
        <v>6</v>
      </c>
      <c r="K234" s="9">
        <v>6</v>
      </c>
      <c r="L234" s="9">
        <v>2</v>
      </c>
      <c r="M234" s="9">
        <v>5</v>
      </c>
    </row>
    <row r="235" spans="1:13" x14ac:dyDescent="0.2">
      <c r="A235" s="9">
        <v>2021</v>
      </c>
      <c r="B235" s="9">
        <v>123336</v>
      </c>
      <c r="C235" s="9">
        <v>5</v>
      </c>
      <c r="D235" s="9">
        <v>5</v>
      </c>
      <c r="E235" s="9">
        <v>4</v>
      </c>
      <c r="F235" s="9">
        <v>5</v>
      </c>
      <c r="G235" s="9">
        <v>6</v>
      </c>
      <c r="H235" s="9">
        <v>5</v>
      </c>
      <c r="I235" s="9">
        <v>5</v>
      </c>
      <c r="J235" s="9">
        <v>6</v>
      </c>
      <c r="K235" s="9">
        <v>6</v>
      </c>
      <c r="L235" s="9">
        <v>5</v>
      </c>
      <c r="M235" s="9">
        <v>5</v>
      </c>
    </row>
    <row r="236" spans="1:13" x14ac:dyDescent="0.2">
      <c r="A236" s="9">
        <v>2021</v>
      </c>
      <c r="B236" s="9">
        <v>1127926</v>
      </c>
      <c r="C236" s="9">
        <v>5</v>
      </c>
      <c r="D236" s="9">
        <v>6</v>
      </c>
      <c r="E236" s="9">
        <v>6</v>
      </c>
      <c r="F236" s="9">
        <v>7</v>
      </c>
      <c r="G236" s="9">
        <v>5</v>
      </c>
      <c r="H236" s="9">
        <v>6</v>
      </c>
      <c r="I236" s="9">
        <v>6</v>
      </c>
      <c r="J236" s="9">
        <v>5</v>
      </c>
      <c r="K236" s="9">
        <v>6</v>
      </c>
      <c r="L236" s="9">
        <v>2</v>
      </c>
      <c r="M236" s="9">
        <v>1</v>
      </c>
    </row>
    <row r="237" spans="1:13" x14ac:dyDescent="0.2">
      <c r="A237" s="9">
        <v>2021</v>
      </c>
      <c r="B237" s="9">
        <v>123336</v>
      </c>
      <c r="C237" s="9">
        <v>5</v>
      </c>
      <c r="D237" s="9">
        <v>5</v>
      </c>
      <c r="E237" s="9">
        <v>5</v>
      </c>
      <c r="F237" s="9">
        <v>5</v>
      </c>
      <c r="G237" s="9">
        <v>5</v>
      </c>
      <c r="H237" s="9">
        <v>5</v>
      </c>
      <c r="I237" s="9">
        <v>5</v>
      </c>
      <c r="J237" s="9">
        <v>5</v>
      </c>
      <c r="K237" s="9">
        <v>5</v>
      </c>
      <c r="L237" s="9">
        <v>5</v>
      </c>
      <c r="M237" s="9">
        <v>5</v>
      </c>
    </row>
    <row r="238" spans="1:13" x14ac:dyDescent="0.2">
      <c r="A238" s="9">
        <v>2021</v>
      </c>
      <c r="B238" s="9">
        <v>1308687</v>
      </c>
      <c r="C238" s="9">
        <v>5</v>
      </c>
      <c r="D238" s="9">
        <v>7</v>
      </c>
      <c r="E238" s="9">
        <v>5</v>
      </c>
      <c r="F238" s="9">
        <v>7</v>
      </c>
      <c r="G238" s="9">
        <v>7</v>
      </c>
      <c r="H238" s="9">
        <v>5</v>
      </c>
      <c r="I238" s="9">
        <v>6</v>
      </c>
      <c r="J238" s="9">
        <v>6</v>
      </c>
      <c r="K238" s="9">
        <v>8</v>
      </c>
      <c r="L238" s="9">
        <v>8</v>
      </c>
      <c r="M238" s="9">
        <v>6</v>
      </c>
    </row>
    <row r="239" spans="1:13" x14ac:dyDescent="0.2">
      <c r="A239" s="9">
        <v>2021</v>
      </c>
      <c r="B239" s="9">
        <v>123336</v>
      </c>
      <c r="C239" s="9">
        <v>5</v>
      </c>
      <c r="D239" s="9">
        <v>5</v>
      </c>
      <c r="E239" s="9">
        <v>5</v>
      </c>
      <c r="F239" s="9">
        <v>5</v>
      </c>
      <c r="G239" s="9">
        <v>5</v>
      </c>
      <c r="H239" s="9">
        <v>5</v>
      </c>
      <c r="I239" s="9">
        <v>5</v>
      </c>
      <c r="J239" s="9">
        <v>5</v>
      </c>
      <c r="K239" s="9">
        <v>5</v>
      </c>
      <c r="L239" s="9">
        <v>5</v>
      </c>
      <c r="M239" s="9">
        <v>8</v>
      </c>
    </row>
    <row r="240" spans="1:13" x14ac:dyDescent="0.2">
      <c r="A240" s="9">
        <v>2021</v>
      </c>
      <c r="B240" s="9">
        <v>123336</v>
      </c>
      <c r="C240" s="9">
        <v>5</v>
      </c>
      <c r="D240" s="9">
        <v>6</v>
      </c>
      <c r="E240" s="9">
        <v>4</v>
      </c>
      <c r="F240" s="9">
        <v>5</v>
      </c>
      <c r="G240" s="9">
        <v>3</v>
      </c>
      <c r="H240" s="9">
        <v>5</v>
      </c>
      <c r="I240" s="9">
        <v>4</v>
      </c>
      <c r="J240" s="9">
        <v>5</v>
      </c>
      <c r="K240" s="9">
        <v>5</v>
      </c>
      <c r="L240" s="9">
        <v>4</v>
      </c>
      <c r="M240" s="9">
        <v>4</v>
      </c>
    </row>
    <row r="241" spans="1:13" x14ac:dyDescent="0.2">
      <c r="A241" s="9">
        <v>2021</v>
      </c>
      <c r="B241" s="9">
        <v>1103909</v>
      </c>
      <c r="C241" s="9">
        <v>5</v>
      </c>
      <c r="D241" s="9">
        <v>6</v>
      </c>
      <c r="E241" s="9">
        <v>6</v>
      </c>
      <c r="F241" s="9">
        <v>5</v>
      </c>
      <c r="G241" s="9">
        <v>6</v>
      </c>
      <c r="H241" s="9">
        <v>5</v>
      </c>
      <c r="I241" s="9">
        <v>4</v>
      </c>
      <c r="J241" s="9">
        <v>6</v>
      </c>
      <c r="K241" s="9">
        <v>4</v>
      </c>
      <c r="L241" s="9">
        <v>5</v>
      </c>
      <c r="M241" s="9">
        <v>6</v>
      </c>
    </row>
    <row r="242" spans="1:13" x14ac:dyDescent="0.2">
      <c r="A242" s="9">
        <v>2021</v>
      </c>
      <c r="B242" s="9">
        <v>1127925</v>
      </c>
      <c r="C242" s="9">
        <v>5</v>
      </c>
      <c r="D242" s="9">
        <v>5</v>
      </c>
      <c r="E242" s="9">
        <v>5</v>
      </c>
      <c r="F242" s="9">
        <v>7</v>
      </c>
      <c r="G242" s="9">
        <v>7</v>
      </c>
      <c r="H242" s="9">
        <v>6</v>
      </c>
      <c r="I242" s="9">
        <v>7</v>
      </c>
      <c r="J242" s="9">
        <v>8</v>
      </c>
      <c r="K242" s="9">
        <v>6</v>
      </c>
      <c r="L242" s="9">
        <v>3</v>
      </c>
      <c r="M242" s="9">
        <v>1</v>
      </c>
    </row>
    <row r="243" spans="1:13" x14ac:dyDescent="0.2">
      <c r="A243" s="9">
        <v>2021</v>
      </c>
      <c r="B243" s="9">
        <v>1308687</v>
      </c>
      <c r="C243" s="9">
        <v>5</v>
      </c>
      <c r="D243" s="9">
        <v>6</v>
      </c>
      <c r="E243" s="9">
        <v>6</v>
      </c>
      <c r="F243" s="9">
        <v>6</v>
      </c>
      <c r="G243" s="9">
        <v>8</v>
      </c>
      <c r="H243" s="9">
        <v>6</v>
      </c>
      <c r="I243" s="9">
        <v>6</v>
      </c>
      <c r="J243" s="9">
        <v>6</v>
      </c>
      <c r="K243" s="9">
        <v>6</v>
      </c>
      <c r="L243" s="9">
        <v>7</v>
      </c>
      <c r="M243" s="9">
        <v>3</v>
      </c>
    </row>
    <row r="244" spans="1:13" x14ac:dyDescent="0.2">
      <c r="A244" s="9">
        <v>2021</v>
      </c>
      <c r="B244" s="9">
        <v>1103909</v>
      </c>
      <c r="C244" s="9">
        <v>5</v>
      </c>
      <c r="D244" s="9">
        <v>4</v>
      </c>
      <c r="E244" s="9">
        <v>1</v>
      </c>
      <c r="F244" s="9">
        <v>6</v>
      </c>
      <c r="G244" s="9">
        <v>5</v>
      </c>
      <c r="H244" s="9">
        <v>4</v>
      </c>
      <c r="I244" s="9">
        <v>4</v>
      </c>
      <c r="J244" s="9">
        <v>4</v>
      </c>
      <c r="K244" s="9">
        <v>3</v>
      </c>
      <c r="L244" s="9">
        <v>5</v>
      </c>
      <c r="M244" s="9">
        <v>5</v>
      </c>
    </row>
    <row r="245" spans="1:13" x14ac:dyDescent="0.2">
      <c r="A245" s="9">
        <v>2021</v>
      </c>
      <c r="B245" s="9">
        <v>1308687</v>
      </c>
      <c r="C245" s="9">
        <v>5</v>
      </c>
      <c r="D245" s="9">
        <v>7</v>
      </c>
      <c r="E245" s="9">
        <v>7</v>
      </c>
      <c r="F245" s="9">
        <v>7</v>
      </c>
      <c r="G245" s="9">
        <v>7</v>
      </c>
      <c r="H245" s="9">
        <v>7</v>
      </c>
      <c r="I245" s="9">
        <v>7</v>
      </c>
      <c r="J245" s="9">
        <v>7</v>
      </c>
      <c r="K245" s="9">
        <v>7</v>
      </c>
      <c r="L245" s="9">
        <v>7</v>
      </c>
      <c r="M245" s="9">
        <v>7</v>
      </c>
    </row>
    <row r="246" spans="1:13" x14ac:dyDescent="0.2">
      <c r="A246" s="9">
        <v>2021</v>
      </c>
      <c r="B246" s="9">
        <v>122845</v>
      </c>
      <c r="C246" s="9">
        <v>5</v>
      </c>
      <c r="D246" s="9">
        <v>7</v>
      </c>
      <c r="E246" s="9">
        <v>7</v>
      </c>
      <c r="F246" s="9">
        <v>7</v>
      </c>
      <c r="G246" s="9">
        <v>7</v>
      </c>
      <c r="H246" s="9">
        <v>7</v>
      </c>
      <c r="I246" s="9">
        <v>7</v>
      </c>
      <c r="J246" s="9">
        <v>7</v>
      </c>
      <c r="K246" s="9">
        <v>7</v>
      </c>
      <c r="L246" s="9">
        <v>7</v>
      </c>
      <c r="M246" s="9">
        <v>7</v>
      </c>
    </row>
    <row r="247" spans="1:13" x14ac:dyDescent="0.2">
      <c r="A247" s="9">
        <v>2021</v>
      </c>
      <c r="B247" s="9">
        <v>1319230</v>
      </c>
      <c r="C247" s="9">
        <v>5</v>
      </c>
      <c r="D247" s="9">
        <v>5</v>
      </c>
      <c r="E247" s="9">
        <v>5</v>
      </c>
      <c r="F247" s="9">
        <v>7</v>
      </c>
      <c r="G247" s="9">
        <v>7</v>
      </c>
      <c r="H247" s="9">
        <v>4</v>
      </c>
      <c r="I247" s="9">
        <v>4</v>
      </c>
      <c r="J247" s="9">
        <v>4</v>
      </c>
      <c r="K247" s="9">
        <v>4</v>
      </c>
      <c r="L247" s="9">
        <v>6</v>
      </c>
      <c r="M247" s="9">
        <v>6</v>
      </c>
    </row>
    <row r="248" spans="1:13" x14ac:dyDescent="0.2">
      <c r="A248" s="9">
        <v>2021</v>
      </c>
      <c r="B248" s="9">
        <v>1308687</v>
      </c>
      <c r="C248" s="9">
        <v>5</v>
      </c>
      <c r="D248" s="9">
        <v>4</v>
      </c>
      <c r="E248" s="9">
        <v>5</v>
      </c>
      <c r="F248" s="9">
        <v>5</v>
      </c>
      <c r="G248" s="9">
        <v>5</v>
      </c>
      <c r="H248" s="9">
        <v>5</v>
      </c>
      <c r="I248" s="9">
        <v>5</v>
      </c>
      <c r="J248" s="9">
        <v>5</v>
      </c>
      <c r="K248" s="9">
        <v>5</v>
      </c>
      <c r="L248" s="9">
        <v>5</v>
      </c>
      <c r="M248" s="9">
        <v>5</v>
      </c>
    </row>
    <row r="249" spans="1:13" x14ac:dyDescent="0.2">
      <c r="A249" s="9">
        <v>2021</v>
      </c>
      <c r="B249" s="9">
        <v>122845</v>
      </c>
      <c r="C249" s="9">
        <v>5</v>
      </c>
      <c r="D249" s="9">
        <v>5</v>
      </c>
      <c r="E249" s="9">
        <v>4</v>
      </c>
      <c r="F249" s="9">
        <v>5</v>
      </c>
      <c r="G249" s="9">
        <v>5</v>
      </c>
      <c r="H249" s="9">
        <v>4</v>
      </c>
      <c r="I249" s="9">
        <v>4</v>
      </c>
      <c r="J249" s="9">
        <v>5</v>
      </c>
      <c r="K249" s="9">
        <v>4</v>
      </c>
      <c r="L249" s="9">
        <v>3</v>
      </c>
      <c r="M249" s="9">
        <v>4</v>
      </c>
    </row>
    <row r="250" spans="1:13" x14ac:dyDescent="0.2">
      <c r="A250" s="9">
        <v>2021</v>
      </c>
      <c r="B250" s="9">
        <v>1117076</v>
      </c>
      <c r="C250" s="9">
        <v>5</v>
      </c>
      <c r="D250" s="9">
        <v>6</v>
      </c>
      <c r="E250" s="9">
        <v>5</v>
      </c>
      <c r="F250" s="9">
        <v>7</v>
      </c>
      <c r="G250" s="9">
        <v>6</v>
      </c>
      <c r="H250" s="9">
        <v>6</v>
      </c>
      <c r="I250" s="9">
        <v>6</v>
      </c>
      <c r="J250" s="9">
        <v>6</v>
      </c>
      <c r="K250" s="9">
        <v>6</v>
      </c>
      <c r="L250" s="9">
        <v>4</v>
      </c>
      <c r="M250" s="9">
        <v>8</v>
      </c>
    </row>
    <row r="251" spans="1:13" x14ac:dyDescent="0.2">
      <c r="A251" s="9">
        <v>2021</v>
      </c>
      <c r="B251" s="9">
        <v>1179970</v>
      </c>
      <c r="C251" s="9">
        <v>5</v>
      </c>
      <c r="D251" s="9">
        <v>6</v>
      </c>
      <c r="E251" s="9">
        <v>5</v>
      </c>
      <c r="F251" s="9">
        <v>5</v>
      </c>
      <c r="G251" s="9">
        <v>5</v>
      </c>
      <c r="H251" s="9">
        <v>6</v>
      </c>
      <c r="I251" s="9">
        <v>6</v>
      </c>
      <c r="J251" s="9">
        <v>6</v>
      </c>
      <c r="K251" s="9">
        <v>6</v>
      </c>
      <c r="L251" s="9">
        <v>5</v>
      </c>
      <c r="M251" s="9">
        <v>8</v>
      </c>
    </row>
    <row r="252" spans="1:13" x14ac:dyDescent="0.2">
      <c r="A252" s="9">
        <v>2021</v>
      </c>
      <c r="B252" s="9">
        <v>1270538</v>
      </c>
      <c r="C252" s="9">
        <v>5</v>
      </c>
      <c r="D252" s="9">
        <v>5</v>
      </c>
      <c r="E252" s="9">
        <v>6</v>
      </c>
      <c r="F252" s="9">
        <v>4</v>
      </c>
      <c r="G252" s="9">
        <v>4</v>
      </c>
      <c r="H252" s="9">
        <v>5</v>
      </c>
      <c r="I252" s="9">
        <v>5</v>
      </c>
      <c r="J252" s="9">
        <v>7</v>
      </c>
      <c r="K252" s="9">
        <v>5</v>
      </c>
      <c r="L252" s="9">
        <v>5</v>
      </c>
      <c r="M252" s="9">
        <v>4</v>
      </c>
    </row>
    <row r="253" spans="1:13" x14ac:dyDescent="0.2">
      <c r="A253" s="9">
        <v>2021</v>
      </c>
      <c r="B253" s="9">
        <v>1308687</v>
      </c>
      <c r="C253" s="9">
        <v>5</v>
      </c>
      <c r="D253" s="9">
        <v>4</v>
      </c>
      <c r="E253" s="9">
        <v>4</v>
      </c>
      <c r="F253" s="9">
        <v>4</v>
      </c>
      <c r="G253" s="9">
        <v>7</v>
      </c>
      <c r="H253" s="9">
        <v>7</v>
      </c>
      <c r="I253" s="9">
        <v>5</v>
      </c>
      <c r="J253" s="9">
        <v>5</v>
      </c>
      <c r="K253" s="9">
        <v>5</v>
      </c>
      <c r="L253" s="9">
        <v>5</v>
      </c>
      <c r="M253" s="9">
        <v>5</v>
      </c>
    </row>
    <row r="254" spans="1:13" x14ac:dyDescent="0.2">
      <c r="A254" s="9">
        <v>2021</v>
      </c>
      <c r="B254" s="9">
        <v>1103909</v>
      </c>
      <c r="C254" s="9">
        <v>5</v>
      </c>
      <c r="D254" s="9">
        <v>5</v>
      </c>
      <c r="E254" s="9">
        <v>5</v>
      </c>
      <c r="F254" s="9">
        <v>6</v>
      </c>
      <c r="G254" s="9">
        <v>3</v>
      </c>
      <c r="H254" s="9">
        <v>4</v>
      </c>
      <c r="I254" s="9">
        <v>5</v>
      </c>
      <c r="J254" s="9">
        <v>5</v>
      </c>
      <c r="K254" s="9">
        <v>5</v>
      </c>
      <c r="L254" s="9">
        <v>6</v>
      </c>
      <c r="M254" s="9">
        <v>1</v>
      </c>
    </row>
    <row r="255" spans="1:13" x14ac:dyDescent="0.2">
      <c r="A255" s="9">
        <v>2021</v>
      </c>
      <c r="B255" s="9">
        <v>1319230</v>
      </c>
      <c r="C255" s="9">
        <v>5</v>
      </c>
      <c r="D255" s="9">
        <v>5</v>
      </c>
      <c r="E255" s="9">
        <v>3</v>
      </c>
      <c r="F255" s="9">
        <v>8</v>
      </c>
      <c r="G255" s="9">
        <v>7</v>
      </c>
      <c r="H255" s="9">
        <v>5</v>
      </c>
      <c r="I255" s="9">
        <v>5</v>
      </c>
      <c r="J255" s="9">
        <v>3</v>
      </c>
      <c r="K255" s="9">
        <v>4</v>
      </c>
      <c r="L255" s="9">
        <v>5</v>
      </c>
      <c r="M255" s="9">
        <v>7</v>
      </c>
    </row>
    <row r="256" spans="1:13" x14ac:dyDescent="0.2">
      <c r="A256" s="9">
        <v>2021</v>
      </c>
      <c r="B256" s="9">
        <v>123336</v>
      </c>
      <c r="C256" s="9">
        <v>5</v>
      </c>
      <c r="D256" s="9">
        <v>5</v>
      </c>
      <c r="E256" s="9">
        <v>5</v>
      </c>
      <c r="F256" s="9">
        <v>5</v>
      </c>
      <c r="G256" s="9">
        <v>5</v>
      </c>
      <c r="H256" s="9">
        <v>5</v>
      </c>
      <c r="I256" s="9">
        <v>5</v>
      </c>
      <c r="J256" s="9">
        <v>5</v>
      </c>
      <c r="K256" s="9">
        <v>5</v>
      </c>
      <c r="L256" s="9">
        <v>5</v>
      </c>
      <c r="M256" s="9">
        <v>5</v>
      </c>
    </row>
    <row r="257" spans="1:13" x14ac:dyDescent="0.2">
      <c r="A257" s="9">
        <v>2021</v>
      </c>
      <c r="B257" s="9">
        <v>1308687</v>
      </c>
      <c r="C257" s="9">
        <v>5</v>
      </c>
      <c r="D257" s="9">
        <v>6</v>
      </c>
      <c r="E257" s="9">
        <v>6</v>
      </c>
      <c r="F257" s="9">
        <v>7</v>
      </c>
      <c r="G257" s="9">
        <v>6</v>
      </c>
      <c r="H257" s="9">
        <v>6</v>
      </c>
      <c r="I257" s="9">
        <v>6</v>
      </c>
      <c r="J257" s="9">
        <v>5</v>
      </c>
      <c r="K257" s="9">
        <v>6</v>
      </c>
      <c r="L257" s="9">
        <v>7</v>
      </c>
      <c r="M257" s="9">
        <v>3</v>
      </c>
    </row>
    <row r="258" spans="1:13" x14ac:dyDescent="0.2">
      <c r="A258" s="9">
        <v>2021</v>
      </c>
      <c r="B258" s="9">
        <v>108730</v>
      </c>
      <c r="C258" s="9">
        <v>5</v>
      </c>
      <c r="D258" s="9">
        <v>5</v>
      </c>
      <c r="E258" s="9">
        <v>5</v>
      </c>
      <c r="F258" s="9">
        <v>7</v>
      </c>
      <c r="G258" s="9">
        <v>7</v>
      </c>
      <c r="H258" s="9">
        <v>5</v>
      </c>
      <c r="I258" s="9">
        <v>5</v>
      </c>
      <c r="J258" s="9">
        <v>5</v>
      </c>
      <c r="K258" s="9">
        <v>5</v>
      </c>
      <c r="L258" s="9">
        <v>4</v>
      </c>
      <c r="M258" s="9">
        <v>4</v>
      </c>
    </row>
    <row r="259" spans="1:13" x14ac:dyDescent="0.2">
      <c r="A259" s="9">
        <v>2021</v>
      </c>
      <c r="B259" s="9">
        <v>150129</v>
      </c>
      <c r="C259" s="9">
        <v>5</v>
      </c>
      <c r="D259" s="9">
        <v>7</v>
      </c>
      <c r="E259" s="9">
        <v>7</v>
      </c>
      <c r="F259" s="9">
        <v>7</v>
      </c>
      <c r="G259" s="9">
        <v>7</v>
      </c>
      <c r="H259" s="9">
        <v>7</v>
      </c>
      <c r="I259" s="9">
        <v>7</v>
      </c>
      <c r="J259" s="9">
        <v>7</v>
      </c>
      <c r="K259" s="9">
        <v>7</v>
      </c>
      <c r="L259" s="9">
        <v>7</v>
      </c>
      <c r="M259" s="9">
        <v>7</v>
      </c>
    </row>
    <row r="260" spans="1:13" x14ac:dyDescent="0.2">
      <c r="A260" s="9">
        <v>2021</v>
      </c>
      <c r="B260" s="9">
        <v>1103657</v>
      </c>
      <c r="C260" s="9">
        <v>5</v>
      </c>
      <c r="D260" s="9">
        <v>6</v>
      </c>
      <c r="E260" s="9">
        <v>3</v>
      </c>
      <c r="F260" s="9">
        <v>4</v>
      </c>
      <c r="G260" s="9">
        <v>6</v>
      </c>
      <c r="H260" s="9">
        <v>4</v>
      </c>
      <c r="I260" s="9">
        <v>4</v>
      </c>
      <c r="J260" s="9">
        <v>6</v>
      </c>
      <c r="K260" s="9">
        <v>6</v>
      </c>
      <c r="L260" s="9">
        <v>3</v>
      </c>
      <c r="M260" s="9">
        <v>7</v>
      </c>
    </row>
    <row r="261" spans="1:13" x14ac:dyDescent="0.2">
      <c r="A261" s="9">
        <v>2021</v>
      </c>
      <c r="B261" s="9">
        <v>1308687</v>
      </c>
      <c r="C261" s="9">
        <v>5</v>
      </c>
      <c r="D261" s="9">
        <v>6</v>
      </c>
      <c r="E261" s="9">
        <v>6</v>
      </c>
      <c r="F261" s="9">
        <v>6</v>
      </c>
      <c r="G261" s="9">
        <v>1</v>
      </c>
      <c r="H261" s="9">
        <v>6</v>
      </c>
      <c r="I261" s="9">
        <v>5</v>
      </c>
      <c r="J261" s="9">
        <v>1</v>
      </c>
      <c r="K261" s="9">
        <v>6</v>
      </c>
      <c r="L261" s="9">
        <v>6</v>
      </c>
      <c r="M261" s="9">
        <v>4</v>
      </c>
    </row>
    <row r="262" spans="1:13" x14ac:dyDescent="0.2">
      <c r="A262" s="9">
        <v>2021</v>
      </c>
      <c r="B262" s="9">
        <v>1103909</v>
      </c>
      <c r="C262" s="9">
        <v>5</v>
      </c>
      <c r="D262" s="9">
        <v>6</v>
      </c>
      <c r="E262" s="9">
        <v>4</v>
      </c>
      <c r="F262" s="9">
        <v>5</v>
      </c>
      <c r="G262" s="9">
        <v>4</v>
      </c>
      <c r="H262" s="9">
        <v>4</v>
      </c>
      <c r="I262" s="9">
        <v>4</v>
      </c>
      <c r="J262" s="9">
        <v>4</v>
      </c>
      <c r="K262" s="9">
        <v>5</v>
      </c>
      <c r="L262" s="9">
        <v>4</v>
      </c>
      <c r="M262" s="9">
        <v>4</v>
      </c>
    </row>
    <row r="263" spans="1:13" x14ac:dyDescent="0.2">
      <c r="A263" s="9">
        <v>2021</v>
      </c>
      <c r="B263" s="9">
        <v>1103909</v>
      </c>
      <c r="C263" s="9">
        <v>5</v>
      </c>
      <c r="D263" s="9">
        <v>5</v>
      </c>
      <c r="E263" s="9">
        <v>4</v>
      </c>
      <c r="F263" s="9">
        <v>4</v>
      </c>
      <c r="G263" s="9">
        <v>5</v>
      </c>
      <c r="H263" s="9">
        <v>4</v>
      </c>
      <c r="I263" s="9">
        <v>4</v>
      </c>
      <c r="J263" s="9">
        <v>6</v>
      </c>
      <c r="K263" s="9">
        <v>4</v>
      </c>
      <c r="L263" s="9">
        <v>4</v>
      </c>
      <c r="M263" s="9">
        <v>5</v>
      </c>
    </row>
    <row r="264" spans="1:13" x14ac:dyDescent="0.2">
      <c r="A264" s="9">
        <v>2021</v>
      </c>
      <c r="B264" s="9">
        <v>1103692</v>
      </c>
      <c r="C264" s="9">
        <v>5</v>
      </c>
      <c r="D264" s="9">
        <v>5</v>
      </c>
      <c r="E264" s="9">
        <v>5</v>
      </c>
      <c r="F264" s="9">
        <v>7</v>
      </c>
      <c r="G264" s="9">
        <v>7</v>
      </c>
      <c r="H264" s="9">
        <v>5</v>
      </c>
      <c r="I264" s="9">
        <v>4</v>
      </c>
      <c r="J264" s="9">
        <v>3</v>
      </c>
      <c r="K264" s="9">
        <v>2</v>
      </c>
      <c r="L264" s="9">
        <v>3</v>
      </c>
      <c r="M264" s="9">
        <v>4</v>
      </c>
    </row>
    <row r="265" spans="1:13" x14ac:dyDescent="0.2">
      <c r="A265" s="9">
        <v>2021</v>
      </c>
      <c r="B265" s="9">
        <v>1319230</v>
      </c>
      <c r="C265" s="9">
        <v>5</v>
      </c>
      <c r="D265" s="9">
        <v>6</v>
      </c>
      <c r="E265" s="9">
        <v>5</v>
      </c>
      <c r="F265" s="9">
        <v>7</v>
      </c>
      <c r="G265" s="9">
        <v>7</v>
      </c>
      <c r="H265" s="9">
        <v>4</v>
      </c>
      <c r="I265" s="9">
        <v>4</v>
      </c>
      <c r="J265" s="9">
        <v>2</v>
      </c>
      <c r="K265" s="9">
        <v>3</v>
      </c>
      <c r="L265" s="9">
        <v>5</v>
      </c>
      <c r="M265" s="9">
        <v>6</v>
      </c>
    </row>
    <row r="266" spans="1:13" x14ac:dyDescent="0.2">
      <c r="A266" s="9">
        <v>2021</v>
      </c>
      <c r="B266" s="9">
        <v>108730</v>
      </c>
      <c r="C266" s="9">
        <v>5</v>
      </c>
      <c r="D266" s="9">
        <v>6</v>
      </c>
      <c r="E266" s="9">
        <v>5</v>
      </c>
      <c r="F266" s="9">
        <v>1</v>
      </c>
      <c r="G266" s="9">
        <v>1</v>
      </c>
      <c r="H266" s="9">
        <v>6</v>
      </c>
      <c r="I266" s="9">
        <v>5</v>
      </c>
      <c r="J266" s="9">
        <v>6</v>
      </c>
      <c r="K266" s="9">
        <v>1</v>
      </c>
      <c r="L266" s="9">
        <v>6</v>
      </c>
      <c r="M266" s="9">
        <v>1</v>
      </c>
    </row>
    <row r="267" spans="1:13" x14ac:dyDescent="0.2">
      <c r="A267" s="9">
        <v>2021</v>
      </c>
      <c r="B267" s="9">
        <v>122845</v>
      </c>
      <c r="C267" s="9">
        <v>5</v>
      </c>
      <c r="D267" s="9">
        <v>6</v>
      </c>
      <c r="E267" s="9">
        <v>2</v>
      </c>
      <c r="F267" s="9">
        <v>8</v>
      </c>
      <c r="G267" s="9">
        <v>7</v>
      </c>
      <c r="H267" s="9">
        <v>6</v>
      </c>
      <c r="I267" s="9">
        <v>5</v>
      </c>
      <c r="J267" s="9">
        <v>6</v>
      </c>
      <c r="K267" s="9">
        <v>3</v>
      </c>
      <c r="L267" s="9">
        <v>5</v>
      </c>
      <c r="M267" s="9">
        <v>4</v>
      </c>
    </row>
    <row r="268" spans="1:13" x14ac:dyDescent="0.2">
      <c r="A268" s="9">
        <v>2021</v>
      </c>
      <c r="B268" s="9">
        <v>1127924</v>
      </c>
      <c r="C268" s="9">
        <v>5</v>
      </c>
      <c r="D268" s="9">
        <v>4</v>
      </c>
      <c r="E268" s="9">
        <v>6</v>
      </c>
      <c r="F268" s="9">
        <v>6</v>
      </c>
      <c r="G268" s="9">
        <v>4</v>
      </c>
      <c r="H268" s="9">
        <v>6</v>
      </c>
      <c r="I268" s="9">
        <v>5</v>
      </c>
      <c r="J268" s="9">
        <v>4</v>
      </c>
      <c r="K268" s="9">
        <v>2</v>
      </c>
      <c r="L268" s="9">
        <v>6</v>
      </c>
      <c r="M268" s="9">
        <v>6</v>
      </c>
    </row>
    <row r="269" spans="1:13" x14ac:dyDescent="0.2">
      <c r="A269" s="9">
        <v>2021</v>
      </c>
      <c r="B269" s="9">
        <v>1103692</v>
      </c>
      <c r="C269" s="9">
        <v>5</v>
      </c>
      <c r="D269" s="9">
        <v>6</v>
      </c>
      <c r="E269" s="9">
        <v>6</v>
      </c>
      <c r="F269" s="9">
        <v>8</v>
      </c>
      <c r="G269" s="9">
        <v>5</v>
      </c>
      <c r="H269" s="9">
        <v>6</v>
      </c>
      <c r="I269" s="9">
        <v>6</v>
      </c>
      <c r="J269" s="9">
        <v>6</v>
      </c>
      <c r="K269" s="9">
        <v>6</v>
      </c>
      <c r="L269" s="9">
        <v>8</v>
      </c>
      <c r="M269" s="9">
        <v>3</v>
      </c>
    </row>
    <row r="270" spans="1:13" x14ac:dyDescent="0.2">
      <c r="A270" s="9">
        <v>2021</v>
      </c>
      <c r="B270" s="9">
        <v>1103909</v>
      </c>
      <c r="C270" s="9">
        <v>5</v>
      </c>
      <c r="D270" s="9">
        <v>5</v>
      </c>
      <c r="E270" s="9">
        <v>7</v>
      </c>
      <c r="F270" s="9">
        <v>2</v>
      </c>
      <c r="G270" s="9">
        <v>1</v>
      </c>
      <c r="H270" s="9">
        <v>4</v>
      </c>
      <c r="I270" s="9">
        <v>5</v>
      </c>
      <c r="J270" s="9">
        <v>1</v>
      </c>
      <c r="K270" s="9">
        <v>4</v>
      </c>
      <c r="L270" s="9">
        <v>5</v>
      </c>
      <c r="M270" s="9">
        <v>6</v>
      </c>
    </row>
    <row r="271" spans="1:13" x14ac:dyDescent="0.2">
      <c r="A271" s="9">
        <v>2021</v>
      </c>
      <c r="B271" s="9">
        <v>1103657</v>
      </c>
      <c r="C271" s="9">
        <v>5</v>
      </c>
      <c r="D271" s="9">
        <v>5</v>
      </c>
      <c r="E271" s="9">
        <v>4</v>
      </c>
      <c r="F271" s="9">
        <v>6</v>
      </c>
      <c r="G271" s="9">
        <v>3</v>
      </c>
      <c r="H271" s="9">
        <v>4</v>
      </c>
      <c r="I271" s="9">
        <v>2</v>
      </c>
      <c r="J271" s="9">
        <v>5</v>
      </c>
      <c r="K271" s="9">
        <v>3</v>
      </c>
      <c r="L271" s="9">
        <v>6</v>
      </c>
      <c r="M271" s="9">
        <v>5</v>
      </c>
    </row>
    <row r="272" spans="1:13" x14ac:dyDescent="0.2">
      <c r="A272" s="9">
        <v>2021</v>
      </c>
      <c r="B272" s="9">
        <v>1103692</v>
      </c>
      <c r="C272" s="9">
        <v>5</v>
      </c>
      <c r="D272" s="9">
        <v>4</v>
      </c>
      <c r="E272" s="9">
        <v>2</v>
      </c>
      <c r="F272" s="9">
        <v>8</v>
      </c>
      <c r="G272" s="9">
        <v>3</v>
      </c>
      <c r="H272" s="9">
        <v>6</v>
      </c>
      <c r="I272" s="9">
        <v>6</v>
      </c>
      <c r="J272" s="9">
        <v>3</v>
      </c>
      <c r="K272" s="9">
        <v>3</v>
      </c>
      <c r="L272" s="9">
        <v>1</v>
      </c>
      <c r="M272" s="9">
        <v>1</v>
      </c>
    </row>
    <row r="273" spans="1:13" x14ac:dyDescent="0.2">
      <c r="A273" s="9">
        <v>2021</v>
      </c>
      <c r="B273" s="9">
        <v>108730</v>
      </c>
      <c r="C273" s="9">
        <v>5</v>
      </c>
      <c r="D273" s="9">
        <v>6</v>
      </c>
      <c r="E273" s="9">
        <v>7</v>
      </c>
      <c r="F273" s="9">
        <v>6</v>
      </c>
      <c r="G273" s="9">
        <v>6</v>
      </c>
      <c r="H273" s="9">
        <v>6</v>
      </c>
      <c r="I273" s="9">
        <v>6</v>
      </c>
      <c r="J273" s="9">
        <v>6</v>
      </c>
      <c r="K273" s="9">
        <v>6</v>
      </c>
      <c r="L273" s="9">
        <v>1</v>
      </c>
      <c r="M273" s="9">
        <v>5</v>
      </c>
    </row>
    <row r="274" spans="1:13" x14ac:dyDescent="0.2">
      <c r="A274" s="9">
        <v>2021</v>
      </c>
      <c r="B274" s="9">
        <v>1103909</v>
      </c>
      <c r="C274" s="9">
        <v>5</v>
      </c>
      <c r="D274" s="9">
        <v>5</v>
      </c>
      <c r="E274" s="9">
        <v>5</v>
      </c>
      <c r="F274" s="9">
        <v>4</v>
      </c>
      <c r="G274" s="9">
        <v>8</v>
      </c>
      <c r="H274" s="9">
        <v>5</v>
      </c>
      <c r="I274" s="9">
        <v>5</v>
      </c>
      <c r="J274" s="9">
        <v>5</v>
      </c>
      <c r="K274" s="9">
        <v>5</v>
      </c>
      <c r="L274" s="9">
        <v>4</v>
      </c>
      <c r="M274" s="9">
        <v>5</v>
      </c>
    </row>
    <row r="275" spans="1:13" x14ac:dyDescent="0.2">
      <c r="A275" s="9">
        <v>2021</v>
      </c>
      <c r="B275" s="9">
        <v>108730</v>
      </c>
      <c r="C275" s="9">
        <v>5</v>
      </c>
      <c r="D275" s="9">
        <v>5</v>
      </c>
      <c r="E275" s="9">
        <v>5</v>
      </c>
      <c r="F275" s="9">
        <v>5</v>
      </c>
      <c r="G275" s="9">
        <v>7</v>
      </c>
      <c r="H275" s="9">
        <v>5</v>
      </c>
      <c r="I275" s="9">
        <v>7</v>
      </c>
      <c r="J275" s="9">
        <v>7</v>
      </c>
      <c r="K275" s="9">
        <v>7</v>
      </c>
      <c r="L275" s="9">
        <v>7</v>
      </c>
      <c r="M275" s="9">
        <v>7</v>
      </c>
    </row>
    <row r="276" spans="1:13" x14ac:dyDescent="0.2">
      <c r="A276" s="9">
        <v>2021</v>
      </c>
      <c r="B276" s="9">
        <v>1127925</v>
      </c>
      <c r="C276" s="9">
        <v>5</v>
      </c>
      <c r="D276" s="9">
        <v>7</v>
      </c>
      <c r="E276" s="9">
        <v>7</v>
      </c>
      <c r="F276" s="9">
        <v>5</v>
      </c>
      <c r="G276" s="9">
        <v>5</v>
      </c>
      <c r="H276" s="9">
        <v>5</v>
      </c>
      <c r="I276" s="9">
        <v>5</v>
      </c>
      <c r="J276" s="9">
        <v>5</v>
      </c>
      <c r="K276" s="9">
        <v>5</v>
      </c>
      <c r="L276" s="9">
        <v>4</v>
      </c>
      <c r="M276" s="9">
        <v>5</v>
      </c>
    </row>
    <row r="277" spans="1:13" x14ac:dyDescent="0.2">
      <c r="A277" s="9">
        <v>2021</v>
      </c>
      <c r="B277" s="9">
        <v>122845</v>
      </c>
      <c r="C277" s="9">
        <v>5</v>
      </c>
      <c r="D277" s="9">
        <v>5</v>
      </c>
      <c r="E277" s="9">
        <v>7</v>
      </c>
      <c r="F277" s="9">
        <v>4</v>
      </c>
      <c r="G277" s="9">
        <v>6</v>
      </c>
      <c r="H277" s="9">
        <v>5</v>
      </c>
      <c r="I277" s="9">
        <v>4</v>
      </c>
      <c r="J277" s="9">
        <v>6</v>
      </c>
      <c r="K277" s="9">
        <v>5</v>
      </c>
      <c r="L277" s="9">
        <v>1</v>
      </c>
      <c r="M277" s="9">
        <v>1</v>
      </c>
    </row>
    <row r="278" spans="1:13" x14ac:dyDescent="0.2">
      <c r="A278" s="9">
        <v>2021</v>
      </c>
      <c r="B278" s="9">
        <v>1127924</v>
      </c>
      <c r="C278" s="9">
        <v>5</v>
      </c>
      <c r="D278" s="9">
        <v>6</v>
      </c>
      <c r="E278" s="9">
        <v>5</v>
      </c>
      <c r="F278" s="9">
        <v>5</v>
      </c>
      <c r="G278" s="9">
        <v>4</v>
      </c>
      <c r="H278" s="9">
        <v>5</v>
      </c>
      <c r="I278" s="9">
        <v>4</v>
      </c>
      <c r="J278" s="9">
        <v>6</v>
      </c>
      <c r="K278" s="9">
        <v>5</v>
      </c>
      <c r="L278" s="9">
        <v>5</v>
      </c>
      <c r="M278" s="9">
        <v>1</v>
      </c>
    </row>
    <row r="279" spans="1:13" x14ac:dyDescent="0.2">
      <c r="A279" s="9">
        <v>2021</v>
      </c>
      <c r="B279" s="9">
        <v>1103657</v>
      </c>
      <c r="C279" s="9">
        <v>5</v>
      </c>
      <c r="D279" s="9">
        <v>6</v>
      </c>
      <c r="E279" s="9">
        <v>6</v>
      </c>
      <c r="F279" s="9">
        <v>8</v>
      </c>
      <c r="G279" s="9">
        <v>6</v>
      </c>
      <c r="H279" s="9">
        <v>5</v>
      </c>
      <c r="I279" s="9">
        <v>4</v>
      </c>
      <c r="J279" s="9">
        <v>4</v>
      </c>
      <c r="K279" s="9">
        <v>4</v>
      </c>
      <c r="L279" s="9">
        <v>3</v>
      </c>
      <c r="M279" s="9">
        <v>3</v>
      </c>
    </row>
    <row r="280" spans="1:13" x14ac:dyDescent="0.2">
      <c r="A280" s="9">
        <v>2021</v>
      </c>
      <c r="B280" s="9">
        <v>1270538</v>
      </c>
      <c r="C280" s="9">
        <v>5</v>
      </c>
      <c r="D280" s="9">
        <v>6</v>
      </c>
      <c r="E280" s="9">
        <v>5</v>
      </c>
      <c r="F280" s="9">
        <v>5</v>
      </c>
      <c r="G280" s="9">
        <v>4</v>
      </c>
      <c r="H280" s="9">
        <v>5</v>
      </c>
      <c r="I280" s="9">
        <v>5</v>
      </c>
      <c r="J280" s="9">
        <v>6</v>
      </c>
      <c r="K280" s="9">
        <v>5</v>
      </c>
      <c r="L280" s="9">
        <v>1</v>
      </c>
      <c r="M280" s="9">
        <v>5</v>
      </c>
    </row>
    <row r="281" spans="1:13" x14ac:dyDescent="0.2">
      <c r="A281" s="9">
        <v>2021</v>
      </c>
      <c r="B281" s="9">
        <v>122845</v>
      </c>
      <c r="C281" s="9">
        <v>5</v>
      </c>
      <c r="D281" s="9">
        <v>7</v>
      </c>
      <c r="E281" s="9">
        <v>5</v>
      </c>
      <c r="F281" s="9">
        <v>7</v>
      </c>
      <c r="G281" s="9">
        <v>7</v>
      </c>
      <c r="H281" s="9">
        <v>4</v>
      </c>
      <c r="I281" s="9">
        <v>4</v>
      </c>
      <c r="J281" s="9">
        <v>6</v>
      </c>
      <c r="K281" s="9">
        <v>5</v>
      </c>
      <c r="L281" s="9">
        <v>2</v>
      </c>
      <c r="M281" s="9">
        <v>3</v>
      </c>
    </row>
    <row r="282" spans="1:13" x14ac:dyDescent="0.2">
      <c r="A282" s="9">
        <v>2021</v>
      </c>
      <c r="B282" s="9">
        <v>1117076</v>
      </c>
      <c r="C282" s="9">
        <v>5</v>
      </c>
      <c r="D282" s="9">
        <v>5</v>
      </c>
      <c r="E282" s="9">
        <v>6</v>
      </c>
      <c r="F282" s="9">
        <v>6</v>
      </c>
      <c r="G282" s="9">
        <v>6</v>
      </c>
      <c r="H282" s="9">
        <v>5</v>
      </c>
      <c r="I282" s="9">
        <v>5</v>
      </c>
      <c r="J282" s="9">
        <v>4</v>
      </c>
      <c r="K282" s="9">
        <v>4</v>
      </c>
      <c r="L282" s="9">
        <v>5</v>
      </c>
      <c r="M282" s="9">
        <v>6</v>
      </c>
    </row>
    <row r="283" spans="1:13" x14ac:dyDescent="0.2">
      <c r="A283" s="9">
        <v>2021</v>
      </c>
      <c r="B283" s="9">
        <v>1179970</v>
      </c>
      <c r="C283" s="9">
        <v>5</v>
      </c>
      <c r="D283" s="9">
        <v>5</v>
      </c>
      <c r="E283" s="9">
        <v>5</v>
      </c>
      <c r="F283" s="9">
        <v>5</v>
      </c>
      <c r="G283" s="9">
        <v>4</v>
      </c>
      <c r="H283" s="9">
        <v>5</v>
      </c>
      <c r="I283" s="9">
        <v>5</v>
      </c>
      <c r="J283" s="9">
        <v>4</v>
      </c>
      <c r="K283" s="9">
        <v>5</v>
      </c>
      <c r="L283" s="9">
        <v>4</v>
      </c>
      <c r="M283" s="9">
        <v>1</v>
      </c>
    </row>
    <row r="284" spans="1:13" x14ac:dyDescent="0.2">
      <c r="A284" s="9">
        <v>2021</v>
      </c>
      <c r="B284" s="9">
        <v>108730</v>
      </c>
      <c r="C284" s="9">
        <v>5</v>
      </c>
      <c r="D284" s="9">
        <v>6</v>
      </c>
      <c r="E284" s="9">
        <v>6</v>
      </c>
      <c r="F284" s="9">
        <v>6</v>
      </c>
      <c r="G284" s="9">
        <v>6</v>
      </c>
      <c r="H284" s="9">
        <v>5</v>
      </c>
      <c r="I284" s="9">
        <v>5</v>
      </c>
      <c r="J284" s="9">
        <v>6</v>
      </c>
      <c r="K284" s="9">
        <v>6</v>
      </c>
      <c r="L284" s="9">
        <v>5</v>
      </c>
      <c r="M284" s="9">
        <v>4</v>
      </c>
    </row>
    <row r="285" spans="1:13" x14ac:dyDescent="0.2">
      <c r="A285" s="9">
        <v>2021</v>
      </c>
      <c r="B285" s="9">
        <v>1308687</v>
      </c>
      <c r="C285" s="9">
        <v>5</v>
      </c>
      <c r="D285" s="9">
        <v>6</v>
      </c>
      <c r="E285" s="9">
        <v>6</v>
      </c>
      <c r="F285" s="9">
        <v>6</v>
      </c>
      <c r="G285" s="9">
        <v>6</v>
      </c>
      <c r="H285" s="9">
        <v>6</v>
      </c>
      <c r="I285" s="9">
        <v>6</v>
      </c>
      <c r="J285" s="9">
        <v>6</v>
      </c>
      <c r="K285" s="9">
        <v>5</v>
      </c>
      <c r="L285" s="9">
        <v>5</v>
      </c>
      <c r="M285" s="9">
        <v>8</v>
      </c>
    </row>
    <row r="286" spans="1:13" x14ac:dyDescent="0.2">
      <c r="A286" s="9">
        <v>2021</v>
      </c>
      <c r="B286" s="9">
        <v>1103657</v>
      </c>
      <c r="C286" s="9">
        <v>5</v>
      </c>
      <c r="D286" s="9">
        <v>6</v>
      </c>
      <c r="E286" s="9">
        <v>6</v>
      </c>
      <c r="F286" s="9">
        <v>8</v>
      </c>
      <c r="G286" s="9">
        <v>6</v>
      </c>
      <c r="H286" s="9">
        <v>5</v>
      </c>
      <c r="I286" s="9">
        <v>4</v>
      </c>
      <c r="J286" s="9">
        <v>5</v>
      </c>
      <c r="K286" s="9">
        <v>4</v>
      </c>
      <c r="L286" s="9">
        <v>3</v>
      </c>
      <c r="M286" s="9">
        <v>3</v>
      </c>
    </row>
    <row r="287" spans="1:13" x14ac:dyDescent="0.2">
      <c r="A287" s="9">
        <v>2021</v>
      </c>
      <c r="B287" s="9">
        <v>108730</v>
      </c>
      <c r="C287" s="9">
        <v>5</v>
      </c>
      <c r="D287" s="9">
        <v>6</v>
      </c>
      <c r="E287" s="9">
        <v>6</v>
      </c>
      <c r="F287" s="9">
        <v>3</v>
      </c>
      <c r="G287" s="9">
        <v>3</v>
      </c>
      <c r="H287" s="9">
        <v>4</v>
      </c>
      <c r="I287" s="9">
        <v>3</v>
      </c>
      <c r="J287" s="9">
        <v>4</v>
      </c>
      <c r="K287" s="9">
        <v>4</v>
      </c>
      <c r="L287" s="9">
        <v>2</v>
      </c>
      <c r="M287" s="9">
        <v>1</v>
      </c>
    </row>
    <row r="288" spans="1:13" x14ac:dyDescent="0.2">
      <c r="A288" s="9">
        <v>2021</v>
      </c>
      <c r="B288" s="9">
        <v>1103909</v>
      </c>
      <c r="C288" s="9">
        <v>5</v>
      </c>
      <c r="D288" s="9">
        <v>3</v>
      </c>
      <c r="E288" s="9">
        <v>4</v>
      </c>
      <c r="F288" s="9">
        <v>6</v>
      </c>
      <c r="G288" s="9">
        <v>4</v>
      </c>
      <c r="H288" s="9">
        <v>4</v>
      </c>
      <c r="I288" s="9">
        <v>6</v>
      </c>
      <c r="J288" s="9">
        <v>4</v>
      </c>
      <c r="K288" s="9">
        <v>6</v>
      </c>
      <c r="L288" s="9">
        <v>1</v>
      </c>
      <c r="M288" s="9">
        <v>5</v>
      </c>
    </row>
    <row r="289" spans="1:13" x14ac:dyDescent="0.2">
      <c r="A289" s="9">
        <v>2021</v>
      </c>
      <c r="B289" s="9">
        <v>1308687</v>
      </c>
      <c r="C289" s="9">
        <v>5</v>
      </c>
      <c r="D289" s="9">
        <v>6</v>
      </c>
      <c r="E289" s="9">
        <v>6</v>
      </c>
      <c r="F289" s="9">
        <v>6</v>
      </c>
      <c r="G289" s="9">
        <v>6</v>
      </c>
      <c r="H289" s="9">
        <v>6</v>
      </c>
      <c r="I289" s="9">
        <v>6</v>
      </c>
      <c r="J289" s="9">
        <v>6</v>
      </c>
      <c r="K289" s="9">
        <v>6</v>
      </c>
      <c r="L289" s="9">
        <v>1</v>
      </c>
      <c r="M289" s="9">
        <v>1</v>
      </c>
    </row>
    <row r="290" spans="1:13" x14ac:dyDescent="0.2">
      <c r="A290" s="9">
        <v>2021</v>
      </c>
      <c r="B290" s="9">
        <v>1127926</v>
      </c>
      <c r="C290" s="9">
        <v>5</v>
      </c>
      <c r="D290" s="9">
        <v>4</v>
      </c>
      <c r="E290" s="9">
        <v>2</v>
      </c>
      <c r="F290" s="9">
        <v>1</v>
      </c>
      <c r="G290" s="9">
        <v>6</v>
      </c>
      <c r="H290" s="9">
        <v>5</v>
      </c>
      <c r="I290" s="9">
        <v>5</v>
      </c>
      <c r="J290" s="9">
        <v>6</v>
      </c>
      <c r="K290" s="9">
        <v>6</v>
      </c>
      <c r="L290" s="9">
        <v>2</v>
      </c>
      <c r="M290" s="9">
        <v>1</v>
      </c>
    </row>
    <row r="291" spans="1:13" x14ac:dyDescent="0.2">
      <c r="A291" s="9">
        <v>2021</v>
      </c>
      <c r="B291" s="9">
        <v>1127926</v>
      </c>
      <c r="C291" s="9">
        <v>5</v>
      </c>
      <c r="D291" s="9">
        <v>6</v>
      </c>
      <c r="E291" s="9">
        <v>6</v>
      </c>
      <c r="F291" s="9">
        <v>8</v>
      </c>
      <c r="G291" s="9">
        <v>6</v>
      </c>
      <c r="H291" s="9">
        <v>5</v>
      </c>
      <c r="I291" s="9">
        <v>5</v>
      </c>
      <c r="J291" s="9">
        <v>5</v>
      </c>
      <c r="K291" s="9">
        <v>6</v>
      </c>
      <c r="L291" s="9">
        <v>5</v>
      </c>
      <c r="M291" s="9">
        <v>1</v>
      </c>
    </row>
    <row r="292" spans="1:13" x14ac:dyDescent="0.2">
      <c r="A292" s="9">
        <v>2021</v>
      </c>
      <c r="B292" s="9">
        <v>1103909</v>
      </c>
      <c r="C292" s="9">
        <v>5</v>
      </c>
      <c r="D292" s="9">
        <v>4</v>
      </c>
      <c r="E292" s="9">
        <v>5</v>
      </c>
      <c r="F292" s="9">
        <v>5</v>
      </c>
      <c r="G292" s="9">
        <v>5</v>
      </c>
      <c r="H292" s="9">
        <v>3</v>
      </c>
      <c r="I292" s="9">
        <v>3</v>
      </c>
      <c r="J292" s="9">
        <v>4</v>
      </c>
      <c r="K292" s="9">
        <v>2</v>
      </c>
      <c r="L292" s="9">
        <v>6</v>
      </c>
      <c r="M292" s="9">
        <v>6</v>
      </c>
    </row>
    <row r="293" spans="1:13" x14ac:dyDescent="0.2">
      <c r="A293" s="9">
        <v>2021</v>
      </c>
      <c r="B293" s="9">
        <v>1103692</v>
      </c>
      <c r="C293" s="9">
        <v>5</v>
      </c>
      <c r="D293" s="9">
        <v>5</v>
      </c>
      <c r="E293" s="9">
        <v>7</v>
      </c>
      <c r="F293" s="9">
        <v>8</v>
      </c>
      <c r="G293" s="9">
        <v>5</v>
      </c>
      <c r="H293" s="9">
        <v>4</v>
      </c>
      <c r="I293" s="9">
        <v>6</v>
      </c>
      <c r="J293" s="9">
        <v>5</v>
      </c>
      <c r="K293" s="9">
        <v>4</v>
      </c>
      <c r="L293" s="9">
        <v>6</v>
      </c>
      <c r="M293" s="9">
        <v>6</v>
      </c>
    </row>
    <row r="294" spans="1:13" x14ac:dyDescent="0.2">
      <c r="A294" s="9">
        <v>2021</v>
      </c>
      <c r="B294" s="9">
        <v>1127926</v>
      </c>
      <c r="C294" s="9">
        <v>5</v>
      </c>
      <c r="D294" s="9">
        <v>6</v>
      </c>
      <c r="E294" s="9">
        <v>6</v>
      </c>
      <c r="F294" s="9">
        <v>6</v>
      </c>
      <c r="G294" s="9">
        <v>6</v>
      </c>
      <c r="H294" s="9">
        <v>6</v>
      </c>
      <c r="I294" s="9">
        <v>6</v>
      </c>
      <c r="J294" s="9">
        <v>6</v>
      </c>
      <c r="K294" s="9">
        <v>6</v>
      </c>
      <c r="L294" s="9">
        <v>6</v>
      </c>
      <c r="M294" s="9">
        <v>6</v>
      </c>
    </row>
    <row r="295" spans="1:13" x14ac:dyDescent="0.2">
      <c r="A295" s="9">
        <v>2021</v>
      </c>
      <c r="B295" s="9">
        <v>1103909</v>
      </c>
      <c r="C295" s="9">
        <v>5</v>
      </c>
      <c r="D295" s="9">
        <v>5</v>
      </c>
      <c r="E295" s="9">
        <v>7</v>
      </c>
      <c r="F295" s="9">
        <v>8</v>
      </c>
      <c r="G295" s="9">
        <v>7</v>
      </c>
      <c r="H295" s="9">
        <v>7</v>
      </c>
      <c r="I295" s="9">
        <v>7</v>
      </c>
      <c r="J295" s="9">
        <v>7</v>
      </c>
      <c r="K295" s="9">
        <v>5</v>
      </c>
      <c r="L295" s="9">
        <v>7</v>
      </c>
      <c r="M295" s="9">
        <v>8</v>
      </c>
    </row>
    <row r="296" spans="1:13" x14ac:dyDescent="0.2">
      <c r="A296" s="9">
        <v>2021</v>
      </c>
      <c r="B296" s="9">
        <v>1127924</v>
      </c>
      <c r="C296" s="9">
        <v>5</v>
      </c>
      <c r="D296" s="9">
        <v>6</v>
      </c>
      <c r="E296" s="9">
        <v>3</v>
      </c>
      <c r="F296" s="9">
        <v>6</v>
      </c>
      <c r="G296" s="9">
        <v>6</v>
      </c>
      <c r="H296" s="9">
        <v>4</v>
      </c>
      <c r="I296" s="9">
        <v>3</v>
      </c>
      <c r="J296" s="9">
        <v>1</v>
      </c>
      <c r="K296" s="9">
        <v>6</v>
      </c>
      <c r="L296" s="9">
        <v>7</v>
      </c>
      <c r="M296" s="9">
        <v>1</v>
      </c>
    </row>
    <row r="297" spans="1:13" x14ac:dyDescent="0.2">
      <c r="A297" s="9">
        <v>2021</v>
      </c>
      <c r="B297" s="9">
        <v>1127924</v>
      </c>
      <c r="C297" s="9">
        <v>5</v>
      </c>
      <c r="D297" s="9">
        <v>6</v>
      </c>
      <c r="E297" s="9">
        <v>6</v>
      </c>
      <c r="F297" s="9">
        <v>8</v>
      </c>
      <c r="G297" s="9">
        <v>8</v>
      </c>
      <c r="H297" s="9">
        <v>6</v>
      </c>
      <c r="I297" s="9">
        <v>5</v>
      </c>
      <c r="J297" s="9">
        <v>6</v>
      </c>
      <c r="K297" s="9">
        <v>5</v>
      </c>
      <c r="L297" s="9">
        <v>2</v>
      </c>
      <c r="M297" s="9">
        <v>1</v>
      </c>
    </row>
    <row r="298" spans="1:13" x14ac:dyDescent="0.2">
      <c r="A298" s="9">
        <v>2021</v>
      </c>
      <c r="B298" s="9">
        <v>122845</v>
      </c>
      <c r="C298" s="9">
        <v>5</v>
      </c>
      <c r="D298" s="9">
        <v>6</v>
      </c>
      <c r="E298" s="9">
        <v>7</v>
      </c>
      <c r="F298" s="9">
        <v>7</v>
      </c>
      <c r="G298" s="9">
        <v>7</v>
      </c>
      <c r="H298" s="9">
        <v>5</v>
      </c>
      <c r="I298" s="9">
        <v>5</v>
      </c>
      <c r="J298" s="9">
        <v>6</v>
      </c>
      <c r="K298" s="9">
        <v>6</v>
      </c>
      <c r="L298" s="9">
        <v>1</v>
      </c>
      <c r="M298" s="9">
        <v>6</v>
      </c>
    </row>
    <row r="299" spans="1:13" x14ac:dyDescent="0.2">
      <c r="A299" s="9">
        <v>2021</v>
      </c>
      <c r="B299" s="9">
        <v>108730</v>
      </c>
      <c r="C299" s="9">
        <v>5</v>
      </c>
      <c r="D299" s="9">
        <v>6</v>
      </c>
      <c r="E299" s="9">
        <v>4</v>
      </c>
      <c r="F299" s="9">
        <v>4</v>
      </c>
      <c r="G299" s="9">
        <v>4</v>
      </c>
      <c r="H299" s="9">
        <v>5</v>
      </c>
      <c r="I299" s="9">
        <v>4</v>
      </c>
      <c r="J299" s="9">
        <v>1</v>
      </c>
      <c r="K299" s="9">
        <v>3</v>
      </c>
      <c r="L299" s="9">
        <v>4</v>
      </c>
      <c r="M299" s="9">
        <v>8</v>
      </c>
    </row>
    <row r="300" spans="1:13" x14ac:dyDescent="0.2">
      <c r="A300" s="9">
        <v>2021</v>
      </c>
      <c r="B300" s="9">
        <v>108730</v>
      </c>
      <c r="C300" s="9">
        <v>5</v>
      </c>
      <c r="D300" s="9">
        <v>7</v>
      </c>
      <c r="E300" s="9">
        <v>6</v>
      </c>
      <c r="F300" s="9">
        <v>8</v>
      </c>
      <c r="G300" s="9">
        <v>5</v>
      </c>
      <c r="H300" s="9">
        <v>5</v>
      </c>
      <c r="I300" s="9">
        <v>5</v>
      </c>
      <c r="J300" s="9">
        <v>4</v>
      </c>
      <c r="K300" s="9">
        <v>6</v>
      </c>
      <c r="L300" s="9">
        <v>2</v>
      </c>
      <c r="M300" s="9">
        <v>1</v>
      </c>
    </row>
    <row r="301" spans="1:13" x14ac:dyDescent="0.2">
      <c r="A301" s="9">
        <v>2021</v>
      </c>
      <c r="B301" s="9">
        <v>1270538</v>
      </c>
      <c r="C301" s="9">
        <v>5</v>
      </c>
      <c r="D301" s="9">
        <v>5</v>
      </c>
      <c r="E301" s="9">
        <v>5</v>
      </c>
      <c r="F301" s="9">
        <v>5</v>
      </c>
      <c r="G301" s="9">
        <v>8</v>
      </c>
      <c r="H301" s="9">
        <v>5</v>
      </c>
      <c r="I301" s="9">
        <v>6</v>
      </c>
      <c r="J301" s="9">
        <v>4</v>
      </c>
      <c r="K301" s="9">
        <v>4</v>
      </c>
      <c r="L301" s="9">
        <v>6</v>
      </c>
      <c r="M301" s="9">
        <v>6</v>
      </c>
    </row>
    <row r="302" spans="1:13" x14ac:dyDescent="0.2">
      <c r="A302" s="9">
        <v>2021</v>
      </c>
      <c r="B302" s="9">
        <v>123336</v>
      </c>
      <c r="C302" s="9">
        <v>6</v>
      </c>
      <c r="D302" s="9">
        <v>6</v>
      </c>
      <c r="E302" s="9">
        <v>6</v>
      </c>
      <c r="F302" s="9">
        <v>6</v>
      </c>
      <c r="G302" s="9">
        <v>6</v>
      </c>
      <c r="H302" s="9">
        <v>6</v>
      </c>
      <c r="I302" s="9">
        <v>6</v>
      </c>
      <c r="J302" s="9">
        <v>6</v>
      </c>
      <c r="K302" s="9">
        <v>6</v>
      </c>
      <c r="L302" s="9">
        <v>6</v>
      </c>
      <c r="M302" s="9">
        <v>2</v>
      </c>
    </row>
    <row r="303" spans="1:13" x14ac:dyDescent="0.2">
      <c r="A303" s="9">
        <v>2021</v>
      </c>
      <c r="B303" s="9">
        <v>1179970</v>
      </c>
      <c r="C303" s="9">
        <v>6</v>
      </c>
      <c r="D303" s="9">
        <v>6</v>
      </c>
      <c r="E303" s="9">
        <v>6</v>
      </c>
      <c r="F303" s="9">
        <v>6</v>
      </c>
      <c r="G303" s="9">
        <v>6</v>
      </c>
      <c r="H303" s="9">
        <v>6</v>
      </c>
      <c r="I303" s="9">
        <v>6</v>
      </c>
      <c r="J303" s="9">
        <v>6</v>
      </c>
      <c r="K303" s="9">
        <v>6</v>
      </c>
      <c r="L303" s="9">
        <v>6</v>
      </c>
      <c r="M303" s="9">
        <v>6</v>
      </c>
    </row>
    <row r="304" spans="1:13" x14ac:dyDescent="0.2">
      <c r="A304" s="9">
        <v>2021</v>
      </c>
      <c r="B304" s="9">
        <v>123336</v>
      </c>
      <c r="C304" s="9">
        <v>6</v>
      </c>
      <c r="D304" s="9">
        <v>6</v>
      </c>
      <c r="E304" s="9">
        <v>6</v>
      </c>
      <c r="F304" s="9">
        <v>6</v>
      </c>
      <c r="G304" s="9">
        <v>6</v>
      </c>
      <c r="H304" s="9">
        <v>6</v>
      </c>
      <c r="I304" s="9">
        <v>6</v>
      </c>
      <c r="J304" s="9">
        <v>6</v>
      </c>
      <c r="K304" s="9">
        <v>6</v>
      </c>
      <c r="L304" s="9">
        <v>6</v>
      </c>
      <c r="M304" s="9">
        <v>6</v>
      </c>
    </row>
    <row r="305" spans="1:13" x14ac:dyDescent="0.2">
      <c r="A305" s="9">
        <v>2021</v>
      </c>
      <c r="B305" s="9">
        <v>123336</v>
      </c>
      <c r="C305" s="9">
        <v>6</v>
      </c>
      <c r="D305" s="9">
        <v>6</v>
      </c>
      <c r="E305" s="9">
        <v>6</v>
      </c>
      <c r="F305" s="9">
        <v>6</v>
      </c>
      <c r="G305" s="9">
        <v>6</v>
      </c>
      <c r="H305" s="9">
        <v>6</v>
      </c>
      <c r="I305" s="9">
        <v>6</v>
      </c>
      <c r="J305" s="9">
        <v>6</v>
      </c>
      <c r="K305" s="9">
        <v>6</v>
      </c>
      <c r="L305" s="9">
        <v>8</v>
      </c>
      <c r="M305" s="9">
        <v>8</v>
      </c>
    </row>
    <row r="306" spans="1:13" x14ac:dyDescent="0.2">
      <c r="A306" s="9">
        <v>2021</v>
      </c>
      <c r="B306" s="9">
        <v>1319230</v>
      </c>
      <c r="C306" s="9">
        <v>6</v>
      </c>
      <c r="D306" s="9">
        <v>6</v>
      </c>
      <c r="E306" s="9">
        <v>6</v>
      </c>
      <c r="F306" s="9">
        <v>5</v>
      </c>
      <c r="G306" s="9">
        <v>6</v>
      </c>
      <c r="H306" s="9">
        <v>6</v>
      </c>
      <c r="I306" s="9">
        <v>5</v>
      </c>
      <c r="J306" s="9">
        <v>6</v>
      </c>
      <c r="K306" s="9">
        <v>5</v>
      </c>
      <c r="L306" s="9">
        <v>4</v>
      </c>
      <c r="M306" s="9">
        <v>7</v>
      </c>
    </row>
    <row r="307" spans="1:13" x14ac:dyDescent="0.2">
      <c r="A307" s="9">
        <v>2021</v>
      </c>
      <c r="B307" s="9">
        <v>1179970</v>
      </c>
      <c r="C307" s="9">
        <v>6</v>
      </c>
      <c r="D307" s="9">
        <v>8</v>
      </c>
      <c r="E307" s="9">
        <v>5</v>
      </c>
      <c r="F307" s="9">
        <v>5</v>
      </c>
      <c r="G307" s="9">
        <v>5</v>
      </c>
      <c r="H307" s="9">
        <v>5</v>
      </c>
      <c r="I307" s="9">
        <v>6</v>
      </c>
      <c r="J307" s="9">
        <v>5</v>
      </c>
      <c r="K307" s="9">
        <v>5</v>
      </c>
      <c r="L307" s="9">
        <v>1</v>
      </c>
      <c r="M307" s="9">
        <v>1</v>
      </c>
    </row>
    <row r="308" spans="1:13" x14ac:dyDescent="0.2">
      <c r="A308" s="9">
        <v>2021</v>
      </c>
      <c r="B308" s="9">
        <v>123336</v>
      </c>
      <c r="C308" s="9">
        <v>6</v>
      </c>
      <c r="D308" s="9">
        <v>6</v>
      </c>
      <c r="E308" s="9">
        <v>6</v>
      </c>
      <c r="F308" s="9">
        <v>6</v>
      </c>
      <c r="G308" s="9">
        <v>6</v>
      </c>
      <c r="H308" s="9">
        <v>6</v>
      </c>
      <c r="I308" s="9">
        <v>6</v>
      </c>
      <c r="J308" s="9">
        <v>6</v>
      </c>
      <c r="K308" s="9">
        <v>6</v>
      </c>
      <c r="L308" s="9">
        <v>2</v>
      </c>
      <c r="M308" s="9">
        <v>1</v>
      </c>
    </row>
    <row r="309" spans="1:13" x14ac:dyDescent="0.2">
      <c r="A309" s="9">
        <v>2021</v>
      </c>
      <c r="B309" s="9">
        <v>123336</v>
      </c>
      <c r="C309" s="9">
        <v>6</v>
      </c>
      <c r="D309" s="9">
        <v>6</v>
      </c>
      <c r="E309" s="9">
        <v>6</v>
      </c>
      <c r="F309" s="9">
        <v>4</v>
      </c>
      <c r="G309" s="9">
        <v>5</v>
      </c>
      <c r="H309" s="9">
        <v>6</v>
      </c>
      <c r="I309" s="9">
        <v>6</v>
      </c>
      <c r="J309" s="9">
        <v>6</v>
      </c>
      <c r="K309" s="9">
        <v>6</v>
      </c>
      <c r="L309" s="9">
        <v>6</v>
      </c>
      <c r="M309" s="9">
        <v>6</v>
      </c>
    </row>
    <row r="310" spans="1:13" x14ac:dyDescent="0.2">
      <c r="A310" s="9">
        <v>2021</v>
      </c>
      <c r="B310" s="9">
        <v>123336</v>
      </c>
      <c r="C310" s="9">
        <v>6</v>
      </c>
      <c r="D310" s="9">
        <v>6</v>
      </c>
      <c r="E310" s="9">
        <v>5</v>
      </c>
      <c r="F310" s="9">
        <v>3</v>
      </c>
      <c r="G310" s="9">
        <v>6</v>
      </c>
      <c r="H310" s="9">
        <v>5</v>
      </c>
      <c r="I310" s="9">
        <v>6</v>
      </c>
      <c r="J310" s="9">
        <v>5</v>
      </c>
      <c r="K310" s="9">
        <v>6</v>
      </c>
      <c r="L310" s="9">
        <v>3</v>
      </c>
      <c r="M310" s="9">
        <v>2</v>
      </c>
    </row>
    <row r="311" spans="1:13" x14ac:dyDescent="0.2">
      <c r="A311" s="9">
        <v>2021</v>
      </c>
      <c r="B311" s="9">
        <v>1308687</v>
      </c>
      <c r="C311" s="9">
        <v>6</v>
      </c>
      <c r="D311" s="9">
        <v>5</v>
      </c>
      <c r="E311" s="9">
        <v>6</v>
      </c>
      <c r="F311" s="9">
        <v>8</v>
      </c>
      <c r="G311" s="9">
        <v>5</v>
      </c>
      <c r="H311" s="9">
        <v>5</v>
      </c>
      <c r="I311" s="9">
        <v>4</v>
      </c>
      <c r="J311" s="9">
        <v>6</v>
      </c>
      <c r="K311" s="9">
        <v>3</v>
      </c>
      <c r="L311" s="9">
        <v>2</v>
      </c>
      <c r="M311" s="9">
        <v>6</v>
      </c>
    </row>
    <row r="312" spans="1:13" x14ac:dyDescent="0.2">
      <c r="A312" s="9">
        <v>2021</v>
      </c>
      <c r="B312" s="9">
        <v>123336</v>
      </c>
      <c r="C312" s="9">
        <v>6</v>
      </c>
      <c r="D312" s="9">
        <v>6</v>
      </c>
      <c r="E312" s="9">
        <v>6</v>
      </c>
      <c r="F312" s="9">
        <v>6</v>
      </c>
      <c r="G312" s="9">
        <v>6</v>
      </c>
      <c r="H312" s="9">
        <v>6</v>
      </c>
      <c r="I312" s="9">
        <v>6</v>
      </c>
      <c r="J312" s="9">
        <v>6</v>
      </c>
      <c r="K312" s="9">
        <v>6</v>
      </c>
      <c r="L312" s="9">
        <v>8</v>
      </c>
      <c r="M312" s="9">
        <v>8</v>
      </c>
    </row>
    <row r="313" spans="1:13" x14ac:dyDescent="0.2">
      <c r="A313" s="9">
        <v>2021</v>
      </c>
      <c r="B313" s="9">
        <v>123336</v>
      </c>
      <c r="C313" s="9">
        <v>6</v>
      </c>
      <c r="D313" s="9">
        <v>6</v>
      </c>
      <c r="E313" s="9">
        <v>6</v>
      </c>
      <c r="F313" s="9">
        <v>6</v>
      </c>
      <c r="G313" s="9">
        <v>6</v>
      </c>
      <c r="H313" s="9">
        <v>6</v>
      </c>
      <c r="I313" s="9">
        <v>6</v>
      </c>
      <c r="J313" s="9">
        <v>6</v>
      </c>
      <c r="K313" s="9">
        <v>6</v>
      </c>
      <c r="L313" s="9">
        <v>6</v>
      </c>
      <c r="M313" s="9">
        <v>1</v>
      </c>
    </row>
    <row r="314" spans="1:13" x14ac:dyDescent="0.2">
      <c r="A314" s="9">
        <v>2021</v>
      </c>
      <c r="B314" s="9">
        <v>123336</v>
      </c>
      <c r="C314" s="9">
        <v>6</v>
      </c>
      <c r="D314" s="9">
        <v>6</v>
      </c>
      <c r="E314" s="9">
        <v>6</v>
      </c>
      <c r="F314" s="9">
        <v>6</v>
      </c>
      <c r="G314" s="9">
        <v>6</v>
      </c>
      <c r="H314" s="9">
        <v>5</v>
      </c>
      <c r="I314" s="9">
        <v>5</v>
      </c>
      <c r="J314" s="9">
        <v>6</v>
      </c>
      <c r="K314" s="9">
        <v>6</v>
      </c>
      <c r="L314" s="9">
        <v>5</v>
      </c>
      <c r="M314" s="9">
        <v>1</v>
      </c>
    </row>
    <row r="315" spans="1:13" x14ac:dyDescent="0.2">
      <c r="A315" s="9">
        <v>2021</v>
      </c>
      <c r="B315" s="9">
        <v>123336</v>
      </c>
      <c r="C315" s="9">
        <v>6</v>
      </c>
      <c r="D315" s="9">
        <v>6</v>
      </c>
      <c r="E315" s="9">
        <v>6</v>
      </c>
      <c r="F315" s="9">
        <v>6</v>
      </c>
      <c r="G315" s="9">
        <v>6</v>
      </c>
      <c r="H315" s="9">
        <v>5</v>
      </c>
      <c r="I315" s="9">
        <v>6</v>
      </c>
      <c r="J315" s="9">
        <v>6</v>
      </c>
      <c r="K315" s="9">
        <v>6</v>
      </c>
      <c r="L315" s="9">
        <v>6</v>
      </c>
      <c r="M315" s="9">
        <v>6</v>
      </c>
    </row>
    <row r="316" spans="1:13" x14ac:dyDescent="0.2">
      <c r="A316" s="9">
        <v>2021</v>
      </c>
      <c r="B316" s="9">
        <v>1127925</v>
      </c>
      <c r="C316" s="9">
        <v>6</v>
      </c>
      <c r="D316" s="9">
        <v>6</v>
      </c>
      <c r="E316" s="9">
        <v>6</v>
      </c>
      <c r="F316" s="9">
        <v>6</v>
      </c>
      <c r="G316" s="9">
        <v>6</v>
      </c>
      <c r="H316" s="9">
        <v>6</v>
      </c>
      <c r="I316" s="9">
        <v>6</v>
      </c>
      <c r="J316" s="9">
        <v>6</v>
      </c>
      <c r="K316" s="9">
        <v>6</v>
      </c>
      <c r="L316" s="9">
        <v>6</v>
      </c>
      <c r="M316" s="9">
        <v>6</v>
      </c>
    </row>
    <row r="317" spans="1:13" x14ac:dyDescent="0.2">
      <c r="A317" s="9">
        <v>2021</v>
      </c>
      <c r="B317" s="9">
        <v>123336</v>
      </c>
      <c r="C317" s="9">
        <v>6</v>
      </c>
      <c r="D317" s="9">
        <v>5</v>
      </c>
      <c r="E317" s="9">
        <v>5</v>
      </c>
      <c r="F317" s="9">
        <v>5</v>
      </c>
      <c r="G317" s="9">
        <v>5</v>
      </c>
      <c r="H317" s="9">
        <v>5</v>
      </c>
      <c r="I317" s="9">
        <v>5</v>
      </c>
      <c r="J317" s="9">
        <v>5</v>
      </c>
      <c r="K317" s="9">
        <v>5</v>
      </c>
      <c r="L317" s="9">
        <v>1</v>
      </c>
      <c r="M317" s="9">
        <v>1</v>
      </c>
    </row>
    <row r="318" spans="1:13" x14ac:dyDescent="0.2">
      <c r="A318" s="9">
        <v>2021</v>
      </c>
      <c r="B318" s="9">
        <v>123336</v>
      </c>
      <c r="C318" s="9">
        <v>6</v>
      </c>
      <c r="D318" s="9">
        <v>6</v>
      </c>
      <c r="E318" s="9">
        <v>6</v>
      </c>
      <c r="F318" s="9">
        <v>6</v>
      </c>
      <c r="G318" s="9">
        <v>6</v>
      </c>
      <c r="H318" s="9">
        <v>6</v>
      </c>
      <c r="I318" s="9">
        <v>6</v>
      </c>
      <c r="J318" s="9">
        <v>6</v>
      </c>
      <c r="K318" s="9">
        <v>6</v>
      </c>
      <c r="L318" s="9">
        <v>8</v>
      </c>
      <c r="M318" s="9">
        <v>8</v>
      </c>
    </row>
    <row r="319" spans="1:13" x14ac:dyDescent="0.2">
      <c r="A319" s="9">
        <v>2021</v>
      </c>
      <c r="B319" s="9">
        <v>123336</v>
      </c>
      <c r="C319" s="9">
        <v>6</v>
      </c>
      <c r="D319" s="9">
        <v>6</v>
      </c>
      <c r="E319" s="9">
        <v>6</v>
      </c>
      <c r="F319" s="9">
        <v>5</v>
      </c>
      <c r="G319" s="9">
        <v>6</v>
      </c>
      <c r="H319" s="9">
        <v>5</v>
      </c>
      <c r="I319" s="9">
        <v>5</v>
      </c>
      <c r="J319" s="9">
        <v>5</v>
      </c>
      <c r="K319" s="9">
        <v>6</v>
      </c>
      <c r="L319" s="9">
        <v>6</v>
      </c>
      <c r="M319" s="9">
        <v>3</v>
      </c>
    </row>
    <row r="320" spans="1:13" x14ac:dyDescent="0.2">
      <c r="A320" s="9">
        <v>2021</v>
      </c>
      <c r="B320" s="9">
        <v>123336</v>
      </c>
      <c r="C320" s="9">
        <v>6</v>
      </c>
      <c r="D320" s="9">
        <v>6</v>
      </c>
      <c r="E320" s="9">
        <v>6</v>
      </c>
      <c r="F320" s="9">
        <v>6</v>
      </c>
      <c r="G320" s="9">
        <v>6</v>
      </c>
      <c r="H320" s="9">
        <v>6</v>
      </c>
      <c r="I320" s="9">
        <v>6</v>
      </c>
      <c r="J320" s="9">
        <v>6</v>
      </c>
      <c r="K320" s="9">
        <v>6</v>
      </c>
      <c r="L320" s="9">
        <v>1</v>
      </c>
      <c r="M320" s="9">
        <v>1</v>
      </c>
    </row>
    <row r="321" spans="1:13" x14ac:dyDescent="0.2">
      <c r="A321" s="9">
        <v>2021</v>
      </c>
      <c r="B321" s="9">
        <v>1365444</v>
      </c>
      <c r="C321" s="9">
        <v>6</v>
      </c>
      <c r="D321" s="9">
        <v>5</v>
      </c>
      <c r="E321" s="9">
        <v>7</v>
      </c>
      <c r="F321" s="9">
        <v>5</v>
      </c>
      <c r="G321" s="9">
        <v>6</v>
      </c>
      <c r="H321" s="9">
        <v>5</v>
      </c>
      <c r="I321" s="9">
        <v>5</v>
      </c>
      <c r="J321" s="9">
        <v>4</v>
      </c>
      <c r="K321" s="9">
        <v>4</v>
      </c>
      <c r="L321" s="9">
        <v>4</v>
      </c>
      <c r="M321" s="9">
        <v>4</v>
      </c>
    </row>
    <row r="322" spans="1:13" x14ac:dyDescent="0.2">
      <c r="A322" s="9">
        <v>2021</v>
      </c>
      <c r="B322" s="9">
        <v>1117076</v>
      </c>
      <c r="C322" s="9">
        <v>6</v>
      </c>
      <c r="D322" s="9">
        <v>6</v>
      </c>
      <c r="E322" s="9">
        <v>6</v>
      </c>
      <c r="F322" s="9">
        <v>6</v>
      </c>
      <c r="G322" s="9">
        <v>6</v>
      </c>
      <c r="H322" s="9">
        <v>6</v>
      </c>
      <c r="I322" s="9">
        <v>6</v>
      </c>
      <c r="J322" s="9">
        <v>6</v>
      </c>
      <c r="K322" s="9">
        <v>6</v>
      </c>
      <c r="L322" s="9">
        <v>6</v>
      </c>
      <c r="M322" s="9">
        <v>6</v>
      </c>
    </row>
    <row r="323" spans="1:13" x14ac:dyDescent="0.2">
      <c r="A323" s="9">
        <v>2021</v>
      </c>
      <c r="B323" s="9">
        <v>123336</v>
      </c>
      <c r="C323" s="9">
        <v>6</v>
      </c>
      <c r="D323" s="9">
        <v>7</v>
      </c>
      <c r="E323" s="9">
        <v>7</v>
      </c>
      <c r="F323" s="9">
        <v>7</v>
      </c>
      <c r="G323" s="9">
        <v>6</v>
      </c>
      <c r="H323" s="9">
        <v>7</v>
      </c>
      <c r="I323" s="9">
        <v>7</v>
      </c>
      <c r="J323" s="9">
        <v>7</v>
      </c>
      <c r="K323" s="9">
        <v>6</v>
      </c>
      <c r="L323" s="9">
        <v>8</v>
      </c>
      <c r="M323" s="9">
        <v>6</v>
      </c>
    </row>
    <row r="324" spans="1:13" x14ac:dyDescent="0.2">
      <c r="A324" s="9">
        <v>2021</v>
      </c>
      <c r="B324" s="9">
        <v>123336</v>
      </c>
      <c r="C324" s="9">
        <v>6</v>
      </c>
      <c r="D324" s="9">
        <v>6</v>
      </c>
      <c r="E324" s="9">
        <v>6</v>
      </c>
      <c r="F324" s="9">
        <v>6</v>
      </c>
      <c r="G324" s="9">
        <v>6</v>
      </c>
      <c r="H324" s="9">
        <v>6</v>
      </c>
      <c r="I324" s="9">
        <v>6</v>
      </c>
      <c r="J324" s="9">
        <v>6</v>
      </c>
      <c r="K324" s="9">
        <v>6</v>
      </c>
      <c r="L324" s="9">
        <v>6</v>
      </c>
      <c r="M324" s="9">
        <v>6</v>
      </c>
    </row>
    <row r="325" spans="1:13" x14ac:dyDescent="0.2">
      <c r="A325" s="9">
        <v>2021</v>
      </c>
      <c r="B325" s="9">
        <v>123336</v>
      </c>
      <c r="C325" s="9">
        <v>6</v>
      </c>
      <c r="D325" s="9">
        <v>6</v>
      </c>
      <c r="E325" s="9">
        <v>6</v>
      </c>
      <c r="F325" s="9">
        <v>6</v>
      </c>
      <c r="G325" s="9">
        <v>6</v>
      </c>
      <c r="H325" s="9">
        <v>6</v>
      </c>
      <c r="I325" s="9">
        <v>6</v>
      </c>
      <c r="J325" s="9">
        <v>6</v>
      </c>
      <c r="K325" s="9">
        <v>6</v>
      </c>
      <c r="L325" s="9">
        <v>6</v>
      </c>
      <c r="M325" s="9">
        <v>6</v>
      </c>
    </row>
    <row r="326" spans="1:13" x14ac:dyDescent="0.2">
      <c r="A326" s="9">
        <v>2021</v>
      </c>
      <c r="B326" s="9">
        <v>123336</v>
      </c>
      <c r="C326" s="9">
        <v>6</v>
      </c>
      <c r="D326" s="9">
        <v>6</v>
      </c>
      <c r="E326" s="9">
        <v>6</v>
      </c>
      <c r="F326" s="9">
        <v>6</v>
      </c>
      <c r="G326" s="9">
        <v>6</v>
      </c>
      <c r="H326" s="9">
        <v>6</v>
      </c>
      <c r="I326" s="9">
        <v>6</v>
      </c>
      <c r="J326" s="9">
        <v>6</v>
      </c>
      <c r="K326" s="9">
        <v>6</v>
      </c>
      <c r="L326" s="9">
        <v>1</v>
      </c>
      <c r="M326" s="9">
        <v>1</v>
      </c>
    </row>
    <row r="327" spans="1:13" x14ac:dyDescent="0.2">
      <c r="A327" s="9">
        <v>2021</v>
      </c>
      <c r="B327" s="9">
        <v>123336</v>
      </c>
      <c r="C327" s="9">
        <v>6</v>
      </c>
      <c r="D327" s="9">
        <v>6</v>
      </c>
      <c r="E327" s="9">
        <v>6</v>
      </c>
      <c r="F327" s="9">
        <v>6</v>
      </c>
      <c r="G327" s="9">
        <v>6</v>
      </c>
      <c r="H327" s="9">
        <v>6</v>
      </c>
      <c r="I327" s="9">
        <v>6</v>
      </c>
      <c r="J327" s="9">
        <v>6</v>
      </c>
      <c r="K327" s="9">
        <v>6</v>
      </c>
      <c r="L327" s="9">
        <v>6</v>
      </c>
      <c r="M327" s="9">
        <v>6</v>
      </c>
    </row>
    <row r="328" spans="1:13" x14ac:dyDescent="0.2">
      <c r="A328" s="9">
        <v>2021</v>
      </c>
      <c r="B328" s="9">
        <v>123336</v>
      </c>
      <c r="C328" s="9">
        <v>6</v>
      </c>
      <c r="D328" s="9">
        <v>6</v>
      </c>
      <c r="E328" s="9">
        <v>6</v>
      </c>
      <c r="F328" s="9">
        <v>6</v>
      </c>
      <c r="G328" s="9">
        <v>6</v>
      </c>
      <c r="H328" s="9">
        <v>6</v>
      </c>
      <c r="I328" s="9">
        <v>6</v>
      </c>
      <c r="J328" s="9">
        <v>6</v>
      </c>
      <c r="K328" s="9">
        <v>6</v>
      </c>
      <c r="L328" s="9">
        <v>8</v>
      </c>
      <c r="M328" s="9">
        <v>8</v>
      </c>
    </row>
    <row r="329" spans="1:13" x14ac:dyDescent="0.2">
      <c r="A329" s="9">
        <v>2021</v>
      </c>
      <c r="B329" s="9">
        <v>123336</v>
      </c>
      <c r="C329" s="9">
        <v>6</v>
      </c>
      <c r="D329" s="9">
        <v>6</v>
      </c>
      <c r="E329" s="9">
        <v>6</v>
      </c>
      <c r="F329" s="9">
        <v>7</v>
      </c>
      <c r="G329" s="9">
        <v>6</v>
      </c>
      <c r="H329" s="9">
        <v>6</v>
      </c>
      <c r="I329" s="9">
        <v>6</v>
      </c>
      <c r="J329" s="9">
        <v>6</v>
      </c>
      <c r="K329" s="9">
        <v>6</v>
      </c>
      <c r="L329" s="9">
        <v>8</v>
      </c>
      <c r="M329" s="9">
        <v>8</v>
      </c>
    </row>
    <row r="330" spans="1:13" x14ac:dyDescent="0.2">
      <c r="A330" s="9">
        <v>2021</v>
      </c>
      <c r="B330" s="9">
        <v>123336</v>
      </c>
      <c r="C330" s="9">
        <v>6</v>
      </c>
      <c r="D330" s="9">
        <v>6</v>
      </c>
      <c r="E330" s="9">
        <v>6</v>
      </c>
      <c r="F330" s="9">
        <v>5</v>
      </c>
      <c r="G330" s="9">
        <v>4</v>
      </c>
      <c r="H330" s="9">
        <v>6</v>
      </c>
      <c r="I330" s="9">
        <v>6</v>
      </c>
      <c r="J330" s="9">
        <v>6</v>
      </c>
      <c r="K330" s="9">
        <v>6</v>
      </c>
      <c r="L330" s="9">
        <v>5</v>
      </c>
      <c r="M330" s="9">
        <v>1</v>
      </c>
    </row>
    <row r="331" spans="1:13" x14ac:dyDescent="0.2">
      <c r="A331" s="9">
        <v>2021</v>
      </c>
      <c r="B331" s="9">
        <v>108730</v>
      </c>
      <c r="C331" s="9">
        <v>6</v>
      </c>
      <c r="D331" s="9">
        <v>5</v>
      </c>
      <c r="E331" s="9">
        <v>6</v>
      </c>
      <c r="F331" s="9">
        <v>4</v>
      </c>
      <c r="G331" s="9">
        <v>6</v>
      </c>
      <c r="H331" s="9">
        <v>6</v>
      </c>
      <c r="I331" s="9">
        <v>6</v>
      </c>
      <c r="J331" s="9">
        <v>6</v>
      </c>
      <c r="K331" s="9">
        <v>6</v>
      </c>
      <c r="L331" s="9">
        <v>5</v>
      </c>
      <c r="M331" s="9">
        <v>1</v>
      </c>
    </row>
    <row r="332" spans="1:13" x14ac:dyDescent="0.2">
      <c r="A332" s="9">
        <v>2021</v>
      </c>
      <c r="B332" s="9">
        <v>123336</v>
      </c>
      <c r="C332" s="9">
        <v>6</v>
      </c>
      <c r="D332" s="9">
        <v>6</v>
      </c>
      <c r="E332" s="9">
        <v>6</v>
      </c>
      <c r="F332" s="9">
        <v>6</v>
      </c>
      <c r="G332" s="9">
        <v>6</v>
      </c>
      <c r="H332" s="9">
        <v>6</v>
      </c>
      <c r="I332" s="9">
        <v>6</v>
      </c>
      <c r="J332" s="9">
        <v>6</v>
      </c>
      <c r="K332" s="9">
        <v>6</v>
      </c>
      <c r="L332" s="9">
        <v>6</v>
      </c>
      <c r="M332" s="9">
        <v>6</v>
      </c>
    </row>
    <row r="333" spans="1:13" x14ac:dyDescent="0.2">
      <c r="A333" s="9">
        <v>2021</v>
      </c>
      <c r="B333" s="9">
        <v>1179970</v>
      </c>
      <c r="C333" s="9">
        <v>6</v>
      </c>
      <c r="D333" s="9">
        <v>4</v>
      </c>
      <c r="E333" s="9">
        <v>6</v>
      </c>
      <c r="F333" s="9">
        <v>8</v>
      </c>
      <c r="G333" s="9">
        <v>7</v>
      </c>
      <c r="H333" s="9">
        <v>5</v>
      </c>
      <c r="I333" s="9">
        <v>7</v>
      </c>
      <c r="J333" s="9">
        <v>7</v>
      </c>
      <c r="K333" s="9">
        <v>6</v>
      </c>
      <c r="L333" s="9">
        <v>8</v>
      </c>
      <c r="M333" s="9">
        <v>7</v>
      </c>
    </row>
    <row r="334" spans="1:13" x14ac:dyDescent="0.2">
      <c r="A334" s="9">
        <v>2021</v>
      </c>
      <c r="B334" s="9">
        <v>1308687</v>
      </c>
      <c r="C334" s="9">
        <v>6</v>
      </c>
      <c r="D334" s="9">
        <v>6</v>
      </c>
      <c r="E334" s="9">
        <v>6</v>
      </c>
      <c r="F334" s="9">
        <v>6</v>
      </c>
      <c r="G334" s="9">
        <v>4</v>
      </c>
      <c r="H334" s="9">
        <v>4</v>
      </c>
      <c r="I334" s="9">
        <v>4</v>
      </c>
      <c r="J334" s="9">
        <v>4</v>
      </c>
      <c r="K334" s="9">
        <v>4</v>
      </c>
      <c r="L334" s="9">
        <v>3</v>
      </c>
      <c r="M334" s="9">
        <v>3</v>
      </c>
    </row>
    <row r="335" spans="1:13" x14ac:dyDescent="0.2">
      <c r="A335" s="9">
        <v>2021</v>
      </c>
      <c r="B335" s="9">
        <v>1319230</v>
      </c>
      <c r="C335" s="9">
        <v>6</v>
      </c>
      <c r="D335" s="9">
        <v>6</v>
      </c>
      <c r="E335" s="9">
        <v>4</v>
      </c>
      <c r="F335" s="9">
        <v>6</v>
      </c>
      <c r="G335" s="9">
        <v>6</v>
      </c>
      <c r="H335" s="9">
        <v>5</v>
      </c>
      <c r="I335" s="9">
        <v>4</v>
      </c>
      <c r="J335" s="9">
        <v>6</v>
      </c>
      <c r="K335" s="9">
        <v>4</v>
      </c>
      <c r="L335" s="9">
        <v>6</v>
      </c>
      <c r="M335" s="9">
        <v>6</v>
      </c>
    </row>
    <row r="336" spans="1:13" x14ac:dyDescent="0.2">
      <c r="A336" s="9">
        <v>2021</v>
      </c>
      <c r="B336" s="9">
        <v>1127925</v>
      </c>
      <c r="C336" s="9">
        <v>6</v>
      </c>
      <c r="D336" s="9">
        <v>6</v>
      </c>
      <c r="E336" s="9">
        <v>6</v>
      </c>
      <c r="F336" s="9">
        <v>6</v>
      </c>
      <c r="G336" s="9">
        <v>6</v>
      </c>
      <c r="H336" s="9">
        <v>6</v>
      </c>
      <c r="I336" s="9">
        <v>5</v>
      </c>
      <c r="J336" s="9">
        <v>5</v>
      </c>
      <c r="K336" s="9">
        <v>5</v>
      </c>
      <c r="L336" s="9">
        <v>5</v>
      </c>
      <c r="M336" s="9">
        <v>5</v>
      </c>
    </row>
    <row r="337" spans="1:13" x14ac:dyDescent="0.2">
      <c r="A337" s="9">
        <v>2021</v>
      </c>
      <c r="B337" s="9">
        <v>1179970</v>
      </c>
      <c r="C337" s="9">
        <v>6</v>
      </c>
      <c r="D337" s="9">
        <v>6</v>
      </c>
      <c r="E337" s="9">
        <v>6</v>
      </c>
      <c r="F337" s="9">
        <v>8</v>
      </c>
      <c r="G337" s="9">
        <v>8</v>
      </c>
      <c r="H337" s="9">
        <v>5</v>
      </c>
      <c r="I337" s="9">
        <v>3</v>
      </c>
      <c r="J337" s="9">
        <v>6</v>
      </c>
      <c r="K337" s="9">
        <v>8</v>
      </c>
      <c r="L337" s="9">
        <v>3</v>
      </c>
      <c r="M337" s="9">
        <v>5</v>
      </c>
    </row>
    <row r="338" spans="1:13" x14ac:dyDescent="0.2">
      <c r="A338" s="9">
        <v>2021</v>
      </c>
      <c r="B338" s="9">
        <v>123336</v>
      </c>
      <c r="C338" s="9">
        <v>6</v>
      </c>
      <c r="D338" s="9">
        <v>6</v>
      </c>
      <c r="E338" s="9">
        <v>6</v>
      </c>
      <c r="F338" s="9">
        <v>6</v>
      </c>
      <c r="G338" s="9">
        <v>6</v>
      </c>
      <c r="H338" s="9">
        <v>6</v>
      </c>
      <c r="I338" s="9">
        <v>6</v>
      </c>
      <c r="J338" s="9">
        <v>6</v>
      </c>
      <c r="K338" s="9">
        <v>6</v>
      </c>
      <c r="L338" s="9">
        <v>6</v>
      </c>
      <c r="M338" s="9">
        <v>6</v>
      </c>
    </row>
    <row r="339" spans="1:13" x14ac:dyDescent="0.2">
      <c r="A339" s="9">
        <v>2021</v>
      </c>
      <c r="B339" s="9">
        <v>123336</v>
      </c>
      <c r="C339" s="9">
        <v>6</v>
      </c>
      <c r="D339" s="9">
        <v>8</v>
      </c>
      <c r="E339" s="9">
        <v>6</v>
      </c>
      <c r="F339" s="9">
        <v>7</v>
      </c>
      <c r="G339" s="9">
        <v>6</v>
      </c>
      <c r="H339" s="9">
        <v>6</v>
      </c>
      <c r="I339" s="9">
        <v>6</v>
      </c>
      <c r="J339" s="9">
        <v>6</v>
      </c>
      <c r="K339" s="9">
        <v>6</v>
      </c>
      <c r="L339" s="9">
        <v>8</v>
      </c>
      <c r="M339" s="9">
        <v>8</v>
      </c>
    </row>
    <row r="340" spans="1:13" x14ac:dyDescent="0.2">
      <c r="A340" s="9">
        <v>2021</v>
      </c>
      <c r="B340" s="9">
        <v>123336</v>
      </c>
      <c r="C340" s="9">
        <v>6</v>
      </c>
      <c r="D340" s="9">
        <v>6</v>
      </c>
      <c r="E340" s="9">
        <v>6</v>
      </c>
      <c r="F340" s="9">
        <v>6</v>
      </c>
      <c r="G340" s="9">
        <v>6</v>
      </c>
      <c r="H340" s="9">
        <v>5</v>
      </c>
      <c r="I340" s="9">
        <v>4</v>
      </c>
      <c r="J340" s="9">
        <v>5</v>
      </c>
      <c r="K340" s="9">
        <v>5</v>
      </c>
      <c r="L340" s="9">
        <v>5</v>
      </c>
      <c r="M340" s="9">
        <v>2</v>
      </c>
    </row>
    <row r="341" spans="1:13" x14ac:dyDescent="0.2">
      <c r="A341" s="9">
        <v>2021</v>
      </c>
      <c r="B341" s="9">
        <v>108730</v>
      </c>
      <c r="C341" s="9">
        <v>6</v>
      </c>
      <c r="D341" s="9">
        <v>6</v>
      </c>
      <c r="E341" s="9">
        <v>6</v>
      </c>
      <c r="F341" s="9">
        <v>6</v>
      </c>
      <c r="G341" s="9">
        <v>6</v>
      </c>
      <c r="H341" s="9">
        <v>6</v>
      </c>
      <c r="I341" s="9">
        <v>6</v>
      </c>
      <c r="J341" s="9">
        <v>6</v>
      </c>
      <c r="K341" s="9">
        <v>4</v>
      </c>
      <c r="L341" s="9">
        <v>8</v>
      </c>
      <c r="M341" s="9">
        <v>1</v>
      </c>
    </row>
    <row r="342" spans="1:13" x14ac:dyDescent="0.2">
      <c r="A342" s="9">
        <v>2021</v>
      </c>
      <c r="B342" s="9">
        <v>123336</v>
      </c>
      <c r="C342" s="9">
        <v>6</v>
      </c>
      <c r="D342" s="9">
        <v>6</v>
      </c>
      <c r="E342" s="9">
        <v>6</v>
      </c>
      <c r="F342" s="9">
        <v>8</v>
      </c>
      <c r="G342" s="9">
        <v>6</v>
      </c>
      <c r="H342" s="9">
        <v>6</v>
      </c>
      <c r="I342" s="9">
        <v>6</v>
      </c>
      <c r="J342" s="9">
        <v>6</v>
      </c>
      <c r="K342" s="9">
        <v>6</v>
      </c>
      <c r="L342" s="9">
        <v>8</v>
      </c>
      <c r="M342" s="9">
        <v>8</v>
      </c>
    </row>
    <row r="343" spans="1:13" x14ac:dyDescent="0.2">
      <c r="A343" s="9">
        <v>2021</v>
      </c>
      <c r="B343" s="9">
        <v>123336</v>
      </c>
      <c r="C343" s="9">
        <v>6</v>
      </c>
      <c r="D343" s="9">
        <v>6</v>
      </c>
      <c r="E343" s="9">
        <v>6</v>
      </c>
      <c r="F343" s="9">
        <v>6</v>
      </c>
      <c r="G343" s="9">
        <v>6</v>
      </c>
      <c r="H343" s="9">
        <v>6</v>
      </c>
      <c r="I343" s="9">
        <v>6</v>
      </c>
      <c r="J343" s="9">
        <v>6</v>
      </c>
      <c r="K343" s="9">
        <v>6</v>
      </c>
      <c r="L343" s="9">
        <v>6</v>
      </c>
      <c r="M343" s="9">
        <v>6</v>
      </c>
    </row>
    <row r="344" spans="1:13" x14ac:dyDescent="0.2">
      <c r="A344" s="9">
        <v>2021</v>
      </c>
      <c r="B344" s="9">
        <v>1179970</v>
      </c>
      <c r="C344" s="9">
        <v>6</v>
      </c>
      <c r="D344" s="9">
        <v>5</v>
      </c>
      <c r="E344" s="9">
        <v>6</v>
      </c>
      <c r="F344" s="9">
        <v>4</v>
      </c>
      <c r="G344" s="9">
        <v>3</v>
      </c>
      <c r="H344" s="9">
        <v>5</v>
      </c>
      <c r="I344" s="9">
        <v>5</v>
      </c>
      <c r="J344" s="9">
        <v>5</v>
      </c>
      <c r="K344" s="9">
        <v>5</v>
      </c>
      <c r="L344" s="9">
        <v>3</v>
      </c>
      <c r="M344" s="9">
        <v>3</v>
      </c>
    </row>
    <row r="345" spans="1:13" x14ac:dyDescent="0.2">
      <c r="A345" s="9">
        <v>2021</v>
      </c>
      <c r="B345" s="9">
        <v>123336</v>
      </c>
      <c r="C345" s="9">
        <v>6</v>
      </c>
      <c r="D345" s="9">
        <v>3</v>
      </c>
      <c r="E345" s="9">
        <v>6</v>
      </c>
      <c r="F345" s="9">
        <v>6</v>
      </c>
      <c r="G345" s="9">
        <v>6</v>
      </c>
      <c r="H345" s="9">
        <v>4</v>
      </c>
      <c r="I345" s="9">
        <v>5</v>
      </c>
      <c r="J345" s="9">
        <v>6</v>
      </c>
      <c r="K345" s="9">
        <v>6</v>
      </c>
      <c r="L345" s="9">
        <v>1</v>
      </c>
      <c r="M345" s="9">
        <v>1</v>
      </c>
    </row>
    <row r="346" spans="1:13" x14ac:dyDescent="0.2">
      <c r="A346" s="9">
        <v>2021</v>
      </c>
      <c r="B346" s="9">
        <v>123336</v>
      </c>
      <c r="C346" s="9">
        <v>6</v>
      </c>
      <c r="D346" s="9">
        <v>6</v>
      </c>
      <c r="E346" s="9">
        <v>6</v>
      </c>
      <c r="F346" s="9">
        <v>6</v>
      </c>
      <c r="G346" s="9">
        <v>6</v>
      </c>
      <c r="H346" s="9">
        <v>6</v>
      </c>
      <c r="I346" s="9">
        <v>6</v>
      </c>
      <c r="J346" s="9">
        <v>6</v>
      </c>
      <c r="K346" s="9">
        <v>6</v>
      </c>
      <c r="L346" s="9">
        <v>6</v>
      </c>
      <c r="M346" s="9">
        <v>6</v>
      </c>
    </row>
    <row r="347" spans="1:13" x14ac:dyDescent="0.2">
      <c r="A347" s="9">
        <v>2021</v>
      </c>
      <c r="B347" s="9">
        <v>123336</v>
      </c>
      <c r="C347" s="9">
        <v>6</v>
      </c>
      <c r="D347" s="9">
        <v>6</v>
      </c>
      <c r="E347" s="9">
        <v>6</v>
      </c>
      <c r="F347" s="9">
        <v>6</v>
      </c>
      <c r="G347" s="9">
        <v>6</v>
      </c>
      <c r="H347" s="9">
        <v>6</v>
      </c>
      <c r="I347" s="9">
        <v>6</v>
      </c>
      <c r="J347" s="9">
        <v>6</v>
      </c>
      <c r="K347" s="9">
        <v>6</v>
      </c>
      <c r="L347" s="9">
        <v>6</v>
      </c>
      <c r="M347" s="9">
        <v>6</v>
      </c>
    </row>
    <row r="348" spans="1:13" x14ac:dyDescent="0.2">
      <c r="A348" s="9">
        <v>2021</v>
      </c>
      <c r="B348" s="9">
        <v>1103832</v>
      </c>
      <c r="C348" s="9">
        <v>6</v>
      </c>
      <c r="D348" s="9">
        <v>6</v>
      </c>
      <c r="E348" s="9">
        <v>6</v>
      </c>
      <c r="F348" s="9">
        <v>7</v>
      </c>
      <c r="G348" s="9">
        <v>7</v>
      </c>
      <c r="H348" s="9">
        <v>5</v>
      </c>
      <c r="I348" s="9">
        <v>6</v>
      </c>
      <c r="J348" s="9">
        <v>6</v>
      </c>
      <c r="K348" s="9">
        <v>6</v>
      </c>
      <c r="L348" s="9">
        <v>1</v>
      </c>
      <c r="M348" s="9">
        <v>5</v>
      </c>
    </row>
    <row r="349" spans="1:13" x14ac:dyDescent="0.2">
      <c r="A349" s="9">
        <v>2021</v>
      </c>
      <c r="B349" s="9">
        <v>1179970</v>
      </c>
      <c r="C349" s="9">
        <v>6</v>
      </c>
      <c r="D349" s="9">
        <v>6</v>
      </c>
      <c r="E349" s="9">
        <v>6</v>
      </c>
      <c r="F349" s="9">
        <v>6</v>
      </c>
      <c r="G349" s="9">
        <v>6</v>
      </c>
      <c r="H349" s="9">
        <v>6</v>
      </c>
      <c r="I349" s="9">
        <v>6</v>
      </c>
      <c r="J349" s="9">
        <v>6</v>
      </c>
      <c r="K349" s="9">
        <v>6</v>
      </c>
      <c r="L349" s="9">
        <v>8</v>
      </c>
      <c r="M349" s="9">
        <v>8</v>
      </c>
    </row>
    <row r="350" spans="1:13" x14ac:dyDescent="0.2">
      <c r="A350" s="9">
        <v>2021</v>
      </c>
      <c r="B350" s="9">
        <v>1179970</v>
      </c>
      <c r="C350" s="9">
        <v>6</v>
      </c>
      <c r="D350" s="9">
        <v>5</v>
      </c>
      <c r="E350" s="9">
        <v>6</v>
      </c>
      <c r="F350" s="9">
        <v>7</v>
      </c>
      <c r="G350" s="9">
        <v>7</v>
      </c>
      <c r="H350" s="9">
        <v>5</v>
      </c>
      <c r="I350" s="9">
        <v>4</v>
      </c>
      <c r="J350" s="9">
        <v>6</v>
      </c>
      <c r="K350" s="9">
        <v>5</v>
      </c>
      <c r="L350" s="9">
        <v>8</v>
      </c>
      <c r="M350" s="9">
        <v>1</v>
      </c>
    </row>
    <row r="351" spans="1:13" x14ac:dyDescent="0.2">
      <c r="A351" s="9">
        <v>2021</v>
      </c>
      <c r="B351" s="9">
        <v>150129</v>
      </c>
      <c r="C351" s="9">
        <v>6</v>
      </c>
      <c r="D351" s="9">
        <v>7</v>
      </c>
      <c r="E351" s="9">
        <v>7</v>
      </c>
      <c r="F351" s="9">
        <v>7</v>
      </c>
      <c r="G351" s="9">
        <v>7</v>
      </c>
      <c r="H351" s="9">
        <v>7</v>
      </c>
      <c r="I351" s="9">
        <v>7</v>
      </c>
      <c r="J351" s="9">
        <v>7</v>
      </c>
      <c r="K351" s="9">
        <v>4</v>
      </c>
      <c r="L351" s="9">
        <v>8</v>
      </c>
      <c r="M351" s="9">
        <v>1</v>
      </c>
    </row>
    <row r="352" spans="1:13" x14ac:dyDescent="0.2">
      <c r="A352" s="9">
        <v>2021</v>
      </c>
      <c r="B352" s="9">
        <v>1179970</v>
      </c>
      <c r="C352" s="9">
        <v>6</v>
      </c>
      <c r="D352" s="9">
        <v>5</v>
      </c>
      <c r="E352" s="9">
        <v>5</v>
      </c>
      <c r="F352" s="9">
        <v>1</v>
      </c>
      <c r="G352" s="9">
        <v>1</v>
      </c>
      <c r="H352" s="9">
        <v>4</v>
      </c>
      <c r="I352" s="9">
        <v>5</v>
      </c>
      <c r="J352" s="9">
        <v>3</v>
      </c>
      <c r="K352" s="9">
        <v>7</v>
      </c>
      <c r="L352" s="9">
        <v>1</v>
      </c>
      <c r="M352" s="9">
        <v>3</v>
      </c>
    </row>
    <row r="353" spans="1:13" x14ac:dyDescent="0.2">
      <c r="A353" s="9">
        <v>2021</v>
      </c>
      <c r="B353" s="9">
        <v>123336</v>
      </c>
      <c r="C353" s="9">
        <v>6</v>
      </c>
      <c r="D353" s="9">
        <v>7</v>
      </c>
      <c r="E353" s="9">
        <v>7</v>
      </c>
      <c r="F353" s="9">
        <v>6</v>
      </c>
      <c r="G353" s="9">
        <v>6</v>
      </c>
      <c r="H353" s="9">
        <v>6</v>
      </c>
      <c r="I353" s="9">
        <v>6</v>
      </c>
      <c r="J353" s="9">
        <v>4</v>
      </c>
      <c r="K353" s="9">
        <v>6</v>
      </c>
      <c r="L353" s="9">
        <v>8</v>
      </c>
      <c r="M353" s="9">
        <v>8</v>
      </c>
    </row>
    <row r="354" spans="1:13" x14ac:dyDescent="0.2">
      <c r="A354" s="9">
        <v>2021</v>
      </c>
      <c r="B354" s="9">
        <v>123336</v>
      </c>
      <c r="C354" s="9">
        <v>6</v>
      </c>
      <c r="D354" s="9">
        <v>6</v>
      </c>
      <c r="E354" s="9">
        <v>6</v>
      </c>
      <c r="F354" s="9">
        <v>6</v>
      </c>
      <c r="G354" s="9">
        <v>6</v>
      </c>
      <c r="H354" s="9">
        <v>6</v>
      </c>
      <c r="I354" s="9">
        <v>6</v>
      </c>
      <c r="J354" s="9">
        <v>6</v>
      </c>
      <c r="K354" s="9">
        <v>6</v>
      </c>
      <c r="L354" s="9">
        <v>1</v>
      </c>
      <c r="M354" s="9">
        <v>1</v>
      </c>
    </row>
    <row r="355" spans="1:13" x14ac:dyDescent="0.2">
      <c r="A355" s="9">
        <v>2021</v>
      </c>
      <c r="B355" s="9">
        <v>123336</v>
      </c>
      <c r="C355" s="9">
        <v>6</v>
      </c>
      <c r="D355" s="9">
        <v>6</v>
      </c>
      <c r="E355" s="9">
        <v>6</v>
      </c>
      <c r="F355" s="9">
        <v>6</v>
      </c>
      <c r="G355" s="9">
        <v>6</v>
      </c>
      <c r="H355" s="9">
        <v>6</v>
      </c>
      <c r="I355" s="9">
        <v>6</v>
      </c>
      <c r="J355" s="9">
        <v>6</v>
      </c>
      <c r="K355" s="9">
        <v>5</v>
      </c>
      <c r="L355" s="9">
        <v>6</v>
      </c>
      <c r="M355" s="9">
        <v>1</v>
      </c>
    </row>
    <row r="356" spans="1:13" x14ac:dyDescent="0.2">
      <c r="A356" s="9">
        <v>2021</v>
      </c>
      <c r="B356" s="9">
        <v>123336</v>
      </c>
      <c r="C356" s="9">
        <v>6</v>
      </c>
      <c r="D356" s="9">
        <v>6</v>
      </c>
      <c r="E356" s="9">
        <v>6</v>
      </c>
      <c r="F356" s="9">
        <v>5</v>
      </c>
      <c r="G356" s="9">
        <v>6</v>
      </c>
      <c r="H356" s="9">
        <v>6</v>
      </c>
      <c r="I356" s="9">
        <v>6</v>
      </c>
      <c r="J356" s="9">
        <v>6</v>
      </c>
      <c r="K356" s="9">
        <v>6</v>
      </c>
      <c r="L356" s="9">
        <v>8</v>
      </c>
      <c r="M356" s="9">
        <v>8</v>
      </c>
    </row>
    <row r="357" spans="1:13" x14ac:dyDescent="0.2">
      <c r="A357" s="9">
        <v>2021</v>
      </c>
      <c r="B357" s="9">
        <v>122845</v>
      </c>
      <c r="C357" s="9">
        <v>6</v>
      </c>
      <c r="D357" s="9">
        <v>6</v>
      </c>
      <c r="E357" s="9">
        <v>6</v>
      </c>
      <c r="F357" s="9">
        <v>7</v>
      </c>
      <c r="G357" s="9">
        <v>7</v>
      </c>
      <c r="H357" s="9">
        <v>5</v>
      </c>
      <c r="I357" s="9">
        <v>6</v>
      </c>
      <c r="J357" s="9">
        <v>6</v>
      </c>
      <c r="K357" s="9">
        <v>6</v>
      </c>
      <c r="L357" s="9">
        <v>1</v>
      </c>
      <c r="M357" s="9">
        <v>1</v>
      </c>
    </row>
    <row r="358" spans="1:13" x14ac:dyDescent="0.2">
      <c r="A358" s="9">
        <v>2021</v>
      </c>
      <c r="B358" s="9">
        <v>123336</v>
      </c>
      <c r="C358" s="9">
        <v>6</v>
      </c>
      <c r="D358" s="9">
        <v>6</v>
      </c>
      <c r="E358" s="9">
        <v>6</v>
      </c>
      <c r="F358" s="9">
        <v>4</v>
      </c>
      <c r="G358" s="9">
        <v>4</v>
      </c>
      <c r="H358" s="9">
        <v>6</v>
      </c>
      <c r="I358" s="9">
        <v>6</v>
      </c>
      <c r="J358" s="9">
        <v>6</v>
      </c>
      <c r="K358" s="9">
        <v>6</v>
      </c>
      <c r="L358" s="9">
        <v>1</v>
      </c>
      <c r="M358" s="9">
        <v>1</v>
      </c>
    </row>
    <row r="359" spans="1:13" x14ac:dyDescent="0.2">
      <c r="A359" s="9">
        <v>2021</v>
      </c>
      <c r="B359" s="9">
        <v>123336</v>
      </c>
      <c r="C359" s="9">
        <v>6</v>
      </c>
      <c r="D359" s="9">
        <v>6</v>
      </c>
      <c r="E359" s="9">
        <v>6</v>
      </c>
      <c r="F359" s="9">
        <v>6</v>
      </c>
      <c r="G359" s="9">
        <v>6</v>
      </c>
      <c r="H359" s="9">
        <v>6</v>
      </c>
      <c r="I359" s="9">
        <v>6</v>
      </c>
      <c r="J359" s="9">
        <v>6</v>
      </c>
      <c r="K359" s="9">
        <v>6</v>
      </c>
      <c r="L359" s="9">
        <v>8</v>
      </c>
      <c r="M359" s="9">
        <v>8</v>
      </c>
    </row>
    <row r="360" spans="1:13" x14ac:dyDescent="0.2">
      <c r="A360" s="9">
        <v>2021</v>
      </c>
      <c r="B360" s="9">
        <v>1179970</v>
      </c>
      <c r="C360" s="9">
        <v>6</v>
      </c>
      <c r="D360" s="9">
        <v>6</v>
      </c>
      <c r="E360" s="9">
        <v>6</v>
      </c>
      <c r="F360" s="9">
        <v>6</v>
      </c>
      <c r="G360" s="9">
        <v>8</v>
      </c>
      <c r="H360" s="9">
        <v>6</v>
      </c>
      <c r="I360" s="9">
        <v>6</v>
      </c>
      <c r="J360" s="9">
        <v>6</v>
      </c>
      <c r="K360" s="9">
        <v>6</v>
      </c>
      <c r="L360" s="9">
        <v>6</v>
      </c>
      <c r="M360" s="9">
        <v>6</v>
      </c>
    </row>
    <row r="361" spans="1:13" x14ac:dyDescent="0.2">
      <c r="A361" s="9">
        <v>2021</v>
      </c>
      <c r="B361" s="9">
        <v>1179970</v>
      </c>
      <c r="C361" s="9">
        <v>6</v>
      </c>
      <c r="D361" s="9">
        <v>6</v>
      </c>
      <c r="E361" s="9">
        <v>6</v>
      </c>
      <c r="F361" s="9">
        <v>6</v>
      </c>
      <c r="G361" s="9">
        <v>7</v>
      </c>
      <c r="H361" s="9">
        <v>6</v>
      </c>
      <c r="I361" s="9">
        <v>6</v>
      </c>
      <c r="J361" s="9">
        <v>6</v>
      </c>
      <c r="K361" s="9">
        <v>6</v>
      </c>
      <c r="L361" s="9">
        <v>6</v>
      </c>
      <c r="M361" s="9">
        <v>8</v>
      </c>
    </row>
    <row r="362" spans="1:13" x14ac:dyDescent="0.2">
      <c r="A362" s="9">
        <v>2021</v>
      </c>
      <c r="B362" s="9">
        <v>123336</v>
      </c>
      <c r="C362" s="9">
        <v>6</v>
      </c>
      <c r="D362" s="9">
        <v>6</v>
      </c>
      <c r="E362" s="9">
        <v>6</v>
      </c>
      <c r="F362" s="9">
        <v>6</v>
      </c>
      <c r="G362" s="9">
        <v>6</v>
      </c>
      <c r="H362" s="9">
        <v>6</v>
      </c>
      <c r="I362" s="9">
        <v>6</v>
      </c>
      <c r="J362" s="9">
        <v>6</v>
      </c>
      <c r="K362" s="9">
        <v>6</v>
      </c>
      <c r="L362" s="9">
        <v>1</v>
      </c>
      <c r="M362" s="9">
        <v>1</v>
      </c>
    </row>
    <row r="363" spans="1:13" x14ac:dyDescent="0.2">
      <c r="A363" s="9">
        <v>2021</v>
      </c>
      <c r="B363" s="9">
        <v>123336</v>
      </c>
      <c r="C363" s="9">
        <v>6</v>
      </c>
      <c r="D363" s="9">
        <v>6</v>
      </c>
      <c r="E363" s="9">
        <v>6</v>
      </c>
      <c r="F363" s="9">
        <v>6</v>
      </c>
      <c r="G363" s="9">
        <v>6</v>
      </c>
      <c r="H363" s="9">
        <v>6</v>
      </c>
      <c r="I363" s="9">
        <v>6</v>
      </c>
      <c r="J363" s="9">
        <v>6</v>
      </c>
      <c r="K363" s="9">
        <v>6</v>
      </c>
      <c r="L363" s="9">
        <v>6</v>
      </c>
      <c r="M363" s="9">
        <v>1</v>
      </c>
    </row>
    <row r="364" spans="1:13" x14ac:dyDescent="0.2">
      <c r="A364" s="9">
        <v>2021</v>
      </c>
      <c r="B364" s="9">
        <v>1179970</v>
      </c>
      <c r="C364" s="9">
        <v>6</v>
      </c>
      <c r="D364" s="9">
        <v>6</v>
      </c>
      <c r="E364" s="9">
        <v>6</v>
      </c>
      <c r="F364" s="9">
        <v>6</v>
      </c>
      <c r="G364" s="9">
        <v>6</v>
      </c>
      <c r="H364" s="9">
        <v>6</v>
      </c>
      <c r="I364" s="9">
        <v>6</v>
      </c>
      <c r="J364" s="9">
        <v>6</v>
      </c>
      <c r="K364" s="9">
        <v>6</v>
      </c>
      <c r="L364" s="9">
        <v>6</v>
      </c>
      <c r="M364" s="9">
        <v>6</v>
      </c>
    </row>
    <row r="365" spans="1:13" x14ac:dyDescent="0.2">
      <c r="A365" s="9">
        <v>2021</v>
      </c>
      <c r="B365" s="9">
        <v>123336</v>
      </c>
      <c r="C365" s="9">
        <v>6</v>
      </c>
      <c r="D365" s="9">
        <v>6</v>
      </c>
      <c r="E365" s="9">
        <v>6</v>
      </c>
      <c r="F365" s="9">
        <v>6</v>
      </c>
      <c r="G365" s="9">
        <v>6</v>
      </c>
      <c r="H365" s="9">
        <v>6</v>
      </c>
      <c r="I365" s="9">
        <v>6</v>
      </c>
      <c r="J365" s="9">
        <v>6</v>
      </c>
      <c r="K365" s="9">
        <v>6</v>
      </c>
      <c r="L365" s="9">
        <v>6</v>
      </c>
      <c r="M365" s="9">
        <v>6</v>
      </c>
    </row>
    <row r="366" spans="1:13" x14ac:dyDescent="0.2">
      <c r="A366" s="9">
        <v>2021</v>
      </c>
      <c r="B366" s="9">
        <v>1103692</v>
      </c>
      <c r="C366" s="9">
        <v>6</v>
      </c>
      <c r="D366" s="9">
        <v>6</v>
      </c>
      <c r="E366" s="9">
        <v>6</v>
      </c>
      <c r="F366" s="9">
        <v>7</v>
      </c>
      <c r="G366" s="9">
        <v>7</v>
      </c>
      <c r="H366" s="9">
        <v>6</v>
      </c>
      <c r="I366" s="9">
        <v>6</v>
      </c>
      <c r="J366" s="9">
        <v>6</v>
      </c>
      <c r="K366" s="9">
        <v>6</v>
      </c>
      <c r="L366" s="9">
        <v>6</v>
      </c>
      <c r="M366" s="9">
        <v>6</v>
      </c>
    </row>
    <row r="367" spans="1:13" x14ac:dyDescent="0.2">
      <c r="A367" s="9">
        <v>2021</v>
      </c>
      <c r="B367" s="9">
        <v>123336</v>
      </c>
      <c r="C367" s="9">
        <v>6</v>
      </c>
      <c r="D367" s="9">
        <v>6</v>
      </c>
      <c r="E367" s="9">
        <v>2</v>
      </c>
      <c r="F367" s="9">
        <v>4</v>
      </c>
      <c r="G367" s="9">
        <v>5</v>
      </c>
      <c r="H367" s="9">
        <v>5</v>
      </c>
      <c r="I367" s="9">
        <v>5</v>
      </c>
      <c r="J367" s="9">
        <v>6</v>
      </c>
      <c r="K367" s="9">
        <v>6</v>
      </c>
      <c r="L367" s="9">
        <v>5</v>
      </c>
      <c r="M367" s="9">
        <v>8</v>
      </c>
    </row>
    <row r="368" spans="1:13" x14ac:dyDescent="0.2">
      <c r="A368" s="9">
        <v>2021</v>
      </c>
      <c r="B368" s="9">
        <v>122845</v>
      </c>
      <c r="C368" s="9">
        <v>6</v>
      </c>
      <c r="D368" s="9">
        <v>7</v>
      </c>
      <c r="E368" s="9">
        <v>4</v>
      </c>
      <c r="F368" s="9">
        <v>7</v>
      </c>
      <c r="G368" s="9">
        <v>6</v>
      </c>
      <c r="H368" s="9">
        <v>4</v>
      </c>
      <c r="I368" s="9">
        <v>4</v>
      </c>
      <c r="J368" s="9">
        <v>6</v>
      </c>
      <c r="K368" s="9">
        <v>6</v>
      </c>
      <c r="L368" s="9">
        <v>5</v>
      </c>
      <c r="M368" s="9">
        <v>6</v>
      </c>
    </row>
    <row r="369" spans="1:13" x14ac:dyDescent="0.2">
      <c r="A369" s="9">
        <v>2021</v>
      </c>
      <c r="B369" s="9">
        <v>1308687</v>
      </c>
      <c r="C369" s="9">
        <v>6</v>
      </c>
      <c r="D369" s="9">
        <v>7</v>
      </c>
      <c r="E369" s="9">
        <v>6</v>
      </c>
      <c r="F369" s="9">
        <v>7</v>
      </c>
      <c r="G369" s="9">
        <v>7</v>
      </c>
      <c r="H369" s="9">
        <v>6</v>
      </c>
      <c r="I369" s="9">
        <v>6</v>
      </c>
      <c r="J369" s="9">
        <v>4</v>
      </c>
      <c r="K369" s="9">
        <v>3</v>
      </c>
      <c r="L369" s="9">
        <v>5</v>
      </c>
      <c r="M369" s="9">
        <v>6</v>
      </c>
    </row>
    <row r="370" spans="1:13" x14ac:dyDescent="0.2">
      <c r="A370" s="9">
        <v>2021</v>
      </c>
      <c r="B370" s="9">
        <v>123336</v>
      </c>
      <c r="C370" s="9">
        <v>6</v>
      </c>
      <c r="D370" s="9">
        <v>6</v>
      </c>
      <c r="E370" s="9">
        <v>6</v>
      </c>
      <c r="F370" s="9">
        <v>1</v>
      </c>
      <c r="G370" s="9">
        <v>6</v>
      </c>
      <c r="H370" s="9">
        <v>6</v>
      </c>
      <c r="I370" s="9">
        <v>6</v>
      </c>
      <c r="J370" s="9">
        <v>6</v>
      </c>
      <c r="K370" s="9">
        <v>6</v>
      </c>
      <c r="L370" s="9">
        <v>8</v>
      </c>
      <c r="M370" s="9">
        <v>8</v>
      </c>
    </row>
    <row r="371" spans="1:13" x14ac:dyDescent="0.2">
      <c r="A371" s="9">
        <v>2021</v>
      </c>
      <c r="B371" s="9">
        <v>1179970</v>
      </c>
      <c r="C371" s="9">
        <v>6</v>
      </c>
      <c r="D371" s="9">
        <v>6</v>
      </c>
      <c r="E371" s="9">
        <v>6</v>
      </c>
      <c r="F371" s="9">
        <v>6</v>
      </c>
      <c r="G371" s="9">
        <v>6</v>
      </c>
      <c r="H371" s="9">
        <v>6</v>
      </c>
      <c r="I371" s="9">
        <v>6</v>
      </c>
      <c r="J371" s="9">
        <v>6</v>
      </c>
      <c r="K371" s="9">
        <v>8</v>
      </c>
      <c r="L371" s="9">
        <v>1</v>
      </c>
      <c r="M371" s="9">
        <v>1</v>
      </c>
    </row>
    <row r="372" spans="1:13" x14ac:dyDescent="0.2">
      <c r="A372" s="9">
        <v>2021</v>
      </c>
      <c r="B372" s="9">
        <v>1103692</v>
      </c>
      <c r="C372" s="9">
        <v>6</v>
      </c>
      <c r="D372" s="9">
        <v>6</v>
      </c>
      <c r="E372" s="9">
        <v>6</v>
      </c>
      <c r="F372" s="9">
        <v>6</v>
      </c>
      <c r="G372" s="9">
        <v>6</v>
      </c>
      <c r="H372" s="9">
        <v>5</v>
      </c>
      <c r="I372" s="9">
        <v>5</v>
      </c>
      <c r="J372" s="9">
        <v>6</v>
      </c>
      <c r="K372" s="9">
        <v>3</v>
      </c>
      <c r="L372" s="9">
        <v>1</v>
      </c>
      <c r="M372" s="9">
        <v>1</v>
      </c>
    </row>
    <row r="373" spans="1:13" x14ac:dyDescent="0.2">
      <c r="A373" s="9">
        <v>2021</v>
      </c>
      <c r="B373" s="9">
        <v>1319230</v>
      </c>
      <c r="C373" s="9">
        <v>6</v>
      </c>
      <c r="D373" s="9">
        <v>6</v>
      </c>
      <c r="E373" s="9">
        <v>6</v>
      </c>
      <c r="F373" s="9">
        <v>2</v>
      </c>
      <c r="G373" s="9">
        <v>7</v>
      </c>
      <c r="H373" s="9">
        <v>6</v>
      </c>
      <c r="I373" s="9">
        <v>6</v>
      </c>
      <c r="J373" s="9">
        <v>5</v>
      </c>
      <c r="K373" s="9">
        <v>6</v>
      </c>
      <c r="L373" s="9">
        <v>2</v>
      </c>
      <c r="M373" s="9">
        <v>4</v>
      </c>
    </row>
    <row r="374" spans="1:13" x14ac:dyDescent="0.2">
      <c r="A374" s="9">
        <v>2021</v>
      </c>
      <c r="B374" s="9">
        <v>1319230</v>
      </c>
      <c r="C374" s="9">
        <v>6</v>
      </c>
      <c r="D374" s="9">
        <v>6</v>
      </c>
      <c r="E374" s="9">
        <v>6</v>
      </c>
      <c r="F374" s="9">
        <v>7</v>
      </c>
      <c r="G374" s="9">
        <v>1</v>
      </c>
      <c r="H374" s="9">
        <v>6</v>
      </c>
      <c r="I374" s="9">
        <v>6</v>
      </c>
      <c r="J374" s="9">
        <v>6</v>
      </c>
      <c r="K374" s="9">
        <v>6</v>
      </c>
      <c r="L374" s="9">
        <v>3</v>
      </c>
      <c r="M374" s="9">
        <v>6</v>
      </c>
    </row>
    <row r="375" spans="1:13" x14ac:dyDescent="0.2">
      <c r="A375" s="9">
        <v>2021</v>
      </c>
      <c r="B375" s="9">
        <v>1179970</v>
      </c>
      <c r="C375" s="9">
        <v>6</v>
      </c>
      <c r="D375" s="9">
        <v>6</v>
      </c>
      <c r="E375" s="9">
        <v>6</v>
      </c>
      <c r="F375" s="9">
        <v>6</v>
      </c>
      <c r="G375" s="9">
        <v>6</v>
      </c>
      <c r="H375" s="9">
        <v>6</v>
      </c>
      <c r="I375" s="9">
        <v>6</v>
      </c>
      <c r="J375" s="9">
        <v>6</v>
      </c>
      <c r="K375" s="9">
        <v>6</v>
      </c>
      <c r="L375" s="9">
        <v>6</v>
      </c>
      <c r="M375" s="9">
        <v>5</v>
      </c>
    </row>
    <row r="376" spans="1:13" x14ac:dyDescent="0.2">
      <c r="A376" s="9">
        <v>2021</v>
      </c>
      <c r="B376" s="9">
        <v>1179970</v>
      </c>
      <c r="C376" s="9">
        <v>6</v>
      </c>
      <c r="D376" s="9">
        <v>6</v>
      </c>
      <c r="E376" s="9">
        <v>6</v>
      </c>
      <c r="F376" s="9">
        <v>7</v>
      </c>
      <c r="G376" s="9">
        <v>2</v>
      </c>
      <c r="H376" s="9">
        <v>6</v>
      </c>
      <c r="I376" s="9">
        <v>6</v>
      </c>
      <c r="J376" s="9">
        <v>6</v>
      </c>
      <c r="K376" s="9">
        <v>6</v>
      </c>
      <c r="L376" s="9">
        <v>6</v>
      </c>
      <c r="M376" s="9">
        <v>6</v>
      </c>
    </row>
    <row r="377" spans="1:13" x14ac:dyDescent="0.2">
      <c r="A377" s="9">
        <v>2021</v>
      </c>
      <c r="B377" s="9">
        <v>123336</v>
      </c>
      <c r="C377" s="9">
        <v>6</v>
      </c>
      <c r="D377" s="9">
        <v>6</v>
      </c>
      <c r="E377" s="9">
        <v>6</v>
      </c>
      <c r="F377" s="9">
        <v>2</v>
      </c>
      <c r="G377" s="9">
        <v>3</v>
      </c>
      <c r="H377" s="9">
        <v>3</v>
      </c>
      <c r="I377" s="9">
        <v>4</v>
      </c>
      <c r="J377" s="9">
        <v>3</v>
      </c>
      <c r="K377" s="9">
        <v>6</v>
      </c>
      <c r="L377" s="9">
        <v>3</v>
      </c>
      <c r="M377" s="9">
        <v>1</v>
      </c>
    </row>
    <row r="378" spans="1:13" x14ac:dyDescent="0.2">
      <c r="A378" s="9">
        <v>2021</v>
      </c>
      <c r="B378" s="9">
        <v>1308687</v>
      </c>
      <c r="C378" s="9">
        <v>6</v>
      </c>
      <c r="D378" s="9">
        <v>6</v>
      </c>
      <c r="E378" s="9">
        <v>6</v>
      </c>
      <c r="F378" s="9">
        <v>6</v>
      </c>
      <c r="G378" s="9">
        <v>8</v>
      </c>
      <c r="H378" s="9">
        <v>6</v>
      </c>
      <c r="I378" s="9">
        <v>6</v>
      </c>
      <c r="J378" s="9">
        <v>1</v>
      </c>
      <c r="K378" s="9">
        <v>1</v>
      </c>
      <c r="L378" s="9">
        <v>6</v>
      </c>
      <c r="M378" s="9">
        <v>4</v>
      </c>
    </row>
    <row r="379" spans="1:13" x14ac:dyDescent="0.2">
      <c r="A379" s="9">
        <v>2021</v>
      </c>
      <c r="B379" s="9">
        <v>1179970</v>
      </c>
      <c r="C379" s="9">
        <v>6</v>
      </c>
      <c r="D379" s="9">
        <v>6</v>
      </c>
      <c r="E379" s="9">
        <v>6</v>
      </c>
      <c r="F379" s="9">
        <v>6</v>
      </c>
      <c r="G379" s="9">
        <v>6</v>
      </c>
      <c r="H379" s="9">
        <v>6</v>
      </c>
      <c r="I379" s="9">
        <v>6</v>
      </c>
      <c r="J379" s="9">
        <v>6</v>
      </c>
      <c r="K379" s="9">
        <v>6</v>
      </c>
      <c r="L379" s="9">
        <v>8</v>
      </c>
      <c r="M379" s="9">
        <v>8</v>
      </c>
    </row>
    <row r="380" spans="1:13" x14ac:dyDescent="0.2">
      <c r="A380" s="9">
        <v>2021</v>
      </c>
      <c r="B380" s="9">
        <v>123336</v>
      </c>
      <c r="C380" s="9">
        <v>6</v>
      </c>
      <c r="D380" s="9">
        <v>2</v>
      </c>
      <c r="E380" s="9">
        <v>6</v>
      </c>
      <c r="F380" s="9">
        <v>6</v>
      </c>
      <c r="G380" s="9">
        <v>6</v>
      </c>
      <c r="H380" s="9">
        <v>6</v>
      </c>
      <c r="I380" s="9">
        <v>6</v>
      </c>
      <c r="J380" s="9">
        <v>1</v>
      </c>
      <c r="K380" s="9">
        <v>6</v>
      </c>
      <c r="L380" s="9">
        <v>5</v>
      </c>
      <c r="M380" s="9">
        <v>6</v>
      </c>
    </row>
    <row r="381" spans="1:13" x14ac:dyDescent="0.2">
      <c r="A381" s="9">
        <v>2021</v>
      </c>
      <c r="B381" s="9">
        <v>1179970</v>
      </c>
      <c r="C381" s="9">
        <v>6</v>
      </c>
      <c r="D381" s="9">
        <v>5</v>
      </c>
      <c r="E381" s="9">
        <v>6</v>
      </c>
      <c r="F381" s="9">
        <v>7</v>
      </c>
      <c r="G381" s="9">
        <v>6</v>
      </c>
      <c r="H381" s="9">
        <v>5</v>
      </c>
      <c r="I381" s="9">
        <v>5</v>
      </c>
      <c r="J381" s="9">
        <v>5</v>
      </c>
      <c r="K381" s="9">
        <v>5</v>
      </c>
      <c r="L381" s="9">
        <v>3</v>
      </c>
      <c r="M381" s="9">
        <v>2</v>
      </c>
    </row>
    <row r="382" spans="1:13" x14ac:dyDescent="0.2">
      <c r="A382" s="9">
        <v>2021</v>
      </c>
      <c r="B382" s="9">
        <v>1117076</v>
      </c>
      <c r="C382" s="9">
        <v>6</v>
      </c>
      <c r="D382" s="9">
        <v>6</v>
      </c>
      <c r="E382" s="9">
        <v>6</v>
      </c>
      <c r="F382" s="9">
        <v>6</v>
      </c>
      <c r="G382" s="9">
        <v>6</v>
      </c>
      <c r="H382" s="9">
        <v>6</v>
      </c>
      <c r="I382" s="9">
        <v>5</v>
      </c>
      <c r="J382" s="9">
        <v>3</v>
      </c>
      <c r="K382" s="9">
        <v>5</v>
      </c>
      <c r="L382" s="9">
        <v>1</v>
      </c>
      <c r="M382" s="9">
        <v>4</v>
      </c>
    </row>
    <row r="383" spans="1:13" x14ac:dyDescent="0.2">
      <c r="A383" s="9">
        <v>2021</v>
      </c>
      <c r="B383" s="9">
        <v>123336</v>
      </c>
      <c r="C383" s="9">
        <v>6</v>
      </c>
      <c r="D383" s="9">
        <v>6</v>
      </c>
      <c r="E383" s="9">
        <v>6</v>
      </c>
      <c r="F383" s="9">
        <v>7</v>
      </c>
      <c r="G383" s="9">
        <v>6</v>
      </c>
      <c r="H383" s="9">
        <v>6</v>
      </c>
      <c r="I383" s="9">
        <v>4</v>
      </c>
      <c r="J383" s="9">
        <v>6</v>
      </c>
      <c r="K383" s="9">
        <v>6</v>
      </c>
      <c r="L383" s="9">
        <v>1</v>
      </c>
      <c r="M383" s="9">
        <v>1</v>
      </c>
    </row>
    <row r="384" spans="1:13" x14ac:dyDescent="0.2">
      <c r="A384" s="9">
        <v>2021</v>
      </c>
      <c r="B384" s="9">
        <v>1127925</v>
      </c>
      <c r="C384" s="9">
        <v>6</v>
      </c>
      <c r="D384" s="9">
        <v>5</v>
      </c>
      <c r="E384" s="9">
        <v>5</v>
      </c>
      <c r="F384" s="9">
        <v>4</v>
      </c>
      <c r="G384" s="9">
        <v>6</v>
      </c>
      <c r="H384" s="9">
        <v>6</v>
      </c>
      <c r="I384" s="9">
        <v>6</v>
      </c>
      <c r="J384" s="9">
        <v>6</v>
      </c>
      <c r="K384" s="9">
        <v>6</v>
      </c>
      <c r="L384" s="9">
        <v>5</v>
      </c>
      <c r="M384" s="9">
        <v>1</v>
      </c>
    </row>
    <row r="385" spans="1:13" x14ac:dyDescent="0.2">
      <c r="A385" s="9">
        <v>2021</v>
      </c>
      <c r="B385" s="9">
        <v>123336</v>
      </c>
      <c r="C385" s="9">
        <v>6</v>
      </c>
      <c r="D385" s="9">
        <v>7</v>
      </c>
      <c r="E385" s="9">
        <v>6</v>
      </c>
      <c r="F385" s="9">
        <v>8</v>
      </c>
      <c r="G385" s="9">
        <v>6</v>
      </c>
      <c r="H385" s="9">
        <v>6</v>
      </c>
      <c r="I385" s="9">
        <v>6</v>
      </c>
      <c r="J385" s="9">
        <v>6</v>
      </c>
      <c r="K385" s="9">
        <v>6</v>
      </c>
      <c r="L385" s="9">
        <v>8</v>
      </c>
      <c r="M385" s="9">
        <v>6</v>
      </c>
    </row>
    <row r="386" spans="1:13" x14ac:dyDescent="0.2">
      <c r="A386" s="9">
        <v>2021</v>
      </c>
      <c r="B386" s="9">
        <v>1103909</v>
      </c>
      <c r="C386" s="9">
        <v>6</v>
      </c>
      <c r="D386" s="9">
        <v>6</v>
      </c>
      <c r="E386" s="9">
        <v>6</v>
      </c>
      <c r="F386" s="9">
        <v>7</v>
      </c>
      <c r="G386" s="9">
        <v>7</v>
      </c>
      <c r="H386" s="9">
        <v>6</v>
      </c>
      <c r="I386" s="9">
        <v>3</v>
      </c>
      <c r="J386" s="9">
        <v>6</v>
      </c>
      <c r="K386" s="9">
        <v>6</v>
      </c>
      <c r="L386" s="9">
        <v>6</v>
      </c>
      <c r="M386" s="9">
        <v>6</v>
      </c>
    </row>
    <row r="387" spans="1:13" x14ac:dyDescent="0.2">
      <c r="A387" s="9">
        <v>2021</v>
      </c>
      <c r="B387" s="9">
        <v>123336</v>
      </c>
      <c r="C387" s="9">
        <v>6</v>
      </c>
      <c r="D387" s="9">
        <v>6</v>
      </c>
      <c r="E387" s="9">
        <v>6</v>
      </c>
      <c r="F387" s="9">
        <v>5</v>
      </c>
      <c r="G387" s="9">
        <v>6</v>
      </c>
      <c r="H387" s="9">
        <v>6</v>
      </c>
      <c r="I387" s="9">
        <v>5</v>
      </c>
      <c r="J387" s="9">
        <v>6</v>
      </c>
      <c r="K387" s="9">
        <v>6</v>
      </c>
      <c r="L387" s="9">
        <v>6</v>
      </c>
      <c r="M387" s="9">
        <v>6</v>
      </c>
    </row>
    <row r="388" spans="1:13" x14ac:dyDescent="0.2">
      <c r="A388" s="9">
        <v>2021</v>
      </c>
      <c r="B388" s="9">
        <v>123336</v>
      </c>
      <c r="C388" s="9">
        <v>6</v>
      </c>
      <c r="D388" s="9">
        <v>7</v>
      </c>
      <c r="E388" s="9">
        <v>5</v>
      </c>
      <c r="F388" s="9">
        <v>7</v>
      </c>
      <c r="G388" s="9">
        <v>6</v>
      </c>
      <c r="H388" s="9">
        <v>5</v>
      </c>
      <c r="I388" s="9">
        <v>4</v>
      </c>
      <c r="J388" s="9">
        <v>5</v>
      </c>
      <c r="K388" s="9">
        <v>5</v>
      </c>
      <c r="L388" s="9">
        <v>1</v>
      </c>
      <c r="M388" s="9">
        <v>1</v>
      </c>
    </row>
    <row r="389" spans="1:13" x14ac:dyDescent="0.2">
      <c r="A389" s="9">
        <v>2021</v>
      </c>
      <c r="B389" s="9">
        <v>1179970</v>
      </c>
      <c r="C389" s="9">
        <v>6</v>
      </c>
      <c r="D389" s="9">
        <v>6</v>
      </c>
      <c r="E389" s="9">
        <v>6</v>
      </c>
      <c r="F389" s="9">
        <v>7</v>
      </c>
      <c r="G389" s="9">
        <v>6</v>
      </c>
      <c r="H389" s="9">
        <v>6</v>
      </c>
      <c r="I389" s="9">
        <v>6</v>
      </c>
      <c r="J389" s="9">
        <v>6</v>
      </c>
      <c r="K389" s="9">
        <v>6</v>
      </c>
      <c r="L389" s="9">
        <v>8</v>
      </c>
      <c r="M389" s="9">
        <v>1</v>
      </c>
    </row>
    <row r="390" spans="1:13" x14ac:dyDescent="0.2">
      <c r="A390" s="9">
        <v>2021</v>
      </c>
      <c r="B390" s="9">
        <v>122845</v>
      </c>
      <c r="C390" s="9">
        <v>6</v>
      </c>
      <c r="D390" s="9">
        <v>5</v>
      </c>
      <c r="E390" s="9">
        <v>6</v>
      </c>
      <c r="F390" s="9">
        <v>6</v>
      </c>
      <c r="G390" s="9">
        <v>6</v>
      </c>
      <c r="H390" s="9">
        <v>6</v>
      </c>
      <c r="I390" s="9">
        <v>6</v>
      </c>
      <c r="J390" s="9">
        <v>6</v>
      </c>
      <c r="K390" s="9">
        <v>6</v>
      </c>
      <c r="L390" s="9">
        <v>4</v>
      </c>
      <c r="M390" s="9">
        <v>6</v>
      </c>
    </row>
    <row r="391" spans="1:13" x14ac:dyDescent="0.2">
      <c r="A391" s="9">
        <v>2021</v>
      </c>
      <c r="B391" s="9">
        <v>123336</v>
      </c>
      <c r="C391" s="9">
        <v>6</v>
      </c>
      <c r="D391" s="9">
        <v>4</v>
      </c>
      <c r="E391" s="9">
        <v>5</v>
      </c>
      <c r="F391" s="9">
        <v>5</v>
      </c>
      <c r="G391" s="9">
        <v>6</v>
      </c>
      <c r="H391" s="9">
        <v>4</v>
      </c>
      <c r="I391" s="9">
        <v>5</v>
      </c>
      <c r="J391" s="9">
        <v>4</v>
      </c>
      <c r="K391" s="9">
        <v>5</v>
      </c>
      <c r="L391" s="9">
        <v>4</v>
      </c>
      <c r="M391" s="9">
        <v>3</v>
      </c>
    </row>
    <row r="392" spans="1:13" x14ac:dyDescent="0.2">
      <c r="A392" s="9">
        <v>2021</v>
      </c>
      <c r="B392" s="9">
        <v>1127925</v>
      </c>
      <c r="C392" s="9">
        <v>6</v>
      </c>
      <c r="D392" s="9">
        <v>7</v>
      </c>
      <c r="E392" s="9">
        <v>7</v>
      </c>
      <c r="F392" s="9">
        <v>7</v>
      </c>
      <c r="G392" s="9">
        <v>7</v>
      </c>
      <c r="H392" s="9">
        <v>7</v>
      </c>
      <c r="I392" s="9">
        <v>7</v>
      </c>
      <c r="J392" s="9">
        <v>7</v>
      </c>
      <c r="K392" s="9">
        <v>7</v>
      </c>
      <c r="L392" s="9">
        <v>7</v>
      </c>
      <c r="M392" s="9">
        <v>7</v>
      </c>
    </row>
    <row r="393" spans="1:13" x14ac:dyDescent="0.2">
      <c r="A393" s="9">
        <v>2021</v>
      </c>
      <c r="B393" s="9">
        <v>1127924</v>
      </c>
      <c r="C393" s="9">
        <v>6</v>
      </c>
      <c r="D393" s="9">
        <v>5</v>
      </c>
      <c r="E393" s="9">
        <v>5</v>
      </c>
      <c r="F393" s="9">
        <v>7</v>
      </c>
      <c r="G393" s="9">
        <v>4</v>
      </c>
      <c r="H393" s="9">
        <v>5</v>
      </c>
      <c r="I393" s="9">
        <v>4</v>
      </c>
      <c r="J393" s="9">
        <v>6</v>
      </c>
      <c r="K393" s="9">
        <v>4</v>
      </c>
      <c r="L393" s="9">
        <v>4</v>
      </c>
      <c r="M393" s="9">
        <v>3</v>
      </c>
    </row>
    <row r="394" spans="1:13" x14ac:dyDescent="0.2">
      <c r="A394" s="9">
        <v>2021</v>
      </c>
      <c r="B394" s="9">
        <v>1127925</v>
      </c>
      <c r="C394" s="9">
        <v>6</v>
      </c>
      <c r="D394" s="9">
        <v>6</v>
      </c>
      <c r="E394" s="9">
        <v>6</v>
      </c>
      <c r="F394" s="9">
        <v>6</v>
      </c>
      <c r="G394" s="9">
        <v>6</v>
      </c>
      <c r="H394" s="9">
        <v>6</v>
      </c>
      <c r="I394" s="9">
        <v>6</v>
      </c>
      <c r="J394" s="9">
        <v>6</v>
      </c>
      <c r="K394" s="9">
        <v>6</v>
      </c>
      <c r="L394" s="9">
        <v>6</v>
      </c>
      <c r="M394" s="9">
        <v>6</v>
      </c>
    </row>
    <row r="395" spans="1:13" x14ac:dyDescent="0.2">
      <c r="A395" s="9">
        <v>2021</v>
      </c>
      <c r="B395" s="9">
        <v>1179970</v>
      </c>
      <c r="C395" s="9">
        <v>6</v>
      </c>
      <c r="D395" s="9">
        <v>6</v>
      </c>
      <c r="E395" s="9">
        <v>6</v>
      </c>
      <c r="F395" s="9">
        <v>8</v>
      </c>
      <c r="G395" s="9">
        <v>6</v>
      </c>
      <c r="H395" s="9">
        <v>6</v>
      </c>
      <c r="I395" s="9">
        <v>6</v>
      </c>
      <c r="J395" s="9">
        <v>6</v>
      </c>
      <c r="K395" s="9">
        <v>6</v>
      </c>
      <c r="L395" s="9">
        <v>6</v>
      </c>
      <c r="M395" s="9">
        <v>6</v>
      </c>
    </row>
    <row r="396" spans="1:13" x14ac:dyDescent="0.2">
      <c r="A396" s="9">
        <v>2021</v>
      </c>
      <c r="B396" s="9">
        <v>1127925</v>
      </c>
      <c r="C396" s="9">
        <v>6</v>
      </c>
      <c r="D396" s="9">
        <v>6</v>
      </c>
      <c r="E396" s="9">
        <v>6</v>
      </c>
      <c r="F396" s="9">
        <v>4</v>
      </c>
      <c r="G396" s="9">
        <v>7</v>
      </c>
      <c r="H396" s="9">
        <v>6</v>
      </c>
      <c r="I396" s="9">
        <v>6</v>
      </c>
      <c r="J396" s="9">
        <v>5</v>
      </c>
      <c r="K396" s="9">
        <v>6</v>
      </c>
      <c r="L396" s="9">
        <v>3</v>
      </c>
      <c r="M396" s="9">
        <v>1</v>
      </c>
    </row>
    <row r="397" spans="1:13" x14ac:dyDescent="0.2">
      <c r="A397" s="9">
        <v>2021</v>
      </c>
      <c r="B397" s="9">
        <v>1179970</v>
      </c>
      <c r="C397" s="9">
        <v>6</v>
      </c>
      <c r="D397" s="9">
        <v>6</v>
      </c>
      <c r="E397" s="9">
        <v>6</v>
      </c>
      <c r="F397" s="9">
        <v>5</v>
      </c>
      <c r="G397" s="9">
        <v>6</v>
      </c>
      <c r="H397" s="9">
        <v>6</v>
      </c>
      <c r="I397" s="9">
        <v>6</v>
      </c>
      <c r="J397" s="9">
        <v>6</v>
      </c>
      <c r="K397" s="9">
        <v>6</v>
      </c>
      <c r="L397" s="9">
        <v>8</v>
      </c>
      <c r="M397" s="9">
        <v>8</v>
      </c>
    </row>
    <row r="398" spans="1:13" x14ac:dyDescent="0.2">
      <c r="A398" s="9">
        <v>2021</v>
      </c>
      <c r="B398" s="9">
        <v>1179970</v>
      </c>
      <c r="C398" s="9">
        <v>6</v>
      </c>
      <c r="D398" s="9">
        <v>6</v>
      </c>
      <c r="E398" s="9">
        <v>6</v>
      </c>
      <c r="F398" s="9">
        <v>6</v>
      </c>
      <c r="G398" s="9">
        <v>6</v>
      </c>
      <c r="H398" s="9">
        <v>6</v>
      </c>
      <c r="I398" s="9">
        <v>6</v>
      </c>
      <c r="J398" s="9">
        <v>6</v>
      </c>
      <c r="K398" s="9">
        <v>6</v>
      </c>
      <c r="L398" s="9">
        <v>8</v>
      </c>
      <c r="M398" s="9">
        <v>6</v>
      </c>
    </row>
    <row r="399" spans="1:13" x14ac:dyDescent="0.2">
      <c r="A399" s="9">
        <v>2021</v>
      </c>
      <c r="B399" s="9">
        <v>123336</v>
      </c>
      <c r="C399" s="9">
        <v>6</v>
      </c>
      <c r="D399" s="9">
        <v>6</v>
      </c>
      <c r="E399" s="9">
        <v>6</v>
      </c>
      <c r="F399" s="9">
        <v>6</v>
      </c>
      <c r="G399" s="9">
        <v>5</v>
      </c>
      <c r="H399" s="9">
        <v>5</v>
      </c>
      <c r="I399" s="9">
        <v>5</v>
      </c>
      <c r="J399" s="9">
        <v>6</v>
      </c>
      <c r="K399" s="9">
        <v>5</v>
      </c>
      <c r="L399" s="9">
        <v>5</v>
      </c>
      <c r="M399" s="9">
        <v>1</v>
      </c>
    </row>
    <row r="400" spans="1:13" x14ac:dyDescent="0.2">
      <c r="A400" s="9">
        <v>2021</v>
      </c>
      <c r="B400" s="9">
        <v>123336</v>
      </c>
      <c r="C400" s="9">
        <v>6</v>
      </c>
      <c r="D400" s="9">
        <v>6</v>
      </c>
      <c r="E400" s="9">
        <v>8</v>
      </c>
      <c r="F400" s="9">
        <v>8</v>
      </c>
      <c r="G400" s="9">
        <v>6</v>
      </c>
      <c r="H400" s="9">
        <v>6</v>
      </c>
      <c r="I400" s="9">
        <v>6</v>
      </c>
      <c r="J400" s="9">
        <v>6</v>
      </c>
      <c r="K400" s="9">
        <v>6</v>
      </c>
      <c r="L400" s="9">
        <v>1</v>
      </c>
      <c r="M400" s="9">
        <v>1</v>
      </c>
    </row>
    <row r="401" spans="1:13" x14ac:dyDescent="0.2">
      <c r="A401" s="9">
        <v>2021</v>
      </c>
      <c r="B401" s="9">
        <v>1179970</v>
      </c>
      <c r="C401" s="9">
        <v>6</v>
      </c>
      <c r="D401" s="9">
        <v>6</v>
      </c>
      <c r="E401" s="9">
        <v>4</v>
      </c>
      <c r="F401" s="9">
        <v>5</v>
      </c>
      <c r="G401" s="9">
        <v>5</v>
      </c>
      <c r="H401" s="9">
        <v>6</v>
      </c>
      <c r="I401" s="9">
        <v>6</v>
      </c>
      <c r="J401" s="9">
        <v>2</v>
      </c>
      <c r="K401" s="9">
        <v>5</v>
      </c>
      <c r="L401" s="9">
        <v>2</v>
      </c>
      <c r="M401" s="9">
        <v>4</v>
      </c>
    </row>
    <row r="402" spans="1:13" x14ac:dyDescent="0.2">
      <c r="A402" s="9">
        <v>2021</v>
      </c>
      <c r="B402" s="9">
        <v>122845</v>
      </c>
      <c r="C402" s="9">
        <v>6</v>
      </c>
      <c r="D402" s="9">
        <v>7</v>
      </c>
      <c r="E402" s="9">
        <v>7</v>
      </c>
      <c r="F402" s="9">
        <v>7</v>
      </c>
      <c r="G402" s="9">
        <v>7</v>
      </c>
      <c r="H402" s="9">
        <v>6</v>
      </c>
      <c r="I402" s="9">
        <v>6</v>
      </c>
      <c r="J402" s="9">
        <v>6</v>
      </c>
      <c r="K402" s="9">
        <v>1</v>
      </c>
      <c r="L402" s="9">
        <v>4</v>
      </c>
      <c r="M402" s="9">
        <v>8</v>
      </c>
    </row>
    <row r="403" spans="1:13" x14ac:dyDescent="0.2">
      <c r="A403" s="9">
        <v>2021</v>
      </c>
      <c r="B403" s="9">
        <v>1179970</v>
      </c>
      <c r="C403" s="9">
        <v>6</v>
      </c>
      <c r="D403" s="9">
        <v>8</v>
      </c>
      <c r="E403" s="9">
        <v>6</v>
      </c>
      <c r="F403" s="9">
        <v>6</v>
      </c>
      <c r="G403" s="9">
        <v>1</v>
      </c>
      <c r="H403" s="9">
        <v>6</v>
      </c>
      <c r="I403" s="9">
        <v>6</v>
      </c>
      <c r="J403" s="9">
        <v>6</v>
      </c>
      <c r="K403" s="9">
        <v>8</v>
      </c>
      <c r="L403" s="9">
        <v>1</v>
      </c>
      <c r="M403" s="9">
        <v>1</v>
      </c>
    </row>
    <row r="404" spans="1:13" x14ac:dyDescent="0.2">
      <c r="A404" s="9">
        <v>2021</v>
      </c>
      <c r="B404" s="9">
        <v>123336</v>
      </c>
      <c r="C404" s="9">
        <v>6</v>
      </c>
      <c r="D404" s="9">
        <v>6</v>
      </c>
      <c r="E404" s="9">
        <v>5</v>
      </c>
      <c r="F404" s="9">
        <v>5</v>
      </c>
      <c r="G404" s="9">
        <v>6</v>
      </c>
      <c r="H404" s="9">
        <v>6</v>
      </c>
      <c r="I404" s="9">
        <v>6</v>
      </c>
      <c r="J404" s="9">
        <v>6</v>
      </c>
      <c r="K404" s="9">
        <v>6</v>
      </c>
      <c r="L404" s="9">
        <v>6</v>
      </c>
      <c r="M404" s="9">
        <v>6</v>
      </c>
    </row>
    <row r="405" spans="1:13" x14ac:dyDescent="0.2">
      <c r="A405" s="9">
        <v>2021</v>
      </c>
      <c r="B405" s="9">
        <v>1179970</v>
      </c>
      <c r="C405" s="9">
        <v>6</v>
      </c>
      <c r="D405" s="9">
        <v>6</v>
      </c>
      <c r="E405" s="9">
        <v>6</v>
      </c>
      <c r="F405" s="9">
        <v>6</v>
      </c>
      <c r="G405" s="9">
        <v>6</v>
      </c>
      <c r="H405" s="9">
        <v>6</v>
      </c>
      <c r="I405" s="9">
        <v>6</v>
      </c>
      <c r="J405" s="9">
        <v>6</v>
      </c>
      <c r="K405" s="9">
        <v>6</v>
      </c>
      <c r="L405" s="9">
        <v>6</v>
      </c>
      <c r="M405" s="9">
        <v>6</v>
      </c>
    </row>
    <row r="406" spans="1:13" x14ac:dyDescent="0.2">
      <c r="A406" s="9">
        <v>2021</v>
      </c>
      <c r="B406" s="9">
        <v>1127927</v>
      </c>
      <c r="C406" s="9">
        <v>6</v>
      </c>
      <c r="D406" s="9">
        <v>5</v>
      </c>
      <c r="E406" s="9">
        <v>7</v>
      </c>
      <c r="F406" s="9">
        <v>8</v>
      </c>
      <c r="G406" s="9">
        <v>4</v>
      </c>
      <c r="H406" s="9">
        <v>5</v>
      </c>
      <c r="I406" s="9">
        <v>5</v>
      </c>
      <c r="J406" s="9">
        <v>6</v>
      </c>
      <c r="K406" s="9">
        <v>6</v>
      </c>
      <c r="L406" s="9">
        <v>1</v>
      </c>
      <c r="M406" s="9">
        <v>1</v>
      </c>
    </row>
    <row r="407" spans="1:13" x14ac:dyDescent="0.2">
      <c r="A407" s="9">
        <v>2021</v>
      </c>
      <c r="B407" s="9">
        <v>1308687</v>
      </c>
      <c r="C407" s="9">
        <v>6</v>
      </c>
      <c r="D407" s="9">
        <v>6</v>
      </c>
      <c r="E407" s="9">
        <v>5</v>
      </c>
      <c r="F407" s="9">
        <v>5</v>
      </c>
      <c r="G407" s="9">
        <v>5</v>
      </c>
      <c r="H407" s="9">
        <v>5</v>
      </c>
      <c r="I407" s="9">
        <v>5</v>
      </c>
      <c r="J407" s="9">
        <v>5</v>
      </c>
      <c r="K407" s="9">
        <v>5</v>
      </c>
      <c r="L407" s="9">
        <v>5</v>
      </c>
      <c r="M407" s="9">
        <v>5</v>
      </c>
    </row>
    <row r="408" spans="1:13" x14ac:dyDescent="0.2">
      <c r="A408" s="9">
        <v>2021</v>
      </c>
      <c r="B408" s="9">
        <v>123336</v>
      </c>
      <c r="C408" s="9">
        <v>6</v>
      </c>
      <c r="D408" s="9">
        <v>8</v>
      </c>
      <c r="E408" s="9">
        <v>6</v>
      </c>
      <c r="F408" s="9">
        <v>8</v>
      </c>
      <c r="G408" s="9">
        <v>6</v>
      </c>
      <c r="H408" s="9">
        <v>6</v>
      </c>
      <c r="I408" s="9">
        <v>6</v>
      </c>
      <c r="J408" s="9">
        <v>6</v>
      </c>
      <c r="K408" s="9">
        <v>6</v>
      </c>
      <c r="L408" s="9">
        <v>1</v>
      </c>
      <c r="M408" s="9">
        <v>1</v>
      </c>
    </row>
    <row r="409" spans="1:13" x14ac:dyDescent="0.2">
      <c r="A409" s="9">
        <v>2021</v>
      </c>
      <c r="B409" s="9">
        <v>123336</v>
      </c>
      <c r="C409" s="9">
        <v>6</v>
      </c>
      <c r="D409" s="9">
        <v>6</v>
      </c>
      <c r="E409" s="9">
        <v>6</v>
      </c>
      <c r="F409" s="9">
        <v>6</v>
      </c>
      <c r="G409" s="9">
        <v>6</v>
      </c>
      <c r="H409" s="9">
        <v>6</v>
      </c>
      <c r="I409" s="9">
        <v>6</v>
      </c>
      <c r="J409" s="9">
        <v>4</v>
      </c>
      <c r="K409" s="9">
        <v>6</v>
      </c>
      <c r="L409" s="9">
        <v>1</v>
      </c>
      <c r="M409" s="9">
        <v>1</v>
      </c>
    </row>
    <row r="410" spans="1:13" x14ac:dyDescent="0.2">
      <c r="A410" s="9">
        <v>2021</v>
      </c>
      <c r="B410" s="9">
        <v>123336</v>
      </c>
      <c r="C410" s="9">
        <v>6</v>
      </c>
      <c r="D410" s="9">
        <v>6</v>
      </c>
      <c r="E410" s="9">
        <v>5</v>
      </c>
      <c r="F410" s="9">
        <v>6</v>
      </c>
      <c r="G410" s="9">
        <v>6</v>
      </c>
      <c r="H410" s="9">
        <v>4</v>
      </c>
      <c r="I410" s="9">
        <v>5</v>
      </c>
      <c r="J410" s="9">
        <v>5</v>
      </c>
      <c r="K410" s="9">
        <v>5</v>
      </c>
      <c r="L410" s="9">
        <v>5</v>
      </c>
      <c r="M410" s="9">
        <v>5</v>
      </c>
    </row>
    <row r="411" spans="1:13" x14ac:dyDescent="0.2">
      <c r="A411" s="9">
        <v>2021</v>
      </c>
      <c r="B411" s="9">
        <v>1127926</v>
      </c>
      <c r="C411" s="9">
        <v>6</v>
      </c>
      <c r="D411" s="9">
        <v>6</v>
      </c>
      <c r="E411" s="9">
        <v>6</v>
      </c>
      <c r="F411" s="9">
        <v>2</v>
      </c>
      <c r="G411" s="9">
        <v>1</v>
      </c>
      <c r="H411" s="9">
        <v>3</v>
      </c>
      <c r="I411" s="9">
        <v>5</v>
      </c>
      <c r="J411" s="9">
        <v>5</v>
      </c>
      <c r="K411" s="9">
        <v>4</v>
      </c>
      <c r="L411" s="9">
        <v>4</v>
      </c>
      <c r="M411" s="9">
        <v>7</v>
      </c>
    </row>
    <row r="412" spans="1:13" x14ac:dyDescent="0.2">
      <c r="A412" s="9">
        <v>2021</v>
      </c>
      <c r="B412" s="9">
        <v>122845</v>
      </c>
      <c r="C412" s="9">
        <v>6</v>
      </c>
      <c r="D412" s="9">
        <v>6</v>
      </c>
      <c r="E412" s="9">
        <v>5</v>
      </c>
      <c r="F412" s="9">
        <v>7</v>
      </c>
      <c r="G412" s="9">
        <v>6</v>
      </c>
      <c r="H412" s="9">
        <v>6</v>
      </c>
      <c r="I412" s="9">
        <v>5</v>
      </c>
      <c r="J412" s="9">
        <v>6</v>
      </c>
      <c r="K412" s="9">
        <v>6</v>
      </c>
      <c r="L412" s="9">
        <v>1</v>
      </c>
      <c r="M412" s="9">
        <v>1</v>
      </c>
    </row>
    <row r="413" spans="1:13" x14ac:dyDescent="0.2">
      <c r="A413" s="9">
        <v>2021</v>
      </c>
      <c r="B413" s="9">
        <v>1127925</v>
      </c>
      <c r="C413" s="9">
        <v>6</v>
      </c>
      <c r="D413" s="9">
        <v>6</v>
      </c>
      <c r="E413" s="9">
        <v>6</v>
      </c>
      <c r="F413" s="9">
        <v>8</v>
      </c>
      <c r="G413" s="9">
        <v>7</v>
      </c>
      <c r="H413" s="9">
        <v>6</v>
      </c>
      <c r="I413" s="9">
        <v>6</v>
      </c>
      <c r="J413" s="9">
        <v>6</v>
      </c>
      <c r="K413" s="9">
        <v>6</v>
      </c>
      <c r="L413" s="9">
        <v>1</v>
      </c>
      <c r="M413" s="9">
        <v>1</v>
      </c>
    </row>
    <row r="414" spans="1:13" x14ac:dyDescent="0.2">
      <c r="A414" s="9">
        <v>2021</v>
      </c>
      <c r="B414" s="9">
        <v>1179970</v>
      </c>
      <c r="C414" s="9">
        <v>6</v>
      </c>
      <c r="D414" s="9">
        <v>5</v>
      </c>
      <c r="E414" s="9">
        <v>6</v>
      </c>
      <c r="F414" s="9">
        <v>6</v>
      </c>
      <c r="G414" s="9">
        <v>6</v>
      </c>
      <c r="H414" s="9">
        <v>6</v>
      </c>
      <c r="I414" s="9">
        <v>6</v>
      </c>
      <c r="J414" s="9">
        <v>6</v>
      </c>
      <c r="K414" s="9">
        <v>6</v>
      </c>
      <c r="L414" s="9">
        <v>6</v>
      </c>
      <c r="M414" s="9">
        <v>8</v>
      </c>
    </row>
    <row r="415" spans="1:13" x14ac:dyDescent="0.2">
      <c r="A415" s="9">
        <v>2021</v>
      </c>
      <c r="B415" s="9">
        <v>1179970</v>
      </c>
      <c r="C415" s="9">
        <v>6</v>
      </c>
      <c r="D415" s="9">
        <v>2</v>
      </c>
      <c r="E415" s="9">
        <v>7</v>
      </c>
      <c r="F415" s="9">
        <v>8</v>
      </c>
      <c r="G415" s="9">
        <v>8</v>
      </c>
      <c r="H415" s="9">
        <v>5</v>
      </c>
      <c r="I415" s="9">
        <v>4</v>
      </c>
      <c r="J415" s="9">
        <v>2</v>
      </c>
      <c r="K415" s="9">
        <v>5</v>
      </c>
      <c r="L415" s="9">
        <v>2</v>
      </c>
      <c r="M415" s="9">
        <v>6</v>
      </c>
    </row>
    <row r="416" spans="1:13" x14ac:dyDescent="0.2">
      <c r="A416" s="9">
        <v>2021</v>
      </c>
      <c r="B416" s="9">
        <v>1179970</v>
      </c>
      <c r="C416" s="9">
        <v>6</v>
      </c>
      <c r="D416" s="9">
        <v>6</v>
      </c>
      <c r="E416" s="9">
        <v>6</v>
      </c>
      <c r="F416" s="9">
        <v>4</v>
      </c>
      <c r="G416" s="9">
        <v>6</v>
      </c>
      <c r="H416" s="9">
        <v>6</v>
      </c>
      <c r="I416" s="9">
        <v>6</v>
      </c>
      <c r="J416" s="9">
        <v>6</v>
      </c>
      <c r="K416" s="9">
        <v>6</v>
      </c>
      <c r="L416" s="9">
        <v>6</v>
      </c>
      <c r="M416" s="9">
        <v>6</v>
      </c>
    </row>
    <row r="417" spans="1:13" x14ac:dyDescent="0.2">
      <c r="A417" s="9">
        <v>2021</v>
      </c>
      <c r="B417" s="9">
        <v>123336</v>
      </c>
      <c r="C417" s="9">
        <v>6</v>
      </c>
      <c r="D417" s="9">
        <v>7</v>
      </c>
      <c r="E417" s="9">
        <v>6</v>
      </c>
      <c r="F417" s="9">
        <v>8</v>
      </c>
      <c r="G417" s="9">
        <v>4</v>
      </c>
      <c r="H417" s="9">
        <v>5</v>
      </c>
      <c r="I417" s="9">
        <v>5</v>
      </c>
      <c r="J417" s="9">
        <v>6</v>
      </c>
      <c r="K417" s="9">
        <v>6</v>
      </c>
      <c r="L417" s="9">
        <v>4</v>
      </c>
      <c r="M417" s="9">
        <v>8</v>
      </c>
    </row>
    <row r="418" spans="1:13" x14ac:dyDescent="0.2">
      <c r="A418" s="9">
        <v>2021</v>
      </c>
      <c r="B418" s="9">
        <v>1179970</v>
      </c>
      <c r="C418" s="9">
        <v>6</v>
      </c>
      <c r="D418" s="9">
        <v>6</v>
      </c>
      <c r="E418" s="9">
        <v>6</v>
      </c>
      <c r="F418" s="9">
        <v>4</v>
      </c>
      <c r="G418" s="9">
        <v>7</v>
      </c>
      <c r="H418" s="9">
        <v>6</v>
      </c>
      <c r="I418" s="9">
        <v>5</v>
      </c>
      <c r="J418" s="9">
        <v>3</v>
      </c>
      <c r="K418" s="9">
        <v>4</v>
      </c>
      <c r="L418" s="9">
        <v>1</v>
      </c>
      <c r="M418" s="9">
        <v>6</v>
      </c>
    </row>
    <row r="419" spans="1:13" x14ac:dyDescent="0.2">
      <c r="A419" s="9">
        <v>2021</v>
      </c>
      <c r="B419" s="9">
        <v>123336</v>
      </c>
      <c r="C419" s="9">
        <v>6</v>
      </c>
      <c r="D419" s="9">
        <v>6</v>
      </c>
      <c r="E419" s="9">
        <v>6</v>
      </c>
      <c r="F419" s="9">
        <v>6</v>
      </c>
      <c r="G419" s="9">
        <v>6</v>
      </c>
      <c r="H419" s="9">
        <v>6</v>
      </c>
      <c r="I419" s="9">
        <v>6</v>
      </c>
      <c r="J419" s="9">
        <v>6</v>
      </c>
      <c r="K419" s="9">
        <v>6</v>
      </c>
      <c r="L419" s="9">
        <v>6</v>
      </c>
      <c r="M419" s="9">
        <v>6</v>
      </c>
    </row>
    <row r="420" spans="1:13" x14ac:dyDescent="0.2">
      <c r="A420" s="9">
        <v>2021</v>
      </c>
      <c r="B420" s="9">
        <v>1179970</v>
      </c>
      <c r="C420" s="9">
        <v>6</v>
      </c>
      <c r="D420" s="9">
        <v>6</v>
      </c>
      <c r="E420" s="9">
        <v>6</v>
      </c>
      <c r="F420" s="9">
        <v>6</v>
      </c>
      <c r="G420" s="9">
        <v>1</v>
      </c>
      <c r="H420" s="9">
        <v>6</v>
      </c>
      <c r="I420" s="9">
        <v>6</v>
      </c>
      <c r="J420" s="9">
        <v>6</v>
      </c>
      <c r="K420" s="9">
        <v>6</v>
      </c>
      <c r="L420" s="9">
        <v>6</v>
      </c>
      <c r="M420" s="9">
        <v>6</v>
      </c>
    </row>
    <row r="421" spans="1:13" x14ac:dyDescent="0.2">
      <c r="A421" s="9">
        <v>2021</v>
      </c>
      <c r="B421" s="9">
        <v>123336</v>
      </c>
      <c r="C421" s="9">
        <v>6</v>
      </c>
      <c r="D421" s="9">
        <v>6</v>
      </c>
      <c r="E421" s="9">
        <v>7</v>
      </c>
      <c r="F421" s="9">
        <v>7</v>
      </c>
      <c r="G421" s="9">
        <v>1</v>
      </c>
      <c r="H421" s="9">
        <v>6</v>
      </c>
      <c r="I421" s="9">
        <v>6</v>
      </c>
      <c r="J421" s="9">
        <v>6</v>
      </c>
      <c r="K421" s="9">
        <v>8</v>
      </c>
      <c r="L421" s="9">
        <v>8</v>
      </c>
      <c r="M421" s="9">
        <v>3</v>
      </c>
    </row>
    <row r="422" spans="1:13" x14ac:dyDescent="0.2">
      <c r="A422" s="9">
        <v>2021</v>
      </c>
      <c r="B422" s="9">
        <v>123336</v>
      </c>
      <c r="C422" s="9">
        <v>6</v>
      </c>
      <c r="D422" s="9">
        <v>5</v>
      </c>
      <c r="E422" s="9">
        <v>6</v>
      </c>
      <c r="F422" s="9">
        <v>6</v>
      </c>
      <c r="G422" s="9">
        <v>6</v>
      </c>
      <c r="H422" s="9">
        <v>5</v>
      </c>
      <c r="I422" s="9">
        <v>5</v>
      </c>
      <c r="J422" s="9">
        <v>3</v>
      </c>
      <c r="K422" s="9">
        <v>6</v>
      </c>
      <c r="L422" s="9">
        <v>5</v>
      </c>
      <c r="M422" s="9">
        <v>8</v>
      </c>
    </row>
    <row r="423" spans="1:13" x14ac:dyDescent="0.2">
      <c r="A423" s="9">
        <v>2021</v>
      </c>
      <c r="B423" s="9">
        <v>123336</v>
      </c>
      <c r="C423" s="9">
        <v>6</v>
      </c>
      <c r="D423" s="9">
        <v>6</v>
      </c>
      <c r="E423" s="9">
        <v>6</v>
      </c>
      <c r="F423" s="9">
        <v>6</v>
      </c>
      <c r="G423" s="9">
        <v>6</v>
      </c>
      <c r="H423" s="9">
        <v>6</v>
      </c>
      <c r="I423" s="9">
        <v>6</v>
      </c>
      <c r="J423" s="9">
        <v>6</v>
      </c>
      <c r="K423" s="9">
        <v>6</v>
      </c>
      <c r="L423" s="9">
        <v>1</v>
      </c>
      <c r="M423" s="9">
        <v>8</v>
      </c>
    </row>
    <row r="424" spans="1:13" x14ac:dyDescent="0.2">
      <c r="A424" s="9">
        <v>2021</v>
      </c>
      <c r="B424" s="9">
        <v>123336</v>
      </c>
      <c r="C424" s="9">
        <v>6</v>
      </c>
      <c r="D424" s="9">
        <v>6</v>
      </c>
      <c r="E424" s="9">
        <v>6</v>
      </c>
      <c r="F424" s="9">
        <v>6</v>
      </c>
      <c r="G424" s="9">
        <v>6</v>
      </c>
      <c r="H424" s="9">
        <v>6</v>
      </c>
      <c r="I424" s="9">
        <v>6</v>
      </c>
      <c r="J424" s="9">
        <v>6</v>
      </c>
      <c r="K424" s="9">
        <v>6</v>
      </c>
      <c r="L424" s="9">
        <v>8</v>
      </c>
      <c r="M424" s="9">
        <v>8</v>
      </c>
    </row>
    <row r="425" spans="1:13" x14ac:dyDescent="0.2">
      <c r="A425" s="9">
        <v>2021</v>
      </c>
      <c r="B425" s="9">
        <v>123336</v>
      </c>
      <c r="C425" s="9">
        <v>6</v>
      </c>
      <c r="D425" s="9">
        <v>6</v>
      </c>
      <c r="E425" s="9">
        <v>7</v>
      </c>
      <c r="F425" s="9">
        <v>1</v>
      </c>
      <c r="G425" s="9">
        <v>2</v>
      </c>
      <c r="H425" s="9">
        <v>6</v>
      </c>
      <c r="I425" s="9">
        <v>6</v>
      </c>
      <c r="J425" s="9">
        <v>6</v>
      </c>
      <c r="K425" s="9">
        <v>6</v>
      </c>
      <c r="L425" s="9">
        <v>1</v>
      </c>
      <c r="M425" s="9">
        <v>1</v>
      </c>
    </row>
    <row r="426" spans="1:13" x14ac:dyDescent="0.2">
      <c r="A426" s="9">
        <v>2021</v>
      </c>
      <c r="B426" s="9">
        <v>1179970</v>
      </c>
      <c r="C426" s="9">
        <v>6</v>
      </c>
      <c r="D426" s="9">
        <v>6</v>
      </c>
      <c r="E426" s="9">
        <v>6</v>
      </c>
      <c r="F426" s="9">
        <v>5</v>
      </c>
      <c r="G426" s="9">
        <v>5</v>
      </c>
      <c r="H426" s="9">
        <v>5</v>
      </c>
      <c r="I426" s="9">
        <v>6</v>
      </c>
      <c r="J426" s="9">
        <v>6</v>
      </c>
      <c r="K426" s="9">
        <v>6</v>
      </c>
      <c r="L426" s="9">
        <v>4</v>
      </c>
      <c r="M426" s="9">
        <v>5</v>
      </c>
    </row>
    <row r="427" spans="1:13" x14ac:dyDescent="0.2">
      <c r="A427" s="9">
        <v>2021</v>
      </c>
      <c r="B427" s="9">
        <v>122845</v>
      </c>
      <c r="C427" s="9">
        <v>6</v>
      </c>
      <c r="D427" s="9">
        <v>7</v>
      </c>
      <c r="E427" s="9">
        <v>7</v>
      </c>
      <c r="F427" s="9">
        <v>7</v>
      </c>
      <c r="G427" s="9">
        <v>6</v>
      </c>
      <c r="H427" s="9">
        <v>6</v>
      </c>
      <c r="I427" s="9">
        <v>6</v>
      </c>
      <c r="J427" s="9">
        <v>6</v>
      </c>
      <c r="K427" s="9">
        <v>6</v>
      </c>
      <c r="L427" s="9">
        <v>1</v>
      </c>
      <c r="M427" s="9">
        <v>1</v>
      </c>
    </row>
    <row r="428" spans="1:13" x14ac:dyDescent="0.2">
      <c r="A428" s="9">
        <v>2021</v>
      </c>
      <c r="B428" s="9">
        <v>123336</v>
      </c>
      <c r="C428" s="9">
        <v>6</v>
      </c>
      <c r="D428" s="9">
        <v>6</v>
      </c>
      <c r="E428" s="9">
        <v>6</v>
      </c>
      <c r="F428" s="9">
        <v>5</v>
      </c>
      <c r="G428" s="9">
        <v>6</v>
      </c>
      <c r="H428" s="9">
        <v>4</v>
      </c>
      <c r="I428" s="9">
        <v>6</v>
      </c>
      <c r="J428" s="9">
        <v>6</v>
      </c>
      <c r="K428" s="9">
        <v>6</v>
      </c>
      <c r="L428" s="9">
        <v>6</v>
      </c>
      <c r="M428" s="9">
        <v>4</v>
      </c>
    </row>
    <row r="429" spans="1:13" x14ac:dyDescent="0.2">
      <c r="A429" s="9">
        <v>2021</v>
      </c>
      <c r="B429" s="9">
        <v>1179970</v>
      </c>
      <c r="C429" s="9">
        <v>6</v>
      </c>
      <c r="D429" s="9">
        <v>6</v>
      </c>
      <c r="E429" s="9">
        <v>6</v>
      </c>
      <c r="F429" s="9">
        <v>6</v>
      </c>
      <c r="G429" s="9">
        <v>8</v>
      </c>
      <c r="H429" s="9">
        <v>6</v>
      </c>
      <c r="I429" s="9">
        <v>6</v>
      </c>
      <c r="J429" s="9">
        <v>6</v>
      </c>
      <c r="K429" s="9">
        <v>6</v>
      </c>
      <c r="L429" s="9">
        <v>6</v>
      </c>
      <c r="M429" s="9">
        <v>8</v>
      </c>
    </row>
    <row r="430" spans="1:13" x14ac:dyDescent="0.2">
      <c r="A430" s="9">
        <v>2021</v>
      </c>
      <c r="B430" s="9">
        <v>123336</v>
      </c>
      <c r="C430" s="9">
        <v>6</v>
      </c>
      <c r="D430" s="9">
        <v>6</v>
      </c>
      <c r="E430" s="9">
        <v>7</v>
      </c>
      <c r="F430" s="9">
        <v>7</v>
      </c>
      <c r="G430" s="9">
        <v>6</v>
      </c>
      <c r="H430" s="9">
        <v>5</v>
      </c>
      <c r="I430" s="9">
        <v>6</v>
      </c>
      <c r="J430" s="9">
        <v>5</v>
      </c>
      <c r="K430" s="9">
        <v>5</v>
      </c>
      <c r="L430" s="9">
        <v>5</v>
      </c>
      <c r="M430" s="9">
        <v>5</v>
      </c>
    </row>
    <row r="431" spans="1:13" x14ac:dyDescent="0.2">
      <c r="A431" s="9">
        <v>2021</v>
      </c>
      <c r="B431" s="9">
        <v>1103909</v>
      </c>
      <c r="C431" s="9">
        <v>6</v>
      </c>
      <c r="D431" s="9">
        <v>6</v>
      </c>
      <c r="E431" s="9">
        <v>4</v>
      </c>
      <c r="F431" s="9">
        <v>4</v>
      </c>
      <c r="G431" s="9">
        <v>4</v>
      </c>
      <c r="H431" s="9">
        <v>5</v>
      </c>
      <c r="I431" s="9">
        <v>5</v>
      </c>
      <c r="J431" s="9">
        <v>5</v>
      </c>
      <c r="K431" s="9">
        <v>5</v>
      </c>
      <c r="L431" s="9">
        <v>4</v>
      </c>
      <c r="M431" s="9">
        <v>1</v>
      </c>
    </row>
    <row r="432" spans="1:13" x14ac:dyDescent="0.2">
      <c r="A432" s="9">
        <v>2021</v>
      </c>
      <c r="B432" s="9">
        <v>1127924</v>
      </c>
      <c r="C432" s="9">
        <v>6</v>
      </c>
      <c r="D432" s="9">
        <v>6</v>
      </c>
      <c r="E432" s="9">
        <v>6</v>
      </c>
      <c r="F432" s="9">
        <v>6</v>
      </c>
      <c r="G432" s="9">
        <v>8</v>
      </c>
      <c r="H432" s="9">
        <v>5</v>
      </c>
      <c r="I432" s="9">
        <v>6</v>
      </c>
      <c r="J432" s="9">
        <v>6</v>
      </c>
      <c r="K432" s="9">
        <v>4</v>
      </c>
      <c r="L432" s="9">
        <v>1</v>
      </c>
      <c r="M432" s="9">
        <v>8</v>
      </c>
    </row>
    <row r="433" spans="1:13" x14ac:dyDescent="0.2">
      <c r="A433" s="9">
        <v>2021</v>
      </c>
      <c r="B433" s="9">
        <v>122845</v>
      </c>
      <c r="C433" s="9">
        <v>6</v>
      </c>
      <c r="D433" s="9">
        <v>7</v>
      </c>
      <c r="E433" s="9">
        <v>6</v>
      </c>
      <c r="F433" s="9">
        <v>8</v>
      </c>
      <c r="G433" s="9">
        <v>8</v>
      </c>
      <c r="H433" s="9">
        <v>6</v>
      </c>
      <c r="I433" s="9">
        <v>6</v>
      </c>
      <c r="J433" s="9">
        <v>6</v>
      </c>
      <c r="K433" s="9">
        <v>6</v>
      </c>
      <c r="L433" s="9">
        <v>1</v>
      </c>
      <c r="M433" s="9">
        <v>4</v>
      </c>
    </row>
    <row r="434" spans="1:13" x14ac:dyDescent="0.2">
      <c r="A434" s="9">
        <v>2021</v>
      </c>
      <c r="B434" s="9">
        <v>1179970</v>
      </c>
      <c r="C434" s="9">
        <v>6</v>
      </c>
      <c r="D434" s="9">
        <v>6</v>
      </c>
      <c r="E434" s="9">
        <v>6</v>
      </c>
      <c r="F434" s="9">
        <v>6</v>
      </c>
      <c r="G434" s="9">
        <v>4</v>
      </c>
      <c r="H434" s="9">
        <v>5</v>
      </c>
      <c r="I434" s="9">
        <v>5</v>
      </c>
      <c r="J434" s="9">
        <v>5</v>
      </c>
      <c r="K434" s="9">
        <v>5</v>
      </c>
      <c r="L434" s="9">
        <v>3</v>
      </c>
      <c r="M434" s="9">
        <v>8</v>
      </c>
    </row>
    <row r="435" spans="1:13" x14ac:dyDescent="0.2">
      <c r="A435" s="9">
        <v>2021</v>
      </c>
      <c r="B435" s="9">
        <v>1103909</v>
      </c>
      <c r="C435" s="9">
        <v>6</v>
      </c>
      <c r="D435" s="9">
        <v>4</v>
      </c>
      <c r="E435" s="9">
        <v>6</v>
      </c>
      <c r="F435" s="9">
        <v>6</v>
      </c>
      <c r="G435" s="9">
        <v>7</v>
      </c>
      <c r="H435" s="9">
        <v>5</v>
      </c>
      <c r="I435" s="9">
        <v>3</v>
      </c>
      <c r="J435" s="9">
        <v>2</v>
      </c>
      <c r="K435" s="9">
        <v>3</v>
      </c>
      <c r="L435" s="9">
        <v>3</v>
      </c>
      <c r="M435" s="9">
        <v>6</v>
      </c>
    </row>
    <row r="436" spans="1:13" x14ac:dyDescent="0.2">
      <c r="A436" s="9">
        <v>2021</v>
      </c>
      <c r="B436" s="9">
        <v>1179970</v>
      </c>
      <c r="C436" s="9">
        <v>6</v>
      </c>
      <c r="D436" s="9">
        <v>5</v>
      </c>
      <c r="E436" s="9">
        <v>5</v>
      </c>
      <c r="F436" s="9">
        <v>5</v>
      </c>
      <c r="G436" s="9">
        <v>6</v>
      </c>
      <c r="H436" s="9">
        <v>5</v>
      </c>
      <c r="I436" s="9">
        <v>5</v>
      </c>
      <c r="J436" s="9">
        <v>5</v>
      </c>
      <c r="K436" s="9">
        <v>5</v>
      </c>
      <c r="L436" s="9">
        <v>5</v>
      </c>
      <c r="M436" s="9">
        <v>8</v>
      </c>
    </row>
    <row r="437" spans="1:13" x14ac:dyDescent="0.2">
      <c r="A437" s="9">
        <v>2021</v>
      </c>
      <c r="B437" s="9">
        <v>1308687</v>
      </c>
      <c r="C437" s="9">
        <v>6</v>
      </c>
      <c r="D437" s="9">
        <v>6</v>
      </c>
      <c r="E437" s="9">
        <v>6</v>
      </c>
      <c r="F437" s="9">
        <v>8</v>
      </c>
      <c r="G437" s="9">
        <v>4</v>
      </c>
      <c r="H437" s="9">
        <v>6</v>
      </c>
      <c r="I437" s="9">
        <v>6</v>
      </c>
      <c r="J437" s="9">
        <v>6</v>
      </c>
      <c r="K437" s="9">
        <v>8</v>
      </c>
      <c r="L437" s="9">
        <v>4</v>
      </c>
      <c r="M437" s="9">
        <v>6</v>
      </c>
    </row>
    <row r="438" spans="1:13" x14ac:dyDescent="0.2">
      <c r="A438" s="9">
        <v>2021</v>
      </c>
      <c r="B438" s="9">
        <v>123336</v>
      </c>
      <c r="C438" s="9">
        <v>6</v>
      </c>
      <c r="D438" s="9">
        <v>6</v>
      </c>
      <c r="E438" s="9">
        <v>6</v>
      </c>
      <c r="F438" s="9">
        <v>6</v>
      </c>
      <c r="G438" s="9">
        <v>4</v>
      </c>
      <c r="H438" s="9">
        <v>8</v>
      </c>
      <c r="I438" s="9">
        <v>8</v>
      </c>
      <c r="J438" s="9">
        <v>8</v>
      </c>
      <c r="K438" s="9">
        <v>8</v>
      </c>
      <c r="L438" s="9">
        <v>8</v>
      </c>
      <c r="M438" s="9">
        <v>8</v>
      </c>
    </row>
    <row r="439" spans="1:13" x14ac:dyDescent="0.2">
      <c r="A439" s="9">
        <v>2021</v>
      </c>
      <c r="B439" s="9">
        <v>1179970</v>
      </c>
      <c r="C439" s="9">
        <v>6</v>
      </c>
      <c r="D439" s="9">
        <v>6</v>
      </c>
      <c r="E439" s="9">
        <v>6</v>
      </c>
      <c r="F439" s="9">
        <v>7</v>
      </c>
      <c r="G439" s="9">
        <v>7</v>
      </c>
      <c r="H439" s="9">
        <v>5</v>
      </c>
      <c r="I439" s="9">
        <v>5</v>
      </c>
      <c r="J439" s="9">
        <v>6</v>
      </c>
      <c r="K439" s="9">
        <v>6</v>
      </c>
      <c r="L439" s="9">
        <v>1</v>
      </c>
      <c r="M439" s="9">
        <v>1</v>
      </c>
    </row>
    <row r="440" spans="1:13" x14ac:dyDescent="0.2">
      <c r="A440" s="9">
        <v>2021</v>
      </c>
      <c r="B440" s="9">
        <v>1179970</v>
      </c>
      <c r="C440" s="9">
        <v>6</v>
      </c>
      <c r="D440" s="9">
        <v>6</v>
      </c>
      <c r="E440" s="9">
        <v>6</v>
      </c>
      <c r="F440" s="9">
        <v>6</v>
      </c>
      <c r="G440" s="9">
        <v>5</v>
      </c>
      <c r="H440" s="9">
        <v>6</v>
      </c>
      <c r="I440" s="9">
        <v>6</v>
      </c>
      <c r="J440" s="9">
        <v>6</v>
      </c>
      <c r="K440" s="9">
        <v>6</v>
      </c>
      <c r="L440" s="9">
        <v>1</v>
      </c>
      <c r="M440" s="9">
        <v>1</v>
      </c>
    </row>
    <row r="441" spans="1:13" x14ac:dyDescent="0.2">
      <c r="A441" s="9">
        <v>2021</v>
      </c>
      <c r="B441" s="9">
        <v>123336</v>
      </c>
      <c r="C441" s="9">
        <v>6</v>
      </c>
      <c r="D441" s="9">
        <v>6</v>
      </c>
      <c r="E441" s="9">
        <v>6</v>
      </c>
      <c r="F441" s="9">
        <v>6</v>
      </c>
      <c r="G441" s="9">
        <v>6</v>
      </c>
      <c r="H441" s="9">
        <v>6</v>
      </c>
      <c r="I441" s="9">
        <v>6</v>
      </c>
      <c r="J441" s="9">
        <v>6</v>
      </c>
      <c r="K441" s="9">
        <v>6</v>
      </c>
      <c r="L441" s="9">
        <v>6</v>
      </c>
      <c r="M441" s="9">
        <v>4</v>
      </c>
    </row>
    <row r="442" spans="1:13" x14ac:dyDescent="0.2">
      <c r="A442" s="9">
        <v>2021</v>
      </c>
      <c r="B442" s="9">
        <v>1103692</v>
      </c>
      <c r="C442" s="9">
        <v>6</v>
      </c>
      <c r="D442" s="9">
        <v>6</v>
      </c>
      <c r="E442" s="9">
        <v>6</v>
      </c>
      <c r="F442" s="9">
        <v>6</v>
      </c>
      <c r="G442" s="9">
        <v>7</v>
      </c>
      <c r="H442" s="9">
        <v>6</v>
      </c>
      <c r="I442" s="9">
        <v>6</v>
      </c>
      <c r="J442" s="9">
        <v>6</v>
      </c>
      <c r="K442" s="9">
        <v>6</v>
      </c>
      <c r="L442" s="9">
        <v>1</v>
      </c>
      <c r="M442" s="9">
        <v>3</v>
      </c>
    </row>
    <row r="443" spans="1:13" x14ac:dyDescent="0.2">
      <c r="A443" s="9">
        <v>2021</v>
      </c>
      <c r="B443" s="9">
        <v>1127926</v>
      </c>
      <c r="C443" s="9">
        <v>6</v>
      </c>
      <c r="D443" s="9">
        <v>4</v>
      </c>
      <c r="E443" s="9">
        <v>3</v>
      </c>
      <c r="F443" s="9">
        <v>7</v>
      </c>
      <c r="G443" s="9">
        <v>4</v>
      </c>
      <c r="H443" s="9">
        <v>1</v>
      </c>
      <c r="I443" s="9">
        <v>2</v>
      </c>
      <c r="J443" s="9">
        <v>1</v>
      </c>
      <c r="K443" s="9">
        <v>1</v>
      </c>
      <c r="L443" s="9">
        <v>1</v>
      </c>
      <c r="M443" s="9">
        <v>6</v>
      </c>
    </row>
    <row r="444" spans="1:13" x14ac:dyDescent="0.2">
      <c r="A444" s="9">
        <v>2021</v>
      </c>
      <c r="B444" s="9">
        <v>1179970</v>
      </c>
      <c r="C444" s="9">
        <v>6</v>
      </c>
      <c r="D444" s="9">
        <v>6</v>
      </c>
      <c r="E444" s="9">
        <v>6</v>
      </c>
      <c r="F444" s="9">
        <v>6</v>
      </c>
      <c r="G444" s="9">
        <v>6</v>
      </c>
      <c r="H444" s="9">
        <v>6</v>
      </c>
      <c r="I444" s="9">
        <v>6</v>
      </c>
      <c r="J444" s="9">
        <v>6</v>
      </c>
      <c r="K444" s="9">
        <v>6</v>
      </c>
      <c r="L444" s="9">
        <v>6</v>
      </c>
      <c r="M444" s="9">
        <v>6</v>
      </c>
    </row>
    <row r="445" spans="1:13" x14ac:dyDescent="0.2">
      <c r="A445" s="9">
        <v>2021</v>
      </c>
      <c r="B445" s="9">
        <v>123336</v>
      </c>
      <c r="C445" s="9">
        <v>6</v>
      </c>
      <c r="D445" s="9">
        <v>6</v>
      </c>
      <c r="E445" s="9">
        <v>6</v>
      </c>
      <c r="F445" s="9">
        <v>6</v>
      </c>
      <c r="G445" s="9">
        <v>6</v>
      </c>
      <c r="H445" s="9">
        <v>6</v>
      </c>
      <c r="I445" s="9">
        <v>6</v>
      </c>
      <c r="J445" s="9">
        <v>6</v>
      </c>
      <c r="K445" s="9">
        <v>5</v>
      </c>
      <c r="L445" s="9">
        <v>5</v>
      </c>
      <c r="M445" s="9">
        <v>8</v>
      </c>
    </row>
    <row r="446" spans="1:13" x14ac:dyDescent="0.2">
      <c r="A446" s="9">
        <v>2021</v>
      </c>
      <c r="B446" s="9">
        <v>1127925</v>
      </c>
      <c r="C446" s="9">
        <v>6</v>
      </c>
      <c r="D446" s="9">
        <v>6</v>
      </c>
      <c r="E446" s="9">
        <v>6</v>
      </c>
      <c r="F446" s="9">
        <v>6</v>
      </c>
      <c r="G446" s="9">
        <v>6</v>
      </c>
      <c r="H446" s="9">
        <v>6</v>
      </c>
      <c r="I446" s="9">
        <v>6</v>
      </c>
      <c r="J446" s="9">
        <v>5</v>
      </c>
      <c r="K446" s="9">
        <v>5</v>
      </c>
      <c r="L446" s="9">
        <v>2</v>
      </c>
      <c r="M446" s="9">
        <v>1</v>
      </c>
    </row>
    <row r="447" spans="1:13" x14ac:dyDescent="0.2">
      <c r="A447" s="9">
        <v>2021</v>
      </c>
      <c r="B447" s="9">
        <v>1270538</v>
      </c>
      <c r="C447" s="9">
        <v>6</v>
      </c>
      <c r="D447" s="9">
        <v>6</v>
      </c>
      <c r="E447" s="9">
        <v>6</v>
      </c>
      <c r="F447" s="9">
        <v>8</v>
      </c>
      <c r="G447" s="9">
        <v>6</v>
      </c>
      <c r="H447" s="9">
        <v>6</v>
      </c>
      <c r="I447" s="9">
        <v>6</v>
      </c>
      <c r="J447" s="9">
        <v>6</v>
      </c>
      <c r="K447" s="9">
        <v>6</v>
      </c>
      <c r="L447" s="9">
        <v>1</v>
      </c>
      <c r="M447" s="9">
        <v>1</v>
      </c>
    </row>
    <row r="448" spans="1:13" x14ac:dyDescent="0.2">
      <c r="A448" s="9">
        <v>2021</v>
      </c>
      <c r="B448" s="9">
        <v>123336</v>
      </c>
      <c r="C448" s="9">
        <v>6</v>
      </c>
      <c r="D448" s="9">
        <v>6</v>
      </c>
      <c r="E448" s="9">
        <v>6</v>
      </c>
      <c r="F448" s="9">
        <v>6</v>
      </c>
      <c r="G448" s="9">
        <v>6</v>
      </c>
      <c r="H448" s="9">
        <v>6</v>
      </c>
      <c r="I448" s="9">
        <v>6</v>
      </c>
      <c r="J448" s="9">
        <v>6</v>
      </c>
      <c r="K448" s="9">
        <v>6</v>
      </c>
      <c r="L448" s="9">
        <v>1</v>
      </c>
      <c r="M448" s="9">
        <v>1</v>
      </c>
    </row>
    <row r="449" spans="1:13" x14ac:dyDescent="0.2">
      <c r="A449" s="9">
        <v>2021</v>
      </c>
      <c r="B449" s="9">
        <v>122845</v>
      </c>
      <c r="C449" s="9">
        <v>6</v>
      </c>
      <c r="D449" s="9">
        <v>3</v>
      </c>
      <c r="E449" s="9">
        <v>5</v>
      </c>
      <c r="F449" s="9">
        <v>7</v>
      </c>
      <c r="G449" s="9">
        <v>6</v>
      </c>
      <c r="H449" s="9">
        <v>6</v>
      </c>
      <c r="I449" s="9">
        <v>6</v>
      </c>
      <c r="J449" s="9">
        <v>6</v>
      </c>
      <c r="K449" s="9">
        <v>4</v>
      </c>
      <c r="L449" s="9">
        <v>4</v>
      </c>
      <c r="M449" s="9">
        <v>2</v>
      </c>
    </row>
    <row r="450" spans="1:13" x14ac:dyDescent="0.2">
      <c r="A450" s="9">
        <v>2021</v>
      </c>
      <c r="B450" s="9">
        <v>1179970</v>
      </c>
      <c r="C450" s="9">
        <v>6</v>
      </c>
      <c r="D450" s="9">
        <v>6</v>
      </c>
      <c r="E450" s="9">
        <v>6</v>
      </c>
      <c r="F450" s="9">
        <v>6</v>
      </c>
      <c r="G450" s="9">
        <v>6</v>
      </c>
      <c r="H450" s="9">
        <v>6</v>
      </c>
      <c r="I450" s="9">
        <v>6</v>
      </c>
      <c r="J450" s="9">
        <v>6</v>
      </c>
      <c r="K450" s="9">
        <v>4</v>
      </c>
      <c r="L450" s="9">
        <v>4</v>
      </c>
      <c r="M450" s="9">
        <v>6</v>
      </c>
    </row>
    <row r="451" spans="1:13" x14ac:dyDescent="0.2">
      <c r="A451" s="9">
        <v>2021</v>
      </c>
      <c r="B451" s="9">
        <v>123336</v>
      </c>
      <c r="C451" s="9">
        <v>6</v>
      </c>
      <c r="D451" s="9">
        <v>1</v>
      </c>
      <c r="E451" s="9">
        <v>6</v>
      </c>
      <c r="F451" s="9">
        <v>8</v>
      </c>
      <c r="G451" s="9">
        <v>6</v>
      </c>
      <c r="H451" s="9">
        <v>6</v>
      </c>
      <c r="I451" s="9">
        <v>5</v>
      </c>
      <c r="J451" s="9">
        <v>6</v>
      </c>
      <c r="K451" s="9">
        <v>6</v>
      </c>
      <c r="L451" s="9">
        <v>3</v>
      </c>
      <c r="M451" s="9">
        <v>8</v>
      </c>
    </row>
    <row r="452" spans="1:13" x14ac:dyDescent="0.2">
      <c r="A452" s="9">
        <v>2021</v>
      </c>
      <c r="B452" s="9">
        <v>1179970</v>
      </c>
      <c r="C452" s="9">
        <v>6</v>
      </c>
      <c r="D452" s="9">
        <v>6</v>
      </c>
      <c r="E452" s="9">
        <v>6</v>
      </c>
      <c r="F452" s="9">
        <v>6</v>
      </c>
      <c r="G452" s="9">
        <v>6</v>
      </c>
      <c r="H452" s="9">
        <v>6</v>
      </c>
      <c r="I452" s="9">
        <v>6</v>
      </c>
      <c r="J452" s="9">
        <v>6</v>
      </c>
      <c r="K452" s="9">
        <v>6</v>
      </c>
      <c r="L452" s="9">
        <v>1</v>
      </c>
      <c r="M452" s="9">
        <v>1</v>
      </c>
    </row>
    <row r="453" spans="1:13" x14ac:dyDescent="0.2">
      <c r="A453" s="9">
        <v>2021</v>
      </c>
      <c r="B453" s="9">
        <v>123336</v>
      </c>
      <c r="C453" s="9">
        <v>6</v>
      </c>
      <c r="D453" s="9">
        <v>6</v>
      </c>
      <c r="E453" s="9">
        <v>6</v>
      </c>
      <c r="F453" s="9">
        <v>6</v>
      </c>
      <c r="G453" s="9">
        <v>5</v>
      </c>
      <c r="H453" s="9">
        <v>6</v>
      </c>
      <c r="I453" s="9">
        <v>6</v>
      </c>
      <c r="J453" s="9">
        <v>6</v>
      </c>
      <c r="K453" s="9">
        <v>6</v>
      </c>
      <c r="L453" s="9">
        <v>5</v>
      </c>
      <c r="M453" s="9">
        <v>4</v>
      </c>
    </row>
    <row r="454" spans="1:13" x14ac:dyDescent="0.2">
      <c r="A454" s="9">
        <v>2021</v>
      </c>
      <c r="B454" s="9">
        <v>123336</v>
      </c>
      <c r="C454" s="9">
        <v>6</v>
      </c>
      <c r="D454" s="9">
        <v>6</v>
      </c>
      <c r="E454" s="9">
        <v>6</v>
      </c>
      <c r="F454" s="9">
        <v>6</v>
      </c>
      <c r="G454" s="9">
        <v>6</v>
      </c>
      <c r="H454" s="9">
        <v>3</v>
      </c>
      <c r="I454" s="9">
        <v>3</v>
      </c>
      <c r="J454" s="9">
        <v>6</v>
      </c>
      <c r="K454" s="9">
        <v>6</v>
      </c>
      <c r="L454" s="9">
        <v>3</v>
      </c>
      <c r="M454" s="9">
        <v>8</v>
      </c>
    </row>
    <row r="455" spans="1:13" x14ac:dyDescent="0.2">
      <c r="A455" s="9">
        <v>2021</v>
      </c>
      <c r="B455" s="9">
        <v>1103909</v>
      </c>
      <c r="C455" s="9">
        <v>6</v>
      </c>
      <c r="D455" s="9">
        <v>6</v>
      </c>
      <c r="E455" s="9">
        <v>6</v>
      </c>
      <c r="F455" s="9">
        <v>7</v>
      </c>
      <c r="G455" s="9">
        <v>7</v>
      </c>
      <c r="H455" s="9">
        <v>4</v>
      </c>
      <c r="I455" s="9">
        <v>5</v>
      </c>
      <c r="J455" s="9">
        <v>4</v>
      </c>
      <c r="K455" s="9">
        <v>5</v>
      </c>
      <c r="L455" s="9">
        <v>5</v>
      </c>
      <c r="M455" s="9">
        <v>3</v>
      </c>
    </row>
    <row r="456" spans="1:13" x14ac:dyDescent="0.2">
      <c r="A456" s="9">
        <v>2021</v>
      </c>
      <c r="B456" s="9">
        <v>1127927</v>
      </c>
      <c r="C456" s="9">
        <v>6</v>
      </c>
      <c r="D456" s="9">
        <v>6</v>
      </c>
      <c r="E456" s="9">
        <v>1</v>
      </c>
      <c r="F456" s="9">
        <v>6</v>
      </c>
      <c r="G456" s="9">
        <v>6</v>
      </c>
      <c r="H456" s="9">
        <v>6</v>
      </c>
      <c r="I456" s="9">
        <v>6</v>
      </c>
      <c r="J456" s="9">
        <v>6</v>
      </c>
      <c r="K456" s="9">
        <v>6</v>
      </c>
      <c r="L456" s="9">
        <v>1</v>
      </c>
      <c r="M456" s="9">
        <v>1</v>
      </c>
    </row>
    <row r="457" spans="1:13" x14ac:dyDescent="0.2">
      <c r="A457" s="9">
        <v>2021</v>
      </c>
      <c r="B457" s="9">
        <v>123336</v>
      </c>
      <c r="C457" s="9">
        <v>6</v>
      </c>
      <c r="D457" s="9">
        <v>8</v>
      </c>
      <c r="E457" s="9">
        <v>6</v>
      </c>
      <c r="F457" s="9">
        <v>8</v>
      </c>
      <c r="G457" s="9">
        <v>6</v>
      </c>
      <c r="H457" s="9">
        <v>6</v>
      </c>
      <c r="I457" s="9">
        <v>6</v>
      </c>
      <c r="J457" s="9">
        <v>6</v>
      </c>
      <c r="K457" s="9">
        <v>6</v>
      </c>
      <c r="L457" s="9">
        <v>6</v>
      </c>
      <c r="M457" s="9">
        <v>6</v>
      </c>
    </row>
    <row r="458" spans="1:13" x14ac:dyDescent="0.2">
      <c r="A458" s="9">
        <v>2021</v>
      </c>
      <c r="B458" s="9">
        <v>1179970</v>
      </c>
      <c r="C458" s="9">
        <v>6</v>
      </c>
      <c r="D458" s="9">
        <v>7</v>
      </c>
      <c r="E458" s="9">
        <v>6</v>
      </c>
      <c r="F458" s="9">
        <v>8</v>
      </c>
      <c r="G458" s="9">
        <v>6</v>
      </c>
      <c r="H458" s="9">
        <v>6</v>
      </c>
      <c r="I458" s="9">
        <v>6</v>
      </c>
      <c r="J458" s="9">
        <v>6</v>
      </c>
      <c r="K458" s="9">
        <v>6</v>
      </c>
      <c r="L458" s="9">
        <v>8</v>
      </c>
      <c r="M458" s="9">
        <v>8</v>
      </c>
    </row>
    <row r="459" spans="1:13" x14ac:dyDescent="0.2">
      <c r="A459" s="9">
        <v>2021</v>
      </c>
      <c r="B459" s="9">
        <v>123336</v>
      </c>
      <c r="C459" s="9">
        <v>6</v>
      </c>
      <c r="D459" s="9">
        <v>4</v>
      </c>
      <c r="E459" s="9">
        <v>6</v>
      </c>
      <c r="F459" s="9">
        <v>6</v>
      </c>
      <c r="G459" s="9">
        <v>5</v>
      </c>
      <c r="H459" s="9">
        <v>6</v>
      </c>
      <c r="I459" s="9">
        <v>6</v>
      </c>
      <c r="J459" s="9">
        <v>6</v>
      </c>
      <c r="K459" s="9">
        <v>6</v>
      </c>
      <c r="L459" s="9">
        <v>6</v>
      </c>
      <c r="M459" s="9">
        <v>1</v>
      </c>
    </row>
    <row r="460" spans="1:13" x14ac:dyDescent="0.2">
      <c r="A460" s="9">
        <v>2021</v>
      </c>
      <c r="B460" s="9">
        <v>123336</v>
      </c>
      <c r="C460" s="9">
        <v>6</v>
      </c>
      <c r="D460" s="9">
        <v>6</v>
      </c>
      <c r="E460" s="9">
        <v>6</v>
      </c>
      <c r="F460" s="9">
        <v>6</v>
      </c>
      <c r="G460" s="9">
        <v>6</v>
      </c>
      <c r="H460" s="9">
        <v>6</v>
      </c>
      <c r="I460" s="9">
        <v>6</v>
      </c>
      <c r="J460" s="9">
        <v>6</v>
      </c>
      <c r="K460" s="9">
        <v>6</v>
      </c>
      <c r="L460" s="9">
        <v>8</v>
      </c>
      <c r="M460" s="9">
        <v>8</v>
      </c>
    </row>
    <row r="461" spans="1:13" x14ac:dyDescent="0.2">
      <c r="A461" s="9">
        <v>2021</v>
      </c>
      <c r="B461" s="9">
        <v>1179970</v>
      </c>
      <c r="C461" s="9">
        <v>6</v>
      </c>
      <c r="D461" s="9">
        <v>6</v>
      </c>
      <c r="E461" s="9">
        <v>6</v>
      </c>
      <c r="F461" s="9">
        <v>8</v>
      </c>
      <c r="G461" s="9">
        <v>1</v>
      </c>
      <c r="H461" s="9">
        <v>8</v>
      </c>
      <c r="I461" s="9">
        <v>6</v>
      </c>
      <c r="J461" s="9">
        <v>6</v>
      </c>
      <c r="K461" s="9">
        <v>8</v>
      </c>
      <c r="L461" s="9">
        <v>8</v>
      </c>
      <c r="M461" s="9">
        <v>8</v>
      </c>
    </row>
    <row r="462" spans="1:13" x14ac:dyDescent="0.2">
      <c r="A462" s="9">
        <v>2021</v>
      </c>
      <c r="B462" s="9">
        <v>1103692</v>
      </c>
      <c r="C462" s="9">
        <v>6</v>
      </c>
      <c r="D462" s="9">
        <v>6</v>
      </c>
      <c r="E462" s="9">
        <v>6</v>
      </c>
      <c r="F462" s="9">
        <v>6</v>
      </c>
      <c r="G462" s="9">
        <v>6</v>
      </c>
      <c r="H462" s="9">
        <v>6</v>
      </c>
      <c r="I462" s="9">
        <v>6</v>
      </c>
      <c r="J462" s="9">
        <v>6</v>
      </c>
      <c r="K462" s="9">
        <v>4</v>
      </c>
      <c r="L462" s="9">
        <v>4</v>
      </c>
      <c r="M462" s="9">
        <v>2</v>
      </c>
    </row>
    <row r="463" spans="1:13" x14ac:dyDescent="0.2">
      <c r="A463" s="9">
        <v>2021</v>
      </c>
      <c r="B463" s="9">
        <v>123336</v>
      </c>
      <c r="C463" s="9">
        <v>6</v>
      </c>
      <c r="D463" s="9">
        <v>7</v>
      </c>
      <c r="E463" s="9">
        <v>4</v>
      </c>
      <c r="F463" s="9">
        <v>8</v>
      </c>
      <c r="G463" s="9">
        <v>6</v>
      </c>
      <c r="H463" s="9">
        <v>6</v>
      </c>
      <c r="I463" s="9">
        <v>5</v>
      </c>
      <c r="J463" s="9">
        <v>6</v>
      </c>
      <c r="K463" s="9">
        <v>6</v>
      </c>
      <c r="L463" s="9">
        <v>2</v>
      </c>
      <c r="M463" s="9">
        <v>1</v>
      </c>
    </row>
    <row r="464" spans="1:13" x14ac:dyDescent="0.2">
      <c r="A464" s="9">
        <v>2021</v>
      </c>
      <c r="B464" s="9">
        <v>1319230</v>
      </c>
      <c r="C464" s="9">
        <v>6</v>
      </c>
      <c r="D464" s="9">
        <v>5</v>
      </c>
      <c r="E464" s="9">
        <v>4</v>
      </c>
      <c r="F464" s="9">
        <v>7</v>
      </c>
      <c r="G464" s="9">
        <v>7</v>
      </c>
      <c r="H464" s="9">
        <v>6</v>
      </c>
      <c r="I464" s="9">
        <v>6</v>
      </c>
      <c r="J464" s="9">
        <v>6</v>
      </c>
      <c r="K464" s="9">
        <v>6</v>
      </c>
      <c r="L464" s="9">
        <v>3</v>
      </c>
      <c r="M464" s="9">
        <v>6</v>
      </c>
    </row>
    <row r="465" spans="1:13" x14ac:dyDescent="0.2">
      <c r="A465" s="9">
        <v>2021</v>
      </c>
      <c r="B465" s="9">
        <v>1179970</v>
      </c>
      <c r="C465" s="9">
        <v>6</v>
      </c>
      <c r="D465" s="9">
        <v>6</v>
      </c>
      <c r="E465" s="9">
        <v>6</v>
      </c>
      <c r="F465" s="9">
        <v>6</v>
      </c>
      <c r="G465" s="9">
        <v>6</v>
      </c>
      <c r="H465" s="9">
        <v>6</v>
      </c>
      <c r="I465" s="9">
        <v>6</v>
      </c>
      <c r="J465" s="9">
        <v>5</v>
      </c>
      <c r="K465" s="9">
        <v>6</v>
      </c>
      <c r="L465" s="9">
        <v>6</v>
      </c>
      <c r="M465" s="9">
        <v>2</v>
      </c>
    </row>
    <row r="466" spans="1:13" x14ac:dyDescent="0.2">
      <c r="A466" s="9">
        <v>2021</v>
      </c>
      <c r="B466" s="9">
        <v>150129</v>
      </c>
      <c r="C466" s="9">
        <v>6</v>
      </c>
      <c r="D466" s="9">
        <v>7</v>
      </c>
      <c r="E466" s="9">
        <v>7</v>
      </c>
      <c r="F466" s="9">
        <v>7</v>
      </c>
      <c r="G466" s="9">
        <v>7</v>
      </c>
      <c r="H466" s="9">
        <v>7</v>
      </c>
      <c r="I466" s="9">
        <v>7</v>
      </c>
      <c r="J466" s="9">
        <v>7</v>
      </c>
      <c r="K466" s="9">
        <v>7</v>
      </c>
      <c r="L466" s="9">
        <v>7</v>
      </c>
      <c r="M466" s="9">
        <v>6</v>
      </c>
    </row>
    <row r="467" spans="1:13" x14ac:dyDescent="0.2">
      <c r="A467" s="9">
        <v>2021</v>
      </c>
      <c r="B467" s="9">
        <v>123336</v>
      </c>
      <c r="C467" s="9">
        <v>6</v>
      </c>
      <c r="D467" s="9">
        <v>6</v>
      </c>
      <c r="E467" s="9">
        <v>6</v>
      </c>
      <c r="F467" s="9">
        <v>6</v>
      </c>
      <c r="G467" s="9">
        <v>6</v>
      </c>
      <c r="H467" s="9">
        <v>6</v>
      </c>
      <c r="I467" s="9">
        <v>6</v>
      </c>
      <c r="J467" s="9">
        <v>6</v>
      </c>
      <c r="K467" s="9">
        <v>6</v>
      </c>
      <c r="L467" s="9">
        <v>6</v>
      </c>
      <c r="M467" s="9">
        <v>6</v>
      </c>
    </row>
    <row r="468" spans="1:13" x14ac:dyDescent="0.2">
      <c r="A468" s="9">
        <v>2021</v>
      </c>
      <c r="B468" s="9">
        <v>1179970</v>
      </c>
      <c r="C468" s="9">
        <v>6</v>
      </c>
      <c r="D468" s="9">
        <v>6</v>
      </c>
      <c r="E468" s="9">
        <v>6</v>
      </c>
      <c r="F468" s="9">
        <v>6</v>
      </c>
      <c r="G468" s="9">
        <v>6</v>
      </c>
      <c r="H468" s="9">
        <v>6</v>
      </c>
      <c r="I468" s="9">
        <v>6</v>
      </c>
      <c r="J468" s="9">
        <v>6</v>
      </c>
      <c r="K468" s="9">
        <v>6</v>
      </c>
      <c r="L468" s="9">
        <v>1</v>
      </c>
      <c r="M468" s="9">
        <v>1</v>
      </c>
    </row>
    <row r="469" spans="1:13" x14ac:dyDescent="0.2">
      <c r="A469" s="9">
        <v>2021</v>
      </c>
      <c r="B469" s="9">
        <v>1127925</v>
      </c>
      <c r="C469" s="9">
        <v>6</v>
      </c>
      <c r="D469" s="9">
        <v>4</v>
      </c>
      <c r="E469" s="9">
        <v>4</v>
      </c>
      <c r="F469" s="9">
        <v>1</v>
      </c>
      <c r="G469" s="9">
        <v>2</v>
      </c>
      <c r="H469" s="9">
        <v>3</v>
      </c>
      <c r="I469" s="9">
        <v>3</v>
      </c>
      <c r="J469" s="9">
        <v>4</v>
      </c>
      <c r="K469" s="9">
        <v>4</v>
      </c>
      <c r="L469" s="9">
        <v>4</v>
      </c>
      <c r="M469" s="9">
        <v>1</v>
      </c>
    </row>
    <row r="470" spans="1:13" x14ac:dyDescent="0.2">
      <c r="A470" s="9">
        <v>2021</v>
      </c>
      <c r="B470" s="9">
        <v>1179970</v>
      </c>
      <c r="C470" s="9">
        <v>6</v>
      </c>
      <c r="D470" s="9">
        <v>5</v>
      </c>
      <c r="E470" s="9">
        <v>6</v>
      </c>
      <c r="F470" s="9">
        <v>8</v>
      </c>
      <c r="G470" s="9">
        <v>6</v>
      </c>
      <c r="H470" s="9">
        <v>6</v>
      </c>
      <c r="I470" s="9">
        <v>6</v>
      </c>
      <c r="J470" s="9">
        <v>6</v>
      </c>
      <c r="K470" s="9">
        <v>6</v>
      </c>
      <c r="L470" s="9">
        <v>8</v>
      </c>
      <c r="M470" s="9">
        <v>8</v>
      </c>
    </row>
    <row r="471" spans="1:13" x14ac:dyDescent="0.2">
      <c r="A471" s="9">
        <v>2021</v>
      </c>
      <c r="B471" s="9">
        <v>1103692</v>
      </c>
      <c r="C471" s="9">
        <v>6</v>
      </c>
      <c r="D471" s="9">
        <v>6</v>
      </c>
      <c r="E471" s="9">
        <v>5</v>
      </c>
      <c r="F471" s="9">
        <v>3</v>
      </c>
      <c r="G471" s="9">
        <v>3</v>
      </c>
      <c r="H471" s="9">
        <v>6</v>
      </c>
      <c r="I471" s="9">
        <v>5</v>
      </c>
      <c r="J471" s="9">
        <v>4</v>
      </c>
      <c r="K471" s="9">
        <v>5</v>
      </c>
      <c r="L471" s="9">
        <v>5</v>
      </c>
      <c r="M471" s="9">
        <v>1</v>
      </c>
    </row>
    <row r="472" spans="1:13" x14ac:dyDescent="0.2">
      <c r="A472" s="9">
        <v>2021</v>
      </c>
      <c r="B472" s="9">
        <v>1179970</v>
      </c>
      <c r="C472" s="9">
        <v>6</v>
      </c>
      <c r="D472" s="9">
        <v>6</v>
      </c>
      <c r="E472" s="9">
        <v>6</v>
      </c>
      <c r="F472" s="9">
        <v>7</v>
      </c>
      <c r="G472" s="9">
        <v>6</v>
      </c>
      <c r="H472" s="9">
        <v>6</v>
      </c>
      <c r="I472" s="9">
        <v>5</v>
      </c>
      <c r="J472" s="9">
        <v>5</v>
      </c>
      <c r="K472" s="9">
        <v>6</v>
      </c>
      <c r="L472" s="9">
        <v>8</v>
      </c>
      <c r="M472" s="9">
        <v>8</v>
      </c>
    </row>
    <row r="473" spans="1:13" x14ac:dyDescent="0.2">
      <c r="A473" s="9">
        <v>2021</v>
      </c>
      <c r="B473" s="9">
        <v>123336</v>
      </c>
      <c r="C473" s="9">
        <v>6</v>
      </c>
      <c r="D473" s="9">
        <v>6</v>
      </c>
      <c r="E473" s="9">
        <v>6</v>
      </c>
      <c r="F473" s="9">
        <v>4</v>
      </c>
      <c r="G473" s="9">
        <v>6</v>
      </c>
      <c r="H473" s="9">
        <v>6</v>
      </c>
      <c r="I473" s="9">
        <v>5</v>
      </c>
      <c r="J473" s="9">
        <v>5</v>
      </c>
      <c r="K473" s="9">
        <v>6</v>
      </c>
      <c r="L473" s="9">
        <v>4</v>
      </c>
      <c r="M473" s="9">
        <v>8</v>
      </c>
    </row>
    <row r="474" spans="1:13" x14ac:dyDescent="0.2">
      <c r="A474" s="9">
        <v>2021</v>
      </c>
      <c r="B474" s="9">
        <v>1127925</v>
      </c>
      <c r="C474" s="9">
        <v>6</v>
      </c>
      <c r="D474" s="9">
        <v>6</v>
      </c>
      <c r="E474" s="9">
        <v>6</v>
      </c>
      <c r="F474" s="9">
        <v>7</v>
      </c>
      <c r="G474" s="9">
        <v>7</v>
      </c>
      <c r="H474" s="9">
        <v>6</v>
      </c>
      <c r="I474" s="9">
        <v>6</v>
      </c>
      <c r="J474" s="9">
        <v>6</v>
      </c>
      <c r="K474" s="9">
        <v>6</v>
      </c>
      <c r="L474" s="9">
        <v>4</v>
      </c>
      <c r="M474" s="9">
        <v>4</v>
      </c>
    </row>
    <row r="475" spans="1:13" x14ac:dyDescent="0.2">
      <c r="A475" s="9">
        <v>2021</v>
      </c>
      <c r="B475" s="9">
        <v>1319230</v>
      </c>
      <c r="C475" s="9">
        <v>6</v>
      </c>
      <c r="D475" s="9">
        <v>6</v>
      </c>
      <c r="E475" s="9">
        <v>6</v>
      </c>
      <c r="F475" s="9">
        <v>6</v>
      </c>
      <c r="G475" s="9">
        <v>6</v>
      </c>
      <c r="H475" s="9">
        <v>6</v>
      </c>
      <c r="I475" s="9">
        <v>6</v>
      </c>
      <c r="J475" s="9">
        <v>6</v>
      </c>
      <c r="K475" s="9">
        <v>5</v>
      </c>
      <c r="L475" s="9">
        <v>8</v>
      </c>
      <c r="M475" s="9">
        <v>8</v>
      </c>
    </row>
    <row r="476" spans="1:13" x14ac:dyDescent="0.2">
      <c r="A476" s="9">
        <v>2021</v>
      </c>
      <c r="B476" s="9">
        <v>123336</v>
      </c>
      <c r="C476" s="9">
        <v>6</v>
      </c>
      <c r="D476" s="9">
        <v>4</v>
      </c>
      <c r="E476" s="9">
        <v>4</v>
      </c>
      <c r="F476" s="9">
        <v>3</v>
      </c>
      <c r="G476" s="9">
        <v>6</v>
      </c>
      <c r="H476" s="9">
        <v>6</v>
      </c>
      <c r="I476" s="9">
        <v>6</v>
      </c>
      <c r="J476" s="9">
        <v>6</v>
      </c>
      <c r="K476" s="9">
        <v>6</v>
      </c>
      <c r="L476" s="9">
        <v>6</v>
      </c>
      <c r="M476" s="9">
        <v>3</v>
      </c>
    </row>
    <row r="477" spans="1:13" x14ac:dyDescent="0.2">
      <c r="A477" s="9">
        <v>2021</v>
      </c>
      <c r="B477" s="9">
        <v>123336</v>
      </c>
      <c r="C477" s="9">
        <v>6</v>
      </c>
      <c r="D477" s="9">
        <v>6</v>
      </c>
      <c r="E477" s="9">
        <v>6</v>
      </c>
      <c r="F477" s="9">
        <v>5</v>
      </c>
      <c r="G477" s="9">
        <v>6</v>
      </c>
      <c r="H477" s="9">
        <v>6</v>
      </c>
      <c r="I477" s="9">
        <v>6</v>
      </c>
      <c r="J477" s="9">
        <v>5</v>
      </c>
      <c r="K477" s="9">
        <v>6</v>
      </c>
      <c r="L477" s="9">
        <v>1</v>
      </c>
      <c r="M477" s="9">
        <v>1</v>
      </c>
    </row>
    <row r="478" spans="1:13" x14ac:dyDescent="0.2">
      <c r="A478" s="9">
        <v>2021</v>
      </c>
      <c r="B478" s="9">
        <v>1103692</v>
      </c>
      <c r="C478" s="9">
        <v>6</v>
      </c>
      <c r="D478" s="9">
        <v>6</v>
      </c>
      <c r="E478" s="9">
        <v>6</v>
      </c>
      <c r="F478" s="9">
        <v>7</v>
      </c>
      <c r="G478" s="9">
        <v>7</v>
      </c>
      <c r="H478" s="9">
        <v>7</v>
      </c>
      <c r="I478" s="9">
        <v>6</v>
      </c>
      <c r="J478" s="9">
        <v>6</v>
      </c>
      <c r="K478" s="9">
        <v>6</v>
      </c>
      <c r="L478" s="9">
        <v>1</v>
      </c>
      <c r="M478" s="9">
        <v>4</v>
      </c>
    </row>
    <row r="479" spans="1:13" x14ac:dyDescent="0.2">
      <c r="A479" s="9">
        <v>2021</v>
      </c>
      <c r="B479" s="9">
        <v>122845</v>
      </c>
      <c r="C479" s="9">
        <v>6</v>
      </c>
      <c r="D479" s="9">
        <v>6</v>
      </c>
      <c r="E479" s="9">
        <v>6</v>
      </c>
      <c r="F479" s="9">
        <v>6</v>
      </c>
      <c r="G479" s="9">
        <v>6</v>
      </c>
      <c r="H479" s="9">
        <v>5</v>
      </c>
      <c r="I479" s="9">
        <v>6</v>
      </c>
      <c r="J479" s="9">
        <v>6</v>
      </c>
      <c r="K479" s="9">
        <v>5</v>
      </c>
      <c r="L479" s="9">
        <v>1</v>
      </c>
      <c r="M479" s="9">
        <v>1</v>
      </c>
    </row>
    <row r="480" spans="1:13" x14ac:dyDescent="0.2">
      <c r="A480" s="9">
        <v>2021</v>
      </c>
      <c r="B480" s="9">
        <v>1270538</v>
      </c>
      <c r="C480" s="9">
        <v>6</v>
      </c>
      <c r="D480" s="9">
        <v>6</v>
      </c>
      <c r="E480" s="9">
        <v>5</v>
      </c>
      <c r="F480" s="9">
        <v>7</v>
      </c>
      <c r="G480" s="9">
        <v>6</v>
      </c>
      <c r="H480" s="9">
        <v>4</v>
      </c>
      <c r="I480" s="9">
        <v>4</v>
      </c>
      <c r="J480" s="9">
        <v>5</v>
      </c>
      <c r="K480" s="9">
        <v>4</v>
      </c>
      <c r="L480" s="9">
        <v>4</v>
      </c>
      <c r="M480" s="9">
        <v>4</v>
      </c>
    </row>
    <row r="481" spans="1:13" x14ac:dyDescent="0.2">
      <c r="A481" s="9">
        <v>2021</v>
      </c>
      <c r="B481" s="9">
        <v>123336</v>
      </c>
      <c r="C481" s="9">
        <v>6</v>
      </c>
      <c r="D481" s="9">
        <v>6</v>
      </c>
      <c r="E481" s="9">
        <v>6</v>
      </c>
      <c r="F481" s="9">
        <v>8</v>
      </c>
      <c r="G481" s="9">
        <v>1</v>
      </c>
      <c r="H481" s="9">
        <v>6</v>
      </c>
      <c r="I481" s="9">
        <v>6</v>
      </c>
      <c r="J481" s="9">
        <v>6</v>
      </c>
      <c r="K481" s="9">
        <v>6</v>
      </c>
      <c r="L481" s="9">
        <v>8</v>
      </c>
      <c r="M481" s="9">
        <v>8</v>
      </c>
    </row>
    <row r="482" spans="1:13" x14ac:dyDescent="0.2">
      <c r="A482" s="9">
        <v>2021</v>
      </c>
      <c r="B482" s="9">
        <v>150129</v>
      </c>
      <c r="C482" s="9">
        <v>6</v>
      </c>
      <c r="D482" s="9">
        <v>6</v>
      </c>
      <c r="E482" s="9">
        <v>7</v>
      </c>
      <c r="F482" s="9">
        <v>8</v>
      </c>
      <c r="G482" s="9">
        <v>8</v>
      </c>
      <c r="H482" s="9">
        <v>6</v>
      </c>
      <c r="I482" s="9">
        <v>6</v>
      </c>
      <c r="J482" s="9">
        <v>6</v>
      </c>
      <c r="K482" s="9">
        <v>6</v>
      </c>
      <c r="L482" s="9">
        <v>4</v>
      </c>
      <c r="M482" s="9">
        <v>1</v>
      </c>
    </row>
    <row r="483" spans="1:13" x14ac:dyDescent="0.2">
      <c r="A483" s="9">
        <v>2021</v>
      </c>
      <c r="B483" s="9">
        <v>1103909</v>
      </c>
      <c r="C483" s="9">
        <v>6</v>
      </c>
      <c r="D483" s="9">
        <v>3</v>
      </c>
      <c r="E483" s="9">
        <v>7</v>
      </c>
      <c r="F483" s="9">
        <v>2</v>
      </c>
      <c r="G483" s="9">
        <v>6</v>
      </c>
      <c r="H483" s="9">
        <v>4</v>
      </c>
      <c r="I483" s="9">
        <v>5</v>
      </c>
      <c r="J483" s="9">
        <v>5</v>
      </c>
      <c r="K483" s="9">
        <v>2</v>
      </c>
      <c r="L483" s="9">
        <v>6</v>
      </c>
      <c r="M483" s="9">
        <v>6</v>
      </c>
    </row>
    <row r="484" spans="1:13" x14ac:dyDescent="0.2">
      <c r="A484" s="9">
        <v>2021</v>
      </c>
      <c r="B484" s="9">
        <v>1179970</v>
      </c>
      <c r="C484" s="9">
        <v>6</v>
      </c>
      <c r="D484" s="9">
        <v>5</v>
      </c>
      <c r="E484" s="9">
        <v>5</v>
      </c>
      <c r="F484" s="9">
        <v>1</v>
      </c>
      <c r="G484" s="9">
        <v>1</v>
      </c>
      <c r="H484" s="9">
        <v>6</v>
      </c>
      <c r="I484" s="9">
        <v>5</v>
      </c>
      <c r="J484" s="9">
        <v>5</v>
      </c>
      <c r="K484" s="9">
        <v>5</v>
      </c>
      <c r="L484" s="9">
        <v>5</v>
      </c>
      <c r="M484" s="9">
        <v>6</v>
      </c>
    </row>
    <row r="485" spans="1:13" x14ac:dyDescent="0.2">
      <c r="A485" s="9">
        <v>2021</v>
      </c>
      <c r="B485" s="9">
        <v>1127927</v>
      </c>
      <c r="C485" s="9">
        <v>6</v>
      </c>
      <c r="D485" s="9">
        <v>6</v>
      </c>
      <c r="E485" s="9">
        <v>7</v>
      </c>
      <c r="F485" s="9">
        <v>8</v>
      </c>
      <c r="G485" s="9">
        <v>8</v>
      </c>
      <c r="H485" s="9">
        <v>5</v>
      </c>
      <c r="I485" s="9">
        <v>5</v>
      </c>
      <c r="J485" s="9">
        <v>6</v>
      </c>
      <c r="K485" s="9">
        <v>3</v>
      </c>
      <c r="L485" s="9">
        <v>2</v>
      </c>
      <c r="M485" s="9">
        <v>1</v>
      </c>
    </row>
    <row r="486" spans="1:13" x14ac:dyDescent="0.2">
      <c r="A486" s="9">
        <v>2021</v>
      </c>
      <c r="B486" s="9">
        <v>1319230</v>
      </c>
      <c r="C486" s="9">
        <v>6</v>
      </c>
      <c r="D486" s="9">
        <v>6</v>
      </c>
      <c r="E486" s="9">
        <v>6</v>
      </c>
      <c r="F486" s="9">
        <v>6</v>
      </c>
      <c r="G486" s="9">
        <v>1</v>
      </c>
      <c r="H486" s="9">
        <v>2</v>
      </c>
      <c r="I486" s="9">
        <v>6</v>
      </c>
      <c r="J486" s="9">
        <v>6</v>
      </c>
      <c r="K486" s="9">
        <v>6</v>
      </c>
      <c r="L486" s="9">
        <v>1</v>
      </c>
      <c r="M486" s="9">
        <v>6</v>
      </c>
    </row>
    <row r="487" spans="1:13" x14ac:dyDescent="0.2">
      <c r="A487" s="9">
        <v>2021</v>
      </c>
      <c r="B487" s="9">
        <v>122845</v>
      </c>
      <c r="C487" s="9">
        <v>6</v>
      </c>
      <c r="D487" s="9">
        <v>7</v>
      </c>
      <c r="E487" s="9">
        <v>6</v>
      </c>
      <c r="F487" s="9">
        <v>7</v>
      </c>
      <c r="G487" s="9">
        <v>6</v>
      </c>
      <c r="H487" s="9">
        <v>6</v>
      </c>
      <c r="I487" s="9">
        <v>5</v>
      </c>
      <c r="J487" s="9">
        <v>6</v>
      </c>
      <c r="K487" s="9">
        <v>6</v>
      </c>
      <c r="L487" s="9">
        <v>1</v>
      </c>
      <c r="M487" s="9">
        <v>4</v>
      </c>
    </row>
    <row r="488" spans="1:13" x14ac:dyDescent="0.2">
      <c r="A488" s="9">
        <v>2021</v>
      </c>
      <c r="B488" s="9">
        <v>1179970</v>
      </c>
      <c r="C488" s="9">
        <v>6</v>
      </c>
      <c r="D488" s="9">
        <v>6</v>
      </c>
      <c r="E488" s="9">
        <v>6</v>
      </c>
      <c r="F488" s="9">
        <v>8</v>
      </c>
      <c r="G488" s="9">
        <v>6</v>
      </c>
      <c r="H488" s="9">
        <v>6</v>
      </c>
      <c r="I488" s="9">
        <v>6</v>
      </c>
      <c r="J488" s="9">
        <v>6</v>
      </c>
      <c r="K488" s="9">
        <v>6</v>
      </c>
      <c r="L488" s="9">
        <v>1</v>
      </c>
      <c r="M488" s="9">
        <v>1</v>
      </c>
    </row>
    <row r="489" spans="1:13" x14ac:dyDescent="0.2">
      <c r="A489" s="9">
        <v>2021</v>
      </c>
      <c r="B489" s="9">
        <v>1179970</v>
      </c>
      <c r="C489" s="9">
        <v>6</v>
      </c>
      <c r="D489" s="9">
        <v>6</v>
      </c>
      <c r="E489" s="9">
        <v>6</v>
      </c>
      <c r="F489" s="9">
        <v>7</v>
      </c>
      <c r="G489" s="9">
        <v>6</v>
      </c>
      <c r="H489" s="9">
        <v>6</v>
      </c>
      <c r="I489" s="9">
        <v>6</v>
      </c>
      <c r="J489" s="9">
        <v>6</v>
      </c>
      <c r="K489" s="9">
        <v>6</v>
      </c>
      <c r="L489" s="9">
        <v>8</v>
      </c>
      <c r="M489" s="9">
        <v>8</v>
      </c>
    </row>
    <row r="490" spans="1:13" x14ac:dyDescent="0.2">
      <c r="A490" s="9">
        <v>2021</v>
      </c>
      <c r="B490" s="9">
        <v>1365444</v>
      </c>
      <c r="C490" s="9">
        <v>6</v>
      </c>
      <c r="D490" s="9">
        <v>4</v>
      </c>
      <c r="E490" s="9">
        <v>6</v>
      </c>
      <c r="F490" s="9">
        <v>7</v>
      </c>
      <c r="G490" s="9">
        <v>3</v>
      </c>
      <c r="H490" s="9">
        <v>4</v>
      </c>
      <c r="I490" s="9">
        <v>4</v>
      </c>
      <c r="J490" s="9">
        <v>5</v>
      </c>
      <c r="K490" s="9">
        <v>7</v>
      </c>
      <c r="L490" s="9">
        <v>6</v>
      </c>
      <c r="M490" s="9">
        <v>6</v>
      </c>
    </row>
    <row r="491" spans="1:13" x14ac:dyDescent="0.2">
      <c r="A491" s="9">
        <v>2021</v>
      </c>
      <c r="B491" s="9">
        <v>1179970</v>
      </c>
      <c r="C491" s="9">
        <v>6</v>
      </c>
      <c r="D491" s="9">
        <v>5</v>
      </c>
      <c r="E491" s="9">
        <v>6</v>
      </c>
      <c r="F491" s="9">
        <v>5</v>
      </c>
      <c r="G491" s="9">
        <v>5</v>
      </c>
      <c r="H491" s="9">
        <v>6</v>
      </c>
      <c r="I491" s="9">
        <v>6</v>
      </c>
      <c r="J491" s="9">
        <v>6</v>
      </c>
      <c r="K491" s="9">
        <v>5</v>
      </c>
      <c r="L491" s="9">
        <v>8</v>
      </c>
      <c r="M491" s="9">
        <v>8</v>
      </c>
    </row>
    <row r="492" spans="1:13" x14ac:dyDescent="0.2">
      <c r="A492" s="9">
        <v>2021</v>
      </c>
      <c r="B492" s="9">
        <v>1308687</v>
      </c>
      <c r="C492" s="9">
        <v>6</v>
      </c>
      <c r="D492" s="9">
        <v>6</v>
      </c>
      <c r="E492" s="9">
        <v>6</v>
      </c>
      <c r="F492" s="9">
        <v>8</v>
      </c>
      <c r="G492" s="9">
        <v>6</v>
      </c>
      <c r="H492" s="9">
        <v>6</v>
      </c>
      <c r="I492" s="9">
        <v>6</v>
      </c>
      <c r="J492" s="9">
        <v>6</v>
      </c>
      <c r="K492" s="9">
        <v>6</v>
      </c>
      <c r="L492" s="9">
        <v>2</v>
      </c>
      <c r="M492" s="9">
        <v>1</v>
      </c>
    </row>
    <row r="493" spans="1:13" x14ac:dyDescent="0.2">
      <c r="A493" s="9">
        <v>2021</v>
      </c>
      <c r="B493" s="9">
        <v>1365444</v>
      </c>
      <c r="C493" s="9">
        <v>6</v>
      </c>
      <c r="D493" s="9">
        <v>6</v>
      </c>
      <c r="E493" s="9">
        <v>5</v>
      </c>
      <c r="F493" s="9">
        <v>6</v>
      </c>
      <c r="G493" s="9">
        <v>6</v>
      </c>
      <c r="H493" s="9">
        <v>6</v>
      </c>
      <c r="I493" s="9">
        <v>6</v>
      </c>
      <c r="J493" s="9">
        <v>6</v>
      </c>
      <c r="K493" s="9">
        <v>6</v>
      </c>
      <c r="L493" s="9">
        <v>3</v>
      </c>
      <c r="M493" s="9">
        <v>3</v>
      </c>
    </row>
    <row r="494" spans="1:13" x14ac:dyDescent="0.2">
      <c r="A494" s="9">
        <v>2021</v>
      </c>
      <c r="B494" s="9">
        <v>1179970</v>
      </c>
      <c r="C494" s="9">
        <v>6</v>
      </c>
      <c r="D494" s="9">
        <v>6</v>
      </c>
      <c r="E494" s="9">
        <v>6</v>
      </c>
      <c r="F494" s="9">
        <v>6</v>
      </c>
      <c r="G494" s="9">
        <v>6</v>
      </c>
      <c r="H494" s="9">
        <v>6</v>
      </c>
      <c r="I494" s="9">
        <v>6</v>
      </c>
      <c r="J494" s="9">
        <v>6</v>
      </c>
      <c r="K494" s="9">
        <v>6</v>
      </c>
      <c r="L494" s="9">
        <v>6</v>
      </c>
      <c r="M494" s="9">
        <v>6</v>
      </c>
    </row>
    <row r="495" spans="1:13" x14ac:dyDescent="0.2">
      <c r="A495" s="9">
        <v>2021</v>
      </c>
      <c r="B495" s="9">
        <v>122845</v>
      </c>
      <c r="C495" s="9">
        <v>6</v>
      </c>
      <c r="D495" s="9">
        <v>5</v>
      </c>
      <c r="E495" s="9">
        <v>4</v>
      </c>
      <c r="F495" s="9">
        <v>2</v>
      </c>
      <c r="G495" s="9">
        <v>2</v>
      </c>
      <c r="H495" s="9">
        <v>6</v>
      </c>
      <c r="I495" s="9">
        <v>5</v>
      </c>
      <c r="J495" s="9">
        <v>6</v>
      </c>
      <c r="K495" s="9">
        <v>3</v>
      </c>
      <c r="L495" s="9">
        <v>4</v>
      </c>
      <c r="M495" s="9">
        <v>1</v>
      </c>
    </row>
    <row r="496" spans="1:13" x14ac:dyDescent="0.2">
      <c r="A496" s="9">
        <v>2021</v>
      </c>
      <c r="B496" s="9">
        <v>1179970</v>
      </c>
      <c r="C496" s="9">
        <v>6</v>
      </c>
      <c r="D496" s="9">
        <v>6</v>
      </c>
      <c r="E496" s="9">
        <v>6</v>
      </c>
      <c r="F496" s="9">
        <v>6</v>
      </c>
      <c r="G496" s="9">
        <v>6</v>
      </c>
      <c r="H496" s="9">
        <v>6</v>
      </c>
      <c r="I496" s="9">
        <v>8</v>
      </c>
      <c r="J496" s="9">
        <v>6</v>
      </c>
      <c r="K496" s="9">
        <v>8</v>
      </c>
      <c r="L496" s="9">
        <v>8</v>
      </c>
      <c r="M496" s="9">
        <v>1</v>
      </c>
    </row>
    <row r="497" spans="1:13" x14ac:dyDescent="0.2">
      <c r="A497" s="9">
        <v>2021</v>
      </c>
      <c r="B497" s="9">
        <v>1179970</v>
      </c>
      <c r="C497" s="9">
        <v>6</v>
      </c>
      <c r="D497" s="9">
        <v>6</v>
      </c>
      <c r="E497" s="9">
        <v>6</v>
      </c>
      <c r="F497" s="9">
        <v>7</v>
      </c>
      <c r="G497" s="9">
        <v>4</v>
      </c>
      <c r="H497" s="9">
        <v>6</v>
      </c>
      <c r="I497" s="9">
        <v>6</v>
      </c>
      <c r="J497" s="9">
        <v>6</v>
      </c>
      <c r="K497" s="9">
        <v>6</v>
      </c>
      <c r="L497" s="9">
        <v>4</v>
      </c>
      <c r="M497" s="9">
        <v>1</v>
      </c>
    </row>
    <row r="498" spans="1:13" x14ac:dyDescent="0.2">
      <c r="A498" s="9">
        <v>2021</v>
      </c>
      <c r="B498" s="9">
        <v>122845</v>
      </c>
      <c r="C498" s="9">
        <v>6</v>
      </c>
      <c r="D498" s="9">
        <v>6</v>
      </c>
      <c r="E498" s="9">
        <v>6</v>
      </c>
      <c r="F498" s="9">
        <v>8</v>
      </c>
      <c r="G498" s="9">
        <v>8</v>
      </c>
      <c r="H498" s="9">
        <v>6</v>
      </c>
      <c r="I498" s="9">
        <v>6</v>
      </c>
      <c r="J498" s="9">
        <v>6</v>
      </c>
      <c r="K498" s="9">
        <v>6</v>
      </c>
      <c r="L498" s="9">
        <v>6</v>
      </c>
      <c r="M498" s="9">
        <v>6</v>
      </c>
    </row>
    <row r="499" spans="1:13" x14ac:dyDescent="0.2">
      <c r="A499" s="9">
        <v>2021</v>
      </c>
      <c r="B499" s="9">
        <v>1179970</v>
      </c>
      <c r="C499" s="9">
        <v>6</v>
      </c>
      <c r="D499" s="9">
        <v>6</v>
      </c>
      <c r="E499" s="9">
        <v>6</v>
      </c>
      <c r="F499" s="9">
        <v>5</v>
      </c>
      <c r="G499" s="9">
        <v>6</v>
      </c>
      <c r="H499" s="9">
        <v>6</v>
      </c>
      <c r="I499" s="9">
        <v>6</v>
      </c>
      <c r="J499" s="9">
        <v>6</v>
      </c>
      <c r="K499" s="9">
        <v>6</v>
      </c>
      <c r="L499" s="9">
        <v>4</v>
      </c>
      <c r="M499" s="9">
        <v>8</v>
      </c>
    </row>
    <row r="500" spans="1:13" x14ac:dyDescent="0.2">
      <c r="A500" s="9">
        <v>2021</v>
      </c>
      <c r="B500" s="9">
        <v>1127925</v>
      </c>
      <c r="C500" s="9">
        <v>6</v>
      </c>
      <c r="D500" s="9">
        <v>6</v>
      </c>
      <c r="E500" s="9">
        <v>7</v>
      </c>
      <c r="F500" s="9">
        <v>7</v>
      </c>
      <c r="G500" s="9">
        <v>7</v>
      </c>
      <c r="H500" s="9">
        <v>6</v>
      </c>
      <c r="I500" s="9">
        <v>6</v>
      </c>
      <c r="J500" s="9">
        <v>7</v>
      </c>
      <c r="K500" s="9">
        <v>7</v>
      </c>
      <c r="L500" s="9">
        <v>7</v>
      </c>
      <c r="M500" s="9">
        <v>7</v>
      </c>
    </row>
    <row r="501" spans="1:13" x14ac:dyDescent="0.2">
      <c r="A501" s="9">
        <v>2021</v>
      </c>
      <c r="B501" s="9">
        <v>1127925</v>
      </c>
      <c r="C501" s="9">
        <v>6</v>
      </c>
      <c r="D501" s="9">
        <v>6</v>
      </c>
      <c r="E501" s="9">
        <v>6</v>
      </c>
      <c r="F501" s="9">
        <v>6</v>
      </c>
      <c r="G501" s="9">
        <v>6</v>
      </c>
      <c r="H501" s="9">
        <v>6</v>
      </c>
      <c r="I501" s="9">
        <v>6</v>
      </c>
      <c r="J501" s="9">
        <v>6</v>
      </c>
      <c r="K501" s="9">
        <v>6</v>
      </c>
      <c r="L501" s="9">
        <v>6</v>
      </c>
      <c r="M501" s="9">
        <v>6</v>
      </c>
    </row>
    <row r="502" spans="1:13" x14ac:dyDescent="0.2">
      <c r="A502" s="9">
        <v>2021</v>
      </c>
      <c r="B502" s="9">
        <v>1127925</v>
      </c>
      <c r="C502" s="9">
        <v>6</v>
      </c>
      <c r="D502" s="9">
        <v>7</v>
      </c>
      <c r="E502" s="9">
        <v>7</v>
      </c>
      <c r="F502" s="9">
        <v>7</v>
      </c>
      <c r="G502" s="9">
        <v>7</v>
      </c>
      <c r="H502" s="9">
        <v>6</v>
      </c>
      <c r="I502" s="9">
        <v>6</v>
      </c>
      <c r="J502" s="9">
        <v>6</v>
      </c>
      <c r="K502" s="9">
        <v>3</v>
      </c>
      <c r="L502" s="9">
        <v>3</v>
      </c>
      <c r="M502" s="9">
        <v>3</v>
      </c>
    </row>
    <row r="503" spans="1:13" x14ac:dyDescent="0.2">
      <c r="A503" s="9">
        <v>2021</v>
      </c>
      <c r="B503" s="9">
        <v>1308687</v>
      </c>
      <c r="C503" s="9">
        <v>6</v>
      </c>
      <c r="D503" s="9">
        <v>6</v>
      </c>
      <c r="E503" s="9">
        <v>6</v>
      </c>
      <c r="F503" s="9">
        <v>6</v>
      </c>
      <c r="G503" s="9">
        <v>6</v>
      </c>
      <c r="H503" s="9">
        <v>6</v>
      </c>
      <c r="I503" s="9">
        <v>6</v>
      </c>
      <c r="J503" s="9">
        <v>6</v>
      </c>
      <c r="K503" s="9">
        <v>6</v>
      </c>
      <c r="L503" s="9">
        <v>8</v>
      </c>
      <c r="M503" s="9">
        <v>8</v>
      </c>
    </row>
    <row r="504" spans="1:13" x14ac:dyDescent="0.2">
      <c r="A504" s="9">
        <v>2021</v>
      </c>
      <c r="B504" s="9">
        <v>1319230</v>
      </c>
      <c r="C504" s="9">
        <v>6</v>
      </c>
      <c r="D504" s="9">
        <v>5</v>
      </c>
      <c r="E504" s="9">
        <v>6</v>
      </c>
      <c r="F504" s="9">
        <v>6</v>
      </c>
      <c r="G504" s="9">
        <v>6</v>
      </c>
      <c r="H504" s="9">
        <v>6</v>
      </c>
      <c r="I504" s="9">
        <v>6</v>
      </c>
      <c r="J504" s="9">
        <v>6</v>
      </c>
      <c r="K504" s="9">
        <v>6</v>
      </c>
      <c r="L504" s="9">
        <v>6</v>
      </c>
      <c r="M504" s="9">
        <v>6</v>
      </c>
    </row>
    <row r="505" spans="1:13" x14ac:dyDescent="0.2">
      <c r="A505" s="9">
        <v>2021</v>
      </c>
      <c r="B505" s="9">
        <v>108730</v>
      </c>
      <c r="C505" s="9">
        <v>6</v>
      </c>
      <c r="D505" s="9">
        <v>6</v>
      </c>
      <c r="E505" s="9">
        <v>6</v>
      </c>
      <c r="F505" s="9">
        <v>7</v>
      </c>
      <c r="G505" s="9">
        <v>5</v>
      </c>
      <c r="H505" s="9">
        <v>5</v>
      </c>
      <c r="I505" s="9">
        <v>5</v>
      </c>
      <c r="J505" s="9">
        <v>5</v>
      </c>
      <c r="K505" s="9">
        <v>6</v>
      </c>
      <c r="L505" s="9">
        <v>8</v>
      </c>
      <c r="M505" s="9">
        <v>8</v>
      </c>
    </row>
    <row r="506" spans="1:13" x14ac:dyDescent="0.2">
      <c r="A506" s="9">
        <v>2021</v>
      </c>
      <c r="B506" s="9">
        <v>123336</v>
      </c>
      <c r="C506" s="9">
        <v>6</v>
      </c>
      <c r="D506" s="9">
        <v>6</v>
      </c>
      <c r="E506" s="9">
        <v>6</v>
      </c>
      <c r="F506" s="9">
        <v>8</v>
      </c>
      <c r="G506" s="9">
        <v>6</v>
      </c>
      <c r="H506" s="9">
        <v>6</v>
      </c>
      <c r="I506" s="9">
        <v>6</v>
      </c>
      <c r="J506" s="9">
        <v>6</v>
      </c>
      <c r="K506" s="9">
        <v>6</v>
      </c>
      <c r="L506" s="9">
        <v>4</v>
      </c>
      <c r="M506" s="9">
        <v>8</v>
      </c>
    </row>
    <row r="507" spans="1:13" x14ac:dyDescent="0.2">
      <c r="A507" s="9">
        <v>2021</v>
      </c>
      <c r="B507" s="9">
        <v>1179970</v>
      </c>
      <c r="C507" s="9">
        <v>6</v>
      </c>
      <c r="D507" s="9">
        <v>5</v>
      </c>
      <c r="E507" s="9">
        <v>6</v>
      </c>
      <c r="F507" s="9">
        <v>6</v>
      </c>
      <c r="G507" s="9">
        <v>8</v>
      </c>
      <c r="H507" s="9">
        <v>6</v>
      </c>
      <c r="I507" s="9">
        <v>6</v>
      </c>
      <c r="J507" s="9">
        <v>6</v>
      </c>
      <c r="K507" s="9">
        <v>6</v>
      </c>
      <c r="L507" s="9">
        <v>1</v>
      </c>
      <c r="M507" s="9">
        <v>1</v>
      </c>
    </row>
    <row r="508" spans="1:13" x14ac:dyDescent="0.2">
      <c r="A508" s="9">
        <v>2021</v>
      </c>
      <c r="B508" s="9">
        <v>1308687</v>
      </c>
      <c r="C508" s="9">
        <v>6</v>
      </c>
      <c r="D508" s="9">
        <v>6</v>
      </c>
      <c r="E508" s="9">
        <v>6</v>
      </c>
      <c r="F508" s="9">
        <v>6</v>
      </c>
      <c r="G508" s="9">
        <v>6</v>
      </c>
      <c r="H508" s="9">
        <v>6</v>
      </c>
      <c r="I508" s="9">
        <v>6</v>
      </c>
      <c r="J508" s="9">
        <v>6</v>
      </c>
      <c r="K508" s="9">
        <v>6</v>
      </c>
      <c r="L508" s="9">
        <v>5</v>
      </c>
      <c r="M508" s="9">
        <v>1</v>
      </c>
    </row>
    <row r="509" spans="1:13" x14ac:dyDescent="0.2">
      <c r="A509" s="9">
        <v>2021</v>
      </c>
      <c r="B509" s="9">
        <v>1127924</v>
      </c>
      <c r="C509" s="9">
        <v>6</v>
      </c>
      <c r="D509" s="9">
        <v>5</v>
      </c>
      <c r="E509" s="9">
        <v>5</v>
      </c>
      <c r="F509" s="9">
        <v>5</v>
      </c>
      <c r="G509" s="9">
        <v>6</v>
      </c>
      <c r="H509" s="9">
        <v>4</v>
      </c>
      <c r="I509" s="9">
        <v>5</v>
      </c>
      <c r="J509" s="9">
        <v>5</v>
      </c>
      <c r="K509" s="9">
        <v>6</v>
      </c>
      <c r="L509" s="9">
        <v>2</v>
      </c>
      <c r="M509" s="9">
        <v>1</v>
      </c>
    </row>
    <row r="510" spans="1:13" x14ac:dyDescent="0.2">
      <c r="A510" s="9">
        <v>2021</v>
      </c>
      <c r="B510" s="9">
        <v>1127926</v>
      </c>
      <c r="C510" s="9">
        <v>6</v>
      </c>
      <c r="D510" s="9">
        <v>6</v>
      </c>
      <c r="E510" s="9">
        <v>6</v>
      </c>
      <c r="F510" s="9">
        <v>7</v>
      </c>
      <c r="G510" s="9">
        <v>7</v>
      </c>
      <c r="H510" s="9">
        <v>6</v>
      </c>
      <c r="I510" s="9">
        <v>6</v>
      </c>
      <c r="J510" s="9">
        <v>6</v>
      </c>
      <c r="K510" s="9">
        <v>6</v>
      </c>
      <c r="L510" s="9">
        <v>1</v>
      </c>
      <c r="M510" s="9">
        <v>1</v>
      </c>
    </row>
    <row r="511" spans="1:13" x14ac:dyDescent="0.2">
      <c r="A511" s="9">
        <v>2021</v>
      </c>
      <c r="B511" s="9">
        <v>1127924</v>
      </c>
      <c r="C511" s="9">
        <v>6</v>
      </c>
      <c r="D511" s="9">
        <v>6</v>
      </c>
      <c r="E511" s="9">
        <v>6</v>
      </c>
      <c r="F511" s="9">
        <v>6</v>
      </c>
      <c r="G511" s="9">
        <v>6</v>
      </c>
      <c r="H511" s="9">
        <v>6</v>
      </c>
      <c r="I511" s="9">
        <v>5</v>
      </c>
      <c r="J511" s="9">
        <v>6</v>
      </c>
      <c r="K511" s="9">
        <v>5</v>
      </c>
      <c r="L511" s="9">
        <v>2</v>
      </c>
      <c r="M511" s="9">
        <v>1</v>
      </c>
    </row>
    <row r="512" spans="1:13" x14ac:dyDescent="0.2">
      <c r="A512" s="9">
        <v>2021</v>
      </c>
      <c r="B512" s="9">
        <v>1270538</v>
      </c>
      <c r="C512" s="9">
        <v>6</v>
      </c>
      <c r="D512" s="9">
        <v>5</v>
      </c>
      <c r="E512" s="9">
        <v>5</v>
      </c>
      <c r="F512" s="9">
        <v>4</v>
      </c>
      <c r="G512" s="9">
        <v>6</v>
      </c>
      <c r="H512" s="9">
        <v>6</v>
      </c>
      <c r="I512" s="9">
        <v>5</v>
      </c>
      <c r="J512" s="9">
        <v>6</v>
      </c>
      <c r="K512" s="9">
        <v>6</v>
      </c>
      <c r="L512" s="9">
        <v>6</v>
      </c>
      <c r="M512" s="9">
        <v>2</v>
      </c>
    </row>
    <row r="513" spans="1:13" x14ac:dyDescent="0.2">
      <c r="A513" s="9">
        <v>2021</v>
      </c>
      <c r="B513" s="9">
        <v>1308687</v>
      </c>
      <c r="C513" s="9">
        <v>6</v>
      </c>
      <c r="D513" s="9">
        <v>6</v>
      </c>
      <c r="E513" s="9">
        <v>6</v>
      </c>
      <c r="F513" s="9">
        <v>6</v>
      </c>
      <c r="G513" s="9">
        <v>6</v>
      </c>
      <c r="H513" s="9">
        <v>6</v>
      </c>
      <c r="I513" s="9">
        <v>6</v>
      </c>
      <c r="J513" s="9">
        <v>6</v>
      </c>
      <c r="K513" s="9">
        <v>6</v>
      </c>
      <c r="L513" s="9">
        <v>6</v>
      </c>
      <c r="M513" s="9">
        <v>6</v>
      </c>
    </row>
    <row r="514" spans="1:13" x14ac:dyDescent="0.2">
      <c r="A514" s="9">
        <v>2021</v>
      </c>
      <c r="B514" s="9">
        <v>108730</v>
      </c>
      <c r="C514" s="9">
        <v>6</v>
      </c>
      <c r="D514" s="9">
        <v>7</v>
      </c>
      <c r="E514" s="9">
        <v>7</v>
      </c>
      <c r="F514" s="9">
        <v>7</v>
      </c>
      <c r="G514" s="9">
        <v>8</v>
      </c>
      <c r="H514" s="9">
        <v>4</v>
      </c>
      <c r="I514" s="9">
        <v>7</v>
      </c>
      <c r="J514" s="9">
        <v>7</v>
      </c>
      <c r="K514" s="9">
        <v>5</v>
      </c>
      <c r="L514" s="9">
        <v>5</v>
      </c>
      <c r="M514" s="9">
        <v>5</v>
      </c>
    </row>
    <row r="515" spans="1:13" x14ac:dyDescent="0.2">
      <c r="A515" s="9">
        <v>2021</v>
      </c>
      <c r="B515" s="9">
        <v>1127925</v>
      </c>
      <c r="C515" s="9">
        <v>6</v>
      </c>
      <c r="D515" s="9">
        <v>6</v>
      </c>
      <c r="E515" s="9">
        <v>6</v>
      </c>
      <c r="F515" s="9">
        <v>6</v>
      </c>
      <c r="G515" s="9">
        <v>7</v>
      </c>
      <c r="H515" s="9">
        <v>5</v>
      </c>
      <c r="I515" s="9">
        <v>5</v>
      </c>
      <c r="J515" s="9">
        <v>6</v>
      </c>
      <c r="K515" s="9">
        <v>5</v>
      </c>
      <c r="L515" s="9">
        <v>2</v>
      </c>
      <c r="M515" s="9">
        <v>1</v>
      </c>
    </row>
    <row r="516" spans="1:13" x14ac:dyDescent="0.2">
      <c r="A516" s="9">
        <v>2021</v>
      </c>
      <c r="B516" s="9">
        <v>1308687</v>
      </c>
      <c r="C516" s="9">
        <v>6</v>
      </c>
      <c r="D516" s="9">
        <v>6</v>
      </c>
      <c r="E516" s="9">
        <v>4</v>
      </c>
      <c r="F516" s="9">
        <v>2</v>
      </c>
      <c r="G516" s="9">
        <v>6</v>
      </c>
      <c r="H516" s="9">
        <v>5</v>
      </c>
      <c r="I516" s="9">
        <v>6</v>
      </c>
      <c r="J516" s="9">
        <v>6</v>
      </c>
      <c r="K516" s="9">
        <v>5</v>
      </c>
      <c r="L516" s="9">
        <v>3</v>
      </c>
      <c r="M516" s="9">
        <v>8</v>
      </c>
    </row>
    <row r="517" spans="1:13" x14ac:dyDescent="0.2">
      <c r="A517" s="9">
        <v>2021</v>
      </c>
      <c r="B517" s="9">
        <v>123336</v>
      </c>
      <c r="C517" s="9">
        <v>6</v>
      </c>
      <c r="D517" s="9">
        <v>5</v>
      </c>
      <c r="E517" s="9">
        <v>6</v>
      </c>
      <c r="F517" s="9">
        <v>6</v>
      </c>
      <c r="G517" s="9">
        <v>6</v>
      </c>
      <c r="H517" s="9">
        <v>6</v>
      </c>
      <c r="I517" s="9">
        <v>6</v>
      </c>
      <c r="J517" s="9">
        <v>8</v>
      </c>
      <c r="K517" s="9">
        <v>8</v>
      </c>
      <c r="L517" s="9">
        <v>1</v>
      </c>
      <c r="M517" s="9">
        <v>1</v>
      </c>
    </row>
    <row r="518" spans="1:13" x14ac:dyDescent="0.2">
      <c r="A518" s="9">
        <v>2021</v>
      </c>
      <c r="B518" s="9">
        <v>122845</v>
      </c>
      <c r="C518" s="9">
        <v>6</v>
      </c>
      <c r="D518" s="9">
        <v>7</v>
      </c>
      <c r="E518" s="9">
        <v>7</v>
      </c>
      <c r="F518" s="9">
        <v>8</v>
      </c>
      <c r="G518" s="9">
        <v>8</v>
      </c>
      <c r="H518" s="9">
        <v>6</v>
      </c>
      <c r="I518" s="9">
        <v>6</v>
      </c>
      <c r="J518" s="9">
        <v>6</v>
      </c>
      <c r="K518" s="9">
        <v>6</v>
      </c>
      <c r="L518" s="9">
        <v>1</v>
      </c>
      <c r="M518" s="9">
        <v>1</v>
      </c>
    </row>
    <row r="519" spans="1:13" x14ac:dyDescent="0.2">
      <c r="A519" s="9">
        <v>2021</v>
      </c>
      <c r="B519" s="9">
        <v>1127925</v>
      </c>
      <c r="C519" s="9">
        <v>6</v>
      </c>
      <c r="D519" s="9">
        <v>7</v>
      </c>
      <c r="E519" s="9">
        <v>6</v>
      </c>
      <c r="F519" s="9">
        <v>6</v>
      </c>
      <c r="G519" s="9">
        <v>6</v>
      </c>
      <c r="H519" s="9">
        <v>6</v>
      </c>
      <c r="I519" s="9">
        <v>6</v>
      </c>
      <c r="J519" s="9">
        <v>6</v>
      </c>
      <c r="K519" s="9">
        <v>6</v>
      </c>
      <c r="L519" s="9">
        <v>2</v>
      </c>
      <c r="M519" s="9">
        <v>1</v>
      </c>
    </row>
    <row r="520" spans="1:13" x14ac:dyDescent="0.2">
      <c r="A520" s="9">
        <v>2021</v>
      </c>
      <c r="B520" s="9">
        <v>150129</v>
      </c>
      <c r="C520" s="9">
        <v>6</v>
      </c>
      <c r="D520" s="9">
        <v>6</v>
      </c>
      <c r="E520" s="9">
        <v>6</v>
      </c>
      <c r="F520" s="9">
        <v>6</v>
      </c>
      <c r="G520" s="9">
        <v>6</v>
      </c>
      <c r="H520" s="9">
        <v>6</v>
      </c>
      <c r="I520" s="9">
        <v>6</v>
      </c>
      <c r="J520" s="9">
        <v>6</v>
      </c>
      <c r="K520" s="9">
        <v>6</v>
      </c>
      <c r="L520" s="9">
        <v>3</v>
      </c>
      <c r="M520" s="9">
        <v>1</v>
      </c>
    </row>
    <row r="521" spans="1:13" x14ac:dyDescent="0.2">
      <c r="A521" s="9">
        <v>2021</v>
      </c>
      <c r="B521" s="9">
        <v>1270538</v>
      </c>
      <c r="C521" s="9">
        <v>6</v>
      </c>
      <c r="D521" s="9">
        <v>6</v>
      </c>
      <c r="E521" s="9">
        <v>6</v>
      </c>
      <c r="F521" s="9">
        <v>6</v>
      </c>
      <c r="G521" s="9">
        <v>6</v>
      </c>
      <c r="H521" s="9">
        <v>6</v>
      </c>
      <c r="I521" s="9">
        <v>5</v>
      </c>
      <c r="J521" s="9">
        <v>6</v>
      </c>
      <c r="K521" s="9">
        <v>6</v>
      </c>
      <c r="L521" s="9">
        <v>1</v>
      </c>
      <c r="M521" s="9">
        <v>1</v>
      </c>
    </row>
    <row r="522" spans="1:13" x14ac:dyDescent="0.2">
      <c r="A522" s="9">
        <v>2021</v>
      </c>
      <c r="B522" s="9">
        <v>108730</v>
      </c>
      <c r="C522" s="9">
        <v>6</v>
      </c>
      <c r="D522" s="9">
        <v>6</v>
      </c>
      <c r="E522" s="9">
        <v>6</v>
      </c>
      <c r="F522" s="9">
        <v>6</v>
      </c>
      <c r="G522" s="9">
        <v>6</v>
      </c>
      <c r="H522" s="9">
        <v>6</v>
      </c>
      <c r="I522" s="9">
        <v>6</v>
      </c>
      <c r="J522" s="9">
        <v>6</v>
      </c>
      <c r="K522" s="9">
        <v>6</v>
      </c>
      <c r="L522" s="9">
        <v>1</v>
      </c>
      <c r="M522" s="9">
        <v>5</v>
      </c>
    </row>
    <row r="523" spans="1:13" x14ac:dyDescent="0.2">
      <c r="A523" s="9">
        <v>2021</v>
      </c>
      <c r="B523" s="9">
        <v>1179970</v>
      </c>
      <c r="C523" s="9">
        <v>6</v>
      </c>
      <c r="D523" s="9">
        <v>6</v>
      </c>
      <c r="E523" s="9">
        <v>6</v>
      </c>
      <c r="F523" s="9">
        <v>6</v>
      </c>
      <c r="G523" s="9">
        <v>6</v>
      </c>
      <c r="H523" s="9">
        <v>6</v>
      </c>
      <c r="I523" s="9">
        <v>6</v>
      </c>
      <c r="J523" s="9">
        <v>6</v>
      </c>
      <c r="K523" s="9">
        <v>6</v>
      </c>
      <c r="L523" s="9">
        <v>1</v>
      </c>
      <c r="M523" s="9">
        <v>1</v>
      </c>
    </row>
    <row r="524" spans="1:13" x14ac:dyDescent="0.2">
      <c r="A524" s="9">
        <v>2021</v>
      </c>
      <c r="B524" s="9">
        <v>1308687</v>
      </c>
      <c r="C524" s="9">
        <v>6</v>
      </c>
      <c r="D524" s="9">
        <v>6</v>
      </c>
      <c r="E524" s="9">
        <v>5</v>
      </c>
      <c r="F524" s="9">
        <v>5</v>
      </c>
      <c r="G524" s="9">
        <v>6</v>
      </c>
      <c r="H524" s="9">
        <v>6</v>
      </c>
      <c r="I524" s="9">
        <v>6</v>
      </c>
      <c r="J524" s="9">
        <v>6</v>
      </c>
      <c r="K524" s="9">
        <v>6</v>
      </c>
      <c r="L524" s="9">
        <v>6</v>
      </c>
      <c r="M524" s="9">
        <v>5</v>
      </c>
    </row>
    <row r="525" spans="1:13" x14ac:dyDescent="0.2">
      <c r="A525" s="9">
        <v>2021</v>
      </c>
      <c r="B525" s="9">
        <v>1179970</v>
      </c>
      <c r="C525" s="9">
        <v>6</v>
      </c>
      <c r="D525" s="9">
        <v>6</v>
      </c>
      <c r="E525" s="9">
        <v>6</v>
      </c>
      <c r="F525" s="9">
        <v>6</v>
      </c>
      <c r="G525" s="9">
        <v>6</v>
      </c>
      <c r="H525" s="9">
        <v>6</v>
      </c>
      <c r="I525" s="9">
        <v>6</v>
      </c>
      <c r="J525" s="9">
        <v>6</v>
      </c>
      <c r="K525" s="9">
        <v>6</v>
      </c>
      <c r="L525" s="9">
        <v>6</v>
      </c>
      <c r="M525" s="9">
        <v>6</v>
      </c>
    </row>
    <row r="526" spans="1:13" x14ac:dyDescent="0.2">
      <c r="A526" s="9">
        <v>2021</v>
      </c>
      <c r="B526" s="9">
        <v>1179970</v>
      </c>
      <c r="C526" s="9">
        <v>6</v>
      </c>
      <c r="D526" s="9">
        <v>6</v>
      </c>
      <c r="E526" s="9">
        <v>6</v>
      </c>
      <c r="F526" s="9">
        <v>3</v>
      </c>
      <c r="G526" s="9">
        <v>4</v>
      </c>
      <c r="H526" s="9">
        <v>6</v>
      </c>
      <c r="I526" s="9">
        <v>6</v>
      </c>
      <c r="J526" s="9">
        <v>6</v>
      </c>
      <c r="K526" s="9">
        <v>6</v>
      </c>
      <c r="L526" s="9">
        <v>6</v>
      </c>
      <c r="M526" s="9">
        <v>6</v>
      </c>
    </row>
    <row r="527" spans="1:13" x14ac:dyDescent="0.2">
      <c r="A527" s="9">
        <v>2021</v>
      </c>
      <c r="B527" s="9">
        <v>123336</v>
      </c>
      <c r="C527" s="9">
        <v>6</v>
      </c>
      <c r="D527" s="9">
        <v>5</v>
      </c>
      <c r="E527" s="9">
        <v>6</v>
      </c>
      <c r="F527" s="9">
        <v>8</v>
      </c>
      <c r="G527" s="9">
        <v>6</v>
      </c>
      <c r="H527" s="9">
        <v>6</v>
      </c>
      <c r="I527" s="9">
        <v>6</v>
      </c>
      <c r="J527" s="9">
        <v>6</v>
      </c>
      <c r="K527" s="9">
        <v>6</v>
      </c>
      <c r="L527" s="9">
        <v>2</v>
      </c>
      <c r="M527" s="9">
        <v>1</v>
      </c>
    </row>
    <row r="528" spans="1:13" x14ac:dyDescent="0.2">
      <c r="A528" s="9">
        <v>2021</v>
      </c>
      <c r="B528" s="9">
        <v>1308687</v>
      </c>
      <c r="C528" s="9">
        <v>6</v>
      </c>
      <c r="D528" s="9">
        <v>5</v>
      </c>
      <c r="E528" s="9">
        <v>6</v>
      </c>
      <c r="F528" s="9">
        <v>6</v>
      </c>
      <c r="G528" s="9">
        <v>6</v>
      </c>
      <c r="H528" s="9">
        <v>6</v>
      </c>
      <c r="I528" s="9">
        <v>5</v>
      </c>
      <c r="J528" s="9">
        <v>6</v>
      </c>
      <c r="K528" s="9">
        <v>5</v>
      </c>
      <c r="L528" s="9">
        <v>1</v>
      </c>
      <c r="M528" s="9">
        <v>4</v>
      </c>
    </row>
    <row r="529" spans="1:13" x14ac:dyDescent="0.2">
      <c r="A529" s="9">
        <v>2021</v>
      </c>
      <c r="B529" s="9">
        <v>122845</v>
      </c>
      <c r="C529" s="9">
        <v>6</v>
      </c>
      <c r="D529" s="9">
        <v>6</v>
      </c>
      <c r="E529" s="9">
        <v>6</v>
      </c>
      <c r="F529" s="9">
        <v>7</v>
      </c>
      <c r="G529" s="9">
        <v>6</v>
      </c>
      <c r="H529" s="9">
        <v>6</v>
      </c>
      <c r="I529" s="9">
        <v>6</v>
      </c>
      <c r="J529" s="9">
        <v>6</v>
      </c>
      <c r="K529" s="9">
        <v>6</v>
      </c>
      <c r="L529" s="9">
        <v>1</v>
      </c>
      <c r="M529" s="9">
        <v>1</v>
      </c>
    </row>
    <row r="530" spans="1:13" x14ac:dyDescent="0.2">
      <c r="A530" s="9">
        <v>2021</v>
      </c>
      <c r="B530" s="9">
        <v>122845</v>
      </c>
      <c r="C530" s="9">
        <v>6</v>
      </c>
      <c r="D530" s="9">
        <v>6</v>
      </c>
      <c r="E530" s="9">
        <v>7</v>
      </c>
      <c r="F530" s="9">
        <v>7</v>
      </c>
      <c r="G530" s="9">
        <v>6</v>
      </c>
      <c r="H530" s="9">
        <v>2</v>
      </c>
      <c r="I530" s="9">
        <v>3</v>
      </c>
      <c r="J530" s="9">
        <v>6</v>
      </c>
      <c r="K530" s="9">
        <v>6</v>
      </c>
      <c r="L530" s="9">
        <v>1</v>
      </c>
      <c r="M530" s="9">
        <v>6</v>
      </c>
    </row>
    <row r="531" spans="1:13" x14ac:dyDescent="0.2">
      <c r="A531" s="9">
        <v>2021</v>
      </c>
      <c r="B531" s="9">
        <v>1103657</v>
      </c>
      <c r="C531" s="9">
        <v>6</v>
      </c>
      <c r="D531" s="9">
        <v>6</v>
      </c>
      <c r="E531" s="9">
        <v>4</v>
      </c>
      <c r="F531" s="9">
        <v>5</v>
      </c>
      <c r="G531" s="9">
        <v>5</v>
      </c>
      <c r="H531" s="9">
        <v>4</v>
      </c>
      <c r="I531" s="9">
        <v>5</v>
      </c>
      <c r="J531" s="9">
        <v>6</v>
      </c>
      <c r="K531" s="9">
        <v>5</v>
      </c>
      <c r="L531" s="9">
        <v>6</v>
      </c>
      <c r="M531" s="9">
        <v>6</v>
      </c>
    </row>
    <row r="532" spans="1:13" x14ac:dyDescent="0.2">
      <c r="A532" s="9">
        <v>2021</v>
      </c>
      <c r="B532" s="9">
        <v>1308687</v>
      </c>
      <c r="C532" s="9">
        <v>6</v>
      </c>
      <c r="D532" s="9">
        <v>6</v>
      </c>
      <c r="E532" s="9">
        <v>4</v>
      </c>
      <c r="F532" s="9">
        <v>6</v>
      </c>
      <c r="G532" s="9">
        <v>1</v>
      </c>
      <c r="H532" s="9">
        <v>6</v>
      </c>
      <c r="I532" s="9">
        <v>6</v>
      </c>
      <c r="J532" s="9">
        <v>5</v>
      </c>
      <c r="K532" s="9">
        <v>3</v>
      </c>
      <c r="L532" s="9">
        <v>6</v>
      </c>
      <c r="M532" s="9">
        <v>6</v>
      </c>
    </row>
    <row r="533" spans="1:13" x14ac:dyDescent="0.2">
      <c r="A533" s="9">
        <v>2021</v>
      </c>
      <c r="B533" s="9">
        <v>1179970</v>
      </c>
      <c r="C533" s="9">
        <v>6</v>
      </c>
      <c r="D533" s="9">
        <v>6</v>
      </c>
      <c r="E533" s="9">
        <v>6</v>
      </c>
      <c r="F533" s="9">
        <v>5</v>
      </c>
      <c r="G533" s="9">
        <v>6</v>
      </c>
      <c r="H533" s="9">
        <v>6</v>
      </c>
      <c r="I533" s="9">
        <v>6</v>
      </c>
      <c r="J533" s="9">
        <v>6</v>
      </c>
      <c r="K533" s="9">
        <v>6</v>
      </c>
      <c r="L533" s="9">
        <v>1</v>
      </c>
      <c r="M533" s="9">
        <v>1</v>
      </c>
    </row>
    <row r="534" spans="1:13" x14ac:dyDescent="0.2">
      <c r="A534" s="9">
        <v>2021</v>
      </c>
      <c r="B534" s="9">
        <v>1179970</v>
      </c>
      <c r="C534" s="9">
        <v>6</v>
      </c>
      <c r="D534" s="9">
        <v>6</v>
      </c>
      <c r="E534" s="9">
        <v>6</v>
      </c>
      <c r="F534" s="9">
        <v>6</v>
      </c>
      <c r="G534" s="9">
        <v>5</v>
      </c>
      <c r="H534" s="9">
        <v>6</v>
      </c>
      <c r="I534" s="9">
        <v>6</v>
      </c>
      <c r="J534" s="9">
        <v>6</v>
      </c>
      <c r="K534" s="9">
        <v>6</v>
      </c>
      <c r="L534" s="9">
        <v>1</v>
      </c>
      <c r="M534" s="9">
        <v>3</v>
      </c>
    </row>
    <row r="535" spans="1:13" x14ac:dyDescent="0.2">
      <c r="A535" s="9">
        <v>2021</v>
      </c>
      <c r="B535" s="9">
        <v>122845</v>
      </c>
      <c r="C535" s="9">
        <v>6</v>
      </c>
      <c r="D535" s="9">
        <v>6</v>
      </c>
      <c r="E535" s="9">
        <v>5</v>
      </c>
      <c r="F535" s="9">
        <v>8</v>
      </c>
      <c r="G535" s="9">
        <v>8</v>
      </c>
      <c r="H535" s="9">
        <v>5</v>
      </c>
      <c r="I535" s="9">
        <v>5</v>
      </c>
      <c r="J535" s="9">
        <v>6</v>
      </c>
      <c r="K535" s="9">
        <v>6</v>
      </c>
      <c r="L535" s="9">
        <v>3</v>
      </c>
      <c r="M535" s="9">
        <v>4</v>
      </c>
    </row>
    <row r="536" spans="1:13" x14ac:dyDescent="0.2">
      <c r="A536" s="9">
        <v>2021</v>
      </c>
      <c r="B536" s="9">
        <v>1127926</v>
      </c>
      <c r="C536" s="9">
        <v>6</v>
      </c>
      <c r="D536" s="9">
        <v>6</v>
      </c>
      <c r="E536" s="9">
        <v>6</v>
      </c>
      <c r="F536" s="9">
        <v>4</v>
      </c>
      <c r="G536" s="9">
        <v>5</v>
      </c>
      <c r="H536" s="9">
        <v>6</v>
      </c>
      <c r="I536" s="9">
        <v>6</v>
      </c>
      <c r="J536" s="9">
        <v>4</v>
      </c>
      <c r="K536" s="9">
        <v>6</v>
      </c>
      <c r="L536" s="9">
        <v>2</v>
      </c>
      <c r="M536" s="9">
        <v>1</v>
      </c>
    </row>
    <row r="537" spans="1:13" x14ac:dyDescent="0.2">
      <c r="A537" s="9">
        <v>2021</v>
      </c>
      <c r="B537" s="9">
        <v>1127926</v>
      </c>
      <c r="C537" s="9">
        <v>6</v>
      </c>
      <c r="D537" s="9">
        <v>6</v>
      </c>
      <c r="E537" s="9">
        <v>6</v>
      </c>
      <c r="F537" s="9">
        <v>6</v>
      </c>
      <c r="G537" s="9">
        <v>8</v>
      </c>
      <c r="H537" s="9">
        <v>6</v>
      </c>
      <c r="I537" s="9">
        <v>6</v>
      </c>
      <c r="J537" s="9">
        <v>6</v>
      </c>
      <c r="K537" s="9">
        <v>6</v>
      </c>
      <c r="L537" s="9">
        <v>1</v>
      </c>
      <c r="M537" s="9">
        <v>1</v>
      </c>
    </row>
    <row r="538" spans="1:13" x14ac:dyDescent="0.2">
      <c r="A538" s="9">
        <v>2021</v>
      </c>
      <c r="B538" s="9">
        <v>1179970</v>
      </c>
      <c r="C538" s="9">
        <v>6</v>
      </c>
      <c r="D538" s="9">
        <v>5</v>
      </c>
      <c r="E538" s="9">
        <v>5</v>
      </c>
      <c r="F538" s="9">
        <v>5</v>
      </c>
      <c r="G538" s="9">
        <v>5</v>
      </c>
      <c r="H538" s="9">
        <v>5</v>
      </c>
      <c r="I538" s="9">
        <v>5</v>
      </c>
      <c r="J538" s="9">
        <v>5</v>
      </c>
      <c r="K538" s="9">
        <v>5</v>
      </c>
      <c r="L538" s="9">
        <v>5</v>
      </c>
      <c r="M538" s="9">
        <v>5</v>
      </c>
    </row>
    <row r="539" spans="1:13" x14ac:dyDescent="0.2">
      <c r="A539" s="9">
        <v>2021</v>
      </c>
      <c r="B539" s="9">
        <v>1319230</v>
      </c>
      <c r="C539" s="9">
        <v>6</v>
      </c>
      <c r="D539" s="9">
        <v>5</v>
      </c>
      <c r="E539" s="9">
        <v>6</v>
      </c>
      <c r="F539" s="9">
        <v>5</v>
      </c>
      <c r="G539" s="9">
        <v>5</v>
      </c>
      <c r="H539" s="9">
        <v>5</v>
      </c>
      <c r="I539" s="9">
        <v>5</v>
      </c>
      <c r="J539" s="9">
        <v>6</v>
      </c>
      <c r="K539" s="9">
        <v>6</v>
      </c>
      <c r="L539" s="9">
        <v>8</v>
      </c>
      <c r="M539" s="9">
        <v>8</v>
      </c>
    </row>
    <row r="540" spans="1:13" x14ac:dyDescent="0.2">
      <c r="A540" s="9">
        <v>2021</v>
      </c>
      <c r="B540" s="9">
        <v>1179970</v>
      </c>
      <c r="C540" s="9">
        <v>6</v>
      </c>
      <c r="D540" s="9">
        <v>6</v>
      </c>
      <c r="E540" s="9">
        <v>6</v>
      </c>
      <c r="F540" s="9">
        <v>8</v>
      </c>
      <c r="G540" s="9">
        <v>6</v>
      </c>
      <c r="H540" s="9">
        <v>6</v>
      </c>
      <c r="I540" s="9">
        <v>5</v>
      </c>
      <c r="J540" s="9">
        <v>5</v>
      </c>
      <c r="K540" s="9">
        <v>6</v>
      </c>
      <c r="L540" s="9">
        <v>4</v>
      </c>
      <c r="M540" s="9">
        <v>1</v>
      </c>
    </row>
    <row r="541" spans="1:13" x14ac:dyDescent="0.2">
      <c r="A541" s="9">
        <v>2021</v>
      </c>
      <c r="B541" s="9">
        <v>1308687</v>
      </c>
      <c r="C541" s="9">
        <v>6</v>
      </c>
      <c r="D541" s="9">
        <v>6</v>
      </c>
      <c r="E541" s="9">
        <v>6</v>
      </c>
      <c r="F541" s="9">
        <v>6</v>
      </c>
      <c r="G541" s="9">
        <v>6</v>
      </c>
      <c r="H541" s="9">
        <v>5</v>
      </c>
      <c r="I541" s="9">
        <v>6</v>
      </c>
      <c r="J541" s="9">
        <v>6</v>
      </c>
      <c r="K541" s="9">
        <v>6</v>
      </c>
      <c r="L541" s="9">
        <v>4</v>
      </c>
      <c r="M541" s="9">
        <v>1</v>
      </c>
    </row>
    <row r="542" spans="1:13" x14ac:dyDescent="0.2">
      <c r="A542" s="9">
        <v>2021</v>
      </c>
      <c r="B542" s="9">
        <v>1365444</v>
      </c>
      <c r="C542" s="9">
        <v>6</v>
      </c>
      <c r="D542" s="9">
        <v>6</v>
      </c>
      <c r="E542" s="9">
        <v>6</v>
      </c>
      <c r="F542" s="9">
        <v>8</v>
      </c>
      <c r="G542" s="9">
        <v>6</v>
      </c>
      <c r="H542" s="9">
        <v>6</v>
      </c>
      <c r="I542" s="9">
        <v>6</v>
      </c>
      <c r="J542" s="9">
        <v>6</v>
      </c>
      <c r="K542" s="9">
        <v>6</v>
      </c>
      <c r="L542" s="9">
        <v>2</v>
      </c>
      <c r="M542" s="9">
        <v>5</v>
      </c>
    </row>
    <row r="543" spans="1:13" x14ac:dyDescent="0.2">
      <c r="A543" s="9">
        <v>2021</v>
      </c>
      <c r="B543" s="9">
        <v>123336</v>
      </c>
      <c r="C543" s="9">
        <v>6</v>
      </c>
      <c r="D543" s="9">
        <v>6</v>
      </c>
      <c r="E543" s="9">
        <v>6</v>
      </c>
      <c r="F543" s="9">
        <v>8</v>
      </c>
      <c r="G543" s="9">
        <v>6</v>
      </c>
      <c r="H543" s="9">
        <v>6</v>
      </c>
      <c r="I543" s="9">
        <v>5</v>
      </c>
      <c r="J543" s="9">
        <v>6</v>
      </c>
      <c r="K543" s="9">
        <v>6</v>
      </c>
      <c r="L543" s="9">
        <v>1</v>
      </c>
      <c r="M543" s="9">
        <v>1</v>
      </c>
    </row>
    <row r="544" spans="1:13" x14ac:dyDescent="0.2">
      <c r="A544" s="9">
        <v>2021</v>
      </c>
      <c r="B544" s="9">
        <v>1179970</v>
      </c>
      <c r="C544" s="9">
        <v>6</v>
      </c>
      <c r="D544" s="9">
        <v>6</v>
      </c>
      <c r="E544" s="9">
        <v>6</v>
      </c>
      <c r="F544" s="9">
        <v>8</v>
      </c>
      <c r="G544" s="9">
        <v>1</v>
      </c>
      <c r="H544" s="9">
        <v>6</v>
      </c>
      <c r="I544" s="9">
        <v>6</v>
      </c>
      <c r="J544" s="9">
        <v>6</v>
      </c>
      <c r="K544" s="9">
        <v>6</v>
      </c>
      <c r="L544" s="9">
        <v>3</v>
      </c>
      <c r="M544" s="9">
        <v>6</v>
      </c>
    </row>
    <row r="545" spans="1:13" x14ac:dyDescent="0.2">
      <c r="A545" s="9">
        <v>2021</v>
      </c>
      <c r="B545" s="9">
        <v>1179970</v>
      </c>
      <c r="C545" s="9">
        <v>6</v>
      </c>
      <c r="D545" s="9">
        <v>5</v>
      </c>
      <c r="E545" s="9">
        <v>5</v>
      </c>
      <c r="F545" s="9">
        <v>8</v>
      </c>
      <c r="G545" s="9">
        <v>7</v>
      </c>
      <c r="H545" s="9">
        <v>6</v>
      </c>
      <c r="I545" s="9">
        <v>5</v>
      </c>
      <c r="J545" s="9">
        <v>4</v>
      </c>
      <c r="K545" s="9">
        <v>6</v>
      </c>
      <c r="L545" s="9">
        <v>1</v>
      </c>
      <c r="M545" s="9">
        <v>1</v>
      </c>
    </row>
    <row r="546" spans="1:13" x14ac:dyDescent="0.2">
      <c r="A546" s="9">
        <v>2021</v>
      </c>
      <c r="B546" s="9">
        <v>122845</v>
      </c>
      <c r="C546" s="9">
        <v>6</v>
      </c>
      <c r="D546" s="9">
        <v>4</v>
      </c>
      <c r="E546" s="9">
        <v>2</v>
      </c>
      <c r="F546" s="9">
        <v>2</v>
      </c>
      <c r="G546" s="9">
        <v>7</v>
      </c>
      <c r="H546" s="9">
        <v>2</v>
      </c>
      <c r="I546" s="9">
        <v>2</v>
      </c>
      <c r="J546" s="9">
        <v>5</v>
      </c>
      <c r="K546" s="9">
        <v>5</v>
      </c>
      <c r="L546" s="9">
        <v>2</v>
      </c>
      <c r="M546" s="9">
        <v>1</v>
      </c>
    </row>
    <row r="547" spans="1:13" x14ac:dyDescent="0.2">
      <c r="A547" s="9">
        <v>2021</v>
      </c>
      <c r="B547" s="9">
        <v>1179970</v>
      </c>
      <c r="C547" s="9">
        <v>6</v>
      </c>
      <c r="D547" s="9">
        <v>7</v>
      </c>
      <c r="E547" s="9">
        <v>6</v>
      </c>
      <c r="F547" s="9">
        <v>8</v>
      </c>
      <c r="G547" s="9">
        <v>4</v>
      </c>
      <c r="H547" s="9">
        <v>6</v>
      </c>
      <c r="I547" s="9">
        <v>4</v>
      </c>
      <c r="J547" s="9">
        <v>6</v>
      </c>
      <c r="K547" s="9">
        <v>6</v>
      </c>
      <c r="L547" s="9">
        <v>1</v>
      </c>
      <c r="M547" s="9">
        <v>1</v>
      </c>
    </row>
    <row r="548" spans="1:13" x14ac:dyDescent="0.2">
      <c r="A548" s="9">
        <v>2021</v>
      </c>
      <c r="B548" s="9">
        <v>1179970</v>
      </c>
      <c r="C548" s="9">
        <v>6</v>
      </c>
      <c r="D548" s="9">
        <v>6</v>
      </c>
      <c r="E548" s="9">
        <v>6</v>
      </c>
      <c r="F548" s="9">
        <v>7</v>
      </c>
      <c r="G548" s="9">
        <v>2</v>
      </c>
      <c r="H548" s="9">
        <v>6</v>
      </c>
      <c r="I548" s="9">
        <v>6</v>
      </c>
      <c r="J548" s="9">
        <v>6</v>
      </c>
      <c r="K548" s="9">
        <v>6</v>
      </c>
      <c r="L548" s="9">
        <v>1</v>
      </c>
      <c r="M548" s="9">
        <v>1</v>
      </c>
    </row>
    <row r="549" spans="1:13" x14ac:dyDescent="0.2">
      <c r="A549" s="9">
        <v>2021</v>
      </c>
      <c r="B549" s="9">
        <v>1179970</v>
      </c>
      <c r="C549" s="9">
        <v>6</v>
      </c>
      <c r="D549" s="9">
        <v>6</v>
      </c>
      <c r="E549" s="9">
        <v>1</v>
      </c>
      <c r="F549" s="9">
        <v>1</v>
      </c>
      <c r="G549" s="9">
        <v>4</v>
      </c>
      <c r="H549" s="9">
        <v>6</v>
      </c>
      <c r="I549" s="9">
        <v>6</v>
      </c>
      <c r="J549" s="9">
        <v>6</v>
      </c>
      <c r="K549" s="9">
        <v>6</v>
      </c>
      <c r="L549" s="9">
        <v>1</v>
      </c>
      <c r="M549" s="9">
        <v>1</v>
      </c>
    </row>
    <row r="550" spans="1:13" x14ac:dyDescent="0.2">
      <c r="A550" s="9">
        <v>2021</v>
      </c>
      <c r="B550" s="9">
        <v>1179970</v>
      </c>
      <c r="C550" s="9">
        <v>6</v>
      </c>
      <c r="D550" s="9">
        <v>6</v>
      </c>
      <c r="E550" s="9">
        <v>6</v>
      </c>
      <c r="F550" s="9">
        <v>6</v>
      </c>
      <c r="G550" s="9">
        <v>6</v>
      </c>
      <c r="H550" s="9">
        <v>6</v>
      </c>
      <c r="I550" s="9">
        <v>6</v>
      </c>
      <c r="J550" s="9">
        <v>6</v>
      </c>
      <c r="K550" s="9">
        <v>6</v>
      </c>
      <c r="L550" s="9">
        <v>6</v>
      </c>
      <c r="M550" s="9">
        <v>6</v>
      </c>
    </row>
    <row r="551" spans="1:13" x14ac:dyDescent="0.2">
      <c r="A551" s="9">
        <v>2021</v>
      </c>
      <c r="B551" s="9">
        <v>1308687</v>
      </c>
      <c r="C551" s="9">
        <v>6</v>
      </c>
      <c r="D551" s="9">
        <v>6</v>
      </c>
      <c r="E551" s="9">
        <v>6</v>
      </c>
      <c r="F551" s="9">
        <v>5</v>
      </c>
      <c r="G551" s="9">
        <v>6</v>
      </c>
      <c r="H551" s="9">
        <v>6</v>
      </c>
      <c r="I551" s="9">
        <v>4</v>
      </c>
      <c r="J551" s="9">
        <v>1</v>
      </c>
      <c r="K551" s="9">
        <v>3</v>
      </c>
      <c r="L551" s="9">
        <v>6</v>
      </c>
      <c r="M551" s="9">
        <v>4</v>
      </c>
    </row>
    <row r="552" spans="1:13" x14ac:dyDescent="0.2">
      <c r="A552" s="9">
        <v>2021</v>
      </c>
      <c r="B552" s="9">
        <v>122845</v>
      </c>
      <c r="C552" s="9">
        <v>6</v>
      </c>
      <c r="D552" s="9">
        <v>6</v>
      </c>
      <c r="E552" s="9">
        <v>6</v>
      </c>
      <c r="F552" s="9">
        <v>6</v>
      </c>
      <c r="G552" s="9">
        <v>6</v>
      </c>
      <c r="H552" s="9">
        <v>6</v>
      </c>
      <c r="I552" s="9">
        <v>4</v>
      </c>
      <c r="J552" s="9">
        <v>6</v>
      </c>
      <c r="K552" s="9">
        <v>6</v>
      </c>
      <c r="L552" s="9">
        <v>6</v>
      </c>
      <c r="M552" s="9">
        <v>6</v>
      </c>
    </row>
    <row r="553" spans="1:13" x14ac:dyDescent="0.2">
      <c r="A553" s="9">
        <v>2021</v>
      </c>
      <c r="B553" s="9">
        <v>122845</v>
      </c>
      <c r="C553" s="9">
        <v>6</v>
      </c>
      <c r="D553" s="9">
        <v>6</v>
      </c>
      <c r="E553" s="9">
        <v>3</v>
      </c>
      <c r="F553" s="9">
        <v>6</v>
      </c>
      <c r="G553" s="9">
        <v>1</v>
      </c>
      <c r="H553" s="9">
        <v>6</v>
      </c>
      <c r="I553" s="9">
        <v>4</v>
      </c>
      <c r="J553" s="9">
        <v>6</v>
      </c>
      <c r="K553" s="9">
        <v>1</v>
      </c>
      <c r="L553" s="9">
        <v>6</v>
      </c>
      <c r="M553" s="9">
        <v>2</v>
      </c>
    </row>
    <row r="554" spans="1:13" x14ac:dyDescent="0.2">
      <c r="A554" s="9">
        <v>2021</v>
      </c>
      <c r="B554" s="9">
        <v>1127926</v>
      </c>
      <c r="C554" s="9">
        <v>6</v>
      </c>
      <c r="D554" s="9">
        <v>6</v>
      </c>
      <c r="E554" s="9">
        <v>6</v>
      </c>
      <c r="F554" s="9">
        <v>6</v>
      </c>
      <c r="G554" s="9">
        <v>6</v>
      </c>
      <c r="H554" s="9">
        <v>6</v>
      </c>
      <c r="I554" s="9">
        <v>6</v>
      </c>
      <c r="J554" s="9">
        <v>6</v>
      </c>
      <c r="K554" s="9">
        <v>6</v>
      </c>
      <c r="L554" s="9">
        <v>7</v>
      </c>
      <c r="M554" s="9">
        <v>6</v>
      </c>
    </row>
    <row r="555" spans="1:13" x14ac:dyDescent="0.2">
      <c r="A555" s="9">
        <v>2021</v>
      </c>
      <c r="B555" s="9">
        <v>1179970</v>
      </c>
      <c r="C555" s="9">
        <v>6</v>
      </c>
      <c r="D555" s="9">
        <v>5</v>
      </c>
      <c r="E555" s="9">
        <v>6</v>
      </c>
      <c r="F555" s="9">
        <v>6</v>
      </c>
      <c r="G555" s="9">
        <v>5</v>
      </c>
      <c r="H555" s="9">
        <v>6</v>
      </c>
      <c r="I555" s="9">
        <v>6</v>
      </c>
      <c r="J555" s="9">
        <v>5</v>
      </c>
      <c r="K555" s="9">
        <v>5</v>
      </c>
      <c r="L555" s="9">
        <v>2</v>
      </c>
      <c r="M555" s="9">
        <v>3</v>
      </c>
    </row>
    <row r="556" spans="1:13" x14ac:dyDescent="0.2">
      <c r="A556" s="9">
        <v>2021</v>
      </c>
      <c r="B556" s="9">
        <v>1319230</v>
      </c>
      <c r="C556" s="9">
        <v>6</v>
      </c>
      <c r="D556" s="9">
        <v>6</v>
      </c>
      <c r="E556" s="9">
        <v>6</v>
      </c>
      <c r="F556" s="9">
        <v>6</v>
      </c>
      <c r="G556" s="9">
        <v>6</v>
      </c>
      <c r="H556" s="9">
        <v>4</v>
      </c>
      <c r="I556" s="9">
        <v>4</v>
      </c>
      <c r="J556" s="9">
        <v>6</v>
      </c>
      <c r="K556" s="9">
        <v>4</v>
      </c>
      <c r="L556" s="9">
        <v>6</v>
      </c>
      <c r="M556" s="9">
        <v>1</v>
      </c>
    </row>
    <row r="557" spans="1:13" x14ac:dyDescent="0.2">
      <c r="A557" s="9">
        <v>2021</v>
      </c>
      <c r="B557" s="9">
        <v>1179970</v>
      </c>
      <c r="C557" s="9">
        <v>6</v>
      </c>
      <c r="D557" s="9">
        <v>6</v>
      </c>
      <c r="E557" s="9">
        <v>6</v>
      </c>
      <c r="F557" s="9">
        <v>6</v>
      </c>
      <c r="G557" s="9">
        <v>6</v>
      </c>
      <c r="H557" s="9">
        <v>6</v>
      </c>
      <c r="I557" s="9">
        <v>6</v>
      </c>
      <c r="J557" s="9">
        <v>6</v>
      </c>
      <c r="K557" s="9">
        <v>6</v>
      </c>
      <c r="L557" s="9">
        <v>1</v>
      </c>
      <c r="M557" s="9">
        <v>1</v>
      </c>
    </row>
    <row r="558" spans="1:13" x14ac:dyDescent="0.2">
      <c r="A558" s="9">
        <v>2021</v>
      </c>
      <c r="B558" s="9">
        <v>123336</v>
      </c>
      <c r="C558" s="9">
        <v>6</v>
      </c>
      <c r="D558" s="9">
        <v>6</v>
      </c>
      <c r="E558" s="9">
        <v>6</v>
      </c>
      <c r="F558" s="9">
        <v>6</v>
      </c>
      <c r="G558" s="9">
        <v>6</v>
      </c>
      <c r="H558" s="9">
        <v>6</v>
      </c>
      <c r="I558" s="9">
        <v>5</v>
      </c>
      <c r="J558" s="9">
        <v>6</v>
      </c>
      <c r="K558" s="9">
        <v>6</v>
      </c>
      <c r="L558" s="9">
        <v>1</v>
      </c>
      <c r="M558" s="9">
        <v>1</v>
      </c>
    </row>
    <row r="559" spans="1:13" x14ac:dyDescent="0.2">
      <c r="A559" s="9">
        <v>2021</v>
      </c>
      <c r="B559" s="9">
        <v>1127925</v>
      </c>
      <c r="C559" s="9">
        <v>6</v>
      </c>
      <c r="D559" s="9">
        <v>6</v>
      </c>
      <c r="E559" s="9">
        <v>6</v>
      </c>
      <c r="F559" s="9">
        <v>7</v>
      </c>
      <c r="G559" s="9">
        <v>6</v>
      </c>
      <c r="H559" s="9">
        <v>6</v>
      </c>
      <c r="I559" s="9">
        <v>6</v>
      </c>
      <c r="J559" s="9">
        <v>6</v>
      </c>
      <c r="K559" s="9">
        <v>2</v>
      </c>
      <c r="L559" s="9">
        <v>1</v>
      </c>
      <c r="M559" s="9">
        <v>6</v>
      </c>
    </row>
    <row r="560" spans="1:13" x14ac:dyDescent="0.2">
      <c r="A560" s="9">
        <v>2021</v>
      </c>
      <c r="B560" s="9">
        <v>1127926</v>
      </c>
      <c r="C560" s="9">
        <v>6</v>
      </c>
      <c r="D560" s="9">
        <v>6</v>
      </c>
      <c r="E560" s="9">
        <v>6</v>
      </c>
      <c r="F560" s="9">
        <v>6</v>
      </c>
      <c r="G560" s="9">
        <v>6</v>
      </c>
      <c r="H560" s="9">
        <v>3</v>
      </c>
      <c r="I560" s="9">
        <v>4</v>
      </c>
      <c r="J560" s="9">
        <v>2</v>
      </c>
      <c r="K560" s="9">
        <v>3</v>
      </c>
      <c r="L560" s="9">
        <v>3</v>
      </c>
      <c r="M560" s="9">
        <v>6</v>
      </c>
    </row>
    <row r="561" spans="1:13" x14ac:dyDescent="0.2">
      <c r="A561" s="9">
        <v>2021</v>
      </c>
      <c r="B561" s="9">
        <v>1127926</v>
      </c>
      <c r="C561" s="9">
        <v>6</v>
      </c>
      <c r="D561" s="9">
        <v>6</v>
      </c>
      <c r="E561" s="9">
        <v>8</v>
      </c>
      <c r="F561" s="9">
        <v>8</v>
      </c>
      <c r="G561" s="9">
        <v>7</v>
      </c>
      <c r="H561" s="9">
        <v>8</v>
      </c>
      <c r="I561" s="9">
        <v>8</v>
      </c>
      <c r="J561" s="9">
        <v>8</v>
      </c>
      <c r="K561" s="9">
        <v>8</v>
      </c>
      <c r="L561" s="9">
        <v>8</v>
      </c>
      <c r="M561" s="9">
        <v>8</v>
      </c>
    </row>
    <row r="562" spans="1:13" x14ac:dyDescent="0.2">
      <c r="A562" s="9">
        <v>2021</v>
      </c>
      <c r="B562" s="9">
        <v>1179970</v>
      </c>
      <c r="C562" s="9">
        <v>6</v>
      </c>
      <c r="D562" s="9">
        <v>6</v>
      </c>
      <c r="E562" s="9">
        <v>6</v>
      </c>
      <c r="F562" s="9">
        <v>6</v>
      </c>
      <c r="G562" s="9">
        <v>4</v>
      </c>
      <c r="H562" s="9">
        <v>6</v>
      </c>
      <c r="I562" s="9">
        <v>6</v>
      </c>
      <c r="J562" s="9">
        <v>6</v>
      </c>
      <c r="K562" s="9">
        <v>6</v>
      </c>
      <c r="L562" s="9">
        <v>8</v>
      </c>
      <c r="M562" s="9">
        <v>8</v>
      </c>
    </row>
    <row r="563" spans="1:13" x14ac:dyDescent="0.2">
      <c r="A563" s="9">
        <v>2021</v>
      </c>
      <c r="B563" s="9">
        <v>1127927</v>
      </c>
      <c r="C563" s="9">
        <v>6</v>
      </c>
      <c r="D563" s="9">
        <v>7</v>
      </c>
      <c r="E563" s="9">
        <v>4</v>
      </c>
      <c r="F563" s="9">
        <v>7</v>
      </c>
      <c r="G563" s="9">
        <v>7</v>
      </c>
      <c r="H563" s="9">
        <v>5</v>
      </c>
      <c r="I563" s="9">
        <v>5</v>
      </c>
      <c r="J563" s="9">
        <v>5</v>
      </c>
      <c r="K563" s="9">
        <v>6</v>
      </c>
      <c r="L563" s="9">
        <v>1</v>
      </c>
      <c r="M563" s="9">
        <v>1</v>
      </c>
    </row>
    <row r="564" spans="1:13" x14ac:dyDescent="0.2">
      <c r="A564" s="9">
        <v>2021</v>
      </c>
      <c r="B564" s="9">
        <v>1179970</v>
      </c>
      <c r="C564" s="9">
        <v>6</v>
      </c>
      <c r="D564" s="9">
        <v>7</v>
      </c>
      <c r="E564" s="9">
        <v>6</v>
      </c>
      <c r="F564" s="9">
        <v>8</v>
      </c>
      <c r="G564" s="9">
        <v>3</v>
      </c>
      <c r="H564" s="9">
        <v>6</v>
      </c>
      <c r="I564" s="9">
        <v>6</v>
      </c>
      <c r="J564" s="9">
        <v>6</v>
      </c>
      <c r="K564" s="9">
        <v>6</v>
      </c>
      <c r="L564" s="9">
        <v>1</v>
      </c>
      <c r="M564" s="9">
        <v>1</v>
      </c>
    </row>
    <row r="565" spans="1:13" x14ac:dyDescent="0.2">
      <c r="A565" s="9">
        <v>2021</v>
      </c>
      <c r="B565" s="9">
        <v>1179970</v>
      </c>
      <c r="C565" s="9">
        <v>6</v>
      </c>
      <c r="D565" s="9">
        <v>6</v>
      </c>
      <c r="E565" s="9">
        <v>6</v>
      </c>
      <c r="F565" s="9">
        <v>8</v>
      </c>
      <c r="G565" s="9">
        <v>6</v>
      </c>
      <c r="H565" s="9">
        <v>6</v>
      </c>
      <c r="I565" s="9">
        <v>6</v>
      </c>
      <c r="J565" s="9">
        <v>6</v>
      </c>
      <c r="K565" s="9">
        <v>6</v>
      </c>
      <c r="L565" s="9">
        <v>1</v>
      </c>
      <c r="M565" s="9">
        <v>1</v>
      </c>
    </row>
    <row r="566" spans="1:13" x14ac:dyDescent="0.2">
      <c r="A566" s="9">
        <v>2021</v>
      </c>
      <c r="B566" s="9">
        <v>1127926</v>
      </c>
      <c r="C566" s="9">
        <v>6</v>
      </c>
      <c r="D566" s="9">
        <v>7</v>
      </c>
      <c r="E566" s="9">
        <v>7</v>
      </c>
      <c r="F566" s="9">
        <v>7</v>
      </c>
      <c r="G566" s="9">
        <v>7</v>
      </c>
      <c r="H566" s="9">
        <v>7</v>
      </c>
      <c r="I566" s="9">
        <v>7</v>
      </c>
      <c r="J566" s="9">
        <v>7</v>
      </c>
      <c r="K566" s="9">
        <v>7</v>
      </c>
      <c r="L566" s="9">
        <v>7</v>
      </c>
      <c r="M566" s="9">
        <v>7</v>
      </c>
    </row>
    <row r="567" spans="1:13" x14ac:dyDescent="0.2">
      <c r="A567" s="9">
        <v>2021</v>
      </c>
      <c r="B567" s="9">
        <v>1179970</v>
      </c>
      <c r="C567" s="9">
        <v>6</v>
      </c>
      <c r="D567" s="9">
        <v>6</v>
      </c>
      <c r="E567" s="9">
        <v>6</v>
      </c>
      <c r="F567" s="9">
        <v>8</v>
      </c>
      <c r="G567" s="9">
        <v>1</v>
      </c>
      <c r="H567" s="9">
        <v>6</v>
      </c>
      <c r="I567" s="9">
        <v>6</v>
      </c>
      <c r="J567" s="9">
        <v>6</v>
      </c>
      <c r="K567" s="9">
        <v>6</v>
      </c>
      <c r="L567" s="9">
        <v>1</v>
      </c>
      <c r="M567" s="9">
        <v>1</v>
      </c>
    </row>
    <row r="568" spans="1:13" x14ac:dyDescent="0.2">
      <c r="A568" s="9">
        <v>2021</v>
      </c>
      <c r="B568" s="9">
        <v>1308687</v>
      </c>
      <c r="C568" s="9">
        <v>6</v>
      </c>
      <c r="D568" s="9">
        <v>6</v>
      </c>
      <c r="E568" s="9">
        <v>6</v>
      </c>
      <c r="F568" s="9">
        <v>6</v>
      </c>
      <c r="G568" s="9">
        <v>4</v>
      </c>
      <c r="H568" s="9">
        <v>6</v>
      </c>
      <c r="I568" s="9">
        <v>6</v>
      </c>
      <c r="J568" s="9">
        <v>6</v>
      </c>
      <c r="K568" s="9">
        <v>6</v>
      </c>
      <c r="L568" s="9">
        <v>3</v>
      </c>
      <c r="M568" s="9">
        <v>1</v>
      </c>
    </row>
    <row r="569" spans="1:13" x14ac:dyDescent="0.2">
      <c r="A569" s="9">
        <v>2021</v>
      </c>
      <c r="B569" s="9">
        <v>1179970</v>
      </c>
      <c r="C569" s="9">
        <v>6</v>
      </c>
      <c r="D569" s="9">
        <v>6</v>
      </c>
      <c r="E569" s="9">
        <v>6</v>
      </c>
      <c r="F569" s="9">
        <v>6</v>
      </c>
      <c r="G569" s="9">
        <v>6</v>
      </c>
      <c r="H569" s="9">
        <v>6</v>
      </c>
      <c r="I569" s="9">
        <v>6</v>
      </c>
      <c r="J569" s="9">
        <v>6</v>
      </c>
      <c r="K569" s="9">
        <v>6</v>
      </c>
      <c r="L569" s="9">
        <v>6</v>
      </c>
      <c r="M569" s="9">
        <v>6</v>
      </c>
    </row>
    <row r="570" spans="1:13" x14ac:dyDescent="0.2">
      <c r="A570" s="9">
        <v>2021</v>
      </c>
      <c r="B570" s="9">
        <v>108730</v>
      </c>
      <c r="C570" s="9">
        <v>6</v>
      </c>
      <c r="D570" s="9">
        <v>5</v>
      </c>
      <c r="E570" s="9">
        <v>7</v>
      </c>
      <c r="F570" s="9">
        <v>6</v>
      </c>
      <c r="G570" s="9">
        <v>6</v>
      </c>
      <c r="H570" s="9">
        <v>3</v>
      </c>
      <c r="I570" s="9">
        <v>3</v>
      </c>
      <c r="J570" s="9">
        <v>6</v>
      </c>
      <c r="K570" s="9">
        <v>5</v>
      </c>
      <c r="L570" s="9">
        <v>1</v>
      </c>
      <c r="M570" s="9">
        <v>1</v>
      </c>
    </row>
    <row r="571" spans="1:13" x14ac:dyDescent="0.2">
      <c r="A571" s="9">
        <v>2021</v>
      </c>
      <c r="B571" s="9">
        <v>1319230</v>
      </c>
      <c r="C571" s="9">
        <v>6</v>
      </c>
      <c r="D571" s="9">
        <v>5</v>
      </c>
      <c r="E571" s="9">
        <v>6</v>
      </c>
      <c r="F571" s="9">
        <v>5</v>
      </c>
      <c r="G571" s="9">
        <v>7</v>
      </c>
      <c r="H571" s="9">
        <v>4</v>
      </c>
      <c r="I571" s="9">
        <v>5</v>
      </c>
      <c r="J571" s="9">
        <v>4</v>
      </c>
      <c r="K571" s="9">
        <v>5</v>
      </c>
      <c r="L571" s="9">
        <v>5</v>
      </c>
      <c r="M571" s="9">
        <v>6</v>
      </c>
    </row>
    <row r="572" spans="1:13" x14ac:dyDescent="0.2">
      <c r="A572" s="9">
        <v>2021</v>
      </c>
      <c r="B572" s="9">
        <v>1365444</v>
      </c>
      <c r="C572" s="9">
        <v>6</v>
      </c>
      <c r="D572" s="9">
        <v>6</v>
      </c>
      <c r="E572" s="9">
        <v>6</v>
      </c>
      <c r="F572" s="9">
        <v>6</v>
      </c>
      <c r="G572" s="9">
        <v>6</v>
      </c>
      <c r="H572" s="9">
        <v>6</v>
      </c>
      <c r="I572" s="9">
        <v>4</v>
      </c>
      <c r="J572" s="9">
        <v>6</v>
      </c>
      <c r="K572" s="9">
        <v>5</v>
      </c>
      <c r="L572" s="9">
        <v>5</v>
      </c>
      <c r="M572" s="9">
        <v>4</v>
      </c>
    </row>
    <row r="573" spans="1:13" x14ac:dyDescent="0.2">
      <c r="A573" s="9">
        <v>2021</v>
      </c>
      <c r="B573" s="9">
        <v>1179970</v>
      </c>
      <c r="C573" s="9">
        <v>6</v>
      </c>
      <c r="D573" s="9">
        <v>7</v>
      </c>
      <c r="E573" s="9">
        <v>5</v>
      </c>
      <c r="F573" s="9">
        <v>4</v>
      </c>
      <c r="G573" s="9">
        <v>1</v>
      </c>
      <c r="H573" s="9">
        <v>4</v>
      </c>
      <c r="I573" s="9">
        <v>5</v>
      </c>
      <c r="J573" s="9">
        <v>4</v>
      </c>
      <c r="K573" s="9">
        <v>5</v>
      </c>
      <c r="L573" s="9">
        <v>6</v>
      </c>
      <c r="M573" s="9">
        <v>6</v>
      </c>
    </row>
    <row r="574" spans="1:13" x14ac:dyDescent="0.2">
      <c r="A574" s="9">
        <v>2021</v>
      </c>
      <c r="B574" s="9">
        <v>1179970</v>
      </c>
      <c r="C574" s="9">
        <v>6</v>
      </c>
      <c r="D574" s="9">
        <v>6</v>
      </c>
      <c r="E574" s="9">
        <v>6</v>
      </c>
      <c r="F574" s="9">
        <v>6</v>
      </c>
      <c r="G574" s="9">
        <v>6</v>
      </c>
      <c r="H574" s="9">
        <v>6</v>
      </c>
      <c r="I574" s="9">
        <v>6</v>
      </c>
      <c r="J574" s="9">
        <v>6</v>
      </c>
      <c r="K574" s="9">
        <v>6</v>
      </c>
      <c r="L574" s="9">
        <v>6</v>
      </c>
      <c r="M574" s="9">
        <v>6</v>
      </c>
    </row>
    <row r="575" spans="1:13" x14ac:dyDescent="0.2">
      <c r="A575" s="9">
        <v>2021</v>
      </c>
      <c r="B575" s="9">
        <v>1179970</v>
      </c>
      <c r="C575" s="9">
        <v>6</v>
      </c>
      <c r="D575" s="9">
        <v>6</v>
      </c>
      <c r="E575" s="9">
        <v>6</v>
      </c>
      <c r="F575" s="9">
        <v>6</v>
      </c>
      <c r="G575" s="9">
        <v>5</v>
      </c>
      <c r="H575" s="9">
        <v>6</v>
      </c>
      <c r="I575" s="9">
        <v>5</v>
      </c>
      <c r="J575" s="9">
        <v>6</v>
      </c>
      <c r="K575" s="9">
        <v>6</v>
      </c>
      <c r="L575" s="9">
        <v>8</v>
      </c>
      <c r="M575" s="9">
        <v>8</v>
      </c>
    </row>
    <row r="576" spans="1:13" x14ac:dyDescent="0.2">
      <c r="A576" s="9">
        <v>2021</v>
      </c>
      <c r="B576" s="9">
        <v>108730</v>
      </c>
      <c r="C576" s="9">
        <v>6</v>
      </c>
      <c r="D576" s="9">
        <v>6</v>
      </c>
      <c r="E576" s="9">
        <v>6</v>
      </c>
      <c r="F576" s="9">
        <v>6</v>
      </c>
      <c r="G576" s="9">
        <v>6</v>
      </c>
      <c r="H576" s="9">
        <v>6</v>
      </c>
      <c r="I576" s="9">
        <v>6</v>
      </c>
      <c r="J576" s="9">
        <v>6</v>
      </c>
      <c r="K576" s="9">
        <v>6</v>
      </c>
      <c r="L576" s="9">
        <v>6</v>
      </c>
      <c r="M576" s="9">
        <v>8</v>
      </c>
    </row>
    <row r="577" spans="1:13" x14ac:dyDescent="0.2">
      <c r="A577" s="9">
        <v>2021</v>
      </c>
      <c r="B577" s="9">
        <v>122845</v>
      </c>
      <c r="C577" s="9">
        <v>6</v>
      </c>
      <c r="D577" s="9">
        <v>7</v>
      </c>
      <c r="E577" s="9">
        <v>7</v>
      </c>
      <c r="F577" s="9">
        <v>7</v>
      </c>
      <c r="G577" s="9">
        <v>7</v>
      </c>
      <c r="H577" s="9">
        <v>6</v>
      </c>
      <c r="I577" s="9">
        <v>6</v>
      </c>
      <c r="J577" s="9">
        <v>6</v>
      </c>
      <c r="K577" s="9">
        <v>6</v>
      </c>
      <c r="L577" s="9">
        <v>1</v>
      </c>
      <c r="M577" s="9">
        <v>1</v>
      </c>
    </row>
    <row r="578" spans="1:13" x14ac:dyDescent="0.2">
      <c r="A578" s="9">
        <v>2021</v>
      </c>
      <c r="B578" s="9">
        <v>122845</v>
      </c>
      <c r="C578" s="9">
        <v>6</v>
      </c>
      <c r="D578" s="9">
        <v>6</v>
      </c>
      <c r="E578" s="9">
        <v>7</v>
      </c>
      <c r="F578" s="9">
        <v>8</v>
      </c>
      <c r="G578" s="9">
        <v>8</v>
      </c>
      <c r="H578" s="9">
        <v>3</v>
      </c>
      <c r="I578" s="9">
        <v>1</v>
      </c>
      <c r="J578" s="9">
        <v>4</v>
      </c>
      <c r="K578" s="9">
        <v>4</v>
      </c>
      <c r="L578" s="9">
        <v>6</v>
      </c>
      <c r="M578" s="9">
        <v>4</v>
      </c>
    </row>
    <row r="579" spans="1:13" x14ac:dyDescent="0.2">
      <c r="A579" s="9">
        <v>2021</v>
      </c>
      <c r="B579" s="9">
        <v>122845</v>
      </c>
      <c r="C579" s="9">
        <v>6</v>
      </c>
      <c r="D579" s="9">
        <v>6</v>
      </c>
      <c r="E579" s="9">
        <v>4</v>
      </c>
      <c r="F579" s="9">
        <v>6</v>
      </c>
      <c r="G579" s="9">
        <v>6</v>
      </c>
      <c r="H579" s="9">
        <v>3</v>
      </c>
      <c r="I579" s="9">
        <v>4</v>
      </c>
      <c r="J579" s="9">
        <v>6</v>
      </c>
      <c r="K579" s="9">
        <v>4</v>
      </c>
      <c r="L579" s="9">
        <v>6</v>
      </c>
      <c r="M579" s="9">
        <v>2</v>
      </c>
    </row>
    <row r="580" spans="1:13" x14ac:dyDescent="0.2">
      <c r="A580" s="9">
        <v>2021</v>
      </c>
      <c r="B580" s="9">
        <v>150129</v>
      </c>
      <c r="C580" s="9">
        <v>6</v>
      </c>
      <c r="D580" s="9">
        <v>7</v>
      </c>
      <c r="E580" s="9">
        <v>7</v>
      </c>
      <c r="F580" s="9">
        <v>7</v>
      </c>
      <c r="G580" s="9">
        <v>7</v>
      </c>
      <c r="H580" s="9">
        <v>6</v>
      </c>
      <c r="I580" s="9">
        <v>3</v>
      </c>
      <c r="J580" s="9">
        <v>6</v>
      </c>
      <c r="K580" s="9">
        <v>6</v>
      </c>
      <c r="L580" s="9">
        <v>1</v>
      </c>
      <c r="M580" s="9">
        <v>1</v>
      </c>
    </row>
    <row r="581" spans="1:13" x14ac:dyDescent="0.2">
      <c r="A581" s="9">
        <v>2021</v>
      </c>
      <c r="B581" s="9">
        <v>123336</v>
      </c>
      <c r="C581" s="9">
        <v>6</v>
      </c>
      <c r="D581" s="9">
        <v>6</v>
      </c>
      <c r="E581" s="9">
        <v>6</v>
      </c>
      <c r="F581" s="9">
        <v>6</v>
      </c>
      <c r="G581" s="9">
        <v>6</v>
      </c>
      <c r="H581" s="9">
        <v>6</v>
      </c>
      <c r="I581" s="9">
        <v>6</v>
      </c>
      <c r="J581" s="9">
        <v>6</v>
      </c>
      <c r="K581" s="9">
        <v>6</v>
      </c>
      <c r="L581" s="9">
        <v>6</v>
      </c>
      <c r="M581" s="9">
        <v>6</v>
      </c>
    </row>
    <row r="582" spans="1:13" x14ac:dyDescent="0.2">
      <c r="A582" s="9">
        <v>2021</v>
      </c>
      <c r="B582" s="9">
        <v>123336</v>
      </c>
      <c r="C582" s="9">
        <v>6</v>
      </c>
      <c r="D582" s="9">
        <v>4</v>
      </c>
      <c r="E582" s="9">
        <v>6</v>
      </c>
      <c r="F582" s="9">
        <v>4</v>
      </c>
      <c r="G582" s="9">
        <v>6</v>
      </c>
      <c r="H582" s="9">
        <v>6</v>
      </c>
      <c r="I582" s="9">
        <v>4</v>
      </c>
      <c r="J582" s="9">
        <v>4</v>
      </c>
      <c r="K582" s="9">
        <v>6</v>
      </c>
      <c r="L582" s="9">
        <v>1</v>
      </c>
      <c r="M582" s="9">
        <v>8</v>
      </c>
    </row>
    <row r="583" spans="1:13" x14ac:dyDescent="0.2">
      <c r="A583" s="9">
        <v>2021</v>
      </c>
      <c r="B583" s="9">
        <v>123336</v>
      </c>
      <c r="C583" s="9">
        <v>6</v>
      </c>
      <c r="D583" s="9">
        <v>6</v>
      </c>
      <c r="E583" s="9">
        <v>6</v>
      </c>
      <c r="F583" s="9">
        <v>8</v>
      </c>
      <c r="G583" s="9">
        <v>6</v>
      </c>
      <c r="H583" s="9">
        <v>5</v>
      </c>
      <c r="I583" s="9">
        <v>5</v>
      </c>
      <c r="J583" s="9">
        <v>6</v>
      </c>
      <c r="K583" s="9">
        <v>6</v>
      </c>
      <c r="L583" s="9">
        <v>1</v>
      </c>
      <c r="M583" s="9">
        <v>1</v>
      </c>
    </row>
    <row r="584" spans="1:13" x14ac:dyDescent="0.2">
      <c r="A584" s="9">
        <v>2021</v>
      </c>
      <c r="B584" s="9">
        <v>123336</v>
      </c>
      <c r="C584" s="9">
        <v>6</v>
      </c>
      <c r="D584" s="9">
        <v>6</v>
      </c>
      <c r="E584" s="9">
        <v>6</v>
      </c>
      <c r="F584" s="9">
        <v>5</v>
      </c>
      <c r="G584" s="9">
        <v>6</v>
      </c>
      <c r="H584" s="9">
        <v>6</v>
      </c>
      <c r="I584" s="9">
        <v>6</v>
      </c>
      <c r="J584" s="9">
        <v>6</v>
      </c>
      <c r="K584" s="9">
        <v>6</v>
      </c>
      <c r="L584" s="9">
        <v>8</v>
      </c>
      <c r="M584" s="9">
        <v>8</v>
      </c>
    </row>
    <row r="585" spans="1:13" x14ac:dyDescent="0.2">
      <c r="A585" s="9">
        <v>2021</v>
      </c>
      <c r="B585" s="9">
        <v>123336</v>
      </c>
      <c r="C585" s="9">
        <v>6</v>
      </c>
      <c r="D585" s="9">
        <v>6</v>
      </c>
      <c r="E585" s="9">
        <v>6</v>
      </c>
      <c r="F585" s="9">
        <v>8</v>
      </c>
      <c r="G585" s="9">
        <v>6</v>
      </c>
      <c r="H585" s="9">
        <v>5</v>
      </c>
      <c r="I585" s="9">
        <v>6</v>
      </c>
      <c r="J585" s="9">
        <v>6</v>
      </c>
      <c r="K585" s="9">
        <v>6</v>
      </c>
      <c r="L585" s="9">
        <v>1</v>
      </c>
      <c r="M585" s="9">
        <v>3</v>
      </c>
    </row>
    <row r="586" spans="1:13" x14ac:dyDescent="0.2">
      <c r="A586" s="9">
        <v>2021</v>
      </c>
      <c r="B586" s="9">
        <v>123336</v>
      </c>
      <c r="C586" s="9">
        <v>6</v>
      </c>
      <c r="D586" s="9">
        <v>6</v>
      </c>
      <c r="E586" s="9">
        <v>6</v>
      </c>
      <c r="F586" s="9">
        <v>7</v>
      </c>
      <c r="G586" s="9">
        <v>7</v>
      </c>
      <c r="H586" s="9">
        <v>4</v>
      </c>
      <c r="I586" s="9">
        <v>3</v>
      </c>
      <c r="J586" s="9">
        <v>6</v>
      </c>
      <c r="K586" s="9">
        <v>7</v>
      </c>
      <c r="L586" s="9">
        <v>1</v>
      </c>
      <c r="M586" s="9">
        <v>1</v>
      </c>
    </row>
    <row r="587" spans="1:13" x14ac:dyDescent="0.2">
      <c r="A587" s="9">
        <v>2021</v>
      </c>
      <c r="B587" s="9">
        <v>123336</v>
      </c>
      <c r="C587" s="9">
        <v>6</v>
      </c>
      <c r="D587" s="9">
        <v>6</v>
      </c>
      <c r="E587" s="9">
        <v>6</v>
      </c>
      <c r="F587" s="9">
        <v>6</v>
      </c>
      <c r="G587" s="9">
        <v>6</v>
      </c>
      <c r="H587" s="9">
        <v>5</v>
      </c>
      <c r="I587" s="9">
        <v>6</v>
      </c>
      <c r="J587" s="9">
        <v>6</v>
      </c>
      <c r="K587" s="9">
        <v>6</v>
      </c>
      <c r="L587" s="9">
        <v>6</v>
      </c>
      <c r="M587" s="9">
        <v>1</v>
      </c>
    </row>
    <row r="588" spans="1:13" x14ac:dyDescent="0.2">
      <c r="A588" s="9">
        <v>2021</v>
      </c>
      <c r="B588" s="9">
        <v>123336</v>
      </c>
      <c r="C588" s="9">
        <v>6</v>
      </c>
      <c r="D588" s="9">
        <v>6</v>
      </c>
      <c r="E588" s="9">
        <v>6</v>
      </c>
      <c r="F588" s="9">
        <v>6</v>
      </c>
      <c r="G588" s="9">
        <v>6</v>
      </c>
      <c r="H588" s="9">
        <v>6</v>
      </c>
      <c r="I588" s="9">
        <v>5</v>
      </c>
      <c r="J588" s="9">
        <v>6</v>
      </c>
      <c r="K588" s="9">
        <v>6</v>
      </c>
      <c r="L588" s="9">
        <v>8</v>
      </c>
      <c r="M588" s="9">
        <v>8</v>
      </c>
    </row>
    <row r="589" spans="1:13" x14ac:dyDescent="0.2">
      <c r="A589" s="9">
        <v>2021</v>
      </c>
      <c r="B589" s="9">
        <v>1179970</v>
      </c>
      <c r="C589" s="9">
        <v>7</v>
      </c>
      <c r="D589" s="9">
        <v>6</v>
      </c>
      <c r="E589" s="9">
        <v>5</v>
      </c>
      <c r="F589" s="9">
        <v>5</v>
      </c>
      <c r="G589" s="9">
        <v>5</v>
      </c>
      <c r="H589" s="9">
        <v>1</v>
      </c>
      <c r="I589" s="9">
        <v>3</v>
      </c>
      <c r="J589" s="9">
        <v>6</v>
      </c>
      <c r="K589" s="9">
        <v>6</v>
      </c>
      <c r="L589" s="9">
        <v>6</v>
      </c>
      <c r="M589" s="9">
        <v>4</v>
      </c>
    </row>
    <row r="590" spans="1:13" x14ac:dyDescent="0.2">
      <c r="A590" s="9">
        <v>2021</v>
      </c>
      <c r="B590" s="9">
        <v>123336</v>
      </c>
      <c r="C590" s="9">
        <v>7</v>
      </c>
      <c r="D590" s="9">
        <v>7</v>
      </c>
      <c r="E590" s="9">
        <v>7</v>
      </c>
      <c r="F590" s="9">
        <v>7</v>
      </c>
      <c r="G590" s="9">
        <v>7</v>
      </c>
      <c r="H590" s="9">
        <v>7</v>
      </c>
      <c r="I590" s="9">
        <v>7</v>
      </c>
      <c r="J590" s="9">
        <v>7</v>
      </c>
      <c r="K590" s="9">
        <v>7</v>
      </c>
      <c r="L590" s="9">
        <v>7</v>
      </c>
      <c r="M590" s="9">
        <v>7</v>
      </c>
    </row>
    <row r="591" spans="1:13" x14ac:dyDescent="0.2">
      <c r="A591" s="9">
        <v>2021</v>
      </c>
      <c r="B591" s="9">
        <v>123336</v>
      </c>
      <c r="C591" s="9">
        <v>7</v>
      </c>
      <c r="D591" s="9">
        <v>6</v>
      </c>
      <c r="E591" s="9">
        <v>6</v>
      </c>
      <c r="F591" s="9">
        <v>6</v>
      </c>
      <c r="G591" s="9">
        <v>6</v>
      </c>
      <c r="H591" s="9">
        <v>6</v>
      </c>
      <c r="I591" s="9">
        <v>6</v>
      </c>
      <c r="J591" s="9">
        <v>6</v>
      </c>
      <c r="K591" s="9">
        <v>8</v>
      </c>
      <c r="L591" s="9">
        <v>8</v>
      </c>
      <c r="M591" s="9">
        <v>8</v>
      </c>
    </row>
    <row r="592" spans="1:13" x14ac:dyDescent="0.2">
      <c r="A592" s="9">
        <v>2021</v>
      </c>
      <c r="B592" s="9">
        <v>1308687</v>
      </c>
      <c r="C592" s="9">
        <v>7</v>
      </c>
      <c r="D592" s="9">
        <v>6</v>
      </c>
      <c r="E592" s="9">
        <v>6</v>
      </c>
      <c r="F592" s="9">
        <v>5</v>
      </c>
      <c r="G592" s="9">
        <v>5</v>
      </c>
      <c r="H592" s="9">
        <v>6</v>
      </c>
      <c r="I592" s="9">
        <v>8</v>
      </c>
      <c r="J592" s="9">
        <v>6</v>
      </c>
      <c r="K592" s="9">
        <v>7</v>
      </c>
      <c r="L592" s="9">
        <v>1</v>
      </c>
      <c r="M592" s="9">
        <v>1</v>
      </c>
    </row>
    <row r="593" spans="1:13" x14ac:dyDescent="0.2">
      <c r="A593" s="9">
        <v>2021</v>
      </c>
      <c r="B593" s="9">
        <v>1117076</v>
      </c>
      <c r="C593" s="9">
        <v>7</v>
      </c>
      <c r="D593" s="9">
        <v>5</v>
      </c>
      <c r="E593" s="9">
        <v>7</v>
      </c>
      <c r="F593" s="9">
        <v>7</v>
      </c>
      <c r="G593" s="9">
        <v>7</v>
      </c>
      <c r="H593" s="9">
        <v>5</v>
      </c>
      <c r="I593" s="9">
        <v>5</v>
      </c>
      <c r="J593" s="9">
        <v>5</v>
      </c>
      <c r="K593" s="9">
        <v>3</v>
      </c>
      <c r="L593" s="9">
        <v>3</v>
      </c>
      <c r="M593" s="9">
        <v>2</v>
      </c>
    </row>
    <row r="594" spans="1:13" x14ac:dyDescent="0.2">
      <c r="A594" s="9">
        <v>2021</v>
      </c>
      <c r="B594" s="9">
        <v>1179970</v>
      </c>
      <c r="C594" s="9">
        <v>7</v>
      </c>
      <c r="D594" s="9">
        <v>7</v>
      </c>
      <c r="E594" s="9">
        <v>6</v>
      </c>
      <c r="F594" s="9">
        <v>6</v>
      </c>
      <c r="G594" s="9">
        <v>6</v>
      </c>
      <c r="H594" s="9">
        <v>6</v>
      </c>
      <c r="I594" s="9">
        <v>7</v>
      </c>
      <c r="J594" s="9">
        <v>7</v>
      </c>
      <c r="K594" s="9">
        <v>7</v>
      </c>
      <c r="L594" s="9">
        <v>7</v>
      </c>
      <c r="M594" s="9">
        <v>6</v>
      </c>
    </row>
    <row r="595" spans="1:13" x14ac:dyDescent="0.2">
      <c r="A595" s="9">
        <v>2021</v>
      </c>
      <c r="B595" s="9">
        <v>1127926</v>
      </c>
      <c r="C595" s="9">
        <v>7</v>
      </c>
      <c r="D595" s="9">
        <v>7</v>
      </c>
      <c r="E595" s="9">
        <v>7</v>
      </c>
      <c r="F595" s="9">
        <v>7</v>
      </c>
      <c r="G595" s="9">
        <v>7</v>
      </c>
      <c r="H595" s="9">
        <v>7</v>
      </c>
      <c r="I595" s="9">
        <v>7</v>
      </c>
      <c r="J595" s="9">
        <v>7</v>
      </c>
      <c r="K595" s="9">
        <v>7</v>
      </c>
      <c r="L595" s="9">
        <v>7</v>
      </c>
      <c r="M595" s="9">
        <v>7</v>
      </c>
    </row>
    <row r="596" spans="1:13" x14ac:dyDescent="0.2">
      <c r="A596" s="9">
        <v>2021</v>
      </c>
      <c r="B596" s="9">
        <v>1179970</v>
      </c>
      <c r="C596" s="9">
        <v>7</v>
      </c>
      <c r="D596" s="9">
        <v>7</v>
      </c>
      <c r="E596" s="9">
        <v>1</v>
      </c>
      <c r="F596" s="9">
        <v>7</v>
      </c>
      <c r="G596" s="9">
        <v>1</v>
      </c>
      <c r="H596" s="9">
        <v>1</v>
      </c>
      <c r="I596" s="9">
        <v>1</v>
      </c>
      <c r="J596" s="9">
        <v>1</v>
      </c>
      <c r="K596" s="9">
        <v>1</v>
      </c>
      <c r="L596" s="9">
        <v>1</v>
      </c>
      <c r="M596" s="9">
        <v>1</v>
      </c>
    </row>
    <row r="597" spans="1:13" x14ac:dyDescent="0.2">
      <c r="A597" s="9">
        <v>2021</v>
      </c>
      <c r="B597" s="9">
        <v>1308687</v>
      </c>
      <c r="C597" s="9">
        <v>7</v>
      </c>
      <c r="D597" s="9">
        <v>7</v>
      </c>
      <c r="E597" s="9">
        <v>7</v>
      </c>
      <c r="F597" s="9">
        <v>7</v>
      </c>
      <c r="G597" s="9">
        <v>7</v>
      </c>
      <c r="H597" s="9">
        <v>7</v>
      </c>
      <c r="I597" s="9">
        <v>7</v>
      </c>
      <c r="J597" s="9">
        <v>7</v>
      </c>
      <c r="K597" s="9">
        <v>7</v>
      </c>
      <c r="L597" s="9">
        <v>7</v>
      </c>
      <c r="M597" s="9">
        <v>7</v>
      </c>
    </row>
    <row r="598" spans="1:13" x14ac:dyDescent="0.2">
      <c r="A598" s="9">
        <v>2021</v>
      </c>
      <c r="B598" s="9">
        <v>108730</v>
      </c>
      <c r="C598" s="9">
        <v>7</v>
      </c>
      <c r="D598" s="9">
        <v>7</v>
      </c>
      <c r="E598" s="9">
        <v>7</v>
      </c>
      <c r="F598" s="9">
        <v>7</v>
      </c>
      <c r="G598" s="9">
        <v>7</v>
      </c>
      <c r="H598" s="9">
        <v>7</v>
      </c>
      <c r="I598" s="9">
        <v>7</v>
      </c>
      <c r="J598" s="9">
        <v>6</v>
      </c>
      <c r="K598" s="9">
        <v>5</v>
      </c>
      <c r="L598" s="9">
        <v>1</v>
      </c>
      <c r="M598" s="9">
        <v>6</v>
      </c>
    </row>
    <row r="599" spans="1:13" x14ac:dyDescent="0.2">
      <c r="A599" s="9">
        <v>2021</v>
      </c>
      <c r="B599" s="9">
        <v>123336</v>
      </c>
      <c r="C599" s="9">
        <v>7</v>
      </c>
      <c r="D599" s="9">
        <v>7</v>
      </c>
      <c r="E599" s="9">
        <v>7</v>
      </c>
      <c r="F599" s="9">
        <v>7</v>
      </c>
      <c r="G599" s="9">
        <v>4</v>
      </c>
      <c r="H599" s="9">
        <v>4</v>
      </c>
      <c r="I599" s="9">
        <v>2</v>
      </c>
      <c r="J599" s="9">
        <v>2</v>
      </c>
      <c r="K599" s="9">
        <v>7</v>
      </c>
      <c r="L599" s="9">
        <v>2</v>
      </c>
      <c r="M599" s="9">
        <v>7</v>
      </c>
    </row>
    <row r="600" spans="1:13" x14ac:dyDescent="0.2">
      <c r="A600" s="9">
        <v>2021</v>
      </c>
      <c r="B600" s="9">
        <v>1319230</v>
      </c>
      <c r="C600" s="9">
        <v>7</v>
      </c>
      <c r="D600" s="9">
        <v>8</v>
      </c>
      <c r="E600" s="9">
        <v>7</v>
      </c>
      <c r="F600" s="9">
        <v>7</v>
      </c>
      <c r="G600" s="9">
        <v>7</v>
      </c>
      <c r="H600" s="9">
        <v>7</v>
      </c>
      <c r="I600" s="9">
        <v>7</v>
      </c>
      <c r="J600" s="9">
        <v>7</v>
      </c>
      <c r="K600" s="9">
        <v>7</v>
      </c>
      <c r="L600" s="9">
        <v>7</v>
      </c>
      <c r="M600" s="9">
        <v>7</v>
      </c>
    </row>
    <row r="601" spans="1:13" x14ac:dyDescent="0.2">
      <c r="A601" s="9">
        <v>2021</v>
      </c>
      <c r="B601" s="9">
        <v>1179970</v>
      </c>
      <c r="C601" s="9">
        <v>7</v>
      </c>
      <c r="D601" s="9">
        <v>5</v>
      </c>
      <c r="E601" s="9">
        <v>6</v>
      </c>
      <c r="F601" s="9">
        <v>6</v>
      </c>
      <c r="G601" s="9">
        <v>4</v>
      </c>
      <c r="H601" s="9">
        <v>5</v>
      </c>
      <c r="I601" s="9">
        <v>6</v>
      </c>
      <c r="J601" s="9">
        <v>6</v>
      </c>
      <c r="K601" s="9">
        <v>6</v>
      </c>
      <c r="L601" s="9">
        <v>5</v>
      </c>
      <c r="M601" s="9">
        <v>5</v>
      </c>
    </row>
    <row r="602" spans="1:13" x14ac:dyDescent="0.2">
      <c r="A602" s="9">
        <v>2021</v>
      </c>
      <c r="B602" s="9">
        <v>1127927</v>
      </c>
      <c r="C602" s="9">
        <v>7</v>
      </c>
      <c r="D602" s="9">
        <v>6</v>
      </c>
      <c r="E602" s="9">
        <v>7</v>
      </c>
      <c r="F602" s="9">
        <v>7</v>
      </c>
      <c r="G602" s="9">
        <v>7</v>
      </c>
      <c r="H602" s="9">
        <v>6</v>
      </c>
      <c r="I602" s="9">
        <v>5</v>
      </c>
      <c r="J602" s="9">
        <v>6</v>
      </c>
      <c r="K602" s="9">
        <v>6</v>
      </c>
      <c r="L602" s="9">
        <v>2</v>
      </c>
      <c r="M602" s="9">
        <v>2</v>
      </c>
    </row>
    <row r="603" spans="1:13" x14ac:dyDescent="0.2">
      <c r="A603" s="9">
        <v>2021</v>
      </c>
      <c r="B603" s="9">
        <v>1179970</v>
      </c>
      <c r="C603" s="9">
        <v>7</v>
      </c>
      <c r="D603" s="9">
        <v>6</v>
      </c>
      <c r="E603" s="9">
        <v>6</v>
      </c>
      <c r="F603" s="9">
        <v>6</v>
      </c>
      <c r="G603" s="9">
        <v>6</v>
      </c>
      <c r="H603" s="9">
        <v>6</v>
      </c>
      <c r="I603" s="9">
        <v>6</v>
      </c>
      <c r="J603" s="9">
        <v>6</v>
      </c>
      <c r="K603" s="9">
        <v>6</v>
      </c>
      <c r="L603" s="9">
        <v>6</v>
      </c>
      <c r="M603" s="9">
        <v>1</v>
      </c>
    </row>
    <row r="604" spans="1:13" x14ac:dyDescent="0.2">
      <c r="A604" s="9">
        <v>2021</v>
      </c>
      <c r="B604" s="9">
        <v>1319230</v>
      </c>
      <c r="C604" s="9">
        <v>7</v>
      </c>
      <c r="D604" s="9">
        <v>7</v>
      </c>
      <c r="E604" s="9">
        <v>7</v>
      </c>
      <c r="F604" s="9">
        <v>7</v>
      </c>
      <c r="G604" s="9">
        <v>7</v>
      </c>
      <c r="H604" s="9">
        <v>6</v>
      </c>
      <c r="I604" s="9">
        <v>6</v>
      </c>
      <c r="J604" s="9">
        <v>6</v>
      </c>
      <c r="K604" s="9">
        <v>5</v>
      </c>
      <c r="L604" s="9">
        <v>6</v>
      </c>
      <c r="M604" s="9">
        <v>5</v>
      </c>
    </row>
    <row r="605" spans="1:13" x14ac:dyDescent="0.2">
      <c r="A605" s="9">
        <v>2021</v>
      </c>
      <c r="B605" s="9">
        <v>1308687</v>
      </c>
      <c r="C605" s="9">
        <v>7</v>
      </c>
      <c r="D605" s="9">
        <v>7</v>
      </c>
      <c r="E605" s="9">
        <v>7</v>
      </c>
      <c r="F605" s="9">
        <v>6</v>
      </c>
      <c r="G605" s="9">
        <v>7</v>
      </c>
      <c r="H605" s="9">
        <v>6</v>
      </c>
      <c r="I605" s="9">
        <v>6</v>
      </c>
      <c r="J605" s="9">
        <v>6</v>
      </c>
      <c r="K605" s="9">
        <v>6</v>
      </c>
      <c r="L605" s="9">
        <v>2</v>
      </c>
      <c r="M605" s="9">
        <v>6</v>
      </c>
    </row>
    <row r="606" spans="1:13" x14ac:dyDescent="0.2">
      <c r="A606" s="9">
        <v>2021</v>
      </c>
      <c r="B606" s="9">
        <v>1127926</v>
      </c>
      <c r="C606" s="9">
        <v>7</v>
      </c>
      <c r="D606" s="9">
        <v>7</v>
      </c>
      <c r="E606" s="9">
        <v>7</v>
      </c>
      <c r="F606" s="9">
        <v>7</v>
      </c>
      <c r="G606" s="9">
        <v>7</v>
      </c>
      <c r="H606" s="9">
        <v>7</v>
      </c>
      <c r="I606" s="9">
        <v>7</v>
      </c>
      <c r="J606" s="9">
        <v>7</v>
      </c>
      <c r="K606" s="9">
        <v>6</v>
      </c>
      <c r="L606" s="9">
        <v>8</v>
      </c>
      <c r="M606" s="9">
        <v>8</v>
      </c>
    </row>
    <row r="607" spans="1:13" x14ac:dyDescent="0.2">
      <c r="A607" s="9">
        <v>2021</v>
      </c>
      <c r="B607" s="9">
        <v>1308687</v>
      </c>
      <c r="C607" s="9">
        <v>7</v>
      </c>
      <c r="D607" s="9">
        <v>5</v>
      </c>
      <c r="E607" s="9">
        <v>7</v>
      </c>
      <c r="F607" s="9">
        <v>7</v>
      </c>
      <c r="G607" s="9">
        <v>7</v>
      </c>
      <c r="H607" s="9">
        <v>7</v>
      </c>
      <c r="I607" s="9">
        <v>7</v>
      </c>
      <c r="J607" s="9">
        <v>7</v>
      </c>
      <c r="K607" s="9">
        <v>7</v>
      </c>
      <c r="L607" s="9">
        <v>7</v>
      </c>
      <c r="M607" s="9">
        <v>4</v>
      </c>
    </row>
    <row r="608" spans="1:13" x14ac:dyDescent="0.2">
      <c r="A608" s="9">
        <v>2021</v>
      </c>
      <c r="B608" s="9">
        <v>1308687</v>
      </c>
      <c r="C608" s="9">
        <v>7</v>
      </c>
      <c r="D608" s="9">
        <v>7</v>
      </c>
      <c r="E608" s="9">
        <v>7</v>
      </c>
      <c r="F608" s="9">
        <v>7</v>
      </c>
      <c r="G608" s="9">
        <v>7</v>
      </c>
      <c r="H608" s="9">
        <v>7</v>
      </c>
      <c r="I608" s="9">
        <v>7</v>
      </c>
      <c r="J608" s="9">
        <v>7</v>
      </c>
      <c r="K608" s="9">
        <v>7</v>
      </c>
      <c r="L608" s="9">
        <v>7</v>
      </c>
      <c r="M608" s="9">
        <v>7</v>
      </c>
    </row>
    <row r="609" spans="1:13" x14ac:dyDescent="0.2">
      <c r="A609" s="9">
        <v>2021</v>
      </c>
      <c r="B609" s="9">
        <v>1127927</v>
      </c>
      <c r="C609" s="9">
        <v>7</v>
      </c>
      <c r="D609" s="9">
        <v>7</v>
      </c>
      <c r="E609" s="9">
        <v>7</v>
      </c>
      <c r="F609" s="9">
        <v>7</v>
      </c>
      <c r="G609" s="9">
        <v>7</v>
      </c>
      <c r="H609" s="9">
        <v>7</v>
      </c>
      <c r="I609" s="9">
        <v>7</v>
      </c>
      <c r="J609" s="9">
        <v>7</v>
      </c>
      <c r="K609" s="9">
        <v>7</v>
      </c>
      <c r="L609" s="9">
        <v>7</v>
      </c>
      <c r="M609" s="9">
        <v>7</v>
      </c>
    </row>
    <row r="610" spans="1:13" x14ac:dyDescent="0.2">
      <c r="A610" s="9">
        <v>2021</v>
      </c>
      <c r="B610" s="9">
        <v>1127926</v>
      </c>
      <c r="C610" s="9">
        <v>7</v>
      </c>
      <c r="D610" s="9">
        <v>6</v>
      </c>
      <c r="E610" s="9">
        <v>7</v>
      </c>
      <c r="F610" s="9">
        <v>7</v>
      </c>
      <c r="G610" s="9">
        <v>7</v>
      </c>
      <c r="H610" s="9">
        <v>6</v>
      </c>
      <c r="I610" s="9">
        <v>6</v>
      </c>
      <c r="J610" s="9">
        <v>6</v>
      </c>
      <c r="K610" s="9">
        <v>5</v>
      </c>
      <c r="L610" s="9">
        <v>1</v>
      </c>
      <c r="M610" s="9">
        <v>3</v>
      </c>
    </row>
    <row r="611" spans="1:13" x14ac:dyDescent="0.2">
      <c r="A611" s="9">
        <v>2021</v>
      </c>
      <c r="B611" s="9">
        <v>1179970</v>
      </c>
      <c r="C611" s="9">
        <v>7</v>
      </c>
      <c r="D611" s="9">
        <v>7</v>
      </c>
      <c r="E611" s="9">
        <v>4</v>
      </c>
      <c r="F611" s="9">
        <v>8</v>
      </c>
      <c r="G611" s="9">
        <v>4</v>
      </c>
      <c r="H611" s="9">
        <v>5</v>
      </c>
      <c r="I611" s="9">
        <v>4</v>
      </c>
      <c r="J611" s="9">
        <v>6</v>
      </c>
      <c r="K611" s="9">
        <v>8</v>
      </c>
      <c r="L611" s="9">
        <v>7</v>
      </c>
      <c r="M611" s="9">
        <v>1</v>
      </c>
    </row>
    <row r="612" spans="1:13" x14ac:dyDescent="0.2">
      <c r="A612" s="9">
        <v>2021</v>
      </c>
      <c r="B612" s="9">
        <v>1103692</v>
      </c>
      <c r="C612" s="9">
        <v>7</v>
      </c>
      <c r="D612" s="9">
        <v>7</v>
      </c>
      <c r="E612" s="9">
        <v>7</v>
      </c>
      <c r="F612" s="9">
        <v>7</v>
      </c>
      <c r="G612" s="9">
        <v>7</v>
      </c>
      <c r="H612" s="9">
        <v>7</v>
      </c>
      <c r="I612" s="9">
        <v>7</v>
      </c>
      <c r="J612" s="9">
        <v>7</v>
      </c>
      <c r="K612" s="9">
        <v>7</v>
      </c>
      <c r="L612" s="9">
        <v>7</v>
      </c>
      <c r="M612" s="9">
        <v>7</v>
      </c>
    </row>
    <row r="613" spans="1:13" x14ac:dyDescent="0.2">
      <c r="A613" s="9">
        <v>2021</v>
      </c>
      <c r="B613" s="9">
        <v>1308687</v>
      </c>
      <c r="C613" s="9">
        <v>7</v>
      </c>
      <c r="D613" s="9">
        <v>6</v>
      </c>
      <c r="E613" s="9">
        <v>6</v>
      </c>
      <c r="F613" s="9">
        <v>7</v>
      </c>
      <c r="G613" s="9">
        <v>7</v>
      </c>
      <c r="H613" s="9">
        <v>7</v>
      </c>
      <c r="I613" s="9">
        <v>7</v>
      </c>
      <c r="J613" s="9">
        <v>1</v>
      </c>
      <c r="K613" s="9">
        <v>1</v>
      </c>
      <c r="L613" s="9">
        <v>6</v>
      </c>
      <c r="M613" s="9">
        <v>6</v>
      </c>
    </row>
    <row r="614" spans="1:13" x14ac:dyDescent="0.2">
      <c r="A614" s="9">
        <v>2021</v>
      </c>
      <c r="B614" s="9">
        <v>1308687</v>
      </c>
      <c r="C614" s="9">
        <v>8</v>
      </c>
      <c r="D614" s="9">
        <v>8</v>
      </c>
      <c r="E614" s="9">
        <v>8</v>
      </c>
      <c r="F614" s="9">
        <v>8</v>
      </c>
      <c r="G614" s="9">
        <v>8</v>
      </c>
      <c r="H614" s="9">
        <v>8</v>
      </c>
      <c r="I614" s="9">
        <v>8</v>
      </c>
      <c r="J614" s="9">
        <v>8</v>
      </c>
      <c r="K614" s="9">
        <v>7</v>
      </c>
      <c r="L614" s="9">
        <v>8</v>
      </c>
      <c r="M614" s="9">
        <v>8</v>
      </c>
    </row>
    <row r="615" spans="1:13" x14ac:dyDescent="0.2">
      <c r="A615" s="9">
        <v>2021</v>
      </c>
      <c r="B615" s="9">
        <v>123336</v>
      </c>
      <c r="C615" s="9">
        <v>8</v>
      </c>
      <c r="D615" s="9">
        <v>8</v>
      </c>
      <c r="E615" s="9">
        <v>6</v>
      </c>
      <c r="F615" s="9">
        <v>7</v>
      </c>
      <c r="G615" s="9">
        <v>1</v>
      </c>
      <c r="H615" s="9">
        <v>6</v>
      </c>
      <c r="I615" s="9">
        <v>6</v>
      </c>
      <c r="J615" s="9">
        <v>6</v>
      </c>
      <c r="K615" s="9">
        <v>6</v>
      </c>
      <c r="L615" s="9">
        <v>1</v>
      </c>
      <c r="M615" s="9">
        <v>5</v>
      </c>
    </row>
    <row r="616" spans="1:13" x14ac:dyDescent="0.2">
      <c r="A616" s="9">
        <v>2021</v>
      </c>
      <c r="B616" s="9">
        <v>123336</v>
      </c>
      <c r="C616" s="9">
        <v>8</v>
      </c>
      <c r="D616" s="9">
        <v>4</v>
      </c>
      <c r="E616" s="9">
        <v>4</v>
      </c>
      <c r="F616" s="9">
        <v>4</v>
      </c>
      <c r="G616" s="9">
        <v>5</v>
      </c>
      <c r="H616" s="9">
        <v>6</v>
      </c>
      <c r="I616" s="9">
        <v>5</v>
      </c>
      <c r="J616" s="9">
        <v>5</v>
      </c>
      <c r="K616" s="9">
        <v>5</v>
      </c>
      <c r="L616" s="9">
        <v>4</v>
      </c>
      <c r="M616" s="9">
        <v>4</v>
      </c>
    </row>
    <row r="617" spans="1:13" x14ac:dyDescent="0.2">
      <c r="A617" s="9">
        <v>2021</v>
      </c>
      <c r="B617" s="9">
        <v>1179970</v>
      </c>
      <c r="C617" s="9">
        <v>8</v>
      </c>
      <c r="D617" s="9">
        <v>6</v>
      </c>
      <c r="E617" s="9">
        <v>6</v>
      </c>
      <c r="F617" s="9">
        <v>7</v>
      </c>
      <c r="G617" s="9">
        <v>6</v>
      </c>
      <c r="H617" s="9">
        <v>8</v>
      </c>
      <c r="I617" s="9">
        <v>8</v>
      </c>
      <c r="J617" s="9">
        <v>6</v>
      </c>
      <c r="K617" s="9">
        <v>8</v>
      </c>
      <c r="L617" s="9">
        <v>8</v>
      </c>
      <c r="M617" s="9">
        <v>6</v>
      </c>
    </row>
    <row r="618" spans="1:13" x14ac:dyDescent="0.2">
      <c r="A618" s="9">
        <v>2021</v>
      </c>
      <c r="B618" s="9">
        <v>1179970</v>
      </c>
      <c r="C618" s="9">
        <v>8</v>
      </c>
      <c r="D618" s="9">
        <v>8</v>
      </c>
      <c r="E618" s="9">
        <v>6</v>
      </c>
      <c r="F618" s="9">
        <v>7</v>
      </c>
      <c r="G618" s="9">
        <v>6</v>
      </c>
      <c r="H618" s="9">
        <v>8</v>
      </c>
      <c r="I618" s="9">
        <v>8</v>
      </c>
      <c r="J618" s="9">
        <v>6</v>
      </c>
      <c r="K618" s="9">
        <v>8</v>
      </c>
      <c r="L618" s="9">
        <v>8</v>
      </c>
      <c r="M618" s="9">
        <v>8</v>
      </c>
    </row>
    <row r="619" spans="1:13" x14ac:dyDescent="0.2">
      <c r="A619" s="9">
        <v>2021</v>
      </c>
      <c r="B619" s="9">
        <v>123336</v>
      </c>
      <c r="C619" s="9">
        <v>8</v>
      </c>
      <c r="D619" s="9">
        <v>6</v>
      </c>
      <c r="E619" s="9">
        <v>5</v>
      </c>
      <c r="F619" s="9">
        <v>4</v>
      </c>
      <c r="G619" s="9">
        <v>3</v>
      </c>
      <c r="H619" s="9">
        <v>8</v>
      </c>
      <c r="I619" s="9">
        <v>8</v>
      </c>
      <c r="J619" s="9">
        <v>8</v>
      </c>
      <c r="K619" s="9">
        <v>8</v>
      </c>
      <c r="L619" s="9">
        <v>8</v>
      </c>
      <c r="M619" s="9">
        <v>5</v>
      </c>
    </row>
    <row r="620" spans="1:13" x14ac:dyDescent="0.2">
      <c r="A620" s="9">
        <v>2021</v>
      </c>
      <c r="B620" s="9">
        <v>1179970</v>
      </c>
      <c r="C620" s="9">
        <v>8</v>
      </c>
      <c r="D620" s="9">
        <v>6</v>
      </c>
      <c r="E620" s="9">
        <v>6</v>
      </c>
      <c r="F620" s="9">
        <v>6</v>
      </c>
      <c r="G620" s="9">
        <v>8</v>
      </c>
      <c r="H620" s="9">
        <v>6</v>
      </c>
      <c r="I620" s="9">
        <v>6</v>
      </c>
      <c r="J620" s="9">
        <v>6</v>
      </c>
      <c r="K620" s="9">
        <v>6</v>
      </c>
      <c r="L620" s="9">
        <v>1</v>
      </c>
      <c r="M620" s="9">
        <v>1</v>
      </c>
    </row>
    <row r="621" spans="1:13" x14ac:dyDescent="0.2">
      <c r="A621" s="9">
        <v>2021</v>
      </c>
      <c r="B621" s="9">
        <v>1179970</v>
      </c>
      <c r="C621" s="9">
        <v>8</v>
      </c>
      <c r="D621" s="9">
        <v>6</v>
      </c>
      <c r="E621" s="9">
        <v>6</v>
      </c>
      <c r="F621" s="9">
        <v>7</v>
      </c>
      <c r="G621" s="9">
        <v>6</v>
      </c>
      <c r="H621" s="9">
        <v>8</v>
      </c>
      <c r="I621" s="9">
        <v>8</v>
      </c>
      <c r="J621" s="9">
        <v>8</v>
      </c>
      <c r="K621" s="9">
        <v>8</v>
      </c>
      <c r="L621" s="9">
        <v>8</v>
      </c>
      <c r="M621" s="9">
        <v>8</v>
      </c>
    </row>
    <row r="622" spans="1:13" x14ac:dyDescent="0.2">
      <c r="A622" s="9">
        <v>2021</v>
      </c>
      <c r="B622" s="9">
        <v>1179970</v>
      </c>
      <c r="C622" s="9">
        <v>8</v>
      </c>
      <c r="D622" s="9">
        <v>8</v>
      </c>
      <c r="E622" s="9">
        <v>6</v>
      </c>
      <c r="F622" s="9">
        <v>1</v>
      </c>
      <c r="G622" s="9">
        <v>6</v>
      </c>
      <c r="H622" s="9">
        <v>4</v>
      </c>
      <c r="I622" s="9">
        <v>5</v>
      </c>
      <c r="J622" s="9">
        <v>5</v>
      </c>
      <c r="K622" s="9">
        <v>8</v>
      </c>
      <c r="L622" s="9">
        <v>8</v>
      </c>
      <c r="M622" s="9">
        <v>8</v>
      </c>
    </row>
    <row r="623" spans="1:13" x14ac:dyDescent="0.2">
      <c r="A623" s="9">
        <v>2021</v>
      </c>
      <c r="B623" s="9">
        <v>1179970</v>
      </c>
      <c r="C623" s="9">
        <v>8</v>
      </c>
      <c r="D623" s="9">
        <v>5</v>
      </c>
      <c r="E623" s="9">
        <v>5</v>
      </c>
      <c r="F623" s="9">
        <v>6</v>
      </c>
      <c r="G623" s="9">
        <v>8</v>
      </c>
      <c r="H623" s="9">
        <v>6</v>
      </c>
      <c r="I623" s="9">
        <v>6</v>
      </c>
      <c r="J623" s="9">
        <v>5</v>
      </c>
      <c r="K623" s="9">
        <v>6</v>
      </c>
      <c r="L623" s="9">
        <v>6</v>
      </c>
      <c r="M623" s="9">
        <v>6</v>
      </c>
    </row>
    <row r="624" spans="1:13" x14ac:dyDescent="0.2">
      <c r="A624" s="9">
        <v>2021</v>
      </c>
      <c r="B624" s="9">
        <v>123336</v>
      </c>
      <c r="C624" s="9">
        <v>8</v>
      </c>
      <c r="D624" s="9">
        <v>8</v>
      </c>
      <c r="E624" s="9">
        <v>6</v>
      </c>
      <c r="F624" s="9">
        <v>8</v>
      </c>
      <c r="G624" s="9">
        <v>6</v>
      </c>
      <c r="H624" s="9">
        <v>8</v>
      </c>
      <c r="I624" s="9">
        <v>6</v>
      </c>
      <c r="J624" s="9">
        <v>6</v>
      </c>
      <c r="K624" s="9">
        <v>8</v>
      </c>
      <c r="L624" s="9">
        <v>8</v>
      </c>
      <c r="M624" s="9">
        <v>8</v>
      </c>
    </row>
    <row r="625" spans="1:13" x14ac:dyDescent="0.2">
      <c r="A625" s="9">
        <v>2021</v>
      </c>
      <c r="B625" s="9">
        <v>1117076</v>
      </c>
      <c r="C625" s="9">
        <v>8</v>
      </c>
      <c r="D625" s="9">
        <v>6</v>
      </c>
      <c r="E625" s="9">
        <v>8</v>
      </c>
      <c r="F625" s="9">
        <v>5</v>
      </c>
      <c r="G625" s="9">
        <v>7</v>
      </c>
      <c r="H625" s="9">
        <v>6</v>
      </c>
      <c r="I625" s="9">
        <v>6</v>
      </c>
      <c r="J625" s="9">
        <v>6</v>
      </c>
      <c r="K625" s="9">
        <v>6</v>
      </c>
      <c r="L625" s="9">
        <v>8</v>
      </c>
      <c r="M625" s="9">
        <v>8</v>
      </c>
    </row>
    <row r="626" spans="1:13" x14ac:dyDescent="0.2">
      <c r="A626" s="9">
        <v>2021</v>
      </c>
      <c r="B626" s="9">
        <v>1179970</v>
      </c>
      <c r="C626" s="9">
        <v>8</v>
      </c>
      <c r="D626" s="9">
        <v>4</v>
      </c>
      <c r="E626" s="9">
        <v>6</v>
      </c>
      <c r="F626" s="9">
        <v>6</v>
      </c>
      <c r="G626" s="9">
        <v>4</v>
      </c>
      <c r="H626" s="9">
        <v>5</v>
      </c>
      <c r="I626" s="9">
        <v>4</v>
      </c>
      <c r="J626" s="9">
        <v>5</v>
      </c>
      <c r="K626" s="9">
        <v>6</v>
      </c>
      <c r="L626" s="9">
        <v>8</v>
      </c>
      <c r="M626" s="9">
        <v>8</v>
      </c>
    </row>
    <row r="627" spans="1:13" x14ac:dyDescent="0.2">
      <c r="A627" s="9">
        <v>2021</v>
      </c>
      <c r="B627" s="9">
        <v>123336</v>
      </c>
      <c r="C627" s="9">
        <v>8</v>
      </c>
      <c r="D627" s="9">
        <v>7</v>
      </c>
      <c r="E627" s="9">
        <v>6</v>
      </c>
      <c r="F627" s="9">
        <v>2</v>
      </c>
      <c r="G627" s="9">
        <v>6</v>
      </c>
      <c r="H627" s="9">
        <v>6</v>
      </c>
      <c r="I627" s="9">
        <v>6</v>
      </c>
      <c r="J627" s="9">
        <v>6</v>
      </c>
      <c r="K627" s="9">
        <v>6</v>
      </c>
      <c r="L627" s="9">
        <v>3</v>
      </c>
      <c r="M627" s="9">
        <v>5</v>
      </c>
    </row>
    <row r="628" spans="1:13" x14ac:dyDescent="0.2">
      <c r="A628" s="9">
        <v>2021</v>
      </c>
      <c r="B628" s="9">
        <v>1319230</v>
      </c>
      <c r="C628" s="9">
        <v>8</v>
      </c>
      <c r="D628" s="9">
        <v>6</v>
      </c>
      <c r="E628" s="9">
        <v>6</v>
      </c>
      <c r="F628" s="9">
        <v>6</v>
      </c>
      <c r="G628" s="9">
        <v>6</v>
      </c>
      <c r="H628" s="9">
        <v>6</v>
      </c>
      <c r="I628" s="9">
        <v>6</v>
      </c>
      <c r="J628" s="9">
        <v>6</v>
      </c>
      <c r="K628" s="9">
        <v>6</v>
      </c>
      <c r="L628" s="9">
        <v>6</v>
      </c>
      <c r="M628" s="9">
        <v>6</v>
      </c>
    </row>
    <row r="629" spans="1:13" x14ac:dyDescent="0.2">
      <c r="A629" s="9">
        <v>2021</v>
      </c>
      <c r="B629" s="9">
        <v>1179970</v>
      </c>
      <c r="C629" s="9">
        <v>8</v>
      </c>
      <c r="D629" s="9">
        <v>6</v>
      </c>
      <c r="E629" s="9">
        <v>6</v>
      </c>
      <c r="F629" s="9">
        <v>8</v>
      </c>
      <c r="G629" s="9">
        <v>6</v>
      </c>
      <c r="H629" s="9">
        <v>6</v>
      </c>
      <c r="I629" s="9">
        <v>6</v>
      </c>
      <c r="J629" s="9">
        <v>6</v>
      </c>
      <c r="K629" s="9">
        <v>6</v>
      </c>
      <c r="L629" s="9">
        <v>8</v>
      </c>
      <c r="M629" s="9">
        <v>8</v>
      </c>
    </row>
    <row r="630" spans="1:13" x14ac:dyDescent="0.2">
      <c r="A630" s="9">
        <v>2021</v>
      </c>
      <c r="B630" s="9">
        <v>123336</v>
      </c>
      <c r="C630" s="9">
        <v>8</v>
      </c>
      <c r="D630" s="9">
        <v>7</v>
      </c>
      <c r="E630" s="9">
        <v>4</v>
      </c>
      <c r="F630" s="9">
        <v>4</v>
      </c>
      <c r="G630" s="9">
        <v>4</v>
      </c>
      <c r="H630" s="9">
        <v>4</v>
      </c>
      <c r="I630" s="9">
        <v>4</v>
      </c>
      <c r="J630" s="9">
        <v>4</v>
      </c>
      <c r="K630" s="9">
        <v>4</v>
      </c>
      <c r="L630" s="9">
        <v>4</v>
      </c>
      <c r="M630" s="9">
        <v>4</v>
      </c>
    </row>
    <row r="631" spans="1:13" x14ac:dyDescent="0.2">
      <c r="A631" s="9">
        <v>2021</v>
      </c>
      <c r="B631" s="9">
        <v>123336</v>
      </c>
      <c r="C631" s="9">
        <v>8</v>
      </c>
      <c r="D631" s="9">
        <v>8</v>
      </c>
      <c r="E631" s="9">
        <v>8</v>
      </c>
      <c r="F631" s="9">
        <v>8</v>
      </c>
      <c r="G631" s="9">
        <v>6</v>
      </c>
      <c r="H631" s="9">
        <v>4</v>
      </c>
      <c r="I631" s="9">
        <v>4</v>
      </c>
      <c r="J631" s="9">
        <v>6</v>
      </c>
      <c r="K631" s="9">
        <v>6</v>
      </c>
      <c r="L631" s="9">
        <v>3</v>
      </c>
      <c r="M631" s="9">
        <v>8</v>
      </c>
    </row>
    <row r="632" spans="1:13" x14ac:dyDescent="0.2">
      <c r="A632" s="9">
        <v>2021</v>
      </c>
      <c r="B632" s="9">
        <v>123336</v>
      </c>
      <c r="C632" s="9">
        <v>8</v>
      </c>
      <c r="D632" s="9">
        <v>8</v>
      </c>
      <c r="E632" s="9">
        <v>5</v>
      </c>
      <c r="F632" s="9">
        <v>8</v>
      </c>
      <c r="G632" s="9">
        <v>5</v>
      </c>
      <c r="H632" s="9">
        <v>5</v>
      </c>
      <c r="I632" s="9">
        <v>5</v>
      </c>
      <c r="J632" s="9">
        <v>5</v>
      </c>
      <c r="K632" s="9">
        <v>8</v>
      </c>
      <c r="L632" s="9">
        <v>8</v>
      </c>
      <c r="M632" s="9">
        <v>6</v>
      </c>
    </row>
    <row r="633" spans="1:13" x14ac:dyDescent="0.2">
      <c r="A633" s="9">
        <v>2021</v>
      </c>
      <c r="B633" s="9">
        <v>123336</v>
      </c>
      <c r="C633" s="9">
        <v>8</v>
      </c>
      <c r="D633" s="9">
        <v>6</v>
      </c>
      <c r="E633" s="9">
        <v>6</v>
      </c>
      <c r="F633" s="9">
        <v>8</v>
      </c>
      <c r="G633" s="9">
        <v>8</v>
      </c>
      <c r="H633" s="9">
        <v>6</v>
      </c>
      <c r="I633" s="9">
        <v>5</v>
      </c>
      <c r="J633" s="9">
        <v>6</v>
      </c>
      <c r="K633" s="9">
        <v>8</v>
      </c>
      <c r="L633" s="9">
        <v>1</v>
      </c>
      <c r="M633" s="9">
        <v>1</v>
      </c>
    </row>
    <row r="634" spans="1:13" x14ac:dyDescent="0.2">
      <c r="A634" s="9">
        <v>2021</v>
      </c>
      <c r="B634" s="9">
        <v>1179970</v>
      </c>
      <c r="C634" s="9">
        <v>8</v>
      </c>
      <c r="D634" s="9">
        <v>8</v>
      </c>
      <c r="E634" s="9">
        <v>8</v>
      </c>
      <c r="F634" s="9">
        <v>6</v>
      </c>
      <c r="G634" s="9">
        <v>6</v>
      </c>
      <c r="H634" s="9">
        <v>6</v>
      </c>
      <c r="I634" s="9">
        <v>8</v>
      </c>
      <c r="J634" s="9">
        <v>8</v>
      </c>
      <c r="K634" s="9">
        <v>8</v>
      </c>
      <c r="L634" s="9">
        <v>8</v>
      </c>
      <c r="M634" s="9">
        <v>8</v>
      </c>
    </row>
    <row r="635" spans="1:13" x14ac:dyDescent="0.2">
      <c r="A635" s="9">
        <v>2021</v>
      </c>
      <c r="B635" s="9">
        <v>123336</v>
      </c>
      <c r="C635" s="9">
        <v>8</v>
      </c>
      <c r="D635" s="9">
        <v>5</v>
      </c>
      <c r="E635" s="9">
        <v>6</v>
      </c>
      <c r="F635" s="9">
        <v>7</v>
      </c>
      <c r="G635" s="9">
        <v>6</v>
      </c>
      <c r="H635" s="9">
        <v>6</v>
      </c>
      <c r="I635" s="9">
        <v>6</v>
      </c>
      <c r="J635" s="9">
        <v>6</v>
      </c>
      <c r="K635" s="9">
        <v>8</v>
      </c>
      <c r="L635" s="9">
        <v>8</v>
      </c>
      <c r="M635" s="9">
        <v>6</v>
      </c>
    </row>
    <row r="636" spans="1:13" x14ac:dyDescent="0.2">
      <c r="A636" s="9">
        <v>2021</v>
      </c>
      <c r="B636" s="9">
        <v>1308687</v>
      </c>
      <c r="C636" s="9">
        <v>8</v>
      </c>
      <c r="D636" s="9">
        <v>8</v>
      </c>
      <c r="E636" s="9">
        <v>8</v>
      </c>
      <c r="F636" s="9">
        <v>8</v>
      </c>
      <c r="G636" s="9">
        <v>8</v>
      </c>
      <c r="H636" s="9">
        <v>8</v>
      </c>
      <c r="I636" s="9">
        <v>8</v>
      </c>
      <c r="J636" s="9">
        <v>8</v>
      </c>
      <c r="K636" s="9">
        <v>8</v>
      </c>
      <c r="L636" s="9">
        <v>8</v>
      </c>
      <c r="M636" s="9">
        <v>8</v>
      </c>
    </row>
    <row r="637" spans="1:13" x14ac:dyDescent="0.2">
      <c r="A637" s="9">
        <v>2021</v>
      </c>
      <c r="B637" s="9">
        <v>123336</v>
      </c>
      <c r="C637" s="9">
        <v>8</v>
      </c>
      <c r="D637" s="9">
        <v>8</v>
      </c>
      <c r="E637" s="9">
        <v>8</v>
      </c>
      <c r="F637" s="9">
        <v>8</v>
      </c>
      <c r="G637" s="9">
        <v>1</v>
      </c>
      <c r="H637" s="9">
        <v>4</v>
      </c>
      <c r="I637" s="9">
        <v>8</v>
      </c>
      <c r="J637" s="9">
        <v>8</v>
      </c>
      <c r="K637" s="9">
        <v>8</v>
      </c>
      <c r="L637" s="9">
        <v>8</v>
      </c>
      <c r="M637" s="9">
        <v>8</v>
      </c>
    </row>
    <row r="638" spans="1:13" x14ac:dyDescent="0.2">
      <c r="A638" s="9">
        <v>2021</v>
      </c>
      <c r="B638" s="9">
        <v>123336</v>
      </c>
      <c r="C638" s="9">
        <v>8</v>
      </c>
      <c r="D638" s="9">
        <v>8</v>
      </c>
      <c r="E638" s="9">
        <v>6</v>
      </c>
      <c r="F638" s="9">
        <v>8</v>
      </c>
      <c r="G638" s="9">
        <v>6</v>
      </c>
      <c r="H638" s="9">
        <v>6</v>
      </c>
      <c r="I638" s="9">
        <v>6</v>
      </c>
      <c r="J638" s="9">
        <v>6</v>
      </c>
      <c r="K638" s="9">
        <v>6</v>
      </c>
      <c r="L638" s="9">
        <v>3</v>
      </c>
      <c r="M638" s="9">
        <v>1</v>
      </c>
    </row>
    <row r="639" spans="1:13" x14ac:dyDescent="0.2">
      <c r="A639" s="9">
        <v>2021</v>
      </c>
      <c r="B639" s="9">
        <v>1179970</v>
      </c>
      <c r="C639" s="9">
        <v>8</v>
      </c>
      <c r="D639" s="9">
        <v>8</v>
      </c>
      <c r="E639" s="9">
        <v>7</v>
      </c>
      <c r="F639" s="9">
        <v>6</v>
      </c>
      <c r="G639" s="9">
        <v>7</v>
      </c>
      <c r="H639" s="9">
        <v>5</v>
      </c>
      <c r="I639" s="9">
        <v>6</v>
      </c>
      <c r="J639" s="9">
        <v>7</v>
      </c>
      <c r="K639" s="9">
        <v>6</v>
      </c>
      <c r="L639" s="9">
        <v>1</v>
      </c>
      <c r="M639" s="9">
        <v>2</v>
      </c>
    </row>
    <row r="640" spans="1:13" x14ac:dyDescent="0.2">
      <c r="A640" s="9">
        <v>2021</v>
      </c>
      <c r="B640" s="9">
        <v>1179970</v>
      </c>
      <c r="C640" s="9">
        <v>8</v>
      </c>
      <c r="D640" s="9">
        <v>8</v>
      </c>
      <c r="E640" s="9">
        <v>8</v>
      </c>
      <c r="F640" s="9">
        <v>8</v>
      </c>
      <c r="G640" s="9">
        <v>8</v>
      </c>
      <c r="H640" s="9">
        <v>8</v>
      </c>
      <c r="I640" s="9">
        <v>8</v>
      </c>
      <c r="J640" s="9">
        <v>8</v>
      </c>
      <c r="K640" s="9">
        <v>8</v>
      </c>
      <c r="L640" s="9">
        <v>8</v>
      </c>
      <c r="M640" s="9">
        <v>5</v>
      </c>
    </row>
    <row r="641" spans="1:13" x14ac:dyDescent="0.2">
      <c r="A641" s="9">
        <v>2021</v>
      </c>
      <c r="B641" s="9">
        <v>1179970</v>
      </c>
      <c r="C641" s="9">
        <v>8</v>
      </c>
      <c r="D641" s="9">
        <v>8</v>
      </c>
      <c r="E641" s="9">
        <v>8</v>
      </c>
      <c r="F641" s="9">
        <v>8</v>
      </c>
      <c r="G641" s="9">
        <v>6</v>
      </c>
      <c r="H641" s="9">
        <v>8</v>
      </c>
      <c r="I641" s="9">
        <v>8</v>
      </c>
      <c r="J641" s="9">
        <v>8</v>
      </c>
      <c r="K641" s="9">
        <v>8</v>
      </c>
      <c r="L641" s="9">
        <v>8</v>
      </c>
      <c r="M641" s="9">
        <v>8</v>
      </c>
    </row>
    <row r="642" spans="1:13" x14ac:dyDescent="0.2">
      <c r="A642" s="9">
        <v>2021</v>
      </c>
      <c r="B642" s="9">
        <v>1179970</v>
      </c>
      <c r="C642" s="9">
        <v>8</v>
      </c>
      <c r="D642" s="9">
        <v>8</v>
      </c>
      <c r="E642" s="9">
        <v>6</v>
      </c>
      <c r="F642" s="9">
        <v>6</v>
      </c>
      <c r="G642" s="9">
        <v>6</v>
      </c>
      <c r="H642" s="9">
        <v>6</v>
      </c>
      <c r="I642" s="9">
        <v>6</v>
      </c>
      <c r="J642" s="9">
        <v>6</v>
      </c>
      <c r="K642" s="9">
        <v>8</v>
      </c>
      <c r="L642" s="9">
        <v>8</v>
      </c>
      <c r="M642" s="9">
        <v>8</v>
      </c>
    </row>
    <row r="643" spans="1:13" x14ac:dyDescent="0.2">
      <c r="A643" s="9">
        <v>2021</v>
      </c>
      <c r="B643" s="9">
        <v>1179970</v>
      </c>
      <c r="C643" s="9">
        <v>8</v>
      </c>
      <c r="D643" s="9">
        <v>6</v>
      </c>
      <c r="E643" s="9">
        <v>6</v>
      </c>
      <c r="F643" s="9">
        <v>8</v>
      </c>
      <c r="G643" s="9">
        <v>5</v>
      </c>
      <c r="H643" s="9">
        <v>6</v>
      </c>
      <c r="I643" s="9">
        <v>6</v>
      </c>
      <c r="J643" s="9">
        <v>6</v>
      </c>
      <c r="K643" s="9">
        <v>6</v>
      </c>
      <c r="L643" s="9">
        <v>8</v>
      </c>
      <c r="M643" s="9">
        <v>8</v>
      </c>
    </row>
    <row r="644" spans="1:13" x14ac:dyDescent="0.2">
      <c r="A644" s="9">
        <v>2021</v>
      </c>
      <c r="B644" s="9">
        <v>1127926</v>
      </c>
      <c r="C644" s="9">
        <v>8</v>
      </c>
      <c r="D644" s="9">
        <v>6</v>
      </c>
      <c r="E644" s="9">
        <v>7</v>
      </c>
      <c r="F644" s="9">
        <v>6</v>
      </c>
      <c r="G644" s="9">
        <v>7</v>
      </c>
      <c r="H644" s="9">
        <v>7</v>
      </c>
      <c r="I644" s="9">
        <v>7</v>
      </c>
      <c r="J644" s="9">
        <v>7</v>
      </c>
      <c r="K644" s="9">
        <v>5</v>
      </c>
      <c r="L644" s="9">
        <v>5</v>
      </c>
      <c r="M644" s="9">
        <v>1</v>
      </c>
    </row>
    <row r="645" spans="1:13" x14ac:dyDescent="0.2">
      <c r="A645" s="9">
        <v>2021</v>
      </c>
      <c r="B645" s="9">
        <v>123336</v>
      </c>
      <c r="C645" s="9">
        <v>8</v>
      </c>
      <c r="D645" s="9">
        <v>8</v>
      </c>
      <c r="E645" s="9">
        <v>8</v>
      </c>
      <c r="F645" s="9">
        <v>8</v>
      </c>
      <c r="G645" s="9">
        <v>6</v>
      </c>
      <c r="H645" s="9">
        <v>8</v>
      </c>
      <c r="I645" s="9">
        <v>8</v>
      </c>
      <c r="J645" s="9">
        <v>5</v>
      </c>
      <c r="K645" s="9">
        <v>8</v>
      </c>
      <c r="L645" s="9">
        <v>8</v>
      </c>
      <c r="M645" s="9">
        <v>5</v>
      </c>
    </row>
    <row r="646" spans="1:13" x14ac:dyDescent="0.2">
      <c r="A646" s="9">
        <v>2021</v>
      </c>
      <c r="B646" s="9">
        <v>1179970</v>
      </c>
      <c r="C646" s="9">
        <v>8</v>
      </c>
      <c r="D646" s="9">
        <v>8</v>
      </c>
      <c r="E646" s="9">
        <v>7</v>
      </c>
      <c r="F646" s="9">
        <v>7</v>
      </c>
      <c r="G646" s="9">
        <v>8</v>
      </c>
      <c r="H646" s="9">
        <v>6</v>
      </c>
      <c r="I646" s="9">
        <v>5</v>
      </c>
      <c r="J646" s="9">
        <v>5</v>
      </c>
      <c r="K646" s="9">
        <v>6</v>
      </c>
      <c r="L646" s="9">
        <v>6</v>
      </c>
      <c r="M646" s="9">
        <v>8</v>
      </c>
    </row>
    <row r="647" spans="1:13" x14ac:dyDescent="0.2">
      <c r="A647" s="9">
        <v>2021</v>
      </c>
      <c r="B647" s="9">
        <v>1179970</v>
      </c>
      <c r="C647" s="9">
        <v>8</v>
      </c>
      <c r="D647" s="9">
        <v>6</v>
      </c>
      <c r="E647" s="9">
        <v>8</v>
      </c>
      <c r="F647" s="9">
        <v>8</v>
      </c>
      <c r="G647" s="9">
        <v>6</v>
      </c>
      <c r="H647" s="9">
        <v>5</v>
      </c>
      <c r="I647" s="9">
        <v>6</v>
      </c>
      <c r="J647" s="9">
        <v>6</v>
      </c>
      <c r="K647" s="9">
        <v>8</v>
      </c>
      <c r="L647" s="9">
        <v>8</v>
      </c>
      <c r="M647" s="9">
        <v>8</v>
      </c>
    </row>
    <row r="648" spans="1:13" x14ac:dyDescent="0.2">
      <c r="A648" s="9">
        <v>2021</v>
      </c>
      <c r="B648" s="9">
        <v>123336</v>
      </c>
      <c r="C648" s="9">
        <v>8</v>
      </c>
      <c r="D648" s="9">
        <v>7</v>
      </c>
      <c r="E648" s="9">
        <v>5</v>
      </c>
      <c r="F648" s="9">
        <v>7</v>
      </c>
      <c r="G648" s="9">
        <v>4</v>
      </c>
      <c r="H648" s="9">
        <v>4</v>
      </c>
      <c r="I648" s="9">
        <v>4</v>
      </c>
      <c r="J648" s="9">
        <v>5</v>
      </c>
      <c r="K648" s="9">
        <v>6</v>
      </c>
      <c r="L648" s="9">
        <v>3</v>
      </c>
      <c r="M648" s="9">
        <v>2</v>
      </c>
    </row>
    <row r="649" spans="1:13" x14ac:dyDescent="0.2">
      <c r="A649" s="9">
        <v>2021</v>
      </c>
      <c r="B649" s="9">
        <v>1179970</v>
      </c>
      <c r="C649" s="9">
        <v>8</v>
      </c>
      <c r="D649" s="9">
        <v>6</v>
      </c>
      <c r="E649" s="9">
        <v>6</v>
      </c>
      <c r="F649" s="9">
        <v>7</v>
      </c>
      <c r="G649" s="9">
        <v>5</v>
      </c>
      <c r="H649" s="9">
        <v>6</v>
      </c>
      <c r="I649" s="9">
        <v>6</v>
      </c>
      <c r="J649" s="9">
        <v>6</v>
      </c>
      <c r="K649" s="9">
        <v>8</v>
      </c>
      <c r="L649" s="9">
        <v>8</v>
      </c>
      <c r="M649" s="9">
        <v>6</v>
      </c>
    </row>
    <row r="650" spans="1:13" x14ac:dyDescent="0.2">
      <c r="A650" s="9">
        <v>2021</v>
      </c>
      <c r="B650" s="9">
        <v>1127926</v>
      </c>
      <c r="C650" s="9">
        <v>8</v>
      </c>
      <c r="D650" s="9">
        <v>8</v>
      </c>
      <c r="E650" s="9">
        <v>8</v>
      </c>
      <c r="F650" s="9">
        <v>8</v>
      </c>
      <c r="G650" s="9">
        <v>8</v>
      </c>
      <c r="H650" s="9">
        <v>8</v>
      </c>
      <c r="I650" s="9">
        <v>8</v>
      </c>
      <c r="J650" s="9">
        <v>8</v>
      </c>
      <c r="K650" s="9">
        <v>8</v>
      </c>
      <c r="L650" s="9">
        <v>8</v>
      </c>
      <c r="M650" s="9">
        <v>8</v>
      </c>
    </row>
    <row r="651" spans="1:13" x14ac:dyDescent="0.2">
      <c r="A651" s="9">
        <v>2021</v>
      </c>
      <c r="B651" s="9">
        <v>1179970</v>
      </c>
      <c r="C651" s="9">
        <v>8</v>
      </c>
      <c r="D651" s="9">
        <v>8</v>
      </c>
      <c r="E651" s="9">
        <v>6</v>
      </c>
      <c r="F651" s="9">
        <v>8</v>
      </c>
      <c r="G651" s="9">
        <v>8</v>
      </c>
      <c r="H651" s="9">
        <v>8</v>
      </c>
      <c r="I651" s="9">
        <v>8</v>
      </c>
      <c r="J651" s="9">
        <v>6</v>
      </c>
      <c r="K651" s="9">
        <v>8</v>
      </c>
      <c r="L651" s="9">
        <v>8</v>
      </c>
      <c r="M651" s="9">
        <v>8</v>
      </c>
    </row>
    <row r="652" spans="1:13" x14ac:dyDescent="0.2">
      <c r="A652" s="9">
        <v>2021</v>
      </c>
      <c r="B652" s="9">
        <v>1308687</v>
      </c>
      <c r="C652" s="9">
        <v>8</v>
      </c>
      <c r="D652" s="9">
        <v>8</v>
      </c>
      <c r="E652" s="9">
        <v>8</v>
      </c>
      <c r="F652" s="9">
        <v>7</v>
      </c>
      <c r="G652" s="9">
        <v>7</v>
      </c>
      <c r="H652" s="9">
        <v>5</v>
      </c>
      <c r="I652" s="9">
        <v>7</v>
      </c>
      <c r="J652" s="9">
        <v>2</v>
      </c>
      <c r="K652" s="9">
        <v>7</v>
      </c>
      <c r="L652" s="9">
        <v>7</v>
      </c>
      <c r="M652" s="9">
        <v>1</v>
      </c>
    </row>
    <row r="653" spans="1:13" x14ac:dyDescent="0.2">
      <c r="A653" s="9">
        <v>2021</v>
      </c>
      <c r="B653" s="9">
        <v>123336</v>
      </c>
      <c r="C653" s="9">
        <v>8</v>
      </c>
      <c r="D653" s="9">
        <v>8</v>
      </c>
      <c r="E653" s="9">
        <v>4</v>
      </c>
      <c r="F653" s="9">
        <v>8</v>
      </c>
      <c r="G653" s="9">
        <v>4</v>
      </c>
      <c r="H653" s="9">
        <v>5</v>
      </c>
      <c r="I653" s="9">
        <v>3</v>
      </c>
      <c r="J653" s="9">
        <v>4</v>
      </c>
      <c r="K653" s="9">
        <v>5</v>
      </c>
      <c r="L653" s="9">
        <v>8</v>
      </c>
      <c r="M653" s="9">
        <v>1</v>
      </c>
    </row>
    <row r="654" spans="1:13" x14ac:dyDescent="0.2">
      <c r="A654" s="9">
        <v>2021</v>
      </c>
      <c r="B654" s="9">
        <v>123336</v>
      </c>
      <c r="C654" s="9">
        <v>8</v>
      </c>
      <c r="D654" s="9">
        <v>7</v>
      </c>
      <c r="E654" s="9">
        <v>6</v>
      </c>
      <c r="F654" s="9">
        <v>8</v>
      </c>
      <c r="G654" s="9">
        <v>6</v>
      </c>
      <c r="H654" s="9">
        <v>6</v>
      </c>
      <c r="I654" s="9">
        <v>6</v>
      </c>
      <c r="J654" s="9">
        <v>6</v>
      </c>
      <c r="K654" s="9">
        <v>6</v>
      </c>
      <c r="L654" s="9">
        <v>5</v>
      </c>
      <c r="M654" s="9">
        <v>8</v>
      </c>
    </row>
    <row r="655" spans="1:13" x14ac:dyDescent="0.2">
      <c r="A655" s="9">
        <v>2021</v>
      </c>
      <c r="B655" s="9">
        <v>1179970</v>
      </c>
      <c r="C655" s="9">
        <v>8</v>
      </c>
      <c r="D655" s="9">
        <v>7</v>
      </c>
      <c r="E655" s="9">
        <v>6</v>
      </c>
      <c r="F655" s="9">
        <v>8</v>
      </c>
      <c r="G655" s="9">
        <v>4</v>
      </c>
      <c r="H655" s="9">
        <v>6</v>
      </c>
      <c r="I655" s="9">
        <v>6</v>
      </c>
      <c r="J655" s="9">
        <v>6</v>
      </c>
      <c r="K655" s="9">
        <v>8</v>
      </c>
      <c r="L655" s="9">
        <v>1</v>
      </c>
      <c r="M655" s="9">
        <v>1</v>
      </c>
    </row>
    <row r="656" spans="1:13" x14ac:dyDescent="0.2">
      <c r="A656" s="9">
        <v>2021</v>
      </c>
      <c r="B656" s="9">
        <v>123336</v>
      </c>
      <c r="C656" s="9">
        <v>8</v>
      </c>
      <c r="D656" s="9">
        <v>8</v>
      </c>
      <c r="E656" s="9">
        <v>8</v>
      </c>
      <c r="F656" s="9">
        <v>8</v>
      </c>
      <c r="G656" s="9">
        <v>6</v>
      </c>
      <c r="H656" s="9">
        <v>8</v>
      </c>
      <c r="I656" s="9">
        <v>8</v>
      </c>
      <c r="J656" s="9">
        <v>8</v>
      </c>
      <c r="K656" s="9">
        <v>8</v>
      </c>
      <c r="L656" s="9">
        <v>8</v>
      </c>
      <c r="M656" s="9">
        <v>8</v>
      </c>
    </row>
    <row r="657" spans="1:13" x14ac:dyDescent="0.2">
      <c r="A657" s="9">
        <v>2021</v>
      </c>
      <c r="B657" s="9">
        <v>123336</v>
      </c>
      <c r="C657" s="9">
        <v>8</v>
      </c>
      <c r="D657" s="9">
        <v>6</v>
      </c>
      <c r="E657" s="9">
        <v>6</v>
      </c>
      <c r="F657" s="9">
        <v>6</v>
      </c>
      <c r="G657" s="9">
        <v>6</v>
      </c>
      <c r="H657" s="9">
        <v>6</v>
      </c>
      <c r="I657" s="9">
        <v>5</v>
      </c>
      <c r="J657" s="9">
        <v>6</v>
      </c>
      <c r="K657" s="9">
        <v>8</v>
      </c>
      <c r="L657" s="9">
        <v>1</v>
      </c>
      <c r="M657" s="9">
        <v>1</v>
      </c>
    </row>
    <row r="658" spans="1:13" x14ac:dyDescent="0.2">
      <c r="A658" s="9">
        <v>2021</v>
      </c>
      <c r="B658" s="9">
        <v>123336</v>
      </c>
      <c r="C658" s="9">
        <v>8</v>
      </c>
      <c r="D658" s="9">
        <v>5</v>
      </c>
      <c r="E658" s="9">
        <v>5</v>
      </c>
      <c r="F658" s="9">
        <v>7</v>
      </c>
      <c r="G658" s="9">
        <v>5</v>
      </c>
      <c r="H658" s="9">
        <v>4</v>
      </c>
      <c r="I658" s="9">
        <v>5</v>
      </c>
      <c r="J658" s="9">
        <v>4</v>
      </c>
      <c r="K658" s="9">
        <v>4</v>
      </c>
      <c r="L658" s="9">
        <v>2</v>
      </c>
      <c r="M658" s="9">
        <v>4</v>
      </c>
    </row>
    <row r="659" spans="1:13" x14ac:dyDescent="0.2">
      <c r="A659" s="9">
        <v>2021</v>
      </c>
      <c r="B659" s="9">
        <v>1179970</v>
      </c>
      <c r="C659" s="9">
        <v>8</v>
      </c>
      <c r="D659" s="9">
        <v>5</v>
      </c>
      <c r="E659" s="9">
        <v>6</v>
      </c>
      <c r="F659" s="9">
        <v>6</v>
      </c>
      <c r="G659" s="9">
        <v>6</v>
      </c>
      <c r="H659" s="9">
        <v>6</v>
      </c>
      <c r="I659" s="9">
        <v>6</v>
      </c>
      <c r="J659" s="9">
        <v>6</v>
      </c>
      <c r="K659" s="9">
        <v>6</v>
      </c>
      <c r="L659" s="9">
        <v>6</v>
      </c>
      <c r="M659" s="9">
        <v>1</v>
      </c>
    </row>
    <row r="660" spans="1:13" x14ac:dyDescent="0.2">
      <c r="A660" s="9">
        <v>2021</v>
      </c>
      <c r="B660" s="9">
        <v>1179970</v>
      </c>
      <c r="C660" s="9">
        <v>8</v>
      </c>
      <c r="D660" s="9">
        <v>6</v>
      </c>
      <c r="E660" s="9">
        <v>8</v>
      </c>
      <c r="F660" s="9">
        <v>8</v>
      </c>
      <c r="G660" s="9">
        <v>6</v>
      </c>
      <c r="H660" s="9">
        <v>6</v>
      </c>
      <c r="I660" s="9">
        <v>6</v>
      </c>
      <c r="J660" s="9">
        <v>6</v>
      </c>
      <c r="K660" s="9">
        <v>8</v>
      </c>
      <c r="L660" s="9">
        <v>8</v>
      </c>
      <c r="M660" s="9">
        <v>1</v>
      </c>
    </row>
    <row r="661" spans="1:13" x14ac:dyDescent="0.2">
      <c r="A661" s="9">
        <v>2021</v>
      </c>
      <c r="B661" s="9">
        <v>1127926</v>
      </c>
      <c r="C661" s="9">
        <v>8</v>
      </c>
      <c r="D661" s="9">
        <v>8</v>
      </c>
      <c r="E661" s="9">
        <v>8</v>
      </c>
      <c r="F661" s="9">
        <v>8</v>
      </c>
      <c r="G661" s="9">
        <v>8</v>
      </c>
      <c r="H661" s="9">
        <v>8</v>
      </c>
      <c r="I661" s="9">
        <v>8</v>
      </c>
      <c r="J661" s="9">
        <v>8</v>
      </c>
      <c r="K661" s="9">
        <v>8</v>
      </c>
      <c r="L661" s="9">
        <v>8</v>
      </c>
      <c r="M661" s="9">
        <v>1</v>
      </c>
    </row>
    <row r="662" spans="1:13" x14ac:dyDescent="0.2">
      <c r="A662" s="9">
        <v>2021</v>
      </c>
      <c r="B662" s="9">
        <v>1179970</v>
      </c>
      <c r="C662" s="9">
        <v>8</v>
      </c>
      <c r="D662" s="9">
        <v>5</v>
      </c>
      <c r="E662" s="9">
        <v>7</v>
      </c>
      <c r="F662" s="9">
        <v>8</v>
      </c>
      <c r="G662" s="9">
        <v>4</v>
      </c>
      <c r="H662" s="9">
        <v>8</v>
      </c>
      <c r="I662" s="9">
        <v>7</v>
      </c>
      <c r="J662" s="9">
        <v>6</v>
      </c>
      <c r="K662" s="9">
        <v>4</v>
      </c>
      <c r="L662" s="9">
        <v>1</v>
      </c>
      <c r="M662" s="9">
        <v>2</v>
      </c>
    </row>
    <row r="663" spans="1:13" x14ac:dyDescent="0.2">
      <c r="A663" s="9">
        <v>2021</v>
      </c>
      <c r="B663" s="9">
        <v>1179970</v>
      </c>
      <c r="C663" s="9">
        <v>8</v>
      </c>
      <c r="D663" s="9">
        <v>6</v>
      </c>
      <c r="E663" s="9">
        <v>6</v>
      </c>
      <c r="F663" s="9">
        <v>8</v>
      </c>
      <c r="G663" s="9">
        <v>6</v>
      </c>
      <c r="H663" s="9">
        <v>6</v>
      </c>
      <c r="I663" s="9">
        <v>6</v>
      </c>
      <c r="J663" s="9">
        <v>6</v>
      </c>
      <c r="K663" s="9">
        <v>8</v>
      </c>
      <c r="L663" s="9">
        <v>1</v>
      </c>
      <c r="M663" s="9">
        <v>1</v>
      </c>
    </row>
    <row r="664" spans="1:13" x14ac:dyDescent="0.2">
      <c r="A664" s="9">
        <v>2021</v>
      </c>
      <c r="B664" s="9">
        <v>1179970</v>
      </c>
      <c r="C664" s="9">
        <v>8</v>
      </c>
      <c r="D664" s="9">
        <v>8</v>
      </c>
      <c r="E664" s="9">
        <v>8</v>
      </c>
      <c r="F664" s="9">
        <v>8</v>
      </c>
      <c r="G664" s="9">
        <v>1</v>
      </c>
      <c r="H664" s="9">
        <v>6</v>
      </c>
      <c r="I664" s="9">
        <v>8</v>
      </c>
      <c r="J664" s="9">
        <v>6</v>
      </c>
      <c r="K664" s="9">
        <v>8</v>
      </c>
      <c r="L664" s="9">
        <v>8</v>
      </c>
      <c r="M664" s="9">
        <v>8</v>
      </c>
    </row>
    <row r="665" spans="1:13" x14ac:dyDescent="0.2">
      <c r="A665" s="9">
        <v>2021</v>
      </c>
      <c r="B665" s="9">
        <v>1179970</v>
      </c>
      <c r="C665" s="9">
        <v>8</v>
      </c>
      <c r="D665" s="9">
        <v>5</v>
      </c>
      <c r="E665" s="9">
        <v>5</v>
      </c>
      <c r="F665" s="9">
        <v>8</v>
      </c>
      <c r="G665" s="9">
        <v>4</v>
      </c>
      <c r="H665" s="9">
        <v>8</v>
      </c>
      <c r="I665" s="9">
        <v>5</v>
      </c>
      <c r="J665" s="9">
        <v>5</v>
      </c>
      <c r="K665" s="9">
        <v>8</v>
      </c>
      <c r="L665" s="9">
        <v>8</v>
      </c>
      <c r="M665" s="9">
        <v>4</v>
      </c>
    </row>
    <row r="666" spans="1:13" x14ac:dyDescent="0.2">
      <c r="A666" s="9">
        <v>2021</v>
      </c>
      <c r="B666" s="9">
        <v>1179970</v>
      </c>
      <c r="C666" s="9">
        <v>8</v>
      </c>
      <c r="D666" s="9">
        <v>8</v>
      </c>
      <c r="E666" s="9">
        <v>6</v>
      </c>
      <c r="F666" s="9">
        <v>8</v>
      </c>
      <c r="G666" s="9">
        <v>6</v>
      </c>
      <c r="H666" s="9">
        <v>4</v>
      </c>
      <c r="I666" s="9">
        <v>8</v>
      </c>
      <c r="J666" s="9">
        <v>6</v>
      </c>
      <c r="K666" s="9">
        <v>6</v>
      </c>
      <c r="L666" s="9">
        <v>8</v>
      </c>
      <c r="M666" s="9">
        <v>8</v>
      </c>
    </row>
    <row r="667" spans="1:13" x14ac:dyDescent="0.2">
      <c r="A667" s="9">
        <v>2021</v>
      </c>
      <c r="B667" s="9">
        <v>1179970</v>
      </c>
      <c r="C667" s="9">
        <v>8</v>
      </c>
      <c r="D667" s="9">
        <v>6</v>
      </c>
      <c r="E667" s="9">
        <v>6</v>
      </c>
      <c r="F667" s="9">
        <v>7</v>
      </c>
      <c r="G667" s="9">
        <v>6</v>
      </c>
      <c r="H667" s="9">
        <v>6</v>
      </c>
      <c r="I667" s="9">
        <v>8</v>
      </c>
      <c r="J667" s="9">
        <v>6</v>
      </c>
      <c r="K667" s="9">
        <v>8</v>
      </c>
      <c r="L667" s="9">
        <v>8</v>
      </c>
      <c r="M667" s="9">
        <v>8</v>
      </c>
    </row>
    <row r="668" spans="1:13" x14ac:dyDescent="0.2">
      <c r="A668" s="9">
        <v>2021</v>
      </c>
      <c r="B668" s="9">
        <v>1179970</v>
      </c>
      <c r="C668" s="9">
        <v>8</v>
      </c>
      <c r="D668" s="9">
        <v>7</v>
      </c>
      <c r="E668" s="9">
        <v>6</v>
      </c>
      <c r="F668" s="9">
        <v>8</v>
      </c>
      <c r="G668" s="9">
        <v>6</v>
      </c>
      <c r="H668" s="9">
        <v>8</v>
      </c>
      <c r="I668" s="9">
        <v>6</v>
      </c>
      <c r="J668" s="9">
        <v>6</v>
      </c>
      <c r="K668" s="9">
        <v>8</v>
      </c>
      <c r="L668" s="9">
        <v>8</v>
      </c>
      <c r="M668" s="9">
        <v>7</v>
      </c>
    </row>
    <row r="669" spans="1:13" x14ac:dyDescent="0.2">
      <c r="A669" s="9">
        <v>2021</v>
      </c>
      <c r="B669" s="9">
        <v>1179970</v>
      </c>
      <c r="C669" s="9">
        <v>8</v>
      </c>
      <c r="D669" s="9">
        <v>8</v>
      </c>
      <c r="E669" s="9">
        <v>8</v>
      </c>
      <c r="F669" s="9">
        <v>8</v>
      </c>
      <c r="G669" s="9">
        <v>8</v>
      </c>
      <c r="H669" s="9">
        <v>8</v>
      </c>
      <c r="I669" s="9">
        <v>8</v>
      </c>
      <c r="J669" s="9">
        <v>8</v>
      </c>
      <c r="K669" s="9">
        <v>8</v>
      </c>
      <c r="L669" s="9">
        <v>8</v>
      </c>
      <c r="M669" s="9">
        <v>8</v>
      </c>
    </row>
    <row r="670" spans="1:13" x14ac:dyDescent="0.2">
      <c r="A670" s="9">
        <v>2021</v>
      </c>
      <c r="B670" s="9">
        <v>1179970</v>
      </c>
      <c r="C670" s="9">
        <v>8</v>
      </c>
      <c r="D670" s="9">
        <v>8</v>
      </c>
      <c r="E670" s="9">
        <v>4</v>
      </c>
      <c r="F670" s="9">
        <v>8</v>
      </c>
      <c r="G670" s="9">
        <v>1</v>
      </c>
      <c r="H670" s="9">
        <v>4</v>
      </c>
      <c r="I670" s="9">
        <v>4</v>
      </c>
      <c r="J670" s="9">
        <v>4</v>
      </c>
      <c r="K670" s="9">
        <v>8</v>
      </c>
      <c r="L670" s="9">
        <v>8</v>
      </c>
      <c r="M670" s="9">
        <v>1</v>
      </c>
    </row>
    <row r="671" spans="1:13" x14ac:dyDescent="0.2">
      <c r="A671" s="9">
        <v>2021</v>
      </c>
      <c r="B671" s="9">
        <v>108730</v>
      </c>
      <c r="C671" s="9">
        <v>8</v>
      </c>
      <c r="D671" s="9">
        <v>6</v>
      </c>
      <c r="E671" s="9">
        <v>8</v>
      </c>
      <c r="F671" s="9">
        <v>4</v>
      </c>
      <c r="G671" s="9">
        <v>8</v>
      </c>
      <c r="H671" s="9">
        <v>5</v>
      </c>
      <c r="I671" s="9">
        <v>4</v>
      </c>
      <c r="J671" s="9">
        <v>6</v>
      </c>
      <c r="K671" s="9">
        <v>2</v>
      </c>
      <c r="L671" s="9">
        <v>3</v>
      </c>
      <c r="M671" s="9">
        <v>8</v>
      </c>
    </row>
    <row r="672" spans="1:13" x14ac:dyDescent="0.2">
      <c r="A672" s="9">
        <v>2021</v>
      </c>
      <c r="B672" s="9">
        <v>123336</v>
      </c>
      <c r="C672" s="9">
        <v>8</v>
      </c>
      <c r="D672" s="9">
        <v>6</v>
      </c>
      <c r="E672" s="9">
        <v>6</v>
      </c>
      <c r="F672" s="9">
        <v>8</v>
      </c>
      <c r="G672" s="9">
        <v>6</v>
      </c>
      <c r="H672" s="9">
        <v>8</v>
      </c>
      <c r="I672" s="9">
        <v>8</v>
      </c>
      <c r="J672" s="9">
        <v>6</v>
      </c>
      <c r="K672" s="9">
        <v>8</v>
      </c>
      <c r="L672" s="9">
        <v>1</v>
      </c>
      <c r="M672" s="9">
        <v>7</v>
      </c>
    </row>
    <row r="673" spans="1:2" x14ac:dyDescent="0.2">
      <c r="A673" s="9">
        <v>2021</v>
      </c>
      <c r="B673" s="9">
        <v>123336</v>
      </c>
    </row>
    <row r="674" spans="1:2" x14ac:dyDescent="0.2">
      <c r="A674" s="9">
        <v>2021</v>
      </c>
      <c r="B674" s="9">
        <v>123336</v>
      </c>
    </row>
    <row r="675" spans="1:2" x14ac:dyDescent="0.2">
      <c r="A675" s="9">
        <v>2021</v>
      </c>
      <c r="B675" s="9">
        <v>1127927</v>
      </c>
    </row>
    <row r="676" spans="1:2" x14ac:dyDescent="0.2">
      <c r="A676" s="9">
        <v>2021</v>
      </c>
      <c r="B676" s="9">
        <v>123336</v>
      </c>
    </row>
    <row r="677" spans="1:2" x14ac:dyDescent="0.2">
      <c r="A677" s="9">
        <v>2021</v>
      </c>
      <c r="B677" s="9">
        <v>123336</v>
      </c>
    </row>
    <row r="678" spans="1:2" x14ac:dyDescent="0.2">
      <c r="A678" s="9">
        <v>2021</v>
      </c>
      <c r="B678" s="9">
        <v>1117076</v>
      </c>
    </row>
    <row r="679" spans="1:2" x14ac:dyDescent="0.2">
      <c r="A679" s="9">
        <v>2021</v>
      </c>
      <c r="B679" s="9">
        <v>1308687</v>
      </c>
    </row>
    <row r="680" spans="1:2" x14ac:dyDescent="0.2">
      <c r="A680" s="9">
        <v>2021</v>
      </c>
      <c r="B680" s="9">
        <v>1127925</v>
      </c>
    </row>
    <row r="681" spans="1:2" x14ac:dyDescent="0.2">
      <c r="A681" s="9">
        <v>2021</v>
      </c>
      <c r="B681" s="9">
        <v>1319230</v>
      </c>
    </row>
    <row r="682" spans="1:2" x14ac:dyDescent="0.2">
      <c r="A682" s="9">
        <v>2021</v>
      </c>
      <c r="B682" s="9">
        <v>1319230</v>
      </c>
    </row>
    <row r="683" spans="1:2" x14ac:dyDescent="0.2">
      <c r="A683" s="9">
        <v>2021</v>
      </c>
      <c r="B683" s="9">
        <v>1319230</v>
      </c>
    </row>
    <row r="684" spans="1:2" x14ac:dyDescent="0.2">
      <c r="A684" s="9">
        <v>2021</v>
      </c>
      <c r="B684" s="9">
        <v>1103909</v>
      </c>
    </row>
    <row r="685" spans="1:2" x14ac:dyDescent="0.2">
      <c r="A685" s="9">
        <v>2021</v>
      </c>
      <c r="B685" s="9">
        <v>1103909</v>
      </c>
    </row>
    <row r="686" spans="1:2" x14ac:dyDescent="0.2">
      <c r="A686" s="9">
        <v>2021</v>
      </c>
      <c r="B686" s="9">
        <v>1103909</v>
      </c>
    </row>
    <row r="687" spans="1:2" x14ac:dyDescent="0.2">
      <c r="A687" s="9">
        <v>2021</v>
      </c>
      <c r="B687" s="9">
        <v>1127924</v>
      </c>
    </row>
    <row r="688" spans="1:2" x14ac:dyDescent="0.2">
      <c r="A688" s="9">
        <v>2021</v>
      </c>
      <c r="B688" s="9">
        <v>1103832</v>
      </c>
    </row>
    <row r="689" spans="1:2" x14ac:dyDescent="0.2">
      <c r="A689" s="9">
        <v>2021</v>
      </c>
      <c r="B689" s="9">
        <v>1103692</v>
      </c>
    </row>
    <row r="690" spans="1:2" x14ac:dyDescent="0.2">
      <c r="A690" s="9">
        <v>2021</v>
      </c>
      <c r="B690" s="9">
        <v>1103692</v>
      </c>
    </row>
    <row r="691" spans="1:2" x14ac:dyDescent="0.2">
      <c r="A691" s="9">
        <v>2021</v>
      </c>
      <c r="B691" s="9">
        <v>1103832</v>
      </c>
    </row>
    <row r="692" spans="1:2" x14ac:dyDescent="0.2">
      <c r="A692" s="9">
        <v>2021</v>
      </c>
      <c r="B692" s="9">
        <v>1127926</v>
      </c>
    </row>
    <row r="693" spans="1:2" x14ac:dyDescent="0.2">
      <c r="A693" s="9">
        <v>2021</v>
      </c>
      <c r="B693" s="9">
        <v>1127926</v>
      </c>
    </row>
    <row r="694" spans="1:2" x14ac:dyDescent="0.2">
      <c r="A694" s="9">
        <v>2021</v>
      </c>
      <c r="B694" s="9">
        <v>1127926</v>
      </c>
    </row>
    <row r="695" spans="1:2" x14ac:dyDescent="0.2">
      <c r="A695" s="9">
        <v>2021</v>
      </c>
      <c r="B695" s="9">
        <v>1308687</v>
      </c>
    </row>
    <row r="696" spans="1:2" x14ac:dyDescent="0.2">
      <c r="A696" s="9">
        <v>2021</v>
      </c>
      <c r="B696" s="9">
        <v>1179970</v>
      </c>
    </row>
    <row r="697" spans="1:2" x14ac:dyDescent="0.2">
      <c r="A697" s="9">
        <v>2021</v>
      </c>
      <c r="B697" s="9">
        <v>1179970</v>
      </c>
    </row>
    <row r="698" spans="1:2" x14ac:dyDescent="0.2">
      <c r="A698" s="9">
        <v>2021</v>
      </c>
      <c r="B698" s="9">
        <v>1179970</v>
      </c>
    </row>
    <row r="699" spans="1:2" x14ac:dyDescent="0.2">
      <c r="A699" s="9">
        <v>2021</v>
      </c>
      <c r="B699" s="9">
        <v>1179970</v>
      </c>
    </row>
    <row r="700" spans="1:2" x14ac:dyDescent="0.2">
      <c r="A700" s="9">
        <v>2021</v>
      </c>
      <c r="B700" s="9">
        <v>122845</v>
      </c>
    </row>
    <row r="701" spans="1:2" x14ac:dyDescent="0.2">
      <c r="A701" s="9">
        <v>2021</v>
      </c>
      <c r="B701" s="9">
        <v>122845</v>
      </c>
    </row>
    <row r="702" spans="1:2" x14ac:dyDescent="0.2">
      <c r="A702" s="9">
        <v>2021</v>
      </c>
      <c r="B702" s="9">
        <v>108730</v>
      </c>
    </row>
    <row r="703" spans="1:2" x14ac:dyDescent="0.2">
      <c r="A703" s="9">
        <v>2021</v>
      </c>
      <c r="B703" s="9">
        <v>122845</v>
      </c>
    </row>
    <row r="704" spans="1:2" x14ac:dyDescent="0.2">
      <c r="A704" s="9">
        <v>2021</v>
      </c>
      <c r="B704" s="9">
        <v>122845</v>
      </c>
    </row>
    <row r="705" spans="1:2" x14ac:dyDescent="0.2">
      <c r="A705" s="9">
        <v>2021</v>
      </c>
      <c r="B705" s="9">
        <v>122845</v>
      </c>
    </row>
    <row r="706" spans="1:2" x14ac:dyDescent="0.2">
      <c r="A706" s="9">
        <v>2021</v>
      </c>
      <c r="B706" s="9">
        <v>122845</v>
      </c>
    </row>
    <row r="707" spans="1:2" x14ac:dyDescent="0.2">
      <c r="A707" s="9">
        <v>2021</v>
      </c>
      <c r="B707" s="9">
        <v>122845</v>
      </c>
    </row>
    <row r="708" spans="1:2" x14ac:dyDescent="0.2">
      <c r="A708" s="9">
        <v>2021</v>
      </c>
      <c r="B708" s="9">
        <v>150129</v>
      </c>
    </row>
    <row r="709" spans="1:2" x14ac:dyDescent="0.2">
      <c r="A709" s="9">
        <v>2021</v>
      </c>
      <c r="B709" s="9">
        <v>150129</v>
      </c>
    </row>
    <row r="710" spans="1:2" x14ac:dyDescent="0.2">
      <c r="A710" s="9">
        <v>2021</v>
      </c>
      <c r="B710" s="9">
        <v>150129</v>
      </c>
    </row>
    <row r="711" spans="1:2" x14ac:dyDescent="0.2">
      <c r="A711" s="9">
        <v>2021</v>
      </c>
      <c r="B711" s="9">
        <v>150129</v>
      </c>
    </row>
    <row r="712" spans="1:2" x14ac:dyDescent="0.2">
      <c r="A712" s="9">
        <v>2021</v>
      </c>
      <c r="B712" s="9">
        <v>150129</v>
      </c>
    </row>
    <row r="713" spans="1:2" x14ac:dyDescent="0.2">
      <c r="A713" s="9">
        <v>2021</v>
      </c>
      <c r="B713" s="9">
        <v>150129</v>
      </c>
    </row>
    <row r="714" spans="1:2" x14ac:dyDescent="0.2">
      <c r="A714" s="9">
        <v>2021</v>
      </c>
      <c r="B714" s="9">
        <v>1103832</v>
      </c>
    </row>
    <row r="715" spans="1:2" x14ac:dyDescent="0.2">
      <c r="A715" s="9">
        <v>2021</v>
      </c>
      <c r="B715" s="9">
        <v>123336</v>
      </c>
    </row>
    <row r="716" spans="1:2" x14ac:dyDescent="0.2">
      <c r="A716" s="9">
        <v>2021</v>
      </c>
      <c r="B716" s="9">
        <v>123336</v>
      </c>
    </row>
    <row r="717" spans="1:2" x14ac:dyDescent="0.2">
      <c r="A717" s="9">
        <v>2021</v>
      </c>
      <c r="B717" s="9">
        <v>123336</v>
      </c>
    </row>
    <row r="718" spans="1:2" x14ac:dyDescent="0.2">
      <c r="A718" s="9">
        <v>2021</v>
      </c>
      <c r="B718" s="9">
        <v>123336</v>
      </c>
    </row>
    <row r="719" spans="1:2" x14ac:dyDescent="0.2">
      <c r="A719" s="9">
        <v>2021</v>
      </c>
      <c r="B719" s="9">
        <v>123336</v>
      </c>
    </row>
    <row r="720" spans="1:2" x14ac:dyDescent="0.2">
      <c r="A720" s="9">
        <v>2021</v>
      </c>
      <c r="B720" s="9">
        <v>123336</v>
      </c>
    </row>
    <row r="721" spans="1:2" x14ac:dyDescent="0.2">
      <c r="A721" s="9">
        <v>2021</v>
      </c>
      <c r="B721" s="9">
        <v>123336</v>
      </c>
    </row>
    <row r="722" spans="1:2" x14ac:dyDescent="0.2">
      <c r="A722" s="9">
        <v>2021</v>
      </c>
      <c r="B722" s="9">
        <v>123336</v>
      </c>
    </row>
    <row r="723" spans="1:2" x14ac:dyDescent="0.2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Z1000"/>
  <sheetViews>
    <sheetView workbookViewId="0"/>
  </sheetViews>
  <sheetFormatPr defaultColWidth="12.5703125" defaultRowHeight="15" customHeight="1" x14ac:dyDescent="0.2"/>
  <cols>
    <col min="1" max="1" width="29" customWidth="1"/>
    <col min="2" max="2" width="28.7109375" customWidth="1"/>
    <col min="3" max="3" width="50.5703125" customWidth="1"/>
    <col min="4" max="26" width="8.5703125" customWidth="1"/>
  </cols>
  <sheetData>
    <row r="1" spans="1:26" x14ac:dyDescent="0.2">
      <c r="A1" s="89" t="s">
        <v>2244</v>
      </c>
      <c r="B1" s="89" t="s">
        <v>2245</v>
      </c>
      <c r="C1" s="89" t="s">
        <v>2246</v>
      </c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spans="1:26" x14ac:dyDescent="0.2">
      <c r="A2" s="91" t="s">
        <v>2247</v>
      </c>
      <c r="B2" s="92" t="s">
        <v>2248</v>
      </c>
      <c r="C2" s="92" t="s">
        <v>2249</v>
      </c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spans="1:26" x14ac:dyDescent="0.2">
      <c r="A3" s="91" t="s">
        <v>2250</v>
      </c>
      <c r="B3" s="92" t="s">
        <v>2251</v>
      </c>
      <c r="C3" s="92" t="s">
        <v>2252</v>
      </c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spans="1:26" x14ac:dyDescent="0.2">
      <c r="A4" s="91" t="s">
        <v>2253</v>
      </c>
      <c r="B4" s="92" t="s">
        <v>2254</v>
      </c>
      <c r="C4" s="92" t="s">
        <v>2255</v>
      </c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spans="1:26" x14ac:dyDescent="0.2">
      <c r="A5" s="91" t="s">
        <v>2256</v>
      </c>
      <c r="B5" s="92" t="s">
        <v>2257</v>
      </c>
      <c r="C5" s="92" t="s">
        <v>2258</v>
      </c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spans="1:26" x14ac:dyDescent="0.2">
      <c r="A6" s="91" t="s">
        <v>2259</v>
      </c>
      <c r="B6" s="92" t="s">
        <v>2260</v>
      </c>
      <c r="C6" s="92" t="s">
        <v>2261</v>
      </c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spans="1:26" x14ac:dyDescent="0.2">
      <c r="A7" s="91" t="s">
        <v>2262</v>
      </c>
      <c r="B7" s="92" t="s">
        <v>2263</v>
      </c>
      <c r="C7" s="92" t="s">
        <v>2264</v>
      </c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spans="1:26" x14ac:dyDescent="0.2">
      <c r="A8" s="91" t="s">
        <v>2265</v>
      </c>
      <c r="B8" s="92" t="s">
        <v>2266</v>
      </c>
      <c r="C8" s="92" t="s">
        <v>2267</v>
      </c>
      <c r="D8" s="90"/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spans="1:26" x14ac:dyDescent="0.2">
      <c r="A9" s="91" t="s">
        <v>2268</v>
      </c>
      <c r="B9" s="92" t="s">
        <v>2269</v>
      </c>
      <c r="C9" s="92" t="s">
        <v>2270</v>
      </c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spans="1:26" x14ac:dyDescent="0.2">
      <c r="A10" s="91" t="s">
        <v>2271</v>
      </c>
      <c r="B10" s="92" t="s">
        <v>2272</v>
      </c>
      <c r="C10" s="92" t="s">
        <v>2273</v>
      </c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spans="1:26" x14ac:dyDescent="0.2">
      <c r="A11" s="91" t="s">
        <v>2274</v>
      </c>
      <c r="B11" s="92" t="s">
        <v>2275</v>
      </c>
      <c r="C11" s="92" t="s">
        <v>2276</v>
      </c>
      <c r="D11" s="90"/>
      <c r="E11" s="90"/>
      <c r="F11" s="90"/>
      <c r="G11" s="90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spans="1:26" x14ac:dyDescent="0.2">
      <c r="A12" s="91" t="s">
        <v>2277</v>
      </c>
      <c r="B12" s="92" t="s">
        <v>2278</v>
      </c>
      <c r="C12" s="92" t="s">
        <v>2279</v>
      </c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spans="1:26" x14ac:dyDescent="0.2">
      <c r="A13" s="91" t="s">
        <v>2280</v>
      </c>
      <c r="B13" s="92" t="s">
        <v>2281</v>
      </c>
      <c r="C13" s="92" t="s">
        <v>2282</v>
      </c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spans="1:26" x14ac:dyDescent="0.2">
      <c r="A14" s="91" t="s">
        <v>2283</v>
      </c>
      <c r="B14" s="92" t="s">
        <v>2284</v>
      </c>
      <c r="C14" s="92" t="s">
        <v>2285</v>
      </c>
      <c r="D14" s="90"/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spans="1:26" x14ac:dyDescent="0.2">
      <c r="A15" s="91" t="s">
        <v>2286</v>
      </c>
      <c r="B15" s="92" t="s">
        <v>2287</v>
      </c>
      <c r="C15" s="92" t="s">
        <v>2288</v>
      </c>
      <c r="D15" s="90"/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spans="1:26" x14ac:dyDescent="0.2">
      <c r="A16" s="91" t="s">
        <v>2289</v>
      </c>
      <c r="B16" s="92" t="s">
        <v>2290</v>
      </c>
      <c r="C16" s="92" t="s">
        <v>2291</v>
      </c>
      <c r="D16" s="90"/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spans="1:26" x14ac:dyDescent="0.2">
      <c r="A17" s="91" t="s">
        <v>2292</v>
      </c>
      <c r="B17" s="92" t="s">
        <v>2293</v>
      </c>
      <c r="C17" s="92" t="s">
        <v>2294</v>
      </c>
      <c r="D17" s="90"/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spans="1:26" x14ac:dyDescent="0.2">
      <c r="A18" s="91" t="s">
        <v>2295</v>
      </c>
      <c r="B18" s="92" t="s">
        <v>2296</v>
      </c>
      <c r="C18" s="92" t="s">
        <v>2297</v>
      </c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spans="1:26" x14ac:dyDescent="0.2">
      <c r="A19" s="91" t="s">
        <v>2298</v>
      </c>
      <c r="B19" s="92" t="s">
        <v>2299</v>
      </c>
      <c r="C19" s="92" t="s">
        <v>2300</v>
      </c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spans="1:26" x14ac:dyDescent="0.2">
      <c r="A20" s="91" t="s">
        <v>2301</v>
      </c>
      <c r="B20" s="92" t="s">
        <v>2302</v>
      </c>
      <c r="C20" s="92" t="s">
        <v>2303</v>
      </c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spans="1:26" x14ac:dyDescent="0.2">
      <c r="A21" s="91" t="s">
        <v>2304</v>
      </c>
      <c r="B21" s="92" t="s">
        <v>2305</v>
      </c>
      <c r="C21" s="92" t="s">
        <v>2306</v>
      </c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spans="1:26" x14ac:dyDescent="0.2">
      <c r="A22" s="91" t="s">
        <v>2307</v>
      </c>
      <c r="B22" s="92" t="s">
        <v>2308</v>
      </c>
      <c r="C22" s="92" t="s">
        <v>2309</v>
      </c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spans="1:26" x14ac:dyDescent="0.2">
      <c r="A23" s="91" t="s">
        <v>2310</v>
      </c>
      <c r="B23" s="92" t="s">
        <v>2311</v>
      </c>
      <c r="C23" s="92" t="s">
        <v>2312</v>
      </c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spans="1:26" x14ac:dyDescent="0.2">
      <c r="A24" s="91" t="s">
        <v>2313</v>
      </c>
      <c r="B24" s="92" t="s">
        <v>2314</v>
      </c>
      <c r="C24" s="92" t="s">
        <v>2315</v>
      </c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spans="1:26" x14ac:dyDescent="0.2">
      <c r="A25" s="91" t="s">
        <v>2316</v>
      </c>
      <c r="B25" s="92" t="s">
        <v>2317</v>
      </c>
      <c r="C25" s="92" t="s">
        <v>2318</v>
      </c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spans="1:26" x14ac:dyDescent="0.2">
      <c r="A26" s="91" t="s">
        <v>2319</v>
      </c>
      <c r="B26" s="92" t="s">
        <v>2320</v>
      </c>
      <c r="C26" s="92" t="s">
        <v>2321</v>
      </c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spans="1:26" x14ac:dyDescent="0.2">
      <c r="A27" s="91" t="s">
        <v>2322</v>
      </c>
      <c r="B27" s="92" t="s">
        <v>2323</v>
      </c>
      <c r="C27" s="92" t="s">
        <v>2324</v>
      </c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spans="1:26" x14ac:dyDescent="0.2">
      <c r="A28" s="91" t="s">
        <v>2325</v>
      </c>
      <c r="B28" s="92" t="s">
        <v>2326</v>
      </c>
      <c r="C28" s="92" t="s">
        <v>2327</v>
      </c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spans="1:26" x14ac:dyDescent="0.2">
      <c r="A29" s="91" t="s">
        <v>2328</v>
      </c>
      <c r="B29" s="92" t="s">
        <v>2329</v>
      </c>
      <c r="C29" s="92" t="s">
        <v>2330</v>
      </c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spans="1:26" x14ac:dyDescent="0.2">
      <c r="A30" s="91" t="s">
        <v>2331</v>
      </c>
      <c r="B30" s="92" t="s">
        <v>2332</v>
      </c>
      <c r="C30" s="92" t="s">
        <v>2333</v>
      </c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spans="1:26" x14ac:dyDescent="0.2">
      <c r="A31" s="91" t="s">
        <v>2334</v>
      </c>
      <c r="B31" s="92" t="s">
        <v>2335</v>
      </c>
      <c r="C31" s="92" t="s">
        <v>2336</v>
      </c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spans="1:26" x14ac:dyDescent="0.2">
      <c r="A32" s="91" t="s">
        <v>2337</v>
      </c>
      <c r="B32" s="92" t="s">
        <v>2338</v>
      </c>
      <c r="C32" s="92" t="s">
        <v>2339</v>
      </c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spans="1:26" x14ac:dyDescent="0.2">
      <c r="A33" s="91" t="s">
        <v>2340</v>
      </c>
      <c r="B33" s="92" t="s">
        <v>2341</v>
      </c>
      <c r="C33" s="92" t="s">
        <v>2342</v>
      </c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spans="1:26" x14ac:dyDescent="0.2">
      <c r="A34" s="91" t="s">
        <v>2343</v>
      </c>
      <c r="B34" s="92" t="s">
        <v>2344</v>
      </c>
      <c r="C34" s="92" t="s">
        <v>2345</v>
      </c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spans="1:26" x14ac:dyDescent="0.2">
      <c r="A35" s="91" t="s">
        <v>2346</v>
      </c>
      <c r="B35" s="92" t="s">
        <v>2347</v>
      </c>
      <c r="C35" s="92" t="s">
        <v>2348</v>
      </c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spans="1:26" x14ac:dyDescent="0.2">
      <c r="A36" s="91" t="s">
        <v>2349</v>
      </c>
      <c r="B36" s="92" t="s">
        <v>2350</v>
      </c>
      <c r="C36" s="92" t="s">
        <v>2351</v>
      </c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spans="1:26" x14ac:dyDescent="0.2">
      <c r="A37" s="91" t="s">
        <v>2352</v>
      </c>
      <c r="B37" s="92" t="s">
        <v>2353</v>
      </c>
      <c r="C37" s="92" t="s">
        <v>2354</v>
      </c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spans="1:26" x14ac:dyDescent="0.2">
      <c r="A38" s="91" t="s">
        <v>2355</v>
      </c>
      <c r="B38" s="92" t="s">
        <v>2356</v>
      </c>
      <c r="C38" s="92" t="s">
        <v>2357</v>
      </c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spans="1:26" x14ac:dyDescent="0.2">
      <c r="A39" s="91" t="s">
        <v>2358</v>
      </c>
      <c r="B39" s="92" t="s">
        <v>2359</v>
      </c>
      <c r="C39" s="92" t="s">
        <v>2360</v>
      </c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spans="1:26" x14ac:dyDescent="0.2">
      <c r="A40" s="91" t="s">
        <v>2361</v>
      </c>
      <c r="B40" s="92" t="s">
        <v>2362</v>
      </c>
      <c r="C40" s="92" t="s">
        <v>2363</v>
      </c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spans="1:26" x14ac:dyDescent="0.2">
      <c r="A41" s="91" t="s">
        <v>2364</v>
      </c>
      <c r="B41" s="92" t="s">
        <v>2365</v>
      </c>
      <c r="C41" s="92" t="s">
        <v>2366</v>
      </c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spans="1:26" x14ac:dyDescent="0.2">
      <c r="A42" s="91" t="s">
        <v>2367</v>
      </c>
      <c r="B42" s="92" t="s">
        <v>2368</v>
      </c>
      <c r="C42" s="92" t="s">
        <v>2369</v>
      </c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spans="1:26" x14ac:dyDescent="0.2">
      <c r="A43" s="91" t="s">
        <v>2370</v>
      </c>
      <c r="B43" s="92" t="s">
        <v>2371</v>
      </c>
      <c r="C43" s="92" t="s">
        <v>2372</v>
      </c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spans="1:26" x14ac:dyDescent="0.2">
      <c r="A44" s="91" t="s">
        <v>2373</v>
      </c>
      <c r="B44" s="92" t="s">
        <v>2374</v>
      </c>
      <c r="C44" s="92" t="s">
        <v>2375</v>
      </c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spans="1:26" x14ac:dyDescent="0.2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spans="1:26" x14ac:dyDescent="0.2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spans="1:26" x14ac:dyDescent="0.2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spans="1:26" x14ac:dyDescent="0.2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spans="1:26" x14ac:dyDescent="0.2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spans="1:26" x14ac:dyDescent="0.2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spans="1:26" x14ac:dyDescent="0.2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spans="1:26" x14ac:dyDescent="0.2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spans="1:26" x14ac:dyDescent="0.2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spans="1:26" x14ac:dyDescent="0.2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spans="1:26" x14ac:dyDescent="0.2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spans="1:26" x14ac:dyDescent="0.2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spans="1:26" x14ac:dyDescent="0.2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spans="1:26" x14ac:dyDescent="0.2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spans="1:26" x14ac:dyDescent="0.2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spans="1:26" x14ac:dyDescent="0.2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spans="1:26" x14ac:dyDescent="0.2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spans="1:26" x14ac:dyDescent="0.2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spans="1:26" x14ac:dyDescent="0.2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spans="1:26" x14ac:dyDescent="0.2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spans="1:26" x14ac:dyDescent="0.2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spans="1:26" x14ac:dyDescent="0.2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spans="1:26" x14ac:dyDescent="0.2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spans="1:26" x14ac:dyDescent="0.2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spans="1:26" x14ac:dyDescent="0.2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spans="1:26" x14ac:dyDescent="0.2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spans="1:26" x14ac:dyDescent="0.2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spans="1:26" x14ac:dyDescent="0.2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spans="1:26" x14ac:dyDescent="0.2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spans="1:26" x14ac:dyDescent="0.2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spans="1:26" x14ac:dyDescent="0.2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spans="1:26" x14ac:dyDescent="0.2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spans="1:26" x14ac:dyDescent="0.2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spans="1:26" x14ac:dyDescent="0.2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spans="1:26" x14ac:dyDescent="0.2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spans="1:26" x14ac:dyDescent="0.2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spans="1:26" x14ac:dyDescent="0.2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spans="1:26" x14ac:dyDescent="0.2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spans="1:26" x14ac:dyDescent="0.2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spans="1:26" x14ac:dyDescent="0.2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spans="1:26" x14ac:dyDescent="0.2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spans="1:26" x14ac:dyDescent="0.2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spans="1:26" x14ac:dyDescent="0.2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spans="1:26" x14ac:dyDescent="0.2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spans="1:26" x14ac:dyDescent="0.2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spans="1:26" x14ac:dyDescent="0.2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spans="1:26" x14ac:dyDescent="0.2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spans="1:26" x14ac:dyDescent="0.2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spans="1:26" x14ac:dyDescent="0.2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spans="1:26" x14ac:dyDescent="0.2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spans="1:26" x14ac:dyDescent="0.2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spans="1:26" x14ac:dyDescent="0.2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spans="1:26" x14ac:dyDescent="0.2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spans="1:26" x14ac:dyDescent="0.2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spans="1:26" x14ac:dyDescent="0.2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spans="1:26" x14ac:dyDescent="0.2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  <row r="101" spans="1:26" x14ac:dyDescent="0.2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</row>
    <row r="102" spans="1:26" x14ac:dyDescent="0.2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</row>
    <row r="103" spans="1:26" x14ac:dyDescent="0.2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</row>
    <row r="104" spans="1:26" x14ac:dyDescent="0.2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</row>
    <row r="105" spans="1:26" x14ac:dyDescent="0.2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</row>
    <row r="106" spans="1:26" x14ac:dyDescent="0.2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</row>
    <row r="107" spans="1:26" x14ac:dyDescent="0.2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</row>
    <row r="108" spans="1:26" x14ac:dyDescent="0.2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</row>
    <row r="109" spans="1:26" x14ac:dyDescent="0.2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</row>
    <row r="110" spans="1:26" x14ac:dyDescent="0.2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</row>
    <row r="111" spans="1:26" x14ac:dyDescent="0.2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</row>
    <row r="112" spans="1:26" x14ac:dyDescent="0.2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</row>
    <row r="113" spans="1:26" x14ac:dyDescent="0.2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</row>
    <row r="114" spans="1:26" x14ac:dyDescent="0.2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</row>
    <row r="115" spans="1:26" x14ac:dyDescent="0.2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</row>
    <row r="116" spans="1:26" x14ac:dyDescent="0.2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</row>
    <row r="117" spans="1:26" x14ac:dyDescent="0.2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</row>
    <row r="118" spans="1:26" x14ac:dyDescent="0.2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</row>
    <row r="119" spans="1:26" x14ac:dyDescent="0.2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</row>
    <row r="120" spans="1:26" x14ac:dyDescent="0.2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</row>
    <row r="121" spans="1:26" x14ac:dyDescent="0.2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</row>
    <row r="122" spans="1:26" x14ac:dyDescent="0.2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</row>
    <row r="123" spans="1:26" x14ac:dyDescent="0.2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</row>
    <row r="124" spans="1:26" x14ac:dyDescent="0.2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</row>
    <row r="125" spans="1:26" x14ac:dyDescent="0.2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</row>
    <row r="126" spans="1:26" x14ac:dyDescent="0.2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</row>
    <row r="127" spans="1:26" x14ac:dyDescent="0.2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</row>
    <row r="128" spans="1:26" x14ac:dyDescent="0.2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</row>
    <row r="129" spans="1:26" x14ac:dyDescent="0.2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</row>
    <row r="130" spans="1:26" x14ac:dyDescent="0.2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</row>
    <row r="131" spans="1:26" x14ac:dyDescent="0.2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</row>
    <row r="132" spans="1:26" x14ac:dyDescent="0.2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</row>
    <row r="133" spans="1:26" x14ac:dyDescent="0.2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</row>
    <row r="134" spans="1:26" x14ac:dyDescent="0.2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</row>
    <row r="135" spans="1:26" x14ac:dyDescent="0.2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</row>
    <row r="136" spans="1:26" x14ac:dyDescent="0.2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</row>
    <row r="137" spans="1:26" x14ac:dyDescent="0.2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</row>
    <row r="138" spans="1:26" x14ac:dyDescent="0.2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</row>
    <row r="139" spans="1:26" x14ac:dyDescent="0.2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</row>
    <row r="140" spans="1:26" x14ac:dyDescent="0.2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</row>
    <row r="141" spans="1:26" x14ac:dyDescent="0.2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</row>
    <row r="142" spans="1:26" x14ac:dyDescent="0.2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</row>
    <row r="143" spans="1:26" x14ac:dyDescent="0.2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</row>
    <row r="144" spans="1:26" x14ac:dyDescent="0.2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</row>
    <row r="145" spans="1:26" x14ac:dyDescent="0.2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</row>
    <row r="146" spans="1:26" x14ac:dyDescent="0.2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</row>
    <row r="147" spans="1:26" x14ac:dyDescent="0.2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</row>
    <row r="148" spans="1:26" x14ac:dyDescent="0.2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</row>
    <row r="149" spans="1:26" x14ac:dyDescent="0.2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</row>
    <row r="150" spans="1:26" x14ac:dyDescent="0.2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</row>
    <row r="151" spans="1:26" x14ac:dyDescent="0.2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</row>
    <row r="152" spans="1:26" x14ac:dyDescent="0.2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</row>
    <row r="153" spans="1:26" x14ac:dyDescent="0.2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</row>
    <row r="154" spans="1:26" x14ac:dyDescent="0.2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</row>
    <row r="155" spans="1:26" x14ac:dyDescent="0.2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</row>
    <row r="156" spans="1:26" x14ac:dyDescent="0.2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</row>
    <row r="157" spans="1:26" x14ac:dyDescent="0.2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</row>
    <row r="158" spans="1:26" x14ac:dyDescent="0.2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</row>
    <row r="159" spans="1:26" x14ac:dyDescent="0.2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</row>
    <row r="160" spans="1:26" x14ac:dyDescent="0.2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</row>
    <row r="161" spans="1:26" x14ac:dyDescent="0.2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</row>
    <row r="162" spans="1:26" x14ac:dyDescent="0.2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</row>
    <row r="163" spans="1:26" x14ac:dyDescent="0.2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</row>
    <row r="164" spans="1:26" x14ac:dyDescent="0.2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</row>
    <row r="165" spans="1:26" x14ac:dyDescent="0.2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</row>
    <row r="166" spans="1:26" x14ac:dyDescent="0.2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</row>
    <row r="167" spans="1:26" x14ac:dyDescent="0.2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</row>
    <row r="168" spans="1:26" x14ac:dyDescent="0.2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</row>
    <row r="169" spans="1:26" x14ac:dyDescent="0.2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</row>
    <row r="170" spans="1:26" x14ac:dyDescent="0.2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</row>
    <row r="171" spans="1:26" x14ac:dyDescent="0.2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</row>
    <row r="172" spans="1:26" x14ac:dyDescent="0.2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</row>
    <row r="173" spans="1:26" x14ac:dyDescent="0.2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</row>
    <row r="174" spans="1:26" x14ac:dyDescent="0.2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</row>
    <row r="175" spans="1:26" x14ac:dyDescent="0.2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</row>
    <row r="176" spans="1:26" x14ac:dyDescent="0.2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</row>
    <row r="177" spans="1:26" x14ac:dyDescent="0.2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</row>
    <row r="178" spans="1:26" x14ac:dyDescent="0.2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</row>
    <row r="179" spans="1:26" x14ac:dyDescent="0.2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</row>
    <row r="180" spans="1:26" x14ac:dyDescent="0.2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</row>
    <row r="181" spans="1:26" x14ac:dyDescent="0.2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</row>
    <row r="182" spans="1:26" x14ac:dyDescent="0.2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</row>
    <row r="183" spans="1:26" x14ac:dyDescent="0.2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</row>
    <row r="184" spans="1:26" x14ac:dyDescent="0.2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</row>
    <row r="185" spans="1:26" x14ac:dyDescent="0.2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</row>
    <row r="186" spans="1:26" x14ac:dyDescent="0.2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</row>
    <row r="187" spans="1:26" x14ac:dyDescent="0.2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</row>
    <row r="188" spans="1:26" x14ac:dyDescent="0.2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</row>
    <row r="189" spans="1:26" x14ac:dyDescent="0.2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</row>
    <row r="190" spans="1:26" x14ac:dyDescent="0.2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</row>
    <row r="191" spans="1:26" x14ac:dyDescent="0.2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</row>
    <row r="192" spans="1:26" x14ac:dyDescent="0.2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</row>
    <row r="193" spans="1:26" x14ac:dyDescent="0.2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</row>
    <row r="194" spans="1:26" x14ac:dyDescent="0.2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</row>
    <row r="195" spans="1:26" x14ac:dyDescent="0.2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</row>
    <row r="196" spans="1:26" x14ac:dyDescent="0.2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</row>
    <row r="197" spans="1:26" x14ac:dyDescent="0.2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</row>
    <row r="198" spans="1:26" x14ac:dyDescent="0.2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</row>
    <row r="199" spans="1:26" x14ac:dyDescent="0.2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</row>
    <row r="200" spans="1:26" x14ac:dyDescent="0.2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</row>
    <row r="201" spans="1:26" x14ac:dyDescent="0.2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</row>
    <row r="202" spans="1:26" x14ac:dyDescent="0.2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</row>
    <row r="203" spans="1:26" x14ac:dyDescent="0.2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</row>
    <row r="204" spans="1:26" x14ac:dyDescent="0.2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</row>
    <row r="205" spans="1:26" x14ac:dyDescent="0.2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</row>
    <row r="206" spans="1:26" x14ac:dyDescent="0.2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</row>
    <row r="207" spans="1:26" x14ac:dyDescent="0.2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</row>
    <row r="208" spans="1:26" x14ac:dyDescent="0.2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</row>
    <row r="209" spans="1:26" x14ac:dyDescent="0.2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</row>
    <row r="210" spans="1:26" x14ac:dyDescent="0.2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</row>
    <row r="211" spans="1:26" x14ac:dyDescent="0.2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</row>
    <row r="212" spans="1:26" x14ac:dyDescent="0.2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</row>
    <row r="213" spans="1:26" x14ac:dyDescent="0.2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</row>
    <row r="214" spans="1:26" x14ac:dyDescent="0.2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</row>
    <row r="215" spans="1:26" x14ac:dyDescent="0.2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</row>
    <row r="216" spans="1:26" x14ac:dyDescent="0.2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</row>
    <row r="217" spans="1:26" x14ac:dyDescent="0.2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</row>
    <row r="218" spans="1:26" x14ac:dyDescent="0.2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</row>
    <row r="219" spans="1:26" x14ac:dyDescent="0.2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</row>
    <row r="220" spans="1:26" x14ac:dyDescent="0.2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</row>
    <row r="221" spans="1:26" x14ac:dyDescent="0.2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</row>
    <row r="222" spans="1:26" x14ac:dyDescent="0.2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</row>
    <row r="223" spans="1:26" x14ac:dyDescent="0.2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</row>
    <row r="224" spans="1:26" x14ac:dyDescent="0.2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</row>
    <row r="225" spans="1:26" x14ac:dyDescent="0.2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</row>
    <row r="226" spans="1:26" x14ac:dyDescent="0.2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</row>
    <row r="227" spans="1:26" x14ac:dyDescent="0.2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</row>
    <row r="228" spans="1:26" x14ac:dyDescent="0.2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</row>
    <row r="229" spans="1:26" x14ac:dyDescent="0.2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</row>
    <row r="230" spans="1:26" x14ac:dyDescent="0.2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</row>
    <row r="231" spans="1:26" x14ac:dyDescent="0.2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</row>
    <row r="232" spans="1:26" x14ac:dyDescent="0.2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</row>
    <row r="233" spans="1:26" x14ac:dyDescent="0.2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</row>
    <row r="234" spans="1:26" x14ac:dyDescent="0.2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</row>
    <row r="235" spans="1:26" x14ac:dyDescent="0.2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</row>
    <row r="236" spans="1:26" x14ac:dyDescent="0.2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</row>
    <row r="237" spans="1:26" x14ac:dyDescent="0.2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</row>
    <row r="238" spans="1:26" x14ac:dyDescent="0.2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</row>
    <row r="239" spans="1:26" x14ac:dyDescent="0.2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</row>
    <row r="240" spans="1:26" x14ac:dyDescent="0.2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</row>
    <row r="241" spans="1:26" x14ac:dyDescent="0.2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</row>
    <row r="242" spans="1:26" x14ac:dyDescent="0.2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</row>
    <row r="243" spans="1:26" x14ac:dyDescent="0.2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</row>
    <row r="244" spans="1:26" x14ac:dyDescent="0.2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</row>
    <row r="245" spans="1:26" x14ac:dyDescent="0.2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</row>
    <row r="246" spans="1:26" x14ac:dyDescent="0.2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</row>
    <row r="247" spans="1:26" x14ac:dyDescent="0.2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</row>
    <row r="248" spans="1:26" x14ac:dyDescent="0.2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</row>
    <row r="249" spans="1:26" x14ac:dyDescent="0.2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</row>
    <row r="250" spans="1:26" x14ac:dyDescent="0.2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</row>
    <row r="251" spans="1:26" x14ac:dyDescent="0.2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</row>
    <row r="252" spans="1:26" x14ac:dyDescent="0.2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</row>
    <row r="253" spans="1:26" x14ac:dyDescent="0.2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  <c r="X253" s="90"/>
      <c r="Y253" s="90"/>
      <c r="Z253" s="90"/>
    </row>
    <row r="254" spans="1:26" x14ac:dyDescent="0.2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  <c r="R254" s="90"/>
      <c r="S254" s="90"/>
      <c r="T254" s="90"/>
      <c r="U254" s="90"/>
      <c r="V254" s="90"/>
      <c r="W254" s="90"/>
      <c r="X254" s="90"/>
      <c r="Y254" s="90"/>
      <c r="Z254" s="90"/>
    </row>
    <row r="255" spans="1:26" x14ac:dyDescent="0.2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  <c r="R255" s="90"/>
      <c r="S255" s="90"/>
      <c r="T255" s="90"/>
      <c r="U255" s="90"/>
      <c r="V255" s="90"/>
      <c r="W255" s="90"/>
      <c r="X255" s="90"/>
      <c r="Y255" s="90"/>
      <c r="Z255" s="90"/>
    </row>
    <row r="256" spans="1:26" x14ac:dyDescent="0.2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  <c r="R256" s="90"/>
      <c r="S256" s="90"/>
      <c r="T256" s="90"/>
      <c r="U256" s="90"/>
      <c r="V256" s="90"/>
      <c r="W256" s="90"/>
      <c r="X256" s="90"/>
      <c r="Y256" s="90"/>
      <c r="Z256" s="90"/>
    </row>
    <row r="257" spans="1:26" x14ac:dyDescent="0.2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  <c r="R257" s="90"/>
      <c r="S257" s="90"/>
      <c r="T257" s="90"/>
      <c r="U257" s="90"/>
      <c r="V257" s="90"/>
      <c r="W257" s="90"/>
      <c r="X257" s="90"/>
      <c r="Y257" s="90"/>
      <c r="Z257" s="90"/>
    </row>
    <row r="258" spans="1:26" x14ac:dyDescent="0.2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90"/>
      <c r="S258" s="90"/>
      <c r="T258" s="90"/>
      <c r="U258" s="90"/>
      <c r="V258" s="90"/>
      <c r="W258" s="90"/>
      <c r="X258" s="90"/>
      <c r="Y258" s="90"/>
      <c r="Z258" s="90"/>
    </row>
    <row r="259" spans="1:26" x14ac:dyDescent="0.2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  <c r="R259" s="90"/>
      <c r="S259" s="90"/>
      <c r="T259" s="90"/>
      <c r="U259" s="90"/>
      <c r="V259" s="90"/>
      <c r="W259" s="90"/>
      <c r="X259" s="90"/>
      <c r="Y259" s="90"/>
      <c r="Z259" s="90"/>
    </row>
    <row r="260" spans="1:26" x14ac:dyDescent="0.2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  <c r="S260" s="90"/>
      <c r="T260" s="90"/>
      <c r="U260" s="90"/>
      <c r="V260" s="90"/>
      <c r="W260" s="90"/>
      <c r="X260" s="90"/>
      <c r="Y260" s="90"/>
      <c r="Z260" s="90"/>
    </row>
    <row r="261" spans="1:26" x14ac:dyDescent="0.2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  <c r="R261" s="90"/>
      <c r="S261" s="90"/>
      <c r="T261" s="90"/>
      <c r="U261" s="90"/>
      <c r="V261" s="90"/>
      <c r="W261" s="90"/>
      <c r="X261" s="90"/>
      <c r="Y261" s="90"/>
      <c r="Z261" s="90"/>
    </row>
    <row r="262" spans="1:26" x14ac:dyDescent="0.2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  <c r="S262" s="90"/>
      <c r="T262" s="90"/>
      <c r="U262" s="90"/>
      <c r="V262" s="90"/>
      <c r="W262" s="90"/>
      <c r="X262" s="90"/>
      <c r="Y262" s="90"/>
      <c r="Z262" s="90"/>
    </row>
    <row r="263" spans="1:26" x14ac:dyDescent="0.2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  <c r="S263" s="90"/>
      <c r="T263" s="90"/>
      <c r="U263" s="90"/>
      <c r="V263" s="90"/>
      <c r="W263" s="90"/>
      <c r="X263" s="90"/>
      <c r="Y263" s="90"/>
      <c r="Z263" s="90"/>
    </row>
    <row r="264" spans="1:26" x14ac:dyDescent="0.2">
      <c r="A264" s="90"/>
      <c r="B264" s="90"/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90"/>
      <c r="S264" s="90"/>
      <c r="T264" s="90"/>
      <c r="U264" s="90"/>
      <c r="V264" s="90"/>
      <c r="W264" s="90"/>
      <c r="X264" s="90"/>
      <c r="Y264" s="90"/>
      <c r="Z264" s="90"/>
    </row>
    <row r="265" spans="1:26" x14ac:dyDescent="0.2">
      <c r="A265" s="90"/>
      <c r="B265" s="90"/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  <c r="S265" s="90"/>
      <c r="T265" s="90"/>
      <c r="U265" s="90"/>
      <c r="V265" s="90"/>
      <c r="W265" s="90"/>
      <c r="X265" s="90"/>
      <c r="Y265" s="90"/>
      <c r="Z265" s="90"/>
    </row>
    <row r="266" spans="1:26" x14ac:dyDescent="0.2">
      <c r="A266" s="90"/>
      <c r="B266" s="90"/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90"/>
      <c r="S266" s="90"/>
      <c r="T266" s="90"/>
      <c r="U266" s="90"/>
      <c r="V266" s="90"/>
      <c r="W266" s="90"/>
      <c r="X266" s="90"/>
      <c r="Y266" s="90"/>
      <c r="Z266" s="90"/>
    </row>
    <row r="267" spans="1:26" x14ac:dyDescent="0.2">
      <c r="A267" s="90"/>
      <c r="B267" s="90"/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  <c r="S267" s="90"/>
      <c r="T267" s="90"/>
      <c r="U267" s="90"/>
      <c r="V267" s="90"/>
      <c r="W267" s="90"/>
      <c r="X267" s="90"/>
      <c r="Y267" s="90"/>
      <c r="Z267" s="90"/>
    </row>
    <row r="268" spans="1:26" x14ac:dyDescent="0.2">
      <c r="A268" s="90"/>
      <c r="B268" s="90"/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  <c r="T268" s="90"/>
      <c r="U268" s="90"/>
      <c r="V268" s="90"/>
      <c r="W268" s="90"/>
      <c r="X268" s="90"/>
      <c r="Y268" s="90"/>
      <c r="Z268" s="90"/>
    </row>
    <row r="269" spans="1:26" x14ac:dyDescent="0.2">
      <c r="A269" s="90"/>
      <c r="B269" s="90"/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  <c r="R269" s="90"/>
      <c r="S269" s="90"/>
      <c r="T269" s="90"/>
      <c r="U269" s="90"/>
      <c r="V269" s="90"/>
      <c r="W269" s="90"/>
      <c r="X269" s="90"/>
      <c r="Y269" s="90"/>
      <c r="Z269" s="90"/>
    </row>
    <row r="270" spans="1:26" x14ac:dyDescent="0.2">
      <c r="A270" s="90"/>
      <c r="B270" s="90"/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  <c r="T270" s="90"/>
      <c r="U270" s="90"/>
      <c r="V270" s="90"/>
      <c r="W270" s="90"/>
      <c r="X270" s="90"/>
      <c r="Y270" s="90"/>
      <c r="Z270" s="90"/>
    </row>
    <row r="271" spans="1:26" x14ac:dyDescent="0.2">
      <c r="A271" s="90"/>
      <c r="B271" s="90"/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  <c r="R271" s="90"/>
      <c r="S271" s="90"/>
      <c r="T271" s="90"/>
      <c r="U271" s="90"/>
      <c r="V271" s="90"/>
      <c r="W271" s="90"/>
      <c r="X271" s="90"/>
      <c r="Y271" s="90"/>
      <c r="Z271" s="90"/>
    </row>
    <row r="272" spans="1:26" x14ac:dyDescent="0.2">
      <c r="A272" s="90"/>
      <c r="B272" s="90"/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  <c r="S272" s="90"/>
      <c r="T272" s="90"/>
      <c r="U272" s="90"/>
      <c r="V272" s="90"/>
      <c r="W272" s="90"/>
      <c r="X272" s="90"/>
      <c r="Y272" s="90"/>
      <c r="Z272" s="90"/>
    </row>
    <row r="273" spans="1:26" x14ac:dyDescent="0.2">
      <c r="A273" s="90"/>
      <c r="B273" s="90"/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  <c r="S273" s="90"/>
      <c r="T273" s="90"/>
      <c r="U273" s="90"/>
      <c r="V273" s="90"/>
      <c r="W273" s="90"/>
      <c r="X273" s="90"/>
      <c r="Y273" s="90"/>
      <c r="Z273" s="90"/>
    </row>
    <row r="274" spans="1:26" x14ac:dyDescent="0.2">
      <c r="A274" s="90"/>
      <c r="B274" s="90"/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  <c r="S274" s="90"/>
      <c r="T274" s="90"/>
      <c r="U274" s="90"/>
      <c r="V274" s="90"/>
      <c r="W274" s="90"/>
      <c r="X274" s="90"/>
      <c r="Y274" s="90"/>
      <c r="Z274" s="90"/>
    </row>
    <row r="275" spans="1:26" x14ac:dyDescent="0.2">
      <c r="A275" s="90"/>
      <c r="B275" s="90"/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  <c r="S275" s="90"/>
      <c r="T275" s="90"/>
      <c r="U275" s="90"/>
      <c r="V275" s="90"/>
      <c r="W275" s="90"/>
      <c r="X275" s="90"/>
      <c r="Y275" s="90"/>
      <c r="Z275" s="90"/>
    </row>
    <row r="276" spans="1:26" x14ac:dyDescent="0.2">
      <c r="A276" s="90"/>
      <c r="B276" s="90"/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  <c r="O276" s="90"/>
      <c r="P276" s="90"/>
      <c r="Q276" s="90"/>
      <c r="R276" s="90"/>
      <c r="S276" s="90"/>
      <c r="T276" s="90"/>
      <c r="U276" s="90"/>
      <c r="V276" s="90"/>
      <c r="W276" s="90"/>
      <c r="X276" s="90"/>
      <c r="Y276" s="90"/>
      <c r="Z276" s="90"/>
    </row>
    <row r="277" spans="1:26" x14ac:dyDescent="0.2">
      <c r="A277" s="90"/>
      <c r="B277" s="90"/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  <c r="S277" s="90"/>
      <c r="T277" s="90"/>
      <c r="U277" s="90"/>
      <c r="V277" s="90"/>
      <c r="W277" s="90"/>
      <c r="X277" s="90"/>
      <c r="Y277" s="90"/>
      <c r="Z277" s="90"/>
    </row>
    <row r="278" spans="1:26" x14ac:dyDescent="0.2">
      <c r="A278" s="90"/>
      <c r="B278" s="90"/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  <c r="T278" s="90"/>
      <c r="U278" s="90"/>
      <c r="V278" s="90"/>
      <c r="W278" s="90"/>
      <c r="X278" s="90"/>
      <c r="Y278" s="90"/>
      <c r="Z278" s="90"/>
    </row>
    <row r="279" spans="1:26" x14ac:dyDescent="0.2">
      <c r="A279" s="90"/>
      <c r="B279" s="90"/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  <c r="O279" s="90"/>
      <c r="P279" s="90"/>
      <c r="Q279" s="90"/>
      <c r="R279" s="90"/>
      <c r="S279" s="90"/>
      <c r="T279" s="90"/>
      <c r="U279" s="90"/>
      <c r="V279" s="90"/>
      <c r="W279" s="90"/>
      <c r="X279" s="90"/>
      <c r="Y279" s="90"/>
      <c r="Z279" s="90"/>
    </row>
    <row r="280" spans="1:26" x14ac:dyDescent="0.2">
      <c r="A280" s="90"/>
      <c r="B280" s="90"/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  <c r="T280" s="90"/>
      <c r="U280" s="90"/>
      <c r="V280" s="90"/>
      <c r="W280" s="90"/>
      <c r="X280" s="90"/>
      <c r="Y280" s="90"/>
      <c r="Z280" s="90"/>
    </row>
    <row r="281" spans="1:26" x14ac:dyDescent="0.2">
      <c r="A281" s="90"/>
      <c r="B281" s="90"/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  <c r="S281" s="90"/>
      <c r="T281" s="90"/>
      <c r="U281" s="90"/>
      <c r="V281" s="90"/>
      <c r="W281" s="90"/>
      <c r="X281" s="90"/>
      <c r="Y281" s="90"/>
      <c r="Z281" s="90"/>
    </row>
    <row r="282" spans="1:26" x14ac:dyDescent="0.2">
      <c r="A282" s="90"/>
      <c r="B282" s="90"/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  <c r="S282" s="90"/>
      <c r="T282" s="90"/>
      <c r="U282" s="90"/>
      <c r="V282" s="90"/>
      <c r="W282" s="90"/>
      <c r="X282" s="90"/>
      <c r="Y282" s="90"/>
      <c r="Z282" s="90"/>
    </row>
    <row r="283" spans="1:26" x14ac:dyDescent="0.2">
      <c r="A283" s="90"/>
      <c r="B283" s="90"/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  <c r="S283" s="90"/>
      <c r="T283" s="90"/>
      <c r="U283" s="90"/>
      <c r="V283" s="90"/>
      <c r="W283" s="90"/>
      <c r="X283" s="90"/>
      <c r="Y283" s="90"/>
      <c r="Z283" s="90"/>
    </row>
    <row r="284" spans="1:26" x14ac:dyDescent="0.2">
      <c r="A284" s="90"/>
      <c r="B284" s="90"/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  <c r="S284" s="90"/>
      <c r="T284" s="90"/>
      <c r="U284" s="90"/>
      <c r="V284" s="90"/>
      <c r="W284" s="90"/>
      <c r="X284" s="90"/>
      <c r="Y284" s="90"/>
      <c r="Z284" s="90"/>
    </row>
    <row r="285" spans="1:26" x14ac:dyDescent="0.2">
      <c r="A285" s="90"/>
      <c r="B285" s="90"/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  <c r="S285" s="90"/>
      <c r="T285" s="90"/>
      <c r="U285" s="90"/>
      <c r="V285" s="90"/>
      <c r="W285" s="90"/>
      <c r="X285" s="90"/>
      <c r="Y285" s="90"/>
      <c r="Z285" s="90"/>
    </row>
    <row r="286" spans="1:26" x14ac:dyDescent="0.2">
      <c r="A286" s="90"/>
      <c r="B286" s="90"/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  <c r="S286" s="90"/>
      <c r="T286" s="90"/>
      <c r="U286" s="90"/>
      <c r="V286" s="90"/>
      <c r="W286" s="90"/>
      <c r="X286" s="90"/>
      <c r="Y286" s="90"/>
      <c r="Z286" s="90"/>
    </row>
    <row r="287" spans="1:26" x14ac:dyDescent="0.2">
      <c r="A287" s="90"/>
      <c r="B287" s="90"/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  <c r="S287" s="90"/>
      <c r="T287" s="90"/>
      <c r="U287" s="90"/>
      <c r="V287" s="90"/>
      <c r="W287" s="90"/>
      <c r="X287" s="90"/>
      <c r="Y287" s="90"/>
      <c r="Z287" s="90"/>
    </row>
    <row r="288" spans="1:26" x14ac:dyDescent="0.2">
      <c r="A288" s="90"/>
      <c r="B288" s="90"/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  <c r="R288" s="90"/>
      <c r="S288" s="90"/>
      <c r="T288" s="90"/>
      <c r="U288" s="90"/>
      <c r="V288" s="90"/>
      <c r="W288" s="90"/>
      <c r="X288" s="90"/>
      <c r="Y288" s="90"/>
      <c r="Z288" s="90"/>
    </row>
    <row r="289" spans="1:26" x14ac:dyDescent="0.2">
      <c r="A289" s="90"/>
      <c r="B289" s="90"/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  <c r="S289" s="90"/>
      <c r="T289" s="90"/>
      <c r="U289" s="90"/>
      <c r="V289" s="90"/>
      <c r="W289" s="90"/>
      <c r="X289" s="90"/>
      <c r="Y289" s="90"/>
      <c r="Z289" s="90"/>
    </row>
    <row r="290" spans="1:26" x14ac:dyDescent="0.2">
      <c r="A290" s="90"/>
      <c r="B290" s="90"/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  <c r="R290" s="90"/>
      <c r="S290" s="90"/>
      <c r="T290" s="90"/>
      <c r="U290" s="90"/>
      <c r="V290" s="90"/>
      <c r="W290" s="90"/>
      <c r="X290" s="90"/>
      <c r="Y290" s="90"/>
      <c r="Z290" s="90"/>
    </row>
    <row r="291" spans="1:26" x14ac:dyDescent="0.2">
      <c r="A291" s="90"/>
      <c r="B291" s="90"/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  <c r="R291" s="90"/>
      <c r="S291" s="90"/>
      <c r="T291" s="90"/>
      <c r="U291" s="90"/>
      <c r="V291" s="90"/>
      <c r="W291" s="90"/>
      <c r="X291" s="90"/>
      <c r="Y291" s="90"/>
      <c r="Z291" s="90"/>
    </row>
    <row r="292" spans="1:26" x14ac:dyDescent="0.2">
      <c r="A292" s="90"/>
      <c r="B292" s="90"/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  <c r="R292" s="90"/>
      <c r="S292" s="90"/>
      <c r="T292" s="90"/>
      <c r="U292" s="90"/>
      <c r="V292" s="90"/>
      <c r="W292" s="90"/>
      <c r="X292" s="90"/>
      <c r="Y292" s="90"/>
      <c r="Z292" s="90"/>
    </row>
    <row r="293" spans="1:26" x14ac:dyDescent="0.2">
      <c r="A293" s="90"/>
      <c r="B293" s="90"/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  <c r="R293" s="90"/>
      <c r="S293" s="90"/>
      <c r="T293" s="90"/>
      <c r="U293" s="90"/>
      <c r="V293" s="90"/>
      <c r="W293" s="90"/>
      <c r="X293" s="90"/>
      <c r="Y293" s="90"/>
      <c r="Z293" s="90"/>
    </row>
    <row r="294" spans="1:26" x14ac:dyDescent="0.2">
      <c r="A294" s="90"/>
      <c r="B294" s="90"/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  <c r="R294" s="90"/>
      <c r="S294" s="90"/>
      <c r="T294" s="90"/>
      <c r="U294" s="90"/>
      <c r="V294" s="90"/>
      <c r="W294" s="90"/>
      <c r="X294" s="90"/>
      <c r="Y294" s="90"/>
      <c r="Z294" s="90"/>
    </row>
    <row r="295" spans="1:26" x14ac:dyDescent="0.2">
      <c r="A295" s="90"/>
      <c r="B295" s="90"/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  <c r="R295" s="90"/>
      <c r="S295" s="90"/>
      <c r="T295" s="90"/>
      <c r="U295" s="90"/>
      <c r="V295" s="90"/>
      <c r="W295" s="90"/>
      <c r="X295" s="90"/>
      <c r="Y295" s="90"/>
      <c r="Z295" s="90"/>
    </row>
    <row r="296" spans="1:26" x14ac:dyDescent="0.2">
      <c r="A296" s="90"/>
      <c r="B296" s="90"/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  <c r="R296" s="90"/>
      <c r="S296" s="90"/>
      <c r="T296" s="90"/>
      <c r="U296" s="90"/>
      <c r="V296" s="90"/>
      <c r="W296" s="90"/>
      <c r="X296" s="90"/>
      <c r="Y296" s="90"/>
      <c r="Z296" s="90"/>
    </row>
    <row r="297" spans="1:26" x14ac:dyDescent="0.2">
      <c r="A297" s="90"/>
      <c r="B297" s="90"/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  <c r="R297" s="90"/>
      <c r="S297" s="90"/>
      <c r="T297" s="90"/>
      <c r="U297" s="90"/>
      <c r="V297" s="90"/>
      <c r="W297" s="90"/>
      <c r="X297" s="90"/>
      <c r="Y297" s="90"/>
      <c r="Z297" s="90"/>
    </row>
    <row r="298" spans="1:26" x14ac:dyDescent="0.2">
      <c r="A298" s="90"/>
      <c r="B298" s="90"/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  <c r="R298" s="90"/>
      <c r="S298" s="90"/>
      <c r="T298" s="90"/>
      <c r="U298" s="90"/>
      <c r="V298" s="90"/>
      <c r="W298" s="90"/>
      <c r="X298" s="90"/>
      <c r="Y298" s="90"/>
      <c r="Z298" s="90"/>
    </row>
    <row r="299" spans="1:26" x14ac:dyDescent="0.2">
      <c r="A299" s="90"/>
      <c r="B299" s="90"/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  <c r="O299" s="90"/>
      <c r="P299" s="90"/>
      <c r="Q299" s="90"/>
      <c r="R299" s="90"/>
      <c r="S299" s="90"/>
      <c r="T299" s="90"/>
      <c r="U299" s="90"/>
      <c r="V299" s="90"/>
      <c r="W299" s="90"/>
      <c r="X299" s="90"/>
      <c r="Y299" s="90"/>
      <c r="Z299" s="90"/>
    </row>
    <row r="300" spans="1:26" x14ac:dyDescent="0.2">
      <c r="A300" s="90"/>
      <c r="B300" s="90"/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  <c r="S300" s="90"/>
      <c r="T300" s="90"/>
      <c r="U300" s="90"/>
      <c r="V300" s="90"/>
      <c r="W300" s="90"/>
      <c r="X300" s="90"/>
      <c r="Y300" s="90"/>
      <c r="Z300" s="90"/>
    </row>
    <row r="301" spans="1:26" x14ac:dyDescent="0.2">
      <c r="A301" s="90"/>
      <c r="B301" s="90"/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90"/>
      <c r="S301" s="90"/>
      <c r="T301" s="90"/>
      <c r="U301" s="90"/>
      <c r="V301" s="90"/>
      <c r="W301" s="90"/>
      <c r="X301" s="90"/>
      <c r="Y301" s="90"/>
      <c r="Z301" s="90"/>
    </row>
    <row r="302" spans="1:26" x14ac:dyDescent="0.2">
      <c r="A302" s="90"/>
      <c r="B302" s="90"/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  <c r="O302" s="90"/>
      <c r="P302" s="90"/>
      <c r="Q302" s="90"/>
      <c r="R302" s="90"/>
      <c r="S302" s="90"/>
      <c r="T302" s="90"/>
      <c r="U302" s="90"/>
      <c r="V302" s="90"/>
      <c r="W302" s="90"/>
      <c r="X302" s="90"/>
      <c r="Y302" s="90"/>
      <c r="Z302" s="90"/>
    </row>
    <row r="303" spans="1:26" x14ac:dyDescent="0.2">
      <c r="A303" s="90"/>
      <c r="B303" s="90"/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90"/>
      <c r="S303" s="90"/>
      <c r="T303" s="90"/>
      <c r="U303" s="90"/>
      <c r="V303" s="90"/>
      <c r="W303" s="90"/>
      <c r="X303" s="90"/>
      <c r="Y303" s="90"/>
      <c r="Z303" s="90"/>
    </row>
    <row r="304" spans="1:26" x14ac:dyDescent="0.2">
      <c r="A304" s="90"/>
      <c r="B304" s="90"/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  <c r="S304" s="90"/>
      <c r="T304" s="90"/>
      <c r="U304" s="90"/>
      <c r="V304" s="90"/>
      <c r="W304" s="90"/>
      <c r="X304" s="90"/>
      <c r="Y304" s="90"/>
      <c r="Z304" s="90"/>
    </row>
    <row r="305" spans="1:26" x14ac:dyDescent="0.2">
      <c r="A305" s="90"/>
      <c r="B305" s="90"/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  <c r="O305" s="90"/>
      <c r="P305" s="90"/>
      <c r="Q305" s="90"/>
      <c r="R305" s="90"/>
      <c r="S305" s="90"/>
      <c r="T305" s="90"/>
      <c r="U305" s="90"/>
      <c r="V305" s="90"/>
      <c r="W305" s="90"/>
      <c r="X305" s="90"/>
      <c r="Y305" s="90"/>
      <c r="Z305" s="90"/>
    </row>
    <row r="306" spans="1:26" x14ac:dyDescent="0.2">
      <c r="A306" s="90"/>
      <c r="B306" s="90"/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  <c r="S306" s="90"/>
      <c r="T306" s="90"/>
      <c r="U306" s="90"/>
      <c r="V306" s="90"/>
      <c r="W306" s="90"/>
      <c r="X306" s="90"/>
      <c r="Y306" s="90"/>
      <c r="Z306" s="90"/>
    </row>
    <row r="307" spans="1:26" x14ac:dyDescent="0.2">
      <c r="A307" s="90"/>
      <c r="B307" s="90"/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  <c r="S307" s="90"/>
      <c r="T307" s="90"/>
      <c r="U307" s="90"/>
      <c r="V307" s="90"/>
      <c r="W307" s="90"/>
      <c r="X307" s="90"/>
      <c r="Y307" s="90"/>
      <c r="Z307" s="90"/>
    </row>
    <row r="308" spans="1:26" x14ac:dyDescent="0.2">
      <c r="A308" s="90"/>
      <c r="B308" s="90"/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90"/>
      <c r="S308" s="90"/>
      <c r="T308" s="90"/>
      <c r="U308" s="90"/>
      <c r="V308" s="90"/>
      <c r="W308" s="90"/>
      <c r="X308" s="90"/>
      <c r="Y308" s="90"/>
      <c r="Z308" s="90"/>
    </row>
    <row r="309" spans="1:26" x14ac:dyDescent="0.2">
      <c r="A309" s="90"/>
      <c r="B309" s="90"/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  <c r="S309" s="90"/>
      <c r="T309" s="90"/>
      <c r="U309" s="90"/>
      <c r="V309" s="90"/>
      <c r="W309" s="90"/>
      <c r="X309" s="90"/>
      <c r="Y309" s="90"/>
      <c r="Z309" s="90"/>
    </row>
    <row r="310" spans="1:26" x14ac:dyDescent="0.2">
      <c r="A310" s="90"/>
      <c r="B310" s="90"/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  <c r="S310" s="90"/>
      <c r="T310" s="90"/>
      <c r="U310" s="90"/>
      <c r="V310" s="90"/>
      <c r="W310" s="90"/>
      <c r="X310" s="90"/>
      <c r="Y310" s="90"/>
      <c r="Z310" s="90"/>
    </row>
    <row r="311" spans="1:26" x14ac:dyDescent="0.2">
      <c r="A311" s="90"/>
      <c r="B311" s="90"/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  <c r="R311" s="90"/>
      <c r="S311" s="90"/>
      <c r="T311" s="90"/>
      <c r="U311" s="90"/>
      <c r="V311" s="90"/>
      <c r="W311" s="90"/>
      <c r="X311" s="90"/>
      <c r="Y311" s="90"/>
      <c r="Z311" s="90"/>
    </row>
    <row r="312" spans="1:26" x14ac:dyDescent="0.2">
      <c r="A312" s="90"/>
      <c r="B312" s="90"/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  <c r="S312" s="90"/>
      <c r="T312" s="90"/>
      <c r="U312" s="90"/>
      <c r="V312" s="90"/>
      <c r="W312" s="90"/>
      <c r="X312" s="90"/>
      <c r="Y312" s="90"/>
      <c r="Z312" s="90"/>
    </row>
    <row r="313" spans="1:26" x14ac:dyDescent="0.2">
      <c r="A313" s="90"/>
      <c r="B313" s="90"/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  <c r="S313" s="90"/>
      <c r="T313" s="90"/>
      <c r="U313" s="90"/>
      <c r="V313" s="90"/>
      <c r="W313" s="90"/>
      <c r="X313" s="90"/>
      <c r="Y313" s="90"/>
      <c r="Z313" s="90"/>
    </row>
    <row r="314" spans="1:26" x14ac:dyDescent="0.2">
      <c r="A314" s="90"/>
      <c r="B314" s="90"/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  <c r="O314" s="90"/>
      <c r="P314" s="90"/>
      <c r="Q314" s="90"/>
      <c r="R314" s="90"/>
      <c r="S314" s="90"/>
      <c r="T314" s="90"/>
      <c r="U314" s="90"/>
      <c r="V314" s="90"/>
      <c r="W314" s="90"/>
      <c r="X314" s="90"/>
      <c r="Y314" s="90"/>
      <c r="Z314" s="90"/>
    </row>
    <row r="315" spans="1:26" x14ac:dyDescent="0.2">
      <c r="A315" s="90"/>
      <c r="B315" s="90"/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  <c r="T315" s="90"/>
      <c r="U315" s="90"/>
      <c r="V315" s="90"/>
      <c r="W315" s="90"/>
      <c r="X315" s="90"/>
      <c r="Y315" s="90"/>
      <c r="Z315" s="90"/>
    </row>
    <row r="316" spans="1:26" x14ac:dyDescent="0.2">
      <c r="A316" s="90"/>
      <c r="B316" s="90"/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  <c r="O316" s="90"/>
      <c r="P316" s="90"/>
      <c r="Q316" s="90"/>
      <c r="R316" s="90"/>
      <c r="S316" s="90"/>
      <c r="T316" s="90"/>
      <c r="U316" s="90"/>
      <c r="V316" s="90"/>
      <c r="W316" s="90"/>
      <c r="X316" s="90"/>
      <c r="Y316" s="90"/>
      <c r="Z316" s="90"/>
    </row>
    <row r="317" spans="1:26" x14ac:dyDescent="0.2">
      <c r="A317" s="90"/>
      <c r="B317" s="90"/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  <c r="O317" s="90"/>
      <c r="P317" s="90"/>
      <c r="Q317" s="90"/>
      <c r="R317" s="90"/>
      <c r="S317" s="90"/>
      <c r="T317" s="90"/>
      <c r="U317" s="90"/>
      <c r="V317" s="90"/>
      <c r="W317" s="90"/>
      <c r="X317" s="90"/>
      <c r="Y317" s="90"/>
      <c r="Z317" s="90"/>
    </row>
    <row r="318" spans="1:26" x14ac:dyDescent="0.2">
      <c r="A318" s="90"/>
      <c r="B318" s="90"/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  <c r="O318" s="90"/>
      <c r="P318" s="90"/>
      <c r="Q318" s="90"/>
      <c r="R318" s="90"/>
      <c r="S318" s="90"/>
      <c r="T318" s="90"/>
      <c r="U318" s="90"/>
      <c r="V318" s="90"/>
      <c r="W318" s="90"/>
      <c r="X318" s="90"/>
      <c r="Y318" s="90"/>
      <c r="Z318" s="90"/>
    </row>
    <row r="319" spans="1:26" x14ac:dyDescent="0.2">
      <c r="A319" s="90"/>
      <c r="B319" s="90"/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  <c r="O319" s="90"/>
      <c r="P319" s="90"/>
      <c r="Q319" s="90"/>
      <c r="R319" s="90"/>
      <c r="S319" s="90"/>
      <c r="T319" s="90"/>
      <c r="U319" s="90"/>
      <c r="V319" s="90"/>
      <c r="W319" s="90"/>
      <c r="X319" s="90"/>
      <c r="Y319" s="90"/>
      <c r="Z319" s="90"/>
    </row>
    <row r="320" spans="1:26" x14ac:dyDescent="0.2">
      <c r="A320" s="90"/>
      <c r="B320" s="90"/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  <c r="O320" s="90"/>
      <c r="P320" s="90"/>
      <c r="Q320" s="90"/>
      <c r="R320" s="90"/>
      <c r="S320" s="90"/>
      <c r="T320" s="90"/>
      <c r="U320" s="90"/>
      <c r="V320" s="90"/>
      <c r="W320" s="90"/>
      <c r="X320" s="90"/>
      <c r="Y320" s="90"/>
      <c r="Z320" s="90"/>
    </row>
    <row r="321" spans="1:26" x14ac:dyDescent="0.2">
      <c r="A321" s="90"/>
      <c r="B321" s="90"/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  <c r="O321" s="90"/>
      <c r="P321" s="90"/>
      <c r="Q321" s="90"/>
      <c r="R321" s="90"/>
      <c r="S321" s="90"/>
      <c r="T321" s="90"/>
      <c r="U321" s="90"/>
      <c r="V321" s="90"/>
      <c r="W321" s="90"/>
      <c r="X321" s="90"/>
      <c r="Y321" s="90"/>
      <c r="Z321" s="90"/>
    </row>
    <row r="322" spans="1:26" x14ac:dyDescent="0.2">
      <c r="A322" s="90"/>
      <c r="B322" s="90"/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  <c r="O322" s="90"/>
      <c r="P322" s="90"/>
      <c r="Q322" s="90"/>
      <c r="R322" s="90"/>
      <c r="S322" s="90"/>
      <c r="T322" s="90"/>
      <c r="U322" s="90"/>
      <c r="V322" s="90"/>
      <c r="W322" s="90"/>
      <c r="X322" s="90"/>
      <c r="Y322" s="90"/>
      <c r="Z322" s="90"/>
    </row>
    <row r="323" spans="1:26" x14ac:dyDescent="0.2">
      <c r="A323" s="90"/>
      <c r="B323" s="90"/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  <c r="O323" s="90"/>
      <c r="P323" s="90"/>
      <c r="Q323" s="90"/>
      <c r="R323" s="90"/>
      <c r="S323" s="90"/>
      <c r="T323" s="90"/>
      <c r="U323" s="90"/>
      <c r="V323" s="90"/>
      <c r="W323" s="90"/>
      <c r="X323" s="90"/>
      <c r="Y323" s="90"/>
      <c r="Z323" s="90"/>
    </row>
    <row r="324" spans="1:26" x14ac:dyDescent="0.2">
      <c r="A324" s="90"/>
      <c r="B324" s="90"/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  <c r="O324" s="90"/>
      <c r="P324" s="90"/>
      <c r="Q324" s="90"/>
      <c r="R324" s="90"/>
      <c r="S324" s="90"/>
      <c r="T324" s="90"/>
      <c r="U324" s="90"/>
      <c r="V324" s="90"/>
      <c r="W324" s="90"/>
      <c r="X324" s="90"/>
      <c r="Y324" s="90"/>
      <c r="Z324" s="90"/>
    </row>
    <row r="325" spans="1:26" x14ac:dyDescent="0.2">
      <c r="A325" s="90"/>
      <c r="B325" s="90"/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  <c r="O325" s="90"/>
      <c r="P325" s="90"/>
      <c r="Q325" s="90"/>
      <c r="R325" s="90"/>
      <c r="S325" s="90"/>
      <c r="T325" s="90"/>
      <c r="U325" s="90"/>
      <c r="V325" s="90"/>
      <c r="W325" s="90"/>
      <c r="X325" s="90"/>
      <c r="Y325" s="90"/>
      <c r="Z325" s="90"/>
    </row>
    <row r="326" spans="1:26" x14ac:dyDescent="0.2">
      <c r="A326" s="90"/>
      <c r="B326" s="90"/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  <c r="O326" s="90"/>
      <c r="P326" s="90"/>
      <c r="Q326" s="90"/>
      <c r="R326" s="90"/>
      <c r="S326" s="90"/>
      <c r="T326" s="90"/>
      <c r="U326" s="90"/>
      <c r="V326" s="90"/>
      <c r="W326" s="90"/>
      <c r="X326" s="90"/>
      <c r="Y326" s="90"/>
      <c r="Z326" s="90"/>
    </row>
    <row r="327" spans="1:26" x14ac:dyDescent="0.2">
      <c r="A327" s="90"/>
      <c r="B327" s="90"/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  <c r="O327" s="90"/>
      <c r="P327" s="90"/>
      <c r="Q327" s="90"/>
      <c r="R327" s="90"/>
      <c r="S327" s="90"/>
      <c r="T327" s="90"/>
      <c r="U327" s="90"/>
      <c r="V327" s="90"/>
      <c r="W327" s="90"/>
      <c r="X327" s="90"/>
      <c r="Y327" s="90"/>
      <c r="Z327" s="90"/>
    </row>
    <row r="328" spans="1:26" x14ac:dyDescent="0.2">
      <c r="A328" s="90"/>
      <c r="B328" s="90"/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  <c r="O328" s="90"/>
      <c r="P328" s="90"/>
      <c r="Q328" s="90"/>
      <c r="R328" s="90"/>
      <c r="S328" s="90"/>
      <c r="T328" s="90"/>
      <c r="U328" s="90"/>
      <c r="V328" s="90"/>
      <c r="W328" s="90"/>
      <c r="X328" s="90"/>
      <c r="Y328" s="90"/>
      <c r="Z328" s="90"/>
    </row>
    <row r="329" spans="1:26" x14ac:dyDescent="0.2">
      <c r="A329" s="90"/>
      <c r="B329" s="90"/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  <c r="O329" s="90"/>
      <c r="P329" s="90"/>
      <c r="Q329" s="90"/>
      <c r="R329" s="90"/>
      <c r="S329" s="90"/>
      <c r="T329" s="90"/>
      <c r="U329" s="90"/>
      <c r="V329" s="90"/>
      <c r="W329" s="90"/>
      <c r="X329" s="90"/>
      <c r="Y329" s="90"/>
      <c r="Z329" s="90"/>
    </row>
    <row r="330" spans="1:26" x14ac:dyDescent="0.2">
      <c r="A330" s="90"/>
      <c r="B330" s="90"/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  <c r="O330" s="90"/>
      <c r="P330" s="90"/>
      <c r="Q330" s="90"/>
      <c r="R330" s="90"/>
      <c r="S330" s="90"/>
      <c r="T330" s="90"/>
      <c r="U330" s="90"/>
      <c r="V330" s="90"/>
      <c r="W330" s="90"/>
      <c r="X330" s="90"/>
      <c r="Y330" s="90"/>
      <c r="Z330" s="90"/>
    </row>
    <row r="331" spans="1:26" x14ac:dyDescent="0.2">
      <c r="A331" s="90"/>
      <c r="B331" s="90"/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  <c r="O331" s="90"/>
      <c r="P331" s="90"/>
      <c r="Q331" s="90"/>
      <c r="R331" s="90"/>
      <c r="S331" s="90"/>
      <c r="T331" s="90"/>
      <c r="U331" s="90"/>
      <c r="V331" s="90"/>
      <c r="W331" s="90"/>
      <c r="X331" s="90"/>
      <c r="Y331" s="90"/>
      <c r="Z331" s="90"/>
    </row>
    <row r="332" spans="1:26" x14ac:dyDescent="0.2">
      <c r="A332" s="90"/>
      <c r="B332" s="90"/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  <c r="O332" s="90"/>
      <c r="P332" s="90"/>
      <c r="Q332" s="90"/>
      <c r="R332" s="90"/>
      <c r="S332" s="90"/>
      <c r="T332" s="90"/>
      <c r="U332" s="90"/>
      <c r="V332" s="90"/>
      <c r="W332" s="90"/>
      <c r="X332" s="90"/>
      <c r="Y332" s="90"/>
      <c r="Z332" s="90"/>
    </row>
    <row r="333" spans="1:26" x14ac:dyDescent="0.2">
      <c r="A333" s="90"/>
      <c r="B333" s="90"/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  <c r="O333" s="90"/>
      <c r="P333" s="90"/>
      <c r="Q333" s="90"/>
      <c r="R333" s="90"/>
      <c r="S333" s="90"/>
      <c r="T333" s="90"/>
      <c r="U333" s="90"/>
      <c r="V333" s="90"/>
      <c r="W333" s="90"/>
      <c r="X333" s="90"/>
      <c r="Y333" s="90"/>
      <c r="Z333" s="90"/>
    </row>
    <row r="334" spans="1:26" x14ac:dyDescent="0.2">
      <c r="A334" s="90"/>
      <c r="B334" s="90"/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  <c r="O334" s="90"/>
      <c r="P334" s="90"/>
      <c r="Q334" s="90"/>
      <c r="R334" s="90"/>
      <c r="S334" s="90"/>
      <c r="T334" s="90"/>
      <c r="U334" s="90"/>
      <c r="V334" s="90"/>
      <c r="W334" s="90"/>
      <c r="X334" s="90"/>
      <c r="Y334" s="90"/>
      <c r="Z334" s="90"/>
    </row>
    <row r="335" spans="1:26" x14ac:dyDescent="0.2">
      <c r="A335" s="90"/>
      <c r="B335" s="90"/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  <c r="O335" s="90"/>
      <c r="P335" s="90"/>
      <c r="Q335" s="90"/>
      <c r="R335" s="90"/>
      <c r="S335" s="90"/>
      <c r="T335" s="90"/>
      <c r="U335" s="90"/>
      <c r="V335" s="90"/>
      <c r="W335" s="90"/>
      <c r="X335" s="90"/>
      <c r="Y335" s="90"/>
      <c r="Z335" s="90"/>
    </row>
    <row r="336" spans="1:26" x14ac:dyDescent="0.2">
      <c r="A336" s="90"/>
      <c r="B336" s="90"/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  <c r="O336" s="90"/>
      <c r="P336" s="90"/>
      <c r="Q336" s="90"/>
      <c r="R336" s="90"/>
      <c r="S336" s="90"/>
      <c r="T336" s="90"/>
      <c r="U336" s="90"/>
      <c r="V336" s="90"/>
      <c r="W336" s="90"/>
      <c r="X336" s="90"/>
      <c r="Y336" s="90"/>
      <c r="Z336" s="90"/>
    </row>
    <row r="337" spans="1:26" x14ac:dyDescent="0.2">
      <c r="A337" s="90"/>
      <c r="B337" s="90"/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  <c r="O337" s="90"/>
      <c r="P337" s="90"/>
      <c r="Q337" s="90"/>
      <c r="R337" s="90"/>
      <c r="S337" s="90"/>
      <c r="T337" s="90"/>
      <c r="U337" s="90"/>
      <c r="V337" s="90"/>
      <c r="W337" s="90"/>
      <c r="X337" s="90"/>
      <c r="Y337" s="90"/>
      <c r="Z337" s="90"/>
    </row>
    <row r="338" spans="1:26" x14ac:dyDescent="0.2">
      <c r="A338" s="90"/>
      <c r="B338" s="90"/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  <c r="O338" s="90"/>
      <c r="P338" s="90"/>
      <c r="Q338" s="90"/>
      <c r="R338" s="90"/>
      <c r="S338" s="90"/>
      <c r="T338" s="90"/>
      <c r="U338" s="90"/>
      <c r="V338" s="90"/>
      <c r="W338" s="90"/>
      <c r="X338" s="90"/>
      <c r="Y338" s="90"/>
      <c r="Z338" s="90"/>
    </row>
    <row r="339" spans="1:26" x14ac:dyDescent="0.2">
      <c r="A339" s="90"/>
      <c r="B339" s="90"/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  <c r="O339" s="90"/>
      <c r="P339" s="90"/>
      <c r="Q339" s="90"/>
      <c r="R339" s="90"/>
      <c r="S339" s="90"/>
      <c r="T339" s="90"/>
      <c r="U339" s="90"/>
      <c r="V339" s="90"/>
      <c r="W339" s="90"/>
      <c r="X339" s="90"/>
      <c r="Y339" s="90"/>
      <c r="Z339" s="90"/>
    </row>
    <row r="340" spans="1:26" x14ac:dyDescent="0.2">
      <c r="A340" s="90"/>
      <c r="B340" s="90"/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  <c r="O340" s="90"/>
      <c r="P340" s="90"/>
      <c r="Q340" s="90"/>
      <c r="R340" s="90"/>
      <c r="S340" s="90"/>
      <c r="T340" s="90"/>
      <c r="U340" s="90"/>
      <c r="V340" s="90"/>
      <c r="W340" s="90"/>
      <c r="X340" s="90"/>
      <c r="Y340" s="90"/>
      <c r="Z340" s="90"/>
    </row>
    <row r="341" spans="1:26" x14ac:dyDescent="0.2">
      <c r="A341" s="90"/>
      <c r="B341" s="90"/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  <c r="O341" s="90"/>
      <c r="P341" s="90"/>
      <c r="Q341" s="90"/>
      <c r="R341" s="90"/>
      <c r="S341" s="90"/>
      <c r="T341" s="90"/>
      <c r="U341" s="90"/>
      <c r="V341" s="90"/>
      <c r="W341" s="90"/>
      <c r="X341" s="90"/>
      <c r="Y341" s="90"/>
      <c r="Z341" s="90"/>
    </row>
    <row r="342" spans="1:26" x14ac:dyDescent="0.2">
      <c r="A342" s="90"/>
      <c r="B342" s="90"/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  <c r="O342" s="90"/>
      <c r="P342" s="90"/>
      <c r="Q342" s="90"/>
      <c r="R342" s="90"/>
      <c r="S342" s="90"/>
      <c r="T342" s="90"/>
      <c r="U342" s="90"/>
      <c r="V342" s="90"/>
      <c r="W342" s="90"/>
      <c r="X342" s="90"/>
      <c r="Y342" s="90"/>
      <c r="Z342" s="90"/>
    </row>
    <row r="343" spans="1:26" x14ac:dyDescent="0.2">
      <c r="A343" s="90"/>
      <c r="B343" s="90"/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  <c r="O343" s="90"/>
      <c r="P343" s="90"/>
      <c r="Q343" s="90"/>
      <c r="R343" s="90"/>
      <c r="S343" s="90"/>
      <c r="T343" s="90"/>
      <c r="U343" s="90"/>
      <c r="V343" s="90"/>
      <c r="W343" s="90"/>
      <c r="X343" s="90"/>
      <c r="Y343" s="90"/>
      <c r="Z343" s="90"/>
    </row>
    <row r="344" spans="1:26" x14ac:dyDescent="0.2">
      <c r="A344" s="90"/>
      <c r="B344" s="90"/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  <c r="O344" s="90"/>
      <c r="P344" s="90"/>
      <c r="Q344" s="90"/>
      <c r="R344" s="90"/>
      <c r="S344" s="90"/>
      <c r="T344" s="90"/>
      <c r="U344" s="90"/>
      <c r="V344" s="90"/>
      <c r="W344" s="90"/>
      <c r="X344" s="90"/>
      <c r="Y344" s="90"/>
      <c r="Z344" s="90"/>
    </row>
    <row r="345" spans="1:26" x14ac:dyDescent="0.2">
      <c r="A345" s="90"/>
      <c r="B345" s="90"/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  <c r="O345" s="90"/>
      <c r="P345" s="90"/>
      <c r="Q345" s="90"/>
      <c r="R345" s="90"/>
      <c r="S345" s="90"/>
      <c r="T345" s="90"/>
      <c r="U345" s="90"/>
      <c r="V345" s="90"/>
      <c r="W345" s="90"/>
      <c r="X345" s="90"/>
      <c r="Y345" s="90"/>
      <c r="Z345" s="90"/>
    </row>
    <row r="346" spans="1:26" x14ac:dyDescent="0.2">
      <c r="A346" s="90"/>
      <c r="B346" s="90"/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  <c r="O346" s="90"/>
      <c r="P346" s="90"/>
      <c r="Q346" s="90"/>
      <c r="R346" s="90"/>
      <c r="S346" s="90"/>
      <c r="T346" s="90"/>
      <c r="U346" s="90"/>
      <c r="V346" s="90"/>
      <c r="W346" s="90"/>
      <c r="X346" s="90"/>
      <c r="Y346" s="90"/>
      <c r="Z346" s="90"/>
    </row>
    <row r="347" spans="1:26" x14ac:dyDescent="0.2">
      <c r="A347" s="90"/>
      <c r="B347" s="90"/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  <c r="O347" s="90"/>
      <c r="P347" s="90"/>
      <c r="Q347" s="90"/>
      <c r="R347" s="90"/>
      <c r="S347" s="90"/>
      <c r="T347" s="90"/>
      <c r="U347" s="90"/>
      <c r="V347" s="90"/>
      <c r="W347" s="90"/>
      <c r="X347" s="90"/>
      <c r="Y347" s="90"/>
      <c r="Z347" s="90"/>
    </row>
    <row r="348" spans="1:26" x14ac:dyDescent="0.2">
      <c r="A348" s="90"/>
      <c r="B348" s="90"/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  <c r="O348" s="90"/>
      <c r="P348" s="90"/>
      <c r="Q348" s="90"/>
      <c r="R348" s="90"/>
      <c r="S348" s="90"/>
      <c r="T348" s="90"/>
      <c r="U348" s="90"/>
      <c r="V348" s="90"/>
      <c r="W348" s="90"/>
      <c r="X348" s="90"/>
      <c r="Y348" s="90"/>
      <c r="Z348" s="90"/>
    </row>
    <row r="349" spans="1:26" x14ac:dyDescent="0.2">
      <c r="A349" s="90"/>
      <c r="B349" s="90"/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  <c r="O349" s="90"/>
      <c r="P349" s="90"/>
      <c r="Q349" s="90"/>
      <c r="R349" s="90"/>
      <c r="S349" s="90"/>
      <c r="T349" s="90"/>
      <c r="U349" s="90"/>
      <c r="V349" s="90"/>
      <c r="W349" s="90"/>
      <c r="X349" s="90"/>
      <c r="Y349" s="90"/>
      <c r="Z349" s="90"/>
    </row>
    <row r="350" spans="1:26" x14ac:dyDescent="0.2">
      <c r="A350" s="90"/>
      <c r="B350" s="90"/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  <c r="O350" s="90"/>
      <c r="P350" s="90"/>
      <c r="Q350" s="90"/>
      <c r="R350" s="90"/>
      <c r="S350" s="90"/>
      <c r="T350" s="90"/>
      <c r="U350" s="90"/>
      <c r="V350" s="90"/>
      <c r="W350" s="90"/>
      <c r="X350" s="90"/>
      <c r="Y350" s="90"/>
      <c r="Z350" s="90"/>
    </row>
    <row r="351" spans="1:26" x14ac:dyDescent="0.2">
      <c r="A351" s="90"/>
      <c r="B351" s="90"/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  <c r="R351" s="90"/>
      <c r="S351" s="90"/>
      <c r="T351" s="90"/>
      <c r="U351" s="90"/>
      <c r="V351" s="90"/>
      <c r="W351" s="90"/>
      <c r="X351" s="90"/>
      <c r="Y351" s="90"/>
      <c r="Z351" s="90"/>
    </row>
    <row r="352" spans="1:26" x14ac:dyDescent="0.2">
      <c r="A352" s="90"/>
      <c r="B352" s="90"/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  <c r="R352" s="90"/>
      <c r="S352" s="90"/>
      <c r="T352" s="90"/>
      <c r="U352" s="90"/>
      <c r="V352" s="90"/>
      <c r="W352" s="90"/>
      <c r="X352" s="90"/>
      <c r="Y352" s="90"/>
      <c r="Z352" s="90"/>
    </row>
    <row r="353" spans="1:26" x14ac:dyDescent="0.2">
      <c r="A353" s="90"/>
      <c r="B353" s="90"/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  <c r="R353" s="90"/>
      <c r="S353" s="90"/>
      <c r="T353" s="90"/>
      <c r="U353" s="90"/>
      <c r="V353" s="90"/>
      <c r="W353" s="90"/>
      <c r="X353" s="90"/>
      <c r="Y353" s="90"/>
      <c r="Z353" s="90"/>
    </row>
    <row r="354" spans="1:26" x14ac:dyDescent="0.2">
      <c r="A354" s="90"/>
      <c r="B354" s="90"/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  <c r="R354" s="90"/>
      <c r="S354" s="90"/>
      <c r="T354" s="90"/>
      <c r="U354" s="90"/>
      <c r="V354" s="90"/>
      <c r="W354" s="90"/>
      <c r="X354" s="90"/>
      <c r="Y354" s="90"/>
      <c r="Z354" s="90"/>
    </row>
    <row r="355" spans="1:26" x14ac:dyDescent="0.2">
      <c r="A355" s="90"/>
      <c r="B355" s="90"/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  <c r="R355" s="90"/>
      <c r="S355" s="90"/>
      <c r="T355" s="90"/>
      <c r="U355" s="90"/>
      <c r="V355" s="90"/>
      <c r="W355" s="90"/>
      <c r="X355" s="90"/>
      <c r="Y355" s="90"/>
      <c r="Z355" s="90"/>
    </row>
    <row r="356" spans="1:26" x14ac:dyDescent="0.2">
      <c r="A356" s="90"/>
      <c r="B356" s="90"/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  <c r="S356" s="90"/>
      <c r="T356" s="90"/>
      <c r="U356" s="90"/>
      <c r="V356" s="90"/>
      <c r="W356" s="90"/>
      <c r="X356" s="90"/>
      <c r="Y356" s="90"/>
      <c r="Z356" s="90"/>
    </row>
    <row r="357" spans="1:26" x14ac:dyDescent="0.2">
      <c r="A357" s="90"/>
      <c r="B357" s="90"/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  <c r="R357" s="90"/>
      <c r="S357" s="90"/>
      <c r="T357" s="90"/>
      <c r="U357" s="90"/>
      <c r="V357" s="90"/>
      <c r="W357" s="90"/>
      <c r="X357" s="90"/>
      <c r="Y357" s="90"/>
      <c r="Z357" s="90"/>
    </row>
    <row r="358" spans="1:26" x14ac:dyDescent="0.2">
      <c r="A358" s="90"/>
      <c r="B358" s="90"/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  <c r="S358" s="90"/>
      <c r="T358" s="90"/>
      <c r="U358" s="90"/>
      <c r="V358" s="90"/>
      <c r="W358" s="90"/>
      <c r="X358" s="90"/>
      <c r="Y358" s="90"/>
      <c r="Z358" s="90"/>
    </row>
    <row r="359" spans="1:26" x14ac:dyDescent="0.2">
      <c r="A359" s="90"/>
      <c r="B359" s="90"/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  <c r="R359" s="90"/>
      <c r="S359" s="90"/>
      <c r="T359" s="90"/>
      <c r="U359" s="90"/>
      <c r="V359" s="90"/>
      <c r="W359" s="90"/>
      <c r="X359" s="90"/>
      <c r="Y359" s="90"/>
      <c r="Z359" s="90"/>
    </row>
    <row r="360" spans="1:26" x14ac:dyDescent="0.2">
      <c r="A360" s="90"/>
      <c r="B360" s="90"/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90"/>
      <c r="S360" s="90"/>
      <c r="T360" s="90"/>
      <c r="U360" s="90"/>
      <c r="V360" s="90"/>
      <c r="W360" s="90"/>
      <c r="X360" s="90"/>
      <c r="Y360" s="90"/>
      <c r="Z360" s="90"/>
    </row>
    <row r="361" spans="1:26" x14ac:dyDescent="0.2">
      <c r="A361" s="90"/>
      <c r="B361" s="90"/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  <c r="R361" s="90"/>
      <c r="S361" s="90"/>
      <c r="T361" s="90"/>
      <c r="U361" s="90"/>
      <c r="V361" s="90"/>
      <c r="W361" s="90"/>
      <c r="X361" s="90"/>
      <c r="Y361" s="90"/>
      <c r="Z361" s="90"/>
    </row>
    <row r="362" spans="1:26" x14ac:dyDescent="0.2">
      <c r="A362" s="90"/>
      <c r="B362" s="90"/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90"/>
      <c r="S362" s="90"/>
      <c r="T362" s="90"/>
      <c r="U362" s="90"/>
      <c r="V362" s="90"/>
      <c r="W362" s="90"/>
      <c r="X362" s="90"/>
      <c r="Y362" s="90"/>
      <c r="Z362" s="90"/>
    </row>
    <row r="363" spans="1:26" x14ac:dyDescent="0.2">
      <c r="A363" s="90"/>
      <c r="B363" s="90"/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  <c r="R363" s="90"/>
      <c r="S363" s="90"/>
      <c r="T363" s="90"/>
      <c r="U363" s="90"/>
      <c r="V363" s="90"/>
      <c r="W363" s="90"/>
      <c r="X363" s="90"/>
      <c r="Y363" s="90"/>
      <c r="Z363" s="90"/>
    </row>
    <row r="364" spans="1:26" x14ac:dyDescent="0.2">
      <c r="A364" s="90"/>
      <c r="B364" s="90"/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90"/>
      <c r="S364" s="90"/>
      <c r="T364" s="90"/>
      <c r="U364" s="90"/>
      <c r="V364" s="90"/>
      <c r="W364" s="90"/>
      <c r="X364" s="90"/>
      <c r="Y364" s="90"/>
      <c r="Z364" s="90"/>
    </row>
    <row r="365" spans="1:26" x14ac:dyDescent="0.2">
      <c r="A365" s="90"/>
      <c r="B365" s="90"/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  <c r="R365" s="90"/>
      <c r="S365" s="90"/>
      <c r="T365" s="90"/>
      <c r="U365" s="90"/>
      <c r="V365" s="90"/>
      <c r="W365" s="90"/>
      <c r="X365" s="90"/>
      <c r="Y365" s="90"/>
      <c r="Z365" s="90"/>
    </row>
    <row r="366" spans="1:26" x14ac:dyDescent="0.2">
      <c r="A366" s="90"/>
      <c r="B366" s="90"/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  <c r="R366" s="90"/>
      <c r="S366" s="90"/>
      <c r="T366" s="90"/>
      <c r="U366" s="90"/>
      <c r="V366" s="90"/>
      <c r="W366" s="90"/>
      <c r="X366" s="90"/>
      <c r="Y366" s="90"/>
      <c r="Z366" s="90"/>
    </row>
    <row r="367" spans="1:26" x14ac:dyDescent="0.2">
      <c r="A367" s="90"/>
      <c r="B367" s="90"/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  <c r="R367" s="90"/>
      <c r="S367" s="90"/>
      <c r="T367" s="90"/>
      <c r="U367" s="90"/>
      <c r="V367" s="90"/>
      <c r="W367" s="90"/>
      <c r="X367" s="90"/>
      <c r="Y367" s="90"/>
      <c r="Z367" s="90"/>
    </row>
    <row r="368" spans="1:26" x14ac:dyDescent="0.2">
      <c r="A368" s="90"/>
      <c r="B368" s="90"/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90"/>
      <c r="S368" s="90"/>
      <c r="T368" s="90"/>
      <c r="U368" s="90"/>
      <c r="V368" s="90"/>
      <c r="W368" s="90"/>
      <c r="X368" s="90"/>
      <c r="Y368" s="90"/>
      <c r="Z368" s="90"/>
    </row>
    <row r="369" spans="1:26" x14ac:dyDescent="0.2">
      <c r="A369" s="90"/>
      <c r="B369" s="90"/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  <c r="R369" s="90"/>
      <c r="S369" s="90"/>
      <c r="T369" s="90"/>
      <c r="U369" s="90"/>
      <c r="V369" s="90"/>
      <c r="W369" s="90"/>
      <c r="X369" s="90"/>
      <c r="Y369" s="90"/>
      <c r="Z369" s="90"/>
    </row>
    <row r="370" spans="1:26" x14ac:dyDescent="0.2">
      <c r="A370" s="90"/>
      <c r="B370" s="90"/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90"/>
      <c r="S370" s="90"/>
      <c r="T370" s="90"/>
      <c r="U370" s="90"/>
      <c r="V370" s="90"/>
      <c r="W370" s="90"/>
      <c r="X370" s="90"/>
      <c r="Y370" s="90"/>
      <c r="Z370" s="90"/>
    </row>
    <row r="371" spans="1:26" x14ac:dyDescent="0.2">
      <c r="A371" s="90"/>
      <c r="B371" s="90"/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  <c r="R371" s="90"/>
      <c r="S371" s="90"/>
      <c r="T371" s="90"/>
      <c r="U371" s="90"/>
      <c r="V371" s="90"/>
      <c r="W371" s="90"/>
      <c r="X371" s="90"/>
      <c r="Y371" s="90"/>
      <c r="Z371" s="90"/>
    </row>
    <row r="372" spans="1:26" x14ac:dyDescent="0.2">
      <c r="A372" s="90"/>
      <c r="B372" s="90"/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  <c r="R372" s="90"/>
      <c r="S372" s="90"/>
      <c r="T372" s="90"/>
      <c r="U372" s="90"/>
      <c r="V372" s="90"/>
      <c r="W372" s="90"/>
      <c r="X372" s="90"/>
      <c r="Y372" s="90"/>
      <c r="Z372" s="90"/>
    </row>
    <row r="373" spans="1:26" x14ac:dyDescent="0.2">
      <c r="A373" s="90"/>
      <c r="B373" s="90"/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  <c r="R373" s="90"/>
      <c r="S373" s="90"/>
      <c r="T373" s="90"/>
      <c r="U373" s="90"/>
      <c r="V373" s="90"/>
      <c r="W373" s="90"/>
      <c r="X373" s="90"/>
      <c r="Y373" s="90"/>
      <c r="Z373" s="90"/>
    </row>
    <row r="374" spans="1:26" x14ac:dyDescent="0.2">
      <c r="A374" s="90"/>
      <c r="B374" s="90"/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  <c r="R374" s="90"/>
      <c r="S374" s="90"/>
      <c r="T374" s="90"/>
      <c r="U374" s="90"/>
      <c r="V374" s="90"/>
      <c r="W374" s="90"/>
      <c r="X374" s="90"/>
      <c r="Y374" s="90"/>
      <c r="Z374" s="90"/>
    </row>
    <row r="375" spans="1:26" x14ac:dyDescent="0.2">
      <c r="A375" s="90"/>
      <c r="B375" s="90"/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  <c r="R375" s="90"/>
      <c r="S375" s="90"/>
      <c r="T375" s="90"/>
      <c r="U375" s="90"/>
      <c r="V375" s="90"/>
      <c r="W375" s="90"/>
      <c r="X375" s="90"/>
      <c r="Y375" s="90"/>
      <c r="Z375" s="90"/>
    </row>
    <row r="376" spans="1:26" x14ac:dyDescent="0.2">
      <c r="A376" s="90"/>
      <c r="B376" s="90"/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  <c r="R376" s="90"/>
      <c r="S376" s="90"/>
      <c r="T376" s="90"/>
      <c r="U376" s="90"/>
      <c r="V376" s="90"/>
      <c r="W376" s="90"/>
      <c r="X376" s="90"/>
      <c r="Y376" s="90"/>
      <c r="Z376" s="90"/>
    </row>
    <row r="377" spans="1:26" x14ac:dyDescent="0.2">
      <c r="A377" s="90"/>
      <c r="B377" s="90"/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  <c r="R377" s="90"/>
      <c r="S377" s="90"/>
      <c r="T377" s="90"/>
      <c r="U377" s="90"/>
      <c r="V377" s="90"/>
      <c r="W377" s="90"/>
      <c r="X377" s="90"/>
      <c r="Y377" s="90"/>
      <c r="Z377" s="90"/>
    </row>
    <row r="378" spans="1:26" x14ac:dyDescent="0.2">
      <c r="A378" s="90"/>
      <c r="B378" s="90"/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  <c r="R378" s="90"/>
      <c r="S378" s="90"/>
      <c r="T378" s="90"/>
      <c r="U378" s="90"/>
      <c r="V378" s="90"/>
      <c r="W378" s="90"/>
      <c r="X378" s="90"/>
      <c r="Y378" s="90"/>
      <c r="Z378" s="90"/>
    </row>
    <row r="379" spans="1:26" x14ac:dyDescent="0.2">
      <c r="A379" s="90"/>
      <c r="B379" s="90"/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  <c r="R379" s="90"/>
      <c r="S379" s="90"/>
      <c r="T379" s="90"/>
      <c r="U379" s="90"/>
      <c r="V379" s="90"/>
      <c r="W379" s="90"/>
      <c r="X379" s="90"/>
      <c r="Y379" s="90"/>
      <c r="Z379" s="90"/>
    </row>
    <row r="380" spans="1:26" x14ac:dyDescent="0.2">
      <c r="A380" s="90"/>
      <c r="B380" s="90"/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  <c r="R380" s="90"/>
      <c r="S380" s="90"/>
      <c r="T380" s="90"/>
      <c r="U380" s="90"/>
      <c r="V380" s="90"/>
      <c r="W380" s="90"/>
      <c r="X380" s="90"/>
      <c r="Y380" s="90"/>
      <c r="Z380" s="90"/>
    </row>
    <row r="381" spans="1:26" x14ac:dyDescent="0.2">
      <c r="A381" s="90"/>
      <c r="B381" s="90"/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  <c r="R381" s="90"/>
      <c r="S381" s="90"/>
      <c r="T381" s="90"/>
      <c r="U381" s="90"/>
      <c r="V381" s="90"/>
      <c r="W381" s="90"/>
      <c r="X381" s="90"/>
      <c r="Y381" s="90"/>
      <c r="Z381" s="90"/>
    </row>
    <row r="382" spans="1:26" x14ac:dyDescent="0.2">
      <c r="A382" s="90"/>
      <c r="B382" s="90"/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  <c r="R382" s="90"/>
      <c r="S382" s="90"/>
      <c r="T382" s="90"/>
      <c r="U382" s="90"/>
      <c r="V382" s="90"/>
      <c r="W382" s="90"/>
      <c r="X382" s="90"/>
      <c r="Y382" s="90"/>
      <c r="Z382" s="90"/>
    </row>
    <row r="383" spans="1:26" x14ac:dyDescent="0.2">
      <c r="A383" s="90"/>
      <c r="B383" s="90"/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  <c r="R383" s="90"/>
      <c r="S383" s="90"/>
      <c r="T383" s="90"/>
      <c r="U383" s="90"/>
      <c r="V383" s="90"/>
      <c r="W383" s="90"/>
      <c r="X383" s="90"/>
      <c r="Y383" s="90"/>
      <c r="Z383" s="90"/>
    </row>
    <row r="384" spans="1:26" x14ac:dyDescent="0.2">
      <c r="A384" s="90"/>
      <c r="B384" s="90"/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  <c r="O384" s="90"/>
      <c r="P384" s="90"/>
      <c r="Q384" s="90"/>
      <c r="R384" s="90"/>
      <c r="S384" s="90"/>
      <c r="T384" s="90"/>
      <c r="U384" s="90"/>
      <c r="V384" s="90"/>
      <c r="W384" s="90"/>
      <c r="X384" s="90"/>
      <c r="Y384" s="90"/>
      <c r="Z384" s="90"/>
    </row>
    <row r="385" spans="1:26" x14ac:dyDescent="0.2">
      <c r="A385" s="90"/>
      <c r="B385" s="90"/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  <c r="S385" s="90"/>
      <c r="T385" s="90"/>
      <c r="U385" s="90"/>
      <c r="V385" s="90"/>
      <c r="W385" s="90"/>
      <c r="X385" s="90"/>
      <c r="Y385" s="90"/>
      <c r="Z385" s="90"/>
    </row>
    <row r="386" spans="1:26" x14ac:dyDescent="0.2">
      <c r="A386" s="90"/>
      <c r="B386" s="90"/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  <c r="S386" s="90"/>
      <c r="T386" s="90"/>
      <c r="U386" s="90"/>
      <c r="V386" s="90"/>
      <c r="W386" s="90"/>
      <c r="X386" s="90"/>
      <c r="Y386" s="90"/>
      <c r="Z386" s="90"/>
    </row>
    <row r="387" spans="1:26" x14ac:dyDescent="0.2">
      <c r="A387" s="90"/>
      <c r="B387" s="90"/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  <c r="O387" s="90"/>
      <c r="P387" s="90"/>
      <c r="Q387" s="90"/>
      <c r="R387" s="90"/>
      <c r="S387" s="90"/>
      <c r="T387" s="90"/>
      <c r="U387" s="90"/>
      <c r="V387" s="90"/>
      <c r="W387" s="90"/>
      <c r="X387" s="90"/>
      <c r="Y387" s="90"/>
      <c r="Z387" s="90"/>
    </row>
    <row r="388" spans="1:26" x14ac:dyDescent="0.2">
      <c r="A388" s="90"/>
      <c r="B388" s="90"/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  <c r="S388" s="90"/>
      <c r="T388" s="90"/>
      <c r="U388" s="90"/>
      <c r="V388" s="90"/>
      <c r="W388" s="90"/>
      <c r="X388" s="90"/>
      <c r="Y388" s="90"/>
      <c r="Z388" s="90"/>
    </row>
    <row r="389" spans="1:26" x14ac:dyDescent="0.2">
      <c r="A389" s="90"/>
      <c r="B389" s="90"/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  <c r="S389" s="90"/>
      <c r="T389" s="90"/>
      <c r="U389" s="90"/>
      <c r="V389" s="90"/>
      <c r="W389" s="90"/>
      <c r="X389" s="90"/>
      <c r="Y389" s="90"/>
      <c r="Z389" s="90"/>
    </row>
    <row r="390" spans="1:26" x14ac:dyDescent="0.2">
      <c r="A390" s="90"/>
      <c r="B390" s="90"/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90"/>
      <c r="S390" s="90"/>
      <c r="T390" s="90"/>
      <c r="U390" s="90"/>
      <c r="V390" s="90"/>
      <c r="W390" s="90"/>
      <c r="X390" s="90"/>
      <c r="Y390" s="90"/>
      <c r="Z390" s="90"/>
    </row>
    <row r="391" spans="1:26" x14ac:dyDescent="0.2">
      <c r="A391" s="90"/>
      <c r="B391" s="90"/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  <c r="S391" s="90"/>
      <c r="T391" s="90"/>
      <c r="U391" s="90"/>
      <c r="V391" s="90"/>
      <c r="W391" s="90"/>
      <c r="X391" s="90"/>
      <c r="Y391" s="90"/>
      <c r="Z391" s="90"/>
    </row>
    <row r="392" spans="1:26" x14ac:dyDescent="0.2">
      <c r="A392" s="90"/>
      <c r="B392" s="90"/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90"/>
      <c r="U392" s="90"/>
      <c r="V392" s="90"/>
      <c r="W392" s="90"/>
      <c r="X392" s="90"/>
      <c r="Y392" s="90"/>
      <c r="Z392" s="90"/>
    </row>
    <row r="393" spans="1:26" x14ac:dyDescent="0.2">
      <c r="A393" s="90"/>
      <c r="B393" s="90"/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90"/>
      <c r="S393" s="90"/>
      <c r="T393" s="90"/>
      <c r="U393" s="90"/>
      <c r="V393" s="90"/>
      <c r="W393" s="90"/>
      <c r="X393" s="90"/>
      <c r="Y393" s="90"/>
      <c r="Z393" s="90"/>
    </row>
    <row r="394" spans="1:26" x14ac:dyDescent="0.2">
      <c r="A394" s="90"/>
      <c r="B394" s="90"/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90"/>
      <c r="U394" s="90"/>
      <c r="V394" s="90"/>
      <c r="W394" s="90"/>
      <c r="X394" s="90"/>
      <c r="Y394" s="90"/>
      <c r="Z394" s="90"/>
    </row>
    <row r="395" spans="1:26" x14ac:dyDescent="0.2">
      <c r="A395" s="90"/>
      <c r="B395" s="90"/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  <c r="S395" s="90"/>
      <c r="T395" s="90"/>
      <c r="U395" s="90"/>
      <c r="V395" s="90"/>
      <c r="W395" s="90"/>
      <c r="X395" s="90"/>
      <c r="Y395" s="90"/>
      <c r="Z395" s="90"/>
    </row>
    <row r="396" spans="1:26" x14ac:dyDescent="0.2">
      <c r="A396" s="90"/>
      <c r="B396" s="90"/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90"/>
      <c r="U396" s="90"/>
      <c r="V396" s="90"/>
      <c r="W396" s="90"/>
      <c r="X396" s="90"/>
      <c r="Y396" s="90"/>
      <c r="Z396" s="90"/>
    </row>
    <row r="397" spans="1:26" x14ac:dyDescent="0.2">
      <c r="A397" s="90"/>
      <c r="B397" s="90"/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  <c r="S397" s="90"/>
      <c r="T397" s="90"/>
      <c r="U397" s="90"/>
      <c r="V397" s="90"/>
      <c r="W397" s="90"/>
      <c r="X397" s="90"/>
      <c r="Y397" s="90"/>
      <c r="Z397" s="90"/>
    </row>
    <row r="398" spans="1:26" x14ac:dyDescent="0.2">
      <c r="A398" s="90"/>
      <c r="B398" s="90"/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90"/>
      <c r="U398" s="90"/>
      <c r="V398" s="90"/>
      <c r="W398" s="90"/>
      <c r="X398" s="90"/>
      <c r="Y398" s="90"/>
      <c r="Z398" s="90"/>
    </row>
    <row r="399" spans="1:26" x14ac:dyDescent="0.2">
      <c r="A399" s="90"/>
      <c r="B399" s="90"/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90"/>
      <c r="S399" s="90"/>
      <c r="T399" s="90"/>
      <c r="U399" s="90"/>
      <c r="V399" s="90"/>
      <c r="W399" s="90"/>
      <c r="X399" s="90"/>
      <c r="Y399" s="90"/>
      <c r="Z399" s="90"/>
    </row>
    <row r="400" spans="1:26" x14ac:dyDescent="0.2">
      <c r="A400" s="90"/>
      <c r="B400" s="90"/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  <c r="S400" s="90"/>
      <c r="T400" s="90"/>
      <c r="U400" s="90"/>
      <c r="V400" s="90"/>
      <c r="W400" s="90"/>
      <c r="X400" s="90"/>
      <c r="Y400" s="90"/>
      <c r="Z400" s="90"/>
    </row>
    <row r="401" spans="1:26" x14ac:dyDescent="0.2">
      <c r="A401" s="90"/>
      <c r="B401" s="90"/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90"/>
      <c r="S401" s="90"/>
      <c r="T401" s="90"/>
      <c r="U401" s="90"/>
      <c r="V401" s="90"/>
      <c r="W401" s="90"/>
      <c r="X401" s="90"/>
      <c r="Y401" s="90"/>
      <c r="Z401" s="90"/>
    </row>
    <row r="402" spans="1:26" x14ac:dyDescent="0.2">
      <c r="A402" s="90"/>
      <c r="B402" s="90"/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  <c r="S402" s="90"/>
      <c r="T402" s="90"/>
      <c r="U402" s="90"/>
      <c r="V402" s="90"/>
      <c r="W402" s="90"/>
      <c r="X402" s="90"/>
      <c r="Y402" s="90"/>
      <c r="Z402" s="90"/>
    </row>
    <row r="403" spans="1:26" x14ac:dyDescent="0.2">
      <c r="A403" s="90"/>
      <c r="B403" s="90"/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90"/>
      <c r="S403" s="90"/>
      <c r="T403" s="90"/>
      <c r="U403" s="90"/>
      <c r="V403" s="90"/>
      <c r="W403" s="90"/>
      <c r="X403" s="90"/>
      <c r="Y403" s="90"/>
      <c r="Z403" s="90"/>
    </row>
    <row r="404" spans="1:26" x14ac:dyDescent="0.2">
      <c r="A404" s="90"/>
      <c r="B404" s="90"/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  <c r="S404" s="90"/>
      <c r="T404" s="90"/>
      <c r="U404" s="90"/>
      <c r="V404" s="90"/>
      <c r="W404" s="90"/>
      <c r="X404" s="90"/>
      <c r="Y404" s="90"/>
      <c r="Z404" s="90"/>
    </row>
    <row r="405" spans="1:26" x14ac:dyDescent="0.2">
      <c r="A405" s="90"/>
      <c r="B405" s="90"/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90"/>
      <c r="U405" s="90"/>
      <c r="V405" s="90"/>
      <c r="W405" s="90"/>
      <c r="X405" s="90"/>
      <c r="Y405" s="90"/>
      <c r="Z405" s="90"/>
    </row>
    <row r="406" spans="1:26" x14ac:dyDescent="0.2">
      <c r="A406" s="90"/>
      <c r="B406" s="90"/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90"/>
      <c r="U406" s="90"/>
      <c r="V406" s="90"/>
      <c r="W406" s="90"/>
      <c r="X406" s="90"/>
      <c r="Y406" s="90"/>
      <c r="Z406" s="90"/>
    </row>
    <row r="407" spans="1:26" x14ac:dyDescent="0.2">
      <c r="A407" s="90"/>
      <c r="B407" s="90"/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90"/>
      <c r="U407" s="90"/>
      <c r="V407" s="90"/>
      <c r="W407" s="90"/>
      <c r="X407" s="90"/>
      <c r="Y407" s="90"/>
      <c r="Z407" s="90"/>
    </row>
    <row r="408" spans="1:26" x14ac:dyDescent="0.2">
      <c r="A408" s="90"/>
      <c r="B408" s="90"/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90"/>
      <c r="U408" s="90"/>
      <c r="V408" s="90"/>
      <c r="W408" s="90"/>
      <c r="X408" s="90"/>
      <c r="Y408" s="90"/>
      <c r="Z408" s="90"/>
    </row>
    <row r="409" spans="1:26" x14ac:dyDescent="0.2">
      <c r="A409" s="90"/>
      <c r="B409" s="90"/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90"/>
      <c r="U409" s="90"/>
      <c r="V409" s="90"/>
      <c r="W409" s="90"/>
      <c r="X409" s="90"/>
      <c r="Y409" s="90"/>
      <c r="Z409" s="90"/>
    </row>
    <row r="410" spans="1:26" x14ac:dyDescent="0.2">
      <c r="A410" s="90"/>
      <c r="B410" s="90"/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90"/>
      <c r="U410" s="90"/>
      <c r="V410" s="90"/>
      <c r="W410" s="90"/>
      <c r="X410" s="90"/>
      <c r="Y410" s="90"/>
      <c r="Z410" s="90"/>
    </row>
    <row r="411" spans="1:26" x14ac:dyDescent="0.2">
      <c r="A411" s="90"/>
      <c r="B411" s="90"/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90"/>
      <c r="U411" s="90"/>
      <c r="V411" s="90"/>
      <c r="W411" s="90"/>
      <c r="X411" s="90"/>
      <c r="Y411" s="90"/>
      <c r="Z411" s="90"/>
    </row>
    <row r="412" spans="1:26" x14ac:dyDescent="0.2">
      <c r="A412" s="90"/>
      <c r="B412" s="90"/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90"/>
      <c r="U412" s="90"/>
      <c r="V412" s="90"/>
      <c r="W412" s="90"/>
      <c r="X412" s="90"/>
      <c r="Y412" s="90"/>
      <c r="Z412" s="90"/>
    </row>
    <row r="413" spans="1:26" x14ac:dyDescent="0.2">
      <c r="A413" s="90"/>
      <c r="B413" s="90"/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90"/>
      <c r="U413" s="90"/>
      <c r="V413" s="90"/>
      <c r="W413" s="90"/>
      <c r="X413" s="90"/>
      <c r="Y413" s="90"/>
      <c r="Z413" s="90"/>
    </row>
    <row r="414" spans="1:26" x14ac:dyDescent="0.2">
      <c r="A414" s="90"/>
      <c r="B414" s="90"/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90"/>
      <c r="U414" s="90"/>
      <c r="V414" s="90"/>
      <c r="W414" s="90"/>
      <c r="X414" s="90"/>
      <c r="Y414" s="90"/>
      <c r="Z414" s="90"/>
    </row>
    <row r="415" spans="1:26" x14ac:dyDescent="0.2">
      <c r="A415" s="90"/>
      <c r="B415" s="90"/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  <c r="O415" s="90"/>
      <c r="P415" s="90"/>
      <c r="Q415" s="90"/>
      <c r="R415" s="90"/>
      <c r="S415" s="90"/>
      <c r="T415" s="90"/>
      <c r="U415" s="90"/>
      <c r="V415" s="90"/>
      <c r="W415" s="90"/>
      <c r="X415" s="90"/>
      <c r="Y415" s="90"/>
      <c r="Z415" s="90"/>
    </row>
    <row r="416" spans="1:26" x14ac:dyDescent="0.2">
      <c r="A416" s="90"/>
      <c r="B416" s="90"/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  <c r="T416" s="90"/>
      <c r="U416" s="90"/>
      <c r="V416" s="90"/>
      <c r="W416" s="90"/>
      <c r="X416" s="90"/>
      <c r="Y416" s="90"/>
      <c r="Z416" s="90"/>
    </row>
    <row r="417" spans="1:26" x14ac:dyDescent="0.2">
      <c r="A417" s="90"/>
      <c r="B417" s="90"/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  <c r="O417" s="90"/>
      <c r="P417" s="90"/>
      <c r="Q417" s="90"/>
      <c r="R417" s="90"/>
      <c r="S417" s="90"/>
      <c r="T417" s="90"/>
      <c r="U417" s="90"/>
      <c r="V417" s="90"/>
      <c r="W417" s="90"/>
      <c r="X417" s="90"/>
      <c r="Y417" s="90"/>
      <c r="Z417" s="90"/>
    </row>
    <row r="418" spans="1:26" x14ac:dyDescent="0.2">
      <c r="A418" s="90"/>
      <c r="B418" s="90"/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  <c r="S418" s="90"/>
      <c r="T418" s="90"/>
      <c r="U418" s="90"/>
      <c r="V418" s="90"/>
      <c r="W418" s="90"/>
      <c r="X418" s="90"/>
      <c r="Y418" s="90"/>
      <c r="Z418" s="90"/>
    </row>
    <row r="419" spans="1:26" x14ac:dyDescent="0.2">
      <c r="A419" s="90"/>
      <c r="B419" s="90"/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  <c r="S419" s="90"/>
      <c r="T419" s="90"/>
      <c r="U419" s="90"/>
      <c r="V419" s="90"/>
      <c r="W419" s="90"/>
      <c r="X419" s="90"/>
      <c r="Y419" s="90"/>
      <c r="Z419" s="90"/>
    </row>
    <row r="420" spans="1:26" x14ac:dyDescent="0.2">
      <c r="A420" s="90"/>
      <c r="B420" s="90"/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  <c r="O420" s="90"/>
      <c r="P420" s="90"/>
      <c r="Q420" s="90"/>
      <c r="R420" s="90"/>
      <c r="S420" s="90"/>
      <c r="T420" s="90"/>
      <c r="U420" s="90"/>
      <c r="V420" s="90"/>
      <c r="W420" s="90"/>
      <c r="X420" s="90"/>
      <c r="Y420" s="90"/>
      <c r="Z420" s="90"/>
    </row>
    <row r="421" spans="1:26" x14ac:dyDescent="0.2">
      <c r="A421" s="90"/>
      <c r="B421" s="90"/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  <c r="S421" s="90"/>
      <c r="T421" s="90"/>
      <c r="U421" s="90"/>
      <c r="V421" s="90"/>
      <c r="W421" s="90"/>
      <c r="X421" s="90"/>
      <c r="Y421" s="90"/>
      <c r="Z421" s="90"/>
    </row>
    <row r="422" spans="1:26" x14ac:dyDescent="0.2">
      <c r="A422" s="90"/>
      <c r="B422" s="90"/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90"/>
      <c r="S422" s="90"/>
      <c r="T422" s="90"/>
      <c r="U422" s="90"/>
      <c r="V422" s="90"/>
      <c r="W422" s="90"/>
      <c r="X422" s="90"/>
      <c r="Y422" s="90"/>
      <c r="Z422" s="90"/>
    </row>
    <row r="423" spans="1:26" x14ac:dyDescent="0.2">
      <c r="A423" s="90"/>
      <c r="B423" s="90"/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  <c r="S423" s="90"/>
      <c r="T423" s="90"/>
      <c r="U423" s="90"/>
      <c r="V423" s="90"/>
      <c r="W423" s="90"/>
      <c r="X423" s="90"/>
      <c r="Y423" s="90"/>
      <c r="Z423" s="90"/>
    </row>
    <row r="424" spans="1:26" x14ac:dyDescent="0.2">
      <c r="A424" s="90"/>
      <c r="B424" s="90"/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  <c r="T424" s="90"/>
      <c r="U424" s="90"/>
      <c r="V424" s="90"/>
      <c r="W424" s="90"/>
      <c r="X424" s="90"/>
      <c r="Y424" s="90"/>
      <c r="Z424" s="90"/>
    </row>
    <row r="425" spans="1:26" x14ac:dyDescent="0.2">
      <c r="A425" s="90"/>
      <c r="B425" s="90"/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  <c r="S425" s="90"/>
      <c r="T425" s="90"/>
      <c r="U425" s="90"/>
      <c r="V425" s="90"/>
      <c r="W425" s="90"/>
      <c r="X425" s="90"/>
      <c r="Y425" s="90"/>
      <c r="Z425" s="90"/>
    </row>
    <row r="426" spans="1:26" x14ac:dyDescent="0.2">
      <c r="A426" s="90"/>
      <c r="B426" s="90"/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  <c r="T426" s="90"/>
      <c r="U426" s="90"/>
      <c r="V426" s="90"/>
      <c r="W426" s="90"/>
      <c r="X426" s="90"/>
      <c r="Y426" s="90"/>
      <c r="Z426" s="90"/>
    </row>
    <row r="427" spans="1:26" x14ac:dyDescent="0.2">
      <c r="A427" s="90"/>
      <c r="B427" s="90"/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  <c r="S427" s="90"/>
      <c r="T427" s="90"/>
      <c r="U427" s="90"/>
      <c r="V427" s="90"/>
      <c r="W427" s="90"/>
      <c r="X427" s="90"/>
      <c r="Y427" s="90"/>
      <c r="Z427" s="90"/>
    </row>
    <row r="428" spans="1:26" x14ac:dyDescent="0.2">
      <c r="A428" s="90"/>
      <c r="B428" s="90"/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  <c r="S428" s="90"/>
      <c r="T428" s="90"/>
      <c r="U428" s="90"/>
      <c r="V428" s="90"/>
      <c r="W428" s="90"/>
      <c r="X428" s="90"/>
      <c r="Y428" s="90"/>
      <c r="Z428" s="90"/>
    </row>
    <row r="429" spans="1:26" x14ac:dyDescent="0.2">
      <c r="A429" s="90"/>
      <c r="B429" s="90"/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  <c r="T429" s="90"/>
      <c r="U429" s="90"/>
      <c r="V429" s="90"/>
      <c r="W429" s="90"/>
      <c r="X429" s="90"/>
      <c r="Y429" s="90"/>
      <c r="Z429" s="90"/>
    </row>
    <row r="430" spans="1:26" x14ac:dyDescent="0.2">
      <c r="A430" s="90"/>
      <c r="B430" s="90"/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  <c r="S430" s="90"/>
      <c r="T430" s="90"/>
      <c r="U430" s="90"/>
      <c r="V430" s="90"/>
      <c r="W430" s="90"/>
      <c r="X430" s="90"/>
      <c r="Y430" s="90"/>
      <c r="Z430" s="90"/>
    </row>
    <row r="431" spans="1:26" x14ac:dyDescent="0.2">
      <c r="A431" s="90"/>
      <c r="B431" s="90"/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  <c r="T431" s="90"/>
      <c r="U431" s="90"/>
      <c r="V431" s="90"/>
      <c r="W431" s="90"/>
      <c r="X431" s="90"/>
      <c r="Y431" s="90"/>
      <c r="Z431" s="90"/>
    </row>
    <row r="432" spans="1:26" x14ac:dyDescent="0.2">
      <c r="A432" s="90"/>
      <c r="B432" s="90"/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  <c r="T432" s="90"/>
      <c r="U432" s="90"/>
      <c r="V432" s="90"/>
      <c r="W432" s="90"/>
      <c r="X432" s="90"/>
      <c r="Y432" s="90"/>
      <c r="Z432" s="90"/>
    </row>
    <row r="433" spans="1:26" x14ac:dyDescent="0.2">
      <c r="A433" s="90"/>
      <c r="B433" s="90"/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  <c r="S433" s="90"/>
      <c r="T433" s="90"/>
      <c r="U433" s="90"/>
      <c r="V433" s="90"/>
      <c r="W433" s="90"/>
      <c r="X433" s="90"/>
      <c r="Y433" s="90"/>
      <c r="Z433" s="90"/>
    </row>
    <row r="434" spans="1:26" x14ac:dyDescent="0.2">
      <c r="A434" s="90"/>
      <c r="B434" s="90"/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  <c r="T434" s="90"/>
      <c r="U434" s="90"/>
      <c r="V434" s="90"/>
      <c r="W434" s="90"/>
      <c r="X434" s="90"/>
      <c r="Y434" s="90"/>
      <c r="Z434" s="90"/>
    </row>
    <row r="435" spans="1:26" x14ac:dyDescent="0.2">
      <c r="A435" s="90"/>
      <c r="B435" s="90"/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  <c r="N435" s="90"/>
      <c r="O435" s="90"/>
      <c r="P435" s="90"/>
      <c r="Q435" s="90"/>
      <c r="R435" s="90"/>
      <c r="S435" s="90"/>
      <c r="T435" s="90"/>
      <c r="U435" s="90"/>
      <c r="V435" s="90"/>
      <c r="W435" s="90"/>
      <c r="X435" s="90"/>
      <c r="Y435" s="90"/>
      <c r="Z435" s="90"/>
    </row>
    <row r="436" spans="1:26" x14ac:dyDescent="0.2">
      <c r="A436" s="90"/>
      <c r="B436" s="90"/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  <c r="T436" s="90"/>
      <c r="U436" s="90"/>
      <c r="V436" s="90"/>
      <c r="W436" s="90"/>
      <c r="X436" s="90"/>
      <c r="Y436" s="90"/>
      <c r="Z436" s="90"/>
    </row>
    <row r="437" spans="1:26" x14ac:dyDescent="0.2">
      <c r="A437" s="90"/>
      <c r="B437" s="90"/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  <c r="S437" s="90"/>
      <c r="T437" s="90"/>
      <c r="U437" s="90"/>
      <c r="V437" s="90"/>
      <c r="W437" s="90"/>
      <c r="X437" s="90"/>
      <c r="Y437" s="90"/>
      <c r="Z437" s="90"/>
    </row>
    <row r="438" spans="1:26" x14ac:dyDescent="0.2">
      <c r="A438" s="90"/>
      <c r="B438" s="90"/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  <c r="S438" s="90"/>
      <c r="T438" s="90"/>
      <c r="U438" s="90"/>
      <c r="V438" s="90"/>
      <c r="W438" s="90"/>
      <c r="X438" s="90"/>
      <c r="Y438" s="90"/>
      <c r="Z438" s="90"/>
    </row>
    <row r="439" spans="1:26" x14ac:dyDescent="0.2">
      <c r="A439" s="90"/>
      <c r="B439" s="90"/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  <c r="T439" s="90"/>
      <c r="U439" s="90"/>
      <c r="V439" s="90"/>
      <c r="W439" s="90"/>
      <c r="X439" s="90"/>
      <c r="Y439" s="90"/>
      <c r="Z439" s="90"/>
    </row>
    <row r="440" spans="1:26" x14ac:dyDescent="0.2">
      <c r="A440" s="90"/>
      <c r="B440" s="90"/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90"/>
      <c r="S440" s="90"/>
      <c r="T440" s="90"/>
      <c r="U440" s="90"/>
      <c r="V440" s="90"/>
      <c r="W440" s="90"/>
      <c r="X440" s="90"/>
      <c r="Y440" s="90"/>
      <c r="Z440" s="90"/>
    </row>
    <row r="441" spans="1:26" x14ac:dyDescent="0.2">
      <c r="A441" s="90"/>
      <c r="B441" s="90"/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  <c r="T441" s="90"/>
      <c r="U441" s="90"/>
      <c r="V441" s="90"/>
      <c r="W441" s="90"/>
      <c r="X441" s="90"/>
      <c r="Y441" s="90"/>
      <c r="Z441" s="90"/>
    </row>
    <row r="442" spans="1:26" x14ac:dyDescent="0.2">
      <c r="A442" s="90"/>
      <c r="B442" s="90"/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  <c r="S442" s="90"/>
      <c r="T442" s="90"/>
      <c r="U442" s="90"/>
      <c r="V442" s="90"/>
      <c r="W442" s="90"/>
      <c r="X442" s="90"/>
      <c r="Y442" s="90"/>
      <c r="Z442" s="90"/>
    </row>
    <row r="443" spans="1:26" x14ac:dyDescent="0.2">
      <c r="A443" s="90"/>
      <c r="B443" s="90"/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  <c r="S443" s="90"/>
      <c r="T443" s="90"/>
      <c r="U443" s="90"/>
      <c r="V443" s="90"/>
      <c r="W443" s="90"/>
      <c r="X443" s="90"/>
      <c r="Y443" s="90"/>
      <c r="Z443" s="90"/>
    </row>
    <row r="444" spans="1:26" x14ac:dyDescent="0.2">
      <c r="A444" s="90"/>
      <c r="B444" s="90"/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  <c r="S444" s="90"/>
      <c r="T444" s="90"/>
      <c r="U444" s="90"/>
      <c r="V444" s="90"/>
      <c r="W444" s="90"/>
      <c r="X444" s="90"/>
      <c r="Y444" s="90"/>
      <c r="Z444" s="90"/>
    </row>
    <row r="445" spans="1:26" x14ac:dyDescent="0.2">
      <c r="A445" s="90"/>
      <c r="B445" s="90"/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  <c r="S445" s="90"/>
      <c r="T445" s="90"/>
      <c r="U445" s="90"/>
      <c r="V445" s="90"/>
      <c r="W445" s="90"/>
      <c r="X445" s="90"/>
      <c r="Y445" s="90"/>
      <c r="Z445" s="90"/>
    </row>
    <row r="446" spans="1:26" x14ac:dyDescent="0.2">
      <c r="A446" s="90"/>
      <c r="B446" s="90"/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  <c r="S446" s="90"/>
      <c r="T446" s="90"/>
      <c r="U446" s="90"/>
      <c r="V446" s="90"/>
      <c r="W446" s="90"/>
      <c r="X446" s="90"/>
      <c r="Y446" s="90"/>
      <c r="Z446" s="90"/>
    </row>
    <row r="447" spans="1:26" x14ac:dyDescent="0.2">
      <c r="A447" s="90"/>
      <c r="B447" s="90"/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  <c r="S447" s="90"/>
      <c r="T447" s="90"/>
      <c r="U447" s="90"/>
      <c r="V447" s="90"/>
      <c r="W447" s="90"/>
      <c r="X447" s="90"/>
      <c r="Y447" s="90"/>
      <c r="Z447" s="90"/>
    </row>
    <row r="448" spans="1:26" x14ac:dyDescent="0.2">
      <c r="A448" s="90"/>
      <c r="B448" s="90"/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  <c r="S448" s="90"/>
      <c r="T448" s="90"/>
      <c r="U448" s="90"/>
      <c r="V448" s="90"/>
      <c r="W448" s="90"/>
      <c r="X448" s="90"/>
      <c r="Y448" s="90"/>
      <c r="Z448" s="90"/>
    </row>
    <row r="449" spans="1:26" x14ac:dyDescent="0.2">
      <c r="A449" s="90"/>
      <c r="B449" s="90"/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  <c r="S449" s="90"/>
      <c r="T449" s="90"/>
      <c r="U449" s="90"/>
      <c r="V449" s="90"/>
      <c r="W449" s="90"/>
      <c r="X449" s="90"/>
      <c r="Y449" s="90"/>
      <c r="Z449" s="90"/>
    </row>
    <row r="450" spans="1:26" x14ac:dyDescent="0.2">
      <c r="A450" s="90"/>
      <c r="B450" s="90"/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  <c r="S450" s="90"/>
      <c r="T450" s="90"/>
      <c r="U450" s="90"/>
      <c r="V450" s="90"/>
      <c r="W450" s="90"/>
      <c r="X450" s="90"/>
      <c r="Y450" s="90"/>
      <c r="Z450" s="90"/>
    </row>
    <row r="451" spans="1:26" x14ac:dyDescent="0.2">
      <c r="A451" s="90"/>
      <c r="B451" s="90"/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  <c r="S451" s="90"/>
      <c r="T451" s="90"/>
      <c r="U451" s="90"/>
      <c r="V451" s="90"/>
      <c r="W451" s="90"/>
      <c r="X451" s="90"/>
      <c r="Y451" s="90"/>
      <c r="Z451" s="90"/>
    </row>
    <row r="452" spans="1:26" x14ac:dyDescent="0.2">
      <c r="A452" s="90"/>
      <c r="B452" s="90"/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  <c r="S452" s="90"/>
      <c r="T452" s="90"/>
      <c r="U452" s="90"/>
      <c r="V452" s="90"/>
      <c r="W452" s="90"/>
      <c r="X452" s="90"/>
      <c r="Y452" s="90"/>
      <c r="Z452" s="90"/>
    </row>
    <row r="453" spans="1:26" x14ac:dyDescent="0.2">
      <c r="A453" s="90"/>
      <c r="B453" s="90"/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  <c r="S453" s="90"/>
      <c r="T453" s="90"/>
      <c r="U453" s="90"/>
      <c r="V453" s="90"/>
      <c r="W453" s="90"/>
      <c r="X453" s="90"/>
      <c r="Y453" s="90"/>
      <c r="Z453" s="90"/>
    </row>
    <row r="454" spans="1:26" x14ac:dyDescent="0.2">
      <c r="A454" s="90"/>
      <c r="B454" s="90"/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  <c r="S454" s="90"/>
      <c r="T454" s="90"/>
      <c r="U454" s="90"/>
      <c r="V454" s="90"/>
      <c r="W454" s="90"/>
      <c r="X454" s="90"/>
      <c r="Y454" s="90"/>
      <c r="Z454" s="90"/>
    </row>
    <row r="455" spans="1:26" x14ac:dyDescent="0.2">
      <c r="A455" s="90"/>
      <c r="B455" s="90"/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  <c r="S455" s="90"/>
      <c r="T455" s="90"/>
      <c r="U455" s="90"/>
      <c r="V455" s="90"/>
      <c r="W455" s="90"/>
      <c r="X455" s="90"/>
      <c r="Y455" s="90"/>
      <c r="Z455" s="90"/>
    </row>
    <row r="456" spans="1:26" x14ac:dyDescent="0.2">
      <c r="A456" s="90"/>
      <c r="B456" s="90"/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  <c r="S456" s="90"/>
      <c r="T456" s="90"/>
      <c r="U456" s="90"/>
      <c r="V456" s="90"/>
      <c r="W456" s="90"/>
      <c r="X456" s="90"/>
      <c r="Y456" s="90"/>
      <c r="Z456" s="90"/>
    </row>
    <row r="457" spans="1:26" x14ac:dyDescent="0.2">
      <c r="A457" s="90"/>
      <c r="B457" s="90"/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  <c r="S457" s="90"/>
      <c r="T457" s="90"/>
      <c r="U457" s="90"/>
      <c r="V457" s="90"/>
      <c r="W457" s="90"/>
      <c r="X457" s="90"/>
      <c r="Y457" s="90"/>
      <c r="Z457" s="90"/>
    </row>
    <row r="458" spans="1:26" x14ac:dyDescent="0.2">
      <c r="A458" s="90"/>
      <c r="B458" s="90"/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  <c r="S458" s="90"/>
      <c r="T458" s="90"/>
      <c r="U458" s="90"/>
      <c r="V458" s="90"/>
      <c r="W458" s="90"/>
      <c r="X458" s="90"/>
      <c r="Y458" s="90"/>
      <c r="Z458" s="90"/>
    </row>
    <row r="459" spans="1:26" x14ac:dyDescent="0.2">
      <c r="A459" s="90"/>
      <c r="B459" s="90"/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  <c r="S459" s="90"/>
      <c r="T459" s="90"/>
      <c r="U459" s="90"/>
      <c r="V459" s="90"/>
      <c r="W459" s="90"/>
      <c r="X459" s="90"/>
      <c r="Y459" s="90"/>
      <c r="Z459" s="90"/>
    </row>
    <row r="460" spans="1:26" x14ac:dyDescent="0.2">
      <c r="A460" s="90"/>
      <c r="B460" s="90"/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  <c r="S460" s="90"/>
      <c r="T460" s="90"/>
      <c r="U460" s="90"/>
      <c r="V460" s="90"/>
      <c r="W460" s="90"/>
      <c r="X460" s="90"/>
      <c r="Y460" s="90"/>
      <c r="Z460" s="90"/>
    </row>
    <row r="461" spans="1:26" x14ac:dyDescent="0.2">
      <c r="A461" s="90"/>
      <c r="B461" s="90"/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  <c r="S461" s="90"/>
      <c r="T461" s="90"/>
      <c r="U461" s="90"/>
      <c r="V461" s="90"/>
      <c r="W461" s="90"/>
      <c r="X461" s="90"/>
      <c r="Y461" s="90"/>
      <c r="Z461" s="90"/>
    </row>
    <row r="462" spans="1:26" x14ac:dyDescent="0.2">
      <c r="A462" s="90"/>
      <c r="B462" s="90"/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  <c r="S462" s="90"/>
      <c r="T462" s="90"/>
      <c r="U462" s="90"/>
      <c r="V462" s="90"/>
      <c r="W462" s="90"/>
      <c r="X462" s="90"/>
      <c r="Y462" s="90"/>
      <c r="Z462" s="90"/>
    </row>
    <row r="463" spans="1:26" x14ac:dyDescent="0.2">
      <c r="A463" s="90"/>
      <c r="B463" s="90"/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  <c r="S463" s="90"/>
      <c r="T463" s="90"/>
      <c r="U463" s="90"/>
      <c r="V463" s="90"/>
      <c r="W463" s="90"/>
      <c r="X463" s="90"/>
      <c r="Y463" s="90"/>
      <c r="Z463" s="90"/>
    </row>
    <row r="464" spans="1:26" x14ac:dyDescent="0.2">
      <c r="A464" s="90"/>
      <c r="B464" s="90"/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  <c r="S464" s="90"/>
      <c r="T464" s="90"/>
      <c r="U464" s="90"/>
      <c r="V464" s="90"/>
      <c r="W464" s="90"/>
      <c r="X464" s="90"/>
      <c r="Y464" s="90"/>
      <c r="Z464" s="90"/>
    </row>
    <row r="465" spans="1:26" x14ac:dyDescent="0.2">
      <c r="A465" s="90"/>
      <c r="B465" s="90"/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  <c r="S465" s="90"/>
      <c r="T465" s="90"/>
      <c r="U465" s="90"/>
      <c r="V465" s="90"/>
      <c r="W465" s="90"/>
      <c r="X465" s="90"/>
      <c r="Y465" s="90"/>
      <c r="Z465" s="90"/>
    </row>
    <row r="466" spans="1:26" x14ac:dyDescent="0.2">
      <c r="A466" s="90"/>
      <c r="B466" s="90"/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  <c r="S466" s="90"/>
      <c r="T466" s="90"/>
      <c r="U466" s="90"/>
      <c r="V466" s="90"/>
      <c r="W466" s="90"/>
      <c r="X466" s="90"/>
      <c r="Y466" s="90"/>
      <c r="Z466" s="90"/>
    </row>
    <row r="467" spans="1:26" x14ac:dyDescent="0.2">
      <c r="A467" s="90"/>
      <c r="B467" s="90"/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  <c r="S467" s="90"/>
      <c r="T467" s="90"/>
      <c r="U467" s="90"/>
      <c r="V467" s="90"/>
      <c r="W467" s="90"/>
      <c r="X467" s="90"/>
      <c r="Y467" s="90"/>
      <c r="Z467" s="90"/>
    </row>
    <row r="468" spans="1:26" x14ac:dyDescent="0.2">
      <c r="A468" s="90"/>
      <c r="B468" s="90"/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  <c r="N468" s="90"/>
      <c r="O468" s="90"/>
      <c r="P468" s="90"/>
      <c r="Q468" s="90"/>
      <c r="R468" s="90"/>
      <c r="S468" s="90"/>
      <c r="T468" s="90"/>
      <c r="U468" s="90"/>
      <c r="V468" s="90"/>
      <c r="W468" s="90"/>
      <c r="X468" s="90"/>
      <c r="Y468" s="90"/>
      <c r="Z468" s="90"/>
    </row>
    <row r="469" spans="1:26" x14ac:dyDescent="0.2">
      <c r="A469" s="90"/>
      <c r="B469" s="90"/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  <c r="S469" s="90"/>
      <c r="T469" s="90"/>
      <c r="U469" s="90"/>
      <c r="V469" s="90"/>
      <c r="W469" s="90"/>
      <c r="X469" s="90"/>
      <c r="Y469" s="90"/>
      <c r="Z469" s="90"/>
    </row>
    <row r="470" spans="1:26" x14ac:dyDescent="0.2">
      <c r="A470" s="90"/>
      <c r="B470" s="90"/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  <c r="S470" s="90"/>
      <c r="T470" s="90"/>
      <c r="U470" s="90"/>
      <c r="V470" s="90"/>
      <c r="W470" s="90"/>
      <c r="X470" s="90"/>
      <c r="Y470" s="90"/>
      <c r="Z470" s="90"/>
    </row>
    <row r="471" spans="1:26" x14ac:dyDescent="0.2">
      <c r="A471" s="90"/>
      <c r="B471" s="90"/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  <c r="N471" s="90"/>
      <c r="O471" s="90"/>
      <c r="P471" s="90"/>
      <c r="Q471" s="90"/>
      <c r="R471" s="90"/>
      <c r="S471" s="90"/>
      <c r="T471" s="90"/>
      <c r="U471" s="90"/>
      <c r="V471" s="90"/>
      <c r="W471" s="90"/>
      <c r="X471" s="90"/>
      <c r="Y471" s="90"/>
      <c r="Z471" s="90"/>
    </row>
    <row r="472" spans="1:26" x14ac:dyDescent="0.2">
      <c r="A472" s="90"/>
      <c r="B472" s="90"/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  <c r="S472" s="90"/>
      <c r="T472" s="90"/>
      <c r="U472" s="90"/>
      <c r="V472" s="90"/>
      <c r="W472" s="90"/>
      <c r="X472" s="90"/>
      <c r="Y472" s="90"/>
      <c r="Z472" s="90"/>
    </row>
    <row r="473" spans="1:26" x14ac:dyDescent="0.2">
      <c r="A473" s="90"/>
      <c r="B473" s="90"/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  <c r="S473" s="90"/>
      <c r="T473" s="90"/>
      <c r="U473" s="90"/>
      <c r="V473" s="90"/>
      <c r="W473" s="90"/>
      <c r="X473" s="90"/>
      <c r="Y473" s="90"/>
      <c r="Z473" s="90"/>
    </row>
    <row r="474" spans="1:26" x14ac:dyDescent="0.2">
      <c r="A474" s="90"/>
      <c r="B474" s="90"/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  <c r="N474" s="90"/>
      <c r="O474" s="90"/>
      <c r="P474" s="90"/>
      <c r="Q474" s="90"/>
      <c r="R474" s="90"/>
      <c r="S474" s="90"/>
      <c r="T474" s="90"/>
      <c r="U474" s="90"/>
      <c r="V474" s="90"/>
      <c r="W474" s="90"/>
      <c r="X474" s="90"/>
      <c r="Y474" s="90"/>
      <c r="Z474" s="90"/>
    </row>
    <row r="475" spans="1:26" x14ac:dyDescent="0.2">
      <c r="A475" s="90"/>
      <c r="B475" s="90"/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  <c r="S475" s="90"/>
      <c r="T475" s="90"/>
      <c r="U475" s="90"/>
      <c r="V475" s="90"/>
      <c r="W475" s="90"/>
      <c r="X475" s="90"/>
      <c r="Y475" s="90"/>
      <c r="Z475" s="90"/>
    </row>
    <row r="476" spans="1:26" x14ac:dyDescent="0.2">
      <c r="A476" s="90"/>
      <c r="B476" s="90"/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  <c r="S476" s="90"/>
      <c r="T476" s="90"/>
      <c r="U476" s="90"/>
      <c r="V476" s="90"/>
      <c r="W476" s="90"/>
      <c r="X476" s="90"/>
      <c r="Y476" s="90"/>
      <c r="Z476" s="90"/>
    </row>
    <row r="477" spans="1:26" x14ac:dyDescent="0.2">
      <c r="A477" s="90"/>
      <c r="B477" s="90"/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  <c r="N477" s="90"/>
      <c r="O477" s="90"/>
      <c r="P477" s="90"/>
      <c r="Q477" s="90"/>
      <c r="R477" s="90"/>
      <c r="S477" s="90"/>
      <c r="T477" s="90"/>
      <c r="U477" s="90"/>
      <c r="V477" s="90"/>
      <c r="W477" s="90"/>
      <c r="X477" s="90"/>
      <c r="Y477" s="90"/>
      <c r="Z477" s="90"/>
    </row>
    <row r="478" spans="1:26" x14ac:dyDescent="0.2">
      <c r="A478" s="90"/>
      <c r="B478" s="90"/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  <c r="S478" s="90"/>
      <c r="T478" s="90"/>
      <c r="U478" s="90"/>
      <c r="V478" s="90"/>
      <c r="W478" s="90"/>
      <c r="X478" s="90"/>
      <c r="Y478" s="90"/>
      <c r="Z478" s="90"/>
    </row>
    <row r="479" spans="1:26" x14ac:dyDescent="0.2">
      <c r="A479" s="90"/>
      <c r="B479" s="90"/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  <c r="S479" s="90"/>
      <c r="T479" s="90"/>
      <c r="U479" s="90"/>
      <c r="V479" s="90"/>
      <c r="W479" s="90"/>
      <c r="X479" s="90"/>
      <c r="Y479" s="90"/>
      <c r="Z479" s="90"/>
    </row>
    <row r="480" spans="1:26" x14ac:dyDescent="0.2">
      <c r="A480" s="90"/>
      <c r="B480" s="90"/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  <c r="N480" s="90"/>
      <c r="O480" s="90"/>
      <c r="P480" s="90"/>
      <c r="Q480" s="90"/>
      <c r="R480" s="90"/>
      <c r="S480" s="90"/>
      <c r="T480" s="90"/>
      <c r="U480" s="90"/>
      <c r="V480" s="90"/>
      <c r="W480" s="90"/>
      <c r="X480" s="90"/>
      <c r="Y480" s="90"/>
      <c r="Z480" s="90"/>
    </row>
    <row r="481" spans="1:26" x14ac:dyDescent="0.2">
      <c r="A481" s="90"/>
      <c r="B481" s="90"/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  <c r="S481" s="90"/>
      <c r="T481" s="90"/>
      <c r="U481" s="90"/>
      <c r="V481" s="90"/>
      <c r="W481" s="90"/>
      <c r="X481" s="90"/>
      <c r="Y481" s="90"/>
      <c r="Z481" s="90"/>
    </row>
    <row r="482" spans="1:26" x14ac:dyDescent="0.2">
      <c r="A482" s="90"/>
      <c r="B482" s="90"/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  <c r="S482" s="90"/>
      <c r="T482" s="90"/>
      <c r="U482" s="90"/>
      <c r="V482" s="90"/>
      <c r="W482" s="90"/>
      <c r="X482" s="90"/>
      <c r="Y482" s="90"/>
      <c r="Z482" s="90"/>
    </row>
    <row r="483" spans="1:26" x14ac:dyDescent="0.2">
      <c r="A483" s="90"/>
      <c r="B483" s="90"/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  <c r="N483" s="90"/>
      <c r="O483" s="90"/>
      <c r="P483" s="90"/>
      <c r="Q483" s="90"/>
      <c r="R483" s="90"/>
      <c r="S483" s="90"/>
      <c r="T483" s="90"/>
      <c r="U483" s="90"/>
      <c r="V483" s="90"/>
      <c r="W483" s="90"/>
      <c r="X483" s="90"/>
      <c r="Y483" s="90"/>
      <c r="Z483" s="90"/>
    </row>
    <row r="484" spans="1:26" x14ac:dyDescent="0.2">
      <c r="A484" s="90"/>
      <c r="B484" s="90"/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  <c r="S484" s="90"/>
      <c r="T484" s="90"/>
      <c r="U484" s="90"/>
      <c r="V484" s="90"/>
      <c r="W484" s="90"/>
      <c r="X484" s="90"/>
      <c r="Y484" s="90"/>
      <c r="Z484" s="90"/>
    </row>
    <row r="485" spans="1:26" x14ac:dyDescent="0.2">
      <c r="A485" s="90"/>
      <c r="B485" s="90"/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  <c r="N485" s="90"/>
      <c r="O485" s="90"/>
      <c r="P485" s="90"/>
      <c r="Q485" s="90"/>
      <c r="R485" s="90"/>
      <c r="S485" s="90"/>
      <c r="T485" s="90"/>
      <c r="U485" s="90"/>
      <c r="V485" s="90"/>
      <c r="W485" s="90"/>
      <c r="X485" s="90"/>
      <c r="Y485" s="90"/>
      <c r="Z485" s="90"/>
    </row>
    <row r="486" spans="1:26" x14ac:dyDescent="0.2">
      <c r="A486" s="90"/>
      <c r="B486" s="90"/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  <c r="N486" s="90"/>
      <c r="O486" s="90"/>
      <c r="P486" s="90"/>
      <c r="Q486" s="90"/>
      <c r="R486" s="90"/>
      <c r="S486" s="90"/>
      <c r="T486" s="90"/>
      <c r="U486" s="90"/>
      <c r="V486" s="90"/>
      <c r="W486" s="90"/>
      <c r="X486" s="90"/>
      <c r="Y486" s="90"/>
      <c r="Z486" s="90"/>
    </row>
    <row r="487" spans="1:26" x14ac:dyDescent="0.2">
      <c r="A487" s="90"/>
      <c r="B487" s="90"/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90"/>
      <c r="S487" s="90"/>
      <c r="T487" s="90"/>
      <c r="U487" s="90"/>
      <c r="V487" s="90"/>
      <c r="W487" s="90"/>
      <c r="X487" s="90"/>
      <c r="Y487" s="90"/>
      <c r="Z487" s="90"/>
    </row>
    <row r="488" spans="1:26" x14ac:dyDescent="0.2">
      <c r="A488" s="90"/>
      <c r="B488" s="90"/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  <c r="O488" s="90"/>
      <c r="P488" s="90"/>
      <c r="Q488" s="90"/>
      <c r="R488" s="90"/>
      <c r="S488" s="90"/>
      <c r="T488" s="90"/>
      <c r="U488" s="90"/>
      <c r="V488" s="90"/>
      <c r="W488" s="90"/>
      <c r="X488" s="90"/>
      <c r="Y488" s="90"/>
      <c r="Z488" s="90"/>
    </row>
    <row r="489" spans="1:26" x14ac:dyDescent="0.2">
      <c r="A489" s="90"/>
      <c r="B489" s="90"/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  <c r="N489" s="90"/>
      <c r="O489" s="90"/>
      <c r="P489" s="90"/>
      <c r="Q489" s="90"/>
      <c r="R489" s="90"/>
      <c r="S489" s="90"/>
      <c r="T489" s="90"/>
      <c r="U489" s="90"/>
      <c r="V489" s="90"/>
      <c r="W489" s="90"/>
      <c r="X489" s="90"/>
      <c r="Y489" s="90"/>
      <c r="Z489" s="90"/>
    </row>
    <row r="490" spans="1:26" x14ac:dyDescent="0.2">
      <c r="A490" s="90"/>
      <c r="B490" s="90"/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  <c r="N490" s="90"/>
      <c r="O490" s="90"/>
      <c r="P490" s="90"/>
      <c r="Q490" s="90"/>
      <c r="R490" s="90"/>
      <c r="S490" s="90"/>
      <c r="T490" s="90"/>
      <c r="U490" s="90"/>
      <c r="V490" s="90"/>
      <c r="W490" s="90"/>
      <c r="X490" s="90"/>
      <c r="Y490" s="90"/>
      <c r="Z490" s="90"/>
    </row>
    <row r="491" spans="1:26" x14ac:dyDescent="0.2">
      <c r="A491" s="90"/>
      <c r="B491" s="90"/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  <c r="N491" s="90"/>
      <c r="O491" s="90"/>
      <c r="P491" s="90"/>
      <c r="Q491" s="90"/>
      <c r="R491" s="90"/>
      <c r="S491" s="90"/>
      <c r="T491" s="90"/>
      <c r="U491" s="90"/>
      <c r="V491" s="90"/>
      <c r="W491" s="90"/>
      <c r="X491" s="90"/>
      <c r="Y491" s="90"/>
      <c r="Z491" s="90"/>
    </row>
    <row r="492" spans="1:26" x14ac:dyDescent="0.2">
      <c r="A492" s="90"/>
      <c r="B492" s="90"/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  <c r="N492" s="90"/>
      <c r="O492" s="90"/>
      <c r="P492" s="90"/>
      <c r="Q492" s="90"/>
      <c r="R492" s="90"/>
      <c r="S492" s="90"/>
      <c r="T492" s="90"/>
      <c r="U492" s="90"/>
      <c r="V492" s="90"/>
      <c r="W492" s="90"/>
      <c r="X492" s="90"/>
      <c r="Y492" s="90"/>
      <c r="Z492" s="90"/>
    </row>
    <row r="493" spans="1:26" x14ac:dyDescent="0.2">
      <c r="A493" s="90"/>
      <c r="B493" s="90"/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  <c r="N493" s="90"/>
      <c r="O493" s="90"/>
      <c r="P493" s="90"/>
      <c r="Q493" s="90"/>
      <c r="R493" s="90"/>
      <c r="S493" s="90"/>
      <c r="T493" s="90"/>
      <c r="U493" s="90"/>
      <c r="V493" s="90"/>
      <c r="W493" s="90"/>
      <c r="X493" s="90"/>
      <c r="Y493" s="90"/>
      <c r="Z493" s="90"/>
    </row>
    <row r="494" spans="1:26" x14ac:dyDescent="0.2">
      <c r="A494" s="90"/>
      <c r="B494" s="90"/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  <c r="N494" s="90"/>
      <c r="O494" s="90"/>
      <c r="P494" s="90"/>
      <c r="Q494" s="90"/>
      <c r="R494" s="90"/>
      <c r="S494" s="90"/>
      <c r="T494" s="90"/>
      <c r="U494" s="90"/>
      <c r="V494" s="90"/>
      <c r="W494" s="90"/>
      <c r="X494" s="90"/>
      <c r="Y494" s="90"/>
      <c r="Z494" s="90"/>
    </row>
    <row r="495" spans="1:26" x14ac:dyDescent="0.2">
      <c r="A495" s="90"/>
      <c r="B495" s="90"/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  <c r="N495" s="90"/>
      <c r="O495" s="90"/>
      <c r="P495" s="90"/>
      <c r="Q495" s="90"/>
      <c r="R495" s="90"/>
      <c r="S495" s="90"/>
      <c r="T495" s="90"/>
      <c r="U495" s="90"/>
      <c r="V495" s="90"/>
      <c r="W495" s="90"/>
      <c r="X495" s="90"/>
      <c r="Y495" s="90"/>
      <c r="Z495" s="90"/>
    </row>
    <row r="496" spans="1:26" x14ac:dyDescent="0.2">
      <c r="A496" s="90"/>
      <c r="B496" s="90"/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  <c r="N496" s="90"/>
      <c r="O496" s="90"/>
      <c r="P496" s="90"/>
      <c r="Q496" s="90"/>
      <c r="R496" s="90"/>
      <c r="S496" s="90"/>
      <c r="T496" s="90"/>
      <c r="U496" s="90"/>
      <c r="V496" s="90"/>
      <c r="W496" s="90"/>
      <c r="X496" s="90"/>
      <c r="Y496" s="90"/>
      <c r="Z496" s="90"/>
    </row>
    <row r="497" spans="1:26" x14ac:dyDescent="0.2">
      <c r="A497" s="90"/>
      <c r="B497" s="90"/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  <c r="N497" s="90"/>
      <c r="O497" s="90"/>
      <c r="P497" s="90"/>
      <c r="Q497" s="90"/>
      <c r="R497" s="90"/>
      <c r="S497" s="90"/>
      <c r="T497" s="90"/>
      <c r="U497" s="90"/>
      <c r="V497" s="90"/>
      <c r="W497" s="90"/>
      <c r="X497" s="90"/>
      <c r="Y497" s="90"/>
      <c r="Z497" s="90"/>
    </row>
    <row r="498" spans="1:26" x14ac:dyDescent="0.2">
      <c r="A498" s="90"/>
      <c r="B498" s="90"/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90"/>
      <c r="S498" s="90"/>
      <c r="T498" s="90"/>
      <c r="U498" s="90"/>
      <c r="V498" s="90"/>
      <c r="W498" s="90"/>
      <c r="X498" s="90"/>
      <c r="Y498" s="90"/>
      <c r="Z498" s="90"/>
    </row>
    <row r="499" spans="1:26" x14ac:dyDescent="0.2">
      <c r="A499" s="90"/>
      <c r="B499" s="90"/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  <c r="N499" s="90"/>
      <c r="O499" s="90"/>
      <c r="P499" s="90"/>
      <c r="Q499" s="90"/>
      <c r="R499" s="90"/>
      <c r="S499" s="90"/>
      <c r="T499" s="90"/>
      <c r="U499" s="90"/>
      <c r="V499" s="90"/>
      <c r="W499" s="90"/>
      <c r="X499" s="90"/>
      <c r="Y499" s="90"/>
      <c r="Z499" s="90"/>
    </row>
    <row r="500" spans="1:26" x14ac:dyDescent="0.2">
      <c r="A500" s="90"/>
      <c r="B500" s="90"/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  <c r="N500" s="90"/>
      <c r="O500" s="90"/>
      <c r="P500" s="90"/>
      <c r="Q500" s="90"/>
      <c r="R500" s="90"/>
      <c r="S500" s="90"/>
      <c r="T500" s="90"/>
      <c r="U500" s="90"/>
      <c r="V500" s="90"/>
      <c r="W500" s="90"/>
      <c r="X500" s="90"/>
      <c r="Y500" s="90"/>
      <c r="Z500" s="90"/>
    </row>
    <row r="501" spans="1:26" x14ac:dyDescent="0.2">
      <c r="A501" s="90"/>
      <c r="B501" s="90"/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  <c r="N501" s="90"/>
      <c r="O501" s="90"/>
      <c r="P501" s="90"/>
      <c r="Q501" s="90"/>
      <c r="R501" s="90"/>
      <c r="S501" s="90"/>
      <c r="T501" s="90"/>
      <c r="U501" s="90"/>
      <c r="V501" s="90"/>
      <c r="W501" s="90"/>
      <c r="X501" s="90"/>
      <c r="Y501" s="90"/>
      <c r="Z501" s="90"/>
    </row>
    <row r="502" spans="1:26" x14ac:dyDescent="0.2">
      <c r="A502" s="90"/>
      <c r="B502" s="90"/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90"/>
      <c r="O502" s="90"/>
      <c r="P502" s="90"/>
      <c r="Q502" s="90"/>
      <c r="R502" s="90"/>
      <c r="S502" s="90"/>
      <c r="T502" s="90"/>
      <c r="U502" s="90"/>
      <c r="V502" s="90"/>
      <c r="W502" s="90"/>
      <c r="X502" s="90"/>
      <c r="Y502" s="90"/>
      <c r="Z502" s="90"/>
    </row>
    <row r="503" spans="1:26" x14ac:dyDescent="0.2">
      <c r="A503" s="90"/>
      <c r="B503" s="90"/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  <c r="N503" s="90"/>
      <c r="O503" s="90"/>
      <c r="P503" s="90"/>
      <c r="Q503" s="90"/>
      <c r="R503" s="90"/>
      <c r="S503" s="90"/>
      <c r="T503" s="90"/>
      <c r="U503" s="90"/>
      <c r="V503" s="90"/>
      <c r="W503" s="90"/>
      <c r="X503" s="90"/>
      <c r="Y503" s="90"/>
      <c r="Z503" s="90"/>
    </row>
    <row r="504" spans="1:26" x14ac:dyDescent="0.2">
      <c r="A504" s="90"/>
      <c r="B504" s="90"/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  <c r="N504" s="90"/>
      <c r="O504" s="90"/>
      <c r="P504" s="90"/>
      <c r="Q504" s="90"/>
      <c r="R504" s="90"/>
      <c r="S504" s="90"/>
      <c r="T504" s="90"/>
      <c r="U504" s="90"/>
      <c r="V504" s="90"/>
      <c r="W504" s="90"/>
      <c r="X504" s="90"/>
      <c r="Y504" s="90"/>
      <c r="Z504" s="90"/>
    </row>
    <row r="505" spans="1:26" x14ac:dyDescent="0.2">
      <c r="A505" s="90"/>
      <c r="B505" s="90"/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  <c r="N505" s="90"/>
      <c r="O505" s="90"/>
      <c r="P505" s="90"/>
      <c r="Q505" s="90"/>
      <c r="R505" s="90"/>
      <c r="S505" s="90"/>
      <c r="T505" s="90"/>
      <c r="U505" s="90"/>
      <c r="V505" s="90"/>
      <c r="W505" s="90"/>
      <c r="X505" s="90"/>
      <c r="Y505" s="90"/>
      <c r="Z505" s="90"/>
    </row>
    <row r="506" spans="1:26" x14ac:dyDescent="0.2">
      <c r="A506" s="90"/>
      <c r="B506" s="90"/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  <c r="N506" s="90"/>
      <c r="O506" s="90"/>
      <c r="P506" s="90"/>
      <c r="Q506" s="90"/>
      <c r="R506" s="90"/>
      <c r="S506" s="90"/>
      <c r="T506" s="90"/>
      <c r="U506" s="90"/>
      <c r="V506" s="90"/>
      <c r="W506" s="90"/>
      <c r="X506" s="90"/>
      <c r="Y506" s="90"/>
      <c r="Z506" s="90"/>
    </row>
    <row r="507" spans="1:26" x14ac:dyDescent="0.2">
      <c r="A507" s="90"/>
      <c r="B507" s="90"/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  <c r="N507" s="90"/>
      <c r="O507" s="90"/>
      <c r="P507" s="90"/>
      <c r="Q507" s="90"/>
      <c r="R507" s="90"/>
      <c r="S507" s="90"/>
      <c r="T507" s="90"/>
      <c r="U507" s="90"/>
      <c r="V507" s="90"/>
      <c r="W507" s="90"/>
      <c r="X507" s="90"/>
      <c r="Y507" s="90"/>
      <c r="Z507" s="90"/>
    </row>
    <row r="508" spans="1:26" x14ac:dyDescent="0.2">
      <c r="A508" s="90"/>
      <c r="B508" s="90"/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  <c r="N508" s="90"/>
      <c r="O508" s="90"/>
      <c r="P508" s="90"/>
      <c r="Q508" s="90"/>
      <c r="R508" s="90"/>
      <c r="S508" s="90"/>
      <c r="T508" s="90"/>
      <c r="U508" s="90"/>
      <c r="V508" s="90"/>
      <c r="W508" s="90"/>
      <c r="X508" s="90"/>
      <c r="Y508" s="90"/>
      <c r="Z508" s="90"/>
    </row>
    <row r="509" spans="1:26" x14ac:dyDescent="0.2">
      <c r="A509" s="90"/>
      <c r="B509" s="90"/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  <c r="N509" s="90"/>
      <c r="O509" s="90"/>
      <c r="P509" s="90"/>
      <c r="Q509" s="90"/>
      <c r="R509" s="90"/>
      <c r="S509" s="90"/>
      <c r="T509" s="90"/>
      <c r="U509" s="90"/>
      <c r="V509" s="90"/>
      <c r="W509" s="90"/>
      <c r="X509" s="90"/>
      <c r="Y509" s="90"/>
      <c r="Z509" s="90"/>
    </row>
    <row r="510" spans="1:26" x14ac:dyDescent="0.2">
      <c r="A510" s="90"/>
      <c r="B510" s="90"/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  <c r="N510" s="90"/>
      <c r="O510" s="90"/>
      <c r="P510" s="90"/>
      <c r="Q510" s="90"/>
      <c r="R510" s="90"/>
      <c r="S510" s="90"/>
      <c r="T510" s="90"/>
      <c r="U510" s="90"/>
      <c r="V510" s="90"/>
      <c r="W510" s="90"/>
      <c r="X510" s="90"/>
      <c r="Y510" s="90"/>
      <c r="Z510" s="90"/>
    </row>
    <row r="511" spans="1:26" x14ac:dyDescent="0.2">
      <c r="A511" s="90"/>
      <c r="B511" s="90"/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  <c r="N511" s="90"/>
      <c r="O511" s="90"/>
      <c r="P511" s="90"/>
      <c r="Q511" s="90"/>
      <c r="R511" s="90"/>
      <c r="S511" s="90"/>
      <c r="T511" s="90"/>
      <c r="U511" s="90"/>
      <c r="V511" s="90"/>
      <c r="W511" s="90"/>
      <c r="X511" s="90"/>
      <c r="Y511" s="90"/>
      <c r="Z511" s="90"/>
    </row>
    <row r="512" spans="1:26" x14ac:dyDescent="0.2">
      <c r="A512" s="90"/>
      <c r="B512" s="90"/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  <c r="N512" s="90"/>
      <c r="O512" s="90"/>
      <c r="P512" s="90"/>
      <c r="Q512" s="90"/>
      <c r="R512" s="90"/>
      <c r="S512" s="90"/>
      <c r="T512" s="90"/>
      <c r="U512" s="90"/>
      <c r="V512" s="90"/>
      <c r="W512" s="90"/>
      <c r="X512" s="90"/>
      <c r="Y512" s="90"/>
      <c r="Z512" s="90"/>
    </row>
    <row r="513" spans="1:26" x14ac:dyDescent="0.2">
      <c r="A513" s="90"/>
      <c r="B513" s="90"/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  <c r="N513" s="90"/>
      <c r="O513" s="90"/>
      <c r="P513" s="90"/>
      <c r="Q513" s="90"/>
      <c r="R513" s="90"/>
      <c r="S513" s="90"/>
      <c r="T513" s="90"/>
      <c r="U513" s="90"/>
      <c r="V513" s="90"/>
      <c r="W513" s="90"/>
      <c r="X513" s="90"/>
      <c r="Y513" s="90"/>
      <c r="Z513" s="90"/>
    </row>
    <row r="514" spans="1:26" x14ac:dyDescent="0.2">
      <c r="A514" s="90"/>
      <c r="B514" s="90"/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  <c r="N514" s="90"/>
      <c r="O514" s="90"/>
      <c r="P514" s="90"/>
      <c r="Q514" s="90"/>
      <c r="R514" s="90"/>
      <c r="S514" s="90"/>
      <c r="T514" s="90"/>
      <c r="U514" s="90"/>
      <c r="V514" s="90"/>
      <c r="W514" s="90"/>
      <c r="X514" s="90"/>
      <c r="Y514" s="90"/>
      <c r="Z514" s="90"/>
    </row>
    <row r="515" spans="1:26" x14ac:dyDescent="0.2">
      <c r="A515" s="90"/>
      <c r="B515" s="90"/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  <c r="N515" s="90"/>
      <c r="O515" s="90"/>
      <c r="P515" s="90"/>
      <c r="Q515" s="90"/>
      <c r="R515" s="90"/>
      <c r="S515" s="90"/>
      <c r="T515" s="90"/>
      <c r="U515" s="90"/>
      <c r="V515" s="90"/>
      <c r="W515" s="90"/>
      <c r="X515" s="90"/>
      <c r="Y515" s="90"/>
      <c r="Z515" s="90"/>
    </row>
    <row r="516" spans="1:26" x14ac:dyDescent="0.2">
      <c r="A516" s="90"/>
      <c r="B516" s="90"/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  <c r="N516" s="90"/>
      <c r="O516" s="90"/>
      <c r="P516" s="90"/>
      <c r="Q516" s="90"/>
      <c r="R516" s="90"/>
      <c r="S516" s="90"/>
      <c r="T516" s="90"/>
      <c r="U516" s="90"/>
      <c r="V516" s="90"/>
      <c r="W516" s="90"/>
      <c r="X516" s="90"/>
      <c r="Y516" s="90"/>
      <c r="Z516" s="90"/>
    </row>
    <row r="517" spans="1:26" x14ac:dyDescent="0.2">
      <c r="A517" s="90"/>
      <c r="B517" s="90"/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  <c r="N517" s="90"/>
      <c r="O517" s="90"/>
      <c r="P517" s="90"/>
      <c r="Q517" s="90"/>
      <c r="R517" s="90"/>
      <c r="S517" s="90"/>
      <c r="T517" s="90"/>
      <c r="U517" s="90"/>
      <c r="V517" s="90"/>
      <c r="W517" s="90"/>
      <c r="X517" s="90"/>
      <c r="Y517" s="90"/>
      <c r="Z517" s="90"/>
    </row>
    <row r="518" spans="1:26" x14ac:dyDescent="0.2">
      <c r="A518" s="90"/>
      <c r="B518" s="90"/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  <c r="N518" s="90"/>
      <c r="O518" s="90"/>
      <c r="P518" s="90"/>
      <c r="Q518" s="90"/>
      <c r="R518" s="90"/>
      <c r="S518" s="90"/>
      <c r="T518" s="90"/>
      <c r="U518" s="90"/>
      <c r="V518" s="90"/>
      <c r="W518" s="90"/>
      <c r="X518" s="90"/>
      <c r="Y518" s="90"/>
      <c r="Z518" s="90"/>
    </row>
    <row r="519" spans="1:26" x14ac:dyDescent="0.2">
      <c r="A519" s="90"/>
      <c r="B519" s="90"/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  <c r="N519" s="90"/>
      <c r="O519" s="90"/>
      <c r="P519" s="90"/>
      <c r="Q519" s="90"/>
      <c r="R519" s="90"/>
      <c r="S519" s="90"/>
      <c r="T519" s="90"/>
      <c r="U519" s="90"/>
      <c r="V519" s="90"/>
      <c r="W519" s="90"/>
      <c r="X519" s="90"/>
      <c r="Y519" s="90"/>
      <c r="Z519" s="90"/>
    </row>
    <row r="520" spans="1:26" x14ac:dyDescent="0.2">
      <c r="A520" s="90"/>
      <c r="B520" s="90"/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  <c r="N520" s="90"/>
      <c r="O520" s="90"/>
      <c r="P520" s="90"/>
      <c r="Q520" s="90"/>
      <c r="R520" s="90"/>
      <c r="S520" s="90"/>
      <c r="T520" s="90"/>
      <c r="U520" s="90"/>
      <c r="V520" s="90"/>
      <c r="W520" s="90"/>
      <c r="X520" s="90"/>
      <c r="Y520" s="90"/>
      <c r="Z520" s="90"/>
    </row>
    <row r="521" spans="1:26" x14ac:dyDescent="0.2">
      <c r="A521" s="90"/>
      <c r="B521" s="90"/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  <c r="N521" s="90"/>
      <c r="O521" s="90"/>
      <c r="P521" s="90"/>
      <c r="Q521" s="90"/>
      <c r="R521" s="90"/>
      <c r="S521" s="90"/>
      <c r="T521" s="90"/>
      <c r="U521" s="90"/>
      <c r="V521" s="90"/>
      <c r="W521" s="90"/>
      <c r="X521" s="90"/>
      <c r="Y521" s="90"/>
      <c r="Z521" s="90"/>
    </row>
    <row r="522" spans="1:26" x14ac:dyDescent="0.2">
      <c r="A522" s="90"/>
      <c r="B522" s="90"/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  <c r="N522" s="90"/>
      <c r="O522" s="90"/>
      <c r="P522" s="90"/>
      <c r="Q522" s="90"/>
      <c r="R522" s="90"/>
      <c r="S522" s="90"/>
      <c r="T522" s="90"/>
      <c r="U522" s="90"/>
      <c r="V522" s="90"/>
      <c r="W522" s="90"/>
      <c r="X522" s="90"/>
      <c r="Y522" s="90"/>
      <c r="Z522" s="90"/>
    </row>
    <row r="523" spans="1:26" x14ac:dyDescent="0.2">
      <c r="A523" s="90"/>
      <c r="B523" s="90"/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  <c r="N523" s="90"/>
      <c r="O523" s="90"/>
      <c r="P523" s="90"/>
      <c r="Q523" s="90"/>
      <c r="R523" s="90"/>
      <c r="S523" s="90"/>
      <c r="T523" s="90"/>
      <c r="U523" s="90"/>
      <c r="V523" s="90"/>
      <c r="W523" s="90"/>
      <c r="X523" s="90"/>
      <c r="Y523" s="90"/>
      <c r="Z523" s="90"/>
    </row>
    <row r="524" spans="1:26" x14ac:dyDescent="0.2">
      <c r="A524" s="90"/>
      <c r="B524" s="90"/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  <c r="N524" s="90"/>
      <c r="O524" s="90"/>
      <c r="P524" s="90"/>
      <c r="Q524" s="90"/>
      <c r="R524" s="90"/>
      <c r="S524" s="90"/>
      <c r="T524" s="90"/>
      <c r="U524" s="90"/>
      <c r="V524" s="90"/>
      <c r="W524" s="90"/>
      <c r="X524" s="90"/>
      <c r="Y524" s="90"/>
      <c r="Z524" s="90"/>
    </row>
    <row r="525" spans="1:26" x14ac:dyDescent="0.2">
      <c r="A525" s="90"/>
      <c r="B525" s="90"/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  <c r="N525" s="90"/>
      <c r="O525" s="90"/>
      <c r="P525" s="90"/>
      <c r="Q525" s="90"/>
      <c r="R525" s="90"/>
      <c r="S525" s="90"/>
      <c r="T525" s="90"/>
      <c r="U525" s="90"/>
      <c r="V525" s="90"/>
      <c r="W525" s="90"/>
      <c r="X525" s="90"/>
      <c r="Y525" s="90"/>
      <c r="Z525" s="90"/>
    </row>
    <row r="526" spans="1:26" x14ac:dyDescent="0.2">
      <c r="A526" s="90"/>
      <c r="B526" s="90"/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  <c r="N526" s="90"/>
      <c r="O526" s="90"/>
      <c r="P526" s="90"/>
      <c r="Q526" s="90"/>
      <c r="R526" s="90"/>
      <c r="S526" s="90"/>
      <c r="T526" s="90"/>
      <c r="U526" s="90"/>
      <c r="V526" s="90"/>
      <c r="W526" s="90"/>
      <c r="X526" s="90"/>
      <c r="Y526" s="90"/>
      <c r="Z526" s="90"/>
    </row>
    <row r="527" spans="1:26" x14ac:dyDescent="0.2">
      <c r="A527" s="90"/>
      <c r="B527" s="90"/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  <c r="N527" s="90"/>
      <c r="O527" s="90"/>
      <c r="P527" s="90"/>
      <c r="Q527" s="90"/>
      <c r="R527" s="90"/>
      <c r="S527" s="90"/>
      <c r="T527" s="90"/>
      <c r="U527" s="90"/>
      <c r="V527" s="90"/>
      <c r="W527" s="90"/>
      <c r="X527" s="90"/>
      <c r="Y527" s="90"/>
      <c r="Z527" s="90"/>
    </row>
    <row r="528" spans="1:26" x14ac:dyDescent="0.2">
      <c r="A528" s="90"/>
      <c r="B528" s="90"/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  <c r="N528" s="90"/>
      <c r="O528" s="90"/>
      <c r="P528" s="90"/>
      <c r="Q528" s="90"/>
      <c r="R528" s="90"/>
      <c r="S528" s="90"/>
      <c r="T528" s="90"/>
      <c r="U528" s="90"/>
      <c r="V528" s="90"/>
      <c r="W528" s="90"/>
      <c r="X528" s="90"/>
      <c r="Y528" s="90"/>
      <c r="Z528" s="90"/>
    </row>
    <row r="529" spans="1:26" x14ac:dyDescent="0.2">
      <c r="A529" s="90"/>
      <c r="B529" s="90"/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  <c r="N529" s="90"/>
      <c r="O529" s="90"/>
      <c r="P529" s="90"/>
      <c r="Q529" s="90"/>
      <c r="R529" s="90"/>
      <c r="S529" s="90"/>
      <c r="T529" s="90"/>
      <c r="U529" s="90"/>
      <c r="V529" s="90"/>
      <c r="W529" s="90"/>
      <c r="X529" s="90"/>
      <c r="Y529" s="90"/>
      <c r="Z529" s="90"/>
    </row>
    <row r="530" spans="1:26" x14ac:dyDescent="0.2">
      <c r="A530" s="90"/>
      <c r="B530" s="90"/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  <c r="N530" s="90"/>
      <c r="O530" s="90"/>
      <c r="P530" s="90"/>
      <c r="Q530" s="90"/>
      <c r="R530" s="90"/>
      <c r="S530" s="90"/>
      <c r="T530" s="90"/>
      <c r="U530" s="90"/>
      <c r="V530" s="90"/>
      <c r="W530" s="90"/>
      <c r="X530" s="90"/>
      <c r="Y530" s="90"/>
      <c r="Z530" s="90"/>
    </row>
    <row r="531" spans="1:26" x14ac:dyDescent="0.2">
      <c r="A531" s="90"/>
      <c r="B531" s="90"/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  <c r="N531" s="90"/>
      <c r="O531" s="90"/>
      <c r="P531" s="90"/>
      <c r="Q531" s="90"/>
      <c r="R531" s="90"/>
      <c r="S531" s="90"/>
      <c r="T531" s="90"/>
      <c r="U531" s="90"/>
      <c r="V531" s="90"/>
      <c r="W531" s="90"/>
      <c r="X531" s="90"/>
      <c r="Y531" s="90"/>
      <c r="Z531" s="90"/>
    </row>
    <row r="532" spans="1:26" x14ac:dyDescent="0.2">
      <c r="A532" s="90"/>
      <c r="B532" s="90"/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  <c r="N532" s="90"/>
      <c r="O532" s="90"/>
      <c r="P532" s="90"/>
      <c r="Q532" s="90"/>
      <c r="R532" s="90"/>
      <c r="S532" s="90"/>
      <c r="T532" s="90"/>
      <c r="U532" s="90"/>
      <c r="V532" s="90"/>
      <c r="W532" s="90"/>
      <c r="X532" s="90"/>
      <c r="Y532" s="90"/>
      <c r="Z532" s="90"/>
    </row>
    <row r="533" spans="1:26" x14ac:dyDescent="0.2">
      <c r="A533" s="90"/>
      <c r="B533" s="90"/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  <c r="N533" s="90"/>
      <c r="O533" s="90"/>
      <c r="P533" s="90"/>
      <c r="Q533" s="90"/>
      <c r="R533" s="90"/>
      <c r="S533" s="90"/>
      <c r="T533" s="90"/>
      <c r="U533" s="90"/>
      <c r="V533" s="90"/>
      <c r="W533" s="90"/>
      <c r="X533" s="90"/>
      <c r="Y533" s="90"/>
      <c r="Z533" s="90"/>
    </row>
    <row r="534" spans="1:26" x14ac:dyDescent="0.2">
      <c r="A534" s="90"/>
      <c r="B534" s="90"/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  <c r="N534" s="90"/>
      <c r="O534" s="90"/>
      <c r="P534" s="90"/>
      <c r="Q534" s="90"/>
      <c r="R534" s="90"/>
      <c r="S534" s="90"/>
      <c r="T534" s="90"/>
      <c r="U534" s="90"/>
      <c r="V534" s="90"/>
      <c r="W534" s="90"/>
      <c r="X534" s="90"/>
      <c r="Y534" s="90"/>
      <c r="Z534" s="90"/>
    </row>
    <row r="535" spans="1:26" x14ac:dyDescent="0.2">
      <c r="A535" s="90"/>
      <c r="B535" s="90"/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  <c r="N535" s="90"/>
      <c r="O535" s="90"/>
      <c r="P535" s="90"/>
      <c r="Q535" s="90"/>
      <c r="R535" s="90"/>
      <c r="S535" s="90"/>
      <c r="T535" s="90"/>
      <c r="U535" s="90"/>
      <c r="V535" s="90"/>
      <c r="W535" s="90"/>
      <c r="X535" s="90"/>
      <c r="Y535" s="90"/>
      <c r="Z535" s="90"/>
    </row>
    <row r="536" spans="1:26" x14ac:dyDescent="0.2">
      <c r="A536" s="90"/>
      <c r="B536" s="90"/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  <c r="N536" s="90"/>
      <c r="O536" s="90"/>
      <c r="P536" s="90"/>
      <c r="Q536" s="90"/>
      <c r="R536" s="90"/>
      <c r="S536" s="90"/>
      <c r="T536" s="90"/>
      <c r="U536" s="90"/>
      <c r="V536" s="90"/>
      <c r="W536" s="90"/>
      <c r="X536" s="90"/>
      <c r="Y536" s="90"/>
      <c r="Z536" s="90"/>
    </row>
    <row r="537" spans="1:26" x14ac:dyDescent="0.2">
      <c r="A537" s="90"/>
      <c r="B537" s="90"/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  <c r="N537" s="90"/>
      <c r="O537" s="90"/>
      <c r="P537" s="90"/>
      <c r="Q537" s="90"/>
      <c r="R537" s="90"/>
      <c r="S537" s="90"/>
      <c r="T537" s="90"/>
      <c r="U537" s="90"/>
      <c r="V537" s="90"/>
      <c r="W537" s="90"/>
      <c r="X537" s="90"/>
      <c r="Y537" s="90"/>
      <c r="Z537" s="90"/>
    </row>
    <row r="538" spans="1:26" x14ac:dyDescent="0.2">
      <c r="A538" s="90"/>
      <c r="B538" s="90"/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  <c r="N538" s="90"/>
      <c r="O538" s="90"/>
      <c r="P538" s="90"/>
      <c r="Q538" s="90"/>
      <c r="R538" s="90"/>
      <c r="S538" s="90"/>
      <c r="T538" s="90"/>
      <c r="U538" s="90"/>
      <c r="V538" s="90"/>
      <c r="W538" s="90"/>
      <c r="X538" s="90"/>
      <c r="Y538" s="90"/>
      <c r="Z538" s="90"/>
    </row>
    <row r="539" spans="1:26" x14ac:dyDescent="0.2">
      <c r="A539" s="90"/>
      <c r="B539" s="90"/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  <c r="N539" s="90"/>
      <c r="O539" s="90"/>
      <c r="P539" s="90"/>
      <c r="Q539" s="90"/>
      <c r="R539" s="90"/>
      <c r="S539" s="90"/>
      <c r="T539" s="90"/>
      <c r="U539" s="90"/>
      <c r="V539" s="90"/>
      <c r="W539" s="90"/>
      <c r="X539" s="90"/>
      <c r="Y539" s="90"/>
      <c r="Z539" s="90"/>
    </row>
    <row r="540" spans="1:26" x14ac:dyDescent="0.2">
      <c r="A540" s="90"/>
      <c r="B540" s="90"/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  <c r="N540" s="90"/>
      <c r="O540" s="90"/>
      <c r="P540" s="90"/>
      <c r="Q540" s="90"/>
      <c r="R540" s="90"/>
      <c r="S540" s="90"/>
      <c r="T540" s="90"/>
      <c r="U540" s="90"/>
      <c r="V540" s="90"/>
      <c r="W540" s="90"/>
      <c r="X540" s="90"/>
      <c r="Y540" s="90"/>
      <c r="Z540" s="90"/>
    </row>
    <row r="541" spans="1:26" x14ac:dyDescent="0.2">
      <c r="A541" s="90"/>
      <c r="B541" s="90"/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  <c r="N541" s="90"/>
      <c r="O541" s="90"/>
      <c r="P541" s="90"/>
      <c r="Q541" s="90"/>
      <c r="R541" s="90"/>
      <c r="S541" s="90"/>
      <c r="T541" s="90"/>
      <c r="U541" s="90"/>
      <c r="V541" s="90"/>
      <c r="W541" s="90"/>
      <c r="X541" s="90"/>
      <c r="Y541" s="90"/>
      <c r="Z541" s="90"/>
    </row>
    <row r="542" spans="1:26" x14ac:dyDescent="0.2">
      <c r="A542" s="90"/>
      <c r="B542" s="90"/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  <c r="N542" s="90"/>
      <c r="O542" s="90"/>
      <c r="P542" s="90"/>
      <c r="Q542" s="90"/>
      <c r="R542" s="90"/>
      <c r="S542" s="90"/>
      <c r="T542" s="90"/>
      <c r="U542" s="90"/>
      <c r="V542" s="90"/>
      <c r="W542" s="90"/>
      <c r="X542" s="90"/>
      <c r="Y542" s="90"/>
      <c r="Z542" s="90"/>
    </row>
    <row r="543" spans="1:26" x14ac:dyDescent="0.2">
      <c r="A543" s="90"/>
      <c r="B543" s="90"/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  <c r="N543" s="90"/>
      <c r="O543" s="90"/>
      <c r="P543" s="90"/>
      <c r="Q543" s="90"/>
      <c r="R543" s="90"/>
      <c r="S543" s="90"/>
      <c r="T543" s="90"/>
      <c r="U543" s="90"/>
      <c r="V543" s="90"/>
      <c r="W543" s="90"/>
      <c r="X543" s="90"/>
      <c r="Y543" s="90"/>
      <c r="Z543" s="90"/>
    </row>
    <row r="544" spans="1:26" x14ac:dyDescent="0.2">
      <c r="A544" s="90"/>
      <c r="B544" s="90"/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  <c r="N544" s="90"/>
      <c r="O544" s="90"/>
      <c r="P544" s="90"/>
      <c r="Q544" s="90"/>
      <c r="R544" s="90"/>
      <c r="S544" s="90"/>
      <c r="T544" s="90"/>
      <c r="U544" s="90"/>
      <c r="V544" s="90"/>
      <c r="W544" s="90"/>
      <c r="X544" s="90"/>
      <c r="Y544" s="90"/>
      <c r="Z544" s="90"/>
    </row>
    <row r="545" spans="1:26" x14ac:dyDescent="0.2">
      <c r="A545" s="90"/>
      <c r="B545" s="90"/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  <c r="N545" s="90"/>
      <c r="O545" s="90"/>
      <c r="P545" s="90"/>
      <c r="Q545" s="90"/>
      <c r="R545" s="90"/>
      <c r="S545" s="90"/>
      <c r="T545" s="90"/>
      <c r="U545" s="90"/>
      <c r="V545" s="90"/>
      <c r="W545" s="90"/>
      <c r="X545" s="90"/>
      <c r="Y545" s="90"/>
      <c r="Z545" s="90"/>
    </row>
    <row r="546" spans="1:26" x14ac:dyDescent="0.2">
      <c r="A546" s="90"/>
      <c r="B546" s="90"/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  <c r="N546" s="90"/>
      <c r="O546" s="90"/>
      <c r="P546" s="90"/>
      <c r="Q546" s="90"/>
      <c r="R546" s="90"/>
      <c r="S546" s="90"/>
      <c r="T546" s="90"/>
      <c r="U546" s="90"/>
      <c r="V546" s="90"/>
      <c r="W546" s="90"/>
      <c r="X546" s="90"/>
      <c r="Y546" s="90"/>
      <c r="Z546" s="90"/>
    </row>
    <row r="547" spans="1:26" x14ac:dyDescent="0.2">
      <c r="A547" s="90"/>
      <c r="B547" s="90"/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  <c r="N547" s="90"/>
      <c r="O547" s="90"/>
      <c r="P547" s="90"/>
      <c r="Q547" s="90"/>
      <c r="R547" s="90"/>
      <c r="S547" s="90"/>
      <c r="T547" s="90"/>
      <c r="U547" s="90"/>
      <c r="V547" s="90"/>
      <c r="W547" s="90"/>
      <c r="X547" s="90"/>
      <c r="Y547" s="90"/>
      <c r="Z547" s="90"/>
    </row>
    <row r="548" spans="1:26" x14ac:dyDescent="0.2">
      <c r="A548" s="90"/>
      <c r="B548" s="90"/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  <c r="N548" s="90"/>
      <c r="O548" s="90"/>
      <c r="P548" s="90"/>
      <c r="Q548" s="90"/>
      <c r="R548" s="90"/>
      <c r="S548" s="90"/>
      <c r="T548" s="90"/>
      <c r="U548" s="90"/>
      <c r="V548" s="90"/>
      <c r="W548" s="90"/>
      <c r="X548" s="90"/>
      <c r="Y548" s="90"/>
      <c r="Z548" s="90"/>
    </row>
    <row r="549" spans="1:26" x14ac:dyDescent="0.2">
      <c r="A549" s="90"/>
      <c r="B549" s="90"/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  <c r="N549" s="90"/>
      <c r="O549" s="90"/>
      <c r="P549" s="90"/>
      <c r="Q549" s="90"/>
      <c r="R549" s="90"/>
      <c r="S549" s="90"/>
      <c r="T549" s="90"/>
      <c r="U549" s="90"/>
      <c r="V549" s="90"/>
      <c r="W549" s="90"/>
      <c r="X549" s="90"/>
      <c r="Y549" s="90"/>
      <c r="Z549" s="90"/>
    </row>
    <row r="550" spans="1:26" x14ac:dyDescent="0.2">
      <c r="A550" s="90"/>
      <c r="B550" s="90"/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  <c r="N550" s="90"/>
      <c r="O550" s="90"/>
      <c r="P550" s="90"/>
      <c r="Q550" s="90"/>
      <c r="R550" s="90"/>
      <c r="S550" s="90"/>
      <c r="T550" s="90"/>
      <c r="U550" s="90"/>
      <c r="V550" s="90"/>
      <c r="W550" s="90"/>
      <c r="X550" s="90"/>
      <c r="Y550" s="90"/>
      <c r="Z550" s="90"/>
    </row>
    <row r="551" spans="1:26" x14ac:dyDescent="0.2">
      <c r="A551" s="90"/>
      <c r="B551" s="90"/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  <c r="N551" s="90"/>
      <c r="O551" s="90"/>
      <c r="P551" s="90"/>
      <c r="Q551" s="90"/>
      <c r="R551" s="90"/>
      <c r="S551" s="90"/>
      <c r="T551" s="90"/>
      <c r="U551" s="90"/>
      <c r="V551" s="90"/>
      <c r="W551" s="90"/>
      <c r="X551" s="90"/>
      <c r="Y551" s="90"/>
      <c r="Z551" s="90"/>
    </row>
    <row r="552" spans="1:26" x14ac:dyDescent="0.2">
      <c r="A552" s="90"/>
      <c r="B552" s="90"/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  <c r="N552" s="90"/>
      <c r="O552" s="90"/>
      <c r="P552" s="90"/>
      <c r="Q552" s="90"/>
      <c r="R552" s="90"/>
      <c r="S552" s="90"/>
      <c r="T552" s="90"/>
      <c r="U552" s="90"/>
      <c r="V552" s="90"/>
      <c r="W552" s="90"/>
      <c r="X552" s="90"/>
      <c r="Y552" s="90"/>
      <c r="Z552" s="90"/>
    </row>
    <row r="553" spans="1:26" x14ac:dyDescent="0.2">
      <c r="A553" s="90"/>
      <c r="B553" s="90"/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  <c r="N553" s="90"/>
      <c r="O553" s="90"/>
      <c r="P553" s="90"/>
      <c r="Q553" s="90"/>
      <c r="R553" s="90"/>
      <c r="S553" s="90"/>
      <c r="T553" s="90"/>
      <c r="U553" s="90"/>
      <c r="V553" s="90"/>
      <c r="W553" s="90"/>
      <c r="X553" s="90"/>
      <c r="Y553" s="90"/>
      <c r="Z553" s="90"/>
    </row>
    <row r="554" spans="1:26" x14ac:dyDescent="0.2">
      <c r="A554" s="90"/>
      <c r="B554" s="90"/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  <c r="N554" s="90"/>
      <c r="O554" s="90"/>
      <c r="P554" s="90"/>
      <c r="Q554" s="90"/>
      <c r="R554" s="90"/>
      <c r="S554" s="90"/>
      <c r="T554" s="90"/>
      <c r="U554" s="90"/>
      <c r="V554" s="90"/>
      <c r="W554" s="90"/>
      <c r="X554" s="90"/>
      <c r="Y554" s="90"/>
      <c r="Z554" s="90"/>
    </row>
    <row r="555" spans="1:26" x14ac:dyDescent="0.2">
      <c r="A555" s="90"/>
      <c r="B555" s="90"/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  <c r="N555" s="90"/>
      <c r="O555" s="90"/>
      <c r="P555" s="90"/>
      <c r="Q555" s="90"/>
      <c r="R555" s="90"/>
      <c r="S555" s="90"/>
      <c r="T555" s="90"/>
      <c r="U555" s="90"/>
      <c r="V555" s="90"/>
      <c r="W555" s="90"/>
      <c r="X555" s="90"/>
      <c r="Y555" s="90"/>
      <c r="Z555" s="90"/>
    </row>
    <row r="556" spans="1:26" x14ac:dyDescent="0.2">
      <c r="A556" s="90"/>
      <c r="B556" s="90"/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  <c r="N556" s="90"/>
      <c r="O556" s="90"/>
      <c r="P556" s="90"/>
      <c r="Q556" s="90"/>
      <c r="R556" s="90"/>
      <c r="S556" s="90"/>
      <c r="T556" s="90"/>
      <c r="U556" s="90"/>
      <c r="V556" s="90"/>
      <c r="W556" s="90"/>
      <c r="X556" s="90"/>
      <c r="Y556" s="90"/>
      <c r="Z556" s="90"/>
    </row>
    <row r="557" spans="1:26" x14ac:dyDescent="0.2">
      <c r="A557" s="90"/>
      <c r="B557" s="90"/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  <c r="N557" s="90"/>
      <c r="O557" s="90"/>
      <c r="P557" s="90"/>
      <c r="Q557" s="90"/>
      <c r="R557" s="90"/>
      <c r="S557" s="90"/>
      <c r="T557" s="90"/>
      <c r="U557" s="90"/>
      <c r="V557" s="90"/>
      <c r="W557" s="90"/>
      <c r="X557" s="90"/>
      <c r="Y557" s="90"/>
      <c r="Z557" s="90"/>
    </row>
    <row r="558" spans="1:26" x14ac:dyDescent="0.2">
      <c r="A558" s="90"/>
      <c r="B558" s="90"/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  <c r="N558" s="90"/>
      <c r="O558" s="90"/>
      <c r="P558" s="90"/>
      <c r="Q558" s="90"/>
      <c r="R558" s="90"/>
      <c r="S558" s="90"/>
      <c r="T558" s="90"/>
      <c r="U558" s="90"/>
      <c r="V558" s="90"/>
      <c r="W558" s="90"/>
      <c r="X558" s="90"/>
      <c r="Y558" s="90"/>
      <c r="Z558" s="90"/>
    </row>
    <row r="559" spans="1:26" x14ac:dyDescent="0.2">
      <c r="A559" s="90"/>
      <c r="B559" s="90"/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  <c r="N559" s="90"/>
      <c r="O559" s="90"/>
      <c r="P559" s="90"/>
      <c r="Q559" s="90"/>
      <c r="R559" s="90"/>
      <c r="S559" s="90"/>
      <c r="T559" s="90"/>
      <c r="U559" s="90"/>
      <c r="V559" s="90"/>
      <c r="W559" s="90"/>
      <c r="X559" s="90"/>
      <c r="Y559" s="90"/>
      <c r="Z559" s="90"/>
    </row>
    <row r="560" spans="1:26" x14ac:dyDescent="0.2">
      <c r="A560" s="90"/>
      <c r="B560" s="90"/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  <c r="N560" s="90"/>
      <c r="O560" s="90"/>
      <c r="P560" s="90"/>
      <c r="Q560" s="90"/>
      <c r="R560" s="90"/>
      <c r="S560" s="90"/>
      <c r="T560" s="90"/>
      <c r="U560" s="90"/>
      <c r="V560" s="90"/>
      <c r="W560" s="90"/>
      <c r="X560" s="90"/>
      <c r="Y560" s="90"/>
      <c r="Z560" s="90"/>
    </row>
    <row r="561" spans="1:26" x14ac:dyDescent="0.2">
      <c r="A561" s="90"/>
      <c r="B561" s="90"/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  <c r="N561" s="90"/>
      <c r="O561" s="90"/>
      <c r="P561" s="90"/>
      <c r="Q561" s="90"/>
      <c r="R561" s="90"/>
      <c r="S561" s="90"/>
      <c r="T561" s="90"/>
      <c r="U561" s="90"/>
      <c r="V561" s="90"/>
      <c r="W561" s="90"/>
      <c r="X561" s="90"/>
      <c r="Y561" s="90"/>
      <c r="Z561" s="90"/>
    </row>
    <row r="562" spans="1:26" x14ac:dyDescent="0.2">
      <c r="A562" s="90"/>
      <c r="B562" s="90"/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  <c r="N562" s="90"/>
      <c r="O562" s="90"/>
      <c r="P562" s="90"/>
      <c r="Q562" s="90"/>
      <c r="R562" s="90"/>
      <c r="S562" s="90"/>
      <c r="T562" s="90"/>
      <c r="U562" s="90"/>
      <c r="V562" s="90"/>
      <c r="W562" s="90"/>
      <c r="X562" s="90"/>
      <c r="Y562" s="90"/>
      <c r="Z562" s="90"/>
    </row>
    <row r="563" spans="1:26" x14ac:dyDescent="0.2">
      <c r="A563" s="90"/>
      <c r="B563" s="90"/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90"/>
      <c r="S563" s="90"/>
      <c r="T563" s="90"/>
      <c r="U563" s="90"/>
      <c r="V563" s="90"/>
      <c r="W563" s="90"/>
      <c r="X563" s="90"/>
      <c r="Y563" s="90"/>
      <c r="Z563" s="90"/>
    </row>
    <row r="564" spans="1:26" x14ac:dyDescent="0.2">
      <c r="A564" s="90"/>
      <c r="B564" s="90"/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  <c r="N564" s="90"/>
      <c r="O564" s="90"/>
      <c r="P564" s="90"/>
      <c r="Q564" s="90"/>
      <c r="R564" s="90"/>
      <c r="S564" s="90"/>
      <c r="T564" s="90"/>
      <c r="U564" s="90"/>
      <c r="V564" s="90"/>
      <c r="W564" s="90"/>
      <c r="X564" s="90"/>
      <c r="Y564" s="90"/>
      <c r="Z564" s="90"/>
    </row>
    <row r="565" spans="1:26" x14ac:dyDescent="0.2">
      <c r="A565" s="90"/>
      <c r="B565" s="90"/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90"/>
      <c r="S565" s="90"/>
      <c r="T565" s="90"/>
      <c r="U565" s="90"/>
      <c r="V565" s="90"/>
      <c r="W565" s="90"/>
      <c r="X565" s="90"/>
      <c r="Y565" s="90"/>
      <c r="Z565" s="90"/>
    </row>
    <row r="566" spans="1:26" x14ac:dyDescent="0.2">
      <c r="A566" s="90"/>
      <c r="B566" s="90"/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90"/>
      <c r="S566" s="90"/>
      <c r="T566" s="90"/>
      <c r="U566" s="90"/>
      <c r="V566" s="90"/>
      <c r="W566" s="90"/>
      <c r="X566" s="90"/>
      <c r="Y566" s="90"/>
      <c r="Z566" s="90"/>
    </row>
    <row r="567" spans="1:26" x14ac:dyDescent="0.2">
      <c r="A567" s="90"/>
      <c r="B567" s="90"/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  <c r="N567" s="90"/>
      <c r="O567" s="90"/>
      <c r="P567" s="90"/>
      <c r="Q567" s="90"/>
      <c r="R567" s="90"/>
      <c r="S567" s="90"/>
      <c r="T567" s="90"/>
      <c r="U567" s="90"/>
      <c r="V567" s="90"/>
      <c r="W567" s="90"/>
      <c r="X567" s="90"/>
      <c r="Y567" s="90"/>
      <c r="Z567" s="90"/>
    </row>
    <row r="568" spans="1:26" x14ac:dyDescent="0.2">
      <c r="A568" s="90"/>
      <c r="B568" s="90"/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  <c r="N568" s="90"/>
      <c r="O568" s="90"/>
      <c r="P568" s="90"/>
      <c r="Q568" s="90"/>
      <c r="R568" s="90"/>
      <c r="S568" s="90"/>
      <c r="T568" s="90"/>
      <c r="U568" s="90"/>
      <c r="V568" s="90"/>
      <c r="W568" s="90"/>
      <c r="X568" s="90"/>
      <c r="Y568" s="90"/>
      <c r="Z568" s="90"/>
    </row>
    <row r="569" spans="1:26" x14ac:dyDescent="0.2">
      <c r="A569" s="90"/>
      <c r="B569" s="90"/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  <c r="N569" s="90"/>
      <c r="O569" s="90"/>
      <c r="P569" s="90"/>
      <c r="Q569" s="90"/>
      <c r="R569" s="90"/>
      <c r="S569" s="90"/>
      <c r="T569" s="90"/>
      <c r="U569" s="90"/>
      <c r="V569" s="90"/>
      <c r="W569" s="90"/>
      <c r="X569" s="90"/>
      <c r="Y569" s="90"/>
      <c r="Z569" s="90"/>
    </row>
    <row r="570" spans="1:26" x14ac:dyDescent="0.2">
      <c r="A570" s="90"/>
      <c r="B570" s="90"/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  <c r="N570" s="90"/>
      <c r="O570" s="90"/>
      <c r="P570" s="90"/>
      <c r="Q570" s="90"/>
      <c r="R570" s="90"/>
      <c r="S570" s="90"/>
      <c r="T570" s="90"/>
      <c r="U570" s="90"/>
      <c r="V570" s="90"/>
      <c r="W570" s="90"/>
      <c r="X570" s="90"/>
      <c r="Y570" s="90"/>
      <c r="Z570" s="90"/>
    </row>
    <row r="571" spans="1:26" x14ac:dyDescent="0.2">
      <c r="A571" s="90"/>
      <c r="B571" s="90"/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  <c r="N571" s="90"/>
      <c r="O571" s="90"/>
      <c r="P571" s="90"/>
      <c r="Q571" s="90"/>
      <c r="R571" s="90"/>
      <c r="S571" s="90"/>
      <c r="T571" s="90"/>
      <c r="U571" s="90"/>
      <c r="V571" s="90"/>
      <c r="W571" s="90"/>
      <c r="X571" s="90"/>
      <c r="Y571" s="90"/>
      <c r="Z571" s="90"/>
    </row>
    <row r="572" spans="1:26" x14ac:dyDescent="0.2">
      <c r="A572" s="90"/>
      <c r="B572" s="90"/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  <c r="N572" s="90"/>
      <c r="O572" s="90"/>
      <c r="P572" s="90"/>
      <c r="Q572" s="90"/>
      <c r="R572" s="90"/>
      <c r="S572" s="90"/>
      <c r="T572" s="90"/>
      <c r="U572" s="90"/>
      <c r="V572" s="90"/>
      <c r="W572" s="90"/>
      <c r="X572" s="90"/>
      <c r="Y572" s="90"/>
      <c r="Z572" s="90"/>
    </row>
    <row r="573" spans="1:26" x14ac:dyDescent="0.2">
      <c r="A573" s="90"/>
      <c r="B573" s="90"/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  <c r="N573" s="90"/>
      <c r="O573" s="90"/>
      <c r="P573" s="90"/>
      <c r="Q573" s="90"/>
      <c r="R573" s="90"/>
      <c r="S573" s="90"/>
      <c r="T573" s="90"/>
      <c r="U573" s="90"/>
      <c r="V573" s="90"/>
      <c r="W573" s="90"/>
      <c r="X573" s="90"/>
      <c r="Y573" s="90"/>
      <c r="Z573" s="90"/>
    </row>
    <row r="574" spans="1:26" x14ac:dyDescent="0.2">
      <c r="A574" s="90"/>
      <c r="B574" s="90"/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  <c r="N574" s="90"/>
      <c r="O574" s="90"/>
      <c r="P574" s="90"/>
      <c r="Q574" s="90"/>
      <c r="R574" s="90"/>
      <c r="S574" s="90"/>
      <c r="T574" s="90"/>
      <c r="U574" s="90"/>
      <c r="V574" s="90"/>
      <c r="W574" s="90"/>
      <c r="X574" s="90"/>
      <c r="Y574" s="90"/>
      <c r="Z574" s="90"/>
    </row>
    <row r="575" spans="1:26" x14ac:dyDescent="0.2">
      <c r="A575" s="90"/>
      <c r="B575" s="90"/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  <c r="N575" s="90"/>
      <c r="O575" s="90"/>
      <c r="P575" s="90"/>
      <c r="Q575" s="90"/>
      <c r="R575" s="90"/>
      <c r="S575" s="90"/>
      <c r="T575" s="90"/>
      <c r="U575" s="90"/>
      <c r="V575" s="90"/>
      <c r="W575" s="90"/>
      <c r="X575" s="90"/>
      <c r="Y575" s="90"/>
      <c r="Z575" s="90"/>
    </row>
    <row r="576" spans="1:26" x14ac:dyDescent="0.2">
      <c r="A576" s="90"/>
      <c r="B576" s="90"/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  <c r="N576" s="90"/>
      <c r="O576" s="90"/>
      <c r="P576" s="90"/>
      <c r="Q576" s="90"/>
      <c r="R576" s="90"/>
      <c r="S576" s="90"/>
      <c r="T576" s="90"/>
      <c r="U576" s="90"/>
      <c r="V576" s="90"/>
      <c r="W576" s="90"/>
      <c r="X576" s="90"/>
      <c r="Y576" s="90"/>
      <c r="Z576" s="90"/>
    </row>
    <row r="577" spans="1:26" x14ac:dyDescent="0.2">
      <c r="A577" s="90"/>
      <c r="B577" s="90"/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  <c r="N577" s="90"/>
      <c r="O577" s="90"/>
      <c r="P577" s="90"/>
      <c r="Q577" s="90"/>
      <c r="R577" s="90"/>
      <c r="S577" s="90"/>
      <c r="T577" s="90"/>
      <c r="U577" s="90"/>
      <c r="V577" s="90"/>
      <c r="W577" s="90"/>
      <c r="X577" s="90"/>
      <c r="Y577" s="90"/>
      <c r="Z577" s="90"/>
    </row>
    <row r="578" spans="1:26" x14ac:dyDescent="0.2">
      <c r="A578" s="90"/>
      <c r="B578" s="90"/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  <c r="N578" s="90"/>
      <c r="O578" s="90"/>
      <c r="P578" s="90"/>
      <c r="Q578" s="90"/>
      <c r="R578" s="90"/>
      <c r="S578" s="90"/>
      <c r="T578" s="90"/>
      <c r="U578" s="90"/>
      <c r="V578" s="90"/>
      <c r="W578" s="90"/>
      <c r="X578" s="90"/>
      <c r="Y578" s="90"/>
      <c r="Z578" s="90"/>
    </row>
    <row r="579" spans="1:26" x14ac:dyDescent="0.2">
      <c r="A579" s="90"/>
      <c r="B579" s="90"/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  <c r="N579" s="90"/>
      <c r="O579" s="90"/>
      <c r="P579" s="90"/>
      <c r="Q579" s="90"/>
      <c r="R579" s="90"/>
      <c r="S579" s="90"/>
      <c r="T579" s="90"/>
      <c r="U579" s="90"/>
      <c r="V579" s="90"/>
      <c r="W579" s="90"/>
      <c r="X579" s="90"/>
      <c r="Y579" s="90"/>
      <c r="Z579" s="90"/>
    </row>
    <row r="580" spans="1:26" x14ac:dyDescent="0.2">
      <c r="A580" s="90"/>
      <c r="B580" s="90"/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  <c r="N580" s="90"/>
      <c r="O580" s="90"/>
      <c r="P580" s="90"/>
      <c r="Q580" s="90"/>
      <c r="R580" s="90"/>
      <c r="S580" s="90"/>
      <c r="T580" s="90"/>
      <c r="U580" s="90"/>
      <c r="V580" s="90"/>
      <c r="W580" s="90"/>
      <c r="X580" s="90"/>
      <c r="Y580" s="90"/>
      <c r="Z580" s="90"/>
    </row>
    <row r="581" spans="1:26" x14ac:dyDescent="0.2">
      <c r="A581" s="90"/>
      <c r="B581" s="90"/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  <c r="N581" s="90"/>
      <c r="O581" s="90"/>
      <c r="P581" s="90"/>
      <c r="Q581" s="90"/>
      <c r="R581" s="90"/>
      <c r="S581" s="90"/>
      <c r="T581" s="90"/>
      <c r="U581" s="90"/>
      <c r="V581" s="90"/>
      <c r="W581" s="90"/>
      <c r="X581" s="90"/>
      <c r="Y581" s="90"/>
      <c r="Z581" s="90"/>
    </row>
    <row r="582" spans="1:26" x14ac:dyDescent="0.2">
      <c r="A582" s="90"/>
      <c r="B582" s="90"/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  <c r="N582" s="90"/>
      <c r="O582" s="90"/>
      <c r="P582" s="90"/>
      <c r="Q582" s="90"/>
      <c r="R582" s="90"/>
      <c r="S582" s="90"/>
      <c r="T582" s="90"/>
      <c r="U582" s="90"/>
      <c r="V582" s="90"/>
      <c r="W582" s="90"/>
      <c r="X582" s="90"/>
      <c r="Y582" s="90"/>
      <c r="Z582" s="90"/>
    </row>
    <row r="583" spans="1:26" x14ac:dyDescent="0.2">
      <c r="A583" s="90"/>
      <c r="B583" s="90"/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  <c r="N583" s="90"/>
      <c r="O583" s="90"/>
      <c r="P583" s="90"/>
      <c r="Q583" s="90"/>
      <c r="R583" s="90"/>
      <c r="S583" s="90"/>
      <c r="T583" s="90"/>
      <c r="U583" s="90"/>
      <c r="V583" s="90"/>
      <c r="W583" s="90"/>
      <c r="X583" s="90"/>
      <c r="Y583" s="90"/>
      <c r="Z583" s="90"/>
    </row>
    <row r="584" spans="1:26" x14ac:dyDescent="0.2">
      <c r="A584" s="90"/>
      <c r="B584" s="90"/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  <c r="N584" s="90"/>
      <c r="O584" s="90"/>
      <c r="P584" s="90"/>
      <c r="Q584" s="90"/>
      <c r="R584" s="90"/>
      <c r="S584" s="90"/>
      <c r="T584" s="90"/>
      <c r="U584" s="90"/>
      <c r="V584" s="90"/>
      <c r="W584" s="90"/>
      <c r="X584" s="90"/>
      <c r="Y584" s="90"/>
      <c r="Z584" s="90"/>
    </row>
    <row r="585" spans="1:26" x14ac:dyDescent="0.2">
      <c r="A585" s="90"/>
      <c r="B585" s="90"/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  <c r="N585" s="90"/>
      <c r="O585" s="90"/>
      <c r="P585" s="90"/>
      <c r="Q585" s="90"/>
      <c r="R585" s="90"/>
      <c r="S585" s="90"/>
      <c r="T585" s="90"/>
      <c r="U585" s="90"/>
      <c r="V585" s="90"/>
      <c r="W585" s="90"/>
      <c r="X585" s="90"/>
      <c r="Y585" s="90"/>
      <c r="Z585" s="90"/>
    </row>
    <row r="586" spans="1:26" x14ac:dyDescent="0.2">
      <c r="A586" s="90"/>
      <c r="B586" s="90"/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  <c r="N586" s="90"/>
      <c r="O586" s="90"/>
      <c r="P586" s="90"/>
      <c r="Q586" s="90"/>
      <c r="R586" s="90"/>
      <c r="S586" s="90"/>
      <c r="T586" s="90"/>
      <c r="U586" s="90"/>
      <c r="V586" s="90"/>
      <c r="W586" s="90"/>
      <c r="X586" s="90"/>
      <c r="Y586" s="90"/>
      <c r="Z586" s="90"/>
    </row>
    <row r="587" spans="1:26" x14ac:dyDescent="0.2">
      <c r="A587" s="90"/>
      <c r="B587" s="90"/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  <c r="N587" s="90"/>
      <c r="O587" s="90"/>
      <c r="P587" s="90"/>
      <c r="Q587" s="90"/>
      <c r="R587" s="90"/>
      <c r="S587" s="90"/>
      <c r="T587" s="90"/>
      <c r="U587" s="90"/>
      <c r="V587" s="90"/>
      <c r="W587" s="90"/>
      <c r="X587" s="90"/>
      <c r="Y587" s="90"/>
      <c r="Z587" s="90"/>
    </row>
    <row r="588" spans="1:26" x14ac:dyDescent="0.2">
      <c r="A588" s="90"/>
      <c r="B588" s="90"/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  <c r="N588" s="90"/>
      <c r="O588" s="90"/>
      <c r="P588" s="90"/>
      <c r="Q588" s="90"/>
      <c r="R588" s="90"/>
      <c r="S588" s="90"/>
      <c r="T588" s="90"/>
      <c r="U588" s="90"/>
      <c r="V588" s="90"/>
      <c r="W588" s="90"/>
      <c r="X588" s="90"/>
      <c r="Y588" s="90"/>
      <c r="Z588" s="90"/>
    </row>
    <row r="589" spans="1:26" x14ac:dyDescent="0.2">
      <c r="A589" s="90"/>
      <c r="B589" s="90"/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  <c r="N589" s="90"/>
      <c r="O589" s="90"/>
      <c r="P589" s="90"/>
      <c r="Q589" s="90"/>
      <c r="R589" s="90"/>
      <c r="S589" s="90"/>
      <c r="T589" s="90"/>
      <c r="U589" s="90"/>
      <c r="V589" s="90"/>
      <c r="W589" s="90"/>
      <c r="X589" s="90"/>
      <c r="Y589" s="90"/>
      <c r="Z589" s="90"/>
    </row>
    <row r="590" spans="1:26" x14ac:dyDescent="0.2">
      <c r="A590" s="90"/>
      <c r="B590" s="90"/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  <c r="N590" s="90"/>
      <c r="O590" s="90"/>
      <c r="P590" s="90"/>
      <c r="Q590" s="90"/>
      <c r="R590" s="90"/>
      <c r="S590" s="90"/>
      <c r="T590" s="90"/>
      <c r="U590" s="90"/>
      <c r="V590" s="90"/>
      <c r="W590" s="90"/>
      <c r="X590" s="90"/>
      <c r="Y590" s="90"/>
      <c r="Z590" s="90"/>
    </row>
    <row r="591" spans="1:26" x14ac:dyDescent="0.2">
      <c r="A591" s="90"/>
      <c r="B591" s="90"/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  <c r="N591" s="90"/>
      <c r="O591" s="90"/>
      <c r="P591" s="90"/>
      <c r="Q591" s="90"/>
      <c r="R591" s="90"/>
      <c r="S591" s="90"/>
      <c r="T591" s="90"/>
      <c r="U591" s="90"/>
      <c r="V591" s="90"/>
      <c r="W591" s="90"/>
      <c r="X591" s="90"/>
      <c r="Y591" s="90"/>
      <c r="Z591" s="90"/>
    </row>
    <row r="592" spans="1:26" x14ac:dyDescent="0.2">
      <c r="A592" s="90"/>
      <c r="B592" s="90"/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  <c r="N592" s="90"/>
      <c r="O592" s="90"/>
      <c r="P592" s="90"/>
      <c r="Q592" s="90"/>
      <c r="R592" s="90"/>
      <c r="S592" s="90"/>
      <c r="T592" s="90"/>
      <c r="U592" s="90"/>
      <c r="V592" s="90"/>
      <c r="W592" s="90"/>
      <c r="X592" s="90"/>
      <c r="Y592" s="90"/>
      <c r="Z592" s="90"/>
    </row>
    <row r="593" spans="1:26" x14ac:dyDescent="0.2">
      <c r="A593" s="90"/>
      <c r="B593" s="90"/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  <c r="N593" s="90"/>
      <c r="O593" s="90"/>
      <c r="P593" s="90"/>
      <c r="Q593" s="90"/>
      <c r="R593" s="90"/>
      <c r="S593" s="90"/>
      <c r="T593" s="90"/>
      <c r="U593" s="90"/>
      <c r="V593" s="90"/>
      <c r="W593" s="90"/>
      <c r="X593" s="90"/>
      <c r="Y593" s="90"/>
      <c r="Z593" s="90"/>
    </row>
    <row r="594" spans="1:26" x14ac:dyDescent="0.2">
      <c r="A594" s="90"/>
      <c r="B594" s="90"/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  <c r="N594" s="90"/>
      <c r="O594" s="90"/>
      <c r="P594" s="90"/>
      <c r="Q594" s="90"/>
      <c r="R594" s="90"/>
      <c r="S594" s="90"/>
      <c r="T594" s="90"/>
      <c r="U594" s="90"/>
      <c r="V594" s="90"/>
      <c r="W594" s="90"/>
      <c r="X594" s="90"/>
      <c r="Y594" s="90"/>
      <c r="Z594" s="90"/>
    </row>
    <row r="595" spans="1:26" x14ac:dyDescent="0.2">
      <c r="A595" s="90"/>
      <c r="B595" s="90"/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  <c r="N595" s="90"/>
      <c r="O595" s="90"/>
      <c r="P595" s="90"/>
      <c r="Q595" s="90"/>
      <c r="R595" s="90"/>
      <c r="S595" s="90"/>
      <c r="T595" s="90"/>
      <c r="U595" s="90"/>
      <c r="V595" s="90"/>
      <c r="W595" s="90"/>
      <c r="X595" s="90"/>
      <c r="Y595" s="90"/>
      <c r="Z595" s="90"/>
    </row>
    <row r="596" spans="1:26" x14ac:dyDescent="0.2">
      <c r="A596" s="90"/>
      <c r="B596" s="90"/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  <c r="N596" s="90"/>
      <c r="O596" s="90"/>
      <c r="P596" s="90"/>
      <c r="Q596" s="90"/>
      <c r="R596" s="90"/>
      <c r="S596" s="90"/>
      <c r="T596" s="90"/>
      <c r="U596" s="90"/>
      <c r="V596" s="90"/>
      <c r="W596" s="90"/>
      <c r="X596" s="90"/>
      <c r="Y596" s="90"/>
      <c r="Z596" s="90"/>
    </row>
    <row r="597" spans="1:26" x14ac:dyDescent="0.2">
      <c r="A597" s="90"/>
      <c r="B597" s="90"/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  <c r="N597" s="90"/>
      <c r="O597" s="90"/>
      <c r="P597" s="90"/>
      <c r="Q597" s="90"/>
      <c r="R597" s="90"/>
      <c r="S597" s="90"/>
      <c r="T597" s="90"/>
      <c r="U597" s="90"/>
      <c r="V597" s="90"/>
      <c r="W597" s="90"/>
      <c r="X597" s="90"/>
      <c r="Y597" s="90"/>
      <c r="Z597" s="90"/>
    </row>
    <row r="598" spans="1:26" x14ac:dyDescent="0.2">
      <c r="A598" s="90"/>
      <c r="B598" s="90"/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  <c r="N598" s="90"/>
      <c r="O598" s="90"/>
      <c r="P598" s="90"/>
      <c r="Q598" s="90"/>
      <c r="R598" s="90"/>
      <c r="S598" s="90"/>
      <c r="T598" s="90"/>
      <c r="U598" s="90"/>
      <c r="V598" s="90"/>
      <c r="W598" s="90"/>
      <c r="X598" s="90"/>
      <c r="Y598" s="90"/>
      <c r="Z598" s="90"/>
    </row>
    <row r="599" spans="1:26" x14ac:dyDescent="0.2">
      <c r="A599" s="90"/>
      <c r="B599" s="90"/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  <c r="N599" s="90"/>
      <c r="O599" s="90"/>
      <c r="P599" s="90"/>
      <c r="Q599" s="90"/>
      <c r="R599" s="90"/>
      <c r="S599" s="90"/>
      <c r="T599" s="90"/>
      <c r="U599" s="90"/>
      <c r="V599" s="90"/>
      <c r="W599" s="90"/>
      <c r="X599" s="90"/>
      <c r="Y599" s="90"/>
      <c r="Z599" s="90"/>
    </row>
    <row r="600" spans="1:26" x14ac:dyDescent="0.2">
      <c r="A600" s="90"/>
      <c r="B600" s="90"/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  <c r="N600" s="90"/>
      <c r="O600" s="90"/>
      <c r="P600" s="90"/>
      <c r="Q600" s="90"/>
      <c r="R600" s="90"/>
      <c r="S600" s="90"/>
      <c r="T600" s="90"/>
      <c r="U600" s="90"/>
      <c r="V600" s="90"/>
      <c r="W600" s="90"/>
      <c r="X600" s="90"/>
      <c r="Y600" s="90"/>
      <c r="Z600" s="90"/>
    </row>
    <row r="601" spans="1:26" x14ac:dyDescent="0.2">
      <c r="A601" s="90"/>
      <c r="B601" s="90"/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  <c r="N601" s="90"/>
      <c r="O601" s="90"/>
      <c r="P601" s="90"/>
      <c r="Q601" s="90"/>
      <c r="R601" s="90"/>
      <c r="S601" s="90"/>
      <c r="T601" s="90"/>
      <c r="U601" s="90"/>
      <c r="V601" s="90"/>
      <c r="W601" s="90"/>
      <c r="X601" s="90"/>
      <c r="Y601" s="90"/>
      <c r="Z601" s="90"/>
    </row>
    <row r="602" spans="1:26" x14ac:dyDescent="0.2">
      <c r="A602" s="90"/>
      <c r="B602" s="90"/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  <c r="N602" s="90"/>
      <c r="O602" s="90"/>
      <c r="P602" s="90"/>
      <c r="Q602" s="90"/>
      <c r="R602" s="90"/>
      <c r="S602" s="90"/>
      <c r="T602" s="90"/>
      <c r="U602" s="90"/>
      <c r="V602" s="90"/>
      <c r="W602" s="90"/>
      <c r="X602" s="90"/>
      <c r="Y602" s="90"/>
      <c r="Z602" s="90"/>
    </row>
    <row r="603" spans="1:26" x14ac:dyDescent="0.2">
      <c r="A603" s="90"/>
      <c r="B603" s="90"/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  <c r="N603" s="90"/>
      <c r="O603" s="90"/>
      <c r="P603" s="90"/>
      <c r="Q603" s="90"/>
      <c r="R603" s="90"/>
      <c r="S603" s="90"/>
      <c r="T603" s="90"/>
      <c r="U603" s="90"/>
      <c r="V603" s="90"/>
      <c r="W603" s="90"/>
      <c r="X603" s="90"/>
      <c r="Y603" s="90"/>
      <c r="Z603" s="90"/>
    </row>
    <row r="604" spans="1:26" x14ac:dyDescent="0.2">
      <c r="A604" s="90"/>
      <c r="B604" s="90"/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  <c r="N604" s="90"/>
      <c r="O604" s="90"/>
      <c r="P604" s="90"/>
      <c r="Q604" s="90"/>
      <c r="R604" s="90"/>
      <c r="S604" s="90"/>
      <c r="T604" s="90"/>
      <c r="U604" s="90"/>
      <c r="V604" s="90"/>
      <c r="W604" s="90"/>
      <c r="X604" s="90"/>
      <c r="Y604" s="90"/>
      <c r="Z604" s="90"/>
    </row>
    <row r="605" spans="1:26" x14ac:dyDescent="0.2">
      <c r="A605" s="90"/>
      <c r="B605" s="90"/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  <c r="N605" s="90"/>
      <c r="O605" s="90"/>
      <c r="P605" s="90"/>
      <c r="Q605" s="90"/>
      <c r="R605" s="90"/>
      <c r="S605" s="90"/>
      <c r="T605" s="90"/>
      <c r="U605" s="90"/>
      <c r="V605" s="90"/>
      <c r="W605" s="90"/>
      <c r="X605" s="90"/>
      <c r="Y605" s="90"/>
      <c r="Z605" s="90"/>
    </row>
    <row r="606" spans="1:26" x14ac:dyDescent="0.2">
      <c r="A606" s="90"/>
      <c r="B606" s="90"/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  <c r="N606" s="90"/>
      <c r="O606" s="90"/>
      <c r="P606" s="90"/>
      <c r="Q606" s="90"/>
      <c r="R606" s="90"/>
      <c r="S606" s="90"/>
      <c r="T606" s="90"/>
      <c r="U606" s="90"/>
      <c r="V606" s="90"/>
      <c r="W606" s="90"/>
      <c r="X606" s="90"/>
      <c r="Y606" s="90"/>
      <c r="Z606" s="90"/>
    </row>
    <row r="607" spans="1:26" x14ac:dyDescent="0.2">
      <c r="A607" s="90"/>
      <c r="B607" s="90"/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  <c r="N607" s="90"/>
      <c r="O607" s="90"/>
      <c r="P607" s="90"/>
      <c r="Q607" s="90"/>
      <c r="R607" s="90"/>
      <c r="S607" s="90"/>
      <c r="T607" s="90"/>
      <c r="U607" s="90"/>
      <c r="V607" s="90"/>
      <c r="W607" s="90"/>
      <c r="X607" s="90"/>
      <c r="Y607" s="90"/>
      <c r="Z607" s="90"/>
    </row>
    <row r="608" spans="1:26" x14ac:dyDescent="0.2">
      <c r="A608" s="90"/>
      <c r="B608" s="90"/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  <c r="N608" s="90"/>
      <c r="O608" s="90"/>
      <c r="P608" s="90"/>
      <c r="Q608" s="90"/>
      <c r="R608" s="90"/>
      <c r="S608" s="90"/>
      <c r="T608" s="90"/>
      <c r="U608" s="90"/>
      <c r="V608" s="90"/>
      <c r="W608" s="90"/>
      <c r="X608" s="90"/>
      <c r="Y608" s="90"/>
      <c r="Z608" s="90"/>
    </row>
    <row r="609" spans="1:26" x14ac:dyDescent="0.2">
      <c r="A609" s="90"/>
      <c r="B609" s="90"/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  <c r="N609" s="90"/>
      <c r="O609" s="90"/>
      <c r="P609" s="90"/>
      <c r="Q609" s="90"/>
      <c r="R609" s="90"/>
      <c r="S609" s="90"/>
      <c r="T609" s="90"/>
      <c r="U609" s="90"/>
      <c r="V609" s="90"/>
      <c r="W609" s="90"/>
      <c r="X609" s="90"/>
      <c r="Y609" s="90"/>
      <c r="Z609" s="90"/>
    </row>
    <row r="610" spans="1:26" x14ac:dyDescent="0.2">
      <c r="A610" s="90"/>
      <c r="B610" s="90"/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  <c r="N610" s="90"/>
      <c r="O610" s="90"/>
      <c r="P610" s="90"/>
      <c r="Q610" s="90"/>
      <c r="R610" s="90"/>
      <c r="S610" s="90"/>
      <c r="T610" s="90"/>
      <c r="U610" s="90"/>
      <c r="V610" s="90"/>
      <c r="W610" s="90"/>
      <c r="X610" s="90"/>
      <c r="Y610" s="90"/>
      <c r="Z610" s="90"/>
    </row>
    <row r="611" spans="1:26" x14ac:dyDescent="0.2">
      <c r="A611" s="90"/>
      <c r="B611" s="90"/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  <c r="N611" s="90"/>
      <c r="O611" s="90"/>
      <c r="P611" s="90"/>
      <c r="Q611" s="90"/>
      <c r="R611" s="90"/>
      <c r="S611" s="90"/>
      <c r="T611" s="90"/>
      <c r="U611" s="90"/>
      <c r="V611" s="90"/>
      <c r="W611" s="90"/>
      <c r="X611" s="90"/>
      <c r="Y611" s="90"/>
      <c r="Z611" s="90"/>
    </row>
    <row r="612" spans="1:26" x14ac:dyDescent="0.2">
      <c r="A612" s="90"/>
      <c r="B612" s="90"/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  <c r="N612" s="90"/>
      <c r="O612" s="90"/>
      <c r="P612" s="90"/>
      <c r="Q612" s="90"/>
      <c r="R612" s="90"/>
      <c r="S612" s="90"/>
      <c r="T612" s="90"/>
      <c r="U612" s="90"/>
      <c r="V612" s="90"/>
      <c r="W612" s="90"/>
      <c r="X612" s="90"/>
      <c r="Y612" s="90"/>
      <c r="Z612" s="90"/>
    </row>
    <row r="613" spans="1:26" x14ac:dyDescent="0.2">
      <c r="A613" s="90"/>
      <c r="B613" s="90"/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  <c r="N613" s="90"/>
      <c r="O613" s="90"/>
      <c r="P613" s="90"/>
      <c r="Q613" s="90"/>
      <c r="R613" s="90"/>
      <c r="S613" s="90"/>
      <c r="T613" s="90"/>
      <c r="U613" s="90"/>
      <c r="V613" s="90"/>
      <c r="W613" s="90"/>
      <c r="X613" s="90"/>
      <c r="Y613" s="90"/>
      <c r="Z613" s="90"/>
    </row>
    <row r="614" spans="1:26" x14ac:dyDescent="0.2">
      <c r="A614" s="90"/>
      <c r="B614" s="90"/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  <c r="N614" s="90"/>
      <c r="O614" s="90"/>
      <c r="P614" s="90"/>
      <c r="Q614" s="90"/>
      <c r="R614" s="90"/>
      <c r="S614" s="90"/>
      <c r="T614" s="90"/>
      <c r="U614" s="90"/>
      <c r="V614" s="90"/>
      <c r="W614" s="90"/>
      <c r="X614" s="90"/>
      <c r="Y614" s="90"/>
      <c r="Z614" s="90"/>
    </row>
    <row r="615" spans="1:26" x14ac:dyDescent="0.2">
      <c r="A615" s="90"/>
      <c r="B615" s="90"/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  <c r="N615" s="90"/>
      <c r="O615" s="90"/>
      <c r="P615" s="90"/>
      <c r="Q615" s="90"/>
      <c r="R615" s="90"/>
      <c r="S615" s="90"/>
      <c r="T615" s="90"/>
      <c r="U615" s="90"/>
      <c r="V615" s="90"/>
      <c r="W615" s="90"/>
      <c r="X615" s="90"/>
      <c r="Y615" s="90"/>
      <c r="Z615" s="90"/>
    </row>
    <row r="616" spans="1:26" x14ac:dyDescent="0.2">
      <c r="A616" s="90"/>
      <c r="B616" s="90"/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  <c r="N616" s="90"/>
      <c r="O616" s="90"/>
      <c r="P616" s="90"/>
      <c r="Q616" s="90"/>
      <c r="R616" s="90"/>
      <c r="S616" s="90"/>
      <c r="T616" s="90"/>
      <c r="U616" s="90"/>
      <c r="V616" s="90"/>
      <c r="W616" s="90"/>
      <c r="X616" s="90"/>
      <c r="Y616" s="90"/>
      <c r="Z616" s="90"/>
    </row>
    <row r="617" spans="1:26" x14ac:dyDescent="0.2">
      <c r="A617" s="90"/>
      <c r="B617" s="90"/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  <c r="N617" s="90"/>
      <c r="O617" s="90"/>
      <c r="P617" s="90"/>
      <c r="Q617" s="90"/>
      <c r="R617" s="90"/>
      <c r="S617" s="90"/>
      <c r="T617" s="90"/>
      <c r="U617" s="90"/>
      <c r="V617" s="90"/>
      <c r="W617" s="90"/>
      <c r="X617" s="90"/>
      <c r="Y617" s="90"/>
      <c r="Z617" s="90"/>
    </row>
    <row r="618" spans="1:26" x14ac:dyDescent="0.2">
      <c r="A618" s="90"/>
      <c r="B618" s="90"/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  <c r="N618" s="90"/>
      <c r="O618" s="90"/>
      <c r="P618" s="90"/>
      <c r="Q618" s="90"/>
      <c r="R618" s="90"/>
      <c r="S618" s="90"/>
      <c r="T618" s="90"/>
      <c r="U618" s="90"/>
      <c r="V618" s="90"/>
      <c r="W618" s="90"/>
      <c r="X618" s="90"/>
      <c r="Y618" s="90"/>
      <c r="Z618" s="90"/>
    </row>
    <row r="619" spans="1:26" x14ac:dyDescent="0.2">
      <c r="A619" s="90"/>
      <c r="B619" s="90"/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  <c r="N619" s="90"/>
      <c r="O619" s="90"/>
      <c r="P619" s="90"/>
      <c r="Q619" s="90"/>
      <c r="R619" s="90"/>
      <c r="S619" s="90"/>
      <c r="T619" s="90"/>
      <c r="U619" s="90"/>
      <c r="V619" s="90"/>
      <c r="W619" s="90"/>
      <c r="X619" s="90"/>
      <c r="Y619" s="90"/>
      <c r="Z619" s="90"/>
    </row>
    <row r="620" spans="1:26" x14ac:dyDescent="0.2">
      <c r="A620" s="90"/>
      <c r="B620" s="90"/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  <c r="N620" s="90"/>
      <c r="O620" s="90"/>
      <c r="P620" s="90"/>
      <c r="Q620" s="90"/>
      <c r="R620" s="90"/>
      <c r="S620" s="90"/>
      <c r="T620" s="90"/>
      <c r="U620" s="90"/>
      <c r="V620" s="90"/>
      <c r="W620" s="90"/>
      <c r="X620" s="90"/>
      <c r="Y620" s="90"/>
      <c r="Z620" s="90"/>
    </row>
    <row r="621" spans="1:26" x14ac:dyDescent="0.2">
      <c r="A621" s="90"/>
      <c r="B621" s="90"/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  <c r="N621" s="90"/>
      <c r="O621" s="90"/>
      <c r="P621" s="90"/>
      <c r="Q621" s="90"/>
      <c r="R621" s="90"/>
      <c r="S621" s="90"/>
      <c r="T621" s="90"/>
      <c r="U621" s="90"/>
      <c r="V621" s="90"/>
      <c r="W621" s="90"/>
      <c r="X621" s="90"/>
      <c r="Y621" s="90"/>
      <c r="Z621" s="90"/>
    </row>
    <row r="622" spans="1:26" x14ac:dyDescent="0.2">
      <c r="A622" s="90"/>
      <c r="B622" s="90"/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  <c r="N622" s="90"/>
      <c r="O622" s="90"/>
      <c r="P622" s="90"/>
      <c r="Q622" s="90"/>
      <c r="R622" s="90"/>
      <c r="S622" s="90"/>
      <c r="T622" s="90"/>
      <c r="U622" s="90"/>
      <c r="V622" s="90"/>
      <c r="W622" s="90"/>
      <c r="X622" s="90"/>
      <c r="Y622" s="90"/>
      <c r="Z622" s="90"/>
    </row>
    <row r="623" spans="1:26" x14ac:dyDescent="0.2">
      <c r="A623" s="90"/>
      <c r="B623" s="90"/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  <c r="N623" s="90"/>
      <c r="O623" s="90"/>
      <c r="P623" s="90"/>
      <c r="Q623" s="90"/>
      <c r="R623" s="90"/>
      <c r="S623" s="90"/>
      <c r="T623" s="90"/>
      <c r="U623" s="90"/>
      <c r="V623" s="90"/>
      <c r="W623" s="90"/>
      <c r="X623" s="90"/>
      <c r="Y623" s="90"/>
      <c r="Z623" s="90"/>
    </row>
    <row r="624" spans="1:26" x14ac:dyDescent="0.2">
      <c r="A624" s="90"/>
      <c r="B624" s="90"/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  <c r="N624" s="90"/>
      <c r="O624" s="90"/>
      <c r="P624" s="90"/>
      <c r="Q624" s="90"/>
      <c r="R624" s="90"/>
      <c r="S624" s="90"/>
      <c r="T624" s="90"/>
      <c r="U624" s="90"/>
      <c r="V624" s="90"/>
      <c r="W624" s="90"/>
      <c r="X624" s="90"/>
      <c r="Y624" s="90"/>
      <c r="Z624" s="90"/>
    </row>
    <row r="625" spans="1:26" x14ac:dyDescent="0.2">
      <c r="A625" s="90"/>
      <c r="B625" s="90"/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  <c r="N625" s="90"/>
      <c r="O625" s="90"/>
      <c r="P625" s="90"/>
      <c r="Q625" s="90"/>
      <c r="R625" s="90"/>
      <c r="S625" s="90"/>
      <c r="T625" s="90"/>
      <c r="U625" s="90"/>
      <c r="V625" s="90"/>
      <c r="W625" s="90"/>
      <c r="X625" s="90"/>
      <c r="Y625" s="90"/>
      <c r="Z625" s="90"/>
    </row>
    <row r="626" spans="1:26" x14ac:dyDescent="0.2">
      <c r="A626" s="90"/>
      <c r="B626" s="90"/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  <c r="N626" s="90"/>
      <c r="O626" s="90"/>
      <c r="P626" s="90"/>
      <c r="Q626" s="90"/>
      <c r="R626" s="90"/>
      <c r="S626" s="90"/>
      <c r="T626" s="90"/>
      <c r="U626" s="90"/>
      <c r="V626" s="90"/>
      <c r="W626" s="90"/>
      <c r="X626" s="90"/>
      <c r="Y626" s="90"/>
      <c r="Z626" s="90"/>
    </row>
    <row r="627" spans="1:26" x14ac:dyDescent="0.2">
      <c r="A627" s="90"/>
      <c r="B627" s="90"/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  <c r="N627" s="90"/>
      <c r="O627" s="90"/>
      <c r="P627" s="90"/>
      <c r="Q627" s="90"/>
      <c r="R627" s="90"/>
      <c r="S627" s="90"/>
      <c r="T627" s="90"/>
      <c r="U627" s="90"/>
      <c r="V627" s="90"/>
      <c r="W627" s="90"/>
      <c r="X627" s="90"/>
      <c r="Y627" s="90"/>
      <c r="Z627" s="90"/>
    </row>
    <row r="628" spans="1:26" x14ac:dyDescent="0.2">
      <c r="A628" s="90"/>
      <c r="B628" s="90"/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  <c r="N628" s="90"/>
      <c r="O628" s="90"/>
      <c r="P628" s="90"/>
      <c r="Q628" s="90"/>
      <c r="R628" s="90"/>
      <c r="S628" s="90"/>
      <c r="T628" s="90"/>
      <c r="U628" s="90"/>
      <c r="V628" s="90"/>
      <c r="W628" s="90"/>
      <c r="X628" s="90"/>
      <c r="Y628" s="90"/>
      <c r="Z628" s="90"/>
    </row>
    <row r="629" spans="1:26" x14ac:dyDescent="0.2">
      <c r="A629" s="90"/>
      <c r="B629" s="90"/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  <c r="N629" s="90"/>
      <c r="O629" s="90"/>
      <c r="P629" s="90"/>
      <c r="Q629" s="90"/>
      <c r="R629" s="90"/>
      <c r="S629" s="90"/>
      <c r="T629" s="90"/>
      <c r="U629" s="90"/>
      <c r="V629" s="90"/>
      <c r="W629" s="90"/>
      <c r="X629" s="90"/>
      <c r="Y629" s="90"/>
      <c r="Z629" s="90"/>
    </row>
    <row r="630" spans="1:26" x14ac:dyDescent="0.2">
      <c r="A630" s="90"/>
      <c r="B630" s="90"/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  <c r="N630" s="90"/>
      <c r="O630" s="90"/>
      <c r="P630" s="90"/>
      <c r="Q630" s="90"/>
      <c r="R630" s="90"/>
      <c r="S630" s="90"/>
      <c r="T630" s="90"/>
      <c r="U630" s="90"/>
      <c r="V630" s="90"/>
      <c r="W630" s="90"/>
      <c r="X630" s="90"/>
      <c r="Y630" s="90"/>
      <c r="Z630" s="90"/>
    </row>
    <row r="631" spans="1:26" x14ac:dyDescent="0.2">
      <c r="A631" s="90"/>
      <c r="B631" s="90"/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  <c r="N631" s="90"/>
      <c r="O631" s="90"/>
      <c r="P631" s="90"/>
      <c r="Q631" s="90"/>
      <c r="R631" s="90"/>
      <c r="S631" s="90"/>
      <c r="T631" s="90"/>
      <c r="U631" s="90"/>
      <c r="V631" s="90"/>
      <c r="W631" s="90"/>
      <c r="X631" s="90"/>
      <c r="Y631" s="90"/>
      <c r="Z631" s="90"/>
    </row>
    <row r="632" spans="1:26" x14ac:dyDescent="0.2">
      <c r="A632" s="90"/>
      <c r="B632" s="90"/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  <c r="N632" s="90"/>
      <c r="O632" s="90"/>
      <c r="P632" s="90"/>
      <c r="Q632" s="90"/>
      <c r="R632" s="90"/>
      <c r="S632" s="90"/>
      <c r="T632" s="90"/>
      <c r="U632" s="90"/>
      <c r="V632" s="90"/>
      <c r="W632" s="90"/>
      <c r="X632" s="90"/>
      <c r="Y632" s="90"/>
      <c r="Z632" s="90"/>
    </row>
    <row r="633" spans="1:26" x14ac:dyDescent="0.2">
      <c r="A633" s="90"/>
      <c r="B633" s="90"/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  <c r="N633" s="90"/>
      <c r="O633" s="90"/>
      <c r="P633" s="90"/>
      <c r="Q633" s="90"/>
      <c r="R633" s="90"/>
      <c r="S633" s="90"/>
      <c r="T633" s="90"/>
      <c r="U633" s="90"/>
      <c r="V633" s="90"/>
      <c r="W633" s="90"/>
      <c r="X633" s="90"/>
      <c r="Y633" s="90"/>
      <c r="Z633" s="90"/>
    </row>
    <row r="634" spans="1:26" x14ac:dyDescent="0.2">
      <c r="A634" s="90"/>
      <c r="B634" s="90"/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  <c r="N634" s="90"/>
      <c r="O634" s="90"/>
      <c r="P634" s="90"/>
      <c r="Q634" s="90"/>
      <c r="R634" s="90"/>
      <c r="S634" s="90"/>
      <c r="T634" s="90"/>
      <c r="U634" s="90"/>
      <c r="V634" s="90"/>
      <c r="W634" s="90"/>
      <c r="X634" s="90"/>
      <c r="Y634" s="90"/>
      <c r="Z634" s="90"/>
    </row>
    <row r="635" spans="1:26" x14ac:dyDescent="0.2">
      <c r="A635" s="90"/>
      <c r="B635" s="90"/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  <c r="N635" s="90"/>
      <c r="O635" s="90"/>
      <c r="P635" s="90"/>
      <c r="Q635" s="90"/>
      <c r="R635" s="90"/>
      <c r="S635" s="90"/>
      <c r="T635" s="90"/>
      <c r="U635" s="90"/>
      <c r="V635" s="90"/>
      <c r="W635" s="90"/>
      <c r="X635" s="90"/>
      <c r="Y635" s="90"/>
      <c r="Z635" s="90"/>
    </row>
    <row r="636" spans="1:26" x14ac:dyDescent="0.2">
      <c r="A636" s="90"/>
      <c r="B636" s="90"/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  <c r="N636" s="90"/>
      <c r="O636" s="90"/>
      <c r="P636" s="90"/>
      <c r="Q636" s="90"/>
      <c r="R636" s="90"/>
      <c r="S636" s="90"/>
      <c r="T636" s="90"/>
      <c r="U636" s="90"/>
      <c r="V636" s="90"/>
      <c r="W636" s="90"/>
      <c r="X636" s="90"/>
      <c r="Y636" s="90"/>
      <c r="Z636" s="90"/>
    </row>
    <row r="637" spans="1:26" x14ac:dyDescent="0.2">
      <c r="A637" s="90"/>
      <c r="B637" s="90"/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  <c r="N637" s="90"/>
      <c r="O637" s="90"/>
      <c r="P637" s="90"/>
      <c r="Q637" s="90"/>
      <c r="R637" s="90"/>
      <c r="S637" s="90"/>
      <c r="T637" s="90"/>
      <c r="U637" s="90"/>
      <c r="V637" s="90"/>
      <c r="W637" s="90"/>
      <c r="X637" s="90"/>
      <c r="Y637" s="90"/>
      <c r="Z637" s="90"/>
    </row>
    <row r="638" spans="1:26" x14ac:dyDescent="0.2">
      <c r="A638" s="90"/>
      <c r="B638" s="90"/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  <c r="N638" s="90"/>
      <c r="O638" s="90"/>
      <c r="P638" s="90"/>
      <c r="Q638" s="90"/>
      <c r="R638" s="90"/>
      <c r="S638" s="90"/>
      <c r="T638" s="90"/>
      <c r="U638" s="90"/>
      <c r="V638" s="90"/>
      <c r="W638" s="90"/>
      <c r="X638" s="90"/>
      <c r="Y638" s="90"/>
      <c r="Z638" s="90"/>
    </row>
    <row r="639" spans="1:26" x14ac:dyDescent="0.2">
      <c r="A639" s="90"/>
      <c r="B639" s="90"/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  <c r="N639" s="90"/>
      <c r="O639" s="90"/>
      <c r="P639" s="90"/>
      <c r="Q639" s="90"/>
      <c r="R639" s="90"/>
      <c r="S639" s="90"/>
      <c r="T639" s="90"/>
      <c r="U639" s="90"/>
      <c r="V639" s="90"/>
      <c r="W639" s="90"/>
      <c r="X639" s="90"/>
      <c r="Y639" s="90"/>
      <c r="Z639" s="90"/>
    </row>
    <row r="640" spans="1:26" x14ac:dyDescent="0.2">
      <c r="A640" s="90"/>
      <c r="B640" s="90"/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  <c r="N640" s="90"/>
      <c r="O640" s="90"/>
      <c r="P640" s="90"/>
      <c r="Q640" s="90"/>
      <c r="R640" s="90"/>
      <c r="S640" s="90"/>
      <c r="T640" s="90"/>
      <c r="U640" s="90"/>
      <c r="V640" s="90"/>
      <c r="W640" s="90"/>
      <c r="X640" s="90"/>
      <c r="Y640" s="90"/>
      <c r="Z640" s="90"/>
    </row>
    <row r="641" spans="1:26" x14ac:dyDescent="0.2">
      <c r="A641" s="90"/>
      <c r="B641" s="90"/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  <c r="N641" s="90"/>
      <c r="O641" s="90"/>
      <c r="P641" s="90"/>
      <c r="Q641" s="90"/>
      <c r="R641" s="90"/>
      <c r="S641" s="90"/>
      <c r="T641" s="90"/>
      <c r="U641" s="90"/>
      <c r="V641" s="90"/>
      <c r="W641" s="90"/>
      <c r="X641" s="90"/>
      <c r="Y641" s="90"/>
      <c r="Z641" s="90"/>
    </row>
    <row r="642" spans="1:26" x14ac:dyDescent="0.2">
      <c r="A642" s="90"/>
      <c r="B642" s="90"/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  <c r="N642" s="90"/>
      <c r="O642" s="90"/>
      <c r="P642" s="90"/>
      <c r="Q642" s="90"/>
      <c r="R642" s="90"/>
      <c r="S642" s="90"/>
      <c r="T642" s="90"/>
      <c r="U642" s="90"/>
      <c r="V642" s="90"/>
      <c r="W642" s="90"/>
      <c r="X642" s="90"/>
      <c r="Y642" s="90"/>
      <c r="Z642" s="90"/>
    </row>
    <row r="643" spans="1:26" x14ac:dyDescent="0.2">
      <c r="A643" s="90"/>
      <c r="B643" s="90"/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  <c r="N643" s="90"/>
      <c r="O643" s="90"/>
      <c r="P643" s="90"/>
      <c r="Q643" s="90"/>
      <c r="R643" s="90"/>
      <c r="S643" s="90"/>
      <c r="T643" s="90"/>
      <c r="U643" s="90"/>
      <c r="V643" s="90"/>
      <c r="W643" s="90"/>
      <c r="X643" s="90"/>
      <c r="Y643" s="90"/>
      <c r="Z643" s="90"/>
    </row>
    <row r="644" spans="1:26" x14ac:dyDescent="0.2">
      <c r="A644" s="90"/>
      <c r="B644" s="90"/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  <c r="N644" s="90"/>
      <c r="O644" s="90"/>
      <c r="P644" s="90"/>
      <c r="Q644" s="90"/>
      <c r="R644" s="90"/>
      <c r="S644" s="90"/>
      <c r="T644" s="90"/>
      <c r="U644" s="90"/>
      <c r="V644" s="90"/>
      <c r="W644" s="90"/>
      <c r="X644" s="90"/>
      <c r="Y644" s="90"/>
      <c r="Z644" s="90"/>
    </row>
    <row r="645" spans="1:26" x14ac:dyDescent="0.2">
      <c r="A645" s="90"/>
      <c r="B645" s="90"/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  <c r="N645" s="90"/>
      <c r="O645" s="90"/>
      <c r="P645" s="90"/>
      <c r="Q645" s="90"/>
      <c r="R645" s="90"/>
      <c r="S645" s="90"/>
      <c r="T645" s="90"/>
      <c r="U645" s="90"/>
      <c r="V645" s="90"/>
      <c r="W645" s="90"/>
      <c r="X645" s="90"/>
      <c r="Y645" s="90"/>
      <c r="Z645" s="90"/>
    </row>
    <row r="646" spans="1:26" x14ac:dyDescent="0.2">
      <c r="A646" s="90"/>
      <c r="B646" s="90"/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  <c r="N646" s="90"/>
      <c r="O646" s="90"/>
      <c r="P646" s="90"/>
      <c r="Q646" s="90"/>
      <c r="R646" s="90"/>
      <c r="S646" s="90"/>
      <c r="T646" s="90"/>
      <c r="U646" s="90"/>
      <c r="V646" s="90"/>
      <c r="W646" s="90"/>
      <c r="X646" s="90"/>
      <c r="Y646" s="90"/>
      <c r="Z646" s="90"/>
    </row>
    <row r="647" spans="1:26" x14ac:dyDescent="0.2">
      <c r="A647" s="90"/>
      <c r="B647" s="90"/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  <c r="N647" s="90"/>
      <c r="O647" s="90"/>
      <c r="P647" s="90"/>
      <c r="Q647" s="90"/>
      <c r="R647" s="90"/>
      <c r="S647" s="90"/>
      <c r="T647" s="90"/>
      <c r="U647" s="90"/>
      <c r="V647" s="90"/>
      <c r="W647" s="90"/>
      <c r="X647" s="90"/>
      <c r="Y647" s="90"/>
      <c r="Z647" s="90"/>
    </row>
    <row r="648" spans="1:26" x14ac:dyDescent="0.2">
      <c r="A648" s="90"/>
      <c r="B648" s="90"/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  <c r="N648" s="90"/>
      <c r="O648" s="90"/>
      <c r="P648" s="90"/>
      <c r="Q648" s="90"/>
      <c r="R648" s="90"/>
      <c r="S648" s="90"/>
      <c r="T648" s="90"/>
      <c r="U648" s="90"/>
      <c r="V648" s="90"/>
      <c r="W648" s="90"/>
      <c r="X648" s="90"/>
      <c r="Y648" s="90"/>
      <c r="Z648" s="90"/>
    </row>
    <row r="649" spans="1:26" x14ac:dyDescent="0.2">
      <c r="A649" s="90"/>
      <c r="B649" s="90"/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  <c r="N649" s="90"/>
      <c r="O649" s="90"/>
      <c r="P649" s="90"/>
      <c r="Q649" s="90"/>
      <c r="R649" s="90"/>
      <c r="S649" s="90"/>
      <c r="T649" s="90"/>
      <c r="U649" s="90"/>
      <c r="V649" s="90"/>
      <c r="W649" s="90"/>
      <c r="X649" s="90"/>
      <c r="Y649" s="90"/>
      <c r="Z649" s="90"/>
    </row>
    <row r="650" spans="1:26" x14ac:dyDescent="0.2">
      <c r="A650" s="90"/>
      <c r="B650" s="90"/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  <c r="N650" s="90"/>
      <c r="O650" s="90"/>
      <c r="P650" s="90"/>
      <c r="Q650" s="90"/>
      <c r="R650" s="90"/>
      <c r="S650" s="90"/>
      <c r="T650" s="90"/>
      <c r="U650" s="90"/>
      <c r="V650" s="90"/>
      <c r="W650" s="90"/>
      <c r="X650" s="90"/>
      <c r="Y650" s="90"/>
      <c r="Z650" s="90"/>
    </row>
    <row r="651" spans="1:26" x14ac:dyDescent="0.2">
      <c r="A651" s="90"/>
      <c r="B651" s="90"/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  <c r="N651" s="90"/>
      <c r="O651" s="90"/>
      <c r="P651" s="90"/>
      <c r="Q651" s="90"/>
      <c r="R651" s="90"/>
      <c r="S651" s="90"/>
      <c r="T651" s="90"/>
      <c r="U651" s="90"/>
      <c r="V651" s="90"/>
      <c r="W651" s="90"/>
      <c r="X651" s="90"/>
      <c r="Y651" s="90"/>
      <c r="Z651" s="90"/>
    </row>
    <row r="652" spans="1:26" x14ac:dyDescent="0.2">
      <c r="A652" s="90"/>
      <c r="B652" s="90"/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  <c r="N652" s="90"/>
      <c r="O652" s="90"/>
      <c r="P652" s="90"/>
      <c r="Q652" s="90"/>
      <c r="R652" s="90"/>
      <c r="S652" s="90"/>
      <c r="T652" s="90"/>
      <c r="U652" s="90"/>
      <c r="V652" s="90"/>
      <c r="W652" s="90"/>
      <c r="X652" s="90"/>
      <c r="Y652" s="90"/>
      <c r="Z652" s="90"/>
    </row>
    <row r="653" spans="1:26" x14ac:dyDescent="0.2">
      <c r="A653" s="90"/>
      <c r="B653" s="90"/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  <c r="N653" s="90"/>
      <c r="O653" s="90"/>
      <c r="P653" s="90"/>
      <c r="Q653" s="90"/>
      <c r="R653" s="90"/>
      <c r="S653" s="90"/>
      <c r="T653" s="90"/>
      <c r="U653" s="90"/>
      <c r="V653" s="90"/>
      <c r="W653" s="90"/>
      <c r="X653" s="90"/>
      <c r="Y653" s="90"/>
      <c r="Z653" s="90"/>
    </row>
    <row r="654" spans="1:26" x14ac:dyDescent="0.2">
      <c r="A654" s="90"/>
      <c r="B654" s="90"/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  <c r="N654" s="90"/>
      <c r="O654" s="90"/>
      <c r="P654" s="90"/>
      <c r="Q654" s="90"/>
      <c r="R654" s="90"/>
      <c r="S654" s="90"/>
      <c r="T654" s="90"/>
      <c r="U654" s="90"/>
      <c r="V654" s="90"/>
      <c r="W654" s="90"/>
      <c r="X654" s="90"/>
      <c r="Y654" s="90"/>
      <c r="Z654" s="90"/>
    </row>
    <row r="655" spans="1:26" x14ac:dyDescent="0.2">
      <c r="A655" s="90"/>
      <c r="B655" s="90"/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  <c r="N655" s="90"/>
      <c r="O655" s="90"/>
      <c r="P655" s="90"/>
      <c r="Q655" s="90"/>
      <c r="R655" s="90"/>
      <c r="S655" s="90"/>
      <c r="T655" s="90"/>
      <c r="U655" s="90"/>
      <c r="V655" s="90"/>
      <c r="W655" s="90"/>
      <c r="X655" s="90"/>
      <c r="Y655" s="90"/>
      <c r="Z655" s="90"/>
    </row>
    <row r="656" spans="1:26" x14ac:dyDescent="0.2">
      <c r="A656" s="90"/>
      <c r="B656" s="90"/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  <c r="N656" s="90"/>
      <c r="O656" s="90"/>
      <c r="P656" s="90"/>
      <c r="Q656" s="90"/>
      <c r="R656" s="90"/>
      <c r="S656" s="90"/>
      <c r="T656" s="90"/>
      <c r="U656" s="90"/>
      <c r="V656" s="90"/>
      <c r="W656" s="90"/>
      <c r="X656" s="90"/>
      <c r="Y656" s="90"/>
      <c r="Z656" s="90"/>
    </row>
    <row r="657" spans="1:26" x14ac:dyDescent="0.2">
      <c r="A657" s="90"/>
      <c r="B657" s="90"/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  <c r="N657" s="90"/>
      <c r="O657" s="90"/>
      <c r="P657" s="90"/>
      <c r="Q657" s="90"/>
      <c r="R657" s="90"/>
      <c r="S657" s="90"/>
      <c r="T657" s="90"/>
      <c r="U657" s="90"/>
      <c r="V657" s="90"/>
      <c r="W657" s="90"/>
      <c r="X657" s="90"/>
      <c r="Y657" s="90"/>
      <c r="Z657" s="90"/>
    </row>
    <row r="658" spans="1:26" x14ac:dyDescent="0.2">
      <c r="A658" s="90"/>
      <c r="B658" s="90"/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  <c r="N658" s="90"/>
      <c r="O658" s="90"/>
      <c r="P658" s="90"/>
      <c r="Q658" s="90"/>
      <c r="R658" s="90"/>
      <c r="S658" s="90"/>
      <c r="T658" s="90"/>
      <c r="U658" s="90"/>
      <c r="V658" s="90"/>
      <c r="W658" s="90"/>
      <c r="X658" s="90"/>
      <c r="Y658" s="90"/>
      <c r="Z658" s="90"/>
    </row>
    <row r="659" spans="1:26" x14ac:dyDescent="0.2">
      <c r="A659" s="90"/>
      <c r="B659" s="90"/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  <c r="N659" s="90"/>
      <c r="O659" s="90"/>
      <c r="P659" s="90"/>
      <c r="Q659" s="90"/>
      <c r="R659" s="90"/>
      <c r="S659" s="90"/>
      <c r="T659" s="90"/>
      <c r="U659" s="90"/>
      <c r="V659" s="90"/>
      <c r="W659" s="90"/>
      <c r="X659" s="90"/>
      <c r="Y659" s="90"/>
      <c r="Z659" s="90"/>
    </row>
    <row r="660" spans="1:26" x14ac:dyDescent="0.2">
      <c r="A660" s="90"/>
      <c r="B660" s="90"/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  <c r="N660" s="90"/>
      <c r="O660" s="90"/>
      <c r="P660" s="90"/>
      <c r="Q660" s="90"/>
      <c r="R660" s="90"/>
      <c r="S660" s="90"/>
      <c r="T660" s="90"/>
      <c r="U660" s="90"/>
      <c r="V660" s="90"/>
      <c r="W660" s="90"/>
      <c r="X660" s="90"/>
      <c r="Y660" s="90"/>
      <c r="Z660" s="90"/>
    </row>
    <row r="661" spans="1:26" x14ac:dyDescent="0.2">
      <c r="A661" s="90"/>
      <c r="B661" s="90"/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  <c r="N661" s="90"/>
      <c r="O661" s="90"/>
      <c r="P661" s="90"/>
      <c r="Q661" s="90"/>
      <c r="R661" s="90"/>
      <c r="S661" s="90"/>
      <c r="T661" s="90"/>
      <c r="U661" s="90"/>
      <c r="V661" s="90"/>
      <c r="W661" s="90"/>
      <c r="X661" s="90"/>
      <c r="Y661" s="90"/>
      <c r="Z661" s="90"/>
    </row>
    <row r="662" spans="1:26" x14ac:dyDescent="0.2">
      <c r="A662" s="90"/>
      <c r="B662" s="90"/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  <c r="N662" s="90"/>
      <c r="O662" s="90"/>
      <c r="P662" s="90"/>
      <c r="Q662" s="90"/>
      <c r="R662" s="90"/>
      <c r="S662" s="90"/>
      <c r="T662" s="90"/>
      <c r="U662" s="90"/>
      <c r="V662" s="90"/>
      <c r="W662" s="90"/>
      <c r="X662" s="90"/>
      <c r="Y662" s="90"/>
      <c r="Z662" s="90"/>
    </row>
    <row r="663" spans="1:26" x14ac:dyDescent="0.2">
      <c r="A663" s="90"/>
      <c r="B663" s="90"/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  <c r="N663" s="90"/>
      <c r="O663" s="90"/>
      <c r="P663" s="90"/>
      <c r="Q663" s="90"/>
      <c r="R663" s="90"/>
      <c r="S663" s="90"/>
      <c r="T663" s="90"/>
      <c r="U663" s="90"/>
      <c r="V663" s="90"/>
      <c r="W663" s="90"/>
      <c r="X663" s="90"/>
      <c r="Y663" s="90"/>
      <c r="Z663" s="90"/>
    </row>
    <row r="664" spans="1:26" x14ac:dyDescent="0.2">
      <c r="A664" s="90"/>
      <c r="B664" s="90"/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  <c r="N664" s="90"/>
      <c r="O664" s="90"/>
      <c r="P664" s="90"/>
      <c r="Q664" s="90"/>
      <c r="R664" s="90"/>
      <c r="S664" s="90"/>
      <c r="T664" s="90"/>
      <c r="U664" s="90"/>
      <c r="V664" s="90"/>
      <c r="W664" s="90"/>
      <c r="X664" s="90"/>
      <c r="Y664" s="90"/>
      <c r="Z664" s="90"/>
    </row>
    <row r="665" spans="1:26" x14ac:dyDescent="0.2">
      <c r="A665" s="90"/>
      <c r="B665" s="90"/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  <c r="N665" s="90"/>
      <c r="O665" s="90"/>
      <c r="P665" s="90"/>
      <c r="Q665" s="90"/>
      <c r="R665" s="90"/>
      <c r="S665" s="90"/>
      <c r="T665" s="90"/>
      <c r="U665" s="90"/>
      <c r="V665" s="90"/>
      <c r="W665" s="90"/>
      <c r="X665" s="90"/>
      <c r="Y665" s="90"/>
      <c r="Z665" s="90"/>
    </row>
    <row r="666" spans="1:26" x14ac:dyDescent="0.2">
      <c r="A666" s="90"/>
      <c r="B666" s="90"/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  <c r="N666" s="90"/>
      <c r="O666" s="90"/>
      <c r="P666" s="90"/>
      <c r="Q666" s="90"/>
      <c r="R666" s="90"/>
      <c r="S666" s="90"/>
      <c r="T666" s="90"/>
      <c r="U666" s="90"/>
      <c r="V666" s="90"/>
      <c r="W666" s="90"/>
      <c r="X666" s="90"/>
      <c r="Y666" s="90"/>
      <c r="Z666" s="90"/>
    </row>
    <row r="667" spans="1:26" x14ac:dyDescent="0.2">
      <c r="A667" s="90"/>
      <c r="B667" s="90"/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  <c r="N667" s="90"/>
      <c r="O667" s="90"/>
      <c r="P667" s="90"/>
      <c r="Q667" s="90"/>
      <c r="R667" s="90"/>
      <c r="S667" s="90"/>
      <c r="T667" s="90"/>
      <c r="U667" s="90"/>
      <c r="V667" s="90"/>
      <c r="W667" s="90"/>
      <c r="X667" s="90"/>
      <c r="Y667" s="90"/>
      <c r="Z667" s="90"/>
    </row>
    <row r="668" spans="1:26" x14ac:dyDescent="0.2">
      <c r="A668" s="90"/>
      <c r="B668" s="90"/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  <c r="N668" s="90"/>
      <c r="O668" s="90"/>
      <c r="P668" s="90"/>
      <c r="Q668" s="90"/>
      <c r="R668" s="90"/>
      <c r="S668" s="90"/>
      <c r="T668" s="90"/>
      <c r="U668" s="90"/>
      <c r="V668" s="90"/>
      <c r="W668" s="90"/>
      <c r="X668" s="90"/>
      <c r="Y668" s="90"/>
      <c r="Z668" s="90"/>
    </row>
    <row r="669" spans="1:26" x14ac:dyDescent="0.2">
      <c r="A669" s="90"/>
      <c r="B669" s="90"/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  <c r="N669" s="90"/>
      <c r="O669" s="90"/>
      <c r="P669" s="90"/>
      <c r="Q669" s="90"/>
      <c r="R669" s="90"/>
      <c r="S669" s="90"/>
      <c r="T669" s="90"/>
      <c r="U669" s="90"/>
      <c r="V669" s="90"/>
      <c r="W669" s="90"/>
      <c r="X669" s="90"/>
      <c r="Y669" s="90"/>
      <c r="Z669" s="90"/>
    </row>
    <row r="670" spans="1:26" x14ac:dyDescent="0.2">
      <c r="A670" s="90"/>
      <c r="B670" s="90"/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  <c r="N670" s="90"/>
      <c r="O670" s="90"/>
      <c r="P670" s="90"/>
      <c r="Q670" s="90"/>
      <c r="R670" s="90"/>
      <c r="S670" s="90"/>
      <c r="T670" s="90"/>
      <c r="U670" s="90"/>
      <c r="V670" s="90"/>
      <c r="W670" s="90"/>
      <c r="X670" s="90"/>
      <c r="Y670" s="90"/>
      <c r="Z670" s="90"/>
    </row>
    <row r="671" spans="1:26" x14ac:dyDescent="0.2">
      <c r="A671" s="90"/>
      <c r="B671" s="90"/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  <c r="N671" s="90"/>
      <c r="O671" s="90"/>
      <c r="P671" s="90"/>
      <c r="Q671" s="90"/>
      <c r="R671" s="90"/>
      <c r="S671" s="90"/>
      <c r="T671" s="90"/>
      <c r="U671" s="90"/>
      <c r="V671" s="90"/>
      <c r="W671" s="90"/>
      <c r="X671" s="90"/>
      <c r="Y671" s="90"/>
      <c r="Z671" s="90"/>
    </row>
    <row r="672" spans="1:26" x14ac:dyDescent="0.2">
      <c r="A672" s="90"/>
      <c r="B672" s="90"/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  <c r="N672" s="90"/>
      <c r="O672" s="90"/>
      <c r="P672" s="90"/>
      <c r="Q672" s="90"/>
      <c r="R672" s="90"/>
      <c r="S672" s="90"/>
      <c r="T672" s="90"/>
      <c r="U672" s="90"/>
      <c r="V672" s="90"/>
      <c r="W672" s="90"/>
      <c r="X672" s="90"/>
      <c r="Y672" s="90"/>
      <c r="Z672" s="90"/>
    </row>
    <row r="673" spans="1:26" x14ac:dyDescent="0.2">
      <c r="A673" s="90"/>
      <c r="B673" s="90"/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  <c r="N673" s="90"/>
      <c r="O673" s="90"/>
      <c r="P673" s="90"/>
      <c r="Q673" s="90"/>
      <c r="R673" s="90"/>
      <c r="S673" s="90"/>
      <c r="T673" s="90"/>
      <c r="U673" s="90"/>
      <c r="V673" s="90"/>
      <c r="W673" s="90"/>
      <c r="X673" s="90"/>
      <c r="Y673" s="90"/>
      <c r="Z673" s="90"/>
    </row>
    <row r="674" spans="1:26" x14ac:dyDescent="0.2">
      <c r="A674" s="90"/>
      <c r="B674" s="90"/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  <c r="N674" s="90"/>
      <c r="O674" s="90"/>
      <c r="P674" s="90"/>
      <c r="Q674" s="90"/>
      <c r="R674" s="90"/>
      <c r="S674" s="90"/>
      <c r="T674" s="90"/>
      <c r="U674" s="90"/>
      <c r="V674" s="90"/>
      <c r="W674" s="90"/>
      <c r="X674" s="90"/>
      <c r="Y674" s="90"/>
      <c r="Z674" s="90"/>
    </row>
    <row r="675" spans="1:26" x14ac:dyDescent="0.2">
      <c r="A675" s="90"/>
      <c r="B675" s="90"/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  <c r="N675" s="90"/>
      <c r="O675" s="90"/>
      <c r="P675" s="90"/>
      <c r="Q675" s="90"/>
      <c r="R675" s="90"/>
      <c r="S675" s="90"/>
      <c r="T675" s="90"/>
      <c r="U675" s="90"/>
      <c r="V675" s="90"/>
      <c r="W675" s="90"/>
      <c r="X675" s="90"/>
      <c r="Y675" s="90"/>
      <c r="Z675" s="90"/>
    </row>
    <row r="676" spans="1:26" x14ac:dyDescent="0.2">
      <c r="A676" s="90"/>
      <c r="B676" s="90"/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  <c r="N676" s="90"/>
      <c r="O676" s="90"/>
      <c r="P676" s="90"/>
      <c r="Q676" s="90"/>
      <c r="R676" s="90"/>
      <c r="S676" s="90"/>
      <c r="T676" s="90"/>
      <c r="U676" s="90"/>
      <c r="V676" s="90"/>
      <c r="W676" s="90"/>
      <c r="X676" s="90"/>
      <c r="Y676" s="90"/>
      <c r="Z676" s="90"/>
    </row>
    <row r="677" spans="1:26" x14ac:dyDescent="0.2">
      <c r="A677" s="90"/>
      <c r="B677" s="90"/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90"/>
      <c r="S677" s="90"/>
      <c r="T677" s="90"/>
      <c r="U677" s="90"/>
      <c r="V677" s="90"/>
      <c r="W677" s="90"/>
      <c r="X677" s="90"/>
      <c r="Y677" s="90"/>
      <c r="Z677" s="90"/>
    </row>
    <row r="678" spans="1:26" x14ac:dyDescent="0.2">
      <c r="A678" s="90"/>
      <c r="B678" s="90"/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90"/>
      <c r="S678" s="90"/>
      <c r="T678" s="90"/>
      <c r="U678" s="90"/>
      <c r="V678" s="90"/>
      <c r="W678" s="90"/>
      <c r="X678" s="90"/>
      <c r="Y678" s="90"/>
      <c r="Z678" s="90"/>
    </row>
    <row r="679" spans="1:26" x14ac:dyDescent="0.2">
      <c r="A679" s="90"/>
      <c r="B679" s="90"/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90"/>
      <c r="S679" s="90"/>
      <c r="T679" s="90"/>
      <c r="U679" s="90"/>
      <c r="V679" s="90"/>
      <c r="W679" s="90"/>
      <c r="X679" s="90"/>
      <c r="Y679" s="90"/>
      <c r="Z679" s="90"/>
    </row>
    <row r="680" spans="1:26" x14ac:dyDescent="0.2">
      <c r="A680" s="90"/>
      <c r="B680" s="90"/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  <c r="N680" s="90"/>
      <c r="O680" s="90"/>
      <c r="P680" s="90"/>
      <c r="Q680" s="90"/>
      <c r="R680" s="90"/>
      <c r="S680" s="90"/>
      <c r="T680" s="90"/>
      <c r="U680" s="90"/>
      <c r="V680" s="90"/>
      <c r="W680" s="90"/>
      <c r="X680" s="90"/>
      <c r="Y680" s="90"/>
      <c r="Z680" s="90"/>
    </row>
    <row r="681" spans="1:26" x14ac:dyDescent="0.2">
      <c r="A681" s="90"/>
      <c r="B681" s="90"/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90"/>
      <c r="S681" s="90"/>
      <c r="T681" s="90"/>
      <c r="U681" s="90"/>
      <c r="V681" s="90"/>
      <c r="W681" s="90"/>
      <c r="X681" s="90"/>
      <c r="Y681" s="90"/>
      <c r="Z681" s="90"/>
    </row>
    <row r="682" spans="1:26" x14ac:dyDescent="0.2">
      <c r="A682" s="90"/>
      <c r="B682" s="90"/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  <c r="N682" s="90"/>
      <c r="O682" s="90"/>
      <c r="P682" s="90"/>
      <c r="Q682" s="90"/>
      <c r="R682" s="90"/>
      <c r="S682" s="90"/>
      <c r="T682" s="90"/>
      <c r="U682" s="90"/>
      <c r="V682" s="90"/>
      <c r="W682" s="90"/>
      <c r="X682" s="90"/>
      <c r="Y682" s="90"/>
      <c r="Z682" s="90"/>
    </row>
    <row r="683" spans="1:26" x14ac:dyDescent="0.2">
      <c r="A683" s="90"/>
      <c r="B683" s="90"/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90"/>
      <c r="S683" s="90"/>
      <c r="T683" s="90"/>
      <c r="U683" s="90"/>
      <c r="V683" s="90"/>
      <c r="W683" s="90"/>
      <c r="X683" s="90"/>
      <c r="Y683" s="90"/>
      <c r="Z683" s="90"/>
    </row>
    <row r="684" spans="1:26" x14ac:dyDescent="0.2">
      <c r="A684" s="90"/>
      <c r="B684" s="90"/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90"/>
      <c r="S684" s="90"/>
      <c r="T684" s="90"/>
      <c r="U684" s="90"/>
      <c r="V684" s="90"/>
      <c r="W684" s="90"/>
      <c r="X684" s="90"/>
      <c r="Y684" s="90"/>
      <c r="Z684" s="90"/>
    </row>
    <row r="685" spans="1:26" x14ac:dyDescent="0.2">
      <c r="A685" s="90"/>
      <c r="B685" s="90"/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  <c r="N685" s="90"/>
      <c r="O685" s="90"/>
      <c r="P685" s="90"/>
      <c r="Q685" s="90"/>
      <c r="R685" s="90"/>
      <c r="S685" s="90"/>
      <c r="T685" s="90"/>
      <c r="U685" s="90"/>
      <c r="V685" s="90"/>
      <c r="W685" s="90"/>
      <c r="X685" s="90"/>
      <c r="Y685" s="90"/>
      <c r="Z685" s="90"/>
    </row>
    <row r="686" spans="1:26" x14ac:dyDescent="0.2">
      <c r="A686" s="90"/>
      <c r="B686" s="90"/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90"/>
      <c r="S686" s="90"/>
      <c r="T686" s="90"/>
      <c r="U686" s="90"/>
      <c r="V686" s="90"/>
      <c r="W686" s="90"/>
      <c r="X686" s="90"/>
      <c r="Y686" s="90"/>
      <c r="Z686" s="90"/>
    </row>
    <row r="687" spans="1:26" x14ac:dyDescent="0.2">
      <c r="A687" s="90"/>
      <c r="B687" s="90"/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  <c r="N687" s="90"/>
      <c r="O687" s="90"/>
      <c r="P687" s="90"/>
      <c r="Q687" s="90"/>
      <c r="R687" s="90"/>
      <c r="S687" s="90"/>
      <c r="T687" s="90"/>
      <c r="U687" s="90"/>
      <c r="V687" s="90"/>
      <c r="W687" s="90"/>
      <c r="X687" s="90"/>
      <c r="Y687" s="90"/>
      <c r="Z687" s="90"/>
    </row>
    <row r="688" spans="1:26" x14ac:dyDescent="0.2">
      <c r="A688" s="90"/>
      <c r="B688" s="90"/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90"/>
      <c r="S688" s="90"/>
      <c r="T688" s="90"/>
      <c r="U688" s="90"/>
      <c r="V688" s="90"/>
      <c r="W688" s="90"/>
      <c r="X688" s="90"/>
      <c r="Y688" s="90"/>
      <c r="Z688" s="90"/>
    </row>
    <row r="689" spans="1:26" x14ac:dyDescent="0.2">
      <c r="A689" s="90"/>
      <c r="B689" s="90"/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90"/>
      <c r="S689" s="90"/>
      <c r="T689" s="90"/>
      <c r="U689" s="90"/>
      <c r="V689" s="90"/>
      <c r="W689" s="90"/>
      <c r="X689" s="90"/>
      <c r="Y689" s="90"/>
      <c r="Z689" s="90"/>
    </row>
    <row r="690" spans="1:26" x14ac:dyDescent="0.2">
      <c r="A690" s="90"/>
      <c r="B690" s="90"/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  <c r="N690" s="90"/>
      <c r="O690" s="90"/>
      <c r="P690" s="90"/>
      <c r="Q690" s="90"/>
      <c r="R690" s="90"/>
      <c r="S690" s="90"/>
      <c r="T690" s="90"/>
      <c r="U690" s="90"/>
      <c r="V690" s="90"/>
      <c r="W690" s="90"/>
      <c r="X690" s="90"/>
      <c r="Y690" s="90"/>
      <c r="Z690" s="90"/>
    </row>
    <row r="691" spans="1:26" x14ac:dyDescent="0.2">
      <c r="A691" s="90"/>
      <c r="B691" s="90"/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90"/>
      <c r="S691" s="90"/>
      <c r="T691" s="90"/>
      <c r="U691" s="90"/>
      <c r="V691" s="90"/>
      <c r="W691" s="90"/>
      <c r="X691" s="90"/>
      <c r="Y691" s="90"/>
      <c r="Z691" s="90"/>
    </row>
    <row r="692" spans="1:26" x14ac:dyDescent="0.2">
      <c r="A692" s="90"/>
      <c r="B692" s="90"/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  <c r="N692" s="90"/>
      <c r="O692" s="90"/>
      <c r="P692" s="90"/>
      <c r="Q692" s="90"/>
      <c r="R692" s="90"/>
      <c r="S692" s="90"/>
      <c r="T692" s="90"/>
      <c r="U692" s="90"/>
      <c r="V692" s="90"/>
      <c r="W692" s="90"/>
      <c r="X692" s="90"/>
      <c r="Y692" s="90"/>
      <c r="Z692" s="90"/>
    </row>
    <row r="693" spans="1:26" x14ac:dyDescent="0.2">
      <c r="A693" s="90"/>
      <c r="B693" s="90"/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90"/>
      <c r="S693" s="90"/>
      <c r="T693" s="90"/>
      <c r="U693" s="90"/>
      <c r="V693" s="90"/>
      <c r="W693" s="90"/>
      <c r="X693" s="90"/>
      <c r="Y693" s="90"/>
      <c r="Z693" s="90"/>
    </row>
    <row r="694" spans="1:26" x14ac:dyDescent="0.2">
      <c r="A694" s="90"/>
      <c r="B694" s="90"/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  <c r="N694" s="90"/>
      <c r="O694" s="90"/>
      <c r="P694" s="90"/>
      <c r="Q694" s="90"/>
      <c r="R694" s="90"/>
      <c r="S694" s="90"/>
      <c r="T694" s="90"/>
      <c r="U694" s="90"/>
      <c r="V694" s="90"/>
      <c r="W694" s="90"/>
      <c r="X694" s="90"/>
      <c r="Y694" s="90"/>
      <c r="Z694" s="90"/>
    </row>
    <row r="695" spans="1:26" x14ac:dyDescent="0.2">
      <c r="A695" s="90"/>
      <c r="B695" s="90"/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  <c r="N695" s="90"/>
      <c r="O695" s="90"/>
      <c r="P695" s="90"/>
      <c r="Q695" s="90"/>
      <c r="R695" s="90"/>
      <c r="S695" s="90"/>
      <c r="T695" s="90"/>
      <c r="U695" s="90"/>
      <c r="V695" s="90"/>
      <c r="W695" s="90"/>
      <c r="X695" s="90"/>
      <c r="Y695" s="90"/>
      <c r="Z695" s="90"/>
    </row>
    <row r="696" spans="1:26" x14ac:dyDescent="0.2">
      <c r="A696" s="90"/>
      <c r="B696" s="90"/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90"/>
      <c r="S696" s="90"/>
      <c r="T696" s="90"/>
      <c r="U696" s="90"/>
      <c r="V696" s="90"/>
      <c r="W696" s="90"/>
      <c r="X696" s="90"/>
      <c r="Y696" s="90"/>
      <c r="Z696" s="90"/>
    </row>
    <row r="697" spans="1:26" x14ac:dyDescent="0.2">
      <c r="A697" s="90"/>
      <c r="B697" s="90"/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  <c r="N697" s="90"/>
      <c r="O697" s="90"/>
      <c r="P697" s="90"/>
      <c r="Q697" s="90"/>
      <c r="R697" s="90"/>
      <c r="S697" s="90"/>
      <c r="T697" s="90"/>
      <c r="U697" s="90"/>
      <c r="V697" s="90"/>
      <c r="W697" s="90"/>
      <c r="X697" s="90"/>
      <c r="Y697" s="90"/>
      <c r="Z697" s="90"/>
    </row>
    <row r="698" spans="1:26" x14ac:dyDescent="0.2">
      <c r="A698" s="90"/>
      <c r="B698" s="90"/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90"/>
      <c r="S698" s="90"/>
      <c r="T698" s="90"/>
      <c r="U698" s="90"/>
      <c r="V698" s="90"/>
      <c r="W698" s="90"/>
      <c r="X698" s="90"/>
      <c r="Y698" s="90"/>
      <c r="Z698" s="90"/>
    </row>
    <row r="699" spans="1:26" x14ac:dyDescent="0.2">
      <c r="A699" s="90"/>
      <c r="B699" s="90"/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  <c r="N699" s="90"/>
      <c r="O699" s="90"/>
      <c r="P699" s="90"/>
      <c r="Q699" s="90"/>
      <c r="R699" s="90"/>
      <c r="S699" s="90"/>
      <c r="T699" s="90"/>
      <c r="U699" s="90"/>
      <c r="V699" s="90"/>
      <c r="W699" s="90"/>
      <c r="X699" s="90"/>
      <c r="Y699" s="90"/>
      <c r="Z699" s="90"/>
    </row>
    <row r="700" spans="1:26" x14ac:dyDescent="0.2">
      <c r="A700" s="90"/>
      <c r="B700" s="90"/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  <c r="N700" s="90"/>
      <c r="O700" s="90"/>
      <c r="P700" s="90"/>
      <c r="Q700" s="90"/>
      <c r="R700" s="90"/>
      <c r="S700" s="90"/>
      <c r="T700" s="90"/>
      <c r="U700" s="90"/>
      <c r="V700" s="90"/>
      <c r="W700" s="90"/>
      <c r="X700" s="90"/>
      <c r="Y700" s="90"/>
      <c r="Z700" s="90"/>
    </row>
    <row r="701" spans="1:26" x14ac:dyDescent="0.2">
      <c r="A701" s="90"/>
      <c r="B701" s="90"/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90"/>
      <c r="S701" s="90"/>
      <c r="T701" s="90"/>
      <c r="U701" s="90"/>
      <c r="V701" s="90"/>
      <c r="W701" s="90"/>
      <c r="X701" s="90"/>
      <c r="Y701" s="90"/>
      <c r="Z701" s="90"/>
    </row>
    <row r="702" spans="1:26" x14ac:dyDescent="0.2">
      <c r="A702" s="90"/>
      <c r="B702" s="90"/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  <c r="N702" s="90"/>
      <c r="O702" s="90"/>
      <c r="P702" s="90"/>
      <c r="Q702" s="90"/>
      <c r="R702" s="90"/>
      <c r="S702" s="90"/>
      <c r="T702" s="90"/>
      <c r="U702" s="90"/>
      <c r="V702" s="90"/>
      <c r="W702" s="90"/>
      <c r="X702" s="90"/>
      <c r="Y702" s="90"/>
      <c r="Z702" s="90"/>
    </row>
    <row r="703" spans="1:26" x14ac:dyDescent="0.2">
      <c r="A703" s="90"/>
      <c r="B703" s="90"/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90"/>
      <c r="S703" s="90"/>
      <c r="T703" s="90"/>
      <c r="U703" s="90"/>
      <c r="V703" s="90"/>
      <c r="W703" s="90"/>
      <c r="X703" s="90"/>
      <c r="Y703" s="90"/>
      <c r="Z703" s="90"/>
    </row>
    <row r="704" spans="1:26" x14ac:dyDescent="0.2">
      <c r="A704" s="90"/>
      <c r="B704" s="90"/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  <c r="N704" s="90"/>
      <c r="O704" s="90"/>
      <c r="P704" s="90"/>
      <c r="Q704" s="90"/>
      <c r="R704" s="90"/>
      <c r="S704" s="90"/>
      <c r="T704" s="90"/>
      <c r="U704" s="90"/>
      <c r="V704" s="90"/>
      <c r="W704" s="90"/>
      <c r="X704" s="90"/>
      <c r="Y704" s="90"/>
      <c r="Z704" s="90"/>
    </row>
    <row r="705" spans="1:26" x14ac:dyDescent="0.2">
      <c r="A705" s="90"/>
      <c r="B705" s="90"/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  <c r="N705" s="90"/>
      <c r="O705" s="90"/>
      <c r="P705" s="90"/>
      <c r="Q705" s="90"/>
      <c r="R705" s="90"/>
      <c r="S705" s="90"/>
      <c r="T705" s="90"/>
      <c r="U705" s="90"/>
      <c r="V705" s="90"/>
      <c r="W705" s="90"/>
      <c r="X705" s="90"/>
      <c r="Y705" s="90"/>
      <c r="Z705" s="90"/>
    </row>
    <row r="706" spans="1:26" x14ac:dyDescent="0.2">
      <c r="A706" s="90"/>
      <c r="B706" s="90"/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90"/>
      <c r="S706" s="90"/>
      <c r="T706" s="90"/>
      <c r="U706" s="90"/>
      <c r="V706" s="90"/>
      <c r="W706" s="90"/>
      <c r="X706" s="90"/>
      <c r="Y706" s="90"/>
      <c r="Z706" s="90"/>
    </row>
    <row r="707" spans="1:26" x14ac:dyDescent="0.2">
      <c r="A707" s="90"/>
      <c r="B707" s="90"/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  <c r="N707" s="90"/>
      <c r="O707" s="90"/>
      <c r="P707" s="90"/>
      <c r="Q707" s="90"/>
      <c r="R707" s="90"/>
      <c r="S707" s="90"/>
      <c r="T707" s="90"/>
      <c r="U707" s="90"/>
      <c r="V707" s="90"/>
      <c r="W707" s="90"/>
      <c r="X707" s="90"/>
      <c r="Y707" s="90"/>
      <c r="Z707" s="90"/>
    </row>
    <row r="708" spans="1:26" x14ac:dyDescent="0.2">
      <c r="A708" s="90"/>
      <c r="B708" s="90"/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90"/>
      <c r="S708" s="90"/>
      <c r="T708" s="90"/>
      <c r="U708" s="90"/>
      <c r="V708" s="90"/>
      <c r="W708" s="90"/>
      <c r="X708" s="90"/>
      <c r="Y708" s="90"/>
      <c r="Z708" s="90"/>
    </row>
    <row r="709" spans="1:26" x14ac:dyDescent="0.2">
      <c r="A709" s="90"/>
      <c r="B709" s="90"/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  <c r="N709" s="90"/>
      <c r="O709" s="90"/>
      <c r="P709" s="90"/>
      <c r="Q709" s="90"/>
      <c r="R709" s="90"/>
      <c r="S709" s="90"/>
      <c r="T709" s="90"/>
      <c r="U709" s="90"/>
      <c r="V709" s="90"/>
      <c r="W709" s="90"/>
      <c r="X709" s="90"/>
      <c r="Y709" s="90"/>
      <c r="Z709" s="90"/>
    </row>
    <row r="710" spans="1:26" x14ac:dyDescent="0.2">
      <c r="A710" s="90"/>
      <c r="B710" s="90"/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  <c r="N710" s="90"/>
      <c r="O710" s="90"/>
      <c r="P710" s="90"/>
      <c r="Q710" s="90"/>
      <c r="R710" s="90"/>
      <c r="S710" s="90"/>
      <c r="T710" s="90"/>
      <c r="U710" s="90"/>
      <c r="V710" s="90"/>
      <c r="W710" s="90"/>
      <c r="X710" s="90"/>
      <c r="Y710" s="90"/>
      <c r="Z710" s="90"/>
    </row>
    <row r="711" spans="1:26" x14ac:dyDescent="0.2">
      <c r="A711" s="90"/>
      <c r="B711" s="90"/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90"/>
      <c r="S711" s="90"/>
      <c r="T711" s="90"/>
      <c r="U711" s="90"/>
      <c r="V711" s="90"/>
      <c r="W711" s="90"/>
      <c r="X711" s="90"/>
      <c r="Y711" s="90"/>
      <c r="Z711" s="90"/>
    </row>
    <row r="712" spans="1:26" x14ac:dyDescent="0.2">
      <c r="A712" s="90"/>
      <c r="B712" s="90"/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  <c r="N712" s="90"/>
      <c r="O712" s="90"/>
      <c r="P712" s="90"/>
      <c r="Q712" s="90"/>
      <c r="R712" s="90"/>
      <c r="S712" s="90"/>
      <c r="T712" s="90"/>
      <c r="U712" s="90"/>
      <c r="V712" s="90"/>
      <c r="W712" s="90"/>
      <c r="X712" s="90"/>
      <c r="Y712" s="90"/>
      <c r="Z712" s="90"/>
    </row>
    <row r="713" spans="1:26" x14ac:dyDescent="0.2">
      <c r="A713" s="90"/>
      <c r="B713" s="90"/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  <c r="N713" s="90"/>
      <c r="O713" s="90"/>
      <c r="P713" s="90"/>
      <c r="Q713" s="90"/>
      <c r="R713" s="90"/>
      <c r="S713" s="90"/>
      <c r="T713" s="90"/>
      <c r="U713" s="90"/>
      <c r="V713" s="90"/>
      <c r="W713" s="90"/>
      <c r="X713" s="90"/>
      <c r="Y713" s="90"/>
      <c r="Z713" s="90"/>
    </row>
    <row r="714" spans="1:26" x14ac:dyDescent="0.2">
      <c r="A714" s="90"/>
      <c r="B714" s="90"/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  <c r="N714" s="90"/>
      <c r="O714" s="90"/>
      <c r="P714" s="90"/>
      <c r="Q714" s="90"/>
      <c r="R714" s="90"/>
      <c r="S714" s="90"/>
      <c r="T714" s="90"/>
      <c r="U714" s="90"/>
      <c r="V714" s="90"/>
      <c r="W714" s="90"/>
      <c r="X714" s="90"/>
      <c r="Y714" s="90"/>
      <c r="Z714" s="90"/>
    </row>
    <row r="715" spans="1:26" x14ac:dyDescent="0.2">
      <c r="A715" s="90"/>
      <c r="B715" s="90"/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  <c r="N715" s="90"/>
      <c r="O715" s="90"/>
      <c r="P715" s="90"/>
      <c r="Q715" s="90"/>
      <c r="R715" s="90"/>
      <c r="S715" s="90"/>
      <c r="T715" s="90"/>
      <c r="U715" s="90"/>
      <c r="V715" s="90"/>
      <c r="W715" s="90"/>
      <c r="X715" s="90"/>
      <c r="Y715" s="90"/>
      <c r="Z715" s="90"/>
    </row>
    <row r="716" spans="1:26" x14ac:dyDescent="0.2">
      <c r="A716" s="90"/>
      <c r="B716" s="90"/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  <c r="N716" s="90"/>
      <c r="O716" s="90"/>
      <c r="P716" s="90"/>
      <c r="Q716" s="90"/>
      <c r="R716" s="90"/>
      <c r="S716" s="90"/>
      <c r="T716" s="90"/>
      <c r="U716" s="90"/>
      <c r="V716" s="90"/>
      <c r="W716" s="90"/>
      <c r="X716" s="90"/>
      <c r="Y716" s="90"/>
      <c r="Z716" s="90"/>
    </row>
    <row r="717" spans="1:26" x14ac:dyDescent="0.2">
      <c r="A717" s="90"/>
      <c r="B717" s="90"/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  <c r="N717" s="90"/>
      <c r="O717" s="90"/>
      <c r="P717" s="90"/>
      <c r="Q717" s="90"/>
      <c r="R717" s="90"/>
      <c r="S717" s="90"/>
      <c r="T717" s="90"/>
      <c r="U717" s="90"/>
      <c r="V717" s="90"/>
      <c r="W717" s="90"/>
      <c r="X717" s="90"/>
      <c r="Y717" s="90"/>
      <c r="Z717" s="90"/>
    </row>
    <row r="718" spans="1:26" x14ac:dyDescent="0.2">
      <c r="A718" s="90"/>
      <c r="B718" s="90"/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  <c r="N718" s="90"/>
      <c r="O718" s="90"/>
      <c r="P718" s="90"/>
      <c r="Q718" s="90"/>
      <c r="R718" s="90"/>
      <c r="S718" s="90"/>
      <c r="T718" s="90"/>
      <c r="U718" s="90"/>
      <c r="V718" s="90"/>
      <c r="W718" s="90"/>
      <c r="X718" s="90"/>
      <c r="Y718" s="90"/>
      <c r="Z718" s="90"/>
    </row>
    <row r="719" spans="1:26" x14ac:dyDescent="0.2">
      <c r="A719" s="90"/>
      <c r="B719" s="90"/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  <c r="N719" s="90"/>
      <c r="O719" s="90"/>
      <c r="P719" s="90"/>
      <c r="Q719" s="90"/>
      <c r="R719" s="90"/>
      <c r="S719" s="90"/>
      <c r="T719" s="90"/>
      <c r="U719" s="90"/>
      <c r="V719" s="90"/>
      <c r="W719" s="90"/>
      <c r="X719" s="90"/>
      <c r="Y719" s="90"/>
      <c r="Z719" s="90"/>
    </row>
    <row r="720" spans="1:26" x14ac:dyDescent="0.2">
      <c r="A720" s="90"/>
      <c r="B720" s="90"/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  <c r="N720" s="90"/>
      <c r="O720" s="90"/>
      <c r="P720" s="90"/>
      <c r="Q720" s="90"/>
      <c r="R720" s="90"/>
      <c r="S720" s="90"/>
      <c r="T720" s="90"/>
      <c r="U720" s="90"/>
      <c r="V720" s="90"/>
      <c r="W720" s="90"/>
      <c r="X720" s="90"/>
      <c r="Y720" s="90"/>
      <c r="Z720" s="90"/>
    </row>
    <row r="721" spans="1:26" x14ac:dyDescent="0.2">
      <c r="A721" s="90"/>
      <c r="B721" s="90"/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  <c r="N721" s="90"/>
      <c r="O721" s="90"/>
      <c r="P721" s="90"/>
      <c r="Q721" s="90"/>
      <c r="R721" s="90"/>
      <c r="S721" s="90"/>
      <c r="T721" s="90"/>
      <c r="U721" s="90"/>
      <c r="V721" s="90"/>
      <c r="W721" s="90"/>
      <c r="X721" s="90"/>
      <c r="Y721" s="90"/>
      <c r="Z721" s="90"/>
    </row>
    <row r="722" spans="1:26" x14ac:dyDescent="0.2">
      <c r="A722" s="90"/>
      <c r="B722" s="90"/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  <c r="N722" s="90"/>
      <c r="O722" s="90"/>
      <c r="P722" s="90"/>
      <c r="Q722" s="90"/>
      <c r="R722" s="90"/>
      <c r="S722" s="90"/>
      <c r="T722" s="90"/>
      <c r="U722" s="90"/>
      <c r="V722" s="90"/>
      <c r="W722" s="90"/>
      <c r="X722" s="90"/>
      <c r="Y722" s="90"/>
      <c r="Z722" s="90"/>
    </row>
    <row r="723" spans="1:26" x14ac:dyDescent="0.2">
      <c r="A723" s="90"/>
      <c r="B723" s="90"/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  <c r="N723" s="90"/>
      <c r="O723" s="90"/>
      <c r="P723" s="90"/>
      <c r="Q723" s="90"/>
      <c r="R723" s="90"/>
      <c r="S723" s="90"/>
      <c r="T723" s="90"/>
      <c r="U723" s="90"/>
      <c r="V723" s="90"/>
      <c r="W723" s="90"/>
      <c r="X723" s="90"/>
      <c r="Y723" s="90"/>
      <c r="Z723" s="90"/>
    </row>
    <row r="724" spans="1:26" x14ac:dyDescent="0.2">
      <c r="A724" s="90"/>
      <c r="B724" s="90"/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  <c r="N724" s="90"/>
      <c r="O724" s="90"/>
      <c r="P724" s="90"/>
      <c r="Q724" s="90"/>
      <c r="R724" s="90"/>
      <c r="S724" s="90"/>
      <c r="T724" s="90"/>
      <c r="U724" s="90"/>
      <c r="V724" s="90"/>
      <c r="W724" s="90"/>
      <c r="X724" s="90"/>
      <c r="Y724" s="90"/>
      <c r="Z724" s="90"/>
    </row>
    <row r="725" spans="1:26" x14ac:dyDescent="0.2">
      <c r="A725" s="90"/>
      <c r="B725" s="90"/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  <c r="N725" s="90"/>
      <c r="O725" s="90"/>
      <c r="P725" s="90"/>
      <c r="Q725" s="90"/>
      <c r="R725" s="90"/>
      <c r="S725" s="90"/>
      <c r="T725" s="90"/>
      <c r="U725" s="90"/>
      <c r="V725" s="90"/>
      <c r="W725" s="90"/>
      <c r="X725" s="90"/>
      <c r="Y725" s="90"/>
      <c r="Z725" s="90"/>
    </row>
    <row r="726" spans="1:26" x14ac:dyDescent="0.2">
      <c r="A726" s="90"/>
      <c r="B726" s="90"/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  <c r="N726" s="90"/>
      <c r="O726" s="90"/>
      <c r="P726" s="90"/>
      <c r="Q726" s="90"/>
      <c r="R726" s="90"/>
      <c r="S726" s="90"/>
      <c r="T726" s="90"/>
      <c r="U726" s="90"/>
      <c r="V726" s="90"/>
      <c r="W726" s="90"/>
      <c r="X726" s="90"/>
      <c r="Y726" s="90"/>
      <c r="Z726" s="90"/>
    </row>
    <row r="727" spans="1:26" x14ac:dyDescent="0.2">
      <c r="A727" s="90"/>
      <c r="B727" s="90"/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  <c r="N727" s="90"/>
      <c r="O727" s="90"/>
      <c r="P727" s="90"/>
      <c r="Q727" s="90"/>
      <c r="R727" s="90"/>
      <c r="S727" s="90"/>
      <c r="T727" s="90"/>
      <c r="U727" s="90"/>
      <c r="V727" s="90"/>
      <c r="W727" s="90"/>
      <c r="X727" s="90"/>
      <c r="Y727" s="90"/>
      <c r="Z727" s="90"/>
    </row>
    <row r="728" spans="1:26" x14ac:dyDescent="0.2">
      <c r="A728" s="90"/>
      <c r="B728" s="90"/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  <c r="N728" s="90"/>
      <c r="O728" s="90"/>
      <c r="P728" s="90"/>
      <c r="Q728" s="90"/>
      <c r="R728" s="90"/>
      <c r="S728" s="90"/>
      <c r="T728" s="90"/>
      <c r="U728" s="90"/>
      <c r="V728" s="90"/>
      <c r="W728" s="90"/>
      <c r="X728" s="90"/>
      <c r="Y728" s="90"/>
      <c r="Z728" s="90"/>
    </row>
    <row r="729" spans="1:26" x14ac:dyDescent="0.2">
      <c r="A729" s="90"/>
      <c r="B729" s="90"/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  <c r="N729" s="90"/>
      <c r="O729" s="90"/>
      <c r="P729" s="90"/>
      <c r="Q729" s="90"/>
      <c r="R729" s="90"/>
      <c r="S729" s="90"/>
      <c r="T729" s="90"/>
      <c r="U729" s="90"/>
      <c r="V729" s="90"/>
      <c r="W729" s="90"/>
      <c r="X729" s="90"/>
      <c r="Y729" s="90"/>
      <c r="Z729" s="90"/>
    </row>
    <row r="730" spans="1:26" x14ac:dyDescent="0.2">
      <c r="A730" s="90"/>
      <c r="B730" s="90"/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  <c r="N730" s="90"/>
      <c r="O730" s="90"/>
      <c r="P730" s="90"/>
      <c r="Q730" s="90"/>
      <c r="R730" s="90"/>
      <c r="S730" s="90"/>
      <c r="T730" s="90"/>
      <c r="U730" s="90"/>
      <c r="V730" s="90"/>
      <c r="W730" s="90"/>
      <c r="X730" s="90"/>
      <c r="Y730" s="90"/>
      <c r="Z730" s="90"/>
    </row>
    <row r="731" spans="1:26" x14ac:dyDescent="0.2">
      <c r="A731" s="90"/>
      <c r="B731" s="90"/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  <c r="N731" s="90"/>
      <c r="O731" s="90"/>
      <c r="P731" s="90"/>
      <c r="Q731" s="90"/>
      <c r="R731" s="90"/>
      <c r="S731" s="90"/>
      <c r="T731" s="90"/>
      <c r="U731" s="90"/>
      <c r="V731" s="90"/>
      <c r="W731" s="90"/>
      <c r="X731" s="90"/>
      <c r="Y731" s="90"/>
      <c r="Z731" s="90"/>
    </row>
    <row r="732" spans="1:26" x14ac:dyDescent="0.2">
      <c r="A732" s="90"/>
      <c r="B732" s="90"/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  <c r="N732" s="90"/>
      <c r="O732" s="90"/>
      <c r="P732" s="90"/>
      <c r="Q732" s="90"/>
      <c r="R732" s="90"/>
      <c r="S732" s="90"/>
      <c r="T732" s="90"/>
      <c r="U732" s="90"/>
      <c r="V732" s="90"/>
      <c r="W732" s="90"/>
      <c r="X732" s="90"/>
      <c r="Y732" s="90"/>
      <c r="Z732" s="90"/>
    </row>
    <row r="733" spans="1:26" x14ac:dyDescent="0.2">
      <c r="A733" s="90"/>
      <c r="B733" s="90"/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  <c r="N733" s="90"/>
      <c r="O733" s="90"/>
      <c r="P733" s="90"/>
      <c r="Q733" s="90"/>
      <c r="R733" s="90"/>
      <c r="S733" s="90"/>
      <c r="T733" s="90"/>
      <c r="U733" s="90"/>
      <c r="V733" s="90"/>
      <c r="W733" s="90"/>
      <c r="X733" s="90"/>
      <c r="Y733" s="90"/>
      <c r="Z733" s="90"/>
    </row>
    <row r="734" spans="1:26" x14ac:dyDescent="0.2">
      <c r="A734" s="90"/>
      <c r="B734" s="90"/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  <c r="N734" s="90"/>
      <c r="O734" s="90"/>
      <c r="P734" s="90"/>
      <c r="Q734" s="90"/>
      <c r="R734" s="90"/>
      <c r="S734" s="90"/>
      <c r="T734" s="90"/>
      <c r="U734" s="90"/>
      <c r="V734" s="90"/>
      <c r="W734" s="90"/>
      <c r="X734" s="90"/>
      <c r="Y734" s="90"/>
      <c r="Z734" s="90"/>
    </row>
    <row r="735" spans="1:26" x14ac:dyDescent="0.2">
      <c r="A735" s="90"/>
      <c r="B735" s="90"/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  <c r="N735" s="90"/>
      <c r="O735" s="90"/>
      <c r="P735" s="90"/>
      <c r="Q735" s="90"/>
      <c r="R735" s="90"/>
      <c r="S735" s="90"/>
      <c r="T735" s="90"/>
      <c r="U735" s="90"/>
      <c r="V735" s="90"/>
      <c r="W735" s="90"/>
      <c r="X735" s="90"/>
      <c r="Y735" s="90"/>
      <c r="Z735" s="90"/>
    </row>
    <row r="736" spans="1:26" x14ac:dyDescent="0.2">
      <c r="A736" s="90"/>
      <c r="B736" s="90"/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  <c r="N736" s="90"/>
      <c r="O736" s="90"/>
      <c r="P736" s="90"/>
      <c r="Q736" s="90"/>
      <c r="R736" s="90"/>
      <c r="S736" s="90"/>
      <c r="T736" s="90"/>
      <c r="U736" s="90"/>
      <c r="V736" s="90"/>
      <c r="W736" s="90"/>
      <c r="X736" s="90"/>
      <c r="Y736" s="90"/>
      <c r="Z736" s="90"/>
    </row>
    <row r="737" spans="1:26" x14ac:dyDescent="0.2">
      <c r="A737" s="90"/>
      <c r="B737" s="90"/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  <c r="N737" s="90"/>
      <c r="O737" s="90"/>
      <c r="P737" s="90"/>
      <c r="Q737" s="90"/>
      <c r="R737" s="90"/>
      <c r="S737" s="90"/>
      <c r="T737" s="90"/>
      <c r="U737" s="90"/>
      <c r="V737" s="90"/>
      <c r="W737" s="90"/>
      <c r="X737" s="90"/>
      <c r="Y737" s="90"/>
      <c r="Z737" s="90"/>
    </row>
    <row r="738" spans="1:26" x14ac:dyDescent="0.2">
      <c r="A738" s="90"/>
      <c r="B738" s="90"/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  <c r="N738" s="90"/>
      <c r="O738" s="90"/>
      <c r="P738" s="90"/>
      <c r="Q738" s="90"/>
      <c r="R738" s="90"/>
      <c r="S738" s="90"/>
      <c r="T738" s="90"/>
      <c r="U738" s="90"/>
      <c r="V738" s="90"/>
      <c r="W738" s="90"/>
      <c r="X738" s="90"/>
      <c r="Y738" s="90"/>
      <c r="Z738" s="90"/>
    </row>
    <row r="739" spans="1:26" x14ac:dyDescent="0.2">
      <c r="A739" s="90"/>
      <c r="B739" s="90"/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  <c r="N739" s="90"/>
      <c r="O739" s="90"/>
      <c r="P739" s="90"/>
      <c r="Q739" s="90"/>
      <c r="R739" s="90"/>
      <c r="S739" s="90"/>
      <c r="T739" s="90"/>
      <c r="U739" s="90"/>
      <c r="V739" s="90"/>
      <c r="W739" s="90"/>
      <c r="X739" s="90"/>
      <c r="Y739" s="90"/>
      <c r="Z739" s="90"/>
    </row>
    <row r="740" spans="1:26" x14ac:dyDescent="0.2">
      <c r="A740" s="90"/>
      <c r="B740" s="90"/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  <c r="N740" s="90"/>
      <c r="O740" s="90"/>
      <c r="P740" s="90"/>
      <c r="Q740" s="90"/>
      <c r="R740" s="90"/>
      <c r="S740" s="90"/>
      <c r="T740" s="90"/>
      <c r="U740" s="90"/>
      <c r="V740" s="90"/>
      <c r="W740" s="90"/>
      <c r="X740" s="90"/>
      <c r="Y740" s="90"/>
      <c r="Z740" s="90"/>
    </row>
    <row r="741" spans="1:26" x14ac:dyDescent="0.2">
      <c r="A741" s="90"/>
      <c r="B741" s="90"/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  <c r="N741" s="90"/>
      <c r="O741" s="90"/>
      <c r="P741" s="90"/>
      <c r="Q741" s="90"/>
      <c r="R741" s="90"/>
      <c r="S741" s="90"/>
      <c r="T741" s="90"/>
      <c r="U741" s="90"/>
      <c r="V741" s="90"/>
      <c r="W741" s="90"/>
      <c r="X741" s="90"/>
      <c r="Y741" s="90"/>
      <c r="Z741" s="90"/>
    </row>
    <row r="742" spans="1:26" x14ac:dyDescent="0.2">
      <c r="A742" s="90"/>
      <c r="B742" s="90"/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  <c r="N742" s="90"/>
      <c r="O742" s="90"/>
      <c r="P742" s="90"/>
      <c r="Q742" s="90"/>
      <c r="R742" s="90"/>
      <c r="S742" s="90"/>
      <c r="T742" s="90"/>
      <c r="U742" s="90"/>
      <c r="V742" s="90"/>
      <c r="W742" s="90"/>
      <c r="X742" s="90"/>
      <c r="Y742" s="90"/>
      <c r="Z742" s="90"/>
    </row>
    <row r="743" spans="1:26" x14ac:dyDescent="0.2">
      <c r="A743" s="90"/>
      <c r="B743" s="90"/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  <c r="N743" s="90"/>
      <c r="O743" s="90"/>
      <c r="P743" s="90"/>
      <c r="Q743" s="90"/>
      <c r="R743" s="90"/>
      <c r="S743" s="90"/>
      <c r="T743" s="90"/>
      <c r="U743" s="90"/>
      <c r="V743" s="90"/>
      <c r="W743" s="90"/>
      <c r="X743" s="90"/>
      <c r="Y743" s="90"/>
      <c r="Z743" s="90"/>
    </row>
    <row r="744" spans="1:26" x14ac:dyDescent="0.2">
      <c r="A744" s="90"/>
      <c r="B744" s="90"/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  <c r="N744" s="90"/>
      <c r="O744" s="90"/>
      <c r="P744" s="90"/>
      <c r="Q744" s="90"/>
      <c r="R744" s="90"/>
      <c r="S744" s="90"/>
      <c r="T744" s="90"/>
      <c r="U744" s="90"/>
      <c r="V744" s="90"/>
      <c r="W744" s="90"/>
      <c r="X744" s="90"/>
      <c r="Y744" s="90"/>
      <c r="Z744" s="90"/>
    </row>
    <row r="745" spans="1:26" x14ac:dyDescent="0.2">
      <c r="A745" s="90"/>
      <c r="B745" s="90"/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  <c r="N745" s="90"/>
      <c r="O745" s="90"/>
      <c r="P745" s="90"/>
      <c r="Q745" s="90"/>
      <c r="R745" s="90"/>
      <c r="S745" s="90"/>
      <c r="T745" s="90"/>
      <c r="U745" s="90"/>
      <c r="V745" s="90"/>
      <c r="W745" s="90"/>
      <c r="X745" s="90"/>
      <c r="Y745" s="90"/>
      <c r="Z745" s="90"/>
    </row>
    <row r="746" spans="1:26" x14ac:dyDescent="0.2">
      <c r="A746" s="90"/>
      <c r="B746" s="90"/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  <c r="N746" s="90"/>
      <c r="O746" s="90"/>
      <c r="P746" s="90"/>
      <c r="Q746" s="90"/>
      <c r="R746" s="90"/>
      <c r="S746" s="90"/>
      <c r="T746" s="90"/>
      <c r="U746" s="90"/>
      <c r="V746" s="90"/>
      <c r="W746" s="90"/>
      <c r="X746" s="90"/>
      <c r="Y746" s="90"/>
      <c r="Z746" s="90"/>
    </row>
    <row r="747" spans="1:26" x14ac:dyDescent="0.2">
      <c r="A747" s="90"/>
      <c r="B747" s="90"/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  <c r="N747" s="90"/>
      <c r="O747" s="90"/>
      <c r="P747" s="90"/>
      <c r="Q747" s="90"/>
      <c r="R747" s="90"/>
      <c r="S747" s="90"/>
      <c r="T747" s="90"/>
      <c r="U747" s="90"/>
      <c r="V747" s="90"/>
      <c r="W747" s="90"/>
      <c r="X747" s="90"/>
      <c r="Y747" s="90"/>
      <c r="Z747" s="90"/>
    </row>
    <row r="748" spans="1:26" x14ac:dyDescent="0.2">
      <c r="A748" s="90"/>
      <c r="B748" s="90"/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  <c r="N748" s="90"/>
      <c r="O748" s="90"/>
      <c r="P748" s="90"/>
      <c r="Q748" s="90"/>
      <c r="R748" s="90"/>
      <c r="S748" s="90"/>
      <c r="T748" s="90"/>
      <c r="U748" s="90"/>
      <c r="V748" s="90"/>
      <c r="W748" s="90"/>
      <c r="X748" s="90"/>
      <c r="Y748" s="90"/>
      <c r="Z748" s="90"/>
    </row>
    <row r="749" spans="1:26" x14ac:dyDescent="0.2">
      <c r="A749" s="90"/>
      <c r="B749" s="90"/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  <c r="N749" s="90"/>
      <c r="O749" s="90"/>
      <c r="P749" s="90"/>
      <c r="Q749" s="90"/>
      <c r="R749" s="90"/>
      <c r="S749" s="90"/>
      <c r="T749" s="90"/>
      <c r="U749" s="90"/>
      <c r="V749" s="90"/>
      <c r="W749" s="90"/>
      <c r="X749" s="90"/>
      <c r="Y749" s="90"/>
      <c r="Z749" s="90"/>
    </row>
    <row r="750" spans="1:26" x14ac:dyDescent="0.2">
      <c r="A750" s="90"/>
      <c r="B750" s="90"/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  <c r="N750" s="90"/>
      <c r="O750" s="90"/>
      <c r="P750" s="90"/>
      <c r="Q750" s="90"/>
      <c r="R750" s="90"/>
      <c r="S750" s="90"/>
      <c r="T750" s="90"/>
      <c r="U750" s="90"/>
      <c r="V750" s="90"/>
      <c r="W750" s="90"/>
      <c r="X750" s="90"/>
      <c r="Y750" s="90"/>
      <c r="Z750" s="90"/>
    </row>
    <row r="751" spans="1:26" x14ac:dyDescent="0.2">
      <c r="A751" s="90"/>
      <c r="B751" s="90"/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  <c r="N751" s="90"/>
      <c r="O751" s="90"/>
      <c r="P751" s="90"/>
      <c r="Q751" s="90"/>
      <c r="R751" s="90"/>
      <c r="S751" s="90"/>
      <c r="T751" s="90"/>
      <c r="U751" s="90"/>
      <c r="V751" s="90"/>
      <c r="W751" s="90"/>
      <c r="X751" s="90"/>
      <c r="Y751" s="90"/>
      <c r="Z751" s="90"/>
    </row>
    <row r="752" spans="1:26" x14ac:dyDescent="0.2">
      <c r="A752" s="90"/>
      <c r="B752" s="90"/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  <c r="N752" s="90"/>
      <c r="O752" s="90"/>
      <c r="P752" s="90"/>
      <c r="Q752" s="90"/>
      <c r="R752" s="90"/>
      <c r="S752" s="90"/>
      <c r="T752" s="90"/>
      <c r="U752" s="90"/>
      <c r="V752" s="90"/>
      <c r="W752" s="90"/>
      <c r="X752" s="90"/>
      <c r="Y752" s="90"/>
      <c r="Z752" s="90"/>
    </row>
    <row r="753" spans="1:26" x14ac:dyDescent="0.2">
      <c r="A753" s="90"/>
      <c r="B753" s="90"/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  <c r="N753" s="90"/>
      <c r="O753" s="90"/>
      <c r="P753" s="90"/>
      <c r="Q753" s="90"/>
      <c r="R753" s="90"/>
      <c r="S753" s="90"/>
      <c r="T753" s="90"/>
      <c r="U753" s="90"/>
      <c r="V753" s="90"/>
      <c r="W753" s="90"/>
      <c r="X753" s="90"/>
      <c r="Y753" s="90"/>
      <c r="Z753" s="90"/>
    </row>
    <row r="754" spans="1:26" x14ac:dyDescent="0.2">
      <c r="A754" s="90"/>
      <c r="B754" s="90"/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  <c r="N754" s="90"/>
      <c r="O754" s="90"/>
      <c r="P754" s="90"/>
      <c r="Q754" s="90"/>
      <c r="R754" s="90"/>
      <c r="S754" s="90"/>
      <c r="T754" s="90"/>
      <c r="U754" s="90"/>
      <c r="V754" s="90"/>
      <c r="W754" s="90"/>
      <c r="X754" s="90"/>
      <c r="Y754" s="90"/>
      <c r="Z754" s="90"/>
    </row>
    <row r="755" spans="1:26" x14ac:dyDescent="0.2">
      <c r="A755" s="90"/>
      <c r="B755" s="90"/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  <c r="N755" s="90"/>
      <c r="O755" s="90"/>
      <c r="P755" s="90"/>
      <c r="Q755" s="90"/>
      <c r="R755" s="90"/>
      <c r="S755" s="90"/>
      <c r="T755" s="90"/>
      <c r="U755" s="90"/>
      <c r="V755" s="90"/>
      <c r="W755" s="90"/>
      <c r="X755" s="90"/>
      <c r="Y755" s="90"/>
      <c r="Z755" s="90"/>
    </row>
    <row r="756" spans="1:26" x14ac:dyDescent="0.2">
      <c r="A756" s="90"/>
      <c r="B756" s="90"/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  <c r="N756" s="90"/>
      <c r="O756" s="90"/>
      <c r="P756" s="90"/>
      <c r="Q756" s="90"/>
      <c r="R756" s="90"/>
      <c r="S756" s="90"/>
      <c r="T756" s="90"/>
      <c r="U756" s="90"/>
      <c r="V756" s="90"/>
      <c r="W756" s="90"/>
      <c r="X756" s="90"/>
      <c r="Y756" s="90"/>
      <c r="Z756" s="90"/>
    </row>
    <row r="757" spans="1:26" x14ac:dyDescent="0.2">
      <c r="A757" s="90"/>
      <c r="B757" s="90"/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  <c r="N757" s="90"/>
      <c r="O757" s="90"/>
      <c r="P757" s="90"/>
      <c r="Q757" s="90"/>
      <c r="R757" s="90"/>
      <c r="S757" s="90"/>
      <c r="T757" s="90"/>
      <c r="U757" s="90"/>
      <c r="V757" s="90"/>
      <c r="W757" s="90"/>
      <c r="X757" s="90"/>
      <c r="Y757" s="90"/>
      <c r="Z757" s="90"/>
    </row>
    <row r="758" spans="1:26" x14ac:dyDescent="0.2">
      <c r="A758" s="90"/>
      <c r="B758" s="90"/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  <c r="N758" s="90"/>
      <c r="O758" s="90"/>
      <c r="P758" s="90"/>
      <c r="Q758" s="90"/>
      <c r="R758" s="90"/>
      <c r="S758" s="90"/>
      <c r="T758" s="90"/>
      <c r="U758" s="90"/>
      <c r="V758" s="90"/>
      <c r="W758" s="90"/>
      <c r="X758" s="90"/>
      <c r="Y758" s="90"/>
      <c r="Z758" s="90"/>
    </row>
    <row r="759" spans="1:26" x14ac:dyDescent="0.2">
      <c r="A759" s="90"/>
      <c r="B759" s="90"/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  <c r="N759" s="90"/>
      <c r="O759" s="90"/>
      <c r="P759" s="90"/>
      <c r="Q759" s="90"/>
      <c r="R759" s="90"/>
      <c r="S759" s="90"/>
      <c r="T759" s="90"/>
      <c r="U759" s="90"/>
      <c r="V759" s="90"/>
      <c r="W759" s="90"/>
      <c r="X759" s="90"/>
      <c r="Y759" s="90"/>
      <c r="Z759" s="90"/>
    </row>
    <row r="760" spans="1:26" x14ac:dyDescent="0.2">
      <c r="A760" s="90"/>
      <c r="B760" s="90"/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  <c r="N760" s="90"/>
      <c r="O760" s="90"/>
      <c r="P760" s="90"/>
      <c r="Q760" s="90"/>
      <c r="R760" s="90"/>
      <c r="S760" s="90"/>
      <c r="T760" s="90"/>
      <c r="U760" s="90"/>
      <c r="V760" s="90"/>
      <c r="W760" s="90"/>
      <c r="X760" s="90"/>
      <c r="Y760" s="90"/>
      <c r="Z760" s="90"/>
    </row>
    <row r="761" spans="1:26" x14ac:dyDescent="0.2">
      <c r="A761" s="90"/>
      <c r="B761" s="90"/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  <c r="N761" s="90"/>
      <c r="O761" s="90"/>
      <c r="P761" s="90"/>
      <c r="Q761" s="90"/>
      <c r="R761" s="90"/>
      <c r="S761" s="90"/>
      <c r="T761" s="90"/>
      <c r="U761" s="90"/>
      <c r="V761" s="90"/>
      <c r="W761" s="90"/>
      <c r="X761" s="90"/>
      <c r="Y761" s="90"/>
      <c r="Z761" s="90"/>
    </row>
    <row r="762" spans="1:26" x14ac:dyDescent="0.2">
      <c r="A762" s="90"/>
      <c r="B762" s="90"/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  <c r="N762" s="90"/>
      <c r="O762" s="90"/>
      <c r="P762" s="90"/>
      <c r="Q762" s="90"/>
      <c r="R762" s="90"/>
      <c r="S762" s="90"/>
      <c r="T762" s="90"/>
      <c r="U762" s="90"/>
      <c r="V762" s="90"/>
      <c r="W762" s="90"/>
      <c r="X762" s="90"/>
      <c r="Y762" s="90"/>
      <c r="Z762" s="90"/>
    </row>
    <row r="763" spans="1:26" x14ac:dyDescent="0.2">
      <c r="A763" s="90"/>
      <c r="B763" s="90"/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  <c r="N763" s="90"/>
      <c r="O763" s="90"/>
      <c r="P763" s="90"/>
      <c r="Q763" s="90"/>
      <c r="R763" s="90"/>
      <c r="S763" s="90"/>
      <c r="T763" s="90"/>
      <c r="U763" s="90"/>
      <c r="V763" s="90"/>
      <c r="W763" s="90"/>
      <c r="X763" s="90"/>
      <c r="Y763" s="90"/>
      <c r="Z763" s="90"/>
    </row>
    <row r="764" spans="1:26" x14ac:dyDescent="0.2">
      <c r="A764" s="90"/>
      <c r="B764" s="90"/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  <c r="N764" s="90"/>
      <c r="O764" s="90"/>
      <c r="P764" s="90"/>
      <c r="Q764" s="90"/>
      <c r="R764" s="90"/>
      <c r="S764" s="90"/>
      <c r="T764" s="90"/>
      <c r="U764" s="90"/>
      <c r="V764" s="90"/>
      <c r="W764" s="90"/>
      <c r="X764" s="90"/>
      <c r="Y764" s="90"/>
      <c r="Z764" s="90"/>
    </row>
    <row r="765" spans="1:26" x14ac:dyDescent="0.2">
      <c r="A765" s="90"/>
      <c r="B765" s="90"/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  <c r="N765" s="90"/>
      <c r="O765" s="90"/>
      <c r="P765" s="90"/>
      <c r="Q765" s="90"/>
      <c r="R765" s="90"/>
      <c r="S765" s="90"/>
      <c r="T765" s="90"/>
      <c r="U765" s="90"/>
      <c r="V765" s="90"/>
      <c r="W765" s="90"/>
      <c r="X765" s="90"/>
      <c r="Y765" s="90"/>
      <c r="Z765" s="90"/>
    </row>
    <row r="766" spans="1:26" x14ac:dyDescent="0.2">
      <c r="A766" s="90"/>
      <c r="B766" s="90"/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  <c r="N766" s="90"/>
      <c r="O766" s="90"/>
      <c r="P766" s="90"/>
      <c r="Q766" s="90"/>
      <c r="R766" s="90"/>
      <c r="S766" s="90"/>
      <c r="T766" s="90"/>
      <c r="U766" s="90"/>
      <c r="V766" s="90"/>
      <c r="W766" s="90"/>
      <c r="X766" s="90"/>
      <c r="Y766" s="90"/>
      <c r="Z766" s="90"/>
    </row>
    <row r="767" spans="1:26" x14ac:dyDescent="0.2">
      <c r="A767" s="90"/>
      <c r="B767" s="90"/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  <c r="N767" s="90"/>
      <c r="O767" s="90"/>
      <c r="P767" s="90"/>
      <c r="Q767" s="90"/>
      <c r="R767" s="90"/>
      <c r="S767" s="90"/>
      <c r="T767" s="90"/>
      <c r="U767" s="90"/>
      <c r="V767" s="90"/>
      <c r="W767" s="90"/>
      <c r="X767" s="90"/>
      <c r="Y767" s="90"/>
      <c r="Z767" s="90"/>
    </row>
    <row r="768" spans="1:26" x14ac:dyDescent="0.2">
      <c r="A768" s="90"/>
      <c r="B768" s="90"/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  <c r="N768" s="90"/>
      <c r="O768" s="90"/>
      <c r="P768" s="90"/>
      <c r="Q768" s="90"/>
      <c r="R768" s="90"/>
      <c r="S768" s="90"/>
      <c r="T768" s="90"/>
      <c r="U768" s="90"/>
      <c r="V768" s="90"/>
      <c r="W768" s="90"/>
      <c r="X768" s="90"/>
      <c r="Y768" s="90"/>
      <c r="Z768" s="90"/>
    </row>
    <row r="769" spans="1:26" x14ac:dyDescent="0.2">
      <c r="A769" s="90"/>
      <c r="B769" s="90"/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  <c r="N769" s="90"/>
      <c r="O769" s="90"/>
      <c r="P769" s="90"/>
      <c r="Q769" s="90"/>
      <c r="R769" s="90"/>
      <c r="S769" s="90"/>
      <c r="T769" s="90"/>
      <c r="U769" s="90"/>
      <c r="V769" s="90"/>
      <c r="W769" s="90"/>
      <c r="X769" s="90"/>
      <c r="Y769" s="90"/>
      <c r="Z769" s="90"/>
    </row>
    <row r="770" spans="1:26" x14ac:dyDescent="0.2">
      <c r="A770" s="90"/>
      <c r="B770" s="90"/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  <c r="N770" s="90"/>
      <c r="O770" s="90"/>
      <c r="P770" s="90"/>
      <c r="Q770" s="90"/>
      <c r="R770" s="90"/>
      <c r="S770" s="90"/>
      <c r="T770" s="90"/>
      <c r="U770" s="90"/>
      <c r="V770" s="90"/>
      <c r="W770" s="90"/>
      <c r="X770" s="90"/>
      <c r="Y770" s="90"/>
      <c r="Z770" s="90"/>
    </row>
    <row r="771" spans="1:26" x14ac:dyDescent="0.2">
      <c r="A771" s="90"/>
      <c r="B771" s="90"/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  <c r="N771" s="90"/>
      <c r="O771" s="90"/>
      <c r="P771" s="90"/>
      <c r="Q771" s="90"/>
      <c r="R771" s="90"/>
      <c r="S771" s="90"/>
      <c r="T771" s="90"/>
      <c r="U771" s="90"/>
      <c r="V771" s="90"/>
      <c r="W771" s="90"/>
      <c r="X771" s="90"/>
      <c r="Y771" s="90"/>
      <c r="Z771" s="90"/>
    </row>
    <row r="772" spans="1:26" x14ac:dyDescent="0.2">
      <c r="A772" s="90"/>
      <c r="B772" s="90"/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  <c r="N772" s="90"/>
      <c r="O772" s="90"/>
      <c r="P772" s="90"/>
      <c r="Q772" s="90"/>
      <c r="R772" s="90"/>
      <c r="S772" s="90"/>
      <c r="T772" s="90"/>
      <c r="U772" s="90"/>
      <c r="V772" s="90"/>
      <c r="W772" s="90"/>
      <c r="X772" s="90"/>
      <c r="Y772" s="90"/>
      <c r="Z772" s="90"/>
    </row>
    <row r="773" spans="1:26" x14ac:dyDescent="0.2">
      <c r="A773" s="90"/>
      <c r="B773" s="90"/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  <c r="N773" s="90"/>
      <c r="O773" s="90"/>
      <c r="P773" s="90"/>
      <c r="Q773" s="90"/>
      <c r="R773" s="90"/>
      <c r="S773" s="90"/>
      <c r="T773" s="90"/>
      <c r="U773" s="90"/>
      <c r="V773" s="90"/>
      <c r="W773" s="90"/>
      <c r="X773" s="90"/>
      <c r="Y773" s="90"/>
      <c r="Z773" s="90"/>
    </row>
    <row r="774" spans="1:26" x14ac:dyDescent="0.2">
      <c r="A774" s="90"/>
      <c r="B774" s="90"/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  <c r="N774" s="90"/>
      <c r="O774" s="90"/>
      <c r="P774" s="90"/>
      <c r="Q774" s="90"/>
      <c r="R774" s="90"/>
      <c r="S774" s="90"/>
      <c r="T774" s="90"/>
      <c r="U774" s="90"/>
      <c r="V774" s="90"/>
      <c r="W774" s="90"/>
      <c r="X774" s="90"/>
      <c r="Y774" s="90"/>
      <c r="Z774" s="90"/>
    </row>
    <row r="775" spans="1:26" x14ac:dyDescent="0.2">
      <c r="A775" s="90"/>
      <c r="B775" s="90"/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  <c r="N775" s="90"/>
      <c r="O775" s="90"/>
      <c r="P775" s="90"/>
      <c r="Q775" s="90"/>
      <c r="R775" s="90"/>
      <c r="S775" s="90"/>
      <c r="T775" s="90"/>
      <c r="U775" s="90"/>
      <c r="V775" s="90"/>
      <c r="W775" s="90"/>
      <c r="X775" s="90"/>
      <c r="Y775" s="90"/>
      <c r="Z775" s="90"/>
    </row>
    <row r="776" spans="1:26" x14ac:dyDescent="0.2">
      <c r="A776" s="90"/>
      <c r="B776" s="90"/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  <c r="N776" s="90"/>
      <c r="O776" s="90"/>
      <c r="P776" s="90"/>
      <c r="Q776" s="90"/>
      <c r="R776" s="90"/>
      <c r="S776" s="90"/>
      <c r="T776" s="90"/>
      <c r="U776" s="90"/>
      <c r="V776" s="90"/>
      <c r="W776" s="90"/>
      <c r="X776" s="90"/>
      <c r="Y776" s="90"/>
      <c r="Z776" s="90"/>
    </row>
    <row r="777" spans="1:26" x14ac:dyDescent="0.2">
      <c r="A777" s="90"/>
      <c r="B777" s="90"/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  <c r="N777" s="90"/>
      <c r="O777" s="90"/>
      <c r="P777" s="90"/>
      <c r="Q777" s="90"/>
      <c r="R777" s="90"/>
      <c r="S777" s="90"/>
      <c r="T777" s="90"/>
      <c r="U777" s="90"/>
      <c r="V777" s="90"/>
      <c r="W777" s="90"/>
      <c r="X777" s="90"/>
      <c r="Y777" s="90"/>
      <c r="Z777" s="90"/>
    </row>
    <row r="778" spans="1:26" x14ac:dyDescent="0.2">
      <c r="A778" s="90"/>
      <c r="B778" s="90"/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  <c r="N778" s="90"/>
      <c r="O778" s="90"/>
      <c r="P778" s="90"/>
      <c r="Q778" s="90"/>
      <c r="R778" s="90"/>
      <c r="S778" s="90"/>
      <c r="T778" s="90"/>
      <c r="U778" s="90"/>
      <c r="V778" s="90"/>
      <c r="W778" s="90"/>
      <c r="X778" s="90"/>
      <c r="Y778" s="90"/>
      <c r="Z778" s="90"/>
    </row>
    <row r="779" spans="1:26" x14ac:dyDescent="0.2">
      <c r="A779" s="90"/>
      <c r="B779" s="90"/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  <c r="N779" s="90"/>
      <c r="O779" s="90"/>
      <c r="P779" s="90"/>
      <c r="Q779" s="90"/>
      <c r="R779" s="90"/>
      <c r="S779" s="90"/>
      <c r="T779" s="90"/>
      <c r="U779" s="90"/>
      <c r="V779" s="90"/>
      <c r="W779" s="90"/>
      <c r="X779" s="90"/>
      <c r="Y779" s="90"/>
      <c r="Z779" s="90"/>
    </row>
    <row r="780" spans="1:26" x14ac:dyDescent="0.2">
      <c r="A780" s="90"/>
      <c r="B780" s="90"/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  <c r="N780" s="90"/>
      <c r="O780" s="90"/>
      <c r="P780" s="90"/>
      <c r="Q780" s="90"/>
      <c r="R780" s="90"/>
      <c r="S780" s="90"/>
      <c r="T780" s="90"/>
      <c r="U780" s="90"/>
      <c r="V780" s="90"/>
      <c r="W780" s="90"/>
      <c r="X780" s="90"/>
      <c r="Y780" s="90"/>
      <c r="Z780" s="90"/>
    </row>
    <row r="781" spans="1:26" x14ac:dyDescent="0.2">
      <c r="A781" s="90"/>
      <c r="B781" s="90"/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  <c r="N781" s="90"/>
      <c r="O781" s="90"/>
      <c r="P781" s="90"/>
      <c r="Q781" s="90"/>
      <c r="R781" s="90"/>
      <c r="S781" s="90"/>
      <c r="T781" s="90"/>
      <c r="U781" s="90"/>
      <c r="V781" s="90"/>
      <c r="W781" s="90"/>
      <c r="X781" s="90"/>
      <c r="Y781" s="90"/>
      <c r="Z781" s="90"/>
    </row>
    <row r="782" spans="1:26" x14ac:dyDescent="0.2">
      <c r="A782" s="90"/>
      <c r="B782" s="90"/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  <c r="N782" s="90"/>
      <c r="O782" s="90"/>
      <c r="P782" s="90"/>
      <c r="Q782" s="90"/>
      <c r="R782" s="90"/>
      <c r="S782" s="90"/>
      <c r="T782" s="90"/>
      <c r="U782" s="90"/>
      <c r="V782" s="90"/>
      <c r="W782" s="90"/>
      <c r="X782" s="90"/>
      <c r="Y782" s="90"/>
      <c r="Z782" s="90"/>
    </row>
    <row r="783" spans="1:26" x14ac:dyDescent="0.2">
      <c r="A783" s="90"/>
      <c r="B783" s="90"/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  <c r="N783" s="90"/>
      <c r="O783" s="90"/>
      <c r="P783" s="90"/>
      <c r="Q783" s="90"/>
      <c r="R783" s="90"/>
      <c r="S783" s="90"/>
      <c r="T783" s="90"/>
      <c r="U783" s="90"/>
      <c r="V783" s="90"/>
      <c r="W783" s="90"/>
      <c r="X783" s="90"/>
      <c r="Y783" s="90"/>
      <c r="Z783" s="90"/>
    </row>
    <row r="784" spans="1:26" x14ac:dyDescent="0.2">
      <c r="A784" s="90"/>
      <c r="B784" s="90"/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  <c r="N784" s="90"/>
      <c r="O784" s="90"/>
      <c r="P784" s="90"/>
      <c r="Q784" s="90"/>
      <c r="R784" s="90"/>
      <c r="S784" s="90"/>
      <c r="T784" s="90"/>
      <c r="U784" s="90"/>
      <c r="V784" s="90"/>
      <c r="W784" s="90"/>
      <c r="X784" s="90"/>
      <c r="Y784" s="90"/>
      <c r="Z784" s="90"/>
    </row>
    <row r="785" spans="1:26" x14ac:dyDescent="0.2">
      <c r="A785" s="90"/>
      <c r="B785" s="90"/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  <c r="N785" s="90"/>
      <c r="O785" s="90"/>
      <c r="P785" s="90"/>
      <c r="Q785" s="90"/>
      <c r="R785" s="90"/>
      <c r="S785" s="90"/>
      <c r="T785" s="90"/>
      <c r="U785" s="90"/>
      <c r="V785" s="90"/>
      <c r="W785" s="90"/>
      <c r="X785" s="90"/>
      <c r="Y785" s="90"/>
      <c r="Z785" s="90"/>
    </row>
    <row r="786" spans="1:26" x14ac:dyDescent="0.2">
      <c r="A786" s="90"/>
      <c r="B786" s="90"/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  <c r="N786" s="90"/>
      <c r="O786" s="90"/>
      <c r="P786" s="90"/>
      <c r="Q786" s="90"/>
      <c r="R786" s="90"/>
      <c r="S786" s="90"/>
      <c r="T786" s="90"/>
      <c r="U786" s="90"/>
      <c r="V786" s="90"/>
      <c r="W786" s="90"/>
      <c r="X786" s="90"/>
      <c r="Y786" s="90"/>
      <c r="Z786" s="90"/>
    </row>
    <row r="787" spans="1:26" x14ac:dyDescent="0.2">
      <c r="A787" s="90"/>
      <c r="B787" s="90"/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  <c r="N787" s="90"/>
      <c r="O787" s="90"/>
      <c r="P787" s="90"/>
      <c r="Q787" s="90"/>
      <c r="R787" s="90"/>
      <c r="S787" s="90"/>
      <c r="T787" s="90"/>
      <c r="U787" s="90"/>
      <c r="V787" s="90"/>
      <c r="W787" s="90"/>
      <c r="X787" s="90"/>
      <c r="Y787" s="90"/>
      <c r="Z787" s="90"/>
    </row>
    <row r="788" spans="1:26" x14ac:dyDescent="0.2">
      <c r="A788" s="90"/>
      <c r="B788" s="90"/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  <c r="N788" s="90"/>
      <c r="O788" s="90"/>
      <c r="P788" s="90"/>
      <c r="Q788" s="90"/>
      <c r="R788" s="90"/>
      <c r="S788" s="90"/>
      <c r="T788" s="90"/>
      <c r="U788" s="90"/>
      <c r="V788" s="90"/>
      <c r="W788" s="90"/>
      <c r="X788" s="90"/>
      <c r="Y788" s="90"/>
      <c r="Z788" s="90"/>
    </row>
    <row r="789" spans="1:26" x14ac:dyDescent="0.2">
      <c r="A789" s="90"/>
      <c r="B789" s="90"/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  <c r="N789" s="90"/>
      <c r="O789" s="90"/>
      <c r="P789" s="90"/>
      <c r="Q789" s="90"/>
      <c r="R789" s="90"/>
      <c r="S789" s="90"/>
      <c r="T789" s="90"/>
      <c r="U789" s="90"/>
      <c r="V789" s="90"/>
      <c r="W789" s="90"/>
      <c r="X789" s="90"/>
      <c r="Y789" s="90"/>
      <c r="Z789" s="90"/>
    </row>
    <row r="790" spans="1:26" x14ac:dyDescent="0.2">
      <c r="A790" s="90"/>
      <c r="B790" s="90"/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  <c r="N790" s="90"/>
      <c r="O790" s="90"/>
      <c r="P790" s="90"/>
      <c r="Q790" s="90"/>
      <c r="R790" s="90"/>
      <c r="S790" s="90"/>
      <c r="T790" s="90"/>
      <c r="U790" s="90"/>
      <c r="V790" s="90"/>
      <c r="W790" s="90"/>
      <c r="X790" s="90"/>
      <c r="Y790" s="90"/>
      <c r="Z790" s="90"/>
    </row>
    <row r="791" spans="1:26" x14ac:dyDescent="0.2">
      <c r="A791" s="90"/>
      <c r="B791" s="90"/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  <c r="N791" s="90"/>
      <c r="O791" s="90"/>
      <c r="P791" s="90"/>
      <c r="Q791" s="90"/>
      <c r="R791" s="90"/>
      <c r="S791" s="90"/>
      <c r="T791" s="90"/>
      <c r="U791" s="90"/>
      <c r="V791" s="90"/>
      <c r="W791" s="90"/>
      <c r="X791" s="90"/>
      <c r="Y791" s="90"/>
      <c r="Z791" s="90"/>
    </row>
    <row r="792" spans="1:26" x14ac:dyDescent="0.2">
      <c r="A792" s="90"/>
      <c r="B792" s="90"/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  <c r="N792" s="90"/>
      <c r="O792" s="90"/>
      <c r="P792" s="90"/>
      <c r="Q792" s="90"/>
      <c r="R792" s="90"/>
      <c r="S792" s="90"/>
      <c r="T792" s="90"/>
      <c r="U792" s="90"/>
      <c r="V792" s="90"/>
      <c r="W792" s="90"/>
      <c r="X792" s="90"/>
      <c r="Y792" s="90"/>
      <c r="Z792" s="90"/>
    </row>
    <row r="793" spans="1:26" x14ac:dyDescent="0.2">
      <c r="A793" s="90"/>
      <c r="B793" s="90"/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  <c r="N793" s="90"/>
      <c r="O793" s="90"/>
      <c r="P793" s="90"/>
      <c r="Q793" s="90"/>
      <c r="R793" s="90"/>
      <c r="S793" s="90"/>
      <c r="T793" s="90"/>
      <c r="U793" s="90"/>
      <c r="V793" s="90"/>
      <c r="W793" s="90"/>
      <c r="X793" s="90"/>
      <c r="Y793" s="90"/>
      <c r="Z793" s="90"/>
    </row>
    <row r="794" spans="1:26" x14ac:dyDescent="0.2">
      <c r="A794" s="90"/>
      <c r="B794" s="90"/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  <c r="N794" s="90"/>
      <c r="O794" s="90"/>
      <c r="P794" s="90"/>
      <c r="Q794" s="90"/>
      <c r="R794" s="90"/>
      <c r="S794" s="90"/>
      <c r="T794" s="90"/>
      <c r="U794" s="90"/>
      <c r="V794" s="90"/>
      <c r="W794" s="90"/>
      <c r="X794" s="90"/>
      <c r="Y794" s="90"/>
      <c r="Z794" s="90"/>
    </row>
    <row r="795" spans="1:26" x14ac:dyDescent="0.2">
      <c r="A795" s="90"/>
      <c r="B795" s="90"/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  <c r="N795" s="90"/>
      <c r="O795" s="90"/>
      <c r="P795" s="90"/>
      <c r="Q795" s="90"/>
      <c r="R795" s="90"/>
      <c r="S795" s="90"/>
      <c r="T795" s="90"/>
      <c r="U795" s="90"/>
      <c r="V795" s="90"/>
      <c r="W795" s="90"/>
      <c r="X795" s="90"/>
      <c r="Y795" s="90"/>
      <c r="Z795" s="90"/>
    </row>
    <row r="796" spans="1:26" x14ac:dyDescent="0.2">
      <c r="A796" s="90"/>
      <c r="B796" s="90"/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  <c r="N796" s="90"/>
      <c r="O796" s="90"/>
      <c r="P796" s="90"/>
      <c r="Q796" s="90"/>
      <c r="R796" s="90"/>
      <c r="S796" s="90"/>
      <c r="T796" s="90"/>
      <c r="U796" s="90"/>
      <c r="V796" s="90"/>
      <c r="W796" s="90"/>
      <c r="X796" s="90"/>
      <c r="Y796" s="90"/>
      <c r="Z796" s="90"/>
    </row>
    <row r="797" spans="1:26" x14ac:dyDescent="0.2">
      <c r="A797" s="90"/>
      <c r="B797" s="90"/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  <c r="N797" s="90"/>
      <c r="O797" s="90"/>
      <c r="P797" s="90"/>
      <c r="Q797" s="90"/>
      <c r="R797" s="90"/>
      <c r="S797" s="90"/>
      <c r="T797" s="90"/>
      <c r="U797" s="90"/>
      <c r="V797" s="90"/>
      <c r="W797" s="90"/>
      <c r="X797" s="90"/>
      <c r="Y797" s="90"/>
      <c r="Z797" s="90"/>
    </row>
    <row r="798" spans="1:26" x14ac:dyDescent="0.2">
      <c r="A798" s="90"/>
      <c r="B798" s="90"/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  <c r="N798" s="90"/>
      <c r="O798" s="90"/>
      <c r="P798" s="90"/>
      <c r="Q798" s="90"/>
      <c r="R798" s="90"/>
      <c r="S798" s="90"/>
      <c r="T798" s="90"/>
      <c r="U798" s="90"/>
      <c r="V798" s="90"/>
      <c r="W798" s="90"/>
      <c r="X798" s="90"/>
      <c r="Y798" s="90"/>
      <c r="Z798" s="90"/>
    </row>
    <row r="799" spans="1:26" x14ac:dyDescent="0.2">
      <c r="A799" s="90"/>
      <c r="B799" s="90"/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  <c r="N799" s="90"/>
      <c r="O799" s="90"/>
      <c r="P799" s="90"/>
      <c r="Q799" s="90"/>
      <c r="R799" s="90"/>
      <c r="S799" s="90"/>
      <c r="T799" s="90"/>
      <c r="U799" s="90"/>
      <c r="V799" s="90"/>
      <c r="W799" s="90"/>
      <c r="X799" s="90"/>
      <c r="Y799" s="90"/>
      <c r="Z799" s="90"/>
    </row>
    <row r="800" spans="1:26" x14ac:dyDescent="0.2">
      <c r="A800" s="90"/>
      <c r="B800" s="90"/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  <c r="N800" s="90"/>
      <c r="O800" s="90"/>
      <c r="P800" s="90"/>
      <c r="Q800" s="90"/>
      <c r="R800" s="90"/>
      <c r="S800" s="90"/>
      <c r="T800" s="90"/>
      <c r="U800" s="90"/>
      <c r="V800" s="90"/>
      <c r="W800" s="90"/>
      <c r="X800" s="90"/>
      <c r="Y800" s="90"/>
      <c r="Z800" s="90"/>
    </row>
    <row r="801" spans="1:26" x14ac:dyDescent="0.2">
      <c r="A801" s="90"/>
      <c r="B801" s="90"/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  <c r="N801" s="90"/>
      <c r="O801" s="90"/>
      <c r="P801" s="90"/>
      <c r="Q801" s="90"/>
      <c r="R801" s="90"/>
      <c r="S801" s="90"/>
      <c r="T801" s="90"/>
      <c r="U801" s="90"/>
      <c r="V801" s="90"/>
      <c r="W801" s="90"/>
      <c r="X801" s="90"/>
      <c r="Y801" s="90"/>
      <c r="Z801" s="90"/>
    </row>
    <row r="802" spans="1:26" x14ac:dyDescent="0.2">
      <c r="A802" s="90"/>
      <c r="B802" s="90"/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  <c r="N802" s="90"/>
      <c r="O802" s="90"/>
      <c r="P802" s="90"/>
      <c r="Q802" s="90"/>
      <c r="R802" s="90"/>
      <c r="S802" s="90"/>
      <c r="T802" s="90"/>
      <c r="U802" s="90"/>
      <c r="V802" s="90"/>
      <c r="W802" s="90"/>
      <c r="X802" s="90"/>
      <c r="Y802" s="90"/>
      <c r="Z802" s="90"/>
    </row>
    <row r="803" spans="1:26" x14ac:dyDescent="0.2">
      <c r="A803" s="90"/>
      <c r="B803" s="90"/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  <c r="N803" s="90"/>
      <c r="O803" s="90"/>
      <c r="P803" s="90"/>
      <c r="Q803" s="90"/>
      <c r="R803" s="90"/>
      <c r="S803" s="90"/>
      <c r="T803" s="90"/>
      <c r="U803" s="90"/>
      <c r="V803" s="90"/>
      <c r="W803" s="90"/>
      <c r="X803" s="90"/>
      <c r="Y803" s="90"/>
      <c r="Z803" s="90"/>
    </row>
    <row r="804" spans="1:26" x14ac:dyDescent="0.2">
      <c r="A804" s="90"/>
      <c r="B804" s="90"/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  <c r="N804" s="90"/>
      <c r="O804" s="90"/>
      <c r="P804" s="90"/>
      <c r="Q804" s="90"/>
      <c r="R804" s="90"/>
      <c r="S804" s="90"/>
      <c r="T804" s="90"/>
      <c r="U804" s="90"/>
      <c r="V804" s="90"/>
      <c r="W804" s="90"/>
      <c r="X804" s="90"/>
      <c r="Y804" s="90"/>
      <c r="Z804" s="90"/>
    </row>
    <row r="805" spans="1:26" x14ac:dyDescent="0.2">
      <c r="A805" s="90"/>
      <c r="B805" s="90"/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  <c r="N805" s="90"/>
      <c r="O805" s="90"/>
      <c r="P805" s="90"/>
      <c r="Q805" s="90"/>
      <c r="R805" s="90"/>
      <c r="S805" s="90"/>
      <c r="T805" s="90"/>
      <c r="U805" s="90"/>
      <c r="V805" s="90"/>
      <c r="W805" s="90"/>
      <c r="X805" s="90"/>
      <c r="Y805" s="90"/>
      <c r="Z805" s="90"/>
    </row>
    <row r="806" spans="1:26" x14ac:dyDescent="0.2">
      <c r="A806" s="90"/>
      <c r="B806" s="90"/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  <c r="N806" s="90"/>
      <c r="O806" s="90"/>
      <c r="P806" s="90"/>
      <c r="Q806" s="90"/>
      <c r="R806" s="90"/>
      <c r="S806" s="90"/>
      <c r="T806" s="90"/>
      <c r="U806" s="90"/>
      <c r="V806" s="90"/>
      <c r="W806" s="90"/>
      <c r="X806" s="90"/>
      <c r="Y806" s="90"/>
      <c r="Z806" s="90"/>
    </row>
    <row r="807" spans="1:26" x14ac:dyDescent="0.2">
      <c r="A807" s="90"/>
      <c r="B807" s="90"/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  <c r="N807" s="90"/>
      <c r="O807" s="90"/>
      <c r="P807" s="90"/>
      <c r="Q807" s="90"/>
      <c r="R807" s="90"/>
      <c r="S807" s="90"/>
      <c r="T807" s="90"/>
      <c r="U807" s="90"/>
      <c r="V807" s="90"/>
      <c r="W807" s="90"/>
      <c r="X807" s="90"/>
      <c r="Y807" s="90"/>
      <c r="Z807" s="90"/>
    </row>
    <row r="808" spans="1:26" x14ac:dyDescent="0.2">
      <c r="A808" s="90"/>
      <c r="B808" s="90"/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  <c r="N808" s="90"/>
      <c r="O808" s="90"/>
      <c r="P808" s="90"/>
      <c r="Q808" s="90"/>
      <c r="R808" s="90"/>
      <c r="S808" s="90"/>
      <c r="T808" s="90"/>
      <c r="U808" s="90"/>
      <c r="V808" s="90"/>
      <c r="W808" s="90"/>
      <c r="X808" s="90"/>
      <c r="Y808" s="90"/>
      <c r="Z808" s="90"/>
    </row>
    <row r="809" spans="1:26" x14ac:dyDescent="0.2">
      <c r="A809" s="90"/>
      <c r="B809" s="90"/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  <c r="N809" s="90"/>
      <c r="O809" s="90"/>
      <c r="P809" s="90"/>
      <c r="Q809" s="90"/>
      <c r="R809" s="90"/>
      <c r="S809" s="90"/>
      <c r="T809" s="90"/>
      <c r="U809" s="90"/>
      <c r="V809" s="90"/>
      <c r="W809" s="90"/>
      <c r="X809" s="90"/>
      <c r="Y809" s="90"/>
      <c r="Z809" s="90"/>
    </row>
    <row r="810" spans="1:26" x14ac:dyDescent="0.2">
      <c r="A810" s="90"/>
      <c r="B810" s="90"/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  <c r="N810" s="90"/>
      <c r="O810" s="90"/>
      <c r="P810" s="90"/>
      <c r="Q810" s="90"/>
      <c r="R810" s="90"/>
      <c r="S810" s="90"/>
      <c r="T810" s="90"/>
      <c r="U810" s="90"/>
      <c r="V810" s="90"/>
      <c r="W810" s="90"/>
      <c r="X810" s="90"/>
      <c r="Y810" s="90"/>
      <c r="Z810" s="90"/>
    </row>
    <row r="811" spans="1:26" x14ac:dyDescent="0.2">
      <c r="A811" s="90"/>
      <c r="B811" s="90"/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  <c r="N811" s="90"/>
      <c r="O811" s="90"/>
      <c r="P811" s="90"/>
      <c r="Q811" s="90"/>
      <c r="R811" s="90"/>
      <c r="S811" s="90"/>
      <c r="T811" s="90"/>
      <c r="U811" s="90"/>
      <c r="V811" s="90"/>
      <c r="W811" s="90"/>
      <c r="X811" s="90"/>
      <c r="Y811" s="90"/>
      <c r="Z811" s="90"/>
    </row>
    <row r="812" spans="1:26" x14ac:dyDescent="0.2">
      <c r="A812" s="90"/>
      <c r="B812" s="90"/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  <c r="N812" s="90"/>
      <c r="O812" s="90"/>
      <c r="P812" s="90"/>
      <c r="Q812" s="90"/>
      <c r="R812" s="90"/>
      <c r="S812" s="90"/>
      <c r="T812" s="90"/>
      <c r="U812" s="90"/>
      <c r="V812" s="90"/>
      <c r="W812" s="90"/>
      <c r="X812" s="90"/>
      <c r="Y812" s="90"/>
      <c r="Z812" s="90"/>
    </row>
    <row r="813" spans="1:26" x14ac:dyDescent="0.2">
      <c r="A813" s="90"/>
      <c r="B813" s="90"/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  <c r="N813" s="90"/>
      <c r="O813" s="90"/>
      <c r="P813" s="90"/>
      <c r="Q813" s="90"/>
      <c r="R813" s="90"/>
      <c r="S813" s="90"/>
      <c r="T813" s="90"/>
      <c r="U813" s="90"/>
      <c r="V813" s="90"/>
      <c r="W813" s="90"/>
      <c r="X813" s="90"/>
      <c r="Y813" s="90"/>
      <c r="Z813" s="90"/>
    </row>
    <row r="814" spans="1:26" x14ac:dyDescent="0.2">
      <c r="A814" s="90"/>
      <c r="B814" s="90"/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  <c r="N814" s="90"/>
      <c r="O814" s="90"/>
      <c r="P814" s="90"/>
      <c r="Q814" s="90"/>
      <c r="R814" s="90"/>
      <c r="S814" s="90"/>
      <c r="T814" s="90"/>
      <c r="U814" s="90"/>
      <c r="V814" s="90"/>
      <c r="W814" s="90"/>
      <c r="X814" s="90"/>
      <c r="Y814" s="90"/>
      <c r="Z814" s="90"/>
    </row>
    <row r="815" spans="1:26" x14ac:dyDescent="0.2">
      <c r="A815" s="90"/>
      <c r="B815" s="90"/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  <c r="N815" s="90"/>
      <c r="O815" s="90"/>
      <c r="P815" s="90"/>
      <c r="Q815" s="90"/>
      <c r="R815" s="90"/>
      <c r="S815" s="90"/>
      <c r="T815" s="90"/>
      <c r="U815" s="90"/>
      <c r="V815" s="90"/>
      <c r="W815" s="90"/>
      <c r="X815" s="90"/>
      <c r="Y815" s="90"/>
      <c r="Z815" s="90"/>
    </row>
    <row r="816" spans="1:26" x14ac:dyDescent="0.2">
      <c r="A816" s="90"/>
      <c r="B816" s="90"/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  <c r="N816" s="90"/>
      <c r="O816" s="90"/>
      <c r="P816" s="90"/>
      <c r="Q816" s="90"/>
      <c r="R816" s="90"/>
      <c r="S816" s="90"/>
      <c r="T816" s="90"/>
      <c r="U816" s="90"/>
      <c r="V816" s="90"/>
      <c r="W816" s="90"/>
      <c r="X816" s="90"/>
      <c r="Y816" s="90"/>
      <c r="Z816" s="90"/>
    </row>
    <row r="817" spans="1:26" x14ac:dyDescent="0.2">
      <c r="A817" s="90"/>
      <c r="B817" s="90"/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  <c r="N817" s="90"/>
      <c r="O817" s="90"/>
      <c r="P817" s="90"/>
      <c r="Q817" s="90"/>
      <c r="R817" s="90"/>
      <c r="S817" s="90"/>
      <c r="T817" s="90"/>
      <c r="U817" s="90"/>
      <c r="V817" s="90"/>
      <c r="W817" s="90"/>
      <c r="X817" s="90"/>
      <c r="Y817" s="90"/>
      <c r="Z817" s="90"/>
    </row>
    <row r="818" spans="1:26" x14ac:dyDescent="0.2">
      <c r="A818" s="90"/>
      <c r="B818" s="90"/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  <c r="N818" s="90"/>
      <c r="O818" s="90"/>
      <c r="P818" s="90"/>
      <c r="Q818" s="90"/>
      <c r="R818" s="90"/>
      <c r="S818" s="90"/>
      <c r="T818" s="90"/>
      <c r="U818" s="90"/>
      <c r="V818" s="90"/>
      <c r="W818" s="90"/>
      <c r="X818" s="90"/>
      <c r="Y818" s="90"/>
      <c r="Z818" s="90"/>
    </row>
    <row r="819" spans="1:26" x14ac:dyDescent="0.2">
      <c r="A819" s="90"/>
      <c r="B819" s="90"/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  <c r="N819" s="90"/>
      <c r="O819" s="90"/>
      <c r="P819" s="90"/>
      <c r="Q819" s="90"/>
      <c r="R819" s="90"/>
      <c r="S819" s="90"/>
      <c r="T819" s="90"/>
      <c r="U819" s="90"/>
      <c r="V819" s="90"/>
      <c r="W819" s="90"/>
      <c r="X819" s="90"/>
      <c r="Y819" s="90"/>
      <c r="Z819" s="90"/>
    </row>
    <row r="820" spans="1:26" x14ac:dyDescent="0.2">
      <c r="A820" s="90"/>
      <c r="B820" s="90"/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  <c r="N820" s="90"/>
      <c r="O820" s="90"/>
      <c r="P820" s="90"/>
      <c r="Q820" s="90"/>
      <c r="R820" s="90"/>
      <c r="S820" s="90"/>
      <c r="T820" s="90"/>
      <c r="U820" s="90"/>
      <c r="V820" s="90"/>
      <c r="W820" s="90"/>
      <c r="X820" s="90"/>
      <c r="Y820" s="90"/>
      <c r="Z820" s="90"/>
    </row>
    <row r="821" spans="1:26" x14ac:dyDescent="0.2">
      <c r="A821" s="90"/>
      <c r="B821" s="90"/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  <c r="N821" s="90"/>
      <c r="O821" s="90"/>
      <c r="P821" s="90"/>
      <c r="Q821" s="90"/>
      <c r="R821" s="90"/>
      <c r="S821" s="90"/>
      <c r="T821" s="90"/>
      <c r="U821" s="90"/>
      <c r="V821" s="90"/>
      <c r="W821" s="90"/>
      <c r="X821" s="90"/>
      <c r="Y821" s="90"/>
      <c r="Z821" s="90"/>
    </row>
    <row r="822" spans="1:26" x14ac:dyDescent="0.2">
      <c r="A822" s="90"/>
      <c r="B822" s="90"/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  <c r="N822" s="90"/>
      <c r="O822" s="90"/>
      <c r="P822" s="90"/>
      <c r="Q822" s="90"/>
      <c r="R822" s="90"/>
      <c r="S822" s="90"/>
      <c r="T822" s="90"/>
      <c r="U822" s="90"/>
      <c r="V822" s="90"/>
      <c r="W822" s="90"/>
      <c r="X822" s="90"/>
      <c r="Y822" s="90"/>
      <c r="Z822" s="90"/>
    </row>
    <row r="823" spans="1:26" x14ac:dyDescent="0.2">
      <c r="A823" s="90"/>
      <c r="B823" s="90"/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  <c r="N823" s="90"/>
      <c r="O823" s="90"/>
      <c r="P823" s="90"/>
      <c r="Q823" s="90"/>
      <c r="R823" s="90"/>
      <c r="S823" s="90"/>
      <c r="T823" s="90"/>
      <c r="U823" s="90"/>
      <c r="V823" s="90"/>
      <c r="W823" s="90"/>
      <c r="X823" s="90"/>
      <c r="Y823" s="90"/>
      <c r="Z823" s="90"/>
    </row>
    <row r="824" spans="1:26" x14ac:dyDescent="0.2">
      <c r="A824" s="90"/>
      <c r="B824" s="90"/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  <c r="N824" s="90"/>
      <c r="O824" s="90"/>
      <c r="P824" s="90"/>
      <c r="Q824" s="90"/>
      <c r="R824" s="90"/>
      <c r="S824" s="90"/>
      <c r="T824" s="90"/>
      <c r="U824" s="90"/>
      <c r="V824" s="90"/>
      <c r="W824" s="90"/>
      <c r="X824" s="90"/>
      <c r="Y824" s="90"/>
      <c r="Z824" s="90"/>
    </row>
    <row r="825" spans="1:26" x14ac:dyDescent="0.2">
      <c r="A825" s="90"/>
      <c r="B825" s="90"/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  <c r="N825" s="90"/>
      <c r="O825" s="90"/>
      <c r="P825" s="90"/>
      <c r="Q825" s="90"/>
      <c r="R825" s="90"/>
      <c r="S825" s="90"/>
      <c r="T825" s="90"/>
      <c r="U825" s="90"/>
      <c r="V825" s="90"/>
      <c r="W825" s="90"/>
      <c r="X825" s="90"/>
      <c r="Y825" s="90"/>
      <c r="Z825" s="90"/>
    </row>
    <row r="826" spans="1:26" x14ac:dyDescent="0.2">
      <c r="A826" s="90"/>
      <c r="B826" s="90"/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  <c r="N826" s="90"/>
      <c r="O826" s="90"/>
      <c r="P826" s="90"/>
      <c r="Q826" s="90"/>
      <c r="R826" s="90"/>
      <c r="S826" s="90"/>
      <c r="T826" s="90"/>
      <c r="U826" s="90"/>
      <c r="V826" s="90"/>
      <c r="W826" s="90"/>
      <c r="X826" s="90"/>
      <c r="Y826" s="90"/>
      <c r="Z826" s="90"/>
    </row>
    <row r="827" spans="1:26" x14ac:dyDescent="0.2">
      <c r="A827" s="90"/>
      <c r="B827" s="90"/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  <c r="N827" s="90"/>
      <c r="O827" s="90"/>
      <c r="P827" s="90"/>
      <c r="Q827" s="90"/>
      <c r="R827" s="90"/>
      <c r="S827" s="90"/>
      <c r="T827" s="90"/>
      <c r="U827" s="90"/>
      <c r="V827" s="90"/>
      <c r="W827" s="90"/>
      <c r="X827" s="90"/>
      <c r="Y827" s="90"/>
      <c r="Z827" s="90"/>
    </row>
    <row r="828" spans="1:26" x14ac:dyDescent="0.2">
      <c r="A828" s="90"/>
      <c r="B828" s="90"/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  <c r="N828" s="90"/>
      <c r="O828" s="90"/>
      <c r="P828" s="90"/>
      <c r="Q828" s="90"/>
      <c r="R828" s="90"/>
      <c r="S828" s="90"/>
      <c r="T828" s="90"/>
      <c r="U828" s="90"/>
      <c r="V828" s="90"/>
      <c r="W828" s="90"/>
      <c r="X828" s="90"/>
      <c r="Y828" s="90"/>
      <c r="Z828" s="90"/>
    </row>
    <row r="829" spans="1:26" x14ac:dyDescent="0.2">
      <c r="A829" s="90"/>
      <c r="B829" s="90"/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  <c r="N829" s="90"/>
      <c r="O829" s="90"/>
      <c r="P829" s="90"/>
      <c r="Q829" s="90"/>
      <c r="R829" s="90"/>
      <c r="S829" s="90"/>
      <c r="T829" s="90"/>
      <c r="U829" s="90"/>
      <c r="V829" s="90"/>
      <c r="W829" s="90"/>
      <c r="X829" s="90"/>
      <c r="Y829" s="90"/>
      <c r="Z829" s="90"/>
    </row>
    <row r="830" spans="1:26" x14ac:dyDescent="0.2">
      <c r="A830" s="90"/>
      <c r="B830" s="90"/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  <c r="N830" s="90"/>
      <c r="O830" s="90"/>
      <c r="P830" s="90"/>
      <c r="Q830" s="90"/>
      <c r="R830" s="90"/>
      <c r="S830" s="90"/>
      <c r="T830" s="90"/>
      <c r="U830" s="90"/>
      <c r="V830" s="90"/>
      <c r="W830" s="90"/>
      <c r="X830" s="90"/>
      <c r="Y830" s="90"/>
      <c r="Z830" s="90"/>
    </row>
    <row r="831" spans="1:26" x14ac:dyDescent="0.2">
      <c r="A831" s="90"/>
      <c r="B831" s="90"/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  <c r="N831" s="90"/>
      <c r="O831" s="90"/>
      <c r="P831" s="90"/>
      <c r="Q831" s="90"/>
      <c r="R831" s="90"/>
      <c r="S831" s="90"/>
      <c r="T831" s="90"/>
      <c r="U831" s="90"/>
      <c r="V831" s="90"/>
      <c r="W831" s="90"/>
      <c r="X831" s="90"/>
      <c r="Y831" s="90"/>
      <c r="Z831" s="90"/>
    </row>
    <row r="832" spans="1:26" x14ac:dyDescent="0.2">
      <c r="A832" s="90"/>
      <c r="B832" s="90"/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  <c r="N832" s="90"/>
      <c r="O832" s="90"/>
      <c r="P832" s="90"/>
      <c r="Q832" s="90"/>
      <c r="R832" s="90"/>
      <c r="S832" s="90"/>
      <c r="T832" s="90"/>
      <c r="U832" s="90"/>
      <c r="V832" s="90"/>
      <c r="W832" s="90"/>
      <c r="X832" s="90"/>
      <c r="Y832" s="90"/>
      <c r="Z832" s="90"/>
    </row>
    <row r="833" spans="1:26" x14ac:dyDescent="0.2">
      <c r="A833" s="90"/>
      <c r="B833" s="90"/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  <c r="N833" s="90"/>
      <c r="O833" s="90"/>
      <c r="P833" s="90"/>
      <c r="Q833" s="90"/>
      <c r="R833" s="90"/>
      <c r="S833" s="90"/>
      <c r="T833" s="90"/>
      <c r="U833" s="90"/>
      <c r="V833" s="90"/>
      <c r="W833" s="90"/>
      <c r="X833" s="90"/>
      <c r="Y833" s="90"/>
      <c r="Z833" s="90"/>
    </row>
    <row r="834" spans="1:26" x14ac:dyDescent="0.2">
      <c r="A834" s="90"/>
      <c r="B834" s="90"/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  <c r="N834" s="90"/>
      <c r="O834" s="90"/>
      <c r="P834" s="90"/>
      <c r="Q834" s="90"/>
      <c r="R834" s="90"/>
      <c r="S834" s="90"/>
      <c r="T834" s="90"/>
      <c r="U834" s="90"/>
      <c r="V834" s="90"/>
      <c r="W834" s="90"/>
      <c r="X834" s="90"/>
      <c r="Y834" s="90"/>
      <c r="Z834" s="90"/>
    </row>
    <row r="835" spans="1:26" x14ac:dyDescent="0.2">
      <c r="A835" s="90"/>
      <c r="B835" s="90"/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  <c r="N835" s="90"/>
      <c r="O835" s="90"/>
      <c r="P835" s="90"/>
      <c r="Q835" s="90"/>
      <c r="R835" s="90"/>
      <c r="S835" s="90"/>
      <c r="T835" s="90"/>
      <c r="U835" s="90"/>
      <c r="V835" s="90"/>
      <c r="W835" s="90"/>
      <c r="X835" s="90"/>
      <c r="Y835" s="90"/>
      <c r="Z835" s="90"/>
    </row>
    <row r="836" spans="1:26" x14ac:dyDescent="0.2">
      <c r="A836" s="90"/>
      <c r="B836" s="90"/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  <c r="N836" s="90"/>
      <c r="O836" s="90"/>
      <c r="P836" s="90"/>
      <c r="Q836" s="90"/>
      <c r="R836" s="90"/>
      <c r="S836" s="90"/>
      <c r="T836" s="90"/>
      <c r="U836" s="90"/>
      <c r="V836" s="90"/>
      <c r="W836" s="90"/>
      <c r="X836" s="90"/>
      <c r="Y836" s="90"/>
      <c r="Z836" s="90"/>
    </row>
    <row r="837" spans="1:26" x14ac:dyDescent="0.2">
      <c r="A837" s="90"/>
      <c r="B837" s="90"/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  <c r="N837" s="90"/>
      <c r="O837" s="90"/>
      <c r="P837" s="90"/>
      <c r="Q837" s="90"/>
      <c r="R837" s="90"/>
      <c r="S837" s="90"/>
      <c r="T837" s="90"/>
      <c r="U837" s="90"/>
      <c r="V837" s="90"/>
      <c r="W837" s="90"/>
      <c r="X837" s="90"/>
      <c r="Y837" s="90"/>
      <c r="Z837" s="90"/>
    </row>
    <row r="838" spans="1:26" x14ac:dyDescent="0.2">
      <c r="A838" s="90"/>
      <c r="B838" s="90"/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  <c r="N838" s="90"/>
      <c r="O838" s="90"/>
      <c r="P838" s="90"/>
      <c r="Q838" s="90"/>
      <c r="R838" s="90"/>
      <c r="S838" s="90"/>
      <c r="T838" s="90"/>
      <c r="U838" s="90"/>
      <c r="V838" s="90"/>
      <c r="W838" s="90"/>
      <c r="X838" s="90"/>
      <c r="Y838" s="90"/>
      <c r="Z838" s="90"/>
    </row>
    <row r="839" spans="1:26" x14ac:dyDescent="0.2">
      <c r="A839" s="90"/>
      <c r="B839" s="90"/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  <c r="N839" s="90"/>
      <c r="O839" s="90"/>
      <c r="P839" s="90"/>
      <c r="Q839" s="90"/>
      <c r="R839" s="90"/>
      <c r="S839" s="90"/>
      <c r="T839" s="90"/>
      <c r="U839" s="90"/>
      <c r="V839" s="90"/>
      <c r="W839" s="90"/>
      <c r="X839" s="90"/>
      <c r="Y839" s="90"/>
      <c r="Z839" s="90"/>
    </row>
    <row r="840" spans="1:26" x14ac:dyDescent="0.2">
      <c r="A840" s="90"/>
      <c r="B840" s="90"/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  <c r="N840" s="90"/>
      <c r="O840" s="90"/>
      <c r="P840" s="90"/>
      <c r="Q840" s="90"/>
      <c r="R840" s="90"/>
      <c r="S840" s="90"/>
      <c r="T840" s="90"/>
      <c r="U840" s="90"/>
      <c r="V840" s="90"/>
      <c r="W840" s="90"/>
      <c r="X840" s="90"/>
      <c r="Y840" s="90"/>
      <c r="Z840" s="90"/>
    </row>
    <row r="841" spans="1:26" x14ac:dyDescent="0.2">
      <c r="A841" s="90"/>
      <c r="B841" s="90"/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  <c r="N841" s="90"/>
      <c r="O841" s="90"/>
      <c r="P841" s="90"/>
      <c r="Q841" s="90"/>
      <c r="R841" s="90"/>
      <c r="S841" s="90"/>
      <c r="T841" s="90"/>
      <c r="U841" s="90"/>
      <c r="V841" s="90"/>
      <c r="W841" s="90"/>
      <c r="X841" s="90"/>
      <c r="Y841" s="90"/>
      <c r="Z841" s="90"/>
    </row>
    <row r="842" spans="1:26" x14ac:dyDescent="0.2">
      <c r="A842" s="90"/>
      <c r="B842" s="90"/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  <c r="N842" s="90"/>
      <c r="O842" s="90"/>
      <c r="P842" s="90"/>
      <c r="Q842" s="90"/>
      <c r="R842" s="90"/>
      <c r="S842" s="90"/>
      <c r="T842" s="90"/>
      <c r="U842" s="90"/>
      <c r="V842" s="90"/>
      <c r="W842" s="90"/>
      <c r="X842" s="90"/>
      <c r="Y842" s="90"/>
      <c r="Z842" s="90"/>
    </row>
    <row r="843" spans="1:26" x14ac:dyDescent="0.2">
      <c r="A843" s="90"/>
      <c r="B843" s="90"/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  <c r="N843" s="90"/>
      <c r="O843" s="90"/>
      <c r="P843" s="90"/>
      <c r="Q843" s="90"/>
      <c r="R843" s="90"/>
      <c r="S843" s="90"/>
      <c r="T843" s="90"/>
      <c r="U843" s="90"/>
      <c r="V843" s="90"/>
      <c r="W843" s="90"/>
      <c r="X843" s="90"/>
      <c r="Y843" s="90"/>
      <c r="Z843" s="90"/>
    </row>
    <row r="844" spans="1:26" x14ac:dyDescent="0.2">
      <c r="A844" s="90"/>
      <c r="B844" s="90"/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  <c r="N844" s="90"/>
      <c r="O844" s="90"/>
      <c r="P844" s="90"/>
      <c r="Q844" s="90"/>
      <c r="R844" s="90"/>
      <c r="S844" s="90"/>
      <c r="T844" s="90"/>
      <c r="U844" s="90"/>
      <c r="V844" s="90"/>
      <c r="W844" s="90"/>
      <c r="X844" s="90"/>
      <c r="Y844" s="90"/>
      <c r="Z844" s="90"/>
    </row>
    <row r="845" spans="1:26" x14ac:dyDescent="0.2">
      <c r="A845" s="90"/>
      <c r="B845" s="90"/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  <c r="N845" s="90"/>
      <c r="O845" s="90"/>
      <c r="P845" s="90"/>
      <c r="Q845" s="90"/>
      <c r="R845" s="90"/>
      <c r="S845" s="90"/>
      <c r="T845" s="90"/>
      <c r="U845" s="90"/>
      <c r="V845" s="90"/>
      <c r="W845" s="90"/>
      <c r="X845" s="90"/>
      <c r="Y845" s="90"/>
      <c r="Z845" s="90"/>
    </row>
    <row r="846" spans="1:26" x14ac:dyDescent="0.2">
      <c r="A846" s="90"/>
      <c r="B846" s="90"/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  <c r="N846" s="90"/>
      <c r="O846" s="90"/>
      <c r="P846" s="90"/>
      <c r="Q846" s="90"/>
      <c r="R846" s="90"/>
      <c r="S846" s="90"/>
      <c r="T846" s="90"/>
      <c r="U846" s="90"/>
      <c r="V846" s="90"/>
      <c r="W846" s="90"/>
      <c r="X846" s="90"/>
      <c r="Y846" s="90"/>
      <c r="Z846" s="90"/>
    </row>
    <row r="847" spans="1:26" x14ac:dyDescent="0.2">
      <c r="A847" s="90"/>
      <c r="B847" s="90"/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  <c r="N847" s="90"/>
      <c r="O847" s="90"/>
      <c r="P847" s="90"/>
      <c r="Q847" s="90"/>
      <c r="R847" s="90"/>
      <c r="S847" s="90"/>
      <c r="T847" s="90"/>
      <c r="U847" s="90"/>
      <c r="V847" s="90"/>
      <c r="W847" s="90"/>
      <c r="X847" s="90"/>
      <c r="Y847" s="90"/>
      <c r="Z847" s="90"/>
    </row>
    <row r="848" spans="1:26" x14ac:dyDescent="0.2">
      <c r="A848" s="90"/>
      <c r="B848" s="90"/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  <c r="N848" s="90"/>
      <c r="O848" s="90"/>
      <c r="P848" s="90"/>
      <c r="Q848" s="90"/>
      <c r="R848" s="90"/>
      <c r="S848" s="90"/>
      <c r="T848" s="90"/>
      <c r="U848" s="90"/>
      <c r="V848" s="90"/>
      <c r="W848" s="90"/>
      <c r="X848" s="90"/>
      <c r="Y848" s="90"/>
      <c r="Z848" s="90"/>
    </row>
    <row r="849" spans="1:26" x14ac:dyDescent="0.2">
      <c r="A849" s="90"/>
      <c r="B849" s="90"/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  <c r="N849" s="90"/>
      <c r="O849" s="90"/>
      <c r="P849" s="90"/>
      <c r="Q849" s="90"/>
      <c r="R849" s="90"/>
      <c r="S849" s="90"/>
      <c r="T849" s="90"/>
      <c r="U849" s="90"/>
      <c r="V849" s="90"/>
      <c r="W849" s="90"/>
      <c r="X849" s="90"/>
      <c r="Y849" s="90"/>
      <c r="Z849" s="90"/>
    </row>
    <row r="850" spans="1:26" x14ac:dyDescent="0.2">
      <c r="A850" s="90"/>
      <c r="B850" s="90"/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  <c r="N850" s="90"/>
      <c r="O850" s="90"/>
      <c r="P850" s="90"/>
      <c r="Q850" s="90"/>
      <c r="R850" s="90"/>
      <c r="S850" s="90"/>
      <c r="T850" s="90"/>
      <c r="U850" s="90"/>
      <c r="V850" s="90"/>
      <c r="W850" s="90"/>
      <c r="X850" s="90"/>
      <c r="Y850" s="90"/>
      <c r="Z850" s="90"/>
    </row>
    <row r="851" spans="1:26" x14ac:dyDescent="0.2">
      <c r="A851" s="90"/>
      <c r="B851" s="90"/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  <c r="N851" s="90"/>
      <c r="O851" s="90"/>
      <c r="P851" s="90"/>
      <c r="Q851" s="90"/>
      <c r="R851" s="90"/>
      <c r="S851" s="90"/>
      <c r="T851" s="90"/>
      <c r="U851" s="90"/>
      <c r="V851" s="90"/>
      <c r="W851" s="90"/>
      <c r="X851" s="90"/>
      <c r="Y851" s="90"/>
      <c r="Z851" s="90"/>
    </row>
    <row r="852" spans="1:26" x14ac:dyDescent="0.2">
      <c r="A852" s="90"/>
      <c r="B852" s="90"/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  <c r="N852" s="90"/>
      <c r="O852" s="90"/>
      <c r="P852" s="90"/>
      <c r="Q852" s="90"/>
      <c r="R852" s="90"/>
      <c r="S852" s="90"/>
      <c r="T852" s="90"/>
      <c r="U852" s="90"/>
      <c r="V852" s="90"/>
      <c r="W852" s="90"/>
      <c r="X852" s="90"/>
      <c r="Y852" s="90"/>
      <c r="Z852" s="90"/>
    </row>
    <row r="853" spans="1:26" x14ac:dyDescent="0.2">
      <c r="A853" s="90"/>
      <c r="B853" s="90"/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  <c r="N853" s="90"/>
      <c r="O853" s="90"/>
      <c r="P853" s="90"/>
      <c r="Q853" s="90"/>
      <c r="R853" s="90"/>
      <c r="S853" s="90"/>
      <c r="T853" s="90"/>
      <c r="U853" s="90"/>
      <c r="V853" s="90"/>
      <c r="W853" s="90"/>
      <c r="X853" s="90"/>
      <c r="Y853" s="90"/>
      <c r="Z853" s="90"/>
    </row>
    <row r="854" spans="1:26" x14ac:dyDescent="0.2">
      <c r="A854" s="90"/>
      <c r="B854" s="90"/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  <c r="N854" s="90"/>
      <c r="O854" s="90"/>
      <c r="P854" s="90"/>
      <c r="Q854" s="90"/>
      <c r="R854" s="90"/>
      <c r="S854" s="90"/>
      <c r="T854" s="90"/>
      <c r="U854" s="90"/>
      <c r="V854" s="90"/>
      <c r="W854" s="90"/>
      <c r="X854" s="90"/>
      <c r="Y854" s="90"/>
      <c r="Z854" s="90"/>
    </row>
    <row r="855" spans="1:26" x14ac:dyDescent="0.2">
      <c r="A855" s="90"/>
      <c r="B855" s="90"/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  <c r="N855" s="90"/>
      <c r="O855" s="90"/>
      <c r="P855" s="90"/>
      <c r="Q855" s="90"/>
      <c r="R855" s="90"/>
      <c r="S855" s="90"/>
      <c r="T855" s="90"/>
      <c r="U855" s="90"/>
      <c r="V855" s="90"/>
      <c r="W855" s="90"/>
      <c r="X855" s="90"/>
      <c r="Y855" s="90"/>
      <c r="Z855" s="90"/>
    </row>
    <row r="856" spans="1:26" x14ac:dyDescent="0.2">
      <c r="A856" s="90"/>
      <c r="B856" s="90"/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  <c r="N856" s="90"/>
      <c r="O856" s="90"/>
      <c r="P856" s="90"/>
      <c r="Q856" s="90"/>
      <c r="R856" s="90"/>
      <c r="S856" s="90"/>
      <c r="T856" s="90"/>
      <c r="U856" s="90"/>
      <c r="V856" s="90"/>
      <c r="W856" s="90"/>
      <c r="X856" s="90"/>
      <c r="Y856" s="90"/>
      <c r="Z856" s="90"/>
    </row>
    <row r="857" spans="1:26" x14ac:dyDescent="0.2">
      <c r="A857" s="90"/>
      <c r="B857" s="90"/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  <c r="N857" s="90"/>
      <c r="O857" s="90"/>
      <c r="P857" s="90"/>
      <c r="Q857" s="90"/>
      <c r="R857" s="90"/>
      <c r="S857" s="90"/>
      <c r="T857" s="90"/>
      <c r="U857" s="90"/>
      <c r="V857" s="90"/>
      <c r="W857" s="90"/>
      <c r="X857" s="90"/>
      <c r="Y857" s="90"/>
      <c r="Z857" s="90"/>
    </row>
    <row r="858" spans="1:26" x14ac:dyDescent="0.2">
      <c r="A858" s="90"/>
      <c r="B858" s="90"/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  <c r="N858" s="90"/>
      <c r="O858" s="90"/>
      <c r="P858" s="90"/>
      <c r="Q858" s="90"/>
      <c r="R858" s="90"/>
      <c r="S858" s="90"/>
      <c r="T858" s="90"/>
      <c r="U858" s="90"/>
      <c r="V858" s="90"/>
      <c r="W858" s="90"/>
      <c r="X858" s="90"/>
      <c r="Y858" s="90"/>
      <c r="Z858" s="90"/>
    </row>
    <row r="859" spans="1:26" x14ac:dyDescent="0.2">
      <c r="A859" s="90"/>
      <c r="B859" s="90"/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  <c r="N859" s="90"/>
      <c r="O859" s="90"/>
      <c r="P859" s="90"/>
      <c r="Q859" s="90"/>
      <c r="R859" s="90"/>
      <c r="S859" s="90"/>
      <c r="T859" s="90"/>
      <c r="U859" s="90"/>
      <c r="V859" s="90"/>
      <c r="W859" s="90"/>
      <c r="X859" s="90"/>
      <c r="Y859" s="90"/>
      <c r="Z859" s="90"/>
    </row>
    <row r="860" spans="1:26" x14ac:dyDescent="0.2">
      <c r="A860" s="90"/>
      <c r="B860" s="90"/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  <c r="N860" s="90"/>
      <c r="O860" s="90"/>
      <c r="P860" s="90"/>
      <c r="Q860" s="90"/>
      <c r="R860" s="90"/>
      <c r="S860" s="90"/>
      <c r="T860" s="90"/>
      <c r="U860" s="90"/>
      <c r="V860" s="90"/>
      <c r="W860" s="90"/>
      <c r="X860" s="90"/>
      <c r="Y860" s="90"/>
      <c r="Z860" s="90"/>
    </row>
    <row r="861" spans="1:26" x14ac:dyDescent="0.2">
      <c r="A861" s="90"/>
      <c r="B861" s="90"/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  <c r="N861" s="90"/>
      <c r="O861" s="90"/>
      <c r="P861" s="90"/>
      <c r="Q861" s="90"/>
      <c r="R861" s="90"/>
      <c r="S861" s="90"/>
      <c r="T861" s="90"/>
      <c r="U861" s="90"/>
      <c r="V861" s="90"/>
      <c r="W861" s="90"/>
      <c r="X861" s="90"/>
      <c r="Y861" s="90"/>
      <c r="Z861" s="90"/>
    </row>
    <row r="862" spans="1:26" x14ac:dyDescent="0.2">
      <c r="A862" s="90"/>
      <c r="B862" s="90"/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  <c r="N862" s="90"/>
      <c r="O862" s="90"/>
      <c r="P862" s="90"/>
      <c r="Q862" s="90"/>
      <c r="R862" s="90"/>
      <c r="S862" s="90"/>
      <c r="T862" s="90"/>
      <c r="U862" s="90"/>
      <c r="V862" s="90"/>
      <c r="W862" s="90"/>
      <c r="X862" s="90"/>
      <c r="Y862" s="90"/>
      <c r="Z862" s="90"/>
    </row>
    <row r="863" spans="1:26" x14ac:dyDescent="0.2">
      <c r="A863" s="90"/>
      <c r="B863" s="90"/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  <c r="N863" s="90"/>
      <c r="O863" s="90"/>
      <c r="P863" s="90"/>
      <c r="Q863" s="90"/>
      <c r="R863" s="90"/>
      <c r="S863" s="90"/>
      <c r="T863" s="90"/>
      <c r="U863" s="90"/>
      <c r="V863" s="90"/>
      <c r="W863" s="90"/>
      <c r="X863" s="90"/>
      <c r="Y863" s="90"/>
      <c r="Z863" s="90"/>
    </row>
    <row r="864" spans="1:26" x14ac:dyDescent="0.2">
      <c r="A864" s="90"/>
      <c r="B864" s="90"/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  <c r="N864" s="90"/>
      <c r="O864" s="90"/>
      <c r="P864" s="90"/>
      <c r="Q864" s="90"/>
      <c r="R864" s="90"/>
      <c r="S864" s="90"/>
      <c r="T864" s="90"/>
      <c r="U864" s="90"/>
      <c r="V864" s="90"/>
      <c r="W864" s="90"/>
      <c r="X864" s="90"/>
      <c r="Y864" s="90"/>
      <c r="Z864" s="90"/>
    </row>
    <row r="865" spans="1:26" x14ac:dyDescent="0.2">
      <c r="A865" s="90"/>
      <c r="B865" s="90"/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  <c r="N865" s="90"/>
      <c r="O865" s="90"/>
      <c r="P865" s="90"/>
      <c r="Q865" s="90"/>
      <c r="R865" s="90"/>
      <c r="S865" s="90"/>
      <c r="T865" s="90"/>
      <c r="U865" s="90"/>
      <c r="V865" s="90"/>
      <c r="W865" s="90"/>
      <c r="X865" s="90"/>
      <c r="Y865" s="90"/>
      <c r="Z865" s="90"/>
    </row>
    <row r="866" spans="1:26" x14ac:dyDescent="0.2">
      <c r="A866" s="90"/>
      <c r="B866" s="90"/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  <c r="N866" s="90"/>
      <c r="O866" s="90"/>
      <c r="P866" s="90"/>
      <c r="Q866" s="90"/>
      <c r="R866" s="90"/>
      <c r="S866" s="90"/>
      <c r="T866" s="90"/>
      <c r="U866" s="90"/>
      <c r="V866" s="90"/>
      <c r="W866" s="90"/>
      <c r="X866" s="90"/>
      <c r="Y866" s="90"/>
      <c r="Z866" s="90"/>
    </row>
    <row r="867" spans="1:26" x14ac:dyDescent="0.2">
      <c r="A867" s="90"/>
      <c r="B867" s="90"/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  <c r="N867" s="90"/>
      <c r="O867" s="90"/>
      <c r="P867" s="90"/>
      <c r="Q867" s="90"/>
      <c r="R867" s="90"/>
      <c r="S867" s="90"/>
      <c r="T867" s="90"/>
      <c r="U867" s="90"/>
      <c r="V867" s="90"/>
      <c r="W867" s="90"/>
      <c r="X867" s="90"/>
      <c r="Y867" s="90"/>
      <c r="Z867" s="90"/>
    </row>
    <row r="868" spans="1:26" x14ac:dyDescent="0.2">
      <c r="A868" s="90"/>
      <c r="B868" s="90"/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  <c r="N868" s="90"/>
      <c r="O868" s="90"/>
      <c r="P868" s="90"/>
      <c r="Q868" s="90"/>
      <c r="R868" s="90"/>
      <c r="S868" s="90"/>
      <c r="T868" s="90"/>
      <c r="U868" s="90"/>
      <c r="V868" s="90"/>
      <c r="W868" s="90"/>
      <c r="X868" s="90"/>
      <c r="Y868" s="90"/>
      <c r="Z868" s="90"/>
    </row>
    <row r="869" spans="1:26" x14ac:dyDescent="0.2">
      <c r="A869" s="90"/>
      <c r="B869" s="90"/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  <c r="N869" s="90"/>
      <c r="O869" s="90"/>
      <c r="P869" s="90"/>
      <c r="Q869" s="90"/>
      <c r="R869" s="90"/>
      <c r="S869" s="90"/>
      <c r="T869" s="90"/>
      <c r="U869" s="90"/>
      <c r="V869" s="90"/>
      <c r="W869" s="90"/>
      <c r="X869" s="90"/>
      <c r="Y869" s="90"/>
      <c r="Z869" s="90"/>
    </row>
    <row r="870" spans="1:26" x14ac:dyDescent="0.2">
      <c r="A870" s="90"/>
      <c r="B870" s="90"/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  <c r="N870" s="90"/>
      <c r="O870" s="90"/>
      <c r="P870" s="90"/>
      <c r="Q870" s="90"/>
      <c r="R870" s="90"/>
      <c r="S870" s="90"/>
      <c r="T870" s="90"/>
      <c r="U870" s="90"/>
      <c r="V870" s="90"/>
      <c r="W870" s="90"/>
      <c r="X870" s="90"/>
      <c r="Y870" s="90"/>
      <c r="Z870" s="90"/>
    </row>
    <row r="871" spans="1:26" x14ac:dyDescent="0.2">
      <c r="A871" s="90"/>
      <c r="B871" s="90"/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  <c r="N871" s="90"/>
      <c r="O871" s="90"/>
      <c r="P871" s="90"/>
      <c r="Q871" s="90"/>
      <c r="R871" s="90"/>
      <c r="S871" s="90"/>
      <c r="T871" s="90"/>
      <c r="U871" s="90"/>
      <c r="V871" s="90"/>
      <c r="W871" s="90"/>
      <c r="X871" s="90"/>
      <c r="Y871" s="90"/>
      <c r="Z871" s="90"/>
    </row>
    <row r="872" spans="1:26" x14ac:dyDescent="0.2">
      <c r="A872" s="90"/>
      <c r="B872" s="90"/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  <c r="N872" s="90"/>
      <c r="O872" s="90"/>
      <c r="P872" s="90"/>
      <c r="Q872" s="90"/>
      <c r="R872" s="90"/>
      <c r="S872" s="90"/>
      <c r="T872" s="90"/>
      <c r="U872" s="90"/>
      <c r="V872" s="90"/>
      <c r="W872" s="90"/>
      <c r="X872" s="90"/>
      <c r="Y872" s="90"/>
      <c r="Z872" s="90"/>
    </row>
    <row r="873" spans="1:26" x14ac:dyDescent="0.2">
      <c r="A873" s="90"/>
      <c r="B873" s="90"/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  <c r="N873" s="90"/>
      <c r="O873" s="90"/>
      <c r="P873" s="90"/>
      <c r="Q873" s="90"/>
      <c r="R873" s="90"/>
      <c r="S873" s="90"/>
      <c r="T873" s="90"/>
      <c r="U873" s="90"/>
      <c r="V873" s="90"/>
      <c r="W873" s="90"/>
      <c r="X873" s="90"/>
      <c r="Y873" s="90"/>
      <c r="Z873" s="90"/>
    </row>
    <row r="874" spans="1:26" x14ac:dyDescent="0.2">
      <c r="A874" s="90"/>
      <c r="B874" s="90"/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  <c r="N874" s="90"/>
      <c r="O874" s="90"/>
      <c r="P874" s="90"/>
      <c r="Q874" s="90"/>
      <c r="R874" s="90"/>
      <c r="S874" s="90"/>
      <c r="T874" s="90"/>
      <c r="U874" s="90"/>
      <c r="V874" s="90"/>
      <c r="W874" s="90"/>
      <c r="X874" s="90"/>
      <c r="Y874" s="90"/>
      <c r="Z874" s="90"/>
    </row>
    <row r="875" spans="1:26" x14ac:dyDescent="0.2">
      <c r="A875" s="90"/>
      <c r="B875" s="90"/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  <c r="N875" s="90"/>
      <c r="O875" s="90"/>
      <c r="P875" s="90"/>
      <c r="Q875" s="90"/>
      <c r="R875" s="90"/>
      <c r="S875" s="90"/>
      <c r="T875" s="90"/>
      <c r="U875" s="90"/>
      <c r="V875" s="90"/>
      <c r="W875" s="90"/>
      <c r="X875" s="90"/>
      <c r="Y875" s="90"/>
      <c r="Z875" s="90"/>
    </row>
    <row r="876" spans="1:26" x14ac:dyDescent="0.2">
      <c r="A876" s="90"/>
      <c r="B876" s="90"/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  <c r="N876" s="90"/>
      <c r="O876" s="90"/>
      <c r="P876" s="90"/>
      <c r="Q876" s="90"/>
      <c r="R876" s="90"/>
      <c r="S876" s="90"/>
      <c r="T876" s="90"/>
      <c r="U876" s="90"/>
      <c r="V876" s="90"/>
      <c r="W876" s="90"/>
      <c r="X876" s="90"/>
      <c r="Y876" s="90"/>
      <c r="Z876" s="90"/>
    </row>
    <row r="877" spans="1:26" x14ac:dyDescent="0.2">
      <c r="A877" s="90"/>
      <c r="B877" s="90"/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  <c r="N877" s="90"/>
      <c r="O877" s="90"/>
      <c r="P877" s="90"/>
      <c r="Q877" s="90"/>
      <c r="R877" s="90"/>
      <c r="S877" s="90"/>
      <c r="T877" s="90"/>
      <c r="U877" s="90"/>
      <c r="V877" s="90"/>
      <c r="W877" s="90"/>
      <c r="X877" s="90"/>
      <c r="Y877" s="90"/>
      <c r="Z877" s="90"/>
    </row>
    <row r="878" spans="1:26" x14ac:dyDescent="0.2">
      <c r="A878" s="90"/>
      <c r="B878" s="90"/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  <c r="N878" s="90"/>
      <c r="O878" s="90"/>
      <c r="P878" s="90"/>
      <c r="Q878" s="90"/>
      <c r="R878" s="90"/>
      <c r="S878" s="90"/>
      <c r="T878" s="90"/>
      <c r="U878" s="90"/>
      <c r="V878" s="90"/>
      <c r="W878" s="90"/>
      <c r="X878" s="90"/>
      <c r="Y878" s="90"/>
      <c r="Z878" s="90"/>
    </row>
    <row r="879" spans="1:26" x14ac:dyDescent="0.2">
      <c r="A879" s="90"/>
      <c r="B879" s="90"/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  <c r="N879" s="90"/>
      <c r="O879" s="90"/>
      <c r="P879" s="90"/>
      <c r="Q879" s="90"/>
      <c r="R879" s="90"/>
      <c r="S879" s="90"/>
      <c r="T879" s="90"/>
      <c r="U879" s="90"/>
      <c r="V879" s="90"/>
      <c r="W879" s="90"/>
      <c r="X879" s="90"/>
      <c r="Y879" s="90"/>
      <c r="Z879" s="90"/>
    </row>
    <row r="880" spans="1:26" x14ac:dyDescent="0.2">
      <c r="A880" s="90"/>
      <c r="B880" s="90"/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  <c r="N880" s="90"/>
      <c r="O880" s="90"/>
      <c r="P880" s="90"/>
      <c r="Q880" s="90"/>
      <c r="R880" s="90"/>
      <c r="S880" s="90"/>
      <c r="T880" s="90"/>
      <c r="U880" s="90"/>
      <c r="V880" s="90"/>
      <c r="W880" s="90"/>
      <c r="X880" s="90"/>
      <c r="Y880" s="90"/>
      <c r="Z880" s="90"/>
    </row>
    <row r="881" spans="1:26" x14ac:dyDescent="0.2">
      <c r="A881" s="90"/>
      <c r="B881" s="90"/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  <c r="N881" s="90"/>
      <c r="O881" s="90"/>
      <c r="P881" s="90"/>
      <c r="Q881" s="90"/>
      <c r="R881" s="90"/>
      <c r="S881" s="90"/>
      <c r="T881" s="90"/>
      <c r="U881" s="90"/>
      <c r="V881" s="90"/>
      <c r="W881" s="90"/>
      <c r="X881" s="90"/>
      <c r="Y881" s="90"/>
      <c r="Z881" s="90"/>
    </row>
    <row r="882" spans="1:26" x14ac:dyDescent="0.2">
      <c r="A882" s="90"/>
      <c r="B882" s="90"/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  <c r="N882" s="90"/>
      <c r="O882" s="90"/>
      <c r="P882" s="90"/>
      <c r="Q882" s="90"/>
      <c r="R882" s="90"/>
      <c r="S882" s="90"/>
      <c r="T882" s="90"/>
      <c r="U882" s="90"/>
      <c r="V882" s="90"/>
      <c r="W882" s="90"/>
      <c r="X882" s="90"/>
      <c r="Y882" s="90"/>
      <c r="Z882" s="90"/>
    </row>
    <row r="883" spans="1:26" x14ac:dyDescent="0.2">
      <c r="A883" s="90"/>
      <c r="B883" s="90"/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  <c r="N883" s="90"/>
      <c r="O883" s="90"/>
      <c r="P883" s="90"/>
      <c r="Q883" s="90"/>
      <c r="R883" s="90"/>
      <c r="S883" s="90"/>
      <c r="T883" s="90"/>
      <c r="U883" s="90"/>
      <c r="V883" s="90"/>
      <c r="W883" s="90"/>
      <c r="X883" s="90"/>
      <c r="Y883" s="90"/>
      <c r="Z883" s="90"/>
    </row>
    <row r="884" spans="1:26" x14ac:dyDescent="0.2">
      <c r="A884" s="90"/>
      <c r="B884" s="90"/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  <c r="N884" s="90"/>
      <c r="O884" s="90"/>
      <c r="P884" s="90"/>
      <c r="Q884" s="90"/>
      <c r="R884" s="90"/>
      <c r="S884" s="90"/>
      <c r="T884" s="90"/>
      <c r="U884" s="90"/>
      <c r="V884" s="90"/>
      <c r="W884" s="90"/>
      <c r="X884" s="90"/>
      <c r="Y884" s="90"/>
      <c r="Z884" s="90"/>
    </row>
    <row r="885" spans="1:26" x14ac:dyDescent="0.2">
      <c r="A885" s="90"/>
      <c r="B885" s="90"/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  <c r="N885" s="90"/>
      <c r="O885" s="90"/>
      <c r="P885" s="90"/>
      <c r="Q885" s="90"/>
      <c r="R885" s="90"/>
      <c r="S885" s="90"/>
      <c r="T885" s="90"/>
      <c r="U885" s="90"/>
      <c r="V885" s="90"/>
      <c r="W885" s="90"/>
      <c r="X885" s="90"/>
      <c r="Y885" s="90"/>
      <c r="Z885" s="90"/>
    </row>
    <row r="886" spans="1:26" x14ac:dyDescent="0.2">
      <c r="A886" s="90"/>
      <c r="B886" s="90"/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  <c r="N886" s="90"/>
      <c r="O886" s="90"/>
      <c r="P886" s="90"/>
      <c r="Q886" s="90"/>
      <c r="R886" s="90"/>
      <c r="S886" s="90"/>
      <c r="T886" s="90"/>
      <c r="U886" s="90"/>
      <c r="V886" s="90"/>
      <c r="W886" s="90"/>
      <c r="X886" s="90"/>
      <c r="Y886" s="90"/>
      <c r="Z886" s="90"/>
    </row>
    <row r="887" spans="1:26" x14ac:dyDescent="0.2">
      <c r="A887" s="90"/>
      <c r="B887" s="90"/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  <c r="N887" s="90"/>
      <c r="O887" s="90"/>
      <c r="P887" s="90"/>
      <c r="Q887" s="90"/>
      <c r="R887" s="90"/>
      <c r="S887" s="90"/>
      <c r="T887" s="90"/>
      <c r="U887" s="90"/>
      <c r="V887" s="90"/>
      <c r="W887" s="90"/>
      <c r="X887" s="90"/>
      <c r="Y887" s="90"/>
      <c r="Z887" s="90"/>
    </row>
    <row r="888" spans="1:26" x14ac:dyDescent="0.2">
      <c r="A888" s="90"/>
      <c r="B888" s="90"/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  <c r="N888" s="90"/>
      <c r="O888" s="90"/>
      <c r="P888" s="90"/>
      <c r="Q888" s="90"/>
      <c r="R888" s="90"/>
      <c r="S888" s="90"/>
      <c r="T888" s="90"/>
      <c r="U888" s="90"/>
      <c r="V888" s="90"/>
      <c r="W888" s="90"/>
      <c r="X888" s="90"/>
      <c r="Y888" s="90"/>
      <c r="Z888" s="90"/>
    </row>
    <row r="889" spans="1:26" x14ac:dyDescent="0.2">
      <c r="A889" s="90"/>
      <c r="B889" s="90"/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  <c r="N889" s="90"/>
      <c r="O889" s="90"/>
      <c r="P889" s="90"/>
      <c r="Q889" s="90"/>
      <c r="R889" s="90"/>
      <c r="S889" s="90"/>
      <c r="T889" s="90"/>
      <c r="U889" s="90"/>
      <c r="V889" s="90"/>
      <c r="W889" s="90"/>
      <c r="X889" s="90"/>
      <c r="Y889" s="90"/>
      <c r="Z889" s="90"/>
    </row>
    <row r="890" spans="1:26" x14ac:dyDescent="0.2">
      <c r="A890" s="90"/>
      <c r="B890" s="90"/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  <c r="N890" s="90"/>
      <c r="O890" s="90"/>
      <c r="P890" s="90"/>
      <c r="Q890" s="90"/>
      <c r="R890" s="90"/>
      <c r="S890" s="90"/>
      <c r="T890" s="90"/>
      <c r="U890" s="90"/>
      <c r="V890" s="90"/>
      <c r="W890" s="90"/>
      <c r="X890" s="90"/>
      <c r="Y890" s="90"/>
      <c r="Z890" s="90"/>
    </row>
    <row r="891" spans="1:26" x14ac:dyDescent="0.2">
      <c r="A891" s="90"/>
      <c r="B891" s="90"/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  <c r="N891" s="90"/>
      <c r="O891" s="90"/>
      <c r="P891" s="90"/>
      <c r="Q891" s="90"/>
      <c r="R891" s="90"/>
      <c r="S891" s="90"/>
      <c r="T891" s="90"/>
      <c r="U891" s="90"/>
      <c r="V891" s="90"/>
      <c r="W891" s="90"/>
      <c r="X891" s="90"/>
      <c r="Y891" s="90"/>
      <c r="Z891" s="90"/>
    </row>
    <row r="892" spans="1:26" x14ac:dyDescent="0.2">
      <c r="A892" s="90"/>
      <c r="B892" s="90"/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  <c r="N892" s="90"/>
      <c r="O892" s="90"/>
      <c r="P892" s="90"/>
      <c r="Q892" s="90"/>
      <c r="R892" s="90"/>
      <c r="S892" s="90"/>
      <c r="T892" s="90"/>
      <c r="U892" s="90"/>
      <c r="V892" s="90"/>
      <c r="W892" s="90"/>
      <c r="X892" s="90"/>
      <c r="Y892" s="90"/>
      <c r="Z892" s="90"/>
    </row>
    <row r="893" spans="1:26" x14ac:dyDescent="0.2">
      <c r="A893" s="90"/>
      <c r="B893" s="90"/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  <c r="N893" s="90"/>
      <c r="O893" s="90"/>
      <c r="P893" s="90"/>
      <c r="Q893" s="90"/>
      <c r="R893" s="90"/>
      <c r="S893" s="90"/>
      <c r="T893" s="90"/>
      <c r="U893" s="90"/>
      <c r="V893" s="90"/>
      <c r="W893" s="90"/>
      <c r="X893" s="90"/>
      <c r="Y893" s="90"/>
      <c r="Z893" s="90"/>
    </row>
    <row r="894" spans="1:26" x14ac:dyDescent="0.2">
      <c r="A894" s="90"/>
      <c r="B894" s="90"/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  <c r="N894" s="90"/>
      <c r="O894" s="90"/>
      <c r="P894" s="90"/>
      <c r="Q894" s="90"/>
      <c r="R894" s="90"/>
      <c r="S894" s="90"/>
      <c r="T894" s="90"/>
      <c r="U894" s="90"/>
      <c r="V894" s="90"/>
      <c r="W894" s="90"/>
      <c r="X894" s="90"/>
      <c r="Y894" s="90"/>
      <c r="Z894" s="90"/>
    </row>
    <row r="895" spans="1:26" x14ac:dyDescent="0.2">
      <c r="A895" s="90"/>
      <c r="B895" s="90"/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  <c r="N895" s="90"/>
      <c r="O895" s="90"/>
      <c r="P895" s="90"/>
      <c r="Q895" s="90"/>
      <c r="R895" s="90"/>
      <c r="S895" s="90"/>
      <c r="T895" s="90"/>
      <c r="U895" s="90"/>
      <c r="V895" s="90"/>
      <c r="W895" s="90"/>
      <c r="X895" s="90"/>
      <c r="Y895" s="90"/>
      <c r="Z895" s="90"/>
    </row>
    <row r="896" spans="1:26" x14ac:dyDescent="0.2">
      <c r="A896" s="90"/>
      <c r="B896" s="90"/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  <c r="N896" s="90"/>
      <c r="O896" s="90"/>
      <c r="P896" s="90"/>
      <c r="Q896" s="90"/>
      <c r="R896" s="90"/>
      <c r="S896" s="90"/>
      <c r="T896" s="90"/>
      <c r="U896" s="90"/>
      <c r="V896" s="90"/>
      <c r="W896" s="90"/>
      <c r="X896" s="90"/>
      <c r="Y896" s="90"/>
      <c r="Z896" s="90"/>
    </row>
    <row r="897" spans="1:26" x14ac:dyDescent="0.2">
      <c r="A897" s="90"/>
      <c r="B897" s="90"/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  <c r="N897" s="90"/>
      <c r="O897" s="90"/>
      <c r="P897" s="90"/>
      <c r="Q897" s="90"/>
      <c r="R897" s="90"/>
      <c r="S897" s="90"/>
      <c r="T897" s="90"/>
      <c r="U897" s="90"/>
      <c r="V897" s="90"/>
      <c r="W897" s="90"/>
      <c r="X897" s="90"/>
      <c r="Y897" s="90"/>
      <c r="Z897" s="90"/>
    </row>
    <row r="898" spans="1:26" x14ac:dyDescent="0.2">
      <c r="A898" s="90"/>
      <c r="B898" s="90"/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  <c r="N898" s="90"/>
      <c r="O898" s="90"/>
      <c r="P898" s="90"/>
      <c r="Q898" s="90"/>
      <c r="R898" s="90"/>
      <c r="S898" s="90"/>
      <c r="T898" s="90"/>
      <c r="U898" s="90"/>
      <c r="V898" s="90"/>
      <c r="W898" s="90"/>
      <c r="X898" s="90"/>
      <c r="Y898" s="90"/>
      <c r="Z898" s="90"/>
    </row>
    <row r="899" spans="1:26" x14ac:dyDescent="0.2">
      <c r="A899" s="90"/>
      <c r="B899" s="90"/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  <c r="N899" s="90"/>
      <c r="O899" s="90"/>
      <c r="P899" s="90"/>
      <c r="Q899" s="90"/>
      <c r="R899" s="90"/>
      <c r="S899" s="90"/>
      <c r="T899" s="90"/>
      <c r="U899" s="90"/>
      <c r="V899" s="90"/>
      <c r="W899" s="90"/>
      <c r="X899" s="90"/>
      <c r="Y899" s="90"/>
      <c r="Z899" s="90"/>
    </row>
    <row r="900" spans="1:26" x14ac:dyDescent="0.2">
      <c r="A900" s="90"/>
      <c r="B900" s="90"/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  <c r="N900" s="90"/>
      <c r="O900" s="90"/>
      <c r="P900" s="90"/>
      <c r="Q900" s="90"/>
      <c r="R900" s="90"/>
      <c r="S900" s="90"/>
      <c r="T900" s="90"/>
      <c r="U900" s="90"/>
      <c r="V900" s="90"/>
      <c r="W900" s="90"/>
      <c r="X900" s="90"/>
      <c r="Y900" s="90"/>
      <c r="Z900" s="90"/>
    </row>
    <row r="901" spans="1:26" x14ac:dyDescent="0.2">
      <c r="A901" s="90"/>
      <c r="B901" s="90"/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  <c r="N901" s="90"/>
      <c r="O901" s="90"/>
      <c r="P901" s="90"/>
      <c r="Q901" s="90"/>
      <c r="R901" s="90"/>
      <c r="S901" s="90"/>
      <c r="T901" s="90"/>
      <c r="U901" s="90"/>
      <c r="V901" s="90"/>
      <c r="W901" s="90"/>
      <c r="X901" s="90"/>
      <c r="Y901" s="90"/>
      <c r="Z901" s="90"/>
    </row>
    <row r="902" spans="1:26" x14ac:dyDescent="0.2">
      <c r="A902" s="90"/>
      <c r="B902" s="90"/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  <c r="N902" s="90"/>
      <c r="O902" s="90"/>
      <c r="P902" s="90"/>
      <c r="Q902" s="90"/>
      <c r="R902" s="90"/>
      <c r="S902" s="90"/>
      <c r="T902" s="90"/>
      <c r="U902" s="90"/>
      <c r="V902" s="90"/>
      <c r="W902" s="90"/>
      <c r="X902" s="90"/>
      <c r="Y902" s="90"/>
      <c r="Z902" s="90"/>
    </row>
    <row r="903" spans="1:26" x14ac:dyDescent="0.2">
      <c r="A903" s="90"/>
      <c r="B903" s="90"/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  <c r="N903" s="90"/>
      <c r="O903" s="90"/>
      <c r="P903" s="90"/>
      <c r="Q903" s="90"/>
      <c r="R903" s="90"/>
      <c r="S903" s="90"/>
      <c r="T903" s="90"/>
      <c r="U903" s="90"/>
      <c r="V903" s="90"/>
      <c r="W903" s="90"/>
      <c r="X903" s="90"/>
      <c r="Y903" s="90"/>
      <c r="Z903" s="90"/>
    </row>
    <row r="904" spans="1:26" x14ac:dyDescent="0.2">
      <c r="A904" s="90"/>
      <c r="B904" s="90"/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  <c r="N904" s="90"/>
      <c r="O904" s="90"/>
      <c r="P904" s="90"/>
      <c r="Q904" s="90"/>
      <c r="R904" s="90"/>
      <c r="S904" s="90"/>
      <c r="T904" s="90"/>
      <c r="U904" s="90"/>
      <c r="V904" s="90"/>
      <c r="W904" s="90"/>
      <c r="X904" s="90"/>
      <c r="Y904" s="90"/>
      <c r="Z904" s="90"/>
    </row>
    <row r="905" spans="1:26" x14ac:dyDescent="0.2">
      <c r="A905" s="90"/>
      <c r="B905" s="90"/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  <c r="N905" s="90"/>
      <c r="O905" s="90"/>
      <c r="P905" s="90"/>
      <c r="Q905" s="90"/>
      <c r="R905" s="90"/>
      <c r="S905" s="90"/>
      <c r="T905" s="90"/>
      <c r="U905" s="90"/>
      <c r="V905" s="90"/>
      <c r="W905" s="90"/>
      <c r="X905" s="90"/>
      <c r="Y905" s="90"/>
      <c r="Z905" s="90"/>
    </row>
    <row r="906" spans="1:26" x14ac:dyDescent="0.2">
      <c r="A906" s="90"/>
      <c r="B906" s="90"/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  <c r="N906" s="90"/>
      <c r="O906" s="90"/>
      <c r="P906" s="90"/>
      <c r="Q906" s="90"/>
      <c r="R906" s="90"/>
      <c r="S906" s="90"/>
      <c r="T906" s="90"/>
      <c r="U906" s="90"/>
      <c r="V906" s="90"/>
      <c r="W906" s="90"/>
      <c r="X906" s="90"/>
      <c r="Y906" s="90"/>
      <c r="Z906" s="90"/>
    </row>
    <row r="907" spans="1:26" x14ac:dyDescent="0.2">
      <c r="A907" s="90"/>
      <c r="B907" s="90"/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  <c r="N907" s="90"/>
      <c r="O907" s="90"/>
      <c r="P907" s="90"/>
      <c r="Q907" s="90"/>
      <c r="R907" s="90"/>
      <c r="S907" s="90"/>
      <c r="T907" s="90"/>
      <c r="U907" s="90"/>
      <c r="V907" s="90"/>
      <c r="W907" s="90"/>
      <c r="X907" s="90"/>
      <c r="Y907" s="90"/>
      <c r="Z907" s="90"/>
    </row>
    <row r="908" spans="1:26" x14ac:dyDescent="0.2">
      <c r="A908" s="90"/>
      <c r="B908" s="90"/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  <c r="N908" s="90"/>
      <c r="O908" s="90"/>
      <c r="P908" s="90"/>
      <c r="Q908" s="90"/>
      <c r="R908" s="90"/>
      <c r="S908" s="90"/>
      <c r="T908" s="90"/>
      <c r="U908" s="90"/>
      <c r="V908" s="90"/>
      <c r="W908" s="90"/>
      <c r="X908" s="90"/>
      <c r="Y908" s="90"/>
      <c r="Z908" s="90"/>
    </row>
    <row r="909" spans="1:26" x14ac:dyDescent="0.2">
      <c r="A909" s="90"/>
      <c r="B909" s="90"/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  <c r="N909" s="90"/>
      <c r="O909" s="90"/>
      <c r="P909" s="90"/>
      <c r="Q909" s="90"/>
      <c r="R909" s="90"/>
      <c r="S909" s="90"/>
      <c r="T909" s="90"/>
      <c r="U909" s="90"/>
      <c r="V909" s="90"/>
      <c r="W909" s="90"/>
      <c r="X909" s="90"/>
      <c r="Y909" s="90"/>
      <c r="Z909" s="90"/>
    </row>
    <row r="910" spans="1:26" x14ac:dyDescent="0.2">
      <c r="A910" s="90"/>
      <c r="B910" s="90"/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  <c r="N910" s="90"/>
      <c r="O910" s="90"/>
      <c r="P910" s="90"/>
      <c r="Q910" s="90"/>
      <c r="R910" s="90"/>
      <c r="S910" s="90"/>
      <c r="T910" s="90"/>
      <c r="U910" s="90"/>
      <c r="V910" s="90"/>
      <c r="W910" s="90"/>
      <c r="X910" s="90"/>
      <c r="Y910" s="90"/>
      <c r="Z910" s="90"/>
    </row>
    <row r="911" spans="1:26" x14ac:dyDescent="0.2">
      <c r="A911" s="90"/>
      <c r="B911" s="90"/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  <c r="N911" s="90"/>
      <c r="O911" s="90"/>
      <c r="P911" s="90"/>
      <c r="Q911" s="90"/>
      <c r="R911" s="90"/>
      <c r="S911" s="90"/>
      <c r="T911" s="90"/>
      <c r="U911" s="90"/>
      <c r="V911" s="90"/>
      <c r="W911" s="90"/>
      <c r="X911" s="90"/>
      <c r="Y911" s="90"/>
      <c r="Z911" s="90"/>
    </row>
    <row r="912" spans="1:26" x14ac:dyDescent="0.2">
      <c r="A912" s="90"/>
      <c r="B912" s="90"/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  <c r="N912" s="90"/>
      <c r="O912" s="90"/>
      <c r="P912" s="90"/>
      <c r="Q912" s="90"/>
      <c r="R912" s="90"/>
      <c r="S912" s="90"/>
      <c r="T912" s="90"/>
      <c r="U912" s="90"/>
      <c r="V912" s="90"/>
      <c r="W912" s="90"/>
      <c r="X912" s="90"/>
      <c r="Y912" s="90"/>
      <c r="Z912" s="90"/>
    </row>
    <row r="913" spans="1:26" x14ac:dyDescent="0.2">
      <c r="A913" s="90"/>
      <c r="B913" s="90"/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  <c r="N913" s="90"/>
      <c r="O913" s="90"/>
      <c r="P913" s="90"/>
      <c r="Q913" s="90"/>
      <c r="R913" s="90"/>
      <c r="S913" s="90"/>
      <c r="T913" s="90"/>
      <c r="U913" s="90"/>
      <c r="V913" s="90"/>
      <c r="W913" s="90"/>
      <c r="X913" s="90"/>
      <c r="Y913" s="90"/>
      <c r="Z913" s="90"/>
    </row>
    <row r="914" spans="1:26" x14ac:dyDescent="0.2">
      <c r="A914" s="90"/>
      <c r="B914" s="90"/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  <c r="N914" s="90"/>
      <c r="O914" s="90"/>
      <c r="P914" s="90"/>
      <c r="Q914" s="90"/>
      <c r="R914" s="90"/>
      <c r="S914" s="90"/>
      <c r="T914" s="90"/>
      <c r="U914" s="90"/>
      <c r="V914" s="90"/>
      <c r="W914" s="90"/>
      <c r="X914" s="90"/>
      <c r="Y914" s="90"/>
      <c r="Z914" s="90"/>
    </row>
    <row r="915" spans="1:26" x14ac:dyDescent="0.2">
      <c r="A915" s="90"/>
      <c r="B915" s="90"/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  <c r="N915" s="90"/>
      <c r="O915" s="90"/>
      <c r="P915" s="90"/>
      <c r="Q915" s="90"/>
      <c r="R915" s="90"/>
      <c r="S915" s="90"/>
      <c r="T915" s="90"/>
      <c r="U915" s="90"/>
      <c r="V915" s="90"/>
      <c r="W915" s="90"/>
      <c r="X915" s="90"/>
      <c r="Y915" s="90"/>
      <c r="Z915" s="90"/>
    </row>
    <row r="916" spans="1:26" x14ac:dyDescent="0.2">
      <c r="A916" s="90"/>
      <c r="B916" s="90"/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  <c r="N916" s="90"/>
      <c r="O916" s="90"/>
      <c r="P916" s="90"/>
      <c r="Q916" s="90"/>
      <c r="R916" s="90"/>
      <c r="S916" s="90"/>
      <c r="T916" s="90"/>
      <c r="U916" s="90"/>
      <c r="V916" s="90"/>
      <c r="W916" s="90"/>
      <c r="X916" s="90"/>
      <c r="Y916" s="90"/>
      <c r="Z916" s="90"/>
    </row>
    <row r="917" spans="1:26" x14ac:dyDescent="0.2">
      <c r="A917" s="90"/>
      <c r="B917" s="90"/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  <c r="N917" s="90"/>
      <c r="O917" s="90"/>
      <c r="P917" s="90"/>
      <c r="Q917" s="90"/>
      <c r="R917" s="90"/>
      <c r="S917" s="90"/>
      <c r="T917" s="90"/>
      <c r="U917" s="90"/>
      <c r="V917" s="90"/>
      <c r="W917" s="90"/>
      <c r="X917" s="90"/>
      <c r="Y917" s="90"/>
      <c r="Z917" s="90"/>
    </row>
    <row r="918" spans="1:26" x14ac:dyDescent="0.2">
      <c r="A918" s="90"/>
      <c r="B918" s="90"/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  <c r="N918" s="90"/>
      <c r="O918" s="90"/>
      <c r="P918" s="90"/>
      <c r="Q918" s="90"/>
      <c r="R918" s="90"/>
      <c r="S918" s="90"/>
      <c r="T918" s="90"/>
      <c r="U918" s="90"/>
      <c r="V918" s="90"/>
      <c r="W918" s="90"/>
      <c r="X918" s="90"/>
      <c r="Y918" s="90"/>
      <c r="Z918" s="90"/>
    </row>
    <row r="919" spans="1:26" x14ac:dyDescent="0.2">
      <c r="A919" s="90"/>
      <c r="B919" s="90"/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  <c r="N919" s="90"/>
      <c r="O919" s="90"/>
      <c r="P919" s="90"/>
      <c r="Q919" s="90"/>
      <c r="R919" s="90"/>
      <c r="S919" s="90"/>
      <c r="T919" s="90"/>
      <c r="U919" s="90"/>
      <c r="V919" s="90"/>
      <c r="W919" s="90"/>
      <c r="X919" s="90"/>
      <c r="Y919" s="90"/>
      <c r="Z919" s="90"/>
    </row>
    <row r="920" spans="1:26" x14ac:dyDescent="0.2">
      <c r="A920" s="90"/>
      <c r="B920" s="90"/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  <c r="N920" s="90"/>
      <c r="O920" s="90"/>
      <c r="P920" s="90"/>
      <c r="Q920" s="90"/>
      <c r="R920" s="90"/>
      <c r="S920" s="90"/>
      <c r="T920" s="90"/>
      <c r="U920" s="90"/>
      <c r="V920" s="90"/>
      <c r="W920" s="90"/>
      <c r="X920" s="90"/>
      <c r="Y920" s="90"/>
      <c r="Z920" s="90"/>
    </row>
    <row r="921" spans="1:26" x14ac:dyDescent="0.2">
      <c r="A921" s="90"/>
      <c r="B921" s="90"/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  <c r="N921" s="90"/>
      <c r="O921" s="90"/>
      <c r="P921" s="90"/>
      <c r="Q921" s="90"/>
      <c r="R921" s="90"/>
      <c r="S921" s="90"/>
      <c r="T921" s="90"/>
      <c r="U921" s="90"/>
      <c r="V921" s="90"/>
      <c r="W921" s="90"/>
      <c r="X921" s="90"/>
      <c r="Y921" s="90"/>
      <c r="Z921" s="90"/>
    </row>
    <row r="922" spans="1:26" x14ac:dyDescent="0.2">
      <c r="A922" s="90"/>
      <c r="B922" s="90"/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  <c r="N922" s="90"/>
      <c r="O922" s="90"/>
      <c r="P922" s="90"/>
      <c r="Q922" s="90"/>
      <c r="R922" s="90"/>
      <c r="S922" s="90"/>
      <c r="T922" s="90"/>
      <c r="U922" s="90"/>
      <c r="V922" s="90"/>
      <c r="W922" s="90"/>
      <c r="X922" s="90"/>
      <c r="Y922" s="90"/>
      <c r="Z922" s="90"/>
    </row>
    <row r="923" spans="1:26" x14ac:dyDescent="0.2">
      <c r="A923" s="90"/>
      <c r="B923" s="90"/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  <c r="N923" s="90"/>
      <c r="O923" s="90"/>
      <c r="P923" s="90"/>
      <c r="Q923" s="90"/>
      <c r="R923" s="90"/>
      <c r="S923" s="90"/>
      <c r="T923" s="90"/>
      <c r="U923" s="90"/>
      <c r="V923" s="90"/>
      <c r="W923" s="90"/>
      <c r="X923" s="90"/>
      <c r="Y923" s="90"/>
      <c r="Z923" s="90"/>
    </row>
    <row r="924" spans="1:26" x14ac:dyDescent="0.2">
      <c r="A924" s="90"/>
      <c r="B924" s="90"/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  <c r="N924" s="90"/>
      <c r="O924" s="90"/>
      <c r="P924" s="90"/>
      <c r="Q924" s="90"/>
      <c r="R924" s="90"/>
      <c r="S924" s="90"/>
      <c r="T924" s="90"/>
      <c r="U924" s="90"/>
      <c r="V924" s="90"/>
      <c r="W924" s="90"/>
      <c r="X924" s="90"/>
      <c r="Y924" s="90"/>
      <c r="Z924" s="90"/>
    </row>
    <row r="925" spans="1:26" x14ac:dyDescent="0.2">
      <c r="A925" s="90"/>
      <c r="B925" s="90"/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  <c r="N925" s="90"/>
      <c r="O925" s="90"/>
      <c r="P925" s="90"/>
      <c r="Q925" s="90"/>
      <c r="R925" s="90"/>
      <c r="S925" s="90"/>
      <c r="T925" s="90"/>
      <c r="U925" s="90"/>
      <c r="V925" s="90"/>
      <c r="W925" s="90"/>
      <c r="X925" s="90"/>
      <c r="Y925" s="90"/>
      <c r="Z925" s="90"/>
    </row>
    <row r="926" spans="1:26" x14ac:dyDescent="0.2">
      <c r="A926" s="90"/>
      <c r="B926" s="90"/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  <c r="N926" s="90"/>
      <c r="O926" s="90"/>
      <c r="P926" s="90"/>
      <c r="Q926" s="90"/>
      <c r="R926" s="90"/>
      <c r="S926" s="90"/>
      <c r="T926" s="90"/>
      <c r="U926" s="90"/>
      <c r="V926" s="90"/>
      <c r="W926" s="90"/>
      <c r="X926" s="90"/>
      <c r="Y926" s="90"/>
      <c r="Z926" s="90"/>
    </row>
    <row r="927" spans="1:26" x14ac:dyDescent="0.2">
      <c r="A927" s="90"/>
      <c r="B927" s="90"/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  <c r="N927" s="90"/>
      <c r="O927" s="90"/>
      <c r="P927" s="90"/>
      <c r="Q927" s="90"/>
      <c r="R927" s="90"/>
      <c r="S927" s="90"/>
      <c r="T927" s="90"/>
      <c r="U927" s="90"/>
      <c r="V927" s="90"/>
      <c r="W927" s="90"/>
      <c r="X927" s="90"/>
      <c r="Y927" s="90"/>
      <c r="Z927" s="90"/>
    </row>
    <row r="928" spans="1:26" x14ac:dyDescent="0.2">
      <c r="A928" s="90"/>
      <c r="B928" s="90"/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  <c r="N928" s="90"/>
      <c r="O928" s="90"/>
      <c r="P928" s="90"/>
      <c r="Q928" s="90"/>
      <c r="R928" s="90"/>
      <c r="S928" s="90"/>
      <c r="T928" s="90"/>
      <c r="U928" s="90"/>
      <c r="V928" s="90"/>
      <c r="W928" s="90"/>
      <c r="X928" s="90"/>
      <c r="Y928" s="90"/>
      <c r="Z928" s="90"/>
    </row>
    <row r="929" spans="1:26" x14ac:dyDescent="0.2">
      <c r="A929" s="90"/>
      <c r="B929" s="90"/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  <c r="N929" s="90"/>
      <c r="O929" s="90"/>
      <c r="P929" s="90"/>
      <c r="Q929" s="90"/>
      <c r="R929" s="90"/>
      <c r="S929" s="90"/>
      <c r="T929" s="90"/>
      <c r="U929" s="90"/>
      <c r="V929" s="90"/>
      <c r="W929" s="90"/>
      <c r="X929" s="90"/>
      <c r="Y929" s="90"/>
      <c r="Z929" s="90"/>
    </row>
    <row r="930" spans="1:26" x14ac:dyDescent="0.2">
      <c r="A930" s="90"/>
      <c r="B930" s="90"/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  <c r="N930" s="90"/>
      <c r="O930" s="90"/>
      <c r="P930" s="90"/>
      <c r="Q930" s="90"/>
      <c r="R930" s="90"/>
      <c r="S930" s="90"/>
      <c r="T930" s="90"/>
      <c r="U930" s="90"/>
      <c r="V930" s="90"/>
      <c r="W930" s="90"/>
      <c r="X930" s="90"/>
      <c r="Y930" s="90"/>
      <c r="Z930" s="90"/>
    </row>
    <row r="931" spans="1:26" x14ac:dyDescent="0.2">
      <c r="A931" s="90"/>
      <c r="B931" s="90"/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  <c r="N931" s="90"/>
      <c r="O931" s="90"/>
      <c r="P931" s="90"/>
      <c r="Q931" s="90"/>
      <c r="R931" s="90"/>
      <c r="S931" s="90"/>
      <c r="T931" s="90"/>
      <c r="U931" s="90"/>
      <c r="V931" s="90"/>
      <c r="W931" s="90"/>
      <c r="X931" s="90"/>
      <c r="Y931" s="90"/>
      <c r="Z931" s="90"/>
    </row>
    <row r="932" spans="1:26" x14ac:dyDescent="0.2">
      <c r="A932" s="90"/>
      <c r="B932" s="90"/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  <c r="N932" s="90"/>
      <c r="O932" s="90"/>
      <c r="P932" s="90"/>
      <c r="Q932" s="90"/>
      <c r="R932" s="90"/>
      <c r="S932" s="90"/>
      <c r="T932" s="90"/>
      <c r="U932" s="90"/>
      <c r="V932" s="90"/>
      <c r="W932" s="90"/>
      <c r="X932" s="90"/>
      <c r="Y932" s="90"/>
      <c r="Z932" s="90"/>
    </row>
    <row r="933" spans="1:26" x14ac:dyDescent="0.2">
      <c r="A933" s="90"/>
      <c r="B933" s="90"/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  <c r="N933" s="90"/>
      <c r="O933" s="90"/>
      <c r="P933" s="90"/>
      <c r="Q933" s="90"/>
      <c r="R933" s="90"/>
      <c r="S933" s="90"/>
      <c r="T933" s="90"/>
      <c r="U933" s="90"/>
      <c r="V933" s="90"/>
      <c r="W933" s="90"/>
      <c r="X933" s="90"/>
      <c r="Y933" s="90"/>
      <c r="Z933" s="90"/>
    </row>
    <row r="934" spans="1:26" x14ac:dyDescent="0.2">
      <c r="A934" s="90"/>
      <c r="B934" s="90"/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  <c r="N934" s="90"/>
      <c r="O934" s="90"/>
      <c r="P934" s="90"/>
      <c r="Q934" s="90"/>
      <c r="R934" s="90"/>
      <c r="S934" s="90"/>
      <c r="T934" s="90"/>
      <c r="U934" s="90"/>
      <c r="V934" s="90"/>
      <c r="W934" s="90"/>
      <c r="X934" s="90"/>
      <c r="Y934" s="90"/>
      <c r="Z934" s="90"/>
    </row>
    <row r="935" spans="1:26" x14ac:dyDescent="0.2">
      <c r="A935" s="90"/>
      <c r="B935" s="90"/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  <c r="N935" s="90"/>
      <c r="O935" s="90"/>
      <c r="P935" s="90"/>
      <c r="Q935" s="90"/>
      <c r="R935" s="90"/>
      <c r="S935" s="90"/>
      <c r="T935" s="90"/>
      <c r="U935" s="90"/>
      <c r="V935" s="90"/>
      <c r="W935" s="90"/>
      <c r="X935" s="90"/>
      <c r="Y935" s="90"/>
      <c r="Z935" s="90"/>
    </row>
    <row r="936" spans="1:26" x14ac:dyDescent="0.2">
      <c r="A936" s="90"/>
      <c r="B936" s="90"/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  <c r="N936" s="90"/>
      <c r="O936" s="90"/>
      <c r="P936" s="90"/>
      <c r="Q936" s="90"/>
      <c r="R936" s="90"/>
      <c r="S936" s="90"/>
      <c r="T936" s="90"/>
      <c r="U936" s="90"/>
      <c r="V936" s="90"/>
      <c r="W936" s="90"/>
      <c r="X936" s="90"/>
      <c r="Y936" s="90"/>
      <c r="Z936" s="90"/>
    </row>
    <row r="937" spans="1:26" x14ac:dyDescent="0.2">
      <c r="A937" s="90"/>
      <c r="B937" s="90"/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  <c r="N937" s="90"/>
      <c r="O937" s="90"/>
      <c r="P937" s="90"/>
      <c r="Q937" s="90"/>
      <c r="R937" s="90"/>
      <c r="S937" s="90"/>
      <c r="T937" s="90"/>
      <c r="U937" s="90"/>
      <c r="V937" s="90"/>
      <c r="W937" s="90"/>
      <c r="X937" s="90"/>
      <c r="Y937" s="90"/>
      <c r="Z937" s="90"/>
    </row>
    <row r="938" spans="1:26" x14ac:dyDescent="0.2">
      <c r="A938" s="90"/>
      <c r="B938" s="90"/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  <c r="N938" s="90"/>
      <c r="O938" s="90"/>
      <c r="P938" s="90"/>
      <c r="Q938" s="90"/>
      <c r="R938" s="90"/>
      <c r="S938" s="90"/>
      <c r="T938" s="90"/>
      <c r="U938" s="90"/>
      <c r="V938" s="90"/>
      <c r="W938" s="90"/>
      <c r="X938" s="90"/>
      <c r="Y938" s="90"/>
      <c r="Z938" s="90"/>
    </row>
    <row r="939" spans="1:26" x14ac:dyDescent="0.2">
      <c r="A939" s="90"/>
      <c r="B939" s="90"/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  <c r="N939" s="90"/>
      <c r="O939" s="90"/>
      <c r="P939" s="90"/>
      <c r="Q939" s="90"/>
      <c r="R939" s="90"/>
      <c r="S939" s="90"/>
      <c r="T939" s="90"/>
      <c r="U939" s="90"/>
      <c r="V939" s="90"/>
      <c r="W939" s="90"/>
      <c r="X939" s="90"/>
      <c r="Y939" s="90"/>
      <c r="Z939" s="90"/>
    </row>
    <row r="940" spans="1:26" x14ac:dyDescent="0.2">
      <c r="A940" s="90"/>
      <c r="B940" s="90"/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  <c r="N940" s="90"/>
      <c r="O940" s="90"/>
      <c r="P940" s="90"/>
      <c r="Q940" s="90"/>
      <c r="R940" s="90"/>
      <c r="S940" s="90"/>
      <c r="T940" s="90"/>
      <c r="U940" s="90"/>
      <c r="V940" s="90"/>
      <c r="W940" s="90"/>
      <c r="X940" s="90"/>
      <c r="Y940" s="90"/>
      <c r="Z940" s="90"/>
    </row>
    <row r="941" spans="1:26" x14ac:dyDescent="0.2">
      <c r="A941" s="90"/>
      <c r="B941" s="90"/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  <c r="N941" s="90"/>
      <c r="O941" s="90"/>
      <c r="P941" s="90"/>
      <c r="Q941" s="90"/>
      <c r="R941" s="90"/>
      <c r="S941" s="90"/>
      <c r="T941" s="90"/>
      <c r="U941" s="90"/>
      <c r="V941" s="90"/>
      <c r="W941" s="90"/>
      <c r="X941" s="90"/>
      <c r="Y941" s="90"/>
      <c r="Z941" s="90"/>
    </row>
    <row r="942" spans="1:26" x14ac:dyDescent="0.2">
      <c r="A942" s="90"/>
      <c r="B942" s="90"/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  <c r="N942" s="90"/>
      <c r="O942" s="90"/>
      <c r="P942" s="90"/>
      <c r="Q942" s="90"/>
      <c r="R942" s="90"/>
      <c r="S942" s="90"/>
      <c r="T942" s="90"/>
      <c r="U942" s="90"/>
      <c r="V942" s="90"/>
      <c r="W942" s="90"/>
      <c r="X942" s="90"/>
      <c r="Y942" s="90"/>
      <c r="Z942" s="90"/>
    </row>
    <row r="943" spans="1:26" x14ac:dyDescent="0.2">
      <c r="A943" s="90"/>
      <c r="B943" s="90"/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  <c r="N943" s="90"/>
      <c r="O943" s="90"/>
      <c r="P943" s="90"/>
      <c r="Q943" s="90"/>
      <c r="R943" s="90"/>
      <c r="S943" s="90"/>
      <c r="T943" s="90"/>
      <c r="U943" s="90"/>
      <c r="V943" s="90"/>
      <c r="W943" s="90"/>
      <c r="X943" s="90"/>
      <c r="Y943" s="90"/>
      <c r="Z943" s="90"/>
    </row>
    <row r="944" spans="1:26" x14ac:dyDescent="0.2">
      <c r="A944" s="90"/>
      <c r="B944" s="90"/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  <c r="N944" s="90"/>
      <c r="O944" s="90"/>
      <c r="P944" s="90"/>
      <c r="Q944" s="90"/>
      <c r="R944" s="90"/>
      <c r="S944" s="90"/>
      <c r="T944" s="90"/>
      <c r="U944" s="90"/>
      <c r="V944" s="90"/>
      <c r="W944" s="90"/>
      <c r="X944" s="90"/>
      <c r="Y944" s="90"/>
      <c r="Z944" s="90"/>
    </row>
    <row r="945" spans="1:26" x14ac:dyDescent="0.2">
      <c r="A945" s="90"/>
      <c r="B945" s="90"/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  <c r="N945" s="90"/>
      <c r="O945" s="90"/>
      <c r="P945" s="90"/>
      <c r="Q945" s="90"/>
      <c r="R945" s="90"/>
      <c r="S945" s="90"/>
      <c r="T945" s="90"/>
      <c r="U945" s="90"/>
      <c r="V945" s="90"/>
      <c r="W945" s="90"/>
      <c r="X945" s="90"/>
      <c r="Y945" s="90"/>
      <c r="Z945" s="90"/>
    </row>
    <row r="946" spans="1:26" x14ac:dyDescent="0.2">
      <c r="A946" s="90"/>
      <c r="B946" s="90"/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  <c r="N946" s="90"/>
      <c r="O946" s="90"/>
      <c r="P946" s="90"/>
      <c r="Q946" s="90"/>
      <c r="R946" s="90"/>
      <c r="S946" s="90"/>
      <c r="T946" s="90"/>
      <c r="U946" s="90"/>
      <c r="V946" s="90"/>
      <c r="W946" s="90"/>
      <c r="X946" s="90"/>
      <c r="Y946" s="90"/>
      <c r="Z946" s="90"/>
    </row>
    <row r="947" spans="1:26" x14ac:dyDescent="0.2">
      <c r="A947" s="90"/>
      <c r="B947" s="90"/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  <c r="N947" s="90"/>
      <c r="O947" s="90"/>
      <c r="P947" s="90"/>
      <c r="Q947" s="90"/>
      <c r="R947" s="90"/>
      <c r="S947" s="90"/>
      <c r="T947" s="90"/>
      <c r="U947" s="90"/>
      <c r="V947" s="90"/>
      <c r="W947" s="90"/>
      <c r="X947" s="90"/>
      <c r="Y947" s="90"/>
      <c r="Z947" s="90"/>
    </row>
    <row r="948" spans="1:26" x14ac:dyDescent="0.2">
      <c r="A948" s="90"/>
      <c r="B948" s="90"/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  <c r="N948" s="90"/>
      <c r="O948" s="90"/>
      <c r="P948" s="90"/>
      <c r="Q948" s="90"/>
      <c r="R948" s="90"/>
      <c r="S948" s="90"/>
      <c r="T948" s="90"/>
      <c r="U948" s="90"/>
      <c r="V948" s="90"/>
      <c r="W948" s="90"/>
      <c r="X948" s="90"/>
      <c r="Y948" s="90"/>
      <c r="Z948" s="90"/>
    </row>
    <row r="949" spans="1:26" x14ac:dyDescent="0.2">
      <c r="A949" s="90"/>
      <c r="B949" s="90"/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  <c r="N949" s="90"/>
      <c r="O949" s="90"/>
      <c r="P949" s="90"/>
      <c r="Q949" s="90"/>
      <c r="R949" s="90"/>
      <c r="S949" s="90"/>
      <c r="T949" s="90"/>
      <c r="U949" s="90"/>
      <c r="V949" s="90"/>
      <c r="W949" s="90"/>
      <c r="X949" s="90"/>
      <c r="Y949" s="90"/>
      <c r="Z949" s="90"/>
    </row>
    <row r="950" spans="1:26" x14ac:dyDescent="0.2">
      <c r="A950" s="90"/>
      <c r="B950" s="90"/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90"/>
      <c r="O950" s="90"/>
      <c r="P950" s="90"/>
      <c r="Q950" s="90"/>
      <c r="R950" s="90"/>
      <c r="S950" s="90"/>
      <c r="T950" s="90"/>
      <c r="U950" s="90"/>
      <c r="V950" s="90"/>
      <c r="W950" s="90"/>
      <c r="X950" s="90"/>
      <c r="Y950" s="90"/>
      <c r="Z950" s="90"/>
    </row>
    <row r="951" spans="1:26" x14ac:dyDescent="0.2">
      <c r="A951" s="90"/>
      <c r="B951" s="90"/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  <c r="N951" s="90"/>
      <c r="O951" s="90"/>
      <c r="P951" s="90"/>
      <c r="Q951" s="90"/>
      <c r="R951" s="90"/>
      <c r="S951" s="90"/>
      <c r="T951" s="90"/>
      <c r="U951" s="90"/>
      <c r="V951" s="90"/>
      <c r="W951" s="90"/>
      <c r="X951" s="90"/>
      <c r="Y951" s="90"/>
      <c r="Z951" s="90"/>
    </row>
    <row r="952" spans="1:26" x14ac:dyDescent="0.2">
      <c r="A952" s="90"/>
      <c r="B952" s="90"/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  <c r="N952" s="90"/>
      <c r="O952" s="90"/>
      <c r="P952" s="90"/>
      <c r="Q952" s="90"/>
      <c r="R952" s="90"/>
      <c r="S952" s="90"/>
      <c r="T952" s="90"/>
      <c r="U952" s="90"/>
      <c r="V952" s="90"/>
      <c r="W952" s="90"/>
      <c r="X952" s="90"/>
      <c r="Y952" s="90"/>
      <c r="Z952" s="90"/>
    </row>
    <row r="953" spans="1:26" x14ac:dyDescent="0.2">
      <c r="A953" s="90"/>
      <c r="B953" s="90"/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  <c r="N953" s="90"/>
      <c r="O953" s="90"/>
      <c r="P953" s="90"/>
      <c r="Q953" s="90"/>
      <c r="R953" s="90"/>
      <c r="S953" s="90"/>
      <c r="T953" s="90"/>
      <c r="U953" s="90"/>
      <c r="V953" s="90"/>
      <c r="W953" s="90"/>
      <c r="X953" s="90"/>
      <c r="Y953" s="90"/>
      <c r="Z953" s="90"/>
    </row>
    <row r="954" spans="1:26" x14ac:dyDescent="0.2">
      <c r="A954" s="90"/>
      <c r="B954" s="90"/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  <c r="N954" s="90"/>
      <c r="O954" s="90"/>
      <c r="P954" s="90"/>
      <c r="Q954" s="90"/>
      <c r="R954" s="90"/>
      <c r="S954" s="90"/>
      <c r="T954" s="90"/>
      <c r="U954" s="90"/>
      <c r="V954" s="90"/>
      <c r="W954" s="90"/>
      <c r="X954" s="90"/>
      <c r="Y954" s="90"/>
      <c r="Z954" s="90"/>
    </row>
    <row r="955" spans="1:26" x14ac:dyDescent="0.2">
      <c r="A955" s="90"/>
      <c r="B955" s="90"/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  <c r="N955" s="90"/>
      <c r="O955" s="90"/>
      <c r="P955" s="90"/>
      <c r="Q955" s="90"/>
      <c r="R955" s="90"/>
      <c r="S955" s="90"/>
      <c r="T955" s="90"/>
      <c r="U955" s="90"/>
      <c r="V955" s="90"/>
      <c r="W955" s="90"/>
      <c r="X955" s="90"/>
      <c r="Y955" s="90"/>
      <c r="Z955" s="90"/>
    </row>
    <row r="956" spans="1:26" x14ac:dyDescent="0.2">
      <c r="A956" s="90"/>
      <c r="B956" s="90"/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  <c r="N956" s="90"/>
      <c r="O956" s="90"/>
      <c r="P956" s="90"/>
      <c r="Q956" s="90"/>
      <c r="R956" s="90"/>
      <c r="S956" s="90"/>
      <c r="T956" s="90"/>
      <c r="U956" s="90"/>
      <c r="V956" s="90"/>
      <c r="W956" s="90"/>
      <c r="X956" s="90"/>
      <c r="Y956" s="90"/>
      <c r="Z956" s="90"/>
    </row>
    <row r="957" spans="1:26" x14ac:dyDescent="0.2">
      <c r="A957" s="90"/>
      <c r="B957" s="90"/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  <c r="N957" s="90"/>
      <c r="O957" s="90"/>
      <c r="P957" s="90"/>
      <c r="Q957" s="90"/>
      <c r="R957" s="90"/>
      <c r="S957" s="90"/>
      <c r="T957" s="90"/>
      <c r="U957" s="90"/>
      <c r="V957" s="90"/>
      <c r="W957" s="90"/>
      <c r="X957" s="90"/>
      <c r="Y957" s="90"/>
      <c r="Z957" s="90"/>
    </row>
    <row r="958" spans="1:26" x14ac:dyDescent="0.2">
      <c r="A958" s="90"/>
      <c r="B958" s="90"/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  <c r="N958" s="90"/>
      <c r="O958" s="90"/>
      <c r="P958" s="90"/>
      <c r="Q958" s="90"/>
      <c r="R958" s="90"/>
      <c r="S958" s="90"/>
      <c r="T958" s="90"/>
      <c r="U958" s="90"/>
      <c r="V958" s="90"/>
      <c r="W958" s="90"/>
      <c r="X958" s="90"/>
      <c r="Y958" s="90"/>
      <c r="Z958" s="90"/>
    </row>
    <row r="959" spans="1:26" x14ac:dyDescent="0.2">
      <c r="A959" s="90"/>
      <c r="B959" s="90"/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  <c r="N959" s="90"/>
      <c r="O959" s="90"/>
      <c r="P959" s="90"/>
      <c r="Q959" s="90"/>
      <c r="R959" s="90"/>
      <c r="S959" s="90"/>
      <c r="T959" s="90"/>
      <c r="U959" s="90"/>
      <c r="V959" s="90"/>
      <c r="W959" s="90"/>
      <c r="X959" s="90"/>
      <c r="Y959" s="90"/>
      <c r="Z959" s="90"/>
    </row>
    <row r="960" spans="1:26" x14ac:dyDescent="0.2">
      <c r="A960" s="90"/>
      <c r="B960" s="90"/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  <c r="N960" s="90"/>
      <c r="O960" s="90"/>
      <c r="P960" s="90"/>
      <c r="Q960" s="90"/>
      <c r="R960" s="90"/>
      <c r="S960" s="90"/>
      <c r="T960" s="90"/>
      <c r="U960" s="90"/>
      <c r="V960" s="90"/>
      <c r="W960" s="90"/>
      <c r="X960" s="90"/>
      <c r="Y960" s="90"/>
      <c r="Z960" s="90"/>
    </row>
    <row r="961" spans="1:26" x14ac:dyDescent="0.2">
      <c r="A961" s="90"/>
      <c r="B961" s="90"/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  <c r="N961" s="90"/>
      <c r="O961" s="90"/>
      <c r="P961" s="90"/>
      <c r="Q961" s="90"/>
      <c r="R961" s="90"/>
      <c r="S961" s="90"/>
      <c r="T961" s="90"/>
      <c r="U961" s="90"/>
      <c r="V961" s="90"/>
      <c r="W961" s="90"/>
      <c r="X961" s="90"/>
      <c r="Y961" s="90"/>
      <c r="Z961" s="90"/>
    </row>
    <row r="962" spans="1:26" x14ac:dyDescent="0.2">
      <c r="A962" s="90"/>
      <c r="B962" s="90"/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  <c r="N962" s="90"/>
      <c r="O962" s="90"/>
      <c r="P962" s="90"/>
      <c r="Q962" s="90"/>
      <c r="R962" s="90"/>
      <c r="S962" s="90"/>
      <c r="T962" s="90"/>
      <c r="U962" s="90"/>
      <c r="V962" s="90"/>
      <c r="W962" s="90"/>
      <c r="X962" s="90"/>
      <c r="Y962" s="90"/>
      <c r="Z962" s="90"/>
    </row>
    <row r="963" spans="1:26" x14ac:dyDescent="0.2">
      <c r="A963" s="90"/>
      <c r="B963" s="90"/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  <c r="N963" s="90"/>
      <c r="O963" s="90"/>
      <c r="P963" s="90"/>
      <c r="Q963" s="90"/>
      <c r="R963" s="90"/>
      <c r="S963" s="90"/>
      <c r="T963" s="90"/>
      <c r="U963" s="90"/>
      <c r="V963" s="90"/>
      <c r="W963" s="90"/>
      <c r="X963" s="90"/>
      <c r="Y963" s="90"/>
      <c r="Z963" s="90"/>
    </row>
    <row r="964" spans="1:26" x14ac:dyDescent="0.2">
      <c r="A964" s="90"/>
      <c r="B964" s="90"/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  <c r="N964" s="90"/>
      <c r="O964" s="90"/>
      <c r="P964" s="90"/>
      <c r="Q964" s="90"/>
      <c r="R964" s="90"/>
      <c r="S964" s="90"/>
      <c r="T964" s="90"/>
      <c r="U964" s="90"/>
      <c r="V964" s="90"/>
      <c r="W964" s="90"/>
      <c r="X964" s="90"/>
      <c r="Y964" s="90"/>
      <c r="Z964" s="90"/>
    </row>
    <row r="965" spans="1:26" x14ac:dyDescent="0.2">
      <c r="A965" s="90"/>
      <c r="B965" s="90"/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  <c r="N965" s="90"/>
      <c r="O965" s="90"/>
      <c r="P965" s="90"/>
      <c r="Q965" s="90"/>
      <c r="R965" s="90"/>
      <c r="S965" s="90"/>
      <c r="T965" s="90"/>
      <c r="U965" s="90"/>
      <c r="V965" s="90"/>
      <c r="W965" s="90"/>
      <c r="X965" s="90"/>
      <c r="Y965" s="90"/>
      <c r="Z965" s="90"/>
    </row>
    <row r="966" spans="1:26" x14ac:dyDescent="0.2">
      <c r="A966" s="90"/>
      <c r="B966" s="90"/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  <c r="N966" s="90"/>
      <c r="O966" s="90"/>
      <c r="P966" s="90"/>
      <c r="Q966" s="90"/>
      <c r="R966" s="90"/>
      <c r="S966" s="90"/>
      <c r="T966" s="90"/>
      <c r="U966" s="90"/>
      <c r="V966" s="90"/>
      <c r="W966" s="90"/>
      <c r="X966" s="90"/>
      <c r="Y966" s="90"/>
      <c r="Z966" s="90"/>
    </row>
    <row r="967" spans="1:26" x14ac:dyDescent="0.2">
      <c r="A967" s="90"/>
      <c r="B967" s="90"/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  <c r="N967" s="90"/>
      <c r="O967" s="90"/>
      <c r="P967" s="90"/>
      <c r="Q967" s="90"/>
      <c r="R967" s="90"/>
      <c r="S967" s="90"/>
      <c r="T967" s="90"/>
      <c r="U967" s="90"/>
      <c r="V967" s="90"/>
      <c r="W967" s="90"/>
      <c r="X967" s="90"/>
      <c r="Y967" s="90"/>
      <c r="Z967" s="90"/>
    </row>
    <row r="968" spans="1:26" x14ac:dyDescent="0.2">
      <c r="A968" s="90"/>
      <c r="B968" s="90"/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  <c r="N968" s="90"/>
      <c r="O968" s="90"/>
      <c r="P968" s="90"/>
      <c r="Q968" s="90"/>
      <c r="R968" s="90"/>
      <c r="S968" s="90"/>
      <c r="T968" s="90"/>
      <c r="U968" s="90"/>
      <c r="V968" s="90"/>
      <c r="W968" s="90"/>
      <c r="X968" s="90"/>
      <c r="Y968" s="90"/>
      <c r="Z968" s="90"/>
    </row>
    <row r="969" spans="1:26" x14ac:dyDescent="0.2">
      <c r="A969" s="90"/>
      <c r="B969" s="90"/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  <c r="N969" s="90"/>
      <c r="O969" s="90"/>
      <c r="P969" s="90"/>
      <c r="Q969" s="90"/>
      <c r="R969" s="90"/>
      <c r="S969" s="90"/>
      <c r="T969" s="90"/>
      <c r="U969" s="90"/>
      <c r="V969" s="90"/>
      <c r="W969" s="90"/>
      <c r="X969" s="90"/>
      <c r="Y969" s="90"/>
      <c r="Z969" s="90"/>
    </row>
    <row r="970" spans="1:26" x14ac:dyDescent="0.2">
      <c r="A970" s="90"/>
      <c r="B970" s="90"/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  <c r="N970" s="90"/>
      <c r="O970" s="90"/>
      <c r="P970" s="90"/>
      <c r="Q970" s="90"/>
      <c r="R970" s="90"/>
      <c r="S970" s="90"/>
      <c r="T970" s="90"/>
      <c r="U970" s="90"/>
      <c r="V970" s="90"/>
      <c r="W970" s="90"/>
      <c r="X970" s="90"/>
      <c r="Y970" s="90"/>
      <c r="Z970" s="90"/>
    </row>
    <row r="971" spans="1:26" x14ac:dyDescent="0.2">
      <c r="A971" s="90"/>
      <c r="B971" s="90"/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  <c r="N971" s="90"/>
      <c r="O971" s="90"/>
      <c r="P971" s="90"/>
      <c r="Q971" s="90"/>
      <c r="R971" s="90"/>
      <c r="S971" s="90"/>
      <c r="T971" s="90"/>
      <c r="U971" s="90"/>
      <c r="V971" s="90"/>
      <c r="W971" s="90"/>
      <c r="X971" s="90"/>
      <c r="Y971" s="90"/>
      <c r="Z971" s="90"/>
    </row>
    <row r="972" spans="1:26" x14ac:dyDescent="0.2">
      <c r="A972" s="90"/>
      <c r="B972" s="90"/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  <c r="N972" s="90"/>
      <c r="O972" s="90"/>
      <c r="P972" s="90"/>
      <c r="Q972" s="90"/>
      <c r="R972" s="90"/>
      <c r="S972" s="90"/>
      <c r="T972" s="90"/>
      <c r="U972" s="90"/>
      <c r="V972" s="90"/>
      <c r="W972" s="90"/>
      <c r="X972" s="90"/>
      <c r="Y972" s="90"/>
      <c r="Z972" s="90"/>
    </row>
    <row r="973" spans="1:26" x14ac:dyDescent="0.2">
      <c r="A973" s="90"/>
      <c r="B973" s="90"/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  <c r="N973" s="90"/>
      <c r="O973" s="90"/>
      <c r="P973" s="90"/>
      <c r="Q973" s="90"/>
      <c r="R973" s="90"/>
      <c r="S973" s="90"/>
      <c r="T973" s="90"/>
      <c r="U973" s="90"/>
      <c r="V973" s="90"/>
      <c r="W973" s="90"/>
      <c r="X973" s="90"/>
      <c r="Y973" s="90"/>
      <c r="Z973" s="90"/>
    </row>
    <row r="974" spans="1:26" x14ac:dyDescent="0.2">
      <c r="A974" s="90"/>
      <c r="B974" s="90"/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  <c r="N974" s="90"/>
      <c r="O974" s="90"/>
      <c r="P974" s="90"/>
      <c r="Q974" s="90"/>
      <c r="R974" s="90"/>
      <c r="S974" s="90"/>
      <c r="T974" s="90"/>
      <c r="U974" s="90"/>
      <c r="V974" s="90"/>
      <c r="W974" s="90"/>
      <c r="X974" s="90"/>
      <c r="Y974" s="90"/>
      <c r="Z974" s="90"/>
    </row>
    <row r="975" spans="1:26" x14ac:dyDescent="0.2">
      <c r="A975" s="90"/>
      <c r="B975" s="90"/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  <c r="N975" s="90"/>
      <c r="O975" s="90"/>
      <c r="P975" s="90"/>
      <c r="Q975" s="90"/>
      <c r="R975" s="90"/>
      <c r="S975" s="90"/>
      <c r="T975" s="90"/>
      <c r="U975" s="90"/>
      <c r="V975" s="90"/>
      <c r="W975" s="90"/>
      <c r="X975" s="90"/>
      <c r="Y975" s="90"/>
      <c r="Z975" s="90"/>
    </row>
    <row r="976" spans="1:26" x14ac:dyDescent="0.2">
      <c r="A976" s="90"/>
      <c r="B976" s="90"/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  <c r="N976" s="90"/>
      <c r="O976" s="90"/>
      <c r="P976" s="90"/>
      <c r="Q976" s="90"/>
      <c r="R976" s="90"/>
      <c r="S976" s="90"/>
      <c r="T976" s="90"/>
      <c r="U976" s="90"/>
      <c r="V976" s="90"/>
      <c r="W976" s="90"/>
      <c r="X976" s="90"/>
      <c r="Y976" s="90"/>
      <c r="Z976" s="90"/>
    </row>
    <row r="977" spans="1:26" x14ac:dyDescent="0.2">
      <c r="A977" s="90"/>
      <c r="B977" s="90"/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  <c r="N977" s="90"/>
      <c r="O977" s="90"/>
      <c r="P977" s="90"/>
      <c r="Q977" s="90"/>
      <c r="R977" s="90"/>
      <c r="S977" s="90"/>
      <c r="T977" s="90"/>
      <c r="U977" s="90"/>
      <c r="V977" s="90"/>
      <c r="W977" s="90"/>
      <c r="X977" s="90"/>
      <c r="Y977" s="90"/>
      <c r="Z977" s="90"/>
    </row>
    <row r="978" spans="1:26" x14ac:dyDescent="0.2">
      <c r="A978" s="90"/>
      <c r="B978" s="90"/>
      <c r="C978" s="90"/>
      <c r="D978" s="90"/>
      <c r="E978" s="90"/>
      <c r="F978" s="90"/>
      <c r="G978" s="90"/>
      <c r="H978" s="90"/>
      <c r="I978" s="90"/>
      <c r="J978" s="90"/>
      <c r="K978" s="90"/>
      <c r="L978" s="90"/>
      <c r="M978" s="90"/>
      <c r="N978" s="90"/>
      <c r="O978" s="90"/>
      <c r="P978" s="90"/>
      <c r="Q978" s="90"/>
      <c r="R978" s="90"/>
      <c r="S978" s="90"/>
      <c r="T978" s="90"/>
      <c r="U978" s="90"/>
      <c r="V978" s="90"/>
      <c r="W978" s="90"/>
      <c r="X978" s="90"/>
      <c r="Y978" s="90"/>
      <c r="Z978" s="90"/>
    </row>
    <row r="979" spans="1:26" x14ac:dyDescent="0.2">
      <c r="A979" s="90"/>
      <c r="B979" s="90"/>
      <c r="C979" s="90"/>
      <c r="D979" s="90"/>
      <c r="E979" s="90"/>
      <c r="F979" s="90"/>
      <c r="G979" s="90"/>
      <c r="H979" s="90"/>
      <c r="I979" s="90"/>
      <c r="J979" s="90"/>
      <c r="K979" s="90"/>
      <c r="L979" s="90"/>
      <c r="M979" s="90"/>
      <c r="N979" s="90"/>
      <c r="O979" s="90"/>
      <c r="P979" s="90"/>
      <c r="Q979" s="90"/>
      <c r="R979" s="90"/>
      <c r="S979" s="90"/>
      <c r="T979" s="90"/>
      <c r="U979" s="90"/>
      <c r="V979" s="90"/>
      <c r="W979" s="90"/>
      <c r="X979" s="90"/>
      <c r="Y979" s="90"/>
      <c r="Z979" s="90"/>
    </row>
    <row r="980" spans="1:26" x14ac:dyDescent="0.2">
      <c r="A980" s="90"/>
      <c r="B980" s="90"/>
      <c r="C980" s="90"/>
      <c r="D980" s="90"/>
      <c r="E980" s="90"/>
      <c r="F980" s="90"/>
      <c r="G980" s="90"/>
      <c r="H980" s="90"/>
      <c r="I980" s="90"/>
      <c r="J980" s="90"/>
      <c r="K980" s="90"/>
      <c r="L980" s="90"/>
      <c r="M980" s="90"/>
      <c r="N980" s="90"/>
      <c r="O980" s="90"/>
      <c r="P980" s="90"/>
      <c r="Q980" s="90"/>
      <c r="R980" s="90"/>
      <c r="S980" s="90"/>
      <c r="T980" s="90"/>
      <c r="U980" s="90"/>
      <c r="V980" s="90"/>
      <c r="W980" s="90"/>
      <c r="X980" s="90"/>
      <c r="Y980" s="90"/>
      <c r="Z980" s="90"/>
    </row>
    <row r="981" spans="1:26" x14ac:dyDescent="0.2">
      <c r="A981" s="90"/>
      <c r="B981" s="90"/>
      <c r="C981" s="90"/>
      <c r="D981" s="90"/>
      <c r="E981" s="90"/>
      <c r="F981" s="90"/>
      <c r="G981" s="90"/>
      <c r="H981" s="90"/>
      <c r="I981" s="90"/>
      <c r="J981" s="90"/>
      <c r="K981" s="90"/>
      <c r="L981" s="90"/>
      <c r="M981" s="90"/>
      <c r="N981" s="90"/>
      <c r="O981" s="90"/>
      <c r="P981" s="90"/>
      <c r="Q981" s="90"/>
      <c r="R981" s="90"/>
      <c r="S981" s="90"/>
      <c r="T981" s="90"/>
      <c r="U981" s="90"/>
      <c r="V981" s="90"/>
      <c r="W981" s="90"/>
      <c r="X981" s="90"/>
      <c r="Y981" s="90"/>
      <c r="Z981" s="90"/>
    </row>
    <row r="982" spans="1:26" x14ac:dyDescent="0.2">
      <c r="A982" s="90"/>
      <c r="B982" s="90"/>
      <c r="C982" s="90"/>
      <c r="D982" s="90"/>
      <c r="E982" s="90"/>
      <c r="F982" s="90"/>
      <c r="G982" s="90"/>
      <c r="H982" s="90"/>
      <c r="I982" s="90"/>
      <c r="J982" s="90"/>
      <c r="K982" s="90"/>
      <c r="L982" s="90"/>
      <c r="M982" s="90"/>
      <c r="N982" s="90"/>
      <c r="O982" s="90"/>
      <c r="P982" s="90"/>
      <c r="Q982" s="90"/>
      <c r="R982" s="90"/>
      <c r="S982" s="90"/>
      <c r="T982" s="90"/>
      <c r="U982" s="90"/>
      <c r="V982" s="90"/>
      <c r="W982" s="90"/>
      <c r="X982" s="90"/>
      <c r="Y982" s="90"/>
      <c r="Z982" s="90"/>
    </row>
    <row r="983" spans="1:26" x14ac:dyDescent="0.2">
      <c r="A983" s="90"/>
      <c r="B983" s="90"/>
      <c r="C983" s="90"/>
      <c r="D983" s="90"/>
      <c r="E983" s="90"/>
      <c r="F983" s="90"/>
      <c r="G983" s="90"/>
      <c r="H983" s="90"/>
      <c r="I983" s="90"/>
      <c r="J983" s="90"/>
      <c r="K983" s="90"/>
      <c r="L983" s="90"/>
      <c r="M983" s="90"/>
      <c r="N983" s="90"/>
      <c r="O983" s="90"/>
      <c r="P983" s="90"/>
      <c r="Q983" s="90"/>
      <c r="R983" s="90"/>
      <c r="S983" s="90"/>
      <c r="T983" s="90"/>
      <c r="U983" s="90"/>
      <c r="V983" s="90"/>
      <c r="W983" s="90"/>
      <c r="X983" s="90"/>
      <c r="Y983" s="90"/>
      <c r="Z983" s="90"/>
    </row>
    <row r="984" spans="1:26" x14ac:dyDescent="0.2">
      <c r="A984" s="90"/>
      <c r="B984" s="90"/>
      <c r="C984" s="90"/>
      <c r="D984" s="90"/>
      <c r="E984" s="90"/>
      <c r="F984" s="90"/>
      <c r="G984" s="90"/>
      <c r="H984" s="90"/>
      <c r="I984" s="90"/>
      <c r="J984" s="90"/>
      <c r="K984" s="90"/>
      <c r="L984" s="90"/>
      <c r="M984" s="90"/>
      <c r="N984" s="90"/>
      <c r="O984" s="90"/>
      <c r="P984" s="90"/>
      <c r="Q984" s="90"/>
      <c r="R984" s="90"/>
      <c r="S984" s="90"/>
      <c r="T984" s="90"/>
      <c r="U984" s="90"/>
      <c r="V984" s="90"/>
      <c r="W984" s="90"/>
      <c r="X984" s="90"/>
      <c r="Y984" s="90"/>
      <c r="Z984" s="90"/>
    </row>
    <row r="985" spans="1:26" x14ac:dyDescent="0.2">
      <c r="A985" s="90"/>
      <c r="B985" s="90"/>
      <c r="C985" s="90"/>
      <c r="D985" s="90"/>
      <c r="E985" s="90"/>
      <c r="F985" s="90"/>
      <c r="G985" s="90"/>
      <c r="H985" s="90"/>
      <c r="I985" s="90"/>
      <c r="J985" s="90"/>
      <c r="K985" s="90"/>
      <c r="L985" s="90"/>
      <c r="M985" s="90"/>
      <c r="N985" s="90"/>
      <c r="O985" s="90"/>
      <c r="P985" s="90"/>
      <c r="Q985" s="90"/>
      <c r="R985" s="90"/>
      <c r="S985" s="90"/>
      <c r="T985" s="90"/>
      <c r="U985" s="90"/>
      <c r="V985" s="90"/>
      <c r="W985" s="90"/>
      <c r="X985" s="90"/>
      <c r="Y985" s="90"/>
      <c r="Z985" s="90"/>
    </row>
    <row r="986" spans="1:26" x14ac:dyDescent="0.2">
      <c r="A986" s="90"/>
      <c r="B986" s="90"/>
      <c r="C986" s="90"/>
      <c r="D986" s="90"/>
      <c r="E986" s="90"/>
      <c r="F986" s="90"/>
      <c r="G986" s="90"/>
      <c r="H986" s="90"/>
      <c r="I986" s="90"/>
      <c r="J986" s="90"/>
      <c r="K986" s="90"/>
      <c r="L986" s="90"/>
      <c r="M986" s="90"/>
      <c r="N986" s="90"/>
      <c r="O986" s="90"/>
      <c r="P986" s="90"/>
      <c r="Q986" s="90"/>
      <c r="R986" s="90"/>
      <c r="S986" s="90"/>
      <c r="T986" s="90"/>
      <c r="U986" s="90"/>
      <c r="V986" s="90"/>
      <c r="W986" s="90"/>
      <c r="X986" s="90"/>
      <c r="Y986" s="90"/>
      <c r="Z986" s="90"/>
    </row>
    <row r="987" spans="1:26" x14ac:dyDescent="0.2">
      <c r="A987" s="90"/>
      <c r="B987" s="90"/>
      <c r="C987" s="90"/>
      <c r="D987" s="90"/>
      <c r="E987" s="90"/>
      <c r="F987" s="90"/>
      <c r="G987" s="90"/>
      <c r="H987" s="90"/>
      <c r="I987" s="90"/>
      <c r="J987" s="90"/>
      <c r="K987" s="90"/>
      <c r="L987" s="90"/>
      <c r="M987" s="90"/>
      <c r="N987" s="90"/>
      <c r="O987" s="90"/>
      <c r="P987" s="90"/>
      <c r="Q987" s="90"/>
      <c r="R987" s="90"/>
      <c r="S987" s="90"/>
      <c r="T987" s="90"/>
      <c r="U987" s="90"/>
      <c r="V987" s="90"/>
      <c r="W987" s="90"/>
      <c r="X987" s="90"/>
      <c r="Y987" s="90"/>
      <c r="Z987" s="90"/>
    </row>
    <row r="988" spans="1:26" x14ac:dyDescent="0.2">
      <c r="A988" s="90"/>
      <c r="B988" s="90"/>
      <c r="C988" s="90"/>
      <c r="D988" s="90"/>
      <c r="E988" s="90"/>
      <c r="F988" s="90"/>
      <c r="G988" s="90"/>
      <c r="H988" s="90"/>
      <c r="I988" s="90"/>
      <c r="J988" s="90"/>
      <c r="K988" s="90"/>
      <c r="L988" s="90"/>
      <c r="M988" s="90"/>
      <c r="N988" s="90"/>
      <c r="O988" s="90"/>
      <c r="P988" s="90"/>
      <c r="Q988" s="90"/>
      <c r="R988" s="90"/>
      <c r="S988" s="90"/>
      <c r="T988" s="90"/>
      <c r="U988" s="90"/>
      <c r="V988" s="90"/>
      <c r="W988" s="90"/>
      <c r="X988" s="90"/>
      <c r="Y988" s="90"/>
      <c r="Z988" s="90"/>
    </row>
    <row r="989" spans="1:26" x14ac:dyDescent="0.2">
      <c r="A989" s="90"/>
      <c r="B989" s="90"/>
      <c r="C989" s="90"/>
      <c r="D989" s="90"/>
      <c r="E989" s="90"/>
      <c r="F989" s="90"/>
      <c r="G989" s="90"/>
      <c r="H989" s="90"/>
      <c r="I989" s="90"/>
      <c r="J989" s="90"/>
      <c r="K989" s="90"/>
      <c r="L989" s="90"/>
      <c r="M989" s="90"/>
      <c r="N989" s="90"/>
      <c r="O989" s="90"/>
      <c r="P989" s="90"/>
      <c r="Q989" s="90"/>
      <c r="R989" s="90"/>
      <c r="S989" s="90"/>
      <c r="T989" s="90"/>
      <c r="U989" s="90"/>
      <c r="V989" s="90"/>
      <c r="W989" s="90"/>
      <c r="X989" s="90"/>
      <c r="Y989" s="90"/>
      <c r="Z989" s="90"/>
    </row>
    <row r="990" spans="1:26" x14ac:dyDescent="0.2">
      <c r="A990" s="90"/>
      <c r="B990" s="90"/>
      <c r="C990" s="90"/>
      <c r="D990" s="90"/>
      <c r="E990" s="90"/>
      <c r="F990" s="90"/>
      <c r="G990" s="90"/>
      <c r="H990" s="90"/>
      <c r="I990" s="90"/>
      <c r="J990" s="90"/>
      <c r="K990" s="90"/>
      <c r="L990" s="90"/>
      <c r="M990" s="90"/>
      <c r="N990" s="90"/>
      <c r="O990" s="90"/>
      <c r="P990" s="90"/>
      <c r="Q990" s="90"/>
      <c r="R990" s="90"/>
      <c r="S990" s="90"/>
      <c r="T990" s="90"/>
      <c r="U990" s="90"/>
      <c r="V990" s="90"/>
      <c r="W990" s="90"/>
      <c r="X990" s="90"/>
      <c r="Y990" s="90"/>
      <c r="Z990" s="90"/>
    </row>
    <row r="991" spans="1:26" x14ac:dyDescent="0.2">
      <c r="A991" s="90"/>
      <c r="B991" s="90"/>
      <c r="C991" s="90"/>
      <c r="D991" s="90"/>
      <c r="E991" s="90"/>
      <c r="F991" s="90"/>
      <c r="G991" s="90"/>
      <c r="H991" s="90"/>
      <c r="I991" s="90"/>
      <c r="J991" s="90"/>
      <c r="K991" s="90"/>
      <c r="L991" s="90"/>
      <c r="M991" s="90"/>
      <c r="N991" s="90"/>
      <c r="O991" s="90"/>
      <c r="P991" s="90"/>
      <c r="Q991" s="90"/>
      <c r="R991" s="90"/>
      <c r="S991" s="90"/>
      <c r="T991" s="90"/>
      <c r="U991" s="90"/>
      <c r="V991" s="90"/>
      <c r="W991" s="90"/>
      <c r="X991" s="90"/>
      <c r="Y991" s="90"/>
      <c r="Z991" s="90"/>
    </row>
    <row r="992" spans="1:26" x14ac:dyDescent="0.2">
      <c r="A992" s="90"/>
      <c r="B992" s="90"/>
      <c r="C992" s="90"/>
      <c r="D992" s="90"/>
      <c r="E992" s="90"/>
      <c r="F992" s="90"/>
      <c r="G992" s="90"/>
      <c r="H992" s="90"/>
      <c r="I992" s="90"/>
      <c r="J992" s="90"/>
      <c r="K992" s="90"/>
      <c r="L992" s="90"/>
      <c r="M992" s="90"/>
      <c r="N992" s="90"/>
      <c r="O992" s="90"/>
      <c r="P992" s="90"/>
      <c r="Q992" s="90"/>
      <c r="R992" s="90"/>
      <c r="S992" s="90"/>
      <c r="T992" s="90"/>
      <c r="U992" s="90"/>
      <c r="V992" s="90"/>
      <c r="W992" s="90"/>
      <c r="X992" s="90"/>
      <c r="Y992" s="90"/>
      <c r="Z992" s="90"/>
    </row>
    <row r="993" spans="1:26" x14ac:dyDescent="0.2">
      <c r="A993" s="90"/>
      <c r="B993" s="90"/>
      <c r="C993" s="90"/>
      <c r="D993" s="90"/>
      <c r="E993" s="90"/>
      <c r="F993" s="90"/>
      <c r="G993" s="90"/>
      <c r="H993" s="90"/>
      <c r="I993" s="90"/>
      <c r="J993" s="90"/>
      <c r="K993" s="90"/>
      <c r="L993" s="90"/>
      <c r="M993" s="90"/>
      <c r="N993" s="90"/>
      <c r="O993" s="90"/>
      <c r="P993" s="90"/>
      <c r="Q993" s="90"/>
      <c r="R993" s="90"/>
      <c r="S993" s="90"/>
      <c r="T993" s="90"/>
      <c r="U993" s="90"/>
      <c r="V993" s="90"/>
      <c r="W993" s="90"/>
      <c r="X993" s="90"/>
      <c r="Y993" s="90"/>
      <c r="Z993" s="90"/>
    </row>
    <row r="994" spans="1:26" x14ac:dyDescent="0.2">
      <c r="A994" s="90"/>
      <c r="B994" s="90"/>
      <c r="C994" s="90"/>
      <c r="D994" s="90"/>
      <c r="E994" s="90"/>
      <c r="F994" s="90"/>
      <c r="G994" s="90"/>
      <c r="H994" s="90"/>
      <c r="I994" s="90"/>
      <c r="J994" s="90"/>
      <c r="K994" s="90"/>
      <c r="L994" s="90"/>
      <c r="M994" s="90"/>
      <c r="N994" s="90"/>
      <c r="O994" s="90"/>
      <c r="P994" s="90"/>
      <c r="Q994" s="90"/>
      <c r="R994" s="90"/>
      <c r="S994" s="90"/>
      <c r="T994" s="90"/>
      <c r="U994" s="90"/>
      <c r="V994" s="90"/>
      <c r="W994" s="90"/>
      <c r="X994" s="90"/>
      <c r="Y994" s="90"/>
      <c r="Z994" s="90"/>
    </row>
    <row r="995" spans="1:26" x14ac:dyDescent="0.2">
      <c r="A995" s="90"/>
      <c r="B995" s="90"/>
      <c r="C995" s="90"/>
      <c r="D995" s="90"/>
      <c r="E995" s="90"/>
      <c r="F995" s="90"/>
      <c r="G995" s="90"/>
      <c r="H995" s="90"/>
      <c r="I995" s="90"/>
      <c r="J995" s="90"/>
      <c r="K995" s="90"/>
      <c r="L995" s="90"/>
      <c r="M995" s="90"/>
      <c r="N995" s="90"/>
      <c r="O995" s="90"/>
      <c r="P995" s="90"/>
      <c r="Q995" s="90"/>
      <c r="R995" s="90"/>
      <c r="S995" s="90"/>
      <c r="T995" s="90"/>
      <c r="U995" s="90"/>
      <c r="V995" s="90"/>
      <c r="W995" s="90"/>
      <c r="X995" s="90"/>
      <c r="Y995" s="90"/>
      <c r="Z995" s="90"/>
    </row>
    <row r="996" spans="1:26" x14ac:dyDescent="0.2">
      <c r="A996" s="90"/>
      <c r="B996" s="90"/>
      <c r="C996" s="90"/>
      <c r="D996" s="90"/>
      <c r="E996" s="90"/>
      <c r="F996" s="90"/>
      <c r="G996" s="90"/>
      <c r="H996" s="90"/>
      <c r="I996" s="90"/>
      <c r="J996" s="90"/>
      <c r="K996" s="90"/>
      <c r="L996" s="90"/>
      <c r="M996" s="90"/>
      <c r="N996" s="90"/>
      <c r="O996" s="90"/>
      <c r="P996" s="90"/>
      <c r="Q996" s="90"/>
      <c r="R996" s="90"/>
      <c r="S996" s="90"/>
      <c r="T996" s="90"/>
      <c r="U996" s="90"/>
      <c r="V996" s="90"/>
      <c r="W996" s="90"/>
      <c r="X996" s="90"/>
      <c r="Y996" s="90"/>
      <c r="Z996" s="90"/>
    </row>
    <row r="997" spans="1:26" x14ac:dyDescent="0.2">
      <c r="A997" s="90"/>
      <c r="B997" s="90"/>
      <c r="C997" s="90"/>
      <c r="D997" s="90"/>
      <c r="E997" s="90"/>
      <c r="F997" s="90"/>
      <c r="G997" s="90"/>
      <c r="H997" s="90"/>
      <c r="I997" s="90"/>
      <c r="J997" s="90"/>
      <c r="K997" s="90"/>
      <c r="L997" s="90"/>
      <c r="M997" s="90"/>
      <c r="N997" s="90"/>
      <c r="O997" s="90"/>
      <c r="P997" s="90"/>
      <c r="Q997" s="90"/>
      <c r="R997" s="90"/>
      <c r="S997" s="90"/>
      <c r="T997" s="90"/>
      <c r="U997" s="90"/>
      <c r="V997" s="90"/>
      <c r="W997" s="90"/>
      <c r="X997" s="90"/>
      <c r="Y997" s="90"/>
      <c r="Z997" s="90"/>
    </row>
    <row r="998" spans="1:26" x14ac:dyDescent="0.2">
      <c r="A998" s="90"/>
      <c r="B998" s="90"/>
      <c r="C998" s="90"/>
      <c r="D998" s="90"/>
      <c r="E998" s="90"/>
      <c r="F998" s="90"/>
      <c r="G998" s="90"/>
      <c r="H998" s="90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90"/>
      <c r="V998" s="90"/>
      <c r="W998" s="90"/>
      <c r="X998" s="90"/>
      <c r="Y998" s="90"/>
      <c r="Z998" s="90"/>
    </row>
    <row r="999" spans="1:26" x14ac:dyDescent="0.2">
      <c r="A999" s="90"/>
      <c r="B999" s="90"/>
      <c r="C999" s="90"/>
      <c r="D999" s="90"/>
      <c r="E999" s="90"/>
      <c r="F999" s="90"/>
      <c r="G999" s="90"/>
      <c r="H999" s="90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90"/>
      <c r="V999" s="90"/>
      <c r="W999" s="90"/>
      <c r="X999" s="90"/>
      <c r="Y999" s="90"/>
      <c r="Z999" s="90"/>
    </row>
    <row r="1000" spans="1:26" x14ac:dyDescent="0.2">
      <c r="A1000" s="90"/>
      <c r="B1000" s="90"/>
      <c r="C1000" s="90"/>
      <c r="D1000" s="90"/>
      <c r="E1000" s="90"/>
      <c r="F1000" s="90"/>
      <c r="G1000" s="90"/>
      <c r="H1000" s="90"/>
      <c r="I1000" s="90"/>
      <c r="J1000" s="90"/>
      <c r="K1000" s="90"/>
      <c r="L1000" s="90"/>
      <c r="M1000" s="90"/>
      <c r="N1000" s="90"/>
      <c r="O1000" s="90"/>
      <c r="P1000" s="90"/>
      <c r="Q1000" s="90"/>
      <c r="R1000" s="90"/>
      <c r="S1000" s="90"/>
      <c r="T1000" s="90"/>
      <c r="U1000" s="90"/>
      <c r="V1000" s="90"/>
      <c r="W1000" s="90"/>
      <c r="X1000" s="90"/>
      <c r="Y1000" s="90"/>
      <c r="Z1000" s="90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F5574"/>
  <sheetViews>
    <sheetView workbookViewId="0"/>
  </sheetViews>
  <sheetFormatPr defaultColWidth="12.5703125" defaultRowHeight="15" customHeight="1" x14ac:dyDescent="0.2"/>
  <cols>
    <col min="1" max="1" width="3.85546875" customWidth="1"/>
    <col min="2" max="2" width="30.28515625" customWidth="1"/>
    <col min="3" max="3" width="33.85546875" customWidth="1"/>
    <col min="4" max="4" width="12.140625" customWidth="1"/>
    <col min="5" max="6" width="8.5703125" customWidth="1"/>
  </cols>
  <sheetData>
    <row r="1" spans="1:6" ht="12.75" customHeight="1" x14ac:dyDescent="0.2">
      <c r="A1" s="93"/>
      <c r="B1" s="93"/>
      <c r="C1" s="93"/>
      <c r="D1" s="93"/>
      <c r="E1" s="93"/>
      <c r="F1" s="93"/>
    </row>
    <row r="2" spans="1:6" ht="12.75" customHeight="1" x14ac:dyDescent="0.2">
      <c r="A2" s="93"/>
      <c r="B2" s="158" t="s">
        <v>2376</v>
      </c>
      <c r="C2" s="114"/>
      <c r="D2" s="115"/>
      <c r="E2" s="93"/>
      <c r="F2" s="93"/>
    </row>
    <row r="3" spans="1:6" ht="51" customHeight="1" x14ac:dyDescent="0.2">
      <c r="A3" s="93"/>
      <c r="B3" s="159" t="s">
        <v>2377</v>
      </c>
      <c r="C3" s="114"/>
      <c r="D3" s="115"/>
      <c r="E3" s="93"/>
      <c r="F3" s="93"/>
    </row>
    <row r="4" spans="1:6" ht="12.75" customHeight="1" x14ac:dyDescent="0.2">
      <c r="A4" s="93"/>
      <c r="B4" s="94" t="s">
        <v>2378</v>
      </c>
      <c r="C4" s="94" t="s">
        <v>2379</v>
      </c>
      <c r="D4" s="94" t="s">
        <v>2380</v>
      </c>
      <c r="E4" s="93"/>
      <c r="F4" s="93"/>
    </row>
    <row r="5" spans="1:6" ht="12.75" customHeight="1" x14ac:dyDescent="0.2">
      <c r="A5" s="93"/>
      <c r="B5" s="95">
        <v>1100015</v>
      </c>
      <c r="C5" s="95" t="s">
        <v>2381</v>
      </c>
      <c r="D5" s="95" t="s">
        <v>2382</v>
      </c>
      <c r="E5" s="93"/>
      <c r="F5" s="93"/>
    </row>
    <row r="6" spans="1:6" ht="12.75" customHeight="1" x14ac:dyDescent="0.2">
      <c r="A6" s="93"/>
      <c r="B6" s="95">
        <v>1100023</v>
      </c>
      <c r="C6" s="95" t="s">
        <v>2383</v>
      </c>
      <c r="D6" s="95" t="s">
        <v>2382</v>
      </c>
      <c r="E6" s="93"/>
      <c r="F6" s="93"/>
    </row>
    <row r="7" spans="1:6" ht="12.75" customHeight="1" x14ac:dyDescent="0.2">
      <c r="A7" s="93"/>
      <c r="B7" s="95">
        <v>1100031</v>
      </c>
      <c r="C7" s="95" t="s">
        <v>2384</v>
      </c>
      <c r="D7" s="95" t="s">
        <v>2382</v>
      </c>
      <c r="E7" s="93"/>
      <c r="F7" s="93"/>
    </row>
    <row r="8" spans="1:6" ht="12.75" customHeight="1" x14ac:dyDescent="0.2">
      <c r="A8" s="93"/>
      <c r="B8" s="95">
        <v>1100049</v>
      </c>
      <c r="C8" s="95" t="s">
        <v>2385</v>
      </c>
      <c r="D8" s="95" t="s">
        <v>2382</v>
      </c>
      <c r="E8" s="93"/>
      <c r="F8" s="93"/>
    </row>
    <row r="9" spans="1:6" ht="12.75" customHeight="1" x14ac:dyDescent="0.2">
      <c r="A9" s="93"/>
      <c r="B9" s="95">
        <v>1100056</v>
      </c>
      <c r="C9" s="95" t="s">
        <v>2386</v>
      </c>
      <c r="D9" s="95" t="s">
        <v>2382</v>
      </c>
      <c r="E9" s="93"/>
      <c r="F9" s="93"/>
    </row>
    <row r="10" spans="1:6" ht="12.75" customHeight="1" x14ac:dyDescent="0.2">
      <c r="A10" s="93"/>
      <c r="B10" s="95">
        <v>1100064</v>
      </c>
      <c r="C10" s="95" t="s">
        <v>2387</v>
      </c>
      <c r="D10" s="95" t="s">
        <v>2382</v>
      </c>
      <c r="E10" s="93"/>
      <c r="F10" s="93"/>
    </row>
    <row r="11" spans="1:6" ht="12.75" customHeight="1" x14ac:dyDescent="0.2">
      <c r="A11" s="93"/>
      <c r="B11" s="95">
        <v>1100072</v>
      </c>
      <c r="C11" s="95" t="s">
        <v>2388</v>
      </c>
      <c r="D11" s="95" t="s">
        <v>2382</v>
      </c>
      <c r="E11" s="93"/>
      <c r="F11" s="93"/>
    </row>
    <row r="12" spans="1:6" ht="12.75" customHeight="1" x14ac:dyDescent="0.2">
      <c r="A12" s="93"/>
      <c r="B12" s="95">
        <v>1100080</v>
      </c>
      <c r="C12" s="95" t="s">
        <v>2389</v>
      </c>
      <c r="D12" s="95" t="s">
        <v>2382</v>
      </c>
      <c r="E12" s="93"/>
      <c r="F12" s="93"/>
    </row>
    <row r="13" spans="1:6" ht="12.75" customHeight="1" x14ac:dyDescent="0.2">
      <c r="A13" s="93"/>
      <c r="B13" s="95">
        <v>1100098</v>
      </c>
      <c r="C13" s="95" t="s">
        <v>2390</v>
      </c>
      <c r="D13" s="95" t="s">
        <v>2382</v>
      </c>
      <c r="E13" s="93"/>
      <c r="F13" s="93"/>
    </row>
    <row r="14" spans="1:6" ht="12.75" customHeight="1" x14ac:dyDescent="0.2">
      <c r="A14" s="93"/>
      <c r="B14" s="95">
        <v>1100106</v>
      </c>
      <c r="C14" s="95" t="s">
        <v>2391</v>
      </c>
      <c r="D14" s="95" t="s">
        <v>2382</v>
      </c>
      <c r="E14" s="93"/>
      <c r="F14" s="93"/>
    </row>
    <row r="15" spans="1:6" ht="12.75" customHeight="1" x14ac:dyDescent="0.2">
      <c r="A15" s="93"/>
      <c r="B15" s="95">
        <v>1100114</v>
      </c>
      <c r="C15" s="95" t="s">
        <v>2392</v>
      </c>
      <c r="D15" s="95" t="s">
        <v>2382</v>
      </c>
      <c r="E15" s="93"/>
      <c r="F15" s="93"/>
    </row>
    <row r="16" spans="1:6" ht="12.75" customHeight="1" x14ac:dyDescent="0.2">
      <c r="A16" s="93"/>
      <c r="B16" s="95">
        <v>1100122</v>
      </c>
      <c r="C16" s="95" t="s">
        <v>2393</v>
      </c>
      <c r="D16" s="95" t="s">
        <v>2382</v>
      </c>
      <c r="E16" s="93"/>
      <c r="F16" s="93"/>
    </row>
    <row r="17" spans="1:6" ht="12.75" customHeight="1" x14ac:dyDescent="0.2">
      <c r="A17" s="93"/>
      <c r="B17" s="95">
        <v>1100130</v>
      </c>
      <c r="C17" s="95" t="s">
        <v>2394</v>
      </c>
      <c r="D17" s="95" t="s">
        <v>2382</v>
      </c>
      <c r="E17" s="93"/>
      <c r="F17" s="93"/>
    </row>
    <row r="18" spans="1:6" ht="12.75" customHeight="1" x14ac:dyDescent="0.2">
      <c r="A18" s="93"/>
      <c r="B18" s="95">
        <v>1100148</v>
      </c>
      <c r="C18" s="95" t="s">
        <v>2395</v>
      </c>
      <c r="D18" s="95" t="s">
        <v>2382</v>
      </c>
      <c r="E18" s="93"/>
      <c r="F18" s="93"/>
    </row>
    <row r="19" spans="1:6" ht="12.75" customHeight="1" x14ac:dyDescent="0.2">
      <c r="A19" s="93"/>
      <c r="B19" s="95">
        <v>1100155</v>
      </c>
      <c r="C19" s="95" t="s">
        <v>2396</v>
      </c>
      <c r="D19" s="95" t="s">
        <v>2382</v>
      </c>
      <c r="E19" s="93"/>
      <c r="F19" s="93"/>
    </row>
    <row r="20" spans="1:6" ht="12.75" customHeight="1" x14ac:dyDescent="0.2">
      <c r="A20" s="93"/>
      <c r="B20" s="95">
        <v>1100189</v>
      </c>
      <c r="C20" s="95" t="s">
        <v>2397</v>
      </c>
      <c r="D20" s="95" t="s">
        <v>2382</v>
      </c>
      <c r="E20" s="93"/>
      <c r="F20" s="93"/>
    </row>
    <row r="21" spans="1:6" ht="12.75" customHeight="1" x14ac:dyDescent="0.2">
      <c r="A21" s="93"/>
      <c r="B21" s="95">
        <v>1100205</v>
      </c>
      <c r="C21" s="95" t="s">
        <v>2398</v>
      </c>
      <c r="D21" s="95" t="s">
        <v>2382</v>
      </c>
      <c r="E21" s="93"/>
      <c r="F21" s="93"/>
    </row>
    <row r="22" spans="1:6" ht="12.75" customHeight="1" x14ac:dyDescent="0.2">
      <c r="A22" s="93"/>
      <c r="B22" s="95">
        <v>1100254</v>
      </c>
      <c r="C22" s="95" t="s">
        <v>2399</v>
      </c>
      <c r="D22" s="95" t="s">
        <v>2382</v>
      </c>
      <c r="E22" s="93"/>
      <c r="F22" s="93"/>
    </row>
    <row r="23" spans="1:6" ht="12.75" customHeight="1" x14ac:dyDescent="0.2">
      <c r="A23" s="93"/>
      <c r="B23" s="95">
        <v>1100262</v>
      </c>
      <c r="C23" s="95" t="s">
        <v>2400</v>
      </c>
      <c r="D23" s="95" t="s">
        <v>2382</v>
      </c>
      <c r="E23" s="93"/>
      <c r="F23" s="93"/>
    </row>
    <row r="24" spans="1:6" ht="12.75" customHeight="1" x14ac:dyDescent="0.2">
      <c r="A24" s="93"/>
      <c r="B24" s="95">
        <v>1100288</v>
      </c>
      <c r="C24" s="95" t="s">
        <v>2401</v>
      </c>
      <c r="D24" s="95" t="s">
        <v>2382</v>
      </c>
      <c r="E24" s="93"/>
      <c r="F24" s="93"/>
    </row>
    <row r="25" spans="1:6" ht="12.75" customHeight="1" x14ac:dyDescent="0.2">
      <c r="A25" s="93"/>
      <c r="B25" s="95">
        <v>1100296</v>
      </c>
      <c r="C25" s="95" t="s">
        <v>2402</v>
      </c>
      <c r="D25" s="95" t="s">
        <v>2382</v>
      </c>
      <c r="E25" s="93"/>
      <c r="F25" s="93"/>
    </row>
    <row r="26" spans="1:6" ht="12.75" customHeight="1" x14ac:dyDescent="0.2">
      <c r="A26" s="93"/>
      <c r="B26" s="95">
        <v>1100304</v>
      </c>
      <c r="C26" s="95" t="s">
        <v>2403</v>
      </c>
      <c r="D26" s="95" t="s">
        <v>2382</v>
      </c>
      <c r="E26" s="93"/>
      <c r="F26" s="93"/>
    </row>
    <row r="27" spans="1:6" ht="12.75" customHeight="1" x14ac:dyDescent="0.2">
      <c r="A27" s="93"/>
      <c r="B27" s="95">
        <v>1100320</v>
      </c>
      <c r="C27" s="95" t="s">
        <v>2404</v>
      </c>
      <c r="D27" s="95" t="s">
        <v>2382</v>
      </c>
      <c r="E27" s="93"/>
      <c r="F27" s="93"/>
    </row>
    <row r="28" spans="1:6" ht="12.75" customHeight="1" x14ac:dyDescent="0.2">
      <c r="A28" s="93"/>
      <c r="B28" s="95">
        <v>1100338</v>
      </c>
      <c r="C28" s="95" t="s">
        <v>2405</v>
      </c>
      <c r="D28" s="95" t="s">
        <v>2382</v>
      </c>
      <c r="E28" s="93"/>
      <c r="F28" s="93"/>
    </row>
    <row r="29" spans="1:6" ht="12.75" customHeight="1" x14ac:dyDescent="0.2">
      <c r="A29" s="93"/>
      <c r="B29" s="95">
        <v>1100346</v>
      </c>
      <c r="C29" s="95" t="s">
        <v>2406</v>
      </c>
      <c r="D29" s="95" t="s">
        <v>2382</v>
      </c>
      <c r="E29" s="93"/>
      <c r="F29" s="93"/>
    </row>
    <row r="30" spans="1:6" ht="12.75" customHeight="1" x14ac:dyDescent="0.2">
      <c r="A30" s="93"/>
      <c r="B30" s="95">
        <v>1100379</v>
      </c>
      <c r="C30" s="95" t="s">
        <v>2407</v>
      </c>
      <c r="D30" s="95" t="s">
        <v>2382</v>
      </c>
      <c r="E30" s="93"/>
      <c r="F30" s="93"/>
    </row>
    <row r="31" spans="1:6" ht="12.75" customHeight="1" x14ac:dyDescent="0.2">
      <c r="A31" s="93"/>
      <c r="B31" s="95">
        <v>1100403</v>
      </c>
      <c r="C31" s="95" t="s">
        <v>2408</v>
      </c>
      <c r="D31" s="95" t="s">
        <v>2382</v>
      </c>
      <c r="E31" s="93"/>
      <c r="F31" s="93"/>
    </row>
    <row r="32" spans="1:6" ht="12.75" customHeight="1" x14ac:dyDescent="0.2">
      <c r="A32" s="93"/>
      <c r="B32" s="95">
        <v>1100452</v>
      </c>
      <c r="C32" s="95" t="s">
        <v>2409</v>
      </c>
      <c r="D32" s="95" t="s">
        <v>2382</v>
      </c>
      <c r="E32" s="93"/>
      <c r="F32" s="93"/>
    </row>
    <row r="33" spans="1:6" ht="12.75" customHeight="1" x14ac:dyDescent="0.2">
      <c r="A33" s="93"/>
      <c r="B33" s="95">
        <v>1100502</v>
      </c>
      <c r="C33" s="95" t="s">
        <v>2410</v>
      </c>
      <c r="D33" s="95" t="s">
        <v>2382</v>
      </c>
      <c r="E33" s="93"/>
      <c r="F33" s="93"/>
    </row>
    <row r="34" spans="1:6" ht="12.75" customHeight="1" x14ac:dyDescent="0.2">
      <c r="A34" s="93"/>
      <c r="B34" s="95">
        <v>1100601</v>
      </c>
      <c r="C34" s="95" t="s">
        <v>2411</v>
      </c>
      <c r="D34" s="95" t="s">
        <v>2382</v>
      </c>
      <c r="E34" s="93"/>
      <c r="F34" s="93"/>
    </row>
    <row r="35" spans="1:6" ht="12.75" customHeight="1" x14ac:dyDescent="0.2">
      <c r="A35" s="93"/>
      <c r="B35" s="95">
        <v>1100700</v>
      </c>
      <c r="C35" s="95" t="s">
        <v>2412</v>
      </c>
      <c r="D35" s="95" t="s">
        <v>2382</v>
      </c>
      <c r="E35" s="93"/>
      <c r="F35" s="93"/>
    </row>
    <row r="36" spans="1:6" ht="12.75" customHeight="1" x14ac:dyDescent="0.2">
      <c r="A36" s="93"/>
      <c r="B36" s="95">
        <v>1100809</v>
      </c>
      <c r="C36" s="95" t="s">
        <v>2413</v>
      </c>
      <c r="D36" s="95" t="s">
        <v>2382</v>
      </c>
      <c r="E36" s="93"/>
      <c r="F36" s="93"/>
    </row>
    <row r="37" spans="1:6" ht="12.75" customHeight="1" x14ac:dyDescent="0.2">
      <c r="A37" s="93"/>
      <c r="B37" s="95">
        <v>1100908</v>
      </c>
      <c r="C37" s="95" t="s">
        <v>2414</v>
      </c>
      <c r="D37" s="95" t="s">
        <v>2382</v>
      </c>
      <c r="E37" s="93"/>
      <c r="F37" s="93"/>
    </row>
    <row r="38" spans="1:6" ht="12.75" customHeight="1" x14ac:dyDescent="0.2">
      <c r="A38" s="93"/>
      <c r="B38" s="95">
        <v>1100924</v>
      </c>
      <c r="C38" s="95" t="s">
        <v>2415</v>
      </c>
      <c r="D38" s="95" t="s">
        <v>2382</v>
      </c>
      <c r="E38" s="93"/>
      <c r="F38" s="93"/>
    </row>
    <row r="39" spans="1:6" ht="12.75" customHeight="1" x14ac:dyDescent="0.2">
      <c r="A39" s="93"/>
      <c r="B39" s="95">
        <v>1100940</v>
      </c>
      <c r="C39" s="95" t="s">
        <v>2416</v>
      </c>
      <c r="D39" s="95" t="s">
        <v>2382</v>
      </c>
      <c r="E39" s="93"/>
      <c r="F39" s="93"/>
    </row>
    <row r="40" spans="1:6" ht="12.75" customHeight="1" x14ac:dyDescent="0.2">
      <c r="A40" s="93"/>
      <c r="B40" s="95">
        <v>1101005</v>
      </c>
      <c r="C40" s="95" t="s">
        <v>2417</v>
      </c>
      <c r="D40" s="95" t="s">
        <v>2382</v>
      </c>
      <c r="E40" s="93"/>
      <c r="F40" s="93"/>
    </row>
    <row r="41" spans="1:6" ht="12.75" customHeight="1" x14ac:dyDescent="0.2">
      <c r="A41" s="93"/>
      <c r="B41" s="95">
        <v>1101104</v>
      </c>
      <c r="C41" s="95" t="s">
        <v>2418</v>
      </c>
      <c r="D41" s="95" t="s">
        <v>2382</v>
      </c>
      <c r="E41" s="93"/>
      <c r="F41" s="93"/>
    </row>
    <row r="42" spans="1:6" ht="12.75" customHeight="1" x14ac:dyDescent="0.2">
      <c r="A42" s="93"/>
      <c r="B42" s="95">
        <v>1101203</v>
      </c>
      <c r="C42" s="95" t="s">
        <v>2419</v>
      </c>
      <c r="D42" s="95" t="s">
        <v>2382</v>
      </c>
      <c r="E42" s="93"/>
      <c r="F42" s="93"/>
    </row>
    <row r="43" spans="1:6" ht="12.75" customHeight="1" x14ac:dyDescent="0.2">
      <c r="A43" s="93"/>
      <c r="B43" s="95">
        <v>1101302</v>
      </c>
      <c r="C43" s="95" t="s">
        <v>2420</v>
      </c>
      <c r="D43" s="95" t="s">
        <v>2382</v>
      </c>
      <c r="E43" s="93"/>
      <c r="F43" s="93"/>
    </row>
    <row r="44" spans="1:6" ht="12.75" customHeight="1" x14ac:dyDescent="0.2">
      <c r="A44" s="93"/>
      <c r="B44" s="95">
        <v>1101401</v>
      </c>
      <c r="C44" s="95" t="s">
        <v>2421</v>
      </c>
      <c r="D44" s="95" t="s">
        <v>2382</v>
      </c>
      <c r="E44" s="93"/>
      <c r="F44" s="93"/>
    </row>
    <row r="45" spans="1:6" ht="12.75" customHeight="1" x14ac:dyDescent="0.2">
      <c r="A45" s="93"/>
      <c r="B45" s="95">
        <v>1101435</v>
      </c>
      <c r="C45" s="95" t="s">
        <v>2422</v>
      </c>
      <c r="D45" s="95" t="s">
        <v>2382</v>
      </c>
      <c r="E45" s="93"/>
      <c r="F45" s="93"/>
    </row>
    <row r="46" spans="1:6" ht="12.75" customHeight="1" x14ac:dyDescent="0.2">
      <c r="A46" s="93"/>
      <c r="B46" s="95">
        <v>1101450</v>
      </c>
      <c r="C46" s="95" t="s">
        <v>2423</v>
      </c>
      <c r="D46" s="95" t="s">
        <v>2382</v>
      </c>
      <c r="E46" s="93"/>
      <c r="F46" s="93"/>
    </row>
    <row r="47" spans="1:6" ht="12.75" customHeight="1" x14ac:dyDescent="0.2">
      <c r="A47" s="93"/>
      <c r="B47" s="95">
        <v>1101468</v>
      </c>
      <c r="C47" s="95" t="s">
        <v>2424</v>
      </c>
      <c r="D47" s="95" t="s">
        <v>2382</v>
      </c>
      <c r="E47" s="93"/>
      <c r="F47" s="93"/>
    </row>
    <row r="48" spans="1:6" ht="12.75" customHeight="1" x14ac:dyDescent="0.2">
      <c r="A48" s="93"/>
      <c r="B48" s="95">
        <v>1101476</v>
      </c>
      <c r="C48" s="95" t="s">
        <v>2425</v>
      </c>
      <c r="D48" s="95" t="s">
        <v>2382</v>
      </c>
      <c r="E48" s="93"/>
      <c r="F48" s="93"/>
    </row>
    <row r="49" spans="1:6" ht="12.75" customHeight="1" x14ac:dyDescent="0.2">
      <c r="A49" s="93"/>
      <c r="B49" s="95">
        <v>1101484</v>
      </c>
      <c r="C49" s="95" t="s">
        <v>2426</v>
      </c>
      <c r="D49" s="95" t="s">
        <v>2382</v>
      </c>
      <c r="E49" s="93"/>
      <c r="F49" s="93"/>
    </row>
    <row r="50" spans="1:6" ht="12.75" customHeight="1" x14ac:dyDescent="0.2">
      <c r="A50" s="93"/>
      <c r="B50" s="95">
        <v>1101492</v>
      </c>
      <c r="C50" s="95" t="s">
        <v>2427</v>
      </c>
      <c r="D50" s="95" t="s">
        <v>2382</v>
      </c>
      <c r="E50" s="93"/>
      <c r="F50" s="93"/>
    </row>
    <row r="51" spans="1:6" ht="12.75" customHeight="1" x14ac:dyDescent="0.2">
      <c r="A51" s="93"/>
      <c r="B51" s="95">
        <v>1101500</v>
      </c>
      <c r="C51" s="95" t="s">
        <v>2428</v>
      </c>
      <c r="D51" s="95" t="s">
        <v>2382</v>
      </c>
      <c r="E51" s="93"/>
      <c r="F51" s="93"/>
    </row>
    <row r="52" spans="1:6" ht="12.75" customHeight="1" x14ac:dyDescent="0.2">
      <c r="A52" s="93"/>
      <c r="B52" s="95">
        <v>1101559</v>
      </c>
      <c r="C52" s="95" t="s">
        <v>2429</v>
      </c>
      <c r="D52" s="95" t="s">
        <v>2382</v>
      </c>
      <c r="E52" s="93"/>
      <c r="F52" s="93"/>
    </row>
    <row r="53" spans="1:6" ht="12.75" customHeight="1" x14ac:dyDescent="0.2">
      <c r="A53" s="93"/>
      <c r="B53" s="95">
        <v>1101609</v>
      </c>
      <c r="C53" s="95" t="s">
        <v>2430</v>
      </c>
      <c r="D53" s="95" t="s">
        <v>2382</v>
      </c>
      <c r="E53" s="93"/>
      <c r="F53" s="93"/>
    </row>
    <row r="54" spans="1:6" ht="12.75" customHeight="1" x14ac:dyDescent="0.2">
      <c r="A54" s="93"/>
      <c r="B54" s="95">
        <v>1101708</v>
      </c>
      <c r="C54" s="95" t="s">
        <v>2431</v>
      </c>
      <c r="D54" s="95" t="s">
        <v>2382</v>
      </c>
      <c r="E54" s="93"/>
      <c r="F54" s="93"/>
    </row>
    <row r="55" spans="1:6" ht="12.75" customHeight="1" x14ac:dyDescent="0.2">
      <c r="A55" s="93"/>
      <c r="B55" s="95">
        <v>1101757</v>
      </c>
      <c r="C55" s="95" t="s">
        <v>2432</v>
      </c>
      <c r="D55" s="95" t="s">
        <v>2382</v>
      </c>
      <c r="E55" s="93"/>
      <c r="F55" s="93"/>
    </row>
    <row r="56" spans="1:6" ht="12.75" customHeight="1" x14ac:dyDescent="0.2">
      <c r="A56" s="93"/>
      <c r="B56" s="95">
        <v>1101807</v>
      </c>
      <c r="C56" s="95" t="s">
        <v>2433</v>
      </c>
      <c r="D56" s="95" t="s">
        <v>2382</v>
      </c>
      <c r="E56" s="93"/>
      <c r="F56" s="93"/>
    </row>
    <row r="57" spans="1:6" ht="12.75" customHeight="1" x14ac:dyDescent="0.2">
      <c r="A57" s="93"/>
      <c r="B57" s="95">
        <v>1200013</v>
      </c>
      <c r="C57" s="95" t="s">
        <v>2434</v>
      </c>
      <c r="D57" s="95" t="s">
        <v>2435</v>
      </c>
      <c r="E57" s="93"/>
      <c r="F57" s="93"/>
    </row>
    <row r="58" spans="1:6" ht="12.75" customHeight="1" x14ac:dyDescent="0.2">
      <c r="A58" s="93"/>
      <c r="B58" s="95">
        <v>1200054</v>
      </c>
      <c r="C58" s="95" t="s">
        <v>2436</v>
      </c>
      <c r="D58" s="95" t="s">
        <v>2435</v>
      </c>
      <c r="E58" s="93"/>
      <c r="F58" s="93"/>
    </row>
    <row r="59" spans="1:6" ht="12.75" customHeight="1" x14ac:dyDescent="0.2">
      <c r="A59" s="93"/>
      <c r="B59" s="95">
        <v>1200104</v>
      </c>
      <c r="C59" s="95" t="s">
        <v>2437</v>
      </c>
      <c r="D59" s="95" t="s">
        <v>2435</v>
      </c>
      <c r="E59" s="93"/>
      <c r="F59" s="93"/>
    </row>
    <row r="60" spans="1:6" ht="12.75" customHeight="1" x14ac:dyDescent="0.2">
      <c r="A60" s="93"/>
      <c r="B60" s="95">
        <v>1200138</v>
      </c>
      <c r="C60" s="95" t="s">
        <v>2438</v>
      </c>
      <c r="D60" s="95" t="s">
        <v>2435</v>
      </c>
      <c r="E60" s="93"/>
      <c r="F60" s="93"/>
    </row>
    <row r="61" spans="1:6" ht="12.75" customHeight="1" x14ac:dyDescent="0.2">
      <c r="A61" s="93"/>
      <c r="B61" s="95">
        <v>1200179</v>
      </c>
      <c r="C61" s="95" t="s">
        <v>2439</v>
      </c>
      <c r="D61" s="95" t="s">
        <v>2435</v>
      </c>
      <c r="E61" s="93"/>
      <c r="F61" s="93"/>
    </row>
    <row r="62" spans="1:6" ht="12.75" customHeight="1" x14ac:dyDescent="0.2">
      <c r="A62" s="93"/>
      <c r="B62" s="95">
        <v>1200203</v>
      </c>
      <c r="C62" s="95" t="s">
        <v>2440</v>
      </c>
      <c r="D62" s="95" t="s">
        <v>2435</v>
      </c>
      <c r="E62" s="93"/>
      <c r="F62" s="93"/>
    </row>
    <row r="63" spans="1:6" ht="12.75" customHeight="1" x14ac:dyDescent="0.2">
      <c r="A63" s="93"/>
      <c r="B63" s="95">
        <v>1200252</v>
      </c>
      <c r="C63" s="95" t="s">
        <v>2441</v>
      </c>
      <c r="D63" s="95" t="s">
        <v>2435</v>
      </c>
      <c r="E63" s="93"/>
      <c r="F63" s="93"/>
    </row>
    <row r="64" spans="1:6" ht="12.75" customHeight="1" x14ac:dyDescent="0.2">
      <c r="A64" s="93"/>
      <c r="B64" s="95">
        <v>1200302</v>
      </c>
      <c r="C64" s="95" t="s">
        <v>2442</v>
      </c>
      <c r="D64" s="95" t="s">
        <v>2435</v>
      </c>
      <c r="E64" s="93"/>
      <c r="F64" s="93"/>
    </row>
    <row r="65" spans="1:6" ht="12.75" customHeight="1" x14ac:dyDescent="0.2">
      <c r="A65" s="93"/>
      <c r="B65" s="95">
        <v>1200328</v>
      </c>
      <c r="C65" s="95" t="s">
        <v>2443</v>
      </c>
      <c r="D65" s="95" t="s">
        <v>2435</v>
      </c>
      <c r="E65" s="93"/>
      <c r="F65" s="93"/>
    </row>
    <row r="66" spans="1:6" ht="12.75" customHeight="1" x14ac:dyDescent="0.2">
      <c r="A66" s="93"/>
      <c r="B66" s="95">
        <v>1200336</v>
      </c>
      <c r="C66" s="95" t="s">
        <v>2444</v>
      </c>
      <c r="D66" s="95" t="s">
        <v>2435</v>
      </c>
      <c r="E66" s="93"/>
      <c r="F66" s="93"/>
    </row>
    <row r="67" spans="1:6" ht="12.75" customHeight="1" x14ac:dyDescent="0.2">
      <c r="A67" s="93"/>
      <c r="B67" s="95">
        <v>1200344</v>
      </c>
      <c r="C67" s="95" t="s">
        <v>2445</v>
      </c>
      <c r="D67" s="95" t="s">
        <v>2435</v>
      </c>
      <c r="E67" s="93"/>
      <c r="F67" s="93"/>
    </row>
    <row r="68" spans="1:6" ht="12.75" customHeight="1" x14ac:dyDescent="0.2">
      <c r="A68" s="93"/>
      <c r="B68" s="95">
        <v>1200351</v>
      </c>
      <c r="C68" s="95" t="s">
        <v>2446</v>
      </c>
      <c r="D68" s="95" t="s">
        <v>2435</v>
      </c>
      <c r="E68" s="93"/>
      <c r="F68" s="93"/>
    </row>
    <row r="69" spans="1:6" ht="12.75" customHeight="1" x14ac:dyDescent="0.2">
      <c r="A69" s="93"/>
      <c r="B69" s="95">
        <v>1200385</v>
      </c>
      <c r="C69" s="95" t="s">
        <v>2447</v>
      </c>
      <c r="D69" s="95" t="s">
        <v>2435</v>
      </c>
      <c r="E69" s="93"/>
      <c r="F69" s="93"/>
    </row>
    <row r="70" spans="1:6" ht="12.75" customHeight="1" x14ac:dyDescent="0.2">
      <c r="A70" s="93"/>
      <c r="B70" s="95">
        <v>1200393</v>
      </c>
      <c r="C70" s="95" t="s">
        <v>2448</v>
      </c>
      <c r="D70" s="95" t="s">
        <v>2435</v>
      </c>
      <c r="E70" s="93"/>
      <c r="F70" s="93"/>
    </row>
    <row r="71" spans="1:6" ht="12.75" customHeight="1" x14ac:dyDescent="0.2">
      <c r="A71" s="93"/>
      <c r="B71" s="95">
        <v>1200401</v>
      </c>
      <c r="C71" s="95" t="s">
        <v>2449</v>
      </c>
      <c r="D71" s="95" t="s">
        <v>2435</v>
      </c>
      <c r="E71" s="93"/>
      <c r="F71" s="93"/>
    </row>
    <row r="72" spans="1:6" ht="12.75" customHeight="1" x14ac:dyDescent="0.2">
      <c r="A72" s="93"/>
      <c r="B72" s="95">
        <v>1200427</v>
      </c>
      <c r="C72" s="95" t="s">
        <v>2450</v>
      </c>
      <c r="D72" s="95" t="s">
        <v>2435</v>
      </c>
      <c r="E72" s="93"/>
      <c r="F72" s="93"/>
    </row>
    <row r="73" spans="1:6" ht="12.75" customHeight="1" x14ac:dyDescent="0.2">
      <c r="A73" s="93"/>
      <c r="B73" s="95">
        <v>1200435</v>
      </c>
      <c r="C73" s="95" t="s">
        <v>2451</v>
      </c>
      <c r="D73" s="95" t="s">
        <v>2435</v>
      </c>
      <c r="E73" s="93"/>
      <c r="F73" s="93"/>
    </row>
    <row r="74" spans="1:6" ht="12.75" customHeight="1" x14ac:dyDescent="0.2">
      <c r="A74" s="93"/>
      <c r="B74" s="95">
        <v>1200450</v>
      </c>
      <c r="C74" s="95" t="s">
        <v>2452</v>
      </c>
      <c r="D74" s="95" t="s">
        <v>2435</v>
      </c>
      <c r="E74" s="93"/>
      <c r="F74" s="93"/>
    </row>
    <row r="75" spans="1:6" ht="12.75" customHeight="1" x14ac:dyDescent="0.2">
      <c r="A75" s="93"/>
      <c r="B75" s="95">
        <v>1200500</v>
      </c>
      <c r="C75" s="95" t="s">
        <v>2453</v>
      </c>
      <c r="D75" s="95" t="s">
        <v>2435</v>
      </c>
      <c r="E75" s="93"/>
      <c r="F75" s="93"/>
    </row>
    <row r="76" spans="1:6" ht="12.75" customHeight="1" x14ac:dyDescent="0.2">
      <c r="A76" s="93"/>
      <c r="B76" s="95">
        <v>1200609</v>
      </c>
      <c r="C76" s="95" t="s">
        <v>2454</v>
      </c>
      <c r="D76" s="95" t="s">
        <v>2435</v>
      </c>
      <c r="E76" s="93"/>
      <c r="F76" s="93"/>
    </row>
    <row r="77" spans="1:6" ht="12.75" customHeight="1" x14ac:dyDescent="0.2">
      <c r="A77" s="93"/>
      <c r="B77" s="95">
        <v>1200708</v>
      </c>
      <c r="C77" s="95" t="s">
        <v>2455</v>
      </c>
      <c r="D77" s="95" t="s">
        <v>2435</v>
      </c>
      <c r="E77" s="93"/>
      <c r="F77" s="93"/>
    </row>
    <row r="78" spans="1:6" ht="12.75" customHeight="1" x14ac:dyDescent="0.2">
      <c r="A78" s="93"/>
      <c r="B78" s="95">
        <v>1200807</v>
      </c>
      <c r="C78" s="95" t="s">
        <v>2456</v>
      </c>
      <c r="D78" s="95" t="s">
        <v>2435</v>
      </c>
      <c r="E78" s="93"/>
      <c r="F78" s="93"/>
    </row>
    <row r="79" spans="1:6" ht="12.75" customHeight="1" x14ac:dyDescent="0.2">
      <c r="A79" s="93"/>
      <c r="B79" s="95">
        <v>1300029</v>
      </c>
      <c r="C79" s="95" t="s">
        <v>2457</v>
      </c>
      <c r="D79" s="95" t="s">
        <v>2458</v>
      </c>
      <c r="E79" s="93"/>
      <c r="F79" s="93"/>
    </row>
    <row r="80" spans="1:6" ht="12.75" customHeight="1" x14ac:dyDescent="0.2">
      <c r="A80" s="93"/>
      <c r="B80" s="95">
        <v>1300060</v>
      </c>
      <c r="C80" s="95" t="s">
        <v>2459</v>
      </c>
      <c r="D80" s="95" t="s">
        <v>2458</v>
      </c>
      <c r="E80" s="93"/>
      <c r="F80" s="93"/>
    </row>
    <row r="81" spans="1:6" ht="12.75" customHeight="1" x14ac:dyDescent="0.2">
      <c r="A81" s="93"/>
      <c r="B81" s="95">
        <v>1300086</v>
      </c>
      <c r="C81" s="95" t="s">
        <v>2460</v>
      </c>
      <c r="D81" s="95" t="s">
        <v>2458</v>
      </c>
      <c r="E81" s="93"/>
      <c r="F81" s="93"/>
    </row>
    <row r="82" spans="1:6" ht="12.75" customHeight="1" x14ac:dyDescent="0.2">
      <c r="A82" s="93"/>
      <c r="B82" s="95">
        <v>1300102</v>
      </c>
      <c r="C82" s="95" t="s">
        <v>2461</v>
      </c>
      <c r="D82" s="95" t="s">
        <v>2458</v>
      </c>
      <c r="E82" s="93"/>
      <c r="F82" s="93"/>
    </row>
    <row r="83" spans="1:6" ht="12.75" customHeight="1" x14ac:dyDescent="0.2">
      <c r="A83" s="93"/>
      <c r="B83" s="95">
        <v>1300144</v>
      </c>
      <c r="C83" s="95" t="s">
        <v>2462</v>
      </c>
      <c r="D83" s="95" t="s">
        <v>2458</v>
      </c>
      <c r="E83" s="93"/>
      <c r="F83" s="93"/>
    </row>
    <row r="84" spans="1:6" ht="12.75" customHeight="1" x14ac:dyDescent="0.2">
      <c r="A84" s="93"/>
      <c r="B84" s="95">
        <v>1300201</v>
      </c>
      <c r="C84" s="95" t="s">
        <v>2463</v>
      </c>
      <c r="D84" s="95" t="s">
        <v>2458</v>
      </c>
      <c r="E84" s="93"/>
      <c r="F84" s="93"/>
    </row>
    <row r="85" spans="1:6" ht="12.75" customHeight="1" x14ac:dyDescent="0.2">
      <c r="A85" s="93"/>
      <c r="B85" s="95">
        <v>1300300</v>
      </c>
      <c r="C85" s="95" t="s">
        <v>2464</v>
      </c>
      <c r="D85" s="95" t="s">
        <v>2458</v>
      </c>
      <c r="E85" s="93"/>
      <c r="F85" s="93"/>
    </row>
    <row r="86" spans="1:6" ht="12.75" customHeight="1" x14ac:dyDescent="0.2">
      <c r="A86" s="93"/>
      <c r="B86" s="95">
        <v>1300409</v>
      </c>
      <c r="C86" s="95" t="s">
        <v>2465</v>
      </c>
      <c r="D86" s="95" t="s">
        <v>2458</v>
      </c>
      <c r="E86" s="93"/>
      <c r="F86" s="93"/>
    </row>
    <row r="87" spans="1:6" ht="12.75" customHeight="1" x14ac:dyDescent="0.2">
      <c r="A87" s="93"/>
      <c r="B87" s="95">
        <v>1300508</v>
      </c>
      <c r="C87" s="95" t="s">
        <v>2466</v>
      </c>
      <c r="D87" s="95" t="s">
        <v>2458</v>
      </c>
      <c r="E87" s="93"/>
      <c r="F87" s="93"/>
    </row>
    <row r="88" spans="1:6" ht="12.75" customHeight="1" x14ac:dyDescent="0.2">
      <c r="A88" s="93"/>
      <c r="B88" s="95">
        <v>1300607</v>
      </c>
      <c r="C88" s="95" t="s">
        <v>2467</v>
      </c>
      <c r="D88" s="95" t="s">
        <v>2458</v>
      </c>
      <c r="E88" s="93"/>
      <c r="F88" s="93"/>
    </row>
    <row r="89" spans="1:6" ht="12.75" customHeight="1" x14ac:dyDescent="0.2">
      <c r="A89" s="93"/>
      <c r="B89" s="95">
        <v>1300631</v>
      </c>
      <c r="C89" s="95" t="s">
        <v>2468</v>
      </c>
      <c r="D89" s="95" t="s">
        <v>2458</v>
      </c>
      <c r="E89" s="93"/>
      <c r="F89" s="93"/>
    </row>
    <row r="90" spans="1:6" ht="12.75" customHeight="1" x14ac:dyDescent="0.2">
      <c r="A90" s="93"/>
      <c r="B90" s="95">
        <v>1300680</v>
      </c>
      <c r="C90" s="95" t="s">
        <v>2469</v>
      </c>
      <c r="D90" s="95" t="s">
        <v>2458</v>
      </c>
      <c r="E90" s="93"/>
      <c r="F90" s="93"/>
    </row>
    <row r="91" spans="1:6" ht="12.75" customHeight="1" x14ac:dyDescent="0.2">
      <c r="A91" s="93"/>
      <c r="B91" s="95">
        <v>1300706</v>
      </c>
      <c r="C91" s="95" t="s">
        <v>2470</v>
      </c>
      <c r="D91" s="95" t="s">
        <v>2458</v>
      </c>
      <c r="E91" s="93"/>
      <c r="F91" s="93"/>
    </row>
    <row r="92" spans="1:6" ht="12.75" customHeight="1" x14ac:dyDescent="0.2">
      <c r="A92" s="93"/>
      <c r="B92" s="95">
        <v>1300805</v>
      </c>
      <c r="C92" s="95" t="s">
        <v>2471</v>
      </c>
      <c r="D92" s="95" t="s">
        <v>2458</v>
      </c>
      <c r="E92" s="93"/>
      <c r="F92" s="93"/>
    </row>
    <row r="93" spans="1:6" ht="12.75" customHeight="1" x14ac:dyDescent="0.2">
      <c r="A93" s="93"/>
      <c r="B93" s="95">
        <v>1300839</v>
      </c>
      <c r="C93" s="95" t="s">
        <v>2472</v>
      </c>
      <c r="D93" s="95" t="s">
        <v>2458</v>
      </c>
      <c r="E93" s="93"/>
      <c r="F93" s="93"/>
    </row>
    <row r="94" spans="1:6" ht="12.75" customHeight="1" x14ac:dyDescent="0.2">
      <c r="A94" s="93"/>
      <c r="B94" s="95">
        <v>1300904</v>
      </c>
      <c r="C94" s="95" t="s">
        <v>2473</v>
      </c>
      <c r="D94" s="95" t="s">
        <v>2458</v>
      </c>
      <c r="E94" s="93"/>
      <c r="F94" s="93"/>
    </row>
    <row r="95" spans="1:6" ht="12.75" customHeight="1" x14ac:dyDescent="0.2">
      <c r="A95" s="93"/>
      <c r="B95" s="95">
        <v>1301001</v>
      </c>
      <c r="C95" s="95" t="s">
        <v>2474</v>
      </c>
      <c r="D95" s="95" t="s">
        <v>2458</v>
      </c>
      <c r="E95" s="93"/>
      <c r="F95" s="93"/>
    </row>
    <row r="96" spans="1:6" ht="12.75" customHeight="1" x14ac:dyDescent="0.2">
      <c r="A96" s="93"/>
      <c r="B96" s="95">
        <v>1301100</v>
      </c>
      <c r="C96" s="95" t="s">
        <v>2475</v>
      </c>
      <c r="D96" s="95" t="s">
        <v>2458</v>
      </c>
      <c r="E96" s="93"/>
      <c r="F96" s="93"/>
    </row>
    <row r="97" spans="1:6" ht="12.75" customHeight="1" x14ac:dyDescent="0.2">
      <c r="A97" s="93"/>
      <c r="B97" s="95">
        <v>1301159</v>
      </c>
      <c r="C97" s="95" t="s">
        <v>2476</v>
      </c>
      <c r="D97" s="95" t="s">
        <v>2458</v>
      </c>
      <c r="E97" s="93"/>
      <c r="F97" s="93"/>
    </row>
    <row r="98" spans="1:6" ht="12.75" customHeight="1" x14ac:dyDescent="0.2">
      <c r="A98" s="93"/>
      <c r="B98" s="95">
        <v>1301209</v>
      </c>
      <c r="C98" s="95" t="s">
        <v>2477</v>
      </c>
      <c r="D98" s="95" t="s">
        <v>2458</v>
      </c>
      <c r="E98" s="93"/>
      <c r="F98" s="93"/>
    </row>
    <row r="99" spans="1:6" ht="12.75" customHeight="1" x14ac:dyDescent="0.2">
      <c r="A99" s="93"/>
      <c r="B99" s="95">
        <v>1301308</v>
      </c>
      <c r="C99" s="95" t="s">
        <v>2478</v>
      </c>
      <c r="D99" s="95" t="s">
        <v>2458</v>
      </c>
      <c r="E99" s="93"/>
      <c r="F99" s="93"/>
    </row>
    <row r="100" spans="1:6" ht="12.75" customHeight="1" x14ac:dyDescent="0.2">
      <c r="A100" s="93"/>
      <c r="B100" s="95">
        <v>1301407</v>
      </c>
      <c r="C100" s="95" t="s">
        <v>2479</v>
      </c>
      <c r="D100" s="95" t="s">
        <v>2458</v>
      </c>
      <c r="E100" s="93"/>
      <c r="F100" s="93"/>
    </row>
    <row r="101" spans="1:6" ht="12.75" customHeight="1" x14ac:dyDescent="0.2">
      <c r="A101" s="93"/>
      <c r="B101" s="95">
        <v>1301506</v>
      </c>
      <c r="C101" s="95" t="s">
        <v>2480</v>
      </c>
      <c r="D101" s="95" t="s">
        <v>2458</v>
      </c>
      <c r="E101" s="93"/>
      <c r="F101" s="93"/>
    </row>
    <row r="102" spans="1:6" ht="12.75" customHeight="1" x14ac:dyDescent="0.2">
      <c r="A102" s="93"/>
      <c r="B102" s="95">
        <v>1301605</v>
      </c>
      <c r="C102" s="95" t="s">
        <v>2481</v>
      </c>
      <c r="D102" s="95" t="s">
        <v>2458</v>
      </c>
      <c r="E102" s="93"/>
      <c r="F102" s="93"/>
    </row>
    <row r="103" spans="1:6" ht="12.75" customHeight="1" x14ac:dyDescent="0.2">
      <c r="A103" s="93"/>
      <c r="B103" s="95">
        <v>1301654</v>
      </c>
      <c r="C103" s="95" t="s">
        <v>2482</v>
      </c>
      <c r="D103" s="95" t="s">
        <v>2458</v>
      </c>
      <c r="E103" s="93"/>
      <c r="F103" s="93"/>
    </row>
    <row r="104" spans="1:6" ht="12.75" customHeight="1" x14ac:dyDescent="0.2">
      <c r="A104" s="93"/>
      <c r="B104" s="95">
        <v>1301704</v>
      </c>
      <c r="C104" s="95" t="s">
        <v>2483</v>
      </c>
      <c r="D104" s="95" t="s">
        <v>2458</v>
      </c>
      <c r="E104" s="93"/>
      <c r="F104" s="93"/>
    </row>
    <row r="105" spans="1:6" ht="12.75" customHeight="1" x14ac:dyDescent="0.2">
      <c r="A105" s="93"/>
      <c r="B105" s="95">
        <v>1301803</v>
      </c>
      <c r="C105" s="95" t="s">
        <v>2484</v>
      </c>
      <c r="D105" s="95" t="s">
        <v>2458</v>
      </c>
      <c r="E105" s="93"/>
      <c r="F105" s="93"/>
    </row>
    <row r="106" spans="1:6" ht="12.75" customHeight="1" x14ac:dyDescent="0.2">
      <c r="A106" s="93"/>
      <c r="B106" s="95">
        <v>1301852</v>
      </c>
      <c r="C106" s="95" t="s">
        <v>2485</v>
      </c>
      <c r="D106" s="95" t="s">
        <v>2458</v>
      </c>
      <c r="E106" s="93"/>
      <c r="F106" s="93"/>
    </row>
    <row r="107" spans="1:6" ht="12.75" customHeight="1" x14ac:dyDescent="0.2">
      <c r="A107" s="93"/>
      <c r="B107" s="95">
        <v>1301902</v>
      </c>
      <c r="C107" s="95" t="s">
        <v>2486</v>
      </c>
      <c r="D107" s="95" t="s">
        <v>2458</v>
      </c>
      <c r="E107" s="93"/>
      <c r="F107" s="93"/>
    </row>
    <row r="108" spans="1:6" ht="12.75" customHeight="1" x14ac:dyDescent="0.2">
      <c r="A108" s="93"/>
      <c r="B108" s="95">
        <v>1301951</v>
      </c>
      <c r="C108" s="95" t="s">
        <v>2487</v>
      </c>
      <c r="D108" s="95" t="s">
        <v>2458</v>
      </c>
      <c r="E108" s="93"/>
      <c r="F108" s="93"/>
    </row>
    <row r="109" spans="1:6" ht="12.75" customHeight="1" x14ac:dyDescent="0.2">
      <c r="A109" s="93"/>
      <c r="B109" s="95">
        <v>1302009</v>
      </c>
      <c r="C109" s="95" t="s">
        <v>2488</v>
      </c>
      <c r="D109" s="95" t="s">
        <v>2458</v>
      </c>
      <c r="E109" s="93"/>
      <c r="F109" s="93"/>
    </row>
    <row r="110" spans="1:6" ht="12.75" customHeight="1" x14ac:dyDescent="0.2">
      <c r="A110" s="93"/>
      <c r="B110" s="95">
        <v>1302108</v>
      </c>
      <c r="C110" s="95" t="s">
        <v>2489</v>
      </c>
      <c r="D110" s="95" t="s">
        <v>2458</v>
      </c>
      <c r="E110" s="93"/>
      <c r="F110" s="93"/>
    </row>
    <row r="111" spans="1:6" ht="12.75" customHeight="1" x14ac:dyDescent="0.2">
      <c r="A111" s="93"/>
      <c r="B111" s="95">
        <v>1302207</v>
      </c>
      <c r="C111" s="95" t="s">
        <v>2490</v>
      </c>
      <c r="D111" s="95" t="s">
        <v>2458</v>
      </c>
      <c r="E111" s="93"/>
      <c r="F111" s="93"/>
    </row>
    <row r="112" spans="1:6" ht="12.75" customHeight="1" x14ac:dyDescent="0.2">
      <c r="A112" s="93"/>
      <c r="B112" s="95">
        <v>1302306</v>
      </c>
      <c r="C112" s="95" t="s">
        <v>2491</v>
      </c>
      <c r="D112" s="95" t="s">
        <v>2458</v>
      </c>
      <c r="E112" s="93"/>
      <c r="F112" s="93"/>
    </row>
    <row r="113" spans="1:6" ht="12.75" customHeight="1" x14ac:dyDescent="0.2">
      <c r="A113" s="93"/>
      <c r="B113" s="95">
        <v>1302405</v>
      </c>
      <c r="C113" s="95" t="s">
        <v>2492</v>
      </c>
      <c r="D113" s="95" t="s">
        <v>2458</v>
      </c>
      <c r="E113" s="93"/>
      <c r="F113" s="93"/>
    </row>
    <row r="114" spans="1:6" ht="12.75" customHeight="1" x14ac:dyDescent="0.2">
      <c r="A114" s="93"/>
      <c r="B114" s="95">
        <v>1302504</v>
      </c>
      <c r="C114" s="95" t="s">
        <v>2493</v>
      </c>
      <c r="D114" s="95" t="s">
        <v>2458</v>
      </c>
      <c r="E114" s="93"/>
      <c r="F114" s="93"/>
    </row>
    <row r="115" spans="1:6" ht="12.75" customHeight="1" x14ac:dyDescent="0.2">
      <c r="A115" s="93"/>
      <c r="B115" s="95">
        <v>1302553</v>
      </c>
      <c r="C115" s="95" t="s">
        <v>2494</v>
      </c>
      <c r="D115" s="95" t="s">
        <v>2458</v>
      </c>
      <c r="E115" s="93"/>
      <c r="F115" s="93"/>
    </row>
    <row r="116" spans="1:6" ht="12.75" customHeight="1" x14ac:dyDescent="0.2">
      <c r="A116" s="93"/>
      <c r="B116" s="95">
        <v>1302603</v>
      </c>
      <c r="C116" s="95" t="s">
        <v>2495</v>
      </c>
      <c r="D116" s="95" t="s">
        <v>2458</v>
      </c>
      <c r="E116" s="93"/>
      <c r="F116" s="93"/>
    </row>
    <row r="117" spans="1:6" ht="12.75" customHeight="1" x14ac:dyDescent="0.2">
      <c r="A117" s="93"/>
      <c r="B117" s="95">
        <v>1302702</v>
      </c>
      <c r="C117" s="95" t="s">
        <v>2496</v>
      </c>
      <c r="D117" s="95" t="s">
        <v>2458</v>
      </c>
      <c r="E117" s="93"/>
      <c r="F117" s="93"/>
    </row>
    <row r="118" spans="1:6" ht="12.75" customHeight="1" x14ac:dyDescent="0.2">
      <c r="A118" s="93"/>
      <c r="B118" s="95">
        <v>1302801</v>
      </c>
      <c r="C118" s="95" t="s">
        <v>2497</v>
      </c>
      <c r="D118" s="95" t="s">
        <v>2458</v>
      </c>
      <c r="E118" s="93"/>
      <c r="F118" s="93"/>
    </row>
    <row r="119" spans="1:6" ht="12.75" customHeight="1" x14ac:dyDescent="0.2">
      <c r="A119" s="93"/>
      <c r="B119" s="95">
        <v>1302900</v>
      </c>
      <c r="C119" s="95" t="s">
        <v>2498</v>
      </c>
      <c r="D119" s="95" t="s">
        <v>2458</v>
      </c>
      <c r="E119" s="93"/>
      <c r="F119" s="93"/>
    </row>
    <row r="120" spans="1:6" ht="12.75" customHeight="1" x14ac:dyDescent="0.2">
      <c r="A120" s="93"/>
      <c r="B120" s="95">
        <v>1303007</v>
      </c>
      <c r="C120" s="95" t="s">
        <v>2499</v>
      </c>
      <c r="D120" s="95" t="s">
        <v>2458</v>
      </c>
      <c r="E120" s="93"/>
      <c r="F120" s="93"/>
    </row>
    <row r="121" spans="1:6" ht="12.75" customHeight="1" x14ac:dyDescent="0.2">
      <c r="A121" s="93"/>
      <c r="B121" s="95">
        <v>1303106</v>
      </c>
      <c r="C121" s="95" t="s">
        <v>2500</v>
      </c>
      <c r="D121" s="95" t="s">
        <v>2458</v>
      </c>
      <c r="E121" s="93"/>
      <c r="F121" s="93"/>
    </row>
    <row r="122" spans="1:6" ht="12.75" customHeight="1" x14ac:dyDescent="0.2">
      <c r="A122" s="93"/>
      <c r="B122" s="95">
        <v>1303205</v>
      </c>
      <c r="C122" s="95" t="s">
        <v>2501</v>
      </c>
      <c r="D122" s="95" t="s">
        <v>2458</v>
      </c>
      <c r="E122" s="93"/>
      <c r="F122" s="93"/>
    </row>
    <row r="123" spans="1:6" ht="12.75" customHeight="1" x14ac:dyDescent="0.2">
      <c r="A123" s="93"/>
      <c r="B123" s="95">
        <v>1303304</v>
      </c>
      <c r="C123" s="95" t="s">
        <v>2502</v>
      </c>
      <c r="D123" s="95" t="s">
        <v>2458</v>
      </c>
      <c r="E123" s="93"/>
      <c r="F123" s="93"/>
    </row>
    <row r="124" spans="1:6" ht="12.75" customHeight="1" x14ac:dyDescent="0.2">
      <c r="A124" s="93"/>
      <c r="B124" s="95">
        <v>1303403</v>
      </c>
      <c r="C124" s="95" t="s">
        <v>2503</v>
      </c>
      <c r="D124" s="95" t="s">
        <v>2458</v>
      </c>
      <c r="E124" s="93"/>
      <c r="F124" s="93"/>
    </row>
    <row r="125" spans="1:6" ht="12.75" customHeight="1" x14ac:dyDescent="0.2">
      <c r="A125" s="93"/>
      <c r="B125" s="95">
        <v>1303502</v>
      </c>
      <c r="C125" s="95" t="s">
        <v>2504</v>
      </c>
      <c r="D125" s="95" t="s">
        <v>2458</v>
      </c>
      <c r="E125" s="93"/>
      <c r="F125" s="93"/>
    </row>
    <row r="126" spans="1:6" ht="12.75" customHeight="1" x14ac:dyDescent="0.2">
      <c r="A126" s="93"/>
      <c r="B126" s="95">
        <v>1303536</v>
      </c>
      <c r="C126" s="95" t="s">
        <v>2505</v>
      </c>
      <c r="D126" s="95" t="s">
        <v>2458</v>
      </c>
      <c r="E126" s="93"/>
      <c r="F126" s="93"/>
    </row>
    <row r="127" spans="1:6" ht="12.75" customHeight="1" x14ac:dyDescent="0.2">
      <c r="A127" s="93"/>
      <c r="B127" s="95">
        <v>1303569</v>
      </c>
      <c r="C127" s="95" t="s">
        <v>2506</v>
      </c>
      <c r="D127" s="95" t="s">
        <v>2458</v>
      </c>
      <c r="E127" s="93"/>
      <c r="F127" s="93"/>
    </row>
    <row r="128" spans="1:6" ht="12.75" customHeight="1" x14ac:dyDescent="0.2">
      <c r="A128" s="93"/>
      <c r="B128" s="95">
        <v>1303601</v>
      </c>
      <c r="C128" s="95" t="s">
        <v>2507</v>
      </c>
      <c r="D128" s="95" t="s">
        <v>2458</v>
      </c>
      <c r="E128" s="93"/>
      <c r="F128" s="93"/>
    </row>
    <row r="129" spans="1:6" ht="12.75" customHeight="1" x14ac:dyDescent="0.2">
      <c r="A129" s="93"/>
      <c r="B129" s="95">
        <v>1303700</v>
      </c>
      <c r="C129" s="95" t="s">
        <v>2508</v>
      </c>
      <c r="D129" s="95" t="s">
        <v>2458</v>
      </c>
      <c r="E129" s="93"/>
      <c r="F129" s="93"/>
    </row>
    <row r="130" spans="1:6" ht="12.75" customHeight="1" x14ac:dyDescent="0.2">
      <c r="A130" s="93"/>
      <c r="B130" s="95">
        <v>1303809</v>
      </c>
      <c r="C130" s="95" t="s">
        <v>2509</v>
      </c>
      <c r="D130" s="95" t="s">
        <v>2458</v>
      </c>
      <c r="E130" s="93"/>
      <c r="F130" s="93"/>
    </row>
    <row r="131" spans="1:6" ht="12.75" customHeight="1" x14ac:dyDescent="0.2">
      <c r="A131" s="93"/>
      <c r="B131" s="95">
        <v>1303908</v>
      </c>
      <c r="C131" s="95" t="s">
        <v>2510</v>
      </c>
      <c r="D131" s="95" t="s">
        <v>2458</v>
      </c>
      <c r="E131" s="93"/>
      <c r="F131" s="93"/>
    </row>
    <row r="132" spans="1:6" ht="12.75" customHeight="1" x14ac:dyDescent="0.2">
      <c r="A132" s="93"/>
      <c r="B132" s="95">
        <v>1303957</v>
      </c>
      <c r="C132" s="95" t="s">
        <v>2511</v>
      </c>
      <c r="D132" s="95" t="s">
        <v>2458</v>
      </c>
      <c r="E132" s="93"/>
      <c r="F132" s="93"/>
    </row>
    <row r="133" spans="1:6" ht="12.75" customHeight="1" x14ac:dyDescent="0.2">
      <c r="A133" s="93"/>
      <c r="B133" s="95">
        <v>1304005</v>
      </c>
      <c r="C133" s="95" t="s">
        <v>2512</v>
      </c>
      <c r="D133" s="95" t="s">
        <v>2458</v>
      </c>
      <c r="E133" s="93"/>
      <c r="F133" s="93"/>
    </row>
    <row r="134" spans="1:6" ht="12.75" customHeight="1" x14ac:dyDescent="0.2">
      <c r="A134" s="93"/>
      <c r="B134" s="95">
        <v>1304062</v>
      </c>
      <c r="C134" s="95" t="s">
        <v>2513</v>
      </c>
      <c r="D134" s="95" t="s">
        <v>2458</v>
      </c>
      <c r="E134" s="93"/>
      <c r="F134" s="93"/>
    </row>
    <row r="135" spans="1:6" ht="12.75" customHeight="1" x14ac:dyDescent="0.2">
      <c r="A135" s="93"/>
      <c r="B135" s="95">
        <v>1304104</v>
      </c>
      <c r="C135" s="95" t="s">
        <v>2514</v>
      </c>
      <c r="D135" s="95" t="s">
        <v>2458</v>
      </c>
      <c r="E135" s="93"/>
      <c r="F135" s="93"/>
    </row>
    <row r="136" spans="1:6" ht="12.75" customHeight="1" x14ac:dyDescent="0.2">
      <c r="A136" s="93"/>
      <c r="B136" s="95">
        <v>1304203</v>
      </c>
      <c r="C136" s="95" t="s">
        <v>2515</v>
      </c>
      <c r="D136" s="95" t="s">
        <v>2458</v>
      </c>
      <c r="E136" s="93"/>
      <c r="F136" s="93"/>
    </row>
    <row r="137" spans="1:6" ht="12.75" customHeight="1" x14ac:dyDescent="0.2">
      <c r="A137" s="93"/>
      <c r="B137" s="95">
        <v>1304237</v>
      </c>
      <c r="C137" s="95" t="s">
        <v>2516</v>
      </c>
      <c r="D137" s="95" t="s">
        <v>2458</v>
      </c>
      <c r="E137" s="93"/>
      <c r="F137" s="93"/>
    </row>
    <row r="138" spans="1:6" ht="12.75" customHeight="1" x14ac:dyDescent="0.2">
      <c r="A138" s="93"/>
      <c r="B138" s="95">
        <v>1304260</v>
      </c>
      <c r="C138" s="95" t="s">
        <v>2517</v>
      </c>
      <c r="D138" s="95" t="s">
        <v>2458</v>
      </c>
      <c r="E138" s="93"/>
      <c r="F138" s="93"/>
    </row>
    <row r="139" spans="1:6" ht="12.75" customHeight="1" x14ac:dyDescent="0.2">
      <c r="A139" s="93"/>
      <c r="B139" s="95">
        <v>1304302</v>
      </c>
      <c r="C139" s="95" t="s">
        <v>2518</v>
      </c>
      <c r="D139" s="95" t="s">
        <v>2458</v>
      </c>
      <c r="E139" s="93"/>
      <c r="F139" s="93"/>
    </row>
    <row r="140" spans="1:6" ht="12.75" customHeight="1" x14ac:dyDescent="0.2">
      <c r="A140" s="93"/>
      <c r="B140" s="95">
        <v>1304401</v>
      </c>
      <c r="C140" s="95" t="s">
        <v>2519</v>
      </c>
      <c r="D140" s="95" t="s">
        <v>2458</v>
      </c>
      <c r="E140" s="93"/>
      <c r="F140" s="93"/>
    </row>
    <row r="141" spans="1:6" ht="12.75" customHeight="1" x14ac:dyDescent="0.2">
      <c r="A141" s="93"/>
      <c r="B141" s="95">
        <v>1400027</v>
      </c>
      <c r="C141" s="95" t="s">
        <v>2520</v>
      </c>
      <c r="D141" s="95" t="s">
        <v>2521</v>
      </c>
      <c r="E141" s="93"/>
      <c r="F141" s="93"/>
    </row>
    <row r="142" spans="1:6" ht="12.75" customHeight="1" x14ac:dyDescent="0.2">
      <c r="A142" s="93"/>
      <c r="B142" s="95">
        <v>1400050</v>
      </c>
      <c r="C142" s="95" t="s">
        <v>2522</v>
      </c>
      <c r="D142" s="95" t="s">
        <v>2521</v>
      </c>
      <c r="E142" s="93"/>
      <c r="F142" s="93"/>
    </row>
    <row r="143" spans="1:6" ht="12.75" customHeight="1" x14ac:dyDescent="0.2">
      <c r="A143" s="93"/>
      <c r="B143" s="95">
        <v>1400100</v>
      </c>
      <c r="C143" s="95" t="s">
        <v>2523</v>
      </c>
      <c r="D143" s="95" t="s">
        <v>2521</v>
      </c>
      <c r="E143" s="93"/>
      <c r="F143" s="93"/>
    </row>
    <row r="144" spans="1:6" ht="12.75" customHeight="1" x14ac:dyDescent="0.2">
      <c r="A144" s="93"/>
      <c r="B144" s="95">
        <v>1400159</v>
      </c>
      <c r="C144" s="95" t="s">
        <v>2524</v>
      </c>
      <c r="D144" s="95" t="s">
        <v>2521</v>
      </c>
      <c r="E144" s="93"/>
      <c r="F144" s="93"/>
    </row>
    <row r="145" spans="1:6" ht="12.75" customHeight="1" x14ac:dyDescent="0.2">
      <c r="A145" s="93"/>
      <c r="B145" s="95">
        <v>1400175</v>
      </c>
      <c r="C145" s="95" t="s">
        <v>2525</v>
      </c>
      <c r="D145" s="95" t="s">
        <v>2521</v>
      </c>
      <c r="E145" s="93"/>
      <c r="F145" s="93"/>
    </row>
    <row r="146" spans="1:6" ht="12.75" customHeight="1" x14ac:dyDescent="0.2">
      <c r="A146" s="93"/>
      <c r="B146" s="95">
        <v>1400209</v>
      </c>
      <c r="C146" s="95" t="s">
        <v>2526</v>
      </c>
      <c r="D146" s="95" t="s">
        <v>2521</v>
      </c>
      <c r="E146" s="93"/>
      <c r="F146" s="93"/>
    </row>
    <row r="147" spans="1:6" ht="12.75" customHeight="1" x14ac:dyDescent="0.2">
      <c r="A147" s="93"/>
      <c r="B147" s="95">
        <v>1400233</v>
      </c>
      <c r="C147" s="95" t="s">
        <v>2527</v>
      </c>
      <c r="D147" s="95" t="s">
        <v>2521</v>
      </c>
      <c r="E147" s="93"/>
      <c r="F147" s="93"/>
    </row>
    <row r="148" spans="1:6" ht="12.75" customHeight="1" x14ac:dyDescent="0.2">
      <c r="A148" s="93"/>
      <c r="B148" s="95">
        <v>1400282</v>
      </c>
      <c r="C148" s="95" t="s">
        <v>2528</v>
      </c>
      <c r="D148" s="95" t="s">
        <v>2521</v>
      </c>
      <c r="E148" s="93"/>
      <c r="F148" s="93"/>
    </row>
    <row r="149" spans="1:6" ht="12.75" customHeight="1" x14ac:dyDescent="0.2">
      <c r="A149" s="93"/>
      <c r="B149" s="95">
        <v>1400308</v>
      </c>
      <c r="C149" s="95" t="s">
        <v>2529</v>
      </c>
      <c r="D149" s="95" t="s">
        <v>2521</v>
      </c>
      <c r="E149" s="93"/>
      <c r="F149" s="93"/>
    </row>
    <row r="150" spans="1:6" ht="12.75" customHeight="1" x14ac:dyDescent="0.2">
      <c r="A150" s="93"/>
      <c r="B150" s="95">
        <v>1400407</v>
      </c>
      <c r="C150" s="95" t="s">
        <v>2530</v>
      </c>
      <c r="D150" s="95" t="s">
        <v>2521</v>
      </c>
      <c r="E150" s="93"/>
      <c r="F150" s="93"/>
    </row>
    <row r="151" spans="1:6" ht="12.75" customHeight="1" x14ac:dyDescent="0.2">
      <c r="A151" s="93"/>
      <c r="B151" s="95">
        <v>1400456</v>
      </c>
      <c r="C151" s="95" t="s">
        <v>2531</v>
      </c>
      <c r="D151" s="95" t="s">
        <v>2521</v>
      </c>
      <c r="E151" s="93"/>
      <c r="F151" s="93"/>
    </row>
    <row r="152" spans="1:6" ht="12.75" customHeight="1" x14ac:dyDescent="0.2">
      <c r="A152" s="93"/>
      <c r="B152" s="95">
        <v>1400472</v>
      </c>
      <c r="C152" s="95" t="s">
        <v>2532</v>
      </c>
      <c r="D152" s="95" t="s">
        <v>2521</v>
      </c>
      <c r="E152" s="93"/>
      <c r="F152" s="93"/>
    </row>
    <row r="153" spans="1:6" ht="12.75" customHeight="1" x14ac:dyDescent="0.2">
      <c r="A153" s="93"/>
      <c r="B153" s="95">
        <v>1400506</v>
      </c>
      <c r="C153" s="95" t="s">
        <v>2533</v>
      </c>
      <c r="D153" s="95" t="s">
        <v>2521</v>
      </c>
      <c r="E153" s="93"/>
      <c r="F153" s="93"/>
    </row>
    <row r="154" spans="1:6" ht="12.75" customHeight="1" x14ac:dyDescent="0.2">
      <c r="A154" s="93"/>
      <c r="B154" s="95">
        <v>1400605</v>
      </c>
      <c r="C154" s="95" t="s">
        <v>2534</v>
      </c>
      <c r="D154" s="95" t="s">
        <v>2521</v>
      </c>
      <c r="E154" s="93"/>
      <c r="F154" s="93"/>
    </row>
    <row r="155" spans="1:6" ht="12.75" customHeight="1" x14ac:dyDescent="0.2">
      <c r="A155" s="93"/>
      <c r="B155" s="95">
        <v>1400704</v>
      </c>
      <c r="C155" s="95" t="s">
        <v>2535</v>
      </c>
      <c r="D155" s="95" t="s">
        <v>2521</v>
      </c>
      <c r="E155" s="93"/>
      <c r="F155" s="93"/>
    </row>
    <row r="156" spans="1:6" ht="12.75" customHeight="1" x14ac:dyDescent="0.2">
      <c r="A156" s="93"/>
      <c r="B156" s="95">
        <v>1500107</v>
      </c>
      <c r="C156" s="95" t="s">
        <v>2536</v>
      </c>
      <c r="D156" s="95" t="s">
        <v>2537</v>
      </c>
      <c r="E156" s="93"/>
      <c r="F156" s="93"/>
    </row>
    <row r="157" spans="1:6" ht="12.75" customHeight="1" x14ac:dyDescent="0.2">
      <c r="A157" s="93"/>
      <c r="B157" s="95">
        <v>1500131</v>
      </c>
      <c r="C157" s="95" t="s">
        <v>2538</v>
      </c>
      <c r="D157" s="95" t="s">
        <v>2537</v>
      </c>
      <c r="E157" s="93"/>
      <c r="F157" s="93"/>
    </row>
    <row r="158" spans="1:6" ht="12.75" customHeight="1" x14ac:dyDescent="0.2">
      <c r="A158" s="93"/>
      <c r="B158" s="95">
        <v>1500206</v>
      </c>
      <c r="C158" s="95" t="s">
        <v>2539</v>
      </c>
      <c r="D158" s="95" t="s">
        <v>2537</v>
      </c>
      <c r="E158" s="93"/>
      <c r="F158" s="93"/>
    </row>
    <row r="159" spans="1:6" ht="12.75" customHeight="1" x14ac:dyDescent="0.2">
      <c r="A159" s="93"/>
      <c r="B159" s="95">
        <v>1500305</v>
      </c>
      <c r="C159" s="95" t="s">
        <v>2540</v>
      </c>
      <c r="D159" s="95" t="s">
        <v>2537</v>
      </c>
      <c r="E159" s="93"/>
      <c r="F159" s="93"/>
    </row>
    <row r="160" spans="1:6" ht="12.75" customHeight="1" x14ac:dyDescent="0.2">
      <c r="A160" s="93"/>
      <c r="B160" s="95">
        <v>1500347</v>
      </c>
      <c r="C160" s="95" t="s">
        <v>2541</v>
      </c>
      <c r="D160" s="95" t="s">
        <v>2537</v>
      </c>
      <c r="E160" s="93"/>
      <c r="F160" s="93"/>
    </row>
    <row r="161" spans="1:6" ht="12.75" customHeight="1" x14ac:dyDescent="0.2">
      <c r="A161" s="93"/>
      <c r="B161" s="95">
        <v>1500404</v>
      </c>
      <c r="C161" s="95" t="s">
        <v>2542</v>
      </c>
      <c r="D161" s="95" t="s">
        <v>2537</v>
      </c>
      <c r="E161" s="93"/>
      <c r="F161" s="93"/>
    </row>
    <row r="162" spans="1:6" ht="12.75" customHeight="1" x14ac:dyDescent="0.2">
      <c r="A162" s="93"/>
      <c r="B162" s="95">
        <v>1500503</v>
      </c>
      <c r="C162" s="95" t="s">
        <v>2543</v>
      </c>
      <c r="D162" s="95" t="s">
        <v>2537</v>
      </c>
      <c r="E162" s="93"/>
      <c r="F162" s="93"/>
    </row>
    <row r="163" spans="1:6" ht="12.75" customHeight="1" x14ac:dyDescent="0.2">
      <c r="A163" s="93"/>
      <c r="B163" s="95">
        <v>1500602</v>
      </c>
      <c r="C163" s="95" t="s">
        <v>2544</v>
      </c>
      <c r="D163" s="95" t="s">
        <v>2537</v>
      </c>
      <c r="E163" s="93"/>
      <c r="F163" s="93"/>
    </row>
    <row r="164" spans="1:6" ht="12.75" customHeight="1" x14ac:dyDescent="0.2">
      <c r="A164" s="93"/>
      <c r="B164" s="95">
        <v>1500701</v>
      </c>
      <c r="C164" s="95" t="s">
        <v>2545</v>
      </c>
      <c r="D164" s="95" t="s">
        <v>2537</v>
      </c>
      <c r="E164" s="93"/>
      <c r="F164" s="93"/>
    </row>
    <row r="165" spans="1:6" ht="12.75" customHeight="1" x14ac:dyDescent="0.2">
      <c r="A165" s="93"/>
      <c r="B165" s="95">
        <v>1500800</v>
      </c>
      <c r="C165" s="95" t="s">
        <v>2546</v>
      </c>
      <c r="D165" s="95" t="s">
        <v>2537</v>
      </c>
      <c r="E165" s="93"/>
      <c r="F165" s="93"/>
    </row>
    <row r="166" spans="1:6" ht="12.75" customHeight="1" x14ac:dyDescent="0.2">
      <c r="A166" s="93"/>
      <c r="B166" s="95">
        <v>1500859</v>
      </c>
      <c r="C166" s="95" t="s">
        <v>2547</v>
      </c>
      <c r="D166" s="95" t="s">
        <v>2537</v>
      </c>
      <c r="E166" s="93"/>
      <c r="F166" s="93"/>
    </row>
    <row r="167" spans="1:6" ht="12.75" customHeight="1" x14ac:dyDescent="0.2">
      <c r="A167" s="93"/>
      <c r="B167" s="95">
        <v>1500909</v>
      </c>
      <c r="C167" s="95" t="s">
        <v>2548</v>
      </c>
      <c r="D167" s="95" t="s">
        <v>2537</v>
      </c>
      <c r="E167" s="93"/>
      <c r="F167" s="93"/>
    </row>
    <row r="168" spans="1:6" ht="12.75" customHeight="1" x14ac:dyDescent="0.2">
      <c r="A168" s="93"/>
      <c r="B168" s="95">
        <v>1500958</v>
      </c>
      <c r="C168" s="95" t="s">
        <v>2549</v>
      </c>
      <c r="D168" s="95" t="s">
        <v>2537</v>
      </c>
      <c r="E168" s="93"/>
      <c r="F168" s="93"/>
    </row>
    <row r="169" spans="1:6" ht="12.75" customHeight="1" x14ac:dyDescent="0.2">
      <c r="A169" s="93"/>
      <c r="B169" s="95">
        <v>1501006</v>
      </c>
      <c r="C169" s="95" t="s">
        <v>2550</v>
      </c>
      <c r="D169" s="95" t="s">
        <v>2537</v>
      </c>
      <c r="E169" s="93"/>
      <c r="F169" s="93"/>
    </row>
    <row r="170" spans="1:6" ht="12.75" customHeight="1" x14ac:dyDescent="0.2">
      <c r="A170" s="93"/>
      <c r="B170" s="95">
        <v>1501105</v>
      </c>
      <c r="C170" s="95" t="s">
        <v>2551</v>
      </c>
      <c r="D170" s="95" t="s">
        <v>2537</v>
      </c>
      <c r="E170" s="93"/>
      <c r="F170" s="93"/>
    </row>
    <row r="171" spans="1:6" ht="12.75" customHeight="1" x14ac:dyDescent="0.2">
      <c r="A171" s="93"/>
      <c r="B171" s="95">
        <v>1501204</v>
      </c>
      <c r="C171" s="95" t="s">
        <v>2552</v>
      </c>
      <c r="D171" s="95" t="s">
        <v>2537</v>
      </c>
      <c r="E171" s="93"/>
      <c r="F171" s="93"/>
    </row>
    <row r="172" spans="1:6" ht="12.75" customHeight="1" x14ac:dyDescent="0.2">
      <c r="A172" s="93"/>
      <c r="B172" s="95">
        <v>1501253</v>
      </c>
      <c r="C172" s="95" t="s">
        <v>2553</v>
      </c>
      <c r="D172" s="95" t="s">
        <v>2537</v>
      </c>
      <c r="E172" s="93"/>
      <c r="F172" s="93"/>
    </row>
    <row r="173" spans="1:6" ht="12.75" customHeight="1" x14ac:dyDescent="0.2">
      <c r="A173" s="93"/>
      <c r="B173" s="95">
        <v>1501303</v>
      </c>
      <c r="C173" s="95" t="s">
        <v>2554</v>
      </c>
      <c r="D173" s="95" t="s">
        <v>2537</v>
      </c>
      <c r="E173" s="93"/>
      <c r="F173" s="93"/>
    </row>
    <row r="174" spans="1:6" ht="12.75" customHeight="1" x14ac:dyDescent="0.2">
      <c r="A174" s="93"/>
      <c r="B174" s="95">
        <v>1501402</v>
      </c>
      <c r="C174" s="95" t="s">
        <v>2555</v>
      </c>
      <c r="D174" s="95" t="s">
        <v>2537</v>
      </c>
      <c r="E174" s="93"/>
      <c r="F174" s="93"/>
    </row>
    <row r="175" spans="1:6" ht="12.75" customHeight="1" x14ac:dyDescent="0.2">
      <c r="A175" s="93"/>
      <c r="B175" s="95">
        <v>1501451</v>
      </c>
      <c r="C175" s="95" t="s">
        <v>2556</v>
      </c>
      <c r="D175" s="95" t="s">
        <v>2537</v>
      </c>
      <c r="E175" s="93"/>
      <c r="F175" s="93"/>
    </row>
    <row r="176" spans="1:6" ht="12.75" customHeight="1" x14ac:dyDescent="0.2">
      <c r="A176" s="93"/>
      <c r="B176" s="95">
        <v>1501501</v>
      </c>
      <c r="C176" s="95" t="s">
        <v>2557</v>
      </c>
      <c r="D176" s="95" t="s">
        <v>2537</v>
      </c>
      <c r="E176" s="93"/>
      <c r="F176" s="93"/>
    </row>
    <row r="177" spans="1:6" ht="12.75" customHeight="1" x14ac:dyDescent="0.2">
      <c r="A177" s="93"/>
      <c r="B177" s="95">
        <v>1501576</v>
      </c>
      <c r="C177" s="95" t="s">
        <v>2558</v>
      </c>
      <c r="D177" s="95" t="s">
        <v>2537</v>
      </c>
      <c r="E177" s="93"/>
      <c r="F177" s="93"/>
    </row>
    <row r="178" spans="1:6" ht="12.75" customHeight="1" x14ac:dyDescent="0.2">
      <c r="A178" s="93"/>
      <c r="B178" s="95">
        <v>1501600</v>
      </c>
      <c r="C178" s="95" t="s">
        <v>2559</v>
      </c>
      <c r="D178" s="95" t="s">
        <v>2537</v>
      </c>
      <c r="E178" s="93"/>
      <c r="F178" s="93"/>
    </row>
    <row r="179" spans="1:6" ht="12.75" customHeight="1" x14ac:dyDescent="0.2">
      <c r="A179" s="93"/>
      <c r="B179" s="95">
        <v>1501709</v>
      </c>
      <c r="C179" s="95" t="s">
        <v>2560</v>
      </c>
      <c r="D179" s="95" t="s">
        <v>2537</v>
      </c>
      <c r="E179" s="93"/>
      <c r="F179" s="93"/>
    </row>
    <row r="180" spans="1:6" ht="12.75" customHeight="1" x14ac:dyDescent="0.2">
      <c r="A180" s="93"/>
      <c r="B180" s="95">
        <v>1501725</v>
      </c>
      <c r="C180" s="95" t="s">
        <v>2561</v>
      </c>
      <c r="D180" s="95" t="s">
        <v>2537</v>
      </c>
      <c r="E180" s="93"/>
      <c r="F180" s="93"/>
    </row>
    <row r="181" spans="1:6" ht="12.75" customHeight="1" x14ac:dyDescent="0.2">
      <c r="A181" s="93"/>
      <c r="B181" s="95">
        <v>1501758</v>
      </c>
      <c r="C181" s="95" t="s">
        <v>2562</v>
      </c>
      <c r="D181" s="95" t="s">
        <v>2537</v>
      </c>
      <c r="E181" s="93"/>
      <c r="F181" s="93"/>
    </row>
    <row r="182" spans="1:6" ht="12.75" customHeight="1" x14ac:dyDescent="0.2">
      <c r="A182" s="93"/>
      <c r="B182" s="95">
        <v>1501782</v>
      </c>
      <c r="C182" s="95" t="s">
        <v>2563</v>
      </c>
      <c r="D182" s="95" t="s">
        <v>2537</v>
      </c>
      <c r="E182" s="93"/>
      <c r="F182" s="93"/>
    </row>
    <row r="183" spans="1:6" ht="12.75" customHeight="1" x14ac:dyDescent="0.2">
      <c r="A183" s="93"/>
      <c r="B183" s="95">
        <v>1501808</v>
      </c>
      <c r="C183" s="95" t="s">
        <v>2564</v>
      </c>
      <c r="D183" s="95" t="s">
        <v>2537</v>
      </c>
      <c r="E183" s="93"/>
      <c r="F183" s="93"/>
    </row>
    <row r="184" spans="1:6" ht="12.75" customHeight="1" x14ac:dyDescent="0.2">
      <c r="A184" s="93"/>
      <c r="B184" s="95">
        <v>1501907</v>
      </c>
      <c r="C184" s="95" t="s">
        <v>2565</v>
      </c>
      <c r="D184" s="95" t="s">
        <v>2537</v>
      </c>
      <c r="E184" s="93"/>
      <c r="F184" s="93"/>
    </row>
    <row r="185" spans="1:6" ht="12.75" customHeight="1" x14ac:dyDescent="0.2">
      <c r="A185" s="93"/>
      <c r="B185" s="95">
        <v>1501956</v>
      </c>
      <c r="C185" s="95" t="s">
        <v>2566</v>
      </c>
      <c r="D185" s="95" t="s">
        <v>2537</v>
      </c>
      <c r="E185" s="93"/>
      <c r="F185" s="93"/>
    </row>
    <row r="186" spans="1:6" ht="12.75" customHeight="1" x14ac:dyDescent="0.2">
      <c r="A186" s="93"/>
      <c r="B186" s="95">
        <v>1502004</v>
      </c>
      <c r="C186" s="95" t="s">
        <v>2567</v>
      </c>
      <c r="D186" s="95" t="s">
        <v>2537</v>
      </c>
      <c r="E186" s="93"/>
      <c r="F186" s="93"/>
    </row>
    <row r="187" spans="1:6" ht="12.75" customHeight="1" x14ac:dyDescent="0.2">
      <c r="A187" s="93"/>
      <c r="B187" s="95">
        <v>1502103</v>
      </c>
      <c r="C187" s="95" t="s">
        <v>2568</v>
      </c>
      <c r="D187" s="95" t="s">
        <v>2537</v>
      </c>
      <c r="E187" s="93"/>
      <c r="F187" s="93"/>
    </row>
    <row r="188" spans="1:6" ht="12.75" customHeight="1" x14ac:dyDescent="0.2">
      <c r="A188" s="93"/>
      <c r="B188" s="95">
        <v>1502152</v>
      </c>
      <c r="C188" s="95" t="s">
        <v>2569</v>
      </c>
      <c r="D188" s="95" t="s">
        <v>2537</v>
      </c>
      <c r="E188" s="93"/>
      <c r="F188" s="93"/>
    </row>
    <row r="189" spans="1:6" ht="12.75" customHeight="1" x14ac:dyDescent="0.2">
      <c r="A189" s="93"/>
      <c r="B189" s="95">
        <v>1502202</v>
      </c>
      <c r="C189" s="95" t="s">
        <v>2570</v>
      </c>
      <c r="D189" s="95" t="s">
        <v>2537</v>
      </c>
      <c r="E189" s="93"/>
      <c r="F189" s="93"/>
    </row>
    <row r="190" spans="1:6" ht="12.75" customHeight="1" x14ac:dyDescent="0.2">
      <c r="A190" s="93"/>
      <c r="B190" s="95">
        <v>1502301</v>
      </c>
      <c r="C190" s="95" t="s">
        <v>2571</v>
      </c>
      <c r="D190" s="95" t="s">
        <v>2537</v>
      </c>
      <c r="E190" s="93"/>
      <c r="F190" s="93"/>
    </row>
    <row r="191" spans="1:6" ht="12.75" customHeight="1" x14ac:dyDescent="0.2">
      <c r="A191" s="93"/>
      <c r="B191" s="95">
        <v>1502400</v>
      </c>
      <c r="C191" s="95" t="s">
        <v>2572</v>
      </c>
      <c r="D191" s="95" t="s">
        <v>2537</v>
      </c>
      <c r="E191" s="93"/>
      <c r="F191" s="93"/>
    </row>
    <row r="192" spans="1:6" ht="12.75" customHeight="1" x14ac:dyDescent="0.2">
      <c r="A192" s="93"/>
      <c r="B192" s="95">
        <v>1502509</v>
      </c>
      <c r="C192" s="95" t="s">
        <v>2573</v>
      </c>
      <c r="D192" s="95" t="s">
        <v>2537</v>
      </c>
      <c r="E192" s="93"/>
      <c r="F192" s="93"/>
    </row>
    <row r="193" spans="1:6" ht="12.75" customHeight="1" x14ac:dyDescent="0.2">
      <c r="A193" s="93"/>
      <c r="B193" s="95">
        <v>1502608</v>
      </c>
      <c r="C193" s="95" t="s">
        <v>2574</v>
      </c>
      <c r="D193" s="95" t="s">
        <v>2537</v>
      </c>
      <c r="E193" s="93"/>
      <c r="F193" s="93"/>
    </row>
    <row r="194" spans="1:6" ht="12.75" customHeight="1" x14ac:dyDescent="0.2">
      <c r="A194" s="93"/>
      <c r="B194" s="95">
        <v>1502707</v>
      </c>
      <c r="C194" s="95" t="s">
        <v>2575</v>
      </c>
      <c r="D194" s="95" t="s">
        <v>2537</v>
      </c>
      <c r="E194" s="93"/>
      <c r="F194" s="93"/>
    </row>
    <row r="195" spans="1:6" ht="12.75" customHeight="1" x14ac:dyDescent="0.2">
      <c r="A195" s="93"/>
      <c r="B195" s="95">
        <v>1502756</v>
      </c>
      <c r="C195" s="95" t="s">
        <v>2576</v>
      </c>
      <c r="D195" s="95" t="s">
        <v>2537</v>
      </c>
      <c r="E195" s="93"/>
      <c r="F195" s="93"/>
    </row>
    <row r="196" spans="1:6" ht="12.75" customHeight="1" x14ac:dyDescent="0.2">
      <c r="A196" s="93"/>
      <c r="B196" s="95">
        <v>1502764</v>
      </c>
      <c r="C196" s="95" t="s">
        <v>2577</v>
      </c>
      <c r="D196" s="95" t="s">
        <v>2537</v>
      </c>
      <c r="E196" s="93"/>
      <c r="F196" s="93"/>
    </row>
    <row r="197" spans="1:6" ht="12.75" customHeight="1" x14ac:dyDescent="0.2">
      <c r="A197" s="93"/>
      <c r="B197" s="95">
        <v>1502772</v>
      </c>
      <c r="C197" s="95" t="s">
        <v>2578</v>
      </c>
      <c r="D197" s="95" t="s">
        <v>2537</v>
      </c>
      <c r="E197" s="93"/>
      <c r="F197" s="93"/>
    </row>
    <row r="198" spans="1:6" ht="12.75" customHeight="1" x14ac:dyDescent="0.2">
      <c r="A198" s="93"/>
      <c r="B198" s="95">
        <v>1502806</v>
      </c>
      <c r="C198" s="95" t="s">
        <v>2579</v>
      </c>
      <c r="D198" s="95" t="s">
        <v>2537</v>
      </c>
      <c r="E198" s="93"/>
      <c r="F198" s="93"/>
    </row>
    <row r="199" spans="1:6" ht="12.75" customHeight="1" x14ac:dyDescent="0.2">
      <c r="A199" s="93"/>
      <c r="B199" s="95">
        <v>1502855</v>
      </c>
      <c r="C199" s="95" t="s">
        <v>2580</v>
      </c>
      <c r="D199" s="95" t="s">
        <v>2537</v>
      </c>
      <c r="E199" s="93"/>
      <c r="F199" s="93"/>
    </row>
    <row r="200" spans="1:6" ht="12.75" customHeight="1" x14ac:dyDescent="0.2">
      <c r="A200" s="93"/>
      <c r="B200" s="95">
        <v>1502905</v>
      </c>
      <c r="C200" s="95" t="s">
        <v>2581</v>
      </c>
      <c r="D200" s="95" t="s">
        <v>2537</v>
      </c>
      <c r="E200" s="93"/>
      <c r="F200" s="93"/>
    </row>
    <row r="201" spans="1:6" ht="12.75" customHeight="1" x14ac:dyDescent="0.2">
      <c r="A201" s="93"/>
      <c r="B201" s="95">
        <v>1502939</v>
      </c>
      <c r="C201" s="95" t="s">
        <v>2582</v>
      </c>
      <c r="D201" s="95" t="s">
        <v>2537</v>
      </c>
      <c r="E201" s="93"/>
      <c r="F201" s="93"/>
    </row>
    <row r="202" spans="1:6" ht="12.75" customHeight="1" x14ac:dyDescent="0.2">
      <c r="A202" s="93"/>
      <c r="B202" s="95">
        <v>1502954</v>
      </c>
      <c r="C202" s="95" t="s">
        <v>2583</v>
      </c>
      <c r="D202" s="95" t="s">
        <v>2537</v>
      </c>
      <c r="E202" s="93"/>
      <c r="F202" s="93"/>
    </row>
    <row r="203" spans="1:6" ht="12.75" customHeight="1" x14ac:dyDescent="0.2">
      <c r="A203" s="93"/>
      <c r="B203" s="95">
        <v>1503002</v>
      </c>
      <c r="C203" s="95" t="s">
        <v>2584</v>
      </c>
      <c r="D203" s="95" t="s">
        <v>2537</v>
      </c>
      <c r="E203" s="93"/>
      <c r="F203" s="93"/>
    </row>
    <row r="204" spans="1:6" ht="12.75" customHeight="1" x14ac:dyDescent="0.2">
      <c r="A204" s="93"/>
      <c r="B204" s="95">
        <v>1503044</v>
      </c>
      <c r="C204" s="95" t="s">
        <v>2585</v>
      </c>
      <c r="D204" s="95" t="s">
        <v>2537</v>
      </c>
      <c r="E204" s="93"/>
      <c r="F204" s="93"/>
    </row>
    <row r="205" spans="1:6" ht="12.75" customHeight="1" x14ac:dyDescent="0.2">
      <c r="A205" s="93"/>
      <c r="B205" s="95">
        <v>1503077</v>
      </c>
      <c r="C205" s="95" t="s">
        <v>2586</v>
      </c>
      <c r="D205" s="95" t="s">
        <v>2537</v>
      </c>
      <c r="E205" s="93"/>
      <c r="F205" s="93"/>
    </row>
    <row r="206" spans="1:6" ht="12.75" customHeight="1" x14ac:dyDescent="0.2">
      <c r="A206" s="93"/>
      <c r="B206" s="95">
        <v>1503093</v>
      </c>
      <c r="C206" s="95" t="s">
        <v>2587</v>
      </c>
      <c r="D206" s="95" t="s">
        <v>2537</v>
      </c>
      <c r="E206" s="93"/>
      <c r="F206" s="93"/>
    </row>
    <row r="207" spans="1:6" ht="12.75" customHeight="1" x14ac:dyDescent="0.2">
      <c r="A207" s="93"/>
      <c r="B207" s="95">
        <v>1503101</v>
      </c>
      <c r="C207" s="95" t="s">
        <v>2588</v>
      </c>
      <c r="D207" s="95" t="s">
        <v>2537</v>
      </c>
      <c r="E207" s="93"/>
      <c r="F207" s="93"/>
    </row>
    <row r="208" spans="1:6" ht="12.75" customHeight="1" x14ac:dyDescent="0.2">
      <c r="A208" s="93"/>
      <c r="B208" s="95">
        <v>1503200</v>
      </c>
      <c r="C208" s="95" t="s">
        <v>2589</v>
      </c>
      <c r="D208" s="95" t="s">
        <v>2537</v>
      </c>
      <c r="E208" s="93"/>
      <c r="F208" s="93"/>
    </row>
    <row r="209" spans="1:6" ht="12.75" customHeight="1" x14ac:dyDescent="0.2">
      <c r="A209" s="93"/>
      <c r="B209" s="95">
        <v>1503309</v>
      </c>
      <c r="C209" s="95" t="s">
        <v>2590</v>
      </c>
      <c r="D209" s="95" t="s">
        <v>2537</v>
      </c>
      <c r="E209" s="93"/>
      <c r="F209" s="93"/>
    </row>
    <row r="210" spans="1:6" ht="12.75" customHeight="1" x14ac:dyDescent="0.2">
      <c r="A210" s="93"/>
      <c r="B210" s="95">
        <v>1503408</v>
      </c>
      <c r="C210" s="95" t="s">
        <v>2591</v>
      </c>
      <c r="D210" s="95" t="s">
        <v>2537</v>
      </c>
      <c r="E210" s="93"/>
      <c r="F210" s="93"/>
    </row>
    <row r="211" spans="1:6" ht="12.75" customHeight="1" x14ac:dyDescent="0.2">
      <c r="A211" s="93"/>
      <c r="B211" s="95">
        <v>1503457</v>
      </c>
      <c r="C211" s="95" t="s">
        <v>2592</v>
      </c>
      <c r="D211" s="95" t="s">
        <v>2537</v>
      </c>
      <c r="E211" s="93"/>
      <c r="F211" s="93"/>
    </row>
    <row r="212" spans="1:6" ht="12.75" customHeight="1" x14ac:dyDescent="0.2">
      <c r="A212" s="93"/>
      <c r="B212" s="95">
        <v>1503507</v>
      </c>
      <c r="C212" s="95" t="s">
        <v>2593</v>
      </c>
      <c r="D212" s="95" t="s">
        <v>2537</v>
      </c>
      <c r="E212" s="93"/>
      <c r="F212" s="93"/>
    </row>
    <row r="213" spans="1:6" ht="12.75" customHeight="1" x14ac:dyDescent="0.2">
      <c r="A213" s="93"/>
      <c r="B213" s="95">
        <v>1503606</v>
      </c>
      <c r="C213" s="95" t="s">
        <v>2594</v>
      </c>
      <c r="D213" s="95" t="s">
        <v>2537</v>
      </c>
      <c r="E213" s="93"/>
      <c r="F213" s="93"/>
    </row>
    <row r="214" spans="1:6" ht="12.75" customHeight="1" x14ac:dyDescent="0.2">
      <c r="A214" s="93"/>
      <c r="B214" s="95">
        <v>1503705</v>
      </c>
      <c r="C214" s="95" t="s">
        <v>2595</v>
      </c>
      <c r="D214" s="95" t="s">
        <v>2537</v>
      </c>
      <c r="E214" s="93"/>
      <c r="F214" s="93"/>
    </row>
    <row r="215" spans="1:6" ht="12.75" customHeight="1" x14ac:dyDescent="0.2">
      <c r="A215" s="93"/>
      <c r="B215" s="95">
        <v>1503754</v>
      </c>
      <c r="C215" s="95" t="s">
        <v>2596</v>
      </c>
      <c r="D215" s="95" t="s">
        <v>2537</v>
      </c>
      <c r="E215" s="93"/>
      <c r="F215" s="93"/>
    </row>
    <row r="216" spans="1:6" ht="12.75" customHeight="1" x14ac:dyDescent="0.2">
      <c r="A216" s="93"/>
      <c r="B216" s="95">
        <v>1503804</v>
      </c>
      <c r="C216" s="95" t="s">
        <v>2597</v>
      </c>
      <c r="D216" s="95" t="s">
        <v>2537</v>
      </c>
      <c r="E216" s="93"/>
      <c r="F216" s="93"/>
    </row>
    <row r="217" spans="1:6" ht="12.75" customHeight="1" x14ac:dyDescent="0.2">
      <c r="A217" s="93"/>
      <c r="B217" s="95">
        <v>1503903</v>
      </c>
      <c r="C217" s="95" t="s">
        <v>2598</v>
      </c>
      <c r="D217" s="95" t="s">
        <v>2537</v>
      </c>
      <c r="E217" s="93"/>
      <c r="F217" s="93"/>
    </row>
    <row r="218" spans="1:6" ht="12.75" customHeight="1" x14ac:dyDescent="0.2">
      <c r="A218" s="93"/>
      <c r="B218" s="95">
        <v>1504000</v>
      </c>
      <c r="C218" s="95" t="s">
        <v>2599</v>
      </c>
      <c r="D218" s="95" t="s">
        <v>2537</v>
      </c>
      <c r="E218" s="93"/>
      <c r="F218" s="93"/>
    </row>
    <row r="219" spans="1:6" ht="12.75" customHeight="1" x14ac:dyDescent="0.2">
      <c r="A219" s="93"/>
      <c r="B219" s="95">
        <v>1504059</v>
      </c>
      <c r="C219" s="95" t="s">
        <v>2600</v>
      </c>
      <c r="D219" s="95" t="s">
        <v>2537</v>
      </c>
      <c r="E219" s="93"/>
      <c r="F219" s="93"/>
    </row>
    <row r="220" spans="1:6" ht="12.75" customHeight="1" x14ac:dyDescent="0.2">
      <c r="A220" s="93"/>
      <c r="B220" s="95">
        <v>1504109</v>
      </c>
      <c r="C220" s="95" t="s">
        <v>2601</v>
      </c>
      <c r="D220" s="95" t="s">
        <v>2537</v>
      </c>
      <c r="E220" s="93"/>
      <c r="F220" s="93"/>
    </row>
    <row r="221" spans="1:6" ht="12.75" customHeight="1" x14ac:dyDescent="0.2">
      <c r="A221" s="93"/>
      <c r="B221" s="95">
        <v>1504208</v>
      </c>
      <c r="C221" s="95" t="s">
        <v>2602</v>
      </c>
      <c r="D221" s="95" t="s">
        <v>2537</v>
      </c>
      <c r="E221" s="93"/>
      <c r="F221" s="93"/>
    </row>
    <row r="222" spans="1:6" ht="12.75" customHeight="1" x14ac:dyDescent="0.2">
      <c r="A222" s="93"/>
      <c r="B222" s="95">
        <v>1504307</v>
      </c>
      <c r="C222" s="95" t="s">
        <v>2603</v>
      </c>
      <c r="D222" s="95" t="s">
        <v>2537</v>
      </c>
      <c r="E222" s="93"/>
      <c r="F222" s="93"/>
    </row>
    <row r="223" spans="1:6" ht="12.75" customHeight="1" x14ac:dyDescent="0.2">
      <c r="A223" s="93"/>
      <c r="B223" s="95">
        <v>1504406</v>
      </c>
      <c r="C223" s="95" t="s">
        <v>2604</v>
      </c>
      <c r="D223" s="95" t="s">
        <v>2537</v>
      </c>
      <c r="E223" s="93"/>
      <c r="F223" s="93"/>
    </row>
    <row r="224" spans="1:6" ht="12.75" customHeight="1" x14ac:dyDescent="0.2">
      <c r="A224" s="93"/>
      <c r="B224" s="95">
        <v>1504422</v>
      </c>
      <c r="C224" s="95" t="s">
        <v>2605</v>
      </c>
      <c r="D224" s="95" t="s">
        <v>2537</v>
      </c>
      <c r="E224" s="93"/>
      <c r="F224" s="93"/>
    </row>
    <row r="225" spans="1:6" ht="12.75" customHeight="1" x14ac:dyDescent="0.2">
      <c r="A225" s="93"/>
      <c r="B225" s="95">
        <v>1504455</v>
      </c>
      <c r="C225" s="95" t="s">
        <v>2606</v>
      </c>
      <c r="D225" s="95" t="s">
        <v>2537</v>
      </c>
      <c r="E225" s="93"/>
      <c r="F225" s="93"/>
    </row>
    <row r="226" spans="1:6" ht="12.75" customHeight="1" x14ac:dyDescent="0.2">
      <c r="A226" s="93"/>
      <c r="B226" s="95">
        <v>1504505</v>
      </c>
      <c r="C226" s="95" t="s">
        <v>2607</v>
      </c>
      <c r="D226" s="95" t="s">
        <v>2537</v>
      </c>
      <c r="E226" s="93"/>
      <c r="F226" s="93"/>
    </row>
    <row r="227" spans="1:6" ht="12.75" customHeight="1" x14ac:dyDescent="0.2">
      <c r="A227" s="93"/>
      <c r="B227" s="95">
        <v>1504604</v>
      </c>
      <c r="C227" s="95" t="s">
        <v>2608</v>
      </c>
      <c r="D227" s="95" t="s">
        <v>2537</v>
      </c>
      <c r="E227" s="93"/>
      <c r="F227" s="93"/>
    </row>
    <row r="228" spans="1:6" ht="12.75" customHeight="1" x14ac:dyDescent="0.2">
      <c r="A228" s="93"/>
      <c r="B228" s="95">
        <v>1504703</v>
      </c>
      <c r="C228" s="95" t="s">
        <v>2609</v>
      </c>
      <c r="D228" s="95" t="s">
        <v>2537</v>
      </c>
      <c r="E228" s="93"/>
      <c r="F228" s="93"/>
    </row>
    <row r="229" spans="1:6" ht="12.75" customHeight="1" x14ac:dyDescent="0.2">
      <c r="A229" s="93"/>
      <c r="B229" s="95">
        <v>1504752</v>
      </c>
      <c r="C229" s="95" t="s">
        <v>2610</v>
      </c>
      <c r="D229" s="95" t="s">
        <v>2537</v>
      </c>
      <c r="E229" s="93"/>
      <c r="F229" s="93"/>
    </row>
    <row r="230" spans="1:6" ht="12.75" customHeight="1" x14ac:dyDescent="0.2">
      <c r="A230" s="93"/>
      <c r="B230" s="95">
        <v>1504802</v>
      </c>
      <c r="C230" s="95" t="s">
        <v>2611</v>
      </c>
      <c r="D230" s="95" t="s">
        <v>2537</v>
      </c>
      <c r="E230" s="93"/>
      <c r="F230" s="93"/>
    </row>
    <row r="231" spans="1:6" ht="12.75" customHeight="1" x14ac:dyDescent="0.2">
      <c r="A231" s="93"/>
      <c r="B231" s="95">
        <v>1504901</v>
      </c>
      <c r="C231" s="95" t="s">
        <v>2612</v>
      </c>
      <c r="D231" s="95" t="s">
        <v>2537</v>
      </c>
      <c r="E231" s="93"/>
      <c r="F231" s="93"/>
    </row>
    <row r="232" spans="1:6" ht="12.75" customHeight="1" x14ac:dyDescent="0.2">
      <c r="A232" s="93"/>
      <c r="B232" s="95">
        <v>1504950</v>
      </c>
      <c r="C232" s="95" t="s">
        <v>2613</v>
      </c>
      <c r="D232" s="95" t="s">
        <v>2537</v>
      </c>
      <c r="E232" s="93"/>
      <c r="F232" s="93"/>
    </row>
    <row r="233" spans="1:6" ht="12.75" customHeight="1" x14ac:dyDescent="0.2">
      <c r="A233" s="93"/>
      <c r="B233" s="95">
        <v>1504976</v>
      </c>
      <c r="C233" s="95" t="s">
        <v>2614</v>
      </c>
      <c r="D233" s="95" t="s">
        <v>2537</v>
      </c>
      <c r="E233" s="93"/>
      <c r="F233" s="93"/>
    </row>
    <row r="234" spans="1:6" ht="12.75" customHeight="1" x14ac:dyDescent="0.2">
      <c r="A234" s="93"/>
      <c r="B234" s="95">
        <v>1505007</v>
      </c>
      <c r="C234" s="95" t="s">
        <v>2615</v>
      </c>
      <c r="D234" s="95" t="s">
        <v>2537</v>
      </c>
      <c r="E234" s="93"/>
      <c r="F234" s="93"/>
    </row>
    <row r="235" spans="1:6" ht="12.75" customHeight="1" x14ac:dyDescent="0.2">
      <c r="A235" s="93"/>
      <c r="B235" s="95">
        <v>1505031</v>
      </c>
      <c r="C235" s="95" t="s">
        <v>2616</v>
      </c>
      <c r="D235" s="95" t="s">
        <v>2537</v>
      </c>
      <c r="E235" s="93"/>
      <c r="F235" s="93"/>
    </row>
    <row r="236" spans="1:6" ht="12.75" customHeight="1" x14ac:dyDescent="0.2">
      <c r="A236" s="93"/>
      <c r="B236" s="95">
        <v>1505064</v>
      </c>
      <c r="C236" s="95" t="s">
        <v>2617</v>
      </c>
      <c r="D236" s="95" t="s">
        <v>2537</v>
      </c>
      <c r="E236" s="93"/>
      <c r="F236" s="93"/>
    </row>
    <row r="237" spans="1:6" ht="12.75" customHeight="1" x14ac:dyDescent="0.2">
      <c r="A237" s="93"/>
      <c r="B237" s="95">
        <v>1505106</v>
      </c>
      <c r="C237" s="95" t="s">
        <v>2618</v>
      </c>
      <c r="D237" s="95" t="s">
        <v>2537</v>
      </c>
      <c r="E237" s="93"/>
      <c r="F237" s="93"/>
    </row>
    <row r="238" spans="1:6" ht="12.75" customHeight="1" x14ac:dyDescent="0.2">
      <c r="A238" s="93"/>
      <c r="B238" s="95">
        <v>1505205</v>
      </c>
      <c r="C238" s="95" t="s">
        <v>2619</v>
      </c>
      <c r="D238" s="95" t="s">
        <v>2537</v>
      </c>
      <c r="E238" s="93"/>
      <c r="F238" s="93"/>
    </row>
    <row r="239" spans="1:6" ht="12.75" customHeight="1" x14ac:dyDescent="0.2">
      <c r="A239" s="93"/>
      <c r="B239" s="95">
        <v>1505304</v>
      </c>
      <c r="C239" s="95" t="s">
        <v>2620</v>
      </c>
      <c r="D239" s="95" t="s">
        <v>2537</v>
      </c>
      <c r="E239" s="93"/>
      <c r="F239" s="93"/>
    </row>
    <row r="240" spans="1:6" ht="12.75" customHeight="1" x14ac:dyDescent="0.2">
      <c r="A240" s="93"/>
      <c r="B240" s="95">
        <v>1505403</v>
      </c>
      <c r="C240" s="95" t="s">
        <v>2621</v>
      </c>
      <c r="D240" s="95" t="s">
        <v>2537</v>
      </c>
      <c r="E240" s="93"/>
      <c r="F240" s="93"/>
    </row>
    <row r="241" spans="1:6" ht="12.75" customHeight="1" x14ac:dyDescent="0.2">
      <c r="A241" s="93"/>
      <c r="B241" s="95">
        <v>1505437</v>
      </c>
      <c r="C241" s="95" t="s">
        <v>2622</v>
      </c>
      <c r="D241" s="95" t="s">
        <v>2537</v>
      </c>
      <c r="E241" s="93"/>
      <c r="F241" s="93"/>
    </row>
    <row r="242" spans="1:6" ht="12.75" customHeight="1" x14ac:dyDescent="0.2">
      <c r="A242" s="93"/>
      <c r="B242" s="95">
        <v>1505486</v>
      </c>
      <c r="C242" s="95" t="s">
        <v>2623</v>
      </c>
      <c r="D242" s="95" t="s">
        <v>2537</v>
      </c>
      <c r="E242" s="93"/>
      <c r="F242" s="93"/>
    </row>
    <row r="243" spans="1:6" ht="12.75" customHeight="1" x14ac:dyDescent="0.2">
      <c r="A243" s="93"/>
      <c r="B243" s="95">
        <v>1505494</v>
      </c>
      <c r="C243" s="95" t="s">
        <v>2624</v>
      </c>
      <c r="D243" s="95" t="s">
        <v>2537</v>
      </c>
      <c r="E243" s="93"/>
      <c r="F243" s="93"/>
    </row>
    <row r="244" spans="1:6" ht="12.75" customHeight="1" x14ac:dyDescent="0.2">
      <c r="A244" s="93"/>
      <c r="B244" s="95">
        <v>1505502</v>
      </c>
      <c r="C244" s="95" t="s">
        <v>2625</v>
      </c>
      <c r="D244" s="95" t="s">
        <v>2537</v>
      </c>
      <c r="E244" s="93"/>
      <c r="F244" s="93"/>
    </row>
    <row r="245" spans="1:6" ht="12.75" customHeight="1" x14ac:dyDescent="0.2">
      <c r="A245" s="93"/>
      <c r="B245" s="95">
        <v>1505536</v>
      </c>
      <c r="C245" s="95" t="s">
        <v>2626</v>
      </c>
      <c r="D245" s="95" t="s">
        <v>2537</v>
      </c>
      <c r="E245" s="93"/>
      <c r="F245" s="93"/>
    </row>
    <row r="246" spans="1:6" ht="12.75" customHeight="1" x14ac:dyDescent="0.2">
      <c r="A246" s="93"/>
      <c r="B246" s="95">
        <v>1505551</v>
      </c>
      <c r="C246" s="95" t="s">
        <v>2627</v>
      </c>
      <c r="D246" s="95" t="s">
        <v>2537</v>
      </c>
      <c r="E246" s="93"/>
      <c r="F246" s="93"/>
    </row>
    <row r="247" spans="1:6" ht="12.75" customHeight="1" x14ac:dyDescent="0.2">
      <c r="A247" s="93"/>
      <c r="B247" s="95">
        <v>1505601</v>
      </c>
      <c r="C247" s="95" t="s">
        <v>2628</v>
      </c>
      <c r="D247" s="95" t="s">
        <v>2537</v>
      </c>
      <c r="E247" s="93"/>
      <c r="F247" s="93"/>
    </row>
    <row r="248" spans="1:6" ht="12.75" customHeight="1" x14ac:dyDescent="0.2">
      <c r="A248" s="93"/>
      <c r="B248" s="95">
        <v>1505635</v>
      </c>
      <c r="C248" s="95" t="s">
        <v>2629</v>
      </c>
      <c r="D248" s="95" t="s">
        <v>2537</v>
      </c>
      <c r="E248" s="93"/>
      <c r="F248" s="93"/>
    </row>
    <row r="249" spans="1:6" ht="12.75" customHeight="1" x14ac:dyDescent="0.2">
      <c r="A249" s="93"/>
      <c r="B249" s="95">
        <v>1505650</v>
      </c>
      <c r="C249" s="95" t="s">
        <v>2630</v>
      </c>
      <c r="D249" s="95" t="s">
        <v>2537</v>
      </c>
      <c r="E249" s="93"/>
      <c r="F249" s="93"/>
    </row>
    <row r="250" spans="1:6" ht="12.75" customHeight="1" x14ac:dyDescent="0.2">
      <c r="A250" s="93"/>
      <c r="B250" s="95">
        <v>1505700</v>
      </c>
      <c r="C250" s="95" t="s">
        <v>2631</v>
      </c>
      <c r="D250" s="95" t="s">
        <v>2537</v>
      </c>
      <c r="E250" s="93"/>
      <c r="F250" s="93"/>
    </row>
    <row r="251" spans="1:6" ht="12.75" customHeight="1" x14ac:dyDescent="0.2">
      <c r="A251" s="93"/>
      <c r="B251" s="95">
        <v>1505809</v>
      </c>
      <c r="C251" s="95" t="s">
        <v>2632</v>
      </c>
      <c r="D251" s="95" t="s">
        <v>2537</v>
      </c>
      <c r="E251" s="93"/>
      <c r="F251" s="93"/>
    </row>
    <row r="252" spans="1:6" ht="12.75" customHeight="1" x14ac:dyDescent="0.2">
      <c r="A252" s="93"/>
      <c r="B252" s="95">
        <v>1505908</v>
      </c>
      <c r="C252" s="95" t="s">
        <v>2633</v>
      </c>
      <c r="D252" s="95" t="s">
        <v>2537</v>
      </c>
      <c r="E252" s="93"/>
      <c r="F252" s="93"/>
    </row>
    <row r="253" spans="1:6" ht="12.75" customHeight="1" x14ac:dyDescent="0.2">
      <c r="A253" s="93"/>
      <c r="B253" s="95">
        <v>1506005</v>
      </c>
      <c r="C253" s="95" t="s">
        <v>2634</v>
      </c>
      <c r="D253" s="95" t="s">
        <v>2537</v>
      </c>
      <c r="E253" s="93"/>
      <c r="F253" s="93"/>
    </row>
    <row r="254" spans="1:6" ht="12.75" customHeight="1" x14ac:dyDescent="0.2">
      <c r="A254" s="93"/>
      <c r="B254" s="95">
        <v>1506104</v>
      </c>
      <c r="C254" s="95" t="s">
        <v>2635</v>
      </c>
      <c r="D254" s="95" t="s">
        <v>2537</v>
      </c>
      <c r="E254" s="93"/>
      <c r="F254" s="93"/>
    </row>
    <row r="255" spans="1:6" ht="12.75" customHeight="1" x14ac:dyDescent="0.2">
      <c r="A255" s="93"/>
      <c r="B255" s="95">
        <v>1506112</v>
      </c>
      <c r="C255" s="95" t="s">
        <v>2636</v>
      </c>
      <c r="D255" s="95" t="s">
        <v>2537</v>
      </c>
      <c r="E255" s="93"/>
      <c r="F255" s="93"/>
    </row>
    <row r="256" spans="1:6" ht="12.75" customHeight="1" x14ac:dyDescent="0.2">
      <c r="A256" s="93"/>
      <c r="B256" s="95">
        <v>1506138</v>
      </c>
      <c r="C256" s="95" t="s">
        <v>2637</v>
      </c>
      <c r="D256" s="95" t="s">
        <v>2537</v>
      </c>
      <c r="E256" s="93"/>
      <c r="F256" s="93"/>
    </row>
    <row r="257" spans="1:6" ht="12.75" customHeight="1" x14ac:dyDescent="0.2">
      <c r="A257" s="93"/>
      <c r="B257" s="95">
        <v>1506161</v>
      </c>
      <c r="C257" s="95" t="s">
        <v>2638</v>
      </c>
      <c r="D257" s="95" t="s">
        <v>2537</v>
      </c>
      <c r="E257" s="93"/>
      <c r="F257" s="93"/>
    </row>
    <row r="258" spans="1:6" ht="12.75" customHeight="1" x14ac:dyDescent="0.2">
      <c r="A258" s="93"/>
      <c r="B258" s="95">
        <v>1506187</v>
      </c>
      <c r="C258" s="95" t="s">
        <v>2639</v>
      </c>
      <c r="D258" s="95" t="s">
        <v>2537</v>
      </c>
      <c r="E258" s="93"/>
      <c r="F258" s="93"/>
    </row>
    <row r="259" spans="1:6" ht="12.75" customHeight="1" x14ac:dyDescent="0.2">
      <c r="A259" s="93"/>
      <c r="B259" s="95">
        <v>1506195</v>
      </c>
      <c r="C259" s="95" t="s">
        <v>2640</v>
      </c>
      <c r="D259" s="95" t="s">
        <v>2537</v>
      </c>
      <c r="E259" s="93"/>
      <c r="F259" s="93"/>
    </row>
    <row r="260" spans="1:6" ht="12.75" customHeight="1" x14ac:dyDescent="0.2">
      <c r="A260" s="93"/>
      <c r="B260" s="95">
        <v>1506203</v>
      </c>
      <c r="C260" s="95" t="s">
        <v>2641</v>
      </c>
      <c r="D260" s="95" t="s">
        <v>2537</v>
      </c>
      <c r="E260" s="93"/>
      <c r="F260" s="93"/>
    </row>
    <row r="261" spans="1:6" ht="12.75" customHeight="1" x14ac:dyDescent="0.2">
      <c r="A261" s="93"/>
      <c r="B261" s="95">
        <v>1506302</v>
      </c>
      <c r="C261" s="95" t="s">
        <v>2642</v>
      </c>
      <c r="D261" s="95" t="s">
        <v>2537</v>
      </c>
      <c r="E261" s="93"/>
      <c r="F261" s="93"/>
    </row>
    <row r="262" spans="1:6" ht="12.75" customHeight="1" x14ac:dyDescent="0.2">
      <c r="A262" s="93"/>
      <c r="B262" s="95">
        <v>1506351</v>
      </c>
      <c r="C262" s="95" t="s">
        <v>2643</v>
      </c>
      <c r="D262" s="95" t="s">
        <v>2537</v>
      </c>
      <c r="E262" s="93"/>
      <c r="F262" s="93"/>
    </row>
    <row r="263" spans="1:6" ht="12.75" customHeight="1" x14ac:dyDescent="0.2">
      <c r="A263" s="93"/>
      <c r="B263" s="95">
        <v>1506401</v>
      </c>
      <c r="C263" s="95" t="s">
        <v>2644</v>
      </c>
      <c r="D263" s="95" t="s">
        <v>2537</v>
      </c>
      <c r="E263" s="93"/>
      <c r="F263" s="93"/>
    </row>
    <row r="264" spans="1:6" ht="12.75" customHeight="1" x14ac:dyDescent="0.2">
      <c r="A264" s="93"/>
      <c r="B264" s="95">
        <v>1506500</v>
      </c>
      <c r="C264" s="95" t="s">
        <v>2645</v>
      </c>
      <c r="D264" s="95" t="s">
        <v>2537</v>
      </c>
      <c r="E264" s="93"/>
      <c r="F264" s="93"/>
    </row>
    <row r="265" spans="1:6" ht="12.75" customHeight="1" x14ac:dyDescent="0.2">
      <c r="A265" s="93"/>
      <c r="B265" s="95">
        <v>1506559</v>
      </c>
      <c r="C265" s="95" t="s">
        <v>2646</v>
      </c>
      <c r="D265" s="95" t="s">
        <v>2537</v>
      </c>
      <c r="E265" s="93"/>
      <c r="F265" s="93"/>
    </row>
    <row r="266" spans="1:6" ht="12.75" customHeight="1" x14ac:dyDescent="0.2">
      <c r="A266" s="93"/>
      <c r="B266" s="95">
        <v>1506583</v>
      </c>
      <c r="C266" s="95" t="s">
        <v>2647</v>
      </c>
      <c r="D266" s="95" t="s">
        <v>2537</v>
      </c>
      <c r="E266" s="93"/>
      <c r="F266" s="93"/>
    </row>
    <row r="267" spans="1:6" ht="12.75" customHeight="1" x14ac:dyDescent="0.2">
      <c r="A267" s="93"/>
      <c r="B267" s="95">
        <v>1506609</v>
      </c>
      <c r="C267" s="95" t="s">
        <v>2648</v>
      </c>
      <c r="D267" s="95" t="s">
        <v>2537</v>
      </c>
      <c r="E267" s="93"/>
      <c r="F267" s="93"/>
    </row>
    <row r="268" spans="1:6" ht="12.75" customHeight="1" x14ac:dyDescent="0.2">
      <c r="A268" s="93"/>
      <c r="B268" s="95">
        <v>1506708</v>
      </c>
      <c r="C268" s="95" t="s">
        <v>2649</v>
      </c>
      <c r="D268" s="95" t="s">
        <v>2537</v>
      </c>
      <c r="E268" s="93"/>
      <c r="F268" s="93"/>
    </row>
    <row r="269" spans="1:6" ht="12.75" customHeight="1" x14ac:dyDescent="0.2">
      <c r="A269" s="93"/>
      <c r="B269" s="95">
        <v>1506807</v>
      </c>
      <c r="C269" s="95" t="s">
        <v>2650</v>
      </c>
      <c r="D269" s="95" t="s">
        <v>2537</v>
      </c>
      <c r="E269" s="93"/>
      <c r="F269" s="93"/>
    </row>
    <row r="270" spans="1:6" ht="12.75" customHeight="1" x14ac:dyDescent="0.2">
      <c r="A270" s="93"/>
      <c r="B270" s="95">
        <v>1506906</v>
      </c>
      <c r="C270" s="95" t="s">
        <v>2651</v>
      </c>
      <c r="D270" s="95" t="s">
        <v>2537</v>
      </c>
      <c r="E270" s="93"/>
      <c r="F270" s="93"/>
    </row>
    <row r="271" spans="1:6" ht="12.75" customHeight="1" x14ac:dyDescent="0.2">
      <c r="A271" s="93"/>
      <c r="B271" s="95">
        <v>1507003</v>
      </c>
      <c r="C271" s="95" t="s">
        <v>2652</v>
      </c>
      <c r="D271" s="95" t="s">
        <v>2537</v>
      </c>
      <c r="E271" s="93"/>
      <c r="F271" s="93"/>
    </row>
    <row r="272" spans="1:6" ht="12.75" customHeight="1" x14ac:dyDescent="0.2">
      <c r="A272" s="93"/>
      <c r="B272" s="95">
        <v>1507102</v>
      </c>
      <c r="C272" s="95" t="s">
        <v>2653</v>
      </c>
      <c r="D272" s="95" t="s">
        <v>2537</v>
      </c>
      <c r="E272" s="93"/>
      <c r="F272" s="93"/>
    </row>
    <row r="273" spans="1:6" ht="12.75" customHeight="1" x14ac:dyDescent="0.2">
      <c r="A273" s="93"/>
      <c r="B273" s="95">
        <v>1507151</v>
      </c>
      <c r="C273" s="95" t="s">
        <v>2654</v>
      </c>
      <c r="D273" s="95" t="s">
        <v>2537</v>
      </c>
      <c r="E273" s="93"/>
      <c r="F273" s="93"/>
    </row>
    <row r="274" spans="1:6" ht="12.75" customHeight="1" x14ac:dyDescent="0.2">
      <c r="A274" s="93"/>
      <c r="B274" s="95">
        <v>1507201</v>
      </c>
      <c r="C274" s="95" t="s">
        <v>2655</v>
      </c>
      <c r="D274" s="95" t="s">
        <v>2537</v>
      </c>
      <c r="E274" s="93"/>
      <c r="F274" s="93"/>
    </row>
    <row r="275" spans="1:6" ht="12.75" customHeight="1" x14ac:dyDescent="0.2">
      <c r="A275" s="93"/>
      <c r="B275" s="95">
        <v>1507300</v>
      </c>
      <c r="C275" s="95" t="s">
        <v>2656</v>
      </c>
      <c r="D275" s="95" t="s">
        <v>2537</v>
      </c>
      <c r="E275" s="93"/>
      <c r="F275" s="93"/>
    </row>
    <row r="276" spans="1:6" ht="12.75" customHeight="1" x14ac:dyDescent="0.2">
      <c r="A276" s="93"/>
      <c r="B276" s="95">
        <v>1507409</v>
      </c>
      <c r="C276" s="95" t="s">
        <v>2657</v>
      </c>
      <c r="D276" s="95" t="s">
        <v>2537</v>
      </c>
      <c r="E276" s="93"/>
      <c r="F276" s="93"/>
    </row>
    <row r="277" spans="1:6" ht="12.75" customHeight="1" x14ac:dyDescent="0.2">
      <c r="A277" s="93"/>
      <c r="B277" s="95">
        <v>1507458</v>
      </c>
      <c r="C277" s="95" t="s">
        <v>2658</v>
      </c>
      <c r="D277" s="95" t="s">
        <v>2537</v>
      </c>
      <c r="E277" s="93"/>
      <c r="F277" s="93"/>
    </row>
    <row r="278" spans="1:6" ht="12.75" customHeight="1" x14ac:dyDescent="0.2">
      <c r="A278" s="93"/>
      <c r="B278" s="95">
        <v>1507466</v>
      </c>
      <c r="C278" s="95" t="s">
        <v>2659</v>
      </c>
      <c r="D278" s="95" t="s">
        <v>2537</v>
      </c>
      <c r="E278" s="93"/>
      <c r="F278" s="93"/>
    </row>
    <row r="279" spans="1:6" ht="12.75" customHeight="1" x14ac:dyDescent="0.2">
      <c r="A279" s="93"/>
      <c r="B279" s="95">
        <v>1507474</v>
      </c>
      <c r="C279" s="95" t="s">
        <v>2660</v>
      </c>
      <c r="D279" s="95" t="s">
        <v>2537</v>
      </c>
      <c r="E279" s="93"/>
      <c r="F279" s="93"/>
    </row>
    <row r="280" spans="1:6" ht="12.75" customHeight="1" x14ac:dyDescent="0.2">
      <c r="A280" s="93"/>
      <c r="B280" s="95">
        <v>1507508</v>
      </c>
      <c r="C280" s="95" t="s">
        <v>2661</v>
      </c>
      <c r="D280" s="95" t="s">
        <v>2537</v>
      </c>
      <c r="E280" s="93"/>
      <c r="F280" s="93"/>
    </row>
    <row r="281" spans="1:6" ht="12.75" customHeight="1" x14ac:dyDescent="0.2">
      <c r="A281" s="93"/>
      <c r="B281" s="95">
        <v>1507607</v>
      </c>
      <c r="C281" s="95" t="s">
        <v>2662</v>
      </c>
      <c r="D281" s="95" t="s">
        <v>2537</v>
      </c>
      <c r="E281" s="93"/>
      <c r="F281" s="93"/>
    </row>
    <row r="282" spans="1:6" ht="12.75" customHeight="1" x14ac:dyDescent="0.2">
      <c r="A282" s="93"/>
      <c r="B282" s="95">
        <v>1507706</v>
      </c>
      <c r="C282" s="95" t="s">
        <v>2663</v>
      </c>
      <c r="D282" s="95" t="s">
        <v>2537</v>
      </c>
      <c r="E282" s="93"/>
      <c r="F282" s="93"/>
    </row>
    <row r="283" spans="1:6" ht="12.75" customHeight="1" x14ac:dyDescent="0.2">
      <c r="A283" s="93"/>
      <c r="B283" s="95">
        <v>1507755</v>
      </c>
      <c r="C283" s="95" t="s">
        <v>2664</v>
      </c>
      <c r="D283" s="95" t="s">
        <v>2537</v>
      </c>
      <c r="E283" s="93"/>
      <c r="F283" s="93"/>
    </row>
    <row r="284" spans="1:6" ht="12.75" customHeight="1" x14ac:dyDescent="0.2">
      <c r="A284" s="93"/>
      <c r="B284" s="95">
        <v>1507805</v>
      </c>
      <c r="C284" s="95" t="s">
        <v>2665</v>
      </c>
      <c r="D284" s="95" t="s">
        <v>2537</v>
      </c>
      <c r="E284" s="93"/>
      <c r="F284" s="93"/>
    </row>
    <row r="285" spans="1:6" ht="12.75" customHeight="1" x14ac:dyDescent="0.2">
      <c r="A285" s="93"/>
      <c r="B285" s="95">
        <v>1507904</v>
      </c>
      <c r="C285" s="95" t="s">
        <v>2666</v>
      </c>
      <c r="D285" s="95" t="s">
        <v>2537</v>
      </c>
      <c r="E285" s="93"/>
      <c r="F285" s="93"/>
    </row>
    <row r="286" spans="1:6" ht="12.75" customHeight="1" x14ac:dyDescent="0.2">
      <c r="A286" s="93"/>
      <c r="B286" s="95">
        <v>1507953</v>
      </c>
      <c r="C286" s="95" t="s">
        <v>2667</v>
      </c>
      <c r="D286" s="95" t="s">
        <v>2537</v>
      </c>
      <c r="E286" s="93"/>
      <c r="F286" s="93"/>
    </row>
    <row r="287" spans="1:6" ht="12.75" customHeight="1" x14ac:dyDescent="0.2">
      <c r="A287" s="93"/>
      <c r="B287" s="95">
        <v>1507961</v>
      </c>
      <c r="C287" s="95" t="s">
        <v>2668</v>
      </c>
      <c r="D287" s="95" t="s">
        <v>2537</v>
      </c>
      <c r="E287" s="93"/>
      <c r="F287" s="93"/>
    </row>
    <row r="288" spans="1:6" ht="12.75" customHeight="1" x14ac:dyDescent="0.2">
      <c r="A288" s="93"/>
      <c r="B288" s="95">
        <v>1507979</v>
      </c>
      <c r="C288" s="95" t="s">
        <v>2669</v>
      </c>
      <c r="D288" s="95" t="s">
        <v>2537</v>
      </c>
      <c r="E288" s="93"/>
      <c r="F288" s="93"/>
    </row>
    <row r="289" spans="1:6" ht="12.75" customHeight="1" x14ac:dyDescent="0.2">
      <c r="A289" s="93"/>
      <c r="B289" s="95">
        <v>1508001</v>
      </c>
      <c r="C289" s="95" t="s">
        <v>2670</v>
      </c>
      <c r="D289" s="95" t="s">
        <v>2537</v>
      </c>
      <c r="E289" s="93"/>
      <c r="F289" s="93"/>
    </row>
    <row r="290" spans="1:6" ht="12.75" customHeight="1" x14ac:dyDescent="0.2">
      <c r="A290" s="93"/>
      <c r="B290" s="95">
        <v>1508035</v>
      </c>
      <c r="C290" s="95" t="s">
        <v>2671</v>
      </c>
      <c r="D290" s="95" t="s">
        <v>2537</v>
      </c>
      <c r="E290" s="93"/>
      <c r="F290" s="93"/>
    </row>
    <row r="291" spans="1:6" ht="12.75" customHeight="1" x14ac:dyDescent="0.2">
      <c r="A291" s="93"/>
      <c r="B291" s="95">
        <v>1508050</v>
      </c>
      <c r="C291" s="95" t="s">
        <v>2672</v>
      </c>
      <c r="D291" s="95" t="s">
        <v>2537</v>
      </c>
      <c r="E291" s="93"/>
      <c r="F291" s="93"/>
    </row>
    <row r="292" spans="1:6" ht="12.75" customHeight="1" x14ac:dyDescent="0.2">
      <c r="A292" s="93"/>
      <c r="B292" s="95">
        <v>1508084</v>
      </c>
      <c r="C292" s="95" t="s">
        <v>2673</v>
      </c>
      <c r="D292" s="95" t="s">
        <v>2537</v>
      </c>
      <c r="E292" s="93"/>
      <c r="F292" s="93"/>
    </row>
    <row r="293" spans="1:6" ht="12.75" customHeight="1" x14ac:dyDescent="0.2">
      <c r="A293" s="93"/>
      <c r="B293" s="95">
        <v>1508100</v>
      </c>
      <c r="C293" s="95" t="s">
        <v>2674</v>
      </c>
      <c r="D293" s="95" t="s">
        <v>2537</v>
      </c>
      <c r="E293" s="93"/>
      <c r="F293" s="93"/>
    </row>
    <row r="294" spans="1:6" ht="12.75" customHeight="1" x14ac:dyDescent="0.2">
      <c r="A294" s="93"/>
      <c r="B294" s="95">
        <v>1508126</v>
      </c>
      <c r="C294" s="95" t="s">
        <v>2675</v>
      </c>
      <c r="D294" s="95" t="s">
        <v>2537</v>
      </c>
      <c r="E294" s="93"/>
      <c r="F294" s="93"/>
    </row>
    <row r="295" spans="1:6" ht="12.75" customHeight="1" x14ac:dyDescent="0.2">
      <c r="A295" s="93"/>
      <c r="B295" s="95">
        <v>1508159</v>
      </c>
      <c r="C295" s="95" t="s">
        <v>2676</v>
      </c>
      <c r="D295" s="95" t="s">
        <v>2537</v>
      </c>
      <c r="E295" s="93"/>
      <c r="F295" s="93"/>
    </row>
    <row r="296" spans="1:6" ht="12.75" customHeight="1" x14ac:dyDescent="0.2">
      <c r="A296" s="93"/>
      <c r="B296" s="95">
        <v>1508209</v>
      </c>
      <c r="C296" s="95" t="s">
        <v>2677</v>
      </c>
      <c r="D296" s="95" t="s">
        <v>2537</v>
      </c>
      <c r="E296" s="93"/>
      <c r="F296" s="93"/>
    </row>
    <row r="297" spans="1:6" ht="12.75" customHeight="1" x14ac:dyDescent="0.2">
      <c r="A297" s="93"/>
      <c r="B297" s="95">
        <v>1508308</v>
      </c>
      <c r="C297" s="95" t="s">
        <v>2678</v>
      </c>
      <c r="D297" s="95" t="s">
        <v>2537</v>
      </c>
      <c r="E297" s="93"/>
      <c r="F297" s="93"/>
    </row>
    <row r="298" spans="1:6" ht="12.75" customHeight="1" x14ac:dyDescent="0.2">
      <c r="A298" s="93"/>
      <c r="B298" s="95">
        <v>1508357</v>
      </c>
      <c r="C298" s="95" t="s">
        <v>2679</v>
      </c>
      <c r="D298" s="95" t="s">
        <v>2537</v>
      </c>
      <c r="E298" s="93"/>
      <c r="F298" s="93"/>
    </row>
    <row r="299" spans="1:6" ht="12.75" customHeight="1" x14ac:dyDescent="0.2">
      <c r="A299" s="93"/>
      <c r="B299" s="95">
        <v>1508407</v>
      </c>
      <c r="C299" s="95" t="s">
        <v>2680</v>
      </c>
      <c r="D299" s="95" t="s">
        <v>2537</v>
      </c>
      <c r="E299" s="93"/>
      <c r="F299" s="93"/>
    </row>
    <row r="300" spans="1:6" ht="12.75" customHeight="1" x14ac:dyDescent="0.2">
      <c r="A300" s="93"/>
      <c r="B300" s="95">
        <v>1600055</v>
      </c>
      <c r="C300" s="95" t="s">
        <v>2681</v>
      </c>
      <c r="D300" s="95" t="s">
        <v>2682</v>
      </c>
      <c r="E300" s="93"/>
      <c r="F300" s="93"/>
    </row>
    <row r="301" spans="1:6" ht="12.75" customHeight="1" x14ac:dyDescent="0.2">
      <c r="A301" s="93"/>
      <c r="B301" s="95">
        <v>1600105</v>
      </c>
      <c r="C301" s="95" t="s">
        <v>2683</v>
      </c>
      <c r="D301" s="95" t="s">
        <v>2682</v>
      </c>
      <c r="E301" s="93"/>
      <c r="F301" s="93"/>
    </row>
    <row r="302" spans="1:6" ht="12.75" customHeight="1" x14ac:dyDescent="0.2">
      <c r="A302" s="93"/>
      <c r="B302" s="95">
        <v>1600154</v>
      </c>
      <c r="C302" s="95" t="s">
        <v>2684</v>
      </c>
      <c r="D302" s="95" t="s">
        <v>2682</v>
      </c>
      <c r="E302" s="93"/>
      <c r="F302" s="93"/>
    </row>
    <row r="303" spans="1:6" ht="12.75" customHeight="1" x14ac:dyDescent="0.2">
      <c r="A303" s="93"/>
      <c r="B303" s="95">
        <v>1600204</v>
      </c>
      <c r="C303" s="95" t="s">
        <v>2685</v>
      </c>
      <c r="D303" s="95" t="s">
        <v>2682</v>
      </c>
      <c r="E303" s="93"/>
      <c r="F303" s="93"/>
    </row>
    <row r="304" spans="1:6" ht="12.75" customHeight="1" x14ac:dyDescent="0.2">
      <c r="A304" s="93"/>
      <c r="B304" s="95">
        <v>1600212</v>
      </c>
      <c r="C304" s="95" t="s">
        <v>2686</v>
      </c>
      <c r="D304" s="95" t="s">
        <v>2682</v>
      </c>
      <c r="E304" s="93"/>
      <c r="F304" s="93"/>
    </row>
    <row r="305" spans="1:6" ht="12.75" customHeight="1" x14ac:dyDescent="0.2">
      <c r="A305" s="93"/>
      <c r="B305" s="95">
        <v>1600238</v>
      </c>
      <c r="C305" s="95" t="s">
        <v>2687</v>
      </c>
      <c r="D305" s="95" t="s">
        <v>2682</v>
      </c>
      <c r="E305" s="93"/>
      <c r="F305" s="93"/>
    </row>
    <row r="306" spans="1:6" ht="12.75" customHeight="1" x14ac:dyDescent="0.2">
      <c r="A306" s="93"/>
      <c r="B306" s="95">
        <v>1600253</v>
      </c>
      <c r="C306" s="95" t="s">
        <v>2688</v>
      </c>
      <c r="D306" s="95" t="s">
        <v>2682</v>
      </c>
      <c r="E306" s="93"/>
      <c r="F306" s="93"/>
    </row>
    <row r="307" spans="1:6" ht="12.75" customHeight="1" x14ac:dyDescent="0.2">
      <c r="A307" s="93"/>
      <c r="B307" s="95">
        <v>1600279</v>
      </c>
      <c r="C307" s="95" t="s">
        <v>2689</v>
      </c>
      <c r="D307" s="95" t="s">
        <v>2682</v>
      </c>
      <c r="E307" s="93"/>
      <c r="F307" s="93"/>
    </row>
    <row r="308" spans="1:6" ht="12.75" customHeight="1" x14ac:dyDescent="0.2">
      <c r="A308" s="93"/>
      <c r="B308" s="95">
        <v>1600303</v>
      </c>
      <c r="C308" s="95" t="s">
        <v>2690</v>
      </c>
      <c r="D308" s="95" t="s">
        <v>2682</v>
      </c>
      <c r="E308" s="93"/>
      <c r="F308" s="93"/>
    </row>
    <row r="309" spans="1:6" ht="12.75" customHeight="1" x14ac:dyDescent="0.2">
      <c r="A309" s="93"/>
      <c r="B309" s="95">
        <v>1600402</v>
      </c>
      <c r="C309" s="95" t="s">
        <v>2691</v>
      </c>
      <c r="D309" s="95" t="s">
        <v>2682</v>
      </c>
      <c r="E309" s="93"/>
      <c r="F309" s="93"/>
    </row>
    <row r="310" spans="1:6" ht="12.75" customHeight="1" x14ac:dyDescent="0.2">
      <c r="A310" s="93"/>
      <c r="B310" s="95">
        <v>1600501</v>
      </c>
      <c r="C310" s="95" t="s">
        <v>2692</v>
      </c>
      <c r="D310" s="95" t="s">
        <v>2682</v>
      </c>
      <c r="E310" s="93"/>
      <c r="F310" s="93"/>
    </row>
    <row r="311" spans="1:6" ht="12.75" customHeight="1" x14ac:dyDescent="0.2">
      <c r="A311" s="93"/>
      <c r="B311" s="95">
        <v>1600535</v>
      </c>
      <c r="C311" s="95" t="s">
        <v>2693</v>
      </c>
      <c r="D311" s="95" t="s">
        <v>2682</v>
      </c>
      <c r="E311" s="93"/>
      <c r="F311" s="93"/>
    </row>
    <row r="312" spans="1:6" ht="12.75" customHeight="1" x14ac:dyDescent="0.2">
      <c r="A312" s="93"/>
      <c r="B312" s="95">
        <v>1600550</v>
      </c>
      <c r="C312" s="95" t="s">
        <v>2694</v>
      </c>
      <c r="D312" s="95" t="s">
        <v>2682</v>
      </c>
      <c r="E312" s="93"/>
      <c r="F312" s="93"/>
    </row>
    <row r="313" spans="1:6" ht="12.75" customHeight="1" x14ac:dyDescent="0.2">
      <c r="A313" s="93"/>
      <c r="B313" s="95">
        <v>1600600</v>
      </c>
      <c r="C313" s="95" t="s">
        <v>2695</v>
      </c>
      <c r="D313" s="95" t="s">
        <v>2682</v>
      </c>
      <c r="E313" s="93"/>
      <c r="F313" s="93"/>
    </row>
    <row r="314" spans="1:6" ht="12.75" customHeight="1" x14ac:dyDescent="0.2">
      <c r="A314" s="93"/>
      <c r="B314" s="95">
        <v>1600709</v>
      </c>
      <c r="C314" s="95" t="s">
        <v>2696</v>
      </c>
      <c r="D314" s="95" t="s">
        <v>2682</v>
      </c>
      <c r="E314" s="93"/>
      <c r="F314" s="93"/>
    </row>
    <row r="315" spans="1:6" ht="12.75" customHeight="1" x14ac:dyDescent="0.2">
      <c r="A315" s="93"/>
      <c r="B315" s="95">
        <v>1600808</v>
      </c>
      <c r="C315" s="95" t="s">
        <v>2697</v>
      </c>
      <c r="D315" s="95" t="s">
        <v>2682</v>
      </c>
      <c r="E315" s="93"/>
      <c r="F315" s="93"/>
    </row>
    <row r="316" spans="1:6" ht="12.75" customHeight="1" x14ac:dyDescent="0.2">
      <c r="A316" s="93"/>
      <c r="B316" s="95">
        <v>1700251</v>
      </c>
      <c r="C316" s="95" t="s">
        <v>2698</v>
      </c>
      <c r="D316" s="95" t="s">
        <v>2699</v>
      </c>
      <c r="E316" s="93"/>
      <c r="F316" s="93"/>
    </row>
    <row r="317" spans="1:6" ht="12.75" customHeight="1" x14ac:dyDescent="0.2">
      <c r="A317" s="93"/>
      <c r="B317" s="95">
        <v>1700301</v>
      </c>
      <c r="C317" s="95" t="s">
        <v>2700</v>
      </c>
      <c r="D317" s="95" t="s">
        <v>2699</v>
      </c>
      <c r="E317" s="93"/>
      <c r="F317" s="93"/>
    </row>
    <row r="318" spans="1:6" ht="12.75" customHeight="1" x14ac:dyDescent="0.2">
      <c r="A318" s="93"/>
      <c r="B318" s="95">
        <v>1700350</v>
      </c>
      <c r="C318" s="95" t="s">
        <v>2701</v>
      </c>
      <c r="D318" s="95" t="s">
        <v>2699</v>
      </c>
      <c r="E318" s="93"/>
      <c r="F318" s="93"/>
    </row>
    <row r="319" spans="1:6" ht="12.75" customHeight="1" x14ac:dyDescent="0.2">
      <c r="A319" s="93"/>
      <c r="B319" s="95">
        <v>1700400</v>
      </c>
      <c r="C319" s="95" t="s">
        <v>2702</v>
      </c>
      <c r="D319" s="95" t="s">
        <v>2699</v>
      </c>
      <c r="E319" s="93"/>
      <c r="F319" s="93"/>
    </row>
    <row r="320" spans="1:6" ht="12.75" customHeight="1" x14ac:dyDescent="0.2">
      <c r="A320" s="93"/>
      <c r="B320" s="95">
        <v>1700707</v>
      </c>
      <c r="C320" s="95" t="s">
        <v>2703</v>
      </c>
      <c r="D320" s="95" t="s">
        <v>2699</v>
      </c>
      <c r="E320" s="93"/>
      <c r="F320" s="93"/>
    </row>
    <row r="321" spans="1:6" ht="12.75" customHeight="1" x14ac:dyDescent="0.2">
      <c r="A321" s="93"/>
      <c r="B321" s="95">
        <v>1701002</v>
      </c>
      <c r="C321" s="95" t="s">
        <v>2704</v>
      </c>
      <c r="D321" s="95" t="s">
        <v>2699</v>
      </c>
      <c r="E321" s="93"/>
      <c r="F321" s="93"/>
    </row>
    <row r="322" spans="1:6" ht="12.75" customHeight="1" x14ac:dyDescent="0.2">
      <c r="A322" s="93"/>
      <c r="B322" s="95">
        <v>1701051</v>
      </c>
      <c r="C322" s="95" t="s">
        <v>2705</v>
      </c>
      <c r="D322" s="95" t="s">
        <v>2699</v>
      </c>
      <c r="E322" s="93"/>
      <c r="F322" s="93"/>
    </row>
    <row r="323" spans="1:6" ht="12.75" customHeight="1" x14ac:dyDescent="0.2">
      <c r="A323" s="93"/>
      <c r="B323" s="95">
        <v>1701101</v>
      </c>
      <c r="C323" s="95" t="s">
        <v>2706</v>
      </c>
      <c r="D323" s="95" t="s">
        <v>2699</v>
      </c>
      <c r="E323" s="93"/>
      <c r="F323" s="93"/>
    </row>
    <row r="324" spans="1:6" ht="12.75" customHeight="1" x14ac:dyDescent="0.2">
      <c r="A324" s="93"/>
      <c r="B324" s="95">
        <v>1701309</v>
      </c>
      <c r="C324" s="95" t="s">
        <v>2707</v>
      </c>
      <c r="D324" s="95" t="s">
        <v>2699</v>
      </c>
      <c r="E324" s="93"/>
      <c r="F324" s="93"/>
    </row>
    <row r="325" spans="1:6" ht="12.75" customHeight="1" x14ac:dyDescent="0.2">
      <c r="A325" s="93"/>
      <c r="B325" s="95">
        <v>1701903</v>
      </c>
      <c r="C325" s="95" t="s">
        <v>2708</v>
      </c>
      <c r="D325" s="95" t="s">
        <v>2699</v>
      </c>
      <c r="E325" s="93"/>
      <c r="F325" s="93"/>
    </row>
    <row r="326" spans="1:6" ht="12.75" customHeight="1" x14ac:dyDescent="0.2">
      <c r="A326" s="93"/>
      <c r="B326" s="95">
        <v>1702000</v>
      </c>
      <c r="C326" s="95" t="s">
        <v>2709</v>
      </c>
      <c r="D326" s="95" t="s">
        <v>2699</v>
      </c>
      <c r="E326" s="93"/>
      <c r="F326" s="93"/>
    </row>
    <row r="327" spans="1:6" ht="12.75" customHeight="1" x14ac:dyDescent="0.2">
      <c r="A327" s="93"/>
      <c r="B327" s="95">
        <v>1702109</v>
      </c>
      <c r="C327" s="95" t="s">
        <v>2710</v>
      </c>
      <c r="D327" s="95" t="s">
        <v>2699</v>
      </c>
      <c r="E327" s="93"/>
      <c r="F327" s="93"/>
    </row>
    <row r="328" spans="1:6" ht="12.75" customHeight="1" x14ac:dyDescent="0.2">
      <c r="A328" s="93"/>
      <c r="B328" s="95">
        <v>1702158</v>
      </c>
      <c r="C328" s="95" t="s">
        <v>2711</v>
      </c>
      <c r="D328" s="95" t="s">
        <v>2699</v>
      </c>
      <c r="E328" s="93"/>
      <c r="F328" s="93"/>
    </row>
    <row r="329" spans="1:6" ht="12.75" customHeight="1" x14ac:dyDescent="0.2">
      <c r="A329" s="93"/>
      <c r="B329" s="95">
        <v>1702208</v>
      </c>
      <c r="C329" s="95" t="s">
        <v>2712</v>
      </c>
      <c r="D329" s="95" t="s">
        <v>2699</v>
      </c>
      <c r="E329" s="93"/>
      <c r="F329" s="93"/>
    </row>
    <row r="330" spans="1:6" ht="12.75" customHeight="1" x14ac:dyDescent="0.2">
      <c r="A330" s="93"/>
      <c r="B330" s="95">
        <v>1702307</v>
      </c>
      <c r="C330" s="95" t="s">
        <v>2713</v>
      </c>
      <c r="D330" s="95" t="s">
        <v>2699</v>
      </c>
      <c r="E330" s="93"/>
      <c r="F330" s="93"/>
    </row>
    <row r="331" spans="1:6" ht="12.75" customHeight="1" x14ac:dyDescent="0.2">
      <c r="A331" s="93"/>
      <c r="B331" s="95">
        <v>1702406</v>
      </c>
      <c r="C331" s="95" t="s">
        <v>2714</v>
      </c>
      <c r="D331" s="95" t="s">
        <v>2699</v>
      </c>
      <c r="E331" s="93"/>
      <c r="F331" s="93"/>
    </row>
    <row r="332" spans="1:6" ht="12.75" customHeight="1" x14ac:dyDescent="0.2">
      <c r="A332" s="93"/>
      <c r="B332" s="95">
        <v>1702554</v>
      </c>
      <c r="C332" s="95" t="s">
        <v>2715</v>
      </c>
      <c r="D332" s="95" t="s">
        <v>2699</v>
      </c>
      <c r="E332" s="93"/>
      <c r="F332" s="93"/>
    </row>
    <row r="333" spans="1:6" ht="12.75" customHeight="1" x14ac:dyDescent="0.2">
      <c r="A333" s="93"/>
      <c r="B333" s="95">
        <v>1702703</v>
      </c>
      <c r="C333" s="95" t="s">
        <v>2716</v>
      </c>
      <c r="D333" s="95" t="s">
        <v>2699</v>
      </c>
      <c r="E333" s="93"/>
      <c r="F333" s="93"/>
    </row>
    <row r="334" spans="1:6" ht="12.75" customHeight="1" x14ac:dyDescent="0.2">
      <c r="A334" s="93"/>
      <c r="B334" s="95">
        <v>1702901</v>
      </c>
      <c r="C334" s="95" t="s">
        <v>2717</v>
      </c>
      <c r="D334" s="95" t="s">
        <v>2699</v>
      </c>
      <c r="E334" s="93"/>
      <c r="F334" s="93"/>
    </row>
    <row r="335" spans="1:6" ht="12.75" customHeight="1" x14ac:dyDescent="0.2">
      <c r="A335" s="93"/>
      <c r="B335" s="95">
        <v>1703008</v>
      </c>
      <c r="C335" s="95" t="s">
        <v>2718</v>
      </c>
      <c r="D335" s="95" t="s">
        <v>2699</v>
      </c>
      <c r="E335" s="93"/>
      <c r="F335" s="93"/>
    </row>
    <row r="336" spans="1:6" ht="12.75" customHeight="1" x14ac:dyDescent="0.2">
      <c r="A336" s="93"/>
      <c r="B336" s="95">
        <v>1703057</v>
      </c>
      <c r="C336" s="95" t="s">
        <v>2719</v>
      </c>
      <c r="D336" s="95" t="s">
        <v>2699</v>
      </c>
      <c r="E336" s="93"/>
      <c r="F336" s="93"/>
    </row>
    <row r="337" spans="1:6" ht="12.75" customHeight="1" x14ac:dyDescent="0.2">
      <c r="A337" s="93"/>
      <c r="B337" s="95">
        <v>1703073</v>
      </c>
      <c r="C337" s="95" t="s">
        <v>2720</v>
      </c>
      <c r="D337" s="95" t="s">
        <v>2699</v>
      </c>
      <c r="E337" s="93"/>
      <c r="F337" s="93"/>
    </row>
    <row r="338" spans="1:6" ht="12.75" customHeight="1" x14ac:dyDescent="0.2">
      <c r="A338" s="93"/>
      <c r="B338" s="95">
        <v>1703107</v>
      </c>
      <c r="C338" s="95" t="s">
        <v>2721</v>
      </c>
      <c r="D338" s="95" t="s">
        <v>2699</v>
      </c>
      <c r="E338" s="93"/>
      <c r="F338" s="93"/>
    </row>
    <row r="339" spans="1:6" ht="12.75" customHeight="1" x14ac:dyDescent="0.2">
      <c r="A339" s="93"/>
      <c r="B339" s="95">
        <v>1703206</v>
      </c>
      <c r="C339" s="95" t="s">
        <v>2722</v>
      </c>
      <c r="D339" s="95" t="s">
        <v>2699</v>
      </c>
      <c r="E339" s="93"/>
      <c r="F339" s="93"/>
    </row>
    <row r="340" spans="1:6" ht="12.75" customHeight="1" x14ac:dyDescent="0.2">
      <c r="A340" s="93"/>
      <c r="B340" s="95">
        <v>1703305</v>
      </c>
      <c r="C340" s="95" t="s">
        <v>2558</v>
      </c>
      <c r="D340" s="95" t="s">
        <v>2699</v>
      </c>
      <c r="E340" s="93"/>
      <c r="F340" s="93"/>
    </row>
    <row r="341" spans="1:6" ht="12.75" customHeight="1" x14ac:dyDescent="0.2">
      <c r="A341" s="93"/>
      <c r="B341" s="95">
        <v>1703602</v>
      </c>
      <c r="C341" s="95" t="s">
        <v>2723</v>
      </c>
      <c r="D341" s="95" t="s">
        <v>2699</v>
      </c>
      <c r="E341" s="93"/>
      <c r="F341" s="93"/>
    </row>
    <row r="342" spans="1:6" ht="12.75" customHeight="1" x14ac:dyDescent="0.2">
      <c r="A342" s="93"/>
      <c r="B342" s="95">
        <v>1703701</v>
      </c>
      <c r="C342" s="95" t="s">
        <v>2724</v>
      </c>
      <c r="D342" s="95" t="s">
        <v>2699</v>
      </c>
      <c r="E342" s="93"/>
      <c r="F342" s="93"/>
    </row>
    <row r="343" spans="1:6" ht="12.75" customHeight="1" x14ac:dyDescent="0.2">
      <c r="A343" s="93"/>
      <c r="B343" s="95">
        <v>1703800</v>
      </c>
      <c r="C343" s="95" t="s">
        <v>2725</v>
      </c>
      <c r="D343" s="95" t="s">
        <v>2699</v>
      </c>
      <c r="E343" s="93"/>
      <c r="F343" s="93"/>
    </row>
    <row r="344" spans="1:6" ht="12.75" customHeight="1" x14ac:dyDescent="0.2">
      <c r="A344" s="93"/>
      <c r="B344" s="95">
        <v>1703826</v>
      </c>
      <c r="C344" s="95" t="s">
        <v>2726</v>
      </c>
      <c r="D344" s="95" t="s">
        <v>2699</v>
      </c>
      <c r="E344" s="93"/>
      <c r="F344" s="93"/>
    </row>
    <row r="345" spans="1:6" ht="12.75" customHeight="1" x14ac:dyDescent="0.2">
      <c r="A345" s="93"/>
      <c r="B345" s="95">
        <v>1703842</v>
      </c>
      <c r="C345" s="95" t="s">
        <v>2727</v>
      </c>
      <c r="D345" s="95" t="s">
        <v>2699</v>
      </c>
      <c r="E345" s="93"/>
      <c r="F345" s="93"/>
    </row>
    <row r="346" spans="1:6" ht="12.75" customHeight="1" x14ac:dyDescent="0.2">
      <c r="A346" s="93"/>
      <c r="B346" s="95">
        <v>1703867</v>
      </c>
      <c r="C346" s="95" t="s">
        <v>2728</v>
      </c>
      <c r="D346" s="95" t="s">
        <v>2699</v>
      </c>
      <c r="E346" s="93"/>
      <c r="F346" s="93"/>
    </row>
    <row r="347" spans="1:6" ht="12.75" customHeight="1" x14ac:dyDescent="0.2">
      <c r="A347" s="93"/>
      <c r="B347" s="95">
        <v>1703883</v>
      </c>
      <c r="C347" s="95" t="s">
        <v>2729</v>
      </c>
      <c r="D347" s="95" t="s">
        <v>2699</v>
      </c>
      <c r="E347" s="93"/>
      <c r="F347" s="93"/>
    </row>
    <row r="348" spans="1:6" ht="12.75" customHeight="1" x14ac:dyDescent="0.2">
      <c r="A348" s="93"/>
      <c r="B348" s="95">
        <v>1703891</v>
      </c>
      <c r="C348" s="95" t="s">
        <v>2730</v>
      </c>
      <c r="D348" s="95" t="s">
        <v>2699</v>
      </c>
      <c r="E348" s="93"/>
      <c r="F348" s="93"/>
    </row>
    <row r="349" spans="1:6" ht="12.75" customHeight="1" x14ac:dyDescent="0.2">
      <c r="A349" s="93"/>
      <c r="B349" s="95">
        <v>1703909</v>
      </c>
      <c r="C349" s="95" t="s">
        <v>2731</v>
      </c>
      <c r="D349" s="95" t="s">
        <v>2699</v>
      </c>
      <c r="E349" s="93"/>
      <c r="F349" s="93"/>
    </row>
    <row r="350" spans="1:6" ht="12.75" customHeight="1" x14ac:dyDescent="0.2">
      <c r="A350" s="93"/>
      <c r="B350" s="95">
        <v>1704105</v>
      </c>
      <c r="C350" s="95" t="s">
        <v>2732</v>
      </c>
      <c r="D350" s="95" t="s">
        <v>2699</v>
      </c>
      <c r="E350" s="93"/>
      <c r="F350" s="93"/>
    </row>
    <row r="351" spans="1:6" ht="12.75" customHeight="1" x14ac:dyDescent="0.2">
      <c r="A351" s="93"/>
      <c r="B351" s="95">
        <v>1704600</v>
      </c>
      <c r="C351" s="95" t="s">
        <v>2733</v>
      </c>
      <c r="D351" s="95" t="s">
        <v>2699</v>
      </c>
      <c r="E351" s="93"/>
      <c r="F351" s="93"/>
    </row>
    <row r="352" spans="1:6" ht="12.75" customHeight="1" x14ac:dyDescent="0.2">
      <c r="A352" s="93"/>
      <c r="B352" s="95">
        <v>1705102</v>
      </c>
      <c r="C352" s="95" t="s">
        <v>2734</v>
      </c>
      <c r="D352" s="95" t="s">
        <v>2699</v>
      </c>
      <c r="E352" s="93"/>
      <c r="F352" s="93"/>
    </row>
    <row r="353" spans="1:6" ht="12.75" customHeight="1" x14ac:dyDescent="0.2">
      <c r="A353" s="93"/>
      <c r="B353" s="95">
        <v>1705508</v>
      </c>
      <c r="C353" s="95" t="s">
        <v>2735</v>
      </c>
      <c r="D353" s="95" t="s">
        <v>2699</v>
      </c>
      <c r="E353" s="93"/>
      <c r="F353" s="93"/>
    </row>
    <row r="354" spans="1:6" ht="12.75" customHeight="1" x14ac:dyDescent="0.2">
      <c r="A354" s="93"/>
      <c r="B354" s="95">
        <v>1705557</v>
      </c>
      <c r="C354" s="95" t="s">
        <v>2736</v>
      </c>
      <c r="D354" s="95" t="s">
        <v>2699</v>
      </c>
      <c r="E354" s="93"/>
      <c r="F354" s="93"/>
    </row>
    <row r="355" spans="1:6" ht="12.75" customHeight="1" x14ac:dyDescent="0.2">
      <c r="A355" s="93"/>
      <c r="B355" s="95">
        <v>1705607</v>
      </c>
      <c r="C355" s="95" t="s">
        <v>2737</v>
      </c>
      <c r="D355" s="95" t="s">
        <v>2699</v>
      </c>
      <c r="E355" s="93"/>
      <c r="F355" s="93"/>
    </row>
    <row r="356" spans="1:6" ht="12.75" customHeight="1" x14ac:dyDescent="0.2">
      <c r="A356" s="93"/>
      <c r="B356" s="95">
        <v>1706001</v>
      </c>
      <c r="C356" s="95" t="s">
        <v>2738</v>
      </c>
      <c r="D356" s="95" t="s">
        <v>2699</v>
      </c>
      <c r="E356" s="93"/>
      <c r="F356" s="93"/>
    </row>
    <row r="357" spans="1:6" ht="12.75" customHeight="1" x14ac:dyDescent="0.2">
      <c r="A357" s="93"/>
      <c r="B357" s="95">
        <v>1706100</v>
      </c>
      <c r="C357" s="95" t="s">
        <v>2739</v>
      </c>
      <c r="D357" s="95" t="s">
        <v>2699</v>
      </c>
      <c r="E357" s="93"/>
      <c r="F357" s="93"/>
    </row>
    <row r="358" spans="1:6" ht="12.75" customHeight="1" x14ac:dyDescent="0.2">
      <c r="A358" s="93"/>
      <c r="B358" s="95">
        <v>1706258</v>
      </c>
      <c r="C358" s="95" t="s">
        <v>2740</v>
      </c>
      <c r="D358" s="95" t="s">
        <v>2699</v>
      </c>
      <c r="E358" s="93"/>
      <c r="F358" s="93"/>
    </row>
    <row r="359" spans="1:6" ht="12.75" customHeight="1" x14ac:dyDescent="0.2">
      <c r="A359" s="93"/>
      <c r="B359" s="95">
        <v>1706506</v>
      </c>
      <c r="C359" s="95" t="s">
        <v>2741</v>
      </c>
      <c r="D359" s="95" t="s">
        <v>2699</v>
      </c>
      <c r="E359" s="93"/>
      <c r="F359" s="93"/>
    </row>
    <row r="360" spans="1:6" ht="12.75" customHeight="1" x14ac:dyDescent="0.2">
      <c r="A360" s="93"/>
      <c r="B360" s="95">
        <v>1707009</v>
      </c>
      <c r="C360" s="95" t="s">
        <v>2742</v>
      </c>
      <c r="D360" s="95" t="s">
        <v>2699</v>
      </c>
      <c r="E360" s="93"/>
      <c r="F360" s="93"/>
    </row>
    <row r="361" spans="1:6" ht="12.75" customHeight="1" x14ac:dyDescent="0.2">
      <c r="A361" s="93"/>
      <c r="B361" s="95">
        <v>1707108</v>
      </c>
      <c r="C361" s="95" t="s">
        <v>2743</v>
      </c>
      <c r="D361" s="95" t="s">
        <v>2699</v>
      </c>
      <c r="E361" s="93"/>
      <c r="F361" s="93"/>
    </row>
    <row r="362" spans="1:6" ht="12.75" customHeight="1" x14ac:dyDescent="0.2">
      <c r="A362" s="93"/>
      <c r="B362" s="95">
        <v>1707207</v>
      </c>
      <c r="C362" s="95" t="s">
        <v>2744</v>
      </c>
      <c r="D362" s="95" t="s">
        <v>2699</v>
      </c>
      <c r="E362" s="93"/>
      <c r="F362" s="93"/>
    </row>
    <row r="363" spans="1:6" ht="12.75" customHeight="1" x14ac:dyDescent="0.2">
      <c r="A363" s="93"/>
      <c r="B363" s="95">
        <v>1707306</v>
      </c>
      <c r="C363" s="95" t="s">
        <v>2745</v>
      </c>
      <c r="D363" s="95" t="s">
        <v>2699</v>
      </c>
      <c r="E363" s="93"/>
      <c r="F363" s="93"/>
    </row>
    <row r="364" spans="1:6" ht="12.75" customHeight="1" x14ac:dyDescent="0.2">
      <c r="A364" s="93"/>
      <c r="B364" s="95">
        <v>1707405</v>
      </c>
      <c r="C364" s="95" t="s">
        <v>2746</v>
      </c>
      <c r="D364" s="95" t="s">
        <v>2699</v>
      </c>
      <c r="E364" s="93"/>
      <c r="F364" s="93"/>
    </row>
    <row r="365" spans="1:6" ht="12.75" customHeight="1" x14ac:dyDescent="0.2">
      <c r="A365" s="93"/>
      <c r="B365" s="95">
        <v>1707553</v>
      </c>
      <c r="C365" s="95" t="s">
        <v>2747</v>
      </c>
      <c r="D365" s="95" t="s">
        <v>2699</v>
      </c>
      <c r="E365" s="93"/>
      <c r="F365" s="93"/>
    </row>
    <row r="366" spans="1:6" ht="12.75" customHeight="1" x14ac:dyDescent="0.2">
      <c r="A366" s="93"/>
      <c r="B366" s="95">
        <v>1707652</v>
      </c>
      <c r="C366" s="95" t="s">
        <v>2748</v>
      </c>
      <c r="D366" s="95" t="s">
        <v>2699</v>
      </c>
      <c r="E366" s="93"/>
      <c r="F366" s="93"/>
    </row>
    <row r="367" spans="1:6" ht="12.75" customHeight="1" x14ac:dyDescent="0.2">
      <c r="A367" s="93"/>
      <c r="B367" s="95">
        <v>1707702</v>
      </c>
      <c r="C367" s="95" t="s">
        <v>2749</v>
      </c>
      <c r="D367" s="95" t="s">
        <v>2699</v>
      </c>
      <c r="E367" s="93"/>
      <c r="F367" s="93"/>
    </row>
    <row r="368" spans="1:6" ht="12.75" customHeight="1" x14ac:dyDescent="0.2">
      <c r="A368" s="93"/>
      <c r="B368" s="95">
        <v>1708205</v>
      </c>
      <c r="C368" s="95" t="s">
        <v>2750</v>
      </c>
      <c r="D368" s="95" t="s">
        <v>2699</v>
      </c>
      <c r="E368" s="93"/>
      <c r="F368" s="93"/>
    </row>
    <row r="369" spans="1:6" ht="12.75" customHeight="1" x14ac:dyDescent="0.2">
      <c r="A369" s="93"/>
      <c r="B369" s="95">
        <v>1708254</v>
      </c>
      <c r="C369" s="95" t="s">
        <v>2751</v>
      </c>
      <c r="D369" s="95" t="s">
        <v>2699</v>
      </c>
      <c r="E369" s="93"/>
      <c r="F369" s="93"/>
    </row>
    <row r="370" spans="1:6" ht="12.75" customHeight="1" x14ac:dyDescent="0.2">
      <c r="A370" s="93"/>
      <c r="B370" s="95">
        <v>1708304</v>
      </c>
      <c r="C370" s="95" t="s">
        <v>2752</v>
      </c>
      <c r="D370" s="95" t="s">
        <v>2699</v>
      </c>
      <c r="E370" s="93"/>
      <c r="F370" s="93"/>
    </row>
    <row r="371" spans="1:6" ht="12.75" customHeight="1" x14ac:dyDescent="0.2">
      <c r="A371" s="93"/>
      <c r="B371" s="95">
        <v>1709005</v>
      </c>
      <c r="C371" s="95" t="s">
        <v>2753</v>
      </c>
      <c r="D371" s="95" t="s">
        <v>2699</v>
      </c>
      <c r="E371" s="93"/>
      <c r="F371" s="93"/>
    </row>
    <row r="372" spans="1:6" ht="12.75" customHeight="1" x14ac:dyDescent="0.2">
      <c r="A372" s="93"/>
      <c r="B372" s="95">
        <v>1709302</v>
      </c>
      <c r="C372" s="95" t="s">
        <v>2754</v>
      </c>
      <c r="D372" s="95" t="s">
        <v>2699</v>
      </c>
      <c r="E372" s="93"/>
      <c r="F372" s="93"/>
    </row>
    <row r="373" spans="1:6" ht="12.75" customHeight="1" x14ac:dyDescent="0.2">
      <c r="A373" s="93"/>
      <c r="B373" s="95">
        <v>1709500</v>
      </c>
      <c r="C373" s="95" t="s">
        <v>2755</v>
      </c>
      <c r="D373" s="95" t="s">
        <v>2699</v>
      </c>
      <c r="E373" s="93"/>
      <c r="F373" s="93"/>
    </row>
    <row r="374" spans="1:6" ht="12.75" customHeight="1" x14ac:dyDescent="0.2">
      <c r="A374" s="93"/>
      <c r="B374" s="95">
        <v>1709807</v>
      </c>
      <c r="C374" s="95" t="s">
        <v>2756</v>
      </c>
      <c r="D374" s="95" t="s">
        <v>2699</v>
      </c>
      <c r="E374" s="93"/>
      <c r="F374" s="93"/>
    </row>
    <row r="375" spans="1:6" ht="12.75" customHeight="1" x14ac:dyDescent="0.2">
      <c r="A375" s="93"/>
      <c r="B375" s="95">
        <v>1710508</v>
      </c>
      <c r="C375" s="95" t="s">
        <v>2757</v>
      </c>
      <c r="D375" s="95" t="s">
        <v>2699</v>
      </c>
      <c r="E375" s="93"/>
      <c r="F375" s="93"/>
    </row>
    <row r="376" spans="1:6" ht="12.75" customHeight="1" x14ac:dyDescent="0.2">
      <c r="A376" s="93"/>
      <c r="B376" s="95">
        <v>1710706</v>
      </c>
      <c r="C376" s="95" t="s">
        <v>2758</v>
      </c>
      <c r="D376" s="95" t="s">
        <v>2699</v>
      </c>
      <c r="E376" s="93"/>
      <c r="F376" s="93"/>
    </row>
    <row r="377" spans="1:6" ht="12.75" customHeight="1" x14ac:dyDescent="0.2">
      <c r="A377" s="93"/>
      <c r="B377" s="95">
        <v>1710904</v>
      </c>
      <c r="C377" s="95" t="s">
        <v>2759</v>
      </c>
      <c r="D377" s="95" t="s">
        <v>2699</v>
      </c>
      <c r="E377" s="93"/>
      <c r="F377" s="93"/>
    </row>
    <row r="378" spans="1:6" ht="12.75" customHeight="1" x14ac:dyDescent="0.2">
      <c r="A378" s="93"/>
      <c r="B378" s="95">
        <v>1711100</v>
      </c>
      <c r="C378" s="95" t="s">
        <v>2760</v>
      </c>
      <c r="D378" s="95" t="s">
        <v>2699</v>
      </c>
      <c r="E378" s="93"/>
      <c r="F378" s="93"/>
    </row>
    <row r="379" spans="1:6" ht="12.75" customHeight="1" x14ac:dyDescent="0.2">
      <c r="A379" s="93"/>
      <c r="B379" s="95">
        <v>1711506</v>
      </c>
      <c r="C379" s="95" t="s">
        <v>2761</v>
      </c>
      <c r="D379" s="95" t="s">
        <v>2699</v>
      </c>
      <c r="E379" s="93"/>
      <c r="F379" s="93"/>
    </row>
    <row r="380" spans="1:6" ht="12.75" customHeight="1" x14ac:dyDescent="0.2">
      <c r="A380" s="93"/>
      <c r="B380" s="95">
        <v>1711803</v>
      </c>
      <c r="C380" s="95" t="s">
        <v>2762</v>
      </c>
      <c r="D380" s="95" t="s">
        <v>2699</v>
      </c>
      <c r="E380" s="93"/>
      <c r="F380" s="93"/>
    </row>
    <row r="381" spans="1:6" ht="12.75" customHeight="1" x14ac:dyDescent="0.2">
      <c r="A381" s="93"/>
      <c r="B381" s="95">
        <v>1711902</v>
      </c>
      <c r="C381" s="95" t="s">
        <v>2763</v>
      </c>
      <c r="D381" s="95" t="s">
        <v>2699</v>
      </c>
      <c r="E381" s="93"/>
      <c r="F381" s="93"/>
    </row>
    <row r="382" spans="1:6" ht="12.75" customHeight="1" x14ac:dyDescent="0.2">
      <c r="A382" s="93"/>
      <c r="B382" s="95">
        <v>1711951</v>
      </c>
      <c r="C382" s="95" t="s">
        <v>2764</v>
      </c>
      <c r="D382" s="95" t="s">
        <v>2699</v>
      </c>
      <c r="E382" s="93"/>
      <c r="F382" s="93"/>
    </row>
    <row r="383" spans="1:6" ht="12.75" customHeight="1" x14ac:dyDescent="0.2">
      <c r="A383" s="93"/>
      <c r="B383" s="95">
        <v>1712009</v>
      </c>
      <c r="C383" s="95" t="s">
        <v>2765</v>
      </c>
      <c r="D383" s="95" t="s">
        <v>2699</v>
      </c>
      <c r="E383" s="93"/>
      <c r="F383" s="93"/>
    </row>
    <row r="384" spans="1:6" ht="12.75" customHeight="1" x14ac:dyDescent="0.2">
      <c r="A384" s="93"/>
      <c r="B384" s="95">
        <v>1712157</v>
      </c>
      <c r="C384" s="95" t="s">
        <v>2766</v>
      </c>
      <c r="D384" s="95" t="s">
        <v>2699</v>
      </c>
      <c r="E384" s="93"/>
      <c r="F384" s="93"/>
    </row>
    <row r="385" spans="1:6" ht="12.75" customHeight="1" x14ac:dyDescent="0.2">
      <c r="A385" s="93"/>
      <c r="B385" s="95">
        <v>1712405</v>
      </c>
      <c r="C385" s="95" t="s">
        <v>2767</v>
      </c>
      <c r="D385" s="95" t="s">
        <v>2699</v>
      </c>
      <c r="E385" s="93"/>
      <c r="F385" s="93"/>
    </row>
    <row r="386" spans="1:6" ht="12.75" customHeight="1" x14ac:dyDescent="0.2">
      <c r="A386" s="93"/>
      <c r="B386" s="95">
        <v>1712454</v>
      </c>
      <c r="C386" s="95" t="s">
        <v>2768</v>
      </c>
      <c r="D386" s="95" t="s">
        <v>2699</v>
      </c>
      <c r="E386" s="93"/>
      <c r="F386" s="93"/>
    </row>
    <row r="387" spans="1:6" ht="12.75" customHeight="1" x14ac:dyDescent="0.2">
      <c r="A387" s="93"/>
      <c r="B387" s="95">
        <v>1712504</v>
      </c>
      <c r="C387" s="95" t="s">
        <v>2769</v>
      </c>
      <c r="D387" s="95" t="s">
        <v>2699</v>
      </c>
      <c r="E387" s="93"/>
      <c r="F387" s="93"/>
    </row>
    <row r="388" spans="1:6" ht="12.75" customHeight="1" x14ac:dyDescent="0.2">
      <c r="A388" s="93"/>
      <c r="B388" s="95">
        <v>1712702</v>
      </c>
      <c r="C388" s="95" t="s">
        <v>2770</v>
      </c>
      <c r="D388" s="95" t="s">
        <v>2699</v>
      </c>
      <c r="E388" s="93"/>
      <c r="F388" s="93"/>
    </row>
    <row r="389" spans="1:6" ht="12.75" customHeight="1" x14ac:dyDescent="0.2">
      <c r="A389" s="93"/>
      <c r="B389" s="95">
        <v>1712801</v>
      </c>
      <c r="C389" s="95" t="s">
        <v>2771</v>
      </c>
      <c r="D389" s="95" t="s">
        <v>2699</v>
      </c>
      <c r="E389" s="93"/>
      <c r="F389" s="93"/>
    </row>
    <row r="390" spans="1:6" ht="12.75" customHeight="1" x14ac:dyDescent="0.2">
      <c r="A390" s="93"/>
      <c r="B390" s="95">
        <v>1713205</v>
      </c>
      <c r="C390" s="95" t="s">
        <v>2772</v>
      </c>
      <c r="D390" s="95" t="s">
        <v>2699</v>
      </c>
      <c r="E390" s="93"/>
      <c r="F390" s="93"/>
    </row>
    <row r="391" spans="1:6" ht="12.75" customHeight="1" x14ac:dyDescent="0.2">
      <c r="A391" s="93"/>
      <c r="B391" s="95">
        <v>1713304</v>
      </c>
      <c r="C391" s="95" t="s">
        <v>2773</v>
      </c>
      <c r="D391" s="95" t="s">
        <v>2699</v>
      </c>
      <c r="E391" s="93"/>
      <c r="F391" s="93"/>
    </row>
    <row r="392" spans="1:6" ht="12.75" customHeight="1" x14ac:dyDescent="0.2">
      <c r="A392" s="93"/>
      <c r="B392" s="95">
        <v>1713601</v>
      </c>
      <c r="C392" s="95" t="s">
        <v>2774</v>
      </c>
      <c r="D392" s="95" t="s">
        <v>2699</v>
      </c>
      <c r="E392" s="93"/>
      <c r="F392" s="93"/>
    </row>
    <row r="393" spans="1:6" ht="12.75" customHeight="1" x14ac:dyDescent="0.2">
      <c r="A393" s="93"/>
      <c r="B393" s="95">
        <v>1713700</v>
      </c>
      <c r="C393" s="95" t="s">
        <v>2775</v>
      </c>
      <c r="D393" s="95" t="s">
        <v>2699</v>
      </c>
      <c r="E393" s="93"/>
      <c r="F393" s="93"/>
    </row>
    <row r="394" spans="1:6" ht="12.75" customHeight="1" x14ac:dyDescent="0.2">
      <c r="A394" s="93"/>
      <c r="B394" s="95">
        <v>1713809</v>
      </c>
      <c r="C394" s="95" t="s">
        <v>2776</v>
      </c>
      <c r="D394" s="95" t="s">
        <v>2699</v>
      </c>
      <c r="E394" s="93"/>
      <c r="F394" s="93"/>
    </row>
    <row r="395" spans="1:6" ht="12.75" customHeight="1" x14ac:dyDescent="0.2">
      <c r="A395" s="93"/>
      <c r="B395" s="95">
        <v>1713957</v>
      </c>
      <c r="C395" s="95" t="s">
        <v>2777</v>
      </c>
      <c r="D395" s="95" t="s">
        <v>2699</v>
      </c>
      <c r="E395" s="93"/>
      <c r="F395" s="93"/>
    </row>
    <row r="396" spans="1:6" ht="12.75" customHeight="1" x14ac:dyDescent="0.2">
      <c r="A396" s="93"/>
      <c r="B396" s="95">
        <v>1714203</v>
      </c>
      <c r="C396" s="95" t="s">
        <v>2778</v>
      </c>
      <c r="D396" s="95" t="s">
        <v>2699</v>
      </c>
      <c r="E396" s="93"/>
      <c r="F396" s="93"/>
    </row>
    <row r="397" spans="1:6" ht="12.75" customHeight="1" x14ac:dyDescent="0.2">
      <c r="A397" s="93"/>
      <c r="B397" s="95">
        <v>1714302</v>
      </c>
      <c r="C397" s="95" t="s">
        <v>2779</v>
      </c>
      <c r="D397" s="95" t="s">
        <v>2699</v>
      </c>
      <c r="E397" s="93"/>
      <c r="F397" s="93"/>
    </row>
    <row r="398" spans="1:6" ht="12.75" customHeight="1" x14ac:dyDescent="0.2">
      <c r="A398" s="93"/>
      <c r="B398" s="95">
        <v>1714880</v>
      </c>
      <c r="C398" s="95" t="s">
        <v>2780</v>
      </c>
      <c r="D398" s="95" t="s">
        <v>2699</v>
      </c>
      <c r="E398" s="93"/>
      <c r="F398" s="93"/>
    </row>
    <row r="399" spans="1:6" ht="12.75" customHeight="1" x14ac:dyDescent="0.2">
      <c r="A399" s="93"/>
      <c r="B399" s="95">
        <v>1715002</v>
      </c>
      <c r="C399" s="95" t="s">
        <v>2781</v>
      </c>
      <c r="D399" s="95" t="s">
        <v>2699</v>
      </c>
      <c r="E399" s="93"/>
      <c r="F399" s="93"/>
    </row>
    <row r="400" spans="1:6" ht="12.75" customHeight="1" x14ac:dyDescent="0.2">
      <c r="A400" s="93"/>
      <c r="B400" s="95">
        <v>1715101</v>
      </c>
      <c r="C400" s="95" t="s">
        <v>2782</v>
      </c>
      <c r="D400" s="95" t="s">
        <v>2699</v>
      </c>
      <c r="E400" s="93"/>
      <c r="F400" s="93"/>
    </row>
    <row r="401" spans="1:6" ht="12.75" customHeight="1" x14ac:dyDescent="0.2">
      <c r="A401" s="93"/>
      <c r="B401" s="95">
        <v>1715150</v>
      </c>
      <c r="C401" s="95" t="s">
        <v>2783</v>
      </c>
      <c r="D401" s="95" t="s">
        <v>2699</v>
      </c>
      <c r="E401" s="93"/>
      <c r="F401" s="93"/>
    </row>
    <row r="402" spans="1:6" ht="12.75" customHeight="1" x14ac:dyDescent="0.2">
      <c r="A402" s="93"/>
      <c r="B402" s="95">
        <v>1715259</v>
      </c>
      <c r="C402" s="95" t="s">
        <v>2784</v>
      </c>
      <c r="D402" s="95" t="s">
        <v>2699</v>
      </c>
      <c r="E402" s="93"/>
      <c r="F402" s="93"/>
    </row>
    <row r="403" spans="1:6" ht="12.75" customHeight="1" x14ac:dyDescent="0.2">
      <c r="A403" s="93"/>
      <c r="B403" s="95">
        <v>1715507</v>
      </c>
      <c r="C403" s="95" t="s">
        <v>2785</v>
      </c>
      <c r="D403" s="95" t="s">
        <v>2699</v>
      </c>
      <c r="E403" s="93"/>
      <c r="F403" s="93"/>
    </row>
    <row r="404" spans="1:6" ht="12.75" customHeight="1" x14ac:dyDescent="0.2">
      <c r="A404" s="93"/>
      <c r="B404" s="95">
        <v>1715705</v>
      </c>
      <c r="C404" s="95" t="s">
        <v>2786</v>
      </c>
      <c r="D404" s="95" t="s">
        <v>2699</v>
      </c>
      <c r="E404" s="93"/>
      <c r="F404" s="93"/>
    </row>
    <row r="405" spans="1:6" ht="12.75" customHeight="1" x14ac:dyDescent="0.2">
      <c r="A405" s="93"/>
      <c r="B405" s="95">
        <v>1715754</v>
      </c>
      <c r="C405" s="95" t="s">
        <v>2787</v>
      </c>
      <c r="D405" s="95" t="s">
        <v>2699</v>
      </c>
      <c r="E405" s="93"/>
      <c r="F405" s="93"/>
    </row>
    <row r="406" spans="1:6" ht="12.75" customHeight="1" x14ac:dyDescent="0.2">
      <c r="A406" s="93"/>
      <c r="B406" s="95">
        <v>1716109</v>
      </c>
      <c r="C406" s="95" t="s">
        <v>2788</v>
      </c>
      <c r="D406" s="95" t="s">
        <v>2699</v>
      </c>
      <c r="E406" s="93"/>
      <c r="F406" s="93"/>
    </row>
    <row r="407" spans="1:6" ht="12.75" customHeight="1" x14ac:dyDescent="0.2">
      <c r="A407" s="93"/>
      <c r="B407" s="95">
        <v>1716208</v>
      </c>
      <c r="C407" s="95" t="s">
        <v>2789</v>
      </c>
      <c r="D407" s="95" t="s">
        <v>2699</v>
      </c>
      <c r="E407" s="93"/>
      <c r="F407" s="93"/>
    </row>
    <row r="408" spans="1:6" ht="12.75" customHeight="1" x14ac:dyDescent="0.2">
      <c r="A408" s="93"/>
      <c r="B408" s="95">
        <v>1716307</v>
      </c>
      <c r="C408" s="95" t="s">
        <v>2627</v>
      </c>
      <c r="D408" s="95" t="s">
        <v>2699</v>
      </c>
      <c r="E408" s="93"/>
      <c r="F408" s="93"/>
    </row>
    <row r="409" spans="1:6" ht="12.75" customHeight="1" x14ac:dyDescent="0.2">
      <c r="A409" s="93"/>
      <c r="B409" s="95">
        <v>1716505</v>
      </c>
      <c r="C409" s="95" t="s">
        <v>2790</v>
      </c>
      <c r="D409" s="95" t="s">
        <v>2699</v>
      </c>
      <c r="E409" s="93"/>
      <c r="F409" s="93"/>
    </row>
    <row r="410" spans="1:6" ht="12.75" customHeight="1" x14ac:dyDescent="0.2">
      <c r="A410" s="93"/>
      <c r="B410" s="95">
        <v>1716604</v>
      </c>
      <c r="C410" s="95" t="s">
        <v>2791</v>
      </c>
      <c r="D410" s="95" t="s">
        <v>2699</v>
      </c>
      <c r="E410" s="93"/>
      <c r="F410" s="93"/>
    </row>
    <row r="411" spans="1:6" ht="12.75" customHeight="1" x14ac:dyDescent="0.2">
      <c r="A411" s="93"/>
      <c r="B411" s="95">
        <v>1716653</v>
      </c>
      <c r="C411" s="95" t="s">
        <v>2792</v>
      </c>
      <c r="D411" s="95" t="s">
        <v>2699</v>
      </c>
      <c r="E411" s="93"/>
      <c r="F411" s="93"/>
    </row>
    <row r="412" spans="1:6" ht="12.75" customHeight="1" x14ac:dyDescent="0.2">
      <c r="A412" s="93"/>
      <c r="B412" s="95">
        <v>1716703</v>
      </c>
      <c r="C412" s="95" t="s">
        <v>2793</v>
      </c>
      <c r="D412" s="95" t="s">
        <v>2699</v>
      </c>
      <c r="E412" s="93"/>
      <c r="F412" s="93"/>
    </row>
    <row r="413" spans="1:6" ht="12.75" customHeight="1" x14ac:dyDescent="0.2">
      <c r="A413" s="93"/>
      <c r="B413" s="95">
        <v>1717008</v>
      </c>
      <c r="C413" s="95" t="s">
        <v>2794</v>
      </c>
      <c r="D413" s="95" t="s">
        <v>2699</v>
      </c>
      <c r="E413" s="93"/>
      <c r="F413" s="93"/>
    </row>
    <row r="414" spans="1:6" ht="12.75" customHeight="1" x14ac:dyDescent="0.2">
      <c r="A414" s="93"/>
      <c r="B414" s="95">
        <v>1717206</v>
      </c>
      <c r="C414" s="95" t="s">
        <v>2795</v>
      </c>
      <c r="D414" s="95" t="s">
        <v>2699</v>
      </c>
      <c r="E414" s="93"/>
      <c r="F414" s="93"/>
    </row>
    <row r="415" spans="1:6" ht="12.75" customHeight="1" x14ac:dyDescent="0.2">
      <c r="A415" s="93"/>
      <c r="B415" s="95">
        <v>1717503</v>
      </c>
      <c r="C415" s="95" t="s">
        <v>2796</v>
      </c>
      <c r="D415" s="95" t="s">
        <v>2699</v>
      </c>
      <c r="E415" s="93"/>
      <c r="F415" s="93"/>
    </row>
    <row r="416" spans="1:6" ht="12.75" customHeight="1" x14ac:dyDescent="0.2">
      <c r="A416" s="93"/>
      <c r="B416" s="95">
        <v>1717800</v>
      </c>
      <c r="C416" s="95" t="s">
        <v>2797</v>
      </c>
      <c r="D416" s="95" t="s">
        <v>2699</v>
      </c>
      <c r="E416" s="93"/>
      <c r="F416" s="93"/>
    </row>
    <row r="417" spans="1:6" ht="12.75" customHeight="1" x14ac:dyDescent="0.2">
      <c r="A417" s="93"/>
      <c r="B417" s="95">
        <v>1717909</v>
      </c>
      <c r="C417" s="95" t="s">
        <v>2798</v>
      </c>
      <c r="D417" s="95" t="s">
        <v>2699</v>
      </c>
      <c r="E417" s="93"/>
      <c r="F417" s="93"/>
    </row>
    <row r="418" spans="1:6" ht="12.75" customHeight="1" x14ac:dyDescent="0.2">
      <c r="A418" s="93"/>
      <c r="B418" s="95">
        <v>1718006</v>
      </c>
      <c r="C418" s="95" t="s">
        <v>2799</v>
      </c>
      <c r="D418" s="95" t="s">
        <v>2699</v>
      </c>
      <c r="E418" s="93"/>
      <c r="F418" s="93"/>
    </row>
    <row r="419" spans="1:6" ht="12.75" customHeight="1" x14ac:dyDescent="0.2">
      <c r="A419" s="93"/>
      <c r="B419" s="95">
        <v>1718204</v>
      </c>
      <c r="C419" s="95" t="s">
        <v>2800</v>
      </c>
      <c r="D419" s="95" t="s">
        <v>2699</v>
      </c>
      <c r="E419" s="93"/>
      <c r="F419" s="93"/>
    </row>
    <row r="420" spans="1:6" ht="12.75" customHeight="1" x14ac:dyDescent="0.2">
      <c r="A420" s="93"/>
      <c r="B420" s="95">
        <v>1718303</v>
      </c>
      <c r="C420" s="95" t="s">
        <v>2801</v>
      </c>
      <c r="D420" s="95" t="s">
        <v>2699</v>
      </c>
      <c r="E420" s="93"/>
      <c r="F420" s="93"/>
    </row>
    <row r="421" spans="1:6" ht="12.75" customHeight="1" x14ac:dyDescent="0.2">
      <c r="A421" s="93"/>
      <c r="B421" s="95">
        <v>1718402</v>
      </c>
      <c r="C421" s="95" t="s">
        <v>2802</v>
      </c>
      <c r="D421" s="95" t="s">
        <v>2699</v>
      </c>
      <c r="E421" s="93"/>
      <c r="F421" s="93"/>
    </row>
    <row r="422" spans="1:6" ht="12.75" customHeight="1" x14ac:dyDescent="0.2">
      <c r="A422" s="93"/>
      <c r="B422" s="95">
        <v>1718451</v>
      </c>
      <c r="C422" s="95" t="s">
        <v>2803</v>
      </c>
      <c r="D422" s="95" t="s">
        <v>2699</v>
      </c>
      <c r="E422" s="93"/>
      <c r="F422" s="93"/>
    </row>
    <row r="423" spans="1:6" ht="12.75" customHeight="1" x14ac:dyDescent="0.2">
      <c r="A423" s="93"/>
      <c r="B423" s="95">
        <v>1718501</v>
      </c>
      <c r="C423" s="95" t="s">
        <v>2804</v>
      </c>
      <c r="D423" s="95" t="s">
        <v>2699</v>
      </c>
      <c r="E423" s="93"/>
      <c r="F423" s="93"/>
    </row>
    <row r="424" spans="1:6" ht="12.75" customHeight="1" x14ac:dyDescent="0.2">
      <c r="A424" s="93"/>
      <c r="B424" s="95">
        <v>1718550</v>
      </c>
      <c r="C424" s="95" t="s">
        <v>2805</v>
      </c>
      <c r="D424" s="95" t="s">
        <v>2699</v>
      </c>
      <c r="E424" s="93"/>
      <c r="F424" s="93"/>
    </row>
    <row r="425" spans="1:6" ht="12.75" customHeight="1" x14ac:dyDescent="0.2">
      <c r="A425" s="93"/>
      <c r="B425" s="95">
        <v>1718659</v>
      </c>
      <c r="C425" s="95" t="s">
        <v>2806</v>
      </c>
      <c r="D425" s="95" t="s">
        <v>2699</v>
      </c>
      <c r="E425" s="93"/>
      <c r="F425" s="93"/>
    </row>
    <row r="426" spans="1:6" ht="12.75" customHeight="1" x14ac:dyDescent="0.2">
      <c r="A426" s="93"/>
      <c r="B426" s="95">
        <v>1718709</v>
      </c>
      <c r="C426" s="95" t="s">
        <v>2807</v>
      </c>
      <c r="D426" s="95" t="s">
        <v>2699</v>
      </c>
      <c r="E426" s="93"/>
      <c r="F426" s="93"/>
    </row>
    <row r="427" spans="1:6" ht="12.75" customHeight="1" x14ac:dyDescent="0.2">
      <c r="A427" s="93"/>
      <c r="B427" s="95">
        <v>1718758</v>
      </c>
      <c r="C427" s="95" t="s">
        <v>2808</v>
      </c>
      <c r="D427" s="95" t="s">
        <v>2699</v>
      </c>
      <c r="E427" s="93"/>
      <c r="F427" s="93"/>
    </row>
    <row r="428" spans="1:6" ht="12.75" customHeight="1" x14ac:dyDescent="0.2">
      <c r="A428" s="93"/>
      <c r="B428" s="95">
        <v>1718808</v>
      </c>
      <c r="C428" s="95" t="s">
        <v>2809</v>
      </c>
      <c r="D428" s="95" t="s">
        <v>2699</v>
      </c>
      <c r="E428" s="93"/>
      <c r="F428" s="93"/>
    </row>
    <row r="429" spans="1:6" ht="12.75" customHeight="1" x14ac:dyDescent="0.2">
      <c r="A429" s="93"/>
      <c r="B429" s="95">
        <v>1718840</v>
      </c>
      <c r="C429" s="95" t="s">
        <v>2810</v>
      </c>
      <c r="D429" s="95" t="s">
        <v>2699</v>
      </c>
      <c r="E429" s="93"/>
      <c r="F429" s="93"/>
    </row>
    <row r="430" spans="1:6" ht="12.75" customHeight="1" x14ac:dyDescent="0.2">
      <c r="A430" s="93"/>
      <c r="B430" s="95">
        <v>1718865</v>
      </c>
      <c r="C430" s="95" t="s">
        <v>2811</v>
      </c>
      <c r="D430" s="95" t="s">
        <v>2699</v>
      </c>
      <c r="E430" s="93"/>
      <c r="F430" s="93"/>
    </row>
    <row r="431" spans="1:6" ht="12.75" customHeight="1" x14ac:dyDescent="0.2">
      <c r="A431" s="93"/>
      <c r="B431" s="95">
        <v>1718881</v>
      </c>
      <c r="C431" s="95" t="s">
        <v>2812</v>
      </c>
      <c r="D431" s="95" t="s">
        <v>2699</v>
      </c>
      <c r="E431" s="93"/>
      <c r="F431" s="93"/>
    </row>
    <row r="432" spans="1:6" ht="12.75" customHeight="1" x14ac:dyDescent="0.2">
      <c r="A432" s="93"/>
      <c r="B432" s="95">
        <v>1718899</v>
      </c>
      <c r="C432" s="95" t="s">
        <v>2813</v>
      </c>
      <c r="D432" s="95" t="s">
        <v>2699</v>
      </c>
      <c r="E432" s="93"/>
      <c r="F432" s="93"/>
    </row>
    <row r="433" spans="1:6" ht="12.75" customHeight="1" x14ac:dyDescent="0.2">
      <c r="A433" s="93"/>
      <c r="B433" s="95">
        <v>1718907</v>
      </c>
      <c r="C433" s="95" t="s">
        <v>2814</v>
      </c>
      <c r="D433" s="95" t="s">
        <v>2699</v>
      </c>
      <c r="E433" s="93"/>
      <c r="F433" s="93"/>
    </row>
    <row r="434" spans="1:6" ht="12.75" customHeight="1" x14ac:dyDescent="0.2">
      <c r="A434" s="93"/>
      <c r="B434" s="95">
        <v>1719004</v>
      </c>
      <c r="C434" s="95" t="s">
        <v>2815</v>
      </c>
      <c r="D434" s="95" t="s">
        <v>2699</v>
      </c>
      <c r="E434" s="93"/>
      <c r="F434" s="93"/>
    </row>
    <row r="435" spans="1:6" ht="12.75" customHeight="1" x14ac:dyDescent="0.2">
      <c r="A435" s="93"/>
      <c r="B435" s="95">
        <v>1720002</v>
      </c>
      <c r="C435" s="95" t="s">
        <v>2816</v>
      </c>
      <c r="D435" s="95" t="s">
        <v>2699</v>
      </c>
      <c r="E435" s="93"/>
      <c r="F435" s="93"/>
    </row>
    <row r="436" spans="1:6" ht="12.75" customHeight="1" x14ac:dyDescent="0.2">
      <c r="A436" s="93"/>
      <c r="B436" s="95">
        <v>1720101</v>
      </c>
      <c r="C436" s="95" t="s">
        <v>2817</v>
      </c>
      <c r="D436" s="95" t="s">
        <v>2699</v>
      </c>
      <c r="E436" s="93"/>
      <c r="F436" s="93"/>
    </row>
    <row r="437" spans="1:6" ht="12.75" customHeight="1" x14ac:dyDescent="0.2">
      <c r="A437" s="93"/>
      <c r="B437" s="95">
        <v>1720150</v>
      </c>
      <c r="C437" s="95" t="s">
        <v>2818</v>
      </c>
      <c r="D437" s="95" t="s">
        <v>2699</v>
      </c>
      <c r="E437" s="93"/>
      <c r="F437" s="93"/>
    </row>
    <row r="438" spans="1:6" ht="12.75" customHeight="1" x14ac:dyDescent="0.2">
      <c r="A438" s="93"/>
      <c r="B438" s="95">
        <v>1720200</v>
      </c>
      <c r="C438" s="95" t="s">
        <v>2819</v>
      </c>
      <c r="D438" s="95" t="s">
        <v>2699</v>
      </c>
      <c r="E438" s="93"/>
      <c r="F438" s="93"/>
    </row>
    <row r="439" spans="1:6" ht="12.75" customHeight="1" x14ac:dyDescent="0.2">
      <c r="A439" s="93"/>
      <c r="B439" s="95">
        <v>1720259</v>
      </c>
      <c r="C439" s="95" t="s">
        <v>2820</v>
      </c>
      <c r="D439" s="95" t="s">
        <v>2699</v>
      </c>
      <c r="E439" s="93"/>
      <c r="F439" s="93"/>
    </row>
    <row r="440" spans="1:6" ht="12.75" customHeight="1" x14ac:dyDescent="0.2">
      <c r="A440" s="93"/>
      <c r="B440" s="95">
        <v>1720309</v>
      </c>
      <c r="C440" s="95" t="s">
        <v>2821</v>
      </c>
      <c r="D440" s="95" t="s">
        <v>2699</v>
      </c>
      <c r="E440" s="93"/>
      <c r="F440" s="93"/>
    </row>
    <row r="441" spans="1:6" ht="12.75" customHeight="1" x14ac:dyDescent="0.2">
      <c r="A441" s="93"/>
      <c r="B441" s="95">
        <v>1720499</v>
      </c>
      <c r="C441" s="95" t="s">
        <v>2822</v>
      </c>
      <c r="D441" s="95" t="s">
        <v>2699</v>
      </c>
      <c r="E441" s="93"/>
      <c r="F441" s="93"/>
    </row>
    <row r="442" spans="1:6" ht="12.75" customHeight="1" x14ac:dyDescent="0.2">
      <c r="A442" s="93"/>
      <c r="B442" s="95">
        <v>1720655</v>
      </c>
      <c r="C442" s="95" t="s">
        <v>2823</v>
      </c>
      <c r="D442" s="95" t="s">
        <v>2699</v>
      </c>
      <c r="E442" s="93"/>
      <c r="F442" s="93"/>
    </row>
    <row r="443" spans="1:6" ht="12.75" customHeight="1" x14ac:dyDescent="0.2">
      <c r="A443" s="93"/>
      <c r="B443" s="95">
        <v>1720804</v>
      </c>
      <c r="C443" s="95" t="s">
        <v>2824</v>
      </c>
      <c r="D443" s="95" t="s">
        <v>2699</v>
      </c>
      <c r="E443" s="93"/>
      <c r="F443" s="93"/>
    </row>
    <row r="444" spans="1:6" ht="12.75" customHeight="1" x14ac:dyDescent="0.2">
      <c r="A444" s="93"/>
      <c r="B444" s="95">
        <v>1720853</v>
      </c>
      <c r="C444" s="95" t="s">
        <v>2825</v>
      </c>
      <c r="D444" s="95" t="s">
        <v>2699</v>
      </c>
      <c r="E444" s="93"/>
      <c r="F444" s="93"/>
    </row>
    <row r="445" spans="1:6" ht="12.75" customHeight="1" x14ac:dyDescent="0.2">
      <c r="A445" s="93"/>
      <c r="B445" s="95">
        <v>1720903</v>
      </c>
      <c r="C445" s="95" t="s">
        <v>2826</v>
      </c>
      <c r="D445" s="95" t="s">
        <v>2699</v>
      </c>
      <c r="E445" s="93"/>
      <c r="F445" s="93"/>
    </row>
    <row r="446" spans="1:6" ht="12.75" customHeight="1" x14ac:dyDescent="0.2">
      <c r="A446" s="93"/>
      <c r="B446" s="95">
        <v>1720937</v>
      </c>
      <c r="C446" s="95" t="s">
        <v>2827</v>
      </c>
      <c r="D446" s="95" t="s">
        <v>2699</v>
      </c>
      <c r="E446" s="93"/>
      <c r="F446" s="93"/>
    </row>
    <row r="447" spans="1:6" ht="12.75" customHeight="1" x14ac:dyDescent="0.2">
      <c r="A447" s="93"/>
      <c r="B447" s="95">
        <v>1720978</v>
      </c>
      <c r="C447" s="95" t="s">
        <v>2828</v>
      </c>
      <c r="D447" s="95" t="s">
        <v>2699</v>
      </c>
      <c r="E447" s="93"/>
      <c r="F447" s="93"/>
    </row>
    <row r="448" spans="1:6" ht="12.75" customHeight="1" x14ac:dyDescent="0.2">
      <c r="A448" s="93"/>
      <c r="B448" s="95">
        <v>1721000</v>
      </c>
      <c r="C448" s="95" t="s">
        <v>2829</v>
      </c>
      <c r="D448" s="95" t="s">
        <v>2699</v>
      </c>
      <c r="E448" s="93"/>
      <c r="F448" s="93"/>
    </row>
    <row r="449" spans="1:6" ht="12.75" customHeight="1" x14ac:dyDescent="0.2">
      <c r="A449" s="93"/>
      <c r="B449" s="95">
        <v>1721109</v>
      </c>
      <c r="C449" s="95" t="s">
        <v>2830</v>
      </c>
      <c r="D449" s="95" t="s">
        <v>2699</v>
      </c>
      <c r="E449" s="93"/>
      <c r="F449" s="93"/>
    </row>
    <row r="450" spans="1:6" ht="12.75" customHeight="1" x14ac:dyDescent="0.2">
      <c r="A450" s="93"/>
      <c r="B450" s="95">
        <v>1721208</v>
      </c>
      <c r="C450" s="95" t="s">
        <v>2831</v>
      </c>
      <c r="D450" s="95" t="s">
        <v>2699</v>
      </c>
      <c r="E450" s="93"/>
      <c r="F450" s="93"/>
    </row>
    <row r="451" spans="1:6" ht="12.75" customHeight="1" x14ac:dyDescent="0.2">
      <c r="A451" s="93"/>
      <c r="B451" s="95">
        <v>1721257</v>
      </c>
      <c r="C451" s="95" t="s">
        <v>2832</v>
      </c>
      <c r="D451" s="95" t="s">
        <v>2699</v>
      </c>
      <c r="E451" s="93"/>
      <c r="F451" s="93"/>
    </row>
    <row r="452" spans="1:6" ht="12.75" customHeight="1" x14ac:dyDescent="0.2">
      <c r="A452" s="93"/>
      <c r="B452" s="95">
        <v>1721307</v>
      </c>
      <c r="C452" s="95" t="s">
        <v>2833</v>
      </c>
      <c r="D452" s="95" t="s">
        <v>2699</v>
      </c>
      <c r="E452" s="93"/>
      <c r="F452" s="93"/>
    </row>
    <row r="453" spans="1:6" ht="12.75" customHeight="1" x14ac:dyDescent="0.2">
      <c r="A453" s="93"/>
      <c r="B453" s="95">
        <v>1722081</v>
      </c>
      <c r="C453" s="95" t="s">
        <v>2834</v>
      </c>
      <c r="D453" s="95" t="s">
        <v>2699</v>
      </c>
      <c r="E453" s="93"/>
      <c r="F453" s="93"/>
    </row>
    <row r="454" spans="1:6" ht="12.75" customHeight="1" x14ac:dyDescent="0.2">
      <c r="A454" s="93"/>
      <c r="B454" s="95">
        <v>1722107</v>
      </c>
      <c r="C454" s="95" t="s">
        <v>2835</v>
      </c>
      <c r="D454" s="95" t="s">
        <v>2699</v>
      </c>
      <c r="E454" s="93"/>
      <c r="F454" s="93"/>
    </row>
    <row r="455" spans="1:6" ht="12.75" customHeight="1" x14ac:dyDescent="0.2">
      <c r="A455" s="93"/>
      <c r="B455" s="95">
        <v>2100055</v>
      </c>
      <c r="C455" s="95" t="s">
        <v>2836</v>
      </c>
      <c r="D455" s="95" t="s">
        <v>2837</v>
      </c>
      <c r="E455" s="93"/>
      <c r="F455" s="93"/>
    </row>
    <row r="456" spans="1:6" ht="12.75" customHeight="1" x14ac:dyDescent="0.2">
      <c r="A456" s="93"/>
      <c r="B456" s="95">
        <v>2100105</v>
      </c>
      <c r="C456" s="95" t="s">
        <v>2838</v>
      </c>
      <c r="D456" s="95" t="s">
        <v>2837</v>
      </c>
      <c r="E456" s="93"/>
      <c r="F456" s="93"/>
    </row>
    <row r="457" spans="1:6" ht="12.75" customHeight="1" x14ac:dyDescent="0.2">
      <c r="A457" s="93"/>
      <c r="B457" s="95">
        <v>2100154</v>
      </c>
      <c r="C457" s="95" t="s">
        <v>2839</v>
      </c>
      <c r="D457" s="95" t="s">
        <v>2837</v>
      </c>
      <c r="E457" s="93"/>
      <c r="F457" s="93"/>
    </row>
    <row r="458" spans="1:6" ht="12.75" customHeight="1" x14ac:dyDescent="0.2">
      <c r="A458" s="93"/>
      <c r="B458" s="95">
        <v>2100204</v>
      </c>
      <c r="C458" s="95" t="s">
        <v>2840</v>
      </c>
      <c r="D458" s="95" t="s">
        <v>2837</v>
      </c>
      <c r="E458" s="93"/>
      <c r="F458" s="93"/>
    </row>
    <row r="459" spans="1:6" ht="12.75" customHeight="1" x14ac:dyDescent="0.2">
      <c r="A459" s="93"/>
      <c r="B459" s="95">
        <v>2100303</v>
      </c>
      <c r="C459" s="95" t="s">
        <v>2841</v>
      </c>
      <c r="D459" s="95" t="s">
        <v>2837</v>
      </c>
      <c r="E459" s="93"/>
      <c r="F459" s="93"/>
    </row>
    <row r="460" spans="1:6" ht="12.75" customHeight="1" x14ac:dyDescent="0.2">
      <c r="A460" s="93"/>
      <c r="B460" s="95">
        <v>2100402</v>
      </c>
      <c r="C460" s="95" t="s">
        <v>2842</v>
      </c>
      <c r="D460" s="95" t="s">
        <v>2837</v>
      </c>
      <c r="E460" s="93"/>
      <c r="F460" s="93"/>
    </row>
    <row r="461" spans="1:6" ht="12.75" customHeight="1" x14ac:dyDescent="0.2">
      <c r="A461" s="93"/>
      <c r="B461" s="95">
        <v>2100436</v>
      </c>
      <c r="C461" s="95" t="s">
        <v>2843</v>
      </c>
      <c r="D461" s="95" t="s">
        <v>2837</v>
      </c>
      <c r="E461" s="93"/>
      <c r="F461" s="93"/>
    </row>
    <row r="462" spans="1:6" ht="12.75" customHeight="1" x14ac:dyDescent="0.2">
      <c r="A462" s="93"/>
      <c r="B462" s="95">
        <v>2100477</v>
      </c>
      <c r="C462" s="95" t="s">
        <v>2844</v>
      </c>
      <c r="D462" s="95" t="s">
        <v>2837</v>
      </c>
      <c r="E462" s="93"/>
      <c r="F462" s="93"/>
    </row>
    <row r="463" spans="1:6" ht="12.75" customHeight="1" x14ac:dyDescent="0.2">
      <c r="A463" s="93"/>
      <c r="B463" s="95">
        <v>2100501</v>
      </c>
      <c r="C463" s="95" t="s">
        <v>2845</v>
      </c>
      <c r="D463" s="95" t="s">
        <v>2837</v>
      </c>
      <c r="E463" s="93"/>
      <c r="F463" s="93"/>
    </row>
    <row r="464" spans="1:6" ht="12.75" customHeight="1" x14ac:dyDescent="0.2">
      <c r="A464" s="93"/>
      <c r="B464" s="95">
        <v>2100550</v>
      </c>
      <c r="C464" s="95" t="s">
        <v>2846</v>
      </c>
      <c r="D464" s="95" t="s">
        <v>2837</v>
      </c>
      <c r="E464" s="93"/>
      <c r="F464" s="93"/>
    </row>
    <row r="465" spans="1:6" ht="12.75" customHeight="1" x14ac:dyDescent="0.2">
      <c r="A465" s="93"/>
      <c r="B465" s="95">
        <v>2100600</v>
      </c>
      <c r="C465" s="95" t="s">
        <v>2847</v>
      </c>
      <c r="D465" s="95" t="s">
        <v>2837</v>
      </c>
      <c r="E465" s="93"/>
      <c r="F465" s="93"/>
    </row>
    <row r="466" spans="1:6" ht="12.75" customHeight="1" x14ac:dyDescent="0.2">
      <c r="A466" s="93"/>
      <c r="B466" s="95">
        <v>2100709</v>
      </c>
      <c r="C466" s="95" t="s">
        <v>2848</v>
      </c>
      <c r="D466" s="95" t="s">
        <v>2837</v>
      </c>
      <c r="E466" s="93"/>
      <c r="F466" s="93"/>
    </row>
    <row r="467" spans="1:6" ht="12.75" customHeight="1" x14ac:dyDescent="0.2">
      <c r="A467" s="93"/>
      <c r="B467" s="95">
        <v>2100808</v>
      </c>
      <c r="C467" s="95" t="s">
        <v>2849</v>
      </c>
      <c r="D467" s="95" t="s">
        <v>2837</v>
      </c>
      <c r="E467" s="93"/>
      <c r="F467" s="93"/>
    </row>
    <row r="468" spans="1:6" ht="12.75" customHeight="1" x14ac:dyDescent="0.2">
      <c r="A468" s="93"/>
      <c r="B468" s="95">
        <v>2100832</v>
      </c>
      <c r="C468" s="95" t="s">
        <v>2850</v>
      </c>
      <c r="D468" s="95" t="s">
        <v>2837</v>
      </c>
      <c r="E468" s="93"/>
      <c r="F468" s="93"/>
    </row>
    <row r="469" spans="1:6" ht="12.75" customHeight="1" x14ac:dyDescent="0.2">
      <c r="A469" s="93"/>
      <c r="B469" s="95">
        <v>2100873</v>
      </c>
      <c r="C469" s="95" t="s">
        <v>2711</v>
      </c>
      <c r="D469" s="95" t="s">
        <v>2837</v>
      </c>
      <c r="E469" s="93"/>
      <c r="F469" s="93"/>
    </row>
    <row r="470" spans="1:6" ht="12.75" customHeight="1" x14ac:dyDescent="0.2">
      <c r="A470" s="93"/>
      <c r="B470" s="95">
        <v>2100907</v>
      </c>
      <c r="C470" s="95" t="s">
        <v>2851</v>
      </c>
      <c r="D470" s="95" t="s">
        <v>2837</v>
      </c>
      <c r="E470" s="93"/>
      <c r="F470" s="93"/>
    </row>
    <row r="471" spans="1:6" ht="12.75" customHeight="1" x14ac:dyDescent="0.2">
      <c r="A471" s="93"/>
      <c r="B471" s="95">
        <v>2100956</v>
      </c>
      <c r="C471" s="95" t="s">
        <v>2852</v>
      </c>
      <c r="D471" s="95" t="s">
        <v>2837</v>
      </c>
      <c r="E471" s="93"/>
      <c r="F471" s="93"/>
    </row>
    <row r="472" spans="1:6" ht="12.75" customHeight="1" x14ac:dyDescent="0.2">
      <c r="A472" s="93"/>
      <c r="B472" s="95">
        <v>2101004</v>
      </c>
      <c r="C472" s="95" t="s">
        <v>2853</v>
      </c>
      <c r="D472" s="95" t="s">
        <v>2837</v>
      </c>
      <c r="E472" s="93"/>
      <c r="F472" s="93"/>
    </row>
    <row r="473" spans="1:6" ht="12.75" customHeight="1" x14ac:dyDescent="0.2">
      <c r="A473" s="93"/>
      <c r="B473" s="95">
        <v>2101103</v>
      </c>
      <c r="C473" s="95" t="s">
        <v>2854</v>
      </c>
      <c r="D473" s="95" t="s">
        <v>2837</v>
      </c>
      <c r="E473" s="93"/>
      <c r="F473" s="93"/>
    </row>
    <row r="474" spans="1:6" ht="12.75" customHeight="1" x14ac:dyDescent="0.2">
      <c r="A474" s="93"/>
      <c r="B474" s="95">
        <v>2101202</v>
      </c>
      <c r="C474" s="95" t="s">
        <v>2855</v>
      </c>
      <c r="D474" s="95" t="s">
        <v>2837</v>
      </c>
      <c r="E474" s="93"/>
      <c r="F474" s="93"/>
    </row>
    <row r="475" spans="1:6" ht="12.75" customHeight="1" x14ac:dyDescent="0.2">
      <c r="A475" s="93"/>
      <c r="B475" s="95">
        <v>2101251</v>
      </c>
      <c r="C475" s="95" t="s">
        <v>2856</v>
      </c>
      <c r="D475" s="95" t="s">
        <v>2837</v>
      </c>
      <c r="E475" s="93"/>
      <c r="F475" s="93"/>
    </row>
    <row r="476" spans="1:6" ht="12.75" customHeight="1" x14ac:dyDescent="0.2">
      <c r="A476" s="93"/>
      <c r="B476" s="95">
        <v>2101301</v>
      </c>
      <c r="C476" s="95" t="s">
        <v>2857</v>
      </c>
      <c r="D476" s="95" t="s">
        <v>2837</v>
      </c>
      <c r="E476" s="93"/>
      <c r="F476" s="93"/>
    </row>
    <row r="477" spans="1:6" ht="12.75" customHeight="1" x14ac:dyDescent="0.2">
      <c r="A477" s="93"/>
      <c r="B477" s="95">
        <v>2101350</v>
      </c>
      <c r="C477" s="95" t="s">
        <v>2858</v>
      </c>
      <c r="D477" s="95" t="s">
        <v>2837</v>
      </c>
      <c r="E477" s="93"/>
      <c r="F477" s="93"/>
    </row>
    <row r="478" spans="1:6" ht="12.75" customHeight="1" x14ac:dyDescent="0.2">
      <c r="A478" s="93"/>
      <c r="B478" s="95">
        <v>2101400</v>
      </c>
      <c r="C478" s="95" t="s">
        <v>2859</v>
      </c>
      <c r="D478" s="95" t="s">
        <v>2837</v>
      </c>
      <c r="E478" s="93"/>
      <c r="F478" s="93"/>
    </row>
    <row r="479" spans="1:6" ht="12.75" customHeight="1" x14ac:dyDescent="0.2">
      <c r="A479" s="93"/>
      <c r="B479" s="95">
        <v>2101509</v>
      </c>
      <c r="C479" s="95" t="s">
        <v>2860</v>
      </c>
      <c r="D479" s="95" t="s">
        <v>2837</v>
      </c>
      <c r="E479" s="93"/>
      <c r="F479" s="93"/>
    </row>
    <row r="480" spans="1:6" ht="12.75" customHeight="1" x14ac:dyDescent="0.2">
      <c r="A480" s="93"/>
      <c r="B480" s="95">
        <v>2101608</v>
      </c>
      <c r="C480" s="95" t="s">
        <v>2861</v>
      </c>
      <c r="D480" s="95" t="s">
        <v>2837</v>
      </c>
      <c r="E480" s="93"/>
      <c r="F480" s="93"/>
    </row>
    <row r="481" spans="1:6" ht="12.75" customHeight="1" x14ac:dyDescent="0.2">
      <c r="A481" s="93"/>
      <c r="B481" s="95">
        <v>2101707</v>
      </c>
      <c r="C481" s="95" t="s">
        <v>2862</v>
      </c>
      <c r="D481" s="95" t="s">
        <v>2837</v>
      </c>
      <c r="E481" s="93"/>
      <c r="F481" s="93"/>
    </row>
    <row r="482" spans="1:6" ht="12.75" customHeight="1" x14ac:dyDescent="0.2">
      <c r="A482" s="93"/>
      <c r="B482" s="95">
        <v>2101731</v>
      </c>
      <c r="C482" s="95" t="s">
        <v>2863</v>
      </c>
      <c r="D482" s="95" t="s">
        <v>2837</v>
      </c>
      <c r="E482" s="93"/>
      <c r="F482" s="93"/>
    </row>
    <row r="483" spans="1:6" ht="12.75" customHeight="1" x14ac:dyDescent="0.2">
      <c r="A483" s="93"/>
      <c r="B483" s="95">
        <v>2101772</v>
      </c>
      <c r="C483" s="95" t="s">
        <v>2864</v>
      </c>
      <c r="D483" s="95" t="s">
        <v>2837</v>
      </c>
      <c r="E483" s="93"/>
      <c r="F483" s="93"/>
    </row>
    <row r="484" spans="1:6" ht="12.75" customHeight="1" x14ac:dyDescent="0.2">
      <c r="A484" s="93"/>
      <c r="B484" s="95">
        <v>2101806</v>
      </c>
      <c r="C484" s="95" t="s">
        <v>2865</v>
      </c>
      <c r="D484" s="95" t="s">
        <v>2837</v>
      </c>
      <c r="E484" s="93"/>
      <c r="F484" s="93"/>
    </row>
    <row r="485" spans="1:6" ht="12.75" customHeight="1" x14ac:dyDescent="0.2">
      <c r="A485" s="93"/>
      <c r="B485" s="95">
        <v>2101905</v>
      </c>
      <c r="C485" s="95" t="s">
        <v>2866</v>
      </c>
      <c r="D485" s="95" t="s">
        <v>2837</v>
      </c>
      <c r="E485" s="93"/>
      <c r="F485" s="93"/>
    </row>
    <row r="486" spans="1:6" ht="12.75" customHeight="1" x14ac:dyDescent="0.2">
      <c r="A486" s="93"/>
      <c r="B486" s="95">
        <v>2101939</v>
      </c>
      <c r="C486" s="95" t="s">
        <v>2867</v>
      </c>
      <c r="D486" s="95" t="s">
        <v>2837</v>
      </c>
      <c r="E486" s="93"/>
      <c r="F486" s="93"/>
    </row>
    <row r="487" spans="1:6" ht="12.75" customHeight="1" x14ac:dyDescent="0.2">
      <c r="A487" s="93"/>
      <c r="B487" s="95">
        <v>2101970</v>
      </c>
      <c r="C487" s="95" t="s">
        <v>2868</v>
      </c>
      <c r="D487" s="95" t="s">
        <v>2837</v>
      </c>
      <c r="E487" s="93"/>
      <c r="F487" s="93"/>
    </row>
    <row r="488" spans="1:6" ht="12.75" customHeight="1" x14ac:dyDescent="0.2">
      <c r="A488" s="93"/>
      <c r="B488" s="95">
        <v>2102002</v>
      </c>
      <c r="C488" s="95" t="s">
        <v>2869</v>
      </c>
      <c r="D488" s="95" t="s">
        <v>2837</v>
      </c>
      <c r="E488" s="93"/>
      <c r="F488" s="93"/>
    </row>
    <row r="489" spans="1:6" ht="12.75" customHeight="1" x14ac:dyDescent="0.2">
      <c r="A489" s="93"/>
      <c r="B489" s="95">
        <v>2102036</v>
      </c>
      <c r="C489" s="95" t="s">
        <v>2870</v>
      </c>
      <c r="D489" s="95" t="s">
        <v>2837</v>
      </c>
      <c r="E489" s="93"/>
      <c r="F489" s="93"/>
    </row>
    <row r="490" spans="1:6" ht="12.75" customHeight="1" x14ac:dyDescent="0.2">
      <c r="A490" s="93"/>
      <c r="B490" s="95">
        <v>2102077</v>
      </c>
      <c r="C490" s="95" t="s">
        <v>2871</v>
      </c>
      <c r="D490" s="95" t="s">
        <v>2837</v>
      </c>
      <c r="E490" s="93"/>
      <c r="F490" s="93"/>
    </row>
    <row r="491" spans="1:6" ht="12.75" customHeight="1" x14ac:dyDescent="0.2">
      <c r="A491" s="93"/>
      <c r="B491" s="95">
        <v>2102101</v>
      </c>
      <c r="C491" s="95" t="s">
        <v>2872</v>
      </c>
      <c r="D491" s="95" t="s">
        <v>2837</v>
      </c>
      <c r="E491" s="93"/>
      <c r="F491" s="93"/>
    </row>
    <row r="492" spans="1:6" ht="12.75" customHeight="1" x14ac:dyDescent="0.2">
      <c r="A492" s="93"/>
      <c r="B492" s="95">
        <v>2102150</v>
      </c>
      <c r="C492" s="95" t="s">
        <v>2873</v>
      </c>
      <c r="D492" s="95" t="s">
        <v>2837</v>
      </c>
      <c r="E492" s="93"/>
      <c r="F492" s="93"/>
    </row>
    <row r="493" spans="1:6" ht="12.75" customHeight="1" x14ac:dyDescent="0.2">
      <c r="A493" s="93"/>
      <c r="B493" s="95">
        <v>2102200</v>
      </c>
      <c r="C493" s="95" t="s">
        <v>2874</v>
      </c>
      <c r="D493" s="95" t="s">
        <v>2837</v>
      </c>
      <c r="E493" s="93"/>
      <c r="F493" s="93"/>
    </row>
    <row r="494" spans="1:6" ht="12.75" customHeight="1" x14ac:dyDescent="0.2">
      <c r="A494" s="93"/>
      <c r="B494" s="95">
        <v>2102309</v>
      </c>
      <c r="C494" s="95" t="s">
        <v>2875</v>
      </c>
      <c r="D494" s="95" t="s">
        <v>2837</v>
      </c>
      <c r="E494" s="93"/>
      <c r="F494" s="93"/>
    </row>
    <row r="495" spans="1:6" ht="12.75" customHeight="1" x14ac:dyDescent="0.2">
      <c r="A495" s="93"/>
      <c r="B495" s="95">
        <v>2102325</v>
      </c>
      <c r="C495" s="95" t="s">
        <v>2876</v>
      </c>
      <c r="D495" s="95" t="s">
        <v>2837</v>
      </c>
      <c r="E495" s="93"/>
      <c r="F495" s="93"/>
    </row>
    <row r="496" spans="1:6" ht="12.75" customHeight="1" x14ac:dyDescent="0.2">
      <c r="A496" s="93"/>
      <c r="B496" s="95">
        <v>2102358</v>
      </c>
      <c r="C496" s="95" t="s">
        <v>2877</v>
      </c>
      <c r="D496" s="95" t="s">
        <v>2837</v>
      </c>
      <c r="E496" s="93"/>
      <c r="F496" s="93"/>
    </row>
    <row r="497" spans="1:6" ht="12.75" customHeight="1" x14ac:dyDescent="0.2">
      <c r="A497" s="93"/>
      <c r="B497" s="95">
        <v>2102374</v>
      </c>
      <c r="C497" s="95" t="s">
        <v>2878</v>
      </c>
      <c r="D497" s="95" t="s">
        <v>2837</v>
      </c>
      <c r="E497" s="93"/>
      <c r="F497" s="93"/>
    </row>
    <row r="498" spans="1:6" ht="12.75" customHeight="1" x14ac:dyDescent="0.2">
      <c r="A498" s="93"/>
      <c r="B498" s="95">
        <v>2102408</v>
      </c>
      <c r="C498" s="95" t="s">
        <v>2879</v>
      </c>
      <c r="D498" s="95" t="s">
        <v>2837</v>
      </c>
      <c r="E498" s="93"/>
      <c r="F498" s="93"/>
    </row>
    <row r="499" spans="1:6" ht="12.75" customHeight="1" x14ac:dyDescent="0.2">
      <c r="A499" s="93"/>
      <c r="B499" s="95">
        <v>2102507</v>
      </c>
      <c r="C499" s="95" t="s">
        <v>2880</v>
      </c>
      <c r="D499" s="95" t="s">
        <v>2837</v>
      </c>
      <c r="E499" s="93"/>
      <c r="F499" s="93"/>
    </row>
    <row r="500" spans="1:6" ht="12.75" customHeight="1" x14ac:dyDescent="0.2">
      <c r="A500" s="93"/>
      <c r="B500" s="95">
        <v>2102556</v>
      </c>
      <c r="C500" s="95" t="s">
        <v>2881</v>
      </c>
      <c r="D500" s="95" t="s">
        <v>2837</v>
      </c>
      <c r="E500" s="93"/>
      <c r="F500" s="93"/>
    </row>
    <row r="501" spans="1:6" ht="12.75" customHeight="1" x14ac:dyDescent="0.2">
      <c r="A501" s="93"/>
      <c r="B501" s="95">
        <v>2102606</v>
      </c>
      <c r="C501" s="95" t="s">
        <v>2882</v>
      </c>
      <c r="D501" s="95" t="s">
        <v>2837</v>
      </c>
      <c r="E501" s="93"/>
      <c r="F501" s="93"/>
    </row>
    <row r="502" spans="1:6" ht="12.75" customHeight="1" x14ac:dyDescent="0.2">
      <c r="A502" s="93"/>
      <c r="B502" s="95">
        <v>2102705</v>
      </c>
      <c r="C502" s="95" t="s">
        <v>2883</v>
      </c>
      <c r="D502" s="95" t="s">
        <v>2837</v>
      </c>
      <c r="E502" s="93"/>
      <c r="F502" s="93"/>
    </row>
    <row r="503" spans="1:6" ht="12.75" customHeight="1" x14ac:dyDescent="0.2">
      <c r="A503" s="93"/>
      <c r="B503" s="95">
        <v>2102754</v>
      </c>
      <c r="C503" s="95" t="s">
        <v>2884</v>
      </c>
      <c r="D503" s="95" t="s">
        <v>2837</v>
      </c>
      <c r="E503" s="93"/>
      <c r="F503" s="93"/>
    </row>
    <row r="504" spans="1:6" ht="12.75" customHeight="1" x14ac:dyDescent="0.2">
      <c r="A504" s="93"/>
      <c r="B504" s="95">
        <v>2102804</v>
      </c>
      <c r="C504" s="95" t="s">
        <v>2885</v>
      </c>
      <c r="D504" s="95" t="s">
        <v>2837</v>
      </c>
      <c r="E504" s="93"/>
      <c r="F504" s="93"/>
    </row>
    <row r="505" spans="1:6" ht="12.75" customHeight="1" x14ac:dyDescent="0.2">
      <c r="A505" s="93"/>
      <c r="B505" s="95">
        <v>2102903</v>
      </c>
      <c r="C505" s="95" t="s">
        <v>2886</v>
      </c>
      <c r="D505" s="95" t="s">
        <v>2837</v>
      </c>
      <c r="E505" s="93"/>
      <c r="F505" s="93"/>
    </row>
    <row r="506" spans="1:6" ht="12.75" customHeight="1" x14ac:dyDescent="0.2">
      <c r="A506" s="93"/>
      <c r="B506" s="95">
        <v>2103000</v>
      </c>
      <c r="C506" s="95" t="s">
        <v>2887</v>
      </c>
      <c r="D506" s="95" t="s">
        <v>2837</v>
      </c>
      <c r="E506" s="93"/>
      <c r="F506" s="93"/>
    </row>
    <row r="507" spans="1:6" ht="12.75" customHeight="1" x14ac:dyDescent="0.2">
      <c r="A507" s="93"/>
      <c r="B507" s="95">
        <v>2103109</v>
      </c>
      <c r="C507" s="95" t="s">
        <v>2888</v>
      </c>
      <c r="D507" s="95" t="s">
        <v>2837</v>
      </c>
      <c r="E507" s="93"/>
      <c r="F507" s="93"/>
    </row>
    <row r="508" spans="1:6" ht="12.75" customHeight="1" x14ac:dyDescent="0.2">
      <c r="A508" s="93"/>
      <c r="B508" s="95">
        <v>2103125</v>
      </c>
      <c r="C508" s="95" t="s">
        <v>2889</v>
      </c>
      <c r="D508" s="95" t="s">
        <v>2837</v>
      </c>
      <c r="E508" s="93"/>
      <c r="F508" s="93"/>
    </row>
    <row r="509" spans="1:6" ht="12.75" customHeight="1" x14ac:dyDescent="0.2">
      <c r="A509" s="93"/>
      <c r="B509" s="95">
        <v>2103158</v>
      </c>
      <c r="C509" s="95" t="s">
        <v>2890</v>
      </c>
      <c r="D509" s="95" t="s">
        <v>2837</v>
      </c>
      <c r="E509" s="93"/>
      <c r="F509" s="93"/>
    </row>
    <row r="510" spans="1:6" ht="12.75" customHeight="1" x14ac:dyDescent="0.2">
      <c r="A510" s="93"/>
      <c r="B510" s="95">
        <v>2103174</v>
      </c>
      <c r="C510" s="95" t="s">
        <v>2891</v>
      </c>
      <c r="D510" s="95" t="s">
        <v>2837</v>
      </c>
      <c r="E510" s="93"/>
      <c r="F510" s="93"/>
    </row>
    <row r="511" spans="1:6" ht="12.75" customHeight="1" x14ac:dyDescent="0.2">
      <c r="A511" s="93"/>
      <c r="B511" s="95">
        <v>2103208</v>
      </c>
      <c r="C511" s="95" t="s">
        <v>2892</v>
      </c>
      <c r="D511" s="95" t="s">
        <v>2837</v>
      </c>
      <c r="E511" s="93"/>
      <c r="F511" s="93"/>
    </row>
    <row r="512" spans="1:6" ht="12.75" customHeight="1" x14ac:dyDescent="0.2">
      <c r="A512" s="93"/>
      <c r="B512" s="95">
        <v>2103257</v>
      </c>
      <c r="C512" s="95" t="s">
        <v>2893</v>
      </c>
      <c r="D512" s="95" t="s">
        <v>2837</v>
      </c>
      <c r="E512" s="93"/>
      <c r="F512" s="93"/>
    </row>
    <row r="513" spans="1:6" ht="12.75" customHeight="1" x14ac:dyDescent="0.2">
      <c r="A513" s="93"/>
      <c r="B513" s="95">
        <v>2103307</v>
      </c>
      <c r="C513" s="95" t="s">
        <v>2894</v>
      </c>
      <c r="D513" s="95" t="s">
        <v>2837</v>
      </c>
      <c r="E513" s="93"/>
      <c r="F513" s="93"/>
    </row>
    <row r="514" spans="1:6" ht="12.75" customHeight="1" x14ac:dyDescent="0.2">
      <c r="A514" s="93"/>
      <c r="B514" s="95">
        <v>2103406</v>
      </c>
      <c r="C514" s="95" t="s">
        <v>2895</v>
      </c>
      <c r="D514" s="95" t="s">
        <v>2837</v>
      </c>
      <c r="E514" s="93"/>
      <c r="F514" s="93"/>
    </row>
    <row r="515" spans="1:6" ht="12.75" customHeight="1" x14ac:dyDescent="0.2">
      <c r="A515" s="93"/>
      <c r="B515" s="95">
        <v>2103505</v>
      </c>
      <c r="C515" s="95" t="s">
        <v>2896</v>
      </c>
      <c r="D515" s="95" t="s">
        <v>2837</v>
      </c>
      <c r="E515" s="93"/>
      <c r="F515" s="93"/>
    </row>
    <row r="516" spans="1:6" ht="12.75" customHeight="1" x14ac:dyDescent="0.2">
      <c r="A516" s="93"/>
      <c r="B516" s="95">
        <v>2103554</v>
      </c>
      <c r="C516" s="95" t="s">
        <v>2897</v>
      </c>
      <c r="D516" s="95" t="s">
        <v>2837</v>
      </c>
      <c r="E516" s="93"/>
      <c r="F516" s="93"/>
    </row>
    <row r="517" spans="1:6" ht="12.75" customHeight="1" x14ac:dyDescent="0.2">
      <c r="A517" s="93"/>
      <c r="B517" s="95">
        <v>2103604</v>
      </c>
      <c r="C517" s="95" t="s">
        <v>2898</v>
      </c>
      <c r="D517" s="95" t="s">
        <v>2837</v>
      </c>
      <c r="E517" s="93"/>
      <c r="F517" s="93"/>
    </row>
    <row r="518" spans="1:6" ht="12.75" customHeight="1" x14ac:dyDescent="0.2">
      <c r="A518" s="93"/>
      <c r="B518" s="95">
        <v>2103703</v>
      </c>
      <c r="C518" s="95" t="s">
        <v>2899</v>
      </c>
      <c r="D518" s="95" t="s">
        <v>2837</v>
      </c>
      <c r="E518" s="93"/>
      <c r="F518" s="93"/>
    </row>
    <row r="519" spans="1:6" ht="12.75" customHeight="1" x14ac:dyDescent="0.2">
      <c r="A519" s="93"/>
      <c r="B519" s="95">
        <v>2103752</v>
      </c>
      <c r="C519" s="95" t="s">
        <v>2900</v>
      </c>
      <c r="D519" s="95" t="s">
        <v>2837</v>
      </c>
      <c r="E519" s="93"/>
      <c r="F519" s="93"/>
    </row>
    <row r="520" spans="1:6" ht="12.75" customHeight="1" x14ac:dyDescent="0.2">
      <c r="A520" s="93"/>
      <c r="B520" s="95">
        <v>2103802</v>
      </c>
      <c r="C520" s="95" t="s">
        <v>2901</v>
      </c>
      <c r="D520" s="95" t="s">
        <v>2837</v>
      </c>
      <c r="E520" s="93"/>
      <c r="F520" s="93"/>
    </row>
    <row r="521" spans="1:6" ht="12.75" customHeight="1" x14ac:dyDescent="0.2">
      <c r="A521" s="93"/>
      <c r="B521" s="95">
        <v>2103901</v>
      </c>
      <c r="C521" s="95" t="s">
        <v>2902</v>
      </c>
      <c r="D521" s="95" t="s">
        <v>2837</v>
      </c>
      <c r="E521" s="93"/>
      <c r="F521" s="93"/>
    </row>
    <row r="522" spans="1:6" ht="12.75" customHeight="1" x14ac:dyDescent="0.2">
      <c r="A522" s="93"/>
      <c r="B522" s="95">
        <v>2104008</v>
      </c>
      <c r="C522" s="95" t="s">
        <v>2903</v>
      </c>
      <c r="D522" s="95" t="s">
        <v>2837</v>
      </c>
      <c r="E522" s="93"/>
      <c r="F522" s="93"/>
    </row>
    <row r="523" spans="1:6" ht="12.75" customHeight="1" x14ac:dyDescent="0.2">
      <c r="A523" s="93"/>
      <c r="B523" s="95">
        <v>2104057</v>
      </c>
      <c r="C523" s="95" t="s">
        <v>2904</v>
      </c>
      <c r="D523" s="95" t="s">
        <v>2837</v>
      </c>
      <c r="E523" s="93"/>
      <c r="F523" s="93"/>
    </row>
    <row r="524" spans="1:6" ht="12.75" customHeight="1" x14ac:dyDescent="0.2">
      <c r="A524" s="93"/>
      <c r="B524" s="95">
        <v>2104073</v>
      </c>
      <c r="C524" s="95" t="s">
        <v>2905</v>
      </c>
      <c r="D524" s="95" t="s">
        <v>2837</v>
      </c>
      <c r="E524" s="93"/>
      <c r="F524" s="93"/>
    </row>
    <row r="525" spans="1:6" ht="12.75" customHeight="1" x14ac:dyDescent="0.2">
      <c r="A525" s="93"/>
      <c r="B525" s="95">
        <v>2104081</v>
      </c>
      <c r="C525" s="95" t="s">
        <v>2906</v>
      </c>
      <c r="D525" s="95" t="s">
        <v>2837</v>
      </c>
      <c r="E525" s="93"/>
      <c r="F525" s="93"/>
    </row>
    <row r="526" spans="1:6" ht="12.75" customHeight="1" x14ac:dyDescent="0.2">
      <c r="A526" s="93"/>
      <c r="B526" s="95">
        <v>2104099</v>
      </c>
      <c r="C526" s="95" t="s">
        <v>2907</v>
      </c>
      <c r="D526" s="95" t="s">
        <v>2837</v>
      </c>
      <c r="E526" s="93"/>
      <c r="F526" s="93"/>
    </row>
    <row r="527" spans="1:6" ht="12.75" customHeight="1" x14ac:dyDescent="0.2">
      <c r="A527" s="93"/>
      <c r="B527" s="95">
        <v>2104107</v>
      </c>
      <c r="C527" s="95" t="s">
        <v>2908</v>
      </c>
      <c r="D527" s="95" t="s">
        <v>2837</v>
      </c>
      <c r="E527" s="93"/>
      <c r="F527" s="93"/>
    </row>
    <row r="528" spans="1:6" ht="12.75" customHeight="1" x14ac:dyDescent="0.2">
      <c r="A528" s="93"/>
      <c r="B528" s="95">
        <v>2104206</v>
      </c>
      <c r="C528" s="95" t="s">
        <v>2909</v>
      </c>
      <c r="D528" s="95" t="s">
        <v>2837</v>
      </c>
      <c r="E528" s="93"/>
      <c r="F528" s="93"/>
    </row>
    <row r="529" spans="1:6" ht="12.75" customHeight="1" x14ac:dyDescent="0.2">
      <c r="A529" s="93"/>
      <c r="B529" s="95">
        <v>2104305</v>
      </c>
      <c r="C529" s="95" t="s">
        <v>2910</v>
      </c>
      <c r="D529" s="95" t="s">
        <v>2837</v>
      </c>
      <c r="E529" s="93"/>
      <c r="F529" s="93"/>
    </row>
    <row r="530" spans="1:6" ht="12.75" customHeight="1" x14ac:dyDescent="0.2">
      <c r="A530" s="93"/>
      <c r="B530" s="95">
        <v>2104404</v>
      </c>
      <c r="C530" s="95" t="s">
        <v>2911</v>
      </c>
      <c r="D530" s="95" t="s">
        <v>2837</v>
      </c>
      <c r="E530" s="93"/>
      <c r="F530" s="93"/>
    </row>
    <row r="531" spans="1:6" ht="12.75" customHeight="1" x14ac:dyDescent="0.2">
      <c r="A531" s="93"/>
      <c r="B531" s="95">
        <v>2104503</v>
      </c>
      <c r="C531" s="95" t="s">
        <v>2912</v>
      </c>
      <c r="D531" s="95" t="s">
        <v>2837</v>
      </c>
      <c r="E531" s="93"/>
      <c r="F531" s="93"/>
    </row>
    <row r="532" spans="1:6" ht="12.75" customHeight="1" x14ac:dyDescent="0.2">
      <c r="A532" s="93"/>
      <c r="B532" s="95">
        <v>2104552</v>
      </c>
      <c r="C532" s="95" t="s">
        <v>2913</v>
      </c>
      <c r="D532" s="95" t="s">
        <v>2837</v>
      </c>
      <c r="E532" s="93"/>
      <c r="F532" s="93"/>
    </row>
    <row r="533" spans="1:6" ht="12.75" customHeight="1" x14ac:dyDescent="0.2">
      <c r="A533" s="93"/>
      <c r="B533" s="95">
        <v>2104602</v>
      </c>
      <c r="C533" s="95" t="s">
        <v>2914</v>
      </c>
      <c r="D533" s="95" t="s">
        <v>2837</v>
      </c>
      <c r="E533" s="93"/>
      <c r="F533" s="93"/>
    </row>
    <row r="534" spans="1:6" ht="12.75" customHeight="1" x14ac:dyDescent="0.2">
      <c r="A534" s="93"/>
      <c r="B534" s="95">
        <v>2104628</v>
      </c>
      <c r="C534" s="95" t="s">
        <v>2915</v>
      </c>
      <c r="D534" s="95" t="s">
        <v>2837</v>
      </c>
      <c r="E534" s="93"/>
      <c r="F534" s="93"/>
    </row>
    <row r="535" spans="1:6" ht="12.75" customHeight="1" x14ac:dyDescent="0.2">
      <c r="A535" s="93"/>
      <c r="B535" s="95">
        <v>2104651</v>
      </c>
      <c r="C535" s="95" t="s">
        <v>2916</v>
      </c>
      <c r="D535" s="95" t="s">
        <v>2837</v>
      </c>
      <c r="E535" s="93"/>
      <c r="F535" s="93"/>
    </row>
    <row r="536" spans="1:6" ht="12.75" customHeight="1" x14ac:dyDescent="0.2">
      <c r="A536" s="93"/>
      <c r="B536" s="95">
        <v>2104677</v>
      </c>
      <c r="C536" s="95" t="s">
        <v>2917</v>
      </c>
      <c r="D536" s="95" t="s">
        <v>2837</v>
      </c>
      <c r="E536" s="93"/>
      <c r="F536" s="93"/>
    </row>
    <row r="537" spans="1:6" ht="12.75" customHeight="1" x14ac:dyDescent="0.2">
      <c r="A537" s="93"/>
      <c r="B537" s="95">
        <v>2104701</v>
      </c>
      <c r="C537" s="95" t="s">
        <v>2918</v>
      </c>
      <c r="D537" s="95" t="s">
        <v>2837</v>
      </c>
      <c r="E537" s="93"/>
      <c r="F537" s="93"/>
    </row>
    <row r="538" spans="1:6" ht="12.75" customHeight="1" x14ac:dyDescent="0.2">
      <c r="A538" s="93"/>
      <c r="B538" s="95">
        <v>2104800</v>
      </c>
      <c r="C538" s="95" t="s">
        <v>2919</v>
      </c>
      <c r="D538" s="95" t="s">
        <v>2837</v>
      </c>
      <c r="E538" s="93"/>
      <c r="F538" s="93"/>
    </row>
    <row r="539" spans="1:6" ht="12.75" customHeight="1" x14ac:dyDescent="0.2">
      <c r="A539" s="93"/>
      <c r="B539" s="95">
        <v>2104909</v>
      </c>
      <c r="C539" s="95" t="s">
        <v>2920</v>
      </c>
      <c r="D539" s="95" t="s">
        <v>2837</v>
      </c>
      <c r="E539" s="93"/>
      <c r="F539" s="93"/>
    </row>
    <row r="540" spans="1:6" ht="12.75" customHeight="1" x14ac:dyDescent="0.2">
      <c r="A540" s="93"/>
      <c r="B540" s="95">
        <v>2105005</v>
      </c>
      <c r="C540" s="95" t="s">
        <v>2921</v>
      </c>
      <c r="D540" s="95" t="s">
        <v>2837</v>
      </c>
      <c r="E540" s="93"/>
      <c r="F540" s="93"/>
    </row>
    <row r="541" spans="1:6" ht="12.75" customHeight="1" x14ac:dyDescent="0.2">
      <c r="A541" s="93"/>
      <c r="B541" s="95">
        <v>2105104</v>
      </c>
      <c r="C541" s="95" t="s">
        <v>2922</v>
      </c>
      <c r="D541" s="95" t="s">
        <v>2837</v>
      </c>
      <c r="E541" s="93"/>
      <c r="F541" s="93"/>
    </row>
    <row r="542" spans="1:6" ht="12.75" customHeight="1" x14ac:dyDescent="0.2">
      <c r="A542" s="93"/>
      <c r="B542" s="95">
        <v>2105153</v>
      </c>
      <c r="C542" s="95" t="s">
        <v>2923</v>
      </c>
      <c r="D542" s="95" t="s">
        <v>2837</v>
      </c>
      <c r="E542" s="93"/>
      <c r="F542" s="93"/>
    </row>
    <row r="543" spans="1:6" ht="12.75" customHeight="1" x14ac:dyDescent="0.2">
      <c r="A543" s="93"/>
      <c r="B543" s="95">
        <v>2105203</v>
      </c>
      <c r="C543" s="95" t="s">
        <v>2924</v>
      </c>
      <c r="D543" s="95" t="s">
        <v>2837</v>
      </c>
      <c r="E543" s="93"/>
      <c r="F543" s="93"/>
    </row>
    <row r="544" spans="1:6" ht="12.75" customHeight="1" x14ac:dyDescent="0.2">
      <c r="A544" s="93"/>
      <c r="B544" s="95">
        <v>2105302</v>
      </c>
      <c r="C544" s="95" t="s">
        <v>2925</v>
      </c>
      <c r="D544" s="95" t="s">
        <v>2837</v>
      </c>
      <c r="E544" s="93"/>
      <c r="F544" s="93"/>
    </row>
    <row r="545" spans="1:6" ht="12.75" customHeight="1" x14ac:dyDescent="0.2">
      <c r="A545" s="93"/>
      <c r="B545" s="95">
        <v>2105351</v>
      </c>
      <c r="C545" s="95" t="s">
        <v>2926</v>
      </c>
      <c r="D545" s="95" t="s">
        <v>2837</v>
      </c>
      <c r="E545" s="93"/>
      <c r="F545" s="93"/>
    </row>
    <row r="546" spans="1:6" ht="12.75" customHeight="1" x14ac:dyDescent="0.2">
      <c r="A546" s="93"/>
      <c r="B546" s="95">
        <v>2105401</v>
      </c>
      <c r="C546" s="95" t="s">
        <v>2927</v>
      </c>
      <c r="D546" s="95" t="s">
        <v>2837</v>
      </c>
      <c r="E546" s="93"/>
      <c r="F546" s="93"/>
    </row>
    <row r="547" spans="1:6" ht="12.75" customHeight="1" x14ac:dyDescent="0.2">
      <c r="A547" s="93"/>
      <c r="B547" s="95">
        <v>2105427</v>
      </c>
      <c r="C547" s="95" t="s">
        <v>2928</v>
      </c>
      <c r="D547" s="95" t="s">
        <v>2837</v>
      </c>
      <c r="E547" s="93"/>
      <c r="F547" s="93"/>
    </row>
    <row r="548" spans="1:6" ht="12.75" customHeight="1" x14ac:dyDescent="0.2">
      <c r="A548" s="93"/>
      <c r="B548" s="95">
        <v>2105450</v>
      </c>
      <c r="C548" s="95" t="s">
        <v>2929</v>
      </c>
      <c r="D548" s="95" t="s">
        <v>2837</v>
      </c>
      <c r="E548" s="93"/>
      <c r="F548" s="93"/>
    </row>
    <row r="549" spans="1:6" ht="12.75" customHeight="1" x14ac:dyDescent="0.2">
      <c r="A549" s="93"/>
      <c r="B549" s="95">
        <v>2105476</v>
      </c>
      <c r="C549" s="95" t="s">
        <v>2930</v>
      </c>
      <c r="D549" s="95" t="s">
        <v>2837</v>
      </c>
      <c r="E549" s="93"/>
      <c r="F549" s="93"/>
    </row>
    <row r="550" spans="1:6" ht="12.75" customHeight="1" x14ac:dyDescent="0.2">
      <c r="A550" s="93"/>
      <c r="B550" s="95">
        <v>2105500</v>
      </c>
      <c r="C550" s="95" t="s">
        <v>2931</v>
      </c>
      <c r="D550" s="95" t="s">
        <v>2837</v>
      </c>
      <c r="E550" s="93"/>
      <c r="F550" s="93"/>
    </row>
    <row r="551" spans="1:6" ht="12.75" customHeight="1" x14ac:dyDescent="0.2">
      <c r="A551" s="93"/>
      <c r="B551" s="95">
        <v>2105609</v>
      </c>
      <c r="C551" s="95" t="s">
        <v>2932</v>
      </c>
      <c r="D551" s="95" t="s">
        <v>2837</v>
      </c>
      <c r="E551" s="93"/>
      <c r="F551" s="93"/>
    </row>
    <row r="552" spans="1:6" ht="12.75" customHeight="1" x14ac:dyDescent="0.2">
      <c r="A552" s="93"/>
      <c r="B552" s="95">
        <v>2105658</v>
      </c>
      <c r="C552" s="95" t="s">
        <v>2933</v>
      </c>
      <c r="D552" s="95" t="s">
        <v>2837</v>
      </c>
      <c r="E552" s="93"/>
      <c r="F552" s="93"/>
    </row>
    <row r="553" spans="1:6" ht="12.75" customHeight="1" x14ac:dyDescent="0.2">
      <c r="A553" s="93"/>
      <c r="B553" s="95">
        <v>2105708</v>
      </c>
      <c r="C553" s="95" t="s">
        <v>2934</v>
      </c>
      <c r="D553" s="95" t="s">
        <v>2837</v>
      </c>
      <c r="E553" s="93"/>
      <c r="F553" s="93"/>
    </row>
    <row r="554" spans="1:6" ht="12.75" customHeight="1" x14ac:dyDescent="0.2">
      <c r="A554" s="93"/>
      <c r="B554" s="95">
        <v>2105807</v>
      </c>
      <c r="C554" s="95" t="s">
        <v>2935</v>
      </c>
      <c r="D554" s="95" t="s">
        <v>2837</v>
      </c>
      <c r="E554" s="93"/>
      <c r="F554" s="93"/>
    </row>
    <row r="555" spans="1:6" ht="12.75" customHeight="1" x14ac:dyDescent="0.2">
      <c r="A555" s="93"/>
      <c r="B555" s="95">
        <v>2105906</v>
      </c>
      <c r="C555" s="95" t="s">
        <v>2936</v>
      </c>
      <c r="D555" s="95" t="s">
        <v>2837</v>
      </c>
      <c r="E555" s="93"/>
      <c r="F555" s="93"/>
    </row>
    <row r="556" spans="1:6" ht="12.75" customHeight="1" x14ac:dyDescent="0.2">
      <c r="A556" s="93"/>
      <c r="B556" s="95">
        <v>2105922</v>
      </c>
      <c r="C556" s="95" t="s">
        <v>2937</v>
      </c>
      <c r="D556" s="95" t="s">
        <v>2837</v>
      </c>
      <c r="E556" s="93"/>
      <c r="F556" s="93"/>
    </row>
    <row r="557" spans="1:6" ht="12.75" customHeight="1" x14ac:dyDescent="0.2">
      <c r="A557" s="93"/>
      <c r="B557" s="95">
        <v>2105948</v>
      </c>
      <c r="C557" s="95" t="s">
        <v>2938</v>
      </c>
      <c r="D557" s="95" t="s">
        <v>2837</v>
      </c>
      <c r="E557" s="93"/>
      <c r="F557" s="93"/>
    </row>
    <row r="558" spans="1:6" ht="12.75" customHeight="1" x14ac:dyDescent="0.2">
      <c r="A558" s="93"/>
      <c r="B558" s="95">
        <v>2105963</v>
      </c>
      <c r="C558" s="95" t="s">
        <v>2939</v>
      </c>
      <c r="D558" s="95" t="s">
        <v>2837</v>
      </c>
      <c r="E558" s="93"/>
      <c r="F558" s="93"/>
    </row>
    <row r="559" spans="1:6" ht="12.75" customHeight="1" x14ac:dyDescent="0.2">
      <c r="A559" s="93"/>
      <c r="B559" s="95">
        <v>2105989</v>
      </c>
      <c r="C559" s="95" t="s">
        <v>2940</v>
      </c>
      <c r="D559" s="95" t="s">
        <v>2837</v>
      </c>
      <c r="E559" s="93"/>
      <c r="F559" s="93"/>
    </row>
    <row r="560" spans="1:6" ht="12.75" customHeight="1" x14ac:dyDescent="0.2">
      <c r="A560" s="93"/>
      <c r="B560" s="95">
        <v>2106003</v>
      </c>
      <c r="C560" s="95" t="s">
        <v>2941</v>
      </c>
      <c r="D560" s="95" t="s">
        <v>2837</v>
      </c>
      <c r="E560" s="93"/>
      <c r="F560" s="93"/>
    </row>
    <row r="561" spans="1:6" ht="12.75" customHeight="1" x14ac:dyDescent="0.2">
      <c r="A561" s="93"/>
      <c r="B561" s="95">
        <v>2106102</v>
      </c>
      <c r="C561" s="95" t="s">
        <v>2942</v>
      </c>
      <c r="D561" s="95" t="s">
        <v>2837</v>
      </c>
      <c r="E561" s="93"/>
      <c r="F561" s="93"/>
    </row>
    <row r="562" spans="1:6" ht="12.75" customHeight="1" x14ac:dyDescent="0.2">
      <c r="A562" s="93"/>
      <c r="B562" s="95">
        <v>2106201</v>
      </c>
      <c r="C562" s="95" t="s">
        <v>2943</v>
      </c>
      <c r="D562" s="95" t="s">
        <v>2837</v>
      </c>
      <c r="E562" s="93"/>
      <c r="F562" s="93"/>
    </row>
    <row r="563" spans="1:6" ht="12.75" customHeight="1" x14ac:dyDescent="0.2">
      <c r="A563" s="93"/>
      <c r="B563" s="95">
        <v>2106300</v>
      </c>
      <c r="C563" s="95" t="s">
        <v>2944</v>
      </c>
      <c r="D563" s="95" t="s">
        <v>2837</v>
      </c>
      <c r="E563" s="93"/>
      <c r="F563" s="93"/>
    </row>
    <row r="564" spans="1:6" ht="12.75" customHeight="1" x14ac:dyDescent="0.2">
      <c r="A564" s="93"/>
      <c r="B564" s="95">
        <v>2106326</v>
      </c>
      <c r="C564" s="95" t="s">
        <v>2945</v>
      </c>
      <c r="D564" s="95" t="s">
        <v>2837</v>
      </c>
      <c r="E564" s="93"/>
      <c r="F564" s="93"/>
    </row>
    <row r="565" spans="1:6" ht="12.75" customHeight="1" x14ac:dyDescent="0.2">
      <c r="A565" s="93"/>
      <c r="B565" s="95">
        <v>2106359</v>
      </c>
      <c r="C565" s="95" t="s">
        <v>2946</v>
      </c>
      <c r="D565" s="95" t="s">
        <v>2837</v>
      </c>
      <c r="E565" s="93"/>
      <c r="F565" s="93"/>
    </row>
    <row r="566" spans="1:6" ht="12.75" customHeight="1" x14ac:dyDescent="0.2">
      <c r="A566" s="93"/>
      <c r="B566" s="95">
        <v>2106375</v>
      </c>
      <c r="C566" s="95" t="s">
        <v>2947</v>
      </c>
      <c r="D566" s="95" t="s">
        <v>2837</v>
      </c>
      <c r="E566" s="93"/>
      <c r="F566" s="93"/>
    </row>
    <row r="567" spans="1:6" ht="12.75" customHeight="1" x14ac:dyDescent="0.2">
      <c r="A567" s="93"/>
      <c r="B567" s="95">
        <v>2106409</v>
      </c>
      <c r="C567" s="95" t="s">
        <v>2948</v>
      </c>
      <c r="D567" s="95" t="s">
        <v>2837</v>
      </c>
      <c r="E567" s="93"/>
      <c r="F567" s="93"/>
    </row>
    <row r="568" spans="1:6" ht="12.75" customHeight="1" x14ac:dyDescent="0.2">
      <c r="A568" s="93"/>
      <c r="B568" s="95">
        <v>2106508</v>
      </c>
      <c r="C568" s="95" t="s">
        <v>2949</v>
      </c>
      <c r="D568" s="95" t="s">
        <v>2837</v>
      </c>
      <c r="E568" s="93"/>
      <c r="F568" s="93"/>
    </row>
    <row r="569" spans="1:6" ht="12.75" customHeight="1" x14ac:dyDescent="0.2">
      <c r="A569" s="93"/>
      <c r="B569" s="95">
        <v>2106607</v>
      </c>
      <c r="C569" s="95" t="s">
        <v>2950</v>
      </c>
      <c r="D569" s="95" t="s">
        <v>2837</v>
      </c>
      <c r="E569" s="93"/>
      <c r="F569" s="93"/>
    </row>
    <row r="570" spans="1:6" ht="12.75" customHeight="1" x14ac:dyDescent="0.2">
      <c r="A570" s="93"/>
      <c r="B570" s="95">
        <v>2106631</v>
      </c>
      <c r="C570" s="95" t="s">
        <v>2951</v>
      </c>
      <c r="D570" s="95" t="s">
        <v>2837</v>
      </c>
      <c r="E570" s="93"/>
      <c r="F570" s="93"/>
    </row>
    <row r="571" spans="1:6" ht="12.75" customHeight="1" x14ac:dyDescent="0.2">
      <c r="A571" s="93"/>
      <c r="B571" s="95">
        <v>2106672</v>
      </c>
      <c r="C571" s="95" t="s">
        <v>2952</v>
      </c>
      <c r="D571" s="95" t="s">
        <v>2837</v>
      </c>
      <c r="E571" s="93"/>
      <c r="F571" s="93"/>
    </row>
    <row r="572" spans="1:6" ht="12.75" customHeight="1" x14ac:dyDescent="0.2">
      <c r="A572" s="93"/>
      <c r="B572" s="95">
        <v>2106706</v>
      </c>
      <c r="C572" s="95" t="s">
        <v>2953</v>
      </c>
      <c r="D572" s="95" t="s">
        <v>2837</v>
      </c>
      <c r="E572" s="93"/>
      <c r="F572" s="93"/>
    </row>
    <row r="573" spans="1:6" ht="12.75" customHeight="1" x14ac:dyDescent="0.2">
      <c r="A573" s="93"/>
      <c r="B573" s="95">
        <v>2106755</v>
      </c>
      <c r="C573" s="95" t="s">
        <v>2954</v>
      </c>
      <c r="D573" s="95" t="s">
        <v>2837</v>
      </c>
      <c r="E573" s="93"/>
      <c r="F573" s="93"/>
    </row>
    <row r="574" spans="1:6" ht="12.75" customHeight="1" x14ac:dyDescent="0.2">
      <c r="A574" s="93"/>
      <c r="B574" s="95">
        <v>2106805</v>
      </c>
      <c r="C574" s="95" t="s">
        <v>2955</v>
      </c>
      <c r="D574" s="95" t="s">
        <v>2837</v>
      </c>
      <c r="E574" s="93"/>
      <c r="F574" s="93"/>
    </row>
    <row r="575" spans="1:6" ht="12.75" customHeight="1" x14ac:dyDescent="0.2">
      <c r="A575" s="93"/>
      <c r="B575" s="95">
        <v>2106904</v>
      </c>
      <c r="C575" s="95" t="s">
        <v>2956</v>
      </c>
      <c r="D575" s="95" t="s">
        <v>2837</v>
      </c>
      <c r="E575" s="93"/>
      <c r="F575" s="93"/>
    </row>
    <row r="576" spans="1:6" ht="12.75" customHeight="1" x14ac:dyDescent="0.2">
      <c r="A576" s="93"/>
      <c r="B576" s="95">
        <v>2107001</v>
      </c>
      <c r="C576" s="95" t="s">
        <v>2957</v>
      </c>
      <c r="D576" s="95" t="s">
        <v>2837</v>
      </c>
      <c r="E576" s="93"/>
      <c r="F576" s="93"/>
    </row>
    <row r="577" spans="1:6" ht="12.75" customHeight="1" x14ac:dyDescent="0.2">
      <c r="A577" s="93"/>
      <c r="B577" s="95">
        <v>2107100</v>
      </c>
      <c r="C577" s="95" t="s">
        <v>2958</v>
      </c>
      <c r="D577" s="95" t="s">
        <v>2837</v>
      </c>
      <c r="E577" s="93"/>
      <c r="F577" s="93"/>
    </row>
    <row r="578" spans="1:6" ht="12.75" customHeight="1" x14ac:dyDescent="0.2">
      <c r="A578" s="93"/>
      <c r="B578" s="95">
        <v>2107209</v>
      </c>
      <c r="C578" s="95" t="s">
        <v>2959</v>
      </c>
      <c r="D578" s="95" t="s">
        <v>2837</v>
      </c>
      <c r="E578" s="93"/>
      <c r="F578" s="93"/>
    </row>
    <row r="579" spans="1:6" ht="12.75" customHeight="1" x14ac:dyDescent="0.2">
      <c r="A579" s="93"/>
      <c r="B579" s="95">
        <v>2107258</v>
      </c>
      <c r="C579" s="95" t="s">
        <v>2960</v>
      </c>
      <c r="D579" s="95" t="s">
        <v>2837</v>
      </c>
      <c r="E579" s="93"/>
      <c r="F579" s="93"/>
    </row>
    <row r="580" spans="1:6" ht="12.75" customHeight="1" x14ac:dyDescent="0.2">
      <c r="A580" s="93"/>
      <c r="B580" s="95">
        <v>2107308</v>
      </c>
      <c r="C580" s="95" t="s">
        <v>2961</v>
      </c>
      <c r="D580" s="95" t="s">
        <v>2837</v>
      </c>
      <c r="E580" s="93"/>
      <c r="F580" s="93"/>
    </row>
    <row r="581" spans="1:6" ht="12.75" customHeight="1" x14ac:dyDescent="0.2">
      <c r="A581" s="93"/>
      <c r="B581" s="95">
        <v>2107357</v>
      </c>
      <c r="C581" s="95" t="s">
        <v>2962</v>
      </c>
      <c r="D581" s="95" t="s">
        <v>2837</v>
      </c>
      <c r="E581" s="93"/>
      <c r="F581" s="93"/>
    </row>
    <row r="582" spans="1:6" ht="12.75" customHeight="1" x14ac:dyDescent="0.2">
      <c r="A582" s="93"/>
      <c r="B582" s="95">
        <v>2107407</v>
      </c>
      <c r="C582" s="95" t="s">
        <v>2963</v>
      </c>
      <c r="D582" s="95" t="s">
        <v>2837</v>
      </c>
      <c r="E582" s="93"/>
      <c r="F582" s="93"/>
    </row>
    <row r="583" spans="1:6" ht="12.75" customHeight="1" x14ac:dyDescent="0.2">
      <c r="A583" s="93"/>
      <c r="B583" s="95">
        <v>2107456</v>
      </c>
      <c r="C583" s="95" t="s">
        <v>2964</v>
      </c>
      <c r="D583" s="95" t="s">
        <v>2837</v>
      </c>
      <c r="E583" s="93"/>
      <c r="F583" s="93"/>
    </row>
    <row r="584" spans="1:6" ht="12.75" customHeight="1" x14ac:dyDescent="0.2">
      <c r="A584" s="93"/>
      <c r="B584" s="95">
        <v>2107506</v>
      </c>
      <c r="C584" s="95" t="s">
        <v>2965</v>
      </c>
      <c r="D584" s="95" t="s">
        <v>2837</v>
      </c>
      <c r="E584" s="93"/>
      <c r="F584" s="93"/>
    </row>
    <row r="585" spans="1:6" ht="12.75" customHeight="1" x14ac:dyDescent="0.2">
      <c r="A585" s="93"/>
      <c r="B585" s="95">
        <v>2107605</v>
      </c>
      <c r="C585" s="95" t="s">
        <v>2966</v>
      </c>
      <c r="D585" s="95" t="s">
        <v>2837</v>
      </c>
      <c r="E585" s="93"/>
      <c r="F585" s="93"/>
    </row>
    <row r="586" spans="1:6" ht="12.75" customHeight="1" x14ac:dyDescent="0.2">
      <c r="A586" s="93"/>
      <c r="B586" s="95">
        <v>2107704</v>
      </c>
      <c r="C586" s="95" t="s">
        <v>2967</v>
      </c>
      <c r="D586" s="95" t="s">
        <v>2837</v>
      </c>
      <c r="E586" s="93"/>
      <c r="F586" s="93"/>
    </row>
    <row r="587" spans="1:6" ht="12.75" customHeight="1" x14ac:dyDescent="0.2">
      <c r="A587" s="93"/>
      <c r="B587" s="95">
        <v>2107803</v>
      </c>
      <c r="C587" s="95" t="s">
        <v>2968</v>
      </c>
      <c r="D587" s="95" t="s">
        <v>2837</v>
      </c>
      <c r="E587" s="93"/>
      <c r="F587" s="93"/>
    </row>
    <row r="588" spans="1:6" ht="12.75" customHeight="1" x14ac:dyDescent="0.2">
      <c r="A588" s="93"/>
      <c r="B588" s="95">
        <v>2107902</v>
      </c>
      <c r="C588" s="95" t="s">
        <v>2969</v>
      </c>
      <c r="D588" s="95" t="s">
        <v>2837</v>
      </c>
      <c r="E588" s="93"/>
      <c r="F588" s="93"/>
    </row>
    <row r="589" spans="1:6" ht="12.75" customHeight="1" x14ac:dyDescent="0.2">
      <c r="A589" s="93"/>
      <c r="B589" s="95">
        <v>2108009</v>
      </c>
      <c r="C589" s="95" t="s">
        <v>2970</v>
      </c>
      <c r="D589" s="95" t="s">
        <v>2837</v>
      </c>
      <c r="E589" s="93"/>
      <c r="F589" s="93"/>
    </row>
    <row r="590" spans="1:6" ht="12.75" customHeight="1" x14ac:dyDescent="0.2">
      <c r="A590" s="93"/>
      <c r="B590" s="95">
        <v>2108058</v>
      </c>
      <c r="C590" s="95" t="s">
        <v>2971</v>
      </c>
      <c r="D590" s="95" t="s">
        <v>2837</v>
      </c>
      <c r="E590" s="93"/>
      <c r="F590" s="93"/>
    </row>
    <row r="591" spans="1:6" ht="12.75" customHeight="1" x14ac:dyDescent="0.2">
      <c r="A591" s="93"/>
      <c r="B591" s="95">
        <v>2108108</v>
      </c>
      <c r="C591" s="95" t="s">
        <v>2972</v>
      </c>
      <c r="D591" s="95" t="s">
        <v>2837</v>
      </c>
      <c r="E591" s="93"/>
      <c r="F591" s="93"/>
    </row>
    <row r="592" spans="1:6" ht="12.75" customHeight="1" x14ac:dyDescent="0.2">
      <c r="A592" s="93"/>
      <c r="B592" s="95">
        <v>2108207</v>
      </c>
      <c r="C592" s="95" t="s">
        <v>2973</v>
      </c>
      <c r="D592" s="95" t="s">
        <v>2837</v>
      </c>
      <c r="E592" s="93"/>
      <c r="F592" s="93"/>
    </row>
    <row r="593" spans="1:6" ht="12.75" customHeight="1" x14ac:dyDescent="0.2">
      <c r="A593" s="93"/>
      <c r="B593" s="95">
        <v>2108256</v>
      </c>
      <c r="C593" s="95" t="s">
        <v>2974</v>
      </c>
      <c r="D593" s="95" t="s">
        <v>2837</v>
      </c>
      <c r="E593" s="93"/>
      <c r="F593" s="93"/>
    </row>
    <row r="594" spans="1:6" ht="12.75" customHeight="1" x14ac:dyDescent="0.2">
      <c r="A594" s="93"/>
      <c r="B594" s="95">
        <v>2108306</v>
      </c>
      <c r="C594" s="95" t="s">
        <v>2975</v>
      </c>
      <c r="D594" s="95" t="s">
        <v>2837</v>
      </c>
      <c r="E594" s="93"/>
      <c r="F594" s="93"/>
    </row>
    <row r="595" spans="1:6" ht="12.75" customHeight="1" x14ac:dyDescent="0.2">
      <c r="A595" s="93"/>
      <c r="B595" s="95">
        <v>2108405</v>
      </c>
      <c r="C595" s="95" t="s">
        <v>2976</v>
      </c>
      <c r="D595" s="95" t="s">
        <v>2837</v>
      </c>
      <c r="E595" s="93"/>
      <c r="F595" s="93"/>
    </row>
    <row r="596" spans="1:6" ht="12.75" customHeight="1" x14ac:dyDescent="0.2">
      <c r="A596" s="93"/>
      <c r="B596" s="95">
        <v>2108454</v>
      </c>
      <c r="C596" s="95" t="s">
        <v>2977</v>
      </c>
      <c r="D596" s="95" t="s">
        <v>2837</v>
      </c>
      <c r="E596" s="93"/>
      <c r="F596" s="93"/>
    </row>
    <row r="597" spans="1:6" ht="12.75" customHeight="1" x14ac:dyDescent="0.2">
      <c r="A597" s="93"/>
      <c r="B597" s="95">
        <v>2108504</v>
      </c>
      <c r="C597" s="95" t="s">
        <v>2978</v>
      </c>
      <c r="D597" s="95" t="s">
        <v>2837</v>
      </c>
      <c r="E597" s="93"/>
      <c r="F597" s="93"/>
    </row>
    <row r="598" spans="1:6" ht="12.75" customHeight="1" x14ac:dyDescent="0.2">
      <c r="A598" s="93"/>
      <c r="B598" s="95">
        <v>2108603</v>
      </c>
      <c r="C598" s="95" t="s">
        <v>2979</v>
      </c>
      <c r="D598" s="95" t="s">
        <v>2837</v>
      </c>
      <c r="E598" s="93"/>
      <c r="F598" s="93"/>
    </row>
    <row r="599" spans="1:6" ht="12.75" customHeight="1" x14ac:dyDescent="0.2">
      <c r="A599" s="93"/>
      <c r="B599" s="95">
        <v>2108702</v>
      </c>
      <c r="C599" s="95" t="s">
        <v>2980</v>
      </c>
      <c r="D599" s="95" t="s">
        <v>2837</v>
      </c>
      <c r="E599" s="93"/>
      <c r="F599" s="93"/>
    </row>
    <row r="600" spans="1:6" ht="12.75" customHeight="1" x14ac:dyDescent="0.2">
      <c r="A600" s="93"/>
      <c r="B600" s="95">
        <v>2108801</v>
      </c>
      <c r="C600" s="95" t="s">
        <v>2981</v>
      </c>
      <c r="D600" s="95" t="s">
        <v>2837</v>
      </c>
      <c r="E600" s="93"/>
      <c r="F600" s="93"/>
    </row>
    <row r="601" spans="1:6" ht="12.75" customHeight="1" x14ac:dyDescent="0.2">
      <c r="A601" s="93"/>
      <c r="B601" s="95">
        <v>2108900</v>
      </c>
      <c r="C601" s="95" t="s">
        <v>2982</v>
      </c>
      <c r="D601" s="95" t="s">
        <v>2837</v>
      </c>
      <c r="E601" s="93"/>
      <c r="F601" s="93"/>
    </row>
    <row r="602" spans="1:6" ht="12.75" customHeight="1" x14ac:dyDescent="0.2">
      <c r="A602" s="93"/>
      <c r="B602" s="95">
        <v>2109007</v>
      </c>
      <c r="C602" s="95" t="s">
        <v>2983</v>
      </c>
      <c r="D602" s="95" t="s">
        <v>2837</v>
      </c>
      <c r="E602" s="93"/>
      <c r="F602" s="93"/>
    </row>
    <row r="603" spans="1:6" ht="12.75" customHeight="1" x14ac:dyDescent="0.2">
      <c r="A603" s="93"/>
      <c r="B603" s="95">
        <v>2109056</v>
      </c>
      <c r="C603" s="95" t="s">
        <v>2984</v>
      </c>
      <c r="D603" s="95" t="s">
        <v>2837</v>
      </c>
      <c r="E603" s="93"/>
      <c r="F603" s="93"/>
    </row>
    <row r="604" spans="1:6" ht="12.75" customHeight="1" x14ac:dyDescent="0.2">
      <c r="A604" s="93"/>
      <c r="B604" s="95">
        <v>2109106</v>
      </c>
      <c r="C604" s="95" t="s">
        <v>2985</v>
      </c>
      <c r="D604" s="95" t="s">
        <v>2837</v>
      </c>
      <c r="E604" s="93"/>
      <c r="F604" s="93"/>
    </row>
    <row r="605" spans="1:6" ht="12.75" customHeight="1" x14ac:dyDescent="0.2">
      <c r="A605" s="93"/>
      <c r="B605" s="95">
        <v>2109205</v>
      </c>
      <c r="C605" s="95" t="s">
        <v>2986</v>
      </c>
      <c r="D605" s="95" t="s">
        <v>2837</v>
      </c>
      <c r="E605" s="93"/>
      <c r="F605" s="93"/>
    </row>
    <row r="606" spans="1:6" ht="12.75" customHeight="1" x14ac:dyDescent="0.2">
      <c r="A606" s="93"/>
      <c r="B606" s="95">
        <v>2109239</v>
      </c>
      <c r="C606" s="95" t="s">
        <v>2399</v>
      </c>
      <c r="D606" s="95" t="s">
        <v>2837</v>
      </c>
      <c r="E606" s="93"/>
      <c r="F606" s="93"/>
    </row>
    <row r="607" spans="1:6" ht="12.75" customHeight="1" x14ac:dyDescent="0.2">
      <c r="A607" s="93"/>
      <c r="B607" s="95">
        <v>2109270</v>
      </c>
      <c r="C607" s="95" t="s">
        <v>2987</v>
      </c>
      <c r="D607" s="95" t="s">
        <v>2837</v>
      </c>
      <c r="E607" s="93"/>
      <c r="F607" s="93"/>
    </row>
    <row r="608" spans="1:6" ht="12.75" customHeight="1" x14ac:dyDescent="0.2">
      <c r="A608" s="93"/>
      <c r="B608" s="95">
        <v>2109304</v>
      </c>
      <c r="C608" s="95" t="s">
        <v>2988</v>
      </c>
      <c r="D608" s="95" t="s">
        <v>2837</v>
      </c>
      <c r="E608" s="93"/>
      <c r="F608" s="93"/>
    </row>
    <row r="609" spans="1:6" ht="12.75" customHeight="1" x14ac:dyDescent="0.2">
      <c r="A609" s="93"/>
      <c r="B609" s="95">
        <v>2109403</v>
      </c>
      <c r="C609" s="95" t="s">
        <v>2989</v>
      </c>
      <c r="D609" s="95" t="s">
        <v>2837</v>
      </c>
      <c r="E609" s="93"/>
      <c r="F609" s="93"/>
    </row>
    <row r="610" spans="1:6" ht="12.75" customHeight="1" x14ac:dyDescent="0.2">
      <c r="A610" s="93"/>
      <c r="B610" s="95">
        <v>2109452</v>
      </c>
      <c r="C610" s="95" t="s">
        <v>2990</v>
      </c>
      <c r="D610" s="95" t="s">
        <v>2837</v>
      </c>
      <c r="E610" s="93"/>
      <c r="F610" s="93"/>
    </row>
    <row r="611" spans="1:6" ht="12.75" customHeight="1" x14ac:dyDescent="0.2">
      <c r="A611" s="93"/>
      <c r="B611" s="95">
        <v>2109502</v>
      </c>
      <c r="C611" s="95" t="s">
        <v>2991</v>
      </c>
      <c r="D611" s="95" t="s">
        <v>2837</v>
      </c>
      <c r="E611" s="93"/>
      <c r="F611" s="93"/>
    </row>
    <row r="612" spans="1:6" ht="12.75" customHeight="1" x14ac:dyDescent="0.2">
      <c r="A612" s="93"/>
      <c r="B612" s="95">
        <v>2109551</v>
      </c>
      <c r="C612" s="95" t="s">
        <v>2992</v>
      </c>
      <c r="D612" s="95" t="s">
        <v>2837</v>
      </c>
      <c r="E612" s="93"/>
      <c r="F612" s="93"/>
    </row>
    <row r="613" spans="1:6" ht="12.75" customHeight="1" x14ac:dyDescent="0.2">
      <c r="A613" s="93"/>
      <c r="B613" s="95">
        <v>2109601</v>
      </c>
      <c r="C613" s="95" t="s">
        <v>2993</v>
      </c>
      <c r="D613" s="95" t="s">
        <v>2837</v>
      </c>
      <c r="E613" s="93"/>
      <c r="F613" s="93"/>
    </row>
    <row r="614" spans="1:6" ht="12.75" customHeight="1" x14ac:dyDescent="0.2">
      <c r="A614" s="93"/>
      <c r="B614" s="95">
        <v>2109700</v>
      </c>
      <c r="C614" s="95" t="s">
        <v>2994</v>
      </c>
      <c r="D614" s="95" t="s">
        <v>2837</v>
      </c>
      <c r="E614" s="93"/>
      <c r="F614" s="93"/>
    </row>
    <row r="615" spans="1:6" ht="12.75" customHeight="1" x14ac:dyDescent="0.2">
      <c r="A615" s="93"/>
      <c r="B615" s="95">
        <v>2109759</v>
      </c>
      <c r="C615" s="95" t="s">
        <v>2995</v>
      </c>
      <c r="D615" s="95" t="s">
        <v>2837</v>
      </c>
      <c r="E615" s="93"/>
      <c r="F615" s="93"/>
    </row>
    <row r="616" spans="1:6" ht="12.75" customHeight="1" x14ac:dyDescent="0.2">
      <c r="A616" s="93"/>
      <c r="B616" s="95">
        <v>2109809</v>
      </c>
      <c r="C616" s="95" t="s">
        <v>2996</v>
      </c>
      <c r="D616" s="95" t="s">
        <v>2837</v>
      </c>
      <c r="E616" s="93"/>
      <c r="F616" s="93"/>
    </row>
    <row r="617" spans="1:6" ht="12.75" customHeight="1" x14ac:dyDescent="0.2">
      <c r="A617" s="93"/>
      <c r="B617" s="95">
        <v>2109908</v>
      </c>
      <c r="C617" s="95" t="s">
        <v>2997</v>
      </c>
      <c r="D617" s="95" t="s">
        <v>2837</v>
      </c>
      <c r="E617" s="93"/>
      <c r="F617" s="93"/>
    </row>
    <row r="618" spans="1:6" ht="12.75" customHeight="1" x14ac:dyDescent="0.2">
      <c r="A618" s="93"/>
      <c r="B618" s="95">
        <v>2110005</v>
      </c>
      <c r="C618" s="95" t="s">
        <v>2998</v>
      </c>
      <c r="D618" s="95" t="s">
        <v>2837</v>
      </c>
      <c r="E618" s="93"/>
      <c r="F618" s="93"/>
    </row>
    <row r="619" spans="1:6" ht="12.75" customHeight="1" x14ac:dyDescent="0.2">
      <c r="A619" s="93"/>
      <c r="B619" s="95">
        <v>2110039</v>
      </c>
      <c r="C619" s="95" t="s">
        <v>2999</v>
      </c>
      <c r="D619" s="95" t="s">
        <v>2837</v>
      </c>
      <c r="E619" s="93"/>
      <c r="F619" s="93"/>
    </row>
    <row r="620" spans="1:6" ht="12.75" customHeight="1" x14ac:dyDescent="0.2">
      <c r="A620" s="93"/>
      <c r="B620" s="95">
        <v>2110104</v>
      </c>
      <c r="C620" s="95" t="s">
        <v>3000</v>
      </c>
      <c r="D620" s="95" t="s">
        <v>2837</v>
      </c>
      <c r="E620" s="93"/>
      <c r="F620" s="93"/>
    </row>
    <row r="621" spans="1:6" ht="12.75" customHeight="1" x14ac:dyDescent="0.2">
      <c r="A621" s="93"/>
      <c r="B621" s="95">
        <v>2110203</v>
      </c>
      <c r="C621" s="95" t="s">
        <v>3001</v>
      </c>
      <c r="D621" s="95" t="s">
        <v>2837</v>
      </c>
      <c r="E621" s="93"/>
      <c r="F621" s="93"/>
    </row>
    <row r="622" spans="1:6" ht="12.75" customHeight="1" x14ac:dyDescent="0.2">
      <c r="A622" s="93"/>
      <c r="B622" s="95">
        <v>2110237</v>
      </c>
      <c r="C622" s="95" t="s">
        <v>3002</v>
      </c>
      <c r="D622" s="95" t="s">
        <v>2837</v>
      </c>
      <c r="E622" s="93"/>
      <c r="F622" s="93"/>
    </row>
    <row r="623" spans="1:6" ht="12.75" customHeight="1" x14ac:dyDescent="0.2">
      <c r="A623" s="93"/>
      <c r="B623" s="95">
        <v>2110278</v>
      </c>
      <c r="C623" s="95" t="s">
        <v>3003</v>
      </c>
      <c r="D623" s="95" t="s">
        <v>2837</v>
      </c>
      <c r="E623" s="93"/>
      <c r="F623" s="93"/>
    </row>
    <row r="624" spans="1:6" ht="12.75" customHeight="1" x14ac:dyDescent="0.2">
      <c r="A624" s="93"/>
      <c r="B624" s="95">
        <v>2110302</v>
      </c>
      <c r="C624" s="95" t="s">
        <v>3004</v>
      </c>
      <c r="D624" s="95" t="s">
        <v>2837</v>
      </c>
      <c r="E624" s="93"/>
      <c r="F624" s="93"/>
    </row>
    <row r="625" spans="1:6" ht="12.75" customHeight="1" x14ac:dyDescent="0.2">
      <c r="A625" s="93"/>
      <c r="B625" s="95">
        <v>2110401</v>
      </c>
      <c r="C625" s="95" t="s">
        <v>3005</v>
      </c>
      <c r="D625" s="95" t="s">
        <v>2837</v>
      </c>
      <c r="E625" s="93"/>
      <c r="F625" s="93"/>
    </row>
    <row r="626" spans="1:6" ht="12.75" customHeight="1" x14ac:dyDescent="0.2">
      <c r="A626" s="93"/>
      <c r="B626" s="95">
        <v>2110500</v>
      </c>
      <c r="C626" s="95" t="s">
        <v>3006</v>
      </c>
      <c r="D626" s="95" t="s">
        <v>2837</v>
      </c>
      <c r="E626" s="93"/>
      <c r="F626" s="93"/>
    </row>
    <row r="627" spans="1:6" ht="12.75" customHeight="1" x14ac:dyDescent="0.2">
      <c r="A627" s="93"/>
      <c r="B627" s="95">
        <v>2110609</v>
      </c>
      <c r="C627" s="95" t="s">
        <v>3007</v>
      </c>
      <c r="D627" s="95" t="s">
        <v>2837</v>
      </c>
      <c r="E627" s="93"/>
      <c r="F627" s="93"/>
    </row>
    <row r="628" spans="1:6" ht="12.75" customHeight="1" x14ac:dyDescent="0.2">
      <c r="A628" s="93"/>
      <c r="B628" s="95">
        <v>2110658</v>
      </c>
      <c r="C628" s="95" t="s">
        <v>3008</v>
      </c>
      <c r="D628" s="95" t="s">
        <v>2837</v>
      </c>
      <c r="E628" s="93"/>
      <c r="F628" s="93"/>
    </row>
    <row r="629" spans="1:6" ht="12.75" customHeight="1" x14ac:dyDescent="0.2">
      <c r="A629" s="93"/>
      <c r="B629" s="95">
        <v>2110708</v>
      </c>
      <c r="C629" s="95" t="s">
        <v>3009</v>
      </c>
      <c r="D629" s="95" t="s">
        <v>2837</v>
      </c>
      <c r="E629" s="93"/>
      <c r="F629" s="93"/>
    </row>
    <row r="630" spans="1:6" ht="12.75" customHeight="1" x14ac:dyDescent="0.2">
      <c r="A630" s="93"/>
      <c r="B630" s="95">
        <v>2110807</v>
      </c>
      <c r="C630" s="95" t="s">
        <v>3010</v>
      </c>
      <c r="D630" s="95" t="s">
        <v>2837</v>
      </c>
      <c r="E630" s="93"/>
      <c r="F630" s="93"/>
    </row>
    <row r="631" spans="1:6" ht="12.75" customHeight="1" x14ac:dyDescent="0.2">
      <c r="A631" s="93"/>
      <c r="B631" s="95">
        <v>2110856</v>
      </c>
      <c r="C631" s="95" t="s">
        <v>3011</v>
      </c>
      <c r="D631" s="95" t="s">
        <v>2837</v>
      </c>
      <c r="E631" s="93"/>
      <c r="F631" s="93"/>
    </row>
    <row r="632" spans="1:6" ht="12.75" customHeight="1" x14ac:dyDescent="0.2">
      <c r="A632" s="93"/>
      <c r="B632" s="95">
        <v>2110906</v>
      </c>
      <c r="C632" s="95" t="s">
        <v>3012</v>
      </c>
      <c r="D632" s="95" t="s">
        <v>2837</v>
      </c>
      <c r="E632" s="93"/>
      <c r="F632" s="93"/>
    </row>
    <row r="633" spans="1:6" ht="12.75" customHeight="1" x14ac:dyDescent="0.2">
      <c r="A633" s="93"/>
      <c r="B633" s="95">
        <v>2111003</v>
      </c>
      <c r="C633" s="95" t="s">
        <v>3013</v>
      </c>
      <c r="D633" s="95" t="s">
        <v>2837</v>
      </c>
      <c r="E633" s="93"/>
      <c r="F633" s="93"/>
    </row>
    <row r="634" spans="1:6" ht="12.75" customHeight="1" x14ac:dyDescent="0.2">
      <c r="A634" s="93"/>
      <c r="B634" s="95">
        <v>2111029</v>
      </c>
      <c r="C634" s="95" t="s">
        <v>3014</v>
      </c>
      <c r="D634" s="95" t="s">
        <v>2837</v>
      </c>
      <c r="E634" s="93"/>
      <c r="F634" s="93"/>
    </row>
    <row r="635" spans="1:6" ht="12.75" customHeight="1" x14ac:dyDescent="0.2">
      <c r="A635" s="93"/>
      <c r="B635" s="95">
        <v>2111052</v>
      </c>
      <c r="C635" s="95" t="s">
        <v>3015</v>
      </c>
      <c r="D635" s="95" t="s">
        <v>2837</v>
      </c>
      <c r="E635" s="93"/>
      <c r="F635" s="93"/>
    </row>
    <row r="636" spans="1:6" ht="12.75" customHeight="1" x14ac:dyDescent="0.2">
      <c r="A636" s="93"/>
      <c r="B636" s="95">
        <v>2111078</v>
      </c>
      <c r="C636" s="95" t="s">
        <v>3016</v>
      </c>
      <c r="D636" s="95" t="s">
        <v>2837</v>
      </c>
      <c r="E636" s="93"/>
      <c r="F636" s="93"/>
    </row>
    <row r="637" spans="1:6" ht="12.75" customHeight="1" x14ac:dyDescent="0.2">
      <c r="A637" s="93"/>
      <c r="B637" s="95">
        <v>2111102</v>
      </c>
      <c r="C637" s="95" t="s">
        <v>3017</v>
      </c>
      <c r="D637" s="95" t="s">
        <v>2837</v>
      </c>
      <c r="E637" s="93"/>
      <c r="F637" s="93"/>
    </row>
    <row r="638" spans="1:6" ht="12.75" customHeight="1" x14ac:dyDescent="0.2">
      <c r="A638" s="93"/>
      <c r="B638" s="95">
        <v>2111201</v>
      </c>
      <c r="C638" s="95" t="s">
        <v>3018</v>
      </c>
      <c r="D638" s="95" t="s">
        <v>2837</v>
      </c>
      <c r="E638" s="93"/>
      <c r="F638" s="93"/>
    </row>
    <row r="639" spans="1:6" ht="12.75" customHeight="1" x14ac:dyDescent="0.2">
      <c r="A639" s="93"/>
      <c r="B639" s="95">
        <v>2111250</v>
      </c>
      <c r="C639" s="95" t="s">
        <v>3019</v>
      </c>
      <c r="D639" s="95" t="s">
        <v>2837</v>
      </c>
      <c r="E639" s="93"/>
      <c r="F639" s="93"/>
    </row>
    <row r="640" spans="1:6" ht="12.75" customHeight="1" x14ac:dyDescent="0.2">
      <c r="A640" s="93"/>
      <c r="B640" s="95">
        <v>2111300</v>
      </c>
      <c r="C640" s="95" t="s">
        <v>3020</v>
      </c>
      <c r="D640" s="95" t="s">
        <v>2837</v>
      </c>
      <c r="E640" s="93"/>
      <c r="F640" s="93"/>
    </row>
    <row r="641" spans="1:6" ht="12.75" customHeight="1" x14ac:dyDescent="0.2">
      <c r="A641" s="93"/>
      <c r="B641" s="95">
        <v>2111409</v>
      </c>
      <c r="C641" s="95" t="s">
        <v>3021</v>
      </c>
      <c r="D641" s="95" t="s">
        <v>2837</v>
      </c>
      <c r="E641" s="93"/>
      <c r="F641" s="93"/>
    </row>
    <row r="642" spans="1:6" ht="12.75" customHeight="1" x14ac:dyDescent="0.2">
      <c r="A642" s="93"/>
      <c r="B642" s="95">
        <v>2111508</v>
      </c>
      <c r="C642" s="95" t="s">
        <v>3022</v>
      </c>
      <c r="D642" s="95" t="s">
        <v>2837</v>
      </c>
      <c r="E642" s="93"/>
      <c r="F642" s="93"/>
    </row>
    <row r="643" spans="1:6" ht="12.75" customHeight="1" x14ac:dyDescent="0.2">
      <c r="A643" s="93"/>
      <c r="B643" s="95">
        <v>2111532</v>
      </c>
      <c r="C643" s="95" t="s">
        <v>3023</v>
      </c>
      <c r="D643" s="95" t="s">
        <v>2837</v>
      </c>
      <c r="E643" s="93"/>
      <c r="F643" s="93"/>
    </row>
    <row r="644" spans="1:6" ht="12.75" customHeight="1" x14ac:dyDescent="0.2">
      <c r="A644" s="93"/>
      <c r="B644" s="95">
        <v>2111573</v>
      </c>
      <c r="C644" s="95" t="s">
        <v>3024</v>
      </c>
      <c r="D644" s="95" t="s">
        <v>2837</v>
      </c>
      <c r="E644" s="93"/>
      <c r="F644" s="93"/>
    </row>
    <row r="645" spans="1:6" ht="12.75" customHeight="1" x14ac:dyDescent="0.2">
      <c r="A645" s="93"/>
      <c r="B645" s="95">
        <v>2111607</v>
      </c>
      <c r="C645" s="95" t="s">
        <v>3025</v>
      </c>
      <c r="D645" s="95" t="s">
        <v>2837</v>
      </c>
      <c r="E645" s="93"/>
      <c r="F645" s="93"/>
    </row>
    <row r="646" spans="1:6" ht="12.75" customHeight="1" x14ac:dyDescent="0.2">
      <c r="A646" s="93"/>
      <c r="B646" s="95">
        <v>2111631</v>
      </c>
      <c r="C646" s="95" t="s">
        <v>3026</v>
      </c>
      <c r="D646" s="95" t="s">
        <v>2837</v>
      </c>
      <c r="E646" s="93"/>
      <c r="F646" s="93"/>
    </row>
    <row r="647" spans="1:6" ht="12.75" customHeight="1" x14ac:dyDescent="0.2">
      <c r="A647" s="93"/>
      <c r="B647" s="95">
        <v>2111672</v>
      </c>
      <c r="C647" s="95" t="s">
        <v>3027</v>
      </c>
      <c r="D647" s="95" t="s">
        <v>2837</v>
      </c>
      <c r="E647" s="93"/>
      <c r="F647" s="93"/>
    </row>
    <row r="648" spans="1:6" ht="12.75" customHeight="1" x14ac:dyDescent="0.2">
      <c r="A648" s="93"/>
      <c r="B648" s="95">
        <v>2111706</v>
      </c>
      <c r="C648" s="95" t="s">
        <v>3028</v>
      </c>
      <c r="D648" s="95" t="s">
        <v>2837</v>
      </c>
      <c r="E648" s="93"/>
      <c r="F648" s="93"/>
    </row>
    <row r="649" spans="1:6" ht="12.75" customHeight="1" x14ac:dyDescent="0.2">
      <c r="A649" s="93"/>
      <c r="B649" s="95">
        <v>2111722</v>
      </c>
      <c r="C649" s="95" t="s">
        <v>3029</v>
      </c>
      <c r="D649" s="95" t="s">
        <v>2837</v>
      </c>
      <c r="E649" s="93"/>
      <c r="F649" s="93"/>
    </row>
    <row r="650" spans="1:6" ht="12.75" customHeight="1" x14ac:dyDescent="0.2">
      <c r="A650" s="93"/>
      <c r="B650" s="95">
        <v>2111748</v>
      </c>
      <c r="C650" s="95" t="s">
        <v>3030</v>
      </c>
      <c r="D650" s="95" t="s">
        <v>2837</v>
      </c>
      <c r="E650" s="93"/>
      <c r="F650" s="93"/>
    </row>
    <row r="651" spans="1:6" ht="12.75" customHeight="1" x14ac:dyDescent="0.2">
      <c r="A651" s="93"/>
      <c r="B651" s="95">
        <v>2111763</v>
      </c>
      <c r="C651" s="95" t="s">
        <v>3031</v>
      </c>
      <c r="D651" s="95" t="s">
        <v>2837</v>
      </c>
      <c r="E651" s="93"/>
      <c r="F651" s="93"/>
    </row>
    <row r="652" spans="1:6" ht="12.75" customHeight="1" x14ac:dyDescent="0.2">
      <c r="A652" s="93"/>
      <c r="B652" s="95">
        <v>2111789</v>
      </c>
      <c r="C652" s="95" t="s">
        <v>3032</v>
      </c>
      <c r="D652" s="95" t="s">
        <v>2837</v>
      </c>
      <c r="E652" s="93"/>
      <c r="F652" s="93"/>
    </row>
    <row r="653" spans="1:6" ht="12.75" customHeight="1" x14ac:dyDescent="0.2">
      <c r="A653" s="93"/>
      <c r="B653" s="95">
        <v>2111805</v>
      </c>
      <c r="C653" s="95" t="s">
        <v>3033</v>
      </c>
      <c r="D653" s="95" t="s">
        <v>2837</v>
      </c>
      <c r="E653" s="93"/>
      <c r="F653" s="93"/>
    </row>
    <row r="654" spans="1:6" ht="12.75" customHeight="1" x14ac:dyDescent="0.2">
      <c r="A654" s="93"/>
      <c r="B654" s="95">
        <v>2111904</v>
      </c>
      <c r="C654" s="95" t="s">
        <v>3034</v>
      </c>
      <c r="D654" s="95" t="s">
        <v>2837</v>
      </c>
      <c r="E654" s="93"/>
      <c r="F654" s="93"/>
    </row>
    <row r="655" spans="1:6" ht="12.75" customHeight="1" x14ac:dyDescent="0.2">
      <c r="A655" s="93"/>
      <c r="B655" s="95">
        <v>2111953</v>
      </c>
      <c r="C655" s="95" t="s">
        <v>3035</v>
      </c>
      <c r="D655" s="95" t="s">
        <v>2837</v>
      </c>
      <c r="E655" s="93"/>
      <c r="F655" s="93"/>
    </row>
    <row r="656" spans="1:6" ht="12.75" customHeight="1" x14ac:dyDescent="0.2">
      <c r="A656" s="93"/>
      <c r="B656" s="95">
        <v>2112001</v>
      </c>
      <c r="C656" s="95" t="s">
        <v>3036</v>
      </c>
      <c r="D656" s="95" t="s">
        <v>2837</v>
      </c>
      <c r="E656" s="93"/>
      <c r="F656" s="93"/>
    </row>
    <row r="657" spans="1:6" ht="12.75" customHeight="1" x14ac:dyDescent="0.2">
      <c r="A657" s="93"/>
      <c r="B657" s="95">
        <v>2112100</v>
      </c>
      <c r="C657" s="95" t="s">
        <v>3037</v>
      </c>
      <c r="D657" s="95" t="s">
        <v>2837</v>
      </c>
      <c r="E657" s="93"/>
      <c r="F657" s="93"/>
    </row>
    <row r="658" spans="1:6" ht="12.75" customHeight="1" x14ac:dyDescent="0.2">
      <c r="A658" s="93"/>
      <c r="B658" s="95">
        <v>2112209</v>
      </c>
      <c r="C658" s="95" t="s">
        <v>3038</v>
      </c>
      <c r="D658" s="95" t="s">
        <v>2837</v>
      </c>
      <c r="E658" s="93"/>
      <c r="F658" s="93"/>
    </row>
    <row r="659" spans="1:6" ht="12.75" customHeight="1" x14ac:dyDescent="0.2">
      <c r="A659" s="93"/>
      <c r="B659" s="95">
        <v>2112233</v>
      </c>
      <c r="C659" s="95" t="s">
        <v>3039</v>
      </c>
      <c r="D659" s="95" t="s">
        <v>2837</v>
      </c>
      <c r="E659" s="93"/>
      <c r="F659" s="93"/>
    </row>
    <row r="660" spans="1:6" ht="12.75" customHeight="1" x14ac:dyDescent="0.2">
      <c r="A660" s="93"/>
      <c r="B660" s="95">
        <v>2112274</v>
      </c>
      <c r="C660" s="95" t="s">
        <v>3040</v>
      </c>
      <c r="D660" s="95" t="s">
        <v>2837</v>
      </c>
      <c r="E660" s="93"/>
      <c r="F660" s="93"/>
    </row>
    <row r="661" spans="1:6" ht="12.75" customHeight="1" x14ac:dyDescent="0.2">
      <c r="A661" s="93"/>
      <c r="B661" s="95">
        <v>2112308</v>
      </c>
      <c r="C661" s="95" t="s">
        <v>3041</v>
      </c>
      <c r="D661" s="95" t="s">
        <v>2837</v>
      </c>
      <c r="E661" s="93"/>
      <c r="F661" s="93"/>
    </row>
    <row r="662" spans="1:6" ht="12.75" customHeight="1" x14ac:dyDescent="0.2">
      <c r="A662" s="93"/>
      <c r="B662" s="95">
        <v>2112407</v>
      </c>
      <c r="C662" s="95" t="s">
        <v>3042</v>
      </c>
      <c r="D662" s="95" t="s">
        <v>2837</v>
      </c>
      <c r="E662" s="93"/>
      <c r="F662" s="93"/>
    </row>
    <row r="663" spans="1:6" ht="12.75" customHeight="1" x14ac:dyDescent="0.2">
      <c r="A663" s="93"/>
      <c r="B663" s="95">
        <v>2112456</v>
      </c>
      <c r="C663" s="95" t="s">
        <v>3043</v>
      </c>
      <c r="D663" s="95" t="s">
        <v>2837</v>
      </c>
      <c r="E663" s="93"/>
      <c r="F663" s="93"/>
    </row>
    <row r="664" spans="1:6" ht="12.75" customHeight="1" x14ac:dyDescent="0.2">
      <c r="A664" s="93"/>
      <c r="B664" s="95">
        <v>2112506</v>
      </c>
      <c r="C664" s="95" t="s">
        <v>3044</v>
      </c>
      <c r="D664" s="95" t="s">
        <v>2837</v>
      </c>
      <c r="E664" s="93"/>
      <c r="F664" s="93"/>
    </row>
    <row r="665" spans="1:6" ht="12.75" customHeight="1" x14ac:dyDescent="0.2">
      <c r="A665" s="93"/>
      <c r="B665" s="95">
        <v>2112605</v>
      </c>
      <c r="C665" s="95" t="s">
        <v>3045</v>
      </c>
      <c r="D665" s="95" t="s">
        <v>2837</v>
      </c>
      <c r="E665" s="93"/>
      <c r="F665" s="93"/>
    </row>
    <row r="666" spans="1:6" ht="12.75" customHeight="1" x14ac:dyDescent="0.2">
      <c r="A666" s="93"/>
      <c r="B666" s="95">
        <v>2112704</v>
      </c>
      <c r="C666" s="95" t="s">
        <v>3046</v>
      </c>
      <c r="D666" s="95" t="s">
        <v>2837</v>
      </c>
      <c r="E666" s="93"/>
      <c r="F666" s="93"/>
    </row>
    <row r="667" spans="1:6" ht="12.75" customHeight="1" x14ac:dyDescent="0.2">
      <c r="A667" s="93"/>
      <c r="B667" s="95">
        <v>2112803</v>
      </c>
      <c r="C667" s="95" t="s">
        <v>3047</v>
      </c>
      <c r="D667" s="95" t="s">
        <v>2837</v>
      </c>
      <c r="E667" s="93"/>
      <c r="F667" s="93"/>
    </row>
    <row r="668" spans="1:6" ht="12.75" customHeight="1" x14ac:dyDescent="0.2">
      <c r="A668" s="93"/>
      <c r="B668" s="95">
        <v>2112852</v>
      </c>
      <c r="C668" s="95" t="s">
        <v>3048</v>
      </c>
      <c r="D668" s="95" t="s">
        <v>2837</v>
      </c>
      <c r="E668" s="93"/>
      <c r="F668" s="93"/>
    </row>
    <row r="669" spans="1:6" ht="12.75" customHeight="1" x14ac:dyDescent="0.2">
      <c r="A669" s="93"/>
      <c r="B669" s="95">
        <v>2112902</v>
      </c>
      <c r="C669" s="95" t="s">
        <v>3049</v>
      </c>
      <c r="D669" s="95" t="s">
        <v>2837</v>
      </c>
      <c r="E669" s="93"/>
      <c r="F669" s="93"/>
    </row>
    <row r="670" spans="1:6" ht="12.75" customHeight="1" x14ac:dyDescent="0.2">
      <c r="A670" s="93"/>
      <c r="B670" s="95">
        <v>2113009</v>
      </c>
      <c r="C670" s="95" t="s">
        <v>3050</v>
      </c>
      <c r="D670" s="95" t="s">
        <v>2837</v>
      </c>
      <c r="E670" s="93"/>
      <c r="F670" s="93"/>
    </row>
    <row r="671" spans="1:6" ht="12.75" customHeight="1" x14ac:dyDescent="0.2">
      <c r="A671" s="93"/>
      <c r="B671" s="95">
        <v>2114007</v>
      </c>
      <c r="C671" s="95" t="s">
        <v>3051</v>
      </c>
      <c r="D671" s="95" t="s">
        <v>2837</v>
      </c>
      <c r="E671" s="93"/>
      <c r="F671" s="93"/>
    </row>
    <row r="672" spans="1:6" ht="12.75" customHeight="1" x14ac:dyDescent="0.2">
      <c r="A672" s="93"/>
      <c r="B672" s="95">
        <v>2200053</v>
      </c>
      <c r="C672" s="95" t="s">
        <v>3052</v>
      </c>
      <c r="D672" s="95" t="s">
        <v>3053</v>
      </c>
      <c r="E672" s="93"/>
      <c r="F672" s="93"/>
    </row>
    <row r="673" spans="1:6" ht="12.75" customHeight="1" x14ac:dyDescent="0.2">
      <c r="A673" s="93"/>
      <c r="B673" s="95">
        <v>2200103</v>
      </c>
      <c r="C673" s="95" t="s">
        <v>3054</v>
      </c>
      <c r="D673" s="95" t="s">
        <v>3053</v>
      </c>
      <c r="E673" s="93"/>
      <c r="F673" s="93"/>
    </row>
    <row r="674" spans="1:6" ht="12.75" customHeight="1" x14ac:dyDescent="0.2">
      <c r="A674" s="93"/>
      <c r="B674" s="95">
        <v>2200202</v>
      </c>
      <c r="C674" s="95" t="s">
        <v>3055</v>
      </c>
      <c r="D674" s="95" t="s">
        <v>3053</v>
      </c>
      <c r="E674" s="93"/>
      <c r="F674" s="93"/>
    </row>
    <row r="675" spans="1:6" ht="12.75" customHeight="1" x14ac:dyDescent="0.2">
      <c r="A675" s="93"/>
      <c r="B675" s="95">
        <v>2200251</v>
      </c>
      <c r="C675" s="95" t="s">
        <v>3056</v>
      </c>
      <c r="D675" s="95" t="s">
        <v>3053</v>
      </c>
      <c r="E675" s="93"/>
      <c r="F675" s="93"/>
    </row>
    <row r="676" spans="1:6" ht="12.75" customHeight="1" x14ac:dyDescent="0.2">
      <c r="A676" s="93"/>
      <c r="B676" s="95">
        <v>2200277</v>
      </c>
      <c r="C676" s="95" t="s">
        <v>3057</v>
      </c>
      <c r="D676" s="95" t="s">
        <v>3053</v>
      </c>
      <c r="E676" s="93"/>
      <c r="F676" s="93"/>
    </row>
    <row r="677" spans="1:6" ht="12.75" customHeight="1" x14ac:dyDescent="0.2">
      <c r="A677" s="93"/>
      <c r="B677" s="95">
        <v>2200301</v>
      </c>
      <c r="C677" s="95" t="s">
        <v>3058</v>
      </c>
      <c r="D677" s="95" t="s">
        <v>3053</v>
      </c>
      <c r="E677" s="93"/>
      <c r="F677" s="93"/>
    </row>
    <row r="678" spans="1:6" ht="12.75" customHeight="1" x14ac:dyDescent="0.2">
      <c r="A678" s="93"/>
      <c r="B678" s="95">
        <v>2200400</v>
      </c>
      <c r="C678" s="95" t="s">
        <v>3059</v>
      </c>
      <c r="D678" s="95" t="s">
        <v>3053</v>
      </c>
      <c r="E678" s="93"/>
      <c r="F678" s="93"/>
    </row>
    <row r="679" spans="1:6" ht="12.75" customHeight="1" x14ac:dyDescent="0.2">
      <c r="A679" s="93"/>
      <c r="B679" s="95">
        <v>2200459</v>
      </c>
      <c r="C679" s="95" t="s">
        <v>3060</v>
      </c>
      <c r="D679" s="95" t="s">
        <v>3053</v>
      </c>
      <c r="E679" s="93"/>
      <c r="F679" s="93"/>
    </row>
    <row r="680" spans="1:6" ht="12.75" customHeight="1" x14ac:dyDescent="0.2">
      <c r="A680" s="93"/>
      <c r="B680" s="95">
        <v>2200509</v>
      </c>
      <c r="C680" s="95" t="s">
        <v>3061</v>
      </c>
      <c r="D680" s="95" t="s">
        <v>3053</v>
      </c>
      <c r="E680" s="93"/>
      <c r="F680" s="93"/>
    </row>
    <row r="681" spans="1:6" ht="12.75" customHeight="1" x14ac:dyDescent="0.2">
      <c r="A681" s="93"/>
      <c r="B681" s="95">
        <v>2200608</v>
      </c>
      <c r="C681" s="95" t="s">
        <v>3062</v>
      </c>
      <c r="D681" s="95" t="s">
        <v>3053</v>
      </c>
      <c r="E681" s="93"/>
      <c r="F681" s="93"/>
    </row>
    <row r="682" spans="1:6" ht="12.75" customHeight="1" x14ac:dyDescent="0.2">
      <c r="A682" s="93"/>
      <c r="B682" s="95">
        <v>2200707</v>
      </c>
      <c r="C682" s="95" t="s">
        <v>3063</v>
      </c>
      <c r="D682" s="95" t="s">
        <v>3053</v>
      </c>
      <c r="E682" s="93"/>
      <c r="F682" s="93"/>
    </row>
    <row r="683" spans="1:6" ht="12.75" customHeight="1" x14ac:dyDescent="0.2">
      <c r="A683" s="93"/>
      <c r="B683" s="95">
        <v>2200806</v>
      </c>
      <c r="C683" s="95" t="s">
        <v>3064</v>
      </c>
      <c r="D683" s="95" t="s">
        <v>3053</v>
      </c>
      <c r="E683" s="93"/>
      <c r="F683" s="93"/>
    </row>
    <row r="684" spans="1:6" ht="12.75" customHeight="1" x14ac:dyDescent="0.2">
      <c r="A684" s="93"/>
      <c r="B684" s="95">
        <v>2200905</v>
      </c>
      <c r="C684" s="95" t="s">
        <v>3065</v>
      </c>
      <c r="D684" s="95" t="s">
        <v>3053</v>
      </c>
      <c r="E684" s="93"/>
      <c r="F684" s="93"/>
    </row>
    <row r="685" spans="1:6" ht="12.75" customHeight="1" x14ac:dyDescent="0.2">
      <c r="A685" s="93"/>
      <c r="B685" s="95">
        <v>2200954</v>
      </c>
      <c r="C685" s="95" t="s">
        <v>3066</v>
      </c>
      <c r="D685" s="95" t="s">
        <v>3053</v>
      </c>
      <c r="E685" s="93"/>
      <c r="F685" s="93"/>
    </row>
    <row r="686" spans="1:6" ht="12.75" customHeight="1" x14ac:dyDescent="0.2">
      <c r="A686" s="93"/>
      <c r="B686" s="95">
        <v>2201002</v>
      </c>
      <c r="C686" s="95" t="s">
        <v>3067</v>
      </c>
      <c r="D686" s="95" t="s">
        <v>3053</v>
      </c>
      <c r="E686" s="93"/>
      <c r="F686" s="93"/>
    </row>
    <row r="687" spans="1:6" ht="12.75" customHeight="1" x14ac:dyDescent="0.2">
      <c r="A687" s="93"/>
      <c r="B687" s="95">
        <v>2201051</v>
      </c>
      <c r="C687" s="95" t="s">
        <v>3068</v>
      </c>
      <c r="D687" s="95" t="s">
        <v>3053</v>
      </c>
      <c r="E687" s="93"/>
      <c r="F687" s="93"/>
    </row>
    <row r="688" spans="1:6" ht="12.75" customHeight="1" x14ac:dyDescent="0.2">
      <c r="A688" s="93"/>
      <c r="B688" s="95">
        <v>2201101</v>
      </c>
      <c r="C688" s="95" t="s">
        <v>3069</v>
      </c>
      <c r="D688" s="95" t="s">
        <v>3053</v>
      </c>
      <c r="E688" s="93"/>
      <c r="F688" s="93"/>
    </row>
    <row r="689" spans="1:6" ht="12.75" customHeight="1" x14ac:dyDescent="0.2">
      <c r="A689" s="93"/>
      <c r="B689" s="95">
        <v>2201150</v>
      </c>
      <c r="C689" s="95" t="s">
        <v>3070</v>
      </c>
      <c r="D689" s="95" t="s">
        <v>3053</v>
      </c>
      <c r="E689" s="93"/>
      <c r="F689" s="93"/>
    </row>
    <row r="690" spans="1:6" ht="12.75" customHeight="1" x14ac:dyDescent="0.2">
      <c r="A690" s="93"/>
      <c r="B690" s="95">
        <v>2201176</v>
      </c>
      <c r="C690" s="95" t="s">
        <v>3071</v>
      </c>
      <c r="D690" s="95" t="s">
        <v>3053</v>
      </c>
      <c r="E690" s="93"/>
      <c r="F690" s="93"/>
    </row>
    <row r="691" spans="1:6" ht="12.75" customHeight="1" x14ac:dyDescent="0.2">
      <c r="A691" s="93"/>
      <c r="B691" s="95">
        <v>2201200</v>
      </c>
      <c r="C691" s="95" t="s">
        <v>3072</v>
      </c>
      <c r="D691" s="95" t="s">
        <v>3053</v>
      </c>
      <c r="E691" s="93"/>
      <c r="F691" s="93"/>
    </row>
    <row r="692" spans="1:6" ht="12.75" customHeight="1" x14ac:dyDescent="0.2">
      <c r="A692" s="93"/>
      <c r="B692" s="95">
        <v>2201309</v>
      </c>
      <c r="C692" s="95" t="s">
        <v>3073</v>
      </c>
      <c r="D692" s="95" t="s">
        <v>3053</v>
      </c>
      <c r="E692" s="93"/>
      <c r="F692" s="93"/>
    </row>
    <row r="693" spans="1:6" ht="12.75" customHeight="1" x14ac:dyDescent="0.2">
      <c r="A693" s="93"/>
      <c r="B693" s="95">
        <v>2201408</v>
      </c>
      <c r="C693" s="95" t="s">
        <v>3074</v>
      </c>
      <c r="D693" s="95" t="s">
        <v>3053</v>
      </c>
      <c r="E693" s="93"/>
      <c r="F693" s="93"/>
    </row>
    <row r="694" spans="1:6" ht="12.75" customHeight="1" x14ac:dyDescent="0.2">
      <c r="A694" s="93"/>
      <c r="B694" s="95">
        <v>2201507</v>
      </c>
      <c r="C694" s="95" t="s">
        <v>3075</v>
      </c>
      <c r="D694" s="95" t="s">
        <v>3053</v>
      </c>
      <c r="E694" s="93"/>
      <c r="F694" s="93"/>
    </row>
    <row r="695" spans="1:6" ht="12.75" customHeight="1" x14ac:dyDescent="0.2">
      <c r="A695" s="93"/>
      <c r="B695" s="95">
        <v>2201556</v>
      </c>
      <c r="C695" s="95" t="s">
        <v>3076</v>
      </c>
      <c r="D695" s="95" t="s">
        <v>3053</v>
      </c>
      <c r="E695" s="93"/>
      <c r="F695" s="93"/>
    </row>
    <row r="696" spans="1:6" ht="12.75" customHeight="1" x14ac:dyDescent="0.2">
      <c r="A696" s="93"/>
      <c r="B696" s="95">
        <v>2201572</v>
      </c>
      <c r="C696" s="95" t="s">
        <v>3077</v>
      </c>
      <c r="D696" s="95" t="s">
        <v>3053</v>
      </c>
      <c r="E696" s="93"/>
      <c r="F696" s="93"/>
    </row>
    <row r="697" spans="1:6" ht="12.75" customHeight="1" x14ac:dyDescent="0.2">
      <c r="A697" s="93"/>
      <c r="B697" s="95">
        <v>2201606</v>
      </c>
      <c r="C697" s="95" t="s">
        <v>3078</v>
      </c>
      <c r="D697" s="95" t="s">
        <v>3053</v>
      </c>
      <c r="E697" s="93"/>
      <c r="F697" s="93"/>
    </row>
    <row r="698" spans="1:6" ht="12.75" customHeight="1" x14ac:dyDescent="0.2">
      <c r="A698" s="93"/>
      <c r="B698" s="95">
        <v>2201705</v>
      </c>
      <c r="C698" s="95" t="s">
        <v>3079</v>
      </c>
      <c r="D698" s="95" t="s">
        <v>3053</v>
      </c>
      <c r="E698" s="93"/>
      <c r="F698" s="93"/>
    </row>
    <row r="699" spans="1:6" ht="12.75" customHeight="1" x14ac:dyDescent="0.2">
      <c r="A699" s="93"/>
      <c r="B699" s="95">
        <v>2201739</v>
      </c>
      <c r="C699" s="95" t="s">
        <v>3080</v>
      </c>
      <c r="D699" s="95" t="s">
        <v>3053</v>
      </c>
      <c r="E699" s="93"/>
      <c r="F699" s="93"/>
    </row>
    <row r="700" spans="1:6" ht="12.75" customHeight="1" x14ac:dyDescent="0.2">
      <c r="A700" s="93"/>
      <c r="B700" s="95">
        <v>2201770</v>
      </c>
      <c r="C700" s="95" t="s">
        <v>3081</v>
      </c>
      <c r="D700" s="95" t="s">
        <v>3053</v>
      </c>
      <c r="E700" s="93"/>
      <c r="F700" s="93"/>
    </row>
    <row r="701" spans="1:6" ht="12.75" customHeight="1" x14ac:dyDescent="0.2">
      <c r="A701" s="93"/>
      <c r="B701" s="95">
        <v>2201804</v>
      </c>
      <c r="C701" s="95" t="s">
        <v>3082</v>
      </c>
      <c r="D701" s="95" t="s">
        <v>3053</v>
      </c>
      <c r="E701" s="93"/>
      <c r="F701" s="93"/>
    </row>
    <row r="702" spans="1:6" ht="12.75" customHeight="1" x14ac:dyDescent="0.2">
      <c r="A702" s="93"/>
      <c r="B702" s="95">
        <v>2201903</v>
      </c>
      <c r="C702" s="95" t="s">
        <v>3083</v>
      </c>
      <c r="D702" s="95" t="s">
        <v>3053</v>
      </c>
      <c r="E702" s="93"/>
      <c r="F702" s="93"/>
    </row>
    <row r="703" spans="1:6" ht="12.75" customHeight="1" x14ac:dyDescent="0.2">
      <c r="A703" s="93"/>
      <c r="B703" s="95">
        <v>2201919</v>
      </c>
      <c r="C703" s="95" t="s">
        <v>3084</v>
      </c>
      <c r="D703" s="95" t="s">
        <v>3053</v>
      </c>
      <c r="E703" s="93"/>
      <c r="F703" s="93"/>
    </row>
    <row r="704" spans="1:6" ht="12.75" customHeight="1" x14ac:dyDescent="0.2">
      <c r="A704" s="93"/>
      <c r="B704" s="95">
        <v>2201929</v>
      </c>
      <c r="C704" s="95" t="s">
        <v>3085</v>
      </c>
      <c r="D704" s="95" t="s">
        <v>3053</v>
      </c>
      <c r="E704" s="93"/>
      <c r="F704" s="93"/>
    </row>
    <row r="705" spans="1:6" ht="12.75" customHeight="1" x14ac:dyDescent="0.2">
      <c r="A705" s="93"/>
      <c r="B705" s="95">
        <v>2201945</v>
      </c>
      <c r="C705" s="95" t="s">
        <v>3086</v>
      </c>
      <c r="D705" s="95" t="s">
        <v>3053</v>
      </c>
      <c r="E705" s="93"/>
      <c r="F705" s="93"/>
    </row>
    <row r="706" spans="1:6" ht="12.75" customHeight="1" x14ac:dyDescent="0.2">
      <c r="A706" s="93"/>
      <c r="B706" s="95">
        <v>2201960</v>
      </c>
      <c r="C706" s="95" t="s">
        <v>3087</v>
      </c>
      <c r="D706" s="95" t="s">
        <v>3053</v>
      </c>
      <c r="E706" s="93"/>
      <c r="F706" s="93"/>
    </row>
    <row r="707" spans="1:6" ht="12.75" customHeight="1" x14ac:dyDescent="0.2">
      <c r="A707" s="93"/>
      <c r="B707" s="95">
        <v>2201988</v>
      </c>
      <c r="C707" s="95" t="s">
        <v>3088</v>
      </c>
      <c r="D707" s="95" t="s">
        <v>3053</v>
      </c>
      <c r="E707" s="93"/>
      <c r="F707" s="93"/>
    </row>
    <row r="708" spans="1:6" ht="12.75" customHeight="1" x14ac:dyDescent="0.2">
      <c r="A708" s="93"/>
      <c r="B708" s="95">
        <v>2202000</v>
      </c>
      <c r="C708" s="95" t="s">
        <v>3089</v>
      </c>
      <c r="D708" s="95" t="s">
        <v>3053</v>
      </c>
      <c r="E708" s="93"/>
      <c r="F708" s="93"/>
    </row>
    <row r="709" spans="1:6" ht="12.75" customHeight="1" x14ac:dyDescent="0.2">
      <c r="A709" s="93"/>
      <c r="B709" s="95">
        <v>2202026</v>
      </c>
      <c r="C709" s="95" t="s">
        <v>3090</v>
      </c>
      <c r="D709" s="95" t="s">
        <v>3053</v>
      </c>
      <c r="E709" s="93"/>
      <c r="F709" s="93"/>
    </row>
    <row r="710" spans="1:6" ht="12.75" customHeight="1" x14ac:dyDescent="0.2">
      <c r="A710" s="93"/>
      <c r="B710" s="95">
        <v>2202059</v>
      </c>
      <c r="C710" s="95" t="s">
        <v>3091</v>
      </c>
      <c r="D710" s="95" t="s">
        <v>3053</v>
      </c>
      <c r="E710" s="93"/>
      <c r="F710" s="93"/>
    </row>
    <row r="711" spans="1:6" ht="12.75" customHeight="1" x14ac:dyDescent="0.2">
      <c r="A711" s="93"/>
      <c r="B711" s="95">
        <v>2202075</v>
      </c>
      <c r="C711" s="95" t="s">
        <v>3092</v>
      </c>
      <c r="D711" s="95" t="s">
        <v>3053</v>
      </c>
      <c r="E711" s="93"/>
      <c r="F711" s="93"/>
    </row>
    <row r="712" spans="1:6" ht="12.75" customHeight="1" x14ac:dyDescent="0.2">
      <c r="A712" s="93"/>
      <c r="B712" s="95">
        <v>2202083</v>
      </c>
      <c r="C712" s="95" t="s">
        <v>3093</v>
      </c>
      <c r="D712" s="95" t="s">
        <v>3053</v>
      </c>
      <c r="E712" s="93"/>
      <c r="F712" s="93"/>
    </row>
    <row r="713" spans="1:6" ht="12.75" customHeight="1" x14ac:dyDescent="0.2">
      <c r="A713" s="93"/>
      <c r="B713" s="95">
        <v>2202091</v>
      </c>
      <c r="C713" s="95" t="s">
        <v>3094</v>
      </c>
      <c r="D713" s="95" t="s">
        <v>3053</v>
      </c>
      <c r="E713" s="93"/>
      <c r="F713" s="93"/>
    </row>
    <row r="714" spans="1:6" ht="12.75" customHeight="1" x14ac:dyDescent="0.2">
      <c r="A714" s="93"/>
      <c r="B714" s="95">
        <v>2202109</v>
      </c>
      <c r="C714" s="95" t="s">
        <v>3095</v>
      </c>
      <c r="D714" s="95" t="s">
        <v>3053</v>
      </c>
      <c r="E714" s="93"/>
      <c r="F714" s="93"/>
    </row>
    <row r="715" spans="1:6" ht="12.75" customHeight="1" x14ac:dyDescent="0.2">
      <c r="A715" s="93"/>
      <c r="B715" s="95">
        <v>2202117</v>
      </c>
      <c r="C715" s="95" t="s">
        <v>3096</v>
      </c>
      <c r="D715" s="95" t="s">
        <v>3053</v>
      </c>
      <c r="E715" s="93"/>
      <c r="F715" s="93"/>
    </row>
    <row r="716" spans="1:6" ht="12.75" customHeight="1" x14ac:dyDescent="0.2">
      <c r="A716" s="93"/>
      <c r="B716" s="95">
        <v>2202133</v>
      </c>
      <c r="C716" s="95" t="s">
        <v>3097</v>
      </c>
      <c r="D716" s="95" t="s">
        <v>3053</v>
      </c>
      <c r="E716" s="93"/>
      <c r="F716" s="93"/>
    </row>
    <row r="717" spans="1:6" ht="12.75" customHeight="1" x14ac:dyDescent="0.2">
      <c r="A717" s="93"/>
      <c r="B717" s="95">
        <v>2202174</v>
      </c>
      <c r="C717" s="95" t="s">
        <v>3098</v>
      </c>
      <c r="D717" s="95" t="s">
        <v>3053</v>
      </c>
      <c r="E717" s="93"/>
      <c r="F717" s="93"/>
    </row>
    <row r="718" spans="1:6" ht="12.75" customHeight="1" x14ac:dyDescent="0.2">
      <c r="A718" s="93"/>
      <c r="B718" s="95">
        <v>2202208</v>
      </c>
      <c r="C718" s="95" t="s">
        <v>3099</v>
      </c>
      <c r="D718" s="95" t="s">
        <v>3053</v>
      </c>
      <c r="E718" s="93"/>
      <c r="F718" s="93"/>
    </row>
    <row r="719" spans="1:6" ht="12.75" customHeight="1" x14ac:dyDescent="0.2">
      <c r="A719" s="93"/>
      <c r="B719" s="95">
        <v>2202251</v>
      </c>
      <c r="C719" s="95" t="s">
        <v>3100</v>
      </c>
      <c r="D719" s="95" t="s">
        <v>3053</v>
      </c>
      <c r="E719" s="93"/>
      <c r="F719" s="93"/>
    </row>
    <row r="720" spans="1:6" ht="12.75" customHeight="1" x14ac:dyDescent="0.2">
      <c r="A720" s="93"/>
      <c r="B720" s="95">
        <v>2202307</v>
      </c>
      <c r="C720" s="95" t="s">
        <v>3101</v>
      </c>
      <c r="D720" s="95" t="s">
        <v>3053</v>
      </c>
      <c r="E720" s="93"/>
      <c r="F720" s="93"/>
    </row>
    <row r="721" spans="1:6" ht="12.75" customHeight="1" x14ac:dyDescent="0.2">
      <c r="A721" s="93"/>
      <c r="B721" s="95">
        <v>2202406</v>
      </c>
      <c r="C721" s="95" t="s">
        <v>3102</v>
      </c>
      <c r="D721" s="95" t="s">
        <v>3053</v>
      </c>
      <c r="E721" s="93"/>
      <c r="F721" s="93"/>
    </row>
    <row r="722" spans="1:6" ht="12.75" customHeight="1" x14ac:dyDescent="0.2">
      <c r="A722" s="93"/>
      <c r="B722" s="95">
        <v>2202455</v>
      </c>
      <c r="C722" s="95" t="s">
        <v>3103</v>
      </c>
      <c r="D722" s="95" t="s">
        <v>3053</v>
      </c>
      <c r="E722" s="93"/>
      <c r="F722" s="93"/>
    </row>
    <row r="723" spans="1:6" ht="12.75" customHeight="1" x14ac:dyDescent="0.2">
      <c r="A723" s="93"/>
      <c r="B723" s="95">
        <v>2202505</v>
      </c>
      <c r="C723" s="95" t="s">
        <v>3104</v>
      </c>
      <c r="D723" s="95" t="s">
        <v>3053</v>
      </c>
      <c r="E723" s="93"/>
      <c r="F723" s="93"/>
    </row>
    <row r="724" spans="1:6" ht="12.75" customHeight="1" x14ac:dyDescent="0.2">
      <c r="A724" s="93"/>
      <c r="B724" s="95">
        <v>2202539</v>
      </c>
      <c r="C724" s="95" t="s">
        <v>3105</v>
      </c>
      <c r="D724" s="95" t="s">
        <v>3053</v>
      </c>
      <c r="E724" s="93"/>
      <c r="F724" s="93"/>
    </row>
    <row r="725" spans="1:6" ht="12.75" customHeight="1" x14ac:dyDescent="0.2">
      <c r="A725" s="93"/>
      <c r="B725" s="95">
        <v>2202554</v>
      </c>
      <c r="C725" s="95" t="s">
        <v>3106</v>
      </c>
      <c r="D725" s="95" t="s">
        <v>3053</v>
      </c>
      <c r="E725" s="93"/>
      <c r="F725" s="93"/>
    </row>
    <row r="726" spans="1:6" ht="12.75" customHeight="1" x14ac:dyDescent="0.2">
      <c r="A726" s="93"/>
      <c r="B726" s="95">
        <v>2202604</v>
      </c>
      <c r="C726" s="95" t="s">
        <v>3107</v>
      </c>
      <c r="D726" s="95" t="s">
        <v>3053</v>
      </c>
      <c r="E726" s="93"/>
      <c r="F726" s="93"/>
    </row>
    <row r="727" spans="1:6" ht="12.75" customHeight="1" x14ac:dyDescent="0.2">
      <c r="A727" s="93"/>
      <c r="B727" s="95">
        <v>2202653</v>
      </c>
      <c r="C727" s="95" t="s">
        <v>3108</v>
      </c>
      <c r="D727" s="95" t="s">
        <v>3053</v>
      </c>
      <c r="E727" s="93"/>
      <c r="F727" s="93"/>
    </row>
    <row r="728" spans="1:6" ht="12.75" customHeight="1" x14ac:dyDescent="0.2">
      <c r="A728" s="93"/>
      <c r="B728" s="95">
        <v>2202703</v>
      </c>
      <c r="C728" s="95" t="s">
        <v>3109</v>
      </c>
      <c r="D728" s="95" t="s">
        <v>3053</v>
      </c>
      <c r="E728" s="93"/>
      <c r="F728" s="93"/>
    </row>
    <row r="729" spans="1:6" ht="12.75" customHeight="1" x14ac:dyDescent="0.2">
      <c r="A729" s="93"/>
      <c r="B729" s="95">
        <v>2202711</v>
      </c>
      <c r="C729" s="95" t="s">
        <v>3110</v>
      </c>
      <c r="D729" s="95" t="s">
        <v>3053</v>
      </c>
      <c r="E729" s="93"/>
      <c r="F729" s="93"/>
    </row>
    <row r="730" spans="1:6" ht="12.75" customHeight="1" x14ac:dyDescent="0.2">
      <c r="A730" s="93"/>
      <c r="B730" s="95">
        <v>2202729</v>
      </c>
      <c r="C730" s="95" t="s">
        <v>3111</v>
      </c>
      <c r="D730" s="95" t="s">
        <v>3053</v>
      </c>
      <c r="E730" s="93"/>
      <c r="F730" s="93"/>
    </row>
    <row r="731" spans="1:6" ht="12.75" customHeight="1" x14ac:dyDescent="0.2">
      <c r="A731" s="93"/>
      <c r="B731" s="95">
        <v>2202737</v>
      </c>
      <c r="C731" s="95" t="s">
        <v>3112</v>
      </c>
      <c r="D731" s="95" t="s">
        <v>3053</v>
      </c>
      <c r="E731" s="93"/>
      <c r="F731" s="93"/>
    </row>
    <row r="732" spans="1:6" ht="12.75" customHeight="1" x14ac:dyDescent="0.2">
      <c r="A732" s="93"/>
      <c r="B732" s="95">
        <v>2202752</v>
      </c>
      <c r="C732" s="95" t="s">
        <v>3113</v>
      </c>
      <c r="D732" s="95" t="s">
        <v>3053</v>
      </c>
      <c r="E732" s="93"/>
      <c r="F732" s="93"/>
    </row>
    <row r="733" spans="1:6" ht="12.75" customHeight="1" x14ac:dyDescent="0.2">
      <c r="A733" s="93"/>
      <c r="B733" s="95">
        <v>2202778</v>
      </c>
      <c r="C733" s="95" t="s">
        <v>3114</v>
      </c>
      <c r="D733" s="95" t="s">
        <v>3053</v>
      </c>
      <c r="E733" s="93"/>
      <c r="F733" s="93"/>
    </row>
    <row r="734" spans="1:6" ht="12.75" customHeight="1" x14ac:dyDescent="0.2">
      <c r="A734" s="93"/>
      <c r="B734" s="95">
        <v>2202802</v>
      </c>
      <c r="C734" s="95" t="s">
        <v>3115</v>
      </c>
      <c r="D734" s="95" t="s">
        <v>3053</v>
      </c>
      <c r="E734" s="93"/>
      <c r="F734" s="93"/>
    </row>
    <row r="735" spans="1:6" ht="12.75" customHeight="1" x14ac:dyDescent="0.2">
      <c r="A735" s="93"/>
      <c r="B735" s="95">
        <v>2202851</v>
      </c>
      <c r="C735" s="95" t="s">
        <v>3116</v>
      </c>
      <c r="D735" s="95" t="s">
        <v>3053</v>
      </c>
      <c r="E735" s="93"/>
      <c r="F735" s="93"/>
    </row>
    <row r="736" spans="1:6" ht="12.75" customHeight="1" x14ac:dyDescent="0.2">
      <c r="A736" s="93"/>
      <c r="B736" s="95">
        <v>2202901</v>
      </c>
      <c r="C736" s="95" t="s">
        <v>3117</v>
      </c>
      <c r="D736" s="95" t="s">
        <v>3053</v>
      </c>
      <c r="E736" s="93"/>
      <c r="F736" s="93"/>
    </row>
    <row r="737" spans="1:6" ht="12.75" customHeight="1" x14ac:dyDescent="0.2">
      <c r="A737" s="93"/>
      <c r="B737" s="95">
        <v>2203008</v>
      </c>
      <c r="C737" s="95" t="s">
        <v>3118</v>
      </c>
      <c r="D737" s="95" t="s">
        <v>3053</v>
      </c>
      <c r="E737" s="93"/>
      <c r="F737" s="93"/>
    </row>
    <row r="738" spans="1:6" ht="12.75" customHeight="1" x14ac:dyDescent="0.2">
      <c r="A738" s="93"/>
      <c r="B738" s="95">
        <v>2203107</v>
      </c>
      <c r="C738" s="95" t="s">
        <v>3119</v>
      </c>
      <c r="D738" s="95" t="s">
        <v>3053</v>
      </c>
      <c r="E738" s="93"/>
      <c r="F738" s="93"/>
    </row>
    <row r="739" spans="1:6" ht="12.75" customHeight="1" x14ac:dyDescent="0.2">
      <c r="A739" s="93"/>
      <c r="B739" s="95">
        <v>2203206</v>
      </c>
      <c r="C739" s="95" t="s">
        <v>3120</v>
      </c>
      <c r="D739" s="95" t="s">
        <v>3053</v>
      </c>
      <c r="E739" s="93"/>
      <c r="F739" s="93"/>
    </row>
    <row r="740" spans="1:6" ht="12.75" customHeight="1" x14ac:dyDescent="0.2">
      <c r="A740" s="93"/>
      <c r="B740" s="95">
        <v>2203230</v>
      </c>
      <c r="C740" s="95" t="s">
        <v>3121</v>
      </c>
      <c r="D740" s="95" t="s">
        <v>3053</v>
      </c>
      <c r="E740" s="93"/>
      <c r="F740" s="93"/>
    </row>
    <row r="741" spans="1:6" ht="12.75" customHeight="1" x14ac:dyDescent="0.2">
      <c r="A741" s="93"/>
      <c r="B741" s="95">
        <v>2203255</v>
      </c>
      <c r="C741" s="95" t="s">
        <v>3122</v>
      </c>
      <c r="D741" s="95" t="s">
        <v>3053</v>
      </c>
      <c r="E741" s="93"/>
      <c r="F741" s="93"/>
    </row>
    <row r="742" spans="1:6" ht="12.75" customHeight="1" x14ac:dyDescent="0.2">
      <c r="A742" s="93"/>
      <c r="B742" s="95">
        <v>2203271</v>
      </c>
      <c r="C742" s="95" t="s">
        <v>3123</v>
      </c>
      <c r="D742" s="95" t="s">
        <v>3053</v>
      </c>
      <c r="E742" s="93"/>
      <c r="F742" s="93"/>
    </row>
    <row r="743" spans="1:6" ht="12.75" customHeight="1" x14ac:dyDescent="0.2">
      <c r="A743" s="93"/>
      <c r="B743" s="95">
        <v>2203305</v>
      </c>
      <c r="C743" s="95" t="s">
        <v>3124</v>
      </c>
      <c r="D743" s="95" t="s">
        <v>3053</v>
      </c>
      <c r="E743" s="93"/>
      <c r="F743" s="93"/>
    </row>
    <row r="744" spans="1:6" ht="12.75" customHeight="1" x14ac:dyDescent="0.2">
      <c r="A744" s="93"/>
      <c r="B744" s="95">
        <v>2203354</v>
      </c>
      <c r="C744" s="95" t="s">
        <v>3125</v>
      </c>
      <c r="D744" s="95" t="s">
        <v>3053</v>
      </c>
      <c r="E744" s="93"/>
      <c r="F744" s="93"/>
    </row>
    <row r="745" spans="1:6" ht="12.75" customHeight="1" x14ac:dyDescent="0.2">
      <c r="A745" s="93"/>
      <c r="B745" s="95">
        <v>2203404</v>
      </c>
      <c r="C745" s="95" t="s">
        <v>3126</v>
      </c>
      <c r="D745" s="95" t="s">
        <v>3053</v>
      </c>
      <c r="E745" s="93"/>
      <c r="F745" s="93"/>
    </row>
    <row r="746" spans="1:6" ht="12.75" customHeight="1" x14ac:dyDescent="0.2">
      <c r="A746" s="93"/>
      <c r="B746" s="95">
        <v>2203420</v>
      </c>
      <c r="C746" s="95" t="s">
        <v>3127</v>
      </c>
      <c r="D746" s="95" t="s">
        <v>3053</v>
      </c>
      <c r="E746" s="93"/>
      <c r="F746" s="93"/>
    </row>
    <row r="747" spans="1:6" ht="12.75" customHeight="1" x14ac:dyDescent="0.2">
      <c r="A747" s="93"/>
      <c r="B747" s="95">
        <v>2203453</v>
      </c>
      <c r="C747" s="95" t="s">
        <v>3128</v>
      </c>
      <c r="D747" s="95" t="s">
        <v>3053</v>
      </c>
      <c r="E747" s="93"/>
      <c r="F747" s="93"/>
    </row>
    <row r="748" spans="1:6" ht="12.75" customHeight="1" x14ac:dyDescent="0.2">
      <c r="A748" s="93"/>
      <c r="B748" s="95">
        <v>2203503</v>
      </c>
      <c r="C748" s="95" t="s">
        <v>3129</v>
      </c>
      <c r="D748" s="95" t="s">
        <v>3053</v>
      </c>
      <c r="E748" s="93"/>
      <c r="F748" s="93"/>
    </row>
    <row r="749" spans="1:6" ht="12.75" customHeight="1" x14ac:dyDescent="0.2">
      <c r="A749" s="93"/>
      <c r="B749" s="95">
        <v>2203602</v>
      </c>
      <c r="C749" s="95" t="s">
        <v>3130</v>
      </c>
      <c r="D749" s="95" t="s">
        <v>3053</v>
      </c>
      <c r="E749" s="93"/>
      <c r="F749" s="93"/>
    </row>
    <row r="750" spans="1:6" ht="12.75" customHeight="1" x14ac:dyDescent="0.2">
      <c r="A750" s="93"/>
      <c r="B750" s="95">
        <v>2203701</v>
      </c>
      <c r="C750" s="95" t="s">
        <v>2746</v>
      </c>
      <c r="D750" s="95" t="s">
        <v>3053</v>
      </c>
      <c r="E750" s="93"/>
      <c r="F750" s="93"/>
    </row>
    <row r="751" spans="1:6" ht="12.75" customHeight="1" x14ac:dyDescent="0.2">
      <c r="A751" s="93"/>
      <c r="B751" s="95">
        <v>2203750</v>
      </c>
      <c r="C751" s="95" t="s">
        <v>3131</v>
      </c>
      <c r="D751" s="95" t="s">
        <v>3053</v>
      </c>
      <c r="E751" s="93"/>
      <c r="F751" s="93"/>
    </row>
    <row r="752" spans="1:6" ht="12.75" customHeight="1" x14ac:dyDescent="0.2">
      <c r="A752" s="93"/>
      <c r="B752" s="95">
        <v>2203800</v>
      </c>
      <c r="C752" s="95" t="s">
        <v>3132</v>
      </c>
      <c r="D752" s="95" t="s">
        <v>3053</v>
      </c>
      <c r="E752" s="93"/>
      <c r="F752" s="93"/>
    </row>
    <row r="753" spans="1:6" ht="12.75" customHeight="1" x14ac:dyDescent="0.2">
      <c r="A753" s="93"/>
      <c r="B753" s="95">
        <v>2203859</v>
      </c>
      <c r="C753" s="95" t="s">
        <v>3133</v>
      </c>
      <c r="D753" s="95" t="s">
        <v>3053</v>
      </c>
      <c r="E753" s="93"/>
      <c r="F753" s="93"/>
    </row>
    <row r="754" spans="1:6" ht="12.75" customHeight="1" x14ac:dyDescent="0.2">
      <c r="A754" s="93"/>
      <c r="B754" s="95">
        <v>2203909</v>
      </c>
      <c r="C754" s="95" t="s">
        <v>3134</v>
      </c>
      <c r="D754" s="95" t="s">
        <v>3053</v>
      </c>
      <c r="E754" s="93"/>
      <c r="F754" s="93"/>
    </row>
    <row r="755" spans="1:6" ht="12.75" customHeight="1" x14ac:dyDescent="0.2">
      <c r="A755" s="93"/>
      <c r="B755" s="95">
        <v>2204006</v>
      </c>
      <c r="C755" s="95" t="s">
        <v>3135</v>
      </c>
      <c r="D755" s="95" t="s">
        <v>3053</v>
      </c>
      <c r="E755" s="93"/>
      <c r="F755" s="93"/>
    </row>
    <row r="756" spans="1:6" ht="12.75" customHeight="1" x14ac:dyDescent="0.2">
      <c r="A756" s="93"/>
      <c r="B756" s="95">
        <v>2204105</v>
      </c>
      <c r="C756" s="95" t="s">
        <v>3136</v>
      </c>
      <c r="D756" s="95" t="s">
        <v>3053</v>
      </c>
      <c r="E756" s="93"/>
      <c r="F756" s="93"/>
    </row>
    <row r="757" spans="1:6" ht="12.75" customHeight="1" x14ac:dyDescent="0.2">
      <c r="A757" s="93"/>
      <c r="B757" s="95">
        <v>2204154</v>
      </c>
      <c r="C757" s="95" t="s">
        <v>3137</v>
      </c>
      <c r="D757" s="95" t="s">
        <v>3053</v>
      </c>
      <c r="E757" s="93"/>
      <c r="F757" s="93"/>
    </row>
    <row r="758" spans="1:6" ht="12.75" customHeight="1" x14ac:dyDescent="0.2">
      <c r="A758" s="93"/>
      <c r="B758" s="95">
        <v>2204204</v>
      </c>
      <c r="C758" s="95" t="s">
        <v>3138</v>
      </c>
      <c r="D758" s="95" t="s">
        <v>3053</v>
      </c>
      <c r="E758" s="93"/>
      <c r="F758" s="93"/>
    </row>
    <row r="759" spans="1:6" ht="12.75" customHeight="1" x14ac:dyDescent="0.2">
      <c r="A759" s="93"/>
      <c r="B759" s="95">
        <v>2204303</v>
      </c>
      <c r="C759" s="95" t="s">
        <v>3139</v>
      </c>
      <c r="D759" s="95" t="s">
        <v>3053</v>
      </c>
      <c r="E759" s="93"/>
      <c r="F759" s="93"/>
    </row>
    <row r="760" spans="1:6" ht="12.75" customHeight="1" x14ac:dyDescent="0.2">
      <c r="A760" s="93"/>
      <c r="B760" s="95">
        <v>2204352</v>
      </c>
      <c r="C760" s="95" t="s">
        <v>3140</v>
      </c>
      <c r="D760" s="95" t="s">
        <v>3053</v>
      </c>
      <c r="E760" s="93"/>
      <c r="F760" s="93"/>
    </row>
    <row r="761" spans="1:6" ht="12.75" customHeight="1" x14ac:dyDescent="0.2">
      <c r="A761" s="93"/>
      <c r="B761" s="95">
        <v>2204402</v>
      </c>
      <c r="C761" s="95" t="s">
        <v>3141</v>
      </c>
      <c r="D761" s="95" t="s">
        <v>3053</v>
      </c>
      <c r="E761" s="93"/>
      <c r="F761" s="93"/>
    </row>
    <row r="762" spans="1:6" ht="12.75" customHeight="1" x14ac:dyDescent="0.2">
      <c r="A762" s="93"/>
      <c r="B762" s="95">
        <v>2204501</v>
      </c>
      <c r="C762" s="95" t="s">
        <v>3142</v>
      </c>
      <c r="D762" s="95" t="s">
        <v>3053</v>
      </c>
      <c r="E762" s="93"/>
      <c r="F762" s="93"/>
    </row>
    <row r="763" spans="1:6" ht="12.75" customHeight="1" x14ac:dyDescent="0.2">
      <c r="A763" s="93"/>
      <c r="B763" s="95">
        <v>2204550</v>
      </c>
      <c r="C763" s="95" t="s">
        <v>3143</v>
      </c>
      <c r="D763" s="95" t="s">
        <v>3053</v>
      </c>
      <c r="E763" s="93"/>
      <c r="F763" s="93"/>
    </row>
    <row r="764" spans="1:6" ht="12.75" customHeight="1" x14ac:dyDescent="0.2">
      <c r="A764" s="93"/>
      <c r="B764" s="95">
        <v>2204600</v>
      </c>
      <c r="C764" s="95" t="s">
        <v>3144</v>
      </c>
      <c r="D764" s="95" t="s">
        <v>3053</v>
      </c>
      <c r="E764" s="93"/>
      <c r="F764" s="93"/>
    </row>
    <row r="765" spans="1:6" ht="12.75" customHeight="1" x14ac:dyDescent="0.2">
      <c r="A765" s="93"/>
      <c r="B765" s="95">
        <v>2204659</v>
      </c>
      <c r="C765" s="95" t="s">
        <v>3145</v>
      </c>
      <c r="D765" s="95" t="s">
        <v>3053</v>
      </c>
      <c r="E765" s="93"/>
      <c r="F765" s="93"/>
    </row>
    <row r="766" spans="1:6" ht="12.75" customHeight="1" x14ac:dyDescent="0.2">
      <c r="A766" s="93"/>
      <c r="B766" s="95">
        <v>2204709</v>
      </c>
      <c r="C766" s="95" t="s">
        <v>3146</v>
      </c>
      <c r="D766" s="95" t="s">
        <v>3053</v>
      </c>
      <c r="E766" s="93"/>
      <c r="F766" s="93"/>
    </row>
    <row r="767" spans="1:6" ht="12.75" customHeight="1" x14ac:dyDescent="0.2">
      <c r="A767" s="93"/>
      <c r="B767" s="95">
        <v>2204808</v>
      </c>
      <c r="C767" s="95" t="s">
        <v>3147</v>
      </c>
      <c r="D767" s="95" t="s">
        <v>3053</v>
      </c>
      <c r="E767" s="93"/>
      <c r="F767" s="93"/>
    </row>
    <row r="768" spans="1:6" ht="12.75" customHeight="1" x14ac:dyDescent="0.2">
      <c r="A768" s="93"/>
      <c r="B768" s="95">
        <v>2204907</v>
      </c>
      <c r="C768" s="95" t="s">
        <v>3148</v>
      </c>
      <c r="D768" s="95" t="s">
        <v>3053</v>
      </c>
      <c r="E768" s="93"/>
      <c r="F768" s="93"/>
    </row>
    <row r="769" spans="1:6" ht="12.75" customHeight="1" x14ac:dyDescent="0.2">
      <c r="A769" s="93"/>
      <c r="B769" s="95">
        <v>2205003</v>
      </c>
      <c r="C769" s="95" t="s">
        <v>3149</v>
      </c>
      <c r="D769" s="95" t="s">
        <v>3053</v>
      </c>
      <c r="E769" s="93"/>
      <c r="F769" s="93"/>
    </row>
    <row r="770" spans="1:6" ht="12.75" customHeight="1" x14ac:dyDescent="0.2">
      <c r="A770" s="93"/>
      <c r="B770" s="95">
        <v>2205102</v>
      </c>
      <c r="C770" s="95" t="s">
        <v>3150</v>
      </c>
      <c r="D770" s="95" t="s">
        <v>3053</v>
      </c>
      <c r="E770" s="93"/>
      <c r="F770" s="93"/>
    </row>
    <row r="771" spans="1:6" ht="12.75" customHeight="1" x14ac:dyDescent="0.2">
      <c r="A771" s="93"/>
      <c r="B771" s="95">
        <v>2205151</v>
      </c>
      <c r="C771" s="95" t="s">
        <v>3151</v>
      </c>
      <c r="D771" s="95" t="s">
        <v>3053</v>
      </c>
      <c r="E771" s="93"/>
      <c r="F771" s="93"/>
    </row>
    <row r="772" spans="1:6" ht="12.75" customHeight="1" x14ac:dyDescent="0.2">
      <c r="A772" s="93"/>
      <c r="B772" s="95">
        <v>2205201</v>
      </c>
      <c r="C772" s="95" t="s">
        <v>3152</v>
      </c>
      <c r="D772" s="95" t="s">
        <v>3053</v>
      </c>
      <c r="E772" s="93"/>
      <c r="F772" s="93"/>
    </row>
    <row r="773" spans="1:6" ht="12.75" customHeight="1" x14ac:dyDescent="0.2">
      <c r="A773" s="93"/>
      <c r="B773" s="95">
        <v>2205250</v>
      </c>
      <c r="C773" s="95" t="s">
        <v>3153</v>
      </c>
      <c r="D773" s="95" t="s">
        <v>3053</v>
      </c>
      <c r="E773" s="93"/>
      <c r="F773" s="93"/>
    </row>
    <row r="774" spans="1:6" ht="12.75" customHeight="1" x14ac:dyDescent="0.2">
      <c r="A774" s="93"/>
      <c r="B774" s="95">
        <v>2205276</v>
      </c>
      <c r="C774" s="95" t="s">
        <v>3154</v>
      </c>
      <c r="D774" s="95" t="s">
        <v>3053</v>
      </c>
      <c r="E774" s="93"/>
      <c r="F774" s="93"/>
    </row>
    <row r="775" spans="1:6" ht="12.75" customHeight="1" x14ac:dyDescent="0.2">
      <c r="A775" s="93"/>
      <c r="B775" s="95">
        <v>2205300</v>
      </c>
      <c r="C775" s="95" t="s">
        <v>3155</v>
      </c>
      <c r="D775" s="95" t="s">
        <v>3053</v>
      </c>
      <c r="E775" s="93"/>
      <c r="F775" s="93"/>
    </row>
    <row r="776" spans="1:6" ht="12.75" customHeight="1" x14ac:dyDescent="0.2">
      <c r="A776" s="93"/>
      <c r="B776" s="95">
        <v>2205359</v>
      </c>
      <c r="C776" s="95" t="s">
        <v>3156</v>
      </c>
      <c r="D776" s="95" t="s">
        <v>3053</v>
      </c>
      <c r="E776" s="93"/>
      <c r="F776" s="93"/>
    </row>
    <row r="777" spans="1:6" ht="12.75" customHeight="1" x14ac:dyDescent="0.2">
      <c r="A777" s="93"/>
      <c r="B777" s="95">
        <v>2205409</v>
      </c>
      <c r="C777" s="95" t="s">
        <v>3157</v>
      </c>
      <c r="D777" s="95" t="s">
        <v>3053</v>
      </c>
      <c r="E777" s="93"/>
      <c r="F777" s="93"/>
    </row>
    <row r="778" spans="1:6" ht="12.75" customHeight="1" x14ac:dyDescent="0.2">
      <c r="A778" s="93"/>
      <c r="B778" s="95">
        <v>2205458</v>
      </c>
      <c r="C778" s="95" t="s">
        <v>3158</v>
      </c>
      <c r="D778" s="95" t="s">
        <v>3053</v>
      </c>
      <c r="E778" s="93"/>
      <c r="F778" s="93"/>
    </row>
    <row r="779" spans="1:6" ht="12.75" customHeight="1" x14ac:dyDescent="0.2">
      <c r="A779" s="93"/>
      <c r="B779" s="95">
        <v>2205508</v>
      </c>
      <c r="C779" s="95" t="s">
        <v>3159</v>
      </c>
      <c r="D779" s="95" t="s">
        <v>3053</v>
      </c>
      <c r="E779" s="93"/>
      <c r="F779" s="93"/>
    </row>
    <row r="780" spans="1:6" ht="12.75" customHeight="1" x14ac:dyDescent="0.2">
      <c r="A780" s="93"/>
      <c r="B780" s="95">
        <v>2205516</v>
      </c>
      <c r="C780" s="95" t="s">
        <v>3160</v>
      </c>
      <c r="D780" s="95" t="s">
        <v>3053</v>
      </c>
      <c r="E780" s="93"/>
      <c r="F780" s="93"/>
    </row>
    <row r="781" spans="1:6" ht="12.75" customHeight="1" x14ac:dyDescent="0.2">
      <c r="A781" s="93"/>
      <c r="B781" s="95">
        <v>2205524</v>
      </c>
      <c r="C781" s="95" t="s">
        <v>3161</v>
      </c>
      <c r="D781" s="95" t="s">
        <v>3053</v>
      </c>
      <c r="E781" s="93"/>
      <c r="F781" s="93"/>
    </row>
    <row r="782" spans="1:6" ht="12.75" customHeight="1" x14ac:dyDescent="0.2">
      <c r="A782" s="93"/>
      <c r="B782" s="95">
        <v>2205532</v>
      </c>
      <c r="C782" s="95" t="s">
        <v>3162</v>
      </c>
      <c r="D782" s="95" t="s">
        <v>3053</v>
      </c>
      <c r="E782" s="93"/>
      <c r="F782" s="93"/>
    </row>
    <row r="783" spans="1:6" ht="12.75" customHeight="1" x14ac:dyDescent="0.2">
      <c r="A783" s="93"/>
      <c r="B783" s="95">
        <v>2205540</v>
      </c>
      <c r="C783" s="95" t="s">
        <v>3163</v>
      </c>
      <c r="D783" s="95" t="s">
        <v>3053</v>
      </c>
      <c r="E783" s="93"/>
      <c r="F783" s="93"/>
    </row>
    <row r="784" spans="1:6" ht="12.75" customHeight="1" x14ac:dyDescent="0.2">
      <c r="A784" s="93"/>
      <c r="B784" s="95">
        <v>2205557</v>
      </c>
      <c r="C784" s="95" t="s">
        <v>3164</v>
      </c>
      <c r="D784" s="95" t="s">
        <v>3053</v>
      </c>
      <c r="E784" s="93"/>
      <c r="F784" s="93"/>
    </row>
    <row r="785" spans="1:6" ht="12.75" customHeight="1" x14ac:dyDescent="0.2">
      <c r="A785" s="93"/>
      <c r="B785" s="95">
        <v>2205565</v>
      </c>
      <c r="C785" s="95" t="s">
        <v>3165</v>
      </c>
      <c r="D785" s="95" t="s">
        <v>3053</v>
      </c>
      <c r="E785" s="93"/>
      <c r="F785" s="93"/>
    </row>
    <row r="786" spans="1:6" ht="12.75" customHeight="1" x14ac:dyDescent="0.2">
      <c r="A786" s="93"/>
      <c r="B786" s="95">
        <v>2205573</v>
      </c>
      <c r="C786" s="95" t="s">
        <v>3166</v>
      </c>
      <c r="D786" s="95" t="s">
        <v>3053</v>
      </c>
      <c r="E786" s="93"/>
      <c r="F786" s="93"/>
    </row>
    <row r="787" spans="1:6" ht="12.75" customHeight="1" x14ac:dyDescent="0.2">
      <c r="A787" s="93"/>
      <c r="B787" s="95">
        <v>2205581</v>
      </c>
      <c r="C787" s="95" t="s">
        <v>3167</v>
      </c>
      <c r="D787" s="95" t="s">
        <v>3053</v>
      </c>
      <c r="E787" s="93"/>
      <c r="F787" s="93"/>
    </row>
    <row r="788" spans="1:6" ht="12.75" customHeight="1" x14ac:dyDescent="0.2">
      <c r="A788" s="93"/>
      <c r="B788" s="95">
        <v>2205599</v>
      </c>
      <c r="C788" s="95" t="s">
        <v>3168</v>
      </c>
      <c r="D788" s="95" t="s">
        <v>3053</v>
      </c>
      <c r="E788" s="93"/>
      <c r="F788" s="93"/>
    </row>
    <row r="789" spans="1:6" ht="12.75" customHeight="1" x14ac:dyDescent="0.2">
      <c r="A789" s="93"/>
      <c r="B789" s="95">
        <v>2205607</v>
      </c>
      <c r="C789" s="95" t="s">
        <v>3169</v>
      </c>
      <c r="D789" s="95" t="s">
        <v>3053</v>
      </c>
      <c r="E789" s="93"/>
      <c r="F789" s="93"/>
    </row>
    <row r="790" spans="1:6" ht="12.75" customHeight="1" x14ac:dyDescent="0.2">
      <c r="A790" s="93"/>
      <c r="B790" s="95">
        <v>2205706</v>
      </c>
      <c r="C790" s="95" t="s">
        <v>3170</v>
      </c>
      <c r="D790" s="95" t="s">
        <v>3053</v>
      </c>
      <c r="E790" s="93"/>
      <c r="F790" s="93"/>
    </row>
    <row r="791" spans="1:6" ht="12.75" customHeight="1" x14ac:dyDescent="0.2">
      <c r="A791" s="93"/>
      <c r="B791" s="95">
        <v>2205805</v>
      </c>
      <c r="C791" s="95" t="s">
        <v>3171</v>
      </c>
      <c r="D791" s="95" t="s">
        <v>3053</v>
      </c>
      <c r="E791" s="93"/>
      <c r="F791" s="93"/>
    </row>
    <row r="792" spans="1:6" ht="12.75" customHeight="1" x14ac:dyDescent="0.2">
      <c r="A792" s="93"/>
      <c r="B792" s="95">
        <v>2205854</v>
      </c>
      <c r="C792" s="95" t="s">
        <v>3172</v>
      </c>
      <c r="D792" s="95" t="s">
        <v>3053</v>
      </c>
      <c r="E792" s="93"/>
      <c r="F792" s="93"/>
    </row>
    <row r="793" spans="1:6" ht="12.75" customHeight="1" x14ac:dyDescent="0.2">
      <c r="A793" s="93"/>
      <c r="B793" s="95">
        <v>2205904</v>
      </c>
      <c r="C793" s="95" t="s">
        <v>3173</v>
      </c>
      <c r="D793" s="95" t="s">
        <v>3053</v>
      </c>
      <c r="E793" s="93"/>
      <c r="F793" s="93"/>
    </row>
    <row r="794" spans="1:6" ht="12.75" customHeight="1" x14ac:dyDescent="0.2">
      <c r="A794" s="93"/>
      <c r="B794" s="95">
        <v>2205953</v>
      </c>
      <c r="C794" s="95" t="s">
        <v>3174</v>
      </c>
      <c r="D794" s="95" t="s">
        <v>3053</v>
      </c>
      <c r="E794" s="93"/>
      <c r="F794" s="93"/>
    </row>
    <row r="795" spans="1:6" ht="12.75" customHeight="1" x14ac:dyDescent="0.2">
      <c r="A795" s="93"/>
      <c r="B795" s="95">
        <v>2206001</v>
      </c>
      <c r="C795" s="95" t="s">
        <v>3175</v>
      </c>
      <c r="D795" s="95" t="s">
        <v>3053</v>
      </c>
      <c r="E795" s="93"/>
      <c r="F795" s="93"/>
    </row>
    <row r="796" spans="1:6" ht="12.75" customHeight="1" x14ac:dyDescent="0.2">
      <c r="A796" s="93"/>
      <c r="B796" s="95">
        <v>2206050</v>
      </c>
      <c r="C796" s="95" t="s">
        <v>3176</v>
      </c>
      <c r="D796" s="95" t="s">
        <v>3053</v>
      </c>
      <c r="E796" s="93"/>
      <c r="F796" s="93"/>
    </row>
    <row r="797" spans="1:6" ht="12.75" customHeight="1" x14ac:dyDescent="0.2">
      <c r="A797" s="93"/>
      <c r="B797" s="95">
        <v>2206100</v>
      </c>
      <c r="C797" s="95" t="s">
        <v>3177</v>
      </c>
      <c r="D797" s="95" t="s">
        <v>3053</v>
      </c>
      <c r="E797" s="93"/>
      <c r="F797" s="93"/>
    </row>
    <row r="798" spans="1:6" ht="12.75" customHeight="1" x14ac:dyDescent="0.2">
      <c r="A798" s="93"/>
      <c r="B798" s="95">
        <v>2206209</v>
      </c>
      <c r="C798" s="95" t="s">
        <v>3178</v>
      </c>
      <c r="D798" s="95" t="s">
        <v>3053</v>
      </c>
      <c r="E798" s="93"/>
      <c r="F798" s="93"/>
    </row>
    <row r="799" spans="1:6" ht="12.75" customHeight="1" x14ac:dyDescent="0.2">
      <c r="A799" s="93"/>
      <c r="B799" s="95">
        <v>2206308</v>
      </c>
      <c r="C799" s="95" t="s">
        <v>3179</v>
      </c>
      <c r="D799" s="95" t="s">
        <v>3053</v>
      </c>
      <c r="E799" s="93"/>
      <c r="F799" s="93"/>
    </row>
    <row r="800" spans="1:6" ht="12.75" customHeight="1" x14ac:dyDescent="0.2">
      <c r="A800" s="93"/>
      <c r="B800" s="95">
        <v>2206357</v>
      </c>
      <c r="C800" s="95" t="s">
        <v>3180</v>
      </c>
      <c r="D800" s="95" t="s">
        <v>3053</v>
      </c>
      <c r="E800" s="93"/>
      <c r="F800" s="93"/>
    </row>
    <row r="801" spans="1:6" ht="12.75" customHeight="1" x14ac:dyDescent="0.2">
      <c r="A801" s="93"/>
      <c r="B801" s="95">
        <v>2206407</v>
      </c>
      <c r="C801" s="95" t="s">
        <v>3181</v>
      </c>
      <c r="D801" s="95" t="s">
        <v>3053</v>
      </c>
      <c r="E801" s="93"/>
      <c r="F801" s="93"/>
    </row>
    <row r="802" spans="1:6" ht="12.75" customHeight="1" x14ac:dyDescent="0.2">
      <c r="A802" s="93"/>
      <c r="B802" s="95">
        <v>2206506</v>
      </c>
      <c r="C802" s="95" t="s">
        <v>3182</v>
      </c>
      <c r="D802" s="95" t="s">
        <v>3053</v>
      </c>
      <c r="E802" s="93"/>
      <c r="F802" s="93"/>
    </row>
    <row r="803" spans="1:6" ht="12.75" customHeight="1" x14ac:dyDescent="0.2">
      <c r="A803" s="93"/>
      <c r="B803" s="95">
        <v>2206605</v>
      </c>
      <c r="C803" s="95" t="s">
        <v>3183</v>
      </c>
      <c r="D803" s="95" t="s">
        <v>3053</v>
      </c>
      <c r="E803" s="93"/>
      <c r="F803" s="93"/>
    </row>
    <row r="804" spans="1:6" ht="12.75" customHeight="1" x14ac:dyDescent="0.2">
      <c r="A804" s="93"/>
      <c r="B804" s="95">
        <v>2206654</v>
      </c>
      <c r="C804" s="95" t="s">
        <v>3184</v>
      </c>
      <c r="D804" s="95" t="s">
        <v>3053</v>
      </c>
      <c r="E804" s="93"/>
      <c r="F804" s="93"/>
    </row>
    <row r="805" spans="1:6" ht="12.75" customHeight="1" x14ac:dyDescent="0.2">
      <c r="A805" s="93"/>
      <c r="B805" s="95">
        <v>2206670</v>
      </c>
      <c r="C805" s="95" t="s">
        <v>3185</v>
      </c>
      <c r="D805" s="95" t="s">
        <v>3053</v>
      </c>
      <c r="E805" s="93"/>
      <c r="F805" s="93"/>
    </row>
    <row r="806" spans="1:6" ht="12.75" customHeight="1" x14ac:dyDescent="0.2">
      <c r="A806" s="93"/>
      <c r="B806" s="95">
        <v>2206696</v>
      </c>
      <c r="C806" s="95" t="s">
        <v>3186</v>
      </c>
      <c r="D806" s="95" t="s">
        <v>3053</v>
      </c>
      <c r="E806" s="93"/>
      <c r="F806" s="93"/>
    </row>
    <row r="807" spans="1:6" ht="12.75" customHeight="1" x14ac:dyDescent="0.2">
      <c r="A807" s="93"/>
      <c r="B807" s="95">
        <v>2206704</v>
      </c>
      <c r="C807" s="95" t="s">
        <v>3187</v>
      </c>
      <c r="D807" s="95" t="s">
        <v>3053</v>
      </c>
      <c r="E807" s="93"/>
      <c r="F807" s="93"/>
    </row>
    <row r="808" spans="1:6" ht="12.75" customHeight="1" x14ac:dyDescent="0.2">
      <c r="A808" s="93"/>
      <c r="B808" s="95">
        <v>2206720</v>
      </c>
      <c r="C808" s="95" t="s">
        <v>3188</v>
      </c>
      <c r="D808" s="95" t="s">
        <v>3053</v>
      </c>
      <c r="E808" s="93"/>
      <c r="F808" s="93"/>
    </row>
    <row r="809" spans="1:6" ht="12.75" customHeight="1" x14ac:dyDescent="0.2">
      <c r="A809" s="93"/>
      <c r="B809" s="95">
        <v>2206753</v>
      </c>
      <c r="C809" s="95" t="s">
        <v>3189</v>
      </c>
      <c r="D809" s="95" t="s">
        <v>3053</v>
      </c>
      <c r="E809" s="93"/>
      <c r="F809" s="93"/>
    </row>
    <row r="810" spans="1:6" ht="12.75" customHeight="1" x14ac:dyDescent="0.2">
      <c r="A810" s="93"/>
      <c r="B810" s="95">
        <v>2206803</v>
      </c>
      <c r="C810" s="95" t="s">
        <v>3190</v>
      </c>
      <c r="D810" s="95" t="s">
        <v>3053</v>
      </c>
      <c r="E810" s="93"/>
      <c r="F810" s="93"/>
    </row>
    <row r="811" spans="1:6" ht="12.75" customHeight="1" x14ac:dyDescent="0.2">
      <c r="A811" s="93"/>
      <c r="B811" s="95">
        <v>2206902</v>
      </c>
      <c r="C811" s="95" t="s">
        <v>3191</v>
      </c>
      <c r="D811" s="95" t="s">
        <v>3053</v>
      </c>
      <c r="E811" s="93"/>
      <c r="F811" s="93"/>
    </row>
    <row r="812" spans="1:6" ht="12.75" customHeight="1" x14ac:dyDescent="0.2">
      <c r="A812" s="93"/>
      <c r="B812" s="95">
        <v>2206951</v>
      </c>
      <c r="C812" s="95" t="s">
        <v>3192</v>
      </c>
      <c r="D812" s="95" t="s">
        <v>3053</v>
      </c>
      <c r="E812" s="93"/>
      <c r="F812" s="93"/>
    </row>
    <row r="813" spans="1:6" ht="12.75" customHeight="1" x14ac:dyDescent="0.2">
      <c r="A813" s="93"/>
      <c r="B813" s="95">
        <v>2207009</v>
      </c>
      <c r="C813" s="95" t="s">
        <v>3193</v>
      </c>
      <c r="D813" s="95" t="s">
        <v>3053</v>
      </c>
      <c r="E813" s="93"/>
      <c r="F813" s="93"/>
    </row>
    <row r="814" spans="1:6" ht="12.75" customHeight="1" x14ac:dyDescent="0.2">
      <c r="A814" s="93"/>
      <c r="B814" s="95">
        <v>2207108</v>
      </c>
      <c r="C814" s="95" t="s">
        <v>3194</v>
      </c>
      <c r="D814" s="95" t="s">
        <v>3053</v>
      </c>
      <c r="E814" s="93"/>
      <c r="F814" s="93"/>
    </row>
    <row r="815" spans="1:6" ht="12.75" customHeight="1" x14ac:dyDescent="0.2">
      <c r="A815" s="93"/>
      <c r="B815" s="95">
        <v>2207207</v>
      </c>
      <c r="C815" s="95" t="s">
        <v>3195</v>
      </c>
      <c r="D815" s="95" t="s">
        <v>3053</v>
      </c>
      <c r="E815" s="93"/>
      <c r="F815" s="93"/>
    </row>
    <row r="816" spans="1:6" ht="12.75" customHeight="1" x14ac:dyDescent="0.2">
      <c r="A816" s="93"/>
      <c r="B816" s="95">
        <v>2207306</v>
      </c>
      <c r="C816" s="95" t="s">
        <v>3196</v>
      </c>
      <c r="D816" s="95" t="s">
        <v>3053</v>
      </c>
      <c r="E816" s="93"/>
      <c r="F816" s="93"/>
    </row>
    <row r="817" spans="1:6" ht="12.75" customHeight="1" x14ac:dyDescent="0.2">
      <c r="A817" s="93"/>
      <c r="B817" s="95">
        <v>2207355</v>
      </c>
      <c r="C817" s="95" t="s">
        <v>3197</v>
      </c>
      <c r="D817" s="95" t="s">
        <v>3053</v>
      </c>
      <c r="E817" s="93"/>
      <c r="F817" s="93"/>
    </row>
    <row r="818" spans="1:6" ht="12.75" customHeight="1" x14ac:dyDescent="0.2">
      <c r="A818" s="93"/>
      <c r="B818" s="95">
        <v>2207405</v>
      </c>
      <c r="C818" s="95" t="s">
        <v>3198</v>
      </c>
      <c r="D818" s="95" t="s">
        <v>3053</v>
      </c>
      <c r="E818" s="93"/>
      <c r="F818" s="93"/>
    </row>
    <row r="819" spans="1:6" ht="12.75" customHeight="1" x14ac:dyDescent="0.2">
      <c r="A819" s="93"/>
      <c r="B819" s="95">
        <v>2207504</v>
      </c>
      <c r="C819" s="95" t="s">
        <v>3199</v>
      </c>
      <c r="D819" s="95" t="s">
        <v>3053</v>
      </c>
      <c r="E819" s="93"/>
      <c r="F819" s="93"/>
    </row>
    <row r="820" spans="1:6" ht="12.75" customHeight="1" x14ac:dyDescent="0.2">
      <c r="A820" s="93"/>
      <c r="B820" s="95">
        <v>2207553</v>
      </c>
      <c r="C820" s="95" t="s">
        <v>3200</v>
      </c>
      <c r="D820" s="95" t="s">
        <v>3053</v>
      </c>
      <c r="E820" s="93"/>
      <c r="F820" s="93"/>
    </row>
    <row r="821" spans="1:6" ht="12.75" customHeight="1" x14ac:dyDescent="0.2">
      <c r="A821" s="93"/>
      <c r="B821" s="95">
        <v>2207603</v>
      </c>
      <c r="C821" s="95" t="s">
        <v>3201</v>
      </c>
      <c r="D821" s="95" t="s">
        <v>3053</v>
      </c>
      <c r="E821" s="93"/>
      <c r="F821" s="93"/>
    </row>
    <row r="822" spans="1:6" ht="12.75" customHeight="1" x14ac:dyDescent="0.2">
      <c r="A822" s="93"/>
      <c r="B822" s="95">
        <v>2207702</v>
      </c>
      <c r="C822" s="95" t="s">
        <v>3202</v>
      </c>
      <c r="D822" s="95" t="s">
        <v>3053</v>
      </c>
      <c r="E822" s="93"/>
      <c r="F822" s="93"/>
    </row>
    <row r="823" spans="1:6" ht="12.75" customHeight="1" x14ac:dyDescent="0.2">
      <c r="A823" s="93"/>
      <c r="B823" s="95">
        <v>2207751</v>
      </c>
      <c r="C823" s="95" t="s">
        <v>3203</v>
      </c>
      <c r="D823" s="95" t="s">
        <v>3053</v>
      </c>
      <c r="E823" s="93"/>
      <c r="F823" s="93"/>
    </row>
    <row r="824" spans="1:6" ht="12.75" customHeight="1" x14ac:dyDescent="0.2">
      <c r="A824" s="93"/>
      <c r="B824" s="95">
        <v>2207777</v>
      </c>
      <c r="C824" s="95" t="s">
        <v>3204</v>
      </c>
      <c r="D824" s="95" t="s">
        <v>3053</v>
      </c>
      <c r="E824" s="93"/>
      <c r="F824" s="93"/>
    </row>
    <row r="825" spans="1:6" ht="12.75" customHeight="1" x14ac:dyDescent="0.2">
      <c r="A825" s="93"/>
      <c r="B825" s="95">
        <v>2207793</v>
      </c>
      <c r="C825" s="95" t="s">
        <v>3205</v>
      </c>
      <c r="D825" s="95" t="s">
        <v>3053</v>
      </c>
      <c r="E825" s="93"/>
      <c r="F825" s="93"/>
    </row>
    <row r="826" spans="1:6" ht="12.75" customHeight="1" x14ac:dyDescent="0.2">
      <c r="A826" s="93"/>
      <c r="B826" s="95">
        <v>2207801</v>
      </c>
      <c r="C826" s="95" t="s">
        <v>3206</v>
      </c>
      <c r="D826" s="95" t="s">
        <v>3053</v>
      </c>
      <c r="E826" s="93"/>
      <c r="F826" s="93"/>
    </row>
    <row r="827" spans="1:6" ht="12.75" customHeight="1" x14ac:dyDescent="0.2">
      <c r="A827" s="93"/>
      <c r="B827" s="95">
        <v>2207850</v>
      </c>
      <c r="C827" s="95" t="s">
        <v>3207</v>
      </c>
      <c r="D827" s="95" t="s">
        <v>3053</v>
      </c>
      <c r="E827" s="93"/>
      <c r="F827" s="93"/>
    </row>
    <row r="828" spans="1:6" ht="12.75" customHeight="1" x14ac:dyDescent="0.2">
      <c r="A828" s="93"/>
      <c r="B828" s="95">
        <v>2207900</v>
      </c>
      <c r="C828" s="95" t="s">
        <v>3208</v>
      </c>
      <c r="D828" s="95" t="s">
        <v>3053</v>
      </c>
      <c r="E828" s="93"/>
      <c r="F828" s="93"/>
    </row>
    <row r="829" spans="1:6" ht="12.75" customHeight="1" x14ac:dyDescent="0.2">
      <c r="A829" s="93"/>
      <c r="B829" s="95">
        <v>2207934</v>
      </c>
      <c r="C829" s="95" t="s">
        <v>3209</v>
      </c>
      <c r="D829" s="95" t="s">
        <v>3053</v>
      </c>
      <c r="E829" s="93"/>
      <c r="F829" s="93"/>
    </row>
    <row r="830" spans="1:6" ht="12.75" customHeight="1" x14ac:dyDescent="0.2">
      <c r="A830" s="93"/>
      <c r="B830" s="95">
        <v>2207959</v>
      </c>
      <c r="C830" s="95" t="s">
        <v>3210</v>
      </c>
      <c r="D830" s="95" t="s">
        <v>3053</v>
      </c>
      <c r="E830" s="93"/>
      <c r="F830" s="93"/>
    </row>
    <row r="831" spans="1:6" ht="12.75" customHeight="1" x14ac:dyDescent="0.2">
      <c r="A831" s="93"/>
      <c r="B831" s="95">
        <v>2208007</v>
      </c>
      <c r="C831" s="95" t="s">
        <v>3211</v>
      </c>
      <c r="D831" s="95" t="s">
        <v>3053</v>
      </c>
      <c r="E831" s="93"/>
      <c r="F831" s="93"/>
    </row>
    <row r="832" spans="1:6" ht="12.75" customHeight="1" x14ac:dyDescent="0.2">
      <c r="A832" s="93"/>
      <c r="B832" s="95">
        <v>2208106</v>
      </c>
      <c r="C832" s="95" t="s">
        <v>3212</v>
      </c>
      <c r="D832" s="95" t="s">
        <v>3053</v>
      </c>
      <c r="E832" s="93"/>
      <c r="F832" s="93"/>
    </row>
    <row r="833" spans="1:6" ht="12.75" customHeight="1" x14ac:dyDescent="0.2">
      <c r="A833" s="93"/>
      <c r="B833" s="95">
        <v>2208205</v>
      </c>
      <c r="C833" s="95" t="s">
        <v>3213</v>
      </c>
      <c r="D833" s="95" t="s">
        <v>3053</v>
      </c>
      <c r="E833" s="93"/>
      <c r="F833" s="93"/>
    </row>
    <row r="834" spans="1:6" ht="12.75" customHeight="1" x14ac:dyDescent="0.2">
      <c r="A834" s="93"/>
      <c r="B834" s="95">
        <v>2208304</v>
      </c>
      <c r="C834" s="95" t="s">
        <v>3214</v>
      </c>
      <c r="D834" s="95" t="s">
        <v>3053</v>
      </c>
      <c r="E834" s="93"/>
      <c r="F834" s="93"/>
    </row>
    <row r="835" spans="1:6" ht="12.75" customHeight="1" x14ac:dyDescent="0.2">
      <c r="A835" s="93"/>
      <c r="B835" s="95">
        <v>2208403</v>
      </c>
      <c r="C835" s="95" t="s">
        <v>3215</v>
      </c>
      <c r="D835" s="95" t="s">
        <v>3053</v>
      </c>
      <c r="E835" s="93"/>
      <c r="F835" s="93"/>
    </row>
    <row r="836" spans="1:6" ht="12.75" customHeight="1" x14ac:dyDescent="0.2">
      <c r="A836" s="93"/>
      <c r="B836" s="95">
        <v>2208502</v>
      </c>
      <c r="C836" s="95" t="s">
        <v>3216</v>
      </c>
      <c r="D836" s="95" t="s">
        <v>3053</v>
      </c>
      <c r="E836" s="93"/>
      <c r="F836" s="93"/>
    </row>
    <row r="837" spans="1:6" ht="12.75" customHeight="1" x14ac:dyDescent="0.2">
      <c r="A837" s="93"/>
      <c r="B837" s="95">
        <v>2208551</v>
      </c>
      <c r="C837" s="95" t="s">
        <v>3217</v>
      </c>
      <c r="D837" s="95" t="s">
        <v>3053</v>
      </c>
      <c r="E837" s="93"/>
      <c r="F837" s="93"/>
    </row>
    <row r="838" spans="1:6" ht="12.75" customHeight="1" x14ac:dyDescent="0.2">
      <c r="A838" s="93"/>
      <c r="B838" s="95">
        <v>2208601</v>
      </c>
      <c r="C838" s="95" t="s">
        <v>3218</v>
      </c>
      <c r="D838" s="95" t="s">
        <v>3053</v>
      </c>
      <c r="E838" s="93"/>
      <c r="F838" s="93"/>
    </row>
    <row r="839" spans="1:6" ht="12.75" customHeight="1" x14ac:dyDescent="0.2">
      <c r="A839" s="93"/>
      <c r="B839" s="95">
        <v>2208650</v>
      </c>
      <c r="C839" s="95" t="s">
        <v>3219</v>
      </c>
      <c r="D839" s="95" t="s">
        <v>3053</v>
      </c>
      <c r="E839" s="93"/>
      <c r="F839" s="93"/>
    </row>
    <row r="840" spans="1:6" ht="12.75" customHeight="1" x14ac:dyDescent="0.2">
      <c r="A840" s="93"/>
      <c r="B840" s="95">
        <v>2208700</v>
      </c>
      <c r="C840" s="95" t="s">
        <v>3220</v>
      </c>
      <c r="D840" s="95" t="s">
        <v>3053</v>
      </c>
      <c r="E840" s="93"/>
      <c r="F840" s="93"/>
    </row>
    <row r="841" spans="1:6" ht="12.75" customHeight="1" x14ac:dyDescent="0.2">
      <c r="A841" s="93"/>
      <c r="B841" s="95">
        <v>2208809</v>
      </c>
      <c r="C841" s="95" t="s">
        <v>3221</v>
      </c>
      <c r="D841" s="95" t="s">
        <v>3053</v>
      </c>
      <c r="E841" s="93"/>
      <c r="F841" s="93"/>
    </row>
    <row r="842" spans="1:6" ht="12.75" customHeight="1" x14ac:dyDescent="0.2">
      <c r="A842" s="93"/>
      <c r="B842" s="95">
        <v>2208858</v>
      </c>
      <c r="C842" s="95" t="s">
        <v>3222</v>
      </c>
      <c r="D842" s="95" t="s">
        <v>3053</v>
      </c>
      <c r="E842" s="93"/>
      <c r="F842" s="93"/>
    </row>
    <row r="843" spans="1:6" ht="12.75" customHeight="1" x14ac:dyDescent="0.2">
      <c r="A843" s="93"/>
      <c r="B843" s="95">
        <v>2208874</v>
      </c>
      <c r="C843" s="95" t="s">
        <v>3223</v>
      </c>
      <c r="D843" s="95" t="s">
        <v>3053</v>
      </c>
      <c r="E843" s="93"/>
      <c r="F843" s="93"/>
    </row>
    <row r="844" spans="1:6" ht="12.75" customHeight="1" x14ac:dyDescent="0.2">
      <c r="A844" s="93"/>
      <c r="B844" s="95">
        <v>2208908</v>
      </c>
      <c r="C844" s="95" t="s">
        <v>3224</v>
      </c>
      <c r="D844" s="95" t="s">
        <v>3053</v>
      </c>
      <c r="E844" s="93"/>
      <c r="F844" s="93"/>
    </row>
    <row r="845" spans="1:6" ht="12.75" customHeight="1" x14ac:dyDescent="0.2">
      <c r="A845" s="93"/>
      <c r="B845" s="95">
        <v>2209005</v>
      </c>
      <c r="C845" s="95" t="s">
        <v>3225</v>
      </c>
      <c r="D845" s="95" t="s">
        <v>3053</v>
      </c>
      <c r="E845" s="93"/>
      <c r="F845" s="93"/>
    </row>
    <row r="846" spans="1:6" ht="12.75" customHeight="1" x14ac:dyDescent="0.2">
      <c r="A846" s="93"/>
      <c r="B846" s="95">
        <v>2209104</v>
      </c>
      <c r="C846" s="95" t="s">
        <v>3226</v>
      </c>
      <c r="D846" s="95" t="s">
        <v>3053</v>
      </c>
      <c r="E846" s="93"/>
      <c r="F846" s="93"/>
    </row>
    <row r="847" spans="1:6" ht="12.75" customHeight="1" x14ac:dyDescent="0.2">
      <c r="A847" s="93"/>
      <c r="B847" s="95">
        <v>2209153</v>
      </c>
      <c r="C847" s="95" t="s">
        <v>3227</v>
      </c>
      <c r="D847" s="95" t="s">
        <v>3053</v>
      </c>
      <c r="E847" s="93"/>
      <c r="F847" s="93"/>
    </row>
    <row r="848" spans="1:6" ht="12.75" customHeight="1" x14ac:dyDescent="0.2">
      <c r="A848" s="93"/>
      <c r="B848" s="95">
        <v>2209203</v>
      </c>
      <c r="C848" s="95" t="s">
        <v>3228</v>
      </c>
      <c r="D848" s="95" t="s">
        <v>3053</v>
      </c>
      <c r="E848" s="93"/>
      <c r="F848" s="93"/>
    </row>
    <row r="849" spans="1:6" ht="12.75" customHeight="1" x14ac:dyDescent="0.2">
      <c r="A849" s="93"/>
      <c r="B849" s="95">
        <v>2209302</v>
      </c>
      <c r="C849" s="95" t="s">
        <v>3229</v>
      </c>
      <c r="D849" s="95" t="s">
        <v>3053</v>
      </c>
      <c r="E849" s="93"/>
      <c r="F849" s="93"/>
    </row>
    <row r="850" spans="1:6" ht="12.75" customHeight="1" x14ac:dyDescent="0.2">
      <c r="A850" s="93"/>
      <c r="B850" s="95">
        <v>2209351</v>
      </c>
      <c r="C850" s="95" t="s">
        <v>3230</v>
      </c>
      <c r="D850" s="95" t="s">
        <v>3053</v>
      </c>
      <c r="E850" s="93"/>
      <c r="F850" s="93"/>
    </row>
    <row r="851" spans="1:6" ht="12.75" customHeight="1" x14ac:dyDescent="0.2">
      <c r="A851" s="93"/>
      <c r="B851" s="95">
        <v>2209377</v>
      </c>
      <c r="C851" s="95" t="s">
        <v>3231</v>
      </c>
      <c r="D851" s="95" t="s">
        <v>3053</v>
      </c>
      <c r="E851" s="93"/>
      <c r="F851" s="93"/>
    </row>
    <row r="852" spans="1:6" ht="12.75" customHeight="1" x14ac:dyDescent="0.2">
      <c r="A852" s="93"/>
      <c r="B852" s="95">
        <v>2209401</v>
      </c>
      <c r="C852" s="95" t="s">
        <v>3232</v>
      </c>
      <c r="D852" s="95" t="s">
        <v>3053</v>
      </c>
      <c r="E852" s="93"/>
      <c r="F852" s="93"/>
    </row>
    <row r="853" spans="1:6" ht="12.75" customHeight="1" x14ac:dyDescent="0.2">
      <c r="A853" s="93"/>
      <c r="B853" s="95">
        <v>2209450</v>
      </c>
      <c r="C853" s="95" t="s">
        <v>3233</v>
      </c>
      <c r="D853" s="95" t="s">
        <v>3053</v>
      </c>
      <c r="E853" s="93"/>
      <c r="F853" s="93"/>
    </row>
    <row r="854" spans="1:6" ht="12.75" customHeight="1" x14ac:dyDescent="0.2">
      <c r="A854" s="93"/>
      <c r="B854" s="95">
        <v>2209500</v>
      </c>
      <c r="C854" s="95" t="s">
        <v>3234</v>
      </c>
      <c r="D854" s="95" t="s">
        <v>3053</v>
      </c>
      <c r="E854" s="93"/>
      <c r="F854" s="93"/>
    </row>
    <row r="855" spans="1:6" ht="12.75" customHeight="1" x14ac:dyDescent="0.2">
      <c r="A855" s="93"/>
      <c r="B855" s="95">
        <v>2209559</v>
      </c>
      <c r="C855" s="95" t="s">
        <v>3235</v>
      </c>
      <c r="D855" s="95" t="s">
        <v>3053</v>
      </c>
      <c r="E855" s="93"/>
      <c r="F855" s="93"/>
    </row>
    <row r="856" spans="1:6" ht="12.75" customHeight="1" x14ac:dyDescent="0.2">
      <c r="A856" s="93"/>
      <c r="B856" s="95">
        <v>2209609</v>
      </c>
      <c r="C856" s="95" t="s">
        <v>3236</v>
      </c>
      <c r="D856" s="95" t="s">
        <v>3053</v>
      </c>
      <c r="E856" s="93"/>
      <c r="F856" s="93"/>
    </row>
    <row r="857" spans="1:6" ht="12.75" customHeight="1" x14ac:dyDescent="0.2">
      <c r="A857" s="93"/>
      <c r="B857" s="95">
        <v>2209658</v>
      </c>
      <c r="C857" s="95" t="s">
        <v>3237</v>
      </c>
      <c r="D857" s="95" t="s">
        <v>3053</v>
      </c>
      <c r="E857" s="93"/>
      <c r="F857" s="93"/>
    </row>
    <row r="858" spans="1:6" ht="12.75" customHeight="1" x14ac:dyDescent="0.2">
      <c r="A858" s="93"/>
      <c r="B858" s="95">
        <v>2209708</v>
      </c>
      <c r="C858" s="95" t="s">
        <v>3238</v>
      </c>
      <c r="D858" s="95" t="s">
        <v>3053</v>
      </c>
      <c r="E858" s="93"/>
      <c r="F858" s="93"/>
    </row>
    <row r="859" spans="1:6" ht="12.75" customHeight="1" x14ac:dyDescent="0.2">
      <c r="A859" s="93"/>
      <c r="B859" s="95">
        <v>2209757</v>
      </c>
      <c r="C859" s="95" t="s">
        <v>3239</v>
      </c>
      <c r="D859" s="95" t="s">
        <v>3053</v>
      </c>
      <c r="E859" s="93"/>
      <c r="F859" s="93"/>
    </row>
    <row r="860" spans="1:6" ht="12.75" customHeight="1" x14ac:dyDescent="0.2">
      <c r="A860" s="93"/>
      <c r="B860" s="95">
        <v>2209807</v>
      </c>
      <c r="C860" s="95" t="s">
        <v>3240</v>
      </c>
      <c r="D860" s="95" t="s">
        <v>3053</v>
      </c>
      <c r="E860" s="93"/>
      <c r="F860" s="93"/>
    </row>
    <row r="861" spans="1:6" ht="12.75" customHeight="1" x14ac:dyDescent="0.2">
      <c r="A861" s="93"/>
      <c r="B861" s="95">
        <v>2209856</v>
      </c>
      <c r="C861" s="95" t="s">
        <v>3241</v>
      </c>
      <c r="D861" s="95" t="s">
        <v>3053</v>
      </c>
      <c r="E861" s="93"/>
      <c r="F861" s="93"/>
    </row>
    <row r="862" spans="1:6" ht="12.75" customHeight="1" x14ac:dyDescent="0.2">
      <c r="A862" s="93"/>
      <c r="B862" s="95">
        <v>2209872</v>
      </c>
      <c r="C862" s="95" t="s">
        <v>3242</v>
      </c>
      <c r="D862" s="95" t="s">
        <v>3053</v>
      </c>
      <c r="E862" s="93"/>
      <c r="F862" s="93"/>
    </row>
    <row r="863" spans="1:6" ht="12.75" customHeight="1" x14ac:dyDescent="0.2">
      <c r="A863" s="93"/>
      <c r="B863" s="95">
        <v>2209906</v>
      </c>
      <c r="C863" s="95" t="s">
        <v>3243</v>
      </c>
      <c r="D863" s="95" t="s">
        <v>3053</v>
      </c>
      <c r="E863" s="93"/>
      <c r="F863" s="93"/>
    </row>
    <row r="864" spans="1:6" ht="12.75" customHeight="1" x14ac:dyDescent="0.2">
      <c r="A864" s="93"/>
      <c r="B864" s="95">
        <v>2209955</v>
      </c>
      <c r="C864" s="95" t="s">
        <v>3244</v>
      </c>
      <c r="D864" s="95" t="s">
        <v>3053</v>
      </c>
      <c r="E864" s="93"/>
      <c r="F864" s="93"/>
    </row>
    <row r="865" spans="1:6" ht="12.75" customHeight="1" x14ac:dyDescent="0.2">
      <c r="A865" s="93"/>
      <c r="B865" s="95">
        <v>2209971</v>
      </c>
      <c r="C865" s="95" t="s">
        <v>3245</v>
      </c>
      <c r="D865" s="95" t="s">
        <v>3053</v>
      </c>
      <c r="E865" s="93"/>
      <c r="F865" s="93"/>
    </row>
    <row r="866" spans="1:6" ht="12.75" customHeight="1" x14ac:dyDescent="0.2">
      <c r="A866" s="93"/>
      <c r="B866" s="95">
        <v>2210003</v>
      </c>
      <c r="C866" s="95" t="s">
        <v>3246</v>
      </c>
      <c r="D866" s="95" t="s">
        <v>3053</v>
      </c>
      <c r="E866" s="93"/>
      <c r="F866" s="93"/>
    </row>
    <row r="867" spans="1:6" ht="12.75" customHeight="1" x14ac:dyDescent="0.2">
      <c r="A867" s="93"/>
      <c r="B867" s="95">
        <v>2210052</v>
      </c>
      <c r="C867" s="95" t="s">
        <v>3247</v>
      </c>
      <c r="D867" s="95" t="s">
        <v>3053</v>
      </c>
      <c r="E867" s="93"/>
      <c r="F867" s="93"/>
    </row>
    <row r="868" spans="1:6" ht="12.75" customHeight="1" x14ac:dyDescent="0.2">
      <c r="A868" s="93"/>
      <c r="B868" s="95">
        <v>2210102</v>
      </c>
      <c r="C868" s="95" t="s">
        <v>3248</v>
      </c>
      <c r="D868" s="95" t="s">
        <v>3053</v>
      </c>
      <c r="E868" s="93"/>
      <c r="F868" s="93"/>
    </row>
    <row r="869" spans="1:6" ht="12.75" customHeight="1" x14ac:dyDescent="0.2">
      <c r="A869" s="93"/>
      <c r="B869" s="95">
        <v>2210201</v>
      </c>
      <c r="C869" s="95" t="s">
        <v>3249</v>
      </c>
      <c r="D869" s="95" t="s">
        <v>3053</v>
      </c>
      <c r="E869" s="93"/>
      <c r="F869" s="93"/>
    </row>
    <row r="870" spans="1:6" ht="12.75" customHeight="1" x14ac:dyDescent="0.2">
      <c r="A870" s="93"/>
      <c r="B870" s="95">
        <v>2210300</v>
      </c>
      <c r="C870" s="95" t="s">
        <v>3250</v>
      </c>
      <c r="D870" s="95" t="s">
        <v>3053</v>
      </c>
      <c r="E870" s="93"/>
      <c r="F870" s="93"/>
    </row>
    <row r="871" spans="1:6" ht="12.75" customHeight="1" x14ac:dyDescent="0.2">
      <c r="A871" s="93"/>
      <c r="B871" s="95">
        <v>2210359</v>
      </c>
      <c r="C871" s="95" t="s">
        <v>3251</v>
      </c>
      <c r="D871" s="95" t="s">
        <v>3053</v>
      </c>
      <c r="E871" s="93"/>
      <c r="F871" s="93"/>
    </row>
    <row r="872" spans="1:6" ht="12.75" customHeight="1" x14ac:dyDescent="0.2">
      <c r="A872" s="93"/>
      <c r="B872" s="95">
        <v>2210375</v>
      </c>
      <c r="C872" s="95" t="s">
        <v>3252</v>
      </c>
      <c r="D872" s="95" t="s">
        <v>3053</v>
      </c>
      <c r="E872" s="93"/>
      <c r="F872" s="93"/>
    </row>
    <row r="873" spans="1:6" ht="12.75" customHeight="1" x14ac:dyDescent="0.2">
      <c r="A873" s="93"/>
      <c r="B873" s="95">
        <v>2210383</v>
      </c>
      <c r="C873" s="95" t="s">
        <v>3253</v>
      </c>
      <c r="D873" s="95" t="s">
        <v>3053</v>
      </c>
      <c r="E873" s="93"/>
      <c r="F873" s="93"/>
    </row>
    <row r="874" spans="1:6" ht="12.75" customHeight="1" x14ac:dyDescent="0.2">
      <c r="A874" s="93"/>
      <c r="B874" s="95">
        <v>2210391</v>
      </c>
      <c r="C874" s="95" t="s">
        <v>3254</v>
      </c>
      <c r="D874" s="95" t="s">
        <v>3053</v>
      </c>
      <c r="E874" s="93"/>
      <c r="F874" s="93"/>
    </row>
    <row r="875" spans="1:6" ht="12.75" customHeight="1" x14ac:dyDescent="0.2">
      <c r="A875" s="93"/>
      <c r="B875" s="95">
        <v>2210409</v>
      </c>
      <c r="C875" s="95" t="s">
        <v>3255</v>
      </c>
      <c r="D875" s="95" t="s">
        <v>3053</v>
      </c>
      <c r="E875" s="93"/>
      <c r="F875" s="93"/>
    </row>
    <row r="876" spans="1:6" ht="12.75" customHeight="1" x14ac:dyDescent="0.2">
      <c r="A876" s="93"/>
      <c r="B876" s="95">
        <v>2210508</v>
      </c>
      <c r="C876" s="95" t="s">
        <v>3256</v>
      </c>
      <c r="D876" s="95" t="s">
        <v>3053</v>
      </c>
      <c r="E876" s="93"/>
      <c r="F876" s="93"/>
    </row>
    <row r="877" spans="1:6" ht="12.75" customHeight="1" x14ac:dyDescent="0.2">
      <c r="A877" s="93"/>
      <c r="B877" s="95">
        <v>2210607</v>
      </c>
      <c r="C877" s="95" t="s">
        <v>3257</v>
      </c>
      <c r="D877" s="95" t="s">
        <v>3053</v>
      </c>
      <c r="E877" s="93"/>
      <c r="F877" s="93"/>
    </row>
    <row r="878" spans="1:6" ht="12.75" customHeight="1" x14ac:dyDescent="0.2">
      <c r="A878" s="93"/>
      <c r="B878" s="95">
        <v>2210623</v>
      </c>
      <c r="C878" s="95" t="s">
        <v>3258</v>
      </c>
      <c r="D878" s="95" t="s">
        <v>3053</v>
      </c>
      <c r="E878" s="93"/>
      <c r="F878" s="93"/>
    </row>
    <row r="879" spans="1:6" ht="12.75" customHeight="1" x14ac:dyDescent="0.2">
      <c r="A879" s="93"/>
      <c r="B879" s="95">
        <v>2210631</v>
      </c>
      <c r="C879" s="95" t="s">
        <v>3259</v>
      </c>
      <c r="D879" s="95" t="s">
        <v>3053</v>
      </c>
      <c r="E879" s="93"/>
      <c r="F879" s="93"/>
    </row>
    <row r="880" spans="1:6" ht="12.75" customHeight="1" x14ac:dyDescent="0.2">
      <c r="A880" s="93"/>
      <c r="B880" s="95">
        <v>2210656</v>
      </c>
      <c r="C880" s="95" t="s">
        <v>3260</v>
      </c>
      <c r="D880" s="95" t="s">
        <v>3053</v>
      </c>
      <c r="E880" s="93"/>
      <c r="F880" s="93"/>
    </row>
    <row r="881" spans="1:6" ht="12.75" customHeight="1" x14ac:dyDescent="0.2">
      <c r="A881" s="93"/>
      <c r="B881" s="95">
        <v>2210706</v>
      </c>
      <c r="C881" s="95" t="s">
        <v>3261</v>
      </c>
      <c r="D881" s="95" t="s">
        <v>3053</v>
      </c>
      <c r="E881" s="93"/>
      <c r="F881" s="93"/>
    </row>
    <row r="882" spans="1:6" ht="12.75" customHeight="1" x14ac:dyDescent="0.2">
      <c r="A882" s="93"/>
      <c r="B882" s="95">
        <v>2210805</v>
      </c>
      <c r="C882" s="95" t="s">
        <v>3262</v>
      </c>
      <c r="D882" s="95" t="s">
        <v>3053</v>
      </c>
      <c r="E882" s="93"/>
      <c r="F882" s="93"/>
    </row>
    <row r="883" spans="1:6" ht="12.75" customHeight="1" x14ac:dyDescent="0.2">
      <c r="A883" s="93"/>
      <c r="B883" s="95">
        <v>2210904</v>
      </c>
      <c r="C883" s="95" t="s">
        <v>3263</v>
      </c>
      <c r="D883" s="95" t="s">
        <v>3053</v>
      </c>
      <c r="E883" s="93"/>
      <c r="F883" s="93"/>
    </row>
    <row r="884" spans="1:6" ht="12.75" customHeight="1" x14ac:dyDescent="0.2">
      <c r="A884" s="93"/>
      <c r="B884" s="95">
        <v>2210938</v>
      </c>
      <c r="C884" s="95" t="s">
        <v>3264</v>
      </c>
      <c r="D884" s="95" t="s">
        <v>3053</v>
      </c>
      <c r="E884" s="93"/>
      <c r="F884" s="93"/>
    </row>
    <row r="885" spans="1:6" ht="12.75" customHeight="1" x14ac:dyDescent="0.2">
      <c r="A885" s="93"/>
      <c r="B885" s="95">
        <v>2210953</v>
      </c>
      <c r="C885" s="95" t="s">
        <v>3265</v>
      </c>
      <c r="D885" s="95" t="s">
        <v>3053</v>
      </c>
      <c r="E885" s="93"/>
      <c r="F885" s="93"/>
    </row>
    <row r="886" spans="1:6" ht="12.75" customHeight="1" x14ac:dyDescent="0.2">
      <c r="A886" s="93"/>
      <c r="B886" s="95">
        <v>2210979</v>
      </c>
      <c r="C886" s="95" t="s">
        <v>3266</v>
      </c>
      <c r="D886" s="95" t="s">
        <v>3053</v>
      </c>
      <c r="E886" s="93"/>
      <c r="F886" s="93"/>
    </row>
    <row r="887" spans="1:6" ht="12.75" customHeight="1" x14ac:dyDescent="0.2">
      <c r="A887" s="93"/>
      <c r="B887" s="95">
        <v>2211001</v>
      </c>
      <c r="C887" s="95" t="s">
        <v>3267</v>
      </c>
      <c r="D887" s="95" t="s">
        <v>3053</v>
      </c>
      <c r="E887" s="93"/>
      <c r="F887" s="93"/>
    </row>
    <row r="888" spans="1:6" ht="12.75" customHeight="1" x14ac:dyDescent="0.2">
      <c r="A888" s="93"/>
      <c r="B888" s="95">
        <v>2211100</v>
      </c>
      <c r="C888" s="95" t="s">
        <v>3268</v>
      </c>
      <c r="D888" s="95" t="s">
        <v>3053</v>
      </c>
      <c r="E888" s="93"/>
      <c r="F888" s="93"/>
    </row>
    <row r="889" spans="1:6" ht="12.75" customHeight="1" x14ac:dyDescent="0.2">
      <c r="A889" s="93"/>
      <c r="B889" s="95">
        <v>2211209</v>
      </c>
      <c r="C889" s="95" t="s">
        <v>3269</v>
      </c>
      <c r="D889" s="95" t="s">
        <v>3053</v>
      </c>
      <c r="E889" s="93"/>
      <c r="F889" s="93"/>
    </row>
    <row r="890" spans="1:6" ht="12.75" customHeight="1" x14ac:dyDescent="0.2">
      <c r="A890" s="93"/>
      <c r="B890" s="95">
        <v>2211308</v>
      </c>
      <c r="C890" s="95" t="s">
        <v>3270</v>
      </c>
      <c r="D890" s="95" t="s">
        <v>3053</v>
      </c>
      <c r="E890" s="93"/>
      <c r="F890" s="93"/>
    </row>
    <row r="891" spans="1:6" ht="12.75" customHeight="1" x14ac:dyDescent="0.2">
      <c r="A891" s="93"/>
      <c r="B891" s="95">
        <v>2211357</v>
      </c>
      <c r="C891" s="95" t="s">
        <v>3271</v>
      </c>
      <c r="D891" s="95" t="s">
        <v>3053</v>
      </c>
      <c r="E891" s="93"/>
      <c r="F891" s="93"/>
    </row>
    <row r="892" spans="1:6" ht="12.75" customHeight="1" x14ac:dyDescent="0.2">
      <c r="A892" s="93"/>
      <c r="B892" s="95">
        <v>2211407</v>
      </c>
      <c r="C892" s="95" t="s">
        <v>3272</v>
      </c>
      <c r="D892" s="95" t="s">
        <v>3053</v>
      </c>
      <c r="E892" s="93"/>
      <c r="F892" s="93"/>
    </row>
    <row r="893" spans="1:6" ht="12.75" customHeight="1" x14ac:dyDescent="0.2">
      <c r="A893" s="93"/>
      <c r="B893" s="95">
        <v>2211506</v>
      </c>
      <c r="C893" s="95" t="s">
        <v>3273</v>
      </c>
      <c r="D893" s="95" t="s">
        <v>3053</v>
      </c>
      <c r="E893" s="93"/>
      <c r="F893" s="93"/>
    </row>
    <row r="894" spans="1:6" ht="12.75" customHeight="1" x14ac:dyDescent="0.2">
      <c r="A894" s="93"/>
      <c r="B894" s="95">
        <v>2211605</v>
      </c>
      <c r="C894" s="95" t="s">
        <v>3274</v>
      </c>
      <c r="D894" s="95" t="s">
        <v>3053</v>
      </c>
      <c r="E894" s="93"/>
      <c r="F894" s="93"/>
    </row>
    <row r="895" spans="1:6" ht="12.75" customHeight="1" x14ac:dyDescent="0.2">
      <c r="A895" s="93"/>
      <c r="B895" s="95">
        <v>2211704</v>
      </c>
      <c r="C895" s="95" t="s">
        <v>3275</v>
      </c>
      <c r="D895" s="95" t="s">
        <v>3053</v>
      </c>
      <c r="E895" s="93"/>
      <c r="F895" s="93"/>
    </row>
    <row r="896" spans="1:6" ht="12.75" customHeight="1" x14ac:dyDescent="0.2">
      <c r="A896" s="93"/>
      <c r="B896" s="95">
        <v>2300101</v>
      </c>
      <c r="C896" s="95" t="s">
        <v>3276</v>
      </c>
      <c r="D896" s="95" t="s">
        <v>3277</v>
      </c>
      <c r="E896" s="93"/>
      <c r="F896" s="93"/>
    </row>
    <row r="897" spans="1:6" ht="12.75" customHeight="1" x14ac:dyDescent="0.2">
      <c r="A897" s="93"/>
      <c r="B897" s="95">
        <v>2300150</v>
      </c>
      <c r="C897" s="95" t="s">
        <v>3278</v>
      </c>
      <c r="D897" s="95" t="s">
        <v>3277</v>
      </c>
      <c r="E897" s="93"/>
      <c r="F897" s="93"/>
    </row>
    <row r="898" spans="1:6" ht="12.75" customHeight="1" x14ac:dyDescent="0.2">
      <c r="A898" s="93"/>
      <c r="B898" s="95">
        <v>2300200</v>
      </c>
      <c r="C898" s="95" t="s">
        <v>3279</v>
      </c>
      <c r="D898" s="95" t="s">
        <v>3277</v>
      </c>
      <c r="E898" s="93"/>
      <c r="F898" s="93"/>
    </row>
    <row r="899" spans="1:6" ht="12.75" customHeight="1" x14ac:dyDescent="0.2">
      <c r="A899" s="93"/>
      <c r="B899" s="95">
        <v>2300309</v>
      </c>
      <c r="C899" s="95" t="s">
        <v>3280</v>
      </c>
      <c r="D899" s="95" t="s">
        <v>3277</v>
      </c>
      <c r="E899" s="93"/>
      <c r="F899" s="93"/>
    </row>
    <row r="900" spans="1:6" ht="12.75" customHeight="1" x14ac:dyDescent="0.2">
      <c r="A900" s="93"/>
      <c r="B900" s="95">
        <v>2300408</v>
      </c>
      <c r="C900" s="95" t="s">
        <v>3281</v>
      </c>
      <c r="D900" s="95" t="s">
        <v>3277</v>
      </c>
      <c r="E900" s="93"/>
      <c r="F900" s="93"/>
    </row>
    <row r="901" spans="1:6" ht="12.75" customHeight="1" x14ac:dyDescent="0.2">
      <c r="A901" s="93"/>
      <c r="B901" s="95">
        <v>2300507</v>
      </c>
      <c r="C901" s="95" t="s">
        <v>3282</v>
      </c>
      <c r="D901" s="95" t="s">
        <v>3277</v>
      </c>
      <c r="E901" s="93"/>
      <c r="F901" s="93"/>
    </row>
    <row r="902" spans="1:6" ht="12.75" customHeight="1" x14ac:dyDescent="0.2">
      <c r="A902" s="93"/>
      <c r="B902" s="95">
        <v>2300606</v>
      </c>
      <c r="C902" s="95" t="s">
        <v>3283</v>
      </c>
      <c r="D902" s="95" t="s">
        <v>3277</v>
      </c>
      <c r="E902" s="93"/>
      <c r="F902" s="93"/>
    </row>
    <row r="903" spans="1:6" ht="12.75" customHeight="1" x14ac:dyDescent="0.2">
      <c r="A903" s="93"/>
      <c r="B903" s="95">
        <v>2300705</v>
      </c>
      <c r="C903" s="95" t="s">
        <v>3284</v>
      </c>
      <c r="D903" s="95" t="s">
        <v>3277</v>
      </c>
      <c r="E903" s="93"/>
      <c r="F903" s="93"/>
    </row>
    <row r="904" spans="1:6" ht="12.75" customHeight="1" x14ac:dyDescent="0.2">
      <c r="A904" s="93"/>
      <c r="B904" s="95">
        <v>2300754</v>
      </c>
      <c r="C904" s="95" t="s">
        <v>3285</v>
      </c>
      <c r="D904" s="95" t="s">
        <v>3277</v>
      </c>
      <c r="E904" s="93"/>
      <c r="F904" s="93"/>
    </row>
    <row r="905" spans="1:6" ht="12.75" customHeight="1" x14ac:dyDescent="0.2">
      <c r="A905" s="93"/>
      <c r="B905" s="95">
        <v>2300804</v>
      </c>
      <c r="C905" s="95" t="s">
        <v>3286</v>
      </c>
      <c r="D905" s="95" t="s">
        <v>3277</v>
      </c>
      <c r="E905" s="93"/>
      <c r="F905" s="93"/>
    </row>
    <row r="906" spans="1:6" ht="12.75" customHeight="1" x14ac:dyDescent="0.2">
      <c r="A906" s="93"/>
      <c r="B906" s="95">
        <v>2300903</v>
      </c>
      <c r="C906" s="95" t="s">
        <v>3287</v>
      </c>
      <c r="D906" s="95" t="s">
        <v>3277</v>
      </c>
      <c r="E906" s="93"/>
      <c r="F906" s="93"/>
    </row>
    <row r="907" spans="1:6" ht="12.75" customHeight="1" x14ac:dyDescent="0.2">
      <c r="A907" s="93"/>
      <c r="B907" s="95">
        <v>2301000</v>
      </c>
      <c r="C907" s="95" t="s">
        <v>3288</v>
      </c>
      <c r="D907" s="95" t="s">
        <v>3277</v>
      </c>
      <c r="E907" s="93"/>
      <c r="F907" s="93"/>
    </row>
    <row r="908" spans="1:6" ht="12.75" customHeight="1" x14ac:dyDescent="0.2">
      <c r="A908" s="93"/>
      <c r="B908" s="95">
        <v>2301109</v>
      </c>
      <c r="C908" s="95" t="s">
        <v>3289</v>
      </c>
      <c r="D908" s="95" t="s">
        <v>3277</v>
      </c>
      <c r="E908" s="93"/>
      <c r="F908" s="93"/>
    </row>
    <row r="909" spans="1:6" ht="12.75" customHeight="1" x14ac:dyDescent="0.2">
      <c r="A909" s="93"/>
      <c r="B909" s="95">
        <v>2301208</v>
      </c>
      <c r="C909" s="95" t="s">
        <v>3290</v>
      </c>
      <c r="D909" s="95" t="s">
        <v>3277</v>
      </c>
      <c r="E909" s="93"/>
      <c r="F909" s="93"/>
    </row>
    <row r="910" spans="1:6" ht="12.75" customHeight="1" x14ac:dyDescent="0.2">
      <c r="A910" s="93"/>
      <c r="B910" s="95">
        <v>2301257</v>
      </c>
      <c r="C910" s="95" t="s">
        <v>3291</v>
      </c>
      <c r="D910" s="95" t="s">
        <v>3277</v>
      </c>
      <c r="E910" s="93"/>
      <c r="F910" s="93"/>
    </row>
    <row r="911" spans="1:6" ht="12.75" customHeight="1" x14ac:dyDescent="0.2">
      <c r="A911" s="93"/>
      <c r="B911" s="95">
        <v>2301307</v>
      </c>
      <c r="C911" s="95" t="s">
        <v>3292</v>
      </c>
      <c r="D911" s="95" t="s">
        <v>3277</v>
      </c>
      <c r="E911" s="93"/>
      <c r="F911" s="93"/>
    </row>
    <row r="912" spans="1:6" ht="12.75" customHeight="1" x14ac:dyDescent="0.2">
      <c r="A912" s="93"/>
      <c r="B912" s="95">
        <v>2301406</v>
      </c>
      <c r="C912" s="95" t="s">
        <v>3293</v>
      </c>
      <c r="D912" s="95" t="s">
        <v>3277</v>
      </c>
      <c r="E912" s="93"/>
      <c r="F912" s="93"/>
    </row>
    <row r="913" spans="1:6" ht="12.75" customHeight="1" x14ac:dyDescent="0.2">
      <c r="A913" s="93"/>
      <c r="B913" s="95">
        <v>2301505</v>
      </c>
      <c r="C913" s="95" t="s">
        <v>3294</v>
      </c>
      <c r="D913" s="95" t="s">
        <v>3277</v>
      </c>
      <c r="E913" s="93"/>
      <c r="F913" s="93"/>
    </row>
    <row r="914" spans="1:6" ht="12.75" customHeight="1" x14ac:dyDescent="0.2">
      <c r="A914" s="93"/>
      <c r="B914" s="95">
        <v>2301604</v>
      </c>
      <c r="C914" s="95" t="s">
        <v>3295</v>
      </c>
      <c r="D914" s="95" t="s">
        <v>3277</v>
      </c>
      <c r="E914" s="93"/>
      <c r="F914" s="93"/>
    </row>
    <row r="915" spans="1:6" ht="12.75" customHeight="1" x14ac:dyDescent="0.2">
      <c r="A915" s="93"/>
      <c r="B915" s="95">
        <v>2301703</v>
      </c>
      <c r="C915" s="95" t="s">
        <v>3296</v>
      </c>
      <c r="D915" s="95" t="s">
        <v>3277</v>
      </c>
      <c r="E915" s="93"/>
      <c r="F915" s="93"/>
    </row>
    <row r="916" spans="1:6" ht="12.75" customHeight="1" x14ac:dyDescent="0.2">
      <c r="A916" s="93"/>
      <c r="B916" s="95">
        <v>2301802</v>
      </c>
      <c r="C916" s="95" t="s">
        <v>3297</v>
      </c>
      <c r="D916" s="95" t="s">
        <v>3277</v>
      </c>
      <c r="E916" s="93"/>
      <c r="F916" s="93"/>
    </row>
    <row r="917" spans="1:6" ht="12.75" customHeight="1" x14ac:dyDescent="0.2">
      <c r="A917" s="93"/>
      <c r="B917" s="95">
        <v>2301851</v>
      </c>
      <c r="C917" s="95" t="s">
        <v>3298</v>
      </c>
      <c r="D917" s="95" t="s">
        <v>3277</v>
      </c>
      <c r="E917" s="93"/>
      <c r="F917" s="93"/>
    </row>
    <row r="918" spans="1:6" ht="12.75" customHeight="1" x14ac:dyDescent="0.2">
      <c r="A918" s="93"/>
      <c r="B918" s="95">
        <v>2301901</v>
      </c>
      <c r="C918" s="95" t="s">
        <v>3299</v>
      </c>
      <c r="D918" s="95" t="s">
        <v>3277</v>
      </c>
      <c r="E918" s="93"/>
      <c r="F918" s="93"/>
    </row>
    <row r="919" spans="1:6" ht="12.75" customHeight="1" x14ac:dyDescent="0.2">
      <c r="A919" s="93"/>
      <c r="B919" s="95">
        <v>2301950</v>
      </c>
      <c r="C919" s="95" t="s">
        <v>3300</v>
      </c>
      <c r="D919" s="95" t="s">
        <v>3277</v>
      </c>
      <c r="E919" s="93"/>
      <c r="F919" s="93"/>
    </row>
    <row r="920" spans="1:6" ht="12.75" customHeight="1" x14ac:dyDescent="0.2">
      <c r="A920" s="93"/>
      <c r="B920" s="95">
        <v>2302008</v>
      </c>
      <c r="C920" s="95" t="s">
        <v>3301</v>
      </c>
      <c r="D920" s="95" t="s">
        <v>3277</v>
      </c>
      <c r="E920" s="93"/>
      <c r="F920" s="93"/>
    </row>
    <row r="921" spans="1:6" ht="12.75" customHeight="1" x14ac:dyDescent="0.2">
      <c r="A921" s="93"/>
      <c r="B921" s="95">
        <v>2302057</v>
      </c>
      <c r="C921" s="95" t="s">
        <v>3302</v>
      </c>
      <c r="D921" s="95" t="s">
        <v>3277</v>
      </c>
      <c r="E921" s="93"/>
      <c r="F921" s="93"/>
    </row>
    <row r="922" spans="1:6" ht="12.75" customHeight="1" x14ac:dyDescent="0.2">
      <c r="A922" s="93"/>
      <c r="B922" s="95">
        <v>2302107</v>
      </c>
      <c r="C922" s="95" t="s">
        <v>3303</v>
      </c>
      <c r="D922" s="95" t="s">
        <v>3277</v>
      </c>
      <c r="E922" s="93"/>
      <c r="F922" s="93"/>
    </row>
    <row r="923" spans="1:6" ht="12.75" customHeight="1" x14ac:dyDescent="0.2">
      <c r="A923" s="93"/>
      <c r="B923" s="95">
        <v>2302206</v>
      </c>
      <c r="C923" s="95" t="s">
        <v>3304</v>
      </c>
      <c r="D923" s="95" t="s">
        <v>3277</v>
      </c>
      <c r="E923" s="93"/>
      <c r="F923" s="93"/>
    </row>
    <row r="924" spans="1:6" ht="12.75" customHeight="1" x14ac:dyDescent="0.2">
      <c r="A924" s="93"/>
      <c r="B924" s="95">
        <v>2302305</v>
      </c>
      <c r="C924" s="95" t="s">
        <v>3305</v>
      </c>
      <c r="D924" s="95" t="s">
        <v>3277</v>
      </c>
      <c r="E924" s="93"/>
      <c r="F924" s="93"/>
    </row>
    <row r="925" spans="1:6" ht="12.75" customHeight="1" x14ac:dyDescent="0.2">
      <c r="A925" s="93"/>
      <c r="B925" s="95">
        <v>2302404</v>
      </c>
      <c r="C925" s="95" t="s">
        <v>3306</v>
      </c>
      <c r="D925" s="95" t="s">
        <v>3277</v>
      </c>
      <c r="E925" s="93"/>
      <c r="F925" s="93"/>
    </row>
    <row r="926" spans="1:6" ht="12.75" customHeight="1" x14ac:dyDescent="0.2">
      <c r="A926" s="93"/>
      <c r="B926" s="95">
        <v>2302503</v>
      </c>
      <c r="C926" s="95" t="s">
        <v>3307</v>
      </c>
      <c r="D926" s="95" t="s">
        <v>3277</v>
      </c>
      <c r="E926" s="93"/>
      <c r="F926" s="93"/>
    </row>
    <row r="927" spans="1:6" ht="12.75" customHeight="1" x14ac:dyDescent="0.2">
      <c r="A927" s="93"/>
      <c r="B927" s="95">
        <v>2302602</v>
      </c>
      <c r="C927" s="95" t="s">
        <v>3308</v>
      </c>
      <c r="D927" s="95" t="s">
        <v>3277</v>
      </c>
      <c r="E927" s="93"/>
      <c r="F927" s="93"/>
    </row>
    <row r="928" spans="1:6" ht="12.75" customHeight="1" x14ac:dyDescent="0.2">
      <c r="A928" s="93"/>
      <c r="B928" s="95">
        <v>2302701</v>
      </c>
      <c r="C928" s="95" t="s">
        <v>3309</v>
      </c>
      <c r="D928" s="95" t="s">
        <v>3277</v>
      </c>
      <c r="E928" s="93"/>
      <c r="F928" s="93"/>
    </row>
    <row r="929" spans="1:6" ht="12.75" customHeight="1" x14ac:dyDescent="0.2">
      <c r="A929" s="93"/>
      <c r="B929" s="95">
        <v>2302800</v>
      </c>
      <c r="C929" s="95" t="s">
        <v>3310</v>
      </c>
      <c r="D929" s="95" t="s">
        <v>3277</v>
      </c>
      <c r="E929" s="93"/>
      <c r="F929" s="93"/>
    </row>
    <row r="930" spans="1:6" ht="12.75" customHeight="1" x14ac:dyDescent="0.2">
      <c r="A930" s="93"/>
      <c r="B930" s="95">
        <v>2302909</v>
      </c>
      <c r="C930" s="95" t="s">
        <v>3311</v>
      </c>
      <c r="D930" s="95" t="s">
        <v>3277</v>
      </c>
      <c r="E930" s="93"/>
      <c r="F930" s="93"/>
    </row>
    <row r="931" spans="1:6" ht="12.75" customHeight="1" x14ac:dyDescent="0.2">
      <c r="A931" s="93"/>
      <c r="B931" s="95">
        <v>2303006</v>
      </c>
      <c r="C931" s="95" t="s">
        <v>3312</v>
      </c>
      <c r="D931" s="95" t="s">
        <v>3277</v>
      </c>
      <c r="E931" s="93"/>
      <c r="F931" s="93"/>
    </row>
    <row r="932" spans="1:6" ht="12.75" customHeight="1" x14ac:dyDescent="0.2">
      <c r="A932" s="93"/>
      <c r="B932" s="95">
        <v>2303105</v>
      </c>
      <c r="C932" s="95" t="s">
        <v>3313</v>
      </c>
      <c r="D932" s="95" t="s">
        <v>3277</v>
      </c>
      <c r="E932" s="93"/>
      <c r="F932" s="93"/>
    </row>
    <row r="933" spans="1:6" ht="12.75" customHeight="1" x14ac:dyDescent="0.2">
      <c r="A933" s="93"/>
      <c r="B933" s="95">
        <v>2303204</v>
      </c>
      <c r="C933" s="95" t="s">
        <v>3314</v>
      </c>
      <c r="D933" s="95" t="s">
        <v>3277</v>
      </c>
      <c r="E933" s="93"/>
      <c r="F933" s="93"/>
    </row>
    <row r="934" spans="1:6" ht="12.75" customHeight="1" x14ac:dyDescent="0.2">
      <c r="A934" s="93"/>
      <c r="B934" s="95">
        <v>2303303</v>
      </c>
      <c r="C934" s="95" t="s">
        <v>3315</v>
      </c>
      <c r="D934" s="95" t="s">
        <v>3277</v>
      </c>
      <c r="E934" s="93"/>
      <c r="F934" s="93"/>
    </row>
    <row r="935" spans="1:6" ht="12.75" customHeight="1" x14ac:dyDescent="0.2">
      <c r="A935" s="93"/>
      <c r="B935" s="95">
        <v>2303402</v>
      </c>
      <c r="C935" s="95" t="s">
        <v>3316</v>
      </c>
      <c r="D935" s="95" t="s">
        <v>3277</v>
      </c>
      <c r="E935" s="93"/>
      <c r="F935" s="93"/>
    </row>
    <row r="936" spans="1:6" ht="12.75" customHeight="1" x14ac:dyDescent="0.2">
      <c r="A936" s="93"/>
      <c r="B936" s="95">
        <v>2303501</v>
      </c>
      <c r="C936" s="95" t="s">
        <v>3317</v>
      </c>
      <c r="D936" s="95" t="s">
        <v>3277</v>
      </c>
      <c r="E936" s="93"/>
      <c r="F936" s="93"/>
    </row>
    <row r="937" spans="1:6" ht="12.75" customHeight="1" x14ac:dyDescent="0.2">
      <c r="A937" s="93"/>
      <c r="B937" s="95">
        <v>2303600</v>
      </c>
      <c r="C937" s="95" t="s">
        <v>3318</v>
      </c>
      <c r="D937" s="95" t="s">
        <v>3277</v>
      </c>
      <c r="E937" s="93"/>
      <c r="F937" s="93"/>
    </row>
    <row r="938" spans="1:6" ht="12.75" customHeight="1" x14ac:dyDescent="0.2">
      <c r="A938" s="93"/>
      <c r="B938" s="95">
        <v>2303659</v>
      </c>
      <c r="C938" s="95" t="s">
        <v>3319</v>
      </c>
      <c r="D938" s="95" t="s">
        <v>3277</v>
      </c>
      <c r="E938" s="93"/>
      <c r="F938" s="93"/>
    </row>
    <row r="939" spans="1:6" ht="12.75" customHeight="1" x14ac:dyDescent="0.2">
      <c r="A939" s="93"/>
      <c r="B939" s="95">
        <v>2303709</v>
      </c>
      <c r="C939" s="95" t="s">
        <v>3320</v>
      </c>
      <c r="D939" s="95" t="s">
        <v>3277</v>
      </c>
      <c r="E939" s="93"/>
      <c r="F939" s="93"/>
    </row>
    <row r="940" spans="1:6" ht="12.75" customHeight="1" x14ac:dyDescent="0.2">
      <c r="A940" s="93"/>
      <c r="B940" s="95">
        <v>2303808</v>
      </c>
      <c r="C940" s="95" t="s">
        <v>3321</v>
      </c>
      <c r="D940" s="95" t="s">
        <v>3277</v>
      </c>
      <c r="E940" s="93"/>
      <c r="F940" s="93"/>
    </row>
    <row r="941" spans="1:6" ht="12.75" customHeight="1" x14ac:dyDescent="0.2">
      <c r="A941" s="93"/>
      <c r="B941" s="95">
        <v>2303907</v>
      </c>
      <c r="C941" s="95" t="s">
        <v>3322</v>
      </c>
      <c r="D941" s="95" t="s">
        <v>3277</v>
      </c>
      <c r="E941" s="93"/>
      <c r="F941" s="93"/>
    </row>
    <row r="942" spans="1:6" ht="12.75" customHeight="1" x14ac:dyDescent="0.2">
      <c r="A942" s="93"/>
      <c r="B942" s="95">
        <v>2303931</v>
      </c>
      <c r="C942" s="95" t="s">
        <v>3323</v>
      </c>
      <c r="D942" s="95" t="s">
        <v>3277</v>
      </c>
      <c r="E942" s="93"/>
      <c r="F942" s="93"/>
    </row>
    <row r="943" spans="1:6" ht="12.75" customHeight="1" x14ac:dyDescent="0.2">
      <c r="A943" s="93"/>
      <c r="B943" s="95">
        <v>2303956</v>
      </c>
      <c r="C943" s="95" t="s">
        <v>3324</v>
      </c>
      <c r="D943" s="95" t="s">
        <v>3277</v>
      </c>
      <c r="E943" s="93"/>
      <c r="F943" s="93"/>
    </row>
    <row r="944" spans="1:6" ht="12.75" customHeight="1" x14ac:dyDescent="0.2">
      <c r="A944" s="93"/>
      <c r="B944" s="95">
        <v>2304004</v>
      </c>
      <c r="C944" s="95" t="s">
        <v>3325</v>
      </c>
      <c r="D944" s="95" t="s">
        <v>3277</v>
      </c>
      <c r="E944" s="93"/>
      <c r="F944" s="93"/>
    </row>
    <row r="945" spans="1:6" ht="12.75" customHeight="1" x14ac:dyDescent="0.2">
      <c r="A945" s="93"/>
      <c r="B945" s="95">
        <v>2304103</v>
      </c>
      <c r="C945" s="95" t="s">
        <v>3326</v>
      </c>
      <c r="D945" s="95" t="s">
        <v>3277</v>
      </c>
      <c r="E945" s="93"/>
      <c r="F945" s="93"/>
    </row>
    <row r="946" spans="1:6" ht="12.75" customHeight="1" x14ac:dyDescent="0.2">
      <c r="A946" s="93"/>
      <c r="B946" s="95">
        <v>2304202</v>
      </c>
      <c r="C946" s="95" t="s">
        <v>3327</v>
      </c>
      <c r="D946" s="95" t="s">
        <v>3277</v>
      </c>
      <c r="E946" s="93"/>
      <c r="F946" s="93"/>
    </row>
    <row r="947" spans="1:6" ht="12.75" customHeight="1" x14ac:dyDescent="0.2">
      <c r="A947" s="93"/>
      <c r="B947" s="95">
        <v>2304236</v>
      </c>
      <c r="C947" s="95" t="s">
        <v>3328</v>
      </c>
      <c r="D947" s="95" t="s">
        <v>3277</v>
      </c>
      <c r="E947" s="93"/>
      <c r="F947" s="93"/>
    </row>
    <row r="948" spans="1:6" ht="12.75" customHeight="1" x14ac:dyDescent="0.2">
      <c r="A948" s="93"/>
      <c r="B948" s="95">
        <v>2304251</v>
      </c>
      <c r="C948" s="95" t="s">
        <v>3329</v>
      </c>
      <c r="D948" s="95" t="s">
        <v>3277</v>
      </c>
      <c r="E948" s="93"/>
      <c r="F948" s="93"/>
    </row>
    <row r="949" spans="1:6" ht="12.75" customHeight="1" x14ac:dyDescent="0.2">
      <c r="A949" s="93"/>
      <c r="B949" s="95">
        <v>2304269</v>
      </c>
      <c r="C949" s="95" t="s">
        <v>3330</v>
      </c>
      <c r="D949" s="95" t="s">
        <v>3277</v>
      </c>
      <c r="E949" s="93"/>
      <c r="F949" s="93"/>
    </row>
    <row r="950" spans="1:6" ht="12.75" customHeight="1" x14ac:dyDescent="0.2">
      <c r="A950" s="93"/>
      <c r="B950" s="95">
        <v>2304277</v>
      </c>
      <c r="C950" s="95" t="s">
        <v>3331</v>
      </c>
      <c r="D950" s="95" t="s">
        <v>3277</v>
      </c>
      <c r="E950" s="93"/>
      <c r="F950" s="93"/>
    </row>
    <row r="951" spans="1:6" ht="12.75" customHeight="1" x14ac:dyDescent="0.2">
      <c r="A951" s="93"/>
      <c r="B951" s="95">
        <v>2304285</v>
      </c>
      <c r="C951" s="95" t="s">
        <v>3332</v>
      </c>
      <c r="D951" s="95" t="s">
        <v>3277</v>
      </c>
      <c r="E951" s="93"/>
      <c r="F951" s="93"/>
    </row>
    <row r="952" spans="1:6" ht="12.75" customHeight="1" x14ac:dyDescent="0.2">
      <c r="A952" s="93"/>
      <c r="B952" s="95">
        <v>2304301</v>
      </c>
      <c r="C952" s="95" t="s">
        <v>3333</v>
      </c>
      <c r="D952" s="95" t="s">
        <v>3277</v>
      </c>
      <c r="E952" s="93"/>
      <c r="F952" s="93"/>
    </row>
    <row r="953" spans="1:6" ht="12.75" customHeight="1" x14ac:dyDescent="0.2">
      <c r="A953" s="93"/>
      <c r="B953" s="95">
        <v>2304350</v>
      </c>
      <c r="C953" s="95" t="s">
        <v>3334</v>
      </c>
      <c r="D953" s="95" t="s">
        <v>3277</v>
      </c>
      <c r="E953" s="93"/>
      <c r="F953" s="93"/>
    </row>
    <row r="954" spans="1:6" ht="12.75" customHeight="1" x14ac:dyDescent="0.2">
      <c r="A954" s="93"/>
      <c r="B954" s="95">
        <v>2304400</v>
      </c>
      <c r="C954" s="95" t="s">
        <v>3335</v>
      </c>
      <c r="D954" s="95" t="s">
        <v>3277</v>
      </c>
      <c r="E954" s="93"/>
      <c r="F954" s="93"/>
    </row>
    <row r="955" spans="1:6" ht="12.75" customHeight="1" x14ac:dyDescent="0.2">
      <c r="A955" s="93"/>
      <c r="B955" s="95">
        <v>2304459</v>
      </c>
      <c r="C955" s="95" t="s">
        <v>3336</v>
      </c>
      <c r="D955" s="95" t="s">
        <v>3277</v>
      </c>
      <c r="E955" s="93"/>
      <c r="F955" s="93"/>
    </row>
    <row r="956" spans="1:6" ht="12.75" customHeight="1" x14ac:dyDescent="0.2">
      <c r="A956" s="93"/>
      <c r="B956" s="95">
        <v>2304509</v>
      </c>
      <c r="C956" s="95" t="s">
        <v>3337</v>
      </c>
      <c r="D956" s="95" t="s">
        <v>3277</v>
      </c>
      <c r="E956" s="93"/>
      <c r="F956" s="93"/>
    </row>
    <row r="957" spans="1:6" ht="12.75" customHeight="1" x14ac:dyDescent="0.2">
      <c r="A957" s="93"/>
      <c r="B957" s="95">
        <v>2304608</v>
      </c>
      <c r="C957" s="95" t="s">
        <v>3338</v>
      </c>
      <c r="D957" s="95" t="s">
        <v>3277</v>
      </c>
      <c r="E957" s="93"/>
      <c r="F957" s="93"/>
    </row>
    <row r="958" spans="1:6" ht="12.75" customHeight="1" x14ac:dyDescent="0.2">
      <c r="A958" s="93"/>
      <c r="B958" s="95">
        <v>2304657</v>
      </c>
      <c r="C958" s="95" t="s">
        <v>3339</v>
      </c>
      <c r="D958" s="95" t="s">
        <v>3277</v>
      </c>
      <c r="E958" s="93"/>
      <c r="F958" s="93"/>
    </row>
    <row r="959" spans="1:6" ht="12.75" customHeight="1" x14ac:dyDescent="0.2">
      <c r="A959" s="93"/>
      <c r="B959" s="95">
        <v>2304707</v>
      </c>
      <c r="C959" s="95" t="s">
        <v>3340</v>
      </c>
      <c r="D959" s="95" t="s">
        <v>3277</v>
      </c>
      <c r="E959" s="93"/>
      <c r="F959" s="93"/>
    </row>
    <row r="960" spans="1:6" ht="12.75" customHeight="1" x14ac:dyDescent="0.2">
      <c r="A960" s="93"/>
      <c r="B960" s="95">
        <v>2304806</v>
      </c>
      <c r="C960" s="95" t="s">
        <v>3341</v>
      </c>
      <c r="D960" s="95" t="s">
        <v>3277</v>
      </c>
      <c r="E960" s="93"/>
      <c r="F960" s="93"/>
    </row>
    <row r="961" spans="1:6" ht="12.75" customHeight="1" x14ac:dyDescent="0.2">
      <c r="A961" s="93"/>
      <c r="B961" s="95">
        <v>2304905</v>
      </c>
      <c r="C961" s="95" t="s">
        <v>3342</v>
      </c>
      <c r="D961" s="95" t="s">
        <v>3277</v>
      </c>
      <c r="E961" s="93"/>
      <c r="F961" s="93"/>
    </row>
    <row r="962" spans="1:6" ht="12.75" customHeight="1" x14ac:dyDescent="0.2">
      <c r="A962" s="93"/>
      <c r="B962" s="95">
        <v>2304954</v>
      </c>
      <c r="C962" s="95" t="s">
        <v>3343</v>
      </c>
      <c r="D962" s="95" t="s">
        <v>3277</v>
      </c>
      <c r="E962" s="93"/>
      <c r="F962" s="93"/>
    </row>
    <row r="963" spans="1:6" ht="12.75" customHeight="1" x14ac:dyDescent="0.2">
      <c r="A963" s="93"/>
      <c r="B963" s="95">
        <v>2305001</v>
      </c>
      <c r="C963" s="95" t="s">
        <v>3344</v>
      </c>
      <c r="D963" s="95" t="s">
        <v>3277</v>
      </c>
      <c r="E963" s="93"/>
      <c r="F963" s="93"/>
    </row>
    <row r="964" spans="1:6" ht="12.75" customHeight="1" x14ac:dyDescent="0.2">
      <c r="A964" s="93"/>
      <c r="B964" s="95">
        <v>2305100</v>
      </c>
      <c r="C964" s="95" t="s">
        <v>3345</v>
      </c>
      <c r="D964" s="95" t="s">
        <v>3277</v>
      </c>
      <c r="E964" s="93"/>
      <c r="F964" s="93"/>
    </row>
    <row r="965" spans="1:6" ht="12.75" customHeight="1" x14ac:dyDescent="0.2">
      <c r="A965" s="93"/>
      <c r="B965" s="95">
        <v>2305209</v>
      </c>
      <c r="C965" s="95" t="s">
        <v>3346</v>
      </c>
      <c r="D965" s="95" t="s">
        <v>3277</v>
      </c>
      <c r="E965" s="93"/>
      <c r="F965" s="93"/>
    </row>
    <row r="966" spans="1:6" ht="12.75" customHeight="1" x14ac:dyDescent="0.2">
      <c r="A966" s="93"/>
      <c r="B966" s="95">
        <v>2305233</v>
      </c>
      <c r="C966" s="95" t="s">
        <v>3347</v>
      </c>
      <c r="D966" s="95" t="s">
        <v>3277</v>
      </c>
      <c r="E966" s="93"/>
      <c r="F966" s="93"/>
    </row>
    <row r="967" spans="1:6" ht="12.75" customHeight="1" x14ac:dyDescent="0.2">
      <c r="A967" s="93"/>
      <c r="B967" s="95">
        <v>2305266</v>
      </c>
      <c r="C967" s="95" t="s">
        <v>3348</v>
      </c>
      <c r="D967" s="95" t="s">
        <v>3277</v>
      </c>
      <c r="E967" s="93"/>
      <c r="F967" s="93"/>
    </row>
    <row r="968" spans="1:6" ht="12.75" customHeight="1" x14ac:dyDescent="0.2">
      <c r="A968" s="93"/>
      <c r="B968" s="95">
        <v>2305308</v>
      </c>
      <c r="C968" s="95" t="s">
        <v>3349</v>
      </c>
      <c r="D968" s="95" t="s">
        <v>3277</v>
      </c>
      <c r="E968" s="93"/>
      <c r="F968" s="93"/>
    </row>
    <row r="969" spans="1:6" ht="12.75" customHeight="1" x14ac:dyDescent="0.2">
      <c r="A969" s="93"/>
      <c r="B969" s="95">
        <v>2305332</v>
      </c>
      <c r="C969" s="95" t="s">
        <v>3350</v>
      </c>
      <c r="D969" s="95" t="s">
        <v>3277</v>
      </c>
      <c r="E969" s="93"/>
      <c r="F969" s="93"/>
    </row>
    <row r="970" spans="1:6" ht="12.75" customHeight="1" x14ac:dyDescent="0.2">
      <c r="A970" s="93"/>
      <c r="B970" s="95">
        <v>2305357</v>
      </c>
      <c r="C970" s="95" t="s">
        <v>3351</v>
      </c>
      <c r="D970" s="95" t="s">
        <v>3277</v>
      </c>
      <c r="E970" s="93"/>
      <c r="F970" s="93"/>
    </row>
    <row r="971" spans="1:6" ht="12.75" customHeight="1" x14ac:dyDescent="0.2">
      <c r="A971" s="93"/>
      <c r="B971" s="95">
        <v>2305407</v>
      </c>
      <c r="C971" s="95" t="s">
        <v>3352</v>
      </c>
      <c r="D971" s="95" t="s">
        <v>3277</v>
      </c>
      <c r="E971" s="93"/>
      <c r="F971" s="93"/>
    </row>
    <row r="972" spans="1:6" ht="12.75" customHeight="1" x14ac:dyDescent="0.2">
      <c r="A972" s="93"/>
      <c r="B972" s="95">
        <v>2305506</v>
      </c>
      <c r="C972" s="95" t="s">
        <v>3353</v>
      </c>
      <c r="D972" s="95" t="s">
        <v>3277</v>
      </c>
      <c r="E972" s="93"/>
      <c r="F972" s="93"/>
    </row>
    <row r="973" spans="1:6" ht="12.75" customHeight="1" x14ac:dyDescent="0.2">
      <c r="A973" s="93"/>
      <c r="B973" s="95">
        <v>2305605</v>
      </c>
      <c r="C973" s="95" t="s">
        <v>3354</v>
      </c>
      <c r="D973" s="95" t="s">
        <v>3277</v>
      </c>
      <c r="E973" s="93"/>
      <c r="F973" s="93"/>
    </row>
    <row r="974" spans="1:6" ht="12.75" customHeight="1" x14ac:dyDescent="0.2">
      <c r="A974" s="93"/>
      <c r="B974" s="95">
        <v>2305654</v>
      </c>
      <c r="C974" s="95" t="s">
        <v>3355</v>
      </c>
      <c r="D974" s="95" t="s">
        <v>3277</v>
      </c>
      <c r="E974" s="93"/>
      <c r="F974" s="93"/>
    </row>
    <row r="975" spans="1:6" ht="12.75" customHeight="1" x14ac:dyDescent="0.2">
      <c r="A975" s="93"/>
      <c r="B975" s="95">
        <v>2305704</v>
      </c>
      <c r="C975" s="95" t="s">
        <v>3356</v>
      </c>
      <c r="D975" s="95" t="s">
        <v>3277</v>
      </c>
      <c r="E975" s="93"/>
      <c r="F975" s="93"/>
    </row>
    <row r="976" spans="1:6" ht="12.75" customHeight="1" x14ac:dyDescent="0.2">
      <c r="A976" s="93"/>
      <c r="B976" s="95">
        <v>2305803</v>
      </c>
      <c r="C976" s="95" t="s">
        <v>3357</v>
      </c>
      <c r="D976" s="95" t="s">
        <v>3277</v>
      </c>
      <c r="E976" s="93"/>
      <c r="F976" s="93"/>
    </row>
    <row r="977" spans="1:6" ht="12.75" customHeight="1" x14ac:dyDescent="0.2">
      <c r="A977" s="93"/>
      <c r="B977" s="95">
        <v>2305902</v>
      </c>
      <c r="C977" s="95" t="s">
        <v>2756</v>
      </c>
      <c r="D977" s="95" t="s">
        <v>3277</v>
      </c>
      <c r="E977" s="93"/>
      <c r="F977" s="93"/>
    </row>
    <row r="978" spans="1:6" ht="12.75" customHeight="1" x14ac:dyDescent="0.2">
      <c r="A978" s="93"/>
      <c r="B978" s="95">
        <v>2306009</v>
      </c>
      <c r="C978" s="95" t="s">
        <v>2528</v>
      </c>
      <c r="D978" s="95" t="s">
        <v>3277</v>
      </c>
      <c r="E978" s="93"/>
      <c r="F978" s="93"/>
    </row>
    <row r="979" spans="1:6" ht="12.75" customHeight="1" x14ac:dyDescent="0.2">
      <c r="A979" s="93"/>
      <c r="B979" s="95">
        <v>2306108</v>
      </c>
      <c r="C979" s="95" t="s">
        <v>3358</v>
      </c>
      <c r="D979" s="95" t="s">
        <v>3277</v>
      </c>
      <c r="E979" s="93"/>
      <c r="F979" s="93"/>
    </row>
    <row r="980" spans="1:6" ht="12.75" customHeight="1" x14ac:dyDescent="0.2">
      <c r="A980" s="93"/>
      <c r="B980" s="95">
        <v>2306207</v>
      </c>
      <c r="C980" s="95" t="s">
        <v>3359</v>
      </c>
      <c r="D980" s="95" t="s">
        <v>3277</v>
      </c>
      <c r="E980" s="93"/>
      <c r="F980" s="93"/>
    </row>
    <row r="981" spans="1:6" ht="12.75" customHeight="1" x14ac:dyDescent="0.2">
      <c r="A981" s="93"/>
      <c r="B981" s="95">
        <v>2306256</v>
      </c>
      <c r="C981" s="95" t="s">
        <v>3360</v>
      </c>
      <c r="D981" s="95" t="s">
        <v>3277</v>
      </c>
      <c r="E981" s="93"/>
      <c r="F981" s="93"/>
    </row>
    <row r="982" spans="1:6" ht="12.75" customHeight="1" x14ac:dyDescent="0.2">
      <c r="A982" s="93"/>
      <c r="B982" s="95">
        <v>2306306</v>
      </c>
      <c r="C982" s="95" t="s">
        <v>3361</v>
      </c>
      <c r="D982" s="95" t="s">
        <v>3277</v>
      </c>
      <c r="E982" s="93"/>
      <c r="F982" s="93"/>
    </row>
    <row r="983" spans="1:6" ht="12.75" customHeight="1" x14ac:dyDescent="0.2">
      <c r="A983" s="93"/>
      <c r="B983" s="95">
        <v>2306405</v>
      </c>
      <c r="C983" s="95" t="s">
        <v>3362</v>
      </c>
      <c r="D983" s="95" t="s">
        <v>3277</v>
      </c>
      <c r="E983" s="93"/>
      <c r="F983" s="93"/>
    </row>
    <row r="984" spans="1:6" ht="12.75" customHeight="1" x14ac:dyDescent="0.2">
      <c r="A984" s="93"/>
      <c r="B984" s="95">
        <v>2306504</v>
      </c>
      <c r="C984" s="95" t="s">
        <v>3363</v>
      </c>
      <c r="D984" s="95" t="s">
        <v>3277</v>
      </c>
      <c r="E984" s="93"/>
      <c r="F984" s="93"/>
    </row>
    <row r="985" spans="1:6" ht="12.75" customHeight="1" x14ac:dyDescent="0.2">
      <c r="A985" s="93"/>
      <c r="B985" s="95">
        <v>2306553</v>
      </c>
      <c r="C985" s="95" t="s">
        <v>3364</v>
      </c>
      <c r="D985" s="95" t="s">
        <v>3277</v>
      </c>
      <c r="E985" s="93"/>
      <c r="F985" s="93"/>
    </row>
    <row r="986" spans="1:6" ht="12.75" customHeight="1" x14ac:dyDescent="0.2">
      <c r="A986" s="93"/>
      <c r="B986" s="95">
        <v>2306603</v>
      </c>
      <c r="C986" s="95" t="s">
        <v>3365</v>
      </c>
      <c r="D986" s="95" t="s">
        <v>3277</v>
      </c>
      <c r="E986" s="93"/>
      <c r="F986" s="93"/>
    </row>
    <row r="987" spans="1:6" ht="12.75" customHeight="1" x14ac:dyDescent="0.2">
      <c r="A987" s="93"/>
      <c r="B987" s="95">
        <v>2306702</v>
      </c>
      <c r="C987" s="95" t="s">
        <v>3366</v>
      </c>
      <c r="D987" s="95" t="s">
        <v>3277</v>
      </c>
      <c r="E987" s="93"/>
      <c r="F987" s="93"/>
    </row>
    <row r="988" spans="1:6" ht="12.75" customHeight="1" x14ac:dyDescent="0.2">
      <c r="A988" s="93"/>
      <c r="B988" s="95">
        <v>2306801</v>
      </c>
      <c r="C988" s="95" t="s">
        <v>3367</v>
      </c>
      <c r="D988" s="95" t="s">
        <v>3277</v>
      </c>
      <c r="E988" s="93"/>
      <c r="F988" s="93"/>
    </row>
    <row r="989" spans="1:6" ht="12.75" customHeight="1" x14ac:dyDescent="0.2">
      <c r="A989" s="93"/>
      <c r="B989" s="95">
        <v>2306900</v>
      </c>
      <c r="C989" s="95" t="s">
        <v>3368</v>
      </c>
      <c r="D989" s="95" t="s">
        <v>3277</v>
      </c>
      <c r="E989" s="93"/>
      <c r="F989" s="93"/>
    </row>
    <row r="990" spans="1:6" ht="12.75" customHeight="1" x14ac:dyDescent="0.2">
      <c r="A990" s="93"/>
      <c r="B990" s="95">
        <v>2307007</v>
      </c>
      <c r="C990" s="95" t="s">
        <v>3369</v>
      </c>
      <c r="D990" s="95" t="s">
        <v>3277</v>
      </c>
      <c r="E990" s="93"/>
      <c r="F990" s="93"/>
    </row>
    <row r="991" spans="1:6" ht="12.75" customHeight="1" x14ac:dyDescent="0.2">
      <c r="A991" s="93"/>
      <c r="B991" s="95">
        <v>2307106</v>
      </c>
      <c r="C991" s="95" t="s">
        <v>3370</v>
      </c>
      <c r="D991" s="95" t="s">
        <v>3277</v>
      </c>
      <c r="E991" s="93"/>
      <c r="F991" s="93"/>
    </row>
    <row r="992" spans="1:6" ht="12.75" customHeight="1" x14ac:dyDescent="0.2">
      <c r="A992" s="93"/>
      <c r="B992" s="95">
        <v>2307205</v>
      </c>
      <c r="C992" s="95" t="s">
        <v>3371</v>
      </c>
      <c r="D992" s="95" t="s">
        <v>3277</v>
      </c>
      <c r="E992" s="93"/>
      <c r="F992" s="93"/>
    </row>
    <row r="993" spans="1:6" ht="12.75" customHeight="1" x14ac:dyDescent="0.2">
      <c r="A993" s="93"/>
      <c r="B993" s="95">
        <v>2307254</v>
      </c>
      <c r="C993" s="95" t="s">
        <v>3372</v>
      </c>
      <c r="D993" s="95" t="s">
        <v>3277</v>
      </c>
      <c r="E993" s="93"/>
      <c r="F993" s="93"/>
    </row>
    <row r="994" spans="1:6" ht="12.75" customHeight="1" x14ac:dyDescent="0.2">
      <c r="A994" s="93"/>
      <c r="B994" s="95">
        <v>2307304</v>
      </c>
      <c r="C994" s="95" t="s">
        <v>3373</v>
      </c>
      <c r="D994" s="95" t="s">
        <v>3277</v>
      </c>
      <c r="E994" s="93"/>
      <c r="F994" s="93"/>
    </row>
    <row r="995" spans="1:6" ht="12.75" customHeight="1" x14ac:dyDescent="0.2">
      <c r="A995" s="93"/>
      <c r="B995" s="95">
        <v>2307403</v>
      </c>
      <c r="C995" s="95" t="s">
        <v>3374</v>
      </c>
      <c r="D995" s="95" t="s">
        <v>3277</v>
      </c>
      <c r="E995" s="93"/>
      <c r="F995" s="93"/>
    </row>
    <row r="996" spans="1:6" ht="12.75" customHeight="1" x14ac:dyDescent="0.2">
      <c r="A996" s="93"/>
      <c r="B996" s="95">
        <v>2307502</v>
      </c>
      <c r="C996" s="95" t="s">
        <v>3375</v>
      </c>
      <c r="D996" s="95" t="s">
        <v>3277</v>
      </c>
      <c r="E996" s="93"/>
      <c r="F996" s="93"/>
    </row>
    <row r="997" spans="1:6" ht="12.75" customHeight="1" x14ac:dyDescent="0.2">
      <c r="A997" s="93"/>
      <c r="B997" s="95">
        <v>2307601</v>
      </c>
      <c r="C997" s="95" t="s">
        <v>3376</v>
      </c>
      <c r="D997" s="95" t="s">
        <v>3277</v>
      </c>
      <c r="E997" s="93"/>
      <c r="F997" s="93"/>
    </row>
    <row r="998" spans="1:6" ht="12.75" customHeight="1" x14ac:dyDescent="0.2">
      <c r="A998" s="93"/>
      <c r="B998" s="95">
        <v>2307635</v>
      </c>
      <c r="C998" s="95" t="s">
        <v>3377</v>
      </c>
      <c r="D998" s="95" t="s">
        <v>3277</v>
      </c>
      <c r="E998" s="93"/>
      <c r="F998" s="93"/>
    </row>
    <row r="999" spans="1:6" ht="12.75" customHeight="1" x14ac:dyDescent="0.2">
      <c r="A999" s="93"/>
      <c r="B999" s="95">
        <v>2307650</v>
      </c>
      <c r="C999" s="95" t="s">
        <v>3378</v>
      </c>
      <c r="D999" s="95" t="s">
        <v>3277</v>
      </c>
      <c r="E999" s="93"/>
      <c r="F999" s="93"/>
    </row>
    <row r="1000" spans="1:6" ht="12.75" customHeight="1" x14ac:dyDescent="0.2">
      <c r="A1000" s="93"/>
      <c r="B1000" s="95">
        <v>2307700</v>
      </c>
      <c r="C1000" s="95" t="s">
        <v>3379</v>
      </c>
      <c r="D1000" s="95" t="s">
        <v>3277</v>
      </c>
      <c r="E1000" s="93"/>
      <c r="F1000" s="93"/>
    </row>
    <row r="1001" spans="1:6" ht="12.75" customHeight="1" x14ac:dyDescent="0.2">
      <c r="A1001" s="93"/>
      <c r="B1001" s="95">
        <v>2307809</v>
      </c>
      <c r="C1001" s="95" t="s">
        <v>3380</v>
      </c>
      <c r="D1001" s="95" t="s">
        <v>3277</v>
      </c>
      <c r="E1001" s="93"/>
      <c r="F1001" s="93"/>
    </row>
    <row r="1002" spans="1:6" ht="12.75" customHeight="1" x14ac:dyDescent="0.2">
      <c r="A1002" s="93"/>
      <c r="B1002" s="95">
        <v>2307908</v>
      </c>
      <c r="C1002" s="95" t="s">
        <v>3381</v>
      </c>
      <c r="D1002" s="95" t="s">
        <v>3277</v>
      </c>
      <c r="E1002" s="93"/>
      <c r="F1002" s="93"/>
    </row>
    <row r="1003" spans="1:6" ht="12.75" customHeight="1" x14ac:dyDescent="0.2">
      <c r="A1003" s="93"/>
      <c r="B1003" s="95">
        <v>2308005</v>
      </c>
      <c r="C1003" s="95" t="s">
        <v>3382</v>
      </c>
      <c r="D1003" s="95" t="s">
        <v>3277</v>
      </c>
      <c r="E1003" s="93"/>
      <c r="F1003" s="93"/>
    </row>
    <row r="1004" spans="1:6" ht="12.75" customHeight="1" x14ac:dyDescent="0.2">
      <c r="A1004" s="93"/>
      <c r="B1004" s="95">
        <v>2308104</v>
      </c>
      <c r="C1004" s="95" t="s">
        <v>3383</v>
      </c>
      <c r="D1004" s="95" t="s">
        <v>3277</v>
      </c>
      <c r="E1004" s="93"/>
      <c r="F1004" s="93"/>
    </row>
    <row r="1005" spans="1:6" ht="12.75" customHeight="1" x14ac:dyDescent="0.2">
      <c r="A1005" s="93"/>
      <c r="B1005" s="95">
        <v>2308203</v>
      </c>
      <c r="C1005" s="95" t="s">
        <v>3384</v>
      </c>
      <c r="D1005" s="95" t="s">
        <v>3277</v>
      </c>
      <c r="E1005" s="93"/>
      <c r="F1005" s="93"/>
    </row>
    <row r="1006" spans="1:6" ht="12.75" customHeight="1" x14ac:dyDescent="0.2">
      <c r="A1006" s="93"/>
      <c r="B1006" s="95">
        <v>2308302</v>
      </c>
      <c r="C1006" s="95" t="s">
        <v>3385</v>
      </c>
      <c r="D1006" s="95" t="s">
        <v>3277</v>
      </c>
      <c r="E1006" s="93"/>
      <c r="F1006" s="93"/>
    </row>
    <row r="1007" spans="1:6" ht="12.75" customHeight="1" x14ac:dyDescent="0.2">
      <c r="A1007" s="93"/>
      <c r="B1007" s="95">
        <v>2308351</v>
      </c>
      <c r="C1007" s="95" t="s">
        <v>3386</v>
      </c>
      <c r="D1007" s="95" t="s">
        <v>3277</v>
      </c>
      <c r="E1007" s="93"/>
      <c r="F1007" s="93"/>
    </row>
    <row r="1008" spans="1:6" ht="12.75" customHeight="1" x14ac:dyDescent="0.2">
      <c r="A1008" s="93"/>
      <c r="B1008" s="95">
        <v>2308377</v>
      </c>
      <c r="C1008" s="95" t="s">
        <v>3387</v>
      </c>
      <c r="D1008" s="95" t="s">
        <v>3277</v>
      </c>
      <c r="E1008" s="93"/>
      <c r="F1008" s="93"/>
    </row>
    <row r="1009" spans="1:6" ht="12.75" customHeight="1" x14ac:dyDescent="0.2">
      <c r="A1009" s="93"/>
      <c r="B1009" s="95">
        <v>2308401</v>
      </c>
      <c r="C1009" s="95" t="s">
        <v>3388</v>
      </c>
      <c r="D1009" s="95" t="s">
        <v>3277</v>
      </c>
      <c r="E1009" s="93"/>
      <c r="F1009" s="93"/>
    </row>
    <row r="1010" spans="1:6" ht="12.75" customHeight="1" x14ac:dyDescent="0.2">
      <c r="A1010" s="93"/>
      <c r="B1010" s="95">
        <v>2308500</v>
      </c>
      <c r="C1010" s="95" t="s">
        <v>3389</v>
      </c>
      <c r="D1010" s="95" t="s">
        <v>3277</v>
      </c>
      <c r="E1010" s="93"/>
      <c r="F1010" s="93"/>
    </row>
    <row r="1011" spans="1:6" ht="12.75" customHeight="1" x14ac:dyDescent="0.2">
      <c r="A1011" s="93"/>
      <c r="B1011" s="95">
        <v>2308609</v>
      </c>
      <c r="C1011" s="95" t="s">
        <v>3390</v>
      </c>
      <c r="D1011" s="95" t="s">
        <v>3277</v>
      </c>
      <c r="E1011" s="93"/>
      <c r="F1011" s="93"/>
    </row>
    <row r="1012" spans="1:6" ht="12.75" customHeight="1" x14ac:dyDescent="0.2">
      <c r="A1012" s="93"/>
      <c r="B1012" s="95">
        <v>2308708</v>
      </c>
      <c r="C1012" s="95" t="s">
        <v>3391</v>
      </c>
      <c r="D1012" s="95" t="s">
        <v>3277</v>
      </c>
      <c r="E1012" s="93"/>
      <c r="F1012" s="93"/>
    </row>
    <row r="1013" spans="1:6" ht="12.75" customHeight="1" x14ac:dyDescent="0.2">
      <c r="A1013" s="93"/>
      <c r="B1013" s="95">
        <v>2308807</v>
      </c>
      <c r="C1013" s="95" t="s">
        <v>3392</v>
      </c>
      <c r="D1013" s="95" t="s">
        <v>3277</v>
      </c>
      <c r="E1013" s="93"/>
      <c r="F1013" s="93"/>
    </row>
    <row r="1014" spans="1:6" ht="12.75" customHeight="1" x14ac:dyDescent="0.2">
      <c r="A1014" s="93"/>
      <c r="B1014" s="95">
        <v>2308906</v>
      </c>
      <c r="C1014" s="95" t="s">
        <v>3393</v>
      </c>
      <c r="D1014" s="95" t="s">
        <v>3277</v>
      </c>
      <c r="E1014" s="93"/>
      <c r="F1014" s="93"/>
    </row>
    <row r="1015" spans="1:6" ht="12.75" customHeight="1" x14ac:dyDescent="0.2">
      <c r="A1015" s="93"/>
      <c r="B1015" s="95">
        <v>2309003</v>
      </c>
      <c r="C1015" s="95" t="s">
        <v>3394</v>
      </c>
      <c r="D1015" s="95" t="s">
        <v>3277</v>
      </c>
      <c r="E1015" s="93"/>
      <c r="F1015" s="93"/>
    </row>
    <row r="1016" spans="1:6" ht="12.75" customHeight="1" x14ac:dyDescent="0.2">
      <c r="A1016" s="93"/>
      <c r="B1016" s="95">
        <v>2309102</v>
      </c>
      <c r="C1016" s="95" t="s">
        <v>3395</v>
      </c>
      <c r="D1016" s="95" t="s">
        <v>3277</v>
      </c>
      <c r="E1016" s="93"/>
      <c r="F1016" s="93"/>
    </row>
    <row r="1017" spans="1:6" ht="12.75" customHeight="1" x14ac:dyDescent="0.2">
      <c r="A1017" s="93"/>
      <c r="B1017" s="95">
        <v>2309201</v>
      </c>
      <c r="C1017" s="95" t="s">
        <v>2780</v>
      </c>
      <c r="D1017" s="95" t="s">
        <v>3277</v>
      </c>
      <c r="E1017" s="93"/>
      <c r="F1017" s="93"/>
    </row>
    <row r="1018" spans="1:6" ht="12.75" customHeight="1" x14ac:dyDescent="0.2">
      <c r="A1018" s="93"/>
      <c r="B1018" s="95">
        <v>2309300</v>
      </c>
      <c r="C1018" s="95" t="s">
        <v>3396</v>
      </c>
      <c r="D1018" s="95" t="s">
        <v>3277</v>
      </c>
      <c r="E1018" s="93"/>
      <c r="F1018" s="93"/>
    </row>
    <row r="1019" spans="1:6" ht="12.75" customHeight="1" x14ac:dyDescent="0.2">
      <c r="A1019" s="93"/>
      <c r="B1019" s="95">
        <v>2309409</v>
      </c>
      <c r="C1019" s="95" t="s">
        <v>3397</v>
      </c>
      <c r="D1019" s="95" t="s">
        <v>3277</v>
      </c>
      <c r="E1019" s="93"/>
      <c r="F1019" s="93"/>
    </row>
    <row r="1020" spans="1:6" ht="12.75" customHeight="1" x14ac:dyDescent="0.2">
      <c r="A1020" s="93"/>
      <c r="B1020" s="95">
        <v>2309458</v>
      </c>
      <c r="C1020" s="95" t="s">
        <v>3398</v>
      </c>
      <c r="D1020" s="95" t="s">
        <v>3277</v>
      </c>
      <c r="E1020" s="93"/>
      <c r="F1020" s="93"/>
    </row>
    <row r="1021" spans="1:6" ht="12.75" customHeight="1" x14ac:dyDescent="0.2">
      <c r="A1021" s="93"/>
      <c r="B1021" s="95">
        <v>2309508</v>
      </c>
      <c r="C1021" s="95" t="s">
        <v>3399</v>
      </c>
      <c r="D1021" s="95" t="s">
        <v>3277</v>
      </c>
      <c r="E1021" s="93"/>
      <c r="F1021" s="93"/>
    </row>
    <row r="1022" spans="1:6" ht="12.75" customHeight="1" x14ac:dyDescent="0.2">
      <c r="A1022" s="93"/>
      <c r="B1022" s="95">
        <v>2309607</v>
      </c>
      <c r="C1022" s="95" t="s">
        <v>3400</v>
      </c>
      <c r="D1022" s="95" t="s">
        <v>3277</v>
      </c>
      <c r="E1022" s="93"/>
      <c r="F1022" s="93"/>
    </row>
    <row r="1023" spans="1:6" ht="12.75" customHeight="1" x14ac:dyDescent="0.2">
      <c r="A1023" s="93"/>
      <c r="B1023" s="95">
        <v>2309706</v>
      </c>
      <c r="C1023" s="95" t="s">
        <v>3401</v>
      </c>
      <c r="D1023" s="95" t="s">
        <v>3277</v>
      </c>
      <c r="E1023" s="93"/>
      <c r="F1023" s="93"/>
    </row>
    <row r="1024" spans="1:6" ht="12.75" customHeight="1" x14ac:dyDescent="0.2">
      <c r="A1024" s="93"/>
      <c r="B1024" s="95">
        <v>2309805</v>
      </c>
      <c r="C1024" s="95" t="s">
        <v>3402</v>
      </c>
      <c r="D1024" s="95" t="s">
        <v>3277</v>
      </c>
      <c r="E1024" s="93"/>
      <c r="F1024" s="93"/>
    </row>
    <row r="1025" spans="1:6" ht="12.75" customHeight="1" x14ac:dyDescent="0.2">
      <c r="A1025" s="93"/>
      <c r="B1025" s="95">
        <v>2309904</v>
      </c>
      <c r="C1025" s="95" t="s">
        <v>3403</v>
      </c>
      <c r="D1025" s="95" t="s">
        <v>3277</v>
      </c>
      <c r="E1025" s="93"/>
      <c r="F1025" s="93"/>
    </row>
    <row r="1026" spans="1:6" ht="12.75" customHeight="1" x14ac:dyDescent="0.2">
      <c r="A1026" s="93"/>
      <c r="B1026" s="95">
        <v>2310001</v>
      </c>
      <c r="C1026" s="95" t="s">
        <v>3404</v>
      </c>
      <c r="D1026" s="95" t="s">
        <v>3277</v>
      </c>
      <c r="E1026" s="93"/>
      <c r="F1026" s="93"/>
    </row>
    <row r="1027" spans="1:6" ht="12.75" customHeight="1" x14ac:dyDescent="0.2">
      <c r="A1027" s="93"/>
      <c r="B1027" s="95">
        <v>2310100</v>
      </c>
      <c r="C1027" s="95" t="s">
        <v>3405</v>
      </c>
      <c r="D1027" s="95" t="s">
        <v>3277</v>
      </c>
      <c r="E1027" s="93"/>
      <c r="F1027" s="93"/>
    </row>
    <row r="1028" spans="1:6" ht="12.75" customHeight="1" x14ac:dyDescent="0.2">
      <c r="A1028" s="93"/>
      <c r="B1028" s="95">
        <v>2310209</v>
      </c>
      <c r="C1028" s="95" t="s">
        <v>3406</v>
      </c>
      <c r="D1028" s="95" t="s">
        <v>3277</v>
      </c>
      <c r="E1028" s="93"/>
      <c r="F1028" s="93"/>
    </row>
    <row r="1029" spans="1:6" ht="12.75" customHeight="1" x14ac:dyDescent="0.2">
      <c r="A1029" s="93"/>
      <c r="B1029" s="95">
        <v>2310258</v>
      </c>
      <c r="C1029" s="95" t="s">
        <v>3407</v>
      </c>
      <c r="D1029" s="95" t="s">
        <v>3277</v>
      </c>
      <c r="E1029" s="93"/>
      <c r="F1029" s="93"/>
    </row>
    <row r="1030" spans="1:6" ht="12.75" customHeight="1" x14ac:dyDescent="0.2">
      <c r="A1030" s="93"/>
      <c r="B1030" s="95">
        <v>2310308</v>
      </c>
      <c r="C1030" s="95" t="s">
        <v>3408</v>
      </c>
      <c r="D1030" s="95" t="s">
        <v>3277</v>
      </c>
      <c r="E1030" s="93"/>
      <c r="F1030" s="93"/>
    </row>
    <row r="1031" spans="1:6" ht="12.75" customHeight="1" x14ac:dyDescent="0.2">
      <c r="A1031" s="93"/>
      <c r="B1031" s="95">
        <v>2310407</v>
      </c>
      <c r="C1031" s="95" t="s">
        <v>3409</v>
      </c>
      <c r="D1031" s="95" t="s">
        <v>3277</v>
      </c>
      <c r="E1031" s="93"/>
      <c r="F1031" s="93"/>
    </row>
    <row r="1032" spans="1:6" ht="12.75" customHeight="1" x14ac:dyDescent="0.2">
      <c r="A1032" s="93"/>
      <c r="B1032" s="95">
        <v>2310506</v>
      </c>
      <c r="C1032" s="95" t="s">
        <v>3410</v>
      </c>
      <c r="D1032" s="95" t="s">
        <v>3277</v>
      </c>
      <c r="E1032" s="93"/>
      <c r="F1032" s="93"/>
    </row>
    <row r="1033" spans="1:6" ht="12.75" customHeight="1" x14ac:dyDescent="0.2">
      <c r="A1033" s="93"/>
      <c r="B1033" s="95">
        <v>2310605</v>
      </c>
      <c r="C1033" s="95" t="s">
        <v>3411</v>
      </c>
      <c r="D1033" s="95" t="s">
        <v>3277</v>
      </c>
      <c r="E1033" s="93"/>
      <c r="F1033" s="93"/>
    </row>
    <row r="1034" spans="1:6" ht="12.75" customHeight="1" x14ac:dyDescent="0.2">
      <c r="A1034" s="93"/>
      <c r="B1034" s="95">
        <v>2310704</v>
      </c>
      <c r="C1034" s="95" t="s">
        <v>3412</v>
      </c>
      <c r="D1034" s="95" t="s">
        <v>3277</v>
      </c>
      <c r="E1034" s="93"/>
      <c r="F1034" s="93"/>
    </row>
    <row r="1035" spans="1:6" ht="12.75" customHeight="1" x14ac:dyDescent="0.2">
      <c r="A1035" s="93"/>
      <c r="B1035" s="95">
        <v>2310803</v>
      </c>
      <c r="C1035" s="95" t="s">
        <v>3413</v>
      </c>
      <c r="D1035" s="95" t="s">
        <v>3277</v>
      </c>
      <c r="E1035" s="93"/>
      <c r="F1035" s="93"/>
    </row>
    <row r="1036" spans="1:6" ht="12.75" customHeight="1" x14ac:dyDescent="0.2">
      <c r="A1036" s="93"/>
      <c r="B1036" s="95">
        <v>2310852</v>
      </c>
      <c r="C1036" s="95" t="s">
        <v>3414</v>
      </c>
      <c r="D1036" s="95" t="s">
        <v>3277</v>
      </c>
      <c r="E1036" s="93"/>
      <c r="F1036" s="93"/>
    </row>
    <row r="1037" spans="1:6" ht="12.75" customHeight="1" x14ac:dyDescent="0.2">
      <c r="A1037" s="93"/>
      <c r="B1037" s="95">
        <v>2310902</v>
      </c>
      <c r="C1037" s="95" t="s">
        <v>3415</v>
      </c>
      <c r="D1037" s="95" t="s">
        <v>3277</v>
      </c>
      <c r="E1037" s="93"/>
      <c r="F1037" s="93"/>
    </row>
    <row r="1038" spans="1:6" ht="12.75" customHeight="1" x14ac:dyDescent="0.2">
      <c r="A1038" s="93"/>
      <c r="B1038" s="95">
        <v>2310951</v>
      </c>
      <c r="C1038" s="95" t="s">
        <v>3416</v>
      </c>
      <c r="D1038" s="95" t="s">
        <v>3277</v>
      </c>
      <c r="E1038" s="93"/>
      <c r="F1038" s="93"/>
    </row>
    <row r="1039" spans="1:6" ht="12.75" customHeight="1" x14ac:dyDescent="0.2">
      <c r="A1039" s="93"/>
      <c r="B1039" s="95">
        <v>2311009</v>
      </c>
      <c r="C1039" s="95" t="s">
        <v>3417</v>
      </c>
      <c r="D1039" s="95" t="s">
        <v>3277</v>
      </c>
      <c r="E1039" s="93"/>
      <c r="F1039" s="93"/>
    </row>
    <row r="1040" spans="1:6" ht="12.75" customHeight="1" x14ac:dyDescent="0.2">
      <c r="A1040" s="93"/>
      <c r="B1040" s="95">
        <v>2311108</v>
      </c>
      <c r="C1040" s="95" t="s">
        <v>3418</v>
      </c>
      <c r="D1040" s="95" t="s">
        <v>3277</v>
      </c>
      <c r="E1040" s="93"/>
      <c r="F1040" s="93"/>
    </row>
    <row r="1041" spans="1:6" ht="12.75" customHeight="1" x14ac:dyDescent="0.2">
      <c r="A1041" s="93"/>
      <c r="B1041" s="95">
        <v>2311207</v>
      </c>
      <c r="C1041" s="95" t="s">
        <v>3419</v>
      </c>
      <c r="D1041" s="95" t="s">
        <v>3277</v>
      </c>
      <c r="E1041" s="93"/>
      <c r="F1041" s="93"/>
    </row>
    <row r="1042" spans="1:6" ht="12.75" customHeight="1" x14ac:dyDescent="0.2">
      <c r="A1042" s="93"/>
      <c r="B1042" s="95">
        <v>2311231</v>
      </c>
      <c r="C1042" s="95" t="s">
        <v>3420</v>
      </c>
      <c r="D1042" s="95" t="s">
        <v>3277</v>
      </c>
      <c r="E1042" s="93"/>
      <c r="F1042" s="93"/>
    </row>
    <row r="1043" spans="1:6" ht="12.75" customHeight="1" x14ac:dyDescent="0.2">
      <c r="A1043" s="93"/>
      <c r="B1043" s="95">
        <v>2311264</v>
      </c>
      <c r="C1043" s="95" t="s">
        <v>3421</v>
      </c>
      <c r="D1043" s="95" t="s">
        <v>3277</v>
      </c>
      <c r="E1043" s="93"/>
      <c r="F1043" s="93"/>
    </row>
    <row r="1044" spans="1:6" ht="12.75" customHeight="1" x14ac:dyDescent="0.2">
      <c r="A1044" s="93"/>
      <c r="B1044" s="95">
        <v>2311306</v>
      </c>
      <c r="C1044" s="95" t="s">
        <v>3422</v>
      </c>
      <c r="D1044" s="95" t="s">
        <v>3277</v>
      </c>
      <c r="E1044" s="93"/>
      <c r="F1044" s="93"/>
    </row>
    <row r="1045" spans="1:6" ht="12.75" customHeight="1" x14ac:dyDescent="0.2">
      <c r="A1045" s="93"/>
      <c r="B1045" s="95">
        <v>2311355</v>
      </c>
      <c r="C1045" s="95" t="s">
        <v>3423</v>
      </c>
      <c r="D1045" s="95" t="s">
        <v>3277</v>
      </c>
      <c r="E1045" s="93"/>
      <c r="F1045" s="93"/>
    </row>
    <row r="1046" spans="1:6" ht="12.75" customHeight="1" x14ac:dyDescent="0.2">
      <c r="A1046" s="93"/>
      <c r="B1046" s="95">
        <v>2311405</v>
      </c>
      <c r="C1046" s="95" t="s">
        <v>3424</v>
      </c>
      <c r="D1046" s="95" t="s">
        <v>3277</v>
      </c>
      <c r="E1046" s="93"/>
      <c r="F1046" s="93"/>
    </row>
    <row r="1047" spans="1:6" ht="12.75" customHeight="1" x14ac:dyDescent="0.2">
      <c r="A1047" s="93"/>
      <c r="B1047" s="95">
        <v>2311504</v>
      </c>
      <c r="C1047" s="95" t="s">
        <v>3425</v>
      </c>
      <c r="D1047" s="95" t="s">
        <v>3277</v>
      </c>
      <c r="E1047" s="93"/>
      <c r="F1047" s="93"/>
    </row>
    <row r="1048" spans="1:6" ht="12.75" customHeight="1" x14ac:dyDescent="0.2">
      <c r="A1048" s="93"/>
      <c r="B1048" s="95">
        <v>2311603</v>
      </c>
      <c r="C1048" s="95" t="s">
        <v>2637</v>
      </c>
      <c r="D1048" s="95" t="s">
        <v>3277</v>
      </c>
      <c r="E1048" s="93"/>
      <c r="F1048" s="93"/>
    </row>
    <row r="1049" spans="1:6" ht="12.75" customHeight="1" x14ac:dyDescent="0.2">
      <c r="A1049" s="93"/>
      <c r="B1049" s="95">
        <v>2311702</v>
      </c>
      <c r="C1049" s="95" t="s">
        <v>3426</v>
      </c>
      <c r="D1049" s="95" t="s">
        <v>3277</v>
      </c>
      <c r="E1049" s="93"/>
      <c r="F1049" s="93"/>
    </row>
    <row r="1050" spans="1:6" ht="12.75" customHeight="1" x14ac:dyDescent="0.2">
      <c r="A1050" s="93"/>
      <c r="B1050" s="95">
        <v>2311801</v>
      </c>
      <c r="C1050" s="95" t="s">
        <v>3427</v>
      </c>
      <c r="D1050" s="95" t="s">
        <v>3277</v>
      </c>
      <c r="E1050" s="93"/>
      <c r="F1050" s="93"/>
    </row>
    <row r="1051" spans="1:6" ht="12.75" customHeight="1" x14ac:dyDescent="0.2">
      <c r="A1051" s="93"/>
      <c r="B1051" s="95">
        <v>2311900</v>
      </c>
      <c r="C1051" s="95" t="s">
        <v>3428</v>
      </c>
      <c r="D1051" s="95" t="s">
        <v>3277</v>
      </c>
      <c r="E1051" s="93"/>
      <c r="F1051" s="93"/>
    </row>
    <row r="1052" spans="1:6" ht="12.75" customHeight="1" x14ac:dyDescent="0.2">
      <c r="A1052" s="93"/>
      <c r="B1052" s="95">
        <v>2311959</v>
      </c>
      <c r="C1052" s="95" t="s">
        <v>3429</v>
      </c>
      <c r="D1052" s="95" t="s">
        <v>3277</v>
      </c>
      <c r="E1052" s="93"/>
      <c r="F1052" s="93"/>
    </row>
    <row r="1053" spans="1:6" ht="12.75" customHeight="1" x14ac:dyDescent="0.2">
      <c r="A1053" s="93"/>
      <c r="B1053" s="95">
        <v>2312007</v>
      </c>
      <c r="C1053" s="95" t="s">
        <v>3430</v>
      </c>
      <c r="D1053" s="95" t="s">
        <v>3277</v>
      </c>
      <c r="E1053" s="93"/>
      <c r="F1053" s="93"/>
    </row>
    <row r="1054" spans="1:6" ht="12.75" customHeight="1" x14ac:dyDescent="0.2">
      <c r="A1054" s="93"/>
      <c r="B1054" s="95">
        <v>2312106</v>
      </c>
      <c r="C1054" s="95" t="s">
        <v>3431</v>
      </c>
      <c r="D1054" s="95" t="s">
        <v>3277</v>
      </c>
      <c r="E1054" s="93"/>
      <c r="F1054" s="93"/>
    </row>
    <row r="1055" spans="1:6" ht="12.75" customHeight="1" x14ac:dyDescent="0.2">
      <c r="A1055" s="93"/>
      <c r="B1055" s="95">
        <v>2312205</v>
      </c>
      <c r="C1055" s="95" t="s">
        <v>3432</v>
      </c>
      <c r="D1055" s="95" t="s">
        <v>3277</v>
      </c>
      <c r="E1055" s="93"/>
      <c r="F1055" s="93"/>
    </row>
    <row r="1056" spans="1:6" ht="12.75" customHeight="1" x14ac:dyDescent="0.2">
      <c r="A1056" s="93"/>
      <c r="B1056" s="95">
        <v>2312304</v>
      </c>
      <c r="C1056" s="95" t="s">
        <v>3433</v>
      </c>
      <c r="D1056" s="95" t="s">
        <v>3277</v>
      </c>
      <c r="E1056" s="93"/>
      <c r="F1056" s="93"/>
    </row>
    <row r="1057" spans="1:6" ht="12.75" customHeight="1" x14ac:dyDescent="0.2">
      <c r="A1057" s="93"/>
      <c r="B1057" s="95">
        <v>2312403</v>
      </c>
      <c r="C1057" s="95" t="s">
        <v>3434</v>
      </c>
      <c r="D1057" s="95" t="s">
        <v>3277</v>
      </c>
      <c r="E1057" s="93"/>
      <c r="F1057" s="93"/>
    </row>
    <row r="1058" spans="1:6" ht="12.75" customHeight="1" x14ac:dyDescent="0.2">
      <c r="A1058" s="93"/>
      <c r="B1058" s="95">
        <v>2312502</v>
      </c>
      <c r="C1058" s="95" t="s">
        <v>3435</v>
      </c>
      <c r="D1058" s="95" t="s">
        <v>3277</v>
      </c>
      <c r="E1058" s="93"/>
      <c r="F1058" s="93"/>
    </row>
    <row r="1059" spans="1:6" ht="12.75" customHeight="1" x14ac:dyDescent="0.2">
      <c r="A1059" s="93"/>
      <c r="B1059" s="95">
        <v>2312601</v>
      </c>
      <c r="C1059" s="95" t="s">
        <v>3436</v>
      </c>
      <c r="D1059" s="95" t="s">
        <v>3277</v>
      </c>
      <c r="E1059" s="93"/>
      <c r="F1059" s="93"/>
    </row>
    <row r="1060" spans="1:6" ht="12.75" customHeight="1" x14ac:dyDescent="0.2">
      <c r="A1060" s="93"/>
      <c r="B1060" s="95">
        <v>2312700</v>
      </c>
      <c r="C1060" s="95" t="s">
        <v>3437</v>
      </c>
      <c r="D1060" s="95" t="s">
        <v>3277</v>
      </c>
      <c r="E1060" s="93"/>
      <c r="F1060" s="93"/>
    </row>
    <row r="1061" spans="1:6" ht="12.75" customHeight="1" x14ac:dyDescent="0.2">
      <c r="A1061" s="93"/>
      <c r="B1061" s="95">
        <v>2312809</v>
      </c>
      <c r="C1061" s="95" t="s">
        <v>3438</v>
      </c>
      <c r="D1061" s="95" t="s">
        <v>3277</v>
      </c>
      <c r="E1061" s="93"/>
      <c r="F1061" s="93"/>
    </row>
    <row r="1062" spans="1:6" ht="12.75" customHeight="1" x14ac:dyDescent="0.2">
      <c r="A1062" s="93"/>
      <c r="B1062" s="95">
        <v>2312908</v>
      </c>
      <c r="C1062" s="95" t="s">
        <v>3439</v>
      </c>
      <c r="D1062" s="95" t="s">
        <v>3277</v>
      </c>
      <c r="E1062" s="93"/>
      <c r="F1062" s="93"/>
    </row>
    <row r="1063" spans="1:6" ht="12.75" customHeight="1" x14ac:dyDescent="0.2">
      <c r="A1063" s="93"/>
      <c r="B1063" s="95">
        <v>2313005</v>
      </c>
      <c r="C1063" s="95" t="s">
        <v>3440</v>
      </c>
      <c r="D1063" s="95" t="s">
        <v>3277</v>
      </c>
      <c r="E1063" s="93"/>
      <c r="F1063" s="93"/>
    </row>
    <row r="1064" spans="1:6" ht="12.75" customHeight="1" x14ac:dyDescent="0.2">
      <c r="A1064" s="93"/>
      <c r="B1064" s="95">
        <v>2313104</v>
      </c>
      <c r="C1064" s="95" t="s">
        <v>3441</v>
      </c>
      <c r="D1064" s="95" t="s">
        <v>3277</v>
      </c>
      <c r="E1064" s="93"/>
      <c r="F1064" s="93"/>
    </row>
    <row r="1065" spans="1:6" ht="12.75" customHeight="1" x14ac:dyDescent="0.2">
      <c r="A1065" s="93"/>
      <c r="B1065" s="95">
        <v>2313203</v>
      </c>
      <c r="C1065" s="95" t="s">
        <v>3442</v>
      </c>
      <c r="D1065" s="95" t="s">
        <v>3277</v>
      </c>
      <c r="E1065" s="93"/>
      <c r="F1065" s="93"/>
    </row>
    <row r="1066" spans="1:6" ht="12.75" customHeight="1" x14ac:dyDescent="0.2">
      <c r="A1066" s="93"/>
      <c r="B1066" s="95">
        <v>2313252</v>
      </c>
      <c r="C1066" s="95" t="s">
        <v>3443</v>
      </c>
      <c r="D1066" s="95" t="s">
        <v>3277</v>
      </c>
      <c r="E1066" s="93"/>
      <c r="F1066" s="93"/>
    </row>
    <row r="1067" spans="1:6" ht="12.75" customHeight="1" x14ac:dyDescent="0.2">
      <c r="A1067" s="93"/>
      <c r="B1067" s="95">
        <v>2313302</v>
      </c>
      <c r="C1067" s="95" t="s">
        <v>3444</v>
      </c>
      <c r="D1067" s="95" t="s">
        <v>3277</v>
      </c>
      <c r="E1067" s="93"/>
      <c r="F1067" s="93"/>
    </row>
    <row r="1068" spans="1:6" ht="12.75" customHeight="1" x14ac:dyDescent="0.2">
      <c r="A1068" s="93"/>
      <c r="B1068" s="95">
        <v>2313351</v>
      </c>
      <c r="C1068" s="95" t="s">
        <v>3445</v>
      </c>
      <c r="D1068" s="95" t="s">
        <v>3277</v>
      </c>
      <c r="E1068" s="93"/>
      <c r="F1068" s="93"/>
    </row>
    <row r="1069" spans="1:6" ht="12.75" customHeight="1" x14ac:dyDescent="0.2">
      <c r="A1069" s="93"/>
      <c r="B1069" s="95">
        <v>2313401</v>
      </c>
      <c r="C1069" s="95" t="s">
        <v>3446</v>
      </c>
      <c r="D1069" s="95" t="s">
        <v>3277</v>
      </c>
      <c r="E1069" s="93"/>
      <c r="F1069" s="93"/>
    </row>
    <row r="1070" spans="1:6" ht="12.75" customHeight="1" x14ac:dyDescent="0.2">
      <c r="A1070" s="93"/>
      <c r="B1070" s="95">
        <v>2313500</v>
      </c>
      <c r="C1070" s="95" t="s">
        <v>3447</v>
      </c>
      <c r="D1070" s="95" t="s">
        <v>3277</v>
      </c>
      <c r="E1070" s="93"/>
      <c r="F1070" s="93"/>
    </row>
    <row r="1071" spans="1:6" ht="12.75" customHeight="1" x14ac:dyDescent="0.2">
      <c r="A1071" s="93"/>
      <c r="B1071" s="95">
        <v>2313559</v>
      </c>
      <c r="C1071" s="95" t="s">
        <v>3448</v>
      </c>
      <c r="D1071" s="95" t="s">
        <v>3277</v>
      </c>
      <c r="E1071" s="93"/>
      <c r="F1071" s="93"/>
    </row>
    <row r="1072" spans="1:6" ht="12.75" customHeight="1" x14ac:dyDescent="0.2">
      <c r="A1072" s="93"/>
      <c r="B1072" s="95">
        <v>2313609</v>
      </c>
      <c r="C1072" s="95" t="s">
        <v>3449</v>
      </c>
      <c r="D1072" s="95" t="s">
        <v>3277</v>
      </c>
      <c r="E1072" s="93"/>
      <c r="F1072" s="93"/>
    </row>
    <row r="1073" spans="1:6" ht="12.75" customHeight="1" x14ac:dyDescent="0.2">
      <c r="A1073" s="93"/>
      <c r="B1073" s="95">
        <v>2313708</v>
      </c>
      <c r="C1073" s="95" t="s">
        <v>3450</v>
      </c>
      <c r="D1073" s="95" t="s">
        <v>3277</v>
      </c>
      <c r="E1073" s="93"/>
      <c r="F1073" s="93"/>
    </row>
    <row r="1074" spans="1:6" ht="12.75" customHeight="1" x14ac:dyDescent="0.2">
      <c r="A1074" s="93"/>
      <c r="B1074" s="95">
        <v>2313757</v>
      </c>
      <c r="C1074" s="95" t="s">
        <v>3451</v>
      </c>
      <c r="D1074" s="95" t="s">
        <v>3277</v>
      </c>
      <c r="E1074" s="93"/>
      <c r="F1074" s="93"/>
    </row>
    <row r="1075" spans="1:6" ht="12.75" customHeight="1" x14ac:dyDescent="0.2">
      <c r="A1075" s="93"/>
      <c r="B1075" s="95">
        <v>2313807</v>
      </c>
      <c r="C1075" s="95" t="s">
        <v>3452</v>
      </c>
      <c r="D1075" s="95" t="s">
        <v>3277</v>
      </c>
      <c r="E1075" s="93"/>
      <c r="F1075" s="93"/>
    </row>
    <row r="1076" spans="1:6" ht="12.75" customHeight="1" x14ac:dyDescent="0.2">
      <c r="A1076" s="93"/>
      <c r="B1076" s="95">
        <v>2313906</v>
      </c>
      <c r="C1076" s="95" t="s">
        <v>3453</v>
      </c>
      <c r="D1076" s="95" t="s">
        <v>3277</v>
      </c>
      <c r="E1076" s="93"/>
      <c r="F1076" s="93"/>
    </row>
    <row r="1077" spans="1:6" ht="12.75" customHeight="1" x14ac:dyDescent="0.2">
      <c r="A1077" s="93"/>
      <c r="B1077" s="95">
        <v>2313955</v>
      </c>
      <c r="C1077" s="95" t="s">
        <v>3454</v>
      </c>
      <c r="D1077" s="95" t="s">
        <v>3277</v>
      </c>
      <c r="E1077" s="93"/>
      <c r="F1077" s="93"/>
    </row>
    <row r="1078" spans="1:6" ht="12.75" customHeight="1" x14ac:dyDescent="0.2">
      <c r="A1078" s="93"/>
      <c r="B1078" s="95">
        <v>2314003</v>
      </c>
      <c r="C1078" s="95" t="s">
        <v>3455</v>
      </c>
      <c r="D1078" s="95" t="s">
        <v>3277</v>
      </c>
      <c r="E1078" s="93"/>
      <c r="F1078" s="93"/>
    </row>
    <row r="1079" spans="1:6" ht="12.75" customHeight="1" x14ac:dyDescent="0.2">
      <c r="A1079" s="93"/>
      <c r="B1079" s="95">
        <v>2314102</v>
      </c>
      <c r="C1079" s="95" t="s">
        <v>3456</v>
      </c>
      <c r="D1079" s="95" t="s">
        <v>3277</v>
      </c>
      <c r="E1079" s="93"/>
      <c r="F1079" s="93"/>
    </row>
    <row r="1080" spans="1:6" ht="12.75" customHeight="1" x14ac:dyDescent="0.2">
      <c r="A1080" s="93"/>
      <c r="B1080" s="95">
        <v>2400109</v>
      </c>
      <c r="C1080" s="95" t="s">
        <v>3457</v>
      </c>
      <c r="D1080" s="95" t="s">
        <v>3458</v>
      </c>
      <c r="E1080" s="93"/>
      <c r="F1080" s="93"/>
    </row>
    <row r="1081" spans="1:6" ht="12.75" customHeight="1" x14ac:dyDescent="0.2">
      <c r="A1081" s="93"/>
      <c r="B1081" s="95">
        <v>2400208</v>
      </c>
      <c r="C1081" s="95" t="s">
        <v>3459</v>
      </c>
      <c r="D1081" s="95" t="s">
        <v>3458</v>
      </c>
      <c r="E1081" s="93"/>
      <c r="F1081" s="93"/>
    </row>
    <row r="1082" spans="1:6" ht="12.75" customHeight="1" x14ac:dyDescent="0.2">
      <c r="A1082" s="93"/>
      <c r="B1082" s="95">
        <v>2400307</v>
      </c>
      <c r="C1082" s="95" t="s">
        <v>3460</v>
      </c>
      <c r="D1082" s="95" t="s">
        <v>3458</v>
      </c>
      <c r="E1082" s="93"/>
      <c r="F1082" s="93"/>
    </row>
    <row r="1083" spans="1:6" ht="12.75" customHeight="1" x14ac:dyDescent="0.2">
      <c r="A1083" s="93"/>
      <c r="B1083" s="95">
        <v>2400406</v>
      </c>
      <c r="C1083" s="95" t="s">
        <v>3461</v>
      </c>
      <c r="D1083" s="95" t="s">
        <v>3458</v>
      </c>
      <c r="E1083" s="93"/>
      <c r="F1083" s="93"/>
    </row>
    <row r="1084" spans="1:6" ht="12.75" customHeight="1" x14ac:dyDescent="0.2">
      <c r="A1084" s="93"/>
      <c r="B1084" s="95">
        <v>2400505</v>
      </c>
      <c r="C1084" s="95" t="s">
        <v>3462</v>
      </c>
      <c r="D1084" s="95" t="s">
        <v>3458</v>
      </c>
      <c r="E1084" s="93"/>
      <c r="F1084" s="93"/>
    </row>
    <row r="1085" spans="1:6" ht="12.75" customHeight="1" x14ac:dyDescent="0.2">
      <c r="A1085" s="93"/>
      <c r="B1085" s="95">
        <v>2400604</v>
      </c>
      <c r="C1085" s="95" t="s">
        <v>3463</v>
      </c>
      <c r="D1085" s="95" t="s">
        <v>3458</v>
      </c>
      <c r="E1085" s="93"/>
      <c r="F1085" s="93"/>
    </row>
    <row r="1086" spans="1:6" ht="12.75" customHeight="1" x14ac:dyDescent="0.2">
      <c r="A1086" s="93"/>
      <c r="B1086" s="95">
        <v>2400703</v>
      </c>
      <c r="C1086" s="95" t="s">
        <v>3464</v>
      </c>
      <c r="D1086" s="95" t="s">
        <v>3458</v>
      </c>
      <c r="E1086" s="93"/>
      <c r="F1086" s="93"/>
    </row>
    <row r="1087" spans="1:6" ht="12.75" customHeight="1" x14ac:dyDescent="0.2">
      <c r="A1087" s="93"/>
      <c r="B1087" s="95">
        <v>2400802</v>
      </c>
      <c r="C1087" s="95" t="s">
        <v>3465</v>
      </c>
      <c r="D1087" s="95" t="s">
        <v>3458</v>
      </c>
      <c r="E1087" s="93"/>
      <c r="F1087" s="93"/>
    </row>
    <row r="1088" spans="1:6" ht="12.75" customHeight="1" x14ac:dyDescent="0.2">
      <c r="A1088" s="93"/>
      <c r="B1088" s="95">
        <v>2400901</v>
      </c>
      <c r="C1088" s="95" t="s">
        <v>3466</v>
      </c>
      <c r="D1088" s="95" t="s">
        <v>3458</v>
      </c>
      <c r="E1088" s="93"/>
      <c r="F1088" s="93"/>
    </row>
    <row r="1089" spans="1:6" ht="12.75" customHeight="1" x14ac:dyDescent="0.2">
      <c r="A1089" s="93"/>
      <c r="B1089" s="95">
        <v>2401008</v>
      </c>
      <c r="C1089" s="95" t="s">
        <v>3467</v>
      </c>
      <c r="D1089" s="95" t="s">
        <v>3458</v>
      </c>
      <c r="E1089" s="93"/>
      <c r="F1089" s="93"/>
    </row>
    <row r="1090" spans="1:6" ht="12.75" customHeight="1" x14ac:dyDescent="0.2">
      <c r="A1090" s="93"/>
      <c r="B1090" s="95">
        <v>2401107</v>
      </c>
      <c r="C1090" s="95" t="s">
        <v>3468</v>
      </c>
      <c r="D1090" s="95" t="s">
        <v>3458</v>
      </c>
      <c r="E1090" s="93"/>
      <c r="F1090" s="93"/>
    </row>
    <row r="1091" spans="1:6" ht="12.75" customHeight="1" x14ac:dyDescent="0.2">
      <c r="A1091" s="93"/>
      <c r="B1091" s="95">
        <v>2401206</v>
      </c>
      <c r="C1091" s="95" t="s">
        <v>3469</v>
      </c>
      <c r="D1091" s="95" t="s">
        <v>3458</v>
      </c>
      <c r="E1091" s="93"/>
      <c r="F1091" s="93"/>
    </row>
    <row r="1092" spans="1:6" ht="12.75" customHeight="1" x14ac:dyDescent="0.2">
      <c r="A1092" s="93"/>
      <c r="B1092" s="95">
        <v>2401305</v>
      </c>
      <c r="C1092" s="95" t="s">
        <v>3470</v>
      </c>
      <c r="D1092" s="95" t="s">
        <v>3458</v>
      </c>
      <c r="E1092" s="93"/>
      <c r="F1092" s="93"/>
    </row>
    <row r="1093" spans="1:6" ht="12.75" customHeight="1" x14ac:dyDescent="0.2">
      <c r="A1093" s="93"/>
      <c r="B1093" s="95">
        <v>2401404</v>
      </c>
      <c r="C1093" s="95" t="s">
        <v>3471</v>
      </c>
      <c r="D1093" s="95" t="s">
        <v>3458</v>
      </c>
      <c r="E1093" s="93"/>
      <c r="F1093" s="93"/>
    </row>
    <row r="1094" spans="1:6" ht="12.75" customHeight="1" x14ac:dyDescent="0.2">
      <c r="A1094" s="93"/>
      <c r="B1094" s="95">
        <v>2401453</v>
      </c>
      <c r="C1094" s="95" t="s">
        <v>3472</v>
      </c>
      <c r="D1094" s="95" t="s">
        <v>3458</v>
      </c>
      <c r="E1094" s="93"/>
      <c r="F1094" s="93"/>
    </row>
    <row r="1095" spans="1:6" ht="12.75" customHeight="1" x14ac:dyDescent="0.2">
      <c r="A1095" s="93"/>
      <c r="B1095" s="95">
        <v>2401503</v>
      </c>
      <c r="C1095" s="95" t="s">
        <v>3473</v>
      </c>
      <c r="D1095" s="95" t="s">
        <v>3458</v>
      </c>
      <c r="E1095" s="93"/>
      <c r="F1095" s="93"/>
    </row>
    <row r="1096" spans="1:6" ht="12.75" customHeight="1" x14ac:dyDescent="0.2">
      <c r="A1096" s="93"/>
      <c r="B1096" s="95">
        <v>2401602</v>
      </c>
      <c r="C1096" s="95" t="s">
        <v>3474</v>
      </c>
      <c r="D1096" s="95" t="s">
        <v>3458</v>
      </c>
      <c r="E1096" s="93"/>
      <c r="F1096" s="93"/>
    </row>
    <row r="1097" spans="1:6" ht="12.75" customHeight="1" x14ac:dyDescent="0.2">
      <c r="A1097" s="93"/>
      <c r="B1097" s="95">
        <v>2401651</v>
      </c>
      <c r="C1097" s="95" t="s">
        <v>3475</v>
      </c>
      <c r="D1097" s="95" t="s">
        <v>3458</v>
      </c>
      <c r="E1097" s="93"/>
      <c r="F1097" s="93"/>
    </row>
    <row r="1098" spans="1:6" ht="12.75" customHeight="1" x14ac:dyDescent="0.2">
      <c r="A1098" s="93"/>
      <c r="B1098" s="95">
        <v>2401701</v>
      </c>
      <c r="C1098" s="95" t="s">
        <v>3083</v>
      </c>
      <c r="D1098" s="95" t="s">
        <v>3458</v>
      </c>
      <c r="E1098" s="93"/>
      <c r="F1098" s="93"/>
    </row>
    <row r="1099" spans="1:6" ht="12.75" customHeight="1" x14ac:dyDescent="0.2">
      <c r="A1099" s="93"/>
      <c r="B1099" s="95">
        <v>2401800</v>
      </c>
      <c r="C1099" s="95" t="s">
        <v>3476</v>
      </c>
      <c r="D1099" s="95" t="s">
        <v>3458</v>
      </c>
      <c r="E1099" s="93"/>
      <c r="F1099" s="93"/>
    </row>
    <row r="1100" spans="1:6" ht="12.75" customHeight="1" x14ac:dyDescent="0.2">
      <c r="A1100" s="93"/>
      <c r="B1100" s="95">
        <v>2401859</v>
      </c>
      <c r="C1100" s="95" t="s">
        <v>3477</v>
      </c>
      <c r="D1100" s="95" t="s">
        <v>3458</v>
      </c>
      <c r="E1100" s="93"/>
      <c r="F1100" s="93"/>
    </row>
    <row r="1101" spans="1:6" ht="12.75" customHeight="1" x14ac:dyDescent="0.2">
      <c r="A1101" s="93"/>
      <c r="B1101" s="95">
        <v>2401909</v>
      </c>
      <c r="C1101" s="95" t="s">
        <v>3478</v>
      </c>
      <c r="D1101" s="95" t="s">
        <v>3458</v>
      </c>
      <c r="E1101" s="93"/>
      <c r="F1101" s="93"/>
    </row>
    <row r="1102" spans="1:6" ht="12.75" customHeight="1" x14ac:dyDescent="0.2">
      <c r="A1102" s="93"/>
      <c r="B1102" s="95">
        <v>2402006</v>
      </c>
      <c r="C1102" s="95" t="s">
        <v>3479</v>
      </c>
      <c r="D1102" s="95" t="s">
        <v>3458</v>
      </c>
      <c r="E1102" s="93"/>
      <c r="F1102" s="93"/>
    </row>
    <row r="1103" spans="1:6" ht="12.75" customHeight="1" x14ac:dyDescent="0.2">
      <c r="A1103" s="93"/>
      <c r="B1103" s="95">
        <v>2402105</v>
      </c>
      <c r="C1103" s="95" t="s">
        <v>3480</v>
      </c>
      <c r="D1103" s="95" t="s">
        <v>3458</v>
      </c>
      <c r="E1103" s="93"/>
      <c r="F1103" s="93"/>
    </row>
    <row r="1104" spans="1:6" ht="12.75" customHeight="1" x14ac:dyDescent="0.2">
      <c r="A1104" s="93"/>
      <c r="B1104" s="95">
        <v>2402204</v>
      </c>
      <c r="C1104" s="95" t="s">
        <v>3481</v>
      </c>
      <c r="D1104" s="95" t="s">
        <v>3458</v>
      </c>
      <c r="E1104" s="93"/>
      <c r="F1104" s="93"/>
    </row>
    <row r="1105" spans="1:6" ht="12.75" customHeight="1" x14ac:dyDescent="0.2">
      <c r="A1105" s="93"/>
      <c r="B1105" s="95">
        <v>2402303</v>
      </c>
      <c r="C1105" s="95" t="s">
        <v>3482</v>
      </c>
      <c r="D1105" s="95" t="s">
        <v>3458</v>
      </c>
      <c r="E1105" s="93"/>
      <c r="F1105" s="93"/>
    </row>
    <row r="1106" spans="1:6" ht="12.75" customHeight="1" x14ac:dyDescent="0.2">
      <c r="A1106" s="93"/>
      <c r="B1106" s="95">
        <v>2402402</v>
      </c>
      <c r="C1106" s="95" t="s">
        <v>3483</v>
      </c>
      <c r="D1106" s="95" t="s">
        <v>3458</v>
      </c>
      <c r="E1106" s="93"/>
      <c r="F1106" s="93"/>
    </row>
    <row r="1107" spans="1:6" ht="12.75" customHeight="1" x14ac:dyDescent="0.2">
      <c r="A1107" s="93"/>
      <c r="B1107" s="95">
        <v>2402501</v>
      </c>
      <c r="C1107" s="95" t="s">
        <v>3484</v>
      </c>
      <c r="D1107" s="95" t="s">
        <v>3458</v>
      </c>
      <c r="E1107" s="93"/>
      <c r="F1107" s="93"/>
    </row>
    <row r="1108" spans="1:6" ht="12.75" customHeight="1" x14ac:dyDescent="0.2">
      <c r="A1108" s="93"/>
      <c r="B1108" s="95">
        <v>2402600</v>
      </c>
      <c r="C1108" s="95" t="s">
        <v>3485</v>
      </c>
      <c r="D1108" s="95" t="s">
        <v>3458</v>
      </c>
      <c r="E1108" s="93"/>
      <c r="F1108" s="93"/>
    </row>
    <row r="1109" spans="1:6" ht="12.75" customHeight="1" x14ac:dyDescent="0.2">
      <c r="A1109" s="93"/>
      <c r="B1109" s="95">
        <v>2402709</v>
      </c>
      <c r="C1109" s="95" t="s">
        <v>3486</v>
      </c>
      <c r="D1109" s="95" t="s">
        <v>3458</v>
      </c>
      <c r="E1109" s="93"/>
      <c r="F1109" s="93"/>
    </row>
    <row r="1110" spans="1:6" ht="12.75" customHeight="1" x14ac:dyDescent="0.2">
      <c r="A1110" s="93"/>
      <c r="B1110" s="95">
        <v>2402808</v>
      </c>
      <c r="C1110" s="95" t="s">
        <v>3487</v>
      </c>
      <c r="D1110" s="95" t="s">
        <v>3458</v>
      </c>
      <c r="E1110" s="93"/>
      <c r="F1110" s="93"/>
    </row>
    <row r="1111" spans="1:6" ht="12.75" customHeight="1" x14ac:dyDescent="0.2">
      <c r="A1111" s="93"/>
      <c r="B1111" s="95">
        <v>2402907</v>
      </c>
      <c r="C1111" s="95" t="s">
        <v>3488</v>
      </c>
      <c r="D1111" s="95" t="s">
        <v>3458</v>
      </c>
      <c r="E1111" s="93"/>
      <c r="F1111" s="93"/>
    </row>
    <row r="1112" spans="1:6" ht="12.75" customHeight="1" x14ac:dyDescent="0.2">
      <c r="A1112" s="93"/>
      <c r="B1112" s="95">
        <v>2403004</v>
      </c>
      <c r="C1112" s="95" t="s">
        <v>3489</v>
      </c>
      <c r="D1112" s="95" t="s">
        <v>3458</v>
      </c>
      <c r="E1112" s="93"/>
      <c r="F1112" s="93"/>
    </row>
    <row r="1113" spans="1:6" ht="12.75" customHeight="1" x14ac:dyDescent="0.2">
      <c r="A1113" s="93"/>
      <c r="B1113" s="95">
        <v>2403103</v>
      </c>
      <c r="C1113" s="95" t="s">
        <v>3490</v>
      </c>
      <c r="D1113" s="95" t="s">
        <v>3458</v>
      </c>
      <c r="E1113" s="93"/>
      <c r="F1113" s="93"/>
    </row>
    <row r="1114" spans="1:6" ht="12.75" customHeight="1" x14ac:dyDescent="0.2">
      <c r="A1114" s="93"/>
      <c r="B1114" s="95">
        <v>2403202</v>
      </c>
      <c r="C1114" s="95" t="s">
        <v>3491</v>
      </c>
      <c r="D1114" s="95" t="s">
        <v>3458</v>
      </c>
      <c r="E1114" s="93"/>
      <c r="F1114" s="93"/>
    </row>
    <row r="1115" spans="1:6" ht="12.75" customHeight="1" x14ac:dyDescent="0.2">
      <c r="A1115" s="93"/>
      <c r="B1115" s="95">
        <v>2403251</v>
      </c>
      <c r="C1115" s="95" t="s">
        <v>3492</v>
      </c>
      <c r="D1115" s="95" t="s">
        <v>3458</v>
      </c>
      <c r="E1115" s="93"/>
      <c r="F1115" s="93"/>
    </row>
    <row r="1116" spans="1:6" ht="12.75" customHeight="1" x14ac:dyDescent="0.2">
      <c r="A1116" s="93"/>
      <c r="B1116" s="95">
        <v>2403301</v>
      </c>
      <c r="C1116" s="95" t="s">
        <v>3493</v>
      </c>
      <c r="D1116" s="95" t="s">
        <v>3458</v>
      </c>
      <c r="E1116" s="93"/>
      <c r="F1116" s="93"/>
    </row>
    <row r="1117" spans="1:6" ht="12.75" customHeight="1" x14ac:dyDescent="0.2">
      <c r="A1117" s="93"/>
      <c r="B1117" s="95">
        <v>2403400</v>
      </c>
      <c r="C1117" s="95" t="s">
        <v>3494</v>
      </c>
      <c r="D1117" s="95" t="s">
        <v>3458</v>
      </c>
      <c r="E1117" s="93"/>
      <c r="F1117" s="93"/>
    </row>
    <row r="1118" spans="1:6" ht="12.75" customHeight="1" x14ac:dyDescent="0.2">
      <c r="A1118" s="93"/>
      <c r="B1118" s="95">
        <v>2403509</v>
      </c>
      <c r="C1118" s="95" t="s">
        <v>3495</v>
      </c>
      <c r="D1118" s="95" t="s">
        <v>3458</v>
      </c>
      <c r="E1118" s="93"/>
      <c r="F1118" s="93"/>
    </row>
    <row r="1119" spans="1:6" ht="12.75" customHeight="1" x14ac:dyDescent="0.2">
      <c r="A1119" s="93"/>
      <c r="B1119" s="95">
        <v>2403608</v>
      </c>
      <c r="C1119" s="95" t="s">
        <v>3496</v>
      </c>
      <c r="D1119" s="95" t="s">
        <v>3458</v>
      </c>
      <c r="E1119" s="93"/>
      <c r="F1119" s="93"/>
    </row>
    <row r="1120" spans="1:6" ht="12.75" customHeight="1" x14ac:dyDescent="0.2">
      <c r="A1120" s="93"/>
      <c r="B1120" s="95">
        <v>2403707</v>
      </c>
      <c r="C1120" s="95" t="s">
        <v>3497</v>
      </c>
      <c r="D1120" s="95" t="s">
        <v>3458</v>
      </c>
      <c r="E1120" s="93"/>
      <c r="F1120" s="93"/>
    </row>
    <row r="1121" spans="1:6" ht="12.75" customHeight="1" x14ac:dyDescent="0.2">
      <c r="A1121" s="93"/>
      <c r="B1121" s="95">
        <v>2403756</v>
      </c>
      <c r="C1121" s="95" t="s">
        <v>3498</v>
      </c>
      <c r="D1121" s="95" t="s">
        <v>3458</v>
      </c>
      <c r="E1121" s="93"/>
      <c r="F1121" s="93"/>
    </row>
    <row r="1122" spans="1:6" ht="12.75" customHeight="1" x14ac:dyDescent="0.2">
      <c r="A1122" s="93"/>
      <c r="B1122" s="95">
        <v>2403806</v>
      </c>
      <c r="C1122" s="95" t="s">
        <v>3499</v>
      </c>
      <c r="D1122" s="95" t="s">
        <v>3458</v>
      </c>
      <c r="E1122" s="93"/>
      <c r="F1122" s="93"/>
    </row>
    <row r="1123" spans="1:6" ht="12.75" customHeight="1" x14ac:dyDescent="0.2">
      <c r="A1123" s="93"/>
      <c r="B1123" s="95">
        <v>2403905</v>
      </c>
      <c r="C1123" s="95" t="s">
        <v>3500</v>
      </c>
      <c r="D1123" s="95" t="s">
        <v>3458</v>
      </c>
      <c r="E1123" s="93"/>
      <c r="F1123" s="93"/>
    </row>
    <row r="1124" spans="1:6" ht="12.75" customHeight="1" x14ac:dyDescent="0.2">
      <c r="A1124" s="93"/>
      <c r="B1124" s="95">
        <v>2404002</v>
      </c>
      <c r="C1124" s="95" t="s">
        <v>3501</v>
      </c>
      <c r="D1124" s="95" t="s">
        <v>3458</v>
      </c>
      <c r="E1124" s="93"/>
      <c r="F1124" s="93"/>
    </row>
    <row r="1125" spans="1:6" ht="12.75" customHeight="1" x14ac:dyDescent="0.2">
      <c r="A1125" s="93"/>
      <c r="B1125" s="95">
        <v>2404101</v>
      </c>
      <c r="C1125" s="95" t="s">
        <v>3502</v>
      </c>
      <c r="D1125" s="95" t="s">
        <v>3458</v>
      </c>
      <c r="E1125" s="93"/>
      <c r="F1125" s="93"/>
    </row>
    <row r="1126" spans="1:6" ht="12.75" customHeight="1" x14ac:dyDescent="0.2">
      <c r="A1126" s="93"/>
      <c r="B1126" s="95">
        <v>2404200</v>
      </c>
      <c r="C1126" s="95" t="s">
        <v>3503</v>
      </c>
      <c r="D1126" s="95" t="s">
        <v>3458</v>
      </c>
      <c r="E1126" s="93"/>
      <c r="F1126" s="93"/>
    </row>
    <row r="1127" spans="1:6" ht="12.75" customHeight="1" x14ac:dyDescent="0.2">
      <c r="A1127" s="93"/>
      <c r="B1127" s="95">
        <v>2404309</v>
      </c>
      <c r="C1127" s="95" t="s">
        <v>3504</v>
      </c>
      <c r="D1127" s="95" t="s">
        <v>3458</v>
      </c>
      <c r="E1127" s="93"/>
      <c r="F1127" s="93"/>
    </row>
    <row r="1128" spans="1:6" ht="12.75" customHeight="1" x14ac:dyDescent="0.2">
      <c r="A1128" s="93"/>
      <c r="B1128" s="95">
        <v>2404408</v>
      </c>
      <c r="C1128" s="95" t="s">
        <v>3505</v>
      </c>
      <c r="D1128" s="95" t="s">
        <v>3458</v>
      </c>
      <c r="E1128" s="93"/>
      <c r="F1128" s="93"/>
    </row>
    <row r="1129" spans="1:6" ht="12.75" customHeight="1" x14ac:dyDescent="0.2">
      <c r="A1129" s="93"/>
      <c r="B1129" s="95">
        <v>2404507</v>
      </c>
      <c r="C1129" s="95" t="s">
        <v>3506</v>
      </c>
      <c r="D1129" s="95" t="s">
        <v>3458</v>
      </c>
      <c r="E1129" s="93"/>
      <c r="F1129" s="93"/>
    </row>
    <row r="1130" spans="1:6" ht="12.75" customHeight="1" x14ac:dyDescent="0.2">
      <c r="A1130" s="93"/>
      <c r="B1130" s="95">
        <v>2404606</v>
      </c>
      <c r="C1130" s="95" t="s">
        <v>3507</v>
      </c>
      <c r="D1130" s="95" t="s">
        <v>3458</v>
      </c>
      <c r="E1130" s="93"/>
      <c r="F1130" s="93"/>
    </row>
    <row r="1131" spans="1:6" ht="12.75" customHeight="1" x14ac:dyDescent="0.2">
      <c r="A1131" s="93"/>
      <c r="B1131" s="95">
        <v>2404705</v>
      </c>
      <c r="C1131" s="95" t="s">
        <v>3508</v>
      </c>
      <c r="D1131" s="95" t="s">
        <v>3458</v>
      </c>
      <c r="E1131" s="93"/>
      <c r="F1131" s="93"/>
    </row>
    <row r="1132" spans="1:6" ht="12.75" customHeight="1" x14ac:dyDescent="0.2">
      <c r="A1132" s="93"/>
      <c r="B1132" s="95">
        <v>2404804</v>
      </c>
      <c r="C1132" s="95" t="s">
        <v>3509</v>
      </c>
      <c r="D1132" s="95" t="s">
        <v>3458</v>
      </c>
      <c r="E1132" s="93"/>
      <c r="F1132" s="93"/>
    </row>
    <row r="1133" spans="1:6" ht="12.75" customHeight="1" x14ac:dyDescent="0.2">
      <c r="A1133" s="93"/>
      <c r="B1133" s="95">
        <v>2404853</v>
      </c>
      <c r="C1133" s="95" t="s">
        <v>3510</v>
      </c>
      <c r="D1133" s="95" t="s">
        <v>3458</v>
      </c>
      <c r="E1133" s="93"/>
      <c r="F1133" s="93"/>
    </row>
    <row r="1134" spans="1:6" ht="12.75" customHeight="1" x14ac:dyDescent="0.2">
      <c r="A1134" s="93"/>
      <c r="B1134" s="95">
        <v>2404903</v>
      </c>
      <c r="C1134" s="95" t="s">
        <v>3511</v>
      </c>
      <c r="D1134" s="95" t="s">
        <v>3458</v>
      </c>
      <c r="E1134" s="93"/>
      <c r="F1134" s="93"/>
    </row>
    <row r="1135" spans="1:6" ht="12.75" customHeight="1" x14ac:dyDescent="0.2">
      <c r="A1135" s="93"/>
      <c r="B1135" s="95">
        <v>2405009</v>
      </c>
      <c r="C1135" s="95" t="s">
        <v>3512</v>
      </c>
      <c r="D1135" s="95" t="s">
        <v>3458</v>
      </c>
      <c r="E1135" s="93"/>
      <c r="F1135" s="93"/>
    </row>
    <row r="1136" spans="1:6" ht="12.75" customHeight="1" x14ac:dyDescent="0.2">
      <c r="A1136" s="93"/>
      <c r="B1136" s="95">
        <v>2405108</v>
      </c>
      <c r="C1136" s="95" t="s">
        <v>3513</v>
      </c>
      <c r="D1136" s="95" t="s">
        <v>3458</v>
      </c>
      <c r="E1136" s="93"/>
      <c r="F1136" s="93"/>
    </row>
    <row r="1137" spans="1:6" ht="12.75" customHeight="1" x14ac:dyDescent="0.2">
      <c r="A1137" s="93"/>
      <c r="B1137" s="95">
        <v>2405207</v>
      </c>
      <c r="C1137" s="95" t="s">
        <v>3514</v>
      </c>
      <c r="D1137" s="95" t="s">
        <v>3458</v>
      </c>
      <c r="E1137" s="93"/>
      <c r="F1137" s="93"/>
    </row>
    <row r="1138" spans="1:6" ht="12.75" customHeight="1" x14ac:dyDescent="0.2">
      <c r="A1138" s="93"/>
      <c r="B1138" s="95">
        <v>2405306</v>
      </c>
      <c r="C1138" s="95" t="s">
        <v>3515</v>
      </c>
      <c r="D1138" s="95" t="s">
        <v>3458</v>
      </c>
      <c r="E1138" s="93"/>
      <c r="F1138" s="93"/>
    </row>
    <row r="1139" spans="1:6" ht="12.75" customHeight="1" x14ac:dyDescent="0.2">
      <c r="A1139" s="93"/>
      <c r="B1139" s="95">
        <v>2405405</v>
      </c>
      <c r="C1139" s="95" t="s">
        <v>3516</v>
      </c>
      <c r="D1139" s="95" t="s">
        <v>3458</v>
      </c>
      <c r="E1139" s="93"/>
      <c r="F1139" s="93"/>
    </row>
    <row r="1140" spans="1:6" ht="12.75" customHeight="1" x14ac:dyDescent="0.2">
      <c r="A1140" s="93"/>
      <c r="B1140" s="95">
        <v>2405504</v>
      </c>
      <c r="C1140" s="95" t="s">
        <v>3517</v>
      </c>
      <c r="D1140" s="95" t="s">
        <v>3458</v>
      </c>
      <c r="E1140" s="93"/>
      <c r="F1140" s="93"/>
    </row>
    <row r="1141" spans="1:6" ht="12.75" customHeight="1" x14ac:dyDescent="0.2">
      <c r="A1141" s="93"/>
      <c r="B1141" s="95">
        <v>2405603</v>
      </c>
      <c r="C1141" s="95" t="s">
        <v>3518</v>
      </c>
      <c r="D1141" s="95" t="s">
        <v>3458</v>
      </c>
      <c r="E1141" s="93"/>
      <c r="F1141" s="93"/>
    </row>
    <row r="1142" spans="1:6" ht="12.75" customHeight="1" x14ac:dyDescent="0.2">
      <c r="A1142" s="93"/>
      <c r="B1142" s="95">
        <v>2405702</v>
      </c>
      <c r="C1142" s="95" t="s">
        <v>3519</v>
      </c>
      <c r="D1142" s="95" t="s">
        <v>3458</v>
      </c>
      <c r="E1142" s="93"/>
      <c r="F1142" s="93"/>
    </row>
    <row r="1143" spans="1:6" ht="12.75" customHeight="1" x14ac:dyDescent="0.2">
      <c r="A1143" s="93"/>
      <c r="B1143" s="95">
        <v>2405801</v>
      </c>
      <c r="C1143" s="95" t="s">
        <v>3520</v>
      </c>
      <c r="D1143" s="95" t="s">
        <v>3458</v>
      </c>
      <c r="E1143" s="93"/>
      <c r="F1143" s="93"/>
    </row>
    <row r="1144" spans="1:6" ht="12.75" customHeight="1" x14ac:dyDescent="0.2">
      <c r="A1144" s="93"/>
      <c r="B1144" s="95">
        <v>2405900</v>
      </c>
      <c r="C1144" s="95" t="s">
        <v>3521</v>
      </c>
      <c r="D1144" s="95" t="s">
        <v>3458</v>
      </c>
      <c r="E1144" s="93"/>
      <c r="F1144" s="93"/>
    </row>
    <row r="1145" spans="1:6" ht="12.75" customHeight="1" x14ac:dyDescent="0.2">
      <c r="A1145" s="93"/>
      <c r="B1145" s="95">
        <v>2406007</v>
      </c>
      <c r="C1145" s="95" t="s">
        <v>3522</v>
      </c>
      <c r="D1145" s="95" t="s">
        <v>3458</v>
      </c>
      <c r="E1145" s="93"/>
      <c r="F1145" s="93"/>
    </row>
    <row r="1146" spans="1:6" ht="12.75" customHeight="1" x14ac:dyDescent="0.2">
      <c r="A1146" s="93"/>
      <c r="B1146" s="95">
        <v>2406106</v>
      </c>
      <c r="C1146" s="95" t="s">
        <v>3523</v>
      </c>
      <c r="D1146" s="95" t="s">
        <v>3458</v>
      </c>
      <c r="E1146" s="93"/>
      <c r="F1146" s="93"/>
    </row>
    <row r="1147" spans="1:6" ht="12.75" customHeight="1" x14ac:dyDescent="0.2">
      <c r="A1147" s="93"/>
      <c r="B1147" s="95">
        <v>2406155</v>
      </c>
      <c r="C1147" s="95" t="s">
        <v>3524</v>
      </c>
      <c r="D1147" s="95" t="s">
        <v>3458</v>
      </c>
      <c r="E1147" s="93"/>
      <c r="F1147" s="93"/>
    </row>
    <row r="1148" spans="1:6" ht="12.75" customHeight="1" x14ac:dyDescent="0.2">
      <c r="A1148" s="93"/>
      <c r="B1148" s="95">
        <v>2406205</v>
      </c>
      <c r="C1148" s="95" t="s">
        <v>3525</v>
      </c>
      <c r="D1148" s="95" t="s">
        <v>3458</v>
      </c>
      <c r="E1148" s="93"/>
      <c r="F1148" s="93"/>
    </row>
    <row r="1149" spans="1:6" ht="12.75" customHeight="1" x14ac:dyDescent="0.2">
      <c r="A1149" s="93"/>
      <c r="B1149" s="95">
        <v>2406304</v>
      </c>
      <c r="C1149" s="95" t="s">
        <v>3526</v>
      </c>
      <c r="D1149" s="95" t="s">
        <v>3458</v>
      </c>
      <c r="E1149" s="93"/>
      <c r="F1149" s="93"/>
    </row>
    <row r="1150" spans="1:6" ht="12.75" customHeight="1" x14ac:dyDescent="0.2">
      <c r="A1150" s="93"/>
      <c r="B1150" s="95">
        <v>2406403</v>
      </c>
      <c r="C1150" s="95" t="s">
        <v>3527</v>
      </c>
      <c r="D1150" s="95" t="s">
        <v>3458</v>
      </c>
      <c r="E1150" s="93"/>
      <c r="F1150" s="93"/>
    </row>
    <row r="1151" spans="1:6" ht="12.75" customHeight="1" x14ac:dyDescent="0.2">
      <c r="A1151" s="93"/>
      <c r="B1151" s="95">
        <v>2406502</v>
      </c>
      <c r="C1151" s="95" t="s">
        <v>3528</v>
      </c>
      <c r="D1151" s="95" t="s">
        <v>3458</v>
      </c>
      <c r="E1151" s="93"/>
      <c r="F1151" s="93"/>
    </row>
    <row r="1152" spans="1:6" ht="12.75" customHeight="1" x14ac:dyDescent="0.2">
      <c r="A1152" s="93"/>
      <c r="B1152" s="95">
        <v>2406601</v>
      </c>
      <c r="C1152" s="95" t="s">
        <v>3529</v>
      </c>
      <c r="D1152" s="95" t="s">
        <v>3458</v>
      </c>
      <c r="E1152" s="93"/>
      <c r="F1152" s="93"/>
    </row>
    <row r="1153" spans="1:6" ht="12.75" customHeight="1" x14ac:dyDescent="0.2">
      <c r="A1153" s="93"/>
      <c r="B1153" s="95">
        <v>2406700</v>
      </c>
      <c r="C1153" s="95" t="s">
        <v>3530</v>
      </c>
      <c r="D1153" s="95" t="s">
        <v>3458</v>
      </c>
      <c r="E1153" s="93"/>
      <c r="F1153" s="93"/>
    </row>
    <row r="1154" spans="1:6" ht="12.75" customHeight="1" x14ac:dyDescent="0.2">
      <c r="A1154" s="93"/>
      <c r="B1154" s="95">
        <v>2406809</v>
      </c>
      <c r="C1154" s="95" t="s">
        <v>3531</v>
      </c>
      <c r="D1154" s="95" t="s">
        <v>3458</v>
      </c>
      <c r="E1154" s="93"/>
      <c r="F1154" s="93"/>
    </row>
    <row r="1155" spans="1:6" ht="12.75" customHeight="1" x14ac:dyDescent="0.2">
      <c r="A1155" s="93"/>
      <c r="B1155" s="95">
        <v>2406908</v>
      </c>
      <c r="C1155" s="95" t="s">
        <v>3532</v>
      </c>
      <c r="D1155" s="95" t="s">
        <v>3458</v>
      </c>
      <c r="E1155" s="93"/>
      <c r="F1155" s="93"/>
    </row>
    <row r="1156" spans="1:6" ht="12.75" customHeight="1" x14ac:dyDescent="0.2">
      <c r="A1156" s="93"/>
      <c r="B1156" s="95">
        <v>2407005</v>
      </c>
      <c r="C1156" s="95" t="s">
        <v>3533</v>
      </c>
      <c r="D1156" s="95" t="s">
        <v>3458</v>
      </c>
      <c r="E1156" s="93"/>
      <c r="F1156" s="93"/>
    </row>
    <row r="1157" spans="1:6" ht="12.75" customHeight="1" x14ac:dyDescent="0.2">
      <c r="A1157" s="93"/>
      <c r="B1157" s="95">
        <v>2407104</v>
      </c>
      <c r="C1157" s="95" t="s">
        <v>3534</v>
      </c>
      <c r="D1157" s="95" t="s">
        <v>3458</v>
      </c>
      <c r="E1157" s="93"/>
      <c r="F1157" s="93"/>
    </row>
    <row r="1158" spans="1:6" ht="12.75" customHeight="1" x14ac:dyDescent="0.2">
      <c r="A1158" s="93"/>
      <c r="B1158" s="95">
        <v>2407203</v>
      </c>
      <c r="C1158" s="95" t="s">
        <v>3535</v>
      </c>
      <c r="D1158" s="95" t="s">
        <v>3458</v>
      </c>
      <c r="E1158" s="93"/>
      <c r="F1158" s="93"/>
    </row>
    <row r="1159" spans="1:6" ht="12.75" customHeight="1" x14ac:dyDescent="0.2">
      <c r="A1159" s="93"/>
      <c r="B1159" s="95">
        <v>2407252</v>
      </c>
      <c r="C1159" s="95" t="s">
        <v>3536</v>
      </c>
      <c r="D1159" s="95" t="s">
        <v>3458</v>
      </c>
      <c r="E1159" s="93"/>
      <c r="F1159" s="93"/>
    </row>
    <row r="1160" spans="1:6" ht="12.75" customHeight="1" x14ac:dyDescent="0.2">
      <c r="A1160" s="93"/>
      <c r="B1160" s="95">
        <v>2407302</v>
      </c>
      <c r="C1160" s="95" t="s">
        <v>3537</v>
      </c>
      <c r="D1160" s="95" t="s">
        <v>3458</v>
      </c>
      <c r="E1160" s="93"/>
      <c r="F1160" s="93"/>
    </row>
    <row r="1161" spans="1:6" ht="12.75" customHeight="1" x14ac:dyDescent="0.2">
      <c r="A1161" s="93"/>
      <c r="B1161" s="95">
        <v>2407401</v>
      </c>
      <c r="C1161" s="95" t="s">
        <v>3538</v>
      </c>
      <c r="D1161" s="95" t="s">
        <v>3458</v>
      </c>
      <c r="E1161" s="93"/>
      <c r="F1161" s="93"/>
    </row>
    <row r="1162" spans="1:6" ht="12.75" customHeight="1" x14ac:dyDescent="0.2">
      <c r="A1162" s="93"/>
      <c r="B1162" s="95">
        <v>2407500</v>
      </c>
      <c r="C1162" s="95" t="s">
        <v>3539</v>
      </c>
      <c r="D1162" s="95" t="s">
        <v>3458</v>
      </c>
      <c r="E1162" s="93"/>
      <c r="F1162" s="93"/>
    </row>
    <row r="1163" spans="1:6" ht="12.75" customHeight="1" x14ac:dyDescent="0.2">
      <c r="A1163" s="93"/>
      <c r="B1163" s="95">
        <v>2407609</v>
      </c>
      <c r="C1163" s="95" t="s">
        <v>3540</v>
      </c>
      <c r="D1163" s="95" t="s">
        <v>3458</v>
      </c>
      <c r="E1163" s="93"/>
      <c r="F1163" s="93"/>
    </row>
    <row r="1164" spans="1:6" ht="12.75" customHeight="1" x14ac:dyDescent="0.2">
      <c r="A1164" s="93"/>
      <c r="B1164" s="95">
        <v>2407708</v>
      </c>
      <c r="C1164" s="95" t="s">
        <v>3541</v>
      </c>
      <c r="D1164" s="95" t="s">
        <v>3458</v>
      </c>
      <c r="E1164" s="93"/>
      <c r="F1164" s="93"/>
    </row>
    <row r="1165" spans="1:6" ht="12.75" customHeight="1" x14ac:dyDescent="0.2">
      <c r="A1165" s="93"/>
      <c r="B1165" s="95">
        <v>2407807</v>
      </c>
      <c r="C1165" s="95" t="s">
        <v>2611</v>
      </c>
      <c r="D1165" s="95" t="s">
        <v>3458</v>
      </c>
      <c r="E1165" s="93"/>
      <c r="F1165" s="93"/>
    </row>
    <row r="1166" spans="1:6" ht="12.75" customHeight="1" x14ac:dyDescent="0.2">
      <c r="A1166" s="93"/>
      <c r="B1166" s="95">
        <v>2407906</v>
      </c>
      <c r="C1166" s="95" t="s">
        <v>3542</v>
      </c>
      <c r="D1166" s="95" t="s">
        <v>3458</v>
      </c>
      <c r="E1166" s="93"/>
      <c r="F1166" s="93"/>
    </row>
    <row r="1167" spans="1:6" ht="12.75" customHeight="1" x14ac:dyDescent="0.2">
      <c r="A1167" s="93"/>
      <c r="B1167" s="95">
        <v>2408003</v>
      </c>
      <c r="C1167" s="95" t="s">
        <v>3543</v>
      </c>
      <c r="D1167" s="95" t="s">
        <v>3458</v>
      </c>
      <c r="E1167" s="93"/>
      <c r="F1167" s="93"/>
    </row>
    <row r="1168" spans="1:6" ht="12.75" customHeight="1" x14ac:dyDescent="0.2">
      <c r="A1168" s="93"/>
      <c r="B1168" s="95">
        <v>2408102</v>
      </c>
      <c r="C1168" s="95" t="s">
        <v>3544</v>
      </c>
      <c r="D1168" s="95" t="s">
        <v>3458</v>
      </c>
      <c r="E1168" s="93"/>
      <c r="F1168" s="93"/>
    </row>
    <row r="1169" spans="1:6" ht="12.75" customHeight="1" x14ac:dyDescent="0.2">
      <c r="A1169" s="93"/>
      <c r="B1169" s="95">
        <v>2408201</v>
      </c>
      <c r="C1169" s="95" t="s">
        <v>3545</v>
      </c>
      <c r="D1169" s="95" t="s">
        <v>3458</v>
      </c>
      <c r="E1169" s="93"/>
      <c r="F1169" s="93"/>
    </row>
    <row r="1170" spans="1:6" ht="12.75" customHeight="1" x14ac:dyDescent="0.2">
      <c r="A1170" s="93"/>
      <c r="B1170" s="95">
        <v>2408300</v>
      </c>
      <c r="C1170" s="95" t="s">
        <v>3546</v>
      </c>
      <c r="D1170" s="95" t="s">
        <v>3458</v>
      </c>
      <c r="E1170" s="93"/>
      <c r="F1170" s="93"/>
    </row>
    <row r="1171" spans="1:6" ht="12.75" customHeight="1" x14ac:dyDescent="0.2">
      <c r="A1171" s="93"/>
      <c r="B1171" s="95">
        <v>2408409</v>
      </c>
      <c r="C1171" s="95" t="s">
        <v>3547</v>
      </c>
      <c r="D1171" s="95" t="s">
        <v>3458</v>
      </c>
      <c r="E1171" s="93"/>
      <c r="F1171" s="93"/>
    </row>
    <row r="1172" spans="1:6" ht="12.75" customHeight="1" x14ac:dyDescent="0.2">
      <c r="A1172" s="93"/>
      <c r="B1172" s="95">
        <v>2408508</v>
      </c>
      <c r="C1172" s="95" t="s">
        <v>3548</v>
      </c>
      <c r="D1172" s="95" t="s">
        <v>3458</v>
      </c>
      <c r="E1172" s="93"/>
      <c r="F1172" s="93"/>
    </row>
    <row r="1173" spans="1:6" ht="12.75" customHeight="1" x14ac:dyDescent="0.2">
      <c r="A1173" s="93"/>
      <c r="B1173" s="95">
        <v>2408607</v>
      </c>
      <c r="C1173" s="95" t="s">
        <v>2789</v>
      </c>
      <c r="D1173" s="95" t="s">
        <v>3458</v>
      </c>
      <c r="E1173" s="93"/>
      <c r="F1173" s="93"/>
    </row>
    <row r="1174" spans="1:6" ht="12.75" customHeight="1" x14ac:dyDescent="0.2">
      <c r="A1174" s="93"/>
      <c r="B1174" s="95">
        <v>2408706</v>
      </c>
      <c r="C1174" s="95" t="s">
        <v>3549</v>
      </c>
      <c r="D1174" s="95" t="s">
        <v>3458</v>
      </c>
      <c r="E1174" s="93"/>
      <c r="F1174" s="93"/>
    </row>
    <row r="1175" spans="1:6" ht="12.75" customHeight="1" x14ac:dyDescent="0.2">
      <c r="A1175" s="93"/>
      <c r="B1175" s="95">
        <v>2408805</v>
      </c>
      <c r="C1175" s="95" t="s">
        <v>3550</v>
      </c>
      <c r="D1175" s="95" t="s">
        <v>3458</v>
      </c>
      <c r="E1175" s="93"/>
      <c r="F1175" s="93"/>
    </row>
    <row r="1176" spans="1:6" ht="12.75" customHeight="1" x14ac:dyDescent="0.2">
      <c r="A1176" s="93"/>
      <c r="B1176" s="95">
        <v>2408904</v>
      </c>
      <c r="C1176" s="95" t="s">
        <v>3551</v>
      </c>
      <c r="D1176" s="95" t="s">
        <v>3458</v>
      </c>
      <c r="E1176" s="93"/>
      <c r="F1176" s="93"/>
    </row>
    <row r="1177" spans="1:6" ht="12.75" customHeight="1" x14ac:dyDescent="0.2">
      <c r="A1177" s="93"/>
      <c r="B1177" s="95">
        <v>2408953</v>
      </c>
      <c r="C1177" s="95" t="s">
        <v>3552</v>
      </c>
      <c r="D1177" s="95" t="s">
        <v>3458</v>
      </c>
      <c r="E1177" s="93"/>
      <c r="F1177" s="93"/>
    </row>
    <row r="1178" spans="1:6" ht="12.75" customHeight="1" x14ac:dyDescent="0.2">
      <c r="A1178" s="93"/>
      <c r="B1178" s="95">
        <v>2409100</v>
      </c>
      <c r="C1178" s="95" t="s">
        <v>3553</v>
      </c>
      <c r="D1178" s="95" t="s">
        <v>3458</v>
      </c>
      <c r="E1178" s="93"/>
      <c r="F1178" s="93"/>
    </row>
    <row r="1179" spans="1:6" ht="12.75" customHeight="1" x14ac:dyDescent="0.2">
      <c r="A1179" s="93"/>
      <c r="B1179" s="95">
        <v>2409209</v>
      </c>
      <c r="C1179" s="95" t="s">
        <v>3554</v>
      </c>
      <c r="D1179" s="95" t="s">
        <v>3458</v>
      </c>
      <c r="E1179" s="93"/>
      <c r="F1179" s="93"/>
    </row>
    <row r="1180" spans="1:6" ht="12.75" customHeight="1" x14ac:dyDescent="0.2">
      <c r="A1180" s="93"/>
      <c r="B1180" s="95">
        <v>2409308</v>
      </c>
      <c r="C1180" s="95" t="s">
        <v>3555</v>
      </c>
      <c r="D1180" s="95" t="s">
        <v>3458</v>
      </c>
      <c r="E1180" s="93"/>
      <c r="F1180" s="93"/>
    </row>
    <row r="1181" spans="1:6" ht="12.75" customHeight="1" x14ac:dyDescent="0.2">
      <c r="A1181" s="93"/>
      <c r="B1181" s="95">
        <v>2409332</v>
      </c>
      <c r="C1181" s="95" t="s">
        <v>3556</v>
      </c>
      <c r="D1181" s="95" t="s">
        <v>3458</v>
      </c>
      <c r="E1181" s="93"/>
      <c r="F1181" s="93"/>
    </row>
    <row r="1182" spans="1:6" ht="12.75" customHeight="1" x14ac:dyDescent="0.2">
      <c r="A1182" s="93"/>
      <c r="B1182" s="95">
        <v>2409407</v>
      </c>
      <c r="C1182" s="95" t="s">
        <v>3557</v>
      </c>
      <c r="D1182" s="95" t="s">
        <v>3458</v>
      </c>
      <c r="E1182" s="93"/>
      <c r="F1182" s="93"/>
    </row>
    <row r="1183" spans="1:6" ht="12.75" customHeight="1" x14ac:dyDescent="0.2">
      <c r="A1183" s="93"/>
      <c r="B1183" s="95">
        <v>2409506</v>
      </c>
      <c r="C1183" s="95" t="s">
        <v>3558</v>
      </c>
      <c r="D1183" s="95" t="s">
        <v>3458</v>
      </c>
      <c r="E1183" s="93"/>
      <c r="F1183" s="93"/>
    </row>
    <row r="1184" spans="1:6" ht="12.75" customHeight="1" x14ac:dyDescent="0.2">
      <c r="A1184" s="93"/>
      <c r="B1184" s="95">
        <v>2409605</v>
      </c>
      <c r="C1184" s="95" t="s">
        <v>3559</v>
      </c>
      <c r="D1184" s="95" t="s">
        <v>3458</v>
      </c>
      <c r="E1184" s="93"/>
      <c r="F1184" s="93"/>
    </row>
    <row r="1185" spans="1:6" ht="12.75" customHeight="1" x14ac:dyDescent="0.2">
      <c r="A1185" s="93"/>
      <c r="B1185" s="95">
        <v>2409704</v>
      </c>
      <c r="C1185" s="95" t="s">
        <v>3560</v>
      </c>
      <c r="D1185" s="95" t="s">
        <v>3458</v>
      </c>
      <c r="E1185" s="93"/>
      <c r="F1185" s="93"/>
    </row>
    <row r="1186" spans="1:6" ht="12.75" customHeight="1" x14ac:dyDescent="0.2">
      <c r="A1186" s="93"/>
      <c r="B1186" s="95">
        <v>2409803</v>
      </c>
      <c r="C1186" s="95" t="s">
        <v>3561</v>
      </c>
      <c r="D1186" s="95" t="s">
        <v>3458</v>
      </c>
      <c r="E1186" s="93"/>
      <c r="F1186" s="93"/>
    </row>
    <row r="1187" spans="1:6" ht="12.75" customHeight="1" x14ac:dyDescent="0.2">
      <c r="A1187" s="93"/>
      <c r="B1187" s="95">
        <v>2409902</v>
      </c>
      <c r="C1187" s="95" t="s">
        <v>3562</v>
      </c>
      <c r="D1187" s="95" t="s">
        <v>3458</v>
      </c>
      <c r="E1187" s="93"/>
      <c r="F1187" s="93"/>
    </row>
    <row r="1188" spans="1:6" ht="12.75" customHeight="1" x14ac:dyDescent="0.2">
      <c r="A1188" s="93"/>
      <c r="B1188" s="95">
        <v>2410009</v>
      </c>
      <c r="C1188" s="95" t="s">
        <v>3563</v>
      </c>
      <c r="D1188" s="95" t="s">
        <v>3458</v>
      </c>
      <c r="E1188" s="93"/>
      <c r="F1188" s="93"/>
    </row>
    <row r="1189" spans="1:6" ht="12.75" customHeight="1" x14ac:dyDescent="0.2">
      <c r="A1189" s="93"/>
      <c r="B1189" s="95">
        <v>2410108</v>
      </c>
      <c r="C1189" s="95" t="s">
        <v>3564</v>
      </c>
      <c r="D1189" s="95" t="s">
        <v>3458</v>
      </c>
      <c r="E1189" s="93"/>
      <c r="F1189" s="93"/>
    </row>
    <row r="1190" spans="1:6" ht="12.75" customHeight="1" x14ac:dyDescent="0.2">
      <c r="A1190" s="93"/>
      <c r="B1190" s="95">
        <v>2410207</v>
      </c>
      <c r="C1190" s="95" t="s">
        <v>3565</v>
      </c>
      <c r="D1190" s="95" t="s">
        <v>3458</v>
      </c>
      <c r="E1190" s="93"/>
      <c r="F1190" s="93"/>
    </row>
    <row r="1191" spans="1:6" ht="12.75" customHeight="1" x14ac:dyDescent="0.2">
      <c r="A1191" s="93"/>
      <c r="B1191" s="95">
        <v>2410256</v>
      </c>
      <c r="C1191" s="95" t="s">
        <v>3566</v>
      </c>
      <c r="D1191" s="95" t="s">
        <v>3458</v>
      </c>
      <c r="E1191" s="93"/>
      <c r="F1191" s="93"/>
    </row>
    <row r="1192" spans="1:6" ht="12.75" customHeight="1" x14ac:dyDescent="0.2">
      <c r="A1192" s="93"/>
      <c r="B1192" s="95">
        <v>2410306</v>
      </c>
      <c r="C1192" s="95" t="s">
        <v>2986</v>
      </c>
      <c r="D1192" s="95" t="s">
        <v>3458</v>
      </c>
      <c r="E1192" s="93"/>
      <c r="F1192" s="93"/>
    </row>
    <row r="1193" spans="1:6" ht="12.75" customHeight="1" x14ac:dyDescent="0.2">
      <c r="A1193" s="93"/>
      <c r="B1193" s="95">
        <v>2410405</v>
      </c>
      <c r="C1193" s="95" t="s">
        <v>3567</v>
      </c>
      <c r="D1193" s="95" t="s">
        <v>3458</v>
      </c>
      <c r="E1193" s="93"/>
      <c r="F1193" s="93"/>
    </row>
    <row r="1194" spans="1:6" ht="12.75" customHeight="1" x14ac:dyDescent="0.2">
      <c r="A1194" s="93"/>
      <c r="B1194" s="95">
        <v>2410504</v>
      </c>
      <c r="C1194" s="95" t="s">
        <v>3568</v>
      </c>
      <c r="D1194" s="95" t="s">
        <v>3458</v>
      </c>
      <c r="E1194" s="93"/>
      <c r="F1194" s="93"/>
    </row>
    <row r="1195" spans="1:6" ht="12.75" customHeight="1" x14ac:dyDescent="0.2">
      <c r="A1195" s="93"/>
      <c r="B1195" s="95">
        <v>2410603</v>
      </c>
      <c r="C1195" s="95" t="s">
        <v>3569</v>
      </c>
      <c r="D1195" s="95" t="s">
        <v>3458</v>
      </c>
      <c r="E1195" s="93"/>
      <c r="F1195" s="93"/>
    </row>
    <row r="1196" spans="1:6" ht="12.75" customHeight="1" x14ac:dyDescent="0.2">
      <c r="A1196" s="93"/>
      <c r="B1196" s="95">
        <v>2410702</v>
      </c>
      <c r="C1196" s="95" t="s">
        <v>3570</v>
      </c>
      <c r="D1196" s="95" t="s">
        <v>3458</v>
      </c>
      <c r="E1196" s="93"/>
      <c r="F1196" s="93"/>
    </row>
    <row r="1197" spans="1:6" ht="12.75" customHeight="1" x14ac:dyDescent="0.2">
      <c r="A1197" s="93"/>
      <c r="B1197" s="95">
        <v>2410801</v>
      </c>
      <c r="C1197" s="95" t="s">
        <v>3571</v>
      </c>
      <c r="D1197" s="95" t="s">
        <v>3458</v>
      </c>
      <c r="E1197" s="93"/>
      <c r="F1197" s="93"/>
    </row>
    <row r="1198" spans="1:6" ht="12.75" customHeight="1" x14ac:dyDescent="0.2">
      <c r="A1198" s="93"/>
      <c r="B1198" s="95">
        <v>2410900</v>
      </c>
      <c r="C1198" s="95" t="s">
        <v>3572</v>
      </c>
      <c r="D1198" s="95" t="s">
        <v>3458</v>
      </c>
      <c r="E1198" s="93"/>
      <c r="F1198" s="93"/>
    </row>
    <row r="1199" spans="1:6" ht="12.75" customHeight="1" x14ac:dyDescent="0.2">
      <c r="A1199" s="93"/>
      <c r="B1199" s="95">
        <v>2411007</v>
      </c>
      <c r="C1199" s="95" t="s">
        <v>3573</v>
      </c>
      <c r="D1199" s="95" t="s">
        <v>3458</v>
      </c>
      <c r="E1199" s="93"/>
      <c r="F1199" s="93"/>
    </row>
    <row r="1200" spans="1:6" ht="12.75" customHeight="1" x14ac:dyDescent="0.2">
      <c r="A1200" s="93"/>
      <c r="B1200" s="95">
        <v>2411056</v>
      </c>
      <c r="C1200" s="95" t="s">
        <v>3574</v>
      </c>
      <c r="D1200" s="95" t="s">
        <v>3458</v>
      </c>
      <c r="E1200" s="93"/>
      <c r="F1200" s="93"/>
    </row>
    <row r="1201" spans="1:6" ht="12.75" customHeight="1" x14ac:dyDescent="0.2">
      <c r="A1201" s="93"/>
      <c r="B1201" s="95">
        <v>2411106</v>
      </c>
      <c r="C1201" s="95" t="s">
        <v>3575</v>
      </c>
      <c r="D1201" s="95" t="s">
        <v>3458</v>
      </c>
      <c r="E1201" s="93"/>
      <c r="F1201" s="93"/>
    </row>
    <row r="1202" spans="1:6" ht="12.75" customHeight="1" x14ac:dyDescent="0.2">
      <c r="A1202" s="93"/>
      <c r="B1202" s="95">
        <v>2411205</v>
      </c>
      <c r="C1202" s="95" t="s">
        <v>3576</v>
      </c>
      <c r="D1202" s="95" t="s">
        <v>3458</v>
      </c>
      <c r="E1202" s="93"/>
      <c r="F1202" s="93"/>
    </row>
    <row r="1203" spans="1:6" ht="12.75" customHeight="1" x14ac:dyDescent="0.2">
      <c r="A1203" s="93"/>
      <c r="B1203" s="95">
        <v>2411403</v>
      </c>
      <c r="C1203" s="95" t="s">
        <v>3577</v>
      </c>
      <c r="D1203" s="95" t="s">
        <v>3458</v>
      </c>
      <c r="E1203" s="93"/>
      <c r="F1203" s="93"/>
    </row>
    <row r="1204" spans="1:6" ht="12.75" customHeight="1" x14ac:dyDescent="0.2">
      <c r="A1204" s="93"/>
      <c r="B1204" s="95">
        <v>2411429</v>
      </c>
      <c r="C1204" s="95" t="s">
        <v>3578</v>
      </c>
      <c r="D1204" s="95" t="s">
        <v>3458</v>
      </c>
      <c r="E1204" s="93"/>
      <c r="F1204" s="93"/>
    </row>
    <row r="1205" spans="1:6" ht="12.75" customHeight="1" x14ac:dyDescent="0.2">
      <c r="A1205" s="93"/>
      <c r="B1205" s="95">
        <v>2411502</v>
      </c>
      <c r="C1205" s="95" t="s">
        <v>3579</v>
      </c>
      <c r="D1205" s="95" t="s">
        <v>3458</v>
      </c>
      <c r="E1205" s="93"/>
      <c r="F1205" s="93"/>
    </row>
    <row r="1206" spans="1:6" ht="12.75" customHeight="1" x14ac:dyDescent="0.2">
      <c r="A1206" s="93"/>
      <c r="B1206" s="95">
        <v>2411601</v>
      </c>
      <c r="C1206" s="95" t="s">
        <v>3580</v>
      </c>
      <c r="D1206" s="95" t="s">
        <v>3458</v>
      </c>
      <c r="E1206" s="93"/>
      <c r="F1206" s="93"/>
    </row>
    <row r="1207" spans="1:6" ht="12.75" customHeight="1" x14ac:dyDescent="0.2">
      <c r="A1207" s="93"/>
      <c r="B1207" s="95">
        <v>2411700</v>
      </c>
      <c r="C1207" s="95" t="s">
        <v>3581</v>
      </c>
      <c r="D1207" s="95" t="s">
        <v>3458</v>
      </c>
      <c r="E1207" s="93"/>
      <c r="F1207" s="93"/>
    </row>
    <row r="1208" spans="1:6" ht="12.75" customHeight="1" x14ac:dyDescent="0.2">
      <c r="A1208" s="93"/>
      <c r="B1208" s="95">
        <v>2411809</v>
      </c>
      <c r="C1208" s="95" t="s">
        <v>3582</v>
      </c>
      <c r="D1208" s="95" t="s">
        <v>3458</v>
      </c>
      <c r="E1208" s="93"/>
      <c r="F1208" s="93"/>
    </row>
    <row r="1209" spans="1:6" ht="12.75" customHeight="1" x14ac:dyDescent="0.2">
      <c r="A1209" s="93"/>
      <c r="B1209" s="95">
        <v>2411908</v>
      </c>
      <c r="C1209" s="95" t="s">
        <v>3583</v>
      </c>
      <c r="D1209" s="95" t="s">
        <v>3458</v>
      </c>
      <c r="E1209" s="93"/>
      <c r="F1209" s="93"/>
    </row>
    <row r="1210" spans="1:6" ht="12.75" customHeight="1" x14ac:dyDescent="0.2">
      <c r="A1210" s="93"/>
      <c r="B1210" s="95">
        <v>2412005</v>
      </c>
      <c r="C1210" s="95" t="s">
        <v>3434</v>
      </c>
      <c r="D1210" s="95" t="s">
        <v>3458</v>
      </c>
      <c r="E1210" s="93"/>
      <c r="F1210" s="93"/>
    </row>
    <row r="1211" spans="1:6" ht="12.75" customHeight="1" x14ac:dyDescent="0.2">
      <c r="A1211" s="93"/>
      <c r="B1211" s="95">
        <v>2412104</v>
      </c>
      <c r="C1211" s="95" t="s">
        <v>3584</v>
      </c>
      <c r="D1211" s="95" t="s">
        <v>3458</v>
      </c>
      <c r="E1211" s="93"/>
      <c r="F1211" s="93"/>
    </row>
    <row r="1212" spans="1:6" ht="12.75" customHeight="1" x14ac:dyDescent="0.2">
      <c r="A1212" s="93"/>
      <c r="B1212" s="95">
        <v>2412203</v>
      </c>
      <c r="C1212" s="95" t="s">
        <v>3585</v>
      </c>
      <c r="D1212" s="95" t="s">
        <v>3458</v>
      </c>
      <c r="E1212" s="93"/>
      <c r="F1212" s="93"/>
    </row>
    <row r="1213" spans="1:6" ht="12.75" customHeight="1" x14ac:dyDescent="0.2">
      <c r="A1213" s="93"/>
      <c r="B1213" s="95">
        <v>2412302</v>
      </c>
      <c r="C1213" s="95" t="s">
        <v>3586</v>
      </c>
      <c r="D1213" s="95" t="s">
        <v>3458</v>
      </c>
      <c r="E1213" s="93"/>
      <c r="F1213" s="93"/>
    </row>
    <row r="1214" spans="1:6" ht="12.75" customHeight="1" x14ac:dyDescent="0.2">
      <c r="A1214" s="93"/>
      <c r="B1214" s="95">
        <v>2412401</v>
      </c>
      <c r="C1214" s="95" t="s">
        <v>3587</v>
      </c>
      <c r="D1214" s="95" t="s">
        <v>3458</v>
      </c>
      <c r="E1214" s="93"/>
      <c r="F1214" s="93"/>
    </row>
    <row r="1215" spans="1:6" ht="12.75" customHeight="1" x14ac:dyDescent="0.2">
      <c r="A1215" s="93"/>
      <c r="B1215" s="95">
        <v>2412500</v>
      </c>
      <c r="C1215" s="95" t="s">
        <v>3588</v>
      </c>
      <c r="D1215" s="95" t="s">
        <v>3458</v>
      </c>
      <c r="E1215" s="93"/>
      <c r="F1215" s="93"/>
    </row>
    <row r="1216" spans="1:6" ht="12.75" customHeight="1" x14ac:dyDescent="0.2">
      <c r="A1216" s="93"/>
      <c r="B1216" s="95">
        <v>2412559</v>
      </c>
      <c r="C1216" s="95" t="s">
        <v>3589</v>
      </c>
      <c r="D1216" s="95" t="s">
        <v>3458</v>
      </c>
      <c r="E1216" s="93"/>
      <c r="F1216" s="93"/>
    </row>
    <row r="1217" spans="1:6" ht="12.75" customHeight="1" x14ac:dyDescent="0.2">
      <c r="A1217" s="93"/>
      <c r="B1217" s="95">
        <v>2412609</v>
      </c>
      <c r="C1217" s="95" t="s">
        <v>3590</v>
      </c>
      <c r="D1217" s="95" t="s">
        <v>3458</v>
      </c>
      <c r="E1217" s="93"/>
      <c r="F1217" s="93"/>
    </row>
    <row r="1218" spans="1:6" ht="12.75" customHeight="1" x14ac:dyDescent="0.2">
      <c r="A1218" s="93"/>
      <c r="B1218" s="95">
        <v>2412708</v>
      </c>
      <c r="C1218" s="95" t="s">
        <v>3591</v>
      </c>
      <c r="D1218" s="95" t="s">
        <v>3458</v>
      </c>
      <c r="E1218" s="93"/>
      <c r="F1218" s="93"/>
    </row>
    <row r="1219" spans="1:6" ht="12.75" customHeight="1" x14ac:dyDescent="0.2">
      <c r="A1219" s="93"/>
      <c r="B1219" s="95">
        <v>2412807</v>
      </c>
      <c r="C1219" s="95" t="s">
        <v>3592</v>
      </c>
      <c r="D1219" s="95" t="s">
        <v>3458</v>
      </c>
      <c r="E1219" s="93"/>
      <c r="F1219" s="93"/>
    </row>
    <row r="1220" spans="1:6" ht="12.75" customHeight="1" x14ac:dyDescent="0.2">
      <c r="A1220" s="93"/>
      <c r="B1220" s="95">
        <v>2412906</v>
      </c>
      <c r="C1220" s="95" t="s">
        <v>3593</v>
      </c>
      <c r="D1220" s="95" t="s">
        <v>3458</v>
      </c>
      <c r="E1220" s="93"/>
      <c r="F1220" s="93"/>
    </row>
    <row r="1221" spans="1:6" ht="12.75" customHeight="1" x14ac:dyDescent="0.2">
      <c r="A1221" s="93"/>
      <c r="B1221" s="95">
        <v>2413003</v>
      </c>
      <c r="C1221" s="95" t="s">
        <v>3594</v>
      </c>
      <c r="D1221" s="95" t="s">
        <v>3458</v>
      </c>
      <c r="E1221" s="93"/>
      <c r="F1221" s="93"/>
    </row>
    <row r="1222" spans="1:6" ht="12.75" customHeight="1" x14ac:dyDescent="0.2">
      <c r="A1222" s="93"/>
      <c r="B1222" s="95">
        <v>2413102</v>
      </c>
      <c r="C1222" s="95" t="s">
        <v>3595</v>
      </c>
      <c r="D1222" s="95" t="s">
        <v>3458</v>
      </c>
      <c r="E1222" s="93"/>
      <c r="F1222" s="93"/>
    </row>
    <row r="1223" spans="1:6" ht="12.75" customHeight="1" x14ac:dyDescent="0.2">
      <c r="A1223" s="93"/>
      <c r="B1223" s="95">
        <v>2413201</v>
      </c>
      <c r="C1223" s="95" t="s">
        <v>3596</v>
      </c>
      <c r="D1223" s="95" t="s">
        <v>3458</v>
      </c>
      <c r="E1223" s="93"/>
      <c r="F1223" s="93"/>
    </row>
    <row r="1224" spans="1:6" ht="12.75" customHeight="1" x14ac:dyDescent="0.2">
      <c r="A1224" s="93"/>
      <c r="B1224" s="95">
        <v>2413300</v>
      </c>
      <c r="C1224" s="95" t="s">
        <v>3597</v>
      </c>
      <c r="D1224" s="95" t="s">
        <v>3458</v>
      </c>
      <c r="E1224" s="93"/>
      <c r="F1224" s="93"/>
    </row>
    <row r="1225" spans="1:6" ht="12.75" customHeight="1" x14ac:dyDescent="0.2">
      <c r="A1225" s="93"/>
      <c r="B1225" s="95">
        <v>2413359</v>
      </c>
      <c r="C1225" s="95" t="s">
        <v>3598</v>
      </c>
      <c r="D1225" s="95" t="s">
        <v>3458</v>
      </c>
      <c r="E1225" s="93"/>
      <c r="F1225" s="93"/>
    </row>
    <row r="1226" spans="1:6" ht="12.75" customHeight="1" x14ac:dyDescent="0.2">
      <c r="A1226" s="93"/>
      <c r="B1226" s="95">
        <v>2413409</v>
      </c>
      <c r="C1226" s="95" t="s">
        <v>3599</v>
      </c>
      <c r="D1226" s="95" t="s">
        <v>3458</v>
      </c>
      <c r="E1226" s="93"/>
      <c r="F1226" s="93"/>
    </row>
    <row r="1227" spans="1:6" ht="12.75" customHeight="1" x14ac:dyDescent="0.2">
      <c r="A1227" s="93"/>
      <c r="B1227" s="95">
        <v>2413508</v>
      </c>
      <c r="C1227" s="95" t="s">
        <v>3600</v>
      </c>
      <c r="D1227" s="95" t="s">
        <v>3458</v>
      </c>
      <c r="E1227" s="93"/>
      <c r="F1227" s="93"/>
    </row>
    <row r="1228" spans="1:6" ht="12.75" customHeight="1" x14ac:dyDescent="0.2">
      <c r="A1228" s="93"/>
      <c r="B1228" s="95">
        <v>2413557</v>
      </c>
      <c r="C1228" s="95" t="s">
        <v>3601</v>
      </c>
      <c r="D1228" s="95" t="s">
        <v>3458</v>
      </c>
      <c r="E1228" s="93"/>
      <c r="F1228" s="93"/>
    </row>
    <row r="1229" spans="1:6" ht="12.75" customHeight="1" x14ac:dyDescent="0.2">
      <c r="A1229" s="93"/>
      <c r="B1229" s="95">
        <v>2413607</v>
      </c>
      <c r="C1229" s="95" t="s">
        <v>3602</v>
      </c>
      <c r="D1229" s="95" t="s">
        <v>3458</v>
      </c>
      <c r="E1229" s="93"/>
      <c r="F1229" s="93"/>
    </row>
    <row r="1230" spans="1:6" ht="12.75" customHeight="1" x14ac:dyDescent="0.2">
      <c r="A1230" s="93"/>
      <c r="B1230" s="95">
        <v>2413706</v>
      </c>
      <c r="C1230" s="95" t="s">
        <v>3033</v>
      </c>
      <c r="D1230" s="95" t="s">
        <v>3458</v>
      </c>
      <c r="E1230" s="93"/>
      <c r="F1230" s="93"/>
    </row>
    <row r="1231" spans="1:6" ht="12.75" customHeight="1" x14ac:dyDescent="0.2">
      <c r="A1231" s="93"/>
      <c r="B1231" s="95">
        <v>2413805</v>
      </c>
      <c r="C1231" s="95" t="s">
        <v>3603</v>
      </c>
      <c r="D1231" s="95" t="s">
        <v>3458</v>
      </c>
      <c r="E1231" s="93"/>
      <c r="F1231" s="93"/>
    </row>
    <row r="1232" spans="1:6" ht="12.75" customHeight="1" x14ac:dyDescent="0.2">
      <c r="A1232" s="93"/>
      <c r="B1232" s="95">
        <v>2413904</v>
      </c>
      <c r="C1232" s="95" t="s">
        <v>3604</v>
      </c>
      <c r="D1232" s="95" t="s">
        <v>3458</v>
      </c>
      <c r="E1232" s="93"/>
      <c r="F1232" s="93"/>
    </row>
    <row r="1233" spans="1:6" ht="12.75" customHeight="1" x14ac:dyDescent="0.2">
      <c r="A1233" s="93"/>
      <c r="B1233" s="95">
        <v>2414001</v>
      </c>
      <c r="C1233" s="95" t="s">
        <v>3605</v>
      </c>
      <c r="D1233" s="95" t="s">
        <v>3458</v>
      </c>
      <c r="E1233" s="93"/>
      <c r="F1233" s="93"/>
    </row>
    <row r="1234" spans="1:6" ht="12.75" customHeight="1" x14ac:dyDescent="0.2">
      <c r="A1234" s="93"/>
      <c r="B1234" s="95">
        <v>2414100</v>
      </c>
      <c r="C1234" s="95" t="s">
        <v>3606</v>
      </c>
      <c r="D1234" s="95" t="s">
        <v>3458</v>
      </c>
      <c r="E1234" s="93"/>
      <c r="F1234" s="93"/>
    </row>
    <row r="1235" spans="1:6" ht="12.75" customHeight="1" x14ac:dyDescent="0.2">
      <c r="A1235" s="93"/>
      <c r="B1235" s="95">
        <v>2414159</v>
      </c>
      <c r="C1235" s="95" t="s">
        <v>3607</v>
      </c>
      <c r="D1235" s="95" t="s">
        <v>3458</v>
      </c>
      <c r="E1235" s="93"/>
      <c r="F1235" s="93"/>
    </row>
    <row r="1236" spans="1:6" ht="12.75" customHeight="1" x14ac:dyDescent="0.2">
      <c r="A1236" s="93"/>
      <c r="B1236" s="95">
        <v>2414209</v>
      </c>
      <c r="C1236" s="95" t="s">
        <v>3608</v>
      </c>
      <c r="D1236" s="95" t="s">
        <v>3458</v>
      </c>
      <c r="E1236" s="93"/>
      <c r="F1236" s="93"/>
    </row>
    <row r="1237" spans="1:6" ht="12.75" customHeight="1" x14ac:dyDescent="0.2">
      <c r="A1237" s="93"/>
      <c r="B1237" s="95">
        <v>2414308</v>
      </c>
      <c r="C1237" s="95" t="s">
        <v>3609</v>
      </c>
      <c r="D1237" s="95" t="s">
        <v>3458</v>
      </c>
      <c r="E1237" s="93"/>
      <c r="F1237" s="93"/>
    </row>
    <row r="1238" spans="1:6" ht="12.75" customHeight="1" x14ac:dyDescent="0.2">
      <c r="A1238" s="93"/>
      <c r="B1238" s="95">
        <v>2414407</v>
      </c>
      <c r="C1238" s="95" t="s">
        <v>3610</v>
      </c>
      <c r="D1238" s="95" t="s">
        <v>3458</v>
      </c>
      <c r="E1238" s="93"/>
      <c r="F1238" s="93"/>
    </row>
    <row r="1239" spans="1:6" ht="12.75" customHeight="1" x14ac:dyDescent="0.2">
      <c r="A1239" s="93"/>
      <c r="B1239" s="95">
        <v>2414456</v>
      </c>
      <c r="C1239" s="95" t="s">
        <v>3611</v>
      </c>
      <c r="D1239" s="95" t="s">
        <v>3458</v>
      </c>
      <c r="E1239" s="93"/>
      <c r="F1239" s="93"/>
    </row>
    <row r="1240" spans="1:6" ht="12.75" customHeight="1" x14ac:dyDescent="0.2">
      <c r="A1240" s="93"/>
      <c r="B1240" s="95">
        <v>2414506</v>
      </c>
      <c r="C1240" s="95" t="s">
        <v>3612</v>
      </c>
      <c r="D1240" s="95" t="s">
        <v>3458</v>
      </c>
      <c r="E1240" s="93"/>
      <c r="F1240" s="93"/>
    </row>
    <row r="1241" spans="1:6" ht="12.75" customHeight="1" x14ac:dyDescent="0.2">
      <c r="A1241" s="93"/>
      <c r="B1241" s="95">
        <v>2414605</v>
      </c>
      <c r="C1241" s="95" t="s">
        <v>3613</v>
      </c>
      <c r="D1241" s="95" t="s">
        <v>3458</v>
      </c>
      <c r="E1241" s="93"/>
      <c r="F1241" s="93"/>
    </row>
    <row r="1242" spans="1:6" ht="12.75" customHeight="1" x14ac:dyDescent="0.2">
      <c r="A1242" s="93"/>
      <c r="B1242" s="95">
        <v>2414704</v>
      </c>
      <c r="C1242" s="95" t="s">
        <v>3614</v>
      </c>
      <c r="D1242" s="95" t="s">
        <v>3458</v>
      </c>
      <c r="E1242" s="93"/>
      <c r="F1242" s="93"/>
    </row>
    <row r="1243" spans="1:6" ht="12.75" customHeight="1" x14ac:dyDescent="0.2">
      <c r="A1243" s="93"/>
      <c r="B1243" s="95">
        <v>2414753</v>
      </c>
      <c r="C1243" s="95" t="s">
        <v>3615</v>
      </c>
      <c r="D1243" s="95" t="s">
        <v>3458</v>
      </c>
      <c r="E1243" s="93"/>
      <c r="F1243" s="93"/>
    </row>
    <row r="1244" spans="1:6" ht="12.75" customHeight="1" x14ac:dyDescent="0.2">
      <c r="A1244" s="93"/>
      <c r="B1244" s="95">
        <v>2414803</v>
      </c>
      <c r="C1244" s="95" t="s">
        <v>3616</v>
      </c>
      <c r="D1244" s="95" t="s">
        <v>3458</v>
      </c>
      <c r="E1244" s="93"/>
      <c r="F1244" s="93"/>
    </row>
    <row r="1245" spans="1:6" ht="12.75" customHeight="1" x14ac:dyDescent="0.2">
      <c r="A1245" s="93"/>
      <c r="B1245" s="95">
        <v>2414902</v>
      </c>
      <c r="C1245" s="95" t="s">
        <v>3617</v>
      </c>
      <c r="D1245" s="95" t="s">
        <v>3458</v>
      </c>
      <c r="E1245" s="93"/>
      <c r="F1245" s="93"/>
    </row>
    <row r="1246" spans="1:6" ht="12.75" customHeight="1" x14ac:dyDescent="0.2">
      <c r="A1246" s="93"/>
      <c r="B1246" s="95">
        <v>2415008</v>
      </c>
      <c r="C1246" s="95" t="s">
        <v>3618</v>
      </c>
      <c r="D1246" s="95" t="s">
        <v>3458</v>
      </c>
      <c r="E1246" s="93"/>
      <c r="F1246" s="93"/>
    </row>
    <row r="1247" spans="1:6" ht="12.75" customHeight="1" x14ac:dyDescent="0.2">
      <c r="A1247" s="93"/>
      <c r="B1247" s="95">
        <v>2500106</v>
      </c>
      <c r="C1247" s="95" t="s">
        <v>3055</v>
      </c>
      <c r="D1247" s="95" t="s">
        <v>3619</v>
      </c>
      <c r="E1247" s="93"/>
      <c r="F1247" s="93"/>
    </row>
    <row r="1248" spans="1:6" ht="12.75" customHeight="1" x14ac:dyDescent="0.2">
      <c r="A1248" s="93"/>
      <c r="B1248" s="95">
        <v>2500205</v>
      </c>
      <c r="C1248" s="95" t="s">
        <v>3620</v>
      </c>
      <c r="D1248" s="95" t="s">
        <v>3619</v>
      </c>
      <c r="E1248" s="93"/>
      <c r="F1248" s="93"/>
    </row>
    <row r="1249" spans="1:6" ht="12.75" customHeight="1" x14ac:dyDescent="0.2">
      <c r="A1249" s="93"/>
      <c r="B1249" s="95">
        <v>2500304</v>
      </c>
      <c r="C1249" s="95" t="s">
        <v>3621</v>
      </c>
      <c r="D1249" s="95" t="s">
        <v>3619</v>
      </c>
      <c r="E1249" s="93"/>
      <c r="F1249" s="93"/>
    </row>
    <row r="1250" spans="1:6" ht="12.75" customHeight="1" x14ac:dyDescent="0.2">
      <c r="A1250" s="93"/>
      <c r="B1250" s="95">
        <v>2500403</v>
      </c>
      <c r="C1250" s="95" t="s">
        <v>3622</v>
      </c>
      <c r="D1250" s="95" t="s">
        <v>3619</v>
      </c>
      <c r="E1250" s="93"/>
      <c r="F1250" s="93"/>
    </row>
    <row r="1251" spans="1:6" ht="12.75" customHeight="1" x14ac:dyDescent="0.2">
      <c r="A1251" s="93"/>
      <c r="B1251" s="95">
        <v>2500502</v>
      </c>
      <c r="C1251" s="95" t="s">
        <v>3623</v>
      </c>
      <c r="D1251" s="95" t="s">
        <v>3619</v>
      </c>
      <c r="E1251" s="93"/>
      <c r="F1251" s="93"/>
    </row>
    <row r="1252" spans="1:6" ht="12.75" customHeight="1" x14ac:dyDescent="0.2">
      <c r="A1252" s="93"/>
      <c r="B1252" s="95">
        <v>2500536</v>
      </c>
      <c r="C1252" s="95" t="s">
        <v>3624</v>
      </c>
      <c r="D1252" s="95" t="s">
        <v>3619</v>
      </c>
      <c r="E1252" s="93"/>
      <c r="F1252" s="93"/>
    </row>
    <row r="1253" spans="1:6" ht="12.75" customHeight="1" x14ac:dyDescent="0.2">
      <c r="A1253" s="93"/>
      <c r="B1253" s="95">
        <v>2500577</v>
      </c>
      <c r="C1253" s="95" t="s">
        <v>3625</v>
      </c>
      <c r="D1253" s="95" t="s">
        <v>3619</v>
      </c>
      <c r="E1253" s="93"/>
      <c r="F1253" s="93"/>
    </row>
    <row r="1254" spans="1:6" ht="12.75" customHeight="1" x14ac:dyDescent="0.2">
      <c r="A1254" s="93"/>
      <c r="B1254" s="95">
        <v>2500601</v>
      </c>
      <c r="C1254" s="95" t="s">
        <v>3626</v>
      </c>
      <c r="D1254" s="95" t="s">
        <v>3619</v>
      </c>
      <c r="E1254" s="93"/>
      <c r="F1254" s="93"/>
    </row>
    <row r="1255" spans="1:6" ht="12.75" customHeight="1" x14ac:dyDescent="0.2">
      <c r="A1255" s="93"/>
      <c r="B1255" s="95">
        <v>2500700</v>
      </c>
      <c r="C1255" s="95" t="s">
        <v>3627</v>
      </c>
      <c r="D1255" s="95" t="s">
        <v>3619</v>
      </c>
      <c r="E1255" s="93"/>
      <c r="F1255" s="93"/>
    </row>
    <row r="1256" spans="1:6" ht="12.75" customHeight="1" x14ac:dyDescent="0.2">
      <c r="A1256" s="93"/>
      <c r="B1256" s="95">
        <v>2500734</v>
      </c>
      <c r="C1256" s="95" t="s">
        <v>3628</v>
      </c>
      <c r="D1256" s="95" t="s">
        <v>3619</v>
      </c>
      <c r="E1256" s="93"/>
      <c r="F1256" s="93"/>
    </row>
    <row r="1257" spans="1:6" ht="12.75" customHeight="1" x14ac:dyDescent="0.2">
      <c r="A1257" s="93"/>
      <c r="B1257" s="95">
        <v>2500775</v>
      </c>
      <c r="C1257" s="95" t="s">
        <v>3629</v>
      </c>
      <c r="D1257" s="95" t="s">
        <v>3619</v>
      </c>
      <c r="E1257" s="93"/>
      <c r="F1257" s="93"/>
    </row>
    <row r="1258" spans="1:6" ht="12.75" customHeight="1" x14ac:dyDescent="0.2">
      <c r="A1258" s="93"/>
      <c r="B1258" s="95">
        <v>2500809</v>
      </c>
      <c r="C1258" s="95" t="s">
        <v>3630</v>
      </c>
      <c r="D1258" s="95" t="s">
        <v>3619</v>
      </c>
      <c r="E1258" s="93"/>
      <c r="F1258" s="93"/>
    </row>
    <row r="1259" spans="1:6" ht="12.75" customHeight="1" x14ac:dyDescent="0.2">
      <c r="A1259" s="93"/>
      <c r="B1259" s="95">
        <v>2500908</v>
      </c>
      <c r="C1259" s="95" t="s">
        <v>3631</v>
      </c>
      <c r="D1259" s="95" t="s">
        <v>3619</v>
      </c>
      <c r="E1259" s="93"/>
      <c r="F1259" s="93"/>
    </row>
    <row r="1260" spans="1:6" ht="12.75" customHeight="1" x14ac:dyDescent="0.2">
      <c r="A1260" s="93"/>
      <c r="B1260" s="95">
        <v>2501005</v>
      </c>
      <c r="C1260" s="95" t="s">
        <v>3632</v>
      </c>
      <c r="D1260" s="95" t="s">
        <v>3619</v>
      </c>
      <c r="E1260" s="93"/>
      <c r="F1260" s="93"/>
    </row>
    <row r="1261" spans="1:6" ht="12.75" customHeight="1" x14ac:dyDescent="0.2">
      <c r="A1261" s="93"/>
      <c r="B1261" s="95">
        <v>2501104</v>
      </c>
      <c r="C1261" s="95" t="s">
        <v>3633</v>
      </c>
      <c r="D1261" s="95" t="s">
        <v>3619</v>
      </c>
      <c r="E1261" s="93"/>
      <c r="F1261" s="93"/>
    </row>
    <row r="1262" spans="1:6" ht="12.75" customHeight="1" x14ac:dyDescent="0.2">
      <c r="A1262" s="93"/>
      <c r="B1262" s="95">
        <v>2501153</v>
      </c>
      <c r="C1262" s="95" t="s">
        <v>3634</v>
      </c>
      <c r="D1262" s="95" t="s">
        <v>3619</v>
      </c>
      <c r="E1262" s="93"/>
      <c r="F1262" s="93"/>
    </row>
    <row r="1263" spans="1:6" ht="12.75" customHeight="1" x14ac:dyDescent="0.2">
      <c r="A1263" s="93"/>
      <c r="B1263" s="95">
        <v>2501203</v>
      </c>
      <c r="C1263" s="95" t="s">
        <v>3635</v>
      </c>
      <c r="D1263" s="95" t="s">
        <v>3619</v>
      </c>
      <c r="E1263" s="93"/>
      <c r="F1263" s="93"/>
    </row>
    <row r="1264" spans="1:6" ht="12.75" customHeight="1" x14ac:dyDescent="0.2">
      <c r="A1264" s="93"/>
      <c r="B1264" s="95">
        <v>2501302</v>
      </c>
      <c r="C1264" s="95" t="s">
        <v>3636</v>
      </c>
      <c r="D1264" s="95" t="s">
        <v>3619</v>
      </c>
      <c r="E1264" s="93"/>
      <c r="F1264" s="93"/>
    </row>
    <row r="1265" spans="1:6" ht="12.75" customHeight="1" x14ac:dyDescent="0.2">
      <c r="A1265" s="93"/>
      <c r="B1265" s="95">
        <v>2501351</v>
      </c>
      <c r="C1265" s="95" t="s">
        <v>3637</v>
      </c>
      <c r="D1265" s="95" t="s">
        <v>3619</v>
      </c>
      <c r="E1265" s="93"/>
      <c r="F1265" s="93"/>
    </row>
    <row r="1266" spans="1:6" ht="12.75" customHeight="1" x14ac:dyDescent="0.2">
      <c r="A1266" s="93"/>
      <c r="B1266" s="95">
        <v>2501401</v>
      </c>
      <c r="C1266" s="95" t="s">
        <v>3638</v>
      </c>
      <c r="D1266" s="95" t="s">
        <v>3619</v>
      </c>
      <c r="E1266" s="93"/>
      <c r="F1266" s="93"/>
    </row>
    <row r="1267" spans="1:6" ht="12.75" customHeight="1" x14ac:dyDescent="0.2">
      <c r="A1267" s="93"/>
      <c r="B1267" s="95">
        <v>2501500</v>
      </c>
      <c r="C1267" s="95" t="s">
        <v>3639</v>
      </c>
      <c r="D1267" s="95" t="s">
        <v>3619</v>
      </c>
      <c r="E1267" s="93"/>
      <c r="F1267" s="93"/>
    </row>
    <row r="1268" spans="1:6" ht="12.75" customHeight="1" x14ac:dyDescent="0.2">
      <c r="A1268" s="93"/>
      <c r="B1268" s="95">
        <v>2501534</v>
      </c>
      <c r="C1268" s="95" t="s">
        <v>3472</v>
      </c>
      <c r="D1268" s="95" t="s">
        <v>3619</v>
      </c>
      <c r="E1268" s="93"/>
      <c r="F1268" s="93"/>
    </row>
    <row r="1269" spans="1:6" ht="12.75" customHeight="1" x14ac:dyDescent="0.2">
      <c r="A1269" s="93"/>
      <c r="B1269" s="95">
        <v>2501575</v>
      </c>
      <c r="C1269" s="95" t="s">
        <v>3640</v>
      </c>
      <c r="D1269" s="95" t="s">
        <v>3619</v>
      </c>
      <c r="E1269" s="93"/>
      <c r="F1269" s="93"/>
    </row>
    <row r="1270" spans="1:6" ht="12.75" customHeight="1" x14ac:dyDescent="0.2">
      <c r="A1270" s="93"/>
      <c r="B1270" s="95">
        <v>2501609</v>
      </c>
      <c r="C1270" s="95" t="s">
        <v>3641</v>
      </c>
      <c r="D1270" s="95" t="s">
        <v>3619</v>
      </c>
      <c r="E1270" s="93"/>
      <c r="F1270" s="93"/>
    </row>
    <row r="1271" spans="1:6" ht="12.75" customHeight="1" x14ac:dyDescent="0.2">
      <c r="A1271" s="93"/>
      <c r="B1271" s="95">
        <v>2501708</v>
      </c>
      <c r="C1271" s="95" t="s">
        <v>3642</v>
      </c>
      <c r="D1271" s="95" t="s">
        <v>3619</v>
      </c>
      <c r="E1271" s="93"/>
      <c r="F1271" s="93"/>
    </row>
    <row r="1272" spans="1:6" ht="12.75" customHeight="1" x14ac:dyDescent="0.2">
      <c r="A1272" s="93"/>
      <c r="B1272" s="95">
        <v>2501807</v>
      </c>
      <c r="C1272" s="95" t="s">
        <v>3643</v>
      </c>
      <c r="D1272" s="95" t="s">
        <v>3619</v>
      </c>
      <c r="E1272" s="93"/>
      <c r="F1272" s="93"/>
    </row>
    <row r="1273" spans="1:6" ht="12.75" customHeight="1" x14ac:dyDescent="0.2">
      <c r="A1273" s="93"/>
      <c r="B1273" s="95">
        <v>2501906</v>
      </c>
      <c r="C1273" s="95" t="s">
        <v>2555</v>
      </c>
      <c r="D1273" s="95" t="s">
        <v>3619</v>
      </c>
      <c r="E1273" s="93"/>
      <c r="F1273" s="93"/>
    </row>
    <row r="1274" spans="1:6" ht="12.75" customHeight="1" x14ac:dyDescent="0.2">
      <c r="A1274" s="93"/>
      <c r="B1274" s="95">
        <v>2502003</v>
      </c>
      <c r="C1274" s="95" t="s">
        <v>3644</v>
      </c>
      <c r="D1274" s="95" t="s">
        <v>3619</v>
      </c>
      <c r="E1274" s="93"/>
      <c r="F1274" s="93"/>
    </row>
    <row r="1275" spans="1:6" ht="12.75" customHeight="1" x14ac:dyDescent="0.2">
      <c r="A1275" s="93"/>
      <c r="B1275" s="95">
        <v>2502052</v>
      </c>
      <c r="C1275" s="95" t="s">
        <v>3645</v>
      </c>
      <c r="D1275" s="95" t="s">
        <v>3619</v>
      </c>
      <c r="E1275" s="93"/>
      <c r="F1275" s="93"/>
    </row>
    <row r="1276" spans="1:6" ht="12.75" customHeight="1" x14ac:dyDescent="0.2">
      <c r="A1276" s="93"/>
      <c r="B1276" s="95">
        <v>2502102</v>
      </c>
      <c r="C1276" s="95" t="s">
        <v>3646</v>
      </c>
      <c r="D1276" s="95" t="s">
        <v>3619</v>
      </c>
      <c r="E1276" s="93"/>
      <c r="F1276" s="93"/>
    </row>
    <row r="1277" spans="1:6" ht="12.75" customHeight="1" x14ac:dyDescent="0.2">
      <c r="A1277" s="93"/>
      <c r="B1277" s="95">
        <v>2502151</v>
      </c>
      <c r="C1277" s="95" t="s">
        <v>2523</v>
      </c>
      <c r="D1277" s="95" t="s">
        <v>3619</v>
      </c>
      <c r="E1277" s="93"/>
      <c r="F1277" s="93"/>
    </row>
    <row r="1278" spans="1:6" ht="12.75" customHeight="1" x14ac:dyDescent="0.2">
      <c r="A1278" s="93"/>
      <c r="B1278" s="95">
        <v>2502201</v>
      </c>
      <c r="C1278" s="95" t="s">
        <v>3083</v>
      </c>
      <c r="D1278" s="95" t="s">
        <v>3619</v>
      </c>
      <c r="E1278" s="93"/>
      <c r="F1278" s="93"/>
    </row>
    <row r="1279" spans="1:6" ht="12.75" customHeight="1" x14ac:dyDescent="0.2">
      <c r="A1279" s="93"/>
      <c r="B1279" s="95">
        <v>2502300</v>
      </c>
      <c r="C1279" s="95" t="s">
        <v>3647</v>
      </c>
      <c r="D1279" s="95" t="s">
        <v>3619</v>
      </c>
      <c r="E1279" s="93"/>
      <c r="F1279" s="93"/>
    </row>
    <row r="1280" spans="1:6" ht="12.75" customHeight="1" x14ac:dyDescent="0.2">
      <c r="A1280" s="93"/>
      <c r="B1280" s="95">
        <v>2502409</v>
      </c>
      <c r="C1280" s="95" t="s">
        <v>3648</v>
      </c>
      <c r="D1280" s="95" t="s">
        <v>3619</v>
      </c>
      <c r="E1280" s="93"/>
      <c r="F1280" s="93"/>
    </row>
    <row r="1281" spans="1:6" ht="12.75" customHeight="1" x14ac:dyDescent="0.2">
      <c r="A1281" s="93"/>
      <c r="B1281" s="95">
        <v>2502508</v>
      </c>
      <c r="C1281" s="95" t="s">
        <v>3649</v>
      </c>
      <c r="D1281" s="95" t="s">
        <v>3619</v>
      </c>
      <c r="E1281" s="93"/>
      <c r="F1281" s="93"/>
    </row>
    <row r="1282" spans="1:6" ht="12.75" customHeight="1" x14ac:dyDescent="0.2">
      <c r="A1282" s="93"/>
      <c r="B1282" s="95">
        <v>2502607</v>
      </c>
      <c r="C1282" s="95" t="s">
        <v>3650</v>
      </c>
      <c r="D1282" s="95" t="s">
        <v>3619</v>
      </c>
      <c r="E1282" s="93"/>
      <c r="F1282" s="93"/>
    </row>
    <row r="1283" spans="1:6" ht="12.75" customHeight="1" x14ac:dyDescent="0.2">
      <c r="A1283" s="93"/>
      <c r="B1283" s="95">
        <v>2502706</v>
      </c>
      <c r="C1283" s="95" t="s">
        <v>3651</v>
      </c>
      <c r="D1283" s="95" t="s">
        <v>3619</v>
      </c>
      <c r="E1283" s="93"/>
      <c r="F1283" s="93"/>
    </row>
    <row r="1284" spans="1:6" ht="12.75" customHeight="1" x14ac:dyDescent="0.2">
      <c r="A1284" s="93"/>
      <c r="B1284" s="95">
        <v>2502805</v>
      </c>
      <c r="C1284" s="95" t="s">
        <v>3652</v>
      </c>
      <c r="D1284" s="95" t="s">
        <v>3619</v>
      </c>
      <c r="E1284" s="93"/>
      <c r="F1284" s="93"/>
    </row>
    <row r="1285" spans="1:6" ht="12.75" customHeight="1" x14ac:dyDescent="0.2">
      <c r="A1285" s="93"/>
      <c r="B1285" s="95">
        <v>2502904</v>
      </c>
      <c r="C1285" s="95" t="s">
        <v>3653</v>
      </c>
      <c r="D1285" s="95" t="s">
        <v>3619</v>
      </c>
      <c r="E1285" s="93"/>
      <c r="F1285" s="93"/>
    </row>
    <row r="1286" spans="1:6" ht="12.75" customHeight="1" x14ac:dyDescent="0.2">
      <c r="A1286" s="93"/>
      <c r="B1286" s="95">
        <v>2503001</v>
      </c>
      <c r="C1286" s="95" t="s">
        <v>3654</v>
      </c>
      <c r="D1286" s="95" t="s">
        <v>3619</v>
      </c>
      <c r="E1286" s="93"/>
      <c r="F1286" s="93"/>
    </row>
    <row r="1287" spans="1:6" ht="12.75" customHeight="1" x14ac:dyDescent="0.2">
      <c r="A1287" s="93"/>
      <c r="B1287" s="95">
        <v>2503100</v>
      </c>
      <c r="C1287" s="95" t="s">
        <v>3655</v>
      </c>
      <c r="D1287" s="95" t="s">
        <v>3619</v>
      </c>
      <c r="E1287" s="93"/>
      <c r="F1287" s="93"/>
    </row>
    <row r="1288" spans="1:6" ht="12.75" customHeight="1" x14ac:dyDescent="0.2">
      <c r="A1288" s="93"/>
      <c r="B1288" s="95">
        <v>2503209</v>
      </c>
      <c r="C1288" s="95" t="s">
        <v>3656</v>
      </c>
      <c r="D1288" s="95" t="s">
        <v>3619</v>
      </c>
      <c r="E1288" s="93"/>
      <c r="F1288" s="93"/>
    </row>
    <row r="1289" spans="1:6" ht="12.75" customHeight="1" x14ac:dyDescent="0.2">
      <c r="A1289" s="93"/>
      <c r="B1289" s="95">
        <v>2503308</v>
      </c>
      <c r="C1289" s="95" t="s">
        <v>3657</v>
      </c>
      <c r="D1289" s="95" t="s">
        <v>3619</v>
      </c>
      <c r="E1289" s="93"/>
      <c r="F1289" s="93"/>
    </row>
    <row r="1290" spans="1:6" ht="12.75" customHeight="1" x14ac:dyDescent="0.2">
      <c r="A1290" s="93"/>
      <c r="B1290" s="95">
        <v>2503407</v>
      </c>
      <c r="C1290" s="95" t="s">
        <v>3658</v>
      </c>
      <c r="D1290" s="95" t="s">
        <v>3619</v>
      </c>
      <c r="E1290" s="93"/>
      <c r="F1290" s="93"/>
    </row>
    <row r="1291" spans="1:6" ht="12.75" customHeight="1" x14ac:dyDescent="0.2">
      <c r="A1291" s="93"/>
      <c r="B1291" s="95">
        <v>2503506</v>
      </c>
      <c r="C1291" s="95" t="s">
        <v>3659</v>
      </c>
      <c r="D1291" s="95" t="s">
        <v>3619</v>
      </c>
      <c r="E1291" s="93"/>
      <c r="F1291" s="93"/>
    </row>
    <row r="1292" spans="1:6" ht="12.75" customHeight="1" x14ac:dyDescent="0.2">
      <c r="A1292" s="93"/>
      <c r="B1292" s="95">
        <v>2503555</v>
      </c>
      <c r="C1292" s="95" t="s">
        <v>3660</v>
      </c>
      <c r="D1292" s="95" t="s">
        <v>3619</v>
      </c>
      <c r="E1292" s="93"/>
      <c r="F1292" s="93"/>
    </row>
    <row r="1293" spans="1:6" ht="12.75" customHeight="1" x14ac:dyDescent="0.2">
      <c r="A1293" s="93"/>
      <c r="B1293" s="95">
        <v>2503605</v>
      </c>
      <c r="C1293" s="95" t="s">
        <v>3661</v>
      </c>
      <c r="D1293" s="95" t="s">
        <v>3619</v>
      </c>
      <c r="E1293" s="93"/>
      <c r="F1293" s="93"/>
    </row>
    <row r="1294" spans="1:6" ht="12.75" customHeight="1" x14ac:dyDescent="0.2">
      <c r="A1294" s="93"/>
      <c r="B1294" s="95">
        <v>2503704</v>
      </c>
      <c r="C1294" s="95" t="s">
        <v>3662</v>
      </c>
      <c r="D1294" s="95" t="s">
        <v>3619</v>
      </c>
      <c r="E1294" s="93"/>
      <c r="F1294" s="93"/>
    </row>
    <row r="1295" spans="1:6" ht="12.75" customHeight="1" x14ac:dyDescent="0.2">
      <c r="A1295" s="93"/>
      <c r="B1295" s="95">
        <v>2503753</v>
      </c>
      <c r="C1295" s="95" t="s">
        <v>3663</v>
      </c>
      <c r="D1295" s="95" t="s">
        <v>3619</v>
      </c>
      <c r="E1295" s="93"/>
      <c r="F1295" s="93"/>
    </row>
    <row r="1296" spans="1:6" ht="12.75" customHeight="1" x14ac:dyDescent="0.2">
      <c r="A1296" s="93"/>
      <c r="B1296" s="95">
        <v>2503803</v>
      </c>
      <c r="C1296" s="95" t="s">
        <v>3664</v>
      </c>
      <c r="D1296" s="95" t="s">
        <v>3619</v>
      </c>
      <c r="E1296" s="93"/>
      <c r="F1296" s="93"/>
    </row>
    <row r="1297" spans="1:6" ht="12.75" customHeight="1" x14ac:dyDescent="0.2">
      <c r="A1297" s="93"/>
      <c r="B1297" s="95">
        <v>2503902</v>
      </c>
      <c r="C1297" s="95" t="s">
        <v>3665</v>
      </c>
      <c r="D1297" s="95" t="s">
        <v>3619</v>
      </c>
      <c r="E1297" s="93"/>
      <c r="F1297" s="93"/>
    </row>
    <row r="1298" spans="1:6" ht="12.75" customHeight="1" x14ac:dyDescent="0.2">
      <c r="A1298" s="93"/>
      <c r="B1298" s="95">
        <v>2504009</v>
      </c>
      <c r="C1298" s="95" t="s">
        <v>3666</v>
      </c>
      <c r="D1298" s="95" t="s">
        <v>3619</v>
      </c>
      <c r="E1298" s="93"/>
      <c r="F1298" s="93"/>
    </row>
    <row r="1299" spans="1:6" ht="12.75" customHeight="1" x14ac:dyDescent="0.2">
      <c r="A1299" s="93"/>
      <c r="B1299" s="95">
        <v>2504033</v>
      </c>
      <c r="C1299" s="95" t="s">
        <v>3667</v>
      </c>
      <c r="D1299" s="95" t="s">
        <v>3619</v>
      </c>
      <c r="E1299" s="93"/>
      <c r="F1299" s="93"/>
    </row>
    <row r="1300" spans="1:6" ht="12.75" customHeight="1" x14ac:dyDescent="0.2">
      <c r="A1300" s="93"/>
      <c r="B1300" s="95">
        <v>2504074</v>
      </c>
      <c r="C1300" s="95" t="s">
        <v>3482</v>
      </c>
      <c r="D1300" s="95" t="s">
        <v>3619</v>
      </c>
      <c r="E1300" s="93"/>
      <c r="F1300" s="93"/>
    </row>
    <row r="1301" spans="1:6" ht="12.75" customHeight="1" x14ac:dyDescent="0.2">
      <c r="A1301" s="93"/>
      <c r="B1301" s="95">
        <v>2504108</v>
      </c>
      <c r="C1301" s="95" t="s">
        <v>3668</v>
      </c>
      <c r="D1301" s="95" t="s">
        <v>3619</v>
      </c>
      <c r="E1301" s="93"/>
      <c r="F1301" s="93"/>
    </row>
    <row r="1302" spans="1:6" ht="12.75" customHeight="1" x14ac:dyDescent="0.2">
      <c r="A1302" s="93"/>
      <c r="B1302" s="95">
        <v>2504157</v>
      </c>
      <c r="C1302" s="95" t="s">
        <v>3669</v>
      </c>
      <c r="D1302" s="95" t="s">
        <v>3619</v>
      </c>
      <c r="E1302" s="93"/>
      <c r="F1302" s="93"/>
    </row>
    <row r="1303" spans="1:6" ht="12.75" customHeight="1" x14ac:dyDescent="0.2">
      <c r="A1303" s="93"/>
      <c r="B1303" s="95">
        <v>2504207</v>
      </c>
      <c r="C1303" s="95" t="s">
        <v>3670</v>
      </c>
      <c r="D1303" s="95" t="s">
        <v>3619</v>
      </c>
      <c r="E1303" s="93"/>
      <c r="F1303" s="93"/>
    </row>
    <row r="1304" spans="1:6" ht="12.75" customHeight="1" x14ac:dyDescent="0.2">
      <c r="A1304" s="93"/>
      <c r="B1304" s="95">
        <v>2504306</v>
      </c>
      <c r="C1304" s="95" t="s">
        <v>3671</v>
      </c>
      <c r="D1304" s="95" t="s">
        <v>3619</v>
      </c>
      <c r="E1304" s="93"/>
      <c r="F1304" s="93"/>
    </row>
    <row r="1305" spans="1:6" ht="12.75" customHeight="1" x14ac:dyDescent="0.2">
      <c r="A1305" s="93"/>
      <c r="B1305" s="95">
        <v>2504355</v>
      </c>
      <c r="C1305" s="95" t="s">
        <v>3672</v>
      </c>
      <c r="D1305" s="95" t="s">
        <v>3619</v>
      </c>
      <c r="E1305" s="93"/>
      <c r="F1305" s="93"/>
    </row>
    <row r="1306" spans="1:6" ht="12.75" customHeight="1" x14ac:dyDescent="0.2">
      <c r="A1306" s="93"/>
      <c r="B1306" s="95">
        <v>2504405</v>
      </c>
      <c r="C1306" s="95" t="s">
        <v>3673</v>
      </c>
      <c r="D1306" s="95" t="s">
        <v>3619</v>
      </c>
      <c r="E1306" s="93"/>
      <c r="F1306" s="93"/>
    </row>
    <row r="1307" spans="1:6" ht="12.75" customHeight="1" x14ac:dyDescent="0.2">
      <c r="A1307" s="93"/>
      <c r="B1307" s="95">
        <v>2504504</v>
      </c>
      <c r="C1307" s="95" t="s">
        <v>3674</v>
      </c>
      <c r="D1307" s="95" t="s">
        <v>3619</v>
      </c>
      <c r="E1307" s="93"/>
      <c r="F1307" s="93"/>
    </row>
    <row r="1308" spans="1:6" ht="12.75" customHeight="1" x14ac:dyDescent="0.2">
      <c r="A1308" s="93"/>
      <c r="B1308" s="95">
        <v>2504603</v>
      </c>
      <c r="C1308" s="95" t="s">
        <v>3675</v>
      </c>
      <c r="D1308" s="95" t="s">
        <v>3619</v>
      </c>
      <c r="E1308" s="93"/>
      <c r="F1308" s="93"/>
    </row>
    <row r="1309" spans="1:6" ht="12.75" customHeight="1" x14ac:dyDescent="0.2">
      <c r="A1309" s="93"/>
      <c r="B1309" s="95">
        <v>2504702</v>
      </c>
      <c r="C1309" s="95" t="s">
        <v>3676</v>
      </c>
      <c r="D1309" s="95" t="s">
        <v>3619</v>
      </c>
      <c r="E1309" s="93"/>
      <c r="F1309" s="93"/>
    </row>
    <row r="1310" spans="1:6" ht="12.75" customHeight="1" x14ac:dyDescent="0.2">
      <c r="A1310" s="93"/>
      <c r="B1310" s="95">
        <v>2504801</v>
      </c>
      <c r="C1310" s="95" t="s">
        <v>3677</v>
      </c>
      <c r="D1310" s="95" t="s">
        <v>3619</v>
      </c>
      <c r="E1310" s="93"/>
      <c r="F1310" s="93"/>
    </row>
    <row r="1311" spans="1:6" ht="12.75" customHeight="1" x14ac:dyDescent="0.2">
      <c r="A1311" s="93"/>
      <c r="B1311" s="95">
        <v>2504850</v>
      </c>
      <c r="C1311" s="95" t="s">
        <v>3678</v>
      </c>
      <c r="D1311" s="95" t="s">
        <v>3619</v>
      </c>
      <c r="E1311" s="93"/>
      <c r="F1311" s="93"/>
    </row>
    <row r="1312" spans="1:6" ht="12.75" customHeight="1" x14ac:dyDescent="0.2">
      <c r="A1312" s="93"/>
      <c r="B1312" s="95">
        <v>2504900</v>
      </c>
      <c r="C1312" s="95" t="s">
        <v>3679</v>
      </c>
      <c r="D1312" s="95" t="s">
        <v>3619</v>
      </c>
      <c r="E1312" s="93"/>
      <c r="F1312" s="93"/>
    </row>
    <row r="1313" spans="1:6" ht="12.75" customHeight="1" x14ac:dyDescent="0.2">
      <c r="A1313" s="93"/>
      <c r="B1313" s="95">
        <v>2505006</v>
      </c>
      <c r="C1313" s="95" t="s">
        <v>3680</v>
      </c>
      <c r="D1313" s="95" t="s">
        <v>3619</v>
      </c>
      <c r="E1313" s="93"/>
      <c r="F1313" s="93"/>
    </row>
    <row r="1314" spans="1:6" ht="12.75" customHeight="1" x14ac:dyDescent="0.2">
      <c r="A1314" s="93"/>
      <c r="B1314" s="95">
        <v>2505105</v>
      </c>
      <c r="C1314" s="95" t="s">
        <v>3681</v>
      </c>
      <c r="D1314" s="95" t="s">
        <v>3619</v>
      </c>
      <c r="E1314" s="93"/>
      <c r="F1314" s="93"/>
    </row>
    <row r="1315" spans="1:6" ht="12.75" customHeight="1" x14ac:dyDescent="0.2">
      <c r="A1315" s="93"/>
      <c r="B1315" s="95">
        <v>2505204</v>
      </c>
      <c r="C1315" s="95" t="s">
        <v>3682</v>
      </c>
      <c r="D1315" s="95" t="s">
        <v>3619</v>
      </c>
      <c r="E1315" s="93"/>
      <c r="F1315" s="93"/>
    </row>
    <row r="1316" spans="1:6" ht="12.75" customHeight="1" x14ac:dyDescent="0.2">
      <c r="A1316" s="93"/>
      <c r="B1316" s="95">
        <v>2505238</v>
      </c>
      <c r="C1316" s="95" t="s">
        <v>3683</v>
      </c>
      <c r="D1316" s="95" t="s">
        <v>3619</v>
      </c>
      <c r="E1316" s="93"/>
      <c r="F1316" s="93"/>
    </row>
    <row r="1317" spans="1:6" ht="12.75" customHeight="1" x14ac:dyDescent="0.2">
      <c r="A1317" s="93"/>
      <c r="B1317" s="95">
        <v>2505279</v>
      </c>
      <c r="C1317" s="95" t="s">
        <v>3684</v>
      </c>
      <c r="D1317" s="95" t="s">
        <v>3619</v>
      </c>
      <c r="E1317" s="93"/>
      <c r="F1317" s="93"/>
    </row>
    <row r="1318" spans="1:6" ht="12.75" customHeight="1" x14ac:dyDescent="0.2">
      <c r="A1318" s="93"/>
      <c r="B1318" s="95">
        <v>2505303</v>
      </c>
      <c r="C1318" s="95" t="s">
        <v>3685</v>
      </c>
      <c r="D1318" s="95" t="s">
        <v>3619</v>
      </c>
      <c r="E1318" s="93"/>
      <c r="F1318" s="93"/>
    </row>
    <row r="1319" spans="1:6" ht="12.75" customHeight="1" x14ac:dyDescent="0.2">
      <c r="A1319" s="93"/>
      <c r="B1319" s="95">
        <v>2505352</v>
      </c>
      <c r="C1319" s="95" t="s">
        <v>3686</v>
      </c>
      <c r="D1319" s="95" t="s">
        <v>3619</v>
      </c>
      <c r="E1319" s="93"/>
      <c r="F1319" s="93"/>
    </row>
    <row r="1320" spans="1:6" ht="12.75" customHeight="1" x14ac:dyDescent="0.2">
      <c r="A1320" s="93"/>
      <c r="B1320" s="95">
        <v>2505402</v>
      </c>
      <c r="C1320" s="95" t="s">
        <v>3687</v>
      </c>
      <c r="D1320" s="95" t="s">
        <v>3619</v>
      </c>
      <c r="E1320" s="93"/>
      <c r="F1320" s="93"/>
    </row>
    <row r="1321" spans="1:6" ht="12.75" customHeight="1" x14ac:dyDescent="0.2">
      <c r="A1321" s="93"/>
      <c r="B1321" s="95">
        <v>2505501</v>
      </c>
      <c r="C1321" s="95" t="s">
        <v>3688</v>
      </c>
      <c r="D1321" s="95" t="s">
        <v>3619</v>
      </c>
      <c r="E1321" s="93"/>
      <c r="F1321" s="93"/>
    </row>
    <row r="1322" spans="1:6" ht="12.75" customHeight="1" x14ac:dyDescent="0.2">
      <c r="A1322" s="93"/>
      <c r="B1322" s="95">
        <v>2505600</v>
      </c>
      <c r="C1322" s="95" t="s">
        <v>3689</v>
      </c>
      <c r="D1322" s="95" t="s">
        <v>3619</v>
      </c>
      <c r="E1322" s="93"/>
      <c r="F1322" s="93"/>
    </row>
    <row r="1323" spans="1:6" ht="12.75" customHeight="1" x14ac:dyDescent="0.2">
      <c r="A1323" s="93"/>
      <c r="B1323" s="95">
        <v>2505709</v>
      </c>
      <c r="C1323" s="95" t="s">
        <v>3690</v>
      </c>
      <c r="D1323" s="95" t="s">
        <v>3619</v>
      </c>
      <c r="E1323" s="93"/>
      <c r="F1323" s="93"/>
    </row>
    <row r="1324" spans="1:6" ht="12.75" customHeight="1" x14ac:dyDescent="0.2">
      <c r="A1324" s="93"/>
      <c r="B1324" s="95">
        <v>2505808</v>
      </c>
      <c r="C1324" s="95" t="s">
        <v>3691</v>
      </c>
      <c r="D1324" s="95" t="s">
        <v>3619</v>
      </c>
      <c r="E1324" s="93"/>
      <c r="F1324" s="93"/>
    </row>
    <row r="1325" spans="1:6" ht="12.75" customHeight="1" x14ac:dyDescent="0.2">
      <c r="A1325" s="93"/>
      <c r="B1325" s="95">
        <v>2505907</v>
      </c>
      <c r="C1325" s="95" t="s">
        <v>3692</v>
      </c>
      <c r="D1325" s="95" t="s">
        <v>3619</v>
      </c>
      <c r="E1325" s="93"/>
      <c r="F1325" s="93"/>
    </row>
    <row r="1326" spans="1:6" ht="12.75" customHeight="1" x14ac:dyDescent="0.2">
      <c r="A1326" s="93"/>
      <c r="B1326" s="95">
        <v>2506004</v>
      </c>
      <c r="C1326" s="95" t="s">
        <v>3693</v>
      </c>
      <c r="D1326" s="95" t="s">
        <v>3619</v>
      </c>
      <c r="E1326" s="93"/>
      <c r="F1326" s="93"/>
    </row>
    <row r="1327" spans="1:6" ht="12.75" customHeight="1" x14ac:dyDescent="0.2">
      <c r="A1327" s="93"/>
      <c r="B1327" s="95">
        <v>2506103</v>
      </c>
      <c r="C1327" s="95" t="s">
        <v>3694</v>
      </c>
      <c r="D1327" s="95" t="s">
        <v>3619</v>
      </c>
      <c r="E1327" s="93"/>
      <c r="F1327" s="93"/>
    </row>
    <row r="1328" spans="1:6" ht="12.75" customHeight="1" x14ac:dyDescent="0.2">
      <c r="A1328" s="93"/>
      <c r="B1328" s="95">
        <v>2506202</v>
      </c>
      <c r="C1328" s="95" t="s">
        <v>3695</v>
      </c>
      <c r="D1328" s="95" t="s">
        <v>3619</v>
      </c>
      <c r="E1328" s="93"/>
      <c r="F1328" s="93"/>
    </row>
    <row r="1329" spans="1:6" ht="12.75" customHeight="1" x14ac:dyDescent="0.2">
      <c r="A1329" s="93"/>
      <c r="B1329" s="95">
        <v>2506251</v>
      </c>
      <c r="C1329" s="95" t="s">
        <v>3696</v>
      </c>
      <c r="D1329" s="95" t="s">
        <v>3619</v>
      </c>
      <c r="E1329" s="93"/>
      <c r="F1329" s="93"/>
    </row>
    <row r="1330" spans="1:6" ht="12.75" customHeight="1" x14ac:dyDescent="0.2">
      <c r="A1330" s="93"/>
      <c r="B1330" s="95">
        <v>2506301</v>
      </c>
      <c r="C1330" s="95" t="s">
        <v>3697</v>
      </c>
      <c r="D1330" s="95" t="s">
        <v>3619</v>
      </c>
      <c r="E1330" s="93"/>
      <c r="F1330" s="93"/>
    </row>
    <row r="1331" spans="1:6" ht="12.75" customHeight="1" x14ac:dyDescent="0.2">
      <c r="A1331" s="93"/>
      <c r="B1331" s="95">
        <v>2506400</v>
      </c>
      <c r="C1331" s="95" t="s">
        <v>3698</v>
      </c>
      <c r="D1331" s="95" t="s">
        <v>3619</v>
      </c>
      <c r="E1331" s="93"/>
      <c r="F1331" s="93"/>
    </row>
    <row r="1332" spans="1:6" ht="12.75" customHeight="1" x14ac:dyDescent="0.2">
      <c r="A1332" s="93"/>
      <c r="B1332" s="95">
        <v>2506509</v>
      </c>
      <c r="C1332" s="95" t="s">
        <v>3699</v>
      </c>
      <c r="D1332" s="95" t="s">
        <v>3619</v>
      </c>
      <c r="E1332" s="93"/>
      <c r="F1332" s="93"/>
    </row>
    <row r="1333" spans="1:6" ht="12.75" customHeight="1" x14ac:dyDescent="0.2">
      <c r="A1333" s="93"/>
      <c r="B1333" s="95">
        <v>2506608</v>
      </c>
      <c r="C1333" s="95" t="s">
        <v>3700</v>
      </c>
      <c r="D1333" s="95" t="s">
        <v>3619</v>
      </c>
      <c r="E1333" s="93"/>
      <c r="F1333" s="93"/>
    </row>
    <row r="1334" spans="1:6" ht="12.75" customHeight="1" x14ac:dyDescent="0.2">
      <c r="A1334" s="93"/>
      <c r="B1334" s="95">
        <v>2506707</v>
      </c>
      <c r="C1334" s="95" t="s">
        <v>3701</v>
      </c>
      <c r="D1334" s="95" t="s">
        <v>3619</v>
      </c>
      <c r="E1334" s="93"/>
      <c r="F1334" s="93"/>
    </row>
    <row r="1335" spans="1:6" ht="12.75" customHeight="1" x14ac:dyDescent="0.2">
      <c r="A1335" s="93"/>
      <c r="B1335" s="95">
        <v>2506806</v>
      </c>
      <c r="C1335" s="95" t="s">
        <v>3702</v>
      </c>
      <c r="D1335" s="95" t="s">
        <v>3619</v>
      </c>
      <c r="E1335" s="93"/>
      <c r="F1335" s="93"/>
    </row>
    <row r="1336" spans="1:6" ht="12.75" customHeight="1" x14ac:dyDescent="0.2">
      <c r="A1336" s="93"/>
      <c r="B1336" s="95">
        <v>2506905</v>
      </c>
      <c r="C1336" s="95" t="s">
        <v>3703</v>
      </c>
      <c r="D1336" s="95" t="s">
        <v>3619</v>
      </c>
      <c r="E1336" s="93"/>
      <c r="F1336" s="93"/>
    </row>
    <row r="1337" spans="1:6" ht="12.75" customHeight="1" x14ac:dyDescent="0.2">
      <c r="A1337" s="93"/>
      <c r="B1337" s="95">
        <v>2507002</v>
      </c>
      <c r="C1337" s="95" t="s">
        <v>3704</v>
      </c>
      <c r="D1337" s="95" t="s">
        <v>3619</v>
      </c>
      <c r="E1337" s="93"/>
      <c r="F1337" s="93"/>
    </row>
    <row r="1338" spans="1:6" ht="12.75" customHeight="1" x14ac:dyDescent="0.2">
      <c r="A1338" s="93"/>
      <c r="B1338" s="95">
        <v>2507101</v>
      </c>
      <c r="C1338" s="95" t="s">
        <v>3705</v>
      </c>
      <c r="D1338" s="95" t="s">
        <v>3619</v>
      </c>
      <c r="E1338" s="93"/>
      <c r="F1338" s="93"/>
    </row>
    <row r="1339" spans="1:6" ht="12.75" customHeight="1" x14ac:dyDescent="0.2">
      <c r="A1339" s="93"/>
      <c r="B1339" s="95">
        <v>2507200</v>
      </c>
      <c r="C1339" s="95" t="s">
        <v>3706</v>
      </c>
      <c r="D1339" s="95" t="s">
        <v>3619</v>
      </c>
      <c r="E1339" s="93"/>
      <c r="F1339" s="93"/>
    </row>
    <row r="1340" spans="1:6" ht="12.75" customHeight="1" x14ac:dyDescent="0.2">
      <c r="A1340" s="93"/>
      <c r="B1340" s="95">
        <v>2507309</v>
      </c>
      <c r="C1340" s="95" t="s">
        <v>3707</v>
      </c>
      <c r="D1340" s="95" t="s">
        <v>3619</v>
      </c>
      <c r="E1340" s="93"/>
      <c r="F1340" s="93"/>
    </row>
    <row r="1341" spans="1:6" ht="12.75" customHeight="1" x14ac:dyDescent="0.2">
      <c r="A1341" s="93"/>
      <c r="B1341" s="95">
        <v>2507408</v>
      </c>
      <c r="C1341" s="95" t="s">
        <v>3708</v>
      </c>
      <c r="D1341" s="95" t="s">
        <v>3619</v>
      </c>
      <c r="E1341" s="93"/>
      <c r="F1341" s="93"/>
    </row>
    <row r="1342" spans="1:6" ht="12.75" customHeight="1" x14ac:dyDescent="0.2">
      <c r="A1342" s="93"/>
      <c r="B1342" s="95">
        <v>2507507</v>
      </c>
      <c r="C1342" s="95" t="s">
        <v>3709</v>
      </c>
      <c r="D1342" s="95" t="s">
        <v>3619</v>
      </c>
      <c r="E1342" s="93"/>
      <c r="F1342" s="93"/>
    </row>
    <row r="1343" spans="1:6" ht="12.75" customHeight="1" x14ac:dyDescent="0.2">
      <c r="A1343" s="93"/>
      <c r="B1343" s="95">
        <v>2507606</v>
      </c>
      <c r="C1343" s="95" t="s">
        <v>3710</v>
      </c>
      <c r="D1343" s="95" t="s">
        <v>3619</v>
      </c>
      <c r="E1343" s="93"/>
      <c r="F1343" s="93"/>
    </row>
    <row r="1344" spans="1:6" ht="12.75" customHeight="1" x14ac:dyDescent="0.2">
      <c r="A1344" s="93"/>
      <c r="B1344" s="95">
        <v>2507705</v>
      </c>
      <c r="C1344" s="95" t="s">
        <v>3711</v>
      </c>
      <c r="D1344" s="95" t="s">
        <v>3619</v>
      </c>
      <c r="E1344" s="93"/>
      <c r="F1344" s="93"/>
    </row>
    <row r="1345" spans="1:6" ht="12.75" customHeight="1" x14ac:dyDescent="0.2">
      <c r="A1345" s="93"/>
      <c r="B1345" s="95">
        <v>2507804</v>
      </c>
      <c r="C1345" s="95" t="s">
        <v>3712</v>
      </c>
      <c r="D1345" s="95" t="s">
        <v>3619</v>
      </c>
      <c r="E1345" s="93"/>
      <c r="F1345" s="93"/>
    </row>
    <row r="1346" spans="1:6" ht="12.75" customHeight="1" x14ac:dyDescent="0.2">
      <c r="A1346" s="93"/>
      <c r="B1346" s="95">
        <v>2507903</v>
      </c>
      <c r="C1346" s="95" t="s">
        <v>3713</v>
      </c>
      <c r="D1346" s="95" t="s">
        <v>3619</v>
      </c>
      <c r="E1346" s="93"/>
      <c r="F1346" s="93"/>
    </row>
    <row r="1347" spans="1:6" ht="12.75" customHeight="1" x14ac:dyDescent="0.2">
      <c r="A1347" s="93"/>
      <c r="B1347" s="95">
        <v>2508000</v>
      </c>
      <c r="C1347" s="95" t="s">
        <v>3714</v>
      </c>
      <c r="D1347" s="95" t="s">
        <v>3619</v>
      </c>
      <c r="E1347" s="93"/>
      <c r="F1347" s="93"/>
    </row>
    <row r="1348" spans="1:6" ht="12.75" customHeight="1" x14ac:dyDescent="0.2">
      <c r="A1348" s="93"/>
      <c r="B1348" s="95">
        <v>2508109</v>
      </c>
      <c r="C1348" s="95" t="s">
        <v>3715</v>
      </c>
      <c r="D1348" s="95" t="s">
        <v>3619</v>
      </c>
      <c r="E1348" s="93"/>
      <c r="F1348" s="93"/>
    </row>
    <row r="1349" spans="1:6" ht="12.75" customHeight="1" x14ac:dyDescent="0.2">
      <c r="A1349" s="93"/>
      <c r="B1349" s="95">
        <v>2508208</v>
      </c>
      <c r="C1349" s="95" t="s">
        <v>3716</v>
      </c>
      <c r="D1349" s="95" t="s">
        <v>3619</v>
      </c>
      <c r="E1349" s="93"/>
      <c r="F1349" s="93"/>
    </row>
    <row r="1350" spans="1:6" ht="12.75" customHeight="1" x14ac:dyDescent="0.2">
      <c r="A1350" s="93"/>
      <c r="B1350" s="95">
        <v>2508307</v>
      </c>
      <c r="C1350" s="95" t="s">
        <v>3717</v>
      </c>
      <c r="D1350" s="95" t="s">
        <v>3619</v>
      </c>
      <c r="E1350" s="93"/>
      <c r="F1350" s="93"/>
    </row>
    <row r="1351" spans="1:6" ht="12.75" customHeight="1" x14ac:dyDescent="0.2">
      <c r="A1351" s="93"/>
      <c r="B1351" s="95">
        <v>2508406</v>
      </c>
      <c r="C1351" s="95" t="s">
        <v>3718</v>
      </c>
      <c r="D1351" s="95" t="s">
        <v>3619</v>
      </c>
      <c r="E1351" s="93"/>
      <c r="F1351" s="93"/>
    </row>
    <row r="1352" spans="1:6" ht="12.75" customHeight="1" x14ac:dyDescent="0.2">
      <c r="A1352" s="93"/>
      <c r="B1352" s="95">
        <v>2508505</v>
      </c>
      <c r="C1352" s="95" t="s">
        <v>3719</v>
      </c>
      <c r="D1352" s="95" t="s">
        <v>3619</v>
      </c>
      <c r="E1352" s="93"/>
      <c r="F1352" s="93"/>
    </row>
    <row r="1353" spans="1:6" ht="12.75" customHeight="1" x14ac:dyDescent="0.2">
      <c r="A1353" s="93"/>
      <c r="B1353" s="95">
        <v>2508554</v>
      </c>
      <c r="C1353" s="95" t="s">
        <v>3720</v>
      </c>
      <c r="D1353" s="95" t="s">
        <v>3619</v>
      </c>
      <c r="E1353" s="93"/>
      <c r="F1353" s="93"/>
    </row>
    <row r="1354" spans="1:6" ht="12.75" customHeight="1" x14ac:dyDescent="0.2">
      <c r="A1354" s="93"/>
      <c r="B1354" s="95">
        <v>2508604</v>
      </c>
      <c r="C1354" s="95" t="s">
        <v>3721</v>
      </c>
      <c r="D1354" s="95" t="s">
        <v>3619</v>
      </c>
      <c r="E1354" s="93"/>
      <c r="F1354" s="93"/>
    </row>
    <row r="1355" spans="1:6" ht="12.75" customHeight="1" x14ac:dyDescent="0.2">
      <c r="A1355" s="93"/>
      <c r="B1355" s="95">
        <v>2508703</v>
      </c>
      <c r="C1355" s="95" t="s">
        <v>3722</v>
      </c>
      <c r="D1355" s="95" t="s">
        <v>3619</v>
      </c>
      <c r="E1355" s="93"/>
      <c r="F1355" s="93"/>
    </row>
    <row r="1356" spans="1:6" ht="12.75" customHeight="1" x14ac:dyDescent="0.2">
      <c r="A1356" s="93"/>
      <c r="B1356" s="95">
        <v>2508802</v>
      </c>
      <c r="C1356" s="95" t="s">
        <v>3723</v>
      </c>
      <c r="D1356" s="95" t="s">
        <v>3619</v>
      </c>
      <c r="E1356" s="93"/>
      <c r="F1356" s="93"/>
    </row>
    <row r="1357" spans="1:6" ht="12.75" customHeight="1" x14ac:dyDescent="0.2">
      <c r="A1357" s="93"/>
      <c r="B1357" s="95">
        <v>2508901</v>
      </c>
      <c r="C1357" s="95" t="s">
        <v>3724</v>
      </c>
      <c r="D1357" s="95" t="s">
        <v>3619</v>
      </c>
      <c r="E1357" s="93"/>
      <c r="F1357" s="93"/>
    </row>
    <row r="1358" spans="1:6" ht="12.75" customHeight="1" x14ac:dyDescent="0.2">
      <c r="A1358" s="93"/>
      <c r="B1358" s="95">
        <v>2509008</v>
      </c>
      <c r="C1358" s="95" t="s">
        <v>3725</v>
      </c>
      <c r="D1358" s="95" t="s">
        <v>3619</v>
      </c>
      <c r="E1358" s="93"/>
      <c r="F1358" s="93"/>
    </row>
    <row r="1359" spans="1:6" ht="12.75" customHeight="1" x14ac:dyDescent="0.2">
      <c r="A1359" s="93"/>
      <c r="B1359" s="95">
        <v>2509057</v>
      </c>
      <c r="C1359" s="95" t="s">
        <v>3726</v>
      </c>
      <c r="D1359" s="95" t="s">
        <v>3619</v>
      </c>
      <c r="E1359" s="93"/>
      <c r="F1359" s="93"/>
    </row>
    <row r="1360" spans="1:6" ht="12.75" customHeight="1" x14ac:dyDescent="0.2">
      <c r="A1360" s="93"/>
      <c r="B1360" s="95">
        <v>2509107</v>
      </c>
      <c r="C1360" s="95" t="s">
        <v>3727</v>
      </c>
      <c r="D1360" s="95" t="s">
        <v>3619</v>
      </c>
      <c r="E1360" s="93"/>
      <c r="F1360" s="93"/>
    </row>
    <row r="1361" spans="1:6" ht="12.75" customHeight="1" x14ac:dyDescent="0.2">
      <c r="A1361" s="93"/>
      <c r="B1361" s="95">
        <v>2509156</v>
      </c>
      <c r="C1361" s="95" t="s">
        <v>3728</v>
      </c>
      <c r="D1361" s="95" t="s">
        <v>3619</v>
      </c>
      <c r="E1361" s="93"/>
      <c r="F1361" s="93"/>
    </row>
    <row r="1362" spans="1:6" ht="12.75" customHeight="1" x14ac:dyDescent="0.2">
      <c r="A1362" s="93"/>
      <c r="B1362" s="95">
        <v>2509206</v>
      </c>
      <c r="C1362" s="95" t="s">
        <v>3729</v>
      </c>
      <c r="D1362" s="95" t="s">
        <v>3619</v>
      </c>
      <c r="E1362" s="93"/>
      <c r="F1362" s="93"/>
    </row>
    <row r="1363" spans="1:6" ht="12.75" customHeight="1" x14ac:dyDescent="0.2">
      <c r="A1363" s="93"/>
      <c r="B1363" s="95">
        <v>2509305</v>
      </c>
      <c r="C1363" s="95" t="s">
        <v>3730</v>
      </c>
      <c r="D1363" s="95" t="s">
        <v>3619</v>
      </c>
      <c r="E1363" s="93"/>
      <c r="F1363" s="93"/>
    </row>
    <row r="1364" spans="1:6" ht="12.75" customHeight="1" x14ac:dyDescent="0.2">
      <c r="A1364" s="93"/>
      <c r="B1364" s="95">
        <v>2509339</v>
      </c>
      <c r="C1364" s="95" t="s">
        <v>3731</v>
      </c>
      <c r="D1364" s="95" t="s">
        <v>3619</v>
      </c>
      <c r="E1364" s="93"/>
      <c r="F1364" s="93"/>
    </row>
    <row r="1365" spans="1:6" ht="12.75" customHeight="1" x14ac:dyDescent="0.2">
      <c r="A1365" s="93"/>
      <c r="B1365" s="95">
        <v>2509370</v>
      </c>
      <c r="C1365" s="95" t="s">
        <v>3732</v>
      </c>
      <c r="D1365" s="95" t="s">
        <v>3619</v>
      </c>
      <c r="E1365" s="93"/>
      <c r="F1365" s="93"/>
    </row>
    <row r="1366" spans="1:6" ht="12.75" customHeight="1" x14ac:dyDescent="0.2">
      <c r="A1366" s="93"/>
      <c r="B1366" s="95">
        <v>2509396</v>
      </c>
      <c r="C1366" s="95" t="s">
        <v>3733</v>
      </c>
      <c r="D1366" s="95" t="s">
        <v>3619</v>
      </c>
      <c r="E1366" s="93"/>
      <c r="F1366" s="93"/>
    </row>
    <row r="1367" spans="1:6" ht="12.75" customHeight="1" x14ac:dyDescent="0.2">
      <c r="A1367" s="93"/>
      <c r="B1367" s="95">
        <v>2509404</v>
      </c>
      <c r="C1367" s="95" t="s">
        <v>3734</v>
      </c>
      <c r="D1367" s="95" t="s">
        <v>3619</v>
      </c>
      <c r="E1367" s="93"/>
      <c r="F1367" s="93"/>
    </row>
    <row r="1368" spans="1:6" ht="12.75" customHeight="1" x14ac:dyDescent="0.2">
      <c r="A1368" s="93"/>
      <c r="B1368" s="95">
        <v>2509503</v>
      </c>
      <c r="C1368" s="95" t="s">
        <v>3735</v>
      </c>
      <c r="D1368" s="95" t="s">
        <v>3619</v>
      </c>
      <c r="E1368" s="93"/>
      <c r="F1368" s="93"/>
    </row>
    <row r="1369" spans="1:6" ht="12.75" customHeight="1" x14ac:dyDescent="0.2">
      <c r="A1369" s="93"/>
      <c r="B1369" s="95">
        <v>2509602</v>
      </c>
      <c r="C1369" s="95" t="s">
        <v>3736</v>
      </c>
      <c r="D1369" s="95" t="s">
        <v>3619</v>
      </c>
      <c r="E1369" s="93"/>
      <c r="F1369" s="93"/>
    </row>
    <row r="1370" spans="1:6" ht="12.75" customHeight="1" x14ac:dyDescent="0.2">
      <c r="A1370" s="93"/>
      <c r="B1370" s="95">
        <v>2509701</v>
      </c>
      <c r="C1370" s="95" t="s">
        <v>3737</v>
      </c>
      <c r="D1370" s="95" t="s">
        <v>3619</v>
      </c>
      <c r="E1370" s="93"/>
      <c r="F1370" s="93"/>
    </row>
    <row r="1371" spans="1:6" ht="12.75" customHeight="1" x14ac:dyDescent="0.2">
      <c r="A1371" s="93"/>
      <c r="B1371" s="95">
        <v>2509800</v>
      </c>
      <c r="C1371" s="95" t="s">
        <v>3395</v>
      </c>
      <c r="D1371" s="95" t="s">
        <v>3619</v>
      </c>
      <c r="E1371" s="93"/>
      <c r="F1371" s="93"/>
    </row>
    <row r="1372" spans="1:6" ht="12.75" customHeight="1" x14ac:dyDescent="0.2">
      <c r="A1372" s="93"/>
      <c r="B1372" s="95">
        <v>2509909</v>
      </c>
      <c r="C1372" s="95" t="s">
        <v>3738</v>
      </c>
      <c r="D1372" s="95" t="s">
        <v>3619</v>
      </c>
      <c r="E1372" s="93"/>
      <c r="F1372" s="93"/>
    </row>
    <row r="1373" spans="1:6" ht="12.75" customHeight="1" x14ac:dyDescent="0.2">
      <c r="A1373" s="93"/>
      <c r="B1373" s="95">
        <v>2510006</v>
      </c>
      <c r="C1373" s="95" t="s">
        <v>3739</v>
      </c>
      <c r="D1373" s="95" t="s">
        <v>3619</v>
      </c>
      <c r="E1373" s="93"/>
      <c r="F1373" s="93"/>
    </row>
    <row r="1374" spans="1:6" ht="12.75" customHeight="1" x14ac:dyDescent="0.2">
      <c r="A1374" s="93"/>
      <c r="B1374" s="95">
        <v>2510105</v>
      </c>
      <c r="C1374" s="95" t="s">
        <v>3740</v>
      </c>
      <c r="D1374" s="95" t="s">
        <v>3619</v>
      </c>
      <c r="E1374" s="93"/>
      <c r="F1374" s="93"/>
    </row>
    <row r="1375" spans="1:6" ht="12.75" customHeight="1" x14ac:dyDescent="0.2">
      <c r="A1375" s="93"/>
      <c r="B1375" s="95">
        <v>2510204</v>
      </c>
      <c r="C1375" s="95" t="s">
        <v>2780</v>
      </c>
      <c r="D1375" s="95" t="s">
        <v>3619</v>
      </c>
      <c r="E1375" s="93"/>
      <c r="F1375" s="93"/>
    </row>
    <row r="1376" spans="1:6" ht="12.75" customHeight="1" x14ac:dyDescent="0.2">
      <c r="A1376" s="93"/>
      <c r="B1376" s="95">
        <v>2510303</v>
      </c>
      <c r="C1376" s="95" t="s">
        <v>3741</v>
      </c>
      <c r="D1376" s="95" t="s">
        <v>3619</v>
      </c>
      <c r="E1376" s="93"/>
      <c r="F1376" s="93"/>
    </row>
    <row r="1377" spans="1:6" ht="12.75" customHeight="1" x14ac:dyDescent="0.2">
      <c r="A1377" s="93"/>
      <c r="B1377" s="95">
        <v>2510402</v>
      </c>
      <c r="C1377" s="95" t="s">
        <v>3742</v>
      </c>
      <c r="D1377" s="95" t="s">
        <v>3619</v>
      </c>
      <c r="E1377" s="93"/>
      <c r="F1377" s="93"/>
    </row>
    <row r="1378" spans="1:6" ht="12.75" customHeight="1" x14ac:dyDescent="0.2">
      <c r="A1378" s="93"/>
      <c r="B1378" s="95">
        <v>2510501</v>
      </c>
      <c r="C1378" s="95" t="s">
        <v>3743</v>
      </c>
      <c r="D1378" s="95" t="s">
        <v>3619</v>
      </c>
      <c r="E1378" s="93"/>
      <c r="F1378" s="93"/>
    </row>
    <row r="1379" spans="1:6" ht="12.75" customHeight="1" x14ac:dyDescent="0.2">
      <c r="A1379" s="93"/>
      <c r="B1379" s="95">
        <v>2510600</v>
      </c>
      <c r="C1379" s="95" t="s">
        <v>3744</v>
      </c>
      <c r="D1379" s="95" t="s">
        <v>3619</v>
      </c>
      <c r="E1379" s="93"/>
      <c r="F1379" s="93"/>
    </row>
    <row r="1380" spans="1:6" ht="12.75" customHeight="1" x14ac:dyDescent="0.2">
      <c r="A1380" s="93"/>
      <c r="B1380" s="95">
        <v>2510659</v>
      </c>
      <c r="C1380" s="95" t="s">
        <v>3745</v>
      </c>
      <c r="D1380" s="95" t="s">
        <v>3619</v>
      </c>
      <c r="E1380" s="93"/>
      <c r="F1380" s="93"/>
    </row>
    <row r="1381" spans="1:6" ht="12.75" customHeight="1" x14ac:dyDescent="0.2">
      <c r="A1381" s="93"/>
      <c r="B1381" s="95">
        <v>2510709</v>
      </c>
      <c r="C1381" s="95" t="s">
        <v>3554</v>
      </c>
      <c r="D1381" s="95" t="s">
        <v>3619</v>
      </c>
      <c r="E1381" s="93"/>
      <c r="F1381" s="93"/>
    </row>
    <row r="1382" spans="1:6" ht="12.75" customHeight="1" x14ac:dyDescent="0.2">
      <c r="A1382" s="93"/>
      <c r="B1382" s="95">
        <v>2510808</v>
      </c>
      <c r="C1382" s="95" t="s">
        <v>3746</v>
      </c>
      <c r="D1382" s="95" t="s">
        <v>3619</v>
      </c>
      <c r="E1382" s="93"/>
      <c r="F1382" s="93"/>
    </row>
    <row r="1383" spans="1:6" ht="12.75" customHeight="1" x14ac:dyDescent="0.2">
      <c r="A1383" s="93"/>
      <c r="B1383" s="95">
        <v>2510907</v>
      </c>
      <c r="C1383" s="95" t="s">
        <v>3747</v>
      </c>
      <c r="D1383" s="95" t="s">
        <v>3619</v>
      </c>
      <c r="E1383" s="93"/>
      <c r="F1383" s="93"/>
    </row>
    <row r="1384" spans="1:6" ht="12.75" customHeight="1" x14ac:dyDescent="0.2">
      <c r="A1384" s="93"/>
      <c r="B1384" s="95">
        <v>2511004</v>
      </c>
      <c r="C1384" s="95" t="s">
        <v>3410</v>
      </c>
      <c r="D1384" s="95" t="s">
        <v>3619</v>
      </c>
      <c r="E1384" s="93"/>
      <c r="F1384" s="93"/>
    </row>
    <row r="1385" spans="1:6" ht="12.75" customHeight="1" x14ac:dyDescent="0.2">
      <c r="A1385" s="93"/>
      <c r="B1385" s="95">
        <v>2511103</v>
      </c>
      <c r="C1385" s="95" t="s">
        <v>3748</v>
      </c>
      <c r="D1385" s="95" t="s">
        <v>3619</v>
      </c>
      <c r="E1385" s="93"/>
      <c r="F1385" s="93"/>
    </row>
    <row r="1386" spans="1:6" ht="12.75" customHeight="1" x14ac:dyDescent="0.2">
      <c r="A1386" s="93"/>
      <c r="B1386" s="95">
        <v>2511202</v>
      </c>
      <c r="C1386" s="95" t="s">
        <v>3749</v>
      </c>
      <c r="D1386" s="95" t="s">
        <v>3619</v>
      </c>
      <c r="E1386" s="93"/>
      <c r="F1386" s="93"/>
    </row>
    <row r="1387" spans="1:6" ht="12.75" customHeight="1" x14ac:dyDescent="0.2">
      <c r="A1387" s="93"/>
      <c r="B1387" s="95">
        <v>2511301</v>
      </c>
      <c r="C1387" s="95" t="s">
        <v>3750</v>
      </c>
      <c r="D1387" s="95" t="s">
        <v>3619</v>
      </c>
      <c r="E1387" s="93"/>
      <c r="F1387" s="93"/>
    </row>
    <row r="1388" spans="1:6" ht="12.75" customHeight="1" x14ac:dyDescent="0.2">
      <c r="A1388" s="93"/>
      <c r="B1388" s="95">
        <v>2511400</v>
      </c>
      <c r="C1388" s="95" t="s">
        <v>3751</v>
      </c>
      <c r="D1388" s="95" t="s">
        <v>3619</v>
      </c>
      <c r="E1388" s="93"/>
      <c r="F1388" s="93"/>
    </row>
    <row r="1389" spans="1:6" ht="12.75" customHeight="1" x14ac:dyDescent="0.2">
      <c r="A1389" s="93"/>
      <c r="B1389" s="95">
        <v>2511509</v>
      </c>
      <c r="C1389" s="95" t="s">
        <v>3752</v>
      </c>
      <c r="D1389" s="95" t="s">
        <v>3619</v>
      </c>
      <c r="E1389" s="93"/>
      <c r="F1389" s="93"/>
    </row>
    <row r="1390" spans="1:6" ht="12.75" customHeight="1" x14ac:dyDescent="0.2">
      <c r="A1390" s="93"/>
      <c r="B1390" s="95">
        <v>2511608</v>
      </c>
      <c r="C1390" s="95" t="s">
        <v>3563</v>
      </c>
      <c r="D1390" s="95" t="s">
        <v>3619</v>
      </c>
      <c r="E1390" s="93"/>
      <c r="F1390" s="93"/>
    </row>
    <row r="1391" spans="1:6" ht="12.75" customHeight="1" x14ac:dyDescent="0.2">
      <c r="A1391" s="93"/>
      <c r="B1391" s="95">
        <v>2511707</v>
      </c>
      <c r="C1391" s="95" t="s">
        <v>3753</v>
      </c>
      <c r="D1391" s="95" t="s">
        <v>3619</v>
      </c>
      <c r="E1391" s="93"/>
      <c r="F1391" s="93"/>
    </row>
    <row r="1392" spans="1:6" ht="12.75" customHeight="1" x14ac:dyDescent="0.2">
      <c r="A1392" s="93"/>
      <c r="B1392" s="95">
        <v>2511806</v>
      </c>
      <c r="C1392" s="95" t="s">
        <v>3754</v>
      </c>
      <c r="D1392" s="95" t="s">
        <v>3619</v>
      </c>
      <c r="E1392" s="93"/>
      <c r="F1392" s="93"/>
    </row>
    <row r="1393" spans="1:6" ht="12.75" customHeight="1" x14ac:dyDescent="0.2">
      <c r="A1393" s="93"/>
      <c r="B1393" s="95">
        <v>2511905</v>
      </c>
      <c r="C1393" s="95" t="s">
        <v>3755</v>
      </c>
      <c r="D1393" s="95" t="s">
        <v>3619</v>
      </c>
      <c r="E1393" s="93"/>
      <c r="F1393" s="93"/>
    </row>
    <row r="1394" spans="1:6" ht="12.75" customHeight="1" x14ac:dyDescent="0.2">
      <c r="A1394" s="93"/>
      <c r="B1394" s="95">
        <v>2512002</v>
      </c>
      <c r="C1394" s="95" t="s">
        <v>3756</v>
      </c>
      <c r="D1394" s="95" t="s">
        <v>3619</v>
      </c>
      <c r="E1394" s="93"/>
      <c r="F1394" s="93"/>
    </row>
    <row r="1395" spans="1:6" ht="12.75" customHeight="1" x14ac:dyDescent="0.2">
      <c r="A1395" s="93"/>
      <c r="B1395" s="95">
        <v>2512036</v>
      </c>
      <c r="C1395" s="95" t="s">
        <v>3757</v>
      </c>
      <c r="D1395" s="95" t="s">
        <v>3619</v>
      </c>
      <c r="E1395" s="93"/>
      <c r="F1395" s="93"/>
    </row>
    <row r="1396" spans="1:6" ht="12.75" customHeight="1" x14ac:dyDescent="0.2">
      <c r="A1396" s="93"/>
      <c r="B1396" s="95">
        <v>2512077</v>
      </c>
      <c r="C1396" s="95" t="s">
        <v>3758</v>
      </c>
      <c r="D1396" s="95" t="s">
        <v>3619</v>
      </c>
      <c r="E1396" s="93"/>
      <c r="F1396" s="93"/>
    </row>
    <row r="1397" spans="1:6" ht="12.75" customHeight="1" x14ac:dyDescent="0.2">
      <c r="A1397" s="93"/>
      <c r="B1397" s="95">
        <v>2512101</v>
      </c>
      <c r="C1397" s="95" t="s">
        <v>3759</v>
      </c>
      <c r="D1397" s="95" t="s">
        <v>3619</v>
      </c>
      <c r="E1397" s="93"/>
      <c r="F1397" s="93"/>
    </row>
    <row r="1398" spans="1:6" ht="12.75" customHeight="1" x14ac:dyDescent="0.2">
      <c r="A1398" s="93"/>
      <c r="B1398" s="95">
        <v>2512200</v>
      </c>
      <c r="C1398" s="95" t="s">
        <v>3760</v>
      </c>
      <c r="D1398" s="95" t="s">
        <v>3619</v>
      </c>
      <c r="E1398" s="93"/>
      <c r="F1398" s="93"/>
    </row>
    <row r="1399" spans="1:6" ht="12.75" customHeight="1" x14ac:dyDescent="0.2">
      <c r="A1399" s="93"/>
      <c r="B1399" s="95">
        <v>2512309</v>
      </c>
      <c r="C1399" s="95" t="s">
        <v>3761</v>
      </c>
      <c r="D1399" s="95" t="s">
        <v>3619</v>
      </c>
      <c r="E1399" s="93"/>
      <c r="F1399" s="93"/>
    </row>
    <row r="1400" spans="1:6" ht="12.75" customHeight="1" x14ac:dyDescent="0.2">
      <c r="A1400" s="93"/>
      <c r="B1400" s="95">
        <v>2512408</v>
      </c>
      <c r="C1400" s="95" t="s">
        <v>3762</v>
      </c>
      <c r="D1400" s="95" t="s">
        <v>3619</v>
      </c>
      <c r="E1400" s="93"/>
      <c r="F1400" s="93"/>
    </row>
    <row r="1401" spans="1:6" ht="12.75" customHeight="1" x14ac:dyDescent="0.2">
      <c r="A1401" s="93"/>
      <c r="B1401" s="95">
        <v>2512507</v>
      </c>
      <c r="C1401" s="95" t="s">
        <v>3763</v>
      </c>
      <c r="D1401" s="95" t="s">
        <v>3619</v>
      </c>
      <c r="E1401" s="93"/>
      <c r="F1401" s="93"/>
    </row>
    <row r="1402" spans="1:6" ht="12.75" customHeight="1" x14ac:dyDescent="0.2">
      <c r="A1402" s="93"/>
      <c r="B1402" s="95">
        <v>2512606</v>
      </c>
      <c r="C1402" s="95" t="s">
        <v>3764</v>
      </c>
      <c r="D1402" s="95" t="s">
        <v>3619</v>
      </c>
      <c r="E1402" s="93"/>
      <c r="F1402" s="93"/>
    </row>
    <row r="1403" spans="1:6" ht="12.75" customHeight="1" x14ac:dyDescent="0.2">
      <c r="A1403" s="93"/>
      <c r="B1403" s="95">
        <v>2512705</v>
      </c>
      <c r="C1403" s="95" t="s">
        <v>3765</v>
      </c>
      <c r="D1403" s="95" t="s">
        <v>3619</v>
      </c>
      <c r="E1403" s="93"/>
      <c r="F1403" s="93"/>
    </row>
    <row r="1404" spans="1:6" ht="12.75" customHeight="1" x14ac:dyDescent="0.2">
      <c r="A1404" s="93"/>
      <c r="B1404" s="95">
        <v>2512721</v>
      </c>
      <c r="C1404" s="95" t="s">
        <v>3766</v>
      </c>
      <c r="D1404" s="95" t="s">
        <v>3619</v>
      </c>
      <c r="E1404" s="93"/>
      <c r="F1404" s="93"/>
    </row>
    <row r="1405" spans="1:6" ht="12.75" customHeight="1" x14ac:dyDescent="0.2">
      <c r="A1405" s="93"/>
      <c r="B1405" s="95">
        <v>2512747</v>
      </c>
      <c r="C1405" s="95" t="s">
        <v>2991</v>
      </c>
      <c r="D1405" s="95" t="s">
        <v>3619</v>
      </c>
      <c r="E1405" s="93"/>
      <c r="F1405" s="93"/>
    </row>
    <row r="1406" spans="1:6" ht="12.75" customHeight="1" x14ac:dyDescent="0.2">
      <c r="A1406" s="93"/>
      <c r="B1406" s="95">
        <v>2512754</v>
      </c>
      <c r="C1406" s="95" t="s">
        <v>3767</v>
      </c>
      <c r="D1406" s="95" t="s">
        <v>3619</v>
      </c>
      <c r="E1406" s="93"/>
      <c r="F1406" s="93"/>
    </row>
    <row r="1407" spans="1:6" ht="12.75" customHeight="1" x14ac:dyDescent="0.2">
      <c r="A1407" s="93"/>
      <c r="B1407" s="95">
        <v>2512762</v>
      </c>
      <c r="C1407" s="95" t="s">
        <v>3768</v>
      </c>
      <c r="D1407" s="95" t="s">
        <v>3619</v>
      </c>
      <c r="E1407" s="93"/>
      <c r="F1407" s="93"/>
    </row>
    <row r="1408" spans="1:6" ht="12.75" customHeight="1" x14ac:dyDescent="0.2">
      <c r="A1408" s="93"/>
      <c r="B1408" s="95">
        <v>2512788</v>
      </c>
      <c r="C1408" s="95" t="s">
        <v>3769</v>
      </c>
      <c r="D1408" s="95" t="s">
        <v>3619</v>
      </c>
      <c r="E1408" s="93"/>
      <c r="F1408" s="93"/>
    </row>
    <row r="1409" spans="1:6" ht="12.75" customHeight="1" x14ac:dyDescent="0.2">
      <c r="A1409" s="93"/>
      <c r="B1409" s="95">
        <v>2512804</v>
      </c>
      <c r="C1409" s="95" t="s">
        <v>3770</v>
      </c>
      <c r="D1409" s="95" t="s">
        <v>3619</v>
      </c>
      <c r="E1409" s="93"/>
      <c r="F1409" s="93"/>
    </row>
    <row r="1410" spans="1:6" ht="12.75" customHeight="1" x14ac:dyDescent="0.2">
      <c r="A1410" s="93"/>
      <c r="B1410" s="95">
        <v>2512903</v>
      </c>
      <c r="C1410" s="95" t="s">
        <v>3771</v>
      </c>
      <c r="D1410" s="95" t="s">
        <v>3619</v>
      </c>
      <c r="E1410" s="93"/>
      <c r="F1410" s="93"/>
    </row>
    <row r="1411" spans="1:6" ht="12.75" customHeight="1" x14ac:dyDescent="0.2">
      <c r="A1411" s="93"/>
      <c r="B1411" s="95">
        <v>2513000</v>
      </c>
      <c r="C1411" s="95" t="s">
        <v>3772</v>
      </c>
      <c r="D1411" s="95" t="s">
        <v>3619</v>
      </c>
      <c r="E1411" s="93"/>
      <c r="F1411" s="93"/>
    </row>
    <row r="1412" spans="1:6" ht="12.75" customHeight="1" x14ac:dyDescent="0.2">
      <c r="A1412" s="93"/>
      <c r="B1412" s="95">
        <v>2513109</v>
      </c>
      <c r="C1412" s="95" t="s">
        <v>3773</v>
      </c>
      <c r="D1412" s="95" t="s">
        <v>3619</v>
      </c>
      <c r="E1412" s="93"/>
      <c r="F1412" s="93"/>
    </row>
    <row r="1413" spans="1:6" ht="12.75" customHeight="1" x14ac:dyDescent="0.2">
      <c r="A1413" s="93"/>
      <c r="B1413" s="95">
        <v>2513158</v>
      </c>
      <c r="C1413" s="95" t="s">
        <v>3774</v>
      </c>
      <c r="D1413" s="95" t="s">
        <v>3619</v>
      </c>
      <c r="E1413" s="93"/>
      <c r="F1413" s="93"/>
    </row>
    <row r="1414" spans="1:6" ht="12.75" customHeight="1" x14ac:dyDescent="0.2">
      <c r="A1414" s="93"/>
      <c r="B1414" s="95">
        <v>2513208</v>
      </c>
      <c r="C1414" s="95" t="s">
        <v>3576</v>
      </c>
      <c r="D1414" s="95" t="s">
        <v>3619</v>
      </c>
      <c r="E1414" s="93"/>
      <c r="F1414" s="93"/>
    </row>
    <row r="1415" spans="1:6" ht="12.75" customHeight="1" x14ac:dyDescent="0.2">
      <c r="A1415" s="93"/>
      <c r="B1415" s="95">
        <v>2513307</v>
      </c>
      <c r="C1415" s="95" t="s">
        <v>2996</v>
      </c>
      <c r="D1415" s="95" t="s">
        <v>3619</v>
      </c>
      <c r="E1415" s="93"/>
      <c r="F1415" s="93"/>
    </row>
    <row r="1416" spans="1:6" ht="12.75" customHeight="1" x14ac:dyDescent="0.2">
      <c r="A1416" s="93"/>
      <c r="B1416" s="95">
        <v>2513356</v>
      </c>
      <c r="C1416" s="95" t="s">
        <v>2997</v>
      </c>
      <c r="D1416" s="95" t="s">
        <v>3619</v>
      </c>
      <c r="E1416" s="93"/>
      <c r="F1416" s="93"/>
    </row>
    <row r="1417" spans="1:6" ht="12.75" customHeight="1" x14ac:dyDescent="0.2">
      <c r="A1417" s="93"/>
      <c r="B1417" s="95">
        <v>2513406</v>
      </c>
      <c r="C1417" s="95" t="s">
        <v>2998</v>
      </c>
      <c r="D1417" s="95" t="s">
        <v>3619</v>
      </c>
      <c r="E1417" s="93"/>
      <c r="F1417" s="93"/>
    </row>
    <row r="1418" spans="1:6" ht="12.75" customHeight="1" x14ac:dyDescent="0.2">
      <c r="A1418" s="93"/>
      <c r="B1418" s="95">
        <v>2513505</v>
      </c>
      <c r="C1418" s="95" t="s">
        <v>3775</v>
      </c>
      <c r="D1418" s="95" t="s">
        <v>3619</v>
      </c>
      <c r="E1418" s="93"/>
      <c r="F1418" s="93"/>
    </row>
    <row r="1419" spans="1:6" ht="12.75" customHeight="1" x14ac:dyDescent="0.2">
      <c r="A1419" s="93"/>
      <c r="B1419" s="95">
        <v>2513604</v>
      </c>
      <c r="C1419" s="95" t="s">
        <v>3776</v>
      </c>
      <c r="D1419" s="95" t="s">
        <v>3619</v>
      </c>
      <c r="E1419" s="93"/>
      <c r="F1419" s="93"/>
    </row>
    <row r="1420" spans="1:6" ht="12.75" customHeight="1" x14ac:dyDescent="0.2">
      <c r="A1420" s="93"/>
      <c r="B1420" s="95">
        <v>2513653</v>
      </c>
      <c r="C1420" s="95" t="s">
        <v>2650</v>
      </c>
      <c r="D1420" s="95" t="s">
        <v>3619</v>
      </c>
      <c r="E1420" s="93"/>
      <c r="F1420" s="93"/>
    </row>
    <row r="1421" spans="1:6" ht="12.75" customHeight="1" x14ac:dyDescent="0.2">
      <c r="A1421" s="93"/>
      <c r="B1421" s="95">
        <v>2513703</v>
      </c>
      <c r="C1421" s="95" t="s">
        <v>3001</v>
      </c>
      <c r="D1421" s="95" t="s">
        <v>3619</v>
      </c>
      <c r="E1421" s="93"/>
      <c r="F1421" s="93"/>
    </row>
    <row r="1422" spans="1:6" ht="12.75" customHeight="1" x14ac:dyDescent="0.2">
      <c r="A1422" s="93"/>
      <c r="B1422" s="95">
        <v>2513802</v>
      </c>
      <c r="C1422" s="95" t="s">
        <v>3777</v>
      </c>
      <c r="D1422" s="95" t="s">
        <v>3619</v>
      </c>
      <c r="E1422" s="93"/>
      <c r="F1422" s="93"/>
    </row>
    <row r="1423" spans="1:6" ht="12.75" customHeight="1" x14ac:dyDescent="0.2">
      <c r="A1423" s="93"/>
      <c r="B1423" s="95">
        <v>2513851</v>
      </c>
      <c r="C1423" s="95" t="s">
        <v>3778</v>
      </c>
      <c r="D1423" s="95" t="s">
        <v>3619</v>
      </c>
      <c r="E1423" s="93"/>
      <c r="F1423" s="93"/>
    </row>
    <row r="1424" spans="1:6" ht="12.75" customHeight="1" x14ac:dyDescent="0.2">
      <c r="A1424" s="93"/>
      <c r="B1424" s="95">
        <v>2513901</v>
      </c>
      <c r="C1424" s="95" t="s">
        <v>3006</v>
      </c>
      <c r="D1424" s="95" t="s">
        <v>3619</v>
      </c>
      <c r="E1424" s="93"/>
      <c r="F1424" s="93"/>
    </row>
    <row r="1425" spans="1:6" ht="12.75" customHeight="1" x14ac:dyDescent="0.2">
      <c r="A1425" s="93"/>
      <c r="B1425" s="95">
        <v>2513927</v>
      </c>
      <c r="C1425" s="95" t="s">
        <v>3779</v>
      </c>
      <c r="D1425" s="95" t="s">
        <v>3619</v>
      </c>
      <c r="E1425" s="93"/>
      <c r="F1425" s="93"/>
    </row>
    <row r="1426" spans="1:6" ht="12.75" customHeight="1" x14ac:dyDescent="0.2">
      <c r="A1426" s="93"/>
      <c r="B1426" s="95">
        <v>2513943</v>
      </c>
      <c r="C1426" s="95" t="s">
        <v>3780</v>
      </c>
      <c r="D1426" s="95" t="s">
        <v>3619</v>
      </c>
      <c r="E1426" s="93"/>
      <c r="F1426" s="93"/>
    </row>
    <row r="1427" spans="1:6" ht="12.75" customHeight="1" x14ac:dyDescent="0.2">
      <c r="A1427" s="93"/>
      <c r="B1427" s="95">
        <v>2513968</v>
      </c>
      <c r="C1427" s="95" t="s">
        <v>3781</v>
      </c>
      <c r="D1427" s="95" t="s">
        <v>3619</v>
      </c>
      <c r="E1427" s="93"/>
      <c r="F1427" s="93"/>
    </row>
    <row r="1428" spans="1:6" ht="12.75" customHeight="1" x14ac:dyDescent="0.2">
      <c r="A1428" s="93"/>
      <c r="B1428" s="95">
        <v>2513984</v>
      </c>
      <c r="C1428" s="95" t="s">
        <v>3782</v>
      </c>
      <c r="D1428" s="95" t="s">
        <v>3619</v>
      </c>
      <c r="E1428" s="93"/>
      <c r="F1428" s="93"/>
    </row>
    <row r="1429" spans="1:6" ht="12.75" customHeight="1" x14ac:dyDescent="0.2">
      <c r="A1429" s="93"/>
      <c r="B1429" s="95">
        <v>2514008</v>
      </c>
      <c r="C1429" s="95" t="s">
        <v>3783</v>
      </c>
      <c r="D1429" s="95" t="s">
        <v>3619</v>
      </c>
      <c r="E1429" s="93"/>
      <c r="F1429" s="93"/>
    </row>
    <row r="1430" spans="1:6" ht="12.75" customHeight="1" x14ac:dyDescent="0.2">
      <c r="A1430" s="93"/>
      <c r="B1430" s="95">
        <v>2514107</v>
      </c>
      <c r="C1430" s="95" t="s">
        <v>3784</v>
      </c>
      <c r="D1430" s="95" t="s">
        <v>3619</v>
      </c>
      <c r="E1430" s="93"/>
      <c r="F1430" s="93"/>
    </row>
    <row r="1431" spans="1:6" ht="12.75" customHeight="1" x14ac:dyDescent="0.2">
      <c r="A1431" s="93"/>
      <c r="B1431" s="95">
        <v>2514206</v>
      </c>
      <c r="C1431" s="95" t="s">
        <v>3785</v>
      </c>
      <c r="D1431" s="95" t="s">
        <v>3619</v>
      </c>
      <c r="E1431" s="93"/>
      <c r="F1431" s="93"/>
    </row>
    <row r="1432" spans="1:6" ht="12.75" customHeight="1" x14ac:dyDescent="0.2">
      <c r="A1432" s="93"/>
      <c r="B1432" s="95">
        <v>2514305</v>
      </c>
      <c r="C1432" s="95" t="s">
        <v>3786</v>
      </c>
      <c r="D1432" s="95" t="s">
        <v>3619</v>
      </c>
      <c r="E1432" s="93"/>
      <c r="F1432" s="93"/>
    </row>
    <row r="1433" spans="1:6" ht="12.75" customHeight="1" x14ac:dyDescent="0.2">
      <c r="A1433" s="93"/>
      <c r="B1433" s="95">
        <v>2514404</v>
      </c>
      <c r="C1433" s="95" t="s">
        <v>3787</v>
      </c>
      <c r="D1433" s="95" t="s">
        <v>3619</v>
      </c>
      <c r="E1433" s="93"/>
      <c r="F1433" s="93"/>
    </row>
    <row r="1434" spans="1:6" ht="12.75" customHeight="1" x14ac:dyDescent="0.2">
      <c r="A1434" s="93"/>
      <c r="B1434" s="95">
        <v>2514453</v>
      </c>
      <c r="C1434" s="95" t="s">
        <v>3788</v>
      </c>
      <c r="D1434" s="95" t="s">
        <v>3619</v>
      </c>
      <c r="E1434" s="93"/>
      <c r="F1434" s="93"/>
    </row>
    <row r="1435" spans="1:6" ht="12.75" customHeight="1" x14ac:dyDescent="0.2">
      <c r="A1435" s="93"/>
      <c r="B1435" s="95">
        <v>2514503</v>
      </c>
      <c r="C1435" s="95" t="s">
        <v>3789</v>
      </c>
      <c r="D1435" s="95" t="s">
        <v>3619</v>
      </c>
      <c r="E1435" s="93"/>
      <c r="F1435" s="93"/>
    </row>
    <row r="1436" spans="1:6" ht="12.75" customHeight="1" x14ac:dyDescent="0.2">
      <c r="A1436" s="93"/>
      <c r="B1436" s="95">
        <v>2514552</v>
      </c>
      <c r="C1436" s="95" t="s">
        <v>3790</v>
      </c>
      <c r="D1436" s="95" t="s">
        <v>3619</v>
      </c>
      <c r="E1436" s="93"/>
      <c r="F1436" s="93"/>
    </row>
    <row r="1437" spans="1:6" ht="12.75" customHeight="1" x14ac:dyDescent="0.2">
      <c r="A1437" s="93"/>
      <c r="B1437" s="95">
        <v>2514602</v>
      </c>
      <c r="C1437" s="95" t="s">
        <v>3791</v>
      </c>
      <c r="D1437" s="95" t="s">
        <v>3619</v>
      </c>
      <c r="E1437" s="93"/>
      <c r="F1437" s="93"/>
    </row>
    <row r="1438" spans="1:6" ht="12.75" customHeight="1" x14ac:dyDescent="0.2">
      <c r="A1438" s="93"/>
      <c r="B1438" s="95">
        <v>2514651</v>
      </c>
      <c r="C1438" s="95" t="s">
        <v>3792</v>
      </c>
      <c r="D1438" s="95" t="s">
        <v>3619</v>
      </c>
      <c r="E1438" s="93"/>
      <c r="F1438" s="93"/>
    </row>
    <row r="1439" spans="1:6" ht="12.75" customHeight="1" x14ac:dyDescent="0.2">
      <c r="A1439" s="93"/>
      <c r="B1439" s="95">
        <v>2514701</v>
      </c>
      <c r="C1439" s="95" t="s">
        <v>3793</v>
      </c>
      <c r="D1439" s="95" t="s">
        <v>3619</v>
      </c>
      <c r="E1439" s="93"/>
      <c r="F1439" s="93"/>
    </row>
    <row r="1440" spans="1:6" ht="12.75" customHeight="1" x14ac:dyDescent="0.2">
      <c r="A1440" s="93"/>
      <c r="B1440" s="95">
        <v>2514800</v>
      </c>
      <c r="C1440" s="95" t="s">
        <v>3794</v>
      </c>
      <c r="D1440" s="95" t="s">
        <v>3619</v>
      </c>
      <c r="E1440" s="93"/>
      <c r="F1440" s="93"/>
    </row>
    <row r="1441" spans="1:6" ht="12.75" customHeight="1" x14ac:dyDescent="0.2">
      <c r="A1441" s="93"/>
      <c r="B1441" s="95">
        <v>2514909</v>
      </c>
      <c r="C1441" s="95" t="s">
        <v>3795</v>
      </c>
      <c r="D1441" s="95" t="s">
        <v>3619</v>
      </c>
      <c r="E1441" s="93"/>
      <c r="F1441" s="93"/>
    </row>
    <row r="1442" spans="1:6" ht="12.75" customHeight="1" x14ac:dyDescent="0.2">
      <c r="A1442" s="93"/>
      <c r="B1442" s="95">
        <v>2515005</v>
      </c>
      <c r="C1442" s="95" t="s">
        <v>3796</v>
      </c>
      <c r="D1442" s="95" t="s">
        <v>3619</v>
      </c>
      <c r="E1442" s="93"/>
      <c r="F1442" s="93"/>
    </row>
    <row r="1443" spans="1:6" ht="12.75" customHeight="1" x14ac:dyDescent="0.2">
      <c r="A1443" s="93"/>
      <c r="B1443" s="95">
        <v>2515104</v>
      </c>
      <c r="C1443" s="95" t="s">
        <v>3797</v>
      </c>
      <c r="D1443" s="95" t="s">
        <v>3619</v>
      </c>
      <c r="E1443" s="93"/>
      <c r="F1443" s="93"/>
    </row>
    <row r="1444" spans="1:6" ht="12.75" customHeight="1" x14ac:dyDescent="0.2">
      <c r="A1444" s="93"/>
      <c r="B1444" s="95">
        <v>2515203</v>
      </c>
      <c r="C1444" s="95" t="s">
        <v>3798</v>
      </c>
      <c r="D1444" s="95" t="s">
        <v>3619</v>
      </c>
      <c r="E1444" s="93"/>
      <c r="F1444" s="93"/>
    </row>
    <row r="1445" spans="1:6" ht="12.75" customHeight="1" x14ac:dyDescent="0.2">
      <c r="A1445" s="93"/>
      <c r="B1445" s="95">
        <v>2515302</v>
      </c>
      <c r="C1445" s="95" t="s">
        <v>3799</v>
      </c>
      <c r="D1445" s="95" t="s">
        <v>3619</v>
      </c>
      <c r="E1445" s="93"/>
      <c r="F1445" s="93"/>
    </row>
    <row r="1446" spans="1:6" ht="12.75" customHeight="1" x14ac:dyDescent="0.2">
      <c r="A1446" s="93"/>
      <c r="B1446" s="95">
        <v>2515401</v>
      </c>
      <c r="C1446" s="95" t="s">
        <v>3800</v>
      </c>
      <c r="D1446" s="95" t="s">
        <v>3619</v>
      </c>
      <c r="E1446" s="93"/>
      <c r="F1446" s="93"/>
    </row>
    <row r="1447" spans="1:6" ht="12.75" customHeight="1" x14ac:dyDescent="0.2">
      <c r="A1447" s="93"/>
      <c r="B1447" s="95">
        <v>2515500</v>
      </c>
      <c r="C1447" s="95" t="s">
        <v>3801</v>
      </c>
      <c r="D1447" s="95" t="s">
        <v>3619</v>
      </c>
      <c r="E1447" s="93"/>
      <c r="F1447" s="93"/>
    </row>
    <row r="1448" spans="1:6" ht="12.75" customHeight="1" x14ac:dyDescent="0.2">
      <c r="A1448" s="93"/>
      <c r="B1448" s="95">
        <v>2515609</v>
      </c>
      <c r="C1448" s="95" t="s">
        <v>3802</v>
      </c>
      <c r="D1448" s="95" t="s">
        <v>3619</v>
      </c>
      <c r="E1448" s="93"/>
      <c r="F1448" s="93"/>
    </row>
    <row r="1449" spans="1:6" ht="12.75" customHeight="1" x14ac:dyDescent="0.2">
      <c r="A1449" s="93"/>
      <c r="B1449" s="95">
        <v>2515708</v>
      </c>
      <c r="C1449" s="95" t="s">
        <v>3803</v>
      </c>
      <c r="D1449" s="95" t="s">
        <v>3619</v>
      </c>
      <c r="E1449" s="93"/>
      <c r="F1449" s="93"/>
    </row>
    <row r="1450" spans="1:6" ht="12.75" customHeight="1" x14ac:dyDescent="0.2">
      <c r="A1450" s="93"/>
      <c r="B1450" s="95">
        <v>2515807</v>
      </c>
      <c r="C1450" s="95" t="s">
        <v>3804</v>
      </c>
      <c r="D1450" s="95" t="s">
        <v>3619</v>
      </c>
      <c r="E1450" s="93"/>
      <c r="F1450" s="93"/>
    </row>
    <row r="1451" spans="1:6" ht="12.75" customHeight="1" x14ac:dyDescent="0.2">
      <c r="A1451" s="93"/>
      <c r="B1451" s="95">
        <v>2515906</v>
      </c>
      <c r="C1451" s="95" t="s">
        <v>3805</v>
      </c>
      <c r="D1451" s="95" t="s">
        <v>3619</v>
      </c>
      <c r="E1451" s="93"/>
      <c r="F1451" s="93"/>
    </row>
    <row r="1452" spans="1:6" ht="12.75" customHeight="1" x14ac:dyDescent="0.2">
      <c r="A1452" s="93"/>
      <c r="B1452" s="95">
        <v>2515930</v>
      </c>
      <c r="C1452" s="95" t="s">
        <v>3806</v>
      </c>
      <c r="D1452" s="95" t="s">
        <v>3619</v>
      </c>
      <c r="E1452" s="93"/>
      <c r="F1452" s="93"/>
    </row>
    <row r="1453" spans="1:6" ht="12.75" customHeight="1" x14ac:dyDescent="0.2">
      <c r="A1453" s="93"/>
      <c r="B1453" s="95">
        <v>2515971</v>
      </c>
      <c r="C1453" s="95" t="s">
        <v>3807</v>
      </c>
      <c r="D1453" s="95" t="s">
        <v>3619</v>
      </c>
      <c r="E1453" s="93"/>
      <c r="F1453" s="93"/>
    </row>
    <row r="1454" spans="1:6" ht="12.75" customHeight="1" x14ac:dyDescent="0.2">
      <c r="A1454" s="93"/>
      <c r="B1454" s="95">
        <v>2516003</v>
      </c>
      <c r="C1454" s="95" t="s">
        <v>3808</v>
      </c>
      <c r="D1454" s="95" t="s">
        <v>3619</v>
      </c>
      <c r="E1454" s="93"/>
      <c r="F1454" s="93"/>
    </row>
    <row r="1455" spans="1:6" ht="12.75" customHeight="1" x14ac:dyDescent="0.2">
      <c r="A1455" s="93"/>
      <c r="B1455" s="95">
        <v>2516102</v>
      </c>
      <c r="C1455" s="95" t="s">
        <v>3809</v>
      </c>
      <c r="D1455" s="95" t="s">
        <v>3619</v>
      </c>
      <c r="E1455" s="93"/>
      <c r="F1455" s="93"/>
    </row>
    <row r="1456" spans="1:6" ht="12.75" customHeight="1" x14ac:dyDescent="0.2">
      <c r="A1456" s="93"/>
      <c r="B1456" s="95">
        <v>2516151</v>
      </c>
      <c r="C1456" s="95" t="s">
        <v>3810</v>
      </c>
      <c r="D1456" s="95" t="s">
        <v>3619</v>
      </c>
      <c r="E1456" s="93"/>
      <c r="F1456" s="93"/>
    </row>
    <row r="1457" spans="1:6" ht="12.75" customHeight="1" x14ac:dyDescent="0.2">
      <c r="A1457" s="93"/>
      <c r="B1457" s="95">
        <v>2516201</v>
      </c>
      <c r="C1457" s="95" t="s">
        <v>3811</v>
      </c>
      <c r="D1457" s="95" t="s">
        <v>3619</v>
      </c>
      <c r="E1457" s="93"/>
      <c r="F1457" s="93"/>
    </row>
    <row r="1458" spans="1:6" ht="12.75" customHeight="1" x14ac:dyDescent="0.2">
      <c r="A1458" s="93"/>
      <c r="B1458" s="95">
        <v>2516300</v>
      </c>
      <c r="C1458" s="95" t="s">
        <v>3812</v>
      </c>
      <c r="D1458" s="95" t="s">
        <v>3619</v>
      </c>
      <c r="E1458" s="93"/>
      <c r="F1458" s="93"/>
    </row>
    <row r="1459" spans="1:6" ht="12.75" customHeight="1" x14ac:dyDescent="0.2">
      <c r="A1459" s="93"/>
      <c r="B1459" s="95">
        <v>2516409</v>
      </c>
      <c r="C1459" s="95" t="s">
        <v>3813</v>
      </c>
      <c r="D1459" s="95" t="s">
        <v>3619</v>
      </c>
      <c r="E1459" s="93"/>
      <c r="F1459" s="93"/>
    </row>
    <row r="1460" spans="1:6" ht="12.75" customHeight="1" x14ac:dyDescent="0.2">
      <c r="A1460" s="93"/>
      <c r="B1460" s="95">
        <v>2516508</v>
      </c>
      <c r="C1460" s="95" t="s">
        <v>3814</v>
      </c>
      <c r="D1460" s="95" t="s">
        <v>3619</v>
      </c>
      <c r="E1460" s="93"/>
      <c r="F1460" s="93"/>
    </row>
    <row r="1461" spans="1:6" ht="12.75" customHeight="1" x14ac:dyDescent="0.2">
      <c r="A1461" s="93"/>
      <c r="B1461" s="95">
        <v>2516607</v>
      </c>
      <c r="C1461" s="95" t="s">
        <v>3815</v>
      </c>
      <c r="D1461" s="95" t="s">
        <v>3619</v>
      </c>
      <c r="E1461" s="93"/>
      <c r="F1461" s="93"/>
    </row>
    <row r="1462" spans="1:6" ht="12.75" customHeight="1" x14ac:dyDescent="0.2">
      <c r="A1462" s="93"/>
      <c r="B1462" s="95">
        <v>2516706</v>
      </c>
      <c r="C1462" s="95" t="s">
        <v>3816</v>
      </c>
      <c r="D1462" s="95" t="s">
        <v>3619</v>
      </c>
      <c r="E1462" s="93"/>
      <c r="F1462" s="93"/>
    </row>
    <row r="1463" spans="1:6" ht="12.75" customHeight="1" x14ac:dyDescent="0.2">
      <c r="A1463" s="93"/>
      <c r="B1463" s="95">
        <v>2516755</v>
      </c>
      <c r="C1463" s="95" t="s">
        <v>3817</v>
      </c>
      <c r="D1463" s="95" t="s">
        <v>3619</v>
      </c>
      <c r="E1463" s="93"/>
      <c r="F1463" s="93"/>
    </row>
    <row r="1464" spans="1:6" ht="12.75" customHeight="1" x14ac:dyDescent="0.2">
      <c r="A1464" s="93"/>
      <c r="B1464" s="95">
        <v>2516805</v>
      </c>
      <c r="C1464" s="95" t="s">
        <v>3818</v>
      </c>
      <c r="D1464" s="95" t="s">
        <v>3619</v>
      </c>
      <c r="E1464" s="93"/>
      <c r="F1464" s="93"/>
    </row>
    <row r="1465" spans="1:6" ht="12.75" customHeight="1" x14ac:dyDescent="0.2">
      <c r="A1465" s="93"/>
      <c r="B1465" s="95">
        <v>2516904</v>
      </c>
      <c r="C1465" s="95" t="s">
        <v>3819</v>
      </c>
      <c r="D1465" s="95" t="s">
        <v>3619</v>
      </c>
      <c r="E1465" s="93"/>
      <c r="F1465" s="93"/>
    </row>
    <row r="1466" spans="1:6" ht="12.75" customHeight="1" x14ac:dyDescent="0.2">
      <c r="A1466" s="93"/>
      <c r="B1466" s="95">
        <v>2517001</v>
      </c>
      <c r="C1466" s="95" t="s">
        <v>3820</v>
      </c>
      <c r="D1466" s="95" t="s">
        <v>3619</v>
      </c>
      <c r="E1466" s="93"/>
      <c r="F1466" s="93"/>
    </row>
    <row r="1467" spans="1:6" ht="12.75" customHeight="1" x14ac:dyDescent="0.2">
      <c r="A1467" s="93"/>
      <c r="B1467" s="95">
        <v>2517100</v>
      </c>
      <c r="C1467" s="95" t="s">
        <v>3614</v>
      </c>
      <c r="D1467" s="95" t="s">
        <v>3619</v>
      </c>
      <c r="E1467" s="93"/>
      <c r="F1467" s="93"/>
    </row>
    <row r="1468" spans="1:6" ht="12.75" customHeight="1" x14ac:dyDescent="0.2">
      <c r="A1468" s="93"/>
      <c r="B1468" s="95">
        <v>2517209</v>
      </c>
      <c r="C1468" s="95" t="s">
        <v>3821</v>
      </c>
      <c r="D1468" s="95" t="s">
        <v>3619</v>
      </c>
      <c r="E1468" s="93"/>
      <c r="F1468" s="93"/>
    </row>
    <row r="1469" spans="1:6" ht="12.75" customHeight="1" x14ac:dyDescent="0.2">
      <c r="A1469" s="93"/>
      <c r="B1469" s="95">
        <v>2517407</v>
      </c>
      <c r="C1469" s="95" t="s">
        <v>3822</v>
      </c>
      <c r="D1469" s="95" t="s">
        <v>3619</v>
      </c>
      <c r="E1469" s="93"/>
      <c r="F1469" s="93"/>
    </row>
    <row r="1470" spans="1:6" ht="12.75" customHeight="1" x14ac:dyDescent="0.2">
      <c r="A1470" s="93"/>
      <c r="B1470" s="95">
        <v>2600054</v>
      </c>
      <c r="C1470" s="95" t="s">
        <v>3823</v>
      </c>
      <c r="D1470" s="95" t="s">
        <v>3824</v>
      </c>
      <c r="E1470" s="93"/>
      <c r="F1470" s="93"/>
    </row>
    <row r="1471" spans="1:6" ht="12.75" customHeight="1" x14ac:dyDescent="0.2">
      <c r="A1471" s="93"/>
      <c r="B1471" s="95">
        <v>2600104</v>
      </c>
      <c r="C1471" s="95" t="s">
        <v>3825</v>
      </c>
      <c r="D1471" s="95" t="s">
        <v>3824</v>
      </c>
      <c r="E1471" s="93"/>
      <c r="F1471" s="93"/>
    </row>
    <row r="1472" spans="1:6" ht="12.75" customHeight="1" x14ac:dyDescent="0.2">
      <c r="A1472" s="93"/>
      <c r="B1472" s="95">
        <v>2600203</v>
      </c>
      <c r="C1472" s="95" t="s">
        <v>3826</v>
      </c>
      <c r="D1472" s="95" t="s">
        <v>3824</v>
      </c>
      <c r="E1472" s="93"/>
      <c r="F1472" s="93"/>
    </row>
    <row r="1473" spans="1:6" ht="12.75" customHeight="1" x14ac:dyDescent="0.2">
      <c r="A1473" s="93"/>
      <c r="B1473" s="95">
        <v>2600302</v>
      </c>
      <c r="C1473" s="95" t="s">
        <v>3827</v>
      </c>
      <c r="D1473" s="95" t="s">
        <v>3824</v>
      </c>
      <c r="E1473" s="93"/>
      <c r="F1473" s="93"/>
    </row>
    <row r="1474" spans="1:6" ht="12.75" customHeight="1" x14ac:dyDescent="0.2">
      <c r="A1474" s="93"/>
      <c r="B1474" s="95">
        <v>2600401</v>
      </c>
      <c r="C1474" s="95" t="s">
        <v>3828</v>
      </c>
      <c r="D1474" s="95" t="s">
        <v>3824</v>
      </c>
      <c r="E1474" s="93"/>
      <c r="F1474" s="93"/>
    </row>
    <row r="1475" spans="1:6" ht="12.75" customHeight="1" x14ac:dyDescent="0.2">
      <c r="A1475" s="93"/>
      <c r="B1475" s="95">
        <v>2600500</v>
      </c>
      <c r="C1475" s="95" t="s">
        <v>3829</v>
      </c>
      <c r="D1475" s="95" t="s">
        <v>3824</v>
      </c>
      <c r="E1475" s="93"/>
      <c r="F1475" s="93"/>
    </row>
    <row r="1476" spans="1:6" ht="12.75" customHeight="1" x14ac:dyDescent="0.2">
      <c r="A1476" s="93"/>
      <c r="B1476" s="95">
        <v>2600609</v>
      </c>
      <c r="C1476" s="95" t="s">
        <v>3623</v>
      </c>
      <c r="D1476" s="95" t="s">
        <v>3824</v>
      </c>
      <c r="E1476" s="93"/>
      <c r="F1476" s="93"/>
    </row>
    <row r="1477" spans="1:6" ht="12.75" customHeight="1" x14ac:dyDescent="0.2">
      <c r="A1477" s="93"/>
      <c r="B1477" s="95">
        <v>2600708</v>
      </c>
      <c r="C1477" s="95" t="s">
        <v>3830</v>
      </c>
      <c r="D1477" s="95" t="s">
        <v>3824</v>
      </c>
      <c r="E1477" s="93"/>
      <c r="F1477" s="93"/>
    </row>
    <row r="1478" spans="1:6" ht="12.75" customHeight="1" x14ac:dyDescent="0.2">
      <c r="A1478" s="93"/>
      <c r="B1478" s="95">
        <v>2600807</v>
      </c>
      <c r="C1478" s="95" t="s">
        <v>3831</v>
      </c>
      <c r="D1478" s="95" t="s">
        <v>3824</v>
      </c>
      <c r="E1478" s="93"/>
      <c r="F1478" s="93"/>
    </row>
    <row r="1479" spans="1:6" ht="12.75" customHeight="1" x14ac:dyDescent="0.2">
      <c r="A1479" s="93"/>
      <c r="B1479" s="95">
        <v>2600906</v>
      </c>
      <c r="C1479" s="95" t="s">
        <v>3832</v>
      </c>
      <c r="D1479" s="95" t="s">
        <v>3824</v>
      </c>
      <c r="E1479" s="93"/>
      <c r="F1479" s="93"/>
    </row>
    <row r="1480" spans="1:6" ht="12.75" customHeight="1" x14ac:dyDescent="0.2">
      <c r="A1480" s="93"/>
      <c r="B1480" s="95">
        <v>2601003</v>
      </c>
      <c r="C1480" s="95" t="s">
        <v>3833</v>
      </c>
      <c r="D1480" s="95" t="s">
        <v>3824</v>
      </c>
      <c r="E1480" s="93"/>
      <c r="F1480" s="93"/>
    </row>
    <row r="1481" spans="1:6" ht="12.75" customHeight="1" x14ac:dyDescent="0.2">
      <c r="A1481" s="93"/>
      <c r="B1481" s="95">
        <v>2601052</v>
      </c>
      <c r="C1481" s="95" t="s">
        <v>3290</v>
      </c>
      <c r="D1481" s="95" t="s">
        <v>3824</v>
      </c>
      <c r="E1481" s="93"/>
      <c r="F1481" s="93"/>
    </row>
    <row r="1482" spans="1:6" ht="12.75" customHeight="1" x14ac:dyDescent="0.2">
      <c r="A1482" s="93"/>
      <c r="B1482" s="95">
        <v>2601102</v>
      </c>
      <c r="C1482" s="95" t="s">
        <v>3834</v>
      </c>
      <c r="D1482" s="95" t="s">
        <v>3824</v>
      </c>
      <c r="E1482" s="93"/>
      <c r="F1482" s="93"/>
    </row>
    <row r="1483" spans="1:6" ht="12.75" customHeight="1" x14ac:dyDescent="0.2">
      <c r="A1483" s="93"/>
      <c r="B1483" s="95">
        <v>2601201</v>
      </c>
      <c r="C1483" s="95" t="s">
        <v>3835</v>
      </c>
      <c r="D1483" s="95" t="s">
        <v>3824</v>
      </c>
      <c r="E1483" s="93"/>
      <c r="F1483" s="93"/>
    </row>
    <row r="1484" spans="1:6" ht="12.75" customHeight="1" x14ac:dyDescent="0.2">
      <c r="A1484" s="93"/>
      <c r="B1484" s="95">
        <v>2601300</v>
      </c>
      <c r="C1484" s="95" t="s">
        <v>3836</v>
      </c>
      <c r="D1484" s="95" t="s">
        <v>3824</v>
      </c>
      <c r="E1484" s="93"/>
      <c r="F1484" s="93"/>
    </row>
    <row r="1485" spans="1:6" ht="12.75" customHeight="1" x14ac:dyDescent="0.2">
      <c r="A1485" s="93"/>
      <c r="B1485" s="95">
        <v>2601409</v>
      </c>
      <c r="C1485" s="95" t="s">
        <v>3837</v>
      </c>
      <c r="D1485" s="95" t="s">
        <v>3824</v>
      </c>
      <c r="E1485" s="93"/>
      <c r="F1485" s="93"/>
    </row>
    <row r="1486" spans="1:6" ht="12.75" customHeight="1" x14ac:dyDescent="0.2">
      <c r="A1486" s="93"/>
      <c r="B1486" s="95">
        <v>2601508</v>
      </c>
      <c r="C1486" s="95" t="s">
        <v>3838</v>
      </c>
      <c r="D1486" s="95" t="s">
        <v>3824</v>
      </c>
      <c r="E1486" s="93"/>
      <c r="F1486" s="93"/>
    </row>
    <row r="1487" spans="1:6" ht="12.75" customHeight="1" x14ac:dyDescent="0.2">
      <c r="A1487" s="93"/>
      <c r="B1487" s="95">
        <v>2601607</v>
      </c>
      <c r="C1487" s="95" t="s">
        <v>3839</v>
      </c>
      <c r="D1487" s="95" t="s">
        <v>3824</v>
      </c>
      <c r="E1487" s="93"/>
      <c r="F1487" s="93"/>
    </row>
    <row r="1488" spans="1:6" ht="12.75" customHeight="1" x14ac:dyDescent="0.2">
      <c r="A1488" s="93"/>
      <c r="B1488" s="95">
        <v>2601706</v>
      </c>
      <c r="C1488" s="95" t="s">
        <v>3840</v>
      </c>
      <c r="D1488" s="95" t="s">
        <v>3824</v>
      </c>
      <c r="E1488" s="93"/>
      <c r="F1488" s="93"/>
    </row>
    <row r="1489" spans="1:6" ht="12.75" customHeight="1" x14ac:dyDescent="0.2">
      <c r="A1489" s="93"/>
      <c r="B1489" s="95">
        <v>2601805</v>
      </c>
      <c r="C1489" s="95" t="s">
        <v>3841</v>
      </c>
      <c r="D1489" s="95" t="s">
        <v>3824</v>
      </c>
      <c r="E1489" s="93"/>
      <c r="F1489" s="93"/>
    </row>
    <row r="1490" spans="1:6" ht="12.75" customHeight="1" x14ac:dyDescent="0.2">
      <c r="A1490" s="93"/>
      <c r="B1490" s="95">
        <v>2601904</v>
      </c>
      <c r="C1490" s="95" t="s">
        <v>3842</v>
      </c>
      <c r="D1490" s="95" t="s">
        <v>3824</v>
      </c>
      <c r="E1490" s="93"/>
      <c r="F1490" s="93"/>
    </row>
    <row r="1491" spans="1:6" ht="12.75" customHeight="1" x14ac:dyDescent="0.2">
      <c r="A1491" s="93"/>
      <c r="B1491" s="95">
        <v>2602001</v>
      </c>
      <c r="C1491" s="95" t="s">
        <v>3843</v>
      </c>
      <c r="D1491" s="95" t="s">
        <v>3824</v>
      </c>
      <c r="E1491" s="93"/>
      <c r="F1491" s="93"/>
    </row>
    <row r="1492" spans="1:6" ht="12.75" customHeight="1" x14ac:dyDescent="0.2">
      <c r="A1492" s="93"/>
      <c r="B1492" s="95">
        <v>2602100</v>
      </c>
      <c r="C1492" s="95" t="s">
        <v>3844</v>
      </c>
      <c r="D1492" s="95" t="s">
        <v>3824</v>
      </c>
      <c r="E1492" s="93"/>
      <c r="F1492" s="93"/>
    </row>
    <row r="1493" spans="1:6" ht="12.75" customHeight="1" x14ac:dyDescent="0.2">
      <c r="A1493" s="93"/>
      <c r="B1493" s="95">
        <v>2602209</v>
      </c>
      <c r="C1493" s="95" t="s">
        <v>2869</v>
      </c>
      <c r="D1493" s="95" t="s">
        <v>3824</v>
      </c>
      <c r="E1493" s="93"/>
      <c r="F1493" s="93"/>
    </row>
    <row r="1494" spans="1:6" ht="12.75" customHeight="1" x14ac:dyDescent="0.2">
      <c r="A1494" s="93"/>
      <c r="B1494" s="95">
        <v>2602308</v>
      </c>
      <c r="C1494" s="95" t="s">
        <v>2559</v>
      </c>
      <c r="D1494" s="95" t="s">
        <v>3824</v>
      </c>
      <c r="E1494" s="93"/>
      <c r="F1494" s="93"/>
    </row>
    <row r="1495" spans="1:6" ht="12.75" customHeight="1" x14ac:dyDescent="0.2">
      <c r="A1495" s="93"/>
      <c r="B1495" s="95">
        <v>2602407</v>
      </c>
      <c r="C1495" s="95" t="s">
        <v>3845</v>
      </c>
      <c r="D1495" s="95" t="s">
        <v>3824</v>
      </c>
      <c r="E1495" s="93"/>
      <c r="F1495" s="93"/>
    </row>
    <row r="1496" spans="1:6" ht="12.75" customHeight="1" x14ac:dyDescent="0.2">
      <c r="A1496" s="93"/>
      <c r="B1496" s="95">
        <v>2602506</v>
      </c>
      <c r="C1496" s="95" t="s">
        <v>3476</v>
      </c>
      <c r="D1496" s="95" t="s">
        <v>3824</v>
      </c>
      <c r="E1496" s="93"/>
      <c r="F1496" s="93"/>
    </row>
    <row r="1497" spans="1:6" ht="12.75" customHeight="1" x14ac:dyDescent="0.2">
      <c r="A1497" s="93"/>
      <c r="B1497" s="95">
        <v>2602605</v>
      </c>
      <c r="C1497" s="95" t="s">
        <v>3846</v>
      </c>
      <c r="D1497" s="95" t="s">
        <v>3824</v>
      </c>
      <c r="E1497" s="93"/>
      <c r="F1497" s="93"/>
    </row>
    <row r="1498" spans="1:6" ht="12.75" customHeight="1" x14ac:dyDescent="0.2">
      <c r="A1498" s="93"/>
      <c r="B1498" s="95">
        <v>2602704</v>
      </c>
      <c r="C1498" s="95" t="s">
        <v>3847</v>
      </c>
      <c r="D1498" s="95" t="s">
        <v>3824</v>
      </c>
      <c r="E1498" s="93"/>
      <c r="F1498" s="93"/>
    </row>
    <row r="1499" spans="1:6" ht="12.75" customHeight="1" x14ac:dyDescent="0.2">
      <c r="A1499" s="93"/>
      <c r="B1499" s="95">
        <v>2602803</v>
      </c>
      <c r="C1499" s="95" t="s">
        <v>3848</v>
      </c>
      <c r="D1499" s="95" t="s">
        <v>3824</v>
      </c>
      <c r="E1499" s="93"/>
      <c r="F1499" s="93"/>
    </row>
    <row r="1500" spans="1:6" ht="12.75" customHeight="1" x14ac:dyDescent="0.2">
      <c r="A1500" s="93"/>
      <c r="B1500" s="95">
        <v>2602902</v>
      </c>
      <c r="C1500" s="95" t="s">
        <v>3849</v>
      </c>
      <c r="D1500" s="95" t="s">
        <v>3824</v>
      </c>
      <c r="E1500" s="93"/>
      <c r="F1500" s="93"/>
    </row>
    <row r="1501" spans="1:6" ht="12.75" customHeight="1" x14ac:dyDescent="0.2">
      <c r="A1501" s="93"/>
      <c r="B1501" s="95">
        <v>2603009</v>
      </c>
      <c r="C1501" s="95" t="s">
        <v>3850</v>
      </c>
      <c r="D1501" s="95" t="s">
        <v>3824</v>
      </c>
      <c r="E1501" s="93"/>
      <c r="F1501" s="93"/>
    </row>
    <row r="1502" spans="1:6" ht="12.75" customHeight="1" x14ac:dyDescent="0.2">
      <c r="A1502" s="93"/>
      <c r="B1502" s="95">
        <v>2603108</v>
      </c>
      <c r="C1502" s="95" t="s">
        <v>2726</v>
      </c>
      <c r="D1502" s="95" t="s">
        <v>3824</v>
      </c>
      <c r="E1502" s="93"/>
      <c r="F1502" s="93"/>
    </row>
    <row r="1503" spans="1:6" ht="12.75" customHeight="1" x14ac:dyDescent="0.2">
      <c r="A1503" s="93"/>
      <c r="B1503" s="95">
        <v>2603207</v>
      </c>
      <c r="C1503" s="95" t="s">
        <v>3851</v>
      </c>
      <c r="D1503" s="95" t="s">
        <v>3824</v>
      </c>
      <c r="E1503" s="93"/>
      <c r="F1503" s="93"/>
    </row>
    <row r="1504" spans="1:6" ht="12.75" customHeight="1" x14ac:dyDescent="0.2">
      <c r="A1504" s="93"/>
      <c r="B1504" s="95">
        <v>2603306</v>
      </c>
      <c r="C1504" s="95" t="s">
        <v>3852</v>
      </c>
      <c r="D1504" s="95" t="s">
        <v>3824</v>
      </c>
      <c r="E1504" s="93"/>
      <c r="F1504" s="93"/>
    </row>
    <row r="1505" spans="1:6" ht="12.75" customHeight="1" x14ac:dyDescent="0.2">
      <c r="A1505" s="93"/>
      <c r="B1505" s="95">
        <v>2603405</v>
      </c>
      <c r="C1505" s="95" t="s">
        <v>3853</v>
      </c>
      <c r="D1505" s="95" t="s">
        <v>3824</v>
      </c>
      <c r="E1505" s="93"/>
      <c r="F1505" s="93"/>
    </row>
    <row r="1506" spans="1:6" ht="12.75" customHeight="1" x14ac:dyDescent="0.2">
      <c r="A1506" s="93"/>
      <c r="B1506" s="95">
        <v>2603454</v>
      </c>
      <c r="C1506" s="95" t="s">
        <v>3854</v>
      </c>
      <c r="D1506" s="95" t="s">
        <v>3824</v>
      </c>
      <c r="E1506" s="93"/>
      <c r="F1506" s="93"/>
    </row>
    <row r="1507" spans="1:6" ht="12.75" customHeight="1" x14ac:dyDescent="0.2">
      <c r="A1507" s="93"/>
      <c r="B1507" s="95">
        <v>2603504</v>
      </c>
      <c r="C1507" s="95" t="s">
        <v>3855</v>
      </c>
      <c r="D1507" s="95" t="s">
        <v>3824</v>
      </c>
      <c r="E1507" s="93"/>
      <c r="F1507" s="93"/>
    </row>
    <row r="1508" spans="1:6" ht="12.75" customHeight="1" x14ac:dyDescent="0.2">
      <c r="A1508" s="93"/>
      <c r="B1508" s="95">
        <v>2603603</v>
      </c>
      <c r="C1508" s="95" t="s">
        <v>3856</v>
      </c>
      <c r="D1508" s="95" t="s">
        <v>3824</v>
      </c>
      <c r="E1508" s="93"/>
      <c r="F1508" s="93"/>
    </row>
    <row r="1509" spans="1:6" ht="12.75" customHeight="1" x14ac:dyDescent="0.2">
      <c r="A1509" s="93"/>
      <c r="B1509" s="95">
        <v>2603702</v>
      </c>
      <c r="C1509" s="95" t="s">
        <v>3857</v>
      </c>
      <c r="D1509" s="95" t="s">
        <v>3824</v>
      </c>
      <c r="E1509" s="93"/>
      <c r="F1509" s="93"/>
    </row>
    <row r="1510" spans="1:6" ht="12.75" customHeight="1" x14ac:dyDescent="0.2">
      <c r="A1510" s="93"/>
      <c r="B1510" s="95">
        <v>2603801</v>
      </c>
      <c r="C1510" s="95" t="s">
        <v>3858</v>
      </c>
      <c r="D1510" s="95" t="s">
        <v>3824</v>
      </c>
      <c r="E1510" s="93"/>
      <c r="F1510" s="93"/>
    </row>
    <row r="1511" spans="1:6" ht="12.75" customHeight="1" x14ac:dyDescent="0.2">
      <c r="A1511" s="93"/>
      <c r="B1511" s="95">
        <v>2603900</v>
      </c>
      <c r="C1511" s="95" t="s">
        <v>3859</v>
      </c>
      <c r="D1511" s="95" t="s">
        <v>3824</v>
      </c>
      <c r="E1511" s="93"/>
      <c r="F1511" s="93"/>
    </row>
    <row r="1512" spans="1:6" ht="12.75" customHeight="1" x14ac:dyDescent="0.2">
      <c r="A1512" s="93"/>
      <c r="B1512" s="95">
        <v>2603926</v>
      </c>
      <c r="C1512" s="95" t="s">
        <v>3860</v>
      </c>
      <c r="D1512" s="95" t="s">
        <v>3824</v>
      </c>
      <c r="E1512" s="93"/>
      <c r="F1512" s="93"/>
    </row>
    <row r="1513" spans="1:6" ht="12.75" customHeight="1" x14ac:dyDescent="0.2">
      <c r="A1513" s="93"/>
      <c r="B1513" s="95">
        <v>2604007</v>
      </c>
      <c r="C1513" s="95" t="s">
        <v>3861</v>
      </c>
      <c r="D1513" s="95" t="s">
        <v>3824</v>
      </c>
      <c r="E1513" s="93"/>
      <c r="F1513" s="93"/>
    </row>
    <row r="1514" spans="1:6" ht="12.75" customHeight="1" x14ac:dyDescent="0.2">
      <c r="A1514" s="93"/>
      <c r="B1514" s="95">
        <v>2604106</v>
      </c>
      <c r="C1514" s="95" t="s">
        <v>3862</v>
      </c>
      <c r="D1514" s="95" t="s">
        <v>3824</v>
      </c>
      <c r="E1514" s="93"/>
      <c r="F1514" s="93"/>
    </row>
    <row r="1515" spans="1:6" ht="12.75" customHeight="1" x14ac:dyDescent="0.2">
      <c r="A1515" s="93"/>
      <c r="B1515" s="95">
        <v>2604155</v>
      </c>
      <c r="C1515" s="95" t="s">
        <v>3863</v>
      </c>
      <c r="D1515" s="95" t="s">
        <v>3824</v>
      </c>
      <c r="E1515" s="93"/>
      <c r="F1515" s="93"/>
    </row>
    <row r="1516" spans="1:6" ht="12.75" customHeight="1" x14ac:dyDescent="0.2">
      <c r="A1516" s="93"/>
      <c r="B1516" s="95">
        <v>2604205</v>
      </c>
      <c r="C1516" s="95" t="s">
        <v>3864</v>
      </c>
      <c r="D1516" s="95" t="s">
        <v>3824</v>
      </c>
      <c r="E1516" s="93"/>
      <c r="F1516" s="93"/>
    </row>
    <row r="1517" spans="1:6" ht="12.75" customHeight="1" x14ac:dyDescent="0.2">
      <c r="A1517" s="93"/>
      <c r="B1517" s="95">
        <v>2604304</v>
      </c>
      <c r="C1517" s="95" t="s">
        <v>3321</v>
      </c>
      <c r="D1517" s="95" t="s">
        <v>3824</v>
      </c>
      <c r="E1517" s="93"/>
      <c r="F1517" s="93"/>
    </row>
    <row r="1518" spans="1:6" ht="12.75" customHeight="1" x14ac:dyDescent="0.2">
      <c r="A1518" s="93"/>
      <c r="B1518" s="95">
        <v>2604403</v>
      </c>
      <c r="C1518" s="95" t="s">
        <v>3865</v>
      </c>
      <c r="D1518" s="95" t="s">
        <v>3824</v>
      </c>
      <c r="E1518" s="93"/>
      <c r="F1518" s="93"/>
    </row>
    <row r="1519" spans="1:6" ht="12.75" customHeight="1" x14ac:dyDescent="0.2">
      <c r="A1519" s="93"/>
      <c r="B1519" s="95">
        <v>2604502</v>
      </c>
      <c r="C1519" s="95" t="s">
        <v>3866</v>
      </c>
      <c r="D1519" s="95" t="s">
        <v>3824</v>
      </c>
      <c r="E1519" s="93"/>
      <c r="F1519" s="93"/>
    </row>
    <row r="1520" spans="1:6" ht="12.75" customHeight="1" x14ac:dyDescent="0.2">
      <c r="A1520" s="93"/>
      <c r="B1520" s="95">
        <v>2604601</v>
      </c>
      <c r="C1520" s="95" t="s">
        <v>3674</v>
      </c>
      <c r="D1520" s="95" t="s">
        <v>3824</v>
      </c>
      <c r="E1520" s="93"/>
      <c r="F1520" s="93"/>
    </row>
    <row r="1521" spans="1:6" ht="12.75" customHeight="1" x14ac:dyDescent="0.2">
      <c r="A1521" s="93"/>
      <c r="B1521" s="95">
        <v>2604700</v>
      </c>
      <c r="C1521" s="95" t="s">
        <v>3867</v>
      </c>
      <c r="D1521" s="95" t="s">
        <v>3824</v>
      </c>
      <c r="E1521" s="93"/>
      <c r="F1521" s="93"/>
    </row>
    <row r="1522" spans="1:6" ht="12.75" customHeight="1" x14ac:dyDescent="0.2">
      <c r="A1522" s="93"/>
      <c r="B1522" s="95">
        <v>2604809</v>
      </c>
      <c r="C1522" s="95" t="s">
        <v>3868</v>
      </c>
      <c r="D1522" s="95" t="s">
        <v>3824</v>
      </c>
      <c r="E1522" s="93"/>
      <c r="F1522" s="93"/>
    </row>
    <row r="1523" spans="1:6" ht="12.75" customHeight="1" x14ac:dyDescent="0.2">
      <c r="A1523" s="93"/>
      <c r="B1523" s="95">
        <v>2604908</v>
      </c>
      <c r="C1523" s="95" t="s">
        <v>3869</v>
      </c>
      <c r="D1523" s="95" t="s">
        <v>3824</v>
      </c>
      <c r="E1523" s="93"/>
      <c r="F1523" s="93"/>
    </row>
    <row r="1524" spans="1:6" ht="12.75" customHeight="1" x14ac:dyDescent="0.2">
      <c r="A1524" s="93"/>
      <c r="B1524" s="95">
        <v>2605004</v>
      </c>
      <c r="C1524" s="95" t="s">
        <v>3870</v>
      </c>
      <c r="D1524" s="95" t="s">
        <v>3824</v>
      </c>
      <c r="E1524" s="93"/>
      <c r="F1524" s="93"/>
    </row>
    <row r="1525" spans="1:6" ht="12.75" customHeight="1" x14ac:dyDescent="0.2">
      <c r="A1525" s="93"/>
      <c r="B1525" s="95">
        <v>2605103</v>
      </c>
      <c r="C1525" s="95" t="s">
        <v>3871</v>
      </c>
      <c r="D1525" s="95" t="s">
        <v>3824</v>
      </c>
      <c r="E1525" s="93"/>
      <c r="F1525" s="93"/>
    </row>
    <row r="1526" spans="1:6" ht="12.75" customHeight="1" x14ac:dyDescent="0.2">
      <c r="A1526" s="93"/>
      <c r="B1526" s="95">
        <v>2605152</v>
      </c>
      <c r="C1526" s="95" t="s">
        <v>3872</v>
      </c>
      <c r="D1526" s="95" t="s">
        <v>3824</v>
      </c>
      <c r="E1526" s="93"/>
      <c r="F1526" s="93"/>
    </row>
    <row r="1527" spans="1:6" ht="12.75" customHeight="1" x14ac:dyDescent="0.2">
      <c r="A1527" s="93"/>
      <c r="B1527" s="95">
        <v>2605202</v>
      </c>
      <c r="C1527" s="95" t="s">
        <v>3873</v>
      </c>
      <c r="D1527" s="95" t="s">
        <v>3824</v>
      </c>
      <c r="E1527" s="93"/>
      <c r="F1527" s="93"/>
    </row>
    <row r="1528" spans="1:6" ht="12.75" customHeight="1" x14ac:dyDescent="0.2">
      <c r="A1528" s="93"/>
      <c r="B1528" s="95">
        <v>2605301</v>
      </c>
      <c r="C1528" s="95" t="s">
        <v>3874</v>
      </c>
      <c r="D1528" s="95" t="s">
        <v>3824</v>
      </c>
      <c r="E1528" s="93"/>
      <c r="F1528" s="93"/>
    </row>
    <row r="1529" spans="1:6" ht="12.75" customHeight="1" x14ac:dyDescent="0.2">
      <c r="A1529" s="93"/>
      <c r="B1529" s="95">
        <v>2605400</v>
      </c>
      <c r="C1529" s="95" t="s">
        <v>3875</v>
      </c>
      <c r="D1529" s="95" t="s">
        <v>3824</v>
      </c>
      <c r="E1529" s="93"/>
      <c r="F1529" s="93"/>
    </row>
    <row r="1530" spans="1:6" ht="12.75" customHeight="1" x14ac:dyDescent="0.2">
      <c r="A1530" s="93"/>
      <c r="B1530" s="95">
        <v>2605459</v>
      </c>
      <c r="C1530" s="95" t="s">
        <v>3876</v>
      </c>
      <c r="D1530" s="95" t="s">
        <v>3824</v>
      </c>
      <c r="E1530" s="93"/>
      <c r="F1530" s="93"/>
    </row>
    <row r="1531" spans="1:6" ht="12.75" customHeight="1" x14ac:dyDescent="0.2">
      <c r="A1531" s="93"/>
      <c r="B1531" s="95">
        <v>2605509</v>
      </c>
      <c r="C1531" s="95" t="s">
        <v>3877</v>
      </c>
      <c r="D1531" s="95" t="s">
        <v>3824</v>
      </c>
      <c r="E1531" s="93"/>
      <c r="F1531" s="93"/>
    </row>
    <row r="1532" spans="1:6" ht="12.75" customHeight="1" x14ac:dyDescent="0.2">
      <c r="A1532" s="93"/>
      <c r="B1532" s="95">
        <v>2605608</v>
      </c>
      <c r="C1532" s="95" t="s">
        <v>3878</v>
      </c>
      <c r="D1532" s="95" t="s">
        <v>3824</v>
      </c>
      <c r="E1532" s="93"/>
      <c r="F1532" s="93"/>
    </row>
    <row r="1533" spans="1:6" ht="12.75" customHeight="1" x14ac:dyDescent="0.2">
      <c r="A1533" s="93"/>
      <c r="B1533" s="95">
        <v>2605707</v>
      </c>
      <c r="C1533" s="95" t="s">
        <v>3879</v>
      </c>
      <c r="D1533" s="95" t="s">
        <v>3824</v>
      </c>
      <c r="E1533" s="93"/>
      <c r="F1533" s="93"/>
    </row>
    <row r="1534" spans="1:6" ht="12.75" customHeight="1" x14ac:dyDescent="0.2">
      <c r="A1534" s="93"/>
      <c r="B1534" s="95">
        <v>2605806</v>
      </c>
      <c r="C1534" s="95" t="s">
        <v>3880</v>
      </c>
      <c r="D1534" s="95" t="s">
        <v>3824</v>
      </c>
      <c r="E1534" s="93"/>
      <c r="F1534" s="93"/>
    </row>
    <row r="1535" spans="1:6" ht="12.75" customHeight="1" x14ac:dyDescent="0.2">
      <c r="A1535" s="93"/>
      <c r="B1535" s="95">
        <v>2605905</v>
      </c>
      <c r="C1535" s="95" t="s">
        <v>3881</v>
      </c>
      <c r="D1535" s="95" t="s">
        <v>3824</v>
      </c>
      <c r="E1535" s="93"/>
      <c r="F1535" s="93"/>
    </row>
    <row r="1536" spans="1:6" ht="12.75" customHeight="1" x14ac:dyDescent="0.2">
      <c r="A1536" s="93"/>
      <c r="B1536" s="95">
        <v>2606002</v>
      </c>
      <c r="C1536" s="95" t="s">
        <v>3882</v>
      </c>
      <c r="D1536" s="95" t="s">
        <v>3824</v>
      </c>
      <c r="E1536" s="93"/>
      <c r="F1536" s="93"/>
    </row>
    <row r="1537" spans="1:6" ht="12.75" customHeight="1" x14ac:dyDescent="0.2">
      <c r="A1537" s="93"/>
      <c r="B1537" s="95">
        <v>2606101</v>
      </c>
      <c r="C1537" s="95" t="s">
        <v>3883</v>
      </c>
      <c r="D1537" s="95" t="s">
        <v>3824</v>
      </c>
      <c r="E1537" s="93"/>
      <c r="F1537" s="93"/>
    </row>
    <row r="1538" spans="1:6" ht="12.75" customHeight="1" x14ac:dyDescent="0.2">
      <c r="A1538" s="93"/>
      <c r="B1538" s="95">
        <v>2606200</v>
      </c>
      <c r="C1538" s="95" t="s">
        <v>3884</v>
      </c>
      <c r="D1538" s="95" t="s">
        <v>3824</v>
      </c>
      <c r="E1538" s="93"/>
      <c r="F1538" s="93"/>
    </row>
    <row r="1539" spans="1:6" ht="12.75" customHeight="1" x14ac:dyDescent="0.2">
      <c r="A1539" s="93"/>
      <c r="B1539" s="95">
        <v>2606309</v>
      </c>
      <c r="C1539" s="95" t="s">
        <v>3885</v>
      </c>
      <c r="D1539" s="95" t="s">
        <v>3824</v>
      </c>
      <c r="E1539" s="93"/>
      <c r="F1539" s="93"/>
    </row>
    <row r="1540" spans="1:6" ht="12.75" customHeight="1" x14ac:dyDescent="0.2">
      <c r="A1540" s="93"/>
      <c r="B1540" s="95">
        <v>2606408</v>
      </c>
      <c r="C1540" s="95" t="s">
        <v>3886</v>
      </c>
      <c r="D1540" s="95" t="s">
        <v>3824</v>
      </c>
      <c r="E1540" s="93"/>
      <c r="F1540" s="93"/>
    </row>
    <row r="1541" spans="1:6" ht="12.75" customHeight="1" x14ac:dyDescent="0.2">
      <c r="A1541" s="93"/>
      <c r="B1541" s="95">
        <v>2606507</v>
      </c>
      <c r="C1541" s="95" t="s">
        <v>3887</v>
      </c>
      <c r="D1541" s="95" t="s">
        <v>3824</v>
      </c>
      <c r="E1541" s="93"/>
      <c r="F1541" s="93"/>
    </row>
    <row r="1542" spans="1:6" ht="12.75" customHeight="1" x14ac:dyDescent="0.2">
      <c r="A1542" s="93"/>
      <c r="B1542" s="95">
        <v>2606606</v>
      </c>
      <c r="C1542" s="95" t="s">
        <v>3888</v>
      </c>
      <c r="D1542" s="95" t="s">
        <v>3824</v>
      </c>
      <c r="E1542" s="93"/>
      <c r="F1542" s="93"/>
    </row>
    <row r="1543" spans="1:6" ht="12.75" customHeight="1" x14ac:dyDescent="0.2">
      <c r="A1543" s="93"/>
      <c r="B1543" s="95">
        <v>2606705</v>
      </c>
      <c r="C1543" s="95" t="s">
        <v>3889</v>
      </c>
      <c r="D1543" s="95" t="s">
        <v>3824</v>
      </c>
      <c r="E1543" s="93"/>
      <c r="F1543" s="93"/>
    </row>
    <row r="1544" spans="1:6" ht="12.75" customHeight="1" x14ac:dyDescent="0.2">
      <c r="A1544" s="93"/>
      <c r="B1544" s="95">
        <v>2606804</v>
      </c>
      <c r="C1544" s="95" t="s">
        <v>3890</v>
      </c>
      <c r="D1544" s="95" t="s">
        <v>3824</v>
      </c>
      <c r="E1544" s="93"/>
      <c r="F1544" s="93"/>
    </row>
    <row r="1545" spans="1:6" ht="12.75" customHeight="1" x14ac:dyDescent="0.2">
      <c r="A1545" s="93"/>
      <c r="B1545" s="95">
        <v>2606903</v>
      </c>
      <c r="C1545" s="95" t="s">
        <v>3891</v>
      </c>
      <c r="D1545" s="95" t="s">
        <v>3824</v>
      </c>
      <c r="E1545" s="93"/>
      <c r="F1545" s="93"/>
    </row>
    <row r="1546" spans="1:6" ht="12.75" customHeight="1" x14ac:dyDescent="0.2">
      <c r="A1546" s="93"/>
      <c r="B1546" s="95">
        <v>2607000</v>
      </c>
      <c r="C1546" s="95" t="s">
        <v>3892</v>
      </c>
      <c r="D1546" s="95" t="s">
        <v>3824</v>
      </c>
      <c r="E1546" s="93"/>
      <c r="F1546" s="93"/>
    </row>
    <row r="1547" spans="1:6" ht="12.75" customHeight="1" x14ac:dyDescent="0.2">
      <c r="A1547" s="93"/>
      <c r="B1547" s="95">
        <v>2607109</v>
      </c>
      <c r="C1547" s="95" t="s">
        <v>3893</v>
      </c>
      <c r="D1547" s="95" t="s">
        <v>3824</v>
      </c>
      <c r="E1547" s="93"/>
      <c r="F1547" s="93"/>
    </row>
    <row r="1548" spans="1:6" ht="12.75" customHeight="1" x14ac:dyDescent="0.2">
      <c r="A1548" s="93"/>
      <c r="B1548" s="95">
        <v>2607208</v>
      </c>
      <c r="C1548" s="95" t="s">
        <v>3894</v>
      </c>
      <c r="D1548" s="95" t="s">
        <v>3824</v>
      </c>
      <c r="E1548" s="93"/>
      <c r="F1548" s="93"/>
    </row>
    <row r="1549" spans="1:6" ht="12.75" customHeight="1" x14ac:dyDescent="0.2">
      <c r="A1549" s="93"/>
      <c r="B1549" s="95">
        <v>2607307</v>
      </c>
      <c r="C1549" s="95" t="s">
        <v>3895</v>
      </c>
      <c r="D1549" s="95" t="s">
        <v>3824</v>
      </c>
      <c r="E1549" s="93"/>
      <c r="F1549" s="93"/>
    </row>
    <row r="1550" spans="1:6" ht="12.75" customHeight="1" x14ac:dyDescent="0.2">
      <c r="A1550" s="93"/>
      <c r="B1550" s="95">
        <v>2607406</v>
      </c>
      <c r="C1550" s="95" t="s">
        <v>3896</v>
      </c>
      <c r="D1550" s="95" t="s">
        <v>3824</v>
      </c>
      <c r="E1550" s="93"/>
      <c r="F1550" s="93"/>
    </row>
    <row r="1551" spans="1:6" ht="12.75" customHeight="1" x14ac:dyDescent="0.2">
      <c r="A1551" s="93"/>
      <c r="B1551" s="95">
        <v>2607505</v>
      </c>
      <c r="C1551" s="95" t="s">
        <v>3897</v>
      </c>
      <c r="D1551" s="95" t="s">
        <v>3824</v>
      </c>
      <c r="E1551" s="93"/>
      <c r="F1551" s="93"/>
    </row>
    <row r="1552" spans="1:6" ht="12.75" customHeight="1" x14ac:dyDescent="0.2">
      <c r="A1552" s="93"/>
      <c r="B1552" s="95">
        <v>2607604</v>
      </c>
      <c r="C1552" s="95" t="s">
        <v>3898</v>
      </c>
      <c r="D1552" s="95" t="s">
        <v>3824</v>
      </c>
      <c r="E1552" s="93"/>
      <c r="F1552" s="93"/>
    </row>
    <row r="1553" spans="1:6" ht="12.75" customHeight="1" x14ac:dyDescent="0.2">
      <c r="A1553" s="93"/>
      <c r="B1553" s="95">
        <v>2607653</v>
      </c>
      <c r="C1553" s="95" t="s">
        <v>3899</v>
      </c>
      <c r="D1553" s="95" t="s">
        <v>3824</v>
      </c>
      <c r="E1553" s="93"/>
      <c r="F1553" s="93"/>
    </row>
    <row r="1554" spans="1:6" ht="12.75" customHeight="1" x14ac:dyDescent="0.2">
      <c r="A1554" s="93"/>
      <c r="B1554" s="95">
        <v>2607703</v>
      </c>
      <c r="C1554" s="95" t="s">
        <v>3900</v>
      </c>
      <c r="D1554" s="95" t="s">
        <v>3824</v>
      </c>
      <c r="E1554" s="93"/>
      <c r="F1554" s="93"/>
    </row>
    <row r="1555" spans="1:6" ht="12.75" customHeight="1" x14ac:dyDescent="0.2">
      <c r="A1555" s="93"/>
      <c r="B1555" s="95">
        <v>2607752</v>
      </c>
      <c r="C1555" s="95" t="s">
        <v>3901</v>
      </c>
      <c r="D1555" s="95" t="s">
        <v>3824</v>
      </c>
      <c r="E1555" s="93"/>
      <c r="F1555" s="93"/>
    </row>
    <row r="1556" spans="1:6" ht="12.75" customHeight="1" x14ac:dyDescent="0.2">
      <c r="A1556" s="93"/>
      <c r="B1556" s="95">
        <v>2607802</v>
      </c>
      <c r="C1556" s="95" t="s">
        <v>3902</v>
      </c>
      <c r="D1556" s="95" t="s">
        <v>3824</v>
      </c>
      <c r="E1556" s="93"/>
      <c r="F1556" s="93"/>
    </row>
    <row r="1557" spans="1:6" ht="12.75" customHeight="1" x14ac:dyDescent="0.2">
      <c r="A1557" s="93"/>
      <c r="B1557" s="95">
        <v>2607901</v>
      </c>
      <c r="C1557" s="95" t="s">
        <v>3903</v>
      </c>
      <c r="D1557" s="95" t="s">
        <v>3824</v>
      </c>
      <c r="E1557" s="93"/>
      <c r="F1557" s="93"/>
    </row>
    <row r="1558" spans="1:6" ht="12.75" customHeight="1" x14ac:dyDescent="0.2">
      <c r="A1558" s="93"/>
      <c r="B1558" s="95">
        <v>2607950</v>
      </c>
      <c r="C1558" s="95" t="s">
        <v>3904</v>
      </c>
      <c r="D1558" s="95" t="s">
        <v>3824</v>
      </c>
      <c r="E1558" s="93"/>
      <c r="F1558" s="93"/>
    </row>
    <row r="1559" spans="1:6" ht="12.75" customHeight="1" x14ac:dyDescent="0.2">
      <c r="A1559" s="93"/>
      <c r="B1559" s="95">
        <v>2608008</v>
      </c>
      <c r="C1559" s="95" t="s">
        <v>3905</v>
      </c>
      <c r="D1559" s="95" t="s">
        <v>3824</v>
      </c>
      <c r="E1559" s="93"/>
      <c r="F1559" s="93"/>
    </row>
    <row r="1560" spans="1:6" ht="12.75" customHeight="1" x14ac:dyDescent="0.2">
      <c r="A1560" s="93"/>
      <c r="B1560" s="95">
        <v>2608057</v>
      </c>
      <c r="C1560" s="95" t="s">
        <v>2929</v>
      </c>
      <c r="D1560" s="95" t="s">
        <v>3824</v>
      </c>
      <c r="E1560" s="93"/>
      <c r="F1560" s="93"/>
    </row>
    <row r="1561" spans="1:6" ht="12.75" customHeight="1" x14ac:dyDescent="0.2">
      <c r="A1561" s="93"/>
      <c r="B1561" s="95">
        <v>2608107</v>
      </c>
      <c r="C1561" s="95" t="s">
        <v>3906</v>
      </c>
      <c r="D1561" s="95" t="s">
        <v>3824</v>
      </c>
      <c r="E1561" s="93"/>
      <c r="F1561" s="93"/>
    </row>
    <row r="1562" spans="1:6" ht="12.75" customHeight="1" x14ac:dyDescent="0.2">
      <c r="A1562" s="93"/>
      <c r="B1562" s="95">
        <v>2608206</v>
      </c>
      <c r="C1562" s="95" t="s">
        <v>3907</v>
      </c>
      <c r="D1562" s="95" t="s">
        <v>3824</v>
      </c>
      <c r="E1562" s="93"/>
      <c r="F1562" s="93"/>
    </row>
    <row r="1563" spans="1:6" ht="12.75" customHeight="1" x14ac:dyDescent="0.2">
      <c r="A1563" s="93"/>
      <c r="B1563" s="95">
        <v>2608255</v>
      </c>
      <c r="C1563" s="95" t="s">
        <v>3908</v>
      </c>
      <c r="D1563" s="95" t="s">
        <v>3824</v>
      </c>
      <c r="E1563" s="93"/>
      <c r="F1563" s="93"/>
    </row>
    <row r="1564" spans="1:6" ht="12.75" customHeight="1" x14ac:dyDescent="0.2">
      <c r="A1564" s="93"/>
      <c r="B1564" s="95">
        <v>2608305</v>
      </c>
      <c r="C1564" s="95" t="s">
        <v>3909</v>
      </c>
      <c r="D1564" s="95" t="s">
        <v>3824</v>
      </c>
      <c r="E1564" s="93"/>
      <c r="F1564" s="93"/>
    </row>
    <row r="1565" spans="1:6" ht="12.75" customHeight="1" x14ac:dyDescent="0.2">
      <c r="A1565" s="93"/>
      <c r="B1565" s="95">
        <v>2608404</v>
      </c>
      <c r="C1565" s="95" t="s">
        <v>3162</v>
      </c>
      <c r="D1565" s="95" t="s">
        <v>3824</v>
      </c>
      <c r="E1565" s="93"/>
      <c r="F1565" s="93"/>
    </row>
    <row r="1566" spans="1:6" ht="12.75" customHeight="1" x14ac:dyDescent="0.2">
      <c r="A1566" s="93"/>
      <c r="B1566" s="95">
        <v>2608453</v>
      </c>
      <c r="C1566" s="95" t="s">
        <v>3910</v>
      </c>
      <c r="D1566" s="95" t="s">
        <v>3824</v>
      </c>
      <c r="E1566" s="93"/>
      <c r="F1566" s="93"/>
    </row>
    <row r="1567" spans="1:6" ht="12.75" customHeight="1" x14ac:dyDescent="0.2">
      <c r="A1567" s="93"/>
      <c r="B1567" s="95">
        <v>2608503</v>
      </c>
      <c r="C1567" s="95" t="s">
        <v>3911</v>
      </c>
      <c r="D1567" s="95" t="s">
        <v>3824</v>
      </c>
      <c r="E1567" s="93"/>
      <c r="F1567" s="93"/>
    </row>
    <row r="1568" spans="1:6" ht="12.75" customHeight="1" x14ac:dyDescent="0.2">
      <c r="A1568" s="93"/>
      <c r="B1568" s="95">
        <v>2608602</v>
      </c>
      <c r="C1568" s="95" t="s">
        <v>3912</v>
      </c>
      <c r="D1568" s="95" t="s">
        <v>3824</v>
      </c>
      <c r="E1568" s="93"/>
      <c r="F1568" s="93"/>
    </row>
    <row r="1569" spans="1:6" ht="12.75" customHeight="1" x14ac:dyDescent="0.2">
      <c r="A1569" s="93"/>
      <c r="B1569" s="95">
        <v>2608701</v>
      </c>
      <c r="C1569" s="95" t="s">
        <v>3913</v>
      </c>
      <c r="D1569" s="95" t="s">
        <v>3824</v>
      </c>
      <c r="E1569" s="93"/>
      <c r="F1569" s="93"/>
    </row>
    <row r="1570" spans="1:6" ht="12.75" customHeight="1" x14ac:dyDescent="0.2">
      <c r="A1570" s="93"/>
      <c r="B1570" s="95">
        <v>2608750</v>
      </c>
      <c r="C1570" s="95" t="s">
        <v>3914</v>
      </c>
      <c r="D1570" s="95" t="s">
        <v>3824</v>
      </c>
      <c r="E1570" s="93"/>
      <c r="F1570" s="93"/>
    </row>
    <row r="1571" spans="1:6" ht="12.75" customHeight="1" x14ac:dyDescent="0.2">
      <c r="A1571" s="93"/>
      <c r="B1571" s="95">
        <v>2608800</v>
      </c>
      <c r="C1571" s="95" t="s">
        <v>3915</v>
      </c>
      <c r="D1571" s="95" t="s">
        <v>3824</v>
      </c>
      <c r="E1571" s="93"/>
      <c r="F1571" s="93"/>
    </row>
    <row r="1572" spans="1:6" ht="12.75" customHeight="1" x14ac:dyDescent="0.2">
      <c r="A1572" s="93"/>
      <c r="B1572" s="95">
        <v>2608909</v>
      </c>
      <c r="C1572" s="95" t="s">
        <v>3916</v>
      </c>
      <c r="D1572" s="95" t="s">
        <v>3824</v>
      </c>
      <c r="E1572" s="93"/>
      <c r="F1572" s="93"/>
    </row>
    <row r="1573" spans="1:6" ht="12.75" customHeight="1" x14ac:dyDescent="0.2">
      <c r="A1573" s="93"/>
      <c r="B1573" s="95">
        <v>2609006</v>
      </c>
      <c r="C1573" s="95" t="s">
        <v>3917</v>
      </c>
      <c r="D1573" s="95" t="s">
        <v>3824</v>
      </c>
      <c r="E1573" s="93"/>
      <c r="F1573" s="93"/>
    </row>
    <row r="1574" spans="1:6" ht="12.75" customHeight="1" x14ac:dyDescent="0.2">
      <c r="A1574" s="93"/>
      <c r="B1574" s="95">
        <v>2609105</v>
      </c>
      <c r="C1574" s="95" t="s">
        <v>3918</v>
      </c>
      <c r="D1574" s="95" t="s">
        <v>3824</v>
      </c>
      <c r="E1574" s="93"/>
      <c r="F1574" s="93"/>
    </row>
    <row r="1575" spans="1:6" ht="12.75" customHeight="1" x14ac:dyDescent="0.2">
      <c r="A1575" s="93"/>
      <c r="B1575" s="95">
        <v>2609154</v>
      </c>
      <c r="C1575" s="95" t="s">
        <v>3919</v>
      </c>
      <c r="D1575" s="95" t="s">
        <v>3824</v>
      </c>
      <c r="E1575" s="93"/>
      <c r="F1575" s="93"/>
    </row>
    <row r="1576" spans="1:6" ht="12.75" customHeight="1" x14ac:dyDescent="0.2">
      <c r="A1576" s="93"/>
      <c r="B1576" s="95">
        <v>2609204</v>
      </c>
      <c r="C1576" s="95" t="s">
        <v>3920</v>
      </c>
      <c r="D1576" s="95" t="s">
        <v>3824</v>
      </c>
      <c r="E1576" s="93"/>
      <c r="F1576" s="93"/>
    </row>
    <row r="1577" spans="1:6" ht="12.75" customHeight="1" x14ac:dyDescent="0.2">
      <c r="A1577" s="93"/>
      <c r="B1577" s="95">
        <v>2609303</v>
      </c>
      <c r="C1577" s="95" t="s">
        <v>3921</v>
      </c>
      <c r="D1577" s="95" t="s">
        <v>3824</v>
      </c>
      <c r="E1577" s="93"/>
      <c r="F1577" s="93"/>
    </row>
    <row r="1578" spans="1:6" ht="12.75" customHeight="1" x14ac:dyDescent="0.2">
      <c r="A1578" s="93"/>
      <c r="B1578" s="95">
        <v>2609402</v>
      </c>
      <c r="C1578" s="95" t="s">
        <v>3922</v>
      </c>
      <c r="D1578" s="95" t="s">
        <v>3824</v>
      </c>
      <c r="E1578" s="93"/>
      <c r="F1578" s="93"/>
    </row>
    <row r="1579" spans="1:6" ht="12.75" customHeight="1" x14ac:dyDescent="0.2">
      <c r="A1579" s="93"/>
      <c r="B1579" s="95">
        <v>2609501</v>
      </c>
      <c r="C1579" s="95" t="s">
        <v>3923</v>
      </c>
      <c r="D1579" s="95" t="s">
        <v>3824</v>
      </c>
      <c r="E1579" s="93"/>
      <c r="F1579" s="93"/>
    </row>
    <row r="1580" spans="1:6" ht="12.75" customHeight="1" x14ac:dyDescent="0.2">
      <c r="A1580" s="93"/>
      <c r="B1580" s="95">
        <v>2609600</v>
      </c>
      <c r="C1580" s="95" t="s">
        <v>3924</v>
      </c>
      <c r="D1580" s="95" t="s">
        <v>3824</v>
      </c>
      <c r="E1580" s="93"/>
      <c r="F1580" s="93"/>
    </row>
    <row r="1581" spans="1:6" ht="12.75" customHeight="1" x14ac:dyDescent="0.2">
      <c r="A1581" s="93"/>
      <c r="B1581" s="95">
        <v>2609709</v>
      </c>
      <c r="C1581" s="95" t="s">
        <v>3925</v>
      </c>
      <c r="D1581" s="95" t="s">
        <v>3824</v>
      </c>
      <c r="E1581" s="93"/>
      <c r="F1581" s="93"/>
    </row>
    <row r="1582" spans="1:6" ht="12.75" customHeight="1" x14ac:dyDescent="0.2">
      <c r="A1582" s="93"/>
      <c r="B1582" s="95">
        <v>2609808</v>
      </c>
      <c r="C1582" s="95" t="s">
        <v>3926</v>
      </c>
      <c r="D1582" s="95" t="s">
        <v>3824</v>
      </c>
      <c r="E1582" s="93"/>
      <c r="F1582" s="93"/>
    </row>
    <row r="1583" spans="1:6" ht="12.75" customHeight="1" x14ac:dyDescent="0.2">
      <c r="A1583" s="93"/>
      <c r="B1583" s="95">
        <v>2609907</v>
      </c>
      <c r="C1583" s="95" t="s">
        <v>3927</v>
      </c>
      <c r="D1583" s="95" t="s">
        <v>3824</v>
      </c>
      <c r="E1583" s="93"/>
      <c r="F1583" s="93"/>
    </row>
    <row r="1584" spans="1:6" ht="12.75" customHeight="1" x14ac:dyDescent="0.2">
      <c r="A1584" s="93"/>
      <c r="B1584" s="95">
        <v>2610004</v>
      </c>
      <c r="C1584" s="95" t="s">
        <v>3928</v>
      </c>
      <c r="D1584" s="95" t="s">
        <v>3824</v>
      </c>
      <c r="E1584" s="93"/>
      <c r="F1584" s="93"/>
    </row>
    <row r="1585" spans="1:6" ht="12.75" customHeight="1" x14ac:dyDescent="0.2">
      <c r="A1585" s="93"/>
      <c r="B1585" s="95">
        <v>2610103</v>
      </c>
      <c r="C1585" s="95" t="s">
        <v>3929</v>
      </c>
      <c r="D1585" s="95" t="s">
        <v>3824</v>
      </c>
      <c r="E1585" s="93"/>
      <c r="F1585" s="93"/>
    </row>
    <row r="1586" spans="1:6" ht="12.75" customHeight="1" x14ac:dyDescent="0.2">
      <c r="A1586" s="93"/>
      <c r="B1586" s="95">
        <v>2610202</v>
      </c>
      <c r="C1586" s="95" t="s">
        <v>3930</v>
      </c>
      <c r="D1586" s="95" t="s">
        <v>3824</v>
      </c>
      <c r="E1586" s="93"/>
      <c r="F1586" s="93"/>
    </row>
    <row r="1587" spans="1:6" ht="12.75" customHeight="1" x14ac:dyDescent="0.2">
      <c r="A1587" s="93"/>
      <c r="B1587" s="95">
        <v>2610301</v>
      </c>
      <c r="C1587" s="95" t="s">
        <v>3931</v>
      </c>
      <c r="D1587" s="95" t="s">
        <v>3824</v>
      </c>
      <c r="E1587" s="93"/>
      <c r="F1587" s="93"/>
    </row>
    <row r="1588" spans="1:6" ht="12.75" customHeight="1" x14ac:dyDescent="0.2">
      <c r="A1588" s="93"/>
      <c r="B1588" s="95">
        <v>2610400</v>
      </c>
      <c r="C1588" s="95" t="s">
        <v>3492</v>
      </c>
      <c r="D1588" s="95" t="s">
        <v>3824</v>
      </c>
      <c r="E1588" s="93"/>
      <c r="F1588" s="93"/>
    </row>
    <row r="1589" spans="1:6" ht="12.75" customHeight="1" x14ac:dyDescent="0.2">
      <c r="A1589" s="93"/>
      <c r="B1589" s="95">
        <v>2610509</v>
      </c>
      <c r="C1589" s="95" t="s">
        <v>3932</v>
      </c>
      <c r="D1589" s="95" t="s">
        <v>3824</v>
      </c>
      <c r="E1589" s="93"/>
      <c r="F1589" s="93"/>
    </row>
    <row r="1590" spans="1:6" ht="12.75" customHeight="1" x14ac:dyDescent="0.2">
      <c r="A1590" s="93"/>
      <c r="B1590" s="95">
        <v>2610608</v>
      </c>
      <c r="C1590" s="95" t="s">
        <v>3933</v>
      </c>
      <c r="D1590" s="95" t="s">
        <v>3824</v>
      </c>
      <c r="E1590" s="93"/>
      <c r="F1590" s="93"/>
    </row>
    <row r="1591" spans="1:6" ht="12.75" customHeight="1" x14ac:dyDescent="0.2">
      <c r="A1591" s="93"/>
      <c r="B1591" s="95">
        <v>2610707</v>
      </c>
      <c r="C1591" s="95" t="s">
        <v>3747</v>
      </c>
      <c r="D1591" s="95" t="s">
        <v>3824</v>
      </c>
      <c r="E1591" s="93"/>
      <c r="F1591" s="93"/>
    </row>
    <row r="1592" spans="1:6" ht="12.75" customHeight="1" x14ac:dyDescent="0.2">
      <c r="A1592" s="93"/>
      <c r="B1592" s="95">
        <v>2610806</v>
      </c>
      <c r="C1592" s="95" t="s">
        <v>3934</v>
      </c>
      <c r="D1592" s="95" t="s">
        <v>3824</v>
      </c>
      <c r="E1592" s="93"/>
      <c r="F1592" s="93"/>
    </row>
    <row r="1593" spans="1:6" ht="12.75" customHeight="1" x14ac:dyDescent="0.2">
      <c r="A1593" s="93"/>
      <c r="B1593" s="95">
        <v>2610905</v>
      </c>
      <c r="C1593" s="95" t="s">
        <v>3935</v>
      </c>
      <c r="D1593" s="95" t="s">
        <v>3824</v>
      </c>
      <c r="E1593" s="93"/>
      <c r="F1593" s="93"/>
    </row>
    <row r="1594" spans="1:6" ht="12.75" customHeight="1" x14ac:dyDescent="0.2">
      <c r="A1594" s="93"/>
      <c r="B1594" s="95">
        <v>2611002</v>
      </c>
      <c r="C1594" s="95" t="s">
        <v>3936</v>
      </c>
      <c r="D1594" s="95" t="s">
        <v>3824</v>
      </c>
      <c r="E1594" s="93"/>
      <c r="F1594" s="93"/>
    </row>
    <row r="1595" spans="1:6" ht="12.75" customHeight="1" x14ac:dyDescent="0.2">
      <c r="A1595" s="93"/>
      <c r="B1595" s="95">
        <v>2611101</v>
      </c>
      <c r="C1595" s="95" t="s">
        <v>3937</v>
      </c>
      <c r="D1595" s="95" t="s">
        <v>3824</v>
      </c>
      <c r="E1595" s="93"/>
      <c r="F1595" s="93"/>
    </row>
    <row r="1596" spans="1:6" ht="12.75" customHeight="1" x14ac:dyDescent="0.2">
      <c r="A1596" s="93"/>
      <c r="B1596" s="95">
        <v>2611200</v>
      </c>
      <c r="C1596" s="95" t="s">
        <v>3938</v>
      </c>
      <c r="D1596" s="95" t="s">
        <v>3824</v>
      </c>
      <c r="E1596" s="93"/>
      <c r="F1596" s="93"/>
    </row>
    <row r="1597" spans="1:6" ht="12.75" customHeight="1" x14ac:dyDescent="0.2">
      <c r="A1597" s="93"/>
      <c r="B1597" s="95">
        <v>2611309</v>
      </c>
      <c r="C1597" s="95" t="s">
        <v>3939</v>
      </c>
      <c r="D1597" s="95" t="s">
        <v>3824</v>
      </c>
      <c r="E1597" s="93"/>
      <c r="F1597" s="93"/>
    </row>
    <row r="1598" spans="1:6" ht="12.75" customHeight="1" x14ac:dyDescent="0.2">
      <c r="A1598" s="93"/>
      <c r="B1598" s="95">
        <v>2611408</v>
      </c>
      <c r="C1598" s="95" t="s">
        <v>2635</v>
      </c>
      <c r="D1598" s="95" t="s">
        <v>3824</v>
      </c>
      <c r="E1598" s="93"/>
      <c r="F1598" s="93"/>
    </row>
    <row r="1599" spans="1:6" ht="12.75" customHeight="1" x14ac:dyDescent="0.2">
      <c r="A1599" s="93"/>
      <c r="B1599" s="95">
        <v>2611507</v>
      </c>
      <c r="C1599" s="95" t="s">
        <v>3940</v>
      </c>
      <c r="D1599" s="95" t="s">
        <v>3824</v>
      </c>
      <c r="E1599" s="93"/>
      <c r="F1599" s="93"/>
    </row>
    <row r="1600" spans="1:6" ht="12.75" customHeight="1" x14ac:dyDescent="0.2">
      <c r="A1600" s="93"/>
      <c r="B1600" s="95">
        <v>2611533</v>
      </c>
      <c r="C1600" s="95" t="s">
        <v>3764</v>
      </c>
      <c r="D1600" s="95" t="s">
        <v>3824</v>
      </c>
      <c r="E1600" s="93"/>
      <c r="F1600" s="93"/>
    </row>
    <row r="1601" spans="1:6" ht="12.75" customHeight="1" x14ac:dyDescent="0.2">
      <c r="A1601" s="93"/>
      <c r="B1601" s="95">
        <v>2611606</v>
      </c>
      <c r="C1601" s="95" t="s">
        <v>3941</v>
      </c>
      <c r="D1601" s="95" t="s">
        <v>3824</v>
      </c>
      <c r="E1601" s="93"/>
      <c r="F1601" s="93"/>
    </row>
    <row r="1602" spans="1:6" ht="12.75" customHeight="1" x14ac:dyDescent="0.2">
      <c r="A1602" s="93"/>
      <c r="B1602" s="95">
        <v>2611705</v>
      </c>
      <c r="C1602" s="95" t="s">
        <v>3942</v>
      </c>
      <c r="D1602" s="95" t="s">
        <v>3824</v>
      </c>
      <c r="E1602" s="93"/>
      <c r="F1602" s="93"/>
    </row>
    <row r="1603" spans="1:6" ht="12.75" customHeight="1" x14ac:dyDescent="0.2">
      <c r="A1603" s="93"/>
      <c r="B1603" s="95">
        <v>2611804</v>
      </c>
      <c r="C1603" s="95" t="s">
        <v>3943</v>
      </c>
      <c r="D1603" s="95" t="s">
        <v>3824</v>
      </c>
      <c r="E1603" s="93"/>
      <c r="F1603" s="93"/>
    </row>
    <row r="1604" spans="1:6" ht="12.75" customHeight="1" x14ac:dyDescent="0.2">
      <c r="A1604" s="93"/>
      <c r="B1604" s="95">
        <v>2611903</v>
      </c>
      <c r="C1604" s="95" t="s">
        <v>3944</v>
      </c>
      <c r="D1604" s="95" t="s">
        <v>3824</v>
      </c>
      <c r="E1604" s="93"/>
      <c r="F1604" s="93"/>
    </row>
    <row r="1605" spans="1:6" ht="12.75" customHeight="1" x14ac:dyDescent="0.2">
      <c r="A1605" s="93"/>
      <c r="B1605" s="95">
        <v>2612000</v>
      </c>
      <c r="C1605" s="95" t="s">
        <v>3945</v>
      </c>
      <c r="D1605" s="95" t="s">
        <v>3824</v>
      </c>
      <c r="E1605" s="93"/>
      <c r="F1605" s="93"/>
    </row>
    <row r="1606" spans="1:6" ht="12.75" customHeight="1" x14ac:dyDescent="0.2">
      <c r="A1606" s="93"/>
      <c r="B1606" s="95">
        <v>2612109</v>
      </c>
      <c r="C1606" s="95" t="s">
        <v>3772</v>
      </c>
      <c r="D1606" s="95" t="s">
        <v>3824</v>
      </c>
      <c r="E1606" s="93"/>
      <c r="F1606" s="93"/>
    </row>
    <row r="1607" spans="1:6" ht="12.75" customHeight="1" x14ac:dyDescent="0.2">
      <c r="A1607" s="93"/>
      <c r="B1607" s="95">
        <v>2612208</v>
      </c>
      <c r="C1607" s="95" t="s">
        <v>3946</v>
      </c>
      <c r="D1607" s="95" t="s">
        <v>3824</v>
      </c>
      <c r="E1607" s="93"/>
      <c r="F1607" s="93"/>
    </row>
    <row r="1608" spans="1:6" ht="12.75" customHeight="1" x14ac:dyDescent="0.2">
      <c r="A1608" s="93"/>
      <c r="B1608" s="95">
        <v>2612307</v>
      </c>
      <c r="C1608" s="95" t="s">
        <v>3947</v>
      </c>
      <c r="D1608" s="95" t="s">
        <v>3824</v>
      </c>
      <c r="E1608" s="93"/>
      <c r="F1608" s="93"/>
    </row>
    <row r="1609" spans="1:6" ht="12.75" customHeight="1" x14ac:dyDescent="0.2">
      <c r="A1609" s="93"/>
      <c r="B1609" s="95">
        <v>2612406</v>
      </c>
      <c r="C1609" s="95" t="s">
        <v>3948</v>
      </c>
      <c r="D1609" s="95" t="s">
        <v>3824</v>
      </c>
      <c r="E1609" s="93"/>
      <c r="F1609" s="93"/>
    </row>
    <row r="1610" spans="1:6" ht="12.75" customHeight="1" x14ac:dyDescent="0.2">
      <c r="A1610" s="93"/>
      <c r="B1610" s="95">
        <v>2612455</v>
      </c>
      <c r="C1610" s="95" t="s">
        <v>3576</v>
      </c>
      <c r="D1610" s="95" t="s">
        <v>3824</v>
      </c>
      <c r="E1610" s="93"/>
      <c r="F1610" s="93"/>
    </row>
    <row r="1611" spans="1:6" ht="12.75" customHeight="1" x14ac:dyDescent="0.2">
      <c r="A1611" s="93"/>
      <c r="B1611" s="95">
        <v>2612471</v>
      </c>
      <c r="C1611" s="95" t="s">
        <v>3949</v>
      </c>
      <c r="D1611" s="95" t="s">
        <v>3824</v>
      </c>
      <c r="E1611" s="93"/>
      <c r="F1611" s="93"/>
    </row>
    <row r="1612" spans="1:6" ht="12.75" customHeight="1" x14ac:dyDescent="0.2">
      <c r="A1612" s="93"/>
      <c r="B1612" s="95">
        <v>2612505</v>
      </c>
      <c r="C1612" s="95" t="s">
        <v>3950</v>
      </c>
      <c r="D1612" s="95" t="s">
        <v>3824</v>
      </c>
      <c r="E1612" s="93"/>
      <c r="F1612" s="93"/>
    </row>
    <row r="1613" spans="1:6" ht="12.75" customHeight="1" x14ac:dyDescent="0.2">
      <c r="A1613" s="93"/>
      <c r="B1613" s="95">
        <v>2612554</v>
      </c>
      <c r="C1613" s="95" t="s">
        <v>3228</v>
      </c>
      <c r="D1613" s="95" t="s">
        <v>3824</v>
      </c>
      <c r="E1613" s="93"/>
      <c r="F1613" s="93"/>
    </row>
    <row r="1614" spans="1:6" ht="12.75" customHeight="1" x14ac:dyDescent="0.2">
      <c r="A1614" s="93"/>
      <c r="B1614" s="95">
        <v>2612604</v>
      </c>
      <c r="C1614" s="95" t="s">
        <v>3951</v>
      </c>
      <c r="D1614" s="95" t="s">
        <v>3824</v>
      </c>
      <c r="E1614" s="93"/>
      <c r="F1614" s="93"/>
    </row>
    <row r="1615" spans="1:6" ht="12.75" customHeight="1" x14ac:dyDescent="0.2">
      <c r="A1615" s="93"/>
      <c r="B1615" s="95">
        <v>2612703</v>
      </c>
      <c r="C1615" s="95" t="s">
        <v>3952</v>
      </c>
      <c r="D1615" s="95" t="s">
        <v>3824</v>
      </c>
      <c r="E1615" s="93"/>
      <c r="F1615" s="93"/>
    </row>
    <row r="1616" spans="1:6" ht="12.75" customHeight="1" x14ac:dyDescent="0.2">
      <c r="A1616" s="93"/>
      <c r="B1616" s="95">
        <v>2612802</v>
      </c>
      <c r="C1616" s="95" t="s">
        <v>3953</v>
      </c>
      <c r="D1616" s="95" t="s">
        <v>3824</v>
      </c>
      <c r="E1616" s="93"/>
      <c r="F1616" s="93"/>
    </row>
    <row r="1617" spans="1:6" ht="12.75" customHeight="1" x14ac:dyDescent="0.2">
      <c r="A1617" s="93"/>
      <c r="B1617" s="95">
        <v>2612901</v>
      </c>
      <c r="C1617" s="95" t="s">
        <v>3954</v>
      </c>
      <c r="D1617" s="95" t="s">
        <v>3824</v>
      </c>
      <c r="E1617" s="93"/>
      <c r="F1617" s="93"/>
    </row>
    <row r="1618" spans="1:6" ht="12.75" customHeight="1" x14ac:dyDescent="0.2">
      <c r="A1618" s="93"/>
      <c r="B1618" s="95">
        <v>2613008</v>
      </c>
      <c r="C1618" s="95" t="s">
        <v>3955</v>
      </c>
      <c r="D1618" s="95" t="s">
        <v>3824</v>
      </c>
      <c r="E1618" s="93"/>
      <c r="F1618" s="93"/>
    </row>
    <row r="1619" spans="1:6" ht="12.75" customHeight="1" x14ac:dyDescent="0.2">
      <c r="A1619" s="93"/>
      <c r="B1619" s="95">
        <v>2613107</v>
      </c>
      <c r="C1619" s="95" t="s">
        <v>3956</v>
      </c>
      <c r="D1619" s="95" t="s">
        <v>3824</v>
      </c>
      <c r="E1619" s="93"/>
      <c r="F1619" s="93"/>
    </row>
    <row r="1620" spans="1:6" ht="12.75" customHeight="1" x14ac:dyDescent="0.2">
      <c r="A1620" s="93"/>
      <c r="B1620" s="95">
        <v>2613206</v>
      </c>
      <c r="C1620" s="95" t="s">
        <v>3957</v>
      </c>
      <c r="D1620" s="95" t="s">
        <v>3824</v>
      </c>
      <c r="E1620" s="93"/>
      <c r="F1620" s="93"/>
    </row>
    <row r="1621" spans="1:6" ht="12.75" customHeight="1" x14ac:dyDescent="0.2">
      <c r="A1621" s="93"/>
      <c r="B1621" s="95">
        <v>2613305</v>
      </c>
      <c r="C1621" s="95" t="s">
        <v>3958</v>
      </c>
      <c r="D1621" s="95" t="s">
        <v>3824</v>
      </c>
      <c r="E1621" s="93"/>
      <c r="F1621" s="93"/>
    </row>
    <row r="1622" spans="1:6" ht="12.75" customHeight="1" x14ac:dyDescent="0.2">
      <c r="A1622" s="93"/>
      <c r="B1622" s="95">
        <v>2613404</v>
      </c>
      <c r="C1622" s="95" t="s">
        <v>3959</v>
      </c>
      <c r="D1622" s="95" t="s">
        <v>3824</v>
      </c>
      <c r="E1622" s="93"/>
      <c r="F1622" s="93"/>
    </row>
    <row r="1623" spans="1:6" ht="12.75" customHeight="1" x14ac:dyDescent="0.2">
      <c r="A1623" s="93"/>
      <c r="B1623" s="95">
        <v>2613503</v>
      </c>
      <c r="C1623" s="95" t="s">
        <v>3960</v>
      </c>
      <c r="D1623" s="95" t="s">
        <v>3824</v>
      </c>
      <c r="E1623" s="93"/>
      <c r="F1623" s="93"/>
    </row>
    <row r="1624" spans="1:6" ht="12.75" customHeight="1" x14ac:dyDescent="0.2">
      <c r="A1624" s="93"/>
      <c r="B1624" s="95">
        <v>2613602</v>
      </c>
      <c r="C1624" s="95" t="s">
        <v>3961</v>
      </c>
      <c r="D1624" s="95" t="s">
        <v>3824</v>
      </c>
      <c r="E1624" s="93"/>
      <c r="F1624" s="93"/>
    </row>
    <row r="1625" spans="1:6" ht="12.75" customHeight="1" x14ac:dyDescent="0.2">
      <c r="A1625" s="93"/>
      <c r="B1625" s="95">
        <v>2613701</v>
      </c>
      <c r="C1625" s="95" t="s">
        <v>3962</v>
      </c>
      <c r="D1625" s="95" t="s">
        <v>3824</v>
      </c>
      <c r="E1625" s="93"/>
      <c r="F1625" s="93"/>
    </row>
    <row r="1626" spans="1:6" ht="12.75" customHeight="1" x14ac:dyDescent="0.2">
      <c r="A1626" s="93"/>
      <c r="B1626" s="95">
        <v>2613800</v>
      </c>
      <c r="C1626" s="95" t="s">
        <v>3028</v>
      </c>
      <c r="D1626" s="95" t="s">
        <v>3824</v>
      </c>
      <c r="E1626" s="93"/>
      <c r="F1626" s="93"/>
    </row>
    <row r="1627" spans="1:6" ht="12.75" customHeight="1" x14ac:dyDescent="0.2">
      <c r="A1627" s="93"/>
      <c r="B1627" s="95">
        <v>2613909</v>
      </c>
      <c r="C1627" s="95" t="s">
        <v>3963</v>
      </c>
      <c r="D1627" s="95" t="s">
        <v>3824</v>
      </c>
      <c r="E1627" s="93"/>
      <c r="F1627" s="93"/>
    </row>
    <row r="1628" spans="1:6" ht="12.75" customHeight="1" x14ac:dyDescent="0.2">
      <c r="A1628" s="93"/>
      <c r="B1628" s="95">
        <v>2614006</v>
      </c>
      <c r="C1628" s="95" t="s">
        <v>3964</v>
      </c>
      <c r="D1628" s="95" t="s">
        <v>3824</v>
      </c>
      <c r="E1628" s="93"/>
      <c r="F1628" s="93"/>
    </row>
    <row r="1629" spans="1:6" ht="12.75" customHeight="1" x14ac:dyDescent="0.2">
      <c r="A1629" s="93"/>
      <c r="B1629" s="95">
        <v>2614105</v>
      </c>
      <c r="C1629" s="95" t="s">
        <v>3965</v>
      </c>
      <c r="D1629" s="95" t="s">
        <v>3824</v>
      </c>
      <c r="E1629" s="93"/>
      <c r="F1629" s="93"/>
    </row>
    <row r="1630" spans="1:6" ht="12.75" customHeight="1" x14ac:dyDescent="0.2">
      <c r="A1630" s="93"/>
      <c r="B1630" s="95">
        <v>2614204</v>
      </c>
      <c r="C1630" s="95" t="s">
        <v>3966</v>
      </c>
      <c r="D1630" s="95" t="s">
        <v>3824</v>
      </c>
      <c r="E1630" s="93"/>
      <c r="F1630" s="93"/>
    </row>
    <row r="1631" spans="1:6" ht="12.75" customHeight="1" x14ac:dyDescent="0.2">
      <c r="A1631" s="93"/>
      <c r="B1631" s="95">
        <v>2614303</v>
      </c>
      <c r="C1631" s="95" t="s">
        <v>3967</v>
      </c>
      <c r="D1631" s="95" t="s">
        <v>3824</v>
      </c>
      <c r="E1631" s="93"/>
      <c r="F1631" s="93"/>
    </row>
    <row r="1632" spans="1:6" ht="12.75" customHeight="1" x14ac:dyDescent="0.2">
      <c r="A1632" s="93"/>
      <c r="B1632" s="95">
        <v>2614402</v>
      </c>
      <c r="C1632" s="95" t="s">
        <v>3968</v>
      </c>
      <c r="D1632" s="95" t="s">
        <v>3824</v>
      </c>
      <c r="E1632" s="93"/>
      <c r="F1632" s="93"/>
    </row>
    <row r="1633" spans="1:6" ht="12.75" customHeight="1" x14ac:dyDescent="0.2">
      <c r="A1633" s="93"/>
      <c r="B1633" s="95">
        <v>2614501</v>
      </c>
      <c r="C1633" s="95" t="s">
        <v>3969</v>
      </c>
      <c r="D1633" s="95" t="s">
        <v>3824</v>
      </c>
      <c r="E1633" s="93"/>
      <c r="F1633" s="93"/>
    </row>
    <row r="1634" spans="1:6" ht="12.75" customHeight="1" x14ac:dyDescent="0.2">
      <c r="A1634" s="93"/>
      <c r="B1634" s="95">
        <v>2614600</v>
      </c>
      <c r="C1634" s="95" t="s">
        <v>3970</v>
      </c>
      <c r="D1634" s="95" t="s">
        <v>3824</v>
      </c>
      <c r="E1634" s="93"/>
      <c r="F1634" s="93"/>
    </row>
    <row r="1635" spans="1:6" ht="12.75" customHeight="1" x14ac:dyDescent="0.2">
      <c r="A1635" s="93"/>
      <c r="B1635" s="95">
        <v>2614709</v>
      </c>
      <c r="C1635" s="95" t="s">
        <v>3971</v>
      </c>
      <c r="D1635" s="95" t="s">
        <v>3824</v>
      </c>
      <c r="E1635" s="93"/>
      <c r="F1635" s="93"/>
    </row>
    <row r="1636" spans="1:6" ht="12.75" customHeight="1" x14ac:dyDescent="0.2">
      <c r="A1636" s="93"/>
      <c r="B1636" s="95">
        <v>2614808</v>
      </c>
      <c r="C1636" s="95" t="s">
        <v>3972</v>
      </c>
      <c r="D1636" s="95" t="s">
        <v>3824</v>
      </c>
      <c r="E1636" s="93"/>
      <c r="F1636" s="93"/>
    </row>
    <row r="1637" spans="1:6" ht="12.75" customHeight="1" x14ac:dyDescent="0.2">
      <c r="A1637" s="93"/>
      <c r="B1637" s="95">
        <v>2614857</v>
      </c>
      <c r="C1637" s="95" t="s">
        <v>3973</v>
      </c>
      <c r="D1637" s="95" t="s">
        <v>3824</v>
      </c>
      <c r="E1637" s="93"/>
      <c r="F1637" s="93"/>
    </row>
    <row r="1638" spans="1:6" ht="12.75" customHeight="1" x14ac:dyDescent="0.2">
      <c r="A1638" s="93"/>
      <c r="B1638" s="95">
        <v>2615003</v>
      </c>
      <c r="C1638" s="95" t="s">
        <v>3974</v>
      </c>
      <c r="D1638" s="95" t="s">
        <v>3824</v>
      </c>
      <c r="E1638" s="93"/>
      <c r="F1638" s="93"/>
    </row>
    <row r="1639" spans="1:6" ht="12.75" customHeight="1" x14ac:dyDescent="0.2">
      <c r="A1639" s="93"/>
      <c r="B1639" s="95">
        <v>2615102</v>
      </c>
      <c r="C1639" s="95" t="s">
        <v>3975</v>
      </c>
      <c r="D1639" s="95" t="s">
        <v>3824</v>
      </c>
      <c r="E1639" s="93"/>
      <c r="F1639" s="93"/>
    </row>
    <row r="1640" spans="1:6" ht="12.75" customHeight="1" x14ac:dyDescent="0.2">
      <c r="A1640" s="93"/>
      <c r="B1640" s="95">
        <v>2615201</v>
      </c>
      <c r="C1640" s="95" t="s">
        <v>3976</v>
      </c>
      <c r="D1640" s="95" t="s">
        <v>3824</v>
      </c>
      <c r="E1640" s="93"/>
      <c r="F1640" s="93"/>
    </row>
    <row r="1641" spans="1:6" ht="12.75" customHeight="1" x14ac:dyDescent="0.2">
      <c r="A1641" s="93"/>
      <c r="B1641" s="95">
        <v>2615300</v>
      </c>
      <c r="C1641" s="95" t="s">
        <v>3977</v>
      </c>
      <c r="D1641" s="95" t="s">
        <v>3824</v>
      </c>
      <c r="E1641" s="93"/>
      <c r="F1641" s="93"/>
    </row>
    <row r="1642" spans="1:6" ht="12.75" customHeight="1" x14ac:dyDescent="0.2">
      <c r="A1642" s="93"/>
      <c r="B1642" s="95">
        <v>2615409</v>
      </c>
      <c r="C1642" s="95" t="s">
        <v>3978</v>
      </c>
      <c r="D1642" s="95" t="s">
        <v>3824</v>
      </c>
      <c r="E1642" s="93"/>
      <c r="F1642" s="93"/>
    </row>
    <row r="1643" spans="1:6" ht="12.75" customHeight="1" x14ac:dyDescent="0.2">
      <c r="A1643" s="93"/>
      <c r="B1643" s="95">
        <v>2615508</v>
      </c>
      <c r="C1643" s="95" t="s">
        <v>3979</v>
      </c>
      <c r="D1643" s="95" t="s">
        <v>3824</v>
      </c>
      <c r="E1643" s="93"/>
      <c r="F1643" s="93"/>
    </row>
    <row r="1644" spans="1:6" ht="12.75" customHeight="1" x14ac:dyDescent="0.2">
      <c r="A1644" s="93"/>
      <c r="B1644" s="95">
        <v>2615607</v>
      </c>
      <c r="C1644" s="95" t="s">
        <v>3980</v>
      </c>
      <c r="D1644" s="95" t="s">
        <v>3824</v>
      </c>
      <c r="E1644" s="93"/>
      <c r="F1644" s="93"/>
    </row>
    <row r="1645" spans="1:6" ht="12.75" customHeight="1" x14ac:dyDescent="0.2">
      <c r="A1645" s="93"/>
      <c r="B1645" s="95">
        <v>2615706</v>
      </c>
      <c r="C1645" s="95" t="s">
        <v>3818</v>
      </c>
      <c r="D1645" s="95" t="s">
        <v>3824</v>
      </c>
      <c r="E1645" s="93"/>
      <c r="F1645" s="93"/>
    </row>
    <row r="1646" spans="1:6" ht="12.75" customHeight="1" x14ac:dyDescent="0.2">
      <c r="A1646" s="93"/>
      <c r="B1646" s="95">
        <v>2615805</v>
      </c>
      <c r="C1646" s="95" t="s">
        <v>3981</v>
      </c>
      <c r="D1646" s="95" t="s">
        <v>3824</v>
      </c>
      <c r="E1646" s="93"/>
      <c r="F1646" s="93"/>
    </row>
    <row r="1647" spans="1:6" ht="12.75" customHeight="1" x14ac:dyDescent="0.2">
      <c r="A1647" s="93"/>
      <c r="B1647" s="95">
        <v>2615904</v>
      </c>
      <c r="C1647" s="95" t="s">
        <v>3982</v>
      </c>
      <c r="D1647" s="95" t="s">
        <v>3824</v>
      </c>
      <c r="E1647" s="93"/>
      <c r="F1647" s="93"/>
    </row>
    <row r="1648" spans="1:6" ht="12.75" customHeight="1" x14ac:dyDescent="0.2">
      <c r="A1648" s="93"/>
      <c r="B1648" s="95">
        <v>2616001</v>
      </c>
      <c r="C1648" s="95" t="s">
        <v>3983</v>
      </c>
      <c r="D1648" s="95" t="s">
        <v>3824</v>
      </c>
      <c r="E1648" s="93"/>
      <c r="F1648" s="93"/>
    </row>
    <row r="1649" spans="1:6" ht="12.75" customHeight="1" x14ac:dyDescent="0.2">
      <c r="A1649" s="93"/>
      <c r="B1649" s="95">
        <v>2616100</v>
      </c>
      <c r="C1649" s="95" t="s">
        <v>3984</v>
      </c>
      <c r="D1649" s="95" t="s">
        <v>3824</v>
      </c>
      <c r="E1649" s="93"/>
      <c r="F1649" s="93"/>
    </row>
    <row r="1650" spans="1:6" ht="12.75" customHeight="1" x14ac:dyDescent="0.2">
      <c r="A1650" s="93"/>
      <c r="B1650" s="95">
        <v>2616183</v>
      </c>
      <c r="C1650" s="95" t="s">
        <v>3985</v>
      </c>
      <c r="D1650" s="95" t="s">
        <v>3824</v>
      </c>
      <c r="E1650" s="93"/>
      <c r="F1650" s="93"/>
    </row>
    <row r="1651" spans="1:6" ht="12.75" customHeight="1" x14ac:dyDescent="0.2">
      <c r="A1651" s="93"/>
      <c r="B1651" s="95">
        <v>2616209</v>
      </c>
      <c r="C1651" s="95" t="s">
        <v>3986</v>
      </c>
      <c r="D1651" s="95" t="s">
        <v>3824</v>
      </c>
      <c r="E1651" s="93"/>
      <c r="F1651" s="93"/>
    </row>
    <row r="1652" spans="1:6" ht="12.75" customHeight="1" x14ac:dyDescent="0.2">
      <c r="A1652" s="93"/>
      <c r="B1652" s="95">
        <v>2616308</v>
      </c>
      <c r="C1652" s="95" t="s">
        <v>3987</v>
      </c>
      <c r="D1652" s="95" t="s">
        <v>3824</v>
      </c>
      <c r="E1652" s="93"/>
      <c r="F1652" s="93"/>
    </row>
    <row r="1653" spans="1:6" ht="12.75" customHeight="1" x14ac:dyDescent="0.2">
      <c r="A1653" s="93"/>
      <c r="B1653" s="95">
        <v>2616407</v>
      </c>
      <c r="C1653" s="95" t="s">
        <v>3988</v>
      </c>
      <c r="D1653" s="95" t="s">
        <v>3824</v>
      </c>
      <c r="E1653" s="93"/>
      <c r="F1653" s="93"/>
    </row>
    <row r="1654" spans="1:6" ht="12.75" customHeight="1" x14ac:dyDescent="0.2">
      <c r="A1654" s="93"/>
      <c r="B1654" s="95">
        <v>2616506</v>
      </c>
      <c r="C1654" s="95" t="s">
        <v>3989</v>
      </c>
      <c r="D1654" s="95" t="s">
        <v>3824</v>
      </c>
      <c r="E1654" s="93"/>
      <c r="F1654" s="93"/>
    </row>
    <row r="1655" spans="1:6" ht="12.75" customHeight="1" x14ac:dyDescent="0.2">
      <c r="A1655" s="93"/>
      <c r="B1655" s="95">
        <v>2700102</v>
      </c>
      <c r="C1655" s="95" t="s">
        <v>3055</v>
      </c>
      <c r="D1655" s="95" t="s">
        <v>3990</v>
      </c>
      <c r="E1655" s="93"/>
      <c r="F1655" s="93"/>
    </row>
    <row r="1656" spans="1:6" ht="12.75" customHeight="1" x14ac:dyDescent="0.2">
      <c r="A1656" s="93"/>
      <c r="B1656" s="95">
        <v>2700201</v>
      </c>
      <c r="C1656" s="95" t="s">
        <v>3991</v>
      </c>
      <c r="D1656" s="95" t="s">
        <v>3990</v>
      </c>
      <c r="E1656" s="93"/>
      <c r="F1656" s="93"/>
    </row>
    <row r="1657" spans="1:6" ht="12.75" customHeight="1" x14ac:dyDescent="0.2">
      <c r="A1657" s="93"/>
      <c r="B1657" s="95">
        <v>2700300</v>
      </c>
      <c r="C1657" s="95" t="s">
        <v>3992</v>
      </c>
      <c r="D1657" s="95" t="s">
        <v>3990</v>
      </c>
      <c r="E1657" s="93"/>
      <c r="F1657" s="93"/>
    </row>
    <row r="1658" spans="1:6" ht="12.75" customHeight="1" x14ac:dyDescent="0.2">
      <c r="A1658" s="93"/>
      <c r="B1658" s="95">
        <v>2700409</v>
      </c>
      <c r="C1658" s="95" t="s">
        <v>3993</v>
      </c>
      <c r="D1658" s="95" t="s">
        <v>3990</v>
      </c>
      <c r="E1658" s="93"/>
      <c r="F1658" s="93"/>
    </row>
    <row r="1659" spans="1:6" ht="12.75" customHeight="1" x14ac:dyDescent="0.2">
      <c r="A1659" s="93"/>
      <c r="B1659" s="95">
        <v>2700508</v>
      </c>
      <c r="C1659" s="95" t="s">
        <v>3994</v>
      </c>
      <c r="D1659" s="95" t="s">
        <v>3990</v>
      </c>
      <c r="E1659" s="93"/>
      <c r="F1659" s="93"/>
    </row>
    <row r="1660" spans="1:6" ht="12.75" customHeight="1" x14ac:dyDescent="0.2">
      <c r="A1660" s="93"/>
      <c r="B1660" s="95">
        <v>2700607</v>
      </c>
      <c r="C1660" s="95" t="s">
        <v>3642</v>
      </c>
      <c r="D1660" s="95" t="s">
        <v>3990</v>
      </c>
      <c r="E1660" s="93"/>
      <c r="F1660" s="93"/>
    </row>
    <row r="1661" spans="1:6" ht="12.75" customHeight="1" x14ac:dyDescent="0.2">
      <c r="A1661" s="93"/>
      <c r="B1661" s="95">
        <v>2700706</v>
      </c>
      <c r="C1661" s="95" t="s">
        <v>3075</v>
      </c>
      <c r="D1661" s="95" t="s">
        <v>3990</v>
      </c>
      <c r="E1661" s="93"/>
      <c r="F1661" s="93"/>
    </row>
    <row r="1662" spans="1:6" ht="12.75" customHeight="1" x14ac:dyDescent="0.2">
      <c r="A1662" s="93"/>
      <c r="B1662" s="95">
        <v>2700805</v>
      </c>
      <c r="C1662" s="95" t="s">
        <v>2555</v>
      </c>
      <c r="D1662" s="95" t="s">
        <v>3990</v>
      </c>
      <c r="E1662" s="93"/>
      <c r="F1662" s="93"/>
    </row>
    <row r="1663" spans="1:6" ht="12.75" customHeight="1" x14ac:dyDescent="0.2">
      <c r="A1663" s="93"/>
      <c r="B1663" s="95">
        <v>2700904</v>
      </c>
      <c r="C1663" s="95" t="s">
        <v>3995</v>
      </c>
      <c r="D1663" s="95" t="s">
        <v>3990</v>
      </c>
      <c r="E1663" s="93"/>
      <c r="F1663" s="93"/>
    </row>
    <row r="1664" spans="1:6" ht="12.75" customHeight="1" x14ac:dyDescent="0.2">
      <c r="A1664" s="93"/>
      <c r="B1664" s="95">
        <v>2701001</v>
      </c>
      <c r="C1664" s="95" t="s">
        <v>3996</v>
      </c>
      <c r="D1664" s="95" t="s">
        <v>3990</v>
      </c>
      <c r="E1664" s="93"/>
      <c r="F1664" s="93"/>
    </row>
    <row r="1665" spans="1:6" ht="12.75" customHeight="1" x14ac:dyDescent="0.2">
      <c r="A1665" s="93"/>
      <c r="B1665" s="95">
        <v>2701100</v>
      </c>
      <c r="C1665" s="95" t="s">
        <v>3997</v>
      </c>
      <c r="D1665" s="95" t="s">
        <v>3990</v>
      </c>
      <c r="E1665" s="93"/>
      <c r="F1665" s="93"/>
    </row>
    <row r="1666" spans="1:6" ht="12.75" customHeight="1" x14ac:dyDescent="0.2">
      <c r="A1666" s="93"/>
      <c r="B1666" s="95">
        <v>2701209</v>
      </c>
      <c r="C1666" s="95" t="s">
        <v>3998</v>
      </c>
      <c r="D1666" s="95" t="s">
        <v>3990</v>
      </c>
      <c r="E1666" s="93"/>
      <c r="F1666" s="93"/>
    </row>
    <row r="1667" spans="1:6" ht="12.75" customHeight="1" x14ac:dyDescent="0.2">
      <c r="A1667" s="93"/>
      <c r="B1667" s="95">
        <v>2701308</v>
      </c>
      <c r="C1667" s="95" t="s">
        <v>3999</v>
      </c>
      <c r="D1667" s="95" t="s">
        <v>3990</v>
      </c>
      <c r="E1667" s="93"/>
      <c r="F1667" s="93"/>
    </row>
    <row r="1668" spans="1:6" ht="12.75" customHeight="1" x14ac:dyDescent="0.2">
      <c r="A1668" s="93"/>
      <c r="B1668" s="95">
        <v>2701357</v>
      </c>
      <c r="C1668" s="95" t="s">
        <v>4000</v>
      </c>
      <c r="D1668" s="95" t="s">
        <v>3990</v>
      </c>
      <c r="E1668" s="93"/>
      <c r="F1668" s="93"/>
    </row>
    <row r="1669" spans="1:6" ht="12.75" customHeight="1" x14ac:dyDescent="0.2">
      <c r="A1669" s="93"/>
      <c r="B1669" s="95">
        <v>2701407</v>
      </c>
      <c r="C1669" s="95" t="s">
        <v>4001</v>
      </c>
      <c r="D1669" s="95" t="s">
        <v>3990</v>
      </c>
      <c r="E1669" s="93"/>
      <c r="F1669" s="93"/>
    </row>
    <row r="1670" spans="1:6" ht="12.75" customHeight="1" x14ac:dyDescent="0.2">
      <c r="A1670" s="93"/>
      <c r="B1670" s="95">
        <v>2701506</v>
      </c>
      <c r="C1670" s="95" t="s">
        <v>4002</v>
      </c>
      <c r="D1670" s="95" t="s">
        <v>3990</v>
      </c>
      <c r="E1670" s="93"/>
      <c r="F1670" s="93"/>
    </row>
    <row r="1671" spans="1:6" ht="12.75" customHeight="1" x14ac:dyDescent="0.2">
      <c r="A1671" s="93"/>
      <c r="B1671" s="95">
        <v>2701605</v>
      </c>
      <c r="C1671" s="95" t="s">
        <v>4003</v>
      </c>
      <c r="D1671" s="95" t="s">
        <v>3990</v>
      </c>
      <c r="E1671" s="93"/>
      <c r="F1671" s="93"/>
    </row>
    <row r="1672" spans="1:6" ht="12.75" customHeight="1" x14ac:dyDescent="0.2">
      <c r="A1672" s="93"/>
      <c r="B1672" s="95">
        <v>2701704</v>
      </c>
      <c r="C1672" s="95" t="s">
        <v>4004</v>
      </c>
      <c r="D1672" s="95" t="s">
        <v>3990</v>
      </c>
      <c r="E1672" s="93"/>
      <c r="F1672" s="93"/>
    </row>
    <row r="1673" spans="1:6" ht="12.75" customHeight="1" x14ac:dyDescent="0.2">
      <c r="A1673" s="93"/>
      <c r="B1673" s="95">
        <v>2701803</v>
      </c>
      <c r="C1673" s="95" t="s">
        <v>4005</v>
      </c>
      <c r="D1673" s="95" t="s">
        <v>3990</v>
      </c>
      <c r="E1673" s="93"/>
      <c r="F1673" s="93"/>
    </row>
    <row r="1674" spans="1:6" ht="12.75" customHeight="1" x14ac:dyDescent="0.2">
      <c r="A1674" s="93"/>
      <c r="B1674" s="95">
        <v>2701902</v>
      </c>
      <c r="C1674" s="95" t="s">
        <v>4006</v>
      </c>
      <c r="D1674" s="95" t="s">
        <v>3990</v>
      </c>
      <c r="E1674" s="93"/>
      <c r="F1674" s="93"/>
    </row>
    <row r="1675" spans="1:6" ht="12.75" customHeight="1" x14ac:dyDescent="0.2">
      <c r="A1675" s="93"/>
      <c r="B1675" s="95">
        <v>2702009</v>
      </c>
      <c r="C1675" s="95" t="s">
        <v>4007</v>
      </c>
      <c r="D1675" s="95" t="s">
        <v>3990</v>
      </c>
      <c r="E1675" s="93"/>
      <c r="F1675" s="93"/>
    </row>
    <row r="1676" spans="1:6" ht="12.75" customHeight="1" x14ac:dyDescent="0.2">
      <c r="A1676" s="93"/>
      <c r="B1676" s="95">
        <v>2702108</v>
      </c>
      <c r="C1676" s="95" t="s">
        <v>4008</v>
      </c>
      <c r="D1676" s="95" t="s">
        <v>3990</v>
      </c>
      <c r="E1676" s="93"/>
      <c r="F1676" s="93"/>
    </row>
    <row r="1677" spans="1:6" ht="12.75" customHeight="1" x14ac:dyDescent="0.2">
      <c r="A1677" s="93"/>
      <c r="B1677" s="95">
        <v>2702207</v>
      </c>
      <c r="C1677" s="95" t="s">
        <v>4009</v>
      </c>
      <c r="D1677" s="95" t="s">
        <v>3990</v>
      </c>
      <c r="E1677" s="93"/>
      <c r="F1677" s="93"/>
    </row>
    <row r="1678" spans="1:6" ht="12.75" customHeight="1" x14ac:dyDescent="0.2">
      <c r="A1678" s="93"/>
      <c r="B1678" s="95">
        <v>2702306</v>
      </c>
      <c r="C1678" s="95" t="s">
        <v>4010</v>
      </c>
      <c r="D1678" s="95" t="s">
        <v>3990</v>
      </c>
      <c r="E1678" s="93"/>
      <c r="F1678" s="93"/>
    </row>
    <row r="1679" spans="1:6" ht="12.75" customHeight="1" x14ac:dyDescent="0.2">
      <c r="A1679" s="93"/>
      <c r="B1679" s="95">
        <v>2702355</v>
      </c>
      <c r="C1679" s="95" t="s">
        <v>4011</v>
      </c>
      <c r="D1679" s="95" t="s">
        <v>3990</v>
      </c>
      <c r="E1679" s="93"/>
      <c r="F1679" s="93"/>
    </row>
    <row r="1680" spans="1:6" ht="12.75" customHeight="1" x14ac:dyDescent="0.2">
      <c r="A1680" s="93"/>
      <c r="B1680" s="95">
        <v>2702405</v>
      </c>
      <c r="C1680" s="95" t="s">
        <v>4012</v>
      </c>
      <c r="D1680" s="95" t="s">
        <v>3990</v>
      </c>
      <c r="E1680" s="93"/>
      <c r="F1680" s="93"/>
    </row>
    <row r="1681" spans="1:6" ht="12.75" customHeight="1" x14ac:dyDescent="0.2">
      <c r="A1681" s="93"/>
      <c r="B1681" s="95">
        <v>2702504</v>
      </c>
      <c r="C1681" s="95" t="s">
        <v>4013</v>
      </c>
      <c r="D1681" s="95" t="s">
        <v>3990</v>
      </c>
      <c r="E1681" s="93"/>
      <c r="F1681" s="93"/>
    </row>
    <row r="1682" spans="1:6" ht="12.75" customHeight="1" x14ac:dyDescent="0.2">
      <c r="A1682" s="93"/>
      <c r="B1682" s="95">
        <v>2702553</v>
      </c>
      <c r="C1682" s="95" t="s">
        <v>4014</v>
      </c>
      <c r="D1682" s="95" t="s">
        <v>3990</v>
      </c>
      <c r="E1682" s="93"/>
      <c r="F1682" s="93"/>
    </row>
    <row r="1683" spans="1:6" ht="12.75" customHeight="1" x14ac:dyDescent="0.2">
      <c r="A1683" s="93"/>
      <c r="B1683" s="95">
        <v>2702603</v>
      </c>
      <c r="C1683" s="95" t="s">
        <v>4015</v>
      </c>
      <c r="D1683" s="95" t="s">
        <v>3990</v>
      </c>
      <c r="E1683" s="93"/>
      <c r="F1683" s="93"/>
    </row>
    <row r="1684" spans="1:6" ht="12.75" customHeight="1" x14ac:dyDescent="0.2">
      <c r="A1684" s="93"/>
      <c r="B1684" s="95">
        <v>2702702</v>
      </c>
      <c r="C1684" s="95" t="s">
        <v>4016</v>
      </c>
      <c r="D1684" s="95" t="s">
        <v>3990</v>
      </c>
      <c r="E1684" s="93"/>
      <c r="F1684" s="93"/>
    </row>
    <row r="1685" spans="1:6" ht="12.75" customHeight="1" x14ac:dyDescent="0.2">
      <c r="A1685" s="93"/>
      <c r="B1685" s="95">
        <v>2702801</v>
      </c>
      <c r="C1685" s="95" t="s">
        <v>4017</v>
      </c>
      <c r="D1685" s="95" t="s">
        <v>3990</v>
      </c>
      <c r="E1685" s="93"/>
      <c r="F1685" s="93"/>
    </row>
    <row r="1686" spans="1:6" ht="12.75" customHeight="1" x14ac:dyDescent="0.2">
      <c r="A1686" s="93"/>
      <c r="B1686" s="95">
        <v>2702900</v>
      </c>
      <c r="C1686" s="95" t="s">
        <v>4018</v>
      </c>
      <c r="D1686" s="95" t="s">
        <v>3990</v>
      </c>
      <c r="E1686" s="93"/>
      <c r="F1686" s="93"/>
    </row>
    <row r="1687" spans="1:6" ht="12.75" customHeight="1" x14ac:dyDescent="0.2">
      <c r="A1687" s="93"/>
      <c r="B1687" s="95">
        <v>2703007</v>
      </c>
      <c r="C1687" s="95" t="s">
        <v>4019</v>
      </c>
      <c r="D1687" s="95" t="s">
        <v>3990</v>
      </c>
      <c r="E1687" s="93"/>
      <c r="F1687" s="93"/>
    </row>
    <row r="1688" spans="1:6" ht="12.75" customHeight="1" x14ac:dyDescent="0.2">
      <c r="A1688" s="93"/>
      <c r="B1688" s="95">
        <v>2703106</v>
      </c>
      <c r="C1688" s="95" t="s">
        <v>4020</v>
      </c>
      <c r="D1688" s="95" t="s">
        <v>3990</v>
      </c>
      <c r="E1688" s="93"/>
      <c r="F1688" s="93"/>
    </row>
    <row r="1689" spans="1:6" ht="12.75" customHeight="1" x14ac:dyDescent="0.2">
      <c r="A1689" s="93"/>
      <c r="B1689" s="95">
        <v>2703205</v>
      </c>
      <c r="C1689" s="95" t="s">
        <v>4021</v>
      </c>
      <c r="D1689" s="95" t="s">
        <v>3990</v>
      </c>
      <c r="E1689" s="93"/>
      <c r="F1689" s="93"/>
    </row>
    <row r="1690" spans="1:6" ht="12.75" customHeight="1" x14ac:dyDescent="0.2">
      <c r="A1690" s="93"/>
      <c r="B1690" s="95">
        <v>2703304</v>
      </c>
      <c r="C1690" s="95" t="s">
        <v>4022</v>
      </c>
      <c r="D1690" s="95" t="s">
        <v>3990</v>
      </c>
      <c r="E1690" s="93"/>
      <c r="F1690" s="93"/>
    </row>
    <row r="1691" spans="1:6" ht="12.75" customHeight="1" x14ac:dyDescent="0.2">
      <c r="A1691" s="93"/>
      <c r="B1691" s="95">
        <v>2703403</v>
      </c>
      <c r="C1691" s="95" t="s">
        <v>4023</v>
      </c>
      <c r="D1691" s="95" t="s">
        <v>3990</v>
      </c>
      <c r="E1691" s="93"/>
      <c r="F1691" s="93"/>
    </row>
    <row r="1692" spans="1:6" ht="12.75" customHeight="1" x14ac:dyDescent="0.2">
      <c r="A1692" s="93"/>
      <c r="B1692" s="95">
        <v>2703502</v>
      </c>
      <c r="C1692" s="95" t="s">
        <v>4024</v>
      </c>
      <c r="D1692" s="95" t="s">
        <v>3990</v>
      </c>
      <c r="E1692" s="93"/>
      <c r="F1692" s="93"/>
    </row>
    <row r="1693" spans="1:6" ht="12.75" customHeight="1" x14ac:dyDescent="0.2">
      <c r="A1693" s="93"/>
      <c r="B1693" s="95">
        <v>2703601</v>
      </c>
      <c r="C1693" s="95" t="s">
        <v>4025</v>
      </c>
      <c r="D1693" s="95" t="s">
        <v>3990</v>
      </c>
      <c r="E1693" s="93"/>
      <c r="F1693" s="93"/>
    </row>
    <row r="1694" spans="1:6" ht="12.75" customHeight="1" x14ac:dyDescent="0.2">
      <c r="A1694" s="93"/>
      <c r="B1694" s="95">
        <v>2703700</v>
      </c>
      <c r="C1694" s="95" t="s">
        <v>4026</v>
      </c>
      <c r="D1694" s="95" t="s">
        <v>3990</v>
      </c>
      <c r="E1694" s="93"/>
      <c r="F1694" s="93"/>
    </row>
    <row r="1695" spans="1:6" ht="12.75" customHeight="1" x14ac:dyDescent="0.2">
      <c r="A1695" s="93"/>
      <c r="B1695" s="95">
        <v>2703759</v>
      </c>
      <c r="C1695" s="95" t="s">
        <v>4027</v>
      </c>
      <c r="D1695" s="95" t="s">
        <v>3990</v>
      </c>
      <c r="E1695" s="93"/>
      <c r="F1695" s="93"/>
    </row>
    <row r="1696" spans="1:6" ht="12.75" customHeight="1" x14ac:dyDescent="0.2">
      <c r="A1696" s="93"/>
      <c r="B1696" s="95">
        <v>2703809</v>
      </c>
      <c r="C1696" s="95" t="s">
        <v>4028</v>
      </c>
      <c r="D1696" s="95" t="s">
        <v>3990</v>
      </c>
      <c r="E1696" s="93"/>
      <c r="F1696" s="93"/>
    </row>
    <row r="1697" spans="1:6" ht="12.75" customHeight="1" x14ac:dyDescent="0.2">
      <c r="A1697" s="93"/>
      <c r="B1697" s="95">
        <v>2703908</v>
      </c>
      <c r="C1697" s="95" t="s">
        <v>3524</v>
      </c>
      <c r="D1697" s="95" t="s">
        <v>3990</v>
      </c>
      <c r="E1697" s="93"/>
      <c r="F1697" s="93"/>
    </row>
    <row r="1698" spans="1:6" ht="12.75" customHeight="1" x14ac:dyDescent="0.2">
      <c r="A1698" s="93"/>
      <c r="B1698" s="95">
        <v>2704005</v>
      </c>
      <c r="C1698" s="95" t="s">
        <v>4029</v>
      </c>
      <c r="D1698" s="95" t="s">
        <v>3990</v>
      </c>
      <c r="E1698" s="93"/>
      <c r="F1698" s="93"/>
    </row>
    <row r="1699" spans="1:6" ht="12.75" customHeight="1" x14ac:dyDescent="0.2">
      <c r="A1699" s="93"/>
      <c r="B1699" s="95">
        <v>2704104</v>
      </c>
      <c r="C1699" s="95" t="s">
        <v>4030</v>
      </c>
      <c r="D1699" s="95" t="s">
        <v>3990</v>
      </c>
      <c r="E1699" s="93"/>
      <c r="F1699" s="93"/>
    </row>
    <row r="1700" spans="1:6" ht="12.75" customHeight="1" x14ac:dyDescent="0.2">
      <c r="A1700" s="93"/>
      <c r="B1700" s="95">
        <v>2704203</v>
      </c>
      <c r="C1700" s="95" t="s">
        <v>4031</v>
      </c>
      <c r="D1700" s="95" t="s">
        <v>3990</v>
      </c>
      <c r="E1700" s="93"/>
      <c r="F1700" s="93"/>
    </row>
    <row r="1701" spans="1:6" ht="12.75" customHeight="1" x14ac:dyDescent="0.2">
      <c r="A1701" s="93"/>
      <c r="B1701" s="95">
        <v>2704302</v>
      </c>
      <c r="C1701" s="95" t="s">
        <v>4032</v>
      </c>
      <c r="D1701" s="95" t="s">
        <v>3990</v>
      </c>
      <c r="E1701" s="93"/>
      <c r="F1701" s="93"/>
    </row>
    <row r="1702" spans="1:6" ht="12.75" customHeight="1" x14ac:dyDescent="0.2">
      <c r="A1702" s="93"/>
      <c r="B1702" s="95">
        <v>2704401</v>
      </c>
      <c r="C1702" s="95" t="s">
        <v>4033</v>
      </c>
      <c r="D1702" s="95" t="s">
        <v>3990</v>
      </c>
      <c r="E1702" s="93"/>
      <c r="F1702" s="93"/>
    </row>
    <row r="1703" spans="1:6" ht="12.75" customHeight="1" x14ac:dyDescent="0.2">
      <c r="A1703" s="93"/>
      <c r="B1703" s="95">
        <v>2704500</v>
      </c>
      <c r="C1703" s="95" t="s">
        <v>4034</v>
      </c>
      <c r="D1703" s="95" t="s">
        <v>3990</v>
      </c>
      <c r="E1703" s="93"/>
      <c r="F1703" s="93"/>
    </row>
    <row r="1704" spans="1:6" ht="12.75" customHeight="1" x14ac:dyDescent="0.2">
      <c r="A1704" s="93"/>
      <c r="B1704" s="95">
        <v>2704609</v>
      </c>
      <c r="C1704" s="95" t="s">
        <v>4035</v>
      </c>
      <c r="D1704" s="95" t="s">
        <v>3990</v>
      </c>
      <c r="E1704" s="93"/>
      <c r="F1704" s="93"/>
    </row>
    <row r="1705" spans="1:6" ht="12.75" customHeight="1" x14ac:dyDescent="0.2">
      <c r="A1705" s="93"/>
      <c r="B1705" s="95">
        <v>2704708</v>
      </c>
      <c r="C1705" s="95" t="s">
        <v>4036</v>
      </c>
      <c r="D1705" s="95" t="s">
        <v>3990</v>
      </c>
      <c r="E1705" s="93"/>
      <c r="F1705" s="93"/>
    </row>
    <row r="1706" spans="1:6" ht="12.75" customHeight="1" x14ac:dyDescent="0.2">
      <c r="A1706" s="93"/>
      <c r="B1706" s="95">
        <v>2704807</v>
      </c>
      <c r="C1706" s="95" t="s">
        <v>4037</v>
      </c>
      <c r="D1706" s="95" t="s">
        <v>3990</v>
      </c>
      <c r="E1706" s="93"/>
      <c r="F1706" s="93"/>
    </row>
    <row r="1707" spans="1:6" ht="12.75" customHeight="1" x14ac:dyDescent="0.2">
      <c r="A1707" s="93"/>
      <c r="B1707" s="95">
        <v>2704906</v>
      </c>
      <c r="C1707" s="95" t="s">
        <v>4038</v>
      </c>
      <c r="D1707" s="95" t="s">
        <v>3990</v>
      </c>
      <c r="E1707" s="93"/>
      <c r="F1707" s="93"/>
    </row>
    <row r="1708" spans="1:6" ht="12.75" customHeight="1" x14ac:dyDescent="0.2">
      <c r="A1708" s="93"/>
      <c r="B1708" s="95">
        <v>2705002</v>
      </c>
      <c r="C1708" s="95" t="s">
        <v>4039</v>
      </c>
      <c r="D1708" s="95" t="s">
        <v>3990</v>
      </c>
      <c r="E1708" s="93"/>
      <c r="F1708" s="93"/>
    </row>
    <row r="1709" spans="1:6" ht="12.75" customHeight="1" x14ac:dyDescent="0.2">
      <c r="A1709" s="93"/>
      <c r="B1709" s="95">
        <v>2705101</v>
      </c>
      <c r="C1709" s="95" t="s">
        <v>4040</v>
      </c>
      <c r="D1709" s="95" t="s">
        <v>3990</v>
      </c>
      <c r="E1709" s="93"/>
      <c r="F1709" s="93"/>
    </row>
    <row r="1710" spans="1:6" ht="12.75" customHeight="1" x14ac:dyDescent="0.2">
      <c r="A1710" s="93"/>
      <c r="B1710" s="95">
        <v>2705200</v>
      </c>
      <c r="C1710" s="95" t="s">
        <v>4041</v>
      </c>
      <c r="D1710" s="95" t="s">
        <v>3990</v>
      </c>
      <c r="E1710" s="93"/>
      <c r="F1710" s="93"/>
    </row>
    <row r="1711" spans="1:6" ht="12.75" customHeight="1" x14ac:dyDescent="0.2">
      <c r="A1711" s="93"/>
      <c r="B1711" s="95">
        <v>2705309</v>
      </c>
      <c r="C1711" s="95" t="s">
        <v>4042</v>
      </c>
      <c r="D1711" s="95" t="s">
        <v>3990</v>
      </c>
      <c r="E1711" s="93"/>
      <c r="F1711" s="93"/>
    </row>
    <row r="1712" spans="1:6" ht="12.75" customHeight="1" x14ac:dyDescent="0.2">
      <c r="A1712" s="93"/>
      <c r="B1712" s="95">
        <v>2705408</v>
      </c>
      <c r="C1712" s="95" t="s">
        <v>4043</v>
      </c>
      <c r="D1712" s="95" t="s">
        <v>3990</v>
      </c>
      <c r="E1712" s="93"/>
      <c r="F1712" s="93"/>
    </row>
    <row r="1713" spans="1:6" ht="12.75" customHeight="1" x14ac:dyDescent="0.2">
      <c r="A1713" s="93"/>
      <c r="B1713" s="95">
        <v>2705507</v>
      </c>
      <c r="C1713" s="95" t="s">
        <v>4044</v>
      </c>
      <c r="D1713" s="95" t="s">
        <v>3990</v>
      </c>
      <c r="E1713" s="93"/>
      <c r="F1713" s="93"/>
    </row>
    <row r="1714" spans="1:6" ht="12.75" customHeight="1" x14ac:dyDescent="0.2">
      <c r="A1714" s="93"/>
      <c r="B1714" s="95">
        <v>2705606</v>
      </c>
      <c r="C1714" s="95" t="s">
        <v>4045</v>
      </c>
      <c r="D1714" s="95" t="s">
        <v>3990</v>
      </c>
      <c r="E1714" s="93"/>
      <c r="F1714" s="93"/>
    </row>
    <row r="1715" spans="1:6" ht="12.75" customHeight="1" x14ac:dyDescent="0.2">
      <c r="A1715" s="93"/>
      <c r="B1715" s="95">
        <v>2705705</v>
      </c>
      <c r="C1715" s="95" t="s">
        <v>4046</v>
      </c>
      <c r="D1715" s="95" t="s">
        <v>3990</v>
      </c>
      <c r="E1715" s="93"/>
      <c r="F1715" s="93"/>
    </row>
    <row r="1716" spans="1:6" ht="12.75" customHeight="1" x14ac:dyDescent="0.2">
      <c r="A1716" s="93"/>
      <c r="B1716" s="95">
        <v>2705804</v>
      </c>
      <c r="C1716" s="95" t="s">
        <v>4047</v>
      </c>
      <c r="D1716" s="95" t="s">
        <v>3990</v>
      </c>
      <c r="E1716" s="93"/>
      <c r="F1716" s="93"/>
    </row>
    <row r="1717" spans="1:6" ht="12.75" customHeight="1" x14ac:dyDescent="0.2">
      <c r="A1717" s="93"/>
      <c r="B1717" s="95">
        <v>2705903</v>
      </c>
      <c r="C1717" s="95" t="s">
        <v>4048</v>
      </c>
      <c r="D1717" s="95" t="s">
        <v>3990</v>
      </c>
      <c r="E1717" s="93"/>
      <c r="F1717" s="93"/>
    </row>
    <row r="1718" spans="1:6" ht="12.75" customHeight="1" x14ac:dyDescent="0.2">
      <c r="A1718" s="93"/>
      <c r="B1718" s="95">
        <v>2706000</v>
      </c>
      <c r="C1718" s="95" t="s">
        <v>4049</v>
      </c>
      <c r="D1718" s="95" t="s">
        <v>3990</v>
      </c>
      <c r="E1718" s="93"/>
      <c r="F1718" s="93"/>
    </row>
    <row r="1719" spans="1:6" ht="12.75" customHeight="1" x14ac:dyDescent="0.2">
      <c r="A1719" s="93"/>
      <c r="B1719" s="95">
        <v>2706109</v>
      </c>
      <c r="C1719" s="95" t="s">
        <v>3548</v>
      </c>
      <c r="D1719" s="95" t="s">
        <v>3990</v>
      </c>
      <c r="E1719" s="93"/>
      <c r="F1719" s="93"/>
    </row>
    <row r="1720" spans="1:6" ht="12.75" customHeight="1" x14ac:dyDescent="0.2">
      <c r="A1720" s="93"/>
      <c r="B1720" s="95">
        <v>2706208</v>
      </c>
      <c r="C1720" s="95" t="s">
        <v>4050</v>
      </c>
      <c r="D1720" s="95" t="s">
        <v>3990</v>
      </c>
      <c r="E1720" s="93"/>
      <c r="F1720" s="93"/>
    </row>
    <row r="1721" spans="1:6" ht="12.75" customHeight="1" x14ac:dyDescent="0.2">
      <c r="A1721" s="93"/>
      <c r="B1721" s="95">
        <v>2706307</v>
      </c>
      <c r="C1721" s="95" t="s">
        <v>4051</v>
      </c>
      <c r="D1721" s="95" t="s">
        <v>3990</v>
      </c>
      <c r="E1721" s="93"/>
      <c r="F1721" s="93"/>
    </row>
    <row r="1722" spans="1:6" ht="12.75" customHeight="1" x14ac:dyDescent="0.2">
      <c r="A1722" s="93"/>
      <c r="B1722" s="95">
        <v>2706406</v>
      </c>
      <c r="C1722" s="95" t="s">
        <v>4052</v>
      </c>
      <c r="D1722" s="95" t="s">
        <v>3990</v>
      </c>
      <c r="E1722" s="93"/>
      <c r="F1722" s="93"/>
    </row>
    <row r="1723" spans="1:6" ht="12.75" customHeight="1" x14ac:dyDescent="0.2">
      <c r="A1723" s="93"/>
      <c r="B1723" s="95">
        <v>2706422</v>
      </c>
      <c r="C1723" s="95" t="s">
        <v>4053</v>
      </c>
      <c r="D1723" s="95" t="s">
        <v>3990</v>
      </c>
      <c r="E1723" s="93"/>
      <c r="F1723" s="93"/>
    </row>
    <row r="1724" spans="1:6" ht="12.75" customHeight="1" x14ac:dyDescent="0.2">
      <c r="A1724" s="93"/>
      <c r="B1724" s="95">
        <v>2706448</v>
      </c>
      <c r="C1724" s="95" t="s">
        <v>4054</v>
      </c>
      <c r="D1724" s="95" t="s">
        <v>3990</v>
      </c>
      <c r="E1724" s="93"/>
      <c r="F1724" s="93"/>
    </row>
    <row r="1725" spans="1:6" ht="12.75" customHeight="1" x14ac:dyDescent="0.2">
      <c r="A1725" s="93"/>
      <c r="B1725" s="95">
        <v>2706505</v>
      </c>
      <c r="C1725" s="95" t="s">
        <v>4055</v>
      </c>
      <c r="D1725" s="95" t="s">
        <v>3990</v>
      </c>
      <c r="E1725" s="93"/>
      <c r="F1725" s="93"/>
    </row>
    <row r="1726" spans="1:6" ht="12.75" customHeight="1" x14ac:dyDescent="0.2">
      <c r="A1726" s="93"/>
      <c r="B1726" s="95">
        <v>2706604</v>
      </c>
      <c r="C1726" s="95" t="s">
        <v>4056</v>
      </c>
      <c r="D1726" s="95" t="s">
        <v>3990</v>
      </c>
      <c r="E1726" s="93"/>
      <c r="F1726" s="93"/>
    </row>
    <row r="1727" spans="1:6" ht="12.75" customHeight="1" x14ac:dyDescent="0.2">
      <c r="A1727" s="93"/>
      <c r="B1727" s="95">
        <v>2706703</v>
      </c>
      <c r="C1727" s="95" t="s">
        <v>4057</v>
      </c>
      <c r="D1727" s="95" t="s">
        <v>3990</v>
      </c>
      <c r="E1727" s="93"/>
      <c r="F1727" s="93"/>
    </row>
    <row r="1728" spans="1:6" ht="12.75" customHeight="1" x14ac:dyDescent="0.2">
      <c r="A1728" s="93"/>
      <c r="B1728" s="95">
        <v>2706802</v>
      </c>
      <c r="C1728" s="95" t="s">
        <v>4058</v>
      </c>
      <c r="D1728" s="95" t="s">
        <v>3990</v>
      </c>
      <c r="E1728" s="93"/>
      <c r="F1728" s="93"/>
    </row>
    <row r="1729" spans="1:6" ht="12.75" customHeight="1" x14ac:dyDescent="0.2">
      <c r="A1729" s="93"/>
      <c r="B1729" s="95">
        <v>2706901</v>
      </c>
      <c r="C1729" s="95" t="s">
        <v>3752</v>
      </c>
      <c r="D1729" s="95" t="s">
        <v>3990</v>
      </c>
      <c r="E1729" s="93"/>
      <c r="F1729" s="93"/>
    </row>
    <row r="1730" spans="1:6" ht="12.75" customHeight="1" x14ac:dyDescent="0.2">
      <c r="A1730" s="93"/>
      <c r="B1730" s="95">
        <v>2707008</v>
      </c>
      <c r="C1730" s="95" t="s">
        <v>4059</v>
      </c>
      <c r="D1730" s="95" t="s">
        <v>3990</v>
      </c>
      <c r="E1730" s="93"/>
      <c r="F1730" s="93"/>
    </row>
    <row r="1731" spans="1:6" ht="12.75" customHeight="1" x14ac:dyDescent="0.2">
      <c r="A1731" s="93"/>
      <c r="B1731" s="95">
        <v>2707107</v>
      </c>
      <c r="C1731" s="95" t="s">
        <v>4060</v>
      </c>
      <c r="D1731" s="95" t="s">
        <v>3990</v>
      </c>
      <c r="E1731" s="93"/>
      <c r="F1731" s="93"/>
    </row>
    <row r="1732" spans="1:6" ht="12.75" customHeight="1" x14ac:dyDescent="0.2">
      <c r="A1732" s="93"/>
      <c r="B1732" s="95">
        <v>2707206</v>
      </c>
      <c r="C1732" s="95" t="s">
        <v>4061</v>
      </c>
      <c r="D1732" s="95" t="s">
        <v>3990</v>
      </c>
      <c r="E1732" s="93"/>
      <c r="F1732" s="93"/>
    </row>
    <row r="1733" spans="1:6" ht="12.75" customHeight="1" x14ac:dyDescent="0.2">
      <c r="A1733" s="93"/>
      <c r="B1733" s="95">
        <v>2707305</v>
      </c>
      <c r="C1733" s="95" t="s">
        <v>4062</v>
      </c>
      <c r="D1733" s="95" t="s">
        <v>3990</v>
      </c>
      <c r="E1733" s="93"/>
      <c r="F1733" s="93"/>
    </row>
    <row r="1734" spans="1:6" ht="12.75" customHeight="1" x14ac:dyDescent="0.2">
      <c r="A1734" s="93"/>
      <c r="B1734" s="95">
        <v>2707404</v>
      </c>
      <c r="C1734" s="95" t="s">
        <v>4063</v>
      </c>
      <c r="D1734" s="95" t="s">
        <v>3990</v>
      </c>
      <c r="E1734" s="93"/>
      <c r="F1734" s="93"/>
    </row>
    <row r="1735" spans="1:6" ht="12.75" customHeight="1" x14ac:dyDescent="0.2">
      <c r="A1735" s="93"/>
      <c r="B1735" s="95">
        <v>2707503</v>
      </c>
      <c r="C1735" s="95" t="s">
        <v>4064</v>
      </c>
      <c r="D1735" s="95" t="s">
        <v>3990</v>
      </c>
      <c r="E1735" s="93"/>
      <c r="F1735" s="93"/>
    </row>
    <row r="1736" spans="1:6" ht="12.75" customHeight="1" x14ac:dyDescent="0.2">
      <c r="A1736" s="93"/>
      <c r="B1736" s="95">
        <v>2707602</v>
      </c>
      <c r="C1736" s="95" t="s">
        <v>4065</v>
      </c>
      <c r="D1736" s="95" t="s">
        <v>3990</v>
      </c>
      <c r="E1736" s="93"/>
      <c r="F1736" s="93"/>
    </row>
    <row r="1737" spans="1:6" ht="12.75" customHeight="1" x14ac:dyDescent="0.2">
      <c r="A1737" s="93"/>
      <c r="B1737" s="95">
        <v>2707701</v>
      </c>
      <c r="C1737" s="95" t="s">
        <v>4066</v>
      </c>
      <c r="D1737" s="95" t="s">
        <v>3990</v>
      </c>
      <c r="E1737" s="93"/>
      <c r="F1737" s="93"/>
    </row>
    <row r="1738" spans="1:6" ht="12.75" customHeight="1" x14ac:dyDescent="0.2">
      <c r="A1738" s="93"/>
      <c r="B1738" s="95">
        <v>2707800</v>
      </c>
      <c r="C1738" s="95" t="s">
        <v>4067</v>
      </c>
      <c r="D1738" s="95" t="s">
        <v>3990</v>
      </c>
      <c r="E1738" s="93"/>
      <c r="F1738" s="93"/>
    </row>
    <row r="1739" spans="1:6" ht="12.75" customHeight="1" x14ac:dyDescent="0.2">
      <c r="A1739" s="93"/>
      <c r="B1739" s="95">
        <v>2707909</v>
      </c>
      <c r="C1739" s="95" t="s">
        <v>4068</v>
      </c>
      <c r="D1739" s="95" t="s">
        <v>3990</v>
      </c>
      <c r="E1739" s="93"/>
      <c r="F1739" s="93"/>
    </row>
    <row r="1740" spans="1:6" ht="12.75" customHeight="1" x14ac:dyDescent="0.2">
      <c r="A1740" s="93"/>
      <c r="B1740" s="95">
        <v>2708006</v>
      </c>
      <c r="C1740" s="95" t="s">
        <v>4069</v>
      </c>
      <c r="D1740" s="95" t="s">
        <v>3990</v>
      </c>
      <c r="E1740" s="93"/>
      <c r="F1740" s="93"/>
    </row>
    <row r="1741" spans="1:6" ht="12.75" customHeight="1" x14ac:dyDescent="0.2">
      <c r="A1741" s="93"/>
      <c r="B1741" s="95">
        <v>2708105</v>
      </c>
      <c r="C1741" s="95" t="s">
        <v>4070</v>
      </c>
      <c r="D1741" s="95" t="s">
        <v>3990</v>
      </c>
      <c r="E1741" s="93"/>
      <c r="F1741" s="93"/>
    </row>
    <row r="1742" spans="1:6" ht="12.75" customHeight="1" x14ac:dyDescent="0.2">
      <c r="A1742" s="93"/>
      <c r="B1742" s="95">
        <v>2708204</v>
      </c>
      <c r="C1742" s="95" t="s">
        <v>4071</v>
      </c>
      <c r="D1742" s="95" t="s">
        <v>3990</v>
      </c>
      <c r="E1742" s="93"/>
      <c r="F1742" s="93"/>
    </row>
    <row r="1743" spans="1:6" ht="12.75" customHeight="1" x14ac:dyDescent="0.2">
      <c r="A1743" s="93"/>
      <c r="B1743" s="95">
        <v>2708303</v>
      </c>
      <c r="C1743" s="95" t="s">
        <v>4072</v>
      </c>
      <c r="D1743" s="95" t="s">
        <v>3990</v>
      </c>
      <c r="E1743" s="93"/>
      <c r="F1743" s="93"/>
    </row>
    <row r="1744" spans="1:6" ht="12.75" customHeight="1" x14ac:dyDescent="0.2">
      <c r="A1744" s="93"/>
      <c r="B1744" s="95">
        <v>2708402</v>
      </c>
      <c r="C1744" s="95" t="s">
        <v>4073</v>
      </c>
      <c r="D1744" s="95" t="s">
        <v>3990</v>
      </c>
      <c r="E1744" s="93"/>
      <c r="F1744" s="93"/>
    </row>
    <row r="1745" spans="1:6" ht="12.75" customHeight="1" x14ac:dyDescent="0.2">
      <c r="A1745" s="93"/>
      <c r="B1745" s="95">
        <v>2708501</v>
      </c>
      <c r="C1745" s="95" t="s">
        <v>4074</v>
      </c>
      <c r="D1745" s="95" t="s">
        <v>3990</v>
      </c>
      <c r="E1745" s="93"/>
      <c r="F1745" s="93"/>
    </row>
    <row r="1746" spans="1:6" ht="12.75" customHeight="1" x14ac:dyDescent="0.2">
      <c r="A1746" s="93"/>
      <c r="B1746" s="95">
        <v>2708600</v>
      </c>
      <c r="C1746" s="95" t="s">
        <v>4075</v>
      </c>
      <c r="D1746" s="95" t="s">
        <v>3990</v>
      </c>
      <c r="E1746" s="93"/>
      <c r="F1746" s="93"/>
    </row>
    <row r="1747" spans="1:6" ht="12.75" customHeight="1" x14ac:dyDescent="0.2">
      <c r="A1747" s="93"/>
      <c r="B1747" s="95">
        <v>2708709</v>
      </c>
      <c r="C1747" s="95" t="s">
        <v>4076</v>
      </c>
      <c r="D1747" s="95" t="s">
        <v>3990</v>
      </c>
      <c r="E1747" s="93"/>
      <c r="F1747" s="93"/>
    </row>
    <row r="1748" spans="1:6" ht="12.75" customHeight="1" x14ac:dyDescent="0.2">
      <c r="A1748" s="93"/>
      <c r="B1748" s="95">
        <v>2708808</v>
      </c>
      <c r="C1748" s="95" t="s">
        <v>4077</v>
      </c>
      <c r="D1748" s="95" t="s">
        <v>3990</v>
      </c>
      <c r="E1748" s="93"/>
      <c r="F1748" s="93"/>
    </row>
    <row r="1749" spans="1:6" ht="12.75" customHeight="1" x14ac:dyDescent="0.2">
      <c r="A1749" s="93"/>
      <c r="B1749" s="95">
        <v>2708907</v>
      </c>
      <c r="C1749" s="95" t="s">
        <v>4078</v>
      </c>
      <c r="D1749" s="95" t="s">
        <v>3990</v>
      </c>
      <c r="E1749" s="93"/>
      <c r="F1749" s="93"/>
    </row>
    <row r="1750" spans="1:6" ht="12.75" customHeight="1" x14ac:dyDescent="0.2">
      <c r="A1750" s="93"/>
      <c r="B1750" s="95">
        <v>2708956</v>
      </c>
      <c r="C1750" s="95" t="s">
        <v>4079</v>
      </c>
      <c r="D1750" s="95" t="s">
        <v>3990</v>
      </c>
      <c r="E1750" s="93"/>
      <c r="F1750" s="93"/>
    </row>
    <row r="1751" spans="1:6" ht="12.75" customHeight="1" x14ac:dyDescent="0.2">
      <c r="A1751" s="93"/>
      <c r="B1751" s="95">
        <v>2709004</v>
      </c>
      <c r="C1751" s="95" t="s">
        <v>4080</v>
      </c>
      <c r="D1751" s="95" t="s">
        <v>3990</v>
      </c>
      <c r="E1751" s="93"/>
      <c r="F1751" s="93"/>
    </row>
    <row r="1752" spans="1:6" ht="12.75" customHeight="1" x14ac:dyDescent="0.2">
      <c r="A1752" s="93"/>
      <c r="B1752" s="95">
        <v>2709103</v>
      </c>
      <c r="C1752" s="95" t="s">
        <v>4081</v>
      </c>
      <c r="D1752" s="95" t="s">
        <v>3990</v>
      </c>
      <c r="E1752" s="93"/>
      <c r="F1752" s="93"/>
    </row>
    <row r="1753" spans="1:6" ht="12.75" customHeight="1" x14ac:dyDescent="0.2">
      <c r="A1753" s="93"/>
      <c r="B1753" s="95">
        <v>2709152</v>
      </c>
      <c r="C1753" s="95" t="s">
        <v>4082</v>
      </c>
      <c r="D1753" s="95" t="s">
        <v>3990</v>
      </c>
      <c r="E1753" s="93"/>
      <c r="F1753" s="93"/>
    </row>
    <row r="1754" spans="1:6" ht="12.75" customHeight="1" x14ac:dyDescent="0.2">
      <c r="A1754" s="93"/>
      <c r="B1754" s="95">
        <v>2709202</v>
      </c>
      <c r="C1754" s="95" t="s">
        <v>4083</v>
      </c>
      <c r="D1754" s="95" t="s">
        <v>3990</v>
      </c>
      <c r="E1754" s="93"/>
      <c r="F1754" s="93"/>
    </row>
    <row r="1755" spans="1:6" ht="12.75" customHeight="1" x14ac:dyDescent="0.2">
      <c r="A1755" s="93"/>
      <c r="B1755" s="95">
        <v>2709301</v>
      </c>
      <c r="C1755" s="95" t="s">
        <v>4084</v>
      </c>
      <c r="D1755" s="95" t="s">
        <v>3990</v>
      </c>
      <c r="E1755" s="93"/>
      <c r="F1755" s="93"/>
    </row>
    <row r="1756" spans="1:6" ht="12.75" customHeight="1" x14ac:dyDescent="0.2">
      <c r="A1756" s="93"/>
      <c r="B1756" s="95">
        <v>2709400</v>
      </c>
      <c r="C1756" s="95" t="s">
        <v>3617</v>
      </c>
      <c r="D1756" s="95" t="s">
        <v>3990</v>
      </c>
      <c r="E1756" s="93"/>
      <c r="F1756" s="93"/>
    </row>
    <row r="1757" spans="1:6" ht="12.75" customHeight="1" x14ac:dyDescent="0.2">
      <c r="A1757" s="93"/>
      <c r="B1757" s="95">
        <v>2800100</v>
      </c>
      <c r="C1757" s="95" t="s">
        <v>4085</v>
      </c>
      <c r="D1757" s="95" t="s">
        <v>4086</v>
      </c>
      <c r="E1757" s="93"/>
      <c r="F1757" s="93"/>
    </row>
    <row r="1758" spans="1:6" ht="12.75" customHeight="1" x14ac:dyDescent="0.2">
      <c r="A1758" s="93"/>
      <c r="B1758" s="95">
        <v>2800209</v>
      </c>
      <c r="C1758" s="95" t="s">
        <v>4087</v>
      </c>
      <c r="D1758" s="95" t="s">
        <v>4086</v>
      </c>
      <c r="E1758" s="93"/>
      <c r="F1758" s="93"/>
    </row>
    <row r="1759" spans="1:6" ht="12.75" customHeight="1" x14ac:dyDescent="0.2">
      <c r="A1759" s="93"/>
      <c r="B1759" s="95">
        <v>2800308</v>
      </c>
      <c r="C1759" s="95" t="s">
        <v>4088</v>
      </c>
      <c r="D1759" s="95" t="s">
        <v>4086</v>
      </c>
      <c r="E1759" s="93"/>
      <c r="F1759" s="93"/>
    </row>
    <row r="1760" spans="1:6" ht="12.75" customHeight="1" x14ac:dyDescent="0.2">
      <c r="A1760" s="93"/>
      <c r="B1760" s="95">
        <v>2800407</v>
      </c>
      <c r="C1760" s="95" t="s">
        <v>4089</v>
      </c>
      <c r="D1760" s="95" t="s">
        <v>4086</v>
      </c>
      <c r="E1760" s="93"/>
      <c r="F1760" s="93"/>
    </row>
    <row r="1761" spans="1:6" ht="12.75" customHeight="1" x14ac:dyDescent="0.2">
      <c r="A1761" s="93"/>
      <c r="B1761" s="95">
        <v>2800506</v>
      </c>
      <c r="C1761" s="95" t="s">
        <v>3468</v>
      </c>
      <c r="D1761" s="95" t="s">
        <v>4086</v>
      </c>
      <c r="E1761" s="93"/>
      <c r="F1761" s="93"/>
    </row>
    <row r="1762" spans="1:6" ht="12.75" customHeight="1" x14ac:dyDescent="0.2">
      <c r="A1762" s="93"/>
      <c r="B1762" s="95">
        <v>2800605</v>
      </c>
      <c r="C1762" s="95" t="s">
        <v>4090</v>
      </c>
      <c r="D1762" s="95" t="s">
        <v>4086</v>
      </c>
      <c r="E1762" s="93"/>
      <c r="F1762" s="93"/>
    </row>
    <row r="1763" spans="1:6" ht="12.75" customHeight="1" x14ac:dyDescent="0.2">
      <c r="A1763" s="93"/>
      <c r="B1763" s="95">
        <v>2800670</v>
      </c>
      <c r="C1763" s="95" t="s">
        <v>4091</v>
      </c>
      <c r="D1763" s="95" t="s">
        <v>4086</v>
      </c>
      <c r="E1763" s="93"/>
      <c r="F1763" s="93"/>
    </row>
    <row r="1764" spans="1:6" ht="12.75" customHeight="1" x14ac:dyDescent="0.2">
      <c r="A1764" s="93"/>
      <c r="B1764" s="95">
        <v>2800704</v>
      </c>
      <c r="C1764" s="95" t="s">
        <v>4092</v>
      </c>
      <c r="D1764" s="95" t="s">
        <v>4086</v>
      </c>
      <c r="E1764" s="93"/>
      <c r="F1764" s="93"/>
    </row>
    <row r="1765" spans="1:6" ht="12.75" customHeight="1" x14ac:dyDescent="0.2">
      <c r="A1765" s="93"/>
      <c r="B1765" s="95">
        <v>2801009</v>
      </c>
      <c r="C1765" s="95" t="s">
        <v>4093</v>
      </c>
      <c r="D1765" s="95" t="s">
        <v>4086</v>
      </c>
      <c r="E1765" s="93"/>
      <c r="F1765" s="93"/>
    </row>
    <row r="1766" spans="1:6" ht="12.75" customHeight="1" x14ac:dyDescent="0.2">
      <c r="A1766" s="93"/>
      <c r="B1766" s="95">
        <v>2801108</v>
      </c>
      <c r="C1766" s="95" t="s">
        <v>4094</v>
      </c>
      <c r="D1766" s="95" t="s">
        <v>4086</v>
      </c>
      <c r="E1766" s="93"/>
      <c r="F1766" s="93"/>
    </row>
    <row r="1767" spans="1:6" ht="12.75" customHeight="1" x14ac:dyDescent="0.2">
      <c r="A1767" s="93"/>
      <c r="B1767" s="95">
        <v>2801207</v>
      </c>
      <c r="C1767" s="95" t="s">
        <v>4095</v>
      </c>
      <c r="D1767" s="95" t="s">
        <v>4086</v>
      </c>
      <c r="E1767" s="93"/>
      <c r="F1767" s="93"/>
    </row>
    <row r="1768" spans="1:6" ht="12.75" customHeight="1" x14ac:dyDescent="0.2">
      <c r="A1768" s="93"/>
      <c r="B1768" s="95">
        <v>2801306</v>
      </c>
      <c r="C1768" s="95" t="s">
        <v>4004</v>
      </c>
      <c r="D1768" s="95" t="s">
        <v>4086</v>
      </c>
      <c r="E1768" s="93"/>
      <c r="F1768" s="93"/>
    </row>
    <row r="1769" spans="1:6" ht="12.75" customHeight="1" x14ac:dyDescent="0.2">
      <c r="A1769" s="93"/>
      <c r="B1769" s="95">
        <v>2801405</v>
      </c>
      <c r="C1769" s="95" t="s">
        <v>4096</v>
      </c>
      <c r="D1769" s="95" t="s">
        <v>4086</v>
      </c>
      <c r="E1769" s="93"/>
      <c r="F1769" s="93"/>
    </row>
    <row r="1770" spans="1:6" ht="12.75" customHeight="1" x14ac:dyDescent="0.2">
      <c r="A1770" s="93"/>
      <c r="B1770" s="95">
        <v>2801504</v>
      </c>
      <c r="C1770" s="95" t="s">
        <v>4097</v>
      </c>
      <c r="D1770" s="95" t="s">
        <v>4086</v>
      </c>
      <c r="E1770" s="93"/>
      <c r="F1770" s="93"/>
    </row>
    <row r="1771" spans="1:6" ht="12.75" customHeight="1" x14ac:dyDescent="0.2">
      <c r="A1771" s="93"/>
      <c r="B1771" s="95">
        <v>2801603</v>
      </c>
      <c r="C1771" s="95" t="s">
        <v>4098</v>
      </c>
      <c r="D1771" s="95" t="s">
        <v>4086</v>
      </c>
      <c r="E1771" s="93"/>
      <c r="F1771" s="93"/>
    </row>
    <row r="1772" spans="1:6" ht="12.75" customHeight="1" x14ac:dyDescent="0.2">
      <c r="A1772" s="93"/>
      <c r="B1772" s="95">
        <v>2801702</v>
      </c>
      <c r="C1772" s="95" t="s">
        <v>4099</v>
      </c>
      <c r="D1772" s="95" t="s">
        <v>4086</v>
      </c>
      <c r="E1772" s="93"/>
      <c r="F1772" s="93"/>
    </row>
    <row r="1773" spans="1:6" ht="12.75" customHeight="1" x14ac:dyDescent="0.2">
      <c r="A1773" s="93"/>
      <c r="B1773" s="95">
        <v>2801900</v>
      </c>
      <c r="C1773" s="95" t="s">
        <v>4100</v>
      </c>
      <c r="D1773" s="95" t="s">
        <v>4086</v>
      </c>
      <c r="E1773" s="93"/>
      <c r="F1773" s="93"/>
    </row>
    <row r="1774" spans="1:6" ht="12.75" customHeight="1" x14ac:dyDescent="0.2">
      <c r="A1774" s="93"/>
      <c r="B1774" s="95">
        <v>2802007</v>
      </c>
      <c r="C1774" s="95" t="s">
        <v>4101</v>
      </c>
      <c r="D1774" s="95" t="s">
        <v>4086</v>
      </c>
      <c r="E1774" s="93"/>
      <c r="F1774" s="93"/>
    </row>
    <row r="1775" spans="1:6" ht="12.75" customHeight="1" x14ac:dyDescent="0.2">
      <c r="A1775" s="93"/>
      <c r="B1775" s="95">
        <v>2802106</v>
      </c>
      <c r="C1775" s="95" t="s">
        <v>4102</v>
      </c>
      <c r="D1775" s="95" t="s">
        <v>4086</v>
      </c>
      <c r="E1775" s="93"/>
      <c r="F1775" s="93"/>
    </row>
    <row r="1776" spans="1:6" ht="12.75" customHeight="1" x14ac:dyDescent="0.2">
      <c r="A1776" s="93"/>
      <c r="B1776" s="95">
        <v>2802205</v>
      </c>
      <c r="C1776" s="95" t="s">
        <v>3875</v>
      </c>
      <c r="D1776" s="95" t="s">
        <v>4086</v>
      </c>
      <c r="E1776" s="93"/>
      <c r="F1776" s="93"/>
    </row>
    <row r="1777" spans="1:6" ht="12.75" customHeight="1" x14ac:dyDescent="0.2">
      <c r="A1777" s="93"/>
      <c r="B1777" s="95">
        <v>2802304</v>
      </c>
      <c r="C1777" s="95" t="s">
        <v>4103</v>
      </c>
      <c r="D1777" s="95" t="s">
        <v>4086</v>
      </c>
      <c r="E1777" s="93"/>
      <c r="F1777" s="93"/>
    </row>
    <row r="1778" spans="1:6" ht="12.75" customHeight="1" x14ac:dyDescent="0.2">
      <c r="A1778" s="93"/>
      <c r="B1778" s="95">
        <v>2802403</v>
      </c>
      <c r="C1778" s="95" t="s">
        <v>4104</v>
      </c>
      <c r="D1778" s="95" t="s">
        <v>4086</v>
      </c>
      <c r="E1778" s="93"/>
      <c r="F1778" s="93"/>
    </row>
    <row r="1779" spans="1:6" ht="12.75" customHeight="1" x14ac:dyDescent="0.2">
      <c r="A1779" s="93"/>
      <c r="B1779" s="95">
        <v>2802502</v>
      </c>
      <c r="C1779" s="95" t="s">
        <v>4105</v>
      </c>
      <c r="D1779" s="95" t="s">
        <v>4086</v>
      </c>
      <c r="E1779" s="93"/>
      <c r="F1779" s="93"/>
    </row>
    <row r="1780" spans="1:6" ht="12.75" customHeight="1" x14ac:dyDescent="0.2">
      <c r="A1780" s="93"/>
      <c r="B1780" s="95">
        <v>2802601</v>
      </c>
      <c r="C1780" s="95" t="s">
        <v>4106</v>
      </c>
      <c r="D1780" s="95" t="s">
        <v>4086</v>
      </c>
      <c r="E1780" s="93"/>
      <c r="F1780" s="93"/>
    </row>
    <row r="1781" spans="1:6" ht="12.75" customHeight="1" x14ac:dyDescent="0.2">
      <c r="A1781" s="93"/>
      <c r="B1781" s="95">
        <v>2802700</v>
      </c>
      <c r="C1781" s="95" t="s">
        <v>4107</v>
      </c>
      <c r="D1781" s="95" t="s">
        <v>4086</v>
      </c>
      <c r="E1781" s="93"/>
      <c r="F1781" s="93"/>
    </row>
    <row r="1782" spans="1:6" ht="12.75" customHeight="1" x14ac:dyDescent="0.2">
      <c r="A1782" s="93"/>
      <c r="B1782" s="95">
        <v>2802809</v>
      </c>
      <c r="C1782" s="95" t="s">
        <v>4108</v>
      </c>
      <c r="D1782" s="95" t="s">
        <v>4086</v>
      </c>
      <c r="E1782" s="93"/>
      <c r="F1782" s="93"/>
    </row>
    <row r="1783" spans="1:6" ht="12.75" customHeight="1" x14ac:dyDescent="0.2">
      <c r="A1783" s="93"/>
      <c r="B1783" s="95">
        <v>2802908</v>
      </c>
      <c r="C1783" s="95" t="s">
        <v>3703</v>
      </c>
      <c r="D1783" s="95" t="s">
        <v>4086</v>
      </c>
      <c r="E1783" s="93"/>
      <c r="F1783" s="93"/>
    </row>
    <row r="1784" spans="1:6" ht="12.75" customHeight="1" x14ac:dyDescent="0.2">
      <c r="A1784" s="93"/>
      <c r="B1784" s="95">
        <v>2803005</v>
      </c>
      <c r="C1784" s="95" t="s">
        <v>4109</v>
      </c>
      <c r="D1784" s="95" t="s">
        <v>4086</v>
      </c>
      <c r="E1784" s="93"/>
      <c r="F1784" s="93"/>
    </row>
    <row r="1785" spans="1:6" ht="12.75" customHeight="1" x14ac:dyDescent="0.2">
      <c r="A1785" s="93"/>
      <c r="B1785" s="95">
        <v>2803104</v>
      </c>
      <c r="C1785" s="95" t="s">
        <v>4110</v>
      </c>
      <c r="D1785" s="95" t="s">
        <v>4086</v>
      </c>
      <c r="E1785" s="93"/>
      <c r="F1785" s="93"/>
    </row>
    <row r="1786" spans="1:6" ht="12.75" customHeight="1" x14ac:dyDescent="0.2">
      <c r="A1786" s="93"/>
      <c r="B1786" s="95">
        <v>2803203</v>
      </c>
      <c r="C1786" s="95" t="s">
        <v>4111</v>
      </c>
      <c r="D1786" s="95" t="s">
        <v>4086</v>
      </c>
      <c r="E1786" s="93"/>
      <c r="F1786" s="93"/>
    </row>
    <row r="1787" spans="1:6" ht="12.75" customHeight="1" x14ac:dyDescent="0.2">
      <c r="A1787" s="93"/>
      <c r="B1787" s="95">
        <v>2803302</v>
      </c>
      <c r="C1787" s="95" t="s">
        <v>4112</v>
      </c>
      <c r="D1787" s="95" t="s">
        <v>4086</v>
      </c>
      <c r="E1787" s="93"/>
      <c r="F1787" s="93"/>
    </row>
    <row r="1788" spans="1:6" ht="12.75" customHeight="1" x14ac:dyDescent="0.2">
      <c r="A1788" s="93"/>
      <c r="B1788" s="95">
        <v>2803401</v>
      </c>
      <c r="C1788" s="95" t="s">
        <v>4113</v>
      </c>
      <c r="D1788" s="95" t="s">
        <v>4086</v>
      </c>
      <c r="E1788" s="93"/>
      <c r="F1788" s="93"/>
    </row>
    <row r="1789" spans="1:6" ht="12.75" customHeight="1" x14ac:dyDescent="0.2">
      <c r="A1789" s="93"/>
      <c r="B1789" s="95">
        <v>2803500</v>
      </c>
      <c r="C1789" s="95" t="s">
        <v>4114</v>
      </c>
      <c r="D1789" s="95" t="s">
        <v>4086</v>
      </c>
      <c r="E1789" s="93"/>
      <c r="F1789" s="93"/>
    </row>
    <row r="1790" spans="1:6" ht="12.75" customHeight="1" x14ac:dyDescent="0.2">
      <c r="A1790" s="93"/>
      <c r="B1790" s="95">
        <v>2803609</v>
      </c>
      <c r="C1790" s="95" t="s">
        <v>4115</v>
      </c>
      <c r="D1790" s="95" t="s">
        <v>4086</v>
      </c>
      <c r="E1790" s="93"/>
      <c r="F1790" s="93"/>
    </row>
    <row r="1791" spans="1:6" ht="12.75" customHeight="1" x14ac:dyDescent="0.2">
      <c r="A1791" s="93"/>
      <c r="B1791" s="95">
        <v>2803708</v>
      </c>
      <c r="C1791" s="95" t="s">
        <v>4116</v>
      </c>
      <c r="D1791" s="95" t="s">
        <v>4086</v>
      </c>
      <c r="E1791" s="93"/>
      <c r="F1791" s="93"/>
    </row>
    <row r="1792" spans="1:6" ht="12.75" customHeight="1" x14ac:dyDescent="0.2">
      <c r="A1792" s="93"/>
      <c r="B1792" s="95">
        <v>2803807</v>
      </c>
      <c r="C1792" s="95" t="s">
        <v>4117</v>
      </c>
      <c r="D1792" s="95" t="s">
        <v>4086</v>
      </c>
      <c r="E1792" s="93"/>
      <c r="F1792" s="93"/>
    </row>
    <row r="1793" spans="1:6" ht="12.75" customHeight="1" x14ac:dyDescent="0.2">
      <c r="A1793" s="93"/>
      <c r="B1793" s="95">
        <v>2803906</v>
      </c>
      <c r="C1793" s="95" t="s">
        <v>4118</v>
      </c>
      <c r="D1793" s="95" t="s">
        <v>4086</v>
      </c>
      <c r="E1793" s="93"/>
      <c r="F1793" s="93"/>
    </row>
    <row r="1794" spans="1:6" ht="12.75" customHeight="1" x14ac:dyDescent="0.2">
      <c r="A1794" s="93"/>
      <c r="B1794" s="95">
        <v>2804003</v>
      </c>
      <c r="C1794" s="95" t="s">
        <v>4119</v>
      </c>
      <c r="D1794" s="95" t="s">
        <v>4086</v>
      </c>
      <c r="E1794" s="93"/>
      <c r="F1794" s="93"/>
    </row>
    <row r="1795" spans="1:6" ht="12.75" customHeight="1" x14ac:dyDescent="0.2">
      <c r="A1795" s="93"/>
      <c r="B1795" s="95">
        <v>2804102</v>
      </c>
      <c r="C1795" s="95" t="s">
        <v>4120</v>
      </c>
      <c r="D1795" s="95" t="s">
        <v>4086</v>
      </c>
      <c r="E1795" s="93"/>
      <c r="F1795" s="93"/>
    </row>
    <row r="1796" spans="1:6" ht="12.75" customHeight="1" x14ac:dyDescent="0.2">
      <c r="A1796" s="93"/>
      <c r="B1796" s="95">
        <v>2804201</v>
      </c>
      <c r="C1796" s="95" t="s">
        <v>4121</v>
      </c>
      <c r="D1796" s="95" t="s">
        <v>4086</v>
      </c>
      <c r="E1796" s="93"/>
      <c r="F1796" s="93"/>
    </row>
    <row r="1797" spans="1:6" ht="12.75" customHeight="1" x14ac:dyDescent="0.2">
      <c r="A1797" s="93"/>
      <c r="B1797" s="95">
        <v>2804300</v>
      </c>
      <c r="C1797" s="95" t="s">
        <v>4122</v>
      </c>
      <c r="D1797" s="95" t="s">
        <v>4086</v>
      </c>
      <c r="E1797" s="93"/>
      <c r="F1797" s="93"/>
    </row>
    <row r="1798" spans="1:6" ht="12.75" customHeight="1" x14ac:dyDescent="0.2">
      <c r="A1798" s="93"/>
      <c r="B1798" s="95">
        <v>2804409</v>
      </c>
      <c r="C1798" s="95" t="s">
        <v>4123</v>
      </c>
      <c r="D1798" s="95" t="s">
        <v>4086</v>
      </c>
      <c r="E1798" s="93"/>
      <c r="F1798" s="93"/>
    </row>
    <row r="1799" spans="1:6" ht="12.75" customHeight="1" x14ac:dyDescent="0.2">
      <c r="A1799" s="93"/>
      <c r="B1799" s="95">
        <v>2804458</v>
      </c>
      <c r="C1799" s="95" t="s">
        <v>4124</v>
      </c>
      <c r="D1799" s="95" t="s">
        <v>4086</v>
      </c>
      <c r="E1799" s="93"/>
      <c r="F1799" s="93"/>
    </row>
    <row r="1800" spans="1:6" ht="12.75" customHeight="1" x14ac:dyDescent="0.2">
      <c r="A1800" s="93"/>
      <c r="B1800" s="95">
        <v>2804508</v>
      </c>
      <c r="C1800" s="95" t="s">
        <v>4125</v>
      </c>
      <c r="D1800" s="95" t="s">
        <v>4086</v>
      </c>
      <c r="E1800" s="93"/>
      <c r="F1800" s="93"/>
    </row>
    <row r="1801" spans="1:6" ht="12.75" customHeight="1" x14ac:dyDescent="0.2">
      <c r="A1801" s="93"/>
      <c r="B1801" s="95">
        <v>2804607</v>
      </c>
      <c r="C1801" s="95" t="s">
        <v>4126</v>
      </c>
      <c r="D1801" s="95" t="s">
        <v>4086</v>
      </c>
      <c r="E1801" s="93"/>
      <c r="F1801" s="93"/>
    </row>
    <row r="1802" spans="1:6" ht="12.75" customHeight="1" x14ac:dyDescent="0.2">
      <c r="A1802" s="93"/>
      <c r="B1802" s="95">
        <v>2804706</v>
      </c>
      <c r="C1802" s="95" t="s">
        <v>4127</v>
      </c>
      <c r="D1802" s="95" t="s">
        <v>4086</v>
      </c>
      <c r="E1802" s="93"/>
      <c r="F1802" s="93"/>
    </row>
    <row r="1803" spans="1:6" ht="12.75" customHeight="1" x14ac:dyDescent="0.2">
      <c r="A1803" s="93"/>
      <c r="B1803" s="95">
        <v>2804805</v>
      </c>
      <c r="C1803" s="95" t="s">
        <v>4128</v>
      </c>
      <c r="D1803" s="95" t="s">
        <v>4086</v>
      </c>
      <c r="E1803" s="93"/>
      <c r="F1803" s="93"/>
    </row>
    <row r="1804" spans="1:6" ht="12.75" customHeight="1" x14ac:dyDescent="0.2">
      <c r="A1804" s="93"/>
      <c r="B1804" s="95">
        <v>2804904</v>
      </c>
      <c r="C1804" s="95" t="s">
        <v>3401</v>
      </c>
      <c r="D1804" s="95" t="s">
        <v>4086</v>
      </c>
      <c r="E1804" s="93"/>
      <c r="F1804" s="93"/>
    </row>
    <row r="1805" spans="1:6" ht="12.75" customHeight="1" x14ac:dyDescent="0.2">
      <c r="A1805" s="93"/>
      <c r="B1805" s="95">
        <v>2805000</v>
      </c>
      <c r="C1805" s="95" t="s">
        <v>4129</v>
      </c>
      <c r="D1805" s="95" t="s">
        <v>4086</v>
      </c>
      <c r="E1805" s="93"/>
      <c r="F1805" s="93"/>
    </row>
    <row r="1806" spans="1:6" ht="12.75" customHeight="1" x14ac:dyDescent="0.2">
      <c r="A1806" s="93"/>
      <c r="B1806" s="95">
        <v>2805109</v>
      </c>
      <c r="C1806" s="95" t="s">
        <v>4130</v>
      </c>
      <c r="D1806" s="95" t="s">
        <v>4086</v>
      </c>
      <c r="E1806" s="93"/>
      <c r="F1806" s="93"/>
    </row>
    <row r="1807" spans="1:6" ht="12.75" customHeight="1" x14ac:dyDescent="0.2">
      <c r="A1807" s="93"/>
      <c r="B1807" s="95">
        <v>2805208</v>
      </c>
      <c r="C1807" s="95" t="s">
        <v>4131</v>
      </c>
      <c r="D1807" s="95" t="s">
        <v>4086</v>
      </c>
      <c r="E1807" s="93"/>
      <c r="F1807" s="93"/>
    </row>
    <row r="1808" spans="1:6" ht="12.75" customHeight="1" x14ac:dyDescent="0.2">
      <c r="A1808" s="93"/>
      <c r="B1808" s="95">
        <v>2805307</v>
      </c>
      <c r="C1808" s="95" t="s">
        <v>4132</v>
      </c>
      <c r="D1808" s="95" t="s">
        <v>4086</v>
      </c>
      <c r="E1808" s="93"/>
      <c r="F1808" s="93"/>
    </row>
    <row r="1809" spans="1:6" ht="12.75" customHeight="1" x14ac:dyDescent="0.2">
      <c r="A1809" s="93"/>
      <c r="B1809" s="95">
        <v>2805406</v>
      </c>
      <c r="C1809" s="95" t="s">
        <v>4133</v>
      </c>
      <c r="D1809" s="95" t="s">
        <v>4086</v>
      </c>
      <c r="E1809" s="93"/>
      <c r="F1809" s="93"/>
    </row>
    <row r="1810" spans="1:6" ht="12.75" customHeight="1" x14ac:dyDescent="0.2">
      <c r="A1810" s="93"/>
      <c r="B1810" s="95">
        <v>2805505</v>
      </c>
      <c r="C1810" s="95" t="s">
        <v>4134</v>
      </c>
      <c r="D1810" s="95" t="s">
        <v>4086</v>
      </c>
      <c r="E1810" s="93"/>
      <c r="F1810" s="93"/>
    </row>
    <row r="1811" spans="1:6" ht="12.75" customHeight="1" x14ac:dyDescent="0.2">
      <c r="A1811" s="93"/>
      <c r="B1811" s="95">
        <v>2805604</v>
      </c>
      <c r="C1811" s="95" t="s">
        <v>4135</v>
      </c>
      <c r="D1811" s="95" t="s">
        <v>4086</v>
      </c>
      <c r="E1811" s="93"/>
      <c r="F1811" s="93"/>
    </row>
    <row r="1812" spans="1:6" ht="12.75" customHeight="1" x14ac:dyDescent="0.2">
      <c r="A1812" s="93"/>
      <c r="B1812" s="95">
        <v>2805703</v>
      </c>
      <c r="C1812" s="95" t="s">
        <v>4136</v>
      </c>
      <c r="D1812" s="95" t="s">
        <v>4086</v>
      </c>
      <c r="E1812" s="93"/>
      <c r="F1812" s="93"/>
    </row>
    <row r="1813" spans="1:6" ht="12.75" customHeight="1" x14ac:dyDescent="0.2">
      <c r="A1813" s="93"/>
      <c r="B1813" s="95">
        <v>2805802</v>
      </c>
      <c r="C1813" s="95" t="s">
        <v>4137</v>
      </c>
      <c r="D1813" s="95" t="s">
        <v>4086</v>
      </c>
      <c r="E1813" s="93"/>
      <c r="F1813" s="93"/>
    </row>
    <row r="1814" spans="1:6" ht="12.75" customHeight="1" x14ac:dyDescent="0.2">
      <c r="A1814" s="93"/>
      <c r="B1814" s="95">
        <v>2805901</v>
      </c>
      <c r="C1814" s="95" t="s">
        <v>3572</v>
      </c>
      <c r="D1814" s="95" t="s">
        <v>4086</v>
      </c>
      <c r="E1814" s="93"/>
      <c r="F1814" s="93"/>
    </row>
    <row r="1815" spans="1:6" ht="12.75" customHeight="1" x14ac:dyDescent="0.2">
      <c r="A1815" s="93"/>
      <c r="B1815" s="95">
        <v>2806008</v>
      </c>
      <c r="C1815" s="95" t="s">
        <v>4138</v>
      </c>
      <c r="D1815" s="95" t="s">
        <v>4086</v>
      </c>
      <c r="E1815" s="93"/>
      <c r="F1815" s="93"/>
    </row>
    <row r="1816" spans="1:6" ht="12.75" customHeight="1" x14ac:dyDescent="0.2">
      <c r="A1816" s="93"/>
      <c r="B1816" s="95">
        <v>2806107</v>
      </c>
      <c r="C1816" s="95" t="s">
        <v>4139</v>
      </c>
      <c r="D1816" s="95" t="s">
        <v>4086</v>
      </c>
      <c r="E1816" s="93"/>
      <c r="F1816" s="93"/>
    </row>
    <row r="1817" spans="1:6" ht="12.75" customHeight="1" x14ac:dyDescent="0.2">
      <c r="A1817" s="93"/>
      <c r="B1817" s="95">
        <v>2806206</v>
      </c>
      <c r="C1817" s="95" t="s">
        <v>4140</v>
      </c>
      <c r="D1817" s="95" t="s">
        <v>4086</v>
      </c>
      <c r="E1817" s="93"/>
      <c r="F1817" s="93"/>
    </row>
    <row r="1818" spans="1:6" ht="12.75" customHeight="1" x14ac:dyDescent="0.2">
      <c r="A1818" s="93"/>
      <c r="B1818" s="95">
        <v>2806305</v>
      </c>
      <c r="C1818" s="95" t="s">
        <v>4141</v>
      </c>
      <c r="D1818" s="95" t="s">
        <v>4086</v>
      </c>
      <c r="E1818" s="93"/>
      <c r="F1818" s="93"/>
    </row>
    <row r="1819" spans="1:6" ht="12.75" customHeight="1" x14ac:dyDescent="0.2">
      <c r="A1819" s="93"/>
      <c r="B1819" s="95">
        <v>2806404</v>
      </c>
      <c r="C1819" s="95" t="s">
        <v>4142</v>
      </c>
      <c r="D1819" s="95" t="s">
        <v>4086</v>
      </c>
      <c r="E1819" s="93"/>
      <c r="F1819" s="93"/>
    </row>
    <row r="1820" spans="1:6" ht="12.75" customHeight="1" x14ac:dyDescent="0.2">
      <c r="A1820" s="93"/>
      <c r="B1820" s="95">
        <v>2806503</v>
      </c>
      <c r="C1820" s="95" t="s">
        <v>4143</v>
      </c>
      <c r="D1820" s="95" t="s">
        <v>4086</v>
      </c>
      <c r="E1820" s="93"/>
      <c r="F1820" s="93"/>
    </row>
    <row r="1821" spans="1:6" ht="12.75" customHeight="1" x14ac:dyDescent="0.2">
      <c r="A1821" s="93"/>
      <c r="B1821" s="95">
        <v>2806602</v>
      </c>
      <c r="C1821" s="95" t="s">
        <v>4144</v>
      </c>
      <c r="D1821" s="95" t="s">
        <v>4086</v>
      </c>
      <c r="E1821" s="93"/>
      <c r="F1821" s="93"/>
    </row>
    <row r="1822" spans="1:6" ht="12.75" customHeight="1" x14ac:dyDescent="0.2">
      <c r="A1822" s="93"/>
      <c r="B1822" s="95">
        <v>2806701</v>
      </c>
      <c r="C1822" s="95" t="s">
        <v>4145</v>
      </c>
      <c r="D1822" s="95" t="s">
        <v>4086</v>
      </c>
      <c r="E1822" s="93"/>
      <c r="F1822" s="93"/>
    </row>
    <row r="1823" spans="1:6" ht="12.75" customHeight="1" x14ac:dyDescent="0.2">
      <c r="A1823" s="93"/>
      <c r="B1823" s="95">
        <v>2806800</v>
      </c>
      <c r="C1823" s="95" t="s">
        <v>4146</v>
      </c>
      <c r="D1823" s="95" t="s">
        <v>4086</v>
      </c>
      <c r="E1823" s="93"/>
      <c r="F1823" s="93"/>
    </row>
    <row r="1824" spans="1:6" ht="12.75" customHeight="1" x14ac:dyDescent="0.2">
      <c r="A1824" s="93"/>
      <c r="B1824" s="95">
        <v>2806909</v>
      </c>
      <c r="C1824" s="95" t="s">
        <v>3782</v>
      </c>
      <c r="D1824" s="95" t="s">
        <v>4086</v>
      </c>
      <c r="E1824" s="93"/>
      <c r="F1824" s="93"/>
    </row>
    <row r="1825" spans="1:6" ht="12.75" customHeight="1" x14ac:dyDescent="0.2">
      <c r="A1825" s="93"/>
      <c r="B1825" s="95">
        <v>2807006</v>
      </c>
      <c r="C1825" s="95" t="s">
        <v>4147</v>
      </c>
      <c r="D1825" s="95" t="s">
        <v>4086</v>
      </c>
      <c r="E1825" s="93"/>
      <c r="F1825" s="93"/>
    </row>
    <row r="1826" spans="1:6" ht="12.75" customHeight="1" x14ac:dyDescent="0.2">
      <c r="A1826" s="93"/>
      <c r="B1826" s="95">
        <v>2807105</v>
      </c>
      <c r="C1826" s="95" t="s">
        <v>4148</v>
      </c>
      <c r="D1826" s="95" t="s">
        <v>4086</v>
      </c>
      <c r="E1826" s="93"/>
      <c r="F1826" s="93"/>
    </row>
    <row r="1827" spans="1:6" ht="12.75" customHeight="1" x14ac:dyDescent="0.2">
      <c r="A1827" s="93"/>
      <c r="B1827" s="95">
        <v>2807204</v>
      </c>
      <c r="C1827" s="95" t="s">
        <v>4149</v>
      </c>
      <c r="D1827" s="95" t="s">
        <v>4086</v>
      </c>
      <c r="E1827" s="93"/>
      <c r="F1827" s="93"/>
    </row>
    <row r="1828" spans="1:6" ht="12.75" customHeight="1" x14ac:dyDescent="0.2">
      <c r="A1828" s="93"/>
      <c r="B1828" s="95">
        <v>2807303</v>
      </c>
      <c r="C1828" s="95" t="s">
        <v>4150</v>
      </c>
      <c r="D1828" s="95" t="s">
        <v>4086</v>
      </c>
      <c r="E1828" s="93"/>
      <c r="F1828" s="93"/>
    </row>
    <row r="1829" spans="1:6" ht="12.75" customHeight="1" x14ac:dyDescent="0.2">
      <c r="A1829" s="93"/>
      <c r="B1829" s="95">
        <v>2807402</v>
      </c>
      <c r="C1829" s="95" t="s">
        <v>4151</v>
      </c>
      <c r="D1829" s="95" t="s">
        <v>4086</v>
      </c>
      <c r="E1829" s="93"/>
      <c r="F1829" s="93"/>
    </row>
    <row r="1830" spans="1:6" ht="12.75" customHeight="1" x14ac:dyDescent="0.2">
      <c r="A1830" s="93"/>
      <c r="B1830" s="95">
        <v>2807501</v>
      </c>
      <c r="C1830" s="95" t="s">
        <v>4152</v>
      </c>
      <c r="D1830" s="95" t="s">
        <v>4086</v>
      </c>
      <c r="E1830" s="93"/>
      <c r="F1830" s="93"/>
    </row>
    <row r="1831" spans="1:6" ht="12.75" customHeight="1" x14ac:dyDescent="0.2">
      <c r="A1831" s="93"/>
      <c r="B1831" s="95">
        <v>2807600</v>
      </c>
      <c r="C1831" s="95" t="s">
        <v>4153</v>
      </c>
      <c r="D1831" s="95" t="s">
        <v>4086</v>
      </c>
      <c r="E1831" s="93"/>
      <c r="F1831" s="93"/>
    </row>
    <row r="1832" spans="1:6" ht="12.75" customHeight="1" x14ac:dyDescent="0.2">
      <c r="A1832" s="93"/>
      <c r="B1832" s="95">
        <v>2900108</v>
      </c>
      <c r="C1832" s="95" t="s">
        <v>4154</v>
      </c>
      <c r="D1832" s="95" t="s">
        <v>4155</v>
      </c>
      <c r="E1832" s="93"/>
      <c r="F1832" s="93"/>
    </row>
    <row r="1833" spans="1:6" ht="12.75" customHeight="1" x14ac:dyDescent="0.2">
      <c r="A1833" s="93"/>
      <c r="B1833" s="95">
        <v>2900207</v>
      </c>
      <c r="C1833" s="95" t="s">
        <v>4156</v>
      </c>
      <c r="D1833" s="95" t="s">
        <v>4155</v>
      </c>
      <c r="E1833" s="93"/>
      <c r="F1833" s="93"/>
    </row>
    <row r="1834" spans="1:6" ht="12.75" customHeight="1" x14ac:dyDescent="0.2">
      <c r="A1834" s="93"/>
      <c r="B1834" s="95">
        <v>2900306</v>
      </c>
      <c r="C1834" s="95" t="s">
        <v>4157</v>
      </c>
      <c r="D1834" s="95" t="s">
        <v>4155</v>
      </c>
      <c r="E1834" s="93"/>
      <c r="F1834" s="93"/>
    </row>
    <row r="1835" spans="1:6" ht="12.75" customHeight="1" x14ac:dyDescent="0.2">
      <c r="A1835" s="93"/>
      <c r="B1835" s="95">
        <v>2900355</v>
      </c>
      <c r="C1835" s="95" t="s">
        <v>4158</v>
      </c>
      <c r="D1835" s="95" t="s">
        <v>4155</v>
      </c>
      <c r="E1835" s="93"/>
      <c r="F1835" s="93"/>
    </row>
    <row r="1836" spans="1:6" ht="12.75" customHeight="1" x14ac:dyDescent="0.2">
      <c r="A1836" s="93"/>
      <c r="B1836" s="95">
        <v>2900405</v>
      </c>
      <c r="C1836" s="95" t="s">
        <v>4159</v>
      </c>
      <c r="D1836" s="95" t="s">
        <v>4155</v>
      </c>
      <c r="E1836" s="93"/>
      <c r="F1836" s="93"/>
    </row>
    <row r="1837" spans="1:6" ht="12.75" customHeight="1" x14ac:dyDescent="0.2">
      <c r="A1837" s="93"/>
      <c r="B1837" s="95">
        <v>2900504</v>
      </c>
      <c r="C1837" s="95" t="s">
        <v>4160</v>
      </c>
      <c r="D1837" s="95" t="s">
        <v>4155</v>
      </c>
      <c r="E1837" s="93"/>
      <c r="F1837" s="93"/>
    </row>
    <row r="1838" spans="1:6" ht="12.75" customHeight="1" x14ac:dyDescent="0.2">
      <c r="A1838" s="93"/>
      <c r="B1838" s="95">
        <v>2900603</v>
      </c>
      <c r="C1838" s="95" t="s">
        <v>4161</v>
      </c>
      <c r="D1838" s="95" t="s">
        <v>4155</v>
      </c>
      <c r="E1838" s="93"/>
      <c r="F1838" s="93"/>
    </row>
    <row r="1839" spans="1:6" ht="12.75" customHeight="1" x14ac:dyDescent="0.2">
      <c r="A1839" s="93"/>
      <c r="B1839" s="95">
        <v>2900702</v>
      </c>
      <c r="C1839" s="95" t="s">
        <v>4162</v>
      </c>
      <c r="D1839" s="95" t="s">
        <v>4155</v>
      </c>
      <c r="E1839" s="93"/>
      <c r="F1839" s="93"/>
    </row>
    <row r="1840" spans="1:6" ht="12.75" customHeight="1" x14ac:dyDescent="0.2">
      <c r="A1840" s="93"/>
      <c r="B1840" s="95">
        <v>2900801</v>
      </c>
      <c r="C1840" s="95" t="s">
        <v>4163</v>
      </c>
      <c r="D1840" s="95" t="s">
        <v>4155</v>
      </c>
      <c r="E1840" s="93"/>
      <c r="F1840" s="93"/>
    </row>
    <row r="1841" spans="1:6" ht="12.75" customHeight="1" x14ac:dyDescent="0.2">
      <c r="A1841" s="93"/>
      <c r="B1841" s="95">
        <v>2900900</v>
      </c>
      <c r="C1841" s="95" t="s">
        <v>4164</v>
      </c>
      <c r="D1841" s="95" t="s">
        <v>4155</v>
      </c>
      <c r="E1841" s="93"/>
      <c r="F1841" s="93"/>
    </row>
    <row r="1842" spans="1:6" ht="12.75" customHeight="1" x14ac:dyDescent="0.2">
      <c r="A1842" s="93"/>
      <c r="B1842" s="95">
        <v>2901007</v>
      </c>
      <c r="C1842" s="95" t="s">
        <v>4165</v>
      </c>
      <c r="D1842" s="95" t="s">
        <v>4155</v>
      </c>
      <c r="E1842" s="93"/>
      <c r="F1842" s="93"/>
    </row>
    <row r="1843" spans="1:6" ht="12.75" customHeight="1" x14ac:dyDescent="0.2">
      <c r="A1843" s="93"/>
      <c r="B1843" s="95">
        <v>2901106</v>
      </c>
      <c r="C1843" s="95" t="s">
        <v>4166</v>
      </c>
      <c r="D1843" s="95" t="s">
        <v>4155</v>
      </c>
      <c r="E1843" s="93"/>
      <c r="F1843" s="93"/>
    </row>
    <row r="1844" spans="1:6" ht="12.75" customHeight="1" x14ac:dyDescent="0.2">
      <c r="A1844" s="93"/>
      <c r="B1844" s="95">
        <v>2901155</v>
      </c>
      <c r="C1844" s="95" t="s">
        <v>4167</v>
      </c>
      <c r="D1844" s="95" t="s">
        <v>4155</v>
      </c>
      <c r="E1844" s="93"/>
      <c r="F1844" s="93"/>
    </row>
    <row r="1845" spans="1:6" ht="12.75" customHeight="1" x14ac:dyDescent="0.2">
      <c r="A1845" s="93"/>
      <c r="B1845" s="95">
        <v>2901205</v>
      </c>
      <c r="C1845" s="95" t="s">
        <v>4168</v>
      </c>
      <c r="D1845" s="95" t="s">
        <v>4155</v>
      </c>
      <c r="E1845" s="93"/>
      <c r="F1845" s="93"/>
    </row>
    <row r="1846" spans="1:6" ht="12.75" customHeight="1" x14ac:dyDescent="0.2">
      <c r="A1846" s="93"/>
      <c r="B1846" s="95">
        <v>2901304</v>
      </c>
      <c r="C1846" s="95" t="s">
        <v>4169</v>
      </c>
      <c r="D1846" s="95" t="s">
        <v>4155</v>
      </c>
      <c r="E1846" s="93"/>
      <c r="F1846" s="93"/>
    </row>
    <row r="1847" spans="1:6" ht="12.75" customHeight="1" x14ac:dyDescent="0.2">
      <c r="A1847" s="93"/>
      <c r="B1847" s="95">
        <v>2901353</v>
      </c>
      <c r="C1847" s="95" t="s">
        <v>4170</v>
      </c>
      <c r="D1847" s="95" t="s">
        <v>4155</v>
      </c>
      <c r="E1847" s="93"/>
      <c r="F1847" s="93"/>
    </row>
    <row r="1848" spans="1:6" ht="12.75" customHeight="1" x14ac:dyDescent="0.2">
      <c r="A1848" s="93"/>
      <c r="B1848" s="95">
        <v>2901403</v>
      </c>
      <c r="C1848" s="95" t="s">
        <v>4171</v>
      </c>
      <c r="D1848" s="95" t="s">
        <v>4155</v>
      </c>
      <c r="E1848" s="93"/>
      <c r="F1848" s="93"/>
    </row>
    <row r="1849" spans="1:6" ht="12.75" customHeight="1" x14ac:dyDescent="0.2">
      <c r="A1849" s="93"/>
      <c r="B1849" s="95">
        <v>2901502</v>
      </c>
      <c r="C1849" s="95" t="s">
        <v>4172</v>
      </c>
      <c r="D1849" s="95" t="s">
        <v>4155</v>
      </c>
      <c r="E1849" s="93"/>
      <c r="F1849" s="93"/>
    </row>
    <row r="1850" spans="1:6" ht="12.75" customHeight="1" x14ac:dyDescent="0.2">
      <c r="A1850" s="93"/>
      <c r="B1850" s="95">
        <v>2901601</v>
      </c>
      <c r="C1850" s="95" t="s">
        <v>4173</v>
      </c>
      <c r="D1850" s="95" t="s">
        <v>4155</v>
      </c>
      <c r="E1850" s="93"/>
      <c r="F1850" s="93"/>
    </row>
    <row r="1851" spans="1:6" ht="12.75" customHeight="1" x14ac:dyDescent="0.2">
      <c r="A1851" s="93"/>
      <c r="B1851" s="95">
        <v>2901700</v>
      </c>
      <c r="C1851" s="95" t="s">
        <v>4174</v>
      </c>
      <c r="D1851" s="95" t="s">
        <v>4155</v>
      </c>
      <c r="E1851" s="93"/>
      <c r="F1851" s="93"/>
    </row>
    <row r="1852" spans="1:6" ht="12.75" customHeight="1" x14ac:dyDescent="0.2">
      <c r="A1852" s="93"/>
      <c r="B1852" s="95">
        <v>2901809</v>
      </c>
      <c r="C1852" s="95" t="s">
        <v>4175</v>
      </c>
      <c r="D1852" s="95" t="s">
        <v>4155</v>
      </c>
      <c r="E1852" s="93"/>
      <c r="F1852" s="93"/>
    </row>
    <row r="1853" spans="1:6" ht="12.75" customHeight="1" x14ac:dyDescent="0.2">
      <c r="A1853" s="93"/>
      <c r="B1853" s="95">
        <v>2901908</v>
      </c>
      <c r="C1853" s="95" t="s">
        <v>4176</v>
      </c>
      <c r="D1853" s="95" t="s">
        <v>4155</v>
      </c>
      <c r="E1853" s="93"/>
      <c r="F1853" s="93"/>
    </row>
    <row r="1854" spans="1:6" ht="12.75" customHeight="1" x14ac:dyDescent="0.2">
      <c r="A1854" s="93"/>
      <c r="B1854" s="95">
        <v>2901957</v>
      </c>
      <c r="C1854" s="95" t="s">
        <v>4177</v>
      </c>
      <c r="D1854" s="95" t="s">
        <v>4155</v>
      </c>
      <c r="E1854" s="93"/>
      <c r="F1854" s="93"/>
    </row>
    <row r="1855" spans="1:6" ht="12.75" customHeight="1" x14ac:dyDescent="0.2">
      <c r="A1855" s="93"/>
      <c r="B1855" s="95">
        <v>2902005</v>
      </c>
      <c r="C1855" s="95" t="s">
        <v>4178</v>
      </c>
      <c r="D1855" s="95" t="s">
        <v>4155</v>
      </c>
      <c r="E1855" s="93"/>
      <c r="F1855" s="93"/>
    </row>
    <row r="1856" spans="1:6" ht="12.75" customHeight="1" x14ac:dyDescent="0.2">
      <c r="A1856" s="93"/>
      <c r="B1856" s="95">
        <v>2902054</v>
      </c>
      <c r="C1856" s="95" t="s">
        <v>4179</v>
      </c>
      <c r="D1856" s="95" t="s">
        <v>4155</v>
      </c>
      <c r="E1856" s="93"/>
      <c r="F1856" s="93"/>
    </row>
    <row r="1857" spans="1:6" ht="12.75" customHeight="1" x14ac:dyDescent="0.2">
      <c r="A1857" s="93"/>
      <c r="B1857" s="95">
        <v>2902104</v>
      </c>
      <c r="C1857" s="95" t="s">
        <v>4180</v>
      </c>
      <c r="D1857" s="95" t="s">
        <v>4155</v>
      </c>
      <c r="E1857" s="93"/>
      <c r="F1857" s="93"/>
    </row>
    <row r="1858" spans="1:6" ht="12.75" customHeight="1" x14ac:dyDescent="0.2">
      <c r="A1858" s="93"/>
      <c r="B1858" s="95">
        <v>2902203</v>
      </c>
      <c r="C1858" s="95" t="s">
        <v>4181</v>
      </c>
      <c r="D1858" s="95" t="s">
        <v>4155</v>
      </c>
      <c r="E1858" s="93"/>
      <c r="F1858" s="93"/>
    </row>
    <row r="1859" spans="1:6" ht="12.75" customHeight="1" x14ac:dyDescent="0.2">
      <c r="A1859" s="93"/>
      <c r="B1859" s="95">
        <v>2902252</v>
      </c>
      <c r="C1859" s="95" t="s">
        <v>4182</v>
      </c>
      <c r="D1859" s="95" t="s">
        <v>4155</v>
      </c>
      <c r="E1859" s="93"/>
      <c r="F1859" s="93"/>
    </row>
    <row r="1860" spans="1:6" ht="12.75" customHeight="1" x14ac:dyDescent="0.2">
      <c r="A1860" s="93"/>
      <c r="B1860" s="95">
        <v>2902302</v>
      </c>
      <c r="C1860" s="95" t="s">
        <v>4183</v>
      </c>
      <c r="D1860" s="95" t="s">
        <v>4155</v>
      </c>
      <c r="E1860" s="93"/>
      <c r="F1860" s="93"/>
    </row>
    <row r="1861" spans="1:6" ht="12.75" customHeight="1" x14ac:dyDescent="0.2">
      <c r="A1861" s="93"/>
      <c r="B1861" s="95">
        <v>2902401</v>
      </c>
      <c r="C1861" s="95" t="s">
        <v>4184</v>
      </c>
      <c r="D1861" s="95" t="s">
        <v>4155</v>
      </c>
      <c r="E1861" s="93"/>
      <c r="F1861" s="93"/>
    </row>
    <row r="1862" spans="1:6" ht="12.75" customHeight="1" x14ac:dyDescent="0.2">
      <c r="A1862" s="93"/>
      <c r="B1862" s="95">
        <v>2902500</v>
      </c>
      <c r="C1862" s="95" t="s">
        <v>4185</v>
      </c>
      <c r="D1862" s="95" t="s">
        <v>4155</v>
      </c>
      <c r="E1862" s="93"/>
      <c r="F1862" s="93"/>
    </row>
    <row r="1863" spans="1:6" ht="12.75" customHeight="1" x14ac:dyDescent="0.2">
      <c r="A1863" s="93"/>
      <c r="B1863" s="95">
        <v>2902609</v>
      </c>
      <c r="C1863" s="95" t="s">
        <v>4186</v>
      </c>
      <c r="D1863" s="95" t="s">
        <v>4155</v>
      </c>
      <c r="E1863" s="93"/>
      <c r="F1863" s="93"/>
    </row>
    <row r="1864" spans="1:6" ht="12.75" customHeight="1" x14ac:dyDescent="0.2">
      <c r="A1864" s="93"/>
      <c r="B1864" s="95">
        <v>2902658</v>
      </c>
      <c r="C1864" s="95" t="s">
        <v>4187</v>
      </c>
      <c r="D1864" s="95" t="s">
        <v>4155</v>
      </c>
      <c r="E1864" s="93"/>
      <c r="F1864" s="93"/>
    </row>
    <row r="1865" spans="1:6" ht="12.75" customHeight="1" x14ac:dyDescent="0.2">
      <c r="A1865" s="93"/>
      <c r="B1865" s="95">
        <v>2902708</v>
      </c>
      <c r="C1865" s="95" t="s">
        <v>4188</v>
      </c>
      <c r="D1865" s="95" t="s">
        <v>4155</v>
      </c>
      <c r="E1865" s="93"/>
      <c r="F1865" s="93"/>
    </row>
    <row r="1866" spans="1:6" ht="12.75" customHeight="1" x14ac:dyDescent="0.2">
      <c r="A1866" s="93"/>
      <c r="B1866" s="95">
        <v>2902807</v>
      </c>
      <c r="C1866" s="95" t="s">
        <v>4189</v>
      </c>
      <c r="D1866" s="95" t="s">
        <v>4155</v>
      </c>
      <c r="E1866" s="93"/>
      <c r="F1866" s="93"/>
    </row>
    <row r="1867" spans="1:6" ht="12.75" customHeight="1" x14ac:dyDescent="0.2">
      <c r="A1867" s="93"/>
      <c r="B1867" s="95">
        <v>2902906</v>
      </c>
      <c r="C1867" s="95" t="s">
        <v>4190</v>
      </c>
      <c r="D1867" s="95" t="s">
        <v>4155</v>
      </c>
      <c r="E1867" s="93"/>
      <c r="F1867" s="93"/>
    </row>
    <row r="1868" spans="1:6" ht="12.75" customHeight="1" x14ac:dyDescent="0.2">
      <c r="A1868" s="93"/>
      <c r="B1868" s="95">
        <v>2903003</v>
      </c>
      <c r="C1868" s="95" t="s">
        <v>4191</v>
      </c>
      <c r="D1868" s="95" t="s">
        <v>4155</v>
      </c>
      <c r="E1868" s="93"/>
      <c r="F1868" s="93"/>
    </row>
    <row r="1869" spans="1:6" ht="12.75" customHeight="1" x14ac:dyDescent="0.2">
      <c r="A1869" s="93"/>
      <c r="B1869" s="95">
        <v>2903102</v>
      </c>
      <c r="C1869" s="95" t="s">
        <v>4192</v>
      </c>
      <c r="D1869" s="95" t="s">
        <v>4155</v>
      </c>
      <c r="E1869" s="93"/>
      <c r="F1869" s="93"/>
    </row>
    <row r="1870" spans="1:6" ht="12.75" customHeight="1" x14ac:dyDescent="0.2">
      <c r="A1870" s="93"/>
      <c r="B1870" s="95">
        <v>2903201</v>
      </c>
      <c r="C1870" s="95" t="s">
        <v>4193</v>
      </c>
      <c r="D1870" s="95" t="s">
        <v>4155</v>
      </c>
      <c r="E1870" s="93"/>
      <c r="F1870" s="93"/>
    </row>
    <row r="1871" spans="1:6" ht="12.75" customHeight="1" x14ac:dyDescent="0.2">
      <c r="A1871" s="93"/>
      <c r="B1871" s="95">
        <v>2903235</v>
      </c>
      <c r="C1871" s="95" t="s">
        <v>4194</v>
      </c>
      <c r="D1871" s="95" t="s">
        <v>4155</v>
      </c>
      <c r="E1871" s="93"/>
      <c r="F1871" s="93"/>
    </row>
    <row r="1872" spans="1:6" ht="12.75" customHeight="1" x14ac:dyDescent="0.2">
      <c r="A1872" s="93"/>
      <c r="B1872" s="95">
        <v>2903276</v>
      </c>
      <c r="C1872" s="95" t="s">
        <v>4195</v>
      </c>
      <c r="D1872" s="95" t="s">
        <v>4155</v>
      </c>
      <c r="E1872" s="93"/>
      <c r="F1872" s="93"/>
    </row>
    <row r="1873" spans="1:6" ht="12.75" customHeight="1" x14ac:dyDescent="0.2">
      <c r="A1873" s="93"/>
      <c r="B1873" s="95">
        <v>2903300</v>
      </c>
      <c r="C1873" s="95" t="s">
        <v>4196</v>
      </c>
      <c r="D1873" s="95" t="s">
        <v>4155</v>
      </c>
      <c r="E1873" s="93"/>
      <c r="F1873" s="93"/>
    </row>
    <row r="1874" spans="1:6" ht="12.75" customHeight="1" x14ac:dyDescent="0.2">
      <c r="A1874" s="93"/>
      <c r="B1874" s="95">
        <v>2903409</v>
      </c>
      <c r="C1874" s="95" t="s">
        <v>4197</v>
      </c>
      <c r="D1874" s="95" t="s">
        <v>4155</v>
      </c>
      <c r="E1874" s="93"/>
      <c r="F1874" s="93"/>
    </row>
    <row r="1875" spans="1:6" ht="12.75" customHeight="1" x14ac:dyDescent="0.2">
      <c r="A1875" s="93"/>
      <c r="B1875" s="95">
        <v>2903508</v>
      </c>
      <c r="C1875" s="95" t="s">
        <v>4198</v>
      </c>
      <c r="D1875" s="95" t="s">
        <v>4155</v>
      </c>
      <c r="E1875" s="93"/>
      <c r="F1875" s="93"/>
    </row>
    <row r="1876" spans="1:6" ht="12.75" customHeight="1" x14ac:dyDescent="0.2">
      <c r="A1876" s="93"/>
      <c r="B1876" s="95">
        <v>2903607</v>
      </c>
      <c r="C1876" s="95" t="s">
        <v>4199</v>
      </c>
      <c r="D1876" s="95" t="s">
        <v>4155</v>
      </c>
      <c r="E1876" s="93"/>
      <c r="F1876" s="93"/>
    </row>
    <row r="1877" spans="1:6" ht="12.75" customHeight="1" x14ac:dyDescent="0.2">
      <c r="A1877" s="93"/>
      <c r="B1877" s="95">
        <v>2903706</v>
      </c>
      <c r="C1877" s="95" t="s">
        <v>4200</v>
      </c>
      <c r="D1877" s="95" t="s">
        <v>4155</v>
      </c>
      <c r="E1877" s="93"/>
      <c r="F1877" s="93"/>
    </row>
    <row r="1878" spans="1:6" ht="12.75" customHeight="1" x14ac:dyDescent="0.2">
      <c r="A1878" s="93"/>
      <c r="B1878" s="95">
        <v>2903805</v>
      </c>
      <c r="C1878" s="95" t="s">
        <v>4201</v>
      </c>
      <c r="D1878" s="95" t="s">
        <v>4155</v>
      </c>
      <c r="E1878" s="93"/>
      <c r="F1878" s="93"/>
    </row>
    <row r="1879" spans="1:6" ht="12.75" customHeight="1" x14ac:dyDescent="0.2">
      <c r="A1879" s="93"/>
      <c r="B1879" s="95">
        <v>2903904</v>
      </c>
      <c r="C1879" s="95" t="s">
        <v>4202</v>
      </c>
      <c r="D1879" s="95" t="s">
        <v>4155</v>
      </c>
      <c r="E1879" s="93"/>
      <c r="F1879" s="93"/>
    </row>
    <row r="1880" spans="1:6" ht="12.75" customHeight="1" x14ac:dyDescent="0.2">
      <c r="A1880" s="93"/>
      <c r="B1880" s="95">
        <v>2903953</v>
      </c>
      <c r="C1880" s="95" t="s">
        <v>4203</v>
      </c>
      <c r="D1880" s="95" t="s">
        <v>4155</v>
      </c>
      <c r="E1880" s="93"/>
      <c r="F1880" s="93"/>
    </row>
    <row r="1881" spans="1:6" ht="12.75" customHeight="1" x14ac:dyDescent="0.2">
      <c r="A1881" s="93"/>
      <c r="B1881" s="95">
        <v>2904001</v>
      </c>
      <c r="C1881" s="95" t="s">
        <v>4204</v>
      </c>
      <c r="D1881" s="95" t="s">
        <v>4155</v>
      </c>
      <c r="E1881" s="93"/>
      <c r="F1881" s="93"/>
    </row>
    <row r="1882" spans="1:6" ht="12.75" customHeight="1" x14ac:dyDescent="0.2">
      <c r="A1882" s="93"/>
      <c r="B1882" s="95">
        <v>2904050</v>
      </c>
      <c r="C1882" s="95" t="s">
        <v>2559</v>
      </c>
      <c r="D1882" s="95" t="s">
        <v>4155</v>
      </c>
      <c r="E1882" s="93"/>
      <c r="F1882" s="93"/>
    </row>
    <row r="1883" spans="1:6" ht="12.75" customHeight="1" x14ac:dyDescent="0.2">
      <c r="A1883" s="93"/>
      <c r="B1883" s="95">
        <v>2904100</v>
      </c>
      <c r="C1883" s="95" t="s">
        <v>4205</v>
      </c>
      <c r="D1883" s="95" t="s">
        <v>4155</v>
      </c>
      <c r="E1883" s="93"/>
      <c r="F1883" s="93"/>
    </row>
    <row r="1884" spans="1:6" ht="12.75" customHeight="1" x14ac:dyDescent="0.2">
      <c r="A1884" s="93"/>
      <c r="B1884" s="95">
        <v>2904209</v>
      </c>
      <c r="C1884" s="95" t="s">
        <v>4206</v>
      </c>
      <c r="D1884" s="95" t="s">
        <v>4155</v>
      </c>
      <c r="E1884" s="93"/>
      <c r="F1884" s="93"/>
    </row>
    <row r="1885" spans="1:6" ht="12.75" customHeight="1" x14ac:dyDescent="0.2">
      <c r="A1885" s="93"/>
      <c r="B1885" s="95">
        <v>2904308</v>
      </c>
      <c r="C1885" s="95" t="s">
        <v>4207</v>
      </c>
      <c r="D1885" s="95" t="s">
        <v>4155</v>
      </c>
      <c r="E1885" s="93"/>
      <c r="F1885" s="93"/>
    </row>
    <row r="1886" spans="1:6" ht="12.75" customHeight="1" x14ac:dyDescent="0.2">
      <c r="A1886" s="93"/>
      <c r="B1886" s="95">
        <v>2904407</v>
      </c>
      <c r="C1886" s="95" t="s">
        <v>4208</v>
      </c>
      <c r="D1886" s="95" t="s">
        <v>4155</v>
      </c>
      <c r="E1886" s="93"/>
      <c r="F1886" s="93"/>
    </row>
    <row r="1887" spans="1:6" ht="12.75" customHeight="1" x14ac:dyDescent="0.2">
      <c r="A1887" s="93"/>
      <c r="B1887" s="95">
        <v>2904506</v>
      </c>
      <c r="C1887" s="95" t="s">
        <v>4209</v>
      </c>
      <c r="D1887" s="95" t="s">
        <v>4155</v>
      </c>
      <c r="E1887" s="93"/>
      <c r="F1887" s="93"/>
    </row>
    <row r="1888" spans="1:6" ht="12.75" customHeight="1" x14ac:dyDescent="0.2">
      <c r="A1888" s="93"/>
      <c r="B1888" s="95">
        <v>2904605</v>
      </c>
      <c r="C1888" s="95" t="s">
        <v>4210</v>
      </c>
      <c r="D1888" s="95" t="s">
        <v>4155</v>
      </c>
      <c r="E1888" s="93"/>
      <c r="F1888" s="93"/>
    </row>
    <row r="1889" spans="1:6" ht="12.75" customHeight="1" x14ac:dyDescent="0.2">
      <c r="A1889" s="93"/>
      <c r="B1889" s="95">
        <v>2904704</v>
      </c>
      <c r="C1889" s="95" t="s">
        <v>4211</v>
      </c>
      <c r="D1889" s="95" t="s">
        <v>4155</v>
      </c>
      <c r="E1889" s="93"/>
      <c r="F1889" s="93"/>
    </row>
    <row r="1890" spans="1:6" ht="12.75" customHeight="1" x14ac:dyDescent="0.2">
      <c r="A1890" s="93"/>
      <c r="B1890" s="95">
        <v>2904753</v>
      </c>
      <c r="C1890" s="95" t="s">
        <v>4212</v>
      </c>
      <c r="D1890" s="95" t="s">
        <v>4155</v>
      </c>
      <c r="E1890" s="93"/>
      <c r="F1890" s="93"/>
    </row>
    <row r="1891" spans="1:6" ht="12.75" customHeight="1" x14ac:dyDescent="0.2">
      <c r="A1891" s="93"/>
      <c r="B1891" s="95">
        <v>2904803</v>
      </c>
      <c r="C1891" s="95" t="s">
        <v>4213</v>
      </c>
      <c r="D1891" s="95" t="s">
        <v>4155</v>
      </c>
      <c r="E1891" s="93"/>
      <c r="F1891" s="93"/>
    </row>
    <row r="1892" spans="1:6" ht="12.75" customHeight="1" x14ac:dyDescent="0.2">
      <c r="A1892" s="93"/>
      <c r="B1892" s="95">
        <v>2904852</v>
      </c>
      <c r="C1892" s="95" t="s">
        <v>4214</v>
      </c>
      <c r="D1892" s="95" t="s">
        <v>4155</v>
      </c>
      <c r="E1892" s="93"/>
      <c r="F1892" s="93"/>
    </row>
    <row r="1893" spans="1:6" ht="12.75" customHeight="1" x14ac:dyDescent="0.2">
      <c r="A1893" s="93"/>
      <c r="B1893" s="95">
        <v>2904902</v>
      </c>
      <c r="C1893" s="95" t="s">
        <v>4215</v>
      </c>
      <c r="D1893" s="95" t="s">
        <v>4155</v>
      </c>
      <c r="E1893" s="93"/>
      <c r="F1893" s="93"/>
    </row>
    <row r="1894" spans="1:6" ht="12.75" customHeight="1" x14ac:dyDescent="0.2">
      <c r="A1894" s="93"/>
      <c r="B1894" s="95">
        <v>2905008</v>
      </c>
      <c r="C1894" s="95" t="s">
        <v>4216</v>
      </c>
      <c r="D1894" s="95" t="s">
        <v>4155</v>
      </c>
      <c r="E1894" s="93"/>
      <c r="F1894" s="93"/>
    </row>
    <row r="1895" spans="1:6" ht="12.75" customHeight="1" x14ac:dyDescent="0.2">
      <c r="A1895" s="93"/>
      <c r="B1895" s="95">
        <v>2905107</v>
      </c>
      <c r="C1895" s="95" t="s">
        <v>4217</v>
      </c>
      <c r="D1895" s="95" t="s">
        <v>4155</v>
      </c>
      <c r="E1895" s="93"/>
      <c r="F1895" s="93"/>
    </row>
    <row r="1896" spans="1:6" ht="12.75" customHeight="1" x14ac:dyDescent="0.2">
      <c r="A1896" s="93"/>
      <c r="B1896" s="95">
        <v>2905156</v>
      </c>
      <c r="C1896" s="95" t="s">
        <v>4218</v>
      </c>
      <c r="D1896" s="95" t="s">
        <v>4155</v>
      </c>
      <c r="E1896" s="93"/>
      <c r="F1896" s="93"/>
    </row>
    <row r="1897" spans="1:6" ht="12.75" customHeight="1" x14ac:dyDescent="0.2">
      <c r="A1897" s="93"/>
      <c r="B1897" s="95">
        <v>2905206</v>
      </c>
      <c r="C1897" s="95" t="s">
        <v>4219</v>
      </c>
      <c r="D1897" s="95" t="s">
        <v>4155</v>
      </c>
      <c r="E1897" s="93"/>
      <c r="F1897" s="93"/>
    </row>
    <row r="1898" spans="1:6" ht="12.75" customHeight="1" x14ac:dyDescent="0.2">
      <c r="A1898" s="93"/>
      <c r="B1898" s="95">
        <v>2905305</v>
      </c>
      <c r="C1898" s="95" t="s">
        <v>4220</v>
      </c>
      <c r="D1898" s="95" t="s">
        <v>4155</v>
      </c>
      <c r="E1898" s="93"/>
      <c r="F1898" s="93"/>
    </row>
    <row r="1899" spans="1:6" ht="12.75" customHeight="1" x14ac:dyDescent="0.2">
      <c r="A1899" s="93"/>
      <c r="B1899" s="95">
        <v>2905404</v>
      </c>
      <c r="C1899" s="95" t="s">
        <v>4221</v>
      </c>
      <c r="D1899" s="95" t="s">
        <v>4155</v>
      </c>
      <c r="E1899" s="93"/>
      <c r="F1899" s="93"/>
    </row>
    <row r="1900" spans="1:6" ht="12.75" customHeight="1" x14ac:dyDescent="0.2">
      <c r="A1900" s="93"/>
      <c r="B1900" s="95">
        <v>2905503</v>
      </c>
      <c r="C1900" s="95" t="s">
        <v>4222</v>
      </c>
      <c r="D1900" s="95" t="s">
        <v>4155</v>
      </c>
      <c r="E1900" s="93"/>
      <c r="F1900" s="93"/>
    </row>
    <row r="1901" spans="1:6" ht="12.75" customHeight="1" x14ac:dyDescent="0.2">
      <c r="A1901" s="93"/>
      <c r="B1901" s="95">
        <v>2905602</v>
      </c>
      <c r="C1901" s="95" t="s">
        <v>4223</v>
      </c>
      <c r="D1901" s="95" t="s">
        <v>4155</v>
      </c>
      <c r="E1901" s="93"/>
      <c r="F1901" s="93"/>
    </row>
    <row r="1902" spans="1:6" ht="12.75" customHeight="1" x14ac:dyDescent="0.2">
      <c r="A1902" s="93"/>
      <c r="B1902" s="95">
        <v>2905701</v>
      </c>
      <c r="C1902" s="95" t="s">
        <v>4224</v>
      </c>
      <c r="D1902" s="95" t="s">
        <v>4155</v>
      </c>
      <c r="E1902" s="93"/>
      <c r="F1902" s="93"/>
    </row>
    <row r="1903" spans="1:6" ht="12.75" customHeight="1" x14ac:dyDescent="0.2">
      <c r="A1903" s="93"/>
      <c r="B1903" s="95">
        <v>2905800</v>
      </c>
      <c r="C1903" s="95" t="s">
        <v>4225</v>
      </c>
      <c r="D1903" s="95" t="s">
        <v>4155</v>
      </c>
      <c r="E1903" s="93"/>
      <c r="F1903" s="93"/>
    </row>
    <row r="1904" spans="1:6" ht="12.75" customHeight="1" x14ac:dyDescent="0.2">
      <c r="A1904" s="93"/>
      <c r="B1904" s="95">
        <v>2905909</v>
      </c>
      <c r="C1904" s="95" t="s">
        <v>4226</v>
      </c>
      <c r="D1904" s="95" t="s">
        <v>4155</v>
      </c>
      <c r="E1904" s="93"/>
      <c r="F1904" s="93"/>
    </row>
    <row r="1905" spans="1:6" ht="12.75" customHeight="1" x14ac:dyDescent="0.2">
      <c r="A1905" s="93"/>
      <c r="B1905" s="95">
        <v>2906006</v>
      </c>
      <c r="C1905" s="95" t="s">
        <v>4227</v>
      </c>
      <c r="D1905" s="95" t="s">
        <v>4155</v>
      </c>
      <c r="E1905" s="93"/>
      <c r="F1905" s="93"/>
    </row>
    <row r="1906" spans="1:6" ht="12.75" customHeight="1" x14ac:dyDescent="0.2">
      <c r="A1906" s="93"/>
      <c r="B1906" s="95">
        <v>2906105</v>
      </c>
      <c r="C1906" s="95" t="s">
        <v>4228</v>
      </c>
      <c r="D1906" s="95" t="s">
        <v>4155</v>
      </c>
      <c r="E1906" s="93"/>
      <c r="F1906" s="93"/>
    </row>
    <row r="1907" spans="1:6" ht="12.75" customHeight="1" x14ac:dyDescent="0.2">
      <c r="A1907" s="93"/>
      <c r="B1907" s="95">
        <v>2906204</v>
      </c>
      <c r="C1907" s="95" t="s">
        <v>4229</v>
      </c>
      <c r="D1907" s="95" t="s">
        <v>4155</v>
      </c>
      <c r="E1907" s="93"/>
      <c r="F1907" s="93"/>
    </row>
    <row r="1908" spans="1:6" ht="12.75" customHeight="1" x14ac:dyDescent="0.2">
      <c r="A1908" s="93"/>
      <c r="B1908" s="95">
        <v>2906303</v>
      </c>
      <c r="C1908" s="95" t="s">
        <v>4230</v>
      </c>
      <c r="D1908" s="95" t="s">
        <v>4155</v>
      </c>
      <c r="E1908" s="93"/>
      <c r="F1908" s="93"/>
    </row>
    <row r="1909" spans="1:6" ht="12.75" customHeight="1" x14ac:dyDescent="0.2">
      <c r="A1909" s="93"/>
      <c r="B1909" s="95">
        <v>2906402</v>
      </c>
      <c r="C1909" s="95" t="s">
        <v>4231</v>
      </c>
      <c r="D1909" s="95" t="s">
        <v>4155</v>
      </c>
      <c r="E1909" s="93"/>
      <c r="F1909" s="93"/>
    </row>
    <row r="1910" spans="1:6" ht="12.75" customHeight="1" x14ac:dyDescent="0.2">
      <c r="A1910" s="93"/>
      <c r="B1910" s="95">
        <v>2906501</v>
      </c>
      <c r="C1910" s="95" t="s">
        <v>4232</v>
      </c>
      <c r="D1910" s="95" t="s">
        <v>4155</v>
      </c>
      <c r="E1910" s="93"/>
      <c r="F1910" s="93"/>
    </row>
    <row r="1911" spans="1:6" ht="12.75" customHeight="1" x14ac:dyDescent="0.2">
      <c r="A1911" s="93"/>
      <c r="B1911" s="95">
        <v>2906600</v>
      </c>
      <c r="C1911" s="95" t="s">
        <v>4233</v>
      </c>
      <c r="D1911" s="95" t="s">
        <v>4155</v>
      </c>
      <c r="E1911" s="93"/>
      <c r="F1911" s="93"/>
    </row>
    <row r="1912" spans="1:6" ht="12.75" customHeight="1" x14ac:dyDescent="0.2">
      <c r="A1912" s="93"/>
      <c r="B1912" s="95">
        <v>2906709</v>
      </c>
      <c r="C1912" s="95" t="s">
        <v>4234</v>
      </c>
      <c r="D1912" s="95" t="s">
        <v>4155</v>
      </c>
      <c r="E1912" s="93"/>
      <c r="F1912" s="93"/>
    </row>
    <row r="1913" spans="1:6" ht="12.75" customHeight="1" x14ac:dyDescent="0.2">
      <c r="A1913" s="93"/>
      <c r="B1913" s="95">
        <v>2906808</v>
      </c>
      <c r="C1913" s="95" t="s">
        <v>4235</v>
      </c>
      <c r="D1913" s="95" t="s">
        <v>4155</v>
      </c>
      <c r="E1913" s="93"/>
      <c r="F1913" s="93"/>
    </row>
    <row r="1914" spans="1:6" ht="12.75" customHeight="1" x14ac:dyDescent="0.2">
      <c r="A1914" s="93"/>
      <c r="B1914" s="95">
        <v>2906824</v>
      </c>
      <c r="C1914" s="95" t="s">
        <v>4236</v>
      </c>
      <c r="D1914" s="95" t="s">
        <v>4155</v>
      </c>
      <c r="E1914" s="93"/>
      <c r="F1914" s="93"/>
    </row>
    <row r="1915" spans="1:6" ht="12.75" customHeight="1" x14ac:dyDescent="0.2">
      <c r="A1915" s="93"/>
      <c r="B1915" s="95">
        <v>2906857</v>
      </c>
      <c r="C1915" s="95" t="s">
        <v>4237</v>
      </c>
      <c r="D1915" s="95" t="s">
        <v>4155</v>
      </c>
      <c r="E1915" s="93"/>
      <c r="F1915" s="93"/>
    </row>
    <row r="1916" spans="1:6" ht="12.75" customHeight="1" x14ac:dyDescent="0.2">
      <c r="A1916" s="93"/>
      <c r="B1916" s="95">
        <v>2906873</v>
      </c>
      <c r="C1916" s="95" t="s">
        <v>4238</v>
      </c>
      <c r="D1916" s="95" t="s">
        <v>4155</v>
      </c>
      <c r="E1916" s="93"/>
      <c r="F1916" s="93"/>
    </row>
    <row r="1917" spans="1:6" ht="12.75" customHeight="1" x14ac:dyDescent="0.2">
      <c r="A1917" s="93"/>
      <c r="B1917" s="95">
        <v>2906899</v>
      </c>
      <c r="C1917" s="95" t="s">
        <v>4239</v>
      </c>
      <c r="D1917" s="95" t="s">
        <v>4155</v>
      </c>
      <c r="E1917" s="93"/>
      <c r="F1917" s="93"/>
    </row>
    <row r="1918" spans="1:6" ht="12.75" customHeight="1" x14ac:dyDescent="0.2">
      <c r="A1918" s="93"/>
      <c r="B1918" s="95">
        <v>2906907</v>
      </c>
      <c r="C1918" s="95" t="s">
        <v>4240</v>
      </c>
      <c r="D1918" s="95" t="s">
        <v>4155</v>
      </c>
      <c r="E1918" s="93"/>
      <c r="F1918" s="93"/>
    </row>
    <row r="1919" spans="1:6" ht="12.75" customHeight="1" x14ac:dyDescent="0.2">
      <c r="A1919" s="93"/>
      <c r="B1919" s="95">
        <v>2907004</v>
      </c>
      <c r="C1919" s="95" t="s">
        <v>4241</v>
      </c>
      <c r="D1919" s="95" t="s">
        <v>4155</v>
      </c>
      <c r="E1919" s="93"/>
      <c r="F1919" s="93"/>
    </row>
    <row r="1920" spans="1:6" ht="12.75" customHeight="1" x14ac:dyDescent="0.2">
      <c r="A1920" s="93"/>
      <c r="B1920" s="95">
        <v>2907103</v>
      </c>
      <c r="C1920" s="95" t="s">
        <v>4242</v>
      </c>
      <c r="D1920" s="95" t="s">
        <v>4155</v>
      </c>
      <c r="E1920" s="93"/>
      <c r="F1920" s="93"/>
    </row>
    <row r="1921" spans="1:6" ht="12.75" customHeight="1" x14ac:dyDescent="0.2">
      <c r="A1921" s="93"/>
      <c r="B1921" s="95">
        <v>2907202</v>
      </c>
      <c r="C1921" s="95" t="s">
        <v>4243</v>
      </c>
      <c r="D1921" s="95" t="s">
        <v>4155</v>
      </c>
      <c r="E1921" s="93"/>
      <c r="F1921" s="93"/>
    </row>
    <row r="1922" spans="1:6" ht="12.75" customHeight="1" x14ac:dyDescent="0.2">
      <c r="A1922" s="93"/>
      <c r="B1922" s="95">
        <v>2907301</v>
      </c>
      <c r="C1922" s="95" t="s">
        <v>4244</v>
      </c>
      <c r="D1922" s="95" t="s">
        <v>4155</v>
      </c>
      <c r="E1922" s="93"/>
      <c r="F1922" s="93"/>
    </row>
    <row r="1923" spans="1:6" ht="12.75" customHeight="1" x14ac:dyDescent="0.2">
      <c r="A1923" s="93"/>
      <c r="B1923" s="95">
        <v>2907400</v>
      </c>
      <c r="C1923" s="95" t="s">
        <v>4245</v>
      </c>
      <c r="D1923" s="95" t="s">
        <v>4155</v>
      </c>
      <c r="E1923" s="93"/>
      <c r="F1923" s="93"/>
    </row>
    <row r="1924" spans="1:6" ht="12.75" customHeight="1" x14ac:dyDescent="0.2">
      <c r="A1924" s="93"/>
      <c r="B1924" s="95">
        <v>2907509</v>
      </c>
      <c r="C1924" s="95" t="s">
        <v>4246</v>
      </c>
      <c r="D1924" s="95" t="s">
        <v>4155</v>
      </c>
      <c r="E1924" s="93"/>
      <c r="F1924" s="93"/>
    </row>
    <row r="1925" spans="1:6" ht="12.75" customHeight="1" x14ac:dyDescent="0.2">
      <c r="A1925" s="93"/>
      <c r="B1925" s="95">
        <v>2907558</v>
      </c>
      <c r="C1925" s="95" t="s">
        <v>4247</v>
      </c>
      <c r="D1925" s="95" t="s">
        <v>4155</v>
      </c>
      <c r="E1925" s="93"/>
      <c r="F1925" s="93"/>
    </row>
    <row r="1926" spans="1:6" ht="12.75" customHeight="1" x14ac:dyDescent="0.2">
      <c r="A1926" s="93"/>
      <c r="B1926" s="95">
        <v>2907608</v>
      </c>
      <c r="C1926" s="95" t="s">
        <v>4248</v>
      </c>
      <c r="D1926" s="95" t="s">
        <v>4155</v>
      </c>
      <c r="E1926" s="93"/>
      <c r="F1926" s="93"/>
    </row>
    <row r="1927" spans="1:6" ht="12.75" customHeight="1" x14ac:dyDescent="0.2">
      <c r="A1927" s="93"/>
      <c r="B1927" s="95">
        <v>2907707</v>
      </c>
      <c r="C1927" s="95" t="s">
        <v>4249</v>
      </c>
      <c r="D1927" s="95" t="s">
        <v>4155</v>
      </c>
      <c r="E1927" s="93"/>
      <c r="F1927" s="93"/>
    </row>
    <row r="1928" spans="1:6" ht="12.75" customHeight="1" x14ac:dyDescent="0.2">
      <c r="A1928" s="93"/>
      <c r="B1928" s="95">
        <v>2907806</v>
      </c>
      <c r="C1928" s="95" t="s">
        <v>4250</v>
      </c>
      <c r="D1928" s="95" t="s">
        <v>4155</v>
      </c>
      <c r="E1928" s="93"/>
      <c r="F1928" s="93"/>
    </row>
    <row r="1929" spans="1:6" ht="12.75" customHeight="1" x14ac:dyDescent="0.2">
      <c r="A1929" s="93"/>
      <c r="B1929" s="95">
        <v>2907905</v>
      </c>
      <c r="C1929" s="95" t="s">
        <v>4251</v>
      </c>
      <c r="D1929" s="95" t="s">
        <v>4155</v>
      </c>
      <c r="E1929" s="93"/>
      <c r="F1929" s="93"/>
    </row>
    <row r="1930" spans="1:6" ht="12.75" customHeight="1" x14ac:dyDescent="0.2">
      <c r="A1930" s="93"/>
      <c r="B1930" s="95">
        <v>2908002</v>
      </c>
      <c r="C1930" s="95" t="s">
        <v>4252</v>
      </c>
      <c r="D1930" s="95" t="s">
        <v>4155</v>
      </c>
      <c r="E1930" s="93"/>
      <c r="F1930" s="93"/>
    </row>
    <row r="1931" spans="1:6" ht="12.75" customHeight="1" x14ac:dyDescent="0.2">
      <c r="A1931" s="93"/>
      <c r="B1931" s="95">
        <v>2908101</v>
      </c>
      <c r="C1931" s="95" t="s">
        <v>4253</v>
      </c>
      <c r="D1931" s="95" t="s">
        <v>4155</v>
      </c>
      <c r="E1931" s="93"/>
      <c r="F1931" s="93"/>
    </row>
    <row r="1932" spans="1:6" ht="12.75" customHeight="1" x14ac:dyDescent="0.2">
      <c r="A1932" s="93"/>
      <c r="B1932" s="95">
        <v>2908200</v>
      </c>
      <c r="C1932" s="95" t="s">
        <v>4254</v>
      </c>
      <c r="D1932" s="95" t="s">
        <v>4155</v>
      </c>
      <c r="E1932" s="93"/>
      <c r="F1932" s="93"/>
    </row>
    <row r="1933" spans="1:6" ht="12.75" customHeight="1" x14ac:dyDescent="0.2">
      <c r="A1933" s="93"/>
      <c r="B1933" s="95">
        <v>2908309</v>
      </c>
      <c r="C1933" s="95" t="s">
        <v>4255</v>
      </c>
      <c r="D1933" s="95" t="s">
        <v>4155</v>
      </c>
      <c r="E1933" s="93"/>
      <c r="F1933" s="93"/>
    </row>
    <row r="1934" spans="1:6" ht="12.75" customHeight="1" x14ac:dyDescent="0.2">
      <c r="A1934" s="93"/>
      <c r="B1934" s="95">
        <v>2908408</v>
      </c>
      <c r="C1934" s="95" t="s">
        <v>4256</v>
      </c>
      <c r="D1934" s="95" t="s">
        <v>4155</v>
      </c>
      <c r="E1934" s="93"/>
      <c r="F1934" s="93"/>
    </row>
    <row r="1935" spans="1:6" ht="12.75" customHeight="1" x14ac:dyDescent="0.2">
      <c r="A1935" s="93"/>
      <c r="B1935" s="95">
        <v>2908507</v>
      </c>
      <c r="C1935" s="95" t="s">
        <v>4257</v>
      </c>
      <c r="D1935" s="95" t="s">
        <v>4155</v>
      </c>
      <c r="E1935" s="93"/>
      <c r="F1935" s="93"/>
    </row>
    <row r="1936" spans="1:6" ht="12.75" customHeight="1" x14ac:dyDescent="0.2">
      <c r="A1936" s="93"/>
      <c r="B1936" s="95">
        <v>2908606</v>
      </c>
      <c r="C1936" s="95" t="s">
        <v>3675</v>
      </c>
      <c r="D1936" s="95" t="s">
        <v>4155</v>
      </c>
      <c r="E1936" s="93"/>
      <c r="F1936" s="93"/>
    </row>
    <row r="1937" spans="1:6" ht="12.75" customHeight="1" x14ac:dyDescent="0.2">
      <c r="A1937" s="93"/>
      <c r="B1937" s="95">
        <v>2908705</v>
      </c>
      <c r="C1937" s="95" t="s">
        <v>4258</v>
      </c>
      <c r="D1937" s="95" t="s">
        <v>4155</v>
      </c>
      <c r="E1937" s="93"/>
      <c r="F1937" s="93"/>
    </row>
    <row r="1938" spans="1:6" ht="12.75" customHeight="1" x14ac:dyDescent="0.2">
      <c r="A1938" s="93"/>
      <c r="B1938" s="95">
        <v>2908804</v>
      </c>
      <c r="C1938" s="95" t="s">
        <v>4259</v>
      </c>
      <c r="D1938" s="95" t="s">
        <v>4155</v>
      </c>
      <c r="E1938" s="93"/>
      <c r="F1938" s="93"/>
    </row>
    <row r="1939" spans="1:6" ht="12.75" customHeight="1" x14ac:dyDescent="0.2">
      <c r="A1939" s="93"/>
      <c r="B1939" s="95">
        <v>2908903</v>
      </c>
      <c r="C1939" s="95" t="s">
        <v>4260</v>
      </c>
      <c r="D1939" s="95" t="s">
        <v>4155</v>
      </c>
      <c r="E1939" s="93"/>
      <c r="F1939" s="93"/>
    </row>
    <row r="1940" spans="1:6" ht="12.75" customHeight="1" x14ac:dyDescent="0.2">
      <c r="A1940" s="93"/>
      <c r="B1940" s="95">
        <v>2909000</v>
      </c>
      <c r="C1940" s="95" t="s">
        <v>4261</v>
      </c>
      <c r="D1940" s="95" t="s">
        <v>4155</v>
      </c>
      <c r="E1940" s="93"/>
      <c r="F1940" s="93"/>
    </row>
    <row r="1941" spans="1:6" ht="12.75" customHeight="1" x14ac:dyDescent="0.2">
      <c r="A1941" s="93"/>
      <c r="B1941" s="95">
        <v>2909109</v>
      </c>
      <c r="C1941" s="95" t="s">
        <v>4262</v>
      </c>
      <c r="D1941" s="95" t="s">
        <v>4155</v>
      </c>
      <c r="E1941" s="93"/>
      <c r="F1941" s="93"/>
    </row>
    <row r="1942" spans="1:6" ht="12.75" customHeight="1" x14ac:dyDescent="0.2">
      <c r="A1942" s="93"/>
      <c r="B1942" s="95">
        <v>2909208</v>
      </c>
      <c r="C1942" s="95" t="s">
        <v>4263</v>
      </c>
      <c r="D1942" s="95" t="s">
        <v>4155</v>
      </c>
      <c r="E1942" s="93"/>
      <c r="F1942" s="93"/>
    </row>
    <row r="1943" spans="1:6" ht="12.75" customHeight="1" x14ac:dyDescent="0.2">
      <c r="A1943" s="93"/>
      <c r="B1943" s="95">
        <v>2909307</v>
      </c>
      <c r="C1943" s="95" t="s">
        <v>4264</v>
      </c>
      <c r="D1943" s="95" t="s">
        <v>4155</v>
      </c>
      <c r="E1943" s="93"/>
      <c r="F1943" s="93"/>
    </row>
    <row r="1944" spans="1:6" ht="12.75" customHeight="1" x14ac:dyDescent="0.2">
      <c r="A1944" s="93"/>
      <c r="B1944" s="95">
        <v>2909406</v>
      </c>
      <c r="C1944" s="95" t="s">
        <v>4265</v>
      </c>
      <c r="D1944" s="95" t="s">
        <v>4155</v>
      </c>
      <c r="E1944" s="93"/>
      <c r="F1944" s="93"/>
    </row>
    <row r="1945" spans="1:6" ht="12.75" customHeight="1" x14ac:dyDescent="0.2">
      <c r="A1945" s="93"/>
      <c r="B1945" s="95">
        <v>2909505</v>
      </c>
      <c r="C1945" s="95" t="s">
        <v>4266</v>
      </c>
      <c r="D1945" s="95" t="s">
        <v>4155</v>
      </c>
      <c r="E1945" s="93"/>
      <c r="F1945" s="93"/>
    </row>
    <row r="1946" spans="1:6" ht="12.75" customHeight="1" x14ac:dyDescent="0.2">
      <c r="A1946" s="93"/>
      <c r="B1946" s="95">
        <v>2909604</v>
      </c>
      <c r="C1946" s="95" t="s">
        <v>4267</v>
      </c>
      <c r="D1946" s="95" t="s">
        <v>4155</v>
      </c>
      <c r="E1946" s="93"/>
      <c r="F1946" s="93"/>
    </row>
    <row r="1947" spans="1:6" ht="12.75" customHeight="1" x14ac:dyDescent="0.2">
      <c r="A1947" s="93"/>
      <c r="B1947" s="95">
        <v>2909703</v>
      </c>
      <c r="C1947" s="95" t="s">
        <v>4268</v>
      </c>
      <c r="D1947" s="95" t="s">
        <v>4155</v>
      </c>
      <c r="E1947" s="93"/>
      <c r="F1947" s="93"/>
    </row>
    <row r="1948" spans="1:6" ht="12.75" customHeight="1" x14ac:dyDescent="0.2">
      <c r="A1948" s="93"/>
      <c r="B1948" s="95">
        <v>2909802</v>
      </c>
      <c r="C1948" s="95" t="s">
        <v>4269</v>
      </c>
      <c r="D1948" s="95" t="s">
        <v>4155</v>
      </c>
      <c r="E1948" s="93"/>
      <c r="F1948" s="93"/>
    </row>
    <row r="1949" spans="1:6" ht="12.75" customHeight="1" x14ac:dyDescent="0.2">
      <c r="A1949" s="93"/>
      <c r="B1949" s="95">
        <v>2909901</v>
      </c>
      <c r="C1949" s="95" t="s">
        <v>4270</v>
      </c>
      <c r="D1949" s="95" t="s">
        <v>4155</v>
      </c>
      <c r="E1949" s="93"/>
      <c r="F1949" s="93"/>
    </row>
    <row r="1950" spans="1:6" ht="12.75" customHeight="1" x14ac:dyDescent="0.2">
      <c r="A1950" s="93"/>
      <c r="B1950" s="95">
        <v>2910008</v>
      </c>
      <c r="C1950" s="95" t="s">
        <v>4271</v>
      </c>
      <c r="D1950" s="95" t="s">
        <v>4155</v>
      </c>
      <c r="E1950" s="93"/>
      <c r="F1950" s="93"/>
    </row>
    <row r="1951" spans="1:6" ht="12.75" customHeight="1" x14ac:dyDescent="0.2">
      <c r="A1951" s="93"/>
      <c r="B1951" s="95">
        <v>2910057</v>
      </c>
      <c r="C1951" s="95" t="s">
        <v>4272</v>
      </c>
      <c r="D1951" s="95" t="s">
        <v>4155</v>
      </c>
      <c r="E1951" s="93"/>
      <c r="F1951" s="93"/>
    </row>
    <row r="1952" spans="1:6" ht="12.75" customHeight="1" x14ac:dyDescent="0.2">
      <c r="A1952" s="93"/>
      <c r="B1952" s="95">
        <v>2910107</v>
      </c>
      <c r="C1952" s="95" t="s">
        <v>4273</v>
      </c>
      <c r="D1952" s="95" t="s">
        <v>4155</v>
      </c>
      <c r="E1952" s="93"/>
      <c r="F1952" s="93"/>
    </row>
    <row r="1953" spans="1:6" ht="12.75" customHeight="1" x14ac:dyDescent="0.2">
      <c r="A1953" s="93"/>
      <c r="B1953" s="95">
        <v>2910206</v>
      </c>
      <c r="C1953" s="95" t="s">
        <v>4274</v>
      </c>
      <c r="D1953" s="95" t="s">
        <v>4155</v>
      </c>
      <c r="E1953" s="93"/>
      <c r="F1953" s="93"/>
    </row>
    <row r="1954" spans="1:6" ht="12.75" customHeight="1" x14ac:dyDescent="0.2">
      <c r="A1954" s="93"/>
      <c r="B1954" s="95">
        <v>2910305</v>
      </c>
      <c r="C1954" s="95" t="s">
        <v>4275</v>
      </c>
      <c r="D1954" s="95" t="s">
        <v>4155</v>
      </c>
      <c r="E1954" s="93"/>
      <c r="F1954" s="93"/>
    </row>
    <row r="1955" spans="1:6" ht="12.75" customHeight="1" x14ac:dyDescent="0.2">
      <c r="A1955" s="93"/>
      <c r="B1955" s="95">
        <v>2910404</v>
      </c>
      <c r="C1955" s="95" t="s">
        <v>4276</v>
      </c>
      <c r="D1955" s="95" t="s">
        <v>4155</v>
      </c>
      <c r="E1955" s="93"/>
      <c r="F1955" s="93"/>
    </row>
    <row r="1956" spans="1:6" ht="12.75" customHeight="1" x14ac:dyDescent="0.2">
      <c r="A1956" s="93"/>
      <c r="B1956" s="95">
        <v>2910503</v>
      </c>
      <c r="C1956" s="95" t="s">
        <v>4277</v>
      </c>
      <c r="D1956" s="95" t="s">
        <v>4155</v>
      </c>
      <c r="E1956" s="93"/>
      <c r="F1956" s="93"/>
    </row>
    <row r="1957" spans="1:6" ht="12.75" customHeight="1" x14ac:dyDescent="0.2">
      <c r="A1957" s="93"/>
      <c r="B1957" s="95">
        <v>2910602</v>
      </c>
      <c r="C1957" s="95" t="s">
        <v>4278</v>
      </c>
      <c r="D1957" s="95" t="s">
        <v>4155</v>
      </c>
      <c r="E1957" s="93"/>
      <c r="F1957" s="93"/>
    </row>
    <row r="1958" spans="1:6" ht="12.75" customHeight="1" x14ac:dyDescent="0.2">
      <c r="A1958" s="93"/>
      <c r="B1958" s="95">
        <v>2910701</v>
      </c>
      <c r="C1958" s="95" t="s">
        <v>4279</v>
      </c>
      <c r="D1958" s="95" t="s">
        <v>4155</v>
      </c>
      <c r="E1958" s="93"/>
      <c r="F1958" s="93"/>
    </row>
    <row r="1959" spans="1:6" ht="12.75" customHeight="1" x14ac:dyDescent="0.2">
      <c r="A1959" s="93"/>
      <c r="B1959" s="95">
        <v>2910727</v>
      </c>
      <c r="C1959" s="95" t="s">
        <v>4280</v>
      </c>
      <c r="D1959" s="95" t="s">
        <v>4155</v>
      </c>
      <c r="E1959" s="93"/>
      <c r="F1959" s="93"/>
    </row>
    <row r="1960" spans="1:6" ht="12.75" customHeight="1" x14ac:dyDescent="0.2">
      <c r="A1960" s="93"/>
      <c r="B1960" s="95">
        <v>2910750</v>
      </c>
      <c r="C1960" s="95" t="s">
        <v>2747</v>
      </c>
      <c r="D1960" s="95" t="s">
        <v>4155</v>
      </c>
      <c r="E1960" s="93"/>
      <c r="F1960" s="93"/>
    </row>
    <row r="1961" spans="1:6" ht="12.75" customHeight="1" x14ac:dyDescent="0.2">
      <c r="A1961" s="93"/>
      <c r="B1961" s="95">
        <v>2910776</v>
      </c>
      <c r="C1961" s="95" t="s">
        <v>4281</v>
      </c>
      <c r="D1961" s="95" t="s">
        <v>4155</v>
      </c>
      <c r="E1961" s="93"/>
      <c r="F1961" s="93"/>
    </row>
    <row r="1962" spans="1:6" ht="12.75" customHeight="1" x14ac:dyDescent="0.2">
      <c r="A1962" s="93"/>
      <c r="B1962" s="95">
        <v>2910800</v>
      </c>
      <c r="C1962" s="95" t="s">
        <v>4282</v>
      </c>
      <c r="D1962" s="95" t="s">
        <v>4155</v>
      </c>
      <c r="E1962" s="93"/>
      <c r="F1962" s="93"/>
    </row>
    <row r="1963" spans="1:6" ht="12.75" customHeight="1" x14ac:dyDescent="0.2">
      <c r="A1963" s="93"/>
      <c r="B1963" s="95">
        <v>2910859</v>
      </c>
      <c r="C1963" s="95" t="s">
        <v>2749</v>
      </c>
      <c r="D1963" s="95" t="s">
        <v>4155</v>
      </c>
      <c r="E1963" s="93"/>
      <c r="F1963" s="93"/>
    </row>
    <row r="1964" spans="1:6" ht="12.75" customHeight="1" x14ac:dyDescent="0.2">
      <c r="A1964" s="93"/>
      <c r="B1964" s="95">
        <v>2910909</v>
      </c>
      <c r="C1964" s="95" t="s">
        <v>4283</v>
      </c>
      <c r="D1964" s="95" t="s">
        <v>4155</v>
      </c>
      <c r="E1964" s="93"/>
      <c r="F1964" s="93"/>
    </row>
    <row r="1965" spans="1:6" ht="12.75" customHeight="1" x14ac:dyDescent="0.2">
      <c r="A1965" s="93"/>
      <c r="B1965" s="95">
        <v>2911006</v>
      </c>
      <c r="C1965" s="95" t="s">
        <v>4284</v>
      </c>
      <c r="D1965" s="95" t="s">
        <v>4155</v>
      </c>
      <c r="E1965" s="93"/>
      <c r="F1965" s="93"/>
    </row>
    <row r="1966" spans="1:6" ht="12.75" customHeight="1" x14ac:dyDescent="0.2">
      <c r="A1966" s="93"/>
      <c r="B1966" s="95">
        <v>2911105</v>
      </c>
      <c r="C1966" s="95" t="s">
        <v>4285</v>
      </c>
      <c r="D1966" s="95" t="s">
        <v>4155</v>
      </c>
      <c r="E1966" s="93"/>
      <c r="F1966" s="93"/>
    </row>
    <row r="1967" spans="1:6" ht="12.75" customHeight="1" x14ac:dyDescent="0.2">
      <c r="A1967" s="93"/>
      <c r="B1967" s="95">
        <v>2911204</v>
      </c>
      <c r="C1967" s="95" t="s">
        <v>4286</v>
      </c>
      <c r="D1967" s="95" t="s">
        <v>4155</v>
      </c>
      <c r="E1967" s="93"/>
      <c r="F1967" s="93"/>
    </row>
    <row r="1968" spans="1:6" ht="12.75" customHeight="1" x14ac:dyDescent="0.2">
      <c r="A1968" s="93"/>
      <c r="B1968" s="95">
        <v>2911253</v>
      </c>
      <c r="C1968" s="95" t="s">
        <v>4287</v>
      </c>
      <c r="D1968" s="95" t="s">
        <v>4155</v>
      </c>
      <c r="E1968" s="93"/>
      <c r="F1968" s="93"/>
    </row>
    <row r="1969" spans="1:6" ht="12.75" customHeight="1" x14ac:dyDescent="0.2">
      <c r="A1969" s="93"/>
      <c r="B1969" s="95">
        <v>2911303</v>
      </c>
      <c r="C1969" s="95" t="s">
        <v>4288</v>
      </c>
      <c r="D1969" s="95" t="s">
        <v>4155</v>
      </c>
      <c r="E1969" s="93"/>
      <c r="F1969" s="93"/>
    </row>
    <row r="1970" spans="1:6" ht="12.75" customHeight="1" x14ac:dyDescent="0.2">
      <c r="A1970" s="93"/>
      <c r="B1970" s="95">
        <v>2911402</v>
      </c>
      <c r="C1970" s="95" t="s">
        <v>4289</v>
      </c>
      <c r="D1970" s="95" t="s">
        <v>4155</v>
      </c>
      <c r="E1970" s="93"/>
      <c r="F1970" s="93"/>
    </row>
    <row r="1971" spans="1:6" ht="12.75" customHeight="1" x14ac:dyDescent="0.2">
      <c r="A1971" s="93"/>
      <c r="B1971" s="95">
        <v>2911501</v>
      </c>
      <c r="C1971" s="95" t="s">
        <v>4290</v>
      </c>
      <c r="D1971" s="95" t="s">
        <v>4155</v>
      </c>
      <c r="E1971" s="93"/>
      <c r="F1971" s="93"/>
    </row>
    <row r="1972" spans="1:6" ht="12.75" customHeight="1" x14ac:dyDescent="0.2">
      <c r="A1972" s="93"/>
      <c r="B1972" s="95">
        <v>2911600</v>
      </c>
      <c r="C1972" s="95" t="s">
        <v>4291</v>
      </c>
      <c r="D1972" s="95" t="s">
        <v>4155</v>
      </c>
      <c r="E1972" s="93"/>
      <c r="F1972" s="93"/>
    </row>
    <row r="1973" spans="1:6" ht="12.75" customHeight="1" x14ac:dyDescent="0.2">
      <c r="A1973" s="93"/>
      <c r="B1973" s="95">
        <v>2911659</v>
      </c>
      <c r="C1973" s="95" t="s">
        <v>4292</v>
      </c>
      <c r="D1973" s="95" t="s">
        <v>4155</v>
      </c>
      <c r="E1973" s="93"/>
      <c r="F1973" s="93"/>
    </row>
    <row r="1974" spans="1:6" ht="12.75" customHeight="1" x14ac:dyDescent="0.2">
      <c r="A1974" s="93"/>
      <c r="B1974" s="95">
        <v>2911709</v>
      </c>
      <c r="C1974" s="95" t="s">
        <v>4293</v>
      </c>
      <c r="D1974" s="95" t="s">
        <v>4155</v>
      </c>
      <c r="E1974" s="93"/>
      <c r="F1974" s="93"/>
    </row>
    <row r="1975" spans="1:6" ht="12.75" customHeight="1" x14ac:dyDescent="0.2">
      <c r="A1975" s="93"/>
      <c r="B1975" s="95">
        <v>2911808</v>
      </c>
      <c r="C1975" s="95" t="s">
        <v>4294</v>
      </c>
      <c r="D1975" s="95" t="s">
        <v>4155</v>
      </c>
      <c r="E1975" s="93"/>
      <c r="F1975" s="93"/>
    </row>
    <row r="1976" spans="1:6" ht="12.75" customHeight="1" x14ac:dyDescent="0.2">
      <c r="A1976" s="93"/>
      <c r="B1976" s="95">
        <v>2911857</v>
      </c>
      <c r="C1976" s="95" t="s">
        <v>4295</v>
      </c>
      <c r="D1976" s="95" t="s">
        <v>4155</v>
      </c>
      <c r="E1976" s="93"/>
      <c r="F1976" s="93"/>
    </row>
    <row r="1977" spans="1:6" ht="12.75" customHeight="1" x14ac:dyDescent="0.2">
      <c r="A1977" s="93"/>
      <c r="B1977" s="95">
        <v>2911907</v>
      </c>
      <c r="C1977" s="95" t="s">
        <v>4296</v>
      </c>
      <c r="D1977" s="95" t="s">
        <v>4155</v>
      </c>
      <c r="E1977" s="93"/>
      <c r="F1977" s="93"/>
    </row>
    <row r="1978" spans="1:6" ht="12.75" customHeight="1" x14ac:dyDescent="0.2">
      <c r="A1978" s="93"/>
      <c r="B1978" s="95">
        <v>2912004</v>
      </c>
      <c r="C1978" s="95" t="s">
        <v>4297</v>
      </c>
      <c r="D1978" s="95" t="s">
        <v>4155</v>
      </c>
      <c r="E1978" s="93"/>
      <c r="F1978" s="93"/>
    </row>
    <row r="1979" spans="1:6" ht="12.75" customHeight="1" x14ac:dyDescent="0.2">
      <c r="A1979" s="93"/>
      <c r="B1979" s="95">
        <v>2912103</v>
      </c>
      <c r="C1979" s="95" t="s">
        <v>4298</v>
      </c>
      <c r="D1979" s="95" t="s">
        <v>4155</v>
      </c>
      <c r="E1979" s="93"/>
      <c r="F1979" s="93"/>
    </row>
    <row r="1980" spans="1:6" ht="12.75" customHeight="1" x14ac:dyDescent="0.2">
      <c r="A1980" s="93"/>
      <c r="B1980" s="95">
        <v>2912202</v>
      </c>
      <c r="C1980" s="95" t="s">
        <v>4299</v>
      </c>
      <c r="D1980" s="95" t="s">
        <v>4155</v>
      </c>
      <c r="E1980" s="93"/>
      <c r="F1980" s="93"/>
    </row>
    <row r="1981" spans="1:6" ht="12.75" customHeight="1" x14ac:dyDescent="0.2">
      <c r="A1981" s="93"/>
      <c r="B1981" s="95">
        <v>2912301</v>
      </c>
      <c r="C1981" s="95" t="s">
        <v>4300</v>
      </c>
      <c r="D1981" s="95" t="s">
        <v>4155</v>
      </c>
      <c r="E1981" s="93"/>
      <c r="F1981" s="93"/>
    </row>
    <row r="1982" spans="1:6" ht="12.75" customHeight="1" x14ac:dyDescent="0.2">
      <c r="A1982" s="93"/>
      <c r="B1982" s="95">
        <v>2912400</v>
      </c>
      <c r="C1982" s="95" t="s">
        <v>4301</v>
      </c>
      <c r="D1982" s="95" t="s">
        <v>4155</v>
      </c>
      <c r="E1982" s="93"/>
      <c r="F1982" s="93"/>
    </row>
    <row r="1983" spans="1:6" ht="12.75" customHeight="1" x14ac:dyDescent="0.2">
      <c r="A1983" s="93"/>
      <c r="B1983" s="95">
        <v>2912509</v>
      </c>
      <c r="C1983" s="95" t="s">
        <v>4302</v>
      </c>
      <c r="D1983" s="95" t="s">
        <v>4155</v>
      </c>
      <c r="E1983" s="93"/>
      <c r="F1983" s="93"/>
    </row>
    <row r="1984" spans="1:6" ht="12.75" customHeight="1" x14ac:dyDescent="0.2">
      <c r="A1984" s="93"/>
      <c r="B1984" s="95">
        <v>2912608</v>
      </c>
      <c r="C1984" s="95" t="s">
        <v>4303</v>
      </c>
      <c r="D1984" s="95" t="s">
        <v>4155</v>
      </c>
      <c r="E1984" s="93"/>
      <c r="F1984" s="93"/>
    </row>
    <row r="1985" spans="1:6" ht="12.75" customHeight="1" x14ac:dyDescent="0.2">
      <c r="A1985" s="93"/>
      <c r="B1985" s="95">
        <v>2912707</v>
      </c>
      <c r="C1985" s="95" t="s">
        <v>4304</v>
      </c>
      <c r="D1985" s="95" t="s">
        <v>4155</v>
      </c>
      <c r="E1985" s="93"/>
      <c r="F1985" s="93"/>
    </row>
    <row r="1986" spans="1:6" ht="12.75" customHeight="1" x14ac:dyDescent="0.2">
      <c r="A1986" s="93"/>
      <c r="B1986" s="95">
        <v>2912806</v>
      </c>
      <c r="C1986" s="95" t="s">
        <v>4305</v>
      </c>
      <c r="D1986" s="95" t="s">
        <v>4155</v>
      </c>
      <c r="E1986" s="93"/>
      <c r="F1986" s="93"/>
    </row>
    <row r="1987" spans="1:6" ht="12.75" customHeight="1" x14ac:dyDescent="0.2">
      <c r="A1987" s="93"/>
      <c r="B1987" s="95">
        <v>2912905</v>
      </c>
      <c r="C1987" s="95" t="s">
        <v>4306</v>
      </c>
      <c r="D1987" s="95" t="s">
        <v>4155</v>
      </c>
      <c r="E1987" s="93"/>
      <c r="F1987" s="93"/>
    </row>
    <row r="1988" spans="1:6" ht="12.75" customHeight="1" x14ac:dyDescent="0.2">
      <c r="A1988" s="93"/>
      <c r="B1988" s="95">
        <v>2913002</v>
      </c>
      <c r="C1988" s="95" t="s">
        <v>4307</v>
      </c>
      <c r="D1988" s="95" t="s">
        <v>4155</v>
      </c>
      <c r="E1988" s="93"/>
      <c r="F1988" s="93"/>
    </row>
    <row r="1989" spans="1:6" ht="12.75" customHeight="1" x14ac:dyDescent="0.2">
      <c r="A1989" s="93"/>
      <c r="B1989" s="95">
        <v>2913101</v>
      </c>
      <c r="C1989" s="95" t="s">
        <v>4308</v>
      </c>
      <c r="D1989" s="95" t="s">
        <v>4155</v>
      </c>
      <c r="E1989" s="93"/>
      <c r="F1989" s="93"/>
    </row>
    <row r="1990" spans="1:6" ht="12.75" customHeight="1" x14ac:dyDescent="0.2">
      <c r="A1990" s="93"/>
      <c r="B1990" s="95">
        <v>2913200</v>
      </c>
      <c r="C1990" s="95" t="s">
        <v>4309</v>
      </c>
      <c r="D1990" s="95" t="s">
        <v>4155</v>
      </c>
      <c r="E1990" s="93"/>
      <c r="F1990" s="93"/>
    </row>
    <row r="1991" spans="1:6" ht="12.75" customHeight="1" x14ac:dyDescent="0.2">
      <c r="A1991" s="93"/>
      <c r="B1991" s="95">
        <v>2913309</v>
      </c>
      <c r="C1991" s="95" t="s">
        <v>4310</v>
      </c>
      <c r="D1991" s="95" t="s">
        <v>4155</v>
      </c>
      <c r="E1991" s="93"/>
      <c r="F1991" s="93"/>
    </row>
    <row r="1992" spans="1:6" ht="12.75" customHeight="1" x14ac:dyDescent="0.2">
      <c r="A1992" s="93"/>
      <c r="B1992" s="95">
        <v>2913408</v>
      </c>
      <c r="C1992" s="95" t="s">
        <v>4311</v>
      </c>
      <c r="D1992" s="95" t="s">
        <v>4155</v>
      </c>
      <c r="E1992" s="93"/>
      <c r="F1992" s="93"/>
    </row>
    <row r="1993" spans="1:6" ht="12.75" customHeight="1" x14ac:dyDescent="0.2">
      <c r="A1993" s="93"/>
      <c r="B1993" s="95">
        <v>2913457</v>
      </c>
      <c r="C1993" s="95" t="s">
        <v>4312</v>
      </c>
      <c r="D1993" s="95" t="s">
        <v>4155</v>
      </c>
      <c r="E1993" s="93"/>
      <c r="F1993" s="93"/>
    </row>
    <row r="1994" spans="1:6" ht="12.75" customHeight="1" x14ac:dyDescent="0.2">
      <c r="A1994" s="93"/>
      <c r="B1994" s="95">
        <v>2913507</v>
      </c>
      <c r="C1994" s="95" t="s">
        <v>4313</v>
      </c>
      <c r="D1994" s="95" t="s">
        <v>4155</v>
      </c>
      <c r="E1994" s="93"/>
      <c r="F1994" s="93"/>
    </row>
    <row r="1995" spans="1:6" ht="12.75" customHeight="1" x14ac:dyDescent="0.2">
      <c r="A1995" s="93"/>
      <c r="B1995" s="95">
        <v>2913606</v>
      </c>
      <c r="C1995" s="95" t="s">
        <v>4314</v>
      </c>
      <c r="D1995" s="95" t="s">
        <v>4155</v>
      </c>
      <c r="E1995" s="93"/>
      <c r="F1995" s="93"/>
    </row>
    <row r="1996" spans="1:6" ht="12.75" customHeight="1" x14ac:dyDescent="0.2">
      <c r="A1996" s="93"/>
      <c r="B1996" s="95">
        <v>2913705</v>
      </c>
      <c r="C1996" s="95" t="s">
        <v>4315</v>
      </c>
      <c r="D1996" s="95" t="s">
        <v>4155</v>
      </c>
      <c r="E1996" s="93"/>
      <c r="F1996" s="93"/>
    </row>
    <row r="1997" spans="1:6" ht="12.75" customHeight="1" x14ac:dyDescent="0.2">
      <c r="A1997" s="93"/>
      <c r="B1997" s="95">
        <v>2913804</v>
      </c>
      <c r="C1997" s="95" t="s">
        <v>4316</v>
      </c>
      <c r="D1997" s="95" t="s">
        <v>4155</v>
      </c>
      <c r="E1997" s="93"/>
      <c r="F1997" s="93"/>
    </row>
    <row r="1998" spans="1:6" ht="12.75" customHeight="1" x14ac:dyDescent="0.2">
      <c r="A1998" s="93"/>
      <c r="B1998" s="95">
        <v>2913903</v>
      </c>
      <c r="C1998" s="95" t="s">
        <v>4317</v>
      </c>
      <c r="D1998" s="95" t="s">
        <v>4155</v>
      </c>
      <c r="E1998" s="93"/>
      <c r="F1998" s="93"/>
    </row>
    <row r="1999" spans="1:6" ht="12.75" customHeight="1" x14ac:dyDescent="0.2">
      <c r="A1999" s="93"/>
      <c r="B1999" s="95">
        <v>2914000</v>
      </c>
      <c r="C1999" s="95" t="s">
        <v>4318</v>
      </c>
      <c r="D1999" s="95" t="s">
        <v>4155</v>
      </c>
      <c r="E1999" s="93"/>
      <c r="F1999" s="93"/>
    </row>
    <row r="2000" spans="1:6" ht="12.75" customHeight="1" x14ac:dyDescent="0.2">
      <c r="A2000" s="93"/>
      <c r="B2000" s="95">
        <v>2914109</v>
      </c>
      <c r="C2000" s="95" t="s">
        <v>4319</v>
      </c>
      <c r="D2000" s="95" t="s">
        <v>4155</v>
      </c>
      <c r="E2000" s="93"/>
      <c r="F2000" s="93"/>
    </row>
    <row r="2001" spans="1:6" ht="12.75" customHeight="1" x14ac:dyDescent="0.2">
      <c r="A2001" s="93"/>
      <c r="B2001" s="95">
        <v>2914208</v>
      </c>
      <c r="C2001" s="95" t="s">
        <v>4320</v>
      </c>
      <c r="D2001" s="95" t="s">
        <v>4155</v>
      </c>
      <c r="E2001" s="93"/>
      <c r="F2001" s="93"/>
    </row>
    <row r="2002" spans="1:6" ht="12.75" customHeight="1" x14ac:dyDescent="0.2">
      <c r="A2002" s="93"/>
      <c r="B2002" s="95">
        <v>2914307</v>
      </c>
      <c r="C2002" s="95" t="s">
        <v>4321</v>
      </c>
      <c r="D2002" s="95" t="s">
        <v>4155</v>
      </c>
      <c r="E2002" s="93"/>
      <c r="F2002" s="93"/>
    </row>
    <row r="2003" spans="1:6" ht="12.75" customHeight="1" x14ac:dyDescent="0.2">
      <c r="A2003" s="93"/>
      <c r="B2003" s="95">
        <v>2914406</v>
      </c>
      <c r="C2003" s="95" t="s">
        <v>4322</v>
      </c>
      <c r="D2003" s="95" t="s">
        <v>4155</v>
      </c>
      <c r="E2003" s="93"/>
      <c r="F2003" s="93"/>
    </row>
    <row r="2004" spans="1:6" ht="12.75" customHeight="1" x14ac:dyDescent="0.2">
      <c r="A2004" s="93"/>
      <c r="B2004" s="95">
        <v>2914505</v>
      </c>
      <c r="C2004" s="95" t="s">
        <v>4323</v>
      </c>
      <c r="D2004" s="95" t="s">
        <v>4155</v>
      </c>
      <c r="E2004" s="93"/>
      <c r="F2004" s="93"/>
    </row>
    <row r="2005" spans="1:6" ht="12.75" customHeight="1" x14ac:dyDescent="0.2">
      <c r="A2005" s="93"/>
      <c r="B2005" s="95">
        <v>2914604</v>
      </c>
      <c r="C2005" s="95" t="s">
        <v>4324</v>
      </c>
      <c r="D2005" s="95" t="s">
        <v>4155</v>
      </c>
      <c r="E2005" s="93"/>
      <c r="F2005" s="93"/>
    </row>
    <row r="2006" spans="1:6" ht="12.75" customHeight="1" x14ac:dyDescent="0.2">
      <c r="A2006" s="93"/>
      <c r="B2006" s="95">
        <v>2914653</v>
      </c>
      <c r="C2006" s="95" t="s">
        <v>4325</v>
      </c>
      <c r="D2006" s="95" t="s">
        <v>4155</v>
      </c>
      <c r="E2006" s="93"/>
      <c r="F2006" s="93"/>
    </row>
    <row r="2007" spans="1:6" ht="12.75" customHeight="1" x14ac:dyDescent="0.2">
      <c r="A2007" s="93"/>
      <c r="B2007" s="95">
        <v>2914703</v>
      </c>
      <c r="C2007" s="95" t="s">
        <v>4326</v>
      </c>
      <c r="D2007" s="95" t="s">
        <v>4155</v>
      </c>
      <c r="E2007" s="93"/>
      <c r="F2007" s="93"/>
    </row>
    <row r="2008" spans="1:6" ht="12.75" customHeight="1" x14ac:dyDescent="0.2">
      <c r="A2008" s="93"/>
      <c r="B2008" s="95">
        <v>2914802</v>
      </c>
      <c r="C2008" s="95" t="s">
        <v>4327</v>
      </c>
      <c r="D2008" s="95" t="s">
        <v>4155</v>
      </c>
      <c r="E2008" s="93"/>
      <c r="F2008" s="93"/>
    </row>
    <row r="2009" spans="1:6" ht="12.75" customHeight="1" x14ac:dyDescent="0.2">
      <c r="A2009" s="93"/>
      <c r="B2009" s="95">
        <v>2914901</v>
      </c>
      <c r="C2009" s="95" t="s">
        <v>4328</v>
      </c>
      <c r="D2009" s="95" t="s">
        <v>4155</v>
      </c>
      <c r="E2009" s="93"/>
      <c r="F2009" s="93"/>
    </row>
    <row r="2010" spans="1:6" ht="12.75" customHeight="1" x14ac:dyDescent="0.2">
      <c r="A2010" s="93"/>
      <c r="B2010" s="95">
        <v>2915007</v>
      </c>
      <c r="C2010" s="95" t="s">
        <v>4329</v>
      </c>
      <c r="D2010" s="95" t="s">
        <v>4155</v>
      </c>
      <c r="E2010" s="93"/>
      <c r="F2010" s="93"/>
    </row>
    <row r="2011" spans="1:6" ht="12.75" customHeight="1" x14ac:dyDescent="0.2">
      <c r="A2011" s="93"/>
      <c r="B2011" s="95">
        <v>2915106</v>
      </c>
      <c r="C2011" s="95" t="s">
        <v>4330</v>
      </c>
      <c r="D2011" s="95" t="s">
        <v>4155</v>
      </c>
      <c r="E2011" s="93"/>
      <c r="F2011" s="93"/>
    </row>
    <row r="2012" spans="1:6" ht="12.75" customHeight="1" x14ac:dyDescent="0.2">
      <c r="A2012" s="93"/>
      <c r="B2012" s="95">
        <v>2915205</v>
      </c>
      <c r="C2012" s="95" t="s">
        <v>4331</v>
      </c>
      <c r="D2012" s="95" t="s">
        <v>4155</v>
      </c>
      <c r="E2012" s="93"/>
      <c r="F2012" s="93"/>
    </row>
    <row r="2013" spans="1:6" ht="12.75" customHeight="1" x14ac:dyDescent="0.2">
      <c r="A2013" s="93"/>
      <c r="B2013" s="95">
        <v>2915304</v>
      </c>
      <c r="C2013" s="95" t="s">
        <v>4332</v>
      </c>
      <c r="D2013" s="95" t="s">
        <v>4155</v>
      </c>
      <c r="E2013" s="93"/>
      <c r="F2013" s="93"/>
    </row>
    <row r="2014" spans="1:6" ht="12.75" customHeight="1" x14ac:dyDescent="0.2">
      <c r="A2014" s="93"/>
      <c r="B2014" s="95">
        <v>2915353</v>
      </c>
      <c r="C2014" s="95" t="s">
        <v>4333</v>
      </c>
      <c r="D2014" s="95" t="s">
        <v>4155</v>
      </c>
      <c r="E2014" s="93"/>
      <c r="F2014" s="93"/>
    </row>
    <row r="2015" spans="1:6" ht="12.75" customHeight="1" x14ac:dyDescent="0.2">
      <c r="A2015" s="93"/>
      <c r="B2015" s="95">
        <v>2915403</v>
      </c>
      <c r="C2015" s="95" t="s">
        <v>4334</v>
      </c>
      <c r="D2015" s="95" t="s">
        <v>4155</v>
      </c>
      <c r="E2015" s="93"/>
      <c r="F2015" s="93"/>
    </row>
    <row r="2016" spans="1:6" ht="12.75" customHeight="1" x14ac:dyDescent="0.2">
      <c r="A2016" s="93"/>
      <c r="B2016" s="95">
        <v>2915502</v>
      </c>
      <c r="C2016" s="95" t="s">
        <v>4335</v>
      </c>
      <c r="D2016" s="95" t="s">
        <v>4155</v>
      </c>
      <c r="E2016" s="93"/>
      <c r="F2016" s="93"/>
    </row>
    <row r="2017" spans="1:6" ht="12.75" customHeight="1" x14ac:dyDescent="0.2">
      <c r="A2017" s="93"/>
      <c r="B2017" s="95">
        <v>2915601</v>
      </c>
      <c r="C2017" s="95" t="s">
        <v>4336</v>
      </c>
      <c r="D2017" s="95" t="s">
        <v>4155</v>
      </c>
      <c r="E2017" s="93"/>
      <c r="F2017" s="93"/>
    </row>
    <row r="2018" spans="1:6" ht="12.75" customHeight="1" x14ac:dyDescent="0.2">
      <c r="A2018" s="93"/>
      <c r="B2018" s="95">
        <v>2915700</v>
      </c>
      <c r="C2018" s="95" t="s">
        <v>4337</v>
      </c>
      <c r="D2018" s="95" t="s">
        <v>4155</v>
      </c>
      <c r="E2018" s="93"/>
      <c r="F2018" s="93"/>
    </row>
    <row r="2019" spans="1:6" ht="12.75" customHeight="1" x14ac:dyDescent="0.2">
      <c r="A2019" s="93"/>
      <c r="B2019" s="95">
        <v>2915809</v>
      </c>
      <c r="C2019" s="95" t="s">
        <v>3899</v>
      </c>
      <c r="D2019" s="95" t="s">
        <v>4155</v>
      </c>
      <c r="E2019" s="93"/>
      <c r="F2019" s="93"/>
    </row>
    <row r="2020" spans="1:6" ht="12.75" customHeight="1" x14ac:dyDescent="0.2">
      <c r="A2020" s="93"/>
      <c r="B2020" s="95">
        <v>2915908</v>
      </c>
      <c r="C2020" s="95" t="s">
        <v>4338</v>
      </c>
      <c r="D2020" s="95" t="s">
        <v>4155</v>
      </c>
      <c r="E2020" s="93"/>
      <c r="F2020" s="93"/>
    </row>
    <row r="2021" spans="1:6" ht="12.75" customHeight="1" x14ac:dyDescent="0.2">
      <c r="A2021" s="93"/>
      <c r="B2021" s="95">
        <v>2916005</v>
      </c>
      <c r="C2021" s="95" t="s">
        <v>4339</v>
      </c>
      <c r="D2021" s="95" t="s">
        <v>4155</v>
      </c>
      <c r="E2021" s="93"/>
      <c r="F2021" s="93"/>
    </row>
    <row r="2022" spans="1:6" ht="12.75" customHeight="1" x14ac:dyDescent="0.2">
      <c r="A2022" s="93"/>
      <c r="B2022" s="95">
        <v>2916104</v>
      </c>
      <c r="C2022" s="95" t="s">
        <v>4340</v>
      </c>
      <c r="D2022" s="95" t="s">
        <v>4155</v>
      </c>
      <c r="E2022" s="93"/>
      <c r="F2022" s="93"/>
    </row>
    <row r="2023" spans="1:6" ht="12.75" customHeight="1" x14ac:dyDescent="0.2">
      <c r="A2023" s="93"/>
      <c r="B2023" s="95">
        <v>2916203</v>
      </c>
      <c r="C2023" s="95" t="s">
        <v>4341</v>
      </c>
      <c r="D2023" s="95" t="s">
        <v>4155</v>
      </c>
      <c r="E2023" s="93"/>
      <c r="F2023" s="93"/>
    </row>
    <row r="2024" spans="1:6" ht="12.75" customHeight="1" x14ac:dyDescent="0.2">
      <c r="A2024" s="93"/>
      <c r="B2024" s="95">
        <v>2916302</v>
      </c>
      <c r="C2024" s="95" t="s">
        <v>4342</v>
      </c>
      <c r="D2024" s="95" t="s">
        <v>4155</v>
      </c>
      <c r="E2024" s="93"/>
      <c r="F2024" s="93"/>
    </row>
    <row r="2025" spans="1:6" ht="12.75" customHeight="1" x14ac:dyDescent="0.2">
      <c r="A2025" s="93"/>
      <c r="B2025" s="95">
        <v>2916401</v>
      </c>
      <c r="C2025" s="95" t="s">
        <v>4343</v>
      </c>
      <c r="D2025" s="95" t="s">
        <v>4155</v>
      </c>
      <c r="E2025" s="93"/>
      <c r="F2025" s="93"/>
    </row>
    <row r="2026" spans="1:6" ht="12.75" customHeight="1" x14ac:dyDescent="0.2">
      <c r="A2026" s="93"/>
      <c r="B2026" s="95">
        <v>2916500</v>
      </c>
      <c r="C2026" s="95" t="s">
        <v>4344</v>
      </c>
      <c r="D2026" s="95" t="s">
        <v>4155</v>
      </c>
      <c r="E2026" s="93"/>
      <c r="F2026" s="93"/>
    </row>
    <row r="2027" spans="1:6" ht="12.75" customHeight="1" x14ac:dyDescent="0.2">
      <c r="A2027" s="93"/>
      <c r="B2027" s="95">
        <v>2916609</v>
      </c>
      <c r="C2027" s="95" t="s">
        <v>4345</v>
      </c>
      <c r="D2027" s="95" t="s">
        <v>4155</v>
      </c>
      <c r="E2027" s="93"/>
      <c r="F2027" s="93"/>
    </row>
    <row r="2028" spans="1:6" ht="12.75" customHeight="1" x14ac:dyDescent="0.2">
      <c r="A2028" s="93"/>
      <c r="B2028" s="95">
        <v>2916708</v>
      </c>
      <c r="C2028" s="95" t="s">
        <v>4346</v>
      </c>
      <c r="D2028" s="95" t="s">
        <v>4155</v>
      </c>
      <c r="E2028" s="93"/>
      <c r="F2028" s="93"/>
    </row>
    <row r="2029" spans="1:6" ht="12.75" customHeight="1" x14ac:dyDescent="0.2">
      <c r="A2029" s="93"/>
      <c r="B2029" s="95">
        <v>2916807</v>
      </c>
      <c r="C2029" s="95" t="s">
        <v>4347</v>
      </c>
      <c r="D2029" s="95" t="s">
        <v>4155</v>
      </c>
      <c r="E2029" s="93"/>
      <c r="F2029" s="93"/>
    </row>
    <row r="2030" spans="1:6" ht="12.75" customHeight="1" x14ac:dyDescent="0.2">
      <c r="A2030" s="93"/>
      <c r="B2030" s="95">
        <v>2916856</v>
      </c>
      <c r="C2030" s="95" t="s">
        <v>4348</v>
      </c>
      <c r="D2030" s="95" t="s">
        <v>4155</v>
      </c>
      <c r="E2030" s="93"/>
      <c r="F2030" s="93"/>
    </row>
    <row r="2031" spans="1:6" ht="12.75" customHeight="1" x14ac:dyDescent="0.2">
      <c r="A2031" s="93"/>
      <c r="B2031" s="95">
        <v>2916906</v>
      </c>
      <c r="C2031" s="95" t="s">
        <v>4349</v>
      </c>
      <c r="D2031" s="95" t="s">
        <v>4155</v>
      </c>
      <c r="E2031" s="93"/>
      <c r="F2031" s="93"/>
    </row>
    <row r="2032" spans="1:6" ht="12.75" customHeight="1" x14ac:dyDescent="0.2">
      <c r="A2032" s="93"/>
      <c r="B2032" s="95">
        <v>2917003</v>
      </c>
      <c r="C2032" s="95" t="s">
        <v>4350</v>
      </c>
      <c r="D2032" s="95" t="s">
        <v>4155</v>
      </c>
      <c r="E2032" s="93"/>
      <c r="F2032" s="93"/>
    </row>
    <row r="2033" spans="1:6" ht="12.75" customHeight="1" x14ac:dyDescent="0.2">
      <c r="A2033" s="93"/>
      <c r="B2033" s="95">
        <v>2917102</v>
      </c>
      <c r="C2033" s="95" t="s">
        <v>4351</v>
      </c>
      <c r="D2033" s="95" t="s">
        <v>4155</v>
      </c>
      <c r="E2033" s="93"/>
      <c r="F2033" s="93"/>
    </row>
    <row r="2034" spans="1:6" ht="12.75" customHeight="1" x14ac:dyDescent="0.2">
      <c r="A2034" s="93"/>
      <c r="B2034" s="95">
        <v>2917201</v>
      </c>
      <c r="C2034" s="95" t="s">
        <v>4352</v>
      </c>
      <c r="D2034" s="95" t="s">
        <v>4155</v>
      </c>
      <c r="E2034" s="93"/>
      <c r="F2034" s="93"/>
    </row>
    <row r="2035" spans="1:6" ht="12.75" customHeight="1" x14ac:dyDescent="0.2">
      <c r="A2035" s="93"/>
      <c r="B2035" s="95">
        <v>2917300</v>
      </c>
      <c r="C2035" s="95" t="s">
        <v>4353</v>
      </c>
      <c r="D2035" s="95" t="s">
        <v>4155</v>
      </c>
      <c r="E2035" s="93"/>
      <c r="F2035" s="93"/>
    </row>
    <row r="2036" spans="1:6" ht="12.75" customHeight="1" x14ac:dyDescent="0.2">
      <c r="A2036" s="93"/>
      <c r="B2036" s="95">
        <v>2917334</v>
      </c>
      <c r="C2036" s="95" t="s">
        <v>4354</v>
      </c>
      <c r="D2036" s="95" t="s">
        <v>4155</v>
      </c>
      <c r="E2036" s="93"/>
      <c r="F2036" s="93"/>
    </row>
    <row r="2037" spans="1:6" ht="12.75" customHeight="1" x14ac:dyDescent="0.2">
      <c r="A2037" s="93"/>
      <c r="B2037" s="95">
        <v>2917359</v>
      </c>
      <c r="C2037" s="95" t="s">
        <v>4355</v>
      </c>
      <c r="D2037" s="95" t="s">
        <v>4155</v>
      </c>
      <c r="E2037" s="93"/>
      <c r="F2037" s="93"/>
    </row>
    <row r="2038" spans="1:6" ht="12.75" customHeight="1" x14ac:dyDescent="0.2">
      <c r="A2038" s="93"/>
      <c r="B2038" s="95">
        <v>2917409</v>
      </c>
      <c r="C2038" s="95" t="s">
        <v>4356</v>
      </c>
      <c r="D2038" s="95" t="s">
        <v>4155</v>
      </c>
      <c r="E2038" s="93"/>
      <c r="F2038" s="93"/>
    </row>
    <row r="2039" spans="1:6" ht="12.75" customHeight="1" x14ac:dyDescent="0.2">
      <c r="A2039" s="93"/>
      <c r="B2039" s="95">
        <v>2917508</v>
      </c>
      <c r="C2039" s="95" t="s">
        <v>4357</v>
      </c>
      <c r="D2039" s="95" t="s">
        <v>4155</v>
      </c>
      <c r="E2039" s="93"/>
      <c r="F2039" s="93"/>
    </row>
    <row r="2040" spans="1:6" ht="12.75" customHeight="1" x14ac:dyDescent="0.2">
      <c r="A2040" s="93"/>
      <c r="B2040" s="95">
        <v>2917607</v>
      </c>
      <c r="C2040" s="95" t="s">
        <v>4358</v>
      </c>
      <c r="D2040" s="95" t="s">
        <v>4155</v>
      </c>
      <c r="E2040" s="93"/>
      <c r="F2040" s="93"/>
    </row>
    <row r="2041" spans="1:6" ht="12.75" customHeight="1" x14ac:dyDescent="0.2">
      <c r="A2041" s="93"/>
      <c r="B2041" s="95">
        <v>2917706</v>
      </c>
      <c r="C2041" s="95" t="s">
        <v>4359</v>
      </c>
      <c r="D2041" s="95" t="s">
        <v>4155</v>
      </c>
      <c r="E2041" s="93"/>
      <c r="F2041" s="93"/>
    </row>
    <row r="2042" spans="1:6" ht="12.75" customHeight="1" x14ac:dyDescent="0.2">
      <c r="A2042" s="93"/>
      <c r="B2042" s="95">
        <v>2917805</v>
      </c>
      <c r="C2042" s="95" t="s">
        <v>4360</v>
      </c>
      <c r="D2042" s="95" t="s">
        <v>4155</v>
      </c>
      <c r="E2042" s="93"/>
      <c r="F2042" s="93"/>
    </row>
    <row r="2043" spans="1:6" ht="12.75" customHeight="1" x14ac:dyDescent="0.2">
      <c r="A2043" s="93"/>
      <c r="B2043" s="95">
        <v>2917904</v>
      </c>
      <c r="C2043" s="95" t="s">
        <v>3513</v>
      </c>
      <c r="D2043" s="95" t="s">
        <v>4155</v>
      </c>
      <c r="E2043" s="93"/>
      <c r="F2043" s="93"/>
    </row>
    <row r="2044" spans="1:6" ht="12.75" customHeight="1" x14ac:dyDescent="0.2">
      <c r="A2044" s="93"/>
      <c r="B2044" s="95">
        <v>2918001</v>
      </c>
      <c r="C2044" s="95" t="s">
        <v>4361</v>
      </c>
      <c r="D2044" s="95" t="s">
        <v>4155</v>
      </c>
      <c r="E2044" s="93"/>
      <c r="F2044" s="93"/>
    </row>
    <row r="2045" spans="1:6" ht="12.75" customHeight="1" x14ac:dyDescent="0.2">
      <c r="A2045" s="93"/>
      <c r="B2045" s="95">
        <v>2918100</v>
      </c>
      <c r="C2045" s="95" t="s">
        <v>4362</v>
      </c>
      <c r="D2045" s="95" t="s">
        <v>4155</v>
      </c>
      <c r="E2045" s="93"/>
      <c r="F2045" s="93"/>
    </row>
    <row r="2046" spans="1:6" ht="12.75" customHeight="1" x14ac:dyDescent="0.2">
      <c r="A2046" s="93"/>
      <c r="B2046" s="95">
        <v>2918209</v>
      </c>
      <c r="C2046" s="95" t="s">
        <v>4363</v>
      </c>
      <c r="D2046" s="95" t="s">
        <v>4155</v>
      </c>
      <c r="E2046" s="93"/>
      <c r="F2046" s="93"/>
    </row>
    <row r="2047" spans="1:6" ht="12.75" customHeight="1" x14ac:dyDescent="0.2">
      <c r="A2047" s="93"/>
      <c r="B2047" s="95">
        <v>2918308</v>
      </c>
      <c r="C2047" s="95" t="s">
        <v>4364</v>
      </c>
      <c r="D2047" s="95" t="s">
        <v>4155</v>
      </c>
      <c r="E2047" s="93"/>
      <c r="F2047" s="93"/>
    </row>
    <row r="2048" spans="1:6" ht="12.75" customHeight="1" x14ac:dyDescent="0.2">
      <c r="A2048" s="93"/>
      <c r="B2048" s="95">
        <v>2918357</v>
      </c>
      <c r="C2048" s="95" t="s">
        <v>4365</v>
      </c>
      <c r="D2048" s="95" t="s">
        <v>4155</v>
      </c>
      <c r="E2048" s="93"/>
      <c r="F2048" s="93"/>
    </row>
    <row r="2049" spans="1:6" ht="12.75" customHeight="1" x14ac:dyDescent="0.2">
      <c r="A2049" s="93"/>
      <c r="B2049" s="95">
        <v>2918407</v>
      </c>
      <c r="C2049" s="95" t="s">
        <v>4366</v>
      </c>
      <c r="D2049" s="95" t="s">
        <v>4155</v>
      </c>
      <c r="E2049" s="93"/>
      <c r="F2049" s="93"/>
    </row>
    <row r="2050" spans="1:6" ht="12.75" customHeight="1" x14ac:dyDescent="0.2">
      <c r="A2050" s="93"/>
      <c r="B2050" s="95">
        <v>2918456</v>
      </c>
      <c r="C2050" s="95" t="s">
        <v>4367</v>
      </c>
      <c r="D2050" s="95" t="s">
        <v>4155</v>
      </c>
      <c r="E2050" s="93"/>
      <c r="F2050" s="93"/>
    </row>
    <row r="2051" spans="1:6" ht="12.75" customHeight="1" x14ac:dyDescent="0.2">
      <c r="A2051" s="93"/>
      <c r="B2051" s="95">
        <v>2918506</v>
      </c>
      <c r="C2051" s="95" t="s">
        <v>4368</v>
      </c>
      <c r="D2051" s="95" t="s">
        <v>4155</v>
      </c>
      <c r="E2051" s="93"/>
      <c r="F2051" s="93"/>
    </row>
    <row r="2052" spans="1:6" ht="12.75" customHeight="1" x14ac:dyDescent="0.2">
      <c r="A2052" s="93"/>
      <c r="B2052" s="95">
        <v>2918555</v>
      </c>
      <c r="C2052" s="95" t="s">
        <v>4369</v>
      </c>
      <c r="D2052" s="95" t="s">
        <v>4155</v>
      </c>
      <c r="E2052" s="93"/>
      <c r="F2052" s="93"/>
    </row>
    <row r="2053" spans="1:6" ht="12.75" customHeight="1" x14ac:dyDescent="0.2">
      <c r="A2053" s="93"/>
      <c r="B2053" s="95">
        <v>2918605</v>
      </c>
      <c r="C2053" s="95" t="s">
        <v>4370</v>
      </c>
      <c r="D2053" s="95" t="s">
        <v>4155</v>
      </c>
      <c r="E2053" s="93"/>
      <c r="F2053" s="93"/>
    </row>
    <row r="2054" spans="1:6" ht="12.75" customHeight="1" x14ac:dyDescent="0.2">
      <c r="A2054" s="93"/>
      <c r="B2054" s="95">
        <v>2918704</v>
      </c>
      <c r="C2054" s="95" t="s">
        <v>4371</v>
      </c>
      <c r="D2054" s="95" t="s">
        <v>4155</v>
      </c>
      <c r="E2054" s="93"/>
      <c r="F2054" s="93"/>
    </row>
    <row r="2055" spans="1:6" ht="12.75" customHeight="1" x14ac:dyDescent="0.2">
      <c r="A2055" s="93"/>
      <c r="B2055" s="95">
        <v>2918753</v>
      </c>
      <c r="C2055" s="95" t="s">
        <v>4372</v>
      </c>
      <c r="D2055" s="95" t="s">
        <v>4155</v>
      </c>
      <c r="E2055" s="93"/>
      <c r="F2055" s="93"/>
    </row>
    <row r="2056" spans="1:6" ht="12.75" customHeight="1" x14ac:dyDescent="0.2">
      <c r="A2056" s="93"/>
      <c r="B2056" s="95">
        <v>2918803</v>
      </c>
      <c r="C2056" s="95" t="s">
        <v>4373</v>
      </c>
      <c r="D2056" s="95" t="s">
        <v>4155</v>
      </c>
      <c r="E2056" s="93"/>
      <c r="F2056" s="93"/>
    </row>
    <row r="2057" spans="1:6" ht="12.75" customHeight="1" x14ac:dyDescent="0.2">
      <c r="A2057" s="93"/>
      <c r="B2057" s="95">
        <v>2918902</v>
      </c>
      <c r="C2057" s="95" t="s">
        <v>4374</v>
      </c>
      <c r="D2057" s="95" t="s">
        <v>4155</v>
      </c>
      <c r="E2057" s="93"/>
      <c r="F2057" s="93"/>
    </row>
    <row r="2058" spans="1:6" ht="12.75" customHeight="1" x14ac:dyDescent="0.2">
      <c r="A2058" s="93"/>
      <c r="B2058" s="95">
        <v>2919009</v>
      </c>
      <c r="C2058" s="95" t="s">
        <v>4375</v>
      </c>
      <c r="D2058" s="95" t="s">
        <v>4155</v>
      </c>
      <c r="E2058" s="93"/>
      <c r="F2058" s="93"/>
    </row>
    <row r="2059" spans="1:6" ht="12.75" customHeight="1" x14ac:dyDescent="0.2">
      <c r="A2059" s="93"/>
      <c r="B2059" s="95">
        <v>2919058</v>
      </c>
      <c r="C2059" s="95" t="s">
        <v>4376</v>
      </c>
      <c r="D2059" s="95" t="s">
        <v>4155</v>
      </c>
      <c r="E2059" s="93"/>
      <c r="F2059" s="93"/>
    </row>
    <row r="2060" spans="1:6" ht="12.75" customHeight="1" x14ac:dyDescent="0.2">
      <c r="A2060" s="93"/>
      <c r="B2060" s="95">
        <v>2919108</v>
      </c>
      <c r="C2060" s="95" t="s">
        <v>4377</v>
      </c>
      <c r="D2060" s="95" t="s">
        <v>4155</v>
      </c>
      <c r="E2060" s="93"/>
      <c r="F2060" s="93"/>
    </row>
    <row r="2061" spans="1:6" ht="12.75" customHeight="1" x14ac:dyDescent="0.2">
      <c r="A2061" s="93"/>
      <c r="B2061" s="95">
        <v>2919157</v>
      </c>
      <c r="C2061" s="95" t="s">
        <v>4378</v>
      </c>
      <c r="D2061" s="95" t="s">
        <v>4155</v>
      </c>
      <c r="E2061" s="93"/>
      <c r="F2061" s="93"/>
    </row>
    <row r="2062" spans="1:6" ht="12.75" customHeight="1" x14ac:dyDescent="0.2">
      <c r="A2062" s="93"/>
      <c r="B2062" s="95">
        <v>2919207</v>
      </c>
      <c r="C2062" s="95" t="s">
        <v>4379</v>
      </c>
      <c r="D2062" s="95" t="s">
        <v>4155</v>
      </c>
      <c r="E2062" s="93"/>
      <c r="F2062" s="93"/>
    </row>
    <row r="2063" spans="1:6" ht="12.75" customHeight="1" x14ac:dyDescent="0.2">
      <c r="A2063" s="93"/>
      <c r="B2063" s="95">
        <v>2919306</v>
      </c>
      <c r="C2063" s="95" t="s">
        <v>4380</v>
      </c>
      <c r="D2063" s="95" t="s">
        <v>4155</v>
      </c>
      <c r="E2063" s="93"/>
      <c r="F2063" s="93"/>
    </row>
    <row r="2064" spans="1:6" ht="12.75" customHeight="1" x14ac:dyDescent="0.2">
      <c r="A2064" s="93"/>
      <c r="B2064" s="95">
        <v>2919405</v>
      </c>
      <c r="C2064" s="95" t="s">
        <v>4381</v>
      </c>
      <c r="D2064" s="95" t="s">
        <v>4155</v>
      </c>
      <c r="E2064" s="93"/>
      <c r="F2064" s="93"/>
    </row>
    <row r="2065" spans="1:6" ht="12.75" customHeight="1" x14ac:dyDescent="0.2">
      <c r="A2065" s="93"/>
      <c r="B2065" s="95">
        <v>2919504</v>
      </c>
      <c r="C2065" s="95" t="s">
        <v>4382</v>
      </c>
      <c r="D2065" s="95" t="s">
        <v>4155</v>
      </c>
      <c r="E2065" s="93"/>
      <c r="F2065" s="93"/>
    </row>
    <row r="2066" spans="1:6" ht="12.75" customHeight="1" x14ac:dyDescent="0.2">
      <c r="A2066" s="93"/>
      <c r="B2066" s="95">
        <v>2919553</v>
      </c>
      <c r="C2066" s="95" t="s">
        <v>4383</v>
      </c>
      <c r="D2066" s="95" t="s">
        <v>4155</v>
      </c>
      <c r="E2066" s="93"/>
      <c r="F2066" s="93"/>
    </row>
    <row r="2067" spans="1:6" ht="12.75" customHeight="1" x14ac:dyDescent="0.2">
      <c r="A2067" s="93"/>
      <c r="B2067" s="95">
        <v>2919603</v>
      </c>
      <c r="C2067" s="95" t="s">
        <v>4384</v>
      </c>
      <c r="D2067" s="95" t="s">
        <v>4155</v>
      </c>
      <c r="E2067" s="93"/>
      <c r="F2067" s="93"/>
    </row>
    <row r="2068" spans="1:6" ht="12.75" customHeight="1" x14ac:dyDescent="0.2">
      <c r="A2068" s="93"/>
      <c r="B2068" s="95">
        <v>2919702</v>
      </c>
      <c r="C2068" s="95" t="s">
        <v>4385</v>
      </c>
      <c r="D2068" s="95" t="s">
        <v>4155</v>
      </c>
      <c r="E2068" s="93"/>
      <c r="F2068" s="93"/>
    </row>
    <row r="2069" spans="1:6" ht="12.75" customHeight="1" x14ac:dyDescent="0.2">
      <c r="A2069" s="93"/>
      <c r="B2069" s="95">
        <v>2919801</v>
      </c>
      <c r="C2069" s="95" t="s">
        <v>4386</v>
      </c>
      <c r="D2069" s="95" t="s">
        <v>4155</v>
      </c>
      <c r="E2069" s="93"/>
      <c r="F2069" s="93"/>
    </row>
    <row r="2070" spans="1:6" ht="12.75" customHeight="1" x14ac:dyDescent="0.2">
      <c r="A2070" s="93"/>
      <c r="B2070" s="95">
        <v>2919900</v>
      </c>
      <c r="C2070" s="95" t="s">
        <v>4387</v>
      </c>
      <c r="D2070" s="95" t="s">
        <v>4155</v>
      </c>
      <c r="E2070" s="93"/>
      <c r="F2070" s="93"/>
    </row>
    <row r="2071" spans="1:6" ht="12.75" customHeight="1" x14ac:dyDescent="0.2">
      <c r="A2071" s="93"/>
      <c r="B2071" s="95">
        <v>2919926</v>
      </c>
      <c r="C2071" s="95" t="s">
        <v>4388</v>
      </c>
      <c r="D2071" s="95" t="s">
        <v>4155</v>
      </c>
      <c r="E2071" s="93"/>
      <c r="F2071" s="93"/>
    </row>
    <row r="2072" spans="1:6" ht="12.75" customHeight="1" x14ac:dyDescent="0.2">
      <c r="A2072" s="93"/>
      <c r="B2072" s="95">
        <v>2919959</v>
      </c>
      <c r="C2072" s="95" t="s">
        <v>4389</v>
      </c>
      <c r="D2072" s="95" t="s">
        <v>4155</v>
      </c>
      <c r="E2072" s="93"/>
      <c r="F2072" s="93"/>
    </row>
    <row r="2073" spans="1:6" ht="12.75" customHeight="1" x14ac:dyDescent="0.2">
      <c r="A2073" s="93"/>
      <c r="B2073" s="95">
        <v>2920007</v>
      </c>
      <c r="C2073" s="95" t="s">
        <v>4390</v>
      </c>
      <c r="D2073" s="95" t="s">
        <v>4155</v>
      </c>
      <c r="E2073" s="93"/>
      <c r="F2073" s="93"/>
    </row>
    <row r="2074" spans="1:6" ht="12.75" customHeight="1" x14ac:dyDescent="0.2">
      <c r="A2074" s="93"/>
      <c r="B2074" s="95">
        <v>2920106</v>
      </c>
      <c r="C2074" s="95" t="s">
        <v>4391</v>
      </c>
      <c r="D2074" s="95" t="s">
        <v>4155</v>
      </c>
      <c r="E2074" s="93"/>
      <c r="F2074" s="93"/>
    </row>
    <row r="2075" spans="1:6" ht="12.75" customHeight="1" x14ac:dyDescent="0.2">
      <c r="A2075" s="93"/>
      <c r="B2075" s="95">
        <v>2920205</v>
      </c>
      <c r="C2075" s="95" t="s">
        <v>4392</v>
      </c>
      <c r="D2075" s="95" t="s">
        <v>4155</v>
      </c>
      <c r="E2075" s="93"/>
      <c r="F2075" s="93"/>
    </row>
    <row r="2076" spans="1:6" ht="12.75" customHeight="1" x14ac:dyDescent="0.2">
      <c r="A2076" s="93"/>
      <c r="B2076" s="95">
        <v>2920304</v>
      </c>
      <c r="C2076" s="95" t="s">
        <v>4393</v>
      </c>
      <c r="D2076" s="95" t="s">
        <v>4155</v>
      </c>
      <c r="E2076" s="93"/>
      <c r="F2076" s="93"/>
    </row>
    <row r="2077" spans="1:6" ht="12.75" customHeight="1" x14ac:dyDescent="0.2">
      <c r="A2077" s="93"/>
      <c r="B2077" s="95">
        <v>2920403</v>
      </c>
      <c r="C2077" s="95" t="s">
        <v>4394</v>
      </c>
      <c r="D2077" s="95" t="s">
        <v>4155</v>
      </c>
      <c r="E2077" s="93"/>
      <c r="F2077" s="93"/>
    </row>
    <row r="2078" spans="1:6" ht="12.75" customHeight="1" x14ac:dyDescent="0.2">
      <c r="A2078" s="93"/>
      <c r="B2078" s="95">
        <v>2920452</v>
      </c>
      <c r="C2078" s="95" t="s">
        <v>4395</v>
      </c>
      <c r="D2078" s="95" t="s">
        <v>4155</v>
      </c>
      <c r="E2078" s="93"/>
      <c r="F2078" s="93"/>
    </row>
    <row r="2079" spans="1:6" ht="12.75" customHeight="1" x14ac:dyDescent="0.2">
      <c r="A2079" s="93"/>
      <c r="B2079" s="95">
        <v>2920502</v>
      </c>
      <c r="C2079" s="95" t="s">
        <v>4396</v>
      </c>
      <c r="D2079" s="95" t="s">
        <v>4155</v>
      </c>
      <c r="E2079" s="93"/>
      <c r="F2079" s="93"/>
    </row>
    <row r="2080" spans="1:6" ht="12.75" customHeight="1" x14ac:dyDescent="0.2">
      <c r="A2080" s="93"/>
      <c r="B2080" s="95">
        <v>2920601</v>
      </c>
      <c r="C2080" s="95" t="s">
        <v>4397</v>
      </c>
      <c r="D2080" s="95" t="s">
        <v>4155</v>
      </c>
      <c r="E2080" s="93"/>
      <c r="F2080" s="93"/>
    </row>
    <row r="2081" spans="1:6" ht="12.75" customHeight="1" x14ac:dyDescent="0.2">
      <c r="A2081" s="93"/>
      <c r="B2081" s="95">
        <v>2920700</v>
      </c>
      <c r="C2081" s="95" t="s">
        <v>4398</v>
      </c>
      <c r="D2081" s="95" t="s">
        <v>4155</v>
      </c>
      <c r="E2081" s="93"/>
      <c r="F2081" s="93"/>
    </row>
    <row r="2082" spans="1:6" ht="12.75" customHeight="1" x14ac:dyDescent="0.2">
      <c r="A2082" s="93"/>
      <c r="B2082" s="95">
        <v>2920809</v>
      </c>
      <c r="C2082" s="95" t="s">
        <v>4399</v>
      </c>
      <c r="D2082" s="95" t="s">
        <v>4155</v>
      </c>
      <c r="E2082" s="93"/>
      <c r="F2082" s="93"/>
    </row>
    <row r="2083" spans="1:6" ht="12.75" customHeight="1" x14ac:dyDescent="0.2">
      <c r="A2083" s="93"/>
      <c r="B2083" s="95">
        <v>2920908</v>
      </c>
      <c r="C2083" s="95" t="s">
        <v>4400</v>
      </c>
      <c r="D2083" s="95" t="s">
        <v>4155</v>
      </c>
      <c r="E2083" s="93"/>
      <c r="F2083" s="93"/>
    </row>
    <row r="2084" spans="1:6" ht="12.75" customHeight="1" x14ac:dyDescent="0.2">
      <c r="A2084" s="93"/>
      <c r="B2084" s="95">
        <v>2921005</v>
      </c>
      <c r="C2084" s="95" t="s">
        <v>4401</v>
      </c>
      <c r="D2084" s="95" t="s">
        <v>4155</v>
      </c>
      <c r="E2084" s="93"/>
      <c r="F2084" s="93"/>
    </row>
    <row r="2085" spans="1:6" ht="12.75" customHeight="1" x14ac:dyDescent="0.2">
      <c r="A2085" s="93"/>
      <c r="B2085" s="95">
        <v>2921054</v>
      </c>
      <c r="C2085" s="95" t="s">
        <v>4402</v>
      </c>
      <c r="D2085" s="95" t="s">
        <v>4155</v>
      </c>
      <c r="E2085" s="93"/>
      <c r="F2085" s="93"/>
    </row>
    <row r="2086" spans="1:6" ht="12.75" customHeight="1" x14ac:dyDescent="0.2">
      <c r="A2086" s="93"/>
      <c r="B2086" s="95">
        <v>2921104</v>
      </c>
      <c r="C2086" s="95" t="s">
        <v>4403</v>
      </c>
      <c r="D2086" s="95" t="s">
        <v>4155</v>
      </c>
      <c r="E2086" s="93"/>
      <c r="F2086" s="93"/>
    </row>
    <row r="2087" spans="1:6" ht="12.75" customHeight="1" x14ac:dyDescent="0.2">
      <c r="A2087" s="93"/>
      <c r="B2087" s="95">
        <v>2921203</v>
      </c>
      <c r="C2087" s="95" t="s">
        <v>4404</v>
      </c>
      <c r="D2087" s="95" t="s">
        <v>4155</v>
      </c>
      <c r="E2087" s="93"/>
      <c r="F2087" s="93"/>
    </row>
    <row r="2088" spans="1:6" ht="12.75" customHeight="1" x14ac:dyDescent="0.2">
      <c r="A2088" s="93"/>
      <c r="B2088" s="95">
        <v>2921302</v>
      </c>
      <c r="C2088" s="95" t="s">
        <v>3385</v>
      </c>
      <c r="D2088" s="95" t="s">
        <v>4155</v>
      </c>
      <c r="E2088" s="93"/>
      <c r="F2088" s="93"/>
    </row>
    <row r="2089" spans="1:6" ht="12.75" customHeight="1" x14ac:dyDescent="0.2">
      <c r="A2089" s="93"/>
      <c r="B2089" s="95">
        <v>2921401</v>
      </c>
      <c r="C2089" s="95" t="s">
        <v>4405</v>
      </c>
      <c r="D2089" s="95" t="s">
        <v>4155</v>
      </c>
      <c r="E2089" s="93"/>
      <c r="F2089" s="93"/>
    </row>
    <row r="2090" spans="1:6" ht="12.75" customHeight="1" x14ac:dyDescent="0.2">
      <c r="A2090" s="93"/>
      <c r="B2090" s="95">
        <v>2921450</v>
      </c>
      <c r="C2090" s="95" t="s">
        <v>4406</v>
      </c>
      <c r="D2090" s="95" t="s">
        <v>4155</v>
      </c>
      <c r="E2090" s="93"/>
      <c r="F2090" s="93"/>
    </row>
    <row r="2091" spans="1:6" ht="12.75" customHeight="1" x14ac:dyDescent="0.2">
      <c r="A2091" s="93"/>
      <c r="B2091" s="95">
        <v>2921500</v>
      </c>
      <c r="C2091" s="95" t="s">
        <v>4407</v>
      </c>
      <c r="D2091" s="95" t="s">
        <v>4155</v>
      </c>
      <c r="E2091" s="93"/>
      <c r="F2091" s="93"/>
    </row>
    <row r="2092" spans="1:6" ht="12.75" customHeight="1" x14ac:dyDescent="0.2">
      <c r="A2092" s="93"/>
      <c r="B2092" s="95">
        <v>2921609</v>
      </c>
      <c r="C2092" s="95" t="s">
        <v>4408</v>
      </c>
      <c r="D2092" s="95" t="s">
        <v>4155</v>
      </c>
      <c r="E2092" s="93"/>
      <c r="F2092" s="93"/>
    </row>
    <row r="2093" spans="1:6" ht="12.75" customHeight="1" x14ac:dyDescent="0.2">
      <c r="A2093" s="93"/>
      <c r="B2093" s="95">
        <v>2921708</v>
      </c>
      <c r="C2093" s="95" t="s">
        <v>4409</v>
      </c>
      <c r="D2093" s="95" t="s">
        <v>4155</v>
      </c>
      <c r="E2093" s="93"/>
      <c r="F2093" s="93"/>
    </row>
    <row r="2094" spans="1:6" ht="12.75" customHeight="1" x14ac:dyDescent="0.2">
      <c r="A2094" s="93"/>
      <c r="B2094" s="95">
        <v>2921807</v>
      </c>
      <c r="C2094" s="95" t="s">
        <v>4410</v>
      </c>
      <c r="D2094" s="95" t="s">
        <v>4155</v>
      </c>
      <c r="E2094" s="93"/>
      <c r="F2094" s="93"/>
    </row>
    <row r="2095" spans="1:6" ht="12.75" customHeight="1" x14ac:dyDescent="0.2">
      <c r="A2095" s="93"/>
      <c r="B2095" s="95">
        <v>2921906</v>
      </c>
      <c r="C2095" s="95" t="s">
        <v>4411</v>
      </c>
      <c r="D2095" s="95" t="s">
        <v>4155</v>
      </c>
      <c r="E2095" s="93"/>
      <c r="F2095" s="93"/>
    </row>
    <row r="2096" spans="1:6" ht="12.75" customHeight="1" x14ac:dyDescent="0.2">
      <c r="A2096" s="93"/>
      <c r="B2096" s="95">
        <v>2922003</v>
      </c>
      <c r="C2096" s="95" t="s">
        <v>4412</v>
      </c>
      <c r="D2096" s="95" t="s">
        <v>4155</v>
      </c>
      <c r="E2096" s="93"/>
      <c r="F2096" s="93"/>
    </row>
    <row r="2097" spans="1:6" ht="12.75" customHeight="1" x14ac:dyDescent="0.2">
      <c r="A2097" s="93"/>
      <c r="B2097" s="95">
        <v>2922052</v>
      </c>
      <c r="C2097" s="95" t="s">
        <v>4413</v>
      </c>
      <c r="D2097" s="95" t="s">
        <v>4155</v>
      </c>
      <c r="E2097" s="93"/>
      <c r="F2097" s="93"/>
    </row>
    <row r="2098" spans="1:6" ht="12.75" customHeight="1" x14ac:dyDescent="0.2">
      <c r="A2098" s="93"/>
      <c r="B2098" s="95">
        <v>2922102</v>
      </c>
      <c r="C2098" s="95" t="s">
        <v>4414</v>
      </c>
      <c r="D2098" s="95" t="s">
        <v>4155</v>
      </c>
      <c r="E2098" s="93"/>
      <c r="F2098" s="93"/>
    </row>
    <row r="2099" spans="1:6" ht="12.75" customHeight="1" x14ac:dyDescent="0.2">
      <c r="A2099" s="93"/>
      <c r="B2099" s="95">
        <v>2922201</v>
      </c>
      <c r="C2099" s="95" t="s">
        <v>4415</v>
      </c>
      <c r="D2099" s="95" t="s">
        <v>4155</v>
      </c>
      <c r="E2099" s="93"/>
      <c r="F2099" s="93"/>
    </row>
    <row r="2100" spans="1:6" ht="12.75" customHeight="1" x14ac:dyDescent="0.2">
      <c r="A2100" s="93"/>
      <c r="B2100" s="95">
        <v>2922250</v>
      </c>
      <c r="C2100" s="95" t="s">
        <v>4416</v>
      </c>
      <c r="D2100" s="95" t="s">
        <v>4155</v>
      </c>
      <c r="E2100" s="93"/>
      <c r="F2100" s="93"/>
    </row>
    <row r="2101" spans="1:6" ht="12.75" customHeight="1" x14ac:dyDescent="0.2">
      <c r="A2101" s="93"/>
      <c r="B2101" s="95">
        <v>2922300</v>
      </c>
      <c r="C2101" s="95" t="s">
        <v>4417</v>
      </c>
      <c r="D2101" s="95" t="s">
        <v>4155</v>
      </c>
      <c r="E2101" s="93"/>
      <c r="F2101" s="93"/>
    </row>
    <row r="2102" spans="1:6" ht="12.75" customHeight="1" x14ac:dyDescent="0.2">
      <c r="A2102" s="93"/>
      <c r="B2102" s="95">
        <v>2922409</v>
      </c>
      <c r="C2102" s="95" t="s">
        <v>4418</v>
      </c>
      <c r="D2102" s="95" t="s">
        <v>4155</v>
      </c>
      <c r="E2102" s="93"/>
      <c r="F2102" s="93"/>
    </row>
    <row r="2103" spans="1:6" ht="12.75" customHeight="1" x14ac:dyDescent="0.2">
      <c r="A2103" s="93"/>
      <c r="B2103" s="95">
        <v>2922508</v>
      </c>
      <c r="C2103" s="95" t="s">
        <v>2779</v>
      </c>
      <c r="D2103" s="95" t="s">
        <v>4155</v>
      </c>
      <c r="E2103" s="93"/>
      <c r="F2103" s="93"/>
    </row>
    <row r="2104" spans="1:6" ht="12.75" customHeight="1" x14ac:dyDescent="0.2">
      <c r="A2104" s="93"/>
      <c r="B2104" s="95">
        <v>2922607</v>
      </c>
      <c r="C2104" s="95" t="s">
        <v>4419</v>
      </c>
      <c r="D2104" s="95" t="s">
        <v>4155</v>
      </c>
      <c r="E2104" s="93"/>
      <c r="F2104" s="93"/>
    </row>
    <row r="2105" spans="1:6" ht="12.75" customHeight="1" x14ac:dyDescent="0.2">
      <c r="A2105" s="93"/>
      <c r="B2105" s="95">
        <v>2922656</v>
      </c>
      <c r="C2105" s="95" t="s">
        <v>4420</v>
      </c>
      <c r="D2105" s="95" t="s">
        <v>4155</v>
      </c>
      <c r="E2105" s="93"/>
      <c r="F2105" s="93"/>
    </row>
    <row r="2106" spans="1:6" ht="12.75" customHeight="1" x14ac:dyDescent="0.2">
      <c r="A2106" s="93"/>
      <c r="B2106" s="95">
        <v>2922706</v>
      </c>
      <c r="C2106" s="95" t="s">
        <v>4421</v>
      </c>
      <c r="D2106" s="95" t="s">
        <v>4155</v>
      </c>
      <c r="E2106" s="93"/>
      <c r="F2106" s="93"/>
    </row>
    <row r="2107" spans="1:6" ht="12.75" customHeight="1" x14ac:dyDescent="0.2">
      <c r="A2107" s="93"/>
      <c r="B2107" s="95">
        <v>2922730</v>
      </c>
      <c r="C2107" s="95" t="s">
        <v>4422</v>
      </c>
      <c r="D2107" s="95" t="s">
        <v>4155</v>
      </c>
      <c r="E2107" s="93"/>
      <c r="F2107" s="93"/>
    </row>
    <row r="2108" spans="1:6" ht="12.75" customHeight="1" x14ac:dyDescent="0.2">
      <c r="A2108" s="93"/>
      <c r="B2108" s="95">
        <v>2922755</v>
      </c>
      <c r="C2108" s="95" t="s">
        <v>4423</v>
      </c>
      <c r="D2108" s="95" t="s">
        <v>4155</v>
      </c>
      <c r="E2108" s="93"/>
      <c r="F2108" s="93"/>
    </row>
    <row r="2109" spans="1:6" ht="12.75" customHeight="1" x14ac:dyDescent="0.2">
      <c r="A2109" s="93"/>
      <c r="B2109" s="95">
        <v>2922805</v>
      </c>
      <c r="C2109" s="95" t="s">
        <v>4424</v>
      </c>
      <c r="D2109" s="95" t="s">
        <v>4155</v>
      </c>
      <c r="E2109" s="93"/>
      <c r="F2109" s="93"/>
    </row>
    <row r="2110" spans="1:6" ht="12.75" customHeight="1" x14ac:dyDescent="0.2">
      <c r="A2110" s="93"/>
      <c r="B2110" s="95">
        <v>2922854</v>
      </c>
      <c r="C2110" s="95" t="s">
        <v>4425</v>
      </c>
      <c r="D2110" s="95" t="s">
        <v>4155</v>
      </c>
      <c r="E2110" s="93"/>
      <c r="F2110" s="93"/>
    </row>
    <row r="2111" spans="1:6" ht="12.75" customHeight="1" x14ac:dyDescent="0.2">
      <c r="A2111" s="93"/>
      <c r="B2111" s="95">
        <v>2922904</v>
      </c>
      <c r="C2111" s="95" t="s">
        <v>4426</v>
      </c>
      <c r="D2111" s="95" t="s">
        <v>4155</v>
      </c>
      <c r="E2111" s="93"/>
      <c r="F2111" s="93"/>
    </row>
    <row r="2112" spans="1:6" ht="12.75" customHeight="1" x14ac:dyDescent="0.2">
      <c r="A2112" s="93"/>
      <c r="B2112" s="95">
        <v>2923001</v>
      </c>
      <c r="C2112" s="95" t="s">
        <v>4427</v>
      </c>
      <c r="D2112" s="95" t="s">
        <v>4155</v>
      </c>
      <c r="E2112" s="93"/>
      <c r="F2112" s="93"/>
    </row>
    <row r="2113" spans="1:6" ht="12.75" customHeight="1" x14ac:dyDescent="0.2">
      <c r="A2113" s="93"/>
      <c r="B2113" s="95">
        <v>2923035</v>
      </c>
      <c r="C2113" s="95" t="s">
        <v>4428</v>
      </c>
      <c r="D2113" s="95" t="s">
        <v>4155</v>
      </c>
      <c r="E2113" s="93"/>
      <c r="F2113" s="93"/>
    </row>
    <row r="2114" spans="1:6" ht="12.75" customHeight="1" x14ac:dyDescent="0.2">
      <c r="A2114" s="93"/>
      <c r="B2114" s="95">
        <v>2923050</v>
      </c>
      <c r="C2114" s="95" t="s">
        <v>4429</v>
      </c>
      <c r="D2114" s="95" t="s">
        <v>4155</v>
      </c>
      <c r="E2114" s="93"/>
      <c r="F2114" s="93"/>
    </row>
    <row r="2115" spans="1:6" ht="12.75" customHeight="1" x14ac:dyDescent="0.2">
      <c r="A2115" s="93"/>
      <c r="B2115" s="95">
        <v>2923100</v>
      </c>
      <c r="C2115" s="95" t="s">
        <v>4430</v>
      </c>
      <c r="D2115" s="95" t="s">
        <v>4155</v>
      </c>
      <c r="E2115" s="93"/>
      <c r="F2115" s="93"/>
    </row>
    <row r="2116" spans="1:6" ht="12.75" customHeight="1" x14ac:dyDescent="0.2">
      <c r="A2116" s="93"/>
      <c r="B2116" s="95">
        <v>2923209</v>
      </c>
      <c r="C2116" s="95" t="s">
        <v>4431</v>
      </c>
      <c r="D2116" s="95" t="s">
        <v>4155</v>
      </c>
      <c r="E2116" s="93"/>
      <c r="F2116" s="93"/>
    </row>
    <row r="2117" spans="1:6" ht="12.75" customHeight="1" x14ac:dyDescent="0.2">
      <c r="A2117" s="93"/>
      <c r="B2117" s="95">
        <v>2923308</v>
      </c>
      <c r="C2117" s="95" t="s">
        <v>4432</v>
      </c>
      <c r="D2117" s="95" t="s">
        <v>4155</v>
      </c>
      <c r="E2117" s="93"/>
      <c r="F2117" s="93"/>
    </row>
    <row r="2118" spans="1:6" ht="12.75" customHeight="1" x14ac:dyDescent="0.2">
      <c r="A2118" s="93"/>
      <c r="B2118" s="95">
        <v>2923357</v>
      </c>
      <c r="C2118" s="95" t="s">
        <v>4433</v>
      </c>
      <c r="D2118" s="95" t="s">
        <v>4155</v>
      </c>
      <c r="E2118" s="93"/>
      <c r="F2118" s="93"/>
    </row>
    <row r="2119" spans="1:6" ht="12.75" customHeight="1" x14ac:dyDescent="0.2">
      <c r="A2119" s="93"/>
      <c r="B2119" s="95">
        <v>2923407</v>
      </c>
      <c r="C2119" s="95" t="s">
        <v>4434</v>
      </c>
      <c r="D2119" s="95" t="s">
        <v>4155</v>
      </c>
      <c r="E2119" s="93"/>
      <c r="F2119" s="93"/>
    </row>
    <row r="2120" spans="1:6" ht="12.75" customHeight="1" x14ac:dyDescent="0.2">
      <c r="A2120" s="93"/>
      <c r="B2120" s="95">
        <v>2923506</v>
      </c>
      <c r="C2120" s="95" t="s">
        <v>4435</v>
      </c>
      <c r="D2120" s="95" t="s">
        <v>4155</v>
      </c>
      <c r="E2120" s="93"/>
      <c r="F2120" s="93"/>
    </row>
    <row r="2121" spans="1:6" ht="12.75" customHeight="1" x14ac:dyDescent="0.2">
      <c r="A2121" s="93"/>
      <c r="B2121" s="95">
        <v>2923605</v>
      </c>
      <c r="C2121" s="95" t="s">
        <v>4436</v>
      </c>
      <c r="D2121" s="95" t="s">
        <v>4155</v>
      </c>
      <c r="E2121" s="93"/>
      <c r="F2121" s="93"/>
    </row>
    <row r="2122" spans="1:6" ht="12.75" customHeight="1" x14ac:dyDescent="0.2">
      <c r="A2122" s="93"/>
      <c r="B2122" s="95">
        <v>2923704</v>
      </c>
      <c r="C2122" s="95" t="s">
        <v>4437</v>
      </c>
      <c r="D2122" s="95" t="s">
        <v>4155</v>
      </c>
      <c r="E2122" s="93"/>
      <c r="F2122" s="93"/>
    </row>
    <row r="2123" spans="1:6" ht="12.75" customHeight="1" x14ac:dyDescent="0.2">
      <c r="A2123" s="93"/>
      <c r="B2123" s="95">
        <v>2923803</v>
      </c>
      <c r="C2123" s="95" t="s">
        <v>4438</v>
      </c>
      <c r="D2123" s="95" t="s">
        <v>4155</v>
      </c>
      <c r="E2123" s="93"/>
      <c r="F2123" s="93"/>
    </row>
    <row r="2124" spans="1:6" ht="12.75" customHeight="1" x14ac:dyDescent="0.2">
      <c r="A2124" s="93"/>
      <c r="B2124" s="95">
        <v>2923902</v>
      </c>
      <c r="C2124" s="95" t="s">
        <v>4439</v>
      </c>
      <c r="D2124" s="95" t="s">
        <v>4155</v>
      </c>
      <c r="E2124" s="93"/>
      <c r="F2124" s="93"/>
    </row>
    <row r="2125" spans="1:6" ht="12.75" customHeight="1" x14ac:dyDescent="0.2">
      <c r="A2125" s="93"/>
      <c r="B2125" s="95">
        <v>2924009</v>
      </c>
      <c r="C2125" s="95" t="s">
        <v>4440</v>
      </c>
      <c r="D2125" s="95" t="s">
        <v>4155</v>
      </c>
      <c r="E2125" s="93"/>
      <c r="F2125" s="93"/>
    </row>
    <row r="2126" spans="1:6" ht="12.75" customHeight="1" x14ac:dyDescent="0.2">
      <c r="A2126" s="93"/>
      <c r="B2126" s="95">
        <v>2924058</v>
      </c>
      <c r="C2126" s="95" t="s">
        <v>4441</v>
      </c>
      <c r="D2126" s="95" t="s">
        <v>4155</v>
      </c>
      <c r="E2126" s="93"/>
      <c r="F2126" s="93"/>
    </row>
    <row r="2127" spans="1:6" ht="12.75" customHeight="1" x14ac:dyDescent="0.2">
      <c r="A2127" s="93"/>
      <c r="B2127" s="95">
        <v>2924108</v>
      </c>
      <c r="C2127" s="95" t="s">
        <v>4442</v>
      </c>
      <c r="D2127" s="95" t="s">
        <v>4155</v>
      </c>
      <c r="E2127" s="93"/>
      <c r="F2127" s="93"/>
    </row>
    <row r="2128" spans="1:6" ht="12.75" customHeight="1" x14ac:dyDescent="0.2">
      <c r="A2128" s="93"/>
      <c r="B2128" s="95">
        <v>2924207</v>
      </c>
      <c r="C2128" s="95" t="s">
        <v>4443</v>
      </c>
      <c r="D2128" s="95" t="s">
        <v>4155</v>
      </c>
      <c r="E2128" s="93"/>
      <c r="F2128" s="93"/>
    </row>
    <row r="2129" spans="1:6" ht="12.75" customHeight="1" x14ac:dyDescent="0.2">
      <c r="A2129" s="93"/>
      <c r="B2129" s="95">
        <v>2924306</v>
      </c>
      <c r="C2129" s="95" t="s">
        <v>4444</v>
      </c>
      <c r="D2129" s="95" t="s">
        <v>4155</v>
      </c>
      <c r="E2129" s="93"/>
      <c r="F2129" s="93"/>
    </row>
    <row r="2130" spans="1:6" ht="12.75" customHeight="1" x14ac:dyDescent="0.2">
      <c r="A2130" s="93"/>
      <c r="B2130" s="95">
        <v>2924405</v>
      </c>
      <c r="C2130" s="95" t="s">
        <v>4445</v>
      </c>
      <c r="D2130" s="95" t="s">
        <v>4155</v>
      </c>
      <c r="E2130" s="93"/>
      <c r="F2130" s="93"/>
    </row>
    <row r="2131" spans="1:6" ht="12.75" customHeight="1" x14ac:dyDescent="0.2">
      <c r="A2131" s="93"/>
      <c r="B2131" s="95">
        <v>2924504</v>
      </c>
      <c r="C2131" s="95" t="s">
        <v>4446</v>
      </c>
      <c r="D2131" s="95" t="s">
        <v>4155</v>
      </c>
      <c r="E2131" s="93"/>
      <c r="F2131" s="93"/>
    </row>
    <row r="2132" spans="1:6" ht="12.75" customHeight="1" x14ac:dyDescent="0.2">
      <c r="A2132" s="93"/>
      <c r="B2132" s="95">
        <v>2924603</v>
      </c>
      <c r="C2132" s="95" t="s">
        <v>4447</v>
      </c>
      <c r="D2132" s="95" t="s">
        <v>4155</v>
      </c>
      <c r="E2132" s="93"/>
      <c r="F2132" s="93"/>
    </row>
    <row r="2133" spans="1:6" ht="12.75" customHeight="1" x14ac:dyDescent="0.2">
      <c r="A2133" s="93"/>
      <c r="B2133" s="95">
        <v>2924652</v>
      </c>
      <c r="C2133" s="95" t="s">
        <v>4448</v>
      </c>
      <c r="D2133" s="95" t="s">
        <v>4155</v>
      </c>
      <c r="E2133" s="93"/>
      <c r="F2133" s="93"/>
    </row>
    <row r="2134" spans="1:6" ht="12.75" customHeight="1" x14ac:dyDescent="0.2">
      <c r="A2134" s="93"/>
      <c r="B2134" s="95">
        <v>2924678</v>
      </c>
      <c r="C2134" s="95" t="s">
        <v>4449</v>
      </c>
      <c r="D2134" s="95" t="s">
        <v>4155</v>
      </c>
      <c r="E2134" s="93"/>
      <c r="F2134" s="93"/>
    </row>
    <row r="2135" spans="1:6" ht="12.75" customHeight="1" x14ac:dyDescent="0.2">
      <c r="A2135" s="93"/>
      <c r="B2135" s="95">
        <v>2924702</v>
      </c>
      <c r="C2135" s="95" t="s">
        <v>4450</v>
      </c>
      <c r="D2135" s="95" t="s">
        <v>4155</v>
      </c>
      <c r="E2135" s="93"/>
      <c r="F2135" s="93"/>
    </row>
    <row r="2136" spans="1:6" ht="12.75" customHeight="1" x14ac:dyDescent="0.2">
      <c r="A2136" s="93"/>
      <c r="B2136" s="95">
        <v>2924801</v>
      </c>
      <c r="C2136" s="95" t="s">
        <v>4451</v>
      </c>
      <c r="D2136" s="95" t="s">
        <v>4155</v>
      </c>
      <c r="E2136" s="93"/>
      <c r="F2136" s="93"/>
    </row>
    <row r="2137" spans="1:6" ht="12.75" customHeight="1" x14ac:dyDescent="0.2">
      <c r="A2137" s="93"/>
      <c r="B2137" s="95">
        <v>2924900</v>
      </c>
      <c r="C2137" s="95" t="s">
        <v>4452</v>
      </c>
      <c r="D2137" s="95" t="s">
        <v>4155</v>
      </c>
      <c r="E2137" s="93"/>
      <c r="F2137" s="93"/>
    </row>
    <row r="2138" spans="1:6" ht="12.75" customHeight="1" x14ac:dyDescent="0.2">
      <c r="A2138" s="93"/>
      <c r="B2138" s="95">
        <v>2925006</v>
      </c>
      <c r="C2138" s="95" t="s">
        <v>4453</v>
      </c>
      <c r="D2138" s="95" t="s">
        <v>4155</v>
      </c>
      <c r="E2138" s="93"/>
      <c r="F2138" s="93"/>
    </row>
    <row r="2139" spans="1:6" ht="12.75" customHeight="1" x14ac:dyDescent="0.2">
      <c r="A2139" s="93"/>
      <c r="B2139" s="95">
        <v>2925105</v>
      </c>
      <c r="C2139" s="95" t="s">
        <v>4454</v>
      </c>
      <c r="D2139" s="95" t="s">
        <v>4155</v>
      </c>
      <c r="E2139" s="93"/>
      <c r="F2139" s="93"/>
    </row>
    <row r="2140" spans="1:6" ht="12.75" customHeight="1" x14ac:dyDescent="0.2">
      <c r="A2140" s="93"/>
      <c r="B2140" s="95">
        <v>2925204</v>
      </c>
      <c r="C2140" s="95" t="s">
        <v>4455</v>
      </c>
      <c r="D2140" s="95" t="s">
        <v>4155</v>
      </c>
      <c r="E2140" s="93"/>
      <c r="F2140" s="93"/>
    </row>
    <row r="2141" spans="1:6" ht="12.75" customHeight="1" x14ac:dyDescent="0.2">
      <c r="A2141" s="93"/>
      <c r="B2141" s="95">
        <v>2925253</v>
      </c>
      <c r="C2141" s="95" t="s">
        <v>4456</v>
      </c>
      <c r="D2141" s="95" t="s">
        <v>4155</v>
      </c>
      <c r="E2141" s="93"/>
      <c r="F2141" s="93"/>
    </row>
    <row r="2142" spans="1:6" ht="12.75" customHeight="1" x14ac:dyDescent="0.2">
      <c r="A2142" s="93"/>
      <c r="B2142" s="95">
        <v>2925303</v>
      </c>
      <c r="C2142" s="95" t="s">
        <v>4457</v>
      </c>
      <c r="D2142" s="95" t="s">
        <v>4155</v>
      </c>
      <c r="E2142" s="93"/>
      <c r="F2142" s="93"/>
    </row>
    <row r="2143" spans="1:6" ht="12.75" customHeight="1" x14ac:dyDescent="0.2">
      <c r="A2143" s="93"/>
      <c r="B2143" s="95">
        <v>2925402</v>
      </c>
      <c r="C2143" s="95" t="s">
        <v>4458</v>
      </c>
      <c r="D2143" s="95" t="s">
        <v>4155</v>
      </c>
      <c r="E2143" s="93"/>
      <c r="F2143" s="93"/>
    </row>
    <row r="2144" spans="1:6" ht="12.75" customHeight="1" x14ac:dyDescent="0.2">
      <c r="A2144" s="93"/>
      <c r="B2144" s="95">
        <v>2925501</v>
      </c>
      <c r="C2144" s="95" t="s">
        <v>4459</v>
      </c>
      <c r="D2144" s="95" t="s">
        <v>4155</v>
      </c>
      <c r="E2144" s="93"/>
      <c r="F2144" s="93"/>
    </row>
    <row r="2145" spans="1:6" ht="12.75" customHeight="1" x14ac:dyDescent="0.2">
      <c r="A2145" s="93"/>
      <c r="B2145" s="95">
        <v>2925600</v>
      </c>
      <c r="C2145" s="95" t="s">
        <v>2985</v>
      </c>
      <c r="D2145" s="95" t="s">
        <v>4155</v>
      </c>
      <c r="E2145" s="93"/>
      <c r="F2145" s="93"/>
    </row>
    <row r="2146" spans="1:6" ht="12.75" customHeight="1" x14ac:dyDescent="0.2">
      <c r="A2146" s="93"/>
      <c r="B2146" s="95">
        <v>2925709</v>
      </c>
      <c r="C2146" s="95" t="s">
        <v>4460</v>
      </c>
      <c r="D2146" s="95" t="s">
        <v>4155</v>
      </c>
      <c r="E2146" s="93"/>
      <c r="F2146" s="93"/>
    </row>
    <row r="2147" spans="1:6" ht="12.75" customHeight="1" x14ac:dyDescent="0.2">
      <c r="A2147" s="93"/>
      <c r="B2147" s="95">
        <v>2925758</v>
      </c>
      <c r="C2147" s="95" t="s">
        <v>4461</v>
      </c>
      <c r="D2147" s="95" t="s">
        <v>4155</v>
      </c>
      <c r="E2147" s="93"/>
      <c r="F2147" s="93"/>
    </row>
    <row r="2148" spans="1:6" ht="12.75" customHeight="1" x14ac:dyDescent="0.2">
      <c r="A2148" s="93"/>
      <c r="B2148" s="95">
        <v>2925808</v>
      </c>
      <c r="C2148" s="95" t="s">
        <v>3763</v>
      </c>
      <c r="D2148" s="95" t="s">
        <v>4155</v>
      </c>
      <c r="E2148" s="93"/>
      <c r="F2148" s="93"/>
    </row>
    <row r="2149" spans="1:6" ht="12.75" customHeight="1" x14ac:dyDescent="0.2">
      <c r="A2149" s="93"/>
      <c r="B2149" s="95">
        <v>2925907</v>
      </c>
      <c r="C2149" s="95" t="s">
        <v>4462</v>
      </c>
      <c r="D2149" s="95" t="s">
        <v>4155</v>
      </c>
      <c r="E2149" s="93"/>
      <c r="F2149" s="93"/>
    </row>
    <row r="2150" spans="1:6" ht="12.75" customHeight="1" x14ac:dyDescent="0.2">
      <c r="A2150" s="93"/>
      <c r="B2150" s="95">
        <v>2925931</v>
      </c>
      <c r="C2150" s="95" t="s">
        <v>4463</v>
      </c>
      <c r="D2150" s="95" t="s">
        <v>4155</v>
      </c>
      <c r="E2150" s="93"/>
      <c r="F2150" s="93"/>
    </row>
    <row r="2151" spans="1:6" ht="12.75" customHeight="1" x14ac:dyDescent="0.2">
      <c r="A2151" s="93"/>
      <c r="B2151" s="95">
        <v>2925956</v>
      </c>
      <c r="C2151" s="95" t="s">
        <v>4464</v>
      </c>
      <c r="D2151" s="95" t="s">
        <v>4155</v>
      </c>
      <c r="E2151" s="93"/>
      <c r="F2151" s="93"/>
    </row>
    <row r="2152" spans="1:6" ht="12.75" customHeight="1" x14ac:dyDescent="0.2">
      <c r="A2152" s="93"/>
      <c r="B2152" s="95">
        <v>2926004</v>
      </c>
      <c r="C2152" s="95" t="s">
        <v>4465</v>
      </c>
      <c r="D2152" s="95" t="s">
        <v>4155</v>
      </c>
      <c r="E2152" s="93"/>
      <c r="F2152" s="93"/>
    </row>
    <row r="2153" spans="1:6" ht="12.75" customHeight="1" x14ac:dyDescent="0.2">
      <c r="A2153" s="93"/>
      <c r="B2153" s="95">
        <v>2926103</v>
      </c>
      <c r="C2153" s="95" t="s">
        <v>4466</v>
      </c>
      <c r="D2153" s="95" t="s">
        <v>4155</v>
      </c>
      <c r="E2153" s="93"/>
      <c r="F2153" s="93"/>
    </row>
    <row r="2154" spans="1:6" ht="12.75" customHeight="1" x14ac:dyDescent="0.2">
      <c r="A2154" s="93"/>
      <c r="B2154" s="95">
        <v>2926202</v>
      </c>
      <c r="C2154" s="95" t="s">
        <v>4467</v>
      </c>
      <c r="D2154" s="95" t="s">
        <v>4155</v>
      </c>
      <c r="E2154" s="93"/>
      <c r="F2154" s="93"/>
    </row>
    <row r="2155" spans="1:6" ht="12.75" customHeight="1" x14ac:dyDescent="0.2">
      <c r="A2155" s="93"/>
      <c r="B2155" s="95">
        <v>2926301</v>
      </c>
      <c r="C2155" s="95" t="s">
        <v>4468</v>
      </c>
      <c r="D2155" s="95" t="s">
        <v>4155</v>
      </c>
      <c r="E2155" s="93"/>
      <c r="F2155" s="93"/>
    </row>
    <row r="2156" spans="1:6" ht="12.75" customHeight="1" x14ac:dyDescent="0.2">
      <c r="A2156" s="93"/>
      <c r="B2156" s="95">
        <v>2926400</v>
      </c>
      <c r="C2156" s="95" t="s">
        <v>3571</v>
      </c>
      <c r="D2156" s="95" t="s">
        <v>4155</v>
      </c>
      <c r="E2156" s="93"/>
      <c r="F2156" s="93"/>
    </row>
    <row r="2157" spans="1:6" ht="12.75" customHeight="1" x14ac:dyDescent="0.2">
      <c r="A2157" s="93"/>
      <c r="B2157" s="95">
        <v>2926509</v>
      </c>
      <c r="C2157" s="95" t="s">
        <v>4469</v>
      </c>
      <c r="D2157" s="95" t="s">
        <v>4155</v>
      </c>
      <c r="E2157" s="93"/>
      <c r="F2157" s="93"/>
    </row>
    <row r="2158" spans="1:6" ht="12.75" customHeight="1" x14ac:dyDescent="0.2">
      <c r="A2158" s="93"/>
      <c r="B2158" s="95">
        <v>2926608</v>
      </c>
      <c r="C2158" s="95" t="s">
        <v>4470</v>
      </c>
      <c r="D2158" s="95" t="s">
        <v>4155</v>
      </c>
      <c r="E2158" s="93"/>
      <c r="F2158" s="93"/>
    </row>
    <row r="2159" spans="1:6" ht="12.75" customHeight="1" x14ac:dyDescent="0.2">
      <c r="A2159" s="93"/>
      <c r="B2159" s="95">
        <v>2926657</v>
      </c>
      <c r="C2159" s="95" t="s">
        <v>4471</v>
      </c>
      <c r="D2159" s="95" t="s">
        <v>4155</v>
      </c>
      <c r="E2159" s="93"/>
      <c r="F2159" s="93"/>
    </row>
    <row r="2160" spans="1:6" ht="12.75" customHeight="1" x14ac:dyDescent="0.2">
      <c r="A2160" s="93"/>
      <c r="B2160" s="95">
        <v>2926707</v>
      </c>
      <c r="C2160" s="95" t="s">
        <v>4472</v>
      </c>
      <c r="D2160" s="95" t="s">
        <v>4155</v>
      </c>
      <c r="E2160" s="93"/>
      <c r="F2160" s="93"/>
    </row>
    <row r="2161" spans="1:6" ht="12.75" customHeight="1" x14ac:dyDescent="0.2">
      <c r="A2161" s="93"/>
      <c r="B2161" s="95">
        <v>2926806</v>
      </c>
      <c r="C2161" s="95" t="s">
        <v>4473</v>
      </c>
      <c r="D2161" s="95" t="s">
        <v>4155</v>
      </c>
      <c r="E2161" s="93"/>
      <c r="F2161" s="93"/>
    </row>
    <row r="2162" spans="1:6" ht="12.75" customHeight="1" x14ac:dyDescent="0.2">
      <c r="A2162" s="93"/>
      <c r="B2162" s="95">
        <v>2926905</v>
      </c>
      <c r="C2162" s="95" t="s">
        <v>4474</v>
      </c>
      <c r="D2162" s="95" t="s">
        <v>4155</v>
      </c>
      <c r="E2162" s="93"/>
      <c r="F2162" s="93"/>
    </row>
    <row r="2163" spans="1:6" ht="12.75" customHeight="1" x14ac:dyDescent="0.2">
      <c r="A2163" s="93"/>
      <c r="B2163" s="95">
        <v>2927002</v>
      </c>
      <c r="C2163" s="95" t="s">
        <v>4475</v>
      </c>
      <c r="D2163" s="95" t="s">
        <v>4155</v>
      </c>
      <c r="E2163" s="93"/>
      <c r="F2163" s="93"/>
    </row>
    <row r="2164" spans="1:6" ht="12.75" customHeight="1" x14ac:dyDescent="0.2">
      <c r="A2164" s="93"/>
      <c r="B2164" s="95">
        <v>2927101</v>
      </c>
      <c r="C2164" s="95" t="s">
        <v>4476</v>
      </c>
      <c r="D2164" s="95" t="s">
        <v>4155</v>
      </c>
      <c r="E2164" s="93"/>
      <c r="F2164" s="93"/>
    </row>
    <row r="2165" spans="1:6" ht="12.75" customHeight="1" x14ac:dyDescent="0.2">
      <c r="A2165" s="93"/>
      <c r="B2165" s="95">
        <v>2927200</v>
      </c>
      <c r="C2165" s="95" t="s">
        <v>3575</v>
      </c>
      <c r="D2165" s="95" t="s">
        <v>4155</v>
      </c>
      <c r="E2165" s="93"/>
      <c r="F2165" s="93"/>
    </row>
    <row r="2166" spans="1:6" ht="12.75" customHeight="1" x14ac:dyDescent="0.2">
      <c r="A2166" s="93"/>
      <c r="B2166" s="95">
        <v>2927309</v>
      </c>
      <c r="C2166" s="95" t="s">
        <v>4477</v>
      </c>
      <c r="D2166" s="95" t="s">
        <v>4155</v>
      </c>
      <c r="E2166" s="93"/>
      <c r="F2166" s="93"/>
    </row>
    <row r="2167" spans="1:6" ht="12.75" customHeight="1" x14ac:dyDescent="0.2">
      <c r="A2167" s="93"/>
      <c r="B2167" s="95">
        <v>2927408</v>
      </c>
      <c r="C2167" s="95" t="s">
        <v>4478</v>
      </c>
      <c r="D2167" s="95" t="s">
        <v>4155</v>
      </c>
      <c r="E2167" s="93"/>
      <c r="F2167" s="93"/>
    </row>
    <row r="2168" spans="1:6" ht="12.75" customHeight="1" x14ac:dyDescent="0.2">
      <c r="A2168" s="93"/>
      <c r="B2168" s="95">
        <v>2927507</v>
      </c>
      <c r="C2168" s="95" t="s">
        <v>4479</v>
      </c>
      <c r="D2168" s="95" t="s">
        <v>4155</v>
      </c>
      <c r="E2168" s="93"/>
      <c r="F2168" s="93"/>
    </row>
    <row r="2169" spans="1:6" ht="12.75" customHeight="1" x14ac:dyDescent="0.2">
      <c r="A2169" s="93"/>
      <c r="B2169" s="95">
        <v>2927606</v>
      </c>
      <c r="C2169" s="95" t="s">
        <v>4480</v>
      </c>
      <c r="D2169" s="95" t="s">
        <v>4155</v>
      </c>
      <c r="E2169" s="93"/>
      <c r="F2169" s="93"/>
    </row>
    <row r="2170" spans="1:6" ht="12.75" customHeight="1" x14ac:dyDescent="0.2">
      <c r="A2170" s="93"/>
      <c r="B2170" s="95">
        <v>2927705</v>
      </c>
      <c r="C2170" s="95" t="s">
        <v>4481</v>
      </c>
      <c r="D2170" s="95" t="s">
        <v>4155</v>
      </c>
      <c r="E2170" s="93"/>
      <c r="F2170" s="93"/>
    </row>
    <row r="2171" spans="1:6" ht="12.75" customHeight="1" x14ac:dyDescent="0.2">
      <c r="A2171" s="93"/>
      <c r="B2171" s="95">
        <v>2927804</v>
      </c>
      <c r="C2171" s="95" t="s">
        <v>4482</v>
      </c>
      <c r="D2171" s="95" t="s">
        <v>4155</v>
      </c>
      <c r="E2171" s="93"/>
      <c r="F2171" s="93"/>
    </row>
    <row r="2172" spans="1:6" ht="12.75" customHeight="1" x14ac:dyDescent="0.2">
      <c r="A2172" s="93"/>
      <c r="B2172" s="95">
        <v>2927903</v>
      </c>
      <c r="C2172" s="95" t="s">
        <v>2997</v>
      </c>
      <c r="D2172" s="95" t="s">
        <v>4155</v>
      </c>
      <c r="E2172" s="93"/>
      <c r="F2172" s="93"/>
    </row>
    <row r="2173" spans="1:6" ht="12.75" customHeight="1" x14ac:dyDescent="0.2">
      <c r="A2173" s="93"/>
      <c r="B2173" s="95">
        <v>2928000</v>
      </c>
      <c r="C2173" s="95" t="s">
        <v>4483</v>
      </c>
      <c r="D2173" s="95" t="s">
        <v>4155</v>
      </c>
      <c r="E2173" s="93"/>
      <c r="F2173" s="93"/>
    </row>
    <row r="2174" spans="1:6" ht="12.75" customHeight="1" x14ac:dyDescent="0.2">
      <c r="A2174" s="93"/>
      <c r="B2174" s="95">
        <v>2928059</v>
      </c>
      <c r="C2174" s="95" t="s">
        <v>2998</v>
      </c>
      <c r="D2174" s="95" t="s">
        <v>4155</v>
      </c>
      <c r="E2174" s="93"/>
      <c r="F2174" s="93"/>
    </row>
    <row r="2175" spans="1:6" ht="12.75" customHeight="1" x14ac:dyDescent="0.2">
      <c r="A2175" s="93"/>
      <c r="B2175" s="95">
        <v>2928109</v>
      </c>
      <c r="C2175" s="95" t="s">
        <v>4484</v>
      </c>
      <c r="D2175" s="95" t="s">
        <v>4155</v>
      </c>
      <c r="E2175" s="93"/>
      <c r="F2175" s="93"/>
    </row>
    <row r="2176" spans="1:6" ht="12.75" customHeight="1" x14ac:dyDescent="0.2">
      <c r="A2176" s="93"/>
      <c r="B2176" s="95">
        <v>2928208</v>
      </c>
      <c r="C2176" s="95" t="s">
        <v>2695</v>
      </c>
      <c r="D2176" s="95" t="s">
        <v>4155</v>
      </c>
      <c r="E2176" s="93"/>
      <c r="F2176" s="93"/>
    </row>
    <row r="2177" spans="1:6" ht="12.75" customHeight="1" x14ac:dyDescent="0.2">
      <c r="A2177" s="93"/>
      <c r="B2177" s="95">
        <v>2928307</v>
      </c>
      <c r="C2177" s="95" t="s">
        <v>4485</v>
      </c>
      <c r="D2177" s="95" t="s">
        <v>4155</v>
      </c>
      <c r="E2177" s="93"/>
      <c r="F2177" s="93"/>
    </row>
    <row r="2178" spans="1:6" ht="12.75" customHeight="1" x14ac:dyDescent="0.2">
      <c r="A2178" s="93"/>
      <c r="B2178" s="95">
        <v>2928406</v>
      </c>
      <c r="C2178" s="95" t="s">
        <v>4486</v>
      </c>
      <c r="D2178" s="95" t="s">
        <v>4155</v>
      </c>
      <c r="E2178" s="93"/>
      <c r="F2178" s="93"/>
    </row>
    <row r="2179" spans="1:6" ht="12.75" customHeight="1" x14ac:dyDescent="0.2">
      <c r="A2179" s="93"/>
      <c r="B2179" s="95">
        <v>2928505</v>
      </c>
      <c r="C2179" s="95" t="s">
        <v>3777</v>
      </c>
      <c r="D2179" s="95" t="s">
        <v>4155</v>
      </c>
      <c r="E2179" s="93"/>
      <c r="F2179" s="93"/>
    </row>
    <row r="2180" spans="1:6" ht="12.75" customHeight="1" x14ac:dyDescent="0.2">
      <c r="A2180" s="93"/>
      <c r="B2180" s="95">
        <v>2928604</v>
      </c>
      <c r="C2180" s="95" t="s">
        <v>4487</v>
      </c>
      <c r="D2180" s="95" t="s">
        <v>4155</v>
      </c>
      <c r="E2180" s="93"/>
      <c r="F2180" s="93"/>
    </row>
    <row r="2181" spans="1:6" ht="12.75" customHeight="1" x14ac:dyDescent="0.2">
      <c r="A2181" s="93"/>
      <c r="B2181" s="95">
        <v>2928703</v>
      </c>
      <c r="C2181" s="95" t="s">
        <v>4488</v>
      </c>
      <c r="D2181" s="95" t="s">
        <v>4155</v>
      </c>
      <c r="E2181" s="93"/>
      <c r="F2181" s="93"/>
    </row>
    <row r="2182" spans="1:6" ht="12.75" customHeight="1" x14ac:dyDescent="0.2">
      <c r="A2182" s="93"/>
      <c r="B2182" s="95">
        <v>2928802</v>
      </c>
      <c r="C2182" s="95" t="s">
        <v>4489</v>
      </c>
      <c r="D2182" s="95" t="s">
        <v>4155</v>
      </c>
      <c r="E2182" s="93"/>
      <c r="F2182" s="93"/>
    </row>
    <row r="2183" spans="1:6" ht="12.75" customHeight="1" x14ac:dyDescent="0.2">
      <c r="A2183" s="93"/>
      <c r="B2183" s="95">
        <v>2928901</v>
      </c>
      <c r="C2183" s="95" t="s">
        <v>4490</v>
      </c>
      <c r="D2183" s="95" t="s">
        <v>4155</v>
      </c>
      <c r="E2183" s="93"/>
      <c r="F2183" s="93"/>
    </row>
    <row r="2184" spans="1:6" ht="12.75" customHeight="1" x14ac:dyDescent="0.2">
      <c r="A2184" s="93"/>
      <c r="B2184" s="95">
        <v>2928950</v>
      </c>
      <c r="C2184" s="95" t="s">
        <v>4146</v>
      </c>
      <c r="D2184" s="95" t="s">
        <v>4155</v>
      </c>
      <c r="E2184" s="93"/>
      <c r="F2184" s="93"/>
    </row>
    <row r="2185" spans="1:6" ht="12.75" customHeight="1" x14ac:dyDescent="0.2">
      <c r="A2185" s="93"/>
      <c r="B2185" s="95">
        <v>2929008</v>
      </c>
      <c r="C2185" s="95" t="s">
        <v>4491</v>
      </c>
      <c r="D2185" s="95" t="s">
        <v>4155</v>
      </c>
      <c r="E2185" s="93"/>
      <c r="F2185" s="93"/>
    </row>
    <row r="2186" spans="1:6" ht="12.75" customHeight="1" x14ac:dyDescent="0.2">
      <c r="A2186" s="93"/>
      <c r="B2186" s="95">
        <v>2929057</v>
      </c>
      <c r="C2186" s="95" t="s">
        <v>4492</v>
      </c>
      <c r="D2186" s="95" t="s">
        <v>4155</v>
      </c>
      <c r="E2186" s="93"/>
      <c r="F2186" s="93"/>
    </row>
    <row r="2187" spans="1:6" ht="12.75" customHeight="1" x14ac:dyDescent="0.2">
      <c r="A2187" s="93"/>
      <c r="B2187" s="95">
        <v>2929107</v>
      </c>
      <c r="C2187" s="95" t="s">
        <v>4493</v>
      </c>
      <c r="D2187" s="95" t="s">
        <v>4155</v>
      </c>
      <c r="E2187" s="93"/>
      <c r="F2187" s="93"/>
    </row>
    <row r="2188" spans="1:6" ht="12.75" customHeight="1" x14ac:dyDescent="0.2">
      <c r="A2188" s="93"/>
      <c r="B2188" s="95">
        <v>2929206</v>
      </c>
      <c r="C2188" s="95" t="s">
        <v>4494</v>
      </c>
      <c r="D2188" s="95" t="s">
        <v>4155</v>
      </c>
      <c r="E2188" s="93"/>
      <c r="F2188" s="93"/>
    </row>
    <row r="2189" spans="1:6" ht="12.75" customHeight="1" x14ac:dyDescent="0.2">
      <c r="A2189" s="93"/>
      <c r="B2189" s="95">
        <v>2929255</v>
      </c>
      <c r="C2189" s="95" t="s">
        <v>4495</v>
      </c>
      <c r="D2189" s="95" t="s">
        <v>4155</v>
      </c>
      <c r="E2189" s="93"/>
      <c r="F2189" s="93"/>
    </row>
    <row r="2190" spans="1:6" ht="12.75" customHeight="1" x14ac:dyDescent="0.2">
      <c r="A2190" s="93"/>
      <c r="B2190" s="95">
        <v>2929305</v>
      </c>
      <c r="C2190" s="95" t="s">
        <v>4496</v>
      </c>
      <c r="D2190" s="95" t="s">
        <v>4155</v>
      </c>
      <c r="E2190" s="93"/>
      <c r="F2190" s="93"/>
    </row>
    <row r="2191" spans="1:6" ht="12.75" customHeight="1" x14ac:dyDescent="0.2">
      <c r="A2191" s="93"/>
      <c r="B2191" s="95">
        <v>2929354</v>
      </c>
      <c r="C2191" s="95" t="s">
        <v>4497</v>
      </c>
      <c r="D2191" s="95" t="s">
        <v>4155</v>
      </c>
      <c r="E2191" s="93"/>
      <c r="F2191" s="93"/>
    </row>
    <row r="2192" spans="1:6" ht="12.75" customHeight="1" x14ac:dyDescent="0.2">
      <c r="A2192" s="93"/>
      <c r="B2192" s="95">
        <v>2929370</v>
      </c>
      <c r="C2192" s="95" t="s">
        <v>4498</v>
      </c>
      <c r="D2192" s="95" t="s">
        <v>4155</v>
      </c>
      <c r="E2192" s="93"/>
      <c r="F2192" s="93"/>
    </row>
    <row r="2193" spans="1:6" ht="12.75" customHeight="1" x14ac:dyDescent="0.2">
      <c r="A2193" s="93"/>
      <c r="B2193" s="95">
        <v>2929404</v>
      </c>
      <c r="C2193" s="95" t="s">
        <v>4499</v>
      </c>
      <c r="D2193" s="95" t="s">
        <v>4155</v>
      </c>
      <c r="E2193" s="93"/>
      <c r="F2193" s="93"/>
    </row>
    <row r="2194" spans="1:6" ht="12.75" customHeight="1" x14ac:dyDescent="0.2">
      <c r="A2194" s="93"/>
      <c r="B2194" s="95">
        <v>2929503</v>
      </c>
      <c r="C2194" s="95" t="s">
        <v>4500</v>
      </c>
      <c r="D2194" s="95" t="s">
        <v>4155</v>
      </c>
      <c r="E2194" s="93"/>
      <c r="F2194" s="93"/>
    </row>
    <row r="2195" spans="1:6" ht="12.75" customHeight="1" x14ac:dyDescent="0.2">
      <c r="A2195" s="93"/>
      <c r="B2195" s="95">
        <v>2929602</v>
      </c>
      <c r="C2195" s="95" t="s">
        <v>4501</v>
      </c>
      <c r="D2195" s="95" t="s">
        <v>4155</v>
      </c>
      <c r="E2195" s="93"/>
      <c r="F2195" s="93"/>
    </row>
    <row r="2196" spans="1:6" ht="12.75" customHeight="1" x14ac:dyDescent="0.2">
      <c r="A2196" s="93"/>
      <c r="B2196" s="95">
        <v>2929701</v>
      </c>
      <c r="C2196" s="95" t="s">
        <v>4502</v>
      </c>
      <c r="D2196" s="95" t="s">
        <v>4155</v>
      </c>
      <c r="E2196" s="93"/>
      <c r="F2196" s="93"/>
    </row>
    <row r="2197" spans="1:6" ht="12.75" customHeight="1" x14ac:dyDescent="0.2">
      <c r="A2197" s="93"/>
      <c r="B2197" s="95">
        <v>2929750</v>
      </c>
      <c r="C2197" s="95" t="s">
        <v>4503</v>
      </c>
      <c r="D2197" s="95" t="s">
        <v>4155</v>
      </c>
      <c r="E2197" s="93"/>
      <c r="F2197" s="93"/>
    </row>
    <row r="2198" spans="1:6" ht="12.75" customHeight="1" x14ac:dyDescent="0.2">
      <c r="A2198" s="93"/>
      <c r="B2198" s="95">
        <v>2929800</v>
      </c>
      <c r="C2198" s="95" t="s">
        <v>4504</v>
      </c>
      <c r="D2198" s="95" t="s">
        <v>4155</v>
      </c>
      <c r="E2198" s="93"/>
      <c r="F2198" s="93"/>
    </row>
    <row r="2199" spans="1:6" ht="12.75" customHeight="1" x14ac:dyDescent="0.2">
      <c r="A2199" s="93"/>
      <c r="B2199" s="95">
        <v>2929909</v>
      </c>
      <c r="C2199" s="95" t="s">
        <v>4505</v>
      </c>
      <c r="D2199" s="95" t="s">
        <v>4155</v>
      </c>
      <c r="E2199" s="93"/>
      <c r="F2199" s="93"/>
    </row>
    <row r="2200" spans="1:6" ht="12.75" customHeight="1" x14ac:dyDescent="0.2">
      <c r="A2200" s="93"/>
      <c r="B2200" s="95">
        <v>2930006</v>
      </c>
      <c r="C2200" s="95" t="s">
        <v>4506</v>
      </c>
      <c r="D2200" s="95" t="s">
        <v>4155</v>
      </c>
      <c r="E2200" s="93"/>
      <c r="F2200" s="93"/>
    </row>
    <row r="2201" spans="1:6" ht="12.75" customHeight="1" x14ac:dyDescent="0.2">
      <c r="A2201" s="93"/>
      <c r="B2201" s="95">
        <v>2930105</v>
      </c>
      <c r="C2201" s="95" t="s">
        <v>4507</v>
      </c>
      <c r="D2201" s="95" t="s">
        <v>4155</v>
      </c>
      <c r="E2201" s="93"/>
      <c r="F2201" s="93"/>
    </row>
    <row r="2202" spans="1:6" ht="12.75" customHeight="1" x14ac:dyDescent="0.2">
      <c r="A2202" s="93"/>
      <c r="B2202" s="95">
        <v>2930154</v>
      </c>
      <c r="C2202" s="95" t="s">
        <v>4508</v>
      </c>
      <c r="D2202" s="95" t="s">
        <v>4155</v>
      </c>
      <c r="E2202" s="93"/>
      <c r="F2202" s="93"/>
    </row>
    <row r="2203" spans="1:6" ht="12.75" customHeight="1" x14ac:dyDescent="0.2">
      <c r="A2203" s="93"/>
      <c r="B2203" s="95">
        <v>2930204</v>
      </c>
      <c r="C2203" s="95" t="s">
        <v>4509</v>
      </c>
      <c r="D2203" s="95" t="s">
        <v>4155</v>
      </c>
      <c r="E2203" s="93"/>
      <c r="F2203" s="93"/>
    </row>
    <row r="2204" spans="1:6" ht="12.75" customHeight="1" x14ac:dyDescent="0.2">
      <c r="A2204" s="93"/>
      <c r="B2204" s="95">
        <v>2930303</v>
      </c>
      <c r="C2204" s="95" t="s">
        <v>4510</v>
      </c>
      <c r="D2204" s="95" t="s">
        <v>4155</v>
      </c>
      <c r="E2204" s="93"/>
      <c r="F2204" s="93"/>
    </row>
    <row r="2205" spans="1:6" ht="12.75" customHeight="1" x14ac:dyDescent="0.2">
      <c r="A2205" s="93"/>
      <c r="B2205" s="95">
        <v>2930402</v>
      </c>
      <c r="C2205" s="95" t="s">
        <v>4511</v>
      </c>
      <c r="D2205" s="95" t="s">
        <v>4155</v>
      </c>
      <c r="E2205" s="93"/>
      <c r="F2205" s="93"/>
    </row>
    <row r="2206" spans="1:6" ht="12.75" customHeight="1" x14ac:dyDescent="0.2">
      <c r="A2206" s="93"/>
      <c r="B2206" s="95">
        <v>2930501</v>
      </c>
      <c r="C2206" s="95" t="s">
        <v>3600</v>
      </c>
      <c r="D2206" s="95" t="s">
        <v>4155</v>
      </c>
      <c r="E2206" s="93"/>
      <c r="F2206" s="93"/>
    </row>
    <row r="2207" spans="1:6" ht="12.75" customHeight="1" x14ac:dyDescent="0.2">
      <c r="A2207" s="93"/>
      <c r="B2207" s="95">
        <v>2930600</v>
      </c>
      <c r="C2207" s="95" t="s">
        <v>4512</v>
      </c>
      <c r="D2207" s="95" t="s">
        <v>4155</v>
      </c>
      <c r="E2207" s="93"/>
      <c r="F2207" s="93"/>
    </row>
    <row r="2208" spans="1:6" ht="12.75" customHeight="1" x14ac:dyDescent="0.2">
      <c r="A2208" s="93"/>
      <c r="B2208" s="95">
        <v>2930709</v>
      </c>
      <c r="C2208" s="95" t="s">
        <v>4513</v>
      </c>
      <c r="D2208" s="95" t="s">
        <v>4155</v>
      </c>
      <c r="E2208" s="93"/>
      <c r="F2208" s="93"/>
    </row>
    <row r="2209" spans="1:6" ht="12.75" customHeight="1" x14ac:dyDescent="0.2">
      <c r="A2209" s="93"/>
      <c r="B2209" s="95">
        <v>2930758</v>
      </c>
      <c r="C2209" s="95" t="s">
        <v>4514</v>
      </c>
      <c r="D2209" s="95" t="s">
        <v>4155</v>
      </c>
      <c r="E2209" s="93"/>
      <c r="F2209" s="93"/>
    </row>
    <row r="2210" spans="1:6" ht="12.75" customHeight="1" x14ac:dyDescent="0.2">
      <c r="A2210" s="93"/>
      <c r="B2210" s="95">
        <v>2930766</v>
      </c>
      <c r="C2210" s="95" t="s">
        <v>4515</v>
      </c>
      <c r="D2210" s="95" t="s">
        <v>4155</v>
      </c>
      <c r="E2210" s="93"/>
      <c r="F2210" s="93"/>
    </row>
    <row r="2211" spans="1:6" ht="12.75" customHeight="1" x14ac:dyDescent="0.2">
      <c r="A2211" s="93"/>
      <c r="B2211" s="95">
        <v>2930774</v>
      </c>
      <c r="C2211" s="95" t="s">
        <v>4516</v>
      </c>
      <c r="D2211" s="95" t="s">
        <v>4155</v>
      </c>
      <c r="E2211" s="93"/>
      <c r="F2211" s="93"/>
    </row>
    <row r="2212" spans="1:6" ht="12.75" customHeight="1" x14ac:dyDescent="0.2">
      <c r="A2212" s="93"/>
      <c r="B2212" s="95">
        <v>2930808</v>
      </c>
      <c r="C2212" s="95" t="s">
        <v>4517</v>
      </c>
      <c r="D2212" s="95" t="s">
        <v>4155</v>
      </c>
      <c r="E2212" s="93"/>
      <c r="F2212" s="93"/>
    </row>
    <row r="2213" spans="1:6" ht="12.75" customHeight="1" x14ac:dyDescent="0.2">
      <c r="A2213" s="93"/>
      <c r="B2213" s="95">
        <v>2930907</v>
      </c>
      <c r="C2213" s="95" t="s">
        <v>4518</v>
      </c>
      <c r="D2213" s="95" t="s">
        <v>4155</v>
      </c>
      <c r="E2213" s="93"/>
      <c r="F2213" s="93"/>
    </row>
    <row r="2214" spans="1:6" ht="12.75" customHeight="1" x14ac:dyDescent="0.2">
      <c r="A2214" s="93"/>
      <c r="B2214" s="95">
        <v>2931004</v>
      </c>
      <c r="C2214" s="95" t="s">
        <v>4519</v>
      </c>
      <c r="D2214" s="95" t="s">
        <v>4155</v>
      </c>
      <c r="E2214" s="93"/>
      <c r="F2214" s="93"/>
    </row>
    <row r="2215" spans="1:6" ht="12.75" customHeight="1" x14ac:dyDescent="0.2">
      <c r="A2215" s="93"/>
      <c r="B2215" s="95">
        <v>2931053</v>
      </c>
      <c r="C2215" s="95" t="s">
        <v>4520</v>
      </c>
      <c r="D2215" s="95" t="s">
        <v>4155</v>
      </c>
      <c r="E2215" s="93"/>
      <c r="F2215" s="93"/>
    </row>
    <row r="2216" spans="1:6" ht="12.75" customHeight="1" x14ac:dyDescent="0.2">
      <c r="A2216" s="93"/>
      <c r="B2216" s="95">
        <v>2931103</v>
      </c>
      <c r="C2216" s="95" t="s">
        <v>4521</v>
      </c>
      <c r="D2216" s="95" t="s">
        <v>4155</v>
      </c>
      <c r="E2216" s="93"/>
      <c r="F2216" s="93"/>
    </row>
    <row r="2217" spans="1:6" ht="12.75" customHeight="1" x14ac:dyDescent="0.2">
      <c r="A2217" s="93"/>
      <c r="B2217" s="95">
        <v>2931202</v>
      </c>
      <c r="C2217" s="95" t="s">
        <v>3814</v>
      </c>
      <c r="D2217" s="95" t="s">
        <v>4155</v>
      </c>
      <c r="E2217" s="93"/>
      <c r="F2217" s="93"/>
    </row>
    <row r="2218" spans="1:6" ht="12.75" customHeight="1" x14ac:dyDescent="0.2">
      <c r="A2218" s="93"/>
      <c r="B2218" s="95">
        <v>2931301</v>
      </c>
      <c r="C2218" s="95" t="s">
        <v>4522</v>
      </c>
      <c r="D2218" s="95" t="s">
        <v>4155</v>
      </c>
      <c r="E2218" s="93"/>
      <c r="F2218" s="93"/>
    </row>
    <row r="2219" spans="1:6" ht="12.75" customHeight="1" x14ac:dyDescent="0.2">
      <c r="A2219" s="93"/>
      <c r="B2219" s="95">
        <v>2931350</v>
      </c>
      <c r="C2219" s="95" t="s">
        <v>4523</v>
      </c>
      <c r="D2219" s="95" t="s">
        <v>4155</v>
      </c>
      <c r="E2219" s="93"/>
      <c r="F2219" s="93"/>
    </row>
    <row r="2220" spans="1:6" ht="12.75" customHeight="1" x14ac:dyDescent="0.2">
      <c r="A2220" s="93"/>
      <c r="B2220" s="95">
        <v>2931400</v>
      </c>
      <c r="C2220" s="95" t="s">
        <v>4524</v>
      </c>
      <c r="D2220" s="95" t="s">
        <v>4155</v>
      </c>
      <c r="E2220" s="93"/>
      <c r="F2220" s="93"/>
    </row>
    <row r="2221" spans="1:6" ht="12.75" customHeight="1" x14ac:dyDescent="0.2">
      <c r="A2221" s="93"/>
      <c r="B2221" s="95">
        <v>2931509</v>
      </c>
      <c r="C2221" s="95" t="s">
        <v>4525</v>
      </c>
      <c r="D2221" s="95" t="s">
        <v>4155</v>
      </c>
      <c r="E2221" s="93"/>
      <c r="F2221" s="93"/>
    </row>
    <row r="2222" spans="1:6" ht="12.75" customHeight="1" x14ac:dyDescent="0.2">
      <c r="A2222" s="93"/>
      <c r="B2222" s="95">
        <v>2931608</v>
      </c>
      <c r="C2222" s="95" t="s">
        <v>4526</v>
      </c>
      <c r="D2222" s="95" t="s">
        <v>4155</v>
      </c>
      <c r="E2222" s="93"/>
      <c r="F2222" s="93"/>
    </row>
    <row r="2223" spans="1:6" ht="12.75" customHeight="1" x14ac:dyDescent="0.2">
      <c r="A2223" s="93"/>
      <c r="B2223" s="95">
        <v>2931707</v>
      </c>
      <c r="C2223" s="95" t="s">
        <v>3976</v>
      </c>
      <c r="D2223" s="95" t="s">
        <v>4155</v>
      </c>
      <c r="E2223" s="93"/>
      <c r="F2223" s="93"/>
    </row>
    <row r="2224" spans="1:6" ht="12.75" customHeight="1" x14ac:dyDescent="0.2">
      <c r="A2224" s="93"/>
      <c r="B2224" s="95">
        <v>2931806</v>
      </c>
      <c r="C2224" s="95" t="s">
        <v>4527</v>
      </c>
      <c r="D2224" s="95" t="s">
        <v>4155</v>
      </c>
      <c r="E2224" s="93"/>
      <c r="F2224" s="93"/>
    </row>
    <row r="2225" spans="1:6" ht="12.75" customHeight="1" x14ac:dyDescent="0.2">
      <c r="A2225" s="93"/>
      <c r="B2225" s="95">
        <v>2931905</v>
      </c>
      <c r="C2225" s="95" t="s">
        <v>4528</v>
      </c>
      <c r="D2225" s="95" t="s">
        <v>4155</v>
      </c>
      <c r="E2225" s="93"/>
      <c r="F2225" s="93"/>
    </row>
    <row r="2226" spans="1:6" ht="12.75" customHeight="1" x14ac:dyDescent="0.2">
      <c r="A2226" s="93"/>
      <c r="B2226" s="95">
        <v>2932002</v>
      </c>
      <c r="C2226" s="95" t="s">
        <v>4529</v>
      </c>
      <c r="D2226" s="95" t="s">
        <v>4155</v>
      </c>
      <c r="E2226" s="93"/>
      <c r="F2226" s="93"/>
    </row>
    <row r="2227" spans="1:6" ht="12.75" customHeight="1" x14ac:dyDescent="0.2">
      <c r="A2227" s="93"/>
      <c r="B2227" s="95">
        <v>2932101</v>
      </c>
      <c r="C2227" s="95" t="s">
        <v>4530</v>
      </c>
      <c r="D2227" s="95" t="s">
        <v>4155</v>
      </c>
      <c r="E2227" s="93"/>
      <c r="F2227" s="93"/>
    </row>
    <row r="2228" spans="1:6" ht="12.75" customHeight="1" x14ac:dyDescent="0.2">
      <c r="A2228" s="93"/>
      <c r="B2228" s="95">
        <v>2932200</v>
      </c>
      <c r="C2228" s="95" t="s">
        <v>4531</v>
      </c>
      <c r="D2228" s="95" t="s">
        <v>4155</v>
      </c>
      <c r="E2228" s="93"/>
      <c r="F2228" s="93"/>
    </row>
    <row r="2229" spans="1:6" ht="12.75" customHeight="1" x14ac:dyDescent="0.2">
      <c r="A2229" s="93"/>
      <c r="B2229" s="95">
        <v>2932309</v>
      </c>
      <c r="C2229" s="95" t="s">
        <v>4532</v>
      </c>
      <c r="D2229" s="95" t="s">
        <v>4155</v>
      </c>
      <c r="E2229" s="93"/>
      <c r="F2229" s="93"/>
    </row>
    <row r="2230" spans="1:6" ht="12.75" customHeight="1" x14ac:dyDescent="0.2">
      <c r="A2230" s="93"/>
      <c r="B2230" s="95">
        <v>2932408</v>
      </c>
      <c r="C2230" s="95" t="s">
        <v>4533</v>
      </c>
      <c r="D2230" s="95" t="s">
        <v>4155</v>
      </c>
      <c r="E2230" s="93"/>
      <c r="F2230" s="93"/>
    </row>
    <row r="2231" spans="1:6" ht="12.75" customHeight="1" x14ac:dyDescent="0.2">
      <c r="A2231" s="93"/>
      <c r="B2231" s="95">
        <v>2932457</v>
      </c>
      <c r="C2231" s="95" t="s">
        <v>4534</v>
      </c>
      <c r="D2231" s="95" t="s">
        <v>4155</v>
      </c>
      <c r="E2231" s="93"/>
      <c r="F2231" s="93"/>
    </row>
    <row r="2232" spans="1:6" ht="12.75" customHeight="1" x14ac:dyDescent="0.2">
      <c r="A2232" s="93"/>
      <c r="B2232" s="95">
        <v>2932507</v>
      </c>
      <c r="C2232" s="95" t="s">
        <v>4535</v>
      </c>
      <c r="D2232" s="95" t="s">
        <v>4155</v>
      </c>
      <c r="E2232" s="93"/>
      <c r="F2232" s="93"/>
    </row>
    <row r="2233" spans="1:6" ht="12.75" customHeight="1" x14ac:dyDescent="0.2">
      <c r="A2233" s="93"/>
      <c r="B2233" s="95">
        <v>2932606</v>
      </c>
      <c r="C2233" s="95" t="s">
        <v>4536</v>
      </c>
      <c r="D2233" s="95" t="s">
        <v>4155</v>
      </c>
      <c r="E2233" s="93"/>
      <c r="F2233" s="93"/>
    </row>
    <row r="2234" spans="1:6" ht="12.75" customHeight="1" x14ac:dyDescent="0.2">
      <c r="A2234" s="93"/>
      <c r="B2234" s="95">
        <v>2932705</v>
      </c>
      <c r="C2234" s="95" t="s">
        <v>4537</v>
      </c>
      <c r="D2234" s="95" t="s">
        <v>4155</v>
      </c>
      <c r="E2234" s="93"/>
      <c r="F2234" s="93"/>
    </row>
    <row r="2235" spans="1:6" ht="12.75" customHeight="1" x14ac:dyDescent="0.2">
      <c r="A2235" s="93"/>
      <c r="B2235" s="95">
        <v>2932804</v>
      </c>
      <c r="C2235" s="95" t="s">
        <v>4538</v>
      </c>
      <c r="D2235" s="95" t="s">
        <v>4155</v>
      </c>
      <c r="E2235" s="93"/>
      <c r="F2235" s="93"/>
    </row>
    <row r="2236" spans="1:6" ht="12.75" customHeight="1" x14ac:dyDescent="0.2">
      <c r="A2236" s="93"/>
      <c r="B2236" s="95">
        <v>2932903</v>
      </c>
      <c r="C2236" s="95" t="s">
        <v>4539</v>
      </c>
      <c r="D2236" s="95" t="s">
        <v>4155</v>
      </c>
      <c r="E2236" s="93"/>
      <c r="F2236" s="93"/>
    </row>
    <row r="2237" spans="1:6" ht="12.75" customHeight="1" x14ac:dyDescent="0.2">
      <c r="A2237" s="93"/>
      <c r="B2237" s="95">
        <v>2933000</v>
      </c>
      <c r="C2237" s="95" t="s">
        <v>4540</v>
      </c>
      <c r="D2237" s="95" t="s">
        <v>4155</v>
      </c>
      <c r="E2237" s="93"/>
      <c r="F2237" s="93"/>
    </row>
    <row r="2238" spans="1:6" ht="12.75" customHeight="1" x14ac:dyDescent="0.2">
      <c r="A2238" s="93"/>
      <c r="B2238" s="95">
        <v>2933059</v>
      </c>
      <c r="C2238" s="95" t="s">
        <v>4541</v>
      </c>
      <c r="D2238" s="95" t="s">
        <v>4155</v>
      </c>
      <c r="E2238" s="93"/>
      <c r="F2238" s="93"/>
    </row>
    <row r="2239" spans="1:6" ht="12.75" customHeight="1" x14ac:dyDescent="0.2">
      <c r="A2239" s="93"/>
      <c r="B2239" s="95">
        <v>2933109</v>
      </c>
      <c r="C2239" s="95" t="s">
        <v>4542</v>
      </c>
      <c r="D2239" s="95" t="s">
        <v>4155</v>
      </c>
      <c r="E2239" s="93"/>
      <c r="F2239" s="93"/>
    </row>
    <row r="2240" spans="1:6" ht="12.75" customHeight="1" x14ac:dyDescent="0.2">
      <c r="A2240" s="93"/>
      <c r="B2240" s="95">
        <v>2933158</v>
      </c>
      <c r="C2240" s="95" t="s">
        <v>4543</v>
      </c>
      <c r="D2240" s="95" t="s">
        <v>4155</v>
      </c>
      <c r="E2240" s="93"/>
      <c r="F2240" s="93"/>
    </row>
    <row r="2241" spans="1:6" ht="12.75" customHeight="1" x14ac:dyDescent="0.2">
      <c r="A2241" s="93"/>
      <c r="B2241" s="95">
        <v>2933174</v>
      </c>
      <c r="C2241" s="95" t="s">
        <v>4544</v>
      </c>
      <c r="D2241" s="95" t="s">
        <v>4155</v>
      </c>
      <c r="E2241" s="93"/>
      <c r="F2241" s="93"/>
    </row>
    <row r="2242" spans="1:6" ht="12.75" customHeight="1" x14ac:dyDescent="0.2">
      <c r="A2242" s="93"/>
      <c r="B2242" s="95">
        <v>2933208</v>
      </c>
      <c r="C2242" s="95" t="s">
        <v>3616</v>
      </c>
      <c r="D2242" s="95" t="s">
        <v>4155</v>
      </c>
      <c r="E2242" s="93"/>
      <c r="F2242" s="93"/>
    </row>
    <row r="2243" spans="1:6" ht="12.75" customHeight="1" x14ac:dyDescent="0.2">
      <c r="A2243" s="93"/>
      <c r="B2243" s="95">
        <v>2933257</v>
      </c>
      <c r="C2243" s="95" t="s">
        <v>4545</v>
      </c>
      <c r="D2243" s="95" t="s">
        <v>4155</v>
      </c>
      <c r="E2243" s="93"/>
      <c r="F2243" s="93"/>
    </row>
    <row r="2244" spans="1:6" ht="12.75" customHeight="1" x14ac:dyDescent="0.2">
      <c r="A2244" s="93"/>
      <c r="B2244" s="95">
        <v>2933307</v>
      </c>
      <c r="C2244" s="95" t="s">
        <v>4546</v>
      </c>
      <c r="D2244" s="95" t="s">
        <v>4155</v>
      </c>
      <c r="E2244" s="93"/>
      <c r="F2244" s="93"/>
    </row>
    <row r="2245" spans="1:6" ht="12.75" customHeight="1" x14ac:dyDescent="0.2">
      <c r="A2245" s="93"/>
      <c r="B2245" s="95">
        <v>2933406</v>
      </c>
      <c r="C2245" s="95" t="s">
        <v>4547</v>
      </c>
      <c r="D2245" s="95" t="s">
        <v>4155</v>
      </c>
      <c r="E2245" s="93"/>
      <c r="F2245" s="93"/>
    </row>
    <row r="2246" spans="1:6" ht="12.75" customHeight="1" x14ac:dyDescent="0.2">
      <c r="A2246" s="93"/>
      <c r="B2246" s="95">
        <v>2933455</v>
      </c>
      <c r="C2246" s="95" t="s">
        <v>4548</v>
      </c>
      <c r="D2246" s="95" t="s">
        <v>4155</v>
      </c>
      <c r="E2246" s="93"/>
      <c r="F2246" s="93"/>
    </row>
    <row r="2247" spans="1:6" ht="12.75" customHeight="1" x14ac:dyDescent="0.2">
      <c r="A2247" s="93"/>
      <c r="B2247" s="95">
        <v>2933505</v>
      </c>
      <c r="C2247" s="95" t="s">
        <v>4549</v>
      </c>
      <c r="D2247" s="95" t="s">
        <v>4155</v>
      </c>
      <c r="E2247" s="93"/>
      <c r="F2247" s="93"/>
    </row>
    <row r="2248" spans="1:6" ht="12.75" customHeight="1" x14ac:dyDescent="0.2">
      <c r="A2248" s="93"/>
      <c r="B2248" s="95">
        <v>2933604</v>
      </c>
      <c r="C2248" s="95" t="s">
        <v>4550</v>
      </c>
      <c r="D2248" s="95" t="s">
        <v>4155</v>
      </c>
      <c r="E2248" s="93"/>
      <c r="F2248" s="93"/>
    </row>
    <row r="2249" spans="1:6" ht="12.75" customHeight="1" x14ac:dyDescent="0.2">
      <c r="A2249" s="93"/>
      <c r="B2249" s="95">
        <v>3100104</v>
      </c>
      <c r="C2249" s="95" t="s">
        <v>4551</v>
      </c>
      <c r="D2249" s="95" t="s">
        <v>4552</v>
      </c>
      <c r="E2249" s="93"/>
      <c r="F2249" s="93"/>
    </row>
    <row r="2250" spans="1:6" ht="12.75" customHeight="1" x14ac:dyDescent="0.2">
      <c r="A2250" s="93"/>
      <c r="B2250" s="95">
        <v>3100203</v>
      </c>
      <c r="C2250" s="95" t="s">
        <v>4553</v>
      </c>
      <c r="D2250" s="95" t="s">
        <v>4552</v>
      </c>
      <c r="E2250" s="93"/>
      <c r="F2250" s="93"/>
    </row>
    <row r="2251" spans="1:6" ht="12.75" customHeight="1" x14ac:dyDescent="0.2">
      <c r="A2251" s="93"/>
      <c r="B2251" s="95">
        <v>3100302</v>
      </c>
      <c r="C2251" s="95" t="s">
        <v>4554</v>
      </c>
      <c r="D2251" s="95" t="s">
        <v>4552</v>
      </c>
      <c r="E2251" s="93"/>
      <c r="F2251" s="93"/>
    </row>
    <row r="2252" spans="1:6" ht="12.75" customHeight="1" x14ac:dyDescent="0.2">
      <c r="A2252" s="93"/>
      <c r="B2252" s="95">
        <v>3100401</v>
      </c>
      <c r="C2252" s="95" t="s">
        <v>4555</v>
      </c>
      <c r="D2252" s="95" t="s">
        <v>4552</v>
      </c>
      <c r="E2252" s="93"/>
      <c r="F2252" s="93"/>
    </row>
    <row r="2253" spans="1:6" ht="12.75" customHeight="1" x14ac:dyDescent="0.2">
      <c r="A2253" s="93"/>
      <c r="B2253" s="95">
        <v>3100500</v>
      </c>
      <c r="C2253" s="95" t="s">
        <v>4556</v>
      </c>
      <c r="D2253" s="95" t="s">
        <v>4552</v>
      </c>
      <c r="E2253" s="93"/>
      <c r="F2253" s="93"/>
    </row>
    <row r="2254" spans="1:6" ht="12.75" customHeight="1" x14ac:dyDescent="0.2">
      <c r="A2254" s="93"/>
      <c r="B2254" s="95">
        <v>3100609</v>
      </c>
      <c r="C2254" s="95" t="s">
        <v>4557</v>
      </c>
      <c r="D2254" s="95" t="s">
        <v>4552</v>
      </c>
      <c r="E2254" s="93"/>
      <c r="F2254" s="93"/>
    </row>
    <row r="2255" spans="1:6" ht="12.75" customHeight="1" x14ac:dyDescent="0.2">
      <c r="A2255" s="93"/>
      <c r="B2255" s="95">
        <v>3100708</v>
      </c>
      <c r="C2255" s="95" t="s">
        <v>4558</v>
      </c>
      <c r="D2255" s="95" t="s">
        <v>4552</v>
      </c>
      <c r="E2255" s="93"/>
      <c r="F2255" s="93"/>
    </row>
    <row r="2256" spans="1:6" ht="12.75" customHeight="1" x14ac:dyDescent="0.2">
      <c r="A2256" s="93"/>
      <c r="B2256" s="95">
        <v>3100807</v>
      </c>
      <c r="C2256" s="95" t="s">
        <v>4559</v>
      </c>
      <c r="D2256" s="95" t="s">
        <v>4552</v>
      </c>
      <c r="E2256" s="93"/>
      <c r="F2256" s="93"/>
    </row>
    <row r="2257" spans="1:6" ht="12.75" customHeight="1" x14ac:dyDescent="0.2">
      <c r="A2257" s="93"/>
      <c r="B2257" s="95">
        <v>3100906</v>
      </c>
      <c r="C2257" s="95" t="s">
        <v>4560</v>
      </c>
      <c r="D2257" s="95" t="s">
        <v>4552</v>
      </c>
      <c r="E2257" s="93"/>
      <c r="F2257" s="93"/>
    </row>
    <row r="2258" spans="1:6" ht="12.75" customHeight="1" x14ac:dyDescent="0.2">
      <c r="A2258" s="93"/>
      <c r="B2258" s="95">
        <v>3101003</v>
      </c>
      <c r="C2258" s="95" t="s">
        <v>4561</v>
      </c>
      <c r="D2258" s="95" t="s">
        <v>4552</v>
      </c>
      <c r="E2258" s="93"/>
      <c r="F2258" s="93"/>
    </row>
    <row r="2259" spans="1:6" ht="12.75" customHeight="1" x14ac:dyDescent="0.2">
      <c r="A2259" s="93"/>
      <c r="B2259" s="95">
        <v>3101102</v>
      </c>
      <c r="C2259" s="95" t="s">
        <v>4562</v>
      </c>
      <c r="D2259" s="95" t="s">
        <v>4552</v>
      </c>
      <c r="E2259" s="93"/>
      <c r="F2259" s="93"/>
    </row>
    <row r="2260" spans="1:6" ht="12.75" customHeight="1" x14ac:dyDescent="0.2">
      <c r="A2260" s="93"/>
      <c r="B2260" s="95">
        <v>3101201</v>
      </c>
      <c r="C2260" s="95" t="s">
        <v>4563</v>
      </c>
      <c r="D2260" s="95" t="s">
        <v>4552</v>
      </c>
      <c r="E2260" s="93"/>
      <c r="F2260" s="93"/>
    </row>
    <row r="2261" spans="1:6" ht="12.75" customHeight="1" x14ac:dyDescent="0.2">
      <c r="A2261" s="93"/>
      <c r="B2261" s="95">
        <v>3101300</v>
      </c>
      <c r="C2261" s="95" t="s">
        <v>4564</v>
      </c>
      <c r="D2261" s="95" t="s">
        <v>4552</v>
      </c>
      <c r="E2261" s="93"/>
      <c r="F2261" s="93"/>
    </row>
    <row r="2262" spans="1:6" ht="12.75" customHeight="1" x14ac:dyDescent="0.2">
      <c r="A2262" s="93"/>
      <c r="B2262" s="95">
        <v>3101409</v>
      </c>
      <c r="C2262" s="95" t="s">
        <v>4565</v>
      </c>
      <c r="D2262" s="95" t="s">
        <v>4552</v>
      </c>
      <c r="E2262" s="93"/>
      <c r="F2262" s="93"/>
    </row>
    <row r="2263" spans="1:6" ht="12.75" customHeight="1" x14ac:dyDescent="0.2">
      <c r="A2263" s="93"/>
      <c r="B2263" s="95">
        <v>3101508</v>
      </c>
      <c r="C2263" s="95" t="s">
        <v>4566</v>
      </c>
      <c r="D2263" s="95" t="s">
        <v>4552</v>
      </c>
      <c r="E2263" s="93"/>
      <c r="F2263" s="93"/>
    </row>
    <row r="2264" spans="1:6" ht="12.75" customHeight="1" x14ac:dyDescent="0.2">
      <c r="A2264" s="93"/>
      <c r="B2264" s="95">
        <v>3101607</v>
      </c>
      <c r="C2264" s="95" t="s">
        <v>4567</v>
      </c>
      <c r="D2264" s="95" t="s">
        <v>4552</v>
      </c>
      <c r="E2264" s="93"/>
      <c r="F2264" s="93"/>
    </row>
    <row r="2265" spans="1:6" ht="12.75" customHeight="1" x14ac:dyDescent="0.2">
      <c r="A2265" s="93"/>
      <c r="B2265" s="95">
        <v>3101631</v>
      </c>
      <c r="C2265" s="95" t="s">
        <v>4568</v>
      </c>
      <c r="D2265" s="95" t="s">
        <v>4552</v>
      </c>
      <c r="E2265" s="93"/>
      <c r="F2265" s="93"/>
    </row>
    <row r="2266" spans="1:6" ht="12.75" customHeight="1" x14ac:dyDescent="0.2">
      <c r="A2266" s="93"/>
      <c r="B2266" s="95">
        <v>3101706</v>
      </c>
      <c r="C2266" s="95" t="s">
        <v>4569</v>
      </c>
      <c r="D2266" s="95" t="s">
        <v>4552</v>
      </c>
      <c r="E2266" s="93"/>
      <c r="F2266" s="93"/>
    </row>
    <row r="2267" spans="1:6" ht="12.75" customHeight="1" x14ac:dyDescent="0.2">
      <c r="A2267" s="93"/>
      <c r="B2267" s="95">
        <v>3101805</v>
      </c>
      <c r="C2267" s="95" t="s">
        <v>4570</v>
      </c>
      <c r="D2267" s="95" t="s">
        <v>4552</v>
      </c>
      <c r="E2267" s="93"/>
      <c r="F2267" s="93"/>
    </row>
    <row r="2268" spans="1:6" ht="12.75" customHeight="1" x14ac:dyDescent="0.2">
      <c r="A2268" s="93"/>
      <c r="B2268" s="95">
        <v>3101904</v>
      </c>
      <c r="C2268" s="95" t="s">
        <v>4571</v>
      </c>
      <c r="D2268" s="95" t="s">
        <v>4552</v>
      </c>
      <c r="E2268" s="93"/>
      <c r="F2268" s="93"/>
    </row>
    <row r="2269" spans="1:6" ht="12.75" customHeight="1" x14ac:dyDescent="0.2">
      <c r="A2269" s="93"/>
      <c r="B2269" s="95">
        <v>3102001</v>
      </c>
      <c r="C2269" s="95" t="s">
        <v>4572</v>
      </c>
      <c r="D2269" s="95" t="s">
        <v>4552</v>
      </c>
      <c r="E2269" s="93"/>
      <c r="F2269" s="93"/>
    </row>
    <row r="2270" spans="1:6" ht="12.75" customHeight="1" x14ac:dyDescent="0.2">
      <c r="A2270" s="93"/>
      <c r="B2270" s="95">
        <v>3102050</v>
      </c>
      <c r="C2270" s="95" t="s">
        <v>4573</v>
      </c>
      <c r="D2270" s="95" t="s">
        <v>4552</v>
      </c>
      <c r="E2270" s="93"/>
      <c r="F2270" s="93"/>
    </row>
    <row r="2271" spans="1:6" ht="12.75" customHeight="1" x14ac:dyDescent="0.2">
      <c r="A2271" s="93"/>
      <c r="B2271" s="95">
        <v>3102100</v>
      </c>
      <c r="C2271" s="95" t="s">
        <v>4574</v>
      </c>
      <c r="D2271" s="95" t="s">
        <v>4552</v>
      </c>
      <c r="E2271" s="93"/>
      <c r="F2271" s="93"/>
    </row>
    <row r="2272" spans="1:6" ht="12.75" customHeight="1" x14ac:dyDescent="0.2">
      <c r="A2272" s="93"/>
      <c r="B2272" s="95">
        <v>3102209</v>
      </c>
      <c r="C2272" s="95" t="s">
        <v>4575</v>
      </c>
      <c r="D2272" s="95" t="s">
        <v>4552</v>
      </c>
      <c r="E2272" s="93"/>
      <c r="F2272" s="93"/>
    </row>
    <row r="2273" spans="1:6" ht="12.75" customHeight="1" x14ac:dyDescent="0.2">
      <c r="A2273" s="93"/>
      <c r="B2273" s="95">
        <v>3102308</v>
      </c>
      <c r="C2273" s="95" t="s">
        <v>4576</v>
      </c>
      <c r="D2273" s="95" t="s">
        <v>4552</v>
      </c>
      <c r="E2273" s="93"/>
      <c r="F2273" s="93"/>
    </row>
    <row r="2274" spans="1:6" ht="12.75" customHeight="1" x14ac:dyDescent="0.2">
      <c r="A2274" s="93"/>
      <c r="B2274" s="95">
        <v>3102407</v>
      </c>
      <c r="C2274" s="95" t="s">
        <v>4577</v>
      </c>
      <c r="D2274" s="95" t="s">
        <v>4552</v>
      </c>
      <c r="E2274" s="93"/>
      <c r="F2274" s="93"/>
    </row>
    <row r="2275" spans="1:6" ht="12.75" customHeight="1" x14ac:dyDescent="0.2">
      <c r="A2275" s="93"/>
      <c r="B2275" s="95">
        <v>3102506</v>
      </c>
      <c r="C2275" s="95" t="s">
        <v>4578</v>
      </c>
      <c r="D2275" s="95" t="s">
        <v>4552</v>
      </c>
      <c r="E2275" s="93"/>
      <c r="F2275" s="93"/>
    </row>
    <row r="2276" spans="1:6" ht="12.75" customHeight="1" x14ac:dyDescent="0.2">
      <c r="A2276" s="93"/>
      <c r="B2276" s="95">
        <v>3102605</v>
      </c>
      <c r="C2276" s="95" t="s">
        <v>4579</v>
      </c>
      <c r="D2276" s="95" t="s">
        <v>4552</v>
      </c>
      <c r="E2276" s="93"/>
      <c r="F2276" s="93"/>
    </row>
    <row r="2277" spans="1:6" ht="12.75" customHeight="1" x14ac:dyDescent="0.2">
      <c r="A2277" s="93"/>
      <c r="B2277" s="95">
        <v>3102704</v>
      </c>
      <c r="C2277" s="95" t="s">
        <v>4580</v>
      </c>
      <c r="D2277" s="95" t="s">
        <v>4552</v>
      </c>
      <c r="E2277" s="93"/>
      <c r="F2277" s="93"/>
    </row>
    <row r="2278" spans="1:6" ht="12.75" customHeight="1" x14ac:dyDescent="0.2">
      <c r="A2278" s="93"/>
      <c r="B2278" s="95">
        <v>3102803</v>
      </c>
      <c r="C2278" s="95" t="s">
        <v>4581</v>
      </c>
      <c r="D2278" s="95" t="s">
        <v>4552</v>
      </c>
      <c r="E2278" s="93"/>
      <c r="F2278" s="93"/>
    </row>
    <row r="2279" spans="1:6" ht="12.75" customHeight="1" x14ac:dyDescent="0.2">
      <c r="A2279" s="93"/>
      <c r="B2279" s="95">
        <v>3102852</v>
      </c>
      <c r="C2279" s="95" t="s">
        <v>4582</v>
      </c>
      <c r="D2279" s="95" t="s">
        <v>4552</v>
      </c>
      <c r="E2279" s="93"/>
      <c r="F2279" s="93"/>
    </row>
    <row r="2280" spans="1:6" ht="12.75" customHeight="1" x14ac:dyDescent="0.2">
      <c r="A2280" s="93"/>
      <c r="B2280" s="95">
        <v>3102902</v>
      </c>
      <c r="C2280" s="95" t="s">
        <v>4583</v>
      </c>
      <c r="D2280" s="95" t="s">
        <v>4552</v>
      </c>
      <c r="E2280" s="93"/>
      <c r="F2280" s="93"/>
    </row>
    <row r="2281" spans="1:6" ht="12.75" customHeight="1" x14ac:dyDescent="0.2">
      <c r="A2281" s="93"/>
      <c r="B2281" s="95">
        <v>3103009</v>
      </c>
      <c r="C2281" s="95" t="s">
        <v>4584</v>
      </c>
      <c r="D2281" s="95" t="s">
        <v>4552</v>
      </c>
      <c r="E2281" s="93"/>
      <c r="F2281" s="93"/>
    </row>
    <row r="2282" spans="1:6" ht="12.75" customHeight="1" x14ac:dyDescent="0.2">
      <c r="A2282" s="93"/>
      <c r="B2282" s="95">
        <v>3103108</v>
      </c>
      <c r="C2282" s="95" t="s">
        <v>4585</v>
      </c>
      <c r="D2282" s="95" t="s">
        <v>4552</v>
      </c>
      <c r="E2282" s="93"/>
      <c r="F2282" s="93"/>
    </row>
    <row r="2283" spans="1:6" ht="12.75" customHeight="1" x14ac:dyDescent="0.2">
      <c r="A2283" s="93"/>
      <c r="B2283" s="95">
        <v>3103207</v>
      </c>
      <c r="C2283" s="95" t="s">
        <v>4586</v>
      </c>
      <c r="D2283" s="95" t="s">
        <v>4552</v>
      </c>
      <c r="E2283" s="93"/>
      <c r="F2283" s="93"/>
    </row>
    <row r="2284" spans="1:6" ht="12.75" customHeight="1" x14ac:dyDescent="0.2">
      <c r="A2284" s="93"/>
      <c r="B2284" s="95">
        <v>3103306</v>
      </c>
      <c r="C2284" s="95" t="s">
        <v>4587</v>
      </c>
      <c r="D2284" s="95" t="s">
        <v>4552</v>
      </c>
      <c r="E2284" s="93"/>
      <c r="F2284" s="93"/>
    </row>
    <row r="2285" spans="1:6" ht="12.75" customHeight="1" x14ac:dyDescent="0.2">
      <c r="A2285" s="93"/>
      <c r="B2285" s="95">
        <v>3103405</v>
      </c>
      <c r="C2285" s="95" t="s">
        <v>4588</v>
      </c>
      <c r="D2285" s="95" t="s">
        <v>4552</v>
      </c>
      <c r="E2285" s="93"/>
      <c r="F2285" s="93"/>
    </row>
    <row r="2286" spans="1:6" ht="12.75" customHeight="1" x14ac:dyDescent="0.2">
      <c r="A2286" s="93"/>
      <c r="B2286" s="95">
        <v>3103504</v>
      </c>
      <c r="C2286" s="95" t="s">
        <v>4589</v>
      </c>
      <c r="D2286" s="95" t="s">
        <v>4552</v>
      </c>
      <c r="E2286" s="93"/>
      <c r="F2286" s="93"/>
    </row>
    <row r="2287" spans="1:6" ht="12.75" customHeight="1" x14ac:dyDescent="0.2">
      <c r="A2287" s="93"/>
      <c r="B2287" s="95">
        <v>3103603</v>
      </c>
      <c r="C2287" s="95" t="s">
        <v>4590</v>
      </c>
      <c r="D2287" s="95" t="s">
        <v>4552</v>
      </c>
      <c r="E2287" s="93"/>
      <c r="F2287" s="93"/>
    </row>
    <row r="2288" spans="1:6" ht="12.75" customHeight="1" x14ac:dyDescent="0.2">
      <c r="A2288" s="93"/>
      <c r="B2288" s="95">
        <v>3103702</v>
      </c>
      <c r="C2288" s="95" t="s">
        <v>4591</v>
      </c>
      <c r="D2288" s="95" t="s">
        <v>4552</v>
      </c>
      <c r="E2288" s="93"/>
      <c r="F2288" s="93"/>
    </row>
    <row r="2289" spans="1:6" ht="12.75" customHeight="1" x14ac:dyDescent="0.2">
      <c r="A2289" s="93"/>
      <c r="B2289" s="95">
        <v>3103751</v>
      </c>
      <c r="C2289" s="95" t="s">
        <v>4592</v>
      </c>
      <c r="D2289" s="95" t="s">
        <v>4552</v>
      </c>
      <c r="E2289" s="93"/>
      <c r="F2289" s="93"/>
    </row>
    <row r="2290" spans="1:6" ht="12.75" customHeight="1" x14ac:dyDescent="0.2">
      <c r="A2290" s="93"/>
      <c r="B2290" s="95">
        <v>3103801</v>
      </c>
      <c r="C2290" s="95" t="s">
        <v>4593</v>
      </c>
      <c r="D2290" s="95" t="s">
        <v>4552</v>
      </c>
      <c r="E2290" s="93"/>
      <c r="F2290" s="93"/>
    </row>
    <row r="2291" spans="1:6" ht="12.75" customHeight="1" x14ac:dyDescent="0.2">
      <c r="A2291" s="93"/>
      <c r="B2291" s="95">
        <v>3103900</v>
      </c>
      <c r="C2291" s="95" t="s">
        <v>4594</v>
      </c>
      <c r="D2291" s="95" t="s">
        <v>4552</v>
      </c>
      <c r="E2291" s="93"/>
      <c r="F2291" s="93"/>
    </row>
    <row r="2292" spans="1:6" ht="12.75" customHeight="1" x14ac:dyDescent="0.2">
      <c r="A2292" s="93"/>
      <c r="B2292" s="95">
        <v>3104007</v>
      </c>
      <c r="C2292" s="95" t="s">
        <v>4595</v>
      </c>
      <c r="D2292" s="95" t="s">
        <v>4552</v>
      </c>
      <c r="E2292" s="93"/>
      <c r="F2292" s="93"/>
    </row>
    <row r="2293" spans="1:6" ht="12.75" customHeight="1" x14ac:dyDescent="0.2">
      <c r="A2293" s="93"/>
      <c r="B2293" s="95">
        <v>3104106</v>
      </c>
      <c r="C2293" s="95" t="s">
        <v>4596</v>
      </c>
      <c r="D2293" s="95" t="s">
        <v>4552</v>
      </c>
      <c r="E2293" s="93"/>
      <c r="F2293" s="93"/>
    </row>
    <row r="2294" spans="1:6" ht="12.75" customHeight="1" x14ac:dyDescent="0.2">
      <c r="A2294" s="93"/>
      <c r="B2294" s="95">
        <v>3104205</v>
      </c>
      <c r="C2294" s="95" t="s">
        <v>4597</v>
      </c>
      <c r="D2294" s="95" t="s">
        <v>4552</v>
      </c>
      <c r="E2294" s="93"/>
      <c r="F2294" s="93"/>
    </row>
    <row r="2295" spans="1:6" ht="12.75" customHeight="1" x14ac:dyDescent="0.2">
      <c r="A2295" s="93"/>
      <c r="B2295" s="95">
        <v>3104304</v>
      </c>
      <c r="C2295" s="95" t="s">
        <v>4598</v>
      </c>
      <c r="D2295" s="95" t="s">
        <v>4552</v>
      </c>
      <c r="E2295" s="93"/>
      <c r="F2295" s="93"/>
    </row>
    <row r="2296" spans="1:6" ht="12.75" customHeight="1" x14ac:dyDescent="0.2">
      <c r="A2296" s="93"/>
      <c r="B2296" s="95">
        <v>3104403</v>
      </c>
      <c r="C2296" s="95" t="s">
        <v>4599</v>
      </c>
      <c r="D2296" s="95" t="s">
        <v>4552</v>
      </c>
      <c r="E2296" s="93"/>
      <c r="F2296" s="93"/>
    </row>
    <row r="2297" spans="1:6" ht="12.75" customHeight="1" x14ac:dyDescent="0.2">
      <c r="A2297" s="93"/>
      <c r="B2297" s="95">
        <v>3104452</v>
      </c>
      <c r="C2297" s="95" t="s">
        <v>4600</v>
      </c>
      <c r="D2297" s="95" t="s">
        <v>4552</v>
      </c>
      <c r="E2297" s="93"/>
      <c r="F2297" s="93"/>
    </row>
    <row r="2298" spans="1:6" ht="12.75" customHeight="1" x14ac:dyDescent="0.2">
      <c r="A2298" s="93"/>
      <c r="B2298" s="95">
        <v>3104502</v>
      </c>
      <c r="C2298" s="95" t="s">
        <v>4601</v>
      </c>
      <c r="D2298" s="95" t="s">
        <v>4552</v>
      </c>
      <c r="E2298" s="93"/>
      <c r="F2298" s="93"/>
    </row>
    <row r="2299" spans="1:6" ht="12.75" customHeight="1" x14ac:dyDescent="0.2">
      <c r="A2299" s="93"/>
      <c r="B2299" s="95">
        <v>3104601</v>
      </c>
      <c r="C2299" s="95" t="s">
        <v>4602</v>
      </c>
      <c r="D2299" s="95" t="s">
        <v>4552</v>
      </c>
      <c r="E2299" s="93"/>
      <c r="F2299" s="93"/>
    </row>
    <row r="2300" spans="1:6" ht="12.75" customHeight="1" x14ac:dyDescent="0.2">
      <c r="A2300" s="93"/>
      <c r="B2300" s="95">
        <v>3104700</v>
      </c>
      <c r="C2300" s="95" t="s">
        <v>4603</v>
      </c>
      <c r="D2300" s="95" t="s">
        <v>4552</v>
      </c>
      <c r="E2300" s="93"/>
      <c r="F2300" s="93"/>
    </row>
    <row r="2301" spans="1:6" ht="12.75" customHeight="1" x14ac:dyDescent="0.2">
      <c r="A2301" s="93"/>
      <c r="B2301" s="95">
        <v>3104809</v>
      </c>
      <c r="C2301" s="95" t="s">
        <v>4604</v>
      </c>
      <c r="D2301" s="95" t="s">
        <v>4552</v>
      </c>
      <c r="E2301" s="93"/>
      <c r="F2301" s="93"/>
    </row>
    <row r="2302" spans="1:6" ht="12.75" customHeight="1" x14ac:dyDescent="0.2">
      <c r="A2302" s="93"/>
      <c r="B2302" s="95">
        <v>3104908</v>
      </c>
      <c r="C2302" s="95" t="s">
        <v>4605</v>
      </c>
      <c r="D2302" s="95" t="s">
        <v>4552</v>
      </c>
      <c r="E2302" s="93"/>
      <c r="F2302" s="93"/>
    </row>
    <row r="2303" spans="1:6" ht="12.75" customHeight="1" x14ac:dyDescent="0.2">
      <c r="A2303" s="93"/>
      <c r="B2303" s="95">
        <v>3105004</v>
      </c>
      <c r="C2303" s="95" t="s">
        <v>4606</v>
      </c>
      <c r="D2303" s="95" t="s">
        <v>4552</v>
      </c>
      <c r="E2303" s="93"/>
      <c r="F2303" s="93"/>
    </row>
    <row r="2304" spans="1:6" ht="12.75" customHeight="1" x14ac:dyDescent="0.2">
      <c r="A2304" s="93"/>
      <c r="B2304" s="95">
        <v>3105103</v>
      </c>
      <c r="C2304" s="95" t="s">
        <v>4607</v>
      </c>
      <c r="D2304" s="95" t="s">
        <v>4552</v>
      </c>
      <c r="E2304" s="93"/>
      <c r="F2304" s="93"/>
    </row>
    <row r="2305" spans="1:6" ht="12.75" customHeight="1" x14ac:dyDescent="0.2">
      <c r="A2305" s="93"/>
      <c r="B2305" s="95">
        <v>3105202</v>
      </c>
      <c r="C2305" s="95" t="s">
        <v>4608</v>
      </c>
      <c r="D2305" s="95" t="s">
        <v>4552</v>
      </c>
      <c r="E2305" s="93"/>
      <c r="F2305" s="93"/>
    </row>
    <row r="2306" spans="1:6" ht="12.75" customHeight="1" x14ac:dyDescent="0.2">
      <c r="A2306" s="93"/>
      <c r="B2306" s="95">
        <v>3105301</v>
      </c>
      <c r="C2306" s="95" t="s">
        <v>4609</v>
      </c>
      <c r="D2306" s="95" t="s">
        <v>4552</v>
      </c>
      <c r="E2306" s="93"/>
      <c r="F2306" s="93"/>
    </row>
    <row r="2307" spans="1:6" ht="12.75" customHeight="1" x14ac:dyDescent="0.2">
      <c r="A2307" s="93"/>
      <c r="B2307" s="95">
        <v>3105400</v>
      </c>
      <c r="C2307" s="95" t="s">
        <v>4610</v>
      </c>
      <c r="D2307" s="95" t="s">
        <v>4552</v>
      </c>
      <c r="E2307" s="93"/>
      <c r="F2307" s="93"/>
    </row>
    <row r="2308" spans="1:6" ht="12.75" customHeight="1" x14ac:dyDescent="0.2">
      <c r="A2308" s="93"/>
      <c r="B2308" s="95">
        <v>3105509</v>
      </c>
      <c r="C2308" s="95" t="s">
        <v>4611</v>
      </c>
      <c r="D2308" s="95" t="s">
        <v>4552</v>
      </c>
      <c r="E2308" s="93"/>
      <c r="F2308" s="93"/>
    </row>
    <row r="2309" spans="1:6" ht="12.75" customHeight="1" x14ac:dyDescent="0.2">
      <c r="A2309" s="93"/>
      <c r="B2309" s="95">
        <v>3105608</v>
      </c>
      <c r="C2309" s="95" t="s">
        <v>4612</v>
      </c>
      <c r="D2309" s="95" t="s">
        <v>4552</v>
      </c>
      <c r="E2309" s="93"/>
      <c r="F2309" s="93"/>
    </row>
    <row r="2310" spans="1:6" ht="12.75" customHeight="1" x14ac:dyDescent="0.2">
      <c r="A2310" s="93"/>
      <c r="B2310" s="95">
        <v>3105707</v>
      </c>
      <c r="C2310" s="95" t="s">
        <v>4613</v>
      </c>
      <c r="D2310" s="95" t="s">
        <v>4552</v>
      </c>
      <c r="E2310" s="93"/>
      <c r="F2310" s="93"/>
    </row>
    <row r="2311" spans="1:6" ht="12.75" customHeight="1" x14ac:dyDescent="0.2">
      <c r="A2311" s="93"/>
      <c r="B2311" s="95">
        <v>3105905</v>
      </c>
      <c r="C2311" s="95" t="s">
        <v>4614</v>
      </c>
      <c r="D2311" s="95" t="s">
        <v>4552</v>
      </c>
      <c r="E2311" s="93"/>
      <c r="F2311" s="93"/>
    </row>
    <row r="2312" spans="1:6" ht="12.75" customHeight="1" x14ac:dyDescent="0.2">
      <c r="A2312" s="93"/>
      <c r="B2312" s="95">
        <v>3106002</v>
      </c>
      <c r="C2312" s="95" t="s">
        <v>4615</v>
      </c>
      <c r="D2312" s="95" t="s">
        <v>4552</v>
      </c>
      <c r="E2312" s="93"/>
      <c r="F2312" s="93"/>
    </row>
    <row r="2313" spans="1:6" ht="12.75" customHeight="1" x14ac:dyDescent="0.2">
      <c r="A2313" s="93"/>
      <c r="B2313" s="95">
        <v>3106101</v>
      </c>
      <c r="C2313" s="95" t="s">
        <v>4616</v>
      </c>
      <c r="D2313" s="95" t="s">
        <v>4552</v>
      </c>
      <c r="E2313" s="93"/>
      <c r="F2313" s="93"/>
    </row>
    <row r="2314" spans="1:6" ht="12.75" customHeight="1" x14ac:dyDescent="0.2">
      <c r="A2314" s="93"/>
      <c r="B2314" s="95">
        <v>3106200</v>
      </c>
      <c r="C2314" s="95" t="s">
        <v>4617</v>
      </c>
      <c r="D2314" s="95" t="s">
        <v>4552</v>
      </c>
      <c r="E2314" s="93"/>
      <c r="F2314" s="93"/>
    </row>
    <row r="2315" spans="1:6" ht="12.75" customHeight="1" x14ac:dyDescent="0.2">
      <c r="A2315" s="93"/>
      <c r="B2315" s="95">
        <v>3106309</v>
      </c>
      <c r="C2315" s="95" t="s">
        <v>4618</v>
      </c>
      <c r="D2315" s="95" t="s">
        <v>4552</v>
      </c>
      <c r="E2315" s="93"/>
      <c r="F2315" s="93"/>
    </row>
    <row r="2316" spans="1:6" ht="12.75" customHeight="1" x14ac:dyDescent="0.2">
      <c r="A2316" s="93"/>
      <c r="B2316" s="95">
        <v>3106408</v>
      </c>
      <c r="C2316" s="95" t="s">
        <v>4619</v>
      </c>
      <c r="D2316" s="95" t="s">
        <v>4552</v>
      </c>
      <c r="E2316" s="93"/>
      <c r="F2316" s="93"/>
    </row>
    <row r="2317" spans="1:6" ht="12.75" customHeight="1" x14ac:dyDescent="0.2">
      <c r="A2317" s="93"/>
      <c r="B2317" s="95">
        <v>3106507</v>
      </c>
      <c r="C2317" s="95" t="s">
        <v>4620</v>
      </c>
      <c r="D2317" s="95" t="s">
        <v>4552</v>
      </c>
      <c r="E2317" s="93"/>
      <c r="F2317" s="93"/>
    </row>
    <row r="2318" spans="1:6" ht="12.75" customHeight="1" x14ac:dyDescent="0.2">
      <c r="A2318" s="93"/>
      <c r="B2318" s="95">
        <v>3106606</v>
      </c>
      <c r="C2318" s="95" t="s">
        <v>4621</v>
      </c>
      <c r="D2318" s="95" t="s">
        <v>4552</v>
      </c>
      <c r="E2318" s="93"/>
      <c r="F2318" s="93"/>
    </row>
    <row r="2319" spans="1:6" ht="12.75" customHeight="1" x14ac:dyDescent="0.2">
      <c r="A2319" s="93"/>
      <c r="B2319" s="95">
        <v>3106655</v>
      </c>
      <c r="C2319" s="95" t="s">
        <v>4622</v>
      </c>
      <c r="D2319" s="95" t="s">
        <v>4552</v>
      </c>
      <c r="E2319" s="93"/>
      <c r="F2319" s="93"/>
    </row>
    <row r="2320" spans="1:6" ht="12.75" customHeight="1" x14ac:dyDescent="0.2">
      <c r="A2320" s="93"/>
      <c r="B2320" s="95">
        <v>3106705</v>
      </c>
      <c r="C2320" s="95" t="s">
        <v>4623</v>
      </c>
      <c r="D2320" s="95" t="s">
        <v>4552</v>
      </c>
      <c r="E2320" s="93"/>
      <c r="F2320" s="93"/>
    </row>
    <row r="2321" spans="1:6" ht="12.75" customHeight="1" x14ac:dyDescent="0.2">
      <c r="A2321" s="93"/>
      <c r="B2321" s="95">
        <v>3106804</v>
      </c>
      <c r="C2321" s="95" t="s">
        <v>4624</v>
      </c>
      <c r="D2321" s="95" t="s">
        <v>4552</v>
      </c>
      <c r="E2321" s="93"/>
      <c r="F2321" s="93"/>
    </row>
    <row r="2322" spans="1:6" ht="12.75" customHeight="1" x14ac:dyDescent="0.2">
      <c r="A2322" s="93"/>
      <c r="B2322" s="95">
        <v>3106903</v>
      </c>
      <c r="C2322" s="95" t="s">
        <v>4625</v>
      </c>
      <c r="D2322" s="95" t="s">
        <v>4552</v>
      </c>
      <c r="E2322" s="93"/>
      <c r="F2322" s="93"/>
    </row>
    <row r="2323" spans="1:6" ht="12.75" customHeight="1" x14ac:dyDescent="0.2">
      <c r="A2323" s="93"/>
      <c r="B2323" s="95">
        <v>3107000</v>
      </c>
      <c r="C2323" s="95" t="s">
        <v>4626</v>
      </c>
      <c r="D2323" s="95" t="s">
        <v>4552</v>
      </c>
      <c r="E2323" s="93"/>
      <c r="F2323" s="93"/>
    </row>
    <row r="2324" spans="1:6" ht="12.75" customHeight="1" x14ac:dyDescent="0.2">
      <c r="A2324" s="93"/>
      <c r="B2324" s="95">
        <v>3107109</v>
      </c>
      <c r="C2324" s="95" t="s">
        <v>4627</v>
      </c>
      <c r="D2324" s="95" t="s">
        <v>4552</v>
      </c>
      <c r="E2324" s="93"/>
      <c r="F2324" s="93"/>
    </row>
    <row r="2325" spans="1:6" ht="12.75" customHeight="1" x14ac:dyDescent="0.2">
      <c r="A2325" s="93"/>
      <c r="B2325" s="95">
        <v>3107208</v>
      </c>
      <c r="C2325" s="95" t="s">
        <v>4628</v>
      </c>
      <c r="D2325" s="95" t="s">
        <v>4552</v>
      </c>
      <c r="E2325" s="93"/>
      <c r="F2325" s="93"/>
    </row>
    <row r="2326" spans="1:6" ht="12.75" customHeight="1" x14ac:dyDescent="0.2">
      <c r="A2326" s="93"/>
      <c r="B2326" s="95">
        <v>3107307</v>
      </c>
      <c r="C2326" s="95" t="s">
        <v>4629</v>
      </c>
      <c r="D2326" s="95" t="s">
        <v>4552</v>
      </c>
      <c r="E2326" s="93"/>
      <c r="F2326" s="93"/>
    </row>
    <row r="2327" spans="1:6" ht="12.75" customHeight="1" x14ac:dyDescent="0.2">
      <c r="A2327" s="93"/>
      <c r="B2327" s="95">
        <v>3107406</v>
      </c>
      <c r="C2327" s="95" t="s">
        <v>4630</v>
      </c>
      <c r="D2327" s="95" t="s">
        <v>4552</v>
      </c>
      <c r="E2327" s="93"/>
      <c r="F2327" s="93"/>
    </row>
    <row r="2328" spans="1:6" ht="12.75" customHeight="1" x14ac:dyDescent="0.2">
      <c r="A2328" s="93"/>
      <c r="B2328" s="95">
        <v>3107505</v>
      </c>
      <c r="C2328" s="95" t="s">
        <v>4631</v>
      </c>
      <c r="D2328" s="95" t="s">
        <v>4552</v>
      </c>
      <c r="E2328" s="93"/>
      <c r="F2328" s="93"/>
    </row>
    <row r="2329" spans="1:6" ht="12.75" customHeight="1" x14ac:dyDescent="0.2">
      <c r="A2329" s="93"/>
      <c r="B2329" s="95">
        <v>3107604</v>
      </c>
      <c r="C2329" s="95" t="s">
        <v>4632</v>
      </c>
      <c r="D2329" s="95" t="s">
        <v>4552</v>
      </c>
      <c r="E2329" s="93"/>
      <c r="F2329" s="93"/>
    </row>
    <row r="2330" spans="1:6" ht="12.75" customHeight="1" x14ac:dyDescent="0.2">
      <c r="A2330" s="93"/>
      <c r="B2330" s="95">
        <v>3107703</v>
      </c>
      <c r="C2330" s="95" t="s">
        <v>4633</v>
      </c>
      <c r="D2330" s="95" t="s">
        <v>4552</v>
      </c>
      <c r="E2330" s="93"/>
      <c r="F2330" s="93"/>
    </row>
    <row r="2331" spans="1:6" ht="12.75" customHeight="1" x14ac:dyDescent="0.2">
      <c r="A2331" s="93"/>
      <c r="B2331" s="95">
        <v>3107802</v>
      </c>
      <c r="C2331" s="95" t="s">
        <v>4634</v>
      </c>
      <c r="D2331" s="95" t="s">
        <v>4552</v>
      </c>
      <c r="E2331" s="93"/>
      <c r="F2331" s="93"/>
    </row>
    <row r="2332" spans="1:6" ht="12.75" customHeight="1" x14ac:dyDescent="0.2">
      <c r="A2332" s="93"/>
      <c r="B2332" s="95">
        <v>3107901</v>
      </c>
      <c r="C2332" s="95" t="s">
        <v>4635</v>
      </c>
      <c r="D2332" s="95" t="s">
        <v>4552</v>
      </c>
      <c r="E2332" s="93"/>
      <c r="F2332" s="93"/>
    </row>
    <row r="2333" spans="1:6" ht="12.75" customHeight="1" x14ac:dyDescent="0.2">
      <c r="A2333" s="93"/>
      <c r="B2333" s="95">
        <v>3108008</v>
      </c>
      <c r="C2333" s="95" t="s">
        <v>3647</v>
      </c>
      <c r="D2333" s="95" t="s">
        <v>4552</v>
      </c>
      <c r="E2333" s="93"/>
      <c r="F2333" s="93"/>
    </row>
    <row r="2334" spans="1:6" ht="12.75" customHeight="1" x14ac:dyDescent="0.2">
      <c r="A2334" s="93"/>
      <c r="B2334" s="95">
        <v>3108107</v>
      </c>
      <c r="C2334" s="95" t="s">
        <v>2524</v>
      </c>
      <c r="D2334" s="95" t="s">
        <v>4552</v>
      </c>
      <c r="E2334" s="93"/>
      <c r="F2334" s="93"/>
    </row>
    <row r="2335" spans="1:6" ht="12.75" customHeight="1" x14ac:dyDescent="0.2">
      <c r="A2335" s="93"/>
      <c r="B2335" s="95">
        <v>3108206</v>
      </c>
      <c r="C2335" s="95" t="s">
        <v>4636</v>
      </c>
      <c r="D2335" s="95" t="s">
        <v>4552</v>
      </c>
      <c r="E2335" s="93"/>
      <c r="F2335" s="93"/>
    </row>
    <row r="2336" spans="1:6" ht="12.75" customHeight="1" x14ac:dyDescent="0.2">
      <c r="A2336" s="93"/>
      <c r="B2336" s="95">
        <v>3108255</v>
      </c>
      <c r="C2336" s="95" t="s">
        <v>4637</v>
      </c>
      <c r="D2336" s="95" t="s">
        <v>4552</v>
      </c>
      <c r="E2336" s="93"/>
      <c r="F2336" s="93"/>
    </row>
    <row r="2337" spans="1:6" ht="12.75" customHeight="1" x14ac:dyDescent="0.2">
      <c r="A2337" s="93"/>
      <c r="B2337" s="95">
        <v>3108305</v>
      </c>
      <c r="C2337" s="95" t="s">
        <v>4638</v>
      </c>
      <c r="D2337" s="95" t="s">
        <v>4552</v>
      </c>
      <c r="E2337" s="93"/>
      <c r="F2337" s="93"/>
    </row>
    <row r="2338" spans="1:6" ht="12.75" customHeight="1" x14ac:dyDescent="0.2">
      <c r="A2338" s="93"/>
      <c r="B2338" s="95">
        <v>3108404</v>
      </c>
      <c r="C2338" s="95" t="s">
        <v>4639</v>
      </c>
      <c r="D2338" s="95" t="s">
        <v>4552</v>
      </c>
      <c r="E2338" s="93"/>
      <c r="F2338" s="93"/>
    </row>
    <row r="2339" spans="1:6" ht="12.75" customHeight="1" x14ac:dyDescent="0.2">
      <c r="A2339" s="93"/>
      <c r="B2339" s="95">
        <v>3108503</v>
      </c>
      <c r="C2339" s="95" t="s">
        <v>4640</v>
      </c>
      <c r="D2339" s="95" t="s">
        <v>4552</v>
      </c>
      <c r="E2339" s="93"/>
      <c r="F2339" s="93"/>
    </row>
    <row r="2340" spans="1:6" ht="12.75" customHeight="1" x14ac:dyDescent="0.2">
      <c r="A2340" s="93"/>
      <c r="B2340" s="95">
        <v>3108552</v>
      </c>
      <c r="C2340" s="95" t="s">
        <v>4641</v>
      </c>
      <c r="D2340" s="95" t="s">
        <v>4552</v>
      </c>
      <c r="E2340" s="93"/>
      <c r="F2340" s="93"/>
    </row>
    <row r="2341" spans="1:6" ht="12.75" customHeight="1" x14ac:dyDescent="0.2">
      <c r="A2341" s="93"/>
      <c r="B2341" s="95">
        <v>3108602</v>
      </c>
      <c r="C2341" s="95" t="s">
        <v>4642</v>
      </c>
      <c r="D2341" s="95" t="s">
        <v>4552</v>
      </c>
      <c r="E2341" s="93"/>
      <c r="F2341" s="93"/>
    </row>
    <row r="2342" spans="1:6" ht="12.75" customHeight="1" x14ac:dyDescent="0.2">
      <c r="A2342" s="93"/>
      <c r="B2342" s="95">
        <v>3108701</v>
      </c>
      <c r="C2342" s="95" t="s">
        <v>4643</v>
      </c>
      <c r="D2342" s="95" t="s">
        <v>4552</v>
      </c>
      <c r="E2342" s="93"/>
      <c r="F2342" s="93"/>
    </row>
    <row r="2343" spans="1:6" ht="12.75" customHeight="1" x14ac:dyDescent="0.2">
      <c r="A2343" s="93"/>
      <c r="B2343" s="95">
        <v>3108800</v>
      </c>
      <c r="C2343" s="95" t="s">
        <v>4644</v>
      </c>
      <c r="D2343" s="95" t="s">
        <v>4552</v>
      </c>
      <c r="E2343" s="93"/>
      <c r="F2343" s="93"/>
    </row>
    <row r="2344" spans="1:6" ht="12.75" customHeight="1" x14ac:dyDescent="0.2">
      <c r="A2344" s="93"/>
      <c r="B2344" s="95">
        <v>3108909</v>
      </c>
      <c r="C2344" s="95" t="s">
        <v>4645</v>
      </c>
      <c r="D2344" s="95" t="s">
        <v>4552</v>
      </c>
      <c r="E2344" s="93"/>
      <c r="F2344" s="93"/>
    </row>
    <row r="2345" spans="1:6" ht="12.75" customHeight="1" x14ac:dyDescent="0.2">
      <c r="A2345" s="93"/>
      <c r="B2345" s="95">
        <v>3109006</v>
      </c>
      <c r="C2345" s="95" t="s">
        <v>4646</v>
      </c>
      <c r="D2345" s="95" t="s">
        <v>4552</v>
      </c>
      <c r="E2345" s="93"/>
      <c r="F2345" s="93"/>
    </row>
    <row r="2346" spans="1:6" ht="12.75" customHeight="1" x14ac:dyDescent="0.2">
      <c r="A2346" s="93"/>
      <c r="B2346" s="95">
        <v>3109105</v>
      </c>
      <c r="C2346" s="95" t="s">
        <v>4647</v>
      </c>
      <c r="D2346" s="95" t="s">
        <v>4552</v>
      </c>
      <c r="E2346" s="93"/>
      <c r="F2346" s="93"/>
    </row>
    <row r="2347" spans="1:6" ht="12.75" customHeight="1" x14ac:dyDescent="0.2">
      <c r="A2347" s="93"/>
      <c r="B2347" s="95">
        <v>3109204</v>
      </c>
      <c r="C2347" s="95" t="s">
        <v>4648</v>
      </c>
      <c r="D2347" s="95" t="s">
        <v>4552</v>
      </c>
      <c r="E2347" s="93"/>
      <c r="F2347" s="93"/>
    </row>
    <row r="2348" spans="1:6" ht="12.75" customHeight="1" x14ac:dyDescent="0.2">
      <c r="A2348" s="93"/>
      <c r="B2348" s="95">
        <v>3109253</v>
      </c>
      <c r="C2348" s="95" t="s">
        <v>4649</v>
      </c>
      <c r="D2348" s="95" t="s">
        <v>4552</v>
      </c>
      <c r="E2348" s="93"/>
      <c r="F2348" s="93"/>
    </row>
    <row r="2349" spans="1:6" ht="12.75" customHeight="1" x14ac:dyDescent="0.2">
      <c r="A2349" s="93"/>
      <c r="B2349" s="95">
        <v>3109303</v>
      </c>
      <c r="C2349" s="95" t="s">
        <v>2409</v>
      </c>
      <c r="D2349" s="95" t="s">
        <v>4552</v>
      </c>
      <c r="E2349" s="93"/>
      <c r="F2349" s="93"/>
    </row>
    <row r="2350" spans="1:6" ht="12.75" customHeight="1" x14ac:dyDescent="0.2">
      <c r="A2350" s="93"/>
      <c r="B2350" s="95">
        <v>3109402</v>
      </c>
      <c r="C2350" s="95" t="s">
        <v>4650</v>
      </c>
      <c r="D2350" s="95" t="s">
        <v>4552</v>
      </c>
      <c r="E2350" s="93"/>
      <c r="F2350" s="93"/>
    </row>
    <row r="2351" spans="1:6" ht="12.75" customHeight="1" x14ac:dyDescent="0.2">
      <c r="A2351" s="93"/>
      <c r="B2351" s="95">
        <v>3109451</v>
      </c>
      <c r="C2351" s="95" t="s">
        <v>4651</v>
      </c>
      <c r="D2351" s="95" t="s">
        <v>4552</v>
      </c>
      <c r="E2351" s="93"/>
      <c r="F2351" s="93"/>
    </row>
    <row r="2352" spans="1:6" ht="12.75" customHeight="1" x14ac:dyDescent="0.2">
      <c r="A2352" s="93"/>
      <c r="B2352" s="95">
        <v>3109501</v>
      </c>
      <c r="C2352" s="95" t="s">
        <v>4652</v>
      </c>
      <c r="D2352" s="95" t="s">
        <v>4552</v>
      </c>
      <c r="E2352" s="93"/>
      <c r="F2352" s="93"/>
    </row>
    <row r="2353" spans="1:6" ht="12.75" customHeight="1" x14ac:dyDescent="0.2">
      <c r="A2353" s="93"/>
      <c r="B2353" s="95">
        <v>3109600</v>
      </c>
      <c r="C2353" s="95" t="s">
        <v>4653</v>
      </c>
      <c r="D2353" s="95" t="s">
        <v>4552</v>
      </c>
      <c r="E2353" s="93"/>
      <c r="F2353" s="93"/>
    </row>
    <row r="2354" spans="1:6" ht="12.75" customHeight="1" x14ac:dyDescent="0.2">
      <c r="A2354" s="93"/>
      <c r="B2354" s="95">
        <v>3109709</v>
      </c>
      <c r="C2354" s="95" t="s">
        <v>4654</v>
      </c>
      <c r="D2354" s="95" t="s">
        <v>4552</v>
      </c>
      <c r="E2354" s="93"/>
      <c r="F2354" s="93"/>
    </row>
    <row r="2355" spans="1:6" ht="12.75" customHeight="1" x14ac:dyDescent="0.2">
      <c r="A2355" s="93"/>
      <c r="B2355" s="95">
        <v>3109808</v>
      </c>
      <c r="C2355" s="95" t="s">
        <v>4655</v>
      </c>
      <c r="D2355" s="95" t="s">
        <v>4552</v>
      </c>
      <c r="E2355" s="93"/>
      <c r="F2355" s="93"/>
    </row>
    <row r="2356" spans="1:6" ht="12.75" customHeight="1" x14ac:dyDescent="0.2">
      <c r="A2356" s="93"/>
      <c r="B2356" s="95">
        <v>3109907</v>
      </c>
      <c r="C2356" s="95" t="s">
        <v>4656</v>
      </c>
      <c r="D2356" s="95" t="s">
        <v>4552</v>
      </c>
      <c r="E2356" s="93"/>
      <c r="F2356" s="93"/>
    </row>
    <row r="2357" spans="1:6" ht="12.75" customHeight="1" x14ac:dyDescent="0.2">
      <c r="A2357" s="93"/>
      <c r="B2357" s="95">
        <v>3110004</v>
      </c>
      <c r="C2357" s="95" t="s">
        <v>4657</v>
      </c>
      <c r="D2357" s="95" t="s">
        <v>4552</v>
      </c>
      <c r="E2357" s="93"/>
      <c r="F2357" s="93"/>
    </row>
    <row r="2358" spans="1:6" ht="12.75" customHeight="1" x14ac:dyDescent="0.2">
      <c r="A2358" s="93"/>
      <c r="B2358" s="95">
        <v>3110103</v>
      </c>
      <c r="C2358" s="95" t="s">
        <v>4658</v>
      </c>
      <c r="D2358" s="95" t="s">
        <v>4552</v>
      </c>
      <c r="E2358" s="93"/>
      <c r="F2358" s="93"/>
    </row>
    <row r="2359" spans="1:6" ht="12.75" customHeight="1" x14ac:dyDescent="0.2">
      <c r="A2359" s="93"/>
      <c r="B2359" s="95">
        <v>3110202</v>
      </c>
      <c r="C2359" s="95" t="s">
        <v>4659</v>
      </c>
      <c r="D2359" s="95" t="s">
        <v>4552</v>
      </c>
      <c r="E2359" s="93"/>
      <c r="F2359" s="93"/>
    </row>
    <row r="2360" spans="1:6" ht="12.75" customHeight="1" x14ac:dyDescent="0.2">
      <c r="A2360" s="93"/>
      <c r="B2360" s="95">
        <v>3110301</v>
      </c>
      <c r="C2360" s="95" t="s">
        <v>4660</v>
      </c>
      <c r="D2360" s="95" t="s">
        <v>4552</v>
      </c>
      <c r="E2360" s="93"/>
      <c r="F2360" s="93"/>
    </row>
    <row r="2361" spans="1:6" ht="12.75" customHeight="1" x14ac:dyDescent="0.2">
      <c r="A2361" s="93"/>
      <c r="B2361" s="95">
        <v>3110400</v>
      </c>
      <c r="C2361" s="95" t="s">
        <v>4661</v>
      </c>
      <c r="D2361" s="95" t="s">
        <v>4552</v>
      </c>
      <c r="E2361" s="93"/>
      <c r="F2361" s="93"/>
    </row>
    <row r="2362" spans="1:6" ht="12.75" customHeight="1" x14ac:dyDescent="0.2">
      <c r="A2362" s="93"/>
      <c r="B2362" s="95">
        <v>3110509</v>
      </c>
      <c r="C2362" s="95" t="s">
        <v>4662</v>
      </c>
      <c r="D2362" s="95" t="s">
        <v>4552</v>
      </c>
      <c r="E2362" s="93"/>
      <c r="F2362" s="93"/>
    </row>
    <row r="2363" spans="1:6" ht="12.75" customHeight="1" x14ac:dyDescent="0.2">
      <c r="A2363" s="93"/>
      <c r="B2363" s="95">
        <v>3110608</v>
      </c>
      <c r="C2363" s="95" t="s">
        <v>4663</v>
      </c>
      <c r="D2363" s="95" t="s">
        <v>4552</v>
      </c>
      <c r="E2363" s="93"/>
      <c r="F2363" s="93"/>
    </row>
    <row r="2364" spans="1:6" ht="12.75" customHeight="1" x14ac:dyDescent="0.2">
      <c r="A2364" s="93"/>
      <c r="B2364" s="95">
        <v>3110707</v>
      </c>
      <c r="C2364" s="95" t="s">
        <v>4664</v>
      </c>
      <c r="D2364" s="95" t="s">
        <v>4552</v>
      </c>
      <c r="E2364" s="93"/>
      <c r="F2364" s="93"/>
    </row>
    <row r="2365" spans="1:6" ht="12.75" customHeight="1" x14ac:dyDescent="0.2">
      <c r="A2365" s="93"/>
      <c r="B2365" s="95">
        <v>3110806</v>
      </c>
      <c r="C2365" s="95" t="s">
        <v>4665</v>
      </c>
      <c r="D2365" s="95" t="s">
        <v>4552</v>
      </c>
      <c r="E2365" s="93"/>
      <c r="F2365" s="93"/>
    </row>
    <row r="2366" spans="1:6" ht="12.75" customHeight="1" x14ac:dyDescent="0.2">
      <c r="A2366" s="93"/>
      <c r="B2366" s="95">
        <v>3110905</v>
      </c>
      <c r="C2366" s="95" t="s">
        <v>4666</v>
      </c>
      <c r="D2366" s="95" t="s">
        <v>4552</v>
      </c>
      <c r="E2366" s="93"/>
      <c r="F2366" s="93"/>
    </row>
    <row r="2367" spans="1:6" ht="12.75" customHeight="1" x14ac:dyDescent="0.2">
      <c r="A2367" s="93"/>
      <c r="B2367" s="95">
        <v>3111002</v>
      </c>
      <c r="C2367" s="95" t="s">
        <v>4000</v>
      </c>
      <c r="D2367" s="95" t="s">
        <v>4552</v>
      </c>
      <c r="E2367" s="93"/>
      <c r="F2367" s="93"/>
    </row>
    <row r="2368" spans="1:6" ht="12.75" customHeight="1" x14ac:dyDescent="0.2">
      <c r="A2368" s="93"/>
      <c r="B2368" s="95">
        <v>3111101</v>
      </c>
      <c r="C2368" s="95" t="s">
        <v>4667</v>
      </c>
      <c r="D2368" s="95" t="s">
        <v>4552</v>
      </c>
      <c r="E2368" s="93"/>
      <c r="F2368" s="93"/>
    </row>
    <row r="2369" spans="1:6" ht="12.75" customHeight="1" x14ac:dyDescent="0.2">
      <c r="A2369" s="93"/>
      <c r="B2369" s="95">
        <v>3111150</v>
      </c>
      <c r="C2369" s="95" t="s">
        <v>4668</v>
      </c>
      <c r="D2369" s="95" t="s">
        <v>4552</v>
      </c>
      <c r="E2369" s="93"/>
      <c r="F2369" s="93"/>
    </row>
    <row r="2370" spans="1:6" ht="12.75" customHeight="1" x14ac:dyDescent="0.2">
      <c r="A2370" s="93"/>
      <c r="B2370" s="95">
        <v>3111200</v>
      </c>
      <c r="C2370" s="95" t="s">
        <v>4669</v>
      </c>
      <c r="D2370" s="95" t="s">
        <v>4552</v>
      </c>
      <c r="E2370" s="93"/>
      <c r="F2370" s="93"/>
    </row>
    <row r="2371" spans="1:6" ht="12.75" customHeight="1" x14ac:dyDescent="0.2">
      <c r="A2371" s="93"/>
      <c r="B2371" s="95">
        <v>3111309</v>
      </c>
      <c r="C2371" s="95" t="s">
        <v>4670</v>
      </c>
      <c r="D2371" s="95" t="s">
        <v>4552</v>
      </c>
      <c r="E2371" s="93"/>
      <c r="F2371" s="93"/>
    </row>
    <row r="2372" spans="1:6" ht="12.75" customHeight="1" x14ac:dyDescent="0.2">
      <c r="A2372" s="93"/>
      <c r="B2372" s="95">
        <v>3111408</v>
      </c>
      <c r="C2372" s="95" t="s">
        <v>4671</v>
      </c>
      <c r="D2372" s="95" t="s">
        <v>4552</v>
      </c>
      <c r="E2372" s="93"/>
      <c r="F2372" s="93"/>
    </row>
    <row r="2373" spans="1:6" ht="12.75" customHeight="1" x14ac:dyDescent="0.2">
      <c r="A2373" s="93"/>
      <c r="B2373" s="95">
        <v>3111507</v>
      </c>
      <c r="C2373" s="95" t="s">
        <v>4672</v>
      </c>
      <c r="D2373" s="95" t="s">
        <v>4552</v>
      </c>
      <c r="E2373" s="93"/>
      <c r="F2373" s="93"/>
    </row>
    <row r="2374" spans="1:6" ht="12.75" customHeight="1" x14ac:dyDescent="0.2">
      <c r="A2374" s="93"/>
      <c r="B2374" s="95">
        <v>3111606</v>
      </c>
      <c r="C2374" s="95" t="s">
        <v>4673</v>
      </c>
      <c r="D2374" s="95" t="s">
        <v>4552</v>
      </c>
      <c r="E2374" s="93"/>
      <c r="F2374" s="93"/>
    </row>
    <row r="2375" spans="1:6" ht="12.75" customHeight="1" x14ac:dyDescent="0.2">
      <c r="A2375" s="93"/>
      <c r="B2375" s="95">
        <v>3111705</v>
      </c>
      <c r="C2375" s="95" t="s">
        <v>4674</v>
      </c>
      <c r="D2375" s="95" t="s">
        <v>4552</v>
      </c>
      <c r="E2375" s="93"/>
      <c r="F2375" s="93"/>
    </row>
    <row r="2376" spans="1:6" ht="12.75" customHeight="1" x14ac:dyDescent="0.2">
      <c r="A2376" s="93"/>
      <c r="B2376" s="95">
        <v>3111804</v>
      </c>
      <c r="C2376" s="95" t="s">
        <v>4228</v>
      </c>
      <c r="D2376" s="95" t="s">
        <v>4552</v>
      </c>
      <c r="E2376" s="93"/>
      <c r="F2376" s="93"/>
    </row>
    <row r="2377" spans="1:6" ht="12.75" customHeight="1" x14ac:dyDescent="0.2">
      <c r="A2377" s="93"/>
      <c r="B2377" s="95">
        <v>3111903</v>
      </c>
      <c r="C2377" s="95" t="s">
        <v>4675</v>
      </c>
      <c r="D2377" s="95" t="s">
        <v>4552</v>
      </c>
      <c r="E2377" s="93"/>
      <c r="F2377" s="93"/>
    </row>
    <row r="2378" spans="1:6" ht="12.75" customHeight="1" x14ac:dyDescent="0.2">
      <c r="A2378" s="93"/>
      <c r="B2378" s="95">
        <v>3112000</v>
      </c>
      <c r="C2378" s="95" t="s">
        <v>4232</v>
      </c>
      <c r="D2378" s="95" t="s">
        <v>4552</v>
      </c>
      <c r="E2378" s="93"/>
      <c r="F2378" s="93"/>
    </row>
    <row r="2379" spans="1:6" ht="12.75" customHeight="1" x14ac:dyDescent="0.2">
      <c r="A2379" s="93"/>
      <c r="B2379" s="95">
        <v>3112059</v>
      </c>
      <c r="C2379" s="95" t="s">
        <v>4676</v>
      </c>
      <c r="D2379" s="95" t="s">
        <v>4552</v>
      </c>
      <c r="E2379" s="93"/>
      <c r="F2379" s="93"/>
    </row>
    <row r="2380" spans="1:6" ht="12.75" customHeight="1" x14ac:dyDescent="0.2">
      <c r="A2380" s="93"/>
      <c r="B2380" s="95">
        <v>3112109</v>
      </c>
      <c r="C2380" s="95" t="s">
        <v>4677</v>
      </c>
      <c r="D2380" s="95" t="s">
        <v>4552</v>
      </c>
      <c r="E2380" s="93"/>
      <c r="F2380" s="93"/>
    </row>
    <row r="2381" spans="1:6" ht="12.75" customHeight="1" x14ac:dyDescent="0.2">
      <c r="A2381" s="93"/>
      <c r="B2381" s="95">
        <v>3112208</v>
      </c>
      <c r="C2381" s="95" t="s">
        <v>4678</v>
      </c>
      <c r="D2381" s="95" t="s">
        <v>4552</v>
      </c>
      <c r="E2381" s="93"/>
      <c r="F2381" s="93"/>
    </row>
    <row r="2382" spans="1:6" ht="12.75" customHeight="1" x14ac:dyDescent="0.2">
      <c r="A2382" s="93"/>
      <c r="B2382" s="95">
        <v>3112307</v>
      </c>
      <c r="C2382" s="95" t="s">
        <v>4679</v>
      </c>
      <c r="D2382" s="95" t="s">
        <v>4552</v>
      </c>
      <c r="E2382" s="93"/>
      <c r="F2382" s="93"/>
    </row>
    <row r="2383" spans="1:6" ht="12.75" customHeight="1" x14ac:dyDescent="0.2">
      <c r="A2383" s="93"/>
      <c r="B2383" s="95">
        <v>3112406</v>
      </c>
      <c r="C2383" s="95" t="s">
        <v>4680</v>
      </c>
      <c r="D2383" s="95" t="s">
        <v>4552</v>
      </c>
      <c r="E2383" s="93"/>
      <c r="F2383" s="93"/>
    </row>
    <row r="2384" spans="1:6" ht="12.75" customHeight="1" x14ac:dyDescent="0.2">
      <c r="A2384" s="93"/>
      <c r="B2384" s="95">
        <v>3112505</v>
      </c>
      <c r="C2384" s="95" t="s">
        <v>4681</v>
      </c>
      <c r="D2384" s="95" t="s">
        <v>4552</v>
      </c>
      <c r="E2384" s="93"/>
      <c r="F2384" s="93"/>
    </row>
    <row r="2385" spans="1:6" ht="12.75" customHeight="1" x14ac:dyDescent="0.2">
      <c r="A2385" s="93"/>
      <c r="B2385" s="95">
        <v>3112604</v>
      </c>
      <c r="C2385" s="95" t="s">
        <v>4682</v>
      </c>
      <c r="D2385" s="95" t="s">
        <v>4552</v>
      </c>
      <c r="E2385" s="93"/>
      <c r="F2385" s="93"/>
    </row>
    <row r="2386" spans="1:6" ht="12.75" customHeight="1" x14ac:dyDescent="0.2">
      <c r="A2386" s="93"/>
      <c r="B2386" s="95">
        <v>3112653</v>
      </c>
      <c r="C2386" s="95" t="s">
        <v>4683</v>
      </c>
      <c r="D2386" s="95" t="s">
        <v>4552</v>
      </c>
      <c r="E2386" s="93"/>
      <c r="F2386" s="93"/>
    </row>
    <row r="2387" spans="1:6" ht="12.75" customHeight="1" x14ac:dyDescent="0.2">
      <c r="A2387" s="93"/>
      <c r="B2387" s="95">
        <v>3112703</v>
      </c>
      <c r="C2387" s="95" t="s">
        <v>4684</v>
      </c>
      <c r="D2387" s="95" t="s">
        <v>4552</v>
      </c>
      <c r="E2387" s="93"/>
      <c r="F2387" s="93"/>
    </row>
    <row r="2388" spans="1:6" ht="12.75" customHeight="1" x14ac:dyDescent="0.2">
      <c r="A2388" s="93"/>
      <c r="B2388" s="95">
        <v>3112802</v>
      </c>
      <c r="C2388" s="95" t="s">
        <v>4685</v>
      </c>
      <c r="D2388" s="95" t="s">
        <v>4552</v>
      </c>
      <c r="E2388" s="93"/>
      <c r="F2388" s="93"/>
    </row>
    <row r="2389" spans="1:6" ht="12.75" customHeight="1" x14ac:dyDescent="0.2">
      <c r="A2389" s="93"/>
      <c r="B2389" s="95">
        <v>3112901</v>
      </c>
      <c r="C2389" s="95" t="s">
        <v>4686</v>
      </c>
      <c r="D2389" s="95" t="s">
        <v>4552</v>
      </c>
      <c r="E2389" s="93"/>
      <c r="F2389" s="93"/>
    </row>
    <row r="2390" spans="1:6" ht="12.75" customHeight="1" x14ac:dyDescent="0.2">
      <c r="A2390" s="93"/>
      <c r="B2390" s="95">
        <v>3113008</v>
      </c>
      <c r="C2390" s="95" t="s">
        <v>4687</v>
      </c>
      <c r="D2390" s="95" t="s">
        <v>4552</v>
      </c>
      <c r="E2390" s="93"/>
      <c r="F2390" s="93"/>
    </row>
    <row r="2391" spans="1:6" ht="12.75" customHeight="1" x14ac:dyDescent="0.2">
      <c r="A2391" s="93"/>
      <c r="B2391" s="95">
        <v>3113107</v>
      </c>
      <c r="C2391" s="95" t="s">
        <v>4688</v>
      </c>
      <c r="D2391" s="95" t="s">
        <v>4552</v>
      </c>
      <c r="E2391" s="93"/>
      <c r="F2391" s="93"/>
    </row>
    <row r="2392" spans="1:6" ht="12.75" customHeight="1" x14ac:dyDescent="0.2">
      <c r="A2392" s="93"/>
      <c r="B2392" s="95">
        <v>3113206</v>
      </c>
      <c r="C2392" s="95" t="s">
        <v>4689</v>
      </c>
      <c r="D2392" s="95" t="s">
        <v>4552</v>
      </c>
      <c r="E2392" s="93"/>
      <c r="F2392" s="93"/>
    </row>
    <row r="2393" spans="1:6" ht="12.75" customHeight="1" x14ac:dyDescent="0.2">
      <c r="A2393" s="93"/>
      <c r="B2393" s="95">
        <v>3113305</v>
      </c>
      <c r="C2393" s="95" t="s">
        <v>4690</v>
      </c>
      <c r="D2393" s="95" t="s">
        <v>4552</v>
      </c>
      <c r="E2393" s="93"/>
      <c r="F2393" s="93"/>
    </row>
    <row r="2394" spans="1:6" ht="12.75" customHeight="1" x14ac:dyDescent="0.2">
      <c r="A2394" s="93"/>
      <c r="B2394" s="95">
        <v>3113404</v>
      </c>
      <c r="C2394" s="95" t="s">
        <v>4691</v>
      </c>
      <c r="D2394" s="95" t="s">
        <v>4552</v>
      </c>
      <c r="E2394" s="93"/>
      <c r="F2394" s="93"/>
    </row>
    <row r="2395" spans="1:6" ht="12.75" customHeight="1" x14ac:dyDescent="0.2">
      <c r="A2395" s="93"/>
      <c r="B2395" s="95">
        <v>3113503</v>
      </c>
      <c r="C2395" s="95" t="s">
        <v>4692</v>
      </c>
      <c r="D2395" s="95" t="s">
        <v>4552</v>
      </c>
      <c r="E2395" s="93"/>
      <c r="F2395" s="93"/>
    </row>
    <row r="2396" spans="1:6" ht="12.75" customHeight="1" x14ac:dyDescent="0.2">
      <c r="A2396" s="93"/>
      <c r="B2396" s="95">
        <v>3113602</v>
      </c>
      <c r="C2396" s="95" t="s">
        <v>4693</v>
      </c>
      <c r="D2396" s="95" t="s">
        <v>4552</v>
      </c>
      <c r="E2396" s="93"/>
      <c r="F2396" s="93"/>
    </row>
    <row r="2397" spans="1:6" ht="12.75" customHeight="1" x14ac:dyDescent="0.2">
      <c r="A2397" s="93"/>
      <c r="B2397" s="95">
        <v>3113701</v>
      </c>
      <c r="C2397" s="95" t="s">
        <v>4694</v>
      </c>
      <c r="D2397" s="95" t="s">
        <v>4552</v>
      </c>
      <c r="E2397" s="93"/>
      <c r="F2397" s="93"/>
    </row>
    <row r="2398" spans="1:6" ht="12.75" customHeight="1" x14ac:dyDescent="0.2">
      <c r="A2398" s="93"/>
      <c r="B2398" s="95">
        <v>3113800</v>
      </c>
      <c r="C2398" s="95" t="s">
        <v>4695</v>
      </c>
      <c r="D2398" s="95" t="s">
        <v>4552</v>
      </c>
      <c r="E2398" s="93"/>
      <c r="F2398" s="93"/>
    </row>
    <row r="2399" spans="1:6" ht="12.75" customHeight="1" x14ac:dyDescent="0.2">
      <c r="A2399" s="93"/>
      <c r="B2399" s="95">
        <v>3113909</v>
      </c>
      <c r="C2399" s="95" t="s">
        <v>4696</v>
      </c>
      <c r="D2399" s="95" t="s">
        <v>4552</v>
      </c>
      <c r="E2399" s="93"/>
      <c r="F2399" s="93"/>
    </row>
    <row r="2400" spans="1:6" ht="12.75" customHeight="1" x14ac:dyDescent="0.2">
      <c r="A2400" s="93"/>
      <c r="B2400" s="95">
        <v>3114006</v>
      </c>
      <c r="C2400" s="95" t="s">
        <v>4697</v>
      </c>
      <c r="D2400" s="95" t="s">
        <v>4552</v>
      </c>
      <c r="E2400" s="93"/>
      <c r="F2400" s="93"/>
    </row>
    <row r="2401" spans="1:6" ht="12.75" customHeight="1" x14ac:dyDescent="0.2">
      <c r="A2401" s="93"/>
      <c r="B2401" s="95">
        <v>3114105</v>
      </c>
      <c r="C2401" s="95" t="s">
        <v>4698</v>
      </c>
      <c r="D2401" s="95" t="s">
        <v>4552</v>
      </c>
      <c r="E2401" s="93"/>
      <c r="F2401" s="93"/>
    </row>
    <row r="2402" spans="1:6" ht="12.75" customHeight="1" x14ac:dyDescent="0.2">
      <c r="A2402" s="93"/>
      <c r="B2402" s="95">
        <v>3114204</v>
      </c>
      <c r="C2402" s="95" t="s">
        <v>4699</v>
      </c>
      <c r="D2402" s="95" t="s">
        <v>4552</v>
      </c>
      <c r="E2402" s="93"/>
      <c r="F2402" s="93"/>
    </row>
    <row r="2403" spans="1:6" ht="12.75" customHeight="1" x14ac:dyDescent="0.2">
      <c r="A2403" s="93"/>
      <c r="B2403" s="95">
        <v>3114303</v>
      </c>
      <c r="C2403" s="95" t="s">
        <v>4700</v>
      </c>
      <c r="D2403" s="95" t="s">
        <v>4552</v>
      </c>
      <c r="E2403" s="93"/>
      <c r="F2403" s="93"/>
    </row>
    <row r="2404" spans="1:6" ht="12.75" customHeight="1" x14ac:dyDescent="0.2">
      <c r="A2404" s="93"/>
      <c r="B2404" s="95">
        <v>3114402</v>
      </c>
      <c r="C2404" s="95" t="s">
        <v>4701</v>
      </c>
      <c r="D2404" s="95" t="s">
        <v>4552</v>
      </c>
      <c r="E2404" s="93"/>
      <c r="F2404" s="93"/>
    </row>
    <row r="2405" spans="1:6" ht="12.75" customHeight="1" x14ac:dyDescent="0.2">
      <c r="A2405" s="93"/>
      <c r="B2405" s="95">
        <v>3114501</v>
      </c>
      <c r="C2405" s="95" t="s">
        <v>4702</v>
      </c>
      <c r="D2405" s="95" t="s">
        <v>4552</v>
      </c>
      <c r="E2405" s="93"/>
      <c r="F2405" s="93"/>
    </row>
    <row r="2406" spans="1:6" ht="12.75" customHeight="1" x14ac:dyDescent="0.2">
      <c r="A2406" s="93"/>
      <c r="B2406" s="95">
        <v>3114550</v>
      </c>
      <c r="C2406" s="95" t="s">
        <v>4703</v>
      </c>
      <c r="D2406" s="95" t="s">
        <v>4552</v>
      </c>
      <c r="E2406" s="93"/>
      <c r="F2406" s="93"/>
    </row>
    <row r="2407" spans="1:6" ht="12.75" customHeight="1" x14ac:dyDescent="0.2">
      <c r="A2407" s="93"/>
      <c r="B2407" s="95">
        <v>3114600</v>
      </c>
      <c r="C2407" s="95" t="s">
        <v>4704</v>
      </c>
      <c r="D2407" s="95" t="s">
        <v>4552</v>
      </c>
      <c r="E2407" s="93"/>
      <c r="F2407" s="93"/>
    </row>
    <row r="2408" spans="1:6" ht="12.75" customHeight="1" x14ac:dyDescent="0.2">
      <c r="A2408" s="93"/>
      <c r="B2408" s="95">
        <v>3114709</v>
      </c>
      <c r="C2408" s="95" t="s">
        <v>4705</v>
      </c>
      <c r="D2408" s="95" t="s">
        <v>4552</v>
      </c>
      <c r="E2408" s="93"/>
      <c r="F2408" s="93"/>
    </row>
    <row r="2409" spans="1:6" ht="12.75" customHeight="1" x14ac:dyDescent="0.2">
      <c r="A2409" s="93"/>
      <c r="B2409" s="95">
        <v>3114808</v>
      </c>
      <c r="C2409" s="95" t="s">
        <v>4706</v>
      </c>
      <c r="D2409" s="95" t="s">
        <v>4552</v>
      </c>
      <c r="E2409" s="93"/>
      <c r="F2409" s="93"/>
    </row>
    <row r="2410" spans="1:6" ht="12.75" customHeight="1" x14ac:dyDescent="0.2">
      <c r="A2410" s="93"/>
      <c r="B2410" s="95">
        <v>3114907</v>
      </c>
      <c r="C2410" s="95" t="s">
        <v>4707</v>
      </c>
      <c r="D2410" s="95" t="s">
        <v>4552</v>
      </c>
      <c r="E2410" s="93"/>
      <c r="F2410" s="93"/>
    </row>
    <row r="2411" spans="1:6" ht="12.75" customHeight="1" x14ac:dyDescent="0.2">
      <c r="A2411" s="93"/>
      <c r="B2411" s="95">
        <v>3115003</v>
      </c>
      <c r="C2411" s="95" t="s">
        <v>4708</v>
      </c>
      <c r="D2411" s="95" t="s">
        <v>4552</v>
      </c>
      <c r="E2411" s="93"/>
      <c r="F2411" s="93"/>
    </row>
    <row r="2412" spans="1:6" ht="12.75" customHeight="1" x14ac:dyDescent="0.2">
      <c r="A2412" s="93"/>
      <c r="B2412" s="95">
        <v>3115102</v>
      </c>
      <c r="C2412" s="95" t="s">
        <v>4709</v>
      </c>
      <c r="D2412" s="95" t="s">
        <v>4552</v>
      </c>
      <c r="E2412" s="93"/>
      <c r="F2412" s="93"/>
    </row>
    <row r="2413" spans="1:6" ht="12.75" customHeight="1" x14ac:dyDescent="0.2">
      <c r="A2413" s="93"/>
      <c r="B2413" s="95">
        <v>3115201</v>
      </c>
      <c r="C2413" s="95" t="s">
        <v>4710</v>
      </c>
      <c r="D2413" s="95" t="s">
        <v>4552</v>
      </c>
      <c r="E2413" s="93"/>
      <c r="F2413" s="93"/>
    </row>
    <row r="2414" spans="1:6" ht="12.75" customHeight="1" x14ac:dyDescent="0.2">
      <c r="A2414" s="93"/>
      <c r="B2414" s="95">
        <v>3115300</v>
      </c>
      <c r="C2414" s="95" t="s">
        <v>4711</v>
      </c>
      <c r="D2414" s="95" t="s">
        <v>4552</v>
      </c>
      <c r="E2414" s="93"/>
      <c r="F2414" s="93"/>
    </row>
    <row r="2415" spans="1:6" ht="12.75" customHeight="1" x14ac:dyDescent="0.2">
      <c r="A2415" s="93"/>
      <c r="B2415" s="95">
        <v>3115359</v>
      </c>
      <c r="C2415" s="95" t="s">
        <v>4712</v>
      </c>
      <c r="D2415" s="95" t="s">
        <v>4552</v>
      </c>
      <c r="E2415" s="93"/>
      <c r="F2415" s="93"/>
    </row>
    <row r="2416" spans="1:6" ht="12.75" customHeight="1" x14ac:dyDescent="0.2">
      <c r="A2416" s="93"/>
      <c r="B2416" s="95">
        <v>3115409</v>
      </c>
      <c r="C2416" s="95" t="s">
        <v>4713</v>
      </c>
      <c r="D2416" s="95" t="s">
        <v>4552</v>
      </c>
      <c r="E2416" s="93"/>
      <c r="F2416" s="93"/>
    </row>
    <row r="2417" spans="1:6" ht="12.75" customHeight="1" x14ac:dyDescent="0.2">
      <c r="A2417" s="93"/>
      <c r="B2417" s="95">
        <v>3115458</v>
      </c>
      <c r="C2417" s="95" t="s">
        <v>4714</v>
      </c>
      <c r="D2417" s="95" t="s">
        <v>4552</v>
      </c>
      <c r="E2417" s="93"/>
      <c r="F2417" s="93"/>
    </row>
    <row r="2418" spans="1:6" ht="12.75" customHeight="1" x14ac:dyDescent="0.2">
      <c r="A2418" s="93"/>
      <c r="B2418" s="95">
        <v>3115474</v>
      </c>
      <c r="C2418" s="95" t="s">
        <v>4715</v>
      </c>
      <c r="D2418" s="95" t="s">
        <v>4552</v>
      </c>
      <c r="E2418" s="93"/>
      <c r="F2418" s="93"/>
    </row>
    <row r="2419" spans="1:6" ht="12.75" customHeight="1" x14ac:dyDescent="0.2">
      <c r="A2419" s="93"/>
      <c r="B2419" s="95">
        <v>3115508</v>
      </c>
      <c r="C2419" s="95" t="s">
        <v>4716</v>
      </c>
      <c r="D2419" s="95" t="s">
        <v>4552</v>
      </c>
      <c r="E2419" s="93"/>
      <c r="F2419" s="93"/>
    </row>
    <row r="2420" spans="1:6" ht="12.75" customHeight="1" x14ac:dyDescent="0.2">
      <c r="A2420" s="93"/>
      <c r="B2420" s="95">
        <v>3115607</v>
      </c>
      <c r="C2420" s="95" t="s">
        <v>4717</v>
      </c>
      <c r="D2420" s="95" t="s">
        <v>4552</v>
      </c>
      <c r="E2420" s="93"/>
      <c r="F2420" s="93"/>
    </row>
    <row r="2421" spans="1:6" ht="12.75" customHeight="1" x14ac:dyDescent="0.2">
      <c r="A2421" s="93"/>
      <c r="B2421" s="95">
        <v>3115706</v>
      </c>
      <c r="C2421" s="95" t="s">
        <v>4718</v>
      </c>
      <c r="D2421" s="95" t="s">
        <v>4552</v>
      </c>
      <c r="E2421" s="93"/>
      <c r="F2421" s="93"/>
    </row>
    <row r="2422" spans="1:6" ht="12.75" customHeight="1" x14ac:dyDescent="0.2">
      <c r="A2422" s="93"/>
      <c r="B2422" s="95">
        <v>3115805</v>
      </c>
      <c r="C2422" s="95" t="s">
        <v>4719</v>
      </c>
      <c r="D2422" s="95" t="s">
        <v>4552</v>
      </c>
      <c r="E2422" s="93"/>
      <c r="F2422" s="93"/>
    </row>
    <row r="2423" spans="1:6" ht="12.75" customHeight="1" x14ac:dyDescent="0.2">
      <c r="A2423" s="93"/>
      <c r="B2423" s="95">
        <v>3115904</v>
      </c>
      <c r="C2423" s="95" t="s">
        <v>4720</v>
      </c>
      <c r="D2423" s="95" t="s">
        <v>4552</v>
      </c>
      <c r="E2423" s="93"/>
      <c r="F2423" s="93"/>
    </row>
    <row r="2424" spans="1:6" ht="12.75" customHeight="1" x14ac:dyDescent="0.2">
      <c r="A2424" s="93"/>
      <c r="B2424" s="95">
        <v>3116001</v>
      </c>
      <c r="C2424" s="95" t="s">
        <v>4721</v>
      </c>
      <c r="D2424" s="95" t="s">
        <v>4552</v>
      </c>
      <c r="E2424" s="93"/>
      <c r="F2424" s="93"/>
    </row>
    <row r="2425" spans="1:6" ht="12.75" customHeight="1" x14ac:dyDescent="0.2">
      <c r="A2425" s="93"/>
      <c r="B2425" s="95">
        <v>3116100</v>
      </c>
      <c r="C2425" s="95" t="s">
        <v>4722</v>
      </c>
      <c r="D2425" s="95" t="s">
        <v>4552</v>
      </c>
      <c r="E2425" s="93"/>
      <c r="F2425" s="93"/>
    </row>
    <row r="2426" spans="1:6" ht="12.75" customHeight="1" x14ac:dyDescent="0.2">
      <c r="A2426" s="93"/>
      <c r="B2426" s="95">
        <v>3116159</v>
      </c>
      <c r="C2426" s="95" t="s">
        <v>4723</v>
      </c>
      <c r="D2426" s="95" t="s">
        <v>4552</v>
      </c>
      <c r="E2426" s="93"/>
      <c r="F2426" s="93"/>
    </row>
    <row r="2427" spans="1:6" ht="12.75" customHeight="1" x14ac:dyDescent="0.2">
      <c r="A2427" s="93"/>
      <c r="B2427" s="95">
        <v>3116209</v>
      </c>
      <c r="C2427" s="95" t="s">
        <v>4724</v>
      </c>
      <c r="D2427" s="95" t="s">
        <v>4552</v>
      </c>
      <c r="E2427" s="93"/>
      <c r="F2427" s="93"/>
    </row>
    <row r="2428" spans="1:6" ht="12.75" customHeight="1" x14ac:dyDescent="0.2">
      <c r="A2428" s="93"/>
      <c r="B2428" s="95">
        <v>3116308</v>
      </c>
      <c r="C2428" s="95" t="s">
        <v>4725</v>
      </c>
      <c r="D2428" s="95" t="s">
        <v>4552</v>
      </c>
      <c r="E2428" s="93"/>
      <c r="F2428" s="93"/>
    </row>
    <row r="2429" spans="1:6" ht="12.75" customHeight="1" x14ac:dyDescent="0.2">
      <c r="A2429" s="93"/>
      <c r="B2429" s="95">
        <v>3116407</v>
      </c>
      <c r="C2429" s="95" t="s">
        <v>4726</v>
      </c>
      <c r="D2429" s="95" t="s">
        <v>4552</v>
      </c>
      <c r="E2429" s="93"/>
      <c r="F2429" s="93"/>
    </row>
    <row r="2430" spans="1:6" ht="12.75" customHeight="1" x14ac:dyDescent="0.2">
      <c r="A2430" s="93"/>
      <c r="B2430" s="95">
        <v>3116506</v>
      </c>
      <c r="C2430" s="95" t="s">
        <v>4727</v>
      </c>
      <c r="D2430" s="95" t="s">
        <v>4552</v>
      </c>
      <c r="E2430" s="93"/>
      <c r="F2430" s="93"/>
    </row>
    <row r="2431" spans="1:6" ht="12.75" customHeight="1" x14ac:dyDescent="0.2">
      <c r="A2431" s="93"/>
      <c r="B2431" s="95">
        <v>3116605</v>
      </c>
      <c r="C2431" s="95" t="s">
        <v>4728</v>
      </c>
      <c r="D2431" s="95" t="s">
        <v>4552</v>
      </c>
      <c r="E2431" s="93"/>
      <c r="F2431" s="93"/>
    </row>
    <row r="2432" spans="1:6" ht="12.75" customHeight="1" x14ac:dyDescent="0.2">
      <c r="A2432" s="93"/>
      <c r="B2432" s="95">
        <v>3116704</v>
      </c>
      <c r="C2432" s="95" t="s">
        <v>4729</v>
      </c>
      <c r="D2432" s="95" t="s">
        <v>4552</v>
      </c>
      <c r="E2432" s="93"/>
      <c r="F2432" s="93"/>
    </row>
    <row r="2433" spans="1:6" ht="12.75" customHeight="1" x14ac:dyDescent="0.2">
      <c r="A2433" s="93"/>
      <c r="B2433" s="95">
        <v>3116803</v>
      </c>
      <c r="C2433" s="95" t="s">
        <v>4730</v>
      </c>
      <c r="D2433" s="95" t="s">
        <v>4552</v>
      </c>
      <c r="E2433" s="93"/>
      <c r="F2433" s="93"/>
    </row>
    <row r="2434" spans="1:6" ht="12.75" customHeight="1" x14ac:dyDescent="0.2">
      <c r="A2434" s="93"/>
      <c r="B2434" s="95">
        <v>3116902</v>
      </c>
      <c r="C2434" s="95" t="s">
        <v>4731</v>
      </c>
      <c r="D2434" s="95" t="s">
        <v>4552</v>
      </c>
      <c r="E2434" s="93"/>
      <c r="F2434" s="93"/>
    </row>
    <row r="2435" spans="1:6" ht="12.75" customHeight="1" x14ac:dyDescent="0.2">
      <c r="A2435" s="93"/>
      <c r="B2435" s="95">
        <v>3117009</v>
      </c>
      <c r="C2435" s="95" t="s">
        <v>4732</v>
      </c>
      <c r="D2435" s="95" t="s">
        <v>4552</v>
      </c>
      <c r="E2435" s="93"/>
      <c r="F2435" s="93"/>
    </row>
    <row r="2436" spans="1:6" ht="12.75" customHeight="1" x14ac:dyDescent="0.2">
      <c r="A2436" s="93"/>
      <c r="B2436" s="95">
        <v>3117108</v>
      </c>
      <c r="C2436" s="95" t="s">
        <v>4733</v>
      </c>
      <c r="D2436" s="95" t="s">
        <v>4552</v>
      </c>
      <c r="E2436" s="93"/>
      <c r="F2436" s="93"/>
    </row>
    <row r="2437" spans="1:6" ht="12.75" customHeight="1" x14ac:dyDescent="0.2">
      <c r="A2437" s="93"/>
      <c r="B2437" s="95">
        <v>3117207</v>
      </c>
      <c r="C2437" s="95" t="s">
        <v>4734</v>
      </c>
      <c r="D2437" s="95" t="s">
        <v>4552</v>
      </c>
      <c r="E2437" s="93"/>
      <c r="F2437" s="93"/>
    </row>
    <row r="2438" spans="1:6" ht="12.75" customHeight="1" x14ac:dyDescent="0.2">
      <c r="A2438" s="93"/>
      <c r="B2438" s="95">
        <v>3117306</v>
      </c>
      <c r="C2438" s="95" t="s">
        <v>4735</v>
      </c>
      <c r="D2438" s="95" t="s">
        <v>4552</v>
      </c>
      <c r="E2438" s="93"/>
      <c r="F2438" s="93"/>
    </row>
    <row r="2439" spans="1:6" ht="12.75" customHeight="1" x14ac:dyDescent="0.2">
      <c r="A2439" s="93"/>
      <c r="B2439" s="95">
        <v>3117405</v>
      </c>
      <c r="C2439" s="95" t="s">
        <v>4736</v>
      </c>
      <c r="D2439" s="95" t="s">
        <v>4552</v>
      </c>
      <c r="E2439" s="93"/>
      <c r="F2439" s="93"/>
    </row>
    <row r="2440" spans="1:6" ht="12.75" customHeight="1" x14ac:dyDescent="0.2">
      <c r="A2440" s="93"/>
      <c r="B2440" s="95">
        <v>3117504</v>
      </c>
      <c r="C2440" s="95" t="s">
        <v>4737</v>
      </c>
      <c r="D2440" s="95" t="s">
        <v>4552</v>
      </c>
      <c r="E2440" s="93"/>
      <c r="F2440" s="93"/>
    </row>
    <row r="2441" spans="1:6" ht="12.75" customHeight="1" x14ac:dyDescent="0.2">
      <c r="A2441" s="93"/>
      <c r="B2441" s="95">
        <v>3117603</v>
      </c>
      <c r="C2441" s="95" t="s">
        <v>4738</v>
      </c>
      <c r="D2441" s="95" t="s">
        <v>4552</v>
      </c>
      <c r="E2441" s="93"/>
      <c r="F2441" s="93"/>
    </row>
    <row r="2442" spans="1:6" ht="12.75" customHeight="1" x14ac:dyDescent="0.2">
      <c r="A2442" s="93"/>
      <c r="B2442" s="95">
        <v>3117702</v>
      </c>
      <c r="C2442" s="95" t="s">
        <v>4739</v>
      </c>
      <c r="D2442" s="95" t="s">
        <v>4552</v>
      </c>
      <c r="E2442" s="93"/>
      <c r="F2442" s="93"/>
    </row>
    <row r="2443" spans="1:6" ht="12.75" customHeight="1" x14ac:dyDescent="0.2">
      <c r="A2443" s="93"/>
      <c r="B2443" s="95">
        <v>3117801</v>
      </c>
      <c r="C2443" s="95" t="s">
        <v>4740</v>
      </c>
      <c r="D2443" s="95" t="s">
        <v>4552</v>
      </c>
      <c r="E2443" s="93"/>
      <c r="F2443" s="93"/>
    </row>
    <row r="2444" spans="1:6" ht="12.75" customHeight="1" x14ac:dyDescent="0.2">
      <c r="A2444" s="93"/>
      <c r="B2444" s="95">
        <v>3117836</v>
      </c>
      <c r="C2444" s="95" t="s">
        <v>4741</v>
      </c>
      <c r="D2444" s="95" t="s">
        <v>4552</v>
      </c>
      <c r="E2444" s="93"/>
      <c r="F2444" s="93"/>
    </row>
    <row r="2445" spans="1:6" ht="12.75" customHeight="1" x14ac:dyDescent="0.2">
      <c r="A2445" s="93"/>
      <c r="B2445" s="95">
        <v>3117876</v>
      </c>
      <c r="C2445" s="95" t="s">
        <v>4742</v>
      </c>
      <c r="D2445" s="95" t="s">
        <v>4552</v>
      </c>
      <c r="E2445" s="93"/>
      <c r="F2445" s="93"/>
    </row>
    <row r="2446" spans="1:6" ht="12.75" customHeight="1" x14ac:dyDescent="0.2">
      <c r="A2446" s="93"/>
      <c r="B2446" s="95">
        <v>3117900</v>
      </c>
      <c r="C2446" s="95" t="s">
        <v>4743</v>
      </c>
      <c r="D2446" s="95" t="s">
        <v>4552</v>
      </c>
      <c r="E2446" s="93"/>
      <c r="F2446" s="93"/>
    </row>
    <row r="2447" spans="1:6" ht="12.75" customHeight="1" x14ac:dyDescent="0.2">
      <c r="A2447" s="93"/>
      <c r="B2447" s="95">
        <v>3118007</v>
      </c>
      <c r="C2447" s="95" t="s">
        <v>4744</v>
      </c>
      <c r="D2447" s="95" t="s">
        <v>4552</v>
      </c>
      <c r="E2447" s="93"/>
      <c r="F2447" s="93"/>
    </row>
    <row r="2448" spans="1:6" ht="12.75" customHeight="1" x14ac:dyDescent="0.2">
      <c r="A2448" s="93"/>
      <c r="B2448" s="95">
        <v>3118106</v>
      </c>
      <c r="C2448" s="95" t="s">
        <v>4745</v>
      </c>
      <c r="D2448" s="95" t="s">
        <v>4552</v>
      </c>
      <c r="E2448" s="93"/>
      <c r="F2448" s="93"/>
    </row>
    <row r="2449" spans="1:6" ht="12.75" customHeight="1" x14ac:dyDescent="0.2">
      <c r="A2449" s="93"/>
      <c r="B2449" s="95">
        <v>3118205</v>
      </c>
      <c r="C2449" s="95" t="s">
        <v>4746</v>
      </c>
      <c r="D2449" s="95" t="s">
        <v>4552</v>
      </c>
      <c r="E2449" s="93"/>
      <c r="F2449" s="93"/>
    </row>
    <row r="2450" spans="1:6" ht="12.75" customHeight="1" x14ac:dyDescent="0.2">
      <c r="A2450" s="93"/>
      <c r="B2450" s="95">
        <v>3118304</v>
      </c>
      <c r="C2450" s="95" t="s">
        <v>4747</v>
      </c>
      <c r="D2450" s="95" t="s">
        <v>4552</v>
      </c>
      <c r="E2450" s="93"/>
      <c r="F2450" s="93"/>
    </row>
    <row r="2451" spans="1:6" ht="12.75" customHeight="1" x14ac:dyDescent="0.2">
      <c r="A2451" s="93"/>
      <c r="B2451" s="95">
        <v>3118403</v>
      </c>
      <c r="C2451" s="95" t="s">
        <v>4748</v>
      </c>
      <c r="D2451" s="95" t="s">
        <v>4552</v>
      </c>
      <c r="E2451" s="93"/>
      <c r="F2451" s="93"/>
    </row>
    <row r="2452" spans="1:6" ht="12.75" customHeight="1" x14ac:dyDescent="0.2">
      <c r="A2452" s="93"/>
      <c r="B2452" s="95">
        <v>3118502</v>
      </c>
      <c r="C2452" s="95" t="s">
        <v>4749</v>
      </c>
      <c r="D2452" s="95" t="s">
        <v>4552</v>
      </c>
      <c r="E2452" s="93"/>
      <c r="F2452" s="93"/>
    </row>
    <row r="2453" spans="1:6" ht="12.75" customHeight="1" x14ac:dyDescent="0.2">
      <c r="A2453" s="93"/>
      <c r="B2453" s="95">
        <v>3118601</v>
      </c>
      <c r="C2453" s="95" t="s">
        <v>4750</v>
      </c>
      <c r="D2453" s="95" t="s">
        <v>4552</v>
      </c>
      <c r="E2453" s="93"/>
      <c r="F2453" s="93"/>
    </row>
    <row r="2454" spans="1:6" ht="12.75" customHeight="1" x14ac:dyDescent="0.2">
      <c r="A2454" s="93"/>
      <c r="B2454" s="95">
        <v>3118700</v>
      </c>
      <c r="C2454" s="95" t="s">
        <v>4751</v>
      </c>
      <c r="D2454" s="95" t="s">
        <v>4552</v>
      </c>
      <c r="E2454" s="93"/>
      <c r="F2454" s="93"/>
    </row>
    <row r="2455" spans="1:6" ht="12.75" customHeight="1" x14ac:dyDescent="0.2">
      <c r="A2455" s="93"/>
      <c r="B2455" s="95">
        <v>3118809</v>
      </c>
      <c r="C2455" s="95" t="s">
        <v>4752</v>
      </c>
      <c r="D2455" s="95" t="s">
        <v>4552</v>
      </c>
      <c r="E2455" s="93"/>
      <c r="F2455" s="93"/>
    </row>
    <row r="2456" spans="1:6" ht="12.75" customHeight="1" x14ac:dyDescent="0.2">
      <c r="A2456" s="93"/>
      <c r="B2456" s="95">
        <v>3118908</v>
      </c>
      <c r="C2456" s="95" t="s">
        <v>4753</v>
      </c>
      <c r="D2456" s="95" t="s">
        <v>4552</v>
      </c>
      <c r="E2456" s="93"/>
      <c r="F2456" s="93"/>
    </row>
    <row r="2457" spans="1:6" ht="12.75" customHeight="1" x14ac:dyDescent="0.2">
      <c r="A2457" s="93"/>
      <c r="B2457" s="95">
        <v>3119005</v>
      </c>
      <c r="C2457" s="95" t="s">
        <v>4754</v>
      </c>
      <c r="D2457" s="95" t="s">
        <v>4552</v>
      </c>
      <c r="E2457" s="93"/>
      <c r="F2457" s="93"/>
    </row>
    <row r="2458" spans="1:6" ht="12.75" customHeight="1" x14ac:dyDescent="0.2">
      <c r="A2458" s="93"/>
      <c r="B2458" s="95">
        <v>3119104</v>
      </c>
      <c r="C2458" s="95" t="s">
        <v>4755</v>
      </c>
      <c r="D2458" s="95" t="s">
        <v>4552</v>
      </c>
      <c r="E2458" s="93"/>
      <c r="F2458" s="93"/>
    </row>
    <row r="2459" spans="1:6" ht="12.75" customHeight="1" x14ac:dyDescent="0.2">
      <c r="A2459" s="93"/>
      <c r="B2459" s="95">
        <v>3119203</v>
      </c>
      <c r="C2459" s="95" t="s">
        <v>4756</v>
      </c>
      <c r="D2459" s="95" t="s">
        <v>4552</v>
      </c>
      <c r="E2459" s="93"/>
      <c r="F2459" s="93"/>
    </row>
    <row r="2460" spans="1:6" ht="12.75" customHeight="1" x14ac:dyDescent="0.2">
      <c r="A2460" s="93"/>
      <c r="B2460" s="95">
        <v>3119302</v>
      </c>
      <c r="C2460" s="95" t="s">
        <v>4757</v>
      </c>
      <c r="D2460" s="95" t="s">
        <v>4552</v>
      </c>
      <c r="E2460" s="93"/>
      <c r="F2460" s="93"/>
    </row>
    <row r="2461" spans="1:6" ht="12.75" customHeight="1" x14ac:dyDescent="0.2">
      <c r="A2461" s="93"/>
      <c r="B2461" s="95">
        <v>3119401</v>
      </c>
      <c r="C2461" s="95" t="s">
        <v>4758</v>
      </c>
      <c r="D2461" s="95" t="s">
        <v>4552</v>
      </c>
      <c r="E2461" s="93"/>
      <c r="F2461" s="93"/>
    </row>
    <row r="2462" spans="1:6" ht="12.75" customHeight="1" x14ac:dyDescent="0.2">
      <c r="A2462" s="93"/>
      <c r="B2462" s="95">
        <v>3119500</v>
      </c>
      <c r="C2462" s="95" t="s">
        <v>4759</v>
      </c>
      <c r="D2462" s="95" t="s">
        <v>4552</v>
      </c>
      <c r="E2462" s="93"/>
      <c r="F2462" s="93"/>
    </row>
    <row r="2463" spans="1:6" ht="12.75" customHeight="1" x14ac:dyDescent="0.2">
      <c r="A2463" s="93"/>
      <c r="B2463" s="95">
        <v>3119609</v>
      </c>
      <c r="C2463" s="95" t="s">
        <v>4760</v>
      </c>
      <c r="D2463" s="95" t="s">
        <v>4552</v>
      </c>
      <c r="E2463" s="93"/>
      <c r="F2463" s="93"/>
    </row>
    <row r="2464" spans="1:6" ht="12.75" customHeight="1" x14ac:dyDescent="0.2">
      <c r="A2464" s="93"/>
      <c r="B2464" s="95">
        <v>3119708</v>
      </c>
      <c r="C2464" s="95" t="s">
        <v>4761</v>
      </c>
      <c r="D2464" s="95" t="s">
        <v>4552</v>
      </c>
      <c r="E2464" s="93"/>
      <c r="F2464" s="93"/>
    </row>
    <row r="2465" spans="1:6" ht="12.75" customHeight="1" x14ac:dyDescent="0.2">
      <c r="A2465" s="93"/>
      <c r="B2465" s="95">
        <v>3119807</v>
      </c>
      <c r="C2465" s="95" t="s">
        <v>4762</v>
      </c>
      <c r="D2465" s="95" t="s">
        <v>4552</v>
      </c>
      <c r="E2465" s="93"/>
      <c r="F2465" s="93"/>
    </row>
    <row r="2466" spans="1:6" ht="12.75" customHeight="1" x14ac:dyDescent="0.2">
      <c r="A2466" s="93"/>
      <c r="B2466" s="95">
        <v>3119906</v>
      </c>
      <c r="C2466" s="95" t="s">
        <v>4763</v>
      </c>
      <c r="D2466" s="95" t="s">
        <v>4552</v>
      </c>
      <c r="E2466" s="93"/>
      <c r="F2466" s="93"/>
    </row>
    <row r="2467" spans="1:6" ht="12.75" customHeight="1" x14ac:dyDescent="0.2">
      <c r="A2467" s="93"/>
      <c r="B2467" s="95">
        <v>3119955</v>
      </c>
      <c r="C2467" s="95" t="s">
        <v>4764</v>
      </c>
      <c r="D2467" s="95" t="s">
        <v>4552</v>
      </c>
      <c r="E2467" s="93"/>
      <c r="F2467" s="93"/>
    </row>
    <row r="2468" spans="1:6" ht="12.75" customHeight="1" x14ac:dyDescent="0.2">
      <c r="A2468" s="93"/>
      <c r="B2468" s="95">
        <v>3120003</v>
      </c>
      <c r="C2468" s="95" t="s">
        <v>4765</v>
      </c>
      <c r="D2468" s="95" t="s">
        <v>4552</v>
      </c>
      <c r="E2468" s="93"/>
      <c r="F2468" s="93"/>
    </row>
    <row r="2469" spans="1:6" ht="12.75" customHeight="1" x14ac:dyDescent="0.2">
      <c r="A2469" s="93"/>
      <c r="B2469" s="95">
        <v>3120102</v>
      </c>
      <c r="C2469" s="95" t="s">
        <v>4766</v>
      </c>
      <c r="D2469" s="95" t="s">
        <v>4552</v>
      </c>
      <c r="E2469" s="93"/>
      <c r="F2469" s="93"/>
    </row>
    <row r="2470" spans="1:6" ht="12.75" customHeight="1" x14ac:dyDescent="0.2">
      <c r="A2470" s="93"/>
      <c r="B2470" s="95">
        <v>3120151</v>
      </c>
      <c r="C2470" s="95" t="s">
        <v>4767</v>
      </c>
      <c r="D2470" s="95" t="s">
        <v>4552</v>
      </c>
      <c r="E2470" s="93"/>
      <c r="F2470" s="93"/>
    </row>
    <row r="2471" spans="1:6" ht="12.75" customHeight="1" x14ac:dyDescent="0.2">
      <c r="A2471" s="93"/>
      <c r="B2471" s="95">
        <v>3120201</v>
      </c>
      <c r="C2471" s="95" t="s">
        <v>4768</v>
      </c>
      <c r="D2471" s="95" t="s">
        <v>4552</v>
      </c>
      <c r="E2471" s="93"/>
      <c r="F2471" s="93"/>
    </row>
    <row r="2472" spans="1:6" ht="12.75" customHeight="1" x14ac:dyDescent="0.2">
      <c r="A2472" s="93"/>
      <c r="B2472" s="95">
        <v>3120300</v>
      </c>
      <c r="C2472" s="95" t="s">
        <v>4769</v>
      </c>
      <c r="D2472" s="95" t="s">
        <v>4552</v>
      </c>
      <c r="E2472" s="93"/>
      <c r="F2472" s="93"/>
    </row>
    <row r="2473" spans="1:6" ht="12.75" customHeight="1" x14ac:dyDescent="0.2">
      <c r="A2473" s="93"/>
      <c r="B2473" s="95">
        <v>3120409</v>
      </c>
      <c r="C2473" s="95" t="s">
        <v>4770</v>
      </c>
      <c r="D2473" s="95" t="s">
        <v>4552</v>
      </c>
      <c r="E2473" s="93"/>
      <c r="F2473" s="93"/>
    </row>
    <row r="2474" spans="1:6" ht="12.75" customHeight="1" x14ac:dyDescent="0.2">
      <c r="A2474" s="93"/>
      <c r="B2474" s="95">
        <v>3120508</v>
      </c>
      <c r="C2474" s="95" t="s">
        <v>4771</v>
      </c>
      <c r="D2474" s="95" t="s">
        <v>4552</v>
      </c>
      <c r="E2474" s="93"/>
      <c r="F2474" s="93"/>
    </row>
    <row r="2475" spans="1:6" ht="12.75" customHeight="1" x14ac:dyDescent="0.2">
      <c r="A2475" s="93"/>
      <c r="B2475" s="95">
        <v>3120607</v>
      </c>
      <c r="C2475" s="95" t="s">
        <v>4772</v>
      </c>
      <c r="D2475" s="95" t="s">
        <v>4552</v>
      </c>
      <c r="E2475" s="93"/>
      <c r="F2475" s="93"/>
    </row>
    <row r="2476" spans="1:6" ht="12.75" customHeight="1" x14ac:dyDescent="0.2">
      <c r="A2476" s="93"/>
      <c r="B2476" s="95">
        <v>3120706</v>
      </c>
      <c r="C2476" s="95" t="s">
        <v>4773</v>
      </c>
      <c r="D2476" s="95" t="s">
        <v>4552</v>
      </c>
      <c r="E2476" s="93"/>
      <c r="F2476" s="93"/>
    </row>
    <row r="2477" spans="1:6" ht="12.75" customHeight="1" x14ac:dyDescent="0.2">
      <c r="A2477" s="93"/>
      <c r="B2477" s="95">
        <v>3120805</v>
      </c>
      <c r="C2477" s="95" t="s">
        <v>4774</v>
      </c>
      <c r="D2477" s="95" t="s">
        <v>4552</v>
      </c>
      <c r="E2477" s="93"/>
      <c r="F2477" s="93"/>
    </row>
    <row r="2478" spans="1:6" ht="12.75" customHeight="1" x14ac:dyDescent="0.2">
      <c r="A2478" s="93"/>
      <c r="B2478" s="95">
        <v>3120839</v>
      </c>
      <c r="C2478" s="95" t="s">
        <v>4775</v>
      </c>
      <c r="D2478" s="95" t="s">
        <v>4552</v>
      </c>
      <c r="E2478" s="93"/>
      <c r="F2478" s="93"/>
    </row>
    <row r="2479" spans="1:6" ht="12.75" customHeight="1" x14ac:dyDescent="0.2">
      <c r="A2479" s="93"/>
      <c r="B2479" s="95">
        <v>3120870</v>
      </c>
      <c r="C2479" s="95" t="s">
        <v>4776</v>
      </c>
      <c r="D2479" s="95" t="s">
        <v>4552</v>
      </c>
      <c r="E2479" s="93"/>
      <c r="F2479" s="93"/>
    </row>
    <row r="2480" spans="1:6" ht="12.75" customHeight="1" x14ac:dyDescent="0.2">
      <c r="A2480" s="93"/>
      <c r="B2480" s="95">
        <v>3120904</v>
      </c>
      <c r="C2480" s="95" t="s">
        <v>4777</v>
      </c>
      <c r="D2480" s="95" t="s">
        <v>4552</v>
      </c>
      <c r="E2480" s="93"/>
      <c r="F2480" s="93"/>
    </row>
    <row r="2481" spans="1:6" ht="12.75" customHeight="1" x14ac:dyDescent="0.2">
      <c r="A2481" s="93"/>
      <c r="B2481" s="95">
        <v>3121001</v>
      </c>
      <c r="C2481" s="95" t="s">
        <v>4778</v>
      </c>
      <c r="D2481" s="95" t="s">
        <v>4552</v>
      </c>
      <c r="E2481" s="93"/>
      <c r="F2481" s="93"/>
    </row>
    <row r="2482" spans="1:6" ht="12.75" customHeight="1" x14ac:dyDescent="0.2">
      <c r="A2482" s="93"/>
      <c r="B2482" s="95">
        <v>3121100</v>
      </c>
      <c r="C2482" s="95" t="s">
        <v>4779</v>
      </c>
      <c r="D2482" s="95" t="s">
        <v>4552</v>
      </c>
      <c r="E2482" s="93"/>
      <c r="F2482" s="93"/>
    </row>
    <row r="2483" spans="1:6" ht="12.75" customHeight="1" x14ac:dyDescent="0.2">
      <c r="A2483" s="93"/>
      <c r="B2483" s="95">
        <v>3121209</v>
      </c>
      <c r="C2483" s="95" t="s">
        <v>4780</v>
      </c>
      <c r="D2483" s="95" t="s">
        <v>4552</v>
      </c>
      <c r="E2483" s="93"/>
      <c r="F2483" s="93"/>
    </row>
    <row r="2484" spans="1:6" ht="12.75" customHeight="1" x14ac:dyDescent="0.2">
      <c r="A2484" s="93"/>
      <c r="B2484" s="95">
        <v>3121258</v>
      </c>
      <c r="C2484" s="95" t="s">
        <v>4781</v>
      </c>
      <c r="D2484" s="95" t="s">
        <v>4552</v>
      </c>
      <c r="E2484" s="93"/>
      <c r="F2484" s="93"/>
    </row>
    <row r="2485" spans="1:6" ht="12.75" customHeight="1" x14ac:dyDescent="0.2">
      <c r="A2485" s="93"/>
      <c r="B2485" s="95">
        <v>3121308</v>
      </c>
      <c r="C2485" s="95" t="s">
        <v>4782</v>
      </c>
      <c r="D2485" s="95" t="s">
        <v>4552</v>
      </c>
      <c r="E2485" s="93"/>
      <c r="F2485" s="93"/>
    </row>
    <row r="2486" spans="1:6" ht="12.75" customHeight="1" x14ac:dyDescent="0.2">
      <c r="A2486" s="93"/>
      <c r="B2486" s="95">
        <v>3121407</v>
      </c>
      <c r="C2486" s="95" t="s">
        <v>4783</v>
      </c>
      <c r="D2486" s="95" t="s">
        <v>4552</v>
      </c>
      <c r="E2486" s="93"/>
      <c r="F2486" s="93"/>
    </row>
    <row r="2487" spans="1:6" ht="12.75" customHeight="1" x14ac:dyDescent="0.2">
      <c r="A2487" s="93"/>
      <c r="B2487" s="95">
        <v>3121506</v>
      </c>
      <c r="C2487" s="95" t="s">
        <v>4784</v>
      </c>
      <c r="D2487" s="95" t="s">
        <v>4552</v>
      </c>
      <c r="E2487" s="93"/>
      <c r="F2487" s="93"/>
    </row>
    <row r="2488" spans="1:6" ht="12.75" customHeight="1" x14ac:dyDescent="0.2">
      <c r="A2488" s="93"/>
      <c r="B2488" s="95">
        <v>3121605</v>
      </c>
      <c r="C2488" s="95" t="s">
        <v>4785</v>
      </c>
      <c r="D2488" s="95" t="s">
        <v>4552</v>
      </c>
      <c r="E2488" s="93"/>
      <c r="F2488" s="93"/>
    </row>
    <row r="2489" spans="1:6" ht="12.75" customHeight="1" x14ac:dyDescent="0.2">
      <c r="A2489" s="93"/>
      <c r="B2489" s="95">
        <v>3121704</v>
      </c>
      <c r="C2489" s="95" t="s">
        <v>4786</v>
      </c>
      <c r="D2489" s="95" t="s">
        <v>4552</v>
      </c>
      <c r="E2489" s="93"/>
      <c r="F2489" s="93"/>
    </row>
    <row r="2490" spans="1:6" ht="12.75" customHeight="1" x14ac:dyDescent="0.2">
      <c r="A2490" s="93"/>
      <c r="B2490" s="95">
        <v>3121803</v>
      </c>
      <c r="C2490" s="95" t="s">
        <v>4787</v>
      </c>
      <c r="D2490" s="95" t="s">
        <v>4552</v>
      </c>
      <c r="E2490" s="93"/>
      <c r="F2490" s="93"/>
    </row>
    <row r="2491" spans="1:6" ht="12.75" customHeight="1" x14ac:dyDescent="0.2">
      <c r="A2491" s="93"/>
      <c r="B2491" s="95">
        <v>3121902</v>
      </c>
      <c r="C2491" s="95" t="s">
        <v>4788</v>
      </c>
      <c r="D2491" s="95" t="s">
        <v>4552</v>
      </c>
      <c r="E2491" s="93"/>
      <c r="F2491" s="93"/>
    </row>
    <row r="2492" spans="1:6" ht="12.75" customHeight="1" x14ac:dyDescent="0.2">
      <c r="A2492" s="93"/>
      <c r="B2492" s="95">
        <v>3122009</v>
      </c>
      <c r="C2492" s="95" t="s">
        <v>4789</v>
      </c>
      <c r="D2492" s="95" t="s">
        <v>4552</v>
      </c>
      <c r="E2492" s="93"/>
      <c r="F2492" s="93"/>
    </row>
    <row r="2493" spans="1:6" ht="12.75" customHeight="1" x14ac:dyDescent="0.2">
      <c r="A2493" s="93"/>
      <c r="B2493" s="95">
        <v>3122108</v>
      </c>
      <c r="C2493" s="95" t="s">
        <v>4790</v>
      </c>
      <c r="D2493" s="95" t="s">
        <v>4552</v>
      </c>
      <c r="E2493" s="93"/>
      <c r="F2493" s="93"/>
    </row>
    <row r="2494" spans="1:6" ht="12.75" customHeight="1" x14ac:dyDescent="0.2">
      <c r="A2494" s="93"/>
      <c r="B2494" s="95">
        <v>3122207</v>
      </c>
      <c r="C2494" s="95" t="s">
        <v>4791</v>
      </c>
      <c r="D2494" s="95" t="s">
        <v>4552</v>
      </c>
      <c r="E2494" s="93"/>
      <c r="F2494" s="93"/>
    </row>
    <row r="2495" spans="1:6" ht="12.75" customHeight="1" x14ac:dyDescent="0.2">
      <c r="A2495" s="93"/>
      <c r="B2495" s="95">
        <v>3122306</v>
      </c>
      <c r="C2495" s="95" t="s">
        <v>4792</v>
      </c>
      <c r="D2495" s="95" t="s">
        <v>4552</v>
      </c>
      <c r="E2495" s="93"/>
      <c r="F2495" s="93"/>
    </row>
    <row r="2496" spans="1:6" ht="12.75" customHeight="1" x14ac:dyDescent="0.2">
      <c r="A2496" s="93"/>
      <c r="B2496" s="95">
        <v>3122355</v>
      </c>
      <c r="C2496" s="95" t="s">
        <v>4793</v>
      </c>
      <c r="D2496" s="95" t="s">
        <v>4552</v>
      </c>
      <c r="E2496" s="93"/>
      <c r="F2496" s="93"/>
    </row>
    <row r="2497" spans="1:6" ht="12.75" customHeight="1" x14ac:dyDescent="0.2">
      <c r="A2497" s="93"/>
      <c r="B2497" s="95">
        <v>3122405</v>
      </c>
      <c r="C2497" s="95" t="s">
        <v>4794</v>
      </c>
      <c r="D2497" s="95" t="s">
        <v>4552</v>
      </c>
      <c r="E2497" s="93"/>
      <c r="F2497" s="93"/>
    </row>
    <row r="2498" spans="1:6" ht="12.75" customHeight="1" x14ac:dyDescent="0.2">
      <c r="A2498" s="93"/>
      <c r="B2498" s="95">
        <v>3122454</v>
      </c>
      <c r="C2498" s="95" t="s">
        <v>4795</v>
      </c>
      <c r="D2498" s="95" t="s">
        <v>4552</v>
      </c>
      <c r="E2498" s="93"/>
      <c r="F2498" s="93"/>
    </row>
    <row r="2499" spans="1:6" ht="12.75" customHeight="1" x14ac:dyDescent="0.2">
      <c r="A2499" s="93"/>
      <c r="B2499" s="95">
        <v>3122470</v>
      </c>
      <c r="C2499" s="95" t="s">
        <v>4796</v>
      </c>
      <c r="D2499" s="95" t="s">
        <v>4552</v>
      </c>
      <c r="E2499" s="93"/>
      <c r="F2499" s="93"/>
    </row>
    <row r="2500" spans="1:6" ht="12.75" customHeight="1" x14ac:dyDescent="0.2">
      <c r="A2500" s="93"/>
      <c r="B2500" s="95">
        <v>3122504</v>
      </c>
      <c r="C2500" s="95" t="s">
        <v>4797</v>
      </c>
      <c r="D2500" s="95" t="s">
        <v>4552</v>
      </c>
      <c r="E2500" s="93"/>
      <c r="F2500" s="93"/>
    </row>
    <row r="2501" spans="1:6" ht="12.75" customHeight="1" x14ac:dyDescent="0.2">
      <c r="A2501" s="93"/>
      <c r="B2501" s="95">
        <v>3122603</v>
      </c>
      <c r="C2501" s="95" t="s">
        <v>4798</v>
      </c>
      <c r="D2501" s="95" t="s">
        <v>4552</v>
      </c>
      <c r="E2501" s="93"/>
      <c r="F2501" s="93"/>
    </row>
    <row r="2502" spans="1:6" ht="12.75" customHeight="1" x14ac:dyDescent="0.2">
      <c r="A2502" s="93"/>
      <c r="B2502" s="95">
        <v>3122702</v>
      </c>
      <c r="C2502" s="95" t="s">
        <v>4799</v>
      </c>
      <c r="D2502" s="95" t="s">
        <v>4552</v>
      </c>
      <c r="E2502" s="93"/>
      <c r="F2502" s="93"/>
    </row>
    <row r="2503" spans="1:6" ht="12.75" customHeight="1" x14ac:dyDescent="0.2">
      <c r="A2503" s="93"/>
      <c r="B2503" s="95">
        <v>3122801</v>
      </c>
      <c r="C2503" s="95" t="s">
        <v>4800</v>
      </c>
      <c r="D2503" s="95" t="s">
        <v>4552</v>
      </c>
      <c r="E2503" s="93"/>
      <c r="F2503" s="93"/>
    </row>
    <row r="2504" spans="1:6" ht="12.75" customHeight="1" x14ac:dyDescent="0.2">
      <c r="A2504" s="93"/>
      <c r="B2504" s="95">
        <v>3122900</v>
      </c>
      <c r="C2504" s="95" t="s">
        <v>4801</v>
      </c>
      <c r="D2504" s="95" t="s">
        <v>4552</v>
      </c>
      <c r="E2504" s="93"/>
      <c r="F2504" s="93"/>
    </row>
    <row r="2505" spans="1:6" ht="12.75" customHeight="1" x14ac:dyDescent="0.2">
      <c r="A2505" s="93"/>
      <c r="B2505" s="95">
        <v>3123007</v>
      </c>
      <c r="C2505" s="95" t="s">
        <v>4802</v>
      </c>
      <c r="D2505" s="95" t="s">
        <v>4552</v>
      </c>
      <c r="E2505" s="93"/>
      <c r="F2505" s="93"/>
    </row>
    <row r="2506" spans="1:6" ht="12.75" customHeight="1" x14ac:dyDescent="0.2">
      <c r="A2506" s="93"/>
      <c r="B2506" s="95">
        <v>3123106</v>
      </c>
      <c r="C2506" s="95" t="s">
        <v>4803</v>
      </c>
      <c r="D2506" s="95" t="s">
        <v>4552</v>
      </c>
      <c r="E2506" s="93"/>
      <c r="F2506" s="93"/>
    </row>
    <row r="2507" spans="1:6" ht="12.75" customHeight="1" x14ac:dyDescent="0.2">
      <c r="A2507" s="93"/>
      <c r="B2507" s="95">
        <v>3123205</v>
      </c>
      <c r="C2507" s="95" t="s">
        <v>4804</v>
      </c>
      <c r="D2507" s="95" t="s">
        <v>4552</v>
      </c>
      <c r="E2507" s="93"/>
      <c r="F2507" s="93"/>
    </row>
    <row r="2508" spans="1:6" ht="12.75" customHeight="1" x14ac:dyDescent="0.2">
      <c r="A2508" s="93"/>
      <c r="B2508" s="95">
        <v>3123304</v>
      </c>
      <c r="C2508" s="95" t="s">
        <v>4805</v>
      </c>
      <c r="D2508" s="95" t="s">
        <v>4552</v>
      </c>
      <c r="E2508" s="93"/>
      <c r="F2508" s="93"/>
    </row>
    <row r="2509" spans="1:6" ht="12.75" customHeight="1" x14ac:dyDescent="0.2">
      <c r="A2509" s="93"/>
      <c r="B2509" s="95">
        <v>3123403</v>
      </c>
      <c r="C2509" s="95" t="s">
        <v>4806</v>
      </c>
      <c r="D2509" s="95" t="s">
        <v>4552</v>
      </c>
      <c r="E2509" s="93"/>
      <c r="F2509" s="93"/>
    </row>
    <row r="2510" spans="1:6" ht="12.75" customHeight="1" x14ac:dyDescent="0.2">
      <c r="A2510" s="93"/>
      <c r="B2510" s="95">
        <v>3123502</v>
      </c>
      <c r="C2510" s="95" t="s">
        <v>4807</v>
      </c>
      <c r="D2510" s="95" t="s">
        <v>4552</v>
      </c>
      <c r="E2510" s="93"/>
      <c r="F2510" s="93"/>
    </row>
    <row r="2511" spans="1:6" ht="12.75" customHeight="1" x14ac:dyDescent="0.2">
      <c r="A2511" s="93"/>
      <c r="B2511" s="95">
        <v>3123528</v>
      </c>
      <c r="C2511" s="95" t="s">
        <v>4808</v>
      </c>
      <c r="D2511" s="95" t="s">
        <v>4552</v>
      </c>
      <c r="E2511" s="93"/>
      <c r="F2511" s="93"/>
    </row>
    <row r="2512" spans="1:6" ht="12.75" customHeight="1" x14ac:dyDescent="0.2">
      <c r="A2512" s="93"/>
      <c r="B2512" s="95">
        <v>3123601</v>
      </c>
      <c r="C2512" s="95" t="s">
        <v>4809</v>
      </c>
      <c r="D2512" s="95" t="s">
        <v>4552</v>
      </c>
      <c r="E2512" s="93"/>
      <c r="F2512" s="93"/>
    </row>
    <row r="2513" spans="1:6" ht="12.75" customHeight="1" x14ac:dyDescent="0.2">
      <c r="A2513" s="93"/>
      <c r="B2513" s="95">
        <v>3123700</v>
      </c>
      <c r="C2513" s="95" t="s">
        <v>4810</v>
      </c>
      <c r="D2513" s="95" t="s">
        <v>4552</v>
      </c>
      <c r="E2513" s="93"/>
      <c r="F2513" s="93"/>
    </row>
    <row r="2514" spans="1:6" ht="12.75" customHeight="1" x14ac:dyDescent="0.2">
      <c r="A2514" s="93"/>
      <c r="B2514" s="95">
        <v>3123809</v>
      </c>
      <c r="C2514" s="95" t="s">
        <v>4811</v>
      </c>
      <c r="D2514" s="95" t="s">
        <v>4552</v>
      </c>
      <c r="E2514" s="93"/>
      <c r="F2514" s="93"/>
    </row>
    <row r="2515" spans="1:6" ht="12.75" customHeight="1" x14ac:dyDescent="0.2">
      <c r="A2515" s="93"/>
      <c r="B2515" s="95">
        <v>3123858</v>
      </c>
      <c r="C2515" s="95" t="s">
        <v>4812</v>
      </c>
      <c r="D2515" s="95" t="s">
        <v>4552</v>
      </c>
      <c r="E2515" s="93"/>
      <c r="F2515" s="93"/>
    </row>
    <row r="2516" spans="1:6" ht="12.75" customHeight="1" x14ac:dyDescent="0.2">
      <c r="A2516" s="93"/>
      <c r="B2516" s="95">
        <v>3123908</v>
      </c>
      <c r="C2516" s="95" t="s">
        <v>4813</v>
      </c>
      <c r="D2516" s="95" t="s">
        <v>4552</v>
      </c>
      <c r="E2516" s="93"/>
      <c r="F2516" s="93"/>
    </row>
    <row r="2517" spans="1:6" ht="12.75" customHeight="1" x14ac:dyDescent="0.2">
      <c r="A2517" s="93"/>
      <c r="B2517" s="95">
        <v>3124005</v>
      </c>
      <c r="C2517" s="95" t="s">
        <v>4814</v>
      </c>
      <c r="D2517" s="95" t="s">
        <v>4552</v>
      </c>
      <c r="E2517" s="93"/>
      <c r="F2517" s="93"/>
    </row>
    <row r="2518" spans="1:6" ht="12.75" customHeight="1" x14ac:dyDescent="0.2">
      <c r="A2518" s="93"/>
      <c r="B2518" s="95">
        <v>3124104</v>
      </c>
      <c r="C2518" s="95" t="s">
        <v>4815</v>
      </c>
      <c r="D2518" s="95" t="s">
        <v>4552</v>
      </c>
      <c r="E2518" s="93"/>
      <c r="F2518" s="93"/>
    </row>
    <row r="2519" spans="1:6" ht="12.75" customHeight="1" x14ac:dyDescent="0.2">
      <c r="A2519" s="93"/>
      <c r="B2519" s="95">
        <v>3124203</v>
      </c>
      <c r="C2519" s="95" t="s">
        <v>4816</v>
      </c>
      <c r="D2519" s="95" t="s">
        <v>4552</v>
      </c>
      <c r="E2519" s="93"/>
      <c r="F2519" s="93"/>
    </row>
    <row r="2520" spans="1:6" ht="12.75" customHeight="1" x14ac:dyDescent="0.2">
      <c r="A2520" s="93"/>
      <c r="B2520" s="95">
        <v>3124302</v>
      </c>
      <c r="C2520" s="95" t="s">
        <v>4817</v>
      </c>
      <c r="D2520" s="95" t="s">
        <v>4552</v>
      </c>
      <c r="E2520" s="93"/>
      <c r="F2520" s="93"/>
    </row>
    <row r="2521" spans="1:6" ht="12.75" customHeight="1" x14ac:dyDescent="0.2">
      <c r="A2521" s="93"/>
      <c r="B2521" s="95">
        <v>3124401</v>
      </c>
      <c r="C2521" s="95" t="s">
        <v>4818</v>
      </c>
      <c r="D2521" s="95" t="s">
        <v>4552</v>
      </c>
      <c r="E2521" s="93"/>
      <c r="F2521" s="93"/>
    </row>
    <row r="2522" spans="1:6" ht="12.75" customHeight="1" x14ac:dyDescent="0.2">
      <c r="A2522" s="93"/>
      <c r="B2522" s="95">
        <v>3124500</v>
      </c>
      <c r="C2522" s="95" t="s">
        <v>4819</v>
      </c>
      <c r="D2522" s="95" t="s">
        <v>4552</v>
      </c>
      <c r="E2522" s="93"/>
      <c r="F2522" s="93"/>
    </row>
    <row r="2523" spans="1:6" ht="12.75" customHeight="1" x14ac:dyDescent="0.2">
      <c r="A2523" s="93"/>
      <c r="B2523" s="95">
        <v>3124609</v>
      </c>
      <c r="C2523" s="95" t="s">
        <v>4820</v>
      </c>
      <c r="D2523" s="95" t="s">
        <v>4552</v>
      </c>
      <c r="E2523" s="93"/>
      <c r="F2523" s="93"/>
    </row>
    <row r="2524" spans="1:6" ht="12.75" customHeight="1" x14ac:dyDescent="0.2">
      <c r="A2524" s="93"/>
      <c r="B2524" s="95">
        <v>3124708</v>
      </c>
      <c r="C2524" s="95" t="s">
        <v>4821</v>
      </c>
      <c r="D2524" s="95" t="s">
        <v>4552</v>
      </c>
      <c r="E2524" s="93"/>
      <c r="F2524" s="93"/>
    </row>
    <row r="2525" spans="1:6" ht="12.75" customHeight="1" x14ac:dyDescent="0.2">
      <c r="A2525" s="93"/>
      <c r="B2525" s="95">
        <v>3124807</v>
      </c>
      <c r="C2525" s="95" t="s">
        <v>4822</v>
      </c>
      <c r="D2525" s="95" t="s">
        <v>4552</v>
      </c>
      <c r="E2525" s="93"/>
      <c r="F2525" s="93"/>
    </row>
    <row r="2526" spans="1:6" ht="12.75" customHeight="1" x14ac:dyDescent="0.2">
      <c r="A2526" s="93"/>
      <c r="B2526" s="95">
        <v>3124906</v>
      </c>
      <c r="C2526" s="95" t="s">
        <v>4823</v>
      </c>
      <c r="D2526" s="95" t="s">
        <v>4552</v>
      </c>
      <c r="E2526" s="93"/>
      <c r="F2526" s="93"/>
    </row>
    <row r="2527" spans="1:6" ht="12.75" customHeight="1" x14ac:dyDescent="0.2">
      <c r="A2527" s="93"/>
      <c r="B2527" s="95">
        <v>3125002</v>
      </c>
      <c r="C2527" s="95" t="s">
        <v>4824</v>
      </c>
      <c r="D2527" s="95" t="s">
        <v>4552</v>
      </c>
      <c r="E2527" s="93"/>
      <c r="F2527" s="93"/>
    </row>
    <row r="2528" spans="1:6" ht="12.75" customHeight="1" x14ac:dyDescent="0.2">
      <c r="A2528" s="93"/>
      <c r="B2528" s="95">
        <v>3125101</v>
      </c>
      <c r="C2528" s="95" t="s">
        <v>4825</v>
      </c>
      <c r="D2528" s="95" t="s">
        <v>4552</v>
      </c>
      <c r="E2528" s="93"/>
      <c r="F2528" s="93"/>
    </row>
    <row r="2529" spans="1:6" ht="12.75" customHeight="1" x14ac:dyDescent="0.2">
      <c r="A2529" s="93"/>
      <c r="B2529" s="95">
        <v>3125200</v>
      </c>
      <c r="C2529" s="95" t="s">
        <v>4826</v>
      </c>
      <c r="D2529" s="95" t="s">
        <v>4552</v>
      </c>
      <c r="E2529" s="93"/>
      <c r="F2529" s="93"/>
    </row>
    <row r="2530" spans="1:6" ht="12.75" customHeight="1" x14ac:dyDescent="0.2">
      <c r="A2530" s="93"/>
      <c r="B2530" s="95">
        <v>3125309</v>
      </c>
      <c r="C2530" s="95" t="s">
        <v>4827</v>
      </c>
      <c r="D2530" s="95" t="s">
        <v>4552</v>
      </c>
      <c r="E2530" s="93"/>
      <c r="F2530" s="93"/>
    </row>
    <row r="2531" spans="1:6" ht="12.75" customHeight="1" x14ac:dyDescent="0.2">
      <c r="A2531" s="93"/>
      <c r="B2531" s="95">
        <v>3125408</v>
      </c>
      <c r="C2531" s="95" t="s">
        <v>4828</v>
      </c>
      <c r="D2531" s="95" t="s">
        <v>4552</v>
      </c>
      <c r="E2531" s="93"/>
      <c r="F2531" s="93"/>
    </row>
    <row r="2532" spans="1:6" ht="12.75" customHeight="1" x14ac:dyDescent="0.2">
      <c r="A2532" s="93"/>
      <c r="B2532" s="95">
        <v>3125507</v>
      </c>
      <c r="C2532" s="95" t="s">
        <v>4829</v>
      </c>
      <c r="D2532" s="95" t="s">
        <v>4552</v>
      </c>
      <c r="E2532" s="93"/>
      <c r="F2532" s="93"/>
    </row>
    <row r="2533" spans="1:6" ht="12.75" customHeight="1" x14ac:dyDescent="0.2">
      <c r="A2533" s="93"/>
      <c r="B2533" s="95">
        <v>3125606</v>
      </c>
      <c r="C2533" s="95" t="s">
        <v>4830</v>
      </c>
      <c r="D2533" s="95" t="s">
        <v>4552</v>
      </c>
      <c r="E2533" s="93"/>
      <c r="F2533" s="93"/>
    </row>
    <row r="2534" spans="1:6" ht="12.75" customHeight="1" x14ac:dyDescent="0.2">
      <c r="A2534" s="93"/>
      <c r="B2534" s="95">
        <v>3125705</v>
      </c>
      <c r="C2534" s="95" t="s">
        <v>4831</v>
      </c>
      <c r="D2534" s="95" t="s">
        <v>4552</v>
      </c>
      <c r="E2534" s="93"/>
      <c r="F2534" s="93"/>
    </row>
    <row r="2535" spans="1:6" ht="12.75" customHeight="1" x14ac:dyDescent="0.2">
      <c r="A2535" s="93"/>
      <c r="B2535" s="95">
        <v>3125804</v>
      </c>
      <c r="C2535" s="95" t="s">
        <v>4832</v>
      </c>
      <c r="D2535" s="95" t="s">
        <v>4552</v>
      </c>
      <c r="E2535" s="93"/>
      <c r="F2535" s="93"/>
    </row>
    <row r="2536" spans="1:6" ht="12.75" customHeight="1" x14ac:dyDescent="0.2">
      <c r="A2536" s="93"/>
      <c r="B2536" s="95">
        <v>3125903</v>
      </c>
      <c r="C2536" s="95" t="s">
        <v>4833</v>
      </c>
      <c r="D2536" s="95" t="s">
        <v>4552</v>
      </c>
      <c r="E2536" s="93"/>
      <c r="F2536" s="93"/>
    </row>
    <row r="2537" spans="1:6" ht="12.75" customHeight="1" x14ac:dyDescent="0.2">
      <c r="A2537" s="93"/>
      <c r="B2537" s="95">
        <v>3125952</v>
      </c>
      <c r="C2537" s="95" t="s">
        <v>4834</v>
      </c>
      <c r="D2537" s="95" t="s">
        <v>4552</v>
      </c>
      <c r="E2537" s="93"/>
      <c r="F2537" s="93"/>
    </row>
    <row r="2538" spans="1:6" ht="12.75" customHeight="1" x14ac:dyDescent="0.2">
      <c r="A2538" s="93"/>
      <c r="B2538" s="95">
        <v>3126000</v>
      </c>
      <c r="C2538" s="95" t="s">
        <v>4835</v>
      </c>
      <c r="D2538" s="95" t="s">
        <v>4552</v>
      </c>
      <c r="E2538" s="93"/>
      <c r="F2538" s="93"/>
    </row>
    <row r="2539" spans="1:6" ht="12.75" customHeight="1" x14ac:dyDescent="0.2">
      <c r="A2539" s="93"/>
      <c r="B2539" s="95">
        <v>3126109</v>
      </c>
      <c r="C2539" s="95" t="s">
        <v>4836</v>
      </c>
      <c r="D2539" s="95" t="s">
        <v>4552</v>
      </c>
      <c r="E2539" s="93"/>
      <c r="F2539" s="93"/>
    </row>
    <row r="2540" spans="1:6" ht="12.75" customHeight="1" x14ac:dyDescent="0.2">
      <c r="A2540" s="93"/>
      <c r="B2540" s="95">
        <v>3126208</v>
      </c>
      <c r="C2540" s="95" t="s">
        <v>4837</v>
      </c>
      <c r="D2540" s="95" t="s">
        <v>4552</v>
      </c>
      <c r="E2540" s="93"/>
      <c r="F2540" s="93"/>
    </row>
    <row r="2541" spans="1:6" ht="12.75" customHeight="1" x14ac:dyDescent="0.2">
      <c r="A2541" s="93"/>
      <c r="B2541" s="95">
        <v>3126307</v>
      </c>
      <c r="C2541" s="95" t="s">
        <v>4838</v>
      </c>
      <c r="D2541" s="95" t="s">
        <v>4552</v>
      </c>
      <c r="E2541" s="93"/>
      <c r="F2541" s="93"/>
    </row>
    <row r="2542" spans="1:6" ht="12.75" customHeight="1" x14ac:dyDescent="0.2">
      <c r="A2542" s="93"/>
      <c r="B2542" s="95">
        <v>3126406</v>
      </c>
      <c r="C2542" s="95" t="s">
        <v>4839</v>
      </c>
      <c r="D2542" s="95" t="s">
        <v>4552</v>
      </c>
      <c r="E2542" s="93"/>
      <c r="F2542" s="93"/>
    </row>
    <row r="2543" spans="1:6" ht="12.75" customHeight="1" x14ac:dyDescent="0.2">
      <c r="A2543" s="93"/>
      <c r="B2543" s="95">
        <v>3126505</v>
      </c>
      <c r="C2543" s="95" t="s">
        <v>4840</v>
      </c>
      <c r="D2543" s="95" t="s">
        <v>4552</v>
      </c>
      <c r="E2543" s="93"/>
      <c r="F2543" s="93"/>
    </row>
    <row r="2544" spans="1:6" ht="12.75" customHeight="1" x14ac:dyDescent="0.2">
      <c r="A2544" s="93"/>
      <c r="B2544" s="95">
        <v>3126604</v>
      </c>
      <c r="C2544" s="95" t="s">
        <v>4841</v>
      </c>
      <c r="D2544" s="95" t="s">
        <v>4552</v>
      </c>
      <c r="E2544" s="93"/>
      <c r="F2544" s="93"/>
    </row>
    <row r="2545" spans="1:6" ht="12.75" customHeight="1" x14ac:dyDescent="0.2">
      <c r="A2545" s="93"/>
      <c r="B2545" s="95">
        <v>3126703</v>
      </c>
      <c r="C2545" s="95" t="s">
        <v>4842</v>
      </c>
      <c r="D2545" s="95" t="s">
        <v>4552</v>
      </c>
      <c r="E2545" s="93"/>
      <c r="F2545" s="93"/>
    </row>
    <row r="2546" spans="1:6" ht="12.75" customHeight="1" x14ac:dyDescent="0.2">
      <c r="A2546" s="93"/>
      <c r="B2546" s="95">
        <v>3126752</v>
      </c>
      <c r="C2546" s="95" t="s">
        <v>4843</v>
      </c>
      <c r="D2546" s="95" t="s">
        <v>4552</v>
      </c>
      <c r="E2546" s="93"/>
      <c r="F2546" s="93"/>
    </row>
    <row r="2547" spans="1:6" ht="12.75" customHeight="1" x14ac:dyDescent="0.2">
      <c r="A2547" s="93"/>
      <c r="B2547" s="95">
        <v>3126802</v>
      </c>
      <c r="C2547" s="95" t="s">
        <v>4844</v>
      </c>
      <c r="D2547" s="95" t="s">
        <v>4552</v>
      </c>
      <c r="E2547" s="93"/>
      <c r="F2547" s="93"/>
    </row>
    <row r="2548" spans="1:6" ht="12.75" customHeight="1" x14ac:dyDescent="0.2">
      <c r="A2548" s="93"/>
      <c r="B2548" s="95">
        <v>3126901</v>
      </c>
      <c r="C2548" s="95" t="s">
        <v>4845</v>
      </c>
      <c r="D2548" s="95" t="s">
        <v>4552</v>
      </c>
      <c r="E2548" s="93"/>
      <c r="F2548" s="93"/>
    </row>
    <row r="2549" spans="1:6" ht="12.75" customHeight="1" x14ac:dyDescent="0.2">
      <c r="A2549" s="93"/>
      <c r="B2549" s="95">
        <v>3126950</v>
      </c>
      <c r="C2549" s="95" t="s">
        <v>4846</v>
      </c>
      <c r="D2549" s="95" t="s">
        <v>4552</v>
      </c>
      <c r="E2549" s="93"/>
      <c r="F2549" s="93"/>
    </row>
    <row r="2550" spans="1:6" ht="12.75" customHeight="1" x14ac:dyDescent="0.2">
      <c r="A2550" s="93"/>
      <c r="B2550" s="95">
        <v>3127008</v>
      </c>
      <c r="C2550" s="95" t="s">
        <v>4847</v>
      </c>
      <c r="D2550" s="95" t="s">
        <v>4552</v>
      </c>
      <c r="E2550" s="93"/>
      <c r="F2550" s="93"/>
    </row>
    <row r="2551" spans="1:6" ht="12.75" customHeight="1" x14ac:dyDescent="0.2">
      <c r="A2551" s="93"/>
      <c r="B2551" s="95">
        <v>3127057</v>
      </c>
      <c r="C2551" s="95" t="s">
        <v>4848</v>
      </c>
      <c r="D2551" s="95" t="s">
        <v>4552</v>
      </c>
      <c r="E2551" s="93"/>
      <c r="F2551" s="93"/>
    </row>
    <row r="2552" spans="1:6" ht="12.75" customHeight="1" x14ac:dyDescent="0.2">
      <c r="A2552" s="93"/>
      <c r="B2552" s="95">
        <v>3127073</v>
      </c>
      <c r="C2552" s="95" t="s">
        <v>4849</v>
      </c>
      <c r="D2552" s="95" t="s">
        <v>4552</v>
      </c>
      <c r="E2552" s="93"/>
      <c r="F2552" s="93"/>
    </row>
    <row r="2553" spans="1:6" ht="12.75" customHeight="1" x14ac:dyDescent="0.2">
      <c r="A2553" s="93"/>
      <c r="B2553" s="95">
        <v>3127107</v>
      </c>
      <c r="C2553" s="95" t="s">
        <v>4850</v>
      </c>
      <c r="D2553" s="95" t="s">
        <v>4552</v>
      </c>
      <c r="E2553" s="93"/>
      <c r="F2553" s="93"/>
    </row>
    <row r="2554" spans="1:6" ht="12.75" customHeight="1" x14ac:dyDescent="0.2">
      <c r="A2554" s="93"/>
      <c r="B2554" s="95">
        <v>3127206</v>
      </c>
      <c r="C2554" s="95" t="s">
        <v>4851</v>
      </c>
      <c r="D2554" s="95" t="s">
        <v>4552</v>
      </c>
      <c r="E2554" s="93"/>
      <c r="F2554" s="93"/>
    </row>
    <row r="2555" spans="1:6" ht="12.75" customHeight="1" x14ac:dyDescent="0.2">
      <c r="A2555" s="93"/>
      <c r="B2555" s="95">
        <v>3127305</v>
      </c>
      <c r="C2555" s="95" t="s">
        <v>4852</v>
      </c>
      <c r="D2555" s="95" t="s">
        <v>4552</v>
      </c>
      <c r="E2555" s="93"/>
      <c r="F2555" s="93"/>
    </row>
    <row r="2556" spans="1:6" ht="12.75" customHeight="1" x14ac:dyDescent="0.2">
      <c r="A2556" s="93"/>
      <c r="B2556" s="95">
        <v>3127339</v>
      </c>
      <c r="C2556" s="95" t="s">
        <v>4853</v>
      </c>
      <c r="D2556" s="95" t="s">
        <v>4552</v>
      </c>
      <c r="E2556" s="93"/>
      <c r="F2556" s="93"/>
    </row>
    <row r="2557" spans="1:6" ht="12.75" customHeight="1" x14ac:dyDescent="0.2">
      <c r="A2557" s="93"/>
      <c r="B2557" s="95">
        <v>3127354</v>
      </c>
      <c r="C2557" s="95" t="s">
        <v>4854</v>
      </c>
      <c r="D2557" s="95" t="s">
        <v>4552</v>
      </c>
      <c r="E2557" s="93"/>
      <c r="F2557" s="93"/>
    </row>
    <row r="2558" spans="1:6" ht="12.75" customHeight="1" x14ac:dyDescent="0.2">
      <c r="A2558" s="93"/>
      <c r="B2558" s="95">
        <v>3127370</v>
      </c>
      <c r="C2558" s="95" t="s">
        <v>4855</v>
      </c>
      <c r="D2558" s="95" t="s">
        <v>4552</v>
      </c>
      <c r="E2558" s="93"/>
      <c r="F2558" s="93"/>
    </row>
    <row r="2559" spans="1:6" ht="12.75" customHeight="1" x14ac:dyDescent="0.2">
      <c r="A2559" s="93"/>
      <c r="B2559" s="95">
        <v>3127388</v>
      </c>
      <c r="C2559" s="95" t="s">
        <v>3884</v>
      </c>
      <c r="D2559" s="95" t="s">
        <v>4552</v>
      </c>
      <c r="E2559" s="93"/>
      <c r="F2559" s="93"/>
    </row>
    <row r="2560" spans="1:6" ht="12.75" customHeight="1" x14ac:dyDescent="0.2">
      <c r="A2560" s="93"/>
      <c r="B2560" s="95">
        <v>3127404</v>
      </c>
      <c r="C2560" s="95" t="s">
        <v>4856</v>
      </c>
      <c r="D2560" s="95" t="s">
        <v>4552</v>
      </c>
      <c r="E2560" s="93"/>
      <c r="F2560" s="93"/>
    </row>
    <row r="2561" spans="1:6" ht="12.75" customHeight="1" x14ac:dyDescent="0.2">
      <c r="A2561" s="93"/>
      <c r="B2561" s="95">
        <v>3127503</v>
      </c>
      <c r="C2561" s="95" t="s">
        <v>4857</v>
      </c>
      <c r="D2561" s="95" t="s">
        <v>4552</v>
      </c>
      <c r="E2561" s="93"/>
      <c r="F2561" s="93"/>
    </row>
    <row r="2562" spans="1:6" ht="12.75" customHeight="1" x14ac:dyDescent="0.2">
      <c r="A2562" s="93"/>
      <c r="B2562" s="95">
        <v>3127602</v>
      </c>
      <c r="C2562" s="95" t="s">
        <v>4858</v>
      </c>
      <c r="D2562" s="95" t="s">
        <v>4552</v>
      </c>
      <c r="E2562" s="93"/>
      <c r="F2562" s="93"/>
    </row>
    <row r="2563" spans="1:6" ht="12.75" customHeight="1" x14ac:dyDescent="0.2">
      <c r="A2563" s="93"/>
      <c r="B2563" s="95">
        <v>3127701</v>
      </c>
      <c r="C2563" s="95" t="s">
        <v>4859</v>
      </c>
      <c r="D2563" s="95" t="s">
        <v>4552</v>
      </c>
      <c r="E2563" s="93"/>
      <c r="F2563" s="93"/>
    </row>
    <row r="2564" spans="1:6" ht="12.75" customHeight="1" x14ac:dyDescent="0.2">
      <c r="A2564" s="93"/>
      <c r="B2564" s="95">
        <v>3127800</v>
      </c>
      <c r="C2564" s="95" t="s">
        <v>4860</v>
      </c>
      <c r="D2564" s="95" t="s">
        <v>4552</v>
      </c>
      <c r="E2564" s="93"/>
      <c r="F2564" s="93"/>
    </row>
    <row r="2565" spans="1:6" ht="12.75" customHeight="1" x14ac:dyDescent="0.2">
      <c r="A2565" s="93"/>
      <c r="B2565" s="95">
        <v>3127909</v>
      </c>
      <c r="C2565" s="95" t="s">
        <v>4861</v>
      </c>
      <c r="D2565" s="95" t="s">
        <v>4552</v>
      </c>
      <c r="E2565" s="93"/>
      <c r="F2565" s="93"/>
    </row>
    <row r="2566" spans="1:6" ht="12.75" customHeight="1" x14ac:dyDescent="0.2">
      <c r="A2566" s="93"/>
      <c r="B2566" s="95">
        <v>3128006</v>
      </c>
      <c r="C2566" s="95" t="s">
        <v>4862</v>
      </c>
      <c r="D2566" s="95" t="s">
        <v>4552</v>
      </c>
      <c r="E2566" s="93"/>
      <c r="F2566" s="93"/>
    </row>
    <row r="2567" spans="1:6" ht="12.75" customHeight="1" x14ac:dyDescent="0.2">
      <c r="A2567" s="93"/>
      <c r="B2567" s="95">
        <v>3128105</v>
      </c>
      <c r="C2567" s="95" t="s">
        <v>4863</v>
      </c>
      <c r="D2567" s="95" t="s">
        <v>4552</v>
      </c>
      <c r="E2567" s="93"/>
      <c r="F2567" s="93"/>
    </row>
    <row r="2568" spans="1:6" ht="12.75" customHeight="1" x14ac:dyDescent="0.2">
      <c r="A2568" s="93"/>
      <c r="B2568" s="95">
        <v>3128204</v>
      </c>
      <c r="C2568" s="95" t="s">
        <v>4864</v>
      </c>
      <c r="D2568" s="95" t="s">
        <v>4552</v>
      </c>
      <c r="E2568" s="93"/>
      <c r="F2568" s="93"/>
    </row>
    <row r="2569" spans="1:6" ht="12.75" customHeight="1" x14ac:dyDescent="0.2">
      <c r="A2569" s="93"/>
      <c r="B2569" s="95">
        <v>3128253</v>
      </c>
      <c r="C2569" s="95" t="s">
        <v>4865</v>
      </c>
      <c r="D2569" s="95" t="s">
        <v>4552</v>
      </c>
      <c r="E2569" s="93"/>
      <c r="F2569" s="93"/>
    </row>
    <row r="2570" spans="1:6" ht="12.75" customHeight="1" x14ac:dyDescent="0.2">
      <c r="A2570" s="93"/>
      <c r="B2570" s="95">
        <v>3128303</v>
      </c>
      <c r="C2570" s="95" t="s">
        <v>4866</v>
      </c>
      <c r="D2570" s="95" t="s">
        <v>4552</v>
      </c>
      <c r="E2570" s="93"/>
      <c r="F2570" s="93"/>
    </row>
    <row r="2571" spans="1:6" ht="12.75" customHeight="1" x14ac:dyDescent="0.2">
      <c r="A2571" s="93"/>
      <c r="B2571" s="95">
        <v>3128402</v>
      </c>
      <c r="C2571" s="95" t="s">
        <v>4867</v>
      </c>
      <c r="D2571" s="95" t="s">
        <v>4552</v>
      </c>
      <c r="E2571" s="93"/>
      <c r="F2571" s="93"/>
    </row>
    <row r="2572" spans="1:6" ht="12.75" customHeight="1" x14ac:dyDescent="0.2">
      <c r="A2572" s="93"/>
      <c r="B2572" s="95">
        <v>3128501</v>
      </c>
      <c r="C2572" s="95" t="s">
        <v>4868</v>
      </c>
      <c r="D2572" s="95" t="s">
        <v>4552</v>
      </c>
      <c r="E2572" s="93"/>
      <c r="F2572" s="93"/>
    </row>
    <row r="2573" spans="1:6" ht="12.75" customHeight="1" x14ac:dyDescent="0.2">
      <c r="A2573" s="93"/>
      <c r="B2573" s="95">
        <v>3128600</v>
      </c>
      <c r="C2573" s="95" t="s">
        <v>4869</v>
      </c>
      <c r="D2573" s="95" t="s">
        <v>4552</v>
      </c>
      <c r="E2573" s="93"/>
      <c r="F2573" s="93"/>
    </row>
    <row r="2574" spans="1:6" ht="12.75" customHeight="1" x14ac:dyDescent="0.2">
      <c r="A2574" s="93"/>
      <c r="B2574" s="95">
        <v>3128709</v>
      </c>
      <c r="C2574" s="95" t="s">
        <v>4870</v>
      </c>
      <c r="D2574" s="95" t="s">
        <v>4552</v>
      </c>
      <c r="E2574" s="93"/>
      <c r="F2574" s="93"/>
    </row>
    <row r="2575" spans="1:6" ht="12.75" customHeight="1" x14ac:dyDescent="0.2">
      <c r="A2575" s="93"/>
      <c r="B2575" s="95">
        <v>3128808</v>
      </c>
      <c r="C2575" s="95" t="s">
        <v>4871</v>
      </c>
      <c r="D2575" s="95" t="s">
        <v>4552</v>
      </c>
      <c r="E2575" s="93"/>
      <c r="F2575" s="93"/>
    </row>
    <row r="2576" spans="1:6" ht="12.75" customHeight="1" x14ac:dyDescent="0.2">
      <c r="A2576" s="93"/>
      <c r="B2576" s="95">
        <v>3128907</v>
      </c>
      <c r="C2576" s="95" t="s">
        <v>4872</v>
      </c>
      <c r="D2576" s="95" t="s">
        <v>4552</v>
      </c>
      <c r="E2576" s="93"/>
      <c r="F2576" s="93"/>
    </row>
    <row r="2577" spans="1:6" ht="12.75" customHeight="1" x14ac:dyDescent="0.2">
      <c r="A2577" s="93"/>
      <c r="B2577" s="95">
        <v>3129004</v>
      </c>
      <c r="C2577" s="95" t="s">
        <v>4873</v>
      </c>
      <c r="D2577" s="95" t="s">
        <v>4552</v>
      </c>
      <c r="E2577" s="93"/>
      <c r="F2577" s="93"/>
    </row>
    <row r="2578" spans="1:6" ht="12.75" customHeight="1" x14ac:dyDescent="0.2">
      <c r="A2578" s="93"/>
      <c r="B2578" s="95">
        <v>3129103</v>
      </c>
      <c r="C2578" s="95" t="s">
        <v>4874</v>
      </c>
      <c r="D2578" s="95" t="s">
        <v>4552</v>
      </c>
      <c r="E2578" s="93"/>
      <c r="F2578" s="93"/>
    </row>
    <row r="2579" spans="1:6" ht="12.75" customHeight="1" x14ac:dyDescent="0.2">
      <c r="A2579" s="93"/>
      <c r="B2579" s="95">
        <v>3129202</v>
      </c>
      <c r="C2579" s="95" t="s">
        <v>4875</v>
      </c>
      <c r="D2579" s="95" t="s">
        <v>4552</v>
      </c>
      <c r="E2579" s="93"/>
      <c r="F2579" s="93"/>
    </row>
    <row r="2580" spans="1:6" ht="12.75" customHeight="1" x14ac:dyDescent="0.2">
      <c r="A2580" s="93"/>
      <c r="B2580" s="95">
        <v>3129301</v>
      </c>
      <c r="C2580" s="95" t="s">
        <v>4876</v>
      </c>
      <c r="D2580" s="95" t="s">
        <v>4552</v>
      </c>
      <c r="E2580" s="93"/>
      <c r="F2580" s="93"/>
    </row>
    <row r="2581" spans="1:6" ht="12.75" customHeight="1" x14ac:dyDescent="0.2">
      <c r="A2581" s="93"/>
      <c r="B2581" s="95">
        <v>3129400</v>
      </c>
      <c r="C2581" s="95" t="s">
        <v>4877</v>
      </c>
      <c r="D2581" s="95" t="s">
        <v>4552</v>
      </c>
      <c r="E2581" s="93"/>
      <c r="F2581" s="93"/>
    </row>
    <row r="2582" spans="1:6" ht="12.75" customHeight="1" x14ac:dyDescent="0.2">
      <c r="A2582" s="93"/>
      <c r="B2582" s="95">
        <v>3129509</v>
      </c>
      <c r="C2582" s="95" t="s">
        <v>4878</v>
      </c>
      <c r="D2582" s="95" t="s">
        <v>4552</v>
      </c>
      <c r="E2582" s="93"/>
      <c r="F2582" s="93"/>
    </row>
    <row r="2583" spans="1:6" ht="12.75" customHeight="1" x14ac:dyDescent="0.2">
      <c r="A2583" s="93"/>
      <c r="B2583" s="95">
        <v>3129608</v>
      </c>
      <c r="C2583" s="95" t="s">
        <v>4879</v>
      </c>
      <c r="D2583" s="95" t="s">
        <v>4552</v>
      </c>
      <c r="E2583" s="93"/>
      <c r="F2583" s="93"/>
    </row>
    <row r="2584" spans="1:6" ht="12.75" customHeight="1" x14ac:dyDescent="0.2">
      <c r="A2584" s="93"/>
      <c r="B2584" s="95">
        <v>3129657</v>
      </c>
      <c r="C2584" s="95" t="s">
        <v>4880</v>
      </c>
      <c r="D2584" s="95" t="s">
        <v>4552</v>
      </c>
      <c r="E2584" s="93"/>
      <c r="F2584" s="93"/>
    </row>
    <row r="2585" spans="1:6" ht="12.75" customHeight="1" x14ac:dyDescent="0.2">
      <c r="A2585" s="93"/>
      <c r="B2585" s="95">
        <v>3129707</v>
      </c>
      <c r="C2585" s="95" t="s">
        <v>4881</v>
      </c>
      <c r="D2585" s="95" t="s">
        <v>4552</v>
      </c>
      <c r="E2585" s="93"/>
      <c r="F2585" s="93"/>
    </row>
    <row r="2586" spans="1:6" ht="12.75" customHeight="1" x14ac:dyDescent="0.2">
      <c r="A2586" s="93"/>
      <c r="B2586" s="95">
        <v>3129806</v>
      </c>
      <c r="C2586" s="95" t="s">
        <v>4882</v>
      </c>
      <c r="D2586" s="95" t="s">
        <v>4552</v>
      </c>
      <c r="E2586" s="93"/>
      <c r="F2586" s="93"/>
    </row>
    <row r="2587" spans="1:6" ht="12.75" customHeight="1" x14ac:dyDescent="0.2">
      <c r="A2587" s="93"/>
      <c r="B2587" s="95">
        <v>3129905</v>
      </c>
      <c r="C2587" s="95" t="s">
        <v>4883</v>
      </c>
      <c r="D2587" s="95" t="s">
        <v>4552</v>
      </c>
      <c r="E2587" s="93"/>
      <c r="F2587" s="93"/>
    </row>
    <row r="2588" spans="1:6" ht="12.75" customHeight="1" x14ac:dyDescent="0.2">
      <c r="A2588" s="93"/>
      <c r="B2588" s="95">
        <v>3130002</v>
      </c>
      <c r="C2588" s="95" t="s">
        <v>4884</v>
      </c>
      <c r="D2588" s="95" t="s">
        <v>4552</v>
      </c>
      <c r="E2588" s="93"/>
      <c r="F2588" s="93"/>
    </row>
    <row r="2589" spans="1:6" ht="12.75" customHeight="1" x14ac:dyDescent="0.2">
      <c r="A2589" s="93"/>
      <c r="B2589" s="95">
        <v>3130051</v>
      </c>
      <c r="C2589" s="95" t="s">
        <v>4885</v>
      </c>
      <c r="D2589" s="95" t="s">
        <v>4552</v>
      </c>
      <c r="E2589" s="93"/>
      <c r="F2589" s="93"/>
    </row>
    <row r="2590" spans="1:6" ht="12.75" customHeight="1" x14ac:dyDescent="0.2">
      <c r="A2590" s="93"/>
      <c r="B2590" s="95">
        <v>3130101</v>
      </c>
      <c r="C2590" s="95" t="s">
        <v>4886</v>
      </c>
      <c r="D2590" s="95" t="s">
        <v>4552</v>
      </c>
      <c r="E2590" s="93"/>
      <c r="F2590" s="93"/>
    </row>
    <row r="2591" spans="1:6" ht="12.75" customHeight="1" x14ac:dyDescent="0.2">
      <c r="A2591" s="93"/>
      <c r="B2591" s="95">
        <v>3130200</v>
      </c>
      <c r="C2591" s="95" t="s">
        <v>4887</v>
      </c>
      <c r="D2591" s="95" t="s">
        <v>4552</v>
      </c>
      <c r="E2591" s="93"/>
      <c r="F2591" s="93"/>
    </row>
    <row r="2592" spans="1:6" ht="12.75" customHeight="1" x14ac:dyDescent="0.2">
      <c r="A2592" s="93"/>
      <c r="B2592" s="95">
        <v>3130309</v>
      </c>
      <c r="C2592" s="95" t="s">
        <v>4888</v>
      </c>
      <c r="D2592" s="95" t="s">
        <v>4552</v>
      </c>
      <c r="E2592" s="93"/>
      <c r="F2592" s="93"/>
    </row>
    <row r="2593" spans="1:6" ht="12.75" customHeight="1" x14ac:dyDescent="0.2">
      <c r="A2593" s="93"/>
      <c r="B2593" s="95">
        <v>3130408</v>
      </c>
      <c r="C2593" s="95" t="s">
        <v>4889</v>
      </c>
      <c r="D2593" s="95" t="s">
        <v>4552</v>
      </c>
      <c r="E2593" s="93"/>
      <c r="F2593" s="93"/>
    </row>
    <row r="2594" spans="1:6" ht="12.75" customHeight="1" x14ac:dyDescent="0.2">
      <c r="A2594" s="93"/>
      <c r="B2594" s="95">
        <v>3130507</v>
      </c>
      <c r="C2594" s="95" t="s">
        <v>4890</v>
      </c>
      <c r="D2594" s="95" t="s">
        <v>4552</v>
      </c>
      <c r="E2594" s="93"/>
      <c r="F2594" s="93"/>
    </row>
    <row r="2595" spans="1:6" ht="12.75" customHeight="1" x14ac:dyDescent="0.2">
      <c r="A2595" s="93"/>
      <c r="B2595" s="95">
        <v>3130556</v>
      </c>
      <c r="C2595" s="95" t="s">
        <v>4891</v>
      </c>
      <c r="D2595" s="95" t="s">
        <v>4552</v>
      </c>
      <c r="E2595" s="93"/>
      <c r="F2595" s="93"/>
    </row>
    <row r="2596" spans="1:6" ht="12.75" customHeight="1" x14ac:dyDescent="0.2">
      <c r="A2596" s="93"/>
      <c r="B2596" s="95">
        <v>3130606</v>
      </c>
      <c r="C2596" s="95" t="s">
        <v>4892</v>
      </c>
      <c r="D2596" s="95" t="s">
        <v>4552</v>
      </c>
      <c r="E2596" s="93"/>
      <c r="F2596" s="93"/>
    </row>
    <row r="2597" spans="1:6" ht="12.75" customHeight="1" x14ac:dyDescent="0.2">
      <c r="A2597" s="93"/>
      <c r="B2597" s="95">
        <v>3130655</v>
      </c>
      <c r="C2597" s="95" t="s">
        <v>4893</v>
      </c>
      <c r="D2597" s="95" t="s">
        <v>4552</v>
      </c>
      <c r="E2597" s="93"/>
      <c r="F2597" s="93"/>
    </row>
    <row r="2598" spans="1:6" ht="12.75" customHeight="1" x14ac:dyDescent="0.2">
      <c r="A2598" s="93"/>
      <c r="B2598" s="95">
        <v>3130705</v>
      </c>
      <c r="C2598" s="95" t="s">
        <v>4894</v>
      </c>
      <c r="D2598" s="95" t="s">
        <v>4552</v>
      </c>
      <c r="E2598" s="93"/>
      <c r="F2598" s="93"/>
    </row>
    <row r="2599" spans="1:6" ht="12.75" customHeight="1" x14ac:dyDescent="0.2">
      <c r="A2599" s="93"/>
      <c r="B2599" s="95">
        <v>3130804</v>
      </c>
      <c r="C2599" s="95" t="s">
        <v>4895</v>
      </c>
      <c r="D2599" s="95" t="s">
        <v>4552</v>
      </c>
      <c r="E2599" s="93"/>
      <c r="F2599" s="93"/>
    </row>
    <row r="2600" spans="1:6" ht="12.75" customHeight="1" x14ac:dyDescent="0.2">
      <c r="A2600" s="93"/>
      <c r="B2600" s="95">
        <v>3130903</v>
      </c>
      <c r="C2600" s="95" t="s">
        <v>4896</v>
      </c>
      <c r="D2600" s="95" t="s">
        <v>4552</v>
      </c>
      <c r="E2600" s="93"/>
      <c r="F2600" s="93"/>
    </row>
    <row r="2601" spans="1:6" ht="12.75" customHeight="1" x14ac:dyDescent="0.2">
      <c r="A2601" s="93"/>
      <c r="B2601" s="95">
        <v>3131000</v>
      </c>
      <c r="C2601" s="95" t="s">
        <v>4897</v>
      </c>
      <c r="D2601" s="95" t="s">
        <v>4552</v>
      </c>
      <c r="E2601" s="93"/>
      <c r="F2601" s="93"/>
    </row>
    <row r="2602" spans="1:6" ht="12.75" customHeight="1" x14ac:dyDescent="0.2">
      <c r="A2602" s="93"/>
      <c r="B2602" s="95">
        <v>3131109</v>
      </c>
      <c r="C2602" s="95" t="s">
        <v>4898</v>
      </c>
      <c r="D2602" s="95" t="s">
        <v>4552</v>
      </c>
      <c r="E2602" s="93"/>
      <c r="F2602" s="93"/>
    </row>
    <row r="2603" spans="1:6" ht="12.75" customHeight="1" x14ac:dyDescent="0.2">
      <c r="A2603" s="93"/>
      <c r="B2603" s="95">
        <v>3131158</v>
      </c>
      <c r="C2603" s="95" t="s">
        <v>4899</v>
      </c>
      <c r="D2603" s="95" t="s">
        <v>4552</v>
      </c>
      <c r="E2603" s="93"/>
      <c r="F2603" s="93"/>
    </row>
    <row r="2604" spans="1:6" ht="12.75" customHeight="1" x14ac:dyDescent="0.2">
      <c r="A2604" s="93"/>
      <c r="B2604" s="95">
        <v>3131208</v>
      </c>
      <c r="C2604" s="95" t="s">
        <v>4900</v>
      </c>
      <c r="D2604" s="95" t="s">
        <v>4552</v>
      </c>
      <c r="E2604" s="93"/>
      <c r="F2604" s="93"/>
    </row>
    <row r="2605" spans="1:6" ht="12.75" customHeight="1" x14ac:dyDescent="0.2">
      <c r="A2605" s="93"/>
      <c r="B2605" s="95">
        <v>3131307</v>
      </c>
      <c r="C2605" s="95" t="s">
        <v>4901</v>
      </c>
      <c r="D2605" s="95" t="s">
        <v>4552</v>
      </c>
      <c r="E2605" s="93"/>
      <c r="F2605" s="93"/>
    </row>
    <row r="2606" spans="1:6" ht="12.75" customHeight="1" x14ac:dyDescent="0.2">
      <c r="A2606" s="93"/>
      <c r="B2606" s="95">
        <v>3131406</v>
      </c>
      <c r="C2606" s="95" t="s">
        <v>4902</v>
      </c>
      <c r="D2606" s="95" t="s">
        <v>4552</v>
      </c>
      <c r="E2606" s="93"/>
      <c r="F2606" s="93"/>
    </row>
    <row r="2607" spans="1:6" ht="12.75" customHeight="1" x14ac:dyDescent="0.2">
      <c r="A2607" s="93"/>
      <c r="B2607" s="95">
        <v>3131505</v>
      </c>
      <c r="C2607" s="95" t="s">
        <v>4903</v>
      </c>
      <c r="D2607" s="95" t="s">
        <v>4552</v>
      </c>
      <c r="E2607" s="93"/>
      <c r="F2607" s="93"/>
    </row>
    <row r="2608" spans="1:6" ht="12.75" customHeight="1" x14ac:dyDescent="0.2">
      <c r="A2608" s="93"/>
      <c r="B2608" s="95">
        <v>3131604</v>
      </c>
      <c r="C2608" s="95" t="s">
        <v>4904</v>
      </c>
      <c r="D2608" s="95" t="s">
        <v>4552</v>
      </c>
      <c r="E2608" s="93"/>
      <c r="F2608" s="93"/>
    </row>
    <row r="2609" spans="1:6" ht="12.75" customHeight="1" x14ac:dyDescent="0.2">
      <c r="A2609" s="93"/>
      <c r="B2609" s="95">
        <v>3131703</v>
      </c>
      <c r="C2609" s="95" t="s">
        <v>4905</v>
      </c>
      <c r="D2609" s="95" t="s">
        <v>4552</v>
      </c>
      <c r="E2609" s="93"/>
      <c r="F2609" s="93"/>
    </row>
    <row r="2610" spans="1:6" ht="12.75" customHeight="1" x14ac:dyDescent="0.2">
      <c r="A2610" s="93"/>
      <c r="B2610" s="95">
        <v>3131802</v>
      </c>
      <c r="C2610" s="95" t="s">
        <v>4906</v>
      </c>
      <c r="D2610" s="95" t="s">
        <v>4552</v>
      </c>
      <c r="E2610" s="93"/>
      <c r="F2610" s="93"/>
    </row>
    <row r="2611" spans="1:6" ht="12.75" customHeight="1" x14ac:dyDescent="0.2">
      <c r="A2611" s="93"/>
      <c r="B2611" s="95">
        <v>3131901</v>
      </c>
      <c r="C2611" s="95" t="s">
        <v>4907</v>
      </c>
      <c r="D2611" s="95" t="s">
        <v>4552</v>
      </c>
      <c r="E2611" s="93"/>
      <c r="F2611" s="93"/>
    </row>
    <row r="2612" spans="1:6" ht="12.75" customHeight="1" x14ac:dyDescent="0.2">
      <c r="A2612" s="93"/>
      <c r="B2612" s="95">
        <v>3132008</v>
      </c>
      <c r="C2612" s="95" t="s">
        <v>4908</v>
      </c>
      <c r="D2612" s="95" t="s">
        <v>4552</v>
      </c>
      <c r="E2612" s="93"/>
      <c r="F2612" s="93"/>
    </row>
    <row r="2613" spans="1:6" ht="12.75" customHeight="1" x14ac:dyDescent="0.2">
      <c r="A2613" s="93"/>
      <c r="B2613" s="95">
        <v>3132107</v>
      </c>
      <c r="C2613" s="95" t="s">
        <v>4909</v>
      </c>
      <c r="D2613" s="95" t="s">
        <v>4552</v>
      </c>
      <c r="E2613" s="93"/>
      <c r="F2613" s="93"/>
    </row>
    <row r="2614" spans="1:6" ht="12.75" customHeight="1" x14ac:dyDescent="0.2">
      <c r="A2614" s="93"/>
      <c r="B2614" s="95">
        <v>3132206</v>
      </c>
      <c r="C2614" s="95" t="s">
        <v>4910</v>
      </c>
      <c r="D2614" s="95" t="s">
        <v>4552</v>
      </c>
      <c r="E2614" s="93"/>
      <c r="F2614" s="93"/>
    </row>
    <row r="2615" spans="1:6" ht="12.75" customHeight="1" x14ac:dyDescent="0.2">
      <c r="A2615" s="93"/>
      <c r="B2615" s="95">
        <v>3132305</v>
      </c>
      <c r="C2615" s="95" t="s">
        <v>4911</v>
      </c>
      <c r="D2615" s="95" t="s">
        <v>4552</v>
      </c>
      <c r="E2615" s="93"/>
      <c r="F2615" s="93"/>
    </row>
    <row r="2616" spans="1:6" ht="12.75" customHeight="1" x14ac:dyDescent="0.2">
      <c r="A2616" s="93"/>
      <c r="B2616" s="95">
        <v>3132404</v>
      </c>
      <c r="C2616" s="95" t="s">
        <v>4912</v>
      </c>
      <c r="D2616" s="95" t="s">
        <v>4552</v>
      </c>
      <c r="E2616" s="93"/>
      <c r="F2616" s="93"/>
    </row>
    <row r="2617" spans="1:6" ht="12.75" customHeight="1" x14ac:dyDescent="0.2">
      <c r="A2617" s="93"/>
      <c r="B2617" s="95">
        <v>3132503</v>
      </c>
      <c r="C2617" s="95" t="s">
        <v>4913</v>
      </c>
      <c r="D2617" s="95" t="s">
        <v>4552</v>
      </c>
      <c r="E2617" s="93"/>
      <c r="F2617" s="93"/>
    </row>
    <row r="2618" spans="1:6" ht="12.75" customHeight="1" x14ac:dyDescent="0.2">
      <c r="A2618" s="93"/>
      <c r="B2618" s="95">
        <v>3132602</v>
      </c>
      <c r="C2618" s="95" t="s">
        <v>4914</v>
      </c>
      <c r="D2618" s="95" t="s">
        <v>4552</v>
      </c>
      <c r="E2618" s="93"/>
      <c r="F2618" s="93"/>
    </row>
    <row r="2619" spans="1:6" ht="12.75" customHeight="1" x14ac:dyDescent="0.2">
      <c r="A2619" s="93"/>
      <c r="B2619" s="95">
        <v>3132701</v>
      </c>
      <c r="C2619" s="95" t="s">
        <v>4915</v>
      </c>
      <c r="D2619" s="95" t="s">
        <v>4552</v>
      </c>
      <c r="E2619" s="93"/>
      <c r="F2619" s="93"/>
    </row>
    <row r="2620" spans="1:6" ht="12.75" customHeight="1" x14ac:dyDescent="0.2">
      <c r="A2620" s="93"/>
      <c r="B2620" s="95">
        <v>3132800</v>
      </c>
      <c r="C2620" s="95" t="s">
        <v>4916</v>
      </c>
      <c r="D2620" s="95" t="s">
        <v>4552</v>
      </c>
      <c r="E2620" s="93"/>
      <c r="F2620" s="93"/>
    </row>
    <row r="2621" spans="1:6" ht="12.75" customHeight="1" x14ac:dyDescent="0.2">
      <c r="A2621" s="93"/>
      <c r="B2621" s="95">
        <v>3132909</v>
      </c>
      <c r="C2621" s="95" t="s">
        <v>4917</v>
      </c>
      <c r="D2621" s="95" t="s">
        <v>4552</v>
      </c>
      <c r="E2621" s="93"/>
      <c r="F2621" s="93"/>
    </row>
    <row r="2622" spans="1:6" ht="12.75" customHeight="1" x14ac:dyDescent="0.2">
      <c r="A2622" s="93"/>
      <c r="B2622" s="95">
        <v>3133006</v>
      </c>
      <c r="C2622" s="95" t="s">
        <v>4918</v>
      </c>
      <c r="D2622" s="95" t="s">
        <v>4552</v>
      </c>
      <c r="E2622" s="93"/>
      <c r="F2622" s="93"/>
    </row>
    <row r="2623" spans="1:6" ht="12.75" customHeight="1" x14ac:dyDescent="0.2">
      <c r="A2623" s="93"/>
      <c r="B2623" s="95">
        <v>3133105</v>
      </c>
      <c r="C2623" s="95" t="s">
        <v>4919</v>
      </c>
      <c r="D2623" s="95" t="s">
        <v>4552</v>
      </c>
      <c r="E2623" s="93"/>
      <c r="F2623" s="93"/>
    </row>
    <row r="2624" spans="1:6" ht="12.75" customHeight="1" x14ac:dyDescent="0.2">
      <c r="A2624" s="93"/>
      <c r="B2624" s="95">
        <v>3133204</v>
      </c>
      <c r="C2624" s="95" t="s">
        <v>4920</v>
      </c>
      <c r="D2624" s="95" t="s">
        <v>4552</v>
      </c>
      <c r="E2624" s="93"/>
      <c r="F2624" s="93"/>
    </row>
    <row r="2625" spans="1:6" ht="12.75" customHeight="1" x14ac:dyDescent="0.2">
      <c r="A2625" s="93"/>
      <c r="B2625" s="95">
        <v>3133303</v>
      </c>
      <c r="C2625" s="95" t="s">
        <v>4921</v>
      </c>
      <c r="D2625" s="95" t="s">
        <v>4552</v>
      </c>
      <c r="E2625" s="93"/>
      <c r="F2625" s="93"/>
    </row>
    <row r="2626" spans="1:6" ht="12.75" customHeight="1" x14ac:dyDescent="0.2">
      <c r="A2626" s="93"/>
      <c r="B2626" s="95">
        <v>3133402</v>
      </c>
      <c r="C2626" s="95" t="s">
        <v>4922</v>
      </c>
      <c r="D2626" s="95" t="s">
        <v>4552</v>
      </c>
      <c r="E2626" s="93"/>
      <c r="F2626" s="93"/>
    </row>
    <row r="2627" spans="1:6" ht="12.75" customHeight="1" x14ac:dyDescent="0.2">
      <c r="A2627" s="93"/>
      <c r="B2627" s="95">
        <v>3133501</v>
      </c>
      <c r="C2627" s="95" t="s">
        <v>4923</v>
      </c>
      <c r="D2627" s="95" t="s">
        <v>4552</v>
      </c>
      <c r="E2627" s="93"/>
      <c r="F2627" s="93"/>
    </row>
    <row r="2628" spans="1:6" ht="12.75" customHeight="1" x14ac:dyDescent="0.2">
      <c r="A2628" s="93"/>
      <c r="B2628" s="95">
        <v>3133600</v>
      </c>
      <c r="C2628" s="95" t="s">
        <v>4924</v>
      </c>
      <c r="D2628" s="95" t="s">
        <v>4552</v>
      </c>
      <c r="E2628" s="93"/>
      <c r="F2628" s="93"/>
    </row>
    <row r="2629" spans="1:6" ht="12.75" customHeight="1" x14ac:dyDescent="0.2">
      <c r="A2629" s="93"/>
      <c r="B2629" s="95">
        <v>3133709</v>
      </c>
      <c r="C2629" s="95" t="s">
        <v>4925</v>
      </c>
      <c r="D2629" s="95" t="s">
        <v>4552</v>
      </c>
      <c r="E2629" s="93"/>
      <c r="F2629" s="93"/>
    </row>
    <row r="2630" spans="1:6" ht="12.75" customHeight="1" x14ac:dyDescent="0.2">
      <c r="A2630" s="93"/>
      <c r="B2630" s="95">
        <v>3133758</v>
      </c>
      <c r="C2630" s="95" t="s">
        <v>4926</v>
      </c>
      <c r="D2630" s="95" t="s">
        <v>4552</v>
      </c>
      <c r="E2630" s="93"/>
      <c r="F2630" s="93"/>
    </row>
    <row r="2631" spans="1:6" ht="12.75" customHeight="1" x14ac:dyDescent="0.2">
      <c r="A2631" s="93"/>
      <c r="B2631" s="95">
        <v>3133808</v>
      </c>
      <c r="C2631" s="95" t="s">
        <v>4927</v>
      </c>
      <c r="D2631" s="95" t="s">
        <v>4552</v>
      </c>
      <c r="E2631" s="93"/>
      <c r="F2631" s="93"/>
    </row>
    <row r="2632" spans="1:6" ht="12.75" customHeight="1" x14ac:dyDescent="0.2">
      <c r="A2632" s="93"/>
      <c r="B2632" s="95">
        <v>3133907</v>
      </c>
      <c r="C2632" s="95" t="s">
        <v>4928</v>
      </c>
      <c r="D2632" s="95" t="s">
        <v>4552</v>
      </c>
      <c r="E2632" s="93"/>
      <c r="F2632" s="93"/>
    </row>
    <row r="2633" spans="1:6" ht="12.75" customHeight="1" x14ac:dyDescent="0.2">
      <c r="A2633" s="93"/>
      <c r="B2633" s="95">
        <v>3134004</v>
      </c>
      <c r="C2633" s="95" t="s">
        <v>4929</v>
      </c>
      <c r="D2633" s="95" t="s">
        <v>4552</v>
      </c>
      <c r="E2633" s="93"/>
      <c r="F2633" s="93"/>
    </row>
    <row r="2634" spans="1:6" ht="12.75" customHeight="1" x14ac:dyDescent="0.2">
      <c r="A2634" s="93"/>
      <c r="B2634" s="95">
        <v>3134103</v>
      </c>
      <c r="C2634" s="95" t="s">
        <v>4930</v>
      </c>
      <c r="D2634" s="95" t="s">
        <v>4552</v>
      </c>
      <c r="E2634" s="93"/>
      <c r="F2634" s="93"/>
    </row>
    <row r="2635" spans="1:6" ht="12.75" customHeight="1" x14ac:dyDescent="0.2">
      <c r="A2635" s="93"/>
      <c r="B2635" s="95">
        <v>3134202</v>
      </c>
      <c r="C2635" s="95" t="s">
        <v>4931</v>
      </c>
      <c r="D2635" s="95" t="s">
        <v>4552</v>
      </c>
      <c r="E2635" s="93"/>
      <c r="F2635" s="93"/>
    </row>
    <row r="2636" spans="1:6" ht="12.75" customHeight="1" x14ac:dyDescent="0.2">
      <c r="A2636" s="93"/>
      <c r="B2636" s="95">
        <v>3134301</v>
      </c>
      <c r="C2636" s="95" t="s">
        <v>4932</v>
      </c>
      <c r="D2636" s="95" t="s">
        <v>4552</v>
      </c>
      <c r="E2636" s="93"/>
      <c r="F2636" s="93"/>
    </row>
    <row r="2637" spans="1:6" ht="12.75" customHeight="1" x14ac:dyDescent="0.2">
      <c r="A2637" s="93"/>
      <c r="B2637" s="95">
        <v>3134400</v>
      </c>
      <c r="C2637" s="95" t="s">
        <v>4933</v>
      </c>
      <c r="D2637" s="95" t="s">
        <v>4552</v>
      </c>
      <c r="E2637" s="93"/>
      <c r="F2637" s="93"/>
    </row>
    <row r="2638" spans="1:6" ht="12.75" customHeight="1" x14ac:dyDescent="0.2">
      <c r="A2638" s="93"/>
      <c r="B2638" s="95">
        <v>3134509</v>
      </c>
      <c r="C2638" s="95" t="s">
        <v>4934</v>
      </c>
      <c r="D2638" s="95" t="s">
        <v>4552</v>
      </c>
      <c r="E2638" s="93"/>
      <c r="F2638" s="93"/>
    </row>
    <row r="2639" spans="1:6" ht="12.75" customHeight="1" x14ac:dyDescent="0.2">
      <c r="A2639" s="93"/>
      <c r="B2639" s="95">
        <v>3134608</v>
      </c>
      <c r="C2639" s="95" t="s">
        <v>4935</v>
      </c>
      <c r="D2639" s="95" t="s">
        <v>4552</v>
      </c>
      <c r="E2639" s="93"/>
      <c r="F2639" s="93"/>
    </row>
    <row r="2640" spans="1:6" ht="12.75" customHeight="1" x14ac:dyDescent="0.2">
      <c r="A2640" s="93"/>
      <c r="B2640" s="95">
        <v>3134707</v>
      </c>
      <c r="C2640" s="95" t="s">
        <v>4936</v>
      </c>
      <c r="D2640" s="95" t="s">
        <v>4552</v>
      </c>
      <c r="E2640" s="93"/>
      <c r="F2640" s="93"/>
    </row>
    <row r="2641" spans="1:6" ht="12.75" customHeight="1" x14ac:dyDescent="0.2">
      <c r="A2641" s="93"/>
      <c r="B2641" s="95">
        <v>3134806</v>
      </c>
      <c r="C2641" s="95" t="s">
        <v>4937</v>
      </c>
      <c r="D2641" s="95" t="s">
        <v>4552</v>
      </c>
      <c r="E2641" s="93"/>
      <c r="F2641" s="93"/>
    </row>
    <row r="2642" spans="1:6" ht="12.75" customHeight="1" x14ac:dyDescent="0.2">
      <c r="A2642" s="93"/>
      <c r="B2642" s="95">
        <v>3134905</v>
      </c>
      <c r="C2642" s="95" t="s">
        <v>4938</v>
      </c>
      <c r="D2642" s="95" t="s">
        <v>4552</v>
      </c>
      <c r="E2642" s="93"/>
      <c r="F2642" s="93"/>
    </row>
    <row r="2643" spans="1:6" ht="12.75" customHeight="1" x14ac:dyDescent="0.2">
      <c r="A2643" s="93"/>
      <c r="B2643" s="95">
        <v>3135001</v>
      </c>
      <c r="C2643" s="95" t="s">
        <v>4939</v>
      </c>
      <c r="D2643" s="95" t="s">
        <v>4552</v>
      </c>
      <c r="E2643" s="93"/>
      <c r="F2643" s="93"/>
    </row>
    <row r="2644" spans="1:6" ht="12.75" customHeight="1" x14ac:dyDescent="0.2">
      <c r="A2644" s="93"/>
      <c r="B2644" s="95">
        <v>3135050</v>
      </c>
      <c r="C2644" s="95" t="s">
        <v>4940</v>
      </c>
      <c r="D2644" s="95" t="s">
        <v>4552</v>
      </c>
      <c r="E2644" s="93"/>
      <c r="F2644" s="93"/>
    </row>
    <row r="2645" spans="1:6" ht="12.75" customHeight="1" x14ac:dyDescent="0.2">
      <c r="A2645" s="93"/>
      <c r="B2645" s="95">
        <v>3135076</v>
      </c>
      <c r="C2645" s="95" t="s">
        <v>4941</v>
      </c>
      <c r="D2645" s="95" t="s">
        <v>4552</v>
      </c>
      <c r="E2645" s="93"/>
      <c r="F2645" s="93"/>
    </row>
    <row r="2646" spans="1:6" ht="12.75" customHeight="1" x14ac:dyDescent="0.2">
      <c r="A2646" s="93"/>
      <c r="B2646" s="95">
        <v>3135100</v>
      </c>
      <c r="C2646" s="95" t="s">
        <v>4942</v>
      </c>
      <c r="D2646" s="95" t="s">
        <v>4552</v>
      </c>
      <c r="E2646" s="93"/>
      <c r="F2646" s="93"/>
    </row>
    <row r="2647" spans="1:6" ht="12.75" customHeight="1" x14ac:dyDescent="0.2">
      <c r="A2647" s="93"/>
      <c r="B2647" s="95">
        <v>3135209</v>
      </c>
      <c r="C2647" s="95" t="s">
        <v>4943</v>
      </c>
      <c r="D2647" s="95" t="s">
        <v>4552</v>
      </c>
      <c r="E2647" s="93"/>
      <c r="F2647" s="93"/>
    </row>
    <row r="2648" spans="1:6" ht="12.75" customHeight="1" x14ac:dyDescent="0.2">
      <c r="A2648" s="93"/>
      <c r="B2648" s="95">
        <v>3135308</v>
      </c>
      <c r="C2648" s="95" t="s">
        <v>4944</v>
      </c>
      <c r="D2648" s="95" t="s">
        <v>4552</v>
      </c>
      <c r="E2648" s="93"/>
      <c r="F2648" s="93"/>
    </row>
    <row r="2649" spans="1:6" ht="12.75" customHeight="1" x14ac:dyDescent="0.2">
      <c r="A2649" s="93"/>
      <c r="B2649" s="95">
        <v>3135357</v>
      </c>
      <c r="C2649" s="95" t="s">
        <v>4945</v>
      </c>
      <c r="D2649" s="95" t="s">
        <v>4552</v>
      </c>
      <c r="E2649" s="93"/>
      <c r="F2649" s="93"/>
    </row>
    <row r="2650" spans="1:6" ht="12.75" customHeight="1" x14ac:dyDescent="0.2">
      <c r="A2650" s="93"/>
      <c r="B2650" s="95">
        <v>3135407</v>
      </c>
      <c r="C2650" s="95" t="s">
        <v>4946</v>
      </c>
      <c r="D2650" s="95" t="s">
        <v>4552</v>
      </c>
      <c r="E2650" s="93"/>
      <c r="F2650" s="93"/>
    </row>
    <row r="2651" spans="1:6" ht="12.75" customHeight="1" x14ac:dyDescent="0.2">
      <c r="A2651" s="93"/>
      <c r="B2651" s="95">
        <v>3135456</v>
      </c>
      <c r="C2651" s="95" t="s">
        <v>4947</v>
      </c>
      <c r="D2651" s="95" t="s">
        <v>4552</v>
      </c>
      <c r="E2651" s="93"/>
      <c r="F2651" s="93"/>
    </row>
    <row r="2652" spans="1:6" ht="12.75" customHeight="1" x14ac:dyDescent="0.2">
      <c r="A2652" s="93"/>
      <c r="B2652" s="95">
        <v>3135506</v>
      </c>
      <c r="C2652" s="95" t="s">
        <v>4948</v>
      </c>
      <c r="D2652" s="95" t="s">
        <v>4552</v>
      </c>
      <c r="E2652" s="93"/>
      <c r="F2652" s="93"/>
    </row>
    <row r="2653" spans="1:6" ht="12.75" customHeight="1" x14ac:dyDescent="0.2">
      <c r="A2653" s="93"/>
      <c r="B2653" s="95">
        <v>3135605</v>
      </c>
      <c r="C2653" s="95" t="s">
        <v>4949</v>
      </c>
      <c r="D2653" s="95" t="s">
        <v>4552</v>
      </c>
      <c r="E2653" s="93"/>
      <c r="F2653" s="93"/>
    </row>
    <row r="2654" spans="1:6" ht="12.75" customHeight="1" x14ac:dyDescent="0.2">
      <c r="A2654" s="93"/>
      <c r="B2654" s="95">
        <v>3135704</v>
      </c>
      <c r="C2654" s="95" t="s">
        <v>4950</v>
      </c>
      <c r="D2654" s="95" t="s">
        <v>4552</v>
      </c>
      <c r="E2654" s="93"/>
      <c r="F2654" s="93"/>
    </row>
    <row r="2655" spans="1:6" ht="12.75" customHeight="1" x14ac:dyDescent="0.2">
      <c r="A2655" s="93"/>
      <c r="B2655" s="95">
        <v>3135803</v>
      </c>
      <c r="C2655" s="95" t="s">
        <v>4951</v>
      </c>
      <c r="D2655" s="95" t="s">
        <v>4552</v>
      </c>
      <c r="E2655" s="93"/>
      <c r="F2655" s="93"/>
    </row>
    <row r="2656" spans="1:6" ht="12.75" customHeight="1" x14ac:dyDescent="0.2">
      <c r="A2656" s="93"/>
      <c r="B2656" s="95">
        <v>3135902</v>
      </c>
      <c r="C2656" s="95" t="s">
        <v>4952</v>
      </c>
      <c r="D2656" s="95" t="s">
        <v>4552</v>
      </c>
      <c r="E2656" s="93"/>
      <c r="F2656" s="93"/>
    </row>
    <row r="2657" spans="1:6" ht="12.75" customHeight="1" x14ac:dyDescent="0.2">
      <c r="A2657" s="93"/>
      <c r="B2657" s="95">
        <v>3136009</v>
      </c>
      <c r="C2657" s="95" t="s">
        <v>4953</v>
      </c>
      <c r="D2657" s="95" t="s">
        <v>4552</v>
      </c>
      <c r="E2657" s="93"/>
      <c r="F2657" s="93"/>
    </row>
    <row r="2658" spans="1:6" ht="12.75" customHeight="1" x14ac:dyDescent="0.2">
      <c r="A2658" s="93"/>
      <c r="B2658" s="95">
        <v>3136108</v>
      </c>
      <c r="C2658" s="95" t="s">
        <v>4954</v>
      </c>
      <c r="D2658" s="95" t="s">
        <v>4552</v>
      </c>
      <c r="E2658" s="93"/>
      <c r="F2658" s="93"/>
    </row>
    <row r="2659" spans="1:6" ht="12.75" customHeight="1" x14ac:dyDescent="0.2">
      <c r="A2659" s="93"/>
      <c r="B2659" s="95">
        <v>3136207</v>
      </c>
      <c r="C2659" s="95" t="s">
        <v>4955</v>
      </c>
      <c r="D2659" s="95" t="s">
        <v>4552</v>
      </c>
      <c r="E2659" s="93"/>
      <c r="F2659" s="93"/>
    </row>
    <row r="2660" spans="1:6" ht="12.75" customHeight="1" x14ac:dyDescent="0.2">
      <c r="A2660" s="93"/>
      <c r="B2660" s="95">
        <v>3136306</v>
      </c>
      <c r="C2660" s="95" t="s">
        <v>4956</v>
      </c>
      <c r="D2660" s="95" t="s">
        <v>4552</v>
      </c>
      <c r="E2660" s="93"/>
      <c r="F2660" s="93"/>
    </row>
    <row r="2661" spans="1:6" ht="12.75" customHeight="1" x14ac:dyDescent="0.2">
      <c r="A2661" s="93"/>
      <c r="B2661" s="95">
        <v>3136405</v>
      </c>
      <c r="C2661" s="95" t="s">
        <v>4957</v>
      </c>
      <c r="D2661" s="95" t="s">
        <v>4552</v>
      </c>
      <c r="E2661" s="93"/>
      <c r="F2661" s="93"/>
    </row>
    <row r="2662" spans="1:6" ht="12.75" customHeight="1" x14ac:dyDescent="0.2">
      <c r="A2662" s="93"/>
      <c r="B2662" s="95">
        <v>3136504</v>
      </c>
      <c r="C2662" s="95" t="s">
        <v>4958</v>
      </c>
      <c r="D2662" s="95" t="s">
        <v>4552</v>
      </c>
      <c r="E2662" s="93"/>
      <c r="F2662" s="93"/>
    </row>
    <row r="2663" spans="1:6" ht="12.75" customHeight="1" x14ac:dyDescent="0.2">
      <c r="A2663" s="93"/>
      <c r="B2663" s="95">
        <v>3136520</v>
      </c>
      <c r="C2663" s="95" t="s">
        <v>4959</v>
      </c>
      <c r="D2663" s="95" t="s">
        <v>4552</v>
      </c>
      <c r="E2663" s="93"/>
      <c r="F2663" s="93"/>
    </row>
    <row r="2664" spans="1:6" ht="12.75" customHeight="1" x14ac:dyDescent="0.2">
      <c r="A2664" s="93"/>
      <c r="B2664" s="95">
        <v>3136553</v>
      </c>
      <c r="C2664" s="95" t="s">
        <v>4960</v>
      </c>
      <c r="D2664" s="95" t="s">
        <v>4552</v>
      </c>
      <c r="E2664" s="93"/>
      <c r="F2664" s="93"/>
    </row>
    <row r="2665" spans="1:6" ht="12.75" customHeight="1" x14ac:dyDescent="0.2">
      <c r="A2665" s="93"/>
      <c r="B2665" s="95">
        <v>3136579</v>
      </c>
      <c r="C2665" s="95" t="s">
        <v>4961</v>
      </c>
      <c r="D2665" s="95" t="s">
        <v>4552</v>
      </c>
      <c r="E2665" s="93"/>
      <c r="F2665" s="93"/>
    </row>
    <row r="2666" spans="1:6" ht="12.75" customHeight="1" x14ac:dyDescent="0.2">
      <c r="A2666" s="93"/>
      <c r="B2666" s="95">
        <v>3136603</v>
      </c>
      <c r="C2666" s="95" t="s">
        <v>2422</v>
      </c>
      <c r="D2666" s="95" t="s">
        <v>4552</v>
      </c>
      <c r="E2666" s="93"/>
      <c r="F2666" s="93"/>
    </row>
    <row r="2667" spans="1:6" ht="12.75" customHeight="1" x14ac:dyDescent="0.2">
      <c r="A2667" s="93"/>
      <c r="B2667" s="95">
        <v>3136652</v>
      </c>
      <c r="C2667" s="95" t="s">
        <v>4962</v>
      </c>
      <c r="D2667" s="95" t="s">
        <v>4552</v>
      </c>
      <c r="E2667" s="93"/>
      <c r="F2667" s="93"/>
    </row>
    <row r="2668" spans="1:6" ht="12.75" customHeight="1" x14ac:dyDescent="0.2">
      <c r="A2668" s="93"/>
      <c r="B2668" s="95">
        <v>3136702</v>
      </c>
      <c r="C2668" s="95" t="s">
        <v>4963</v>
      </c>
      <c r="D2668" s="95" t="s">
        <v>4552</v>
      </c>
      <c r="E2668" s="93"/>
      <c r="F2668" s="93"/>
    </row>
    <row r="2669" spans="1:6" ht="12.75" customHeight="1" x14ac:dyDescent="0.2">
      <c r="A2669" s="93"/>
      <c r="B2669" s="95">
        <v>3136801</v>
      </c>
      <c r="C2669" s="95" t="s">
        <v>4964</v>
      </c>
      <c r="D2669" s="95" t="s">
        <v>4552</v>
      </c>
      <c r="E2669" s="93"/>
      <c r="F2669" s="93"/>
    </row>
    <row r="2670" spans="1:6" ht="12.75" customHeight="1" x14ac:dyDescent="0.2">
      <c r="A2670" s="93"/>
      <c r="B2670" s="95">
        <v>3136900</v>
      </c>
      <c r="C2670" s="95" t="s">
        <v>4965</v>
      </c>
      <c r="D2670" s="95" t="s">
        <v>4552</v>
      </c>
      <c r="E2670" s="93"/>
      <c r="F2670" s="93"/>
    </row>
    <row r="2671" spans="1:6" ht="12.75" customHeight="1" x14ac:dyDescent="0.2">
      <c r="A2671" s="93"/>
      <c r="B2671" s="95">
        <v>3136959</v>
      </c>
      <c r="C2671" s="95" t="s">
        <v>4966</v>
      </c>
      <c r="D2671" s="95" t="s">
        <v>4552</v>
      </c>
      <c r="E2671" s="93"/>
      <c r="F2671" s="93"/>
    </row>
    <row r="2672" spans="1:6" ht="12.75" customHeight="1" x14ac:dyDescent="0.2">
      <c r="A2672" s="93"/>
      <c r="B2672" s="95">
        <v>3137007</v>
      </c>
      <c r="C2672" s="95" t="s">
        <v>4967</v>
      </c>
      <c r="D2672" s="95" t="s">
        <v>4552</v>
      </c>
      <c r="E2672" s="93"/>
      <c r="F2672" s="93"/>
    </row>
    <row r="2673" spans="1:6" ht="12.75" customHeight="1" x14ac:dyDescent="0.2">
      <c r="A2673" s="93"/>
      <c r="B2673" s="95">
        <v>3137106</v>
      </c>
      <c r="C2673" s="95" t="s">
        <v>4968</v>
      </c>
      <c r="D2673" s="95" t="s">
        <v>4552</v>
      </c>
      <c r="E2673" s="93"/>
      <c r="F2673" s="93"/>
    </row>
    <row r="2674" spans="1:6" ht="12.75" customHeight="1" x14ac:dyDescent="0.2">
      <c r="A2674" s="93"/>
      <c r="B2674" s="95">
        <v>3137205</v>
      </c>
      <c r="C2674" s="95" t="s">
        <v>4969</v>
      </c>
      <c r="D2674" s="95" t="s">
        <v>4552</v>
      </c>
      <c r="E2674" s="93"/>
      <c r="F2674" s="93"/>
    </row>
    <row r="2675" spans="1:6" ht="12.75" customHeight="1" x14ac:dyDescent="0.2">
      <c r="A2675" s="93"/>
      <c r="B2675" s="95">
        <v>3137304</v>
      </c>
      <c r="C2675" s="95" t="s">
        <v>4970</v>
      </c>
      <c r="D2675" s="95" t="s">
        <v>4552</v>
      </c>
      <c r="E2675" s="93"/>
      <c r="F2675" s="93"/>
    </row>
    <row r="2676" spans="1:6" ht="12.75" customHeight="1" x14ac:dyDescent="0.2">
      <c r="A2676" s="93"/>
      <c r="B2676" s="95">
        <v>3137403</v>
      </c>
      <c r="C2676" s="95" t="s">
        <v>4971</v>
      </c>
      <c r="D2676" s="95" t="s">
        <v>4552</v>
      </c>
      <c r="E2676" s="93"/>
      <c r="F2676" s="93"/>
    </row>
    <row r="2677" spans="1:6" ht="12.75" customHeight="1" x14ac:dyDescent="0.2">
      <c r="A2677" s="93"/>
      <c r="B2677" s="95">
        <v>3137502</v>
      </c>
      <c r="C2677" s="95" t="s">
        <v>4972</v>
      </c>
      <c r="D2677" s="95" t="s">
        <v>4552</v>
      </c>
      <c r="E2677" s="93"/>
      <c r="F2677" s="93"/>
    </row>
    <row r="2678" spans="1:6" ht="12.75" customHeight="1" x14ac:dyDescent="0.2">
      <c r="A2678" s="93"/>
      <c r="B2678" s="95">
        <v>3137536</v>
      </c>
      <c r="C2678" s="95" t="s">
        <v>3914</v>
      </c>
      <c r="D2678" s="95" t="s">
        <v>4552</v>
      </c>
      <c r="E2678" s="93"/>
      <c r="F2678" s="93"/>
    </row>
    <row r="2679" spans="1:6" ht="12.75" customHeight="1" x14ac:dyDescent="0.2">
      <c r="A2679" s="93"/>
      <c r="B2679" s="95">
        <v>3137601</v>
      </c>
      <c r="C2679" s="95" t="s">
        <v>4973</v>
      </c>
      <c r="D2679" s="95" t="s">
        <v>4552</v>
      </c>
      <c r="E2679" s="93"/>
      <c r="F2679" s="93"/>
    </row>
    <row r="2680" spans="1:6" ht="12.75" customHeight="1" x14ac:dyDescent="0.2">
      <c r="A2680" s="93"/>
      <c r="B2680" s="95">
        <v>3137700</v>
      </c>
      <c r="C2680" s="95" t="s">
        <v>4974</v>
      </c>
      <c r="D2680" s="95" t="s">
        <v>4552</v>
      </c>
      <c r="E2680" s="93"/>
      <c r="F2680" s="93"/>
    </row>
    <row r="2681" spans="1:6" ht="12.75" customHeight="1" x14ac:dyDescent="0.2">
      <c r="A2681" s="93"/>
      <c r="B2681" s="95">
        <v>3137809</v>
      </c>
      <c r="C2681" s="95" t="s">
        <v>4975</v>
      </c>
      <c r="D2681" s="95" t="s">
        <v>4552</v>
      </c>
      <c r="E2681" s="93"/>
      <c r="F2681" s="93"/>
    </row>
    <row r="2682" spans="1:6" ht="12.75" customHeight="1" x14ac:dyDescent="0.2">
      <c r="A2682" s="93"/>
      <c r="B2682" s="95">
        <v>3137908</v>
      </c>
      <c r="C2682" s="95" t="s">
        <v>4976</v>
      </c>
      <c r="D2682" s="95" t="s">
        <v>4552</v>
      </c>
      <c r="E2682" s="93"/>
      <c r="F2682" s="93"/>
    </row>
    <row r="2683" spans="1:6" ht="12.75" customHeight="1" x14ac:dyDescent="0.2">
      <c r="A2683" s="93"/>
      <c r="B2683" s="95">
        <v>3138005</v>
      </c>
      <c r="C2683" s="95" t="s">
        <v>4977</v>
      </c>
      <c r="D2683" s="95" t="s">
        <v>4552</v>
      </c>
      <c r="E2683" s="93"/>
      <c r="F2683" s="93"/>
    </row>
    <row r="2684" spans="1:6" ht="12.75" customHeight="1" x14ac:dyDescent="0.2">
      <c r="A2684" s="93"/>
      <c r="B2684" s="95">
        <v>3138104</v>
      </c>
      <c r="C2684" s="95" t="s">
        <v>4978</v>
      </c>
      <c r="D2684" s="95" t="s">
        <v>4552</v>
      </c>
      <c r="E2684" s="93"/>
      <c r="F2684" s="93"/>
    </row>
    <row r="2685" spans="1:6" ht="12.75" customHeight="1" x14ac:dyDescent="0.2">
      <c r="A2685" s="93"/>
      <c r="B2685" s="95">
        <v>3138203</v>
      </c>
      <c r="C2685" s="95" t="s">
        <v>4979</v>
      </c>
      <c r="D2685" s="95" t="s">
        <v>4552</v>
      </c>
      <c r="E2685" s="93"/>
      <c r="F2685" s="93"/>
    </row>
    <row r="2686" spans="1:6" ht="12.75" customHeight="1" x14ac:dyDescent="0.2">
      <c r="A2686" s="93"/>
      <c r="B2686" s="95">
        <v>3138302</v>
      </c>
      <c r="C2686" s="95" t="s">
        <v>4980</v>
      </c>
      <c r="D2686" s="95" t="s">
        <v>4552</v>
      </c>
      <c r="E2686" s="93"/>
      <c r="F2686" s="93"/>
    </row>
    <row r="2687" spans="1:6" ht="12.75" customHeight="1" x14ac:dyDescent="0.2">
      <c r="A2687" s="93"/>
      <c r="B2687" s="95">
        <v>3138351</v>
      </c>
      <c r="C2687" s="95" t="s">
        <v>4981</v>
      </c>
      <c r="D2687" s="95" t="s">
        <v>4552</v>
      </c>
      <c r="E2687" s="93"/>
      <c r="F2687" s="93"/>
    </row>
    <row r="2688" spans="1:6" ht="12.75" customHeight="1" x14ac:dyDescent="0.2">
      <c r="A2688" s="93"/>
      <c r="B2688" s="95">
        <v>3138401</v>
      </c>
      <c r="C2688" s="95" t="s">
        <v>4982</v>
      </c>
      <c r="D2688" s="95" t="s">
        <v>4552</v>
      </c>
      <c r="E2688" s="93"/>
      <c r="F2688" s="93"/>
    </row>
    <row r="2689" spans="1:6" ht="12.75" customHeight="1" x14ac:dyDescent="0.2">
      <c r="A2689" s="93"/>
      <c r="B2689" s="95">
        <v>3138500</v>
      </c>
      <c r="C2689" s="95" t="s">
        <v>4983</v>
      </c>
      <c r="D2689" s="95" t="s">
        <v>4552</v>
      </c>
      <c r="E2689" s="93"/>
      <c r="F2689" s="93"/>
    </row>
    <row r="2690" spans="1:6" ht="12.75" customHeight="1" x14ac:dyDescent="0.2">
      <c r="A2690" s="93"/>
      <c r="B2690" s="95">
        <v>3138609</v>
      </c>
      <c r="C2690" s="95" t="s">
        <v>4984</v>
      </c>
      <c r="D2690" s="95" t="s">
        <v>4552</v>
      </c>
      <c r="E2690" s="93"/>
      <c r="F2690" s="93"/>
    </row>
    <row r="2691" spans="1:6" ht="12.75" customHeight="1" x14ac:dyDescent="0.2">
      <c r="A2691" s="93"/>
      <c r="B2691" s="95">
        <v>3138625</v>
      </c>
      <c r="C2691" s="95" t="s">
        <v>4985</v>
      </c>
      <c r="D2691" s="95" t="s">
        <v>4552</v>
      </c>
      <c r="E2691" s="93"/>
      <c r="F2691" s="93"/>
    </row>
    <row r="2692" spans="1:6" ht="12.75" customHeight="1" x14ac:dyDescent="0.2">
      <c r="A2692" s="93"/>
      <c r="B2692" s="95">
        <v>3138658</v>
      </c>
      <c r="C2692" s="95" t="s">
        <v>4986</v>
      </c>
      <c r="D2692" s="95" t="s">
        <v>4552</v>
      </c>
      <c r="E2692" s="93"/>
      <c r="F2692" s="93"/>
    </row>
    <row r="2693" spans="1:6" ht="12.75" customHeight="1" x14ac:dyDescent="0.2">
      <c r="A2693" s="93"/>
      <c r="B2693" s="95">
        <v>3138674</v>
      </c>
      <c r="C2693" s="95" t="s">
        <v>4987</v>
      </c>
      <c r="D2693" s="95" t="s">
        <v>4552</v>
      </c>
      <c r="E2693" s="93"/>
      <c r="F2693" s="93"/>
    </row>
    <row r="2694" spans="1:6" ht="12.75" customHeight="1" x14ac:dyDescent="0.2">
      <c r="A2694" s="93"/>
      <c r="B2694" s="95">
        <v>3138682</v>
      </c>
      <c r="C2694" s="95" t="s">
        <v>4988</v>
      </c>
      <c r="D2694" s="95" t="s">
        <v>4552</v>
      </c>
      <c r="E2694" s="93"/>
      <c r="F2694" s="93"/>
    </row>
    <row r="2695" spans="1:6" ht="12.75" customHeight="1" x14ac:dyDescent="0.2">
      <c r="A2695" s="93"/>
      <c r="B2695" s="95">
        <v>3138708</v>
      </c>
      <c r="C2695" s="95" t="s">
        <v>4989</v>
      </c>
      <c r="D2695" s="95" t="s">
        <v>4552</v>
      </c>
      <c r="E2695" s="93"/>
      <c r="F2695" s="93"/>
    </row>
    <row r="2696" spans="1:6" ht="12.75" customHeight="1" x14ac:dyDescent="0.2">
      <c r="A2696" s="93"/>
      <c r="B2696" s="95">
        <v>3138807</v>
      </c>
      <c r="C2696" s="95" t="s">
        <v>4990</v>
      </c>
      <c r="D2696" s="95" t="s">
        <v>4552</v>
      </c>
      <c r="E2696" s="93"/>
      <c r="F2696" s="93"/>
    </row>
    <row r="2697" spans="1:6" ht="12.75" customHeight="1" x14ac:dyDescent="0.2">
      <c r="A2697" s="93"/>
      <c r="B2697" s="95">
        <v>3138906</v>
      </c>
      <c r="C2697" s="95" t="s">
        <v>4991</v>
      </c>
      <c r="D2697" s="95" t="s">
        <v>4552</v>
      </c>
      <c r="E2697" s="93"/>
      <c r="F2697" s="93"/>
    </row>
    <row r="2698" spans="1:6" ht="12.75" customHeight="1" x14ac:dyDescent="0.2">
      <c r="A2698" s="93"/>
      <c r="B2698" s="95">
        <v>3139003</v>
      </c>
      <c r="C2698" s="95" t="s">
        <v>4992</v>
      </c>
      <c r="D2698" s="95" t="s">
        <v>4552</v>
      </c>
      <c r="E2698" s="93"/>
      <c r="F2698" s="93"/>
    </row>
    <row r="2699" spans="1:6" ht="12.75" customHeight="1" x14ac:dyDescent="0.2">
      <c r="A2699" s="93"/>
      <c r="B2699" s="95">
        <v>3139102</v>
      </c>
      <c r="C2699" s="95" t="s">
        <v>4993</v>
      </c>
      <c r="D2699" s="95" t="s">
        <v>4552</v>
      </c>
      <c r="E2699" s="93"/>
      <c r="F2699" s="93"/>
    </row>
    <row r="2700" spans="1:6" ht="12.75" customHeight="1" x14ac:dyDescent="0.2">
      <c r="A2700" s="93"/>
      <c r="B2700" s="95">
        <v>3139201</v>
      </c>
      <c r="C2700" s="95" t="s">
        <v>4994</v>
      </c>
      <c r="D2700" s="95" t="s">
        <v>4552</v>
      </c>
      <c r="E2700" s="93"/>
      <c r="F2700" s="93"/>
    </row>
    <row r="2701" spans="1:6" ht="12.75" customHeight="1" x14ac:dyDescent="0.2">
      <c r="A2701" s="93"/>
      <c r="B2701" s="95">
        <v>3139250</v>
      </c>
      <c r="C2701" s="95" t="s">
        <v>4995</v>
      </c>
      <c r="D2701" s="95" t="s">
        <v>4552</v>
      </c>
      <c r="E2701" s="93"/>
      <c r="F2701" s="93"/>
    </row>
    <row r="2702" spans="1:6" ht="12.75" customHeight="1" x14ac:dyDescent="0.2">
      <c r="A2702" s="93"/>
      <c r="B2702" s="95">
        <v>3139300</v>
      </c>
      <c r="C2702" s="95" t="s">
        <v>4996</v>
      </c>
      <c r="D2702" s="95" t="s">
        <v>4552</v>
      </c>
      <c r="E2702" s="93"/>
      <c r="F2702" s="93"/>
    </row>
    <row r="2703" spans="1:6" ht="12.75" customHeight="1" x14ac:dyDescent="0.2">
      <c r="A2703" s="93"/>
      <c r="B2703" s="95">
        <v>3139409</v>
      </c>
      <c r="C2703" s="95" t="s">
        <v>4997</v>
      </c>
      <c r="D2703" s="95" t="s">
        <v>4552</v>
      </c>
      <c r="E2703" s="93"/>
      <c r="F2703" s="93"/>
    </row>
    <row r="2704" spans="1:6" ht="12.75" customHeight="1" x14ac:dyDescent="0.2">
      <c r="A2704" s="93"/>
      <c r="B2704" s="95">
        <v>3139508</v>
      </c>
      <c r="C2704" s="95" t="s">
        <v>4998</v>
      </c>
      <c r="D2704" s="95" t="s">
        <v>4552</v>
      </c>
      <c r="E2704" s="93"/>
      <c r="F2704" s="93"/>
    </row>
    <row r="2705" spans="1:6" ht="12.75" customHeight="1" x14ac:dyDescent="0.2">
      <c r="A2705" s="93"/>
      <c r="B2705" s="95">
        <v>3139607</v>
      </c>
      <c r="C2705" s="95" t="s">
        <v>4999</v>
      </c>
      <c r="D2705" s="95" t="s">
        <v>4552</v>
      </c>
      <c r="E2705" s="93"/>
      <c r="F2705" s="93"/>
    </row>
    <row r="2706" spans="1:6" ht="12.75" customHeight="1" x14ac:dyDescent="0.2">
      <c r="A2706" s="93"/>
      <c r="B2706" s="95">
        <v>3139706</v>
      </c>
      <c r="C2706" s="95" t="s">
        <v>5000</v>
      </c>
      <c r="D2706" s="95" t="s">
        <v>4552</v>
      </c>
      <c r="E2706" s="93"/>
      <c r="F2706" s="93"/>
    </row>
    <row r="2707" spans="1:6" ht="12.75" customHeight="1" x14ac:dyDescent="0.2">
      <c r="A2707" s="93"/>
      <c r="B2707" s="95">
        <v>3139805</v>
      </c>
      <c r="C2707" s="95" t="s">
        <v>5001</v>
      </c>
      <c r="D2707" s="95" t="s">
        <v>4552</v>
      </c>
      <c r="E2707" s="93"/>
      <c r="F2707" s="93"/>
    </row>
    <row r="2708" spans="1:6" ht="12.75" customHeight="1" x14ac:dyDescent="0.2">
      <c r="A2708" s="93"/>
      <c r="B2708" s="95">
        <v>3139904</v>
      </c>
      <c r="C2708" s="95" t="s">
        <v>5002</v>
      </c>
      <c r="D2708" s="95" t="s">
        <v>4552</v>
      </c>
      <c r="E2708" s="93"/>
      <c r="F2708" s="93"/>
    </row>
    <row r="2709" spans="1:6" ht="12.75" customHeight="1" x14ac:dyDescent="0.2">
      <c r="A2709" s="93"/>
      <c r="B2709" s="95">
        <v>3140001</v>
      </c>
      <c r="C2709" s="95" t="s">
        <v>5003</v>
      </c>
      <c r="D2709" s="95" t="s">
        <v>4552</v>
      </c>
      <c r="E2709" s="93"/>
      <c r="F2709" s="93"/>
    </row>
    <row r="2710" spans="1:6" ht="12.75" customHeight="1" x14ac:dyDescent="0.2">
      <c r="A2710" s="93"/>
      <c r="B2710" s="95">
        <v>3140100</v>
      </c>
      <c r="C2710" s="95" t="s">
        <v>5004</v>
      </c>
      <c r="D2710" s="95" t="s">
        <v>4552</v>
      </c>
      <c r="E2710" s="93"/>
      <c r="F2710" s="93"/>
    </row>
    <row r="2711" spans="1:6" ht="12.75" customHeight="1" x14ac:dyDescent="0.2">
      <c r="A2711" s="93"/>
      <c r="B2711" s="95">
        <v>3140159</v>
      </c>
      <c r="C2711" s="95" t="s">
        <v>5005</v>
      </c>
      <c r="D2711" s="95" t="s">
        <v>4552</v>
      </c>
      <c r="E2711" s="93"/>
      <c r="F2711" s="93"/>
    </row>
    <row r="2712" spans="1:6" ht="12.75" customHeight="1" x14ac:dyDescent="0.2">
      <c r="A2712" s="93"/>
      <c r="B2712" s="95">
        <v>3140209</v>
      </c>
      <c r="C2712" s="95" t="s">
        <v>5006</v>
      </c>
      <c r="D2712" s="95" t="s">
        <v>4552</v>
      </c>
      <c r="E2712" s="93"/>
      <c r="F2712" s="93"/>
    </row>
    <row r="2713" spans="1:6" ht="12.75" customHeight="1" x14ac:dyDescent="0.2">
      <c r="A2713" s="93"/>
      <c r="B2713" s="95">
        <v>3140308</v>
      </c>
      <c r="C2713" s="95" t="s">
        <v>5007</v>
      </c>
      <c r="D2713" s="95" t="s">
        <v>4552</v>
      </c>
      <c r="E2713" s="93"/>
      <c r="F2713" s="93"/>
    </row>
    <row r="2714" spans="1:6" ht="12.75" customHeight="1" x14ac:dyDescent="0.2">
      <c r="A2714" s="93"/>
      <c r="B2714" s="95">
        <v>3140407</v>
      </c>
      <c r="C2714" s="95" t="s">
        <v>5008</v>
      </c>
      <c r="D2714" s="95" t="s">
        <v>4552</v>
      </c>
      <c r="E2714" s="93"/>
      <c r="F2714" s="93"/>
    </row>
    <row r="2715" spans="1:6" ht="12.75" customHeight="1" x14ac:dyDescent="0.2">
      <c r="A2715" s="93"/>
      <c r="B2715" s="95">
        <v>3140506</v>
      </c>
      <c r="C2715" s="95" t="s">
        <v>5009</v>
      </c>
      <c r="D2715" s="95" t="s">
        <v>4552</v>
      </c>
      <c r="E2715" s="93"/>
      <c r="F2715" s="93"/>
    </row>
    <row r="2716" spans="1:6" ht="12.75" customHeight="1" x14ac:dyDescent="0.2">
      <c r="A2716" s="93"/>
      <c r="B2716" s="95">
        <v>3140530</v>
      </c>
      <c r="C2716" s="95" t="s">
        <v>5010</v>
      </c>
      <c r="D2716" s="95" t="s">
        <v>4552</v>
      </c>
      <c r="E2716" s="93"/>
      <c r="F2716" s="93"/>
    </row>
    <row r="2717" spans="1:6" ht="12.75" customHeight="1" x14ac:dyDescent="0.2">
      <c r="A2717" s="93"/>
      <c r="B2717" s="95">
        <v>3140555</v>
      </c>
      <c r="C2717" s="95" t="s">
        <v>5011</v>
      </c>
      <c r="D2717" s="95" t="s">
        <v>4552</v>
      </c>
      <c r="E2717" s="93"/>
      <c r="F2717" s="93"/>
    </row>
    <row r="2718" spans="1:6" ht="12.75" customHeight="1" x14ac:dyDescent="0.2">
      <c r="A2718" s="93"/>
      <c r="B2718" s="95">
        <v>3140605</v>
      </c>
      <c r="C2718" s="95" t="s">
        <v>5012</v>
      </c>
      <c r="D2718" s="95" t="s">
        <v>4552</v>
      </c>
      <c r="E2718" s="93"/>
      <c r="F2718" s="93"/>
    </row>
    <row r="2719" spans="1:6" ht="12.75" customHeight="1" x14ac:dyDescent="0.2">
      <c r="A2719" s="93"/>
      <c r="B2719" s="95">
        <v>3140704</v>
      </c>
      <c r="C2719" s="95" t="s">
        <v>5013</v>
      </c>
      <c r="D2719" s="95" t="s">
        <v>4552</v>
      </c>
      <c r="E2719" s="93"/>
      <c r="F2719" s="93"/>
    </row>
    <row r="2720" spans="1:6" ht="12.75" customHeight="1" x14ac:dyDescent="0.2">
      <c r="A2720" s="93"/>
      <c r="B2720" s="95">
        <v>3140803</v>
      </c>
      <c r="C2720" s="95" t="s">
        <v>5014</v>
      </c>
      <c r="D2720" s="95" t="s">
        <v>4552</v>
      </c>
      <c r="E2720" s="93"/>
      <c r="F2720" s="93"/>
    </row>
    <row r="2721" spans="1:6" ht="12.75" customHeight="1" x14ac:dyDescent="0.2">
      <c r="A2721" s="93"/>
      <c r="B2721" s="95">
        <v>3140852</v>
      </c>
      <c r="C2721" s="95" t="s">
        <v>5015</v>
      </c>
      <c r="D2721" s="95" t="s">
        <v>4552</v>
      </c>
      <c r="E2721" s="93"/>
      <c r="F2721" s="93"/>
    </row>
    <row r="2722" spans="1:6" ht="12.75" customHeight="1" x14ac:dyDescent="0.2">
      <c r="A2722" s="93"/>
      <c r="B2722" s="95">
        <v>3140902</v>
      </c>
      <c r="C2722" s="95" t="s">
        <v>5016</v>
      </c>
      <c r="D2722" s="95" t="s">
        <v>4552</v>
      </c>
      <c r="E2722" s="93"/>
      <c r="F2722" s="93"/>
    </row>
    <row r="2723" spans="1:6" ht="12.75" customHeight="1" x14ac:dyDescent="0.2">
      <c r="A2723" s="93"/>
      <c r="B2723" s="95">
        <v>3141009</v>
      </c>
      <c r="C2723" s="95" t="s">
        <v>5017</v>
      </c>
      <c r="D2723" s="95" t="s">
        <v>4552</v>
      </c>
      <c r="E2723" s="93"/>
      <c r="F2723" s="93"/>
    </row>
    <row r="2724" spans="1:6" ht="12.75" customHeight="1" x14ac:dyDescent="0.2">
      <c r="A2724" s="93"/>
      <c r="B2724" s="95">
        <v>3141108</v>
      </c>
      <c r="C2724" s="95" t="s">
        <v>5018</v>
      </c>
      <c r="D2724" s="95" t="s">
        <v>4552</v>
      </c>
      <c r="E2724" s="93"/>
      <c r="F2724" s="93"/>
    </row>
    <row r="2725" spans="1:6" ht="12.75" customHeight="1" x14ac:dyDescent="0.2">
      <c r="A2725" s="93"/>
      <c r="B2725" s="95">
        <v>3141207</v>
      </c>
      <c r="C2725" s="95" t="s">
        <v>5019</v>
      </c>
      <c r="D2725" s="95" t="s">
        <v>4552</v>
      </c>
      <c r="E2725" s="93"/>
      <c r="F2725" s="93"/>
    </row>
    <row r="2726" spans="1:6" ht="12.75" customHeight="1" x14ac:dyDescent="0.2">
      <c r="A2726" s="93"/>
      <c r="B2726" s="95">
        <v>3141306</v>
      </c>
      <c r="C2726" s="95" t="s">
        <v>5020</v>
      </c>
      <c r="D2726" s="95" t="s">
        <v>4552</v>
      </c>
      <c r="E2726" s="93"/>
      <c r="F2726" s="93"/>
    </row>
    <row r="2727" spans="1:6" ht="12.75" customHeight="1" x14ac:dyDescent="0.2">
      <c r="A2727" s="93"/>
      <c r="B2727" s="95">
        <v>3141405</v>
      </c>
      <c r="C2727" s="95" t="s">
        <v>5021</v>
      </c>
      <c r="D2727" s="95" t="s">
        <v>4552</v>
      </c>
      <c r="E2727" s="93"/>
      <c r="F2727" s="93"/>
    </row>
    <row r="2728" spans="1:6" ht="12.75" customHeight="1" x14ac:dyDescent="0.2">
      <c r="A2728" s="93"/>
      <c r="B2728" s="95">
        <v>3141504</v>
      </c>
      <c r="C2728" s="95" t="s">
        <v>5022</v>
      </c>
      <c r="D2728" s="95" t="s">
        <v>4552</v>
      </c>
      <c r="E2728" s="93"/>
      <c r="F2728" s="93"/>
    </row>
    <row r="2729" spans="1:6" ht="12.75" customHeight="1" x14ac:dyDescent="0.2">
      <c r="A2729" s="93"/>
      <c r="B2729" s="95">
        <v>3141603</v>
      </c>
      <c r="C2729" s="95" t="s">
        <v>5023</v>
      </c>
      <c r="D2729" s="95" t="s">
        <v>4552</v>
      </c>
      <c r="E2729" s="93"/>
      <c r="F2729" s="93"/>
    </row>
    <row r="2730" spans="1:6" ht="12.75" customHeight="1" x14ac:dyDescent="0.2">
      <c r="A2730" s="93"/>
      <c r="B2730" s="95">
        <v>3141702</v>
      </c>
      <c r="C2730" s="95" t="s">
        <v>5024</v>
      </c>
      <c r="D2730" s="95" t="s">
        <v>4552</v>
      </c>
      <c r="E2730" s="93"/>
      <c r="F2730" s="93"/>
    </row>
    <row r="2731" spans="1:6" ht="12.75" customHeight="1" x14ac:dyDescent="0.2">
      <c r="A2731" s="93"/>
      <c r="B2731" s="95">
        <v>3141801</v>
      </c>
      <c r="C2731" s="95" t="s">
        <v>5025</v>
      </c>
      <c r="D2731" s="95" t="s">
        <v>4552</v>
      </c>
      <c r="E2731" s="93"/>
      <c r="F2731" s="93"/>
    </row>
    <row r="2732" spans="1:6" ht="12.75" customHeight="1" x14ac:dyDescent="0.2">
      <c r="A2732" s="93"/>
      <c r="B2732" s="95">
        <v>3141900</v>
      </c>
      <c r="C2732" s="95" t="s">
        <v>5026</v>
      </c>
      <c r="D2732" s="95" t="s">
        <v>4552</v>
      </c>
      <c r="E2732" s="93"/>
      <c r="F2732" s="93"/>
    </row>
    <row r="2733" spans="1:6" ht="12.75" customHeight="1" x14ac:dyDescent="0.2">
      <c r="A2733" s="93"/>
      <c r="B2733" s="95">
        <v>3142007</v>
      </c>
      <c r="C2733" s="95" t="s">
        <v>5027</v>
      </c>
      <c r="D2733" s="95" t="s">
        <v>4552</v>
      </c>
      <c r="E2733" s="93"/>
      <c r="F2733" s="93"/>
    </row>
    <row r="2734" spans="1:6" ht="12.75" customHeight="1" x14ac:dyDescent="0.2">
      <c r="A2734" s="93"/>
      <c r="B2734" s="95">
        <v>3142106</v>
      </c>
      <c r="C2734" s="95" t="s">
        <v>5028</v>
      </c>
      <c r="D2734" s="95" t="s">
        <v>4552</v>
      </c>
      <c r="E2734" s="93"/>
      <c r="F2734" s="93"/>
    </row>
    <row r="2735" spans="1:6" ht="12.75" customHeight="1" x14ac:dyDescent="0.2">
      <c r="A2735" s="93"/>
      <c r="B2735" s="95">
        <v>3142205</v>
      </c>
      <c r="C2735" s="95" t="s">
        <v>5029</v>
      </c>
      <c r="D2735" s="95" t="s">
        <v>4552</v>
      </c>
      <c r="E2735" s="93"/>
      <c r="F2735" s="93"/>
    </row>
    <row r="2736" spans="1:6" ht="12.75" customHeight="1" x14ac:dyDescent="0.2">
      <c r="A2736" s="93"/>
      <c r="B2736" s="95">
        <v>3142254</v>
      </c>
      <c r="C2736" s="95" t="s">
        <v>5030</v>
      </c>
      <c r="D2736" s="95" t="s">
        <v>4552</v>
      </c>
      <c r="E2736" s="93"/>
      <c r="F2736" s="93"/>
    </row>
    <row r="2737" spans="1:6" ht="12.75" customHeight="1" x14ac:dyDescent="0.2">
      <c r="A2737" s="93"/>
      <c r="B2737" s="95">
        <v>3142304</v>
      </c>
      <c r="C2737" s="95" t="s">
        <v>5031</v>
      </c>
      <c r="D2737" s="95" t="s">
        <v>4552</v>
      </c>
      <c r="E2737" s="93"/>
      <c r="F2737" s="93"/>
    </row>
    <row r="2738" spans="1:6" ht="12.75" customHeight="1" x14ac:dyDescent="0.2">
      <c r="A2738" s="93"/>
      <c r="B2738" s="95">
        <v>3142403</v>
      </c>
      <c r="C2738" s="95" t="s">
        <v>5032</v>
      </c>
      <c r="D2738" s="95" t="s">
        <v>4552</v>
      </c>
      <c r="E2738" s="93"/>
      <c r="F2738" s="93"/>
    </row>
    <row r="2739" spans="1:6" ht="12.75" customHeight="1" x14ac:dyDescent="0.2">
      <c r="A2739" s="93"/>
      <c r="B2739" s="95">
        <v>3142502</v>
      </c>
      <c r="C2739" s="95" t="s">
        <v>5033</v>
      </c>
      <c r="D2739" s="95" t="s">
        <v>4552</v>
      </c>
      <c r="E2739" s="93"/>
      <c r="F2739" s="93"/>
    </row>
    <row r="2740" spans="1:6" ht="12.75" customHeight="1" x14ac:dyDescent="0.2">
      <c r="A2740" s="93"/>
      <c r="B2740" s="95">
        <v>3142601</v>
      </c>
      <c r="C2740" s="95" t="s">
        <v>5034</v>
      </c>
      <c r="D2740" s="95" t="s">
        <v>4552</v>
      </c>
      <c r="E2740" s="93"/>
      <c r="F2740" s="93"/>
    </row>
    <row r="2741" spans="1:6" ht="12.75" customHeight="1" x14ac:dyDescent="0.2">
      <c r="A2741" s="93"/>
      <c r="B2741" s="95">
        <v>3142700</v>
      </c>
      <c r="C2741" s="95" t="s">
        <v>5035</v>
      </c>
      <c r="D2741" s="95" t="s">
        <v>4552</v>
      </c>
      <c r="E2741" s="93"/>
      <c r="F2741" s="93"/>
    </row>
    <row r="2742" spans="1:6" ht="12.75" customHeight="1" x14ac:dyDescent="0.2">
      <c r="A2742" s="93"/>
      <c r="B2742" s="95">
        <v>3142809</v>
      </c>
      <c r="C2742" s="95" t="s">
        <v>5036</v>
      </c>
      <c r="D2742" s="95" t="s">
        <v>4552</v>
      </c>
      <c r="E2742" s="93"/>
      <c r="F2742" s="93"/>
    </row>
    <row r="2743" spans="1:6" ht="12.75" customHeight="1" x14ac:dyDescent="0.2">
      <c r="A2743" s="93"/>
      <c r="B2743" s="95">
        <v>3142908</v>
      </c>
      <c r="C2743" s="95" t="s">
        <v>5037</v>
      </c>
      <c r="D2743" s="95" t="s">
        <v>4552</v>
      </c>
      <c r="E2743" s="93"/>
      <c r="F2743" s="93"/>
    </row>
    <row r="2744" spans="1:6" ht="12.75" customHeight="1" x14ac:dyDescent="0.2">
      <c r="A2744" s="93"/>
      <c r="B2744" s="95">
        <v>3143005</v>
      </c>
      <c r="C2744" s="95" t="s">
        <v>5038</v>
      </c>
      <c r="D2744" s="95" t="s">
        <v>4552</v>
      </c>
      <c r="E2744" s="93"/>
      <c r="F2744" s="93"/>
    </row>
    <row r="2745" spans="1:6" ht="12.75" customHeight="1" x14ac:dyDescent="0.2">
      <c r="A2745" s="93"/>
      <c r="B2745" s="95">
        <v>3143104</v>
      </c>
      <c r="C2745" s="95" t="s">
        <v>5039</v>
      </c>
      <c r="D2745" s="95" t="s">
        <v>4552</v>
      </c>
      <c r="E2745" s="93"/>
      <c r="F2745" s="93"/>
    </row>
    <row r="2746" spans="1:6" ht="12.75" customHeight="1" x14ac:dyDescent="0.2">
      <c r="A2746" s="93"/>
      <c r="B2746" s="95">
        <v>3143153</v>
      </c>
      <c r="C2746" s="95" t="s">
        <v>5040</v>
      </c>
      <c r="D2746" s="95" t="s">
        <v>4552</v>
      </c>
      <c r="E2746" s="93"/>
      <c r="F2746" s="93"/>
    </row>
    <row r="2747" spans="1:6" ht="12.75" customHeight="1" x14ac:dyDescent="0.2">
      <c r="A2747" s="93"/>
      <c r="B2747" s="95">
        <v>3143203</v>
      </c>
      <c r="C2747" s="95" t="s">
        <v>5041</v>
      </c>
      <c r="D2747" s="95" t="s">
        <v>4552</v>
      </c>
      <c r="E2747" s="93"/>
      <c r="F2747" s="93"/>
    </row>
    <row r="2748" spans="1:6" ht="12.75" customHeight="1" x14ac:dyDescent="0.2">
      <c r="A2748" s="93"/>
      <c r="B2748" s="95">
        <v>3143302</v>
      </c>
      <c r="C2748" s="95" t="s">
        <v>5042</v>
      </c>
      <c r="D2748" s="95" t="s">
        <v>4552</v>
      </c>
      <c r="E2748" s="93"/>
      <c r="F2748" s="93"/>
    </row>
    <row r="2749" spans="1:6" ht="12.75" customHeight="1" x14ac:dyDescent="0.2">
      <c r="A2749" s="93"/>
      <c r="B2749" s="95">
        <v>3143401</v>
      </c>
      <c r="C2749" s="95" t="s">
        <v>5043</v>
      </c>
      <c r="D2749" s="95" t="s">
        <v>4552</v>
      </c>
      <c r="E2749" s="93"/>
      <c r="F2749" s="93"/>
    </row>
    <row r="2750" spans="1:6" ht="12.75" customHeight="1" x14ac:dyDescent="0.2">
      <c r="A2750" s="93"/>
      <c r="B2750" s="95">
        <v>3143450</v>
      </c>
      <c r="C2750" s="95" t="s">
        <v>5044</v>
      </c>
      <c r="D2750" s="95" t="s">
        <v>4552</v>
      </c>
      <c r="E2750" s="93"/>
      <c r="F2750" s="93"/>
    </row>
    <row r="2751" spans="1:6" ht="12.75" customHeight="1" x14ac:dyDescent="0.2">
      <c r="A2751" s="93"/>
      <c r="B2751" s="95">
        <v>3143500</v>
      </c>
      <c r="C2751" s="95" t="s">
        <v>5045</v>
      </c>
      <c r="D2751" s="95" t="s">
        <v>4552</v>
      </c>
      <c r="E2751" s="93"/>
      <c r="F2751" s="93"/>
    </row>
    <row r="2752" spans="1:6" ht="12.75" customHeight="1" x14ac:dyDescent="0.2">
      <c r="A2752" s="93"/>
      <c r="B2752" s="95">
        <v>3143609</v>
      </c>
      <c r="C2752" s="95" t="s">
        <v>5046</v>
      </c>
      <c r="D2752" s="95" t="s">
        <v>4552</v>
      </c>
      <c r="E2752" s="93"/>
      <c r="F2752" s="93"/>
    </row>
    <row r="2753" spans="1:6" ht="12.75" customHeight="1" x14ac:dyDescent="0.2">
      <c r="A2753" s="93"/>
      <c r="B2753" s="95">
        <v>3143708</v>
      </c>
      <c r="C2753" s="95" t="s">
        <v>5047</v>
      </c>
      <c r="D2753" s="95" t="s">
        <v>4552</v>
      </c>
      <c r="E2753" s="93"/>
      <c r="F2753" s="93"/>
    </row>
    <row r="2754" spans="1:6" ht="12.75" customHeight="1" x14ac:dyDescent="0.2">
      <c r="A2754" s="93"/>
      <c r="B2754" s="95">
        <v>3143807</v>
      </c>
      <c r="C2754" s="95" t="s">
        <v>5048</v>
      </c>
      <c r="D2754" s="95" t="s">
        <v>4552</v>
      </c>
      <c r="E2754" s="93"/>
      <c r="F2754" s="93"/>
    </row>
    <row r="2755" spans="1:6" ht="12.75" customHeight="1" x14ac:dyDescent="0.2">
      <c r="A2755" s="93"/>
      <c r="B2755" s="95">
        <v>3143906</v>
      </c>
      <c r="C2755" s="95" t="s">
        <v>5049</v>
      </c>
      <c r="D2755" s="95" t="s">
        <v>4552</v>
      </c>
      <c r="E2755" s="93"/>
      <c r="F2755" s="93"/>
    </row>
    <row r="2756" spans="1:6" ht="12.75" customHeight="1" x14ac:dyDescent="0.2">
      <c r="A2756" s="93"/>
      <c r="B2756" s="95">
        <v>3144003</v>
      </c>
      <c r="C2756" s="95" t="s">
        <v>5050</v>
      </c>
      <c r="D2756" s="95" t="s">
        <v>4552</v>
      </c>
      <c r="E2756" s="93"/>
      <c r="F2756" s="93"/>
    </row>
    <row r="2757" spans="1:6" ht="12.75" customHeight="1" x14ac:dyDescent="0.2">
      <c r="A2757" s="93"/>
      <c r="B2757" s="95">
        <v>3144102</v>
      </c>
      <c r="C2757" s="95" t="s">
        <v>5051</v>
      </c>
      <c r="D2757" s="95" t="s">
        <v>4552</v>
      </c>
      <c r="E2757" s="93"/>
      <c r="F2757" s="93"/>
    </row>
    <row r="2758" spans="1:6" ht="12.75" customHeight="1" x14ac:dyDescent="0.2">
      <c r="A2758" s="93"/>
      <c r="B2758" s="95">
        <v>3144201</v>
      </c>
      <c r="C2758" s="95" t="s">
        <v>5052</v>
      </c>
      <c r="D2758" s="95" t="s">
        <v>4552</v>
      </c>
      <c r="E2758" s="93"/>
      <c r="F2758" s="93"/>
    </row>
    <row r="2759" spans="1:6" ht="12.75" customHeight="1" x14ac:dyDescent="0.2">
      <c r="A2759" s="93"/>
      <c r="B2759" s="95">
        <v>3144300</v>
      </c>
      <c r="C2759" s="95" t="s">
        <v>5053</v>
      </c>
      <c r="D2759" s="95" t="s">
        <v>4552</v>
      </c>
      <c r="E2759" s="93"/>
      <c r="F2759" s="93"/>
    </row>
    <row r="2760" spans="1:6" ht="12.75" customHeight="1" x14ac:dyDescent="0.2">
      <c r="A2760" s="93"/>
      <c r="B2760" s="95">
        <v>3144359</v>
      </c>
      <c r="C2760" s="95" t="s">
        <v>5054</v>
      </c>
      <c r="D2760" s="95" t="s">
        <v>4552</v>
      </c>
      <c r="E2760" s="93"/>
      <c r="F2760" s="93"/>
    </row>
    <row r="2761" spans="1:6" ht="12.75" customHeight="1" x14ac:dyDescent="0.2">
      <c r="A2761" s="93"/>
      <c r="B2761" s="95">
        <v>3144375</v>
      </c>
      <c r="C2761" s="95" t="s">
        <v>5055</v>
      </c>
      <c r="D2761" s="95" t="s">
        <v>4552</v>
      </c>
      <c r="E2761" s="93"/>
      <c r="F2761" s="93"/>
    </row>
    <row r="2762" spans="1:6" ht="12.75" customHeight="1" x14ac:dyDescent="0.2">
      <c r="A2762" s="93"/>
      <c r="B2762" s="95">
        <v>3144409</v>
      </c>
      <c r="C2762" s="95" t="s">
        <v>5056</v>
      </c>
      <c r="D2762" s="95" t="s">
        <v>4552</v>
      </c>
      <c r="E2762" s="93"/>
      <c r="F2762" s="93"/>
    </row>
    <row r="2763" spans="1:6" ht="12.75" customHeight="1" x14ac:dyDescent="0.2">
      <c r="A2763" s="93"/>
      <c r="B2763" s="95">
        <v>3144508</v>
      </c>
      <c r="C2763" s="95" t="s">
        <v>5057</v>
      </c>
      <c r="D2763" s="95" t="s">
        <v>4552</v>
      </c>
      <c r="E2763" s="93"/>
      <c r="F2763" s="93"/>
    </row>
    <row r="2764" spans="1:6" ht="12.75" customHeight="1" x14ac:dyDescent="0.2">
      <c r="A2764" s="93"/>
      <c r="B2764" s="95">
        <v>3144607</v>
      </c>
      <c r="C2764" s="95" t="s">
        <v>5058</v>
      </c>
      <c r="D2764" s="95" t="s">
        <v>4552</v>
      </c>
      <c r="E2764" s="93"/>
      <c r="F2764" s="93"/>
    </row>
    <row r="2765" spans="1:6" ht="12.75" customHeight="1" x14ac:dyDescent="0.2">
      <c r="A2765" s="93"/>
      <c r="B2765" s="95">
        <v>3144656</v>
      </c>
      <c r="C2765" s="95" t="s">
        <v>5059</v>
      </c>
      <c r="D2765" s="95" t="s">
        <v>4552</v>
      </c>
      <c r="E2765" s="93"/>
      <c r="F2765" s="93"/>
    </row>
    <row r="2766" spans="1:6" ht="12.75" customHeight="1" x14ac:dyDescent="0.2">
      <c r="A2766" s="93"/>
      <c r="B2766" s="95">
        <v>3144672</v>
      </c>
      <c r="C2766" s="95" t="s">
        <v>5060</v>
      </c>
      <c r="D2766" s="95" t="s">
        <v>4552</v>
      </c>
      <c r="E2766" s="93"/>
      <c r="F2766" s="93"/>
    </row>
    <row r="2767" spans="1:6" ht="12.75" customHeight="1" x14ac:dyDescent="0.2">
      <c r="A2767" s="93"/>
      <c r="B2767" s="95">
        <v>3144706</v>
      </c>
      <c r="C2767" s="95" t="s">
        <v>5061</v>
      </c>
      <c r="D2767" s="95" t="s">
        <v>4552</v>
      </c>
      <c r="E2767" s="93"/>
      <c r="F2767" s="93"/>
    </row>
    <row r="2768" spans="1:6" ht="12.75" customHeight="1" x14ac:dyDescent="0.2">
      <c r="A2768" s="93"/>
      <c r="B2768" s="95">
        <v>3144805</v>
      </c>
      <c r="C2768" s="95" t="s">
        <v>5062</v>
      </c>
      <c r="D2768" s="95" t="s">
        <v>4552</v>
      </c>
      <c r="E2768" s="93"/>
      <c r="F2768" s="93"/>
    </row>
    <row r="2769" spans="1:6" ht="12.75" customHeight="1" x14ac:dyDescent="0.2">
      <c r="A2769" s="93"/>
      <c r="B2769" s="95">
        <v>3144904</v>
      </c>
      <c r="C2769" s="95" t="s">
        <v>5063</v>
      </c>
      <c r="D2769" s="95" t="s">
        <v>4552</v>
      </c>
      <c r="E2769" s="93"/>
      <c r="F2769" s="93"/>
    </row>
    <row r="2770" spans="1:6" ht="12.75" customHeight="1" x14ac:dyDescent="0.2">
      <c r="A2770" s="93"/>
      <c r="B2770" s="95">
        <v>3145000</v>
      </c>
      <c r="C2770" s="95" t="s">
        <v>5064</v>
      </c>
      <c r="D2770" s="95" t="s">
        <v>4552</v>
      </c>
      <c r="E2770" s="93"/>
      <c r="F2770" s="93"/>
    </row>
    <row r="2771" spans="1:6" ht="12.75" customHeight="1" x14ac:dyDescent="0.2">
      <c r="A2771" s="93"/>
      <c r="B2771" s="95">
        <v>3145059</v>
      </c>
      <c r="C2771" s="95" t="s">
        <v>5065</v>
      </c>
      <c r="D2771" s="95" t="s">
        <v>4552</v>
      </c>
      <c r="E2771" s="93"/>
      <c r="F2771" s="93"/>
    </row>
    <row r="2772" spans="1:6" ht="12.75" customHeight="1" x14ac:dyDescent="0.2">
      <c r="A2772" s="93"/>
      <c r="B2772" s="95">
        <v>3145109</v>
      </c>
      <c r="C2772" s="95" t="s">
        <v>5066</v>
      </c>
      <c r="D2772" s="95" t="s">
        <v>4552</v>
      </c>
      <c r="E2772" s="93"/>
      <c r="F2772" s="93"/>
    </row>
    <row r="2773" spans="1:6" ht="12.75" customHeight="1" x14ac:dyDescent="0.2">
      <c r="A2773" s="93"/>
      <c r="B2773" s="95">
        <v>3145208</v>
      </c>
      <c r="C2773" s="95" t="s">
        <v>5067</v>
      </c>
      <c r="D2773" s="95" t="s">
        <v>4552</v>
      </c>
      <c r="E2773" s="93"/>
      <c r="F2773" s="93"/>
    </row>
    <row r="2774" spans="1:6" ht="12.75" customHeight="1" x14ac:dyDescent="0.2">
      <c r="A2774" s="93"/>
      <c r="B2774" s="95">
        <v>3145307</v>
      </c>
      <c r="C2774" s="95" t="s">
        <v>5068</v>
      </c>
      <c r="D2774" s="95" t="s">
        <v>4552</v>
      </c>
      <c r="E2774" s="93"/>
      <c r="F2774" s="93"/>
    </row>
    <row r="2775" spans="1:6" ht="12.75" customHeight="1" x14ac:dyDescent="0.2">
      <c r="A2775" s="93"/>
      <c r="B2775" s="95">
        <v>3145356</v>
      </c>
      <c r="C2775" s="95" t="s">
        <v>5069</v>
      </c>
      <c r="D2775" s="95" t="s">
        <v>4552</v>
      </c>
      <c r="E2775" s="93"/>
      <c r="F2775" s="93"/>
    </row>
    <row r="2776" spans="1:6" ht="12.75" customHeight="1" x14ac:dyDescent="0.2">
      <c r="A2776" s="93"/>
      <c r="B2776" s="95">
        <v>3145372</v>
      </c>
      <c r="C2776" s="95" t="s">
        <v>5070</v>
      </c>
      <c r="D2776" s="95" t="s">
        <v>4552</v>
      </c>
      <c r="E2776" s="93"/>
      <c r="F2776" s="93"/>
    </row>
    <row r="2777" spans="1:6" ht="12.75" customHeight="1" x14ac:dyDescent="0.2">
      <c r="A2777" s="93"/>
      <c r="B2777" s="95">
        <v>3145406</v>
      </c>
      <c r="C2777" s="95" t="s">
        <v>5071</v>
      </c>
      <c r="D2777" s="95" t="s">
        <v>4552</v>
      </c>
      <c r="E2777" s="93"/>
      <c r="F2777" s="93"/>
    </row>
    <row r="2778" spans="1:6" ht="12.75" customHeight="1" x14ac:dyDescent="0.2">
      <c r="A2778" s="93"/>
      <c r="B2778" s="95">
        <v>3145455</v>
      </c>
      <c r="C2778" s="95" t="s">
        <v>5072</v>
      </c>
      <c r="D2778" s="95" t="s">
        <v>4552</v>
      </c>
      <c r="E2778" s="93"/>
      <c r="F2778" s="93"/>
    </row>
    <row r="2779" spans="1:6" ht="12.75" customHeight="1" x14ac:dyDescent="0.2">
      <c r="A2779" s="93"/>
      <c r="B2779" s="95">
        <v>3145505</v>
      </c>
      <c r="C2779" s="95" t="s">
        <v>5073</v>
      </c>
      <c r="D2779" s="95" t="s">
        <v>4552</v>
      </c>
      <c r="E2779" s="93"/>
      <c r="F2779" s="93"/>
    </row>
    <row r="2780" spans="1:6" ht="12.75" customHeight="1" x14ac:dyDescent="0.2">
      <c r="A2780" s="93"/>
      <c r="B2780" s="95">
        <v>3145604</v>
      </c>
      <c r="C2780" s="95" t="s">
        <v>5074</v>
      </c>
      <c r="D2780" s="95" t="s">
        <v>4552</v>
      </c>
      <c r="E2780" s="93"/>
      <c r="F2780" s="93"/>
    </row>
    <row r="2781" spans="1:6" ht="12.75" customHeight="1" x14ac:dyDescent="0.2">
      <c r="A2781" s="93"/>
      <c r="B2781" s="95">
        <v>3145703</v>
      </c>
      <c r="C2781" s="95" t="s">
        <v>5075</v>
      </c>
      <c r="D2781" s="95" t="s">
        <v>4552</v>
      </c>
      <c r="E2781" s="93"/>
      <c r="F2781" s="93"/>
    </row>
    <row r="2782" spans="1:6" ht="12.75" customHeight="1" x14ac:dyDescent="0.2">
      <c r="A2782" s="93"/>
      <c r="B2782" s="95">
        <v>3145802</v>
      </c>
      <c r="C2782" s="95" t="s">
        <v>5076</v>
      </c>
      <c r="D2782" s="95" t="s">
        <v>4552</v>
      </c>
      <c r="E2782" s="93"/>
      <c r="F2782" s="93"/>
    </row>
    <row r="2783" spans="1:6" ht="12.75" customHeight="1" x14ac:dyDescent="0.2">
      <c r="A2783" s="93"/>
      <c r="B2783" s="95">
        <v>3145851</v>
      </c>
      <c r="C2783" s="95" t="s">
        <v>5077</v>
      </c>
      <c r="D2783" s="95" t="s">
        <v>4552</v>
      </c>
      <c r="E2783" s="93"/>
      <c r="F2783" s="93"/>
    </row>
    <row r="2784" spans="1:6" ht="12.75" customHeight="1" x14ac:dyDescent="0.2">
      <c r="A2784" s="93"/>
      <c r="B2784" s="95">
        <v>3145877</v>
      </c>
      <c r="C2784" s="95" t="s">
        <v>5078</v>
      </c>
      <c r="D2784" s="95" t="s">
        <v>4552</v>
      </c>
      <c r="E2784" s="93"/>
      <c r="F2784" s="93"/>
    </row>
    <row r="2785" spans="1:6" ht="12.75" customHeight="1" x14ac:dyDescent="0.2">
      <c r="A2785" s="93"/>
      <c r="B2785" s="95">
        <v>3145901</v>
      </c>
      <c r="C2785" s="95" t="s">
        <v>3548</v>
      </c>
      <c r="D2785" s="95" t="s">
        <v>4552</v>
      </c>
      <c r="E2785" s="93"/>
      <c r="F2785" s="93"/>
    </row>
    <row r="2786" spans="1:6" ht="12.75" customHeight="1" x14ac:dyDescent="0.2">
      <c r="A2786" s="93"/>
      <c r="B2786" s="95">
        <v>3146008</v>
      </c>
      <c r="C2786" s="95" t="s">
        <v>5079</v>
      </c>
      <c r="D2786" s="95" t="s">
        <v>4552</v>
      </c>
      <c r="E2786" s="93"/>
      <c r="F2786" s="93"/>
    </row>
    <row r="2787" spans="1:6" ht="12.75" customHeight="1" x14ac:dyDescent="0.2">
      <c r="A2787" s="93"/>
      <c r="B2787" s="95">
        <v>3146107</v>
      </c>
      <c r="C2787" s="95" t="s">
        <v>5080</v>
      </c>
      <c r="D2787" s="95" t="s">
        <v>4552</v>
      </c>
      <c r="E2787" s="93"/>
      <c r="F2787" s="93"/>
    </row>
    <row r="2788" spans="1:6" ht="12.75" customHeight="1" x14ac:dyDescent="0.2">
      <c r="A2788" s="93"/>
      <c r="B2788" s="95">
        <v>3146206</v>
      </c>
      <c r="C2788" s="95" t="s">
        <v>5081</v>
      </c>
      <c r="D2788" s="95" t="s">
        <v>4552</v>
      </c>
      <c r="E2788" s="93"/>
      <c r="F2788" s="93"/>
    </row>
    <row r="2789" spans="1:6" ht="12.75" customHeight="1" x14ac:dyDescent="0.2">
      <c r="A2789" s="93"/>
      <c r="B2789" s="95">
        <v>3146255</v>
      </c>
      <c r="C2789" s="95" t="s">
        <v>5082</v>
      </c>
      <c r="D2789" s="95" t="s">
        <v>4552</v>
      </c>
      <c r="E2789" s="93"/>
      <c r="F2789" s="93"/>
    </row>
    <row r="2790" spans="1:6" ht="12.75" customHeight="1" x14ac:dyDescent="0.2">
      <c r="A2790" s="93"/>
      <c r="B2790" s="95">
        <v>3146305</v>
      </c>
      <c r="C2790" s="95" t="s">
        <v>5083</v>
      </c>
      <c r="D2790" s="95" t="s">
        <v>4552</v>
      </c>
      <c r="E2790" s="93"/>
      <c r="F2790" s="93"/>
    </row>
    <row r="2791" spans="1:6" ht="12.75" customHeight="1" x14ac:dyDescent="0.2">
      <c r="A2791" s="93"/>
      <c r="B2791" s="95">
        <v>3146404</v>
      </c>
      <c r="C2791" s="95" t="s">
        <v>5084</v>
      </c>
      <c r="D2791" s="95" t="s">
        <v>4552</v>
      </c>
      <c r="E2791" s="93"/>
      <c r="F2791" s="93"/>
    </row>
    <row r="2792" spans="1:6" ht="12.75" customHeight="1" x14ac:dyDescent="0.2">
      <c r="A2792" s="93"/>
      <c r="B2792" s="95">
        <v>3146503</v>
      </c>
      <c r="C2792" s="95" t="s">
        <v>5085</v>
      </c>
      <c r="D2792" s="95" t="s">
        <v>4552</v>
      </c>
      <c r="E2792" s="93"/>
      <c r="F2792" s="93"/>
    </row>
    <row r="2793" spans="1:6" ht="12.75" customHeight="1" x14ac:dyDescent="0.2">
      <c r="A2793" s="93"/>
      <c r="B2793" s="95">
        <v>3146552</v>
      </c>
      <c r="C2793" s="95" t="s">
        <v>5086</v>
      </c>
      <c r="D2793" s="95" t="s">
        <v>4552</v>
      </c>
      <c r="E2793" s="93"/>
      <c r="F2793" s="93"/>
    </row>
    <row r="2794" spans="1:6" ht="12.75" customHeight="1" x14ac:dyDescent="0.2">
      <c r="A2794" s="93"/>
      <c r="B2794" s="95">
        <v>3146602</v>
      </c>
      <c r="C2794" s="95" t="s">
        <v>5087</v>
      </c>
      <c r="D2794" s="95" t="s">
        <v>4552</v>
      </c>
      <c r="E2794" s="93"/>
      <c r="F2794" s="93"/>
    </row>
    <row r="2795" spans="1:6" ht="12.75" customHeight="1" x14ac:dyDescent="0.2">
      <c r="A2795" s="93"/>
      <c r="B2795" s="95">
        <v>3146701</v>
      </c>
      <c r="C2795" s="95" t="s">
        <v>5088</v>
      </c>
      <c r="D2795" s="95" t="s">
        <v>4552</v>
      </c>
      <c r="E2795" s="93"/>
      <c r="F2795" s="93"/>
    </row>
    <row r="2796" spans="1:6" ht="12.75" customHeight="1" x14ac:dyDescent="0.2">
      <c r="A2796" s="93"/>
      <c r="B2796" s="95">
        <v>3146750</v>
      </c>
      <c r="C2796" s="95" t="s">
        <v>5089</v>
      </c>
      <c r="D2796" s="95" t="s">
        <v>4552</v>
      </c>
      <c r="E2796" s="93"/>
      <c r="F2796" s="93"/>
    </row>
    <row r="2797" spans="1:6" ht="12.75" customHeight="1" x14ac:dyDescent="0.2">
      <c r="A2797" s="93"/>
      <c r="B2797" s="95">
        <v>3146909</v>
      </c>
      <c r="C2797" s="95" t="s">
        <v>5090</v>
      </c>
      <c r="D2797" s="95" t="s">
        <v>4552</v>
      </c>
      <c r="E2797" s="93"/>
      <c r="F2797" s="93"/>
    </row>
    <row r="2798" spans="1:6" ht="12.75" customHeight="1" x14ac:dyDescent="0.2">
      <c r="A2798" s="93"/>
      <c r="B2798" s="95">
        <v>3147006</v>
      </c>
      <c r="C2798" s="95" t="s">
        <v>5091</v>
      </c>
      <c r="D2798" s="95" t="s">
        <v>4552</v>
      </c>
      <c r="E2798" s="93"/>
      <c r="F2798" s="93"/>
    </row>
    <row r="2799" spans="1:6" ht="12.75" customHeight="1" x14ac:dyDescent="0.2">
      <c r="A2799" s="93"/>
      <c r="B2799" s="95">
        <v>3147105</v>
      </c>
      <c r="C2799" s="95" t="s">
        <v>5092</v>
      </c>
      <c r="D2799" s="95" t="s">
        <v>4552</v>
      </c>
      <c r="E2799" s="93"/>
      <c r="F2799" s="93"/>
    </row>
    <row r="2800" spans="1:6" ht="12.75" customHeight="1" x14ac:dyDescent="0.2">
      <c r="A2800" s="93"/>
      <c r="B2800" s="95">
        <v>3147204</v>
      </c>
      <c r="C2800" s="95" t="s">
        <v>5093</v>
      </c>
      <c r="D2800" s="95" t="s">
        <v>4552</v>
      </c>
      <c r="E2800" s="93"/>
      <c r="F2800" s="93"/>
    </row>
    <row r="2801" spans="1:6" ht="12.75" customHeight="1" x14ac:dyDescent="0.2">
      <c r="A2801" s="93"/>
      <c r="B2801" s="95">
        <v>3147303</v>
      </c>
      <c r="C2801" s="95" t="s">
        <v>5094</v>
      </c>
      <c r="D2801" s="95" t="s">
        <v>4552</v>
      </c>
      <c r="E2801" s="93"/>
      <c r="F2801" s="93"/>
    </row>
    <row r="2802" spans="1:6" ht="12.75" customHeight="1" x14ac:dyDescent="0.2">
      <c r="A2802" s="93"/>
      <c r="B2802" s="95">
        <v>3147402</v>
      </c>
      <c r="C2802" s="95" t="s">
        <v>5095</v>
      </c>
      <c r="D2802" s="95" t="s">
        <v>4552</v>
      </c>
      <c r="E2802" s="93"/>
      <c r="F2802" s="93"/>
    </row>
    <row r="2803" spans="1:6" ht="12.75" customHeight="1" x14ac:dyDescent="0.2">
      <c r="A2803" s="93"/>
      <c r="B2803" s="95">
        <v>3147501</v>
      </c>
      <c r="C2803" s="95" t="s">
        <v>5096</v>
      </c>
      <c r="D2803" s="95" t="s">
        <v>4552</v>
      </c>
      <c r="E2803" s="93"/>
      <c r="F2803" s="93"/>
    </row>
    <row r="2804" spans="1:6" ht="12.75" customHeight="1" x14ac:dyDescent="0.2">
      <c r="A2804" s="93"/>
      <c r="B2804" s="95">
        <v>3147600</v>
      </c>
      <c r="C2804" s="95" t="s">
        <v>5097</v>
      </c>
      <c r="D2804" s="95" t="s">
        <v>4552</v>
      </c>
      <c r="E2804" s="93"/>
      <c r="F2804" s="93"/>
    </row>
    <row r="2805" spans="1:6" ht="12.75" customHeight="1" x14ac:dyDescent="0.2">
      <c r="A2805" s="93"/>
      <c r="B2805" s="95">
        <v>3147709</v>
      </c>
      <c r="C2805" s="95" t="s">
        <v>5098</v>
      </c>
      <c r="D2805" s="95" t="s">
        <v>4552</v>
      </c>
      <c r="E2805" s="93"/>
      <c r="F2805" s="93"/>
    </row>
    <row r="2806" spans="1:6" ht="12.75" customHeight="1" x14ac:dyDescent="0.2">
      <c r="A2806" s="93"/>
      <c r="B2806" s="95">
        <v>3147808</v>
      </c>
      <c r="C2806" s="95" t="s">
        <v>5099</v>
      </c>
      <c r="D2806" s="95" t="s">
        <v>4552</v>
      </c>
      <c r="E2806" s="93"/>
      <c r="F2806" s="93"/>
    </row>
    <row r="2807" spans="1:6" ht="12.75" customHeight="1" x14ac:dyDescent="0.2">
      <c r="A2807" s="93"/>
      <c r="B2807" s="95">
        <v>3147907</v>
      </c>
      <c r="C2807" s="95" t="s">
        <v>5100</v>
      </c>
      <c r="D2807" s="95" t="s">
        <v>4552</v>
      </c>
      <c r="E2807" s="93"/>
      <c r="F2807" s="93"/>
    </row>
    <row r="2808" spans="1:6" ht="12.75" customHeight="1" x14ac:dyDescent="0.2">
      <c r="A2808" s="93"/>
      <c r="B2808" s="95">
        <v>3147956</v>
      </c>
      <c r="C2808" s="95" t="s">
        <v>5101</v>
      </c>
      <c r="D2808" s="95" t="s">
        <v>4552</v>
      </c>
      <c r="E2808" s="93"/>
      <c r="F2808" s="93"/>
    </row>
    <row r="2809" spans="1:6" ht="12.75" customHeight="1" x14ac:dyDescent="0.2">
      <c r="A2809" s="93"/>
      <c r="B2809" s="95">
        <v>3148004</v>
      </c>
      <c r="C2809" s="95" t="s">
        <v>5102</v>
      </c>
      <c r="D2809" s="95" t="s">
        <v>4552</v>
      </c>
      <c r="E2809" s="93"/>
      <c r="F2809" s="93"/>
    </row>
    <row r="2810" spans="1:6" ht="12.75" customHeight="1" x14ac:dyDescent="0.2">
      <c r="A2810" s="93"/>
      <c r="B2810" s="95">
        <v>3148103</v>
      </c>
      <c r="C2810" s="95" t="s">
        <v>5103</v>
      </c>
      <c r="D2810" s="95" t="s">
        <v>4552</v>
      </c>
      <c r="E2810" s="93"/>
      <c r="F2810" s="93"/>
    </row>
    <row r="2811" spans="1:6" ht="12.75" customHeight="1" x14ac:dyDescent="0.2">
      <c r="A2811" s="93"/>
      <c r="B2811" s="95">
        <v>3148202</v>
      </c>
      <c r="C2811" s="95" t="s">
        <v>5104</v>
      </c>
      <c r="D2811" s="95" t="s">
        <v>4552</v>
      </c>
      <c r="E2811" s="93"/>
      <c r="F2811" s="93"/>
    </row>
    <row r="2812" spans="1:6" ht="12.75" customHeight="1" x14ac:dyDescent="0.2">
      <c r="A2812" s="93"/>
      <c r="B2812" s="95">
        <v>3148301</v>
      </c>
      <c r="C2812" s="95" t="s">
        <v>5105</v>
      </c>
      <c r="D2812" s="95" t="s">
        <v>4552</v>
      </c>
      <c r="E2812" s="93"/>
      <c r="F2812" s="93"/>
    </row>
    <row r="2813" spans="1:6" ht="12.75" customHeight="1" x14ac:dyDescent="0.2">
      <c r="A2813" s="93"/>
      <c r="B2813" s="95">
        <v>3148400</v>
      </c>
      <c r="C2813" s="95" t="s">
        <v>5106</v>
      </c>
      <c r="D2813" s="95" t="s">
        <v>4552</v>
      </c>
      <c r="E2813" s="93"/>
      <c r="F2813" s="93"/>
    </row>
    <row r="2814" spans="1:6" ht="12.75" customHeight="1" x14ac:dyDescent="0.2">
      <c r="A2814" s="93"/>
      <c r="B2814" s="95">
        <v>3148509</v>
      </c>
      <c r="C2814" s="95" t="s">
        <v>5107</v>
      </c>
      <c r="D2814" s="95" t="s">
        <v>4552</v>
      </c>
      <c r="E2814" s="93"/>
      <c r="F2814" s="93"/>
    </row>
    <row r="2815" spans="1:6" ht="12.75" customHeight="1" x14ac:dyDescent="0.2">
      <c r="A2815" s="93"/>
      <c r="B2815" s="95">
        <v>3148608</v>
      </c>
      <c r="C2815" s="95" t="s">
        <v>5108</v>
      </c>
      <c r="D2815" s="95" t="s">
        <v>4552</v>
      </c>
      <c r="E2815" s="93"/>
      <c r="F2815" s="93"/>
    </row>
    <row r="2816" spans="1:6" ht="12.75" customHeight="1" x14ac:dyDescent="0.2">
      <c r="A2816" s="93"/>
      <c r="B2816" s="95">
        <v>3148707</v>
      </c>
      <c r="C2816" s="95" t="s">
        <v>5109</v>
      </c>
      <c r="D2816" s="95" t="s">
        <v>4552</v>
      </c>
      <c r="E2816" s="93"/>
      <c r="F2816" s="93"/>
    </row>
    <row r="2817" spans="1:6" ht="12.75" customHeight="1" x14ac:dyDescent="0.2">
      <c r="A2817" s="93"/>
      <c r="B2817" s="95">
        <v>3148756</v>
      </c>
      <c r="C2817" s="95" t="s">
        <v>5110</v>
      </c>
      <c r="D2817" s="95" t="s">
        <v>4552</v>
      </c>
      <c r="E2817" s="93"/>
      <c r="F2817" s="93"/>
    </row>
    <row r="2818" spans="1:6" ht="12.75" customHeight="1" x14ac:dyDescent="0.2">
      <c r="A2818" s="93"/>
      <c r="B2818" s="95">
        <v>3148806</v>
      </c>
      <c r="C2818" s="95" t="s">
        <v>5111</v>
      </c>
      <c r="D2818" s="95" t="s">
        <v>4552</v>
      </c>
      <c r="E2818" s="93"/>
      <c r="F2818" s="93"/>
    </row>
    <row r="2819" spans="1:6" ht="12.75" customHeight="1" x14ac:dyDescent="0.2">
      <c r="A2819" s="93"/>
      <c r="B2819" s="95">
        <v>3148905</v>
      </c>
      <c r="C2819" s="95" t="s">
        <v>5112</v>
      </c>
      <c r="D2819" s="95" t="s">
        <v>4552</v>
      </c>
      <c r="E2819" s="93"/>
      <c r="F2819" s="93"/>
    </row>
    <row r="2820" spans="1:6" ht="12.75" customHeight="1" x14ac:dyDescent="0.2">
      <c r="A2820" s="93"/>
      <c r="B2820" s="95">
        <v>3149002</v>
      </c>
      <c r="C2820" s="95" t="s">
        <v>5113</v>
      </c>
      <c r="D2820" s="95" t="s">
        <v>4552</v>
      </c>
      <c r="E2820" s="93"/>
      <c r="F2820" s="93"/>
    </row>
    <row r="2821" spans="1:6" ht="12.75" customHeight="1" x14ac:dyDescent="0.2">
      <c r="A2821" s="93"/>
      <c r="B2821" s="95">
        <v>3149101</v>
      </c>
      <c r="C2821" s="95" t="s">
        <v>5114</v>
      </c>
      <c r="D2821" s="95" t="s">
        <v>4552</v>
      </c>
      <c r="E2821" s="93"/>
      <c r="F2821" s="93"/>
    </row>
    <row r="2822" spans="1:6" ht="12.75" customHeight="1" x14ac:dyDescent="0.2">
      <c r="A2822" s="93"/>
      <c r="B2822" s="95">
        <v>3149150</v>
      </c>
      <c r="C2822" s="95" t="s">
        <v>5115</v>
      </c>
      <c r="D2822" s="95" t="s">
        <v>4552</v>
      </c>
      <c r="E2822" s="93"/>
      <c r="F2822" s="93"/>
    </row>
    <row r="2823" spans="1:6" ht="12.75" customHeight="1" x14ac:dyDescent="0.2">
      <c r="A2823" s="93"/>
      <c r="B2823" s="95">
        <v>3149200</v>
      </c>
      <c r="C2823" s="95" t="s">
        <v>5116</v>
      </c>
      <c r="D2823" s="95" t="s">
        <v>4552</v>
      </c>
      <c r="E2823" s="93"/>
      <c r="F2823" s="93"/>
    </row>
    <row r="2824" spans="1:6" ht="12.75" customHeight="1" x14ac:dyDescent="0.2">
      <c r="A2824" s="93"/>
      <c r="B2824" s="95">
        <v>3149309</v>
      </c>
      <c r="C2824" s="95" t="s">
        <v>5117</v>
      </c>
      <c r="D2824" s="95" t="s">
        <v>4552</v>
      </c>
      <c r="E2824" s="93"/>
      <c r="F2824" s="93"/>
    </row>
    <row r="2825" spans="1:6" ht="12.75" customHeight="1" x14ac:dyDescent="0.2">
      <c r="A2825" s="93"/>
      <c r="B2825" s="95">
        <v>3149408</v>
      </c>
      <c r="C2825" s="95" t="s">
        <v>5118</v>
      </c>
      <c r="D2825" s="95" t="s">
        <v>4552</v>
      </c>
      <c r="E2825" s="93"/>
      <c r="F2825" s="93"/>
    </row>
    <row r="2826" spans="1:6" ht="12.75" customHeight="1" x14ac:dyDescent="0.2">
      <c r="A2826" s="93"/>
      <c r="B2826" s="95">
        <v>3149507</v>
      </c>
      <c r="C2826" s="95" t="s">
        <v>5119</v>
      </c>
      <c r="D2826" s="95" t="s">
        <v>4552</v>
      </c>
      <c r="E2826" s="93"/>
      <c r="F2826" s="93"/>
    </row>
    <row r="2827" spans="1:6" ht="12.75" customHeight="1" x14ac:dyDescent="0.2">
      <c r="A2827" s="93"/>
      <c r="B2827" s="95">
        <v>3149606</v>
      </c>
      <c r="C2827" s="95" t="s">
        <v>5120</v>
      </c>
      <c r="D2827" s="95" t="s">
        <v>4552</v>
      </c>
      <c r="E2827" s="93"/>
      <c r="F2827" s="93"/>
    </row>
    <row r="2828" spans="1:6" ht="12.75" customHeight="1" x14ac:dyDescent="0.2">
      <c r="A2828" s="93"/>
      <c r="B2828" s="95">
        <v>3149705</v>
      </c>
      <c r="C2828" s="95" t="s">
        <v>5121</v>
      </c>
      <c r="D2828" s="95" t="s">
        <v>4552</v>
      </c>
      <c r="E2828" s="93"/>
      <c r="F2828" s="93"/>
    </row>
    <row r="2829" spans="1:6" ht="12.75" customHeight="1" x14ac:dyDescent="0.2">
      <c r="A2829" s="93"/>
      <c r="B2829" s="95">
        <v>3149804</v>
      </c>
      <c r="C2829" s="95" t="s">
        <v>5122</v>
      </c>
      <c r="D2829" s="95" t="s">
        <v>4552</v>
      </c>
      <c r="E2829" s="93"/>
      <c r="F2829" s="93"/>
    </row>
    <row r="2830" spans="1:6" ht="12.75" customHeight="1" x14ac:dyDescent="0.2">
      <c r="A2830" s="93"/>
      <c r="B2830" s="95">
        <v>3149903</v>
      </c>
      <c r="C2830" s="95" t="s">
        <v>5123</v>
      </c>
      <c r="D2830" s="95" t="s">
        <v>4552</v>
      </c>
      <c r="E2830" s="93"/>
      <c r="F2830" s="93"/>
    </row>
    <row r="2831" spans="1:6" ht="12.75" customHeight="1" x14ac:dyDescent="0.2">
      <c r="A2831" s="93"/>
      <c r="B2831" s="95">
        <v>3149952</v>
      </c>
      <c r="C2831" s="95" t="s">
        <v>5124</v>
      </c>
      <c r="D2831" s="95" t="s">
        <v>4552</v>
      </c>
      <c r="E2831" s="93"/>
      <c r="F2831" s="93"/>
    </row>
    <row r="2832" spans="1:6" ht="12.75" customHeight="1" x14ac:dyDescent="0.2">
      <c r="A2832" s="93"/>
      <c r="B2832" s="95">
        <v>3150000</v>
      </c>
      <c r="C2832" s="95" t="s">
        <v>5125</v>
      </c>
      <c r="D2832" s="95" t="s">
        <v>4552</v>
      </c>
      <c r="E2832" s="93"/>
      <c r="F2832" s="93"/>
    </row>
    <row r="2833" spans="1:6" ht="12.75" customHeight="1" x14ac:dyDescent="0.2">
      <c r="A2833" s="93"/>
      <c r="B2833" s="95">
        <v>3150109</v>
      </c>
      <c r="C2833" s="95" t="s">
        <v>5126</v>
      </c>
      <c r="D2833" s="95" t="s">
        <v>4552</v>
      </c>
      <c r="E2833" s="93"/>
      <c r="F2833" s="93"/>
    </row>
    <row r="2834" spans="1:6" ht="12.75" customHeight="1" x14ac:dyDescent="0.2">
      <c r="A2834" s="93"/>
      <c r="B2834" s="95">
        <v>3150158</v>
      </c>
      <c r="C2834" s="95" t="s">
        <v>5127</v>
      </c>
      <c r="D2834" s="95" t="s">
        <v>4552</v>
      </c>
      <c r="E2834" s="93"/>
      <c r="F2834" s="93"/>
    </row>
    <row r="2835" spans="1:6" ht="12.75" customHeight="1" x14ac:dyDescent="0.2">
      <c r="A2835" s="93"/>
      <c r="B2835" s="95">
        <v>3150208</v>
      </c>
      <c r="C2835" s="95" t="s">
        <v>5128</v>
      </c>
      <c r="D2835" s="95" t="s">
        <v>4552</v>
      </c>
      <c r="E2835" s="93"/>
      <c r="F2835" s="93"/>
    </row>
    <row r="2836" spans="1:6" ht="12.75" customHeight="1" x14ac:dyDescent="0.2">
      <c r="A2836" s="93"/>
      <c r="B2836" s="95">
        <v>3150307</v>
      </c>
      <c r="C2836" s="95" t="s">
        <v>5129</v>
      </c>
      <c r="D2836" s="95" t="s">
        <v>4552</v>
      </c>
      <c r="E2836" s="93"/>
      <c r="F2836" s="93"/>
    </row>
    <row r="2837" spans="1:6" ht="12.75" customHeight="1" x14ac:dyDescent="0.2">
      <c r="A2837" s="93"/>
      <c r="B2837" s="95">
        <v>3150406</v>
      </c>
      <c r="C2837" s="95" t="s">
        <v>5130</v>
      </c>
      <c r="D2837" s="95" t="s">
        <v>4552</v>
      </c>
      <c r="E2837" s="93"/>
      <c r="F2837" s="93"/>
    </row>
    <row r="2838" spans="1:6" ht="12.75" customHeight="1" x14ac:dyDescent="0.2">
      <c r="A2838" s="93"/>
      <c r="B2838" s="95">
        <v>3150505</v>
      </c>
      <c r="C2838" s="95" t="s">
        <v>5131</v>
      </c>
      <c r="D2838" s="95" t="s">
        <v>4552</v>
      </c>
      <c r="E2838" s="93"/>
      <c r="F2838" s="93"/>
    </row>
    <row r="2839" spans="1:6" ht="12.75" customHeight="1" x14ac:dyDescent="0.2">
      <c r="A2839" s="93"/>
      <c r="B2839" s="95">
        <v>3150539</v>
      </c>
      <c r="C2839" s="95" t="s">
        <v>5132</v>
      </c>
      <c r="D2839" s="95" t="s">
        <v>4552</v>
      </c>
      <c r="E2839" s="93"/>
      <c r="F2839" s="93"/>
    </row>
    <row r="2840" spans="1:6" ht="12.75" customHeight="1" x14ac:dyDescent="0.2">
      <c r="A2840" s="93"/>
      <c r="B2840" s="95">
        <v>3150570</v>
      </c>
      <c r="C2840" s="95" t="s">
        <v>5133</v>
      </c>
      <c r="D2840" s="95" t="s">
        <v>4552</v>
      </c>
      <c r="E2840" s="93"/>
      <c r="F2840" s="93"/>
    </row>
    <row r="2841" spans="1:6" ht="12.75" customHeight="1" x14ac:dyDescent="0.2">
      <c r="A2841" s="93"/>
      <c r="B2841" s="95">
        <v>3150604</v>
      </c>
      <c r="C2841" s="95" t="s">
        <v>5134</v>
      </c>
      <c r="D2841" s="95" t="s">
        <v>4552</v>
      </c>
      <c r="E2841" s="93"/>
      <c r="F2841" s="93"/>
    </row>
    <row r="2842" spans="1:6" ht="12.75" customHeight="1" x14ac:dyDescent="0.2">
      <c r="A2842" s="93"/>
      <c r="B2842" s="95">
        <v>3150703</v>
      </c>
      <c r="C2842" s="95" t="s">
        <v>5135</v>
      </c>
      <c r="D2842" s="95" t="s">
        <v>4552</v>
      </c>
      <c r="E2842" s="93"/>
      <c r="F2842" s="93"/>
    </row>
    <row r="2843" spans="1:6" ht="12.75" customHeight="1" x14ac:dyDescent="0.2">
      <c r="A2843" s="93"/>
      <c r="B2843" s="95">
        <v>3150802</v>
      </c>
      <c r="C2843" s="95" t="s">
        <v>5136</v>
      </c>
      <c r="D2843" s="95" t="s">
        <v>4552</v>
      </c>
      <c r="E2843" s="93"/>
      <c r="F2843" s="93"/>
    </row>
    <row r="2844" spans="1:6" ht="12.75" customHeight="1" x14ac:dyDescent="0.2">
      <c r="A2844" s="93"/>
      <c r="B2844" s="95">
        <v>3150901</v>
      </c>
      <c r="C2844" s="95" t="s">
        <v>5137</v>
      </c>
      <c r="D2844" s="95" t="s">
        <v>4552</v>
      </c>
      <c r="E2844" s="93"/>
      <c r="F2844" s="93"/>
    </row>
    <row r="2845" spans="1:6" ht="12.75" customHeight="1" x14ac:dyDescent="0.2">
      <c r="A2845" s="93"/>
      <c r="B2845" s="95">
        <v>3151008</v>
      </c>
      <c r="C2845" s="95" t="s">
        <v>5138</v>
      </c>
      <c r="D2845" s="95" t="s">
        <v>4552</v>
      </c>
      <c r="E2845" s="93"/>
      <c r="F2845" s="93"/>
    </row>
    <row r="2846" spans="1:6" ht="12.75" customHeight="1" x14ac:dyDescent="0.2">
      <c r="A2846" s="93"/>
      <c r="B2846" s="95">
        <v>3151107</v>
      </c>
      <c r="C2846" s="95" t="s">
        <v>5139</v>
      </c>
      <c r="D2846" s="95" t="s">
        <v>4552</v>
      </c>
      <c r="E2846" s="93"/>
      <c r="F2846" s="93"/>
    </row>
    <row r="2847" spans="1:6" ht="12.75" customHeight="1" x14ac:dyDescent="0.2">
      <c r="A2847" s="93"/>
      <c r="B2847" s="95">
        <v>3151206</v>
      </c>
      <c r="C2847" s="95" t="s">
        <v>5140</v>
      </c>
      <c r="D2847" s="95" t="s">
        <v>4552</v>
      </c>
      <c r="E2847" s="93"/>
      <c r="F2847" s="93"/>
    </row>
    <row r="2848" spans="1:6" ht="12.75" customHeight="1" x14ac:dyDescent="0.2">
      <c r="A2848" s="93"/>
      <c r="B2848" s="95">
        <v>3151305</v>
      </c>
      <c r="C2848" s="95" t="s">
        <v>5141</v>
      </c>
      <c r="D2848" s="95" t="s">
        <v>4552</v>
      </c>
      <c r="E2848" s="93"/>
      <c r="F2848" s="93"/>
    </row>
    <row r="2849" spans="1:6" ht="12.75" customHeight="1" x14ac:dyDescent="0.2">
      <c r="A2849" s="93"/>
      <c r="B2849" s="95">
        <v>3151404</v>
      </c>
      <c r="C2849" s="95" t="s">
        <v>5142</v>
      </c>
      <c r="D2849" s="95" t="s">
        <v>4552</v>
      </c>
      <c r="E2849" s="93"/>
      <c r="F2849" s="93"/>
    </row>
    <row r="2850" spans="1:6" ht="12.75" customHeight="1" x14ac:dyDescent="0.2">
      <c r="A2850" s="93"/>
      <c r="B2850" s="95">
        <v>3151503</v>
      </c>
      <c r="C2850" s="95" t="s">
        <v>5143</v>
      </c>
      <c r="D2850" s="95" t="s">
        <v>4552</v>
      </c>
      <c r="E2850" s="93"/>
      <c r="F2850" s="93"/>
    </row>
    <row r="2851" spans="1:6" ht="12.75" customHeight="1" x14ac:dyDescent="0.2">
      <c r="A2851" s="93"/>
      <c r="B2851" s="95">
        <v>3151602</v>
      </c>
      <c r="C2851" s="95" t="s">
        <v>5144</v>
      </c>
      <c r="D2851" s="95" t="s">
        <v>4552</v>
      </c>
      <c r="E2851" s="93"/>
      <c r="F2851" s="93"/>
    </row>
    <row r="2852" spans="1:6" ht="12.75" customHeight="1" x14ac:dyDescent="0.2">
      <c r="A2852" s="93"/>
      <c r="B2852" s="95">
        <v>3151701</v>
      </c>
      <c r="C2852" s="95" t="s">
        <v>5145</v>
      </c>
      <c r="D2852" s="95" t="s">
        <v>4552</v>
      </c>
      <c r="E2852" s="93"/>
      <c r="F2852" s="93"/>
    </row>
    <row r="2853" spans="1:6" ht="12.75" customHeight="1" x14ac:dyDescent="0.2">
      <c r="A2853" s="93"/>
      <c r="B2853" s="95">
        <v>3151800</v>
      </c>
      <c r="C2853" s="95" t="s">
        <v>5146</v>
      </c>
      <c r="D2853" s="95" t="s">
        <v>4552</v>
      </c>
      <c r="E2853" s="93"/>
      <c r="F2853" s="93"/>
    </row>
    <row r="2854" spans="1:6" ht="12.75" customHeight="1" x14ac:dyDescent="0.2">
      <c r="A2854" s="93"/>
      <c r="B2854" s="95">
        <v>3151909</v>
      </c>
      <c r="C2854" s="95" t="s">
        <v>5147</v>
      </c>
      <c r="D2854" s="95" t="s">
        <v>4552</v>
      </c>
      <c r="E2854" s="93"/>
      <c r="F2854" s="93"/>
    </row>
    <row r="2855" spans="1:6" ht="12.75" customHeight="1" x14ac:dyDescent="0.2">
      <c r="A2855" s="93"/>
      <c r="B2855" s="95">
        <v>3152006</v>
      </c>
      <c r="C2855" s="95" t="s">
        <v>5148</v>
      </c>
      <c r="D2855" s="95" t="s">
        <v>4552</v>
      </c>
      <c r="E2855" s="93"/>
      <c r="F2855" s="93"/>
    </row>
    <row r="2856" spans="1:6" ht="12.75" customHeight="1" x14ac:dyDescent="0.2">
      <c r="A2856" s="93"/>
      <c r="B2856" s="95">
        <v>3152105</v>
      </c>
      <c r="C2856" s="95" t="s">
        <v>5149</v>
      </c>
      <c r="D2856" s="95" t="s">
        <v>4552</v>
      </c>
      <c r="E2856" s="93"/>
      <c r="F2856" s="93"/>
    </row>
    <row r="2857" spans="1:6" ht="12.75" customHeight="1" x14ac:dyDescent="0.2">
      <c r="A2857" s="93"/>
      <c r="B2857" s="95">
        <v>3152131</v>
      </c>
      <c r="C2857" s="95" t="s">
        <v>5150</v>
      </c>
      <c r="D2857" s="95" t="s">
        <v>4552</v>
      </c>
      <c r="E2857" s="93"/>
      <c r="F2857" s="93"/>
    </row>
    <row r="2858" spans="1:6" ht="12.75" customHeight="1" x14ac:dyDescent="0.2">
      <c r="A2858" s="93"/>
      <c r="B2858" s="95">
        <v>3152170</v>
      </c>
      <c r="C2858" s="95" t="s">
        <v>5151</v>
      </c>
      <c r="D2858" s="95" t="s">
        <v>4552</v>
      </c>
      <c r="E2858" s="93"/>
      <c r="F2858" s="93"/>
    </row>
    <row r="2859" spans="1:6" ht="12.75" customHeight="1" x14ac:dyDescent="0.2">
      <c r="A2859" s="93"/>
      <c r="B2859" s="95">
        <v>3152204</v>
      </c>
      <c r="C2859" s="95" t="s">
        <v>5152</v>
      </c>
      <c r="D2859" s="95" t="s">
        <v>4552</v>
      </c>
      <c r="E2859" s="93"/>
      <c r="F2859" s="93"/>
    </row>
    <row r="2860" spans="1:6" ht="12.75" customHeight="1" x14ac:dyDescent="0.2">
      <c r="A2860" s="93"/>
      <c r="B2860" s="95">
        <v>3152303</v>
      </c>
      <c r="C2860" s="95" t="s">
        <v>5153</v>
      </c>
      <c r="D2860" s="95" t="s">
        <v>4552</v>
      </c>
      <c r="E2860" s="93"/>
      <c r="F2860" s="93"/>
    </row>
    <row r="2861" spans="1:6" ht="12.75" customHeight="1" x14ac:dyDescent="0.2">
      <c r="A2861" s="93"/>
      <c r="B2861" s="95">
        <v>3152402</v>
      </c>
      <c r="C2861" s="95" t="s">
        <v>5154</v>
      </c>
      <c r="D2861" s="95" t="s">
        <v>4552</v>
      </c>
      <c r="E2861" s="93"/>
      <c r="F2861" s="93"/>
    </row>
    <row r="2862" spans="1:6" ht="12.75" customHeight="1" x14ac:dyDescent="0.2">
      <c r="A2862" s="93"/>
      <c r="B2862" s="95">
        <v>3152501</v>
      </c>
      <c r="C2862" s="95" t="s">
        <v>5155</v>
      </c>
      <c r="D2862" s="95" t="s">
        <v>4552</v>
      </c>
      <c r="E2862" s="93"/>
      <c r="F2862" s="93"/>
    </row>
    <row r="2863" spans="1:6" ht="12.75" customHeight="1" x14ac:dyDescent="0.2">
      <c r="A2863" s="93"/>
      <c r="B2863" s="95">
        <v>3152600</v>
      </c>
      <c r="C2863" s="95" t="s">
        <v>5156</v>
      </c>
      <c r="D2863" s="95" t="s">
        <v>4552</v>
      </c>
      <c r="E2863" s="93"/>
      <c r="F2863" s="93"/>
    </row>
    <row r="2864" spans="1:6" ht="12.75" customHeight="1" x14ac:dyDescent="0.2">
      <c r="A2864" s="93"/>
      <c r="B2864" s="95">
        <v>3152709</v>
      </c>
      <c r="C2864" s="95" t="s">
        <v>5157</v>
      </c>
      <c r="D2864" s="95" t="s">
        <v>4552</v>
      </c>
      <c r="E2864" s="93"/>
      <c r="F2864" s="93"/>
    </row>
    <row r="2865" spans="1:6" ht="12.75" customHeight="1" x14ac:dyDescent="0.2">
      <c r="A2865" s="93"/>
      <c r="B2865" s="95">
        <v>3152808</v>
      </c>
      <c r="C2865" s="95" t="s">
        <v>3760</v>
      </c>
      <c r="D2865" s="95" t="s">
        <v>4552</v>
      </c>
      <c r="E2865" s="93"/>
      <c r="F2865" s="93"/>
    </row>
    <row r="2866" spans="1:6" ht="12.75" customHeight="1" x14ac:dyDescent="0.2">
      <c r="A2866" s="93"/>
      <c r="B2866" s="95">
        <v>3152907</v>
      </c>
      <c r="C2866" s="95" t="s">
        <v>5158</v>
      </c>
      <c r="D2866" s="95" t="s">
        <v>4552</v>
      </c>
      <c r="E2866" s="93"/>
      <c r="F2866" s="93"/>
    </row>
    <row r="2867" spans="1:6" ht="12.75" customHeight="1" x14ac:dyDescent="0.2">
      <c r="A2867" s="93"/>
      <c r="B2867" s="95">
        <v>3153004</v>
      </c>
      <c r="C2867" s="95" t="s">
        <v>5159</v>
      </c>
      <c r="D2867" s="95" t="s">
        <v>4552</v>
      </c>
      <c r="E2867" s="93"/>
      <c r="F2867" s="93"/>
    </row>
    <row r="2868" spans="1:6" ht="12.75" customHeight="1" x14ac:dyDescent="0.2">
      <c r="A2868" s="93"/>
      <c r="B2868" s="95">
        <v>3153103</v>
      </c>
      <c r="C2868" s="95" t="s">
        <v>5160</v>
      </c>
      <c r="D2868" s="95" t="s">
        <v>4552</v>
      </c>
      <c r="E2868" s="93"/>
      <c r="F2868" s="93"/>
    </row>
    <row r="2869" spans="1:6" ht="12.75" customHeight="1" x14ac:dyDescent="0.2">
      <c r="A2869" s="93"/>
      <c r="B2869" s="95">
        <v>3153202</v>
      </c>
      <c r="C2869" s="95" t="s">
        <v>2986</v>
      </c>
      <c r="D2869" s="95" t="s">
        <v>4552</v>
      </c>
      <c r="E2869" s="93"/>
      <c r="F2869" s="93"/>
    </row>
    <row r="2870" spans="1:6" ht="12.75" customHeight="1" x14ac:dyDescent="0.2">
      <c r="A2870" s="93"/>
      <c r="B2870" s="95">
        <v>3153301</v>
      </c>
      <c r="C2870" s="95" t="s">
        <v>5161</v>
      </c>
      <c r="D2870" s="95" t="s">
        <v>4552</v>
      </c>
      <c r="E2870" s="93"/>
      <c r="F2870" s="93"/>
    </row>
    <row r="2871" spans="1:6" ht="12.75" customHeight="1" x14ac:dyDescent="0.2">
      <c r="A2871" s="93"/>
      <c r="B2871" s="95">
        <v>3153400</v>
      </c>
      <c r="C2871" s="95" t="s">
        <v>5162</v>
      </c>
      <c r="D2871" s="95" t="s">
        <v>4552</v>
      </c>
      <c r="E2871" s="93"/>
      <c r="F2871" s="93"/>
    </row>
    <row r="2872" spans="1:6" ht="12.75" customHeight="1" x14ac:dyDescent="0.2">
      <c r="A2872" s="93"/>
      <c r="B2872" s="95">
        <v>3153509</v>
      </c>
      <c r="C2872" s="95" t="s">
        <v>5163</v>
      </c>
      <c r="D2872" s="95" t="s">
        <v>4552</v>
      </c>
      <c r="E2872" s="93"/>
      <c r="F2872" s="93"/>
    </row>
    <row r="2873" spans="1:6" ht="12.75" customHeight="1" x14ac:dyDescent="0.2">
      <c r="A2873" s="93"/>
      <c r="B2873" s="95">
        <v>3153608</v>
      </c>
      <c r="C2873" s="95" t="s">
        <v>5164</v>
      </c>
      <c r="D2873" s="95" t="s">
        <v>4552</v>
      </c>
      <c r="E2873" s="93"/>
      <c r="F2873" s="93"/>
    </row>
    <row r="2874" spans="1:6" ht="12.75" customHeight="1" x14ac:dyDescent="0.2">
      <c r="A2874" s="93"/>
      <c r="B2874" s="95">
        <v>3153707</v>
      </c>
      <c r="C2874" s="95" t="s">
        <v>5165</v>
      </c>
      <c r="D2874" s="95" t="s">
        <v>4552</v>
      </c>
      <c r="E2874" s="93"/>
      <c r="F2874" s="93"/>
    </row>
    <row r="2875" spans="1:6" ht="12.75" customHeight="1" x14ac:dyDescent="0.2">
      <c r="A2875" s="93"/>
      <c r="B2875" s="95">
        <v>3153806</v>
      </c>
      <c r="C2875" s="95" t="s">
        <v>5166</v>
      </c>
      <c r="D2875" s="95" t="s">
        <v>4552</v>
      </c>
      <c r="E2875" s="93"/>
      <c r="F2875" s="93"/>
    </row>
    <row r="2876" spans="1:6" ht="12.75" customHeight="1" x14ac:dyDescent="0.2">
      <c r="A2876" s="93"/>
      <c r="B2876" s="95">
        <v>3153905</v>
      </c>
      <c r="C2876" s="95" t="s">
        <v>5167</v>
      </c>
      <c r="D2876" s="95" t="s">
        <v>4552</v>
      </c>
      <c r="E2876" s="93"/>
      <c r="F2876" s="93"/>
    </row>
    <row r="2877" spans="1:6" ht="12.75" customHeight="1" x14ac:dyDescent="0.2">
      <c r="A2877" s="93"/>
      <c r="B2877" s="95">
        <v>3154002</v>
      </c>
      <c r="C2877" s="95" t="s">
        <v>5168</v>
      </c>
      <c r="D2877" s="95" t="s">
        <v>4552</v>
      </c>
      <c r="E2877" s="93"/>
      <c r="F2877" s="93"/>
    </row>
    <row r="2878" spans="1:6" ht="12.75" customHeight="1" x14ac:dyDescent="0.2">
      <c r="A2878" s="93"/>
      <c r="B2878" s="95">
        <v>3154101</v>
      </c>
      <c r="C2878" s="95" t="s">
        <v>5169</v>
      </c>
      <c r="D2878" s="95" t="s">
        <v>4552</v>
      </c>
      <c r="E2878" s="93"/>
      <c r="F2878" s="93"/>
    </row>
    <row r="2879" spans="1:6" ht="12.75" customHeight="1" x14ac:dyDescent="0.2">
      <c r="A2879" s="93"/>
      <c r="B2879" s="95">
        <v>3154150</v>
      </c>
      <c r="C2879" s="95" t="s">
        <v>5170</v>
      </c>
      <c r="D2879" s="95" t="s">
        <v>4552</v>
      </c>
      <c r="E2879" s="93"/>
      <c r="F2879" s="93"/>
    </row>
    <row r="2880" spans="1:6" ht="12.75" customHeight="1" x14ac:dyDescent="0.2">
      <c r="A2880" s="93"/>
      <c r="B2880" s="95">
        <v>3154200</v>
      </c>
      <c r="C2880" s="95" t="s">
        <v>5171</v>
      </c>
      <c r="D2880" s="95" t="s">
        <v>4552</v>
      </c>
      <c r="E2880" s="93"/>
      <c r="F2880" s="93"/>
    </row>
    <row r="2881" spans="1:6" ht="12.75" customHeight="1" x14ac:dyDescent="0.2">
      <c r="A2881" s="93"/>
      <c r="B2881" s="95">
        <v>3154309</v>
      </c>
      <c r="C2881" s="95" t="s">
        <v>5172</v>
      </c>
      <c r="D2881" s="95" t="s">
        <v>4552</v>
      </c>
      <c r="E2881" s="93"/>
      <c r="F2881" s="93"/>
    </row>
    <row r="2882" spans="1:6" ht="12.75" customHeight="1" x14ac:dyDescent="0.2">
      <c r="A2882" s="93"/>
      <c r="B2882" s="95">
        <v>3154408</v>
      </c>
      <c r="C2882" s="95" t="s">
        <v>5173</v>
      </c>
      <c r="D2882" s="95" t="s">
        <v>4552</v>
      </c>
      <c r="E2882" s="93"/>
      <c r="F2882" s="93"/>
    </row>
    <row r="2883" spans="1:6" ht="12.75" customHeight="1" x14ac:dyDescent="0.2">
      <c r="A2883" s="93"/>
      <c r="B2883" s="95">
        <v>3154457</v>
      </c>
      <c r="C2883" s="95" t="s">
        <v>2805</v>
      </c>
      <c r="D2883" s="95" t="s">
        <v>4552</v>
      </c>
      <c r="E2883" s="93"/>
      <c r="F2883" s="93"/>
    </row>
    <row r="2884" spans="1:6" ht="12.75" customHeight="1" x14ac:dyDescent="0.2">
      <c r="A2884" s="93"/>
      <c r="B2884" s="95">
        <v>3154507</v>
      </c>
      <c r="C2884" s="95" t="s">
        <v>5174</v>
      </c>
      <c r="D2884" s="95" t="s">
        <v>4552</v>
      </c>
      <c r="E2884" s="93"/>
      <c r="F2884" s="93"/>
    </row>
    <row r="2885" spans="1:6" ht="12.75" customHeight="1" x14ac:dyDescent="0.2">
      <c r="A2885" s="93"/>
      <c r="B2885" s="95">
        <v>3154606</v>
      </c>
      <c r="C2885" s="95" t="s">
        <v>5175</v>
      </c>
      <c r="D2885" s="95" t="s">
        <v>4552</v>
      </c>
      <c r="E2885" s="93"/>
      <c r="F2885" s="93"/>
    </row>
    <row r="2886" spans="1:6" ht="12.75" customHeight="1" x14ac:dyDescent="0.2">
      <c r="A2886" s="93"/>
      <c r="B2886" s="95">
        <v>3154705</v>
      </c>
      <c r="C2886" s="95" t="s">
        <v>5176</v>
      </c>
      <c r="D2886" s="95" t="s">
        <v>4552</v>
      </c>
      <c r="E2886" s="93"/>
      <c r="F2886" s="93"/>
    </row>
    <row r="2887" spans="1:6" ht="12.75" customHeight="1" x14ac:dyDescent="0.2">
      <c r="A2887" s="93"/>
      <c r="B2887" s="95">
        <v>3154804</v>
      </c>
      <c r="C2887" s="95" t="s">
        <v>5177</v>
      </c>
      <c r="D2887" s="95" t="s">
        <v>4552</v>
      </c>
      <c r="E2887" s="93"/>
      <c r="F2887" s="93"/>
    </row>
    <row r="2888" spans="1:6" ht="12.75" customHeight="1" x14ac:dyDescent="0.2">
      <c r="A2888" s="93"/>
      <c r="B2888" s="95">
        <v>3154903</v>
      </c>
      <c r="C2888" s="95" t="s">
        <v>5178</v>
      </c>
      <c r="D2888" s="95" t="s">
        <v>4552</v>
      </c>
      <c r="E2888" s="93"/>
      <c r="F2888" s="93"/>
    </row>
    <row r="2889" spans="1:6" ht="12.75" customHeight="1" x14ac:dyDescent="0.2">
      <c r="A2889" s="93"/>
      <c r="B2889" s="95">
        <v>3155009</v>
      </c>
      <c r="C2889" s="95" t="s">
        <v>5179</v>
      </c>
      <c r="D2889" s="95" t="s">
        <v>4552</v>
      </c>
      <c r="E2889" s="93"/>
      <c r="F2889" s="93"/>
    </row>
    <row r="2890" spans="1:6" ht="12.75" customHeight="1" x14ac:dyDescent="0.2">
      <c r="A2890" s="93"/>
      <c r="B2890" s="95">
        <v>3155108</v>
      </c>
      <c r="C2890" s="95" t="s">
        <v>5180</v>
      </c>
      <c r="D2890" s="95" t="s">
        <v>4552</v>
      </c>
      <c r="E2890" s="93"/>
      <c r="F2890" s="93"/>
    </row>
    <row r="2891" spans="1:6" ht="12.75" customHeight="1" x14ac:dyDescent="0.2">
      <c r="A2891" s="93"/>
      <c r="B2891" s="95">
        <v>3155207</v>
      </c>
      <c r="C2891" s="95" t="s">
        <v>5181</v>
      </c>
      <c r="D2891" s="95" t="s">
        <v>4552</v>
      </c>
      <c r="E2891" s="93"/>
      <c r="F2891" s="93"/>
    </row>
    <row r="2892" spans="1:6" ht="12.75" customHeight="1" x14ac:dyDescent="0.2">
      <c r="A2892" s="93"/>
      <c r="B2892" s="95">
        <v>3155306</v>
      </c>
      <c r="C2892" s="95" t="s">
        <v>5182</v>
      </c>
      <c r="D2892" s="95" t="s">
        <v>4552</v>
      </c>
      <c r="E2892" s="93"/>
      <c r="F2892" s="93"/>
    </row>
    <row r="2893" spans="1:6" ht="12.75" customHeight="1" x14ac:dyDescent="0.2">
      <c r="A2893" s="93"/>
      <c r="B2893" s="95">
        <v>3155405</v>
      </c>
      <c r="C2893" s="95" t="s">
        <v>5183</v>
      </c>
      <c r="D2893" s="95" t="s">
        <v>4552</v>
      </c>
      <c r="E2893" s="93"/>
      <c r="F2893" s="93"/>
    </row>
    <row r="2894" spans="1:6" ht="12.75" customHeight="1" x14ac:dyDescent="0.2">
      <c r="A2894" s="93"/>
      <c r="B2894" s="95">
        <v>3155504</v>
      </c>
      <c r="C2894" s="95" t="s">
        <v>5184</v>
      </c>
      <c r="D2894" s="95" t="s">
        <v>4552</v>
      </c>
      <c r="E2894" s="93"/>
      <c r="F2894" s="93"/>
    </row>
    <row r="2895" spans="1:6" ht="12.75" customHeight="1" x14ac:dyDescent="0.2">
      <c r="A2895" s="93"/>
      <c r="B2895" s="95">
        <v>3155603</v>
      </c>
      <c r="C2895" s="95" t="s">
        <v>5185</v>
      </c>
      <c r="D2895" s="95" t="s">
        <v>4552</v>
      </c>
      <c r="E2895" s="93"/>
      <c r="F2895" s="93"/>
    </row>
    <row r="2896" spans="1:6" ht="12.75" customHeight="1" x14ac:dyDescent="0.2">
      <c r="A2896" s="93"/>
      <c r="B2896" s="95">
        <v>3155702</v>
      </c>
      <c r="C2896" s="95" t="s">
        <v>5186</v>
      </c>
      <c r="D2896" s="95" t="s">
        <v>4552</v>
      </c>
      <c r="E2896" s="93"/>
      <c r="F2896" s="93"/>
    </row>
    <row r="2897" spans="1:6" ht="12.75" customHeight="1" x14ac:dyDescent="0.2">
      <c r="A2897" s="93"/>
      <c r="B2897" s="95">
        <v>3155801</v>
      </c>
      <c r="C2897" s="95" t="s">
        <v>5187</v>
      </c>
      <c r="D2897" s="95" t="s">
        <v>4552</v>
      </c>
      <c r="E2897" s="93"/>
      <c r="F2897" s="93"/>
    </row>
    <row r="2898" spans="1:6" ht="12.75" customHeight="1" x14ac:dyDescent="0.2">
      <c r="A2898" s="93"/>
      <c r="B2898" s="95">
        <v>3155900</v>
      </c>
      <c r="C2898" s="95" t="s">
        <v>5188</v>
      </c>
      <c r="D2898" s="95" t="s">
        <v>4552</v>
      </c>
      <c r="E2898" s="93"/>
      <c r="F2898" s="93"/>
    </row>
    <row r="2899" spans="1:6" ht="12.75" customHeight="1" x14ac:dyDescent="0.2">
      <c r="A2899" s="93"/>
      <c r="B2899" s="95">
        <v>3156007</v>
      </c>
      <c r="C2899" s="95" t="s">
        <v>5189</v>
      </c>
      <c r="D2899" s="95" t="s">
        <v>4552</v>
      </c>
      <c r="E2899" s="93"/>
      <c r="F2899" s="93"/>
    </row>
    <row r="2900" spans="1:6" ht="12.75" customHeight="1" x14ac:dyDescent="0.2">
      <c r="A2900" s="93"/>
      <c r="B2900" s="95">
        <v>3156106</v>
      </c>
      <c r="C2900" s="95" t="s">
        <v>5190</v>
      </c>
      <c r="D2900" s="95" t="s">
        <v>4552</v>
      </c>
      <c r="E2900" s="93"/>
      <c r="F2900" s="93"/>
    </row>
    <row r="2901" spans="1:6" ht="12.75" customHeight="1" x14ac:dyDescent="0.2">
      <c r="A2901" s="93"/>
      <c r="B2901" s="95">
        <v>3156205</v>
      </c>
      <c r="C2901" s="95" t="s">
        <v>5191</v>
      </c>
      <c r="D2901" s="95" t="s">
        <v>4552</v>
      </c>
      <c r="E2901" s="93"/>
      <c r="F2901" s="93"/>
    </row>
    <row r="2902" spans="1:6" ht="12.75" customHeight="1" x14ac:dyDescent="0.2">
      <c r="A2902" s="93"/>
      <c r="B2902" s="95">
        <v>3156304</v>
      </c>
      <c r="C2902" s="95" t="s">
        <v>5192</v>
      </c>
      <c r="D2902" s="95" t="s">
        <v>4552</v>
      </c>
      <c r="E2902" s="93"/>
      <c r="F2902" s="93"/>
    </row>
    <row r="2903" spans="1:6" ht="12.75" customHeight="1" x14ac:dyDescent="0.2">
      <c r="A2903" s="93"/>
      <c r="B2903" s="95">
        <v>3156403</v>
      </c>
      <c r="C2903" s="95" t="s">
        <v>5193</v>
      </c>
      <c r="D2903" s="95" t="s">
        <v>4552</v>
      </c>
      <c r="E2903" s="93"/>
      <c r="F2903" s="93"/>
    </row>
    <row r="2904" spans="1:6" ht="12.75" customHeight="1" x14ac:dyDescent="0.2">
      <c r="A2904" s="93"/>
      <c r="B2904" s="95">
        <v>3156452</v>
      </c>
      <c r="C2904" s="95" t="s">
        <v>5194</v>
      </c>
      <c r="D2904" s="95" t="s">
        <v>4552</v>
      </c>
      <c r="E2904" s="93"/>
      <c r="F2904" s="93"/>
    </row>
    <row r="2905" spans="1:6" ht="12.75" customHeight="1" x14ac:dyDescent="0.2">
      <c r="A2905" s="93"/>
      <c r="B2905" s="95">
        <v>3156502</v>
      </c>
      <c r="C2905" s="95" t="s">
        <v>5195</v>
      </c>
      <c r="D2905" s="95" t="s">
        <v>4552</v>
      </c>
      <c r="E2905" s="93"/>
      <c r="F2905" s="93"/>
    </row>
    <row r="2906" spans="1:6" ht="12.75" customHeight="1" x14ac:dyDescent="0.2">
      <c r="A2906" s="93"/>
      <c r="B2906" s="95">
        <v>3156601</v>
      </c>
      <c r="C2906" s="95" t="s">
        <v>5196</v>
      </c>
      <c r="D2906" s="95" t="s">
        <v>4552</v>
      </c>
      <c r="E2906" s="93"/>
      <c r="F2906" s="93"/>
    </row>
    <row r="2907" spans="1:6" ht="12.75" customHeight="1" x14ac:dyDescent="0.2">
      <c r="A2907" s="93"/>
      <c r="B2907" s="95">
        <v>3156700</v>
      </c>
      <c r="C2907" s="95" t="s">
        <v>5197</v>
      </c>
      <c r="D2907" s="95" t="s">
        <v>4552</v>
      </c>
      <c r="E2907" s="93"/>
      <c r="F2907" s="93"/>
    </row>
    <row r="2908" spans="1:6" ht="12.75" customHeight="1" x14ac:dyDescent="0.2">
      <c r="A2908" s="93"/>
      <c r="B2908" s="95">
        <v>3156809</v>
      </c>
      <c r="C2908" s="95" t="s">
        <v>5198</v>
      </c>
      <c r="D2908" s="95" t="s">
        <v>4552</v>
      </c>
      <c r="E2908" s="93"/>
      <c r="F2908" s="93"/>
    </row>
    <row r="2909" spans="1:6" ht="12.75" customHeight="1" x14ac:dyDescent="0.2">
      <c r="A2909" s="93"/>
      <c r="B2909" s="95">
        <v>3156908</v>
      </c>
      <c r="C2909" s="95" t="s">
        <v>5199</v>
      </c>
      <c r="D2909" s="95" t="s">
        <v>4552</v>
      </c>
      <c r="E2909" s="93"/>
      <c r="F2909" s="93"/>
    </row>
    <row r="2910" spans="1:6" ht="12.75" customHeight="1" x14ac:dyDescent="0.2">
      <c r="A2910" s="93"/>
      <c r="B2910" s="95">
        <v>3157005</v>
      </c>
      <c r="C2910" s="95" t="s">
        <v>5200</v>
      </c>
      <c r="D2910" s="95" t="s">
        <v>4552</v>
      </c>
      <c r="E2910" s="93"/>
      <c r="F2910" s="93"/>
    </row>
    <row r="2911" spans="1:6" ht="12.75" customHeight="1" x14ac:dyDescent="0.2">
      <c r="A2911" s="93"/>
      <c r="B2911" s="95">
        <v>3157104</v>
      </c>
      <c r="C2911" s="95" t="s">
        <v>5201</v>
      </c>
      <c r="D2911" s="95" t="s">
        <v>4552</v>
      </c>
      <c r="E2911" s="93"/>
      <c r="F2911" s="93"/>
    </row>
    <row r="2912" spans="1:6" ht="12.75" customHeight="1" x14ac:dyDescent="0.2">
      <c r="A2912" s="93"/>
      <c r="B2912" s="95">
        <v>3157203</v>
      </c>
      <c r="C2912" s="95" t="s">
        <v>4479</v>
      </c>
      <c r="D2912" s="95" t="s">
        <v>4552</v>
      </c>
      <c r="E2912" s="93"/>
      <c r="F2912" s="93"/>
    </row>
    <row r="2913" spans="1:6" ht="12.75" customHeight="1" x14ac:dyDescent="0.2">
      <c r="A2913" s="93"/>
      <c r="B2913" s="95">
        <v>3157252</v>
      </c>
      <c r="C2913" s="95" t="s">
        <v>5202</v>
      </c>
      <c r="D2913" s="95" t="s">
        <v>4552</v>
      </c>
      <c r="E2913" s="93"/>
      <c r="F2913" s="93"/>
    </row>
    <row r="2914" spans="1:6" ht="12.75" customHeight="1" x14ac:dyDescent="0.2">
      <c r="A2914" s="93"/>
      <c r="B2914" s="95">
        <v>3157278</v>
      </c>
      <c r="C2914" s="95" t="s">
        <v>5203</v>
      </c>
      <c r="D2914" s="95" t="s">
        <v>4552</v>
      </c>
      <c r="E2914" s="93"/>
      <c r="F2914" s="93"/>
    </row>
    <row r="2915" spans="1:6" ht="12.75" customHeight="1" x14ac:dyDescent="0.2">
      <c r="A2915" s="93"/>
      <c r="B2915" s="95">
        <v>3157302</v>
      </c>
      <c r="C2915" s="95" t="s">
        <v>5204</v>
      </c>
      <c r="D2915" s="95" t="s">
        <v>4552</v>
      </c>
      <c r="E2915" s="93"/>
      <c r="F2915" s="93"/>
    </row>
    <row r="2916" spans="1:6" ht="12.75" customHeight="1" x14ac:dyDescent="0.2">
      <c r="A2916" s="93"/>
      <c r="B2916" s="95">
        <v>3157336</v>
      </c>
      <c r="C2916" s="95" t="s">
        <v>5205</v>
      </c>
      <c r="D2916" s="95" t="s">
        <v>4552</v>
      </c>
      <c r="E2916" s="93"/>
      <c r="F2916" s="93"/>
    </row>
    <row r="2917" spans="1:6" ht="12.75" customHeight="1" x14ac:dyDescent="0.2">
      <c r="A2917" s="93"/>
      <c r="B2917" s="95">
        <v>3157377</v>
      </c>
      <c r="C2917" s="95" t="s">
        <v>5206</v>
      </c>
      <c r="D2917" s="95" t="s">
        <v>4552</v>
      </c>
      <c r="E2917" s="93"/>
      <c r="F2917" s="93"/>
    </row>
    <row r="2918" spans="1:6" ht="12.75" customHeight="1" x14ac:dyDescent="0.2">
      <c r="A2918" s="93"/>
      <c r="B2918" s="95">
        <v>3157401</v>
      </c>
      <c r="C2918" s="95" t="s">
        <v>5207</v>
      </c>
      <c r="D2918" s="95" t="s">
        <v>4552</v>
      </c>
      <c r="E2918" s="93"/>
      <c r="F2918" s="93"/>
    </row>
    <row r="2919" spans="1:6" ht="12.75" customHeight="1" x14ac:dyDescent="0.2">
      <c r="A2919" s="93"/>
      <c r="B2919" s="95">
        <v>3157500</v>
      </c>
      <c r="C2919" s="95" t="s">
        <v>5208</v>
      </c>
      <c r="D2919" s="95" t="s">
        <v>4552</v>
      </c>
      <c r="E2919" s="93"/>
      <c r="F2919" s="93"/>
    </row>
    <row r="2920" spans="1:6" ht="12.75" customHeight="1" x14ac:dyDescent="0.2">
      <c r="A2920" s="93"/>
      <c r="B2920" s="95">
        <v>3157609</v>
      </c>
      <c r="C2920" s="95" t="s">
        <v>5209</v>
      </c>
      <c r="D2920" s="95" t="s">
        <v>4552</v>
      </c>
      <c r="E2920" s="93"/>
      <c r="F2920" s="93"/>
    </row>
    <row r="2921" spans="1:6" ht="12.75" customHeight="1" x14ac:dyDescent="0.2">
      <c r="A2921" s="93"/>
      <c r="B2921" s="95">
        <v>3157658</v>
      </c>
      <c r="C2921" s="95" t="s">
        <v>5210</v>
      </c>
      <c r="D2921" s="95" t="s">
        <v>4552</v>
      </c>
      <c r="E2921" s="93"/>
      <c r="F2921" s="93"/>
    </row>
    <row r="2922" spans="1:6" ht="12.75" customHeight="1" x14ac:dyDescent="0.2">
      <c r="A2922" s="93"/>
      <c r="B2922" s="95">
        <v>3157708</v>
      </c>
      <c r="C2922" s="95" t="s">
        <v>5211</v>
      </c>
      <c r="D2922" s="95" t="s">
        <v>4552</v>
      </c>
      <c r="E2922" s="93"/>
      <c r="F2922" s="93"/>
    </row>
    <row r="2923" spans="1:6" ht="12.75" customHeight="1" x14ac:dyDescent="0.2">
      <c r="A2923" s="93"/>
      <c r="B2923" s="95">
        <v>3157807</v>
      </c>
      <c r="C2923" s="95" t="s">
        <v>2998</v>
      </c>
      <c r="D2923" s="95" t="s">
        <v>4552</v>
      </c>
      <c r="E2923" s="93"/>
      <c r="F2923" s="93"/>
    </row>
    <row r="2924" spans="1:6" ht="12.75" customHeight="1" x14ac:dyDescent="0.2">
      <c r="A2924" s="93"/>
      <c r="B2924" s="95">
        <v>3157906</v>
      </c>
      <c r="C2924" s="95" t="s">
        <v>5212</v>
      </c>
      <c r="D2924" s="95" t="s">
        <v>4552</v>
      </c>
      <c r="E2924" s="93"/>
      <c r="F2924" s="93"/>
    </row>
    <row r="2925" spans="1:6" ht="12.75" customHeight="1" x14ac:dyDescent="0.2">
      <c r="A2925" s="93"/>
      <c r="B2925" s="95">
        <v>3158003</v>
      </c>
      <c r="C2925" s="95" t="s">
        <v>5213</v>
      </c>
      <c r="D2925" s="95" t="s">
        <v>4552</v>
      </c>
      <c r="E2925" s="93"/>
      <c r="F2925" s="93"/>
    </row>
    <row r="2926" spans="1:6" ht="12.75" customHeight="1" x14ac:dyDescent="0.2">
      <c r="A2926" s="93"/>
      <c r="B2926" s="95">
        <v>3158102</v>
      </c>
      <c r="C2926" s="95" t="s">
        <v>5214</v>
      </c>
      <c r="D2926" s="95" t="s">
        <v>4552</v>
      </c>
      <c r="E2926" s="93"/>
      <c r="F2926" s="93"/>
    </row>
    <row r="2927" spans="1:6" ht="12.75" customHeight="1" x14ac:dyDescent="0.2">
      <c r="A2927" s="93"/>
      <c r="B2927" s="95">
        <v>3158201</v>
      </c>
      <c r="C2927" s="95" t="s">
        <v>5215</v>
      </c>
      <c r="D2927" s="95" t="s">
        <v>4552</v>
      </c>
      <c r="E2927" s="93"/>
      <c r="F2927" s="93"/>
    </row>
    <row r="2928" spans="1:6" ht="12.75" customHeight="1" x14ac:dyDescent="0.2">
      <c r="A2928" s="93"/>
      <c r="B2928" s="95">
        <v>3158300</v>
      </c>
      <c r="C2928" s="95" t="s">
        <v>5216</v>
      </c>
      <c r="D2928" s="95" t="s">
        <v>4552</v>
      </c>
      <c r="E2928" s="93"/>
      <c r="F2928" s="93"/>
    </row>
    <row r="2929" spans="1:6" ht="12.75" customHeight="1" x14ac:dyDescent="0.2">
      <c r="A2929" s="93"/>
      <c r="B2929" s="95">
        <v>3158409</v>
      </c>
      <c r="C2929" s="95" t="s">
        <v>5217</v>
      </c>
      <c r="D2929" s="95" t="s">
        <v>4552</v>
      </c>
      <c r="E2929" s="93"/>
      <c r="F2929" s="93"/>
    </row>
    <row r="2930" spans="1:6" ht="12.75" customHeight="1" x14ac:dyDescent="0.2">
      <c r="A2930" s="93"/>
      <c r="B2930" s="95">
        <v>3158508</v>
      </c>
      <c r="C2930" s="95" t="s">
        <v>5218</v>
      </c>
      <c r="D2930" s="95" t="s">
        <v>4552</v>
      </c>
      <c r="E2930" s="93"/>
      <c r="F2930" s="93"/>
    </row>
    <row r="2931" spans="1:6" ht="12.75" customHeight="1" x14ac:dyDescent="0.2">
      <c r="A2931" s="93"/>
      <c r="B2931" s="95">
        <v>3158607</v>
      </c>
      <c r="C2931" s="95" t="s">
        <v>5219</v>
      </c>
      <c r="D2931" s="95" t="s">
        <v>4552</v>
      </c>
      <c r="E2931" s="93"/>
      <c r="F2931" s="93"/>
    </row>
    <row r="2932" spans="1:6" ht="12.75" customHeight="1" x14ac:dyDescent="0.2">
      <c r="A2932" s="93"/>
      <c r="B2932" s="95">
        <v>3158706</v>
      </c>
      <c r="C2932" s="95" t="s">
        <v>5220</v>
      </c>
      <c r="D2932" s="95" t="s">
        <v>4552</v>
      </c>
      <c r="E2932" s="93"/>
      <c r="F2932" s="93"/>
    </row>
    <row r="2933" spans="1:6" ht="12.75" customHeight="1" x14ac:dyDescent="0.2">
      <c r="A2933" s="93"/>
      <c r="B2933" s="95">
        <v>3158805</v>
      </c>
      <c r="C2933" s="95" t="s">
        <v>5221</v>
      </c>
      <c r="D2933" s="95" t="s">
        <v>4552</v>
      </c>
      <c r="E2933" s="93"/>
      <c r="F2933" s="93"/>
    </row>
    <row r="2934" spans="1:6" ht="12.75" customHeight="1" x14ac:dyDescent="0.2">
      <c r="A2934" s="93"/>
      <c r="B2934" s="95">
        <v>3158904</v>
      </c>
      <c r="C2934" s="95" t="s">
        <v>5222</v>
      </c>
      <c r="D2934" s="95" t="s">
        <v>4552</v>
      </c>
      <c r="E2934" s="93"/>
      <c r="F2934" s="93"/>
    </row>
    <row r="2935" spans="1:6" ht="12.75" customHeight="1" x14ac:dyDescent="0.2">
      <c r="A2935" s="93"/>
      <c r="B2935" s="95">
        <v>3158953</v>
      </c>
      <c r="C2935" s="95" t="s">
        <v>5223</v>
      </c>
      <c r="D2935" s="95" t="s">
        <v>4552</v>
      </c>
      <c r="E2935" s="93"/>
      <c r="F2935" s="93"/>
    </row>
    <row r="2936" spans="1:6" ht="12.75" customHeight="1" x14ac:dyDescent="0.2">
      <c r="A2936" s="93"/>
      <c r="B2936" s="95">
        <v>3159001</v>
      </c>
      <c r="C2936" s="95" t="s">
        <v>5224</v>
      </c>
      <c r="D2936" s="95" t="s">
        <v>4552</v>
      </c>
      <c r="E2936" s="93"/>
      <c r="F2936" s="93"/>
    </row>
    <row r="2937" spans="1:6" ht="12.75" customHeight="1" x14ac:dyDescent="0.2">
      <c r="A2937" s="93"/>
      <c r="B2937" s="95">
        <v>3159100</v>
      </c>
      <c r="C2937" s="95" t="s">
        <v>5225</v>
      </c>
      <c r="D2937" s="95" t="s">
        <v>4552</v>
      </c>
      <c r="E2937" s="93"/>
      <c r="F2937" s="93"/>
    </row>
    <row r="2938" spans="1:6" ht="12.75" customHeight="1" x14ac:dyDescent="0.2">
      <c r="A2938" s="93"/>
      <c r="B2938" s="95">
        <v>3159209</v>
      </c>
      <c r="C2938" s="95" t="s">
        <v>5226</v>
      </c>
      <c r="D2938" s="95" t="s">
        <v>4552</v>
      </c>
      <c r="E2938" s="93"/>
      <c r="F2938" s="93"/>
    </row>
    <row r="2939" spans="1:6" ht="12.75" customHeight="1" x14ac:dyDescent="0.2">
      <c r="A2939" s="93"/>
      <c r="B2939" s="95">
        <v>3159308</v>
      </c>
      <c r="C2939" s="95" t="s">
        <v>5227</v>
      </c>
      <c r="D2939" s="95" t="s">
        <v>4552</v>
      </c>
      <c r="E2939" s="93"/>
      <c r="F2939" s="93"/>
    </row>
    <row r="2940" spans="1:6" ht="12.75" customHeight="1" x14ac:dyDescent="0.2">
      <c r="A2940" s="93"/>
      <c r="B2940" s="95">
        <v>3159357</v>
      </c>
      <c r="C2940" s="95" t="s">
        <v>5228</v>
      </c>
      <c r="D2940" s="95" t="s">
        <v>4552</v>
      </c>
      <c r="E2940" s="93"/>
      <c r="F2940" s="93"/>
    </row>
    <row r="2941" spans="1:6" ht="12.75" customHeight="1" x14ac:dyDescent="0.2">
      <c r="A2941" s="93"/>
      <c r="B2941" s="95">
        <v>3159407</v>
      </c>
      <c r="C2941" s="95" t="s">
        <v>5229</v>
      </c>
      <c r="D2941" s="95" t="s">
        <v>4552</v>
      </c>
      <c r="E2941" s="93"/>
      <c r="F2941" s="93"/>
    </row>
    <row r="2942" spans="1:6" ht="12.75" customHeight="1" x14ac:dyDescent="0.2">
      <c r="A2942" s="93"/>
      <c r="B2942" s="95">
        <v>3159506</v>
      </c>
      <c r="C2942" s="95" t="s">
        <v>5230</v>
      </c>
      <c r="D2942" s="95" t="s">
        <v>4552</v>
      </c>
      <c r="E2942" s="93"/>
      <c r="F2942" s="93"/>
    </row>
    <row r="2943" spans="1:6" ht="12.75" customHeight="1" x14ac:dyDescent="0.2">
      <c r="A2943" s="93"/>
      <c r="B2943" s="95">
        <v>3159605</v>
      </c>
      <c r="C2943" s="95" t="s">
        <v>5231</v>
      </c>
      <c r="D2943" s="95" t="s">
        <v>4552</v>
      </c>
      <c r="E2943" s="93"/>
      <c r="F2943" s="93"/>
    </row>
    <row r="2944" spans="1:6" ht="12.75" customHeight="1" x14ac:dyDescent="0.2">
      <c r="A2944" s="93"/>
      <c r="B2944" s="95">
        <v>3159704</v>
      </c>
      <c r="C2944" s="95" t="s">
        <v>5232</v>
      </c>
      <c r="D2944" s="95" t="s">
        <v>4552</v>
      </c>
      <c r="E2944" s="93"/>
      <c r="F2944" s="93"/>
    </row>
    <row r="2945" spans="1:6" ht="12.75" customHeight="1" x14ac:dyDescent="0.2">
      <c r="A2945" s="93"/>
      <c r="B2945" s="95">
        <v>3159803</v>
      </c>
      <c r="C2945" s="95" t="s">
        <v>5233</v>
      </c>
      <c r="D2945" s="95" t="s">
        <v>4552</v>
      </c>
      <c r="E2945" s="93"/>
      <c r="F2945" s="93"/>
    </row>
    <row r="2946" spans="1:6" ht="12.75" customHeight="1" x14ac:dyDescent="0.2">
      <c r="A2946" s="93"/>
      <c r="B2946" s="95">
        <v>3159902</v>
      </c>
      <c r="C2946" s="95" t="s">
        <v>5234</v>
      </c>
      <c r="D2946" s="95" t="s">
        <v>4552</v>
      </c>
      <c r="E2946" s="93"/>
      <c r="F2946" s="93"/>
    </row>
    <row r="2947" spans="1:6" ht="12.75" customHeight="1" x14ac:dyDescent="0.2">
      <c r="A2947" s="93"/>
      <c r="B2947" s="95">
        <v>3160009</v>
      </c>
      <c r="C2947" s="95" t="s">
        <v>5235</v>
      </c>
      <c r="D2947" s="95" t="s">
        <v>4552</v>
      </c>
      <c r="E2947" s="93"/>
      <c r="F2947" s="93"/>
    </row>
    <row r="2948" spans="1:6" ht="12.75" customHeight="1" x14ac:dyDescent="0.2">
      <c r="A2948" s="93"/>
      <c r="B2948" s="95">
        <v>3160108</v>
      </c>
      <c r="C2948" s="95" t="s">
        <v>5236</v>
      </c>
      <c r="D2948" s="95" t="s">
        <v>4552</v>
      </c>
      <c r="E2948" s="93"/>
      <c r="F2948" s="93"/>
    </row>
    <row r="2949" spans="1:6" ht="12.75" customHeight="1" x14ac:dyDescent="0.2">
      <c r="A2949" s="93"/>
      <c r="B2949" s="95">
        <v>3160207</v>
      </c>
      <c r="C2949" s="95" t="s">
        <v>5237</v>
      </c>
      <c r="D2949" s="95" t="s">
        <v>4552</v>
      </c>
      <c r="E2949" s="93"/>
      <c r="F2949" s="93"/>
    </row>
    <row r="2950" spans="1:6" ht="12.75" customHeight="1" x14ac:dyDescent="0.2">
      <c r="A2950" s="93"/>
      <c r="B2950" s="95">
        <v>3160306</v>
      </c>
      <c r="C2950" s="95" t="s">
        <v>5238</v>
      </c>
      <c r="D2950" s="95" t="s">
        <v>4552</v>
      </c>
      <c r="E2950" s="93"/>
      <c r="F2950" s="93"/>
    </row>
    <row r="2951" spans="1:6" ht="12.75" customHeight="1" x14ac:dyDescent="0.2">
      <c r="A2951" s="93"/>
      <c r="B2951" s="95">
        <v>3160405</v>
      </c>
      <c r="C2951" s="95" t="s">
        <v>5239</v>
      </c>
      <c r="D2951" s="95" t="s">
        <v>4552</v>
      </c>
      <c r="E2951" s="93"/>
      <c r="F2951" s="93"/>
    </row>
    <row r="2952" spans="1:6" ht="12.75" customHeight="1" x14ac:dyDescent="0.2">
      <c r="A2952" s="93"/>
      <c r="B2952" s="95">
        <v>3160454</v>
      </c>
      <c r="C2952" s="95" t="s">
        <v>5240</v>
      </c>
      <c r="D2952" s="95" t="s">
        <v>4552</v>
      </c>
      <c r="E2952" s="93"/>
      <c r="F2952" s="93"/>
    </row>
    <row r="2953" spans="1:6" ht="12.75" customHeight="1" x14ac:dyDescent="0.2">
      <c r="A2953" s="93"/>
      <c r="B2953" s="95">
        <v>3160504</v>
      </c>
      <c r="C2953" s="95" t="s">
        <v>5241</v>
      </c>
      <c r="D2953" s="95" t="s">
        <v>4552</v>
      </c>
      <c r="E2953" s="93"/>
      <c r="F2953" s="93"/>
    </row>
    <row r="2954" spans="1:6" ht="12.75" customHeight="1" x14ac:dyDescent="0.2">
      <c r="A2954" s="93"/>
      <c r="B2954" s="95">
        <v>3160603</v>
      </c>
      <c r="C2954" s="95" t="s">
        <v>5242</v>
      </c>
      <c r="D2954" s="95" t="s">
        <v>4552</v>
      </c>
      <c r="E2954" s="93"/>
      <c r="F2954" s="93"/>
    </row>
    <row r="2955" spans="1:6" ht="12.75" customHeight="1" x14ac:dyDescent="0.2">
      <c r="A2955" s="93"/>
      <c r="B2955" s="95">
        <v>3160702</v>
      </c>
      <c r="C2955" s="95" t="s">
        <v>5243</v>
      </c>
      <c r="D2955" s="95" t="s">
        <v>4552</v>
      </c>
      <c r="E2955" s="93"/>
      <c r="F2955" s="93"/>
    </row>
    <row r="2956" spans="1:6" ht="12.75" customHeight="1" x14ac:dyDescent="0.2">
      <c r="A2956" s="93"/>
      <c r="B2956" s="95">
        <v>3160801</v>
      </c>
      <c r="C2956" s="95" t="s">
        <v>5244</v>
      </c>
      <c r="D2956" s="95" t="s">
        <v>4552</v>
      </c>
      <c r="E2956" s="93"/>
      <c r="F2956" s="93"/>
    </row>
    <row r="2957" spans="1:6" ht="12.75" customHeight="1" x14ac:dyDescent="0.2">
      <c r="A2957" s="93"/>
      <c r="B2957" s="95">
        <v>3160900</v>
      </c>
      <c r="C2957" s="95" t="s">
        <v>5245</v>
      </c>
      <c r="D2957" s="95" t="s">
        <v>4552</v>
      </c>
      <c r="E2957" s="93"/>
      <c r="F2957" s="93"/>
    </row>
    <row r="2958" spans="1:6" ht="12.75" customHeight="1" x14ac:dyDescent="0.2">
      <c r="A2958" s="93"/>
      <c r="B2958" s="95">
        <v>3160959</v>
      </c>
      <c r="C2958" s="95" t="s">
        <v>5246</v>
      </c>
      <c r="D2958" s="95" t="s">
        <v>4552</v>
      </c>
      <c r="E2958" s="93"/>
      <c r="F2958" s="93"/>
    </row>
    <row r="2959" spans="1:6" ht="12.75" customHeight="1" x14ac:dyDescent="0.2">
      <c r="A2959" s="93"/>
      <c r="B2959" s="95">
        <v>3161007</v>
      </c>
      <c r="C2959" s="95" t="s">
        <v>5247</v>
      </c>
      <c r="D2959" s="95" t="s">
        <v>4552</v>
      </c>
      <c r="E2959" s="93"/>
      <c r="F2959" s="93"/>
    </row>
    <row r="2960" spans="1:6" ht="12.75" customHeight="1" x14ac:dyDescent="0.2">
      <c r="A2960" s="93"/>
      <c r="B2960" s="95">
        <v>3161056</v>
      </c>
      <c r="C2960" s="95" t="s">
        <v>5248</v>
      </c>
      <c r="D2960" s="95" t="s">
        <v>4552</v>
      </c>
      <c r="E2960" s="93"/>
      <c r="F2960" s="93"/>
    </row>
    <row r="2961" spans="1:6" ht="12.75" customHeight="1" x14ac:dyDescent="0.2">
      <c r="A2961" s="93"/>
      <c r="B2961" s="95">
        <v>3161106</v>
      </c>
      <c r="C2961" s="95" t="s">
        <v>3782</v>
      </c>
      <c r="D2961" s="95" t="s">
        <v>4552</v>
      </c>
      <c r="E2961" s="93"/>
      <c r="F2961" s="93"/>
    </row>
    <row r="2962" spans="1:6" ht="12.75" customHeight="1" x14ac:dyDescent="0.2">
      <c r="A2962" s="93"/>
      <c r="B2962" s="95">
        <v>3161205</v>
      </c>
      <c r="C2962" s="95" t="s">
        <v>5249</v>
      </c>
      <c r="D2962" s="95" t="s">
        <v>4552</v>
      </c>
      <c r="E2962" s="93"/>
      <c r="F2962" s="93"/>
    </row>
    <row r="2963" spans="1:6" ht="12.75" customHeight="1" x14ac:dyDescent="0.2">
      <c r="A2963" s="93"/>
      <c r="B2963" s="95">
        <v>3161304</v>
      </c>
      <c r="C2963" s="95" t="s">
        <v>5250</v>
      </c>
      <c r="D2963" s="95" t="s">
        <v>4552</v>
      </c>
      <c r="E2963" s="93"/>
      <c r="F2963" s="93"/>
    </row>
    <row r="2964" spans="1:6" ht="12.75" customHeight="1" x14ac:dyDescent="0.2">
      <c r="A2964" s="93"/>
      <c r="B2964" s="95">
        <v>3161403</v>
      </c>
      <c r="C2964" s="95" t="s">
        <v>5251</v>
      </c>
      <c r="D2964" s="95" t="s">
        <v>4552</v>
      </c>
      <c r="E2964" s="93"/>
      <c r="F2964" s="93"/>
    </row>
    <row r="2965" spans="1:6" ht="12.75" customHeight="1" x14ac:dyDescent="0.2">
      <c r="A2965" s="93"/>
      <c r="B2965" s="95">
        <v>3161502</v>
      </c>
      <c r="C2965" s="95" t="s">
        <v>5252</v>
      </c>
      <c r="D2965" s="95" t="s">
        <v>4552</v>
      </c>
      <c r="E2965" s="93"/>
      <c r="F2965" s="93"/>
    </row>
    <row r="2966" spans="1:6" ht="12.75" customHeight="1" x14ac:dyDescent="0.2">
      <c r="A2966" s="93"/>
      <c r="B2966" s="95">
        <v>3161601</v>
      </c>
      <c r="C2966" s="95" t="s">
        <v>5253</v>
      </c>
      <c r="D2966" s="95" t="s">
        <v>4552</v>
      </c>
      <c r="E2966" s="93"/>
      <c r="F2966" s="93"/>
    </row>
    <row r="2967" spans="1:6" ht="12.75" customHeight="1" x14ac:dyDescent="0.2">
      <c r="A2967" s="93"/>
      <c r="B2967" s="95">
        <v>3161650</v>
      </c>
      <c r="C2967" s="95" t="s">
        <v>5254</v>
      </c>
      <c r="D2967" s="95" t="s">
        <v>4552</v>
      </c>
      <c r="E2967" s="93"/>
      <c r="F2967" s="93"/>
    </row>
    <row r="2968" spans="1:6" ht="12.75" customHeight="1" x14ac:dyDescent="0.2">
      <c r="A2968" s="93"/>
      <c r="B2968" s="95">
        <v>3161700</v>
      </c>
      <c r="C2968" s="95" t="s">
        <v>5255</v>
      </c>
      <c r="D2968" s="95" t="s">
        <v>4552</v>
      </c>
      <c r="E2968" s="93"/>
      <c r="F2968" s="93"/>
    </row>
    <row r="2969" spans="1:6" ht="12.75" customHeight="1" x14ac:dyDescent="0.2">
      <c r="A2969" s="93"/>
      <c r="B2969" s="95">
        <v>3161809</v>
      </c>
      <c r="C2969" s="95" t="s">
        <v>5256</v>
      </c>
      <c r="D2969" s="95" t="s">
        <v>4552</v>
      </c>
      <c r="E2969" s="93"/>
      <c r="F2969" s="93"/>
    </row>
    <row r="2970" spans="1:6" ht="12.75" customHeight="1" x14ac:dyDescent="0.2">
      <c r="A2970" s="93"/>
      <c r="B2970" s="95">
        <v>3161908</v>
      </c>
      <c r="C2970" s="95" t="s">
        <v>5257</v>
      </c>
      <c r="D2970" s="95" t="s">
        <v>4552</v>
      </c>
      <c r="E2970" s="93"/>
      <c r="F2970" s="93"/>
    </row>
    <row r="2971" spans="1:6" ht="12.75" customHeight="1" x14ac:dyDescent="0.2">
      <c r="A2971" s="93"/>
      <c r="B2971" s="95">
        <v>3162005</v>
      </c>
      <c r="C2971" s="95" t="s">
        <v>5258</v>
      </c>
      <c r="D2971" s="95" t="s">
        <v>4552</v>
      </c>
      <c r="E2971" s="93"/>
      <c r="F2971" s="93"/>
    </row>
    <row r="2972" spans="1:6" ht="12.75" customHeight="1" x14ac:dyDescent="0.2">
      <c r="A2972" s="93"/>
      <c r="B2972" s="95">
        <v>3162104</v>
      </c>
      <c r="C2972" s="95" t="s">
        <v>5259</v>
      </c>
      <c r="D2972" s="95" t="s">
        <v>4552</v>
      </c>
      <c r="E2972" s="93"/>
      <c r="F2972" s="93"/>
    </row>
    <row r="2973" spans="1:6" ht="12.75" customHeight="1" x14ac:dyDescent="0.2">
      <c r="A2973" s="93"/>
      <c r="B2973" s="95">
        <v>3162203</v>
      </c>
      <c r="C2973" s="95" t="s">
        <v>5260</v>
      </c>
      <c r="D2973" s="95" t="s">
        <v>4552</v>
      </c>
      <c r="E2973" s="93"/>
      <c r="F2973" s="93"/>
    </row>
    <row r="2974" spans="1:6" ht="12.75" customHeight="1" x14ac:dyDescent="0.2">
      <c r="A2974" s="93"/>
      <c r="B2974" s="95">
        <v>3162252</v>
      </c>
      <c r="C2974" s="95" t="s">
        <v>5261</v>
      </c>
      <c r="D2974" s="95" t="s">
        <v>4552</v>
      </c>
      <c r="E2974" s="93"/>
      <c r="F2974" s="93"/>
    </row>
    <row r="2975" spans="1:6" ht="12.75" customHeight="1" x14ac:dyDescent="0.2">
      <c r="A2975" s="93"/>
      <c r="B2975" s="95">
        <v>3162302</v>
      </c>
      <c r="C2975" s="95" t="s">
        <v>5262</v>
      </c>
      <c r="D2975" s="95" t="s">
        <v>4552</v>
      </c>
      <c r="E2975" s="93"/>
      <c r="F2975" s="93"/>
    </row>
    <row r="2976" spans="1:6" ht="12.75" customHeight="1" x14ac:dyDescent="0.2">
      <c r="A2976" s="93"/>
      <c r="B2976" s="95">
        <v>3162401</v>
      </c>
      <c r="C2976" s="95" t="s">
        <v>5263</v>
      </c>
      <c r="D2976" s="95" t="s">
        <v>4552</v>
      </c>
      <c r="E2976" s="93"/>
      <c r="F2976" s="93"/>
    </row>
    <row r="2977" spans="1:6" ht="12.75" customHeight="1" x14ac:dyDescent="0.2">
      <c r="A2977" s="93"/>
      <c r="B2977" s="95">
        <v>3162450</v>
      </c>
      <c r="C2977" s="95" t="s">
        <v>5264</v>
      </c>
      <c r="D2977" s="95" t="s">
        <v>4552</v>
      </c>
      <c r="E2977" s="93"/>
      <c r="F2977" s="93"/>
    </row>
    <row r="2978" spans="1:6" ht="12.75" customHeight="1" x14ac:dyDescent="0.2">
      <c r="A2978" s="93"/>
      <c r="B2978" s="95">
        <v>3162500</v>
      </c>
      <c r="C2978" s="95" t="s">
        <v>5265</v>
      </c>
      <c r="D2978" s="95" t="s">
        <v>4552</v>
      </c>
      <c r="E2978" s="93"/>
      <c r="F2978" s="93"/>
    </row>
    <row r="2979" spans="1:6" ht="12.75" customHeight="1" x14ac:dyDescent="0.2">
      <c r="A2979" s="93"/>
      <c r="B2979" s="95">
        <v>3162559</v>
      </c>
      <c r="C2979" s="95" t="s">
        <v>5266</v>
      </c>
      <c r="D2979" s="95" t="s">
        <v>4552</v>
      </c>
      <c r="E2979" s="93"/>
      <c r="F2979" s="93"/>
    </row>
    <row r="2980" spans="1:6" ht="12.75" customHeight="1" x14ac:dyDescent="0.2">
      <c r="A2980" s="93"/>
      <c r="B2980" s="95">
        <v>3162575</v>
      </c>
      <c r="C2980" s="95" t="s">
        <v>5267</v>
      </c>
      <c r="D2980" s="95" t="s">
        <v>4552</v>
      </c>
      <c r="E2980" s="93"/>
      <c r="F2980" s="93"/>
    </row>
    <row r="2981" spans="1:6" ht="12.75" customHeight="1" x14ac:dyDescent="0.2">
      <c r="A2981" s="93"/>
      <c r="B2981" s="95">
        <v>3162609</v>
      </c>
      <c r="C2981" s="95" t="s">
        <v>5268</v>
      </c>
      <c r="D2981" s="95" t="s">
        <v>4552</v>
      </c>
      <c r="E2981" s="93"/>
      <c r="F2981" s="93"/>
    </row>
    <row r="2982" spans="1:6" ht="12.75" customHeight="1" x14ac:dyDescent="0.2">
      <c r="A2982" s="93"/>
      <c r="B2982" s="95">
        <v>3162658</v>
      </c>
      <c r="C2982" s="95" t="s">
        <v>5269</v>
      </c>
      <c r="D2982" s="95" t="s">
        <v>4552</v>
      </c>
      <c r="E2982" s="93"/>
      <c r="F2982" s="93"/>
    </row>
    <row r="2983" spans="1:6" ht="12.75" customHeight="1" x14ac:dyDescent="0.2">
      <c r="A2983" s="93"/>
      <c r="B2983" s="95">
        <v>3162708</v>
      </c>
      <c r="C2983" s="95" t="s">
        <v>3015</v>
      </c>
      <c r="D2983" s="95" t="s">
        <v>4552</v>
      </c>
      <c r="E2983" s="93"/>
      <c r="F2983" s="93"/>
    </row>
    <row r="2984" spans="1:6" ht="12.75" customHeight="1" x14ac:dyDescent="0.2">
      <c r="A2984" s="93"/>
      <c r="B2984" s="95">
        <v>3162807</v>
      </c>
      <c r="C2984" s="95" t="s">
        <v>5270</v>
      </c>
      <c r="D2984" s="95" t="s">
        <v>4552</v>
      </c>
      <c r="E2984" s="93"/>
      <c r="F2984" s="93"/>
    </row>
    <row r="2985" spans="1:6" ht="12.75" customHeight="1" x14ac:dyDescent="0.2">
      <c r="A2985" s="93"/>
      <c r="B2985" s="95">
        <v>3162906</v>
      </c>
      <c r="C2985" s="95" t="s">
        <v>5271</v>
      </c>
      <c r="D2985" s="95" t="s">
        <v>4552</v>
      </c>
      <c r="E2985" s="93"/>
      <c r="F2985" s="93"/>
    </row>
    <row r="2986" spans="1:6" ht="12.75" customHeight="1" x14ac:dyDescent="0.2">
      <c r="A2986" s="93"/>
      <c r="B2986" s="95">
        <v>3162922</v>
      </c>
      <c r="C2986" s="95" t="s">
        <v>5272</v>
      </c>
      <c r="D2986" s="95" t="s">
        <v>4552</v>
      </c>
      <c r="E2986" s="93"/>
      <c r="F2986" s="93"/>
    </row>
    <row r="2987" spans="1:6" ht="12.75" customHeight="1" x14ac:dyDescent="0.2">
      <c r="A2987" s="93"/>
      <c r="B2987" s="95">
        <v>3162948</v>
      </c>
      <c r="C2987" s="95" t="s">
        <v>5273</v>
      </c>
      <c r="D2987" s="95" t="s">
        <v>4552</v>
      </c>
      <c r="E2987" s="93"/>
      <c r="F2987" s="93"/>
    </row>
    <row r="2988" spans="1:6" ht="12.75" customHeight="1" x14ac:dyDescent="0.2">
      <c r="A2988" s="93"/>
      <c r="B2988" s="95">
        <v>3162955</v>
      </c>
      <c r="C2988" s="95" t="s">
        <v>5274</v>
      </c>
      <c r="D2988" s="95" t="s">
        <v>4552</v>
      </c>
      <c r="E2988" s="93"/>
      <c r="F2988" s="93"/>
    </row>
    <row r="2989" spans="1:6" ht="12.75" customHeight="1" x14ac:dyDescent="0.2">
      <c r="A2989" s="93"/>
      <c r="B2989" s="95">
        <v>3163003</v>
      </c>
      <c r="C2989" s="95" t="s">
        <v>5275</v>
      </c>
      <c r="D2989" s="95" t="s">
        <v>4552</v>
      </c>
      <c r="E2989" s="93"/>
      <c r="F2989" s="93"/>
    </row>
    <row r="2990" spans="1:6" ht="12.75" customHeight="1" x14ac:dyDescent="0.2">
      <c r="A2990" s="93"/>
      <c r="B2990" s="95">
        <v>3163102</v>
      </c>
      <c r="C2990" s="95" t="s">
        <v>5276</v>
      </c>
      <c r="D2990" s="95" t="s">
        <v>4552</v>
      </c>
      <c r="E2990" s="93"/>
      <c r="F2990" s="93"/>
    </row>
    <row r="2991" spans="1:6" ht="12.75" customHeight="1" x14ac:dyDescent="0.2">
      <c r="A2991" s="93"/>
      <c r="B2991" s="95">
        <v>3163201</v>
      </c>
      <c r="C2991" s="95" t="s">
        <v>5277</v>
      </c>
      <c r="D2991" s="95" t="s">
        <v>4552</v>
      </c>
      <c r="E2991" s="93"/>
      <c r="F2991" s="93"/>
    </row>
    <row r="2992" spans="1:6" ht="12.75" customHeight="1" x14ac:dyDescent="0.2">
      <c r="A2992" s="93"/>
      <c r="B2992" s="95">
        <v>3163300</v>
      </c>
      <c r="C2992" s="95" t="s">
        <v>3247</v>
      </c>
      <c r="D2992" s="95" t="s">
        <v>4552</v>
      </c>
      <c r="E2992" s="93"/>
      <c r="F2992" s="93"/>
    </row>
    <row r="2993" spans="1:6" ht="12.75" customHeight="1" x14ac:dyDescent="0.2">
      <c r="A2993" s="93"/>
      <c r="B2993" s="95">
        <v>3163409</v>
      </c>
      <c r="C2993" s="95" t="s">
        <v>5278</v>
      </c>
      <c r="D2993" s="95" t="s">
        <v>4552</v>
      </c>
      <c r="E2993" s="93"/>
      <c r="F2993" s="93"/>
    </row>
    <row r="2994" spans="1:6" ht="12.75" customHeight="1" x14ac:dyDescent="0.2">
      <c r="A2994" s="93"/>
      <c r="B2994" s="95">
        <v>3163508</v>
      </c>
      <c r="C2994" s="95" t="s">
        <v>5279</v>
      </c>
      <c r="D2994" s="95" t="s">
        <v>4552</v>
      </c>
      <c r="E2994" s="93"/>
      <c r="F2994" s="93"/>
    </row>
    <row r="2995" spans="1:6" ht="12.75" customHeight="1" x14ac:dyDescent="0.2">
      <c r="A2995" s="93"/>
      <c r="B2995" s="95">
        <v>3163607</v>
      </c>
      <c r="C2995" s="95" t="s">
        <v>5280</v>
      </c>
      <c r="D2995" s="95" t="s">
        <v>4552</v>
      </c>
      <c r="E2995" s="93"/>
      <c r="F2995" s="93"/>
    </row>
    <row r="2996" spans="1:6" ht="12.75" customHeight="1" x14ac:dyDescent="0.2">
      <c r="A2996" s="93"/>
      <c r="B2996" s="95">
        <v>3163706</v>
      </c>
      <c r="C2996" s="95" t="s">
        <v>5281</v>
      </c>
      <c r="D2996" s="95" t="s">
        <v>4552</v>
      </c>
      <c r="E2996" s="93"/>
      <c r="F2996" s="93"/>
    </row>
    <row r="2997" spans="1:6" ht="12.75" customHeight="1" x14ac:dyDescent="0.2">
      <c r="A2997" s="93"/>
      <c r="B2997" s="95">
        <v>3163805</v>
      </c>
      <c r="C2997" s="95" t="s">
        <v>5282</v>
      </c>
      <c r="D2997" s="95" t="s">
        <v>4552</v>
      </c>
      <c r="E2997" s="93"/>
      <c r="F2997" s="93"/>
    </row>
    <row r="2998" spans="1:6" ht="12.75" customHeight="1" x14ac:dyDescent="0.2">
      <c r="A2998" s="93"/>
      <c r="B2998" s="95">
        <v>3163904</v>
      </c>
      <c r="C2998" s="95" t="s">
        <v>5283</v>
      </c>
      <c r="D2998" s="95" t="s">
        <v>4552</v>
      </c>
      <c r="E2998" s="93"/>
      <c r="F2998" s="93"/>
    </row>
    <row r="2999" spans="1:6" ht="12.75" customHeight="1" x14ac:dyDescent="0.2">
      <c r="A2999" s="93"/>
      <c r="B2999" s="95">
        <v>3164001</v>
      </c>
      <c r="C2999" s="95" t="s">
        <v>5284</v>
      </c>
      <c r="D2999" s="95" t="s">
        <v>4552</v>
      </c>
      <c r="E2999" s="93"/>
      <c r="F2999" s="93"/>
    </row>
    <row r="3000" spans="1:6" ht="12.75" customHeight="1" x14ac:dyDescent="0.2">
      <c r="A3000" s="93"/>
      <c r="B3000" s="95">
        <v>3164100</v>
      </c>
      <c r="C3000" s="95" t="s">
        <v>5285</v>
      </c>
      <c r="D3000" s="95" t="s">
        <v>4552</v>
      </c>
      <c r="E3000" s="93"/>
      <c r="F3000" s="93"/>
    </row>
    <row r="3001" spans="1:6" ht="12.75" customHeight="1" x14ac:dyDescent="0.2">
      <c r="A3001" s="93"/>
      <c r="B3001" s="95">
        <v>3164209</v>
      </c>
      <c r="C3001" s="95" t="s">
        <v>5286</v>
      </c>
      <c r="D3001" s="95" t="s">
        <v>4552</v>
      </c>
      <c r="E3001" s="93"/>
      <c r="F3001" s="93"/>
    </row>
    <row r="3002" spans="1:6" ht="12.75" customHeight="1" x14ac:dyDescent="0.2">
      <c r="A3002" s="93"/>
      <c r="B3002" s="95">
        <v>3164308</v>
      </c>
      <c r="C3002" s="95" t="s">
        <v>5287</v>
      </c>
      <c r="D3002" s="95" t="s">
        <v>4552</v>
      </c>
      <c r="E3002" s="93"/>
      <c r="F3002" s="93"/>
    </row>
    <row r="3003" spans="1:6" ht="12.75" customHeight="1" x14ac:dyDescent="0.2">
      <c r="A3003" s="93"/>
      <c r="B3003" s="95">
        <v>3164407</v>
      </c>
      <c r="C3003" s="95" t="s">
        <v>5288</v>
      </c>
      <c r="D3003" s="95" t="s">
        <v>4552</v>
      </c>
      <c r="E3003" s="93"/>
      <c r="F3003" s="93"/>
    </row>
    <row r="3004" spans="1:6" ht="12.75" customHeight="1" x14ac:dyDescent="0.2">
      <c r="A3004" s="93"/>
      <c r="B3004" s="95">
        <v>3164431</v>
      </c>
      <c r="C3004" s="95" t="s">
        <v>5289</v>
      </c>
      <c r="D3004" s="95" t="s">
        <v>4552</v>
      </c>
      <c r="E3004" s="93"/>
      <c r="F3004" s="93"/>
    </row>
    <row r="3005" spans="1:6" ht="12.75" customHeight="1" x14ac:dyDescent="0.2">
      <c r="A3005" s="93"/>
      <c r="B3005" s="95">
        <v>3164472</v>
      </c>
      <c r="C3005" s="95" t="s">
        <v>5290</v>
      </c>
      <c r="D3005" s="95" t="s">
        <v>4552</v>
      </c>
      <c r="E3005" s="93"/>
      <c r="F3005" s="93"/>
    </row>
    <row r="3006" spans="1:6" ht="12.75" customHeight="1" x14ac:dyDescent="0.2">
      <c r="A3006" s="93"/>
      <c r="B3006" s="95">
        <v>3164506</v>
      </c>
      <c r="C3006" s="95" t="s">
        <v>5291</v>
      </c>
      <c r="D3006" s="95" t="s">
        <v>4552</v>
      </c>
      <c r="E3006" s="93"/>
      <c r="F3006" s="93"/>
    </row>
    <row r="3007" spans="1:6" ht="12.75" customHeight="1" x14ac:dyDescent="0.2">
      <c r="A3007" s="93"/>
      <c r="B3007" s="95">
        <v>3164605</v>
      </c>
      <c r="C3007" s="95" t="s">
        <v>5292</v>
      </c>
      <c r="D3007" s="95" t="s">
        <v>4552</v>
      </c>
      <c r="E3007" s="93"/>
      <c r="F3007" s="93"/>
    </row>
    <row r="3008" spans="1:6" ht="12.75" customHeight="1" x14ac:dyDescent="0.2">
      <c r="A3008" s="93"/>
      <c r="B3008" s="95">
        <v>3164704</v>
      </c>
      <c r="C3008" s="95" t="s">
        <v>5293</v>
      </c>
      <c r="D3008" s="95" t="s">
        <v>4552</v>
      </c>
      <c r="E3008" s="93"/>
      <c r="F3008" s="93"/>
    </row>
    <row r="3009" spans="1:6" ht="12.75" customHeight="1" x14ac:dyDescent="0.2">
      <c r="A3009" s="93"/>
      <c r="B3009" s="95">
        <v>3164803</v>
      </c>
      <c r="C3009" s="95" t="s">
        <v>5294</v>
      </c>
      <c r="D3009" s="95" t="s">
        <v>4552</v>
      </c>
      <c r="E3009" s="93"/>
      <c r="F3009" s="93"/>
    </row>
    <row r="3010" spans="1:6" ht="12.75" customHeight="1" x14ac:dyDescent="0.2">
      <c r="A3010" s="93"/>
      <c r="B3010" s="95">
        <v>3164902</v>
      </c>
      <c r="C3010" s="95" t="s">
        <v>5295</v>
      </c>
      <c r="D3010" s="95" t="s">
        <v>4552</v>
      </c>
      <c r="E3010" s="93"/>
      <c r="F3010" s="93"/>
    </row>
    <row r="3011" spans="1:6" ht="12.75" customHeight="1" x14ac:dyDescent="0.2">
      <c r="A3011" s="93"/>
      <c r="B3011" s="95">
        <v>3165008</v>
      </c>
      <c r="C3011" s="95" t="s">
        <v>5296</v>
      </c>
      <c r="D3011" s="95" t="s">
        <v>4552</v>
      </c>
      <c r="E3011" s="93"/>
      <c r="F3011" s="93"/>
    </row>
    <row r="3012" spans="1:6" ht="12.75" customHeight="1" x14ac:dyDescent="0.2">
      <c r="A3012" s="93"/>
      <c r="B3012" s="95">
        <v>3165107</v>
      </c>
      <c r="C3012" s="95" t="s">
        <v>5297</v>
      </c>
      <c r="D3012" s="95" t="s">
        <v>4552</v>
      </c>
      <c r="E3012" s="93"/>
      <c r="F3012" s="93"/>
    </row>
    <row r="3013" spans="1:6" ht="12.75" customHeight="1" x14ac:dyDescent="0.2">
      <c r="A3013" s="93"/>
      <c r="B3013" s="95">
        <v>3165206</v>
      </c>
      <c r="C3013" s="95" t="s">
        <v>5298</v>
      </c>
      <c r="D3013" s="95" t="s">
        <v>4552</v>
      </c>
      <c r="E3013" s="93"/>
      <c r="F3013" s="93"/>
    </row>
    <row r="3014" spans="1:6" ht="12.75" customHeight="1" x14ac:dyDescent="0.2">
      <c r="A3014" s="93"/>
      <c r="B3014" s="95">
        <v>3165305</v>
      </c>
      <c r="C3014" s="95" t="s">
        <v>5299</v>
      </c>
      <c r="D3014" s="95" t="s">
        <v>4552</v>
      </c>
      <c r="E3014" s="93"/>
      <c r="F3014" s="93"/>
    </row>
    <row r="3015" spans="1:6" ht="12.75" customHeight="1" x14ac:dyDescent="0.2">
      <c r="A3015" s="93"/>
      <c r="B3015" s="95">
        <v>3165404</v>
      </c>
      <c r="C3015" s="95" t="s">
        <v>5300</v>
      </c>
      <c r="D3015" s="95" t="s">
        <v>4552</v>
      </c>
      <c r="E3015" s="93"/>
      <c r="F3015" s="93"/>
    </row>
    <row r="3016" spans="1:6" ht="12.75" customHeight="1" x14ac:dyDescent="0.2">
      <c r="A3016" s="93"/>
      <c r="B3016" s="95">
        <v>3165503</v>
      </c>
      <c r="C3016" s="95" t="s">
        <v>5301</v>
      </c>
      <c r="D3016" s="95" t="s">
        <v>4552</v>
      </c>
      <c r="E3016" s="93"/>
      <c r="F3016" s="93"/>
    </row>
    <row r="3017" spans="1:6" ht="12.75" customHeight="1" x14ac:dyDescent="0.2">
      <c r="A3017" s="93"/>
      <c r="B3017" s="95">
        <v>3165537</v>
      </c>
      <c r="C3017" s="95" t="s">
        <v>5302</v>
      </c>
      <c r="D3017" s="95" t="s">
        <v>4552</v>
      </c>
      <c r="E3017" s="93"/>
      <c r="F3017" s="93"/>
    </row>
    <row r="3018" spans="1:6" ht="12.75" customHeight="1" x14ac:dyDescent="0.2">
      <c r="A3018" s="93"/>
      <c r="B3018" s="95">
        <v>3165552</v>
      </c>
      <c r="C3018" s="95" t="s">
        <v>5303</v>
      </c>
      <c r="D3018" s="95" t="s">
        <v>4552</v>
      </c>
      <c r="E3018" s="93"/>
      <c r="F3018" s="93"/>
    </row>
    <row r="3019" spans="1:6" ht="12.75" customHeight="1" x14ac:dyDescent="0.2">
      <c r="A3019" s="93"/>
      <c r="B3019" s="95">
        <v>3165560</v>
      </c>
      <c r="C3019" s="95" t="s">
        <v>5304</v>
      </c>
      <c r="D3019" s="95" t="s">
        <v>4552</v>
      </c>
      <c r="E3019" s="93"/>
      <c r="F3019" s="93"/>
    </row>
    <row r="3020" spans="1:6" ht="12.75" customHeight="1" x14ac:dyDescent="0.2">
      <c r="A3020" s="93"/>
      <c r="B3020" s="95">
        <v>3165578</v>
      </c>
      <c r="C3020" s="95" t="s">
        <v>5305</v>
      </c>
      <c r="D3020" s="95" t="s">
        <v>4552</v>
      </c>
      <c r="E3020" s="93"/>
      <c r="F3020" s="93"/>
    </row>
    <row r="3021" spans="1:6" ht="12.75" customHeight="1" x14ac:dyDescent="0.2">
      <c r="A3021" s="93"/>
      <c r="B3021" s="95">
        <v>3165602</v>
      </c>
      <c r="C3021" s="95" t="s">
        <v>5306</v>
      </c>
      <c r="D3021" s="95" t="s">
        <v>4552</v>
      </c>
      <c r="E3021" s="93"/>
      <c r="F3021" s="93"/>
    </row>
    <row r="3022" spans="1:6" ht="12.75" customHeight="1" x14ac:dyDescent="0.2">
      <c r="A3022" s="93"/>
      <c r="B3022" s="95">
        <v>3165701</v>
      </c>
      <c r="C3022" s="95" t="s">
        <v>5307</v>
      </c>
      <c r="D3022" s="95" t="s">
        <v>4552</v>
      </c>
      <c r="E3022" s="93"/>
      <c r="F3022" s="93"/>
    </row>
    <row r="3023" spans="1:6" ht="12.75" customHeight="1" x14ac:dyDescent="0.2">
      <c r="A3023" s="93"/>
      <c r="B3023" s="95">
        <v>3165800</v>
      </c>
      <c r="C3023" s="95" t="s">
        <v>5308</v>
      </c>
      <c r="D3023" s="95" t="s">
        <v>4552</v>
      </c>
      <c r="E3023" s="93"/>
      <c r="F3023" s="93"/>
    </row>
    <row r="3024" spans="1:6" ht="12.75" customHeight="1" x14ac:dyDescent="0.2">
      <c r="A3024" s="93"/>
      <c r="B3024" s="95">
        <v>3165909</v>
      </c>
      <c r="C3024" s="95" t="s">
        <v>5309</v>
      </c>
      <c r="D3024" s="95" t="s">
        <v>4552</v>
      </c>
      <c r="E3024" s="93"/>
      <c r="F3024" s="93"/>
    </row>
    <row r="3025" spans="1:6" ht="12.75" customHeight="1" x14ac:dyDescent="0.2">
      <c r="A3025" s="93"/>
      <c r="B3025" s="95">
        <v>3166006</v>
      </c>
      <c r="C3025" s="95" t="s">
        <v>5310</v>
      </c>
      <c r="D3025" s="95" t="s">
        <v>4552</v>
      </c>
      <c r="E3025" s="93"/>
      <c r="F3025" s="93"/>
    </row>
    <row r="3026" spans="1:6" ht="12.75" customHeight="1" x14ac:dyDescent="0.2">
      <c r="A3026" s="93"/>
      <c r="B3026" s="95">
        <v>3166105</v>
      </c>
      <c r="C3026" s="95" t="s">
        <v>5311</v>
      </c>
      <c r="D3026" s="95" t="s">
        <v>4552</v>
      </c>
      <c r="E3026" s="93"/>
      <c r="F3026" s="93"/>
    </row>
    <row r="3027" spans="1:6" ht="12.75" customHeight="1" x14ac:dyDescent="0.2">
      <c r="A3027" s="93"/>
      <c r="B3027" s="95">
        <v>3166204</v>
      </c>
      <c r="C3027" s="95" t="s">
        <v>5312</v>
      </c>
      <c r="D3027" s="95" t="s">
        <v>4552</v>
      </c>
      <c r="E3027" s="93"/>
      <c r="F3027" s="93"/>
    </row>
    <row r="3028" spans="1:6" ht="12.75" customHeight="1" x14ac:dyDescent="0.2">
      <c r="A3028" s="93"/>
      <c r="B3028" s="95">
        <v>3166303</v>
      </c>
      <c r="C3028" s="95" t="s">
        <v>5313</v>
      </c>
      <c r="D3028" s="95" t="s">
        <v>4552</v>
      </c>
      <c r="E3028" s="93"/>
      <c r="F3028" s="93"/>
    </row>
    <row r="3029" spans="1:6" ht="12.75" customHeight="1" x14ac:dyDescent="0.2">
      <c r="A3029" s="93"/>
      <c r="B3029" s="95">
        <v>3166402</v>
      </c>
      <c r="C3029" s="95" t="s">
        <v>5314</v>
      </c>
      <c r="D3029" s="95" t="s">
        <v>4552</v>
      </c>
      <c r="E3029" s="93"/>
      <c r="F3029" s="93"/>
    </row>
    <row r="3030" spans="1:6" ht="12.75" customHeight="1" x14ac:dyDescent="0.2">
      <c r="A3030" s="93"/>
      <c r="B3030" s="95">
        <v>3166501</v>
      </c>
      <c r="C3030" s="95" t="s">
        <v>5315</v>
      </c>
      <c r="D3030" s="95" t="s">
        <v>4552</v>
      </c>
      <c r="E3030" s="93"/>
      <c r="F3030" s="93"/>
    </row>
    <row r="3031" spans="1:6" ht="12.75" customHeight="1" x14ac:dyDescent="0.2">
      <c r="A3031" s="93"/>
      <c r="B3031" s="95">
        <v>3166600</v>
      </c>
      <c r="C3031" s="95" t="s">
        <v>5316</v>
      </c>
      <c r="D3031" s="95" t="s">
        <v>4552</v>
      </c>
      <c r="E3031" s="93"/>
      <c r="F3031" s="93"/>
    </row>
    <row r="3032" spans="1:6" ht="12.75" customHeight="1" x14ac:dyDescent="0.2">
      <c r="A3032" s="93"/>
      <c r="B3032" s="95">
        <v>3166709</v>
      </c>
      <c r="C3032" s="95" t="s">
        <v>5317</v>
      </c>
      <c r="D3032" s="95" t="s">
        <v>4552</v>
      </c>
      <c r="E3032" s="93"/>
      <c r="F3032" s="93"/>
    </row>
    <row r="3033" spans="1:6" ht="12.75" customHeight="1" x14ac:dyDescent="0.2">
      <c r="A3033" s="93"/>
      <c r="B3033" s="95">
        <v>3166808</v>
      </c>
      <c r="C3033" s="95" t="s">
        <v>5318</v>
      </c>
      <c r="D3033" s="95" t="s">
        <v>4552</v>
      </c>
      <c r="E3033" s="93"/>
      <c r="F3033" s="93"/>
    </row>
    <row r="3034" spans="1:6" ht="12.75" customHeight="1" x14ac:dyDescent="0.2">
      <c r="A3034" s="93"/>
      <c r="B3034" s="95">
        <v>3166907</v>
      </c>
      <c r="C3034" s="95" t="s">
        <v>5319</v>
      </c>
      <c r="D3034" s="95" t="s">
        <v>4552</v>
      </c>
      <c r="E3034" s="93"/>
      <c r="F3034" s="93"/>
    </row>
    <row r="3035" spans="1:6" ht="12.75" customHeight="1" x14ac:dyDescent="0.2">
      <c r="A3035" s="93"/>
      <c r="B3035" s="95">
        <v>3166956</v>
      </c>
      <c r="C3035" s="95" t="s">
        <v>5320</v>
      </c>
      <c r="D3035" s="95" t="s">
        <v>4552</v>
      </c>
      <c r="E3035" s="93"/>
      <c r="F3035" s="93"/>
    </row>
    <row r="3036" spans="1:6" ht="12.75" customHeight="1" x14ac:dyDescent="0.2">
      <c r="A3036" s="93"/>
      <c r="B3036" s="95">
        <v>3167004</v>
      </c>
      <c r="C3036" s="95" t="s">
        <v>5321</v>
      </c>
      <c r="D3036" s="95" t="s">
        <v>4552</v>
      </c>
      <c r="E3036" s="93"/>
      <c r="F3036" s="93"/>
    </row>
    <row r="3037" spans="1:6" ht="12.75" customHeight="1" x14ac:dyDescent="0.2">
      <c r="A3037" s="93"/>
      <c r="B3037" s="95">
        <v>3167103</v>
      </c>
      <c r="C3037" s="95" t="s">
        <v>5322</v>
      </c>
      <c r="D3037" s="95" t="s">
        <v>4552</v>
      </c>
      <c r="E3037" s="93"/>
      <c r="F3037" s="93"/>
    </row>
    <row r="3038" spans="1:6" ht="12.75" customHeight="1" x14ac:dyDescent="0.2">
      <c r="A3038" s="93"/>
      <c r="B3038" s="95">
        <v>3167202</v>
      </c>
      <c r="C3038" s="95" t="s">
        <v>5323</v>
      </c>
      <c r="D3038" s="95" t="s">
        <v>4552</v>
      </c>
      <c r="E3038" s="93"/>
      <c r="F3038" s="93"/>
    </row>
    <row r="3039" spans="1:6" ht="12.75" customHeight="1" x14ac:dyDescent="0.2">
      <c r="A3039" s="93"/>
      <c r="B3039" s="95">
        <v>3167301</v>
      </c>
      <c r="C3039" s="95" t="s">
        <v>5324</v>
      </c>
      <c r="D3039" s="95" t="s">
        <v>4552</v>
      </c>
      <c r="E3039" s="93"/>
      <c r="F3039" s="93"/>
    </row>
    <row r="3040" spans="1:6" ht="12.75" customHeight="1" x14ac:dyDescent="0.2">
      <c r="A3040" s="93"/>
      <c r="B3040" s="95">
        <v>3167400</v>
      </c>
      <c r="C3040" s="95" t="s">
        <v>5325</v>
      </c>
      <c r="D3040" s="95" t="s">
        <v>4552</v>
      </c>
      <c r="E3040" s="93"/>
      <c r="F3040" s="93"/>
    </row>
    <row r="3041" spans="1:6" ht="12.75" customHeight="1" x14ac:dyDescent="0.2">
      <c r="A3041" s="93"/>
      <c r="B3041" s="95">
        <v>3167509</v>
      </c>
      <c r="C3041" s="95" t="s">
        <v>5326</v>
      </c>
      <c r="D3041" s="95" t="s">
        <v>4552</v>
      </c>
      <c r="E3041" s="93"/>
      <c r="F3041" s="93"/>
    </row>
    <row r="3042" spans="1:6" ht="12.75" customHeight="1" x14ac:dyDescent="0.2">
      <c r="A3042" s="93"/>
      <c r="B3042" s="95">
        <v>3167608</v>
      </c>
      <c r="C3042" s="95" t="s">
        <v>5327</v>
      </c>
      <c r="D3042" s="95" t="s">
        <v>4552</v>
      </c>
      <c r="E3042" s="93"/>
      <c r="F3042" s="93"/>
    </row>
    <row r="3043" spans="1:6" ht="12.75" customHeight="1" x14ac:dyDescent="0.2">
      <c r="A3043" s="93"/>
      <c r="B3043" s="95">
        <v>3167707</v>
      </c>
      <c r="C3043" s="95" t="s">
        <v>5328</v>
      </c>
      <c r="D3043" s="95" t="s">
        <v>4552</v>
      </c>
      <c r="E3043" s="93"/>
      <c r="F3043" s="93"/>
    </row>
    <row r="3044" spans="1:6" ht="12.75" customHeight="1" x14ac:dyDescent="0.2">
      <c r="A3044" s="93"/>
      <c r="B3044" s="95">
        <v>3167806</v>
      </c>
      <c r="C3044" s="95" t="s">
        <v>5329</v>
      </c>
      <c r="D3044" s="95" t="s">
        <v>4552</v>
      </c>
      <c r="E3044" s="93"/>
      <c r="F3044" s="93"/>
    </row>
    <row r="3045" spans="1:6" ht="12.75" customHeight="1" x14ac:dyDescent="0.2">
      <c r="A3045" s="93"/>
      <c r="B3045" s="95">
        <v>3167905</v>
      </c>
      <c r="C3045" s="95" t="s">
        <v>5330</v>
      </c>
      <c r="D3045" s="95" t="s">
        <v>4552</v>
      </c>
      <c r="E3045" s="93"/>
      <c r="F3045" s="93"/>
    </row>
    <row r="3046" spans="1:6" ht="12.75" customHeight="1" x14ac:dyDescent="0.2">
      <c r="A3046" s="93"/>
      <c r="B3046" s="95">
        <v>3168002</v>
      </c>
      <c r="C3046" s="95" t="s">
        <v>5331</v>
      </c>
      <c r="D3046" s="95" t="s">
        <v>4552</v>
      </c>
      <c r="E3046" s="93"/>
      <c r="F3046" s="93"/>
    </row>
    <row r="3047" spans="1:6" ht="12.75" customHeight="1" x14ac:dyDescent="0.2">
      <c r="A3047" s="93"/>
      <c r="B3047" s="95">
        <v>3168051</v>
      </c>
      <c r="C3047" s="95" t="s">
        <v>5332</v>
      </c>
      <c r="D3047" s="95" t="s">
        <v>4552</v>
      </c>
      <c r="E3047" s="93"/>
      <c r="F3047" s="93"/>
    </row>
    <row r="3048" spans="1:6" ht="12.75" customHeight="1" x14ac:dyDescent="0.2">
      <c r="A3048" s="93"/>
      <c r="B3048" s="95">
        <v>3168101</v>
      </c>
      <c r="C3048" s="95" t="s">
        <v>5333</v>
      </c>
      <c r="D3048" s="95" t="s">
        <v>4552</v>
      </c>
      <c r="E3048" s="93"/>
      <c r="F3048" s="93"/>
    </row>
    <row r="3049" spans="1:6" ht="12.75" customHeight="1" x14ac:dyDescent="0.2">
      <c r="A3049" s="93"/>
      <c r="B3049" s="95">
        <v>3168200</v>
      </c>
      <c r="C3049" s="95" t="s">
        <v>5334</v>
      </c>
      <c r="D3049" s="95" t="s">
        <v>4552</v>
      </c>
      <c r="E3049" s="93"/>
      <c r="F3049" s="93"/>
    </row>
    <row r="3050" spans="1:6" ht="12.75" customHeight="1" x14ac:dyDescent="0.2">
      <c r="A3050" s="93"/>
      <c r="B3050" s="95">
        <v>3168309</v>
      </c>
      <c r="C3050" s="95" t="s">
        <v>5335</v>
      </c>
      <c r="D3050" s="95" t="s">
        <v>4552</v>
      </c>
      <c r="E3050" s="93"/>
      <c r="F3050" s="93"/>
    </row>
    <row r="3051" spans="1:6" ht="12.75" customHeight="1" x14ac:dyDescent="0.2">
      <c r="A3051" s="93"/>
      <c r="B3051" s="95">
        <v>3168408</v>
      </c>
      <c r="C3051" s="95" t="s">
        <v>5336</v>
      </c>
      <c r="D3051" s="95" t="s">
        <v>4552</v>
      </c>
      <c r="E3051" s="93"/>
      <c r="F3051" s="93"/>
    </row>
    <row r="3052" spans="1:6" ht="12.75" customHeight="1" x14ac:dyDescent="0.2">
      <c r="A3052" s="93"/>
      <c r="B3052" s="95">
        <v>3168507</v>
      </c>
      <c r="C3052" s="95" t="s">
        <v>5337</v>
      </c>
      <c r="D3052" s="95" t="s">
        <v>4552</v>
      </c>
      <c r="E3052" s="93"/>
      <c r="F3052" s="93"/>
    </row>
    <row r="3053" spans="1:6" ht="12.75" customHeight="1" x14ac:dyDescent="0.2">
      <c r="A3053" s="93"/>
      <c r="B3053" s="95">
        <v>3168606</v>
      </c>
      <c r="C3053" s="95" t="s">
        <v>5338</v>
      </c>
      <c r="D3053" s="95" t="s">
        <v>4552</v>
      </c>
      <c r="E3053" s="93"/>
      <c r="F3053" s="93"/>
    </row>
    <row r="3054" spans="1:6" ht="12.75" customHeight="1" x14ac:dyDescent="0.2">
      <c r="A3054" s="93"/>
      <c r="B3054" s="95">
        <v>3168705</v>
      </c>
      <c r="C3054" s="95" t="s">
        <v>5339</v>
      </c>
      <c r="D3054" s="95" t="s">
        <v>4552</v>
      </c>
      <c r="E3054" s="93"/>
      <c r="F3054" s="93"/>
    </row>
    <row r="3055" spans="1:6" ht="12.75" customHeight="1" x14ac:dyDescent="0.2">
      <c r="A3055" s="93"/>
      <c r="B3055" s="95">
        <v>3168804</v>
      </c>
      <c r="C3055" s="95" t="s">
        <v>5340</v>
      </c>
      <c r="D3055" s="95" t="s">
        <v>4552</v>
      </c>
      <c r="E3055" s="93"/>
      <c r="F3055" s="93"/>
    </row>
    <row r="3056" spans="1:6" ht="12.75" customHeight="1" x14ac:dyDescent="0.2">
      <c r="A3056" s="93"/>
      <c r="B3056" s="95">
        <v>3168903</v>
      </c>
      <c r="C3056" s="95" t="s">
        <v>5341</v>
      </c>
      <c r="D3056" s="95" t="s">
        <v>4552</v>
      </c>
      <c r="E3056" s="93"/>
      <c r="F3056" s="93"/>
    </row>
    <row r="3057" spans="1:6" ht="12.75" customHeight="1" x14ac:dyDescent="0.2">
      <c r="A3057" s="93"/>
      <c r="B3057" s="95">
        <v>3169000</v>
      </c>
      <c r="C3057" s="95" t="s">
        <v>5342</v>
      </c>
      <c r="D3057" s="95" t="s">
        <v>4552</v>
      </c>
      <c r="E3057" s="93"/>
      <c r="F3057" s="93"/>
    </row>
    <row r="3058" spans="1:6" ht="12.75" customHeight="1" x14ac:dyDescent="0.2">
      <c r="A3058" s="93"/>
      <c r="B3058" s="95">
        <v>3169059</v>
      </c>
      <c r="C3058" s="95" t="s">
        <v>5343</v>
      </c>
      <c r="D3058" s="95" t="s">
        <v>4552</v>
      </c>
      <c r="E3058" s="93"/>
      <c r="F3058" s="93"/>
    </row>
    <row r="3059" spans="1:6" ht="12.75" customHeight="1" x14ac:dyDescent="0.2">
      <c r="A3059" s="93"/>
      <c r="B3059" s="95">
        <v>3169109</v>
      </c>
      <c r="C3059" s="95" t="s">
        <v>5344</v>
      </c>
      <c r="D3059" s="95" t="s">
        <v>4552</v>
      </c>
      <c r="E3059" s="93"/>
      <c r="F3059" s="93"/>
    </row>
    <row r="3060" spans="1:6" ht="12.75" customHeight="1" x14ac:dyDescent="0.2">
      <c r="A3060" s="93"/>
      <c r="B3060" s="95">
        <v>3169208</v>
      </c>
      <c r="C3060" s="95" t="s">
        <v>5345</v>
      </c>
      <c r="D3060" s="95" t="s">
        <v>4552</v>
      </c>
      <c r="E3060" s="93"/>
      <c r="F3060" s="93"/>
    </row>
    <row r="3061" spans="1:6" ht="12.75" customHeight="1" x14ac:dyDescent="0.2">
      <c r="A3061" s="93"/>
      <c r="B3061" s="95">
        <v>3169307</v>
      </c>
      <c r="C3061" s="95" t="s">
        <v>5346</v>
      </c>
      <c r="D3061" s="95" t="s">
        <v>4552</v>
      </c>
      <c r="E3061" s="93"/>
      <c r="F3061" s="93"/>
    </row>
    <row r="3062" spans="1:6" ht="12.75" customHeight="1" x14ac:dyDescent="0.2">
      <c r="A3062" s="93"/>
      <c r="B3062" s="95">
        <v>3169356</v>
      </c>
      <c r="C3062" s="95" t="s">
        <v>5347</v>
      </c>
      <c r="D3062" s="95" t="s">
        <v>4552</v>
      </c>
      <c r="E3062" s="93"/>
      <c r="F3062" s="93"/>
    </row>
    <row r="3063" spans="1:6" ht="12.75" customHeight="1" x14ac:dyDescent="0.2">
      <c r="A3063" s="93"/>
      <c r="B3063" s="95">
        <v>3169406</v>
      </c>
      <c r="C3063" s="95" t="s">
        <v>5348</v>
      </c>
      <c r="D3063" s="95" t="s">
        <v>4552</v>
      </c>
      <c r="E3063" s="93"/>
      <c r="F3063" s="93"/>
    </row>
    <row r="3064" spans="1:6" ht="12.75" customHeight="1" x14ac:dyDescent="0.2">
      <c r="A3064" s="93"/>
      <c r="B3064" s="95">
        <v>3169505</v>
      </c>
      <c r="C3064" s="95" t="s">
        <v>5349</v>
      </c>
      <c r="D3064" s="95" t="s">
        <v>4552</v>
      </c>
      <c r="E3064" s="93"/>
      <c r="F3064" s="93"/>
    </row>
    <row r="3065" spans="1:6" ht="12.75" customHeight="1" x14ac:dyDescent="0.2">
      <c r="A3065" s="93"/>
      <c r="B3065" s="95">
        <v>3169604</v>
      </c>
      <c r="C3065" s="95" t="s">
        <v>5350</v>
      </c>
      <c r="D3065" s="95" t="s">
        <v>4552</v>
      </c>
      <c r="E3065" s="93"/>
      <c r="F3065" s="93"/>
    </row>
    <row r="3066" spans="1:6" ht="12.75" customHeight="1" x14ac:dyDescent="0.2">
      <c r="A3066" s="93"/>
      <c r="B3066" s="95">
        <v>3169703</v>
      </c>
      <c r="C3066" s="95" t="s">
        <v>5351</v>
      </c>
      <c r="D3066" s="95" t="s">
        <v>4552</v>
      </c>
      <c r="E3066" s="93"/>
      <c r="F3066" s="93"/>
    </row>
    <row r="3067" spans="1:6" ht="12.75" customHeight="1" x14ac:dyDescent="0.2">
      <c r="A3067" s="93"/>
      <c r="B3067" s="95">
        <v>3169802</v>
      </c>
      <c r="C3067" s="95" t="s">
        <v>5352</v>
      </c>
      <c r="D3067" s="95" t="s">
        <v>4552</v>
      </c>
      <c r="E3067" s="93"/>
      <c r="F3067" s="93"/>
    </row>
    <row r="3068" spans="1:6" ht="12.75" customHeight="1" x14ac:dyDescent="0.2">
      <c r="A3068" s="93"/>
      <c r="B3068" s="95">
        <v>3169901</v>
      </c>
      <c r="C3068" s="95" t="s">
        <v>5353</v>
      </c>
      <c r="D3068" s="95" t="s">
        <v>4552</v>
      </c>
      <c r="E3068" s="93"/>
      <c r="F3068" s="93"/>
    </row>
    <row r="3069" spans="1:6" ht="12.75" customHeight="1" x14ac:dyDescent="0.2">
      <c r="A3069" s="93"/>
      <c r="B3069" s="95">
        <v>3170008</v>
      </c>
      <c r="C3069" s="95" t="s">
        <v>5354</v>
      </c>
      <c r="D3069" s="95" t="s">
        <v>4552</v>
      </c>
      <c r="E3069" s="93"/>
      <c r="F3069" s="93"/>
    </row>
    <row r="3070" spans="1:6" ht="12.75" customHeight="1" x14ac:dyDescent="0.2">
      <c r="A3070" s="93"/>
      <c r="B3070" s="95">
        <v>3170057</v>
      </c>
      <c r="C3070" s="95" t="s">
        <v>5355</v>
      </c>
      <c r="D3070" s="95" t="s">
        <v>4552</v>
      </c>
      <c r="E3070" s="93"/>
      <c r="F3070" s="93"/>
    </row>
    <row r="3071" spans="1:6" ht="12.75" customHeight="1" x14ac:dyDescent="0.2">
      <c r="A3071" s="93"/>
      <c r="B3071" s="95">
        <v>3170107</v>
      </c>
      <c r="C3071" s="95" t="s">
        <v>5356</v>
      </c>
      <c r="D3071" s="95" t="s">
        <v>4552</v>
      </c>
      <c r="E3071" s="93"/>
      <c r="F3071" s="93"/>
    </row>
    <row r="3072" spans="1:6" ht="12.75" customHeight="1" x14ac:dyDescent="0.2">
      <c r="A3072" s="93"/>
      <c r="B3072" s="95">
        <v>3170206</v>
      </c>
      <c r="C3072" s="95" t="s">
        <v>5357</v>
      </c>
      <c r="D3072" s="95" t="s">
        <v>4552</v>
      </c>
      <c r="E3072" s="93"/>
      <c r="F3072" s="93"/>
    </row>
    <row r="3073" spans="1:6" ht="12.75" customHeight="1" x14ac:dyDescent="0.2">
      <c r="A3073" s="93"/>
      <c r="B3073" s="95">
        <v>3170305</v>
      </c>
      <c r="C3073" s="95" t="s">
        <v>5358</v>
      </c>
      <c r="D3073" s="95" t="s">
        <v>4552</v>
      </c>
      <c r="E3073" s="93"/>
      <c r="F3073" s="93"/>
    </row>
    <row r="3074" spans="1:6" ht="12.75" customHeight="1" x14ac:dyDescent="0.2">
      <c r="A3074" s="93"/>
      <c r="B3074" s="95">
        <v>3170404</v>
      </c>
      <c r="C3074" s="95" t="s">
        <v>5359</v>
      </c>
      <c r="D3074" s="95" t="s">
        <v>4552</v>
      </c>
      <c r="E3074" s="93"/>
      <c r="F3074" s="93"/>
    </row>
    <row r="3075" spans="1:6" ht="12.75" customHeight="1" x14ac:dyDescent="0.2">
      <c r="A3075" s="93"/>
      <c r="B3075" s="95">
        <v>3170438</v>
      </c>
      <c r="C3075" s="95" t="s">
        <v>5360</v>
      </c>
      <c r="D3075" s="95" t="s">
        <v>4552</v>
      </c>
      <c r="E3075" s="93"/>
      <c r="F3075" s="93"/>
    </row>
    <row r="3076" spans="1:6" ht="12.75" customHeight="1" x14ac:dyDescent="0.2">
      <c r="A3076" s="93"/>
      <c r="B3076" s="95">
        <v>3170479</v>
      </c>
      <c r="C3076" s="95" t="s">
        <v>5361</v>
      </c>
      <c r="D3076" s="95" t="s">
        <v>4552</v>
      </c>
      <c r="E3076" s="93"/>
      <c r="F3076" s="93"/>
    </row>
    <row r="3077" spans="1:6" ht="12.75" customHeight="1" x14ac:dyDescent="0.2">
      <c r="A3077" s="93"/>
      <c r="B3077" s="95">
        <v>3170503</v>
      </c>
      <c r="C3077" s="95" t="s">
        <v>5362</v>
      </c>
      <c r="D3077" s="95" t="s">
        <v>4552</v>
      </c>
      <c r="E3077" s="93"/>
      <c r="F3077" s="93"/>
    </row>
    <row r="3078" spans="1:6" ht="12.75" customHeight="1" x14ac:dyDescent="0.2">
      <c r="A3078" s="93"/>
      <c r="B3078" s="95">
        <v>3170529</v>
      </c>
      <c r="C3078" s="95" t="s">
        <v>5363</v>
      </c>
      <c r="D3078" s="95" t="s">
        <v>4552</v>
      </c>
      <c r="E3078" s="93"/>
      <c r="F3078" s="93"/>
    </row>
    <row r="3079" spans="1:6" ht="12.75" customHeight="1" x14ac:dyDescent="0.2">
      <c r="A3079" s="93"/>
      <c r="B3079" s="95">
        <v>3170578</v>
      </c>
      <c r="C3079" s="95" t="s">
        <v>5364</v>
      </c>
      <c r="D3079" s="95" t="s">
        <v>4552</v>
      </c>
      <c r="E3079" s="93"/>
      <c r="F3079" s="93"/>
    </row>
    <row r="3080" spans="1:6" ht="12.75" customHeight="1" x14ac:dyDescent="0.2">
      <c r="A3080" s="93"/>
      <c r="B3080" s="95">
        <v>3170602</v>
      </c>
      <c r="C3080" s="95" t="s">
        <v>5365</v>
      </c>
      <c r="D3080" s="95" t="s">
        <v>4552</v>
      </c>
      <c r="E3080" s="93"/>
      <c r="F3080" s="93"/>
    </row>
    <row r="3081" spans="1:6" ht="12.75" customHeight="1" x14ac:dyDescent="0.2">
      <c r="A3081" s="93"/>
      <c r="B3081" s="95">
        <v>3170651</v>
      </c>
      <c r="C3081" s="95" t="s">
        <v>5366</v>
      </c>
      <c r="D3081" s="95" t="s">
        <v>4552</v>
      </c>
      <c r="E3081" s="93"/>
      <c r="F3081" s="93"/>
    </row>
    <row r="3082" spans="1:6" ht="12.75" customHeight="1" x14ac:dyDescent="0.2">
      <c r="A3082" s="93"/>
      <c r="B3082" s="95">
        <v>3170701</v>
      </c>
      <c r="C3082" s="95" t="s">
        <v>5367</v>
      </c>
      <c r="D3082" s="95" t="s">
        <v>4552</v>
      </c>
      <c r="E3082" s="93"/>
      <c r="F3082" s="93"/>
    </row>
    <row r="3083" spans="1:6" ht="12.75" customHeight="1" x14ac:dyDescent="0.2">
      <c r="A3083" s="93"/>
      <c r="B3083" s="95">
        <v>3170750</v>
      </c>
      <c r="C3083" s="95" t="s">
        <v>5368</v>
      </c>
      <c r="D3083" s="95" t="s">
        <v>4552</v>
      </c>
      <c r="E3083" s="93"/>
      <c r="F3083" s="93"/>
    </row>
    <row r="3084" spans="1:6" ht="12.75" customHeight="1" x14ac:dyDescent="0.2">
      <c r="A3084" s="93"/>
      <c r="B3084" s="95">
        <v>3170800</v>
      </c>
      <c r="C3084" s="95" t="s">
        <v>5369</v>
      </c>
      <c r="D3084" s="95" t="s">
        <v>4552</v>
      </c>
      <c r="E3084" s="93"/>
      <c r="F3084" s="93"/>
    </row>
    <row r="3085" spans="1:6" ht="12.75" customHeight="1" x14ac:dyDescent="0.2">
      <c r="A3085" s="93"/>
      <c r="B3085" s="95">
        <v>3170909</v>
      </c>
      <c r="C3085" s="95" t="s">
        <v>5370</v>
      </c>
      <c r="D3085" s="95" t="s">
        <v>4552</v>
      </c>
      <c r="E3085" s="93"/>
      <c r="F3085" s="93"/>
    </row>
    <row r="3086" spans="1:6" ht="12.75" customHeight="1" x14ac:dyDescent="0.2">
      <c r="A3086" s="93"/>
      <c r="B3086" s="95">
        <v>3171006</v>
      </c>
      <c r="C3086" s="95" t="s">
        <v>5371</v>
      </c>
      <c r="D3086" s="95" t="s">
        <v>4552</v>
      </c>
      <c r="E3086" s="93"/>
      <c r="F3086" s="93"/>
    </row>
    <row r="3087" spans="1:6" ht="12.75" customHeight="1" x14ac:dyDescent="0.2">
      <c r="A3087" s="93"/>
      <c r="B3087" s="95">
        <v>3171030</v>
      </c>
      <c r="C3087" s="95" t="s">
        <v>5372</v>
      </c>
      <c r="D3087" s="95" t="s">
        <v>4552</v>
      </c>
      <c r="E3087" s="93"/>
      <c r="F3087" s="93"/>
    </row>
    <row r="3088" spans="1:6" ht="12.75" customHeight="1" x14ac:dyDescent="0.2">
      <c r="A3088" s="93"/>
      <c r="B3088" s="95">
        <v>3171071</v>
      </c>
      <c r="C3088" s="95" t="s">
        <v>5373</v>
      </c>
      <c r="D3088" s="95" t="s">
        <v>4552</v>
      </c>
      <c r="E3088" s="93"/>
      <c r="F3088" s="93"/>
    </row>
    <row r="3089" spans="1:6" ht="12.75" customHeight="1" x14ac:dyDescent="0.2">
      <c r="A3089" s="93"/>
      <c r="B3089" s="95">
        <v>3171105</v>
      </c>
      <c r="C3089" s="95" t="s">
        <v>5374</v>
      </c>
      <c r="D3089" s="95" t="s">
        <v>4552</v>
      </c>
      <c r="E3089" s="93"/>
      <c r="F3089" s="93"/>
    </row>
    <row r="3090" spans="1:6" ht="12.75" customHeight="1" x14ac:dyDescent="0.2">
      <c r="A3090" s="93"/>
      <c r="B3090" s="95">
        <v>3171154</v>
      </c>
      <c r="C3090" s="95" t="s">
        <v>5375</v>
      </c>
      <c r="D3090" s="95" t="s">
        <v>4552</v>
      </c>
      <c r="E3090" s="93"/>
      <c r="F3090" s="93"/>
    </row>
    <row r="3091" spans="1:6" ht="12.75" customHeight="1" x14ac:dyDescent="0.2">
      <c r="A3091" s="93"/>
      <c r="B3091" s="95">
        <v>3171204</v>
      </c>
      <c r="C3091" s="95" t="s">
        <v>5376</v>
      </c>
      <c r="D3091" s="95" t="s">
        <v>4552</v>
      </c>
      <c r="E3091" s="93"/>
      <c r="F3091" s="93"/>
    </row>
    <row r="3092" spans="1:6" ht="12.75" customHeight="1" x14ac:dyDescent="0.2">
      <c r="A3092" s="93"/>
      <c r="B3092" s="95">
        <v>3171303</v>
      </c>
      <c r="C3092" s="95" t="s">
        <v>3617</v>
      </c>
      <c r="D3092" s="95" t="s">
        <v>4552</v>
      </c>
      <c r="E3092" s="93"/>
      <c r="F3092" s="93"/>
    </row>
    <row r="3093" spans="1:6" ht="12.75" customHeight="1" x14ac:dyDescent="0.2">
      <c r="A3093" s="93"/>
      <c r="B3093" s="95">
        <v>3171402</v>
      </c>
      <c r="C3093" s="95" t="s">
        <v>5377</v>
      </c>
      <c r="D3093" s="95" t="s">
        <v>4552</v>
      </c>
      <c r="E3093" s="93"/>
      <c r="F3093" s="93"/>
    </row>
    <row r="3094" spans="1:6" ht="12.75" customHeight="1" x14ac:dyDescent="0.2">
      <c r="A3094" s="93"/>
      <c r="B3094" s="95">
        <v>3171501</v>
      </c>
      <c r="C3094" s="95" t="s">
        <v>5378</v>
      </c>
      <c r="D3094" s="95" t="s">
        <v>4552</v>
      </c>
      <c r="E3094" s="93"/>
      <c r="F3094" s="93"/>
    </row>
    <row r="3095" spans="1:6" ht="12.75" customHeight="1" x14ac:dyDescent="0.2">
      <c r="A3095" s="93"/>
      <c r="B3095" s="95">
        <v>3171600</v>
      </c>
      <c r="C3095" s="95" t="s">
        <v>5379</v>
      </c>
      <c r="D3095" s="95" t="s">
        <v>4552</v>
      </c>
      <c r="E3095" s="93"/>
      <c r="F3095" s="93"/>
    </row>
    <row r="3096" spans="1:6" ht="12.75" customHeight="1" x14ac:dyDescent="0.2">
      <c r="A3096" s="93"/>
      <c r="B3096" s="95">
        <v>3171709</v>
      </c>
      <c r="C3096" s="95" t="s">
        <v>5380</v>
      </c>
      <c r="D3096" s="95" t="s">
        <v>4552</v>
      </c>
      <c r="E3096" s="93"/>
      <c r="F3096" s="93"/>
    </row>
    <row r="3097" spans="1:6" ht="12.75" customHeight="1" x14ac:dyDescent="0.2">
      <c r="A3097" s="93"/>
      <c r="B3097" s="95">
        <v>3171808</v>
      </c>
      <c r="C3097" s="95" t="s">
        <v>5381</v>
      </c>
      <c r="D3097" s="95" t="s">
        <v>4552</v>
      </c>
      <c r="E3097" s="93"/>
      <c r="F3097" s="93"/>
    </row>
    <row r="3098" spans="1:6" ht="12.75" customHeight="1" x14ac:dyDescent="0.2">
      <c r="A3098" s="93"/>
      <c r="B3098" s="95">
        <v>3171907</v>
      </c>
      <c r="C3098" s="95" t="s">
        <v>5382</v>
      </c>
      <c r="D3098" s="95" t="s">
        <v>4552</v>
      </c>
      <c r="E3098" s="93"/>
      <c r="F3098" s="93"/>
    </row>
    <row r="3099" spans="1:6" ht="12.75" customHeight="1" x14ac:dyDescent="0.2">
      <c r="A3099" s="93"/>
      <c r="B3099" s="95">
        <v>3172004</v>
      </c>
      <c r="C3099" s="95" t="s">
        <v>5383</v>
      </c>
      <c r="D3099" s="95" t="s">
        <v>4552</v>
      </c>
      <c r="E3099" s="93"/>
      <c r="F3099" s="93"/>
    </row>
    <row r="3100" spans="1:6" ht="12.75" customHeight="1" x14ac:dyDescent="0.2">
      <c r="A3100" s="93"/>
      <c r="B3100" s="95">
        <v>3172103</v>
      </c>
      <c r="C3100" s="95" t="s">
        <v>5384</v>
      </c>
      <c r="D3100" s="95" t="s">
        <v>4552</v>
      </c>
      <c r="E3100" s="93"/>
      <c r="F3100" s="93"/>
    </row>
    <row r="3101" spans="1:6" ht="12.75" customHeight="1" x14ac:dyDescent="0.2">
      <c r="A3101" s="93"/>
      <c r="B3101" s="95">
        <v>3172202</v>
      </c>
      <c r="C3101" s="95" t="s">
        <v>5385</v>
      </c>
      <c r="D3101" s="95" t="s">
        <v>4552</v>
      </c>
      <c r="E3101" s="93"/>
      <c r="F3101" s="93"/>
    </row>
    <row r="3102" spans="1:6" ht="12.75" customHeight="1" x14ac:dyDescent="0.2">
      <c r="A3102" s="93"/>
      <c r="B3102" s="95">
        <v>3200102</v>
      </c>
      <c r="C3102" s="95" t="s">
        <v>5386</v>
      </c>
      <c r="D3102" s="95" t="s">
        <v>87</v>
      </c>
      <c r="E3102" s="93"/>
      <c r="F3102" s="93"/>
    </row>
    <row r="3103" spans="1:6" ht="12.75" customHeight="1" x14ac:dyDescent="0.2">
      <c r="A3103" s="93"/>
      <c r="B3103" s="95">
        <v>3200136</v>
      </c>
      <c r="C3103" s="95" t="s">
        <v>5387</v>
      </c>
      <c r="D3103" s="95" t="s">
        <v>87</v>
      </c>
      <c r="E3103" s="93"/>
      <c r="F3103" s="93"/>
    </row>
    <row r="3104" spans="1:6" ht="12.75" customHeight="1" x14ac:dyDescent="0.2">
      <c r="A3104" s="93"/>
      <c r="B3104" s="95">
        <v>3200169</v>
      </c>
      <c r="C3104" s="95" t="s">
        <v>5388</v>
      </c>
      <c r="D3104" s="95" t="s">
        <v>87</v>
      </c>
      <c r="E3104" s="93"/>
      <c r="F3104" s="93"/>
    </row>
    <row r="3105" spans="1:6" ht="12.75" customHeight="1" x14ac:dyDescent="0.2">
      <c r="A3105" s="93"/>
      <c r="B3105" s="95">
        <v>3200201</v>
      </c>
      <c r="C3105" s="95" t="s">
        <v>5389</v>
      </c>
      <c r="D3105" s="95" t="s">
        <v>87</v>
      </c>
      <c r="E3105" s="93"/>
      <c r="F3105" s="93"/>
    </row>
    <row r="3106" spans="1:6" ht="12.75" customHeight="1" x14ac:dyDescent="0.2">
      <c r="A3106" s="93"/>
      <c r="B3106" s="95">
        <v>3200300</v>
      </c>
      <c r="C3106" s="95" t="s">
        <v>5390</v>
      </c>
      <c r="D3106" s="95" t="s">
        <v>87</v>
      </c>
      <c r="E3106" s="93"/>
      <c r="F3106" s="93"/>
    </row>
    <row r="3107" spans="1:6" ht="12.75" customHeight="1" x14ac:dyDescent="0.2">
      <c r="A3107" s="93"/>
      <c r="B3107" s="95">
        <v>3200359</v>
      </c>
      <c r="C3107" s="95" t="s">
        <v>5391</v>
      </c>
      <c r="D3107" s="95" t="s">
        <v>87</v>
      </c>
      <c r="E3107" s="93"/>
      <c r="F3107" s="93"/>
    </row>
    <row r="3108" spans="1:6" ht="12.75" customHeight="1" x14ac:dyDescent="0.2">
      <c r="A3108" s="93"/>
      <c r="B3108" s="95">
        <v>3200409</v>
      </c>
      <c r="C3108" s="95" t="s">
        <v>5392</v>
      </c>
      <c r="D3108" s="95" t="s">
        <v>87</v>
      </c>
      <c r="E3108" s="93"/>
      <c r="F3108" s="93"/>
    </row>
    <row r="3109" spans="1:6" ht="12.75" customHeight="1" x14ac:dyDescent="0.2">
      <c r="A3109" s="93"/>
      <c r="B3109" s="95">
        <v>3200508</v>
      </c>
      <c r="C3109" s="95" t="s">
        <v>5393</v>
      </c>
      <c r="D3109" s="95" t="s">
        <v>87</v>
      </c>
      <c r="E3109" s="93"/>
      <c r="F3109" s="93"/>
    </row>
    <row r="3110" spans="1:6" ht="12.75" customHeight="1" x14ac:dyDescent="0.2">
      <c r="A3110" s="93"/>
      <c r="B3110" s="95">
        <v>3200607</v>
      </c>
      <c r="C3110" s="95" t="s">
        <v>5394</v>
      </c>
      <c r="D3110" s="95" t="s">
        <v>87</v>
      </c>
      <c r="E3110" s="93"/>
      <c r="F3110" s="93"/>
    </row>
    <row r="3111" spans="1:6" ht="12.75" customHeight="1" x14ac:dyDescent="0.2">
      <c r="A3111" s="93"/>
      <c r="B3111" s="95">
        <v>3200706</v>
      </c>
      <c r="C3111" s="95" t="s">
        <v>5395</v>
      </c>
      <c r="D3111" s="95" t="s">
        <v>87</v>
      </c>
      <c r="E3111" s="93"/>
      <c r="F3111" s="93"/>
    </row>
    <row r="3112" spans="1:6" ht="12.75" customHeight="1" x14ac:dyDescent="0.2">
      <c r="A3112" s="93"/>
      <c r="B3112" s="95">
        <v>3200805</v>
      </c>
      <c r="C3112" s="95" t="s">
        <v>5396</v>
      </c>
      <c r="D3112" s="95" t="s">
        <v>87</v>
      </c>
      <c r="E3112" s="93"/>
      <c r="F3112" s="93"/>
    </row>
    <row r="3113" spans="1:6" ht="12.75" customHeight="1" x14ac:dyDescent="0.2">
      <c r="A3113" s="93"/>
      <c r="B3113" s="95">
        <v>3200904</v>
      </c>
      <c r="C3113" s="95" t="s">
        <v>5397</v>
      </c>
      <c r="D3113" s="95" t="s">
        <v>87</v>
      </c>
      <c r="E3113" s="93"/>
      <c r="F3113" s="93"/>
    </row>
    <row r="3114" spans="1:6" ht="12.75" customHeight="1" x14ac:dyDescent="0.2">
      <c r="A3114" s="93"/>
      <c r="B3114" s="95">
        <v>3201001</v>
      </c>
      <c r="C3114" s="95" t="s">
        <v>4627</v>
      </c>
      <c r="D3114" s="95" t="s">
        <v>87</v>
      </c>
      <c r="E3114" s="93"/>
      <c r="F3114" s="93"/>
    </row>
    <row r="3115" spans="1:6" ht="12.75" customHeight="1" x14ac:dyDescent="0.2">
      <c r="A3115" s="93"/>
      <c r="B3115" s="95">
        <v>3201100</v>
      </c>
      <c r="C3115" s="95" t="s">
        <v>5398</v>
      </c>
      <c r="D3115" s="95" t="s">
        <v>87</v>
      </c>
      <c r="E3115" s="93"/>
      <c r="F3115" s="93"/>
    </row>
    <row r="3116" spans="1:6" ht="12.75" customHeight="1" x14ac:dyDescent="0.2">
      <c r="A3116" s="93"/>
      <c r="B3116" s="95">
        <v>3201159</v>
      </c>
      <c r="C3116" s="95" t="s">
        <v>5399</v>
      </c>
      <c r="D3116" s="95" t="s">
        <v>87</v>
      </c>
      <c r="E3116" s="93"/>
      <c r="F3116" s="93"/>
    </row>
    <row r="3117" spans="1:6" ht="12.75" customHeight="1" x14ac:dyDescent="0.2">
      <c r="A3117" s="93"/>
      <c r="B3117" s="95">
        <v>3201209</v>
      </c>
      <c r="C3117" s="95" t="s">
        <v>5400</v>
      </c>
      <c r="D3117" s="95" t="s">
        <v>87</v>
      </c>
      <c r="E3117" s="93"/>
      <c r="F3117" s="93"/>
    </row>
    <row r="3118" spans="1:6" ht="12.75" customHeight="1" x14ac:dyDescent="0.2">
      <c r="A3118" s="93"/>
      <c r="B3118" s="95">
        <v>3201308</v>
      </c>
      <c r="C3118" s="95" t="s">
        <v>5401</v>
      </c>
      <c r="D3118" s="95" t="s">
        <v>87</v>
      </c>
      <c r="E3118" s="93"/>
      <c r="F3118" s="93"/>
    </row>
    <row r="3119" spans="1:6" ht="12.75" customHeight="1" x14ac:dyDescent="0.2">
      <c r="A3119" s="93"/>
      <c r="B3119" s="95">
        <v>3201407</v>
      </c>
      <c r="C3119" s="95" t="s">
        <v>5402</v>
      </c>
      <c r="D3119" s="95" t="s">
        <v>87</v>
      </c>
      <c r="E3119" s="93"/>
      <c r="F3119" s="93"/>
    </row>
    <row r="3120" spans="1:6" ht="12.75" customHeight="1" x14ac:dyDescent="0.2">
      <c r="A3120" s="93"/>
      <c r="B3120" s="95">
        <v>3201506</v>
      </c>
      <c r="C3120" s="95" t="s">
        <v>5403</v>
      </c>
      <c r="D3120" s="95" t="s">
        <v>87</v>
      </c>
      <c r="E3120" s="93"/>
      <c r="F3120" s="93"/>
    </row>
    <row r="3121" spans="1:6" ht="12.75" customHeight="1" x14ac:dyDescent="0.2">
      <c r="A3121" s="93"/>
      <c r="B3121" s="95">
        <v>3201605</v>
      </c>
      <c r="C3121" s="95" t="s">
        <v>5404</v>
      </c>
      <c r="D3121" s="95" t="s">
        <v>87</v>
      </c>
      <c r="E3121" s="93"/>
      <c r="F3121" s="93"/>
    </row>
    <row r="3122" spans="1:6" ht="12.75" customHeight="1" x14ac:dyDescent="0.2">
      <c r="A3122" s="93"/>
      <c r="B3122" s="95">
        <v>3201704</v>
      </c>
      <c r="C3122" s="95" t="s">
        <v>5405</v>
      </c>
      <c r="D3122" s="95" t="s">
        <v>87</v>
      </c>
      <c r="E3122" s="93"/>
      <c r="F3122" s="93"/>
    </row>
    <row r="3123" spans="1:6" ht="12.75" customHeight="1" x14ac:dyDescent="0.2">
      <c r="A3123" s="93"/>
      <c r="B3123" s="95">
        <v>3201803</v>
      </c>
      <c r="C3123" s="95" t="s">
        <v>5406</v>
      </c>
      <c r="D3123" s="95" t="s">
        <v>87</v>
      </c>
      <c r="E3123" s="93"/>
      <c r="F3123" s="93"/>
    </row>
    <row r="3124" spans="1:6" ht="12.75" customHeight="1" x14ac:dyDescent="0.2">
      <c r="A3124" s="93"/>
      <c r="B3124" s="95">
        <v>3201902</v>
      </c>
      <c r="C3124" s="95" t="s">
        <v>5407</v>
      </c>
      <c r="D3124" s="95" t="s">
        <v>87</v>
      </c>
      <c r="E3124" s="93"/>
      <c r="F3124" s="93"/>
    </row>
    <row r="3125" spans="1:6" ht="12.75" customHeight="1" x14ac:dyDescent="0.2">
      <c r="A3125" s="93"/>
      <c r="B3125" s="95">
        <v>3202009</v>
      </c>
      <c r="C3125" s="95" t="s">
        <v>5408</v>
      </c>
      <c r="D3125" s="95" t="s">
        <v>87</v>
      </c>
      <c r="E3125" s="93"/>
      <c r="F3125" s="93"/>
    </row>
    <row r="3126" spans="1:6" ht="12.75" customHeight="1" x14ac:dyDescent="0.2">
      <c r="A3126" s="93"/>
      <c r="B3126" s="95">
        <v>3202108</v>
      </c>
      <c r="C3126" s="95" t="s">
        <v>5409</v>
      </c>
      <c r="D3126" s="95" t="s">
        <v>87</v>
      </c>
      <c r="E3126" s="93"/>
      <c r="F3126" s="93"/>
    </row>
    <row r="3127" spans="1:6" ht="12.75" customHeight="1" x14ac:dyDescent="0.2">
      <c r="A3127" s="93"/>
      <c r="B3127" s="95">
        <v>3202207</v>
      </c>
      <c r="C3127" s="95" t="s">
        <v>5410</v>
      </c>
      <c r="D3127" s="95" t="s">
        <v>87</v>
      </c>
      <c r="E3127" s="93"/>
      <c r="F3127" s="93"/>
    </row>
    <row r="3128" spans="1:6" ht="12.75" customHeight="1" x14ac:dyDescent="0.2">
      <c r="A3128" s="93"/>
      <c r="B3128" s="95">
        <v>3202256</v>
      </c>
      <c r="C3128" s="95" t="s">
        <v>5411</v>
      </c>
      <c r="D3128" s="95" t="s">
        <v>87</v>
      </c>
      <c r="E3128" s="93"/>
      <c r="F3128" s="93"/>
    </row>
    <row r="3129" spans="1:6" ht="12.75" customHeight="1" x14ac:dyDescent="0.2">
      <c r="A3129" s="93"/>
      <c r="B3129" s="95">
        <v>3202306</v>
      </c>
      <c r="C3129" s="95" t="s">
        <v>5412</v>
      </c>
      <c r="D3129" s="95" t="s">
        <v>87</v>
      </c>
      <c r="E3129" s="93"/>
      <c r="F3129" s="93"/>
    </row>
    <row r="3130" spans="1:6" ht="12.75" customHeight="1" x14ac:dyDescent="0.2">
      <c r="A3130" s="93"/>
      <c r="B3130" s="95">
        <v>3202405</v>
      </c>
      <c r="C3130" s="95" t="s">
        <v>5413</v>
      </c>
      <c r="D3130" s="95" t="s">
        <v>87</v>
      </c>
      <c r="E3130" s="93"/>
      <c r="F3130" s="93"/>
    </row>
    <row r="3131" spans="1:6" ht="12.75" customHeight="1" x14ac:dyDescent="0.2">
      <c r="A3131" s="93"/>
      <c r="B3131" s="95">
        <v>3202454</v>
      </c>
      <c r="C3131" s="95" t="s">
        <v>5414</v>
      </c>
      <c r="D3131" s="95" t="s">
        <v>87</v>
      </c>
      <c r="E3131" s="93"/>
      <c r="F3131" s="93"/>
    </row>
    <row r="3132" spans="1:6" ht="12.75" customHeight="1" x14ac:dyDescent="0.2">
      <c r="A3132" s="93"/>
      <c r="B3132" s="95">
        <v>3202504</v>
      </c>
      <c r="C3132" s="95" t="s">
        <v>5415</v>
      </c>
      <c r="D3132" s="95" t="s">
        <v>87</v>
      </c>
      <c r="E3132" s="93"/>
      <c r="F3132" s="93"/>
    </row>
    <row r="3133" spans="1:6" ht="12.75" customHeight="1" x14ac:dyDescent="0.2">
      <c r="A3133" s="93"/>
      <c r="B3133" s="95">
        <v>3202553</v>
      </c>
      <c r="C3133" s="95" t="s">
        <v>5416</v>
      </c>
      <c r="D3133" s="95" t="s">
        <v>87</v>
      </c>
      <c r="E3133" s="93"/>
      <c r="F3133" s="93"/>
    </row>
    <row r="3134" spans="1:6" ht="12.75" customHeight="1" x14ac:dyDescent="0.2">
      <c r="A3134" s="93"/>
      <c r="B3134" s="95">
        <v>3202603</v>
      </c>
      <c r="C3134" s="95" t="s">
        <v>5417</v>
      </c>
      <c r="D3134" s="95" t="s">
        <v>87</v>
      </c>
      <c r="E3134" s="93"/>
      <c r="F3134" s="93"/>
    </row>
    <row r="3135" spans="1:6" ht="12.75" customHeight="1" x14ac:dyDescent="0.2">
      <c r="A3135" s="93"/>
      <c r="B3135" s="95">
        <v>3202652</v>
      </c>
      <c r="C3135" s="95" t="s">
        <v>5418</v>
      </c>
      <c r="D3135" s="95" t="s">
        <v>87</v>
      </c>
      <c r="E3135" s="93"/>
      <c r="F3135" s="93"/>
    </row>
    <row r="3136" spans="1:6" ht="12.75" customHeight="1" x14ac:dyDescent="0.2">
      <c r="A3136" s="93"/>
      <c r="B3136" s="95">
        <v>3202702</v>
      </c>
      <c r="C3136" s="95" t="s">
        <v>5419</v>
      </c>
      <c r="D3136" s="95" t="s">
        <v>87</v>
      </c>
      <c r="E3136" s="93"/>
      <c r="F3136" s="93"/>
    </row>
    <row r="3137" spans="1:6" ht="12.75" customHeight="1" x14ac:dyDescent="0.2">
      <c r="A3137" s="93"/>
      <c r="B3137" s="95">
        <v>3202801</v>
      </c>
      <c r="C3137" s="95" t="s">
        <v>5420</v>
      </c>
      <c r="D3137" s="95" t="s">
        <v>87</v>
      </c>
      <c r="E3137" s="93"/>
      <c r="F3137" s="93"/>
    </row>
    <row r="3138" spans="1:6" ht="12.75" customHeight="1" x14ac:dyDescent="0.2">
      <c r="A3138" s="93"/>
      <c r="B3138" s="95">
        <v>3202900</v>
      </c>
      <c r="C3138" s="95" t="s">
        <v>5421</v>
      </c>
      <c r="D3138" s="95" t="s">
        <v>87</v>
      </c>
      <c r="E3138" s="93"/>
      <c r="F3138" s="93"/>
    </row>
    <row r="3139" spans="1:6" ht="12.75" customHeight="1" x14ac:dyDescent="0.2">
      <c r="A3139" s="93"/>
      <c r="B3139" s="95">
        <v>3203007</v>
      </c>
      <c r="C3139" s="95" t="s">
        <v>5422</v>
      </c>
      <c r="D3139" s="95" t="s">
        <v>87</v>
      </c>
      <c r="E3139" s="93"/>
      <c r="F3139" s="93"/>
    </row>
    <row r="3140" spans="1:6" ht="12.75" customHeight="1" x14ac:dyDescent="0.2">
      <c r="A3140" s="93"/>
      <c r="B3140" s="95">
        <v>3203056</v>
      </c>
      <c r="C3140" s="95" t="s">
        <v>5423</v>
      </c>
      <c r="D3140" s="95" t="s">
        <v>87</v>
      </c>
      <c r="E3140" s="93"/>
      <c r="F3140" s="93"/>
    </row>
    <row r="3141" spans="1:6" ht="12.75" customHeight="1" x14ac:dyDescent="0.2">
      <c r="A3141" s="93"/>
      <c r="B3141" s="95">
        <v>3203106</v>
      </c>
      <c r="C3141" s="95" t="s">
        <v>5424</v>
      </c>
      <c r="D3141" s="95" t="s">
        <v>87</v>
      </c>
      <c r="E3141" s="93"/>
      <c r="F3141" s="93"/>
    </row>
    <row r="3142" spans="1:6" ht="12.75" customHeight="1" x14ac:dyDescent="0.2">
      <c r="A3142" s="93"/>
      <c r="B3142" s="95">
        <v>3203130</v>
      </c>
      <c r="C3142" s="95" t="s">
        <v>5425</v>
      </c>
      <c r="D3142" s="95" t="s">
        <v>87</v>
      </c>
      <c r="E3142" s="93"/>
      <c r="F3142" s="93"/>
    </row>
    <row r="3143" spans="1:6" ht="12.75" customHeight="1" x14ac:dyDescent="0.2">
      <c r="A3143" s="93"/>
      <c r="B3143" s="95">
        <v>3203163</v>
      </c>
      <c r="C3143" s="95" t="s">
        <v>5426</v>
      </c>
      <c r="D3143" s="95" t="s">
        <v>87</v>
      </c>
      <c r="E3143" s="93"/>
      <c r="F3143" s="93"/>
    </row>
    <row r="3144" spans="1:6" ht="12.75" customHeight="1" x14ac:dyDescent="0.2">
      <c r="A3144" s="93"/>
      <c r="B3144" s="95">
        <v>3203205</v>
      </c>
      <c r="C3144" s="95" t="s">
        <v>5427</v>
      </c>
      <c r="D3144" s="95" t="s">
        <v>87</v>
      </c>
      <c r="E3144" s="93"/>
      <c r="F3144" s="93"/>
    </row>
    <row r="3145" spans="1:6" ht="12.75" customHeight="1" x14ac:dyDescent="0.2">
      <c r="A3145" s="93"/>
      <c r="B3145" s="95">
        <v>3203304</v>
      </c>
      <c r="C3145" s="95" t="s">
        <v>5428</v>
      </c>
      <c r="D3145" s="95" t="s">
        <v>87</v>
      </c>
      <c r="E3145" s="93"/>
      <c r="F3145" s="93"/>
    </row>
    <row r="3146" spans="1:6" ht="12.75" customHeight="1" x14ac:dyDescent="0.2">
      <c r="A3146" s="93"/>
      <c r="B3146" s="95">
        <v>3203320</v>
      </c>
      <c r="C3146" s="95" t="s">
        <v>5429</v>
      </c>
      <c r="D3146" s="95" t="s">
        <v>87</v>
      </c>
      <c r="E3146" s="93"/>
      <c r="F3146" s="93"/>
    </row>
    <row r="3147" spans="1:6" ht="12.75" customHeight="1" x14ac:dyDescent="0.2">
      <c r="A3147" s="93"/>
      <c r="B3147" s="95">
        <v>3203346</v>
      </c>
      <c r="C3147" s="95" t="s">
        <v>5430</v>
      </c>
      <c r="D3147" s="95" t="s">
        <v>87</v>
      </c>
      <c r="E3147" s="93"/>
      <c r="F3147" s="93"/>
    </row>
    <row r="3148" spans="1:6" ht="12.75" customHeight="1" x14ac:dyDescent="0.2">
      <c r="A3148" s="93"/>
      <c r="B3148" s="95">
        <v>3203353</v>
      </c>
      <c r="C3148" s="95" t="s">
        <v>5431</v>
      </c>
      <c r="D3148" s="95" t="s">
        <v>87</v>
      </c>
      <c r="E3148" s="93"/>
      <c r="F3148" s="93"/>
    </row>
    <row r="3149" spans="1:6" ht="12.75" customHeight="1" x14ac:dyDescent="0.2">
      <c r="A3149" s="93"/>
      <c r="B3149" s="95">
        <v>3203403</v>
      </c>
      <c r="C3149" s="95" t="s">
        <v>5432</v>
      </c>
      <c r="D3149" s="95" t="s">
        <v>87</v>
      </c>
      <c r="E3149" s="93"/>
      <c r="F3149" s="93"/>
    </row>
    <row r="3150" spans="1:6" ht="12.75" customHeight="1" x14ac:dyDescent="0.2">
      <c r="A3150" s="93"/>
      <c r="B3150" s="95">
        <v>3203502</v>
      </c>
      <c r="C3150" s="95" t="s">
        <v>5433</v>
      </c>
      <c r="D3150" s="95" t="s">
        <v>87</v>
      </c>
      <c r="E3150" s="93"/>
      <c r="F3150" s="93"/>
    </row>
    <row r="3151" spans="1:6" ht="12.75" customHeight="1" x14ac:dyDescent="0.2">
      <c r="A3151" s="93"/>
      <c r="B3151" s="95">
        <v>3203601</v>
      </c>
      <c r="C3151" s="95" t="s">
        <v>5434</v>
      </c>
      <c r="D3151" s="95" t="s">
        <v>87</v>
      </c>
      <c r="E3151" s="93"/>
      <c r="F3151" s="93"/>
    </row>
    <row r="3152" spans="1:6" ht="12.75" customHeight="1" x14ac:dyDescent="0.2">
      <c r="A3152" s="93"/>
      <c r="B3152" s="95">
        <v>3203700</v>
      </c>
      <c r="C3152" s="95" t="s">
        <v>5435</v>
      </c>
      <c r="D3152" s="95" t="s">
        <v>87</v>
      </c>
      <c r="E3152" s="93"/>
      <c r="F3152" s="93"/>
    </row>
    <row r="3153" spans="1:6" ht="12.75" customHeight="1" x14ac:dyDescent="0.2">
      <c r="A3153" s="93"/>
      <c r="B3153" s="95">
        <v>3203809</v>
      </c>
      <c r="C3153" s="95" t="s">
        <v>5436</v>
      </c>
      <c r="D3153" s="95" t="s">
        <v>87</v>
      </c>
      <c r="E3153" s="93"/>
      <c r="F3153" s="93"/>
    </row>
    <row r="3154" spans="1:6" ht="12.75" customHeight="1" x14ac:dyDescent="0.2">
      <c r="A3154" s="93"/>
      <c r="B3154" s="95">
        <v>3203908</v>
      </c>
      <c r="C3154" s="95" t="s">
        <v>5437</v>
      </c>
      <c r="D3154" s="95" t="s">
        <v>87</v>
      </c>
      <c r="E3154" s="93"/>
      <c r="F3154" s="93"/>
    </row>
    <row r="3155" spans="1:6" ht="12.75" customHeight="1" x14ac:dyDescent="0.2">
      <c r="A3155" s="93"/>
      <c r="B3155" s="95">
        <v>3204005</v>
      </c>
      <c r="C3155" s="95" t="s">
        <v>5438</v>
      </c>
      <c r="D3155" s="95" t="s">
        <v>87</v>
      </c>
      <c r="E3155" s="93"/>
      <c r="F3155" s="93"/>
    </row>
    <row r="3156" spans="1:6" ht="12.75" customHeight="1" x14ac:dyDescent="0.2">
      <c r="A3156" s="93"/>
      <c r="B3156" s="95">
        <v>3204054</v>
      </c>
      <c r="C3156" s="95" t="s">
        <v>5439</v>
      </c>
      <c r="D3156" s="95" t="s">
        <v>87</v>
      </c>
      <c r="E3156" s="93"/>
      <c r="F3156" s="93"/>
    </row>
    <row r="3157" spans="1:6" ht="12.75" customHeight="1" x14ac:dyDescent="0.2">
      <c r="A3157" s="93"/>
      <c r="B3157" s="95">
        <v>3204104</v>
      </c>
      <c r="C3157" s="95" t="s">
        <v>5440</v>
      </c>
      <c r="D3157" s="95" t="s">
        <v>87</v>
      </c>
      <c r="E3157" s="93"/>
      <c r="F3157" s="93"/>
    </row>
    <row r="3158" spans="1:6" ht="12.75" customHeight="1" x14ac:dyDescent="0.2">
      <c r="A3158" s="93"/>
      <c r="B3158" s="95">
        <v>3204203</v>
      </c>
      <c r="C3158" s="95" t="s">
        <v>5441</v>
      </c>
      <c r="D3158" s="95" t="s">
        <v>87</v>
      </c>
      <c r="E3158" s="93"/>
      <c r="F3158" s="93"/>
    </row>
    <row r="3159" spans="1:6" ht="12.75" customHeight="1" x14ac:dyDescent="0.2">
      <c r="A3159" s="93"/>
      <c r="B3159" s="95">
        <v>3204252</v>
      </c>
      <c r="C3159" s="95" t="s">
        <v>5442</v>
      </c>
      <c r="D3159" s="95" t="s">
        <v>87</v>
      </c>
      <c r="E3159" s="93"/>
      <c r="F3159" s="93"/>
    </row>
    <row r="3160" spans="1:6" ht="12.75" customHeight="1" x14ac:dyDescent="0.2">
      <c r="A3160" s="93"/>
      <c r="B3160" s="95">
        <v>3204302</v>
      </c>
      <c r="C3160" s="95" t="s">
        <v>2802</v>
      </c>
      <c r="D3160" s="95" t="s">
        <v>87</v>
      </c>
      <c r="E3160" s="93"/>
      <c r="F3160" s="93"/>
    </row>
    <row r="3161" spans="1:6" ht="12.75" customHeight="1" x14ac:dyDescent="0.2">
      <c r="A3161" s="93"/>
      <c r="B3161" s="95">
        <v>3204351</v>
      </c>
      <c r="C3161" s="95" t="s">
        <v>5443</v>
      </c>
      <c r="D3161" s="95" t="s">
        <v>87</v>
      </c>
      <c r="E3161" s="93"/>
      <c r="F3161" s="93"/>
    </row>
    <row r="3162" spans="1:6" ht="12.75" customHeight="1" x14ac:dyDescent="0.2">
      <c r="A3162" s="93"/>
      <c r="B3162" s="95">
        <v>3204401</v>
      </c>
      <c r="C3162" s="95" t="s">
        <v>5444</v>
      </c>
      <c r="D3162" s="95" t="s">
        <v>87</v>
      </c>
      <c r="E3162" s="93"/>
      <c r="F3162" s="93"/>
    </row>
    <row r="3163" spans="1:6" ht="12.75" customHeight="1" x14ac:dyDescent="0.2">
      <c r="A3163" s="93"/>
      <c r="B3163" s="95">
        <v>3204500</v>
      </c>
      <c r="C3163" s="95" t="s">
        <v>5445</v>
      </c>
      <c r="D3163" s="95" t="s">
        <v>87</v>
      </c>
      <c r="E3163" s="93"/>
      <c r="F3163" s="93"/>
    </row>
    <row r="3164" spans="1:6" ht="12.75" customHeight="1" x14ac:dyDescent="0.2">
      <c r="A3164" s="93"/>
      <c r="B3164" s="95">
        <v>3204559</v>
      </c>
      <c r="C3164" s="95" t="s">
        <v>5446</v>
      </c>
      <c r="D3164" s="95" t="s">
        <v>87</v>
      </c>
      <c r="E3164" s="93"/>
      <c r="F3164" s="93"/>
    </row>
    <row r="3165" spans="1:6" ht="12.75" customHeight="1" x14ac:dyDescent="0.2">
      <c r="A3165" s="93"/>
      <c r="B3165" s="95">
        <v>3204609</v>
      </c>
      <c r="C3165" s="95" t="s">
        <v>5447</v>
      </c>
      <c r="D3165" s="95" t="s">
        <v>87</v>
      </c>
      <c r="E3165" s="93"/>
      <c r="F3165" s="93"/>
    </row>
    <row r="3166" spans="1:6" ht="12.75" customHeight="1" x14ac:dyDescent="0.2">
      <c r="A3166" s="93"/>
      <c r="B3166" s="95">
        <v>3204658</v>
      </c>
      <c r="C3166" s="95" t="s">
        <v>5448</v>
      </c>
      <c r="D3166" s="95" t="s">
        <v>87</v>
      </c>
      <c r="E3166" s="93"/>
      <c r="F3166" s="93"/>
    </row>
    <row r="3167" spans="1:6" ht="12.75" customHeight="1" x14ac:dyDescent="0.2">
      <c r="A3167" s="93"/>
      <c r="B3167" s="95">
        <v>3204708</v>
      </c>
      <c r="C3167" s="95" t="s">
        <v>5449</v>
      </c>
      <c r="D3167" s="95" t="s">
        <v>87</v>
      </c>
      <c r="E3167" s="93"/>
      <c r="F3167" s="93"/>
    </row>
    <row r="3168" spans="1:6" ht="12.75" customHeight="1" x14ac:dyDescent="0.2">
      <c r="A3168" s="93"/>
      <c r="B3168" s="95">
        <v>3204807</v>
      </c>
      <c r="C3168" s="95" t="s">
        <v>5450</v>
      </c>
      <c r="D3168" s="95" t="s">
        <v>87</v>
      </c>
      <c r="E3168" s="93"/>
      <c r="F3168" s="93"/>
    </row>
    <row r="3169" spans="1:6" ht="12.75" customHeight="1" x14ac:dyDescent="0.2">
      <c r="A3169" s="93"/>
      <c r="B3169" s="95">
        <v>3204906</v>
      </c>
      <c r="C3169" s="95" t="s">
        <v>5451</v>
      </c>
      <c r="D3169" s="95" t="s">
        <v>87</v>
      </c>
      <c r="E3169" s="93"/>
      <c r="F3169" s="93"/>
    </row>
    <row r="3170" spans="1:6" ht="12.75" customHeight="1" x14ac:dyDescent="0.2">
      <c r="A3170" s="93"/>
      <c r="B3170" s="95">
        <v>3204955</v>
      </c>
      <c r="C3170" s="95" t="s">
        <v>5452</v>
      </c>
      <c r="D3170" s="95" t="s">
        <v>87</v>
      </c>
      <c r="E3170" s="93"/>
      <c r="F3170" s="93"/>
    </row>
    <row r="3171" spans="1:6" ht="12.75" customHeight="1" x14ac:dyDescent="0.2">
      <c r="A3171" s="93"/>
      <c r="B3171" s="95">
        <v>3205002</v>
      </c>
      <c r="C3171" s="95" t="s">
        <v>5453</v>
      </c>
      <c r="D3171" s="95" t="s">
        <v>87</v>
      </c>
      <c r="E3171" s="93"/>
      <c r="F3171" s="93"/>
    </row>
    <row r="3172" spans="1:6" ht="12.75" customHeight="1" x14ac:dyDescent="0.2">
      <c r="A3172" s="93"/>
      <c r="B3172" s="95">
        <v>3205010</v>
      </c>
      <c r="C3172" s="95" t="s">
        <v>5454</v>
      </c>
      <c r="D3172" s="95" t="s">
        <v>87</v>
      </c>
      <c r="E3172" s="93"/>
      <c r="F3172" s="93"/>
    </row>
    <row r="3173" spans="1:6" ht="12.75" customHeight="1" x14ac:dyDescent="0.2">
      <c r="A3173" s="93"/>
      <c r="B3173" s="95">
        <v>3205036</v>
      </c>
      <c r="C3173" s="95" t="s">
        <v>5455</v>
      </c>
      <c r="D3173" s="95" t="s">
        <v>87</v>
      </c>
      <c r="E3173" s="93"/>
      <c r="F3173" s="93"/>
    </row>
    <row r="3174" spans="1:6" ht="12.75" customHeight="1" x14ac:dyDescent="0.2">
      <c r="A3174" s="93"/>
      <c r="B3174" s="95">
        <v>3205069</v>
      </c>
      <c r="C3174" s="95" t="s">
        <v>5456</v>
      </c>
      <c r="D3174" s="95" t="s">
        <v>87</v>
      </c>
      <c r="E3174" s="93"/>
      <c r="F3174" s="93"/>
    </row>
    <row r="3175" spans="1:6" ht="12.75" customHeight="1" x14ac:dyDescent="0.2">
      <c r="A3175" s="93"/>
      <c r="B3175" s="95">
        <v>3205101</v>
      </c>
      <c r="C3175" s="95" t="s">
        <v>3047</v>
      </c>
      <c r="D3175" s="95" t="s">
        <v>87</v>
      </c>
      <c r="E3175" s="93"/>
      <c r="F3175" s="93"/>
    </row>
    <row r="3176" spans="1:6" ht="12.75" customHeight="1" x14ac:dyDescent="0.2">
      <c r="A3176" s="93"/>
      <c r="B3176" s="95">
        <v>3205150</v>
      </c>
      <c r="C3176" s="95" t="s">
        <v>5457</v>
      </c>
      <c r="D3176" s="95" t="s">
        <v>87</v>
      </c>
      <c r="E3176" s="93"/>
      <c r="F3176" s="93"/>
    </row>
    <row r="3177" spans="1:6" ht="12.75" customHeight="1" x14ac:dyDescent="0.2">
      <c r="A3177" s="93"/>
      <c r="B3177" s="95">
        <v>3205176</v>
      </c>
      <c r="C3177" s="95" t="s">
        <v>5458</v>
      </c>
      <c r="D3177" s="95" t="s">
        <v>87</v>
      </c>
      <c r="E3177" s="93"/>
      <c r="F3177" s="93"/>
    </row>
    <row r="3178" spans="1:6" ht="12.75" customHeight="1" x14ac:dyDescent="0.2">
      <c r="A3178" s="93"/>
      <c r="B3178" s="95">
        <v>3205200</v>
      </c>
      <c r="C3178" s="95" t="s">
        <v>5459</v>
      </c>
      <c r="D3178" s="95" t="s">
        <v>87</v>
      </c>
      <c r="E3178" s="93"/>
      <c r="F3178" s="93"/>
    </row>
    <row r="3179" spans="1:6" ht="12.75" customHeight="1" x14ac:dyDescent="0.2">
      <c r="A3179" s="93"/>
      <c r="B3179" s="95">
        <v>3205309</v>
      </c>
      <c r="C3179" s="95" t="s">
        <v>5460</v>
      </c>
      <c r="D3179" s="95" t="s">
        <v>87</v>
      </c>
      <c r="E3179" s="93"/>
      <c r="F3179" s="93"/>
    </row>
    <row r="3180" spans="1:6" ht="12.75" customHeight="1" x14ac:dyDescent="0.2">
      <c r="A3180" s="93"/>
      <c r="B3180" s="95">
        <v>3300100</v>
      </c>
      <c r="C3180" s="95" t="s">
        <v>5461</v>
      </c>
      <c r="D3180" s="95" t="s">
        <v>5462</v>
      </c>
      <c r="E3180" s="93"/>
      <c r="F3180" s="93"/>
    </row>
    <row r="3181" spans="1:6" ht="12.75" customHeight="1" x14ac:dyDescent="0.2">
      <c r="A3181" s="93"/>
      <c r="B3181" s="95">
        <v>3300159</v>
      </c>
      <c r="C3181" s="95" t="s">
        <v>5463</v>
      </c>
      <c r="D3181" s="95" t="s">
        <v>5462</v>
      </c>
      <c r="E3181" s="93"/>
      <c r="F3181" s="93"/>
    </row>
    <row r="3182" spans="1:6" ht="12.75" customHeight="1" x14ac:dyDescent="0.2">
      <c r="A3182" s="93"/>
      <c r="B3182" s="95">
        <v>3300209</v>
      </c>
      <c r="C3182" s="95" t="s">
        <v>5464</v>
      </c>
      <c r="D3182" s="95" t="s">
        <v>5462</v>
      </c>
      <c r="E3182" s="93"/>
      <c r="F3182" s="93"/>
    </row>
    <row r="3183" spans="1:6" ht="12.75" customHeight="1" x14ac:dyDescent="0.2">
      <c r="A3183" s="93"/>
      <c r="B3183" s="95">
        <v>3300225</v>
      </c>
      <c r="C3183" s="95" t="s">
        <v>5465</v>
      </c>
      <c r="D3183" s="95" t="s">
        <v>5462</v>
      </c>
      <c r="E3183" s="93"/>
      <c r="F3183" s="93"/>
    </row>
    <row r="3184" spans="1:6" ht="12.75" customHeight="1" x14ac:dyDescent="0.2">
      <c r="A3184" s="93"/>
      <c r="B3184" s="95">
        <v>3300233</v>
      </c>
      <c r="C3184" s="95" t="s">
        <v>5466</v>
      </c>
      <c r="D3184" s="95" t="s">
        <v>5462</v>
      </c>
      <c r="E3184" s="93"/>
      <c r="F3184" s="93"/>
    </row>
    <row r="3185" spans="1:6" ht="12.75" customHeight="1" x14ac:dyDescent="0.2">
      <c r="A3185" s="93"/>
      <c r="B3185" s="95">
        <v>3300258</v>
      </c>
      <c r="C3185" s="95" t="s">
        <v>5467</v>
      </c>
      <c r="D3185" s="95" t="s">
        <v>5462</v>
      </c>
      <c r="E3185" s="93"/>
      <c r="F3185" s="93"/>
    </row>
    <row r="3186" spans="1:6" ht="12.75" customHeight="1" x14ac:dyDescent="0.2">
      <c r="A3186" s="93"/>
      <c r="B3186" s="95">
        <v>3300308</v>
      </c>
      <c r="C3186" s="95" t="s">
        <v>5468</v>
      </c>
      <c r="D3186" s="95" t="s">
        <v>5462</v>
      </c>
      <c r="E3186" s="93"/>
      <c r="F3186" s="93"/>
    </row>
    <row r="3187" spans="1:6" ht="12.75" customHeight="1" x14ac:dyDescent="0.2">
      <c r="A3187" s="93"/>
      <c r="B3187" s="95">
        <v>3300407</v>
      </c>
      <c r="C3187" s="95" t="s">
        <v>5469</v>
      </c>
      <c r="D3187" s="95" t="s">
        <v>5462</v>
      </c>
      <c r="E3187" s="93"/>
      <c r="F3187" s="93"/>
    </row>
    <row r="3188" spans="1:6" ht="12.75" customHeight="1" x14ac:dyDescent="0.2">
      <c r="A3188" s="93"/>
      <c r="B3188" s="95">
        <v>3300456</v>
      </c>
      <c r="C3188" s="95" t="s">
        <v>5470</v>
      </c>
      <c r="D3188" s="95" t="s">
        <v>5462</v>
      </c>
      <c r="E3188" s="93"/>
      <c r="F3188" s="93"/>
    </row>
    <row r="3189" spans="1:6" ht="12.75" customHeight="1" x14ac:dyDescent="0.2">
      <c r="A3189" s="93"/>
      <c r="B3189" s="95">
        <v>3300506</v>
      </c>
      <c r="C3189" s="95" t="s">
        <v>2869</v>
      </c>
      <c r="D3189" s="95" t="s">
        <v>5462</v>
      </c>
      <c r="E3189" s="93"/>
      <c r="F3189" s="93"/>
    </row>
    <row r="3190" spans="1:6" ht="12.75" customHeight="1" x14ac:dyDescent="0.2">
      <c r="A3190" s="93"/>
      <c r="B3190" s="95">
        <v>3300605</v>
      </c>
      <c r="C3190" s="95" t="s">
        <v>5471</v>
      </c>
      <c r="D3190" s="95" t="s">
        <v>5462</v>
      </c>
      <c r="E3190" s="93"/>
      <c r="F3190" s="93"/>
    </row>
    <row r="3191" spans="1:6" ht="12.75" customHeight="1" x14ac:dyDescent="0.2">
      <c r="A3191" s="93"/>
      <c r="B3191" s="95">
        <v>3300704</v>
      </c>
      <c r="C3191" s="95" t="s">
        <v>5472</v>
      </c>
      <c r="D3191" s="95" t="s">
        <v>5462</v>
      </c>
      <c r="E3191" s="93"/>
      <c r="F3191" s="93"/>
    </row>
    <row r="3192" spans="1:6" ht="12.75" customHeight="1" x14ac:dyDescent="0.2">
      <c r="A3192" s="93"/>
      <c r="B3192" s="95">
        <v>3300803</v>
      </c>
      <c r="C3192" s="95" t="s">
        <v>5473</v>
      </c>
      <c r="D3192" s="95" t="s">
        <v>5462</v>
      </c>
      <c r="E3192" s="93"/>
      <c r="F3192" s="93"/>
    </row>
    <row r="3193" spans="1:6" ht="12.75" customHeight="1" x14ac:dyDescent="0.2">
      <c r="A3193" s="93"/>
      <c r="B3193" s="95">
        <v>3300902</v>
      </c>
      <c r="C3193" s="95" t="s">
        <v>5474</v>
      </c>
      <c r="D3193" s="95" t="s">
        <v>5462</v>
      </c>
      <c r="E3193" s="93"/>
      <c r="F3193" s="93"/>
    </row>
    <row r="3194" spans="1:6" ht="12.75" customHeight="1" x14ac:dyDescent="0.2">
      <c r="A3194" s="93"/>
      <c r="B3194" s="95">
        <v>3300936</v>
      </c>
      <c r="C3194" s="95" t="s">
        <v>5475</v>
      </c>
      <c r="D3194" s="95" t="s">
        <v>5462</v>
      </c>
      <c r="E3194" s="93"/>
      <c r="F3194" s="93"/>
    </row>
    <row r="3195" spans="1:6" ht="12.75" customHeight="1" x14ac:dyDescent="0.2">
      <c r="A3195" s="93"/>
      <c r="B3195" s="95">
        <v>3300951</v>
      </c>
      <c r="C3195" s="95" t="s">
        <v>5476</v>
      </c>
      <c r="D3195" s="95" t="s">
        <v>5462</v>
      </c>
      <c r="E3195" s="93"/>
      <c r="F3195" s="93"/>
    </row>
    <row r="3196" spans="1:6" ht="12.75" customHeight="1" x14ac:dyDescent="0.2">
      <c r="A3196" s="93"/>
      <c r="B3196" s="95">
        <v>3301009</v>
      </c>
      <c r="C3196" s="95" t="s">
        <v>5477</v>
      </c>
      <c r="D3196" s="95" t="s">
        <v>5462</v>
      </c>
      <c r="E3196" s="93"/>
      <c r="F3196" s="93"/>
    </row>
    <row r="3197" spans="1:6" ht="12.75" customHeight="1" x14ac:dyDescent="0.2">
      <c r="A3197" s="93"/>
      <c r="B3197" s="95">
        <v>3301108</v>
      </c>
      <c r="C3197" s="95" t="s">
        <v>4676</v>
      </c>
      <c r="D3197" s="95" t="s">
        <v>5462</v>
      </c>
      <c r="E3197" s="93"/>
      <c r="F3197" s="93"/>
    </row>
    <row r="3198" spans="1:6" ht="12.75" customHeight="1" x14ac:dyDescent="0.2">
      <c r="A3198" s="93"/>
      <c r="B3198" s="95">
        <v>3301157</v>
      </c>
      <c r="C3198" s="95" t="s">
        <v>5478</v>
      </c>
      <c r="D3198" s="95" t="s">
        <v>5462</v>
      </c>
      <c r="E3198" s="93"/>
      <c r="F3198" s="93"/>
    </row>
    <row r="3199" spans="1:6" ht="12.75" customHeight="1" x14ac:dyDescent="0.2">
      <c r="A3199" s="93"/>
      <c r="B3199" s="95">
        <v>3301207</v>
      </c>
      <c r="C3199" s="95" t="s">
        <v>5479</v>
      </c>
      <c r="D3199" s="95" t="s">
        <v>5462</v>
      </c>
      <c r="E3199" s="93"/>
      <c r="F3199" s="93"/>
    </row>
    <row r="3200" spans="1:6" ht="12.75" customHeight="1" x14ac:dyDescent="0.2">
      <c r="A3200" s="93"/>
      <c r="B3200" s="95">
        <v>3301306</v>
      </c>
      <c r="C3200" s="95" t="s">
        <v>5480</v>
      </c>
      <c r="D3200" s="95" t="s">
        <v>5462</v>
      </c>
      <c r="E3200" s="93"/>
      <c r="F3200" s="93"/>
    </row>
    <row r="3201" spans="1:6" ht="12.75" customHeight="1" x14ac:dyDescent="0.2">
      <c r="A3201" s="93"/>
      <c r="B3201" s="95">
        <v>3301405</v>
      </c>
      <c r="C3201" s="95" t="s">
        <v>5481</v>
      </c>
      <c r="D3201" s="95" t="s">
        <v>5462</v>
      </c>
      <c r="E3201" s="93"/>
      <c r="F3201" s="93"/>
    </row>
    <row r="3202" spans="1:6" ht="12.75" customHeight="1" x14ac:dyDescent="0.2">
      <c r="A3202" s="93"/>
      <c r="B3202" s="95">
        <v>3301504</v>
      </c>
      <c r="C3202" s="95" t="s">
        <v>5482</v>
      </c>
      <c r="D3202" s="95" t="s">
        <v>5462</v>
      </c>
      <c r="E3202" s="93"/>
      <c r="F3202" s="93"/>
    </row>
    <row r="3203" spans="1:6" ht="12.75" customHeight="1" x14ac:dyDescent="0.2">
      <c r="A3203" s="93"/>
      <c r="B3203" s="95">
        <v>3301603</v>
      </c>
      <c r="C3203" s="95" t="s">
        <v>5483</v>
      </c>
      <c r="D3203" s="95" t="s">
        <v>5462</v>
      </c>
      <c r="E3203" s="93"/>
      <c r="F3203" s="93"/>
    </row>
    <row r="3204" spans="1:6" ht="12.75" customHeight="1" x14ac:dyDescent="0.2">
      <c r="A3204" s="93"/>
      <c r="B3204" s="95">
        <v>3301702</v>
      </c>
      <c r="C3204" s="95" t="s">
        <v>5484</v>
      </c>
      <c r="D3204" s="95" t="s">
        <v>5462</v>
      </c>
      <c r="E3204" s="93"/>
      <c r="F3204" s="93"/>
    </row>
    <row r="3205" spans="1:6" ht="12.75" customHeight="1" x14ac:dyDescent="0.2">
      <c r="A3205" s="93"/>
      <c r="B3205" s="95">
        <v>3301801</v>
      </c>
      <c r="C3205" s="95" t="s">
        <v>5485</v>
      </c>
      <c r="D3205" s="95" t="s">
        <v>5462</v>
      </c>
      <c r="E3205" s="93"/>
      <c r="F3205" s="93"/>
    </row>
    <row r="3206" spans="1:6" ht="12.75" customHeight="1" x14ac:dyDescent="0.2">
      <c r="A3206" s="93"/>
      <c r="B3206" s="95">
        <v>3301850</v>
      </c>
      <c r="C3206" s="95" t="s">
        <v>5486</v>
      </c>
      <c r="D3206" s="95" t="s">
        <v>5462</v>
      </c>
      <c r="E3206" s="93"/>
      <c r="F3206" s="93"/>
    </row>
    <row r="3207" spans="1:6" ht="12.75" customHeight="1" x14ac:dyDescent="0.2">
      <c r="A3207" s="93"/>
      <c r="B3207" s="95">
        <v>3301876</v>
      </c>
      <c r="C3207" s="95" t="s">
        <v>5487</v>
      </c>
      <c r="D3207" s="95" t="s">
        <v>5462</v>
      </c>
      <c r="E3207" s="93"/>
      <c r="F3207" s="93"/>
    </row>
    <row r="3208" spans="1:6" ht="12.75" customHeight="1" x14ac:dyDescent="0.2">
      <c r="A3208" s="93"/>
      <c r="B3208" s="95">
        <v>3301900</v>
      </c>
      <c r="C3208" s="95" t="s">
        <v>5488</v>
      </c>
      <c r="D3208" s="95" t="s">
        <v>5462</v>
      </c>
      <c r="E3208" s="93"/>
      <c r="F3208" s="93"/>
    </row>
    <row r="3209" spans="1:6" ht="12.75" customHeight="1" x14ac:dyDescent="0.2">
      <c r="A3209" s="93"/>
      <c r="B3209" s="95">
        <v>3302007</v>
      </c>
      <c r="C3209" s="95" t="s">
        <v>5489</v>
      </c>
      <c r="D3209" s="95" t="s">
        <v>5462</v>
      </c>
      <c r="E3209" s="93"/>
      <c r="F3209" s="93"/>
    </row>
    <row r="3210" spans="1:6" ht="12.75" customHeight="1" x14ac:dyDescent="0.2">
      <c r="A3210" s="93"/>
      <c r="B3210" s="95">
        <v>3302056</v>
      </c>
      <c r="C3210" s="95" t="s">
        <v>5490</v>
      </c>
      <c r="D3210" s="95" t="s">
        <v>5462</v>
      </c>
      <c r="E3210" s="93"/>
      <c r="F3210" s="93"/>
    </row>
    <row r="3211" spans="1:6" ht="12.75" customHeight="1" x14ac:dyDescent="0.2">
      <c r="A3211" s="93"/>
      <c r="B3211" s="95">
        <v>3302106</v>
      </c>
      <c r="C3211" s="95" t="s">
        <v>5491</v>
      </c>
      <c r="D3211" s="95" t="s">
        <v>5462</v>
      </c>
      <c r="E3211" s="93"/>
      <c r="F3211" s="93"/>
    </row>
    <row r="3212" spans="1:6" ht="12.75" customHeight="1" x14ac:dyDescent="0.2">
      <c r="A3212" s="93"/>
      <c r="B3212" s="95">
        <v>3302205</v>
      </c>
      <c r="C3212" s="95" t="s">
        <v>5492</v>
      </c>
      <c r="D3212" s="95" t="s">
        <v>5462</v>
      </c>
      <c r="E3212" s="93"/>
      <c r="F3212" s="93"/>
    </row>
    <row r="3213" spans="1:6" ht="12.75" customHeight="1" x14ac:dyDescent="0.2">
      <c r="A3213" s="93"/>
      <c r="B3213" s="95">
        <v>3302254</v>
      </c>
      <c r="C3213" s="95" t="s">
        <v>5493</v>
      </c>
      <c r="D3213" s="95" t="s">
        <v>5462</v>
      </c>
      <c r="E3213" s="93"/>
      <c r="F3213" s="93"/>
    </row>
    <row r="3214" spans="1:6" ht="12.75" customHeight="1" x14ac:dyDescent="0.2">
      <c r="A3214" s="93"/>
      <c r="B3214" s="95">
        <v>3302270</v>
      </c>
      <c r="C3214" s="95" t="s">
        <v>5494</v>
      </c>
      <c r="D3214" s="95" t="s">
        <v>5462</v>
      </c>
      <c r="E3214" s="93"/>
      <c r="F3214" s="93"/>
    </row>
    <row r="3215" spans="1:6" ht="12.75" customHeight="1" x14ac:dyDescent="0.2">
      <c r="A3215" s="93"/>
      <c r="B3215" s="95">
        <v>3302304</v>
      </c>
      <c r="C3215" s="95" t="s">
        <v>5495</v>
      </c>
      <c r="D3215" s="95" t="s">
        <v>5462</v>
      </c>
      <c r="E3215" s="93"/>
      <c r="F3215" s="93"/>
    </row>
    <row r="3216" spans="1:6" ht="12.75" customHeight="1" x14ac:dyDescent="0.2">
      <c r="A3216" s="93"/>
      <c r="B3216" s="95">
        <v>3302403</v>
      </c>
      <c r="C3216" s="95" t="s">
        <v>5496</v>
      </c>
      <c r="D3216" s="95" t="s">
        <v>5462</v>
      </c>
      <c r="E3216" s="93"/>
      <c r="F3216" s="93"/>
    </row>
    <row r="3217" spans="1:6" ht="12.75" customHeight="1" x14ac:dyDescent="0.2">
      <c r="A3217" s="93"/>
      <c r="B3217" s="95">
        <v>3302452</v>
      </c>
      <c r="C3217" s="95" t="s">
        <v>5497</v>
      </c>
      <c r="D3217" s="95" t="s">
        <v>5462</v>
      </c>
      <c r="E3217" s="93"/>
      <c r="F3217" s="93"/>
    </row>
    <row r="3218" spans="1:6" ht="12.75" customHeight="1" x14ac:dyDescent="0.2">
      <c r="A3218" s="93"/>
      <c r="B3218" s="95">
        <v>3302502</v>
      </c>
      <c r="C3218" s="95" t="s">
        <v>5498</v>
      </c>
      <c r="D3218" s="95" t="s">
        <v>5462</v>
      </c>
      <c r="E3218" s="93"/>
      <c r="F3218" s="93"/>
    </row>
    <row r="3219" spans="1:6" ht="12.75" customHeight="1" x14ac:dyDescent="0.2">
      <c r="A3219" s="93"/>
      <c r="B3219" s="95">
        <v>3302601</v>
      </c>
      <c r="C3219" s="95" t="s">
        <v>5499</v>
      </c>
      <c r="D3219" s="95" t="s">
        <v>5462</v>
      </c>
      <c r="E3219" s="93"/>
      <c r="F3219" s="93"/>
    </row>
    <row r="3220" spans="1:6" ht="12.75" customHeight="1" x14ac:dyDescent="0.2">
      <c r="A3220" s="93"/>
      <c r="B3220" s="95">
        <v>3302700</v>
      </c>
      <c r="C3220" s="95" t="s">
        <v>5500</v>
      </c>
      <c r="D3220" s="95" t="s">
        <v>5462</v>
      </c>
      <c r="E3220" s="93"/>
      <c r="F3220" s="93"/>
    </row>
    <row r="3221" spans="1:6" ht="12.75" customHeight="1" x14ac:dyDescent="0.2">
      <c r="A3221" s="93"/>
      <c r="B3221" s="95">
        <v>3302809</v>
      </c>
      <c r="C3221" s="95" t="s">
        <v>5501</v>
      </c>
      <c r="D3221" s="95" t="s">
        <v>5462</v>
      </c>
      <c r="E3221" s="93"/>
      <c r="F3221" s="93"/>
    </row>
    <row r="3222" spans="1:6" ht="12.75" customHeight="1" x14ac:dyDescent="0.2">
      <c r="A3222" s="93"/>
      <c r="B3222" s="95">
        <v>3302858</v>
      </c>
      <c r="C3222" s="95" t="s">
        <v>5024</v>
      </c>
      <c r="D3222" s="95" t="s">
        <v>5462</v>
      </c>
      <c r="E3222" s="93"/>
      <c r="F3222" s="93"/>
    </row>
    <row r="3223" spans="1:6" ht="12.75" customHeight="1" x14ac:dyDescent="0.2">
      <c r="A3223" s="93"/>
      <c r="B3223" s="95">
        <v>3302908</v>
      </c>
      <c r="C3223" s="95" t="s">
        <v>5502</v>
      </c>
      <c r="D3223" s="95" t="s">
        <v>5462</v>
      </c>
      <c r="E3223" s="93"/>
      <c r="F3223" s="93"/>
    </row>
    <row r="3224" spans="1:6" ht="12.75" customHeight="1" x14ac:dyDescent="0.2">
      <c r="A3224" s="93"/>
      <c r="B3224" s="95">
        <v>3303005</v>
      </c>
      <c r="C3224" s="95" t="s">
        <v>5503</v>
      </c>
      <c r="D3224" s="95" t="s">
        <v>5462</v>
      </c>
      <c r="E3224" s="93"/>
      <c r="F3224" s="93"/>
    </row>
    <row r="3225" spans="1:6" ht="12.75" customHeight="1" x14ac:dyDescent="0.2">
      <c r="A3225" s="93"/>
      <c r="B3225" s="95">
        <v>3303104</v>
      </c>
      <c r="C3225" s="95" t="s">
        <v>2778</v>
      </c>
      <c r="D3225" s="95" t="s">
        <v>5462</v>
      </c>
      <c r="E3225" s="93"/>
      <c r="F3225" s="93"/>
    </row>
    <row r="3226" spans="1:6" ht="12.75" customHeight="1" x14ac:dyDescent="0.2">
      <c r="A3226" s="93"/>
      <c r="B3226" s="95">
        <v>3303203</v>
      </c>
      <c r="C3226" s="95" t="s">
        <v>5504</v>
      </c>
      <c r="D3226" s="95" t="s">
        <v>5462</v>
      </c>
      <c r="E3226" s="93"/>
      <c r="F3226" s="93"/>
    </row>
    <row r="3227" spans="1:6" ht="12.75" customHeight="1" x14ac:dyDescent="0.2">
      <c r="A3227" s="93"/>
      <c r="B3227" s="95">
        <v>3303302</v>
      </c>
      <c r="C3227" s="95" t="s">
        <v>5505</v>
      </c>
      <c r="D3227" s="95" t="s">
        <v>5462</v>
      </c>
      <c r="E3227" s="93"/>
      <c r="F3227" s="93"/>
    </row>
    <row r="3228" spans="1:6" ht="12.75" customHeight="1" x14ac:dyDescent="0.2">
      <c r="A3228" s="93"/>
      <c r="B3228" s="95">
        <v>3303401</v>
      </c>
      <c r="C3228" s="95" t="s">
        <v>5506</v>
      </c>
      <c r="D3228" s="95" t="s">
        <v>5462</v>
      </c>
      <c r="E3228" s="93"/>
      <c r="F3228" s="93"/>
    </row>
    <row r="3229" spans="1:6" ht="12.75" customHeight="1" x14ac:dyDescent="0.2">
      <c r="A3229" s="93"/>
      <c r="B3229" s="95">
        <v>3303500</v>
      </c>
      <c r="C3229" s="95" t="s">
        <v>5507</v>
      </c>
      <c r="D3229" s="95" t="s">
        <v>5462</v>
      </c>
      <c r="E3229" s="93"/>
      <c r="F3229" s="93"/>
    </row>
    <row r="3230" spans="1:6" ht="12.75" customHeight="1" x14ac:dyDescent="0.2">
      <c r="A3230" s="93"/>
      <c r="B3230" s="95">
        <v>3303609</v>
      </c>
      <c r="C3230" s="95" t="s">
        <v>5508</v>
      </c>
      <c r="D3230" s="95" t="s">
        <v>5462</v>
      </c>
      <c r="E3230" s="93"/>
      <c r="F3230" s="93"/>
    </row>
    <row r="3231" spans="1:6" ht="12.75" customHeight="1" x14ac:dyDescent="0.2">
      <c r="A3231" s="93"/>
      <c r="B3231" s="95">
        <v>3303708</v>
      </c>
      <c r="C3231" s="95" t="s">
        <v>5509</v>
      </c>
      <c r="D3231" s="95" t="s">
        <v>5462</v>
      </c>
      <c r="E3231" s="93"/>
      <c r="F3231" s="93"/>
    </row>
    <row r="3232" spans="1:6" ht="12.75" customHeight="1" x14ac:dyDescent="0.2">
      <c r="A3232" s="93"/>
      <c r="B3232" s="95">
        <v>3303807</v>
      </c>
      <c r="C3232" s="95" t="s">
        <v>5510</v>
      </c>
      <c r="D3232" s="95" t="s">
        <v>5462</v>
      </c>
      <c r="E3232" s="93"/>
      <c r="F3232" s="93"/>
    </row>
    <row r="3233" spans="1:6" ht="12.75" customHeight="1" x14ac:dyDescent="0.2">
      <c r="A3233" s="93"/>
      <c r="B3233" s="95">
        <v>3303856</v>
      </c>
      <c r="C3233" s="95" t="s">
        <v>5511</v>
      </c>
      <c r="D3233" s="95" t="s">
        <v>5462</v>
      </c>
      <c r="E3233" s="93"/>
      <c r="F3233" s="93"/>
    </row>
    <row r="3234" spans="1:6" ht="12.75" customHeight="1" x14ac:dyDescent="0.2">
      <c r="A3234" s="93"/>
      <c r="B3234" s="95">
        <v>3303906</v>
      </c>
      <c r="C3234" s="95" t="s">
        <v>5512</v>
      </c>
      <c r="D3234" s="95" t="s">
        <v>5462</v>
      </c>
      <c r="E3234" s="93"/>
      <c r="F3234" s="93"/>
    </row>
    <row r="3235" spans="1:6" ht="12.75" customHeight="1" x14ac:dyDescent="0.2">
      <c r="A3235" s="93"/>
      <c r="B3235" s="95">
        <v>3303955</v>
      </c>
      <c r="C3235" s="95" t="s">
        <v>5513</v>
      </c>
      <c r="D3235" s="95" t="s">
        <v>5462</v>
      </c>
      <c r="E3235" s="93"/>
      <c r="F3235" s="93"/>
    </row>
    <row r="3236" spans="1:6" ht="12.75" customHeight="1" x14ac:dyDescent="0.2">
      <c r="A3236" s="93"/>
      <c r="B3236" s="95">
        <v>3304003</v>
      </c>
      <c r="C3236" s="95" t="s">
        <v>5514</v>
      </c>
      <c r="D3236" s="95" t="s">
        <v>5462</v>
      </c>
      <c r="E3236" s="93"/>
      <c r="F3236" s="93"/>
    </row>
    <row r="3237" spans="1:6" ht="12.75" customHeight="1" x14ac:dyDescent="0.2">
      <c r="A3237" s="93"/>
      <c r="B3237" s="95">
        <v>3304102</v>
      </c>
      <c r="C3237" s="95" t="s">
        <v>5515</v>
      </c>
      <c r="D3237" s="95" t="s">
        <v>5462</v>
      </c>
      <c r="E3237" s="93"/>
      <c r="F3237" s="93"/>
    </row>
    <row r="3238" spans="1:6" ht="12.75" customHeight="1" x14ac:dyDescent="0.2">
      <c r="A3238" s="93"/>
      <c r="B3238" s="95">
        <v>3304110</v>
      </c>
      <c r="C3238" s="95" t="s">
        <v>5516</v>
      </c>
      <c r="D3238" s="95" t="s">
        <v>5462</v>
      </c>
      <c r="E3238" s="93"/>
      <c r="F3238" s="93"/>
    </row>
    <row r="3239" spans="1:6" ht="12.75" customHeight="1" x14ac:dyDescent="0.2">
      <c r="A3239" s="93"/>
      <c r="B3239" s="95">
        <v>3304128</v>
      </c>
      <c r="C3239" s="95" t="s">
        <v>5517</v>
      </c>
      <c r="D3239" s="95" t="s">
        <v>5462</v>
      </c>
      <c r="E3239" s="93"/>
      <c r="F3239" s="93"/>
    </row>
    <row r="3240" spans="1:6" ht="12.75" customHeight="1" x14ac:dyDescent="0.2">
      <c r="A3240" s="93"/>
      <c r="B3240" s="95">
        <v>3304144</v>
      </c>
      <c r="C3240" s="95" t="s">
        <v>5518</v>
      </c>
      <c r="D3240" s="95" t="s">
        <v>5462</v>
      </c>
      <c r="E3240" s="93"/>
      <c r="F3240" s="93"/>
    </row>
    <row r="3241" spans="1:6" ht="12.75" customHeight="1" x14ac:dyDescent="0.2">
      <c r="A3241" s="93"/>
      <c r="B3241" s="95">
        <v>3304151</v>
      </c>
      <c r="C3241" s="95" t="s">
        <v>5519</v>
      </c>
      <c r="D3241" s="95" t="s">
        <v>5462</v>
      </c>
      <c r="E3241" s="93"/>
      <c r="F3241" s="93"/>
    </row>
    <row r="3242" spans="1:6" ht="12.75" customHeight="1" x14ac:dyDescent="0.2">
      <c r="A3242" s="93"/>
      <c r="B3242" s="95">
        <v>3304201</v>
      </c>
      <c r="C3242" s="95" t="s">
        <v>5520</v>
      </c>
      <c r="D3242" s="95" t="s">
        <v>5462</v>
      </c>
      <c r="E3242" s="93"/>
      <c r="F3242" s="93"/>
    </row>
    <row r="3243" spans="1:6" ht="12.75" customHeight="1" x14ac:dyDescent="0.2">
      <c r="A3243" s="93"/>
      <c r="B3243" s="95">
        <v>3304300</v>
      </c>
      <c r="C3243" s="95" t="s">
        <v>5521</v>
      </c>
      <c r="D3243" s="95" t="s">
        <v>5462</v>
      </c>
      <c r="E3243" s="93"/>
      <c r="F3243" s="93"/>
    </row>
    <row r="3244" spans="1:6" ht="12.75" customHeight="1" x14ac:dyDescent="0.2">
      <c r="A3244" s="93"/>
      <c r="B3244" s="95">
        <v>3304409</v>
      </c>
      <c r="C3244" s="95" t="s">
        <v>5522</v>
      </c>
      <c r="D3244" s="95" t="s">
        <v>5462</v>
      </c>
      <c r="E3244" s="93"/>
      <c r="F3244" s="93"/>
    </row>
    <row r="3245" spans="1:6" ht="12.75" customHeight="1" x14ac:dyDescent="0.2">
      <c r="A3245" s="93"/>
      <c r="B3245" s="95">
        <v>3304508</v>
      </c>
      <c r="C3245" s="95" t="s">
        <v>5523</v>
      </c>
      <c r="D3245" s="95" t="s">
        <v>5462</v>
      </c>
      <c r="E3245" s="93"/>
      <c r="F3245" s="93"/>
    </row>
    <row r="3246" spans="1:6" ht="12.75" customHeight="1" x14ac:dyDescent="0.2">
      <c r="A3246" s="93"/>
      <c r="B3246" s="95">
        <v>3304524</v>
      </c>
      <c r="C3246" s="95" t="s">
        <v>5524</v>
      </c>
      <c r="D3246" s="95" t="s">
        <v>5462</v>
      </c>
      <c r="E3246" s="93"/>
      <c r="F3246" s="93"/>
    </row>
    <row r="3247" spans="1:6" ht="12.75" customHeight="1" x14ac:dyDescent="0.2">
      <c r="A3247" s="93"/>
      <c r="B3247" s="95">
        <v>3304557</v>
      </c>
      <c r="C3247" s="95" t="s">
        <v>5525</v>
      </c>
      <c r="D3247" s="95" t="s">
        <v>5462</v>
      </c>
      <c r="E3247" s="93"/>
      <c r="F3247" s="93"/>
    </row>
    <row r="3248" spans="1:6" ht="12.75" customHeight="1" x14ac:dyDescent="0.2">
      <c r="A3248" s="93"/>
      <c r="B3248" s="95">
        <v>3304607</v>
      </c>
      <c r="C3248" s="95" t="s">
        <v>5526</v>
      </c>
      <c r="D3248" s="95" t="s">
        <v>5462</v>
      </c>
      <c r="E3248" s="93"/>
      <c r="F3248" s="93"/>
    </row>
    <row r="3249" spans="1:6" ht="12.75" customHeight="1" x14ac:dyDescent="0.2">
      <c r="A3249" s="93"/>
      <c r="B3249" s="95">
        <v>3304706</v>
      </c>
      <c r="C3249" s="95" t="s">
        <v>5527</v>
      </c>
      <c r="D3249" s="95" t="s">
        <v>5462</v>
      </c>
      <c r="E3249" s="93"/>
      <c r="F3249" s="93"/>
    </row>
    <row r="3250" spans="1:6" ht="12.75" customHeight="1" x14ac:dyDescent="0.2">
      <c r="A3250" s="93"/>
      <c r="B3250" s="95">
        <v>3304755</v>
      </c>
      <c r="C3250" s="95" t="s">
        <v>5528</v>
      </c>
      <c r="D3250" s="95" t="s">
        <v>5462</v>
      </c>
      <c r="E3250" s="93"/>
      <c r="F3250" s="93"/>
    </row>
    <row r="3251" spans="1:6" ht="12.75" customHeight="1" x14ac:dyDescent="0.2">
      <c r="A3251" s="93"/>
      <c r="B3251" s="95">
        <v>3304805</v>
      </c>
      <c r="C3251" s="95" t="s">
        <v>5529</v>
      </c>
      <c r="D3251" s="95" t="s">
        <v>5462</v>
      </c>
      <c r="E3251" s="93"/>
      <c r="F3251" s="93"/>
    </row>
    <row r="3252" spans="1:6" ht="12.75" customHeight="1" x14ac:dyDescent="0.2">
      <c r="A3252" s="93"/>
      <c r="B3252" s="95">
        <v>3304904</v>
      </c>
      <c r="C3252" s="95" t="s">
        <v>5530</v>
      </c>
      <c r="D3252" s="95" t="s">
        <v>5462</v>
      </c>
      <c r="E3252" s="93"/>
      <c r="F3252" s="93"/>
    </row>
    <row r="3253" spans="1:6" ht="12.75" customHeight="1" x14ac:dyDescent="0.2">
      <c r="A3253" s="93"/>
      <c r="B3253" s="95">
        <v>3305000</v>
      </c>
      <c r="C3253" s="95" t="s">
        <v>5531</v>
      </c>
      <c r="D3253" s="95" t="s">
        <v>5462</v>
      </c>
      <c r="E3253" s="93"/>
      <c r="F3253" s="93"/>
    </row>
    <row r="3254" spans="1:6" ht="12.75" customHeight="1" x14ac:dyDescent="0.2">
      <c r="A3254" s="93"/>
      <c r="B3254" s="95">
        <v>3305109</v>
      </c>
      <c r="C3254" s="95" t="s">
        <v>5532</v>
      </c>
      <c r="D3254" s="95" t="s">
        <v>5462</v>
      </c>
      <c r="E3254" s="93"/>
      <c r="F3254" s="93"/>
    </row>
    <row r="3255" spans="1:6" ht="12.75" customHeight="1" x14ac:dyDescent="0.2">
      <c r="A3255" s="93"/>
      <c r="B3255" s="95">
        <v>3305133</v>
      </c>
      <c r="C3255" s="95" t="s">
        <v>5533</v>
      </c>
      <c r="D3255" s="95" t="s">
        <v>5462</v>
      </c>
      <c r="E3255" s="93"/>
      <c r="F3255" s="93"/>
    </row>
    <row r="3256" spans="1:6" ht="12.75" customHeight="1" x14ac:dyDescent="0.2">
      <c r="A3256" s="93"/>
      <c r="B3256" s="95">
        <v>3305158</v>
      </c>
      <c r="C3256" s="95" t="s">
        <v>5534</v>
      </c>
      <c r="D3256" s="95" t="s">
        <v>5462</v>
      </c>
      <c r="E3256" s="93"/>
      <c r="F3256" s="93"/>
    </row>
    <row r="3257" spans="1:6" ht="12.75" customHeight="1" x14ac:dyDescent="0.2">
      <c r="A3257" s="93"/>
      <c r="B3257" s="95">
        <v>3305208</v>
      </c>
      <c r="C3257" s="95" t="s">
        <v>5535</v>
      </c>
      <c r="D3257" s="95" t="s">
        <v>5462</v>
      </c>
      <c r="E3257" s="93"/>
      <c r="F3257" s="93"/>
    </row>
    <row r="3258" spans="1:6" ht="12.75" customHeight="1" x14ac:dyDescent="0.2">
      <c r="A3258" s="93"/>
      <c r="B3258" s="95">
        <v>3305307</v>
      </c>
      <c r="C3258" s="95" t="s">
        <v>5536</v>
      </c>
      <c r="D3258" s="95" t="s">
        <v>5462</v>
      </c>
      <c r="E3258" s="93"/>
      <c r="F3258" s="93"/>
    </row>
    <row r="3259" spans="1:6" ht="12.75" customHeight="1" x14ac:dyDescent="0.2">
      <c r="A3259" s="93"/>
      <c r="B3259" s="95">
        <v>3305406</v>
      </c>
      <c r="C3259" s="95" t="s">
        <v>2664</v>
      </c>
      <c r="D3259" s="95" t="s">
        <v>5462</v>
      </c>
      <c r="E3259" s="93"/>
      <c r="F3259" s="93"/>
    </row>
    <row r="3260" spans="1:6" ht="12.75" customHeight="1" x14ac:dyDescent="0.2">
      <c r="A3260" s="93"/>
      <c r="B3260" s="95">
        <v>3305505</v>
      </c>
      <c r="C3260" s="95" t="s">
        <v>5537</v>
      </c>
      <c r="D3260" s="95" t="s">
        <v>5462</v>
      </c>
      <c r="E3260" s="93"/>
      <c r="F3260" s="93"/>
    </row>
    <row r="3261" spans="1:6" ht="12.75" customHeight="1" x14ac:dyDescent="0.2">
      <c r="A3261" s="93"/>
      <c r="B3261" s="95">
        <v>3305554</v>
      </c>
      <c r="C3261" s="95" t="s">
        <v>5538</v>
      </c>
      <c r="D3261" s="95" t="s">
        <v>5462</v>
      </c>
      <c r="E3261" s="93"/>
      <c r="F3261" s="93"/>
    </row>
    <row r="3262" spans="1:6" ht="12.75" customHeight="1" x14ac:dyDescent="0.2">
      <c r="A3262" s="93"/>
      <c r="B3262" s="95">
        <v>3305604</v>
      </c>
      <c r="C3262" s="95" t="s">
        <v>5539</v>
      </c>
      <c r="D3262" s="95" t="s">
        <v>5462</v>
      </c>
      <c r="E3262" s="93"/>
      <c r="F3262" s="93"/>
    </row>
    <row r="3263" spans="1:6" ht="12.75" customHeight="1" x14ac:dyDescent="0.2">
      <c r="A3263" s="93"/>
      <c r="B3263" s="95">
        <v>3305703</v>
      </c>
      <c r="C3263" s="95" t="s">
        <v>5540</v>
      </c>
      <c r="D3263" s="95" t="s">
        <v>5462</v>
      </c>
      <c r="E3263" s="93"/>
      <c r="F3263" s="93"/>
    </row>
    <row r="3264" spans="1:6" ht="12.75" customHeight="1" x14ac:dyDescent="0.2">
      <c r="A3264" s="93"/>
      <c r="B3264" s="95">
        <v>3305752</v>
      </c>
      <c r="C3264" s="95" t="s">
        <v>5541</v>
      </c>
      <c r="D3264" s="95" t="s">
        <v>5462</v>
      </c>
      <c r="E3264" s="93"/>
      <c r="F3264" s="93"/>
    </row>
    <row r="3265" spans="1:6" ht="12.75" customHeight="1" x14ac:dyDescent="0.2">
      <c r="A3265" s="93"/>
      <c r="B3265" s="95">
        <v>3305802</v>
      </c>
      <c r="C3265" s="95" t="s">
        <v>5542</v>
      </c>
      <c r="D3265" s="95" t="s">
        <v>5462</v>
      </c>
      <c r="E3265" s="93"/>
      <c r="F3265" s="93"/>
    </row>
    <row r="3266" spans="1:6" ht="12.75" customHeight="1" x14ac:dyDescent="0.2">
      <c r="A3266" s="93"/>
      <c r="B3266" s="95">
        <v>3305901</v>
      </c>
      <c r="C3266" s="95" t="s">
        <v>5543</v>
      </c>
      <c r="D3266" s="95" t="s">
        <v>5462</v>
      </c>
      <c r="E3266" s="93"/>
      <c r="F3266" s="93"/>
    </row>
    <row r="3267" spans="1:6" ht="12.75" customHeight="1" x14ac:dyDescent="0.2">
      <c r="A3267" s="93"/>
      <c r="B3267" s="95">
        <v>3306008</v>
      </c>
      <c r="C3267" s="95" t="s">
        <v>5544</v>
      </c>
      <c r="D3267" s="95" t="s">
        <v>5462</v>
      </c>
      <c r="E3267" s="93"/>
      <c r="F3267" s="93"/>
    </row>
    <row r="3268" spans="1:6" ht="12.75" customHeight="1" x14ac:dyDescent="0.2">
      <c r="A3268" s="93"/>
      <c r="B3268" s="95">
        <v>3306107</v>
      </c>
      <c r="C3268" s="95" t="s">
        <v>4539</v>
      </c>
      <c r="D3268" s="95" t="s">
        <v>5462</v>
      </c>
      <c r="E3268" s="93"/>
      <c r="F3268" s="93"/>
    </row>
    <row r="3269" spans="1:6" ht="12.75" customHeight="1" x14ac:dyDescent="0.2">
      <c r="A3269" s="93"/>
      <c r="B3269" s="95">
        <v>3306156</v>
      </c>
      <c r="C3269" s="95" t="s">
        <v>5545</v>
      </c>
      <c r="D3269" s="95" t="s">
        <v>5462</v>
      </c>
      <c r="E3269" s="93"/>
      <c r="F3269" s="93"/>
    </row>
    <row r="3270" spans="1:6" ht="12.75" customHeight="1" x14ac:dyDescent="0.2">
      <c r="A3270" s="93"/>
      <c r="B3270" s="95">
        <v>3306206</v>
      </c>
      <c r="C3270" s="95" t="s">
        <v>5546</v>
      </c>
      <c r="D3270" s="95" t="s">
        <v>5462</v>
      </c>
      <c r="E3270" s="93"/>
      <c r="F3270" s="93"/>
    </row>
    <row r="3271" spans="1:6" ht="12.75" customHeight="1" x14ac:dyDescent="0.2">
      <c r="A3271" s="93"/>
      <c r="B3271" s="95">
        <v>3306305</v>
      </c>
      <c r="C3271" s="95" t="s">
        <v>5547</v>
      </c>
      <c r="D3271" s="95" t="s">
        <v>5462</v>
      </c>
      <c r="E3271" s="93"/>
      <c r="F3271" s="93"/>
    </row>
    <row r="3272" spans="1:6" ht="12.75" customHeight="1" x14ac:dyDescent="0.2">
      <c r="A3272" s="93"/>
      <c r="B3272" s="95">
        <v>3500105</v>
      </c>
      <c r="C3272" s="95" t="s">
        <v>5548</v>
      </c>
      <c r="D3272" s="95" t="s">
        <v>5549</v>
      </c>
      <c r="E3272" s="93"/>
      <c r="F3272" s="93"/>
    </row>
    <row r="3273" spans="1:6" ht="12.75" customHeight="1" x14ac:dyDescent="0.2">
      <c r="A3273" s="93"/>
      <c r="B3273" s="95">
        <v>3500204</v>
      </c>
      <c r="C3273" s="95" t="s">
        <v>5550</v>
      </c>
      <c r="D3273" s="95" t="s">
        <v>5549</v>
      </c>
      <c r="E3273" s="93"/>
      <c r="F3273" s="93"/>
    </row>
    <row r="3274" spans="1:6" ht="12.75" customHeight="1" x14ac:dyDescent="0.2">
      <c r="A3274" s="93"/>
      <c r="B3274" s="95">
        <v>3500303</v>
      </c>
      <c r="C3274" s="95" t="s">
        <v>5551</v>
      </c>
      <c r="D3274" s="95" t="s">
        <v>5549</v>
      </c>
      <c r="E3274" s="93"/>
      <c r="F3274" s="93"/>
    </row>
    <row r="3275" spans="1:6" ht="12.75" customHeight="1" x14ac:dyDescent="0.2">
      <c r="A3275" s="93"/>
      <c r="B3275" s="95">
        <v>3500402</v>
      </c>
      <c r="C3275" s="95" t="s">
        <v>5552</v>
      </c>
      <c r="D3275" s="95" t="s">
        <v>5549</v>
      </c>
      <c r="E3275" s="93"/>
      <c r="F3275" s="93"/>
    </row>
    <row r="3276" spans="1:6" ht="12.75" customHeight="1" x14ac:dyDescent="0.2">
      <c r="A3276" s="93"/>
      <c r="B3276" s="95">
        <v>3500501</v>
      </c>
      <c r="C3276" s="95" t="s">
        <v>5553</v>
      </c>
      <c r="D3276" s="95" t="s">
        <v>5549</v>
      </c>
      <c r="E3276" s="93"/>
      <c r="F3276" s="93"/>
    </row>
    <row r="3277" spans="1:6" ht="12.75" customHeight="1" x14ac:dyDescent="0.2">
      <c r="A3277" s="93"/>
      <c r="B3277" s="95">
        <v>3500550</v>
      </c>
      <c r="C3277" s="95" t="s">
        <v>5554</v>
      </c>
      <c r="D3277" s="95" t="s">
        <v>5549</v>
      </c>
      <c r="E3277" s="93"/>
      <c r="F3277" s="93"/>
    </row>
    <row r="3278" spans="1:6" ht="12.75" customHeight="1" x14ac:dyDescent="0.2">
      <c r="A3278" s="93"/>
      <c r="B3278" s="95">
        <v>3500600</v>
      </c>
      <c r="C3278" s="95" t="s">
        <v>5555</v>
      </c>
      <c r="D3278" s="95" t="s">
        <v>5549</v>
      </c>
      <c r="E3278" s="93"/>
      <c r="F3278" s="93"/>
    </row>
    <row r="3279" spans="1:6" ht="12.75" customHeight="1" x14ac:dyDescent="0.2">
      <c r="A3279" s="93"/>
      <c r="B3279" s="95">
        <v>3500709</v>
      </c>
      <c r="C3279" s="95" t="s">
        <v>5556</v>
      </c>
      <c r="D3279" s="95" t="s">
        <v>5549</v>
      </c>
      <c r="E3279" s="93"/>
      <c r="F3279" s="93"/>
    </row>
    <row r="3280" spans="1:6" ht="12.75" customHeight="1" x14ac:dyDescent="0.2">
      <c r="A3280" s="93"/>
      <c r="B3280" s="95">
        <v>3500758</v>
      </c>
      <c r="C3280" s="95" t="s">
        <v>5557</v>
      </c>
      <c r="D3280" s="95" t="s">
        <v>5549</v>
      </c>
      <c r="E3280" s="93"/>
      <c r="F3280" s="93"/>
    </row>
    <row r="3281" spans="1:6" ht="12.75" customHeight="1" x14ac:dyDescent="0.2">
      <c r="A3281" s="93"/>
      <c r="B3281" s="95">
        <v>3500808</v>
      </c>
      <c r="C3281" s="95" t="s">
        <v>5558</v>
      </c>
      <c r="D3281" s="95" t="s">
        <v>5549</v>
      </c>
      <c r="E3281" s="93"/>
      <c r="F3281" s="93"/>
    </row>
    <row r="3282" spans="1:6" ht="12.75" customHeight="1" x14ac:dyDescent="0.2">
      <c r="A3282" s="93"/>
      <c r="B3282" s="95">
        <v>3500907</v>
      </c>
      <c r="C3282" s="95" t="s">
        <v>5559</v>
      </c>
      <c r="D3282" s="95" t="s">
        <v>5549</v>
      </c>
      <c r="E3282" s="93"/>
      <c r="F3282" s="93"/>
    </row>
    <row r="3283" spans="1:6" ht="12.75" customHeight="1" x14ac:dyDescent="0.2">
      <c r="A3283" s="93"/>
      <c r="B3283" s="95">
        <v>3501004</v>
      </c>
      <c r="C3283" s="95" t="s">
        <v>5560</v>
      </c>
      <c r="D3283" s="95" t="s">
        <v>5549</v>
      </c>
      <c r="E3283" s="93"/>
      <c r="F3283" s="93"/>
    </row>
    <row r="3284" spans="1:6" ht="12.75" customHeight="1" x14ac:dyDescent="0.2">
      <c r="A3284" s="93"/>
      <c r="B3284" s="95">
        <v>3501103</v>
      </c>
      <c r="C3284" s="95" t="s">
        <v>2522</v>
      </c>
      <c r="D3284" s="95" t="s">
        <v>5549</v>
      </c>
      <c r="E3284" s="93"/>
      <c r="F3284" s="93"/>
    </row>
    <row r="3285" spans="1:6" ht="12.75" customHeight="1" x14ac:dyDescent="0.2">
      <c r="A3285" s="93"/>
      <c r="B3285" s="95">
        <v>3501152</v>
      </c>
      <c r="C3285" s="95" t="s">
        <v>5561</v>
      </c>
      <c r="D3285" s="95" t="s">
        <v>5549</v>
      </c>
      <c r="E3285" s="93"/>
      <c r="F3285" s="93"/>
    </row>
    <row r="3286" spans="1:6" ht="12.75" customHeight="1" x14ac:dyDescent="0.2">
      <c r="A3286" s="93"/>
      <c r="B3286" s="95">
        <v>3501202</v>
      </c>
      <c r="C3286" s="95" t="s">
        <v>5562</v>
      </c>
      <c r="D3286" s="95" t="s">
        <v>5549</v>
      </c>
      <c r="E3286" s="93"/>
      <c r="F3286" s="93"/>
    </row>
    <row r="3287" spans="1:6" ht="12.75" customHeight="1" x14ac:dyDescent="0.2">
      <c r="A3287" s="93"/>
      <c r="B3287" s="95">
        <v>3501301</v>
      </c>
      <c r="C3287" s="95" t="s">
        <v>5563</v>
      </c>
      <c r="D3287" s="95" t="s">
        <v>5549</v>
      </c>
      <c r="E3287" s="93"/>
      <c r="F3287" s="93"/>
    </row>
    <row r="3288" spans="1:6" ht="12.75" customHeight="1" x14ac:dyDescent="0.2">
      <c r="A3288" s="93"/>
      <c r="B3288" s="95">
        <v>3501400</v>
      </c>
      <c r="C3288" s="95" t="s">
        <v>5564</v>
      </c>
      <c r="D3288" s="95" t="s">
        <v>5549</v>
      </c>
      <c r="E3288" s="93"/>
      <c r="F3288" s="93"/>
    </row>
    <row r="3289" spans="1:6" ht="12.75" customHeight="1" x14ac:dyDescent="0.2">
      <c r="A3289" s="93"/>
      <c r="B3289" s="95">
        <v>3501509</v>
      </c>
      <c r="C3289" s="95" t="s">
        <v>5565</v>
      </c>
      <c r="D3289" s="95" t="s">
        <v>5549</v>
      </c>
      <c r="E3289" s="93"/>
      <c r="F3289" s="93"/>
    </row>
    <row r="3290" spans="1:6" ht="12.75" customHeight="1" x14ac:dyDescent="0.2">
      <c r="A3290" s="93"/>
      <c r="B3290" s="95">
        <v>3501608</v>
      </c>
      <c r="C3290" s="95" t="s">
        <v>5566</v>
      </c>
      <c r="D3290" s="95" t="s">
        <v>5549</v>
      </c>
      <c r="E3290" s="93"/>
      <c r="F3290" s="93"/>
    </row>
    <row r="3291" spans="1:6" ht="12.75" customHeight="1" x14ac:dyDescent="0.2">
      <c r="A3291" s="93"/>
      <c r="B3291" s="95">
        <v>3501707</v>
      </c>
      <c r="C3291" s="95" t="s">
        <v>5567</v>
      </c>
      <c r="D3291" s="95" t="s">
        <v>5549</v>
      </c>
      <c r="E3291" s="93"/>
      <c r="F3291" s="93"/>
    </row>
    <row r="3292" spans="1:6" ht="12.75" customHeight="1" x14ac:dyDescent="0.2">
      <c r="A3292" s="93"/>
      <c r="B3292" s="95">
        <v>3501806</v>
      </c>
      <c r="C3292" s="95" t="s">
        <v>5568</v>
      </c>
      <c r="D3292" s="95" t="s">
        <v>5549</v>
      </c>
      <c r="E3292" s="93"/>
      <c r="F3292" s="93"/>
    </row>
    <row r="3293" spans="1:6" ht="12.75" customHeight="1" x14ac:dyDescent="0.2">
      <c r="A3293" s="93"/>
      <c r="B3293" s="95">
        <v>3501905</v>
      </c>
      <c r="C3293" s="95" t="s">
        <v>3628</v>
      </c>
      <c r="D3293" s="95" t="s">
        <v>5549</v>
      </c>
      <c r="E3293" s="93"/>
      <c r="F3293" s="93"/>
    </row>
    <row r="3294" spans="1:6" ht="12.75" customHeight="1" x14ac:dyDescent="0.2">
      <c r="A3294" s="93"/>
      <c r="B3294" s="95">
        <v>3502002</v>
      </c>
      <c r="C3294" s="95" t="s">
        <v>5569</v>
      </c>
      <c r="D3294" s="95" t="s">
        <v>5549</v>
      </c>
      <c r="E3294" s="93"/>
      <c r="F3294" s="93"/>
    </row>
    <row r="3295" spans="1:6" ht="12.75" customHeight="1" x14ac:dyDescent="0.2">
      <c r="A3295" s="93"/>
      <c r="B3295" s="95">
        <v>3502101</v>
      </c>
      <c r="C3295" s="95" t="s">
        <v>5570</v>
      </c>
      <c r="D3295" s="95" t="s">
        <v>5549</v>
      </c>
      <c r="E3295" s="93"/>
      <c r="F3295" s="93"/>
    </row>
    <row r="3296" spans="1:6" ht="12.75" customHeight="1" x14ac:dyDescent="0.2">
      <c r="A3296" s="93"/>
      <c r="B3296" s="95">
        <v>3502200</v>
      </c>
      <c r="C3296" s="95" t="s">
        <v>5571</v>
      </c>
      <c r="D3296" s="95" t="s">
        <v>5549</v>
      </c>
      <c r="E3296" s="93"/>
      <c r="F3296" s="93"/>
    </row>
    <row r="3297" spans="1:6" ht="12.75" customHeight="1" x14ac:dyDescent="0.2">
      <c r="A3297" s="93"/>
      <c r="B3297" s="95">
        <v>3502309</v>
      </c>
      <c r="C3297" s="95" t="s">
        <v>5572</v>
      </c>
      <c r="D3297" s="95" t="s">
        <v>5549</v>
      </c>
      <c r="E3297" s="93"/>
      <c r="F3297" s="93"/>
    </row>
    <row r="3298" spans="1:6" ht="12.75" customHeight="1" x14ac:dyDescent="0.2">
      <c r="A3298" s="93"/>
      <c r="B3298" s="95">
        <v>3502408</v>
      </c>
      <c r="C3298" s="95" t="s">
        <v>5573</v>
      </c>
      <c r="D3298" s="95" t="s">
        <v>5549</v>
      </c>
      <c r="E3298" s="93"/>
      <c r="F3298" s="93"/>
    </row>
    <row r="3299" spans="1:6" ht="12.75" customHeight="1" x14ac:dyDescent="0.2">
      <c r="A3299" s="93"/>
      <c r="B3299" s="95">
        <v>3502507</v>
      </c>
      <c r="C3299" s="95" t="s">
        <v>3629</v>
      </c>
      <c r="D3299" s="95" t="s">
        <v>5549</v>
      </c>
      <c r="E3299" s="93"/>
      <c r="F3299" s="93"/>
    </row>
    <row r="3300" spans="1:6" ht="12.75" customHeight="1" x14ac:dyDescent="0.2">
      <c r="A3300" s="93"/>
      <c r="B3300" s="95">
        <v>3502606</v>
      </c>
      <c r="C3300" s="95" t="s">
        <v>5574</v>
      </c>
      <c r="D3300" s="95" t="s">
        <v>5549</v>
      </c>
      <c r="E3300" s="93"/>
      <c r="F3300" s="93"/>
    </row>
    <row r="3301" spans="1:6" ht="12.75" customHeight="1" x14ac:dyDescent="0.2">
      <c r="A3301" s="93"/>
      <c r="B3301" s="95">
        <v>3502705</v>
      </c>
      <c r="C3301" s="95" t="s">
        <v>5575</v>
      </c>
      <c r="D3301" s="95" t="s">
        <v>5549</v>
      </c>
      <c r="E3301" s="93"/>
      <c r="F3301" s="93"/>
    </row>
    <row r="3302" spans="1:6" ht="12.75" customHeight="1" x14ac:dyDescent="0.2">
      <c r="A3302" s="93"/>
      <c r="B3302" s="95">
        <v>3502754</v>
      </c>
      <c r="C3302" s="95" t="s">
        <v>5576</v>
      </c>
      <c r="D3302" s="95" t="s">
        <v>5549</v>
      </c>
      <c r="E3302" s="93"/>
      <c r="F3302" s="93"/>
    </row>
    <row r="3303" spans="1:6" ht="12.75" customHeight="1" x14ac:dyDescent="0.2">
      <c r="A3303" s="93"/>
      <c r="B3303" s="95">
        <v>3502804</v>
      </c>
      <c r="C3303" s="95" t="s">
        <v>5577</v>
      </c>
      <c r="D3303" s="95" t="s">
        <v>5549</v>
      </c>
      <c r="E3303" s="93"/>
      <c r="F3303" s="93"/>
    </row>
    <row r="3304" spans="1:6" ht="12.75" customHeight="1" x14ac:dyDescent="0.2">
      <c r="A3304" s="93"/>
      <c r="B3304" s="95">
        <v>3502903</v>
      </c>
      <c r="C3304" s="95" t="s">
        <v>5578</v>
      </c>
      <c r="D3304" s="95" t="s">
        <v>5549</v>
      </c>
      <c r="E3304" s="93"/>
      <c r="F3304" s="93"/>
    </row>
    <row r="3305" spans="1:6" ht="12.75" customHeight="1" x14ac:dyDescent="0.2">
      <c r="A3305" s="93"/>
      <c r="B3305" s="95">
        <v>3503000</v>
      </c>
      <c r="C3305" s="95" t="s">
        <v>5579</v>
      </c>
      <c r="D3305" s="95" t="s">
        <v>5549</v>
      </c>
      <c r="E3305" s="93"/>
      <c r="F3305" s="93"/>
    </row>
    <row r="3306" spans="1:6" ht="12.75" customHeight="1" x14ac:dyDescent="0.2">
      <c r="A3306" s="93"/>
      <c r="B3306" s="95">
        <v>3503109</v>
      </c>
      <c r="C3306" s="95" t="s">
        <v>5580</v>
      </c>
      <c r="D3306" s="95" t="s">
        <v>5549</v>
      </c>
      <c r="E3306" s="93"/>
      <c r="F3306" s="93"/>
    </row>
    <row r="3307" spans="1:6" ht="12.75" customHeight="1" x14ac:dyDescent="0.2">
      <c r="A3307" s="93"/>
      <c r="B3307" s="95">
        <v>3503158</v>
      </c>
      <c r="C3307" s="95" t="s">
        <v>5581</v>
      </c>
      <c r="D3307" s="95" t="s">
        <v>5549</v>
      </c>
      <c r="E3307" s="93"/>
      <c r="F3307" s="93"/>
    </row>
    <row r="3308" spans="1:6" ht="12.75" customHeight="1" x14ac:dyDescent="0.2">
      <c r="A3308" s="93"/>
      <c r="B3308" s="95">
        <v>3503208</v>
      </c>
      <c r="C3308" s="95" t="s">
        <v>5582</v>
      </c>
      <c r="D3308" s="95" t="s">
        <v>5549</v>
      </c>
      <c r="E3308" s="93"/>
      <c r="F3308" s="93"/>
    </row>
    <row r="3309" spans="1:6" ht="12.75" customHeight="1" x14ac:dyDescent="0.2">
      <c r="A3309" s="93"/>
      <c r="B3309" s="95">
        <v>3503307</v>
      </c>
      <c r="C3309" s="95" t="s">
        <v>5583</v>
      </c>
      <c r="D3309" s="95" t="s">
        <v>5549</v>
      </c>
      <c r="E3309" s="93"/>
      <c r="F3309" s="93"/>
    </row>
    <row r="3310" spans="1:6" ht="12.75" customHeight="1" x14ac:dyDescent="0.2">
      <c r="A3310" s="93"/>
      <c r="B3310" s="95">
        <v>3503356</v>
      </c>
      <c r="C3310" s="95" t="s">
        <v>5584</v>
      </c>
      <c r="D3310" s="95" t="s">
        <v>5549</v>
      </c>
      <c r="E3310" s="93"/>
      <c r="F3310" s="93"/>
    </row>
    <row r="3311" spans="1:6" ht="12.75" customHeight="1" x14ac:dyDescent="0.2">
      <c r="A3311" s="93"/>
      <c r="B3311" s="95">
        <v>3503406</v>
      </c>
      <c r="C3311" s="95" t="s">
        <v>5585</v>
      </c>
      <c r="D3311" s="95" t="s">
        <v>5549</v>
      </c>
      <c r="E3311" s="93"/>
      <c r="F3311" s="93"/>
    </row>
    <row r="3312" spans="1:6" ht="12.75" customHeight="1" x14ac:dyDescent="0.2">
      <c r="A3312" s="93"/>
      <c r="B3312" s="95">
        <v>3503505</v>
      </c>
      <c r="C3312" s="95" t="s">
        <v>5586</v>
      </c>
      <c r="D3312" s="95" t="s">
        <v>5549</v>
      </c>
      <c r="E3312" s="93"/>
      <c r="F3312" s="93"/>
    </row>
    <row r="3313" spans="1:6" ht="12.75" customHeight="1" x14ac:dyDescent="0.2">
      <c r="A3313" s="93"/>
      <c r="B3313" s="95">
        <v>3503604</v>
      </c>
      <c r="C3313" s="95" t="s">
        <v>5587</v>
      </c>
      <c r="D3313" s="95" t="s">
        <v>5549</v>
      </c>
      <c r="E3313" s="93"/>
      <c r="F3313" s="93"/>
    </row>
    <row r="3314" spans="1:6" ht="12.75" customHeight="1" x14ac:dyDescent="0.2">
      <c r="A3314" s="93"/>
      <c r="B3314" s="95">
        <v>3503703</v>
      </c>
      <c r="C3314" s="95" t="s">
        <v>5588</v>
      </c>
      <c r="D3314" s="95" t="s">
        <v>5549</v>
      </c>
      <c r="E3314" s="93"/>
      <c r="F3314" s="93"/>
    </row>
    <row r="3315" spans="1:6" ht="12.75" customHeight="1" x14ac:dyDescent="0.2">
      <c r="A3315" s="93"/>
      <c r="B3315" s="95">
        <v>3503802</v>
      </c>
      <c r="C3315" s="95" t="s">
        <v>5589</v>
      </c>
      <c r="D3315" s="95" t="s">
        <v>5549</v>
      </c>
      <c r="E3315" s="93"/>
      <c r="F3315" s="93"/>
    </row>
    <row r="3316" spans="1:6" ht="12.75" customHeight="1" x14ac:dyDescent="0.2">
      <c r="A3316" s="93"/>
      <c r="B3316" s="95">
        <v>3503901</v>
      </c>
      <c r="C3316" s="95" t="s">
        <v>5590</v>
      </c>
      <c r="D3316" s="95" t="s">
        <v>5549</v>
      </c>
      <c r="E3316" s="93"/>
      <c r="F3316" s="93"/>
    </row>
    <row r="3317" spans="1:6" ht="12.75" customHeight="1" x14ac:dyDescent="0.2">
      <c r="A3317" s="93"/>
      <c r="B3317" s="95">
        <v>3503950</v>
      </c>
      <c r="C3317" s="95" t="s">
        <v>5591</v>
      </c>
      <c r="D3317" s="95" t="s">
        <v>5549</v>
      </c>
      <c r="E3317" s="93"/>
      <c r="F3317" s="93"/>
    </row>
    <row r="3318" spans="1:6" ht="12.75" customHeight="1" x14ac:dyDescent="0.2">
      <c r="A3318" s="93"/>
      <c r="B3318" s="95">
        <v>3504008</v>
      </c>
      <c r="C3318" s="95" t="s">
        <v>5592</v>
      </c>
      <c r="D3318" s="95" t="s">
        <v>5549</v>
      </c>
      <c r="E3318" s="93"/>
      <c r="F3318" s="93"/>
    </row>
    <row r="3319" spans="1:6" ht="12.75" customHeight="1" x14ac:dyDescent="0.2">
      <c r="A3319" s="93"/>
      <c r="B3319" s="95">
        <v>3504107</v>
      </c>
      <c r="C3319" s="95" t="s">
        <v>5593</v>
      </c>
      <c r="D3319" s="95" t="s">
        <v>5549</v>
      </c>
      <c r="E3319" s="93"/>
      <c r="F3319" s="93"/>
    </row>
    <row r="3320" spans="1:6" ht="12.75" customHeight="1" x14ac:dyDescent="0.2">
      <c r="A3320" s="93"/>
      <c r="B3320" s="95">
        <v>3504206</v>
      </c>
      <c r="C3320" s="95" t="s">
        <v>5594</v>
      </c>
      <c r="D3320" s="95" t="s">
        <v>5549</v>
      </c>
      <c r="E3320" s="93"/>
      <c r="F3320" s="93"/>
    </row>
    <row r="3321" spans="1:6" ht="12.75" customHeight="1" x14ac:dyDescent="0.2">
      <c r="A3321" s="93"/>
      <c r="B3321" s="95">
        <v>3504305</v>
      </c>
      <c r="C3321" s="95" t="s">
        <v>5595</v>
      </c>
      <c r="D3321" s="95" t="s">
        <v>5549</v>
      </c>
      <c r="E3321" s="93"/>
      <c r="F3321" s="93"/>
    </row>
    <row r="3322" spans="1:6" ht="12.75" customHeight="1" x14ac:dyDescent="0.2">
      <c r="A3322" s="93"/>
      <c r="B3322" s="95">
        <v>3504404</v>
      </c>
      <c r="C3322" s="95" t="s">
        <v>5596</v>
      </c>
      <c r="D3322" s="95" t="s">
        <v>5549</v>
      </c>
      <c r="E3322" s="93"/>
      <c r="F3322" s="93"/>
    </row>
    <row r="3323" spans="1:6" ht="12.75" customHeight="1" x14ac:dyDescent="0.2">
      <c r="A3323" s="93"/>
      <c r="B3323" s="95">
        <v>3504503</v>
      </c>
      <c r="C3323" s="95" t="s">
        <v>5597</v>
      </c>
      <c r="D3323" s="95" t="s">
        <v>5549</v>
      </c>
      <c r="E3323" s="93"/>
      <c r="F3323" s="93"/>
    </row>
    <row r="3324" spans="1:6" ht="12.75" customHeight="1" x14ac:dyDescent="0.2">
      <c r="A3324" s="93"/>
      <c r="B3324" s="95">
        <v>3504602</v>
      </c>
      <c r="C3324" s="95" t="s">
        <v>5598</v>
      </c>
      <c r="D3324" s="95" t="s">
        <v>5549</v>
      </c>
      <c r="E3324" s="93"/>
      <c r="F3324" s="93"/>
    </row>
    <row r="3325" spans="1:6" ht="12.75" customHeight="1" x14ac:dyDescent="0.2">
      <c r="A3325" s="93"/>
      <c r="B3325" s="95">
        <v>3504701</v>
      </c>
      <c r="C3325" s="95" t="s">
        <v>5599</v>
      </c>
      <c r="D3325" s="95" t="s">
        <v>5549</v>
      </c>
      <c r="E3325" s="93"/>
      <c r="F3325" s="93"/>
    </row>
    <row r="3326" spans="1:6" ht="12.75" customHeight="1" x14ac:dyDescent="0.2">
      <c r="A3326" s="93"/>
      <c r="B3326" s="95">
        <v>3504800</v>
      </c>
      <c r="C3326" s="95" t="s">
        <v>5600</v>
      </c>
      <c r="D3326" s="95" t="s">
        <v>5549</v>
      </c>
      <c r="E3326" s="93"/>
      <c r="F3326" s="93"/>
    </row>
    <row r="3327" spans="1:6" ht="12.75" customHeight="1" x14ac:dyDescent="0.2">
      <c r="A3327" s="93"/>
      <c r="B3327" s="95">
        <v>3504909</v>
      </c>
      <c r="C3327" s="95" t="s">
        <v>5601</v>
      </c>
      <c r="D3327" s="95" t="s">
        <v>5549</v>
      </c>
      <c r="E3327" s="93"/>
      <c r="F3327" s="93"/>
    </row>
    <row r="3328" spans="1:6" ht="12.75" customHeight="1" x14ac:dyDescent="0.2">
      <c r="A3328" s="93"/>
      <c r="B3328" s="95">
        <v>3505005</v>
      </c>
      <c r="C3328" s="95" t="s">
        <v>5602</v>
      </c>
      <c r="D3328" s="95" t="s">
        <v>5549</v>
      </c>
      <c r="E3328" s="93"/>
      <c r="F3328" s="93"/>
    </row>
    <row r="3329" spans="1:6" ht="12.75" customHeight="1" x14ac:dyDescent="0.2">
      <c r="A3329" s="93"/>
      <c r="B3329" s="95">
        <v>3505104</v>
      </c>
      <c r="C3329" s="95" t="s">
        <v>5603</v>
      </c>
      <c r="D3329" s="95" t="s">
        <v>5549</v>
      </c>
      <c r="E3329" s="93"/>
      <c r="F3329" s="93"/>
    </row>
    <row r="3330" spans="1:6" ht="12.75" customHeight="1" x14ac:dyDescent="0.2">
      <c r="A3330" s="93"/>
      <c r="B3330" s="95">
        <v>3505203</v>
      </c>
      <c r="C3330" s="95" t="s">
        <v>5604</v>
      </c>
      <c r="D3330" s="95" t="s">
        <v>5549</v>
      </c>
      <c r="E3330" s="93"/>
      <c r="F3330" s="93"/>
    </row>
    <row r="3331" spans="1:6" ht="12.75" customHeight="1" x14ac:dyDescent="0.2">
      <c r="A3331" s="93"/>
      <c r="B3331" s="95">
        <v>3505302</v>
      </c>
      <c r="C3331" s="95" t="s">
        <v>5605</v>
      </c>
      <c r="D3331" s="95" t="s">
        <v>5549</v>
      </c>
      <c r="E3331" s="93"/>
      <c r="F3331" s="93"/>
    </row>
    <row r="3332" spans="1:6" ht="12.75" customHeight="1" x14ac:dyDescent="0.2">
      <c r="A3332" s="93"/>
      <c r="B3332" s="95">
        <v>3505351</v>
      </c>
      <c r="C3332" s="95" t="s">
        <v>5606</v>
      </c>
      <c r="D3332" s="95" t="s">
        <v>5549</v>
      </c>
      <c r="E3332" s="93"/>
      <c r="F3332" s="93"/>
    </row>
    <row r="3333" spans="1:6" ht="12.75" customHeight="1" x14ac:dyDescent="0.2">
      <c r="A3333" s="93"/>
      <c r="B3333" s="95">
        <v>3505401</v>
      </c>
      <c r="C3333" s="95" t="s">
        <v>5607</v>
      </c>
      <c r="D3333" s="95" t="s">
        <v>5549</v>
      </c>
      <c r="E3333" s="93"/>
      <c r="F3333" s="93"/>
    </row>
    <row r="3334" spans="1:6" ht="12.75" customHeight="1" x14ac:dyDescent="0.2">
      <c r="A3334" s="93"/>
      <c r="B3334" s="95">
        <v>3505500</v>
      </c>
      <c r="C3334" s="95" t="s">
        <v>5608</v>
      </c>
      <c r="D3334" s="95" t="s">
        <v>5549</v>
      </c>
      <c r="E3334" s="93"/>
      <c r="F3334" s="93"/>
    </row>
    <row r="3335" spans="1:6" ht="12.75" customHeight="1" x14ac:dyDescent="0.2">
      <c r="A3335" s="93"/>
      <c r="B3335" s="95">
        <v>3505609</v>
      </c>
      <c r="C3335" s="95" t="s">
        <v>5609</v>
      </c>
      <c r="D3335" s="95" t="s">
        <v>5549</v>
      </c>
      <c r="E3335" s="93"/>
      <c r="F3335" s="93"/>
    </row>
    <row r="3336" spans="1:6" ht="12.75" customHeight="1" x14ac:dyDescent="0.2">
      <c r="A3336" s="93"/>
      <c r="B3336" s="95">
        <v>3505708</v>
      </c>
      <c r="C3336" s="95" t="s">
        <v>5610</v>
      </c>
      <c r="D3336" s="95" t="s">
        <v>5549</v>
      </c>
      <c r="E3336" s="93"/>
      <c r="F3336" s="93"/>
    </row>
    <row r="3337" spans="1:6" ht="12.75" customHeight="1" x14ac:dyDescent="0.2">
      <c r="A3337" s="93"/>
      <c r="B3337" s="95">
        <v>3505807</v>
      </c>
      <c r="C3337" s="95" t="s">
        <v>5611</v>
      </c>
      <c r="D3337" s="95" t="s">
        <v>5549</v>
      </c>
      <c r="E3337" s="93"/>
      <c r="F3337" s="93"/>
    </row>
    <row r="3338" spans="1:6" ht="12.75" customHeight="1" x14ac:dyDescent="0.2">
      <c r="A3338" s="93"/>
      <c r="B3338" s="95">
        <v>3505906</v>
      </c>
      <c r="C3338" s="95" t="s">
        <v>5612</v>
      </c>
      <c r="D3338" s="95" t="s">
        <v>5549</v>
      </c>
      <c r="E3338" s="93"/>
      <c r="F3338" s="93"/>
    </row>
    <row r="3339" spans="1:6" ht="12.75" customHeight="1" x14ac:dyDescent="0.2">
      <c r="A3339" s="93"/>
      <c r="B3339" s="95">
        <v>3506003</v>
      </c>
      <c r="C3339" s="95" t="s">
        <v>5613</v>
      </c>
      <c r="D3339" s="95" t="s">
        <v>5549</v>
      </c>
      <c r="E3339" s="93"/>
      <c r="F3339" s="93"/>
    </row>
    <row r="3340" spans="1:6" ht="12.75" customHeight="1" x14ac:dyDescent="0.2">
      <c r="A3340" s="93"/>
      <c r="B3340" s="95">
        <v>3506102</v>
      </c>
      <c r="C3340" s="95" t="s">
        <v>5614</v>
      </c>
      <c r="D3340" s="95" t="s">
        <v>5549</v>
      </c>
      <c r="E3340" s="93"/>
      <c r="F3340" s="93"/>
    </row>
    <row r="3341" spans="1:6" ht="12.75" customHeight="1" x14ac:dyDescent="0.2">
      <c r="A3341" s="93"/>
      <c r="B3341" s="95">
        <v>3506201</v>
      </c>
      <c r="C3341" s="95" t="s">
        <v>5615</v>
      </c>
      <c r="D3341" s="95" t="s">
        <v>5549</v>
      </c>
      <c r="E3341" s="93"/>
      <c r="F3341" s="93"/>
    </row>
    <row r="3342" spans="1:6" ht="12.75" customHeight="1" x14ac:dyDescent="0.2">
      <c r="A3342" s="93"/>
      <c r="B3342" s="95">
        <v>3506300</v>
      </c>
      <c r="C3342" s="95" t="s">
        <v>5616</v>
      </c>
      <c r="D3342" s="95" t="s">
        <v>5549</v>
      </c>
      <c r="E3342" s="93"/>
      <c r="F3342" s="93"/>
    </row>
    <row r="3343" spans="1:6" ht="12.75" customHeight="1" x14ac:dyDescent="0.2">
      <c r="A3343" s="93"/>
      <c r="B3343" s="95">
        <v>3506359</v>
      </c>
      <c r="C3343" s="95" t="s">
        <v>5617</v>
      </c>
      <c r="D3343" s="95" t="s">
        <v>5549</v>
      </c>
      <c r="E3343" s="93"/>
      <c r="F3343" s="93"/>
    </row>
    <row r="3344" spans="1:6" ht="12.75" customHeight="1" x14ac:dyDescent="0.2">
      <c r="A3344" s="93"/>
      <c r="B3344" s="95">
        <v>3506409</v>
      </c>
      <c r="C3344" s="95" t="s">
        <v>5618</v>
      </c>
      <c r="D3344" s="95" t="s">
        <v>5549</v>
      </c>
      <c r="E3344" s="93"/>
      <c r="F3344" s="93"/>
    </row>
    <row r="3345" spans="1:6" ht="12.75" customHeight="1" x14ac:dyDescent="0.2">
      <c r="A3345" s="93"/>
      <c r="B3345" s="95">
        <v>3506508</v>
      </c>
      <c r="C3345" s="95" t="s">
        <v>5619</v>
      </c>
      <c r="D3345" s="95" t="s">
        <v>5549</v>
      </c>
      <c r="E3345" s="93"/>
      <c r="F3345" s="93"/>
    </row>
    <row r="3346" spans="1:6" ht="12.75" customHeight="1" x14ac:dyDescent="0.2">
      <c r="A3346" s="93"/>
      <c r="B3346" s="95">
        <v>3506607</v>
      </c>
      <c r="C3346" s="95" t="s">
        <v>5620</v>
      </c>
      <c r="D3346" s="95" t="s">
        <v>5549</v>
      </c>
      <c r="E3346" s="93"/>
      <c r="F3346" s="93"/>
    </row>
    <row r="3347" spans="1:6" ht="12.75" customHeight="1" x14ac:dyDescent="0.2">
      <c r="A3347" s="93"/>
      <c r="B3347" s="95">
        <v>3506706</v>
      </c>
      <c r="C3347" s="95" t="s">
        <v>5621</v>
      </c>
      <c r="D3347" s="95" t="s">
        <v>5549</v>
      </c>
      <c r="E3347" s="93"/>
      <c r="F3347" s="93"/>
    </row>
    <row r="3348" spans="1:6" ht="12.75" customHeight="1" x14ac:dyDescent="0.2">
      <c r="A3348" s="93"/>
      <c r="B3348" s="95">
        <v>3506805</v>
      </c>
      <c r="C3348" s="95" t="s">
        <v>3082</v>
      </c>
      <c r="D3348" s="95" t="s">
        <v>5549</v>
      </c>
      <c r="E3348" s="93"/>
      <c r="F3348" s="93"/>
    </row>
    <row r="3349" spans="1:6" ht="12.75" customHeight="1" x14ac:dyDescent="0.2">
      <c r="A3349" s="93"/>
      <c r="B3349" s="95">
        <v>3506904</v>
      </c>
      <c r="C3349" s="95" t="s">
        <v>5622</v>
      </c>
      <c r="D3349" s="95" t="s">
        <v>5549</v>
      </c>
      <c r="E3349" s="93"/>
      <c r="F3349" s="93"/>
    </row>
    <row r="3350" spans="1:6" ht="12.75" customHeight="1" x14ac:dyDescent="0.2">
      <c r="A3350" s="93"/>
      <c r="B3350" s="95">
        <v>3507001</v>
      </c>
      <c r="C3350" s="95" t="s">
        <v>5623</v>
      </c>
      <c r="D3350" s="95" t="s">
        <v>5549</v>
      </c>
      <c r="E3350" s="93"/>
      <c r="F3350" s="93"/>
    </row>
    <row r="3351" spans="1:6" ht="12.75" customHeight="1" x14ac:dyDescent="0.2">
      <c r="A3351" s="93"/>
      <c r="B3351" s="95">
        <v>3507100</v>
      </c>
      <c r="C3351" s="95" t="s">
        <v>5624</v>
      </c>
      <c r="D3351" s="95" t="s">
        <v>5549</v>
      </c>
      <c r="E3351" s="93"/>
      <c r="F3351" s="93"/>
    </row>
    <row r="3352" spans="1:6" ht="12.75" customHeight="1" x14ac:dyDescent="0.2">
      <c r="A3352" s="93"/>
      <c r="B3352" s="95">
        <v>3507159</v>
      </c>
      <c r="C3352" s="95" t="s">
        <v>5625</v>
      </c>
      <c r="D3352" s="95" t="s">
        <v>5549</v>
      </c>
      <c r="E3352" s="93"/>
      <c r="F3352" s="93"/>
    </row>
    <row r="3353" spans="1:6" ht="12.75" customHeight="1" x14ac:dyDescent="0.2">
      <c r="A3353" s="93"/>
      <c r="B3353" s="95">
        <v>3507209</v>
      </c>
      <c r="C3353" s="95" t="s">
        <v>5626</v>
      </c>
      <c r="D3353" s="95" t="s">
        <v>5549</v>
      </c>
      <c r="E3353" s="93"/>
      <c r="F3353" s="93"/>
    </row>
    <row r="3354" spans="1:6" ht="12.75" customHeight="1" x14ac:dyDescent="0.2">
      <c r="A3354" s="93"/>
      <c r="B3354" s="95">
        <v>3507308</v>
      </c>
      <c r="C3354" s="95" t="s">
        <v>5627</v>
      </c>
      <c r="D3354" s="95" t="s">
        <v>5549</v>
      </c>
      <c r="E3354" s="93"/>
      <c r="F3354" s="93"/>
    </row>
    <row r="3355" spans="1:6" ht="12.75" customHeight="1" x14ac:dyDescent="0.2">
      <c r="A3355" s="93"/>
      <c r="B3355" s="95">
        <v>3507407</v>
      </c>
      <c r="C3355" s="95" t="s">
        <v>3651</v>
      </c>
      <c r="D3355" s="95" t="s">
        <v>5549</v>
      </c>
      <c r="E3355" s="93"/>
      <c r="F3355" s="93"/>
    </row>
    <row r="3356" spans="1:6" ht="12.75" customHeight="1" x14ac:dyDescent="0.2">
      <c r="A3356" s="93"/>
      <c r="B3356" s="95">
        <v>3507456</v>
      </c>
      <c r="C3356" s="95" t="s">
        <v>5628</v>
      </c>
      <c r="D3356" s="95" t="s">
        <v>5549</v>
      </c>
      <c r="E3356" s="93"/>
      <c r="F3356" s="93"/>
    </row>
    <row r="3357" spans="1:6" ht="12.75" customHeight="1" x14ac:dyDescent="0.2">
      <c r="A3357" s="93"/>
      <c r="B3357" s="95">
        <v>3507506</v>
      </c>
      <c r="C3357" s="95" t="s">
        <v>5629</v>
      </c>
      <c r="D3357" s="95" t="s">
        <v>5549</v>
      </c>
      <c r="E3357" s="93"/>
      <c r="F3357" s="93"/>
    </row>
    <row r="3358" spans="1:6" ht="12.75" customHeight="1" x14ac:dyDescent="0.2">
      <c r="A3358" s="93"/>
      <c r="B3358" s="95">
        <v>3507605</v>
      </c>
      <c r="C3358" s="95" t="s">
        <v>5630</v>
      </c>
      <c r="D3358" s="95" t="s">
        <v>5549</v>
      </c>
      <c r="E3358" s="93"/>
      <c r="F3358" s="93"/>
    </row>
    <row r="3359" spans="1:6" ht="12.75" customHeight="1" x14ac:dyDescent="0.2">
      <c r="A3359" s="93"/>
      <c r="B3359" s="95">
        <v>3507704</v>
      </c>
      <c r="C3359" s="95" t="s">
        <v>5631</v>
      </c>
      <c r="D3359" s="95" t="s">
        <v>5549</v>
      </c>
      <c r="E3359" s="93"/>
      <c r="F3359" s="93"/>
    </row>
    <row r="3360" spans="1:6" ht="12.75" customHeight="1" x14ac:dyDescent="0.2">
      <c r="A3360" s="93"/>
      <c r="B3360" s="95">
        <v>3507753</v>
      </c>
      <c r="C3360" s="95" t="s">
        <v>5632</v>
      </c>
      <c r="D3360" s="95" t="s">
        <v>5549</v>
      </c>
      <c r="E3360" s="93"/>
      <c r="F3360" s="93"/>
    </row>
    <row r="3361" spans="1:6" ht="12.75" customHeight="1" x14ac:dyDescent="0.2">
      <c r="A3361" s="93"/>
      <c r="B3361" s="95">
        <v>3507803</v>
      </c>
      <c r="C3361" s="95" t="s">
        <v>5633</v>
      </c>
      <c r="D3361" s="95" t="s">
        <v>5549</v>
      </c>
      <c r="E3361" s="93"/>
      <c r="F3361" s="93"/>
    </row>
    <row r="3362" spans="1:6" ht="12.75" customHeight="1" x14ac:dyDescent="0.2">
      <c r="A3362" s="93"/>
      <c r="B3362" s="95">
        <v>3507902</v>
      </c>
      <c r="C3362" s="95" t="s">
        <v>5634</v>
      </c>
      <c r="D3362" s="95" t="s">
        <v>5549</v>
      </c>
      <c r="E3362" s="93"/>
      <c r="F3362" s="93"/>
    </row>
    <row r="3363" spans="1:6" ht="12.75" customHeight="1" x14ac:dyDescent="0.2">
      <c r="A3363" s="93"/>
      <c r="B3363" s="95">
        <v>3508009</v>
      </c>
      <c r="C3363" s="95" t="s">
        <v>5635</v>
      </c>
      <c r="D3363" s="95" t="s">
        <v>5549</v>
      </c>
      <c r="E3363" s="93"/>
      <c r="F3363" s="93"/>
    </row>
    <row r="3364" spans="1:6" ht="12.75" customHeight="1" x14ac:dyDescent="0.2">
      <c r="A3364" s="93"/>
      <c r="B3364" s="95">
        <v>3508108</v>
      </c>
      <c r="C3364" s="95" t="s">
        <v>5636</v>
      </c>
      <c r="D3364" s="95" t="s">
        <v>5549</v>
      </c>
      <c r="E3364" s="93"/>
      <c r="F3364" s="93"/>
    </row>
    <row r="3365" spans="1:6" ht="12.75" customHeight="1" x14ac:dyDescent="0.2">
      <c r="A3365" s="93"/>
      <c r="B3365" s="95">
        <v>3508207</v>
      </c>
      <c r="C3365" s="95" t="s">
        <v>5637</v>
      </c>
      <c r="D3365" s="95" t="s">
        <v>5549</v>
      </c>
      <c r="E3365" s="93"/>
      <c r="F3365" s="93"/>
    </row>
    <row r="3366" spans="1:6" ht="12.75" customHeight="1" x14ac:dyDescent="0.2">
      <c r="A3366" s="93"/>
      <c r="B3366" s="95">
        <v>3508306</v>
      </c>
      <c r="C3366" s="95" t="s">
        <v>5638</v>
      </c>
      <c r="D3366" s="95" t="s">
        <v>5549</v>
      </c>
      <c r="E3366" s="93"/>
      <c r="F3366" s="93"/>
    </row>
    <row r="3367" spans="1:6" ht="12.75" customHeight="1" x14ac:dyDescent="0.2">
      <c r="A3367" s="93"/>
      <c r="B3367" s="95">
        <v>3508405</v>
      </c>
      <c r="C3367" s="95" t="s">
        <v>5639</v>
      </c>
      <c r="D3367" s="95" t="s">
        <v>5549</v>
      </c>
      <c r="E3367" s="93"/>
      <c r="F3367" s="93"/>
    </row>
    <row r="3368" spans="1:6" ht="12.75" customHeight="1" x14ac:dyDescent="0.2">
      <c r="A3368" s="93"/>
      <c r="B3368" s="95">
        <v>3508504</v>
      </c>
      <c r="C3368" s="95" t="s">
        <v>5640</v>
      </c>
      <c r="D3368" s="95" t="s">
        <v>5549</v>
      </c>
      <c r="E3368" s="93"/>
      <c r="F3368" s="93"/>
    </row>
    <row r="3369" spans="1:6" ht="12.75" customHeight="1" x14ac:dyDescent="0.2">
      <c r="A3369" s="93"/>
      <c r="B3369" s="95">
        <v>3508603</v>
      </c>
      <c r="C3369" s="95" t="s">
        <v>5641</v>
      </c>
      <c r="D3369" s="95" t="s">
        <v>5549</v>
      </c>
      <c r="E3369" s="93"/>
      <c r="F3369" s="93"/>
    </row>
    <row r="3370" spans="1:6" ht="12.75" customHeight="1" x14ac:dyDescent="0.2">
      <c r="A3370" s="93"/>
      <c r="B3370" s="95">
        <v>3508702</v>
      </c>
      <c r="C3370" s="95" t="s">
        <v>5642</v>
      </c>
      <c r="D3370" s="95" t="s">
        <v>5549</v>
      </c>
      <c r="E3370" s="93"/>
      <c r="F3370" s="93"/>
    </row>
    <row r="3371" spans="1:6" ht="12.75" customHeight="1" x14ac:dyDescent="0.2">
      <c r="A3371" s="93"/>
      <c r="B3371" s="95">
        <v>3508801</v>
      </c>
      <c r="C3371" s="95" t="s">
        <v>5643</v>
      </c>
      <c r="D3371" s="95" t="s">
        <v>5549</v>
      </c>
      <c r="E3371" s="93"/>
      <c r="F3371" s="93"/>
    </row>
    <row r="3372" spans="1:6" ht="12.75" customHeight="1" x14ac:dyDescent="0.2">
      <c r="A3372" s="93"/>
      <c r="B3372" s="95">
        <v>3508900</v>
      </c>
      <c r="C3372" s="95" t="s">
        <v>5644</v>
      </c>
      <c r="D3372" s="95" t="s">
        <v>5549</v>
      </c>
      <c r="E3372" s="93"/>
      <c r="F3372" s="93"/>
    </row>
    <row r="3373" spans="1:6" ht="12.75" customHeight="1" x14ac:dyDescent="0.2">
      <c r="A3373" s="93"/>
      <c r="B3373" s="95">
        <v>3509007</v>
      </c>
      <c r="C3373" s="95" t="s">
        <v>5645</v>
      </c>
      <c r="D3373" s="95" t="s">
        <v>5549</v>
      </c>
      <c r="E3373" s="93"/>
      <c r="F3373" s="93"/>
    </row>
    <row r="3374" spans="1:6" ht="12.75" customHeight="1" x14ac:dyDescent="0.2">
      <c r="A3374" s="93"/>
      <c r="B3374" s="95">
        <v>3509106</v>
      </c>
      <c r="C3374" s="95" t="s">
        <v>5646</v>
      </c>
      <c r="D3374" s="95" t="s">
        <v>5549</v>
      </c>
      <c r="E3374" s="93"/>
      <c r="F3374" s="93"/>
    </row>
    <row r="3375" spans="1:6" ht="12.75" customHeight="1" x14ac:dyDescent="0.2">
      <c r="A3375" s="93"/>
      <c r="B3375" s="95">
        <v>3509205</v>
      </c>
      <c r="C3375" s="95" t="s">
        <v>5647</v>
      </c>
      <c r="D3375" s="95" t="s">
        <v>5549</v>
      </c>
      <c r="E3375" s="93"/>
      <c r="F3375" s="93"/>
    </row>
    <row r="3376" spans="1:6" ht="12.75" customHeight="1" x14ac:dyDescent="0.2">
      <c r="A3376" s="93"/>
      <c r="B3376" s="95">
        <v>3509254</v>
      </c>
      <c r="C3376" s="95" t="s">
        <v>5648</v>
      </c>
      <c r="D3376" s="95" t="s">
        <v>5549</v>
      </c>
      <c r="E3376" s="93"/>
      <c r="F3376" s="93"/>
    </row>
    <row r="3377" spans="1:6" ht="12.75" customHeight="1" x14ac:dyDescent="0.2">
      <c r="A3377" s="93"/>
      <c r="B3377" s="95">
        <v>3509304</v>
      </c>
      <c r="C3377" s="95" t="s">
        <v>5649</v>
      </c>
      <c r="D3377" s="95" t="s">
        <v>5549</v>
      </c>
      <c r="E3377" s="93"/>
      <c r="F3377" s="93"/>
    </row>
    <row r="3378" spans="1:6" ht="12.75" customHeight="1" x14ac:dyDescent="0.2">
      <c r="A3378" s="93"/>
      <c r="B3378" s="95">
        <v>3509403</v>
      </c>
      <c r="C3378" s="95" t="s">
        <v>5650</v>
      </c>
      <c r="D3378" s="95" t="s">
        <v>5549</v>
      </c>
      <c r="E3378" s="93"/>
      <c r="F3378" s="93"/>
    </row>
    <row r="3379" spans="1:6" ht="12.75" customHeight="1" x14ac:dyDescent="0.2">
      <c r="A3379" s="93"/>
      <c r="B3379" s="95">
        <v>3509452</v>
      </c>
      <c r="C3379" s="95" t="s">
        <v>5651</v>
      </c>
      <c r="D3379" s="95" t="s">
        <v>5549</v>
      </c>
      <c r="E3379" s="93"/>
      <c r="F3379" s="93"/>
    </row>
    <row r="3380" spans="1:6" ht="12.75" customHeight="1" x14ac:dyDescent="0.2">
      <c r="A3380" s="93"/>
      <c r="B3380" s="95">
        <v>3509502</v>
      </c>
      <c r="C3380" s="95" t="s">
        <v>5652</v>
      </c>
      <c r="D3380" s="95" t="s">
        <v>5549</v>
      </c>
      <c r="E3380" s="93"/>
      <c r="F3380" s="93"/>
    </row>
    <row r="3381" spans="1:6" ht="12.75" customHeight="1" x14ac:dyDescent="0.2">
      <c r="A3381" s="93"/>
      <c r="B3381" s="95">
        <v>3509601</v>
      </c>
      <c r="C3381" s="95" t="s">
        <v>5653</v>
      </c>
      <c r="D3381" s="95" t="s">
        <v>5549</v>
      </c>
      <c r="E3381" s="93"/>
      <c r="F3381" s="93"/>
    </row>
    <row r="3382" spans="1:6" ht="12.75" customHeight="1" x14ac:dyDescent="0.2">
      <c r="A3382" s="93"/>
      <c r="B3382" s="95">
        <v>3509700</v>
      </c>
      <c r="C3382" s="95" t="s">
        <v>5654</v>
      </c>
      <c r="D3382" s="95" t="s">
        <v>5549</v>
      </c>
      <c r="E3382" s="93"/>
      <c r="F3382" s="93"/>
    </row>
    <row r="3383" spans="1:6" ht="12.75" customHeight="1" x14ac:dyDescent="0.2">
      <c r="A3383" s="93"/>
      <c r="B3383" s="95">
        <v>3509809</v>
      </c>
      <c r="C3383" s="95" t="s">
        <v>5655</v>
      </c>
      <c r="D3383" s="95" t="s">
        <v>5549</v>
      </c>
      <c r="E3383" s="93"/>
      <c r="F3383" s="93"/>
    </row>
    <row r="3384" spans="1:6" ht="12.75" customHeight="1" x14ac:dyDescent="0.2">
      <c r="A3384" s="93"/>
      <c r="B3384" s="95">
        <v>3509908</v>
      </c>
      <c r="C3384" s="95" t="s">
        <v>5656</v>
      </c>
      <c r="D3384" s="95" t="s">
        <v>5549</v>
      </c>
      <c r="E3384" s="93"/>
      <c r="F3384" s="93"/>
    </row>
    <row r="3385" spans="1:6" ht="12.75" customHeight="1" x14ac:dyDescent="0.2">
      <c r="A3385" s="93"/>
      <c r="B3385" s="95">
        <v>3509957</v>
      </c>
      <c r="C3385" s="95" t="s">
        <v>5657</v>
      </c>
      <c r="D3385" s="95" t="s">
        <v>5549</v>
      </c>
      <c r="E3385" s="93"/>
      <c r="F3385" s="93"/>
    </row>
    <row r="3386" spans="1:6" ht="12.75" customHeight="1" x14ac:dyDescent="0.2">
      <c r="A3386" s="93"/>
      <c r="B3386" s="95">
        <v>3510005</v>
      </c>
      <c r="C3386" s="95" t="s">
        <v>5658</v>
      </c>
      <c r="D3386" s="95" t="s">
        <v>5549</v>
      </c>
      <c r="E3386" s="93"/>
      <c r="F3386" s="93"/>
    </row>
    <row r="3387" spans="1:6" ht="12.75" customHeight="1" x14ac:dyDescent="0.2">
      <c r="A3387" s="93"/>
      <c r="B3387" s="95">
        <v>3510104</v>
      </c>
      <c r="C3387" s="95" t="s">
        <v>5659</v>
      </c>
      <c r="D3387" s="95" t="s">
        <v>5549</v>
      </c>
      <c r="E3387" s="93"/>
      <c r="F3387" s="93"/>
    </row>
    <row r="3388" spans="1:6" ht="12.75" customHeight="1" x14ac:dyDescent="0.2">
      <c r="A3388" s="93"/>
      <c r="B3388" s="95">
        <v>3510153</v>
      </c>
      <c r="C3388" s="95" t="s">
        <v>5660</v>
      </c>
      <c r="D3388" s="95" t="s">
        <v>5549</v>
      </c>
      <c r="E3388" s="93"/>
      <c r="F3388" s="93"/>
    </row>
    <row r="3389" spans="1:6" ht="12.75" customHeight="1" x14ac:dyDescent="0.2">
      <c r="A3389" s="93"/>
      <c r="B3389" s="95">
        <v>3510203</v>
      </c>
      <c r="C3389" s="95" t="s">
        <v>5661</v>
      </c>
      <c r="D3389" s="95" t="s">
        <v>5549</v>
      </c>
      <c r="E3389" s="93"/>
      <c r="F3389" s="93"/>
    </row>
    <row r="3390" spans="1:6" ht="12.75" customHeight="1" x14ac:dyDescent="0.2">
      <c r="A3390" s="93"/>
      <c r="B3390" s="95">
        <v>3510302</v>
      </c>
      <c r="C3390" s="95" t="s">
        <v>5662</v>
      </c>
      <c r="D3390" s="95" t="s">
        <v>5549</v>
      </c>
      <c r="E3390" s="93"/>
      <c r="F3390" s="93"/>
    </row>
    <row r="3391" spans="1:6" ht="12.75" customHeight="1" x14ac:dyDescent="0.2">
      <c r="A3391" s="93"/>
      <c r="B3391" s="95">
        <v>3510401</v>
      </c>
      <c r="C3391" s="95" t="s">
        <v>5663</v>
      </c>
      <c r="D3391" s="95" t="s">
        <v>5549</v>
      </c>
      <c r="E3391" s="93"/>
      <c r="F3391" s="93"/>
    </row>
    <row r="3392" spans="1:6" ht="12.75" customHeight="1" x14ac:dyDescent="0.2">
      <c r="A3392" s="93"/>
      <c r="B3392" s="95">
        <v>3510500</v>
      </c>
      <c r="C3392" s="95" t="s">
        <v>5664</v>
      </c>
      <c r="D3392" s="95" t="s">
        <v>5549</v>
      </c>
      <c r="E3392" s="93"/>
      <c r="F3392" s="93"/>
    </row>
    <row r="3393" spans="1:6" ht="12.75" customHeight="1" x14ac:dyDescent="0.2">
      <c r="A3393" s="93"/>
      <c r="B3393" s="95">
        <v>3510609</v>
      </c>
      <c r="C3393" s="95" t="s">
        <v>5665</v>
      </c>
      <c r="D3393" s="95" t="s">
        <v>5549</v>
      </c>
      <c r="E3393" s="93"/>
      <c r="F3393" s="93"/>
    </row>
    <row r="3394" spans="1:6" ht="12.75" customHeight="1" x14ac:dyDescent="0.2">
      <c r="A3394" s="93"/>
      <c r="B3394" s="95">
        <v>3510708</v>
      </c>
      <c r="C3394" s="95" t="s">
        <v>5666</v>
      </c>
      <c r="D3394" s="95" t="s">
        <v>5549</v>
      </c>
      <c r="E3394" s="93"/>
      <c r="F3394" s="93"/>
    </row>
    <row r="3395" spans="1:6" ht="12.75" customHeight="1" x14ac:dyDescent="0.2">
      <c r="A3395" s="93"/>
      <c r="B3395" s="95">
        <v>3510807</v>
      </c>
      <c r="C3395" s="95" t="s">
        <v>5667</v>
      </c>
      <c r="D3395" s="95" t="s">
        <v>5549</v>
      </c>
      <c r="E3395" s="93"/>
      <c r="F3395" s="93"/>
    </row>
    <row r="3396" spans="1:6" ht="12.75" customHeight="1" x14ac:dyDescent="0.2">
      <c r="A3396" s="93"/>
      <c r="B3396" s="95">
        <v>3510906</v>
      </c>
      <c r="C3396" s="95" t="s">
        <v>5668</v>
      </c>
      <c r="D3396" s="95" t="s">
        <v>5549</v>
      </c>
      <c r="E3396" s="93"/>
      <c r="F3396" s="93"/>
    </row>
    <row r="3397" spans="1:6" ht="12.75" customHeight="1" x14ac:dyDescent="0.2">
      <c r="A3397" s="93"/>
      <c r="B3397" s="95">
        <v>3511003</v>
      </c>
      <c r="C3397" s="95" t="s">
        <v>5669</v>
      </c>
      <c r="D3397" s="95" t="s">
        <v>5549</v>
      </c>
      <c r="E3397" s="93"/>
      <c r="F3397" s="93"/>
    </row>
    <row r="3398" spans="1:6" ht="12.75" customHeight="1" x14ac:dyDescent="0.2">
      <c r="A3398" s="93"/>
      <c r="B3398" s="95">
        <v>3511102</v>
      </c>
      <c r="C3398" s="95" t="s">
        <v>5670</v>
      </c>
      <c r="D3398" s="95" t="s">
        <v>5549</v>
      </c>
      <c r="E3398" s="93"/>
      <c r="F3398" s="93"/>
    </row>
    <row r="3399" spans="1:6" ht="12.75" customHeight="1" x14ac:dyDescent="0.2">
      <c r="A3399" s="93"/>
      <c r="B3399" s="95">
        <v>3511201</v>
      </c>
      <c r="C3399" s="95" t="s">
        <v>5671</v>
      </c>
      <c r="D3399" s="95" t="s">
        <v>5549</v>
      </c>
      <c r="E3399" s="93"/>
      <c r="F3399" s="93"/>
    </row>
    <row r="3400" spans="1:6" ht="12.75" customHeight="1" x14ac:dyDescent="0.2">
      <c r="A3400" s="93"/>
      <c r="B3400" s="95">
        <v>3511300</v>
      </c>
      <c r="C3400" s="95" t="s">
        <v>2888</v>
      </c>
      <c r="D3400" s="95" t="s">
        <v>5549</v>
      </c>
      <c r="E3400" s="93"/>
      <c r="F3400" s="93"/>
    </row>
    <row r="3401" spans="1:6" ht="12.75" customHeight="1" x14ac:dyDescent="0.2">
      <c r="A3401" s="93"/>
      <c r="B3401" s="95">
        <v>3511409</v>
      </c>
      <c r="C3401" s="95" t="s">
        <v>5672</v>
      </c>
      <c r="D3401" s="95" t="s">
        <v>5549</v>
      </c>
      <c r="E3401" s="93"/>
      <c r="F3401" s="93"/>
    </row>
    <row r="3402" spans="1:6" ht="12.75" customHeight="1" x14ac:dyDescent="0.2">
      <c r="A3402" s="93"/>
      <c r="B3402" s="95">
        <v>3511508</v>
      </c>
      <c r="C3402" s="95" t="s">
        <v>5673</v>
      </c>
      <c r="D3402" s="95" t="s">
        <v>5549</v>
      </c>
      <c r="E3402" s="93"/>
      <c r="F3402" s="93"/>
    </row>
    <row r="3403" spans="1:6" ht="12.75" customHeight="1" x14ac:dyDescent="0.2">
      <c r="A3403" s="93"/>
      <c r="B3403" s="95">
        <v>3511607</v>
      </c>
      <c r="C3403" s="95" t="s">
        <v>5674</v>
      </c>
      <c r="D3403" s="95" t="s">
        <v>5549</v>
      </c>
      <c r="E3403" s="93"/>
      <c r="F3403" s="93"/>
    </row>
    <row r="3404" spans="1:6" ht="12.75" customHeight="1" x14ac:dyDescent="0.2">
      <c r="A3404" s="93"/>
      <c r="B3404" s="95">
        <v>3511706</v>
      </c>
      <c r="C3404" s="95" t="s">
        <v>5675</v>
      </c>
      <c r="D3404" s="95" t="s">
        <v>5549</v>
      </c>
      <c r="E3404" s="93"/>
      <c r="F3404" s="93"/>
    </row>
    <row r="3405" spans="1:6" ht="12.75" customHeight="1" x14ac:dyDescent="0.2">
      <c r="A3405" s="93"/>
      <c r="B3405" s="95">
        <v>3511904</v>
      </c>
      <c r="C3405" s="95" t="s">
        <v>5676</v>
      </c>
      <c r="D3405" s="95" t="s">
        <v>5549</v>
      </c>
      <c r="E3405" s="93"/>
      <c r="F3405" s="93"/>
    </row>
    <row r="3406" spans="1:6" ht="12.75" customHeight="1" x14ac:dyDescent="0.2">
      <c r="A3406" s="93"/>
      <c r="B3406" s="95">
        <v>3512001</v>
      </c>
      <c r="C3406" s="95" t="s">
        <v>5677</v>
      </c>
      <c r="D3406" s="95" t="s">
        <v>5549</v>
      </c>
      <c r="E3406" s="93"/>
      <c r="F3406" s="93"/>
    </row>
    <row r="3407" spans="1:6" ht="12.75" customHeight="1" x14ac:dyDescent="0.2">
      <c r="A3407" s="93"/>
      <c r="B3407" s="95">
        <v>3512100</v>
      </c>
      <c r="C3407" s="95" t="s">
        <v>5678</v>
      </c>
      <c r="D3407" s="95" t="s">
        <v>5549</v>
      </c>
      <c r="E3407" s="93"/>
      <c r="F3407" s="93"/>
    </row>
    <row r="3408" spans="1:6" ht="12.75" customHeight="1" x14ac:dyDescent="0.2">
      <c r="A3408" s="93"/>
      <c r="B3408" s="95">
        <v>3512209</v>
      </c>
      <c r="C3408" s="95" t="s">
        <v>5679</v>
      </c>
      <c r="D3408" s="95" t="s">
        <v>5549</v>
      </c>
      <c r="E3408" s="93"/>
      <c r="F3408" s="93"/>
    </row>
    <row r="3409" spans="1:6" ht="12.75" customHeight="1" x14ac:dyDescent="0.2">
      <c r="A3409" s="93"/>
      <c r="B3409" s="95">
        <v>3512308</v>
      </c>
      <c r="C3409" s="95" t="s">
        <v>5680</v>
      </c>
      <c r="D3409" s="95" t="s">
        <v>5549</v>
      </c>
      <c r="E3409" s="93"/>
      <c r="F3409" s="93"/>
    </row>
    <row r="3410" spans="1:6" ht="12.75" customHeight="1" x14ac:dyDescent="0.2">
      <c r="A3410" s="93"/>
      <c r="B3410" s="95">
        <v>3512407</v>
      </c>
      <c r="C3410" s="95" t="s">
        <v>5681</v>
      </c>
      <c r="D3410" s="95" t="s">
        <v>5549</v>
      </c>
      <c r="E3410" s="93"/>
      <c r="F3410" s="93"/>
    </row>
    <row r="3411" spans="1:6" ht="12.75" customHeight="1" x14ac:dyDescent="0.2">
      <c r="A3411" s="93"/>
      <c r="B3411" s="95">
        <v>3512506</v>
      </c>
      <c r="C3411" s="95" t="s">
        <v>5682</v>
      </c>
      <c r="D3411" s="95" t="s">
        <v>5549</v>
      </c>
      <c r="E3411" s="93"/>
      <c r="F3411" s="93"/>
    </row>
    <row r="3412" spans="1:6" ht="12.75" customHeight="1" x14ac:dyDescent="0.2">
      <c r="A3412" s="93"/>
      <c r="B3412" s="95">
        <v>3512605</v>
      </c>
      <c r="C3412" s="95" t="s">
        <v>5683</v>
      </c>
      <c r="D3412" s="95" t="s">
        <v>5549</v>
      </c>
      <c r="E3412" s="93"/>
      <c r="F3412" s="93"/>
    </row>
    <row r="3413" spans="1:6" ht="12.75" customHeight="1" x14ac:dyDescent="0.2">
      <c r="A3413" s="93"/>
      <c r="B3413" s="95">
        <v>3512704</v>
      </c>
      <c r="C3413" s="95" t="s">
        <v>5684</v>
      </c>
      <c r="D3413" s="95" t="s">
        <v>5549</v>
      </c>
      <c r="E3413" s="93"/>
      <c r="F3413" s="93"/>
    </row>
    <row r="3414" spans="1:6" ht="12.75" customHeight="1" x14ac:dyDescent="0.2">
      <c r="A3414" s="93"/>
      <c r="B3414" s="95">
        <v>3512803</v>
      </c>
      <c r="C3414" s="95" t="s">
        <v>5685</v>
      </c>
      <c r="D3414" s="95" t="s">
        <v>5549</v>
      </c>
      <c r="E3414" s="93"/>
      <c r="F3414" s="93"/>
    </row>
    <row r="3415" spans="1:6" ht="12.75" customHeight="1" x14ac:dyDescent="0.2">
      <c r="A3415" s="93"/>
      <c r="B3415" s="95">
        <v>3512902</v>
      </c>
      <c r="C3415" s="95" t="s">
        <v>5686</v>
      </c>
      <c r="D3415" s="95" t="s">
        <v>5549</v>
      </c>
      <c r="E3415" s="93"/>
      <c r="F3415" s="93"/>
    </row>
    <row r="3416" spans="1:6" ht="12.75" customHeight="1" x14ac:dyDescent="0.2">
      <c r="A3416" s="93"/>
      <c r="B3416" s="95">
        <v>3513009</v>
      </c>
      <c r="C3416" s="95" t="s">
        <v>5687</v>
      </c>
      <c r="D3416" s="95" t="s">
        <v>5549</v>
      </c>
      <c r="E3416" s="93"/>
      <c r="F3416" s="93"/>
    </row>
    <row r="3417" spans="1:6" ht="12.75" customHeight="1" x14ac:dyDescent="0.2">
      <c r="A3417" s="93"/>
      <c r="B3417" s="95">
        <v>3513108</v>
      </c>
      <c r="C3417" s="95" t="s">
        <v>5688</v>
      </c>
      <c r="D3417" s="95" t="s">
        <v>5549</v>
      </c>
      <c r="E3417" s="93"/>
      <c r="F3417" s="93"/>
    </row>
    <row r="3418" spans="1:6" ht="12.75" customHeight="1" x14ac:dyDescent="0.2">
      <c r="A3418" s="93"/>
      <c r="B3418" s="95">
        <v>3513207</v>
      </c>
      <c r="C3418" s="95" t="s">
        <v>5689</v>
      </c>
      <c r="D3418" s="95" t="s">
        <v>5549</v>
      </c>
      <c r="E3418" s="93"/>
      <c r="F3418" s="93"/>
    </row>
    <row r="3419" spans="1:6" ht="12.75" customHeight="1" x14ac:dyDescent="0.2">
      <c r="A3419" s="93"/>
      <c r="B3419" s="95">
        <v>3513306</v>
      </c>
      <c r="C3419" s="95" t="s">
        <v>5690</v>
      </c>
      <c r="D3419" s="95" t="s">
        <v>5549</v>
      </c>
      <c r="E3419" s="93"/>
      <c r="F3419" s="93"/>
    </row>
    <row r="3420" spans="1:6" ht="12.75" customHeight="1" x14ac:dyDescent="0.2">
      <c r="A3420" s="93"/>
      <c r="B3420" s="95">
        <v>3513405</v>
      </c>
      <c r="C3420" s="95" t="s">
        <v>5691</v>
      </c>
      <c r="D3420" s="95" t="s">
        <v>5549</v>
      </c>
      <c r="E3420" s="93"/>
      <c r="F3420" s="93"/>
    </row>
    <row r="3421" spans="1:6" ht="12.75" customHeight="1" x14ac:dyDescent="0.2">
      <c r="A3421" s="93"/>
      <c r="B3421" s="95">
        <v>3513504</v>
      </c>
      <c r="C3421" s="95" t="s">
        <v>5692</v>
      </c>
      <c r="D3421" s="95" t="s">
        <v>5549</v>
      </c>
      <c r="E3421" s="93"/>
      <c r="F3421" s="93"/>
    </row>
    <row r="3422" spans="1:6" ht="12.75" customHeight="1" x14ac:dyDescent="0.2">
      <c r="A3422" s="93"/>
      <c r="B3422" s="95">
        <v>3513603</v>
      </c>
      <c r="C3422" s="95" t="s">
        <v>5693</v>
      </c>
      <c r="D3422" s="95" t="s">
        <v>5549</v>
      </c>
      <c r="E3422" s="93"/>
      <c r="F3422" s="93"/>
    </row>
    <row r="3423" spans="1:6" ht="12.75" customHeight="1" x14ac:dyDescent="0.2">
      <c r="A3423" s="93"/>
      <c r="B3423" s="95">
        <v>3513702</v>
      </c>
      <c r="C3423" s="95" t="s">
        <v>5694</v>
      </c>
      <c r="D3423" s="95" t="s">
        <v>5549</v>
      </c>
      <c r="E3423" s="93"/>
      <c r="F3423" s="93"/>
    </row>
    <row r="3424" spans="1:6" ht="12.75" customHeight="1" x14ac:dyDescent="0.2">
      <c r="A3424" s="93"/>
      <c r="B3424" s="95">
        <v>3513801</v>
      </c>
      <c r="C3424" s="95" t="s">
        <v>5695</v>
      </c>
      <c r="D3424" s="95" t="s">
        <v>5549</v>
      </c>
      <c r="E3424" s="93"/>
      <c r="F3424" s="93"/>
    </row>
    <row r="3425" spans="1:6" ht="12.75" customHeight="1" x14ac:dyDescent="0.2">
      <c r="A3425" s="93"/>
      <c r="B3425" s="95">
        <v>3513850</v>
      </c>
      <c r="C3425" s="95" t="s">
        <v>5696</v>
      </c>
      <c r="D3425" s="95" t="s">
        <v>5549</v>
      </c>
      <c r="E3425" s="93"/>
      <c r="F3425" s="93"/>
    </row>
    <row r="3426" spans="1:6" ht="12.75" customHeight="1" x14ac:dyDescent="0.2">
      <c r="A3426" s="93"/>
      <c r="B3426" s="95">
        <v>3513900</v>
      </c>
      <c r="C3426" s="95" t="s">
        <v>5697</v>
      </c>
      <c r="D3426" s="95" t="s">
        <v>5549</v>
      </c>
      <c r="E3426" s="93"/>
      <c r="F3426" s="93"/>
    </row>
    <row r="3427" spans="1:6" ht="12.75" customHeight="1" x14ac:dyDescent="0.2">
      <c r="A3427" s="93"/>
      <c r="B3427" s="95">
        <v>3514007</v>
      </c>
      <c r="C3427" s="95" t="s">
        <v>5698</v>
      </c>
      <c r="D3427" s="95" t="s">
        <v>5549</v>
      </c>
      <c r="E3427" s="93"/>
      <c r="F3427" s="93"/>
    </row>
    <row r="3428" spans="1:6" ht="12.75" customHeight="1" x14ac:dyDescent="0.2">
      <c r="A3428" s="93"/>
      <c r="B3428" s="95">
        <v>3514106</v>
      </c>
      <c r="C3428" s="95" t="s">
        <v>5699</v>
      </c>
      <c r="D3428" s="95" t="s">
        <v>5549</v>
      </c>
      <c r="E3428" s="93"/>
      <c r="F3428" s="93"/>
    </row>
    <row r="3429" spans="1:6" ht="12.75" customHeight="1" x14ac:dyDescent="0.2">
      <c r="A3429" s="93"/>
      <c r="B3429" s="95">
        <v>3514205</v>
      </c>
      <c r="C3429" s="95" t="s">
        <v>5700</v>
      </c>
      <c r="D3429" s="95" t="s">
        <v>5549</v>
      </c>
      <c r="E3429" s="93"/>
      <c r="F3429" s="93"/>
    </row>
    <row r="3430" spans="1:6" ht="12.75" customHeight="1" x14ac:dyDescent="0.2">
      <c r="A3430" s="93"/>
      <c r="B3430" s="95">
        <v>3514304</v>
      </c>
      <c r="C3430" s="95" t="s">
        <v>5701</v>
      </c>
      <c r="D3430" s="95" t="s">
        <v>5549</v>
      </c>
      <c r="E3430" s="93"/>
      <c r="F3430" s="93"/>
    </row>
    <row r="3431" spans="1:6" ht="12.75" customHeight="1" x14ac:dyDescent="0.2">
      <c r="A3431" s="93"/>
      <c r="B3431" s="95">
        <v>3514403</v>
      </c>
      <c r="C3431" s="95" t="s">
        <v>5702</v>
      </c>
      <c r="D3431" s="95" t="s">
        <v>5549</v>
      </c>
      <c r="E3431" s="93"/>
      <c r="F3431" s="93"/>
    </row>
    <row r="3432" spans="1:6" ht="12.75" customHeight="1" x14ac:dyDescent="0.2">
      <c r="A3432" s="93"/>
      <c r="B3432" s="95">
        <v>3514502</v>
      </c>
      <c r="C3432" s="95" t="s">
        <v>5703</v>
      </c>
      <c r="D3432" s="95" t="s">
        <v>5549</v>
      </c>
      <c r="E3432" s="93"/>
      <c r="F3432" s="93"/>
    </row>
    <row r="3433" spans="1:6" ht="12.75" customHeight="1" x14ac:dyDescent="0.2">
      <c r="A3433" s="93"/>
      <c r="B3433" s="95">
        <v>3514601</v>
      </c>
      <c r="C3433" s="95" t="s">
        <v>5704</v>
      </c>
      <c r="D3433" s="95" t="s">
        <v>5549</v>
      </c>
      <c r="E3433" s="93"/>
      <c r="F3433" s="93"/>
    </row>
    <row r="3434" spans="1:6" ht="12.75" customHeight="1" x14ac:dyDescent="0.2">
      <c r="A3434" s="93"/>
      <c r="B3434" s="95">
        <v>3514700</v>
      </c>
      <c r="C3434" s="95" t="s">
        <v>5705</v>
      </c>
      <c r="D3434" s="95" t="s">
        <v>5549</v>
      </c>
      <c r="E3434" s="93"/>
      <c r="F3434" s="93"/>
    </row>
    <row r="3435" spans="1:6" ht="12.75" customHeight="1" x14ac:dyDescent="0.2">
      <c r="A3435" s="93"/>
      <c r="B3435" s="95">
        <v>3514809</v>
      </c>
      <c r="C3435" s="95" t="s">
        <v>5706</v>
      </c>
      <c r="D3435" s="95" t="s">
        <v>5549</v>
      </c>
      <c r="E3435" s="93"/>
      <c r="F3435" s="93"/>
    </row>
    <row r="3436" spans="1:6" ht="12.75" customHeight="1" x14ac:dyDescent="0.2">
      <c r="A3436" s="93"/>
      <c r="B3436" s="95">
        <v>3514908</v>
      </c>
      <c r="C3436" s="95" t="s">
        <v>5707</v>
      </c>
      <c r="D3436" s="95" t="s">
        <v>5549</v>
      </c>
      <c r="E3436" s="93"/>
      <c r="F3436" s="93"/>
    </row>
    <row r="3437" spans="1:6" ht="12.75" customHeight="1" x14ac:dyDescent="0.2">
      <c r="A3437" s="93"/>
      <c r="B3437" s="95">
        <v>3514924</v>
      </c>
      <c r="C3437" s="95" t="s">
        <v>5708</v>
      </c>
      <c r="D3437" s="95" t="s">
        <v>5549</v>
      </c>
      <c r="E3437" s="93"/>
      <c r="F3437" s="93"/>
    </row>
    <row r="3438" spans="1:6" ht="12.75" customHeight="1" x14ac:dyDescent="0.2">
      <c r="A3438" s="93"/>
      <c r="B3438" s="95">
        <v>3514957</v>
      </c>
      <c r="C3438" s="95" t="s">
        <v>5709</v>
      </c>
      <c r="D3438" s="95" t="s">
        <v>5549</v>
      </c>
      <c r="E3438" s="93"/>
      <c r="F3438" s="93"/>
    </row>
    <row r="3439" spans="1:6" ht="12.75" customHeight="1" x14ac:dyDescent="0.2">
      <c r="A3439" s="93"/>
      <c r="B3439" s="95">
        <v>3515004</v>
      </c>
      <c r="C3439" s="95" t="s">
        <v>5710</v>
      </c>
      <c r="D3439" s="95" t="s">
        <v>5549</v>
      </c>
      <c r="E3439" s="93"/>
      <c r="F3439" s="93"/>
    </row>
    <row r="3440" spans="1:6" ht="12.75" customHeight="1" x14ac:dyDescent="0.2">
      <c r="A3440" s="93"/>
      <c r="B3440" s="95">
        <v>3515103</v>
      </c>
      <c r="C3440" s="95" t="s">
        <v>5711</v>
      </c>
      <c r="D3440" s="95" t="s">
        <v>5549</v>
      </c>
      <c r="E3440" s="93"/>
      <c r="F3440" s="93"/>
    </row>
    <row r="3441" spans="1:6" ht="12.75" customHeight="1" x14ac:dyDescent="0.2">
      <c r="A3441" s="93"/>
      <c r="B3441" s="95">
        <v>3515129</v>
      </c>
      <c r="C3441" s="95" t="s">
        <v>5712</v>
      </c>
      <c r="D3441" s="95" t="s">
        <v>5549</v>
      </c>
      <c r="E3441" s="93"/>
      <c r="F3441" s="93"/>
    </row>
    <row r="3442" spans="1:6" ht="12.75" customHeight="1" x14ac:dyDescent="0.2">
      <c r="A3442" s="93"/>
      <c r="B3442" s="95">
        <v>3515152</v>
      </c>
      <c r="C3442" s="95" t="s">
        <v>5713</v>
      </c>
      <c r="D3442" s="95" t="s">
        <v>5549</v>
      </c>
      <c r="E3442" s="93"/>
      <c r="F3442" s="93"/>
    </row>
    <row r="3443" spans="1:6" ht="12.75" customHeight="1" x14ac:dyDescent="0.2">
      <c r="A3443" s="93"/>
      <c r="B3443" s="95">
        <v>3515186</v>
      </c>
      <c r="C3443" s="95" t="s">
        <v>5714</v>
      </c>
      <c r="D3443" s="95" t="s">
        <v>5549</v>
      </c>
      <c r="E3443" s="93"/>
      <c r="F3443" s="93"/>
    </row>
    <row r="3444" spans="1:6" ht="12.75" customHeight="1" x14ac:dyDescent="0.2">
      <c r="A3444" s="93"/>
      <c r="B3444" s="95">
        <v>3515194</v>
      </c>
      <c r="C3444" s="95" t="s">
        <v>5715</v>
      </c>
      <c r="D3444" s="95" t="s">
        <v>5549</v>
      </c>
      <c r="E3444" s="93"/>
      <c r="F3444" s="93"/>
    </row>
    <row r="3445" spans="1:6" ht="12.75" customHeight="1" x14ac:dyDescent="0.2">
      <c r="A3445" s="93"/>
      <c r="B3445" s="95">
        <v>3515202</v>
      </c>
      <c r="C3445" s="95" t="s">
        <v>5716</v>
      </c>
      <c r="D3445" s="95" t="s">
        <v>5549</v>
      </c>
      <c r="E3445" s="93"/>
      <c r="F3445" s="93"/>
    </row>
    <row r="3446" spans="1:6" ht="12.75" customHeight="1" x14ac:dyDescent="0.2">
      <c r="A3446" s="93"/>
      <c r="B3446" s="95">
        <v>3515301</v>
      </c>
      <c r="C3446" s="95" t="s">
        <v>5717</v>
      </c>
      <c r="D3446" s="95" t="s">
        <v>5549</v>
      </c>
      <c r="E3446" s="93"/>
      <c r="F3446" s="93"/>
    </row>
    <row r="3447" spans="1:6" ht="12.75" customHeight="1" x14ac:dyDescent="0.2">
      <c r="A3447" s="93"/>
      <c r="B3447" s="95">
        <v>3515350</v>
      </c>
      <c r="C3447" s="95" t="s">
        <v>5718</v>
      </c>
      <c r="D3447" s="95" t="s">
        <v>5549</v>
      </c>
      <c r="E3447" s="93"/>
      <c r="F3447" s="93"/>
    </row>
    <row r="3448" spans="1:6" ht="12.75" customHeight="1" x14ac:dyDescent="0.2">
      <c r="A3448" s="93"/>
      <c r="B3448" s="95">
        <v>3515400</v>
      </c>
      <c r="C3448" s="95" t="s">
        <v>5719</v>
      </c>
      <c r="D3448" s="95" t="s">
        <v>5549</v>
      </c>
      <c r="E3448" s="93"/>
      <c r="F3448" s="93"/>
    </row>
    <row r="3449" spans="1:6" ht="12.75" customHeight="1" x14ac:dyDescent="0.2">
      <c r="A3449" s="93"/>
      <c r="B3449" s="95">
        <v>3515509</v>
      </c>
      <c r="C3449" s="95" t="s">
        <v>5720</v>
      </c>
      <c r="D3449" s="95" t="s">
        <v>5549</v>
      </c>
      <c r="E3449" s="93"/>
      <c r="F3449" s="93"/>
    </row>
    <row r="3450" spans="1:6" ht="12.75" customHeight="1" x14ac:dyDescent="0.2">
      <c r="A3450" s="93"/>
      <c r="B3450" s="95">
        <v>3515608</v>
      </c>
      <c r="C3450" s="95" t="s">
        <v>5721</v>
      </c>
      <c r="D3450" s="95" t="s">
        <v>5549</v>
      </c>
      <c r="E3450" s="93"/>
      <c r="F3450" s="93"/>
    </row>
    <row r="3451" spans="1:6" ht="12.75" customHeight="1" x14ac:dyDescent="0.2">
      <c r="A3451" s="93"/>
      <c r="B3451" s="95">
        <v>3515657</v>
      </c>
      <c r="C3451" s="95" t="s">
        <v>5722</v>
      </c>
      <c r="D3451" s="95" t="s">
        <v>5549</v>
      </c>
      <c r="E3451" s="93"/>
      <c r="F3451" s="93"/>
    </row>
    <row r="3452" spans="1:6" ht="12.75" customHeight="1" x14ac:dyDescent="0.2">
      <c r="A3452" s="93"/>
      <c r="B3452" s="95">
        <v>3515707</v>
      </c>
      <c r="C3452" s="95" t="s">
        <v>5723</v>
      </c>
      <c r="D3452" s="95" t="s">
        <v>5549</v>
      </c>
      <c r="E3452" s="93"/>
      <c r="F3452" s="93"/>
    </row>
    <row r="3453" spans="1:6" ht="12.75" customHeight="1" x14ac:dyDescent="0.2">
      <c r="A3453" s="93"/>
      <c r="B3453" s="95">
        <v>3515806</v>
      </c>
      <c r="C3453" s="95" t="s">
        <v>5724</v>
      </c>
      <c r="D3453" s="95" t="s">
        <v>5549</v>
      </c>
      <c r="E3453" s="93"/>
      <c r="F3453" s="93"/>
    </row>
    <row r="3454" spans="1:6" ht="12.75" customHeight="1" x14ac:dyDescent="0.2">
      <c r="A3454" s="93"/>
      <c r="B3454" s="95">
        <v>3515905</v>
      </c>
      <c r="C3454" s="95" t="s">
        <v>5725</v>
      </c>
      <c r="D3454" s="95" t="s">
        <v>5549</v>
      </c>
      <c r="E3454" s="93"/>
      <c r="F3454" s="93"/>
    </row>
    <row r="3455" spans="1:6" ht="12.75" customHeight="1" x14ac:dyDescent="0.2">
      <c r="A3455" s="93"/>
      <c r="B3455" s="95">
        <v>3516002</v>
      </c>
      <c r="C3455" s="95" t="s">
        <v>5726</v>
      </c>
      <c r="D3455" s="95" t="s">
        <v>5549</v>
      </c>
      <c r="E3455" s="93"/>
      <c r="F3455" s="93"/>
    </row>
    <row r="3456" spans="1:6" ht="12.75" customHeight="1" x14ac:dyDescent="0.2">
      <c r="A3456" s="93"/>
      <c r="B3456" s="95">
        <v>3516101</v>
      </c>
      <c r="C3456" s="95" t="s">
        <v>5727</v>
      </c>
      <c r="D3456" s="95" t="s">
        <v>5549</v>
      </c>
      <c r="E3456" s="93"/>
      <c r="F3456" s="93"/>
    </row>
    <row r="3457" spans="1:6" ht="12.75" customHeight="1" x14ac:dyDescent="0.2">
      <c r="A3457" s="93"/>
      <c r="B3457" s="95">
        <v>3516200</v>
      </c>
      <c r="C3457" s="95" t="s">
        <v>5728</v>
      </c>
      <c r="D3457" s="95" t="s">
        <v>5549</v>
      </c>
      <c r="E3457" s="93"/>
      <c r="F3457" s="93"/>
    </row>
    <row r="3458" spans="1:6" ht="12.75" customHeight="1" x14ac:dyDescent="0.2">
      <c r="A3458" s="93"/>
      <c r="B3458" s="95">
        <v>3516309</v>
      </c>
      <c r="C3458" s="95" t="s">
        <v>5729</v>
      </c>
      <c r="D3458" s="95" t="s">
        <v>5549</v>
      </c>
      <c r="E3458" s="93"/>
      <c r="F3458" s="93"/>
    </row>
    <row r="3459" spans="1:6" ht="12.75" customHeight="1" x14ac:dyDescent="0.2">
      <c r="A3459" s="93"/>
      <c r="B3459" s="95">
        <v>3516408</v>
      </c>
      <c r="C3459" s="95" t="s">
        <v>5730</v>
      </c>
      <c r="D3459" s="95" t="s">
        <v>5549</v>
      </c>
      <c r="E3459" s="93"/>
      <c r="F3459" s="93"/>
    </row>
    <row r="3460" spans="1:6" ht="12.75" customHeight="1" x14ac:dyDescent="0.2">
      <c r="A3460" s="93"/>
      <c r="B3460" s="95">
        <v>3516507</v>
      </c>
      <c r="C3460" s="95" t="s">
        <v>5731</v>
      </c>
      <c r="D3460" s="95" t="s">
        <v>5549</v>
      </c>
      <c r="E3460" s="93"/>
      <c r="F3460" s="93"/>
    </row>
    <row r="3461" spans="1:6" ht="12.75" customHeight="1" x14ac:dyDescent="0.2">
      <c r="A3461" s="93"/>
      <c r="B3461" s="95">
        <v>3516606</v>
      </c>
      <c r="C3461" s="95" t="s">
        <v>5732</v>
      </c>
      <c r="D3461" s="95" t="s">
        <v>5549</v>
      </c>
      <c r="E3461" s="93"/>
      <c r="F3461" s="93"/>
    </row>
    <row r="3462" spans="1:6" ht="12.75" customHeight="1" x14ac:dyDescent="0.2">
      <c r="A3462" s="93"/>
      <c r="B3462" s="95">
        <v>3516705</v>
      </c>
      <c r="C3462" s="95" t="s">
        <v>5733</v>
      </c>
      <c r="D3462" s="95" t="s">
        <v>5549</v>
      </c>
      <c r="E3462" s="93"/>
      <c r="F3462" s="93"/>
    </row>
    <row r="3463" spans="1:6" ht="12.75" customHeight="1" x14ac:dyDescent="0.2">
      <c r="A3463" s="93"/>
      <c r="B3463" s="95">
        <v>3516804</v>
      </c>
      <c r="C3463" s="95" t="s">
        <v>5734</v>
      </c>
      <c r="D3463" s="95" t="s">
        <v>5549</v>
      </c>
      <c r="E3463" s="93"/>
      <c r="F3463" s="93"/>
    </row>
    <row r="3464" spans="1:6" ht="12.75" customHeight="1" x14ac:dyDescent="0.2">
      <c r="A3464" s="93"/>
      <c r="B3464" s="95">
        <v>3516853</v>
      </c>
      <c r="C3464" s="95" t="s">
        <v>5735</v>
      </c>
      <c r="D3464" s="95" t="s">
        <v>5549</v>
      </c>
      <c r="E3464" s="93"/>
      <c r="F3464" s="93"/>
    </row>
    <row r="3465" spans="1:6" ht="12.75" customHeight="1" x14ac:dyDescent="0.2">
      <c r="A3465" s="93"/>
      <c r="B3465" s="95">
        <v>3516903</v>
      </c>
      <c r="C3465" s="95" t="s">
        <v>5736</v>
      </c>
      <c r="D3465" s="95" t="s">
        <v>5549</v>
      </c>
      <c r="E3465" s="93"/>
      <c r="F3465" s="93"/>
    </row>
    <row r="3466" spans="1:6" ht="12.75" customHeight="1" x14ac:dyDescent="0.2">
      <c r="A3466" s="93"/>
      <c r="B3466" s="95">
        <v>3517000</v>
      </c>
      <c r="C3466" s="95" t="s">
        <v>5737</v>
      </c>
      <c r="D3466" s="95" t="s">
        <v>5549</v>
      </c>
      <c r="E3466" s="93"/>
      <c r="F3466" s="93"/>
    </row>
    <row r="3467" spans="1:6" ht="12.75" customHeight="1" x14ac:dyDescent="0.2">
      <c r="A3467" s="93"/>
      <c r="B3467" s="95">
        <v>3517109</v>
      </c>
      <c r="C3467" s="95" t="s">
        <v>5738</v>
      </c>
      <c r="D3467" s="95" t="s">
        <v>5549</v>
      </c>
      <c r="E3467" s="93"/>
      <c r="F3467" s="93"/>
    </row>
    <row r="3468" spans="1:6" ht="12.75" customHeight="1" x14ac:dyDescent="0.2">
      <c r="A3468" s="93"/>
      <c r="B3468" s="95">
        <v>3517208</v>
      </c>
      <c r="C3468" s="95" t="s">
        <v>5739</v>
      </c>
      <c r="D3468" s="95" t="s">
        <v>5549</v>
      </c>
      <c r="E3468" s="93"/>
      <c r="F3468" s="93"/>
    </row>
    <row r="3469" spans="1:6" ht="12.75" customHeight="1" x14ac:dyDescent="0.2">
      <c r="A3469" s="93"/>
      <c r="B3469" s="95">
        <v>3517307</v>
      </c>
      <c r="C3469" s="95" t="s">
        <v>5740</v>
      </c>
      <c r="D3469" s="95" t="s">
        <v>5549</v>
      </c>
      <c r="E3469" s="93"/>
      <c r="F3469" s="93"/>
    </row>
    <row r="3470" spans="1:6" ht="12.75" customHeight="1" x14ac:dyDescent="0.2">
      <c r="A3470" s="93"/>
      <c r="B3470" s="95">
        <v>3517406</v>
      </c>
      <c r="C3470" s="95" t="s">
        <v>5741</v>
      </c>
      <c r="D3470" s="95" t="s">
        <v>5549</v>
      </c>
      <c r="E3470" s="93"/>
      <c r="F3470" s="93"/>
    </row>
    <row r="3471" spans="1:6" ht="12.75" customHeight="1" x14ac:dyDescent="0.2">
      <c r="A3471" s="93"/>
      <c r="B3471" s="95">
        <v>3517505</v>
      </c>
      <c r="C3471" s="95" t="s">
        <v>5742</v>
      </c>
      <c r="D3471" s="95" t="s">
        <v>5549</v>
      </c>
      <c r="E3471" s="93"/>
      <c r="F3471" s="93"/>
    </row>
    <row r="3472" spans="1:6" ht="12.75" customHeight="1" x14ac:dyDescent="0.2">
      <c r="A3472" s="93"/>
      <c r="B3472" s="95">
        <v>3517604</v>
      </c>
      <c r="C3472" s="95" t="s">
        <v>5743</v>
      </c>
      <c r="D3472" s="95" t="s">
        <v>5549</v>
      </c>
      <c r="E3472" s="93"/>
      <c r="F3472" s="93"/>
    </row>
    <row r="3473" spans="1:6" ht="12.75" customHeight="1" x14ac:dyDescent="0.2">
      <c r="A3473" s="93"/>
      <c r="B3473" s="95">
        <v>3517703</v>
      </c>
      <c r="C3473" s="95" t="s">
        <v>5744</v>
      </c>
      <c r="D3473" s="95" t="s">
        <v>5549</v>
      </c>
      <c r="E3473" s="93"/>
      <c r="F3473" s="93"/>
    </row>
    <row r="3474" spans="1:6" ht="12.75" customHeight="1" x14ac:dyDescent="0.2">
      <c r="A3474" s="93"/>
      <c r="B3474" s="95">
        <v>3517802</v>
      </c>
      <c r="C3474" s="95" t="s">
        <v>5745</v>
      </c>
      <c r="D3474" s="95" t="s">
        <v>5549</v>
      </c>
      <c r="E3474" s="93"/>
      <c r="F3474" s="93"/>
    </row>
    <row r="3475" spans="1:6" ht="12.75" customHeight="1" x14ac:dyDescent="0.2">
      <c r="A3475" s="93"/>
      <c r="B3475" s="95">
        <v>3517901</v>
      </c>
      <c r="C3475" s="95" t="s">
        <v>5746</v>
      </c>
      <c r="D3475" s="95" t="s">
        <v>5549</v>
      </c>
      <c r="E3475" s="93"/>
      <c r="F3475" s="93"/>
    </row>
    <row r="3476" spans="1:6" ht="12.75" customHeight="1" x14ac:dyDescent="0.2">
      <c r="A3476" s="93"/>
      <c r="B3476" s="95">
        <v>3518008</v>
      </c>
      <c r="C3476" s="95" t="s">
        <v>5747</v>
      </c>
      <c r="D3476" s="95" t="s">
        <v>5549</v>
      </c>
      <c r="E3476" s="93"/>
      <c r="F3476" s="93"/>
    </row>
    <row r="3477" spans="1:6" ht="12.75" customHeight="1" x14ac:dyDescent="0.2">
      <c r="A3477" s="93"/>
      <c r="B3477" s="95">
        <v>3518107</v>
      </c>
      <c r="C3477" s="95" t="s">
        <v>5748</v>
      </c>
      <c r="D3477" s="95" t="s">
        <v>5549</v>
      </c>
      <c r="E3477" s="93"/>
      <c r="F3477" s="93"/>
    </row>
    <row r="3478" spans="1:6" ht="12.75" customHeight="1" x14ac:dyDescent="0.2">
      <c r="A3478" s="93"/>
      <c r="B3478" s="95">
        <v>3518206</v>
      </c>
      <c r="C3478" s="95" t="s">
        <v>5749</v>
      </c>
      <c r="D3478" s="95" t="s">
        <v>5549</v>
      </c>
      <c r="E3478" s="93"/>
      <c r="F3478" s="93"/>
    </row>
    <row r="3479" spans="1:6" ht="12.75" customHeight="1" x14ac:dyDescent="0.2">
      <c r="A3479" s="93"/>
      <c r="B3479" s="95">
        <v>3518305</v>
      </c>
      <c r="C3479" s="95" t="s">
        <v>5750</v>
      </c>
      <c r="D3479" s="95" t="s">
        <v>5549</v>
      </c>
      <c r="E3479" s="93"/>
      <c r="F3479" s="93"/>
    </row>
    <row r="3480" spans="1:6" ht="12.75" customHeight="1" x14ac:dyDescent="0.2">
      <c r="A3480" s="93"/>
      <c r="B3480" s="95">
        <v>3518404</v>
      </c>
      <c r="C3480" s="95" t="s">
        <v>5751</v>
      </c>
      <c r="D3480" s="95" t="s">
        <v>5549</v>
      </c>
      <c r="E3480" s="93"/>
      <c r="F3480" s="93"/>
    </row>
    <row r="3481" spans="1:6" ht="12.75" customHeight="1" x14ac:dyDescent="0.2">
      <c r="A3481" s="93"/>
      <c r="B3481" s="95">
        <v>3518503</v>
      </c>
      <c r="C3481" s="95" t="s">
        <v>5752</v>
      </c>
      <c r="D3481" s="95" t="s">
        <v>5549</v>
      </c>
      <c r="E3481" s="93"/>
      <c r="F3481" s="93"/>
    </row>
    <row r="3482" spans="1:6" ht="12.75" customHeight="1" x14ac:dyDescent="0.2">
      <c r="A3482" s="93"/>
      <c r="B3482" s="95">
        <v>3518602</v>
      </c>
      <c r="C3482" s="95" t="s">
        <v>5753</v>
      </c>
      <c r="D3482" s="95" t="s">
        <v>5549</v>
      </c>
      <c r="E3482" s="93"/>
      <c r="F3482" s="93"/>
    </row>
    <row r="3483" spans="1:6" ht="12.75" customHeight="1" x14ac:dyDescent="0.2">
      <c r="A3483" s="93"/>
      <c r="B3483" s="95">
        <v>3518701</v>
      </c>
      <c r="C3483" s="95" t="s">
        <v>5754</v>
      </c>
      <c r="D3483" s="95" t="s">
        <v>5549</v>
      </c>
      <c r="E3483" s="93"/>
      <c r="F3483" s="93"/>
    </row>
    <row r="3484" spans="1:6" ht="12.75" customHeight="1" x14ac:dyDescent="0.2">
      <c r="A3484" s="93"/>
      <c r="B3484" s="95">
        <v>3518800</v>
      </c>
      <c r="C3484" s="95" t="s">
        <v>5755</v>
      </c>
      <c r="D3484" s="95" t="s">
        <v>5549</v>
      </c>
      <c r="E3484" s="93"/>
      <c r="F3484" s="93"/>
    </row>
    <row r="3485" spans="1:6" ht="12.75" customHeight="1" x14ac:dyDescent="0.2">
      <c r="A3485" s="93"/>
      <c r="B3485" s="95">
        <v>3518859</v>
      </c>
      <c r="C3485" s="95" t="s">
        <v>5756</v>
      </c>
      <c r="D3485" s="95" t="s">
        <v>5549</v>
      </c>
      <c r="E3485" s="93"/>
      <c r="F3485" s="93"/>
    </row>
    <row r="3486" spans="1:6" ht="12.75" customHeight="1" x14ac:dyDescent="0.2">
      <c r="A3486" s="93"/>
      <c r="B3486" s="95">
        <v>3518909</v>
      </c>
      <c r="C3486" s="95" t="s">
        <v>5757</v>
      </c>
      <c r="D3486" s="95" t="s">
        <v>5549</v>
      </c>
      <c r="E3486" s="93"/>
      <c r="F3486" s="93"/>
    </row>
    <row r="3487" spans="1:6" ht="12.75" customHeight="1" x14ac:dyDescent="0.2">
      <c r="A3487" s="93"/>
      <c r="B3487" s="95">
        <v>3519006</v>
      </c>
      <c r="C3487" s="95" t="s">
        <v>5758</v>
      </c>
      <c r="D3487" s="95" t="s">
        <v>5549</v>
      </c>
      <c r="E3487" s="93"/>
      <c r="F3487" s="93"/>
    </row>
    <row r="3488" spans="1:6" ht="12.75" customHeight="1" x14ac:dyDescent="0.2">
      <c r="A3488" s="93"/>
      <c r="B3488" s="95">
        <v>3519055</v>
      </c>
      <c r="C3488" s="95" t="s">
        <v>5759</v>
      </c>
      <c r="D3488" s="95" t="s">
        <v>5549</v>
      </c>
      <c r="E3488" s="93"/>
      <c r="F3488" s="93"/>
    </row>
    <row r="3489" spans="1:6" ht="12.75" customHeight="1" x14ac:dyDescent="0.2">
      <c r="A3489" s="93"/>
      <c r="B3489" s="95">
        <v>3519071</v>
      </c>
      <c r="C3489" s="95" t="s">
        <v>5760</v>
      </c>
      <c r="D3489" s="95" t="s">
        <v>5549</v>
      </c>
      <c r="E3489" s="93"/>
      <c r="F3489" s="93"/>
    </row>
    <row r="3490" spans="1:6" ht="12.75" customHeight="1" x14ac:dyDescent="0.2">
      <c r="A3490" s="93"/>
      <c r="B3490" s="95">
        <v>3519105</v>
      </c>
      <c r="C3490" s="95" t="s">
        <v>5761</v>
      </c>
      <c r="D3490" s="95" t="s">
        <v>5549</v>
      </c>
      <c r="E3490" s="93"/>
      <c r="F3490" s="93"/>
    </row>
    <row r="3491" spans="1:6" ht="12.75" customHeight="1" x14ac:dyDescent="0.2">
      <c r="A3491" s="93"/>
      <c r="B3491" s="95">
        <v>3519204</v>
      </c>
      <c r="C3491" s="95" t="s">
        <v>5762</v>
      </c>
      <c r="D3491" s="95" t="s">
        <v>5549</v>
      </c>
      <c r="E3491" s="93"/>
      <c r="F3491" s="93"/>
    </row>
    <row r="3492" spans="1:6" ht="12.75" customHeight="1" x14ac:dyDescent="0.2">
      <c r="A3492" s="93"/>
      <c r="B3492" s="95">
        <v>3519253</v>
      </c>
      <c r="C3492" s="95" t="s">
        <v>5763</v>
      </c>
      <c r="D3492" s="95" t="s">
        <v>5549</v>
      </c>
      <c r="E3492" s="93"/>
      <c r="F3492" s="93"/>
    </row>
    <row r="3493" spans="1:6" ht="12.75" customHeight="1" x14ac:dyDescent="0.2">
      <c r="A3493" s="93"/>
      <c r="B3493" s="95">
        <v>3519303</v>
      </c>
      <c r="C3493" s="95" t="s">
        <v>5764</v>
      </c>
      <c r="D3493" s="95" t="s">
        <v>5549</v>
      </c>
      <c r="E3493" s="93"/>
      <c r="F3493" s="93"/>
    </row>
    <row r="3494" spans="1:6" ht="12.75" customHeight="1" x14ac:dyDescent="0.2">
      <c r="A3494" s="93"/>
      <c r="B3494" s="95">
        <v>3519402</v>
      </c>
      <c r="C3494" s="95" t="s">
        <v>5765</v>
      </c>
      <c r="D3494" s="95" t="s">
        <v>5549</v>
      </c>
      <c r="E3494" s="93"/>
      <c r="F3494" s="93"/>
    </row>
    <row r="3495" spans="1:6" ht="12.75" customHeight="1" x14ac:dyDescent="0.2">
      <c r="A3495" s="93"/>
      <c r="B3495" s="95">
        <v>3519501</v>
      </c>
      <c r="C3495" s="95" t="s">
        <v>5766</v>
      </c>
      <c r="D3495" s="95" t="s">
        <v>5549</v>
      </c>
      <c r="E3495" s="93"/>
      <c r="F3495" s="93"/>
    </row>
    <row r="3496" spans="1:6" ht="12.75" customHeight="1" x14ac:dyDescent="0.2">
      <c r="A3496" s="93"/>
      <c r="B3496" s="95">
        <v>3519600</v>
      </c>
      <c r="C3496" s="95" t="s">
        <v>5767</v>
      </c>
      <c r="D3496" s="95" t="s">
        <v>5549</v>
      </c>
      <c r="E3496" s="93"/>
      <c r="F3496" s="93"/>
    </row>
    <row r="3497" spans="1:6" ht="12.75" customHeight="1" x14ac:dyDescent="0.2">
      <c r="A3497" s="93"/>
      <c r="B3497" s="95">
        <v>3519709</v>
      </c>
      <c r="C3497" s="95" t="s">
        <v>5768</v>
      </c>
      <c r="D3497" s="95" t="s">
        <v>5549</v>
      </c>
      <c r="E3497" s="93"/>
      <c r="F3497" s="93"/>
    </row>
    <row r="3498" spans="1:6" ht="12.75" customHeight="1" x14ac:dyDescent="0.2">
      <c r="A3498" s="93"/>
      <c r="B3498" s="95">
        <v>3519808</v>
      </c>
      <c r="C3498" s="95" t="s">
        <v>5769</v>
      </c>
      <c r="D3498" s="95" t="s">
        <v>5549</v>
      </c>
      <c r="E3498" s="93"/>
      <c r="F3498" s="93"/>
    </row>
    <row r="3499" spans="1:6" ht="12.75" customHeight="1" x14ac:dyDescent="0.2">
      <c r="A3499" s="93"/>
      <c r="B3499" s="95">
        <v>3519907</v>
      </c>
      <c r="C3499" s="95" t="s">
        <v>5770</v>
      </c>
      <c r="D3499" s="95" t="s">
        <v>5549</v>
      </c>
      <c r="E3499" s="93"/>
      <c r="F3499" s="93"/>
    </row>
    <row r="3500" spans="1:6" ht="12.75" customHeight="1" x14ac:dyDescent="0.2">
      <c r="A3500" s="93"/>
      <c r="B3500" s="95">
        <v>3520004</v>
      </c>
      <c r="C3500" s="95" t="s">
        <v>5771</v>
      </c>
      <c r="D3500" s="95" t="s">
        <v>5549</v>
      </c>
      <c r="E3500" s="93"/>
      <c r="F3500" s="93"/>
    </row>
    <row r="3501" spans="1:6" ht="12.75" customHeight="1" x14ac:dyDescent="0.2">
      <c r="A3501" s="93"/>
      <c r="B3501" s="95">
        <v>3520103</v>
      </c>
      <c r="C3501" s="95" t="s">
        <v>5772</v>
      </c>
      <c r="D3501" s="95" t="s">
        <v>5549</v>
      </c>
      <c r="E3501" s="93"/>
      <c r="F3501" s="93"/>
    </row>
    <row r="3502" spans="1:6" ht="12.75" customHeight="1" x14ac:dyDescent="0.2">
      <c r="A3502" s="93"/>
      <c r="B3502" s="95">
        <v>3520202</v>
      </c>
      <c r="C3502" s="95" t="s">
        <v>5773</v>
      </c>
      <c r="D3502" s="95" t="s">
        <v>5549</v>
      </c>
      <c r="E3502" s="93"/>
      <c r="F3502" s="93"/>
    </row>
    <row r="3503" spans="1:6" ht="12.75" customHeight="1" x14ac:dyDescent="0.2">
      <c r="A3503" s="93"/>
      <c r="B3503" s="95">
        <v>3520301</v>
      </c>
      <c r="C3503" s="95" t="s">
        <v>5774</v>
      </c>
      <c r="D3503" s="95" t="s">
        <v>5549</v>
      </c>
      <c r="E3503" s="93"/>
      <c r="F3503" s="93"/>
    </row>
    <row r="3504" spans="1:6" ht="12.75" customHeight="1" x14ac:dyDescent="0.2">
      <c r="A3504" s="93"/>
      <c r="B3504" s="95">
        <v>3520400</v>
      </c>
      <c r="C3504" s="95" t="s">
        <v>5775</v>
      </c>
      <c r="D3504" s="95" t="s">
        <v>5549</v>
      </c>
      <c r="E3504" s="93"/>
      <c r="F3504" s="93"/>
    </row>
    <row r="3505" spans="1:6" ht="12.75" customHeight="1" x14ac:dyDescent="0.2">
      <c r="A3505" s="93"/>
      <c r="B3505" s="95">
        <v>3520426</v>
      </c>
      <c r="C3505" s="95" t="s">
        <v>5776</v>
      </c>
      <c r="D3505" s="95" t="s">
        <v>5549</v>
      </c>
      <c r="E3505" s="93"/>
      <c r="F3505" s="93"/>
    </row>
    <row r="3506" spans="1:6" ht="12.75" customHeight="1" x14ac:dyDescent="0.2">
      <c r="A3506" s="93"/>
      <c r="B3506" s="95">
        <v>3520442</v>
      </c>
      <c r="C3506" s="95" t="s">
        <v>5777</v>
      </c>
      <c r="D3506" s="95" t="s">
        <v>5549</v>
      </c>
      <c r="E3506" s="93"/>
      <c r="F3506" s="93"/>
    </row>
    <row r="3507" spans="1:6" ht="12.75" customHeight="1" x14ac:dyDescent="0.2">
      <c r="A3507" s="93"/>
      <c r="B3507" s="95">
        <v>3520509</v>
      </c>
      <c r="C3507" s="95" t="s">
        <v>5778</v>
      </c>
      <c r="D3507" s="95" t="s">
        <v>5549</v>
      </c>
      <c r="E3507" s="93"/>
      <c r="F3507" s="93"/>
    </row>
    <row r="3508" spans="1:6" ht="12.75" customHeight="1" x14ac:dyDescent="0.2">
      <c r="A3508" s="93"/>
      <c r="B3508" s="95">
        <v>3520608</v>
      </c>
      <c r="C3508" s="95" t="s">
        <v>5779</v>
      </c>
      <c r="D3508" s="95" t="s">
        <v>5549</v>
      </c>
      <c r="E3508" s="93"/>
      <c r="F3508" s="93"/>
    </row>
    <row r="3509" spans="1:6" ht="12.75" customHeight="1" x14ac:dyDescent="0.2">
      <c r="A3509" s="93"/>
      <c r="B3509" s="95">
        <v>3520707</v>
      </c>
      <c r="C3509" s="95" t="s">
        <v>5780</v>
      </c>
      <c r="D3509" s="95" t="s">
        <v>5549</v>
      </c>
      <c r="E3509" s="93"/>
      <c r="F3509" s="93"/>
    </row>
    <row r="3510" spans="1:6" ht="12.75" customHeight="1" x14ac:dyDescent="0.2">
      <c r="A3510" s="93"/>
      <c r="B3510" s="95">
        <v>3520806</v>
      </c>
      <c r="C3510" s="95" t="s">
        <v>5781</v>
      </c>
      <c r="D3510" s="95" t="s">
        <v>5549</v>
      </c>
      <c r="E3510" s="93"/>
      <c r="F3510" s="93"/>
    </row>
    <row r="3511" spans="1:6" ht="12.75" customHeight="1" x14ac:dyDescent="0.2">
      <c r="A3511" s="93"/>
      <c r="B3511" s="95">
        <v>3520905</v>
      </c>
      <c r="C3511" s="95" t="s">
        <v>5782</v>
      </c>
      <c r="D3511" s="95" t="s">
        <v>5549</v>
      </c>
      <c r="E3511" s="93"/>
      <c r="F3511" s="93"/>
    </row>
    <row r="3512" spans="1:6" ht="12.75" customHeight="1" x14ac:dyDescent="0.2">
      <c r="A3512" s="93"/>
      <c r="B3512" s="95">
        <v>3521002</v>
      </c>
      <c r="C3512" s="95" t="s">
        <v>5783</v>
      </c>
      <c r="D3512" s="95" t="s">
        <v>5549</v>
      </c>
      <c r="E3512" s="93"/>
      <c r="F3512" s="93"/>
    </row>
    <row r="3513" spans="1:6" ht="12.75" customHeight="1" x14ac:dyDescent="0.2">
      <c r="A3513" s="93"/>
      <c r="B3513" s="95">
        <v>3521101</v>
      </c>
      <c r="C3513" s="95" t="s">
        <v>5784</v>
      </c>
      <c r="D3513" s="95" t="s">
        <v>5549</v>
      </c>
      <c r="E3513" s="93"/>
      <c r="F3513" s="93"/>
    </row>
    <row r="3514" spans="1:6" ht="12.75" customHeight="1" x14ac:dyDescent="0.2">
      <c r="A3514" s="93"/>
      <c r="B3514" s="95">
        <v>3521150</v>
      </c>
      <c r="C3514" s="95" t="s">
        <v>5785</v>
      </c>
      <c r="D3514" s="95" t="s">
        <v>5549</v>
      </c>
      <c r="E3514" s="93"/>
      <c r="F3514" s="93"/>
    </row>
    <row r="3515" spans="1:6" ht="12.75" customHeight="1" x14ac:dyDescent="0.2">
      <c r="A3515" s="93"/>
      <c r="B3515" s="95">
        <v>3521200</v>
      </c>
      <c r="C3515" s="95" t="s">
        <v>5786</v>
      </c>
      <c r="D3515" s="95" t="s">
        <v>5549</v>
      </c>
      <c r="E3515" s="93"/>
      <c r="F3515" s="93"/>
    </row>
    <row r="3516" spans="1:6" ht="12.75" customHeight="1" x14ac:dyDescent="0.2">
      <c r="A3516" s="93"/>
      <c r="B3516" s="95">
        <v>3521309</v>
      </c>
      <c r="C3516" s="95" t="s">
        <v>5787</v>
      </c>
      <c r="D3516" s="95" t="s">
        <v>5549</v>
      </c>
      <c r="E3516" s="93"/>
      <c r="F3516" s="93"/>
    </row>
    <row r="3517" spans="1:6" ht="12.75" customHeight="1" x14ac:dyDescent="0.2">
      <c r="A3517" s="93"/>
      <c r="B3517" s="95">
        <v>3521408</v>
      </c>
      <c r="C3517" s="95" t="s">
        <v>5788</v>
      </c>
      <c r="D3517" s="95" t="s">
        <v>5549</v>
      </c>
      <c r="E3517" s="93"/>
      <c r="F3517" s="93"/>
    </row>
    <row r="3518" spans="1:6" ht="12.75" customHeight="1" x14ac:dyDescent="0.2">
      <c r="A3518" s="93"/>
      <c r="B3518" s="95">
        <v>3521507</v>
      </c>
      <c r="C3518" s="95" t="s">
        <v>5789</v>
      </c>
      <c r="D3518" s="95" t="s">
        <v>5549</v>
      </c>
      <c r="E3518" s="93"/>
      <c r="F3518" s="93"/>
    </row>
    <row r="3519" spans="1:6" ht="12.75" customHeight="1" x14ac:dyDescent="0.2">
      <c r="A3519" s="93"/>
      <c r="B3519" s="95">
        <v>3521606</v>
      </c>
      <c r="C3519" s="95" t="s">
        <v>5790</v>
      </c>
      <c r="D3519" s="95" t="s">
        <v>5549</v>
      </c>
      <c r="E3519" s="93"/>
      <c r="F3519" s="93"/>
    </row>
    <row r="3520" spans="1:6" ht="12.75" customHeight="1" x14ac:dyDescent="0.2">
      <c r="A3520" s="93"/>
      <c r="B3520" s="95">
        <v>3521705</v>
      </c>
      <c r="C3520" s="95" t="s">
        <v>5791</v>
      </c>
      <c r="D3520" s="95" t="s">
        <v>5549</v>
      </c>
      <c r="E3520" s="93"/>
      <c r="F3520" s="93"/>
    </row>
    <row r="3521" spans="1:6" ht="12.75" customHeight="1" x14ac:dyDescent="0.2">
      <c r="A3521" s="93"/>
      <c r="B3521" s="95">
        <v>3521804</v>
      </c>
      <c r="C3521" s="95" t="s">
        <v>5792</v>
      </c>
      <c r="D3521" s="95" t="s">
        <v>5549</v>
      </c>
      <c r="E3521" s="93"/>
      <c r="F3521" s="93"/>
    </row>
    <row r="3522" spans="1:6" ht="12.75" customHeight="1" x14ac:dyDescent="0.2">
      <c r="A3522" s="93"/>
      <c r="B3522" s="95">
        <v>3521903</v>
      </c>
      <c r="C3522" s="95" t="s">
        <v>5793</v>
      </c>
      <c r="D3522" s="95" t="s">
        <v>5549</v>
      </c>
      <c r="E3522" s="93"/>
      <c r="F3522" s="93"/>
    </row>
    <row r="3523" spans="1:6" ht="12.75" customHeight="1" x14ac:dyDescent="0.2">
      <c r="A3523" s="93"/>
      <c r="B3523" s="95">
        <v>3522000</v>
      </c>
      <c r="C3523" s="95" t="s">
        <v>5794</v>
      </c>
      <c r="D3523" s="95" t="s">
        <v>5549</v>
      </c>
      <c r="E3523" s="93"/>
      <c r="F3523" s="93"/>
    </row>
    <row r="3524" spans="1:6" ht="12.75" customHeight="1" x14ac:dyDescent="0.2">
      <c r="A3524" s="93"/>
      <c r="B3524" s="95">
        <v>3522109</v>
      </c>
      <c r="C3524" s="95" t="s">
        <v>5795</v>
      </c>
      <c r="D3524" s="95" t="s">
        <v>5549</v>
      </c>
      <c r="E3524" s="93"/>
      <c r="F3524" s="93"/>
    </row>
    <row r="3525" spans="1:6" ht="12.75" customHeight="1" x14ac:dyDescent="0.2">
      <c r="A3525" s="93"/>
      <c r="B3525" s="95">
        <v>3522158</v>
      </c>
      <c r="C3525" s="95" t="s">
        <v>5796</v>
      </c>
      <c r="D3525" s="95" t="s">
        <v>5549</v>
      </c>
      <c r="E3525" s="93"/>
      <c r="F3525" s="93"/>
    </row>
    <row r="3526" spans="1:6" ht="12.75" customHeight="1" x14ac:dyDescent="0.2">
      <c r="A3526" s="93"/>
      <c r="B3526" s="95">
        <v>3522208</v>
      </c>
      <c r="C3526" s="95" t="s">
        <v>5797</v>
      </c>
      <c r="D3526" s="95" t="s">
        <v>5549</v>
      </c>
      <c r="E3526" s="93"/>
      <c r="F3526" s="93"/>
    </row>
    <row r="3527" spans="1:6" ht="12.75" customHeight="1" x14ac:dyDescent="0.2">
      <c r="A3527" s="93"/>
      <c r="B3527" s="95">
        <v>3522307</v>
      </c>
      <c r="C3527" s="95" t="s">
        <v>5798</v>
      </c>
      <c r="D3527" s="95" t="s">
        <v>5549</v>
      </c>
      <c r="E3527" s="93"/>
      <c r="F3527" s="93"/>
    </row>
    <row r="3528" spans="1:6" ht="12.75" customHeight="1" x14ac:dyDescent="0.2">
      <c r="A3528" s="93"/>
      <c r="B3528" s="95">
        <v>3522406</v>
      </c>
      <c r="C3528" s="95" t="s">
        <v>4924</v>
      </c>
      <c r="D3528" s="95" t="s">
        <v>5549</v>
      </c>
      <c r="E3528" s="93"/>
      <c r="F3528" s="93"/>
    </row>
    <row r="3529" spans="1:6" ht="12.75" customHeight="1" x14ac:dyDescent="0.2">
      <c r="A3529" s="93"/>
      <c r="B3529" s="95">
        <v>3522505</v>
      </c>
      <c r="C3529" s="95" t="s">
        <v>5799</v>
      </c>
      <c r="D3529" s="95" t="s">
        <v>5549</v>
      </c>
      <c r="E3529" s="93"/>
      <c r="F3529" s="93"/>
    </row>
    <row r="3530" spans="1:6" ht="12.75" customHeight="1" x14ac:dyDescent="0.2">
      <c r="A3530" s="93"/>
      <c r="B3530" s="95">
        <v>3522604</v>
      </c>
      <c r="C3530" s="95" t="s">
        <v>5800</v>
      </c>
      <c r="D3530" s="95" t="s">
        <v>5549</v>
      </c>
      <c r="E3530" s="93"/>
      <c r="F3530" s="93"/>
    </row>
    <row r="3531" spans="1:6" ht="12.75" customHeight="1" x14ac:dyDescent="0.2">
      <c r="A3531" s="93"/>
      <c r="B3531" s="95">
        <v>3522653</v>
      </c>
      <c r="C3531" s="95" t="s">
        <v>5801</v>
      </c>
      <c r="D3531" s="95" t="s">
        <v>5549</v>
      </c>
      <c r="E3531" s="93"/>
      <c r="F3531" s="93"/>
    </row>
    <row r="3532" spans="1:6" ht="12.75" customHeight="1" x14ac:dyDescent="0.2">
      <c r="A3532" s="93"/>
      <c r="B3532" s="95">
        <v>3522703</v>
      </c>
      <c r="C3532" s="95" t="s">
        <v>5802</v>
      </c>
      <c r="D3532" s="95" t="s">
        <v>5549</v>
      </c>
      <c r="E3532" s="93"/>
      <c r="F3532" s="93"/>
    </row>
    <row r="3533" spans="1:6" ht="12.75" customHeight="1" x14ac:dyDescent="0.2">
      <c r="A3533" s="93"/>
      <c r="B3533" s="95">
        <v>3522802</v>
      </c>
      <c r="C3533" s="95" t="s">
        <v>3704</v>
      </c>
      <c r="D3533" s="95" t="s">
        <v>5549</v>
      </c>
      <c r="E3533" s="93"/>
      <c r="F3533" s="93"/>
    </row>
    <row r="3534" spans="1:6" ht="12.75" customHeight="1" x14ac:dyDescent="0.2">
      <c r="A3534" s="93"/>
      <c r="B3534" s="95">
        <v>3522901</v>
      </c>
      <c r="C3534" s="95" t="s">
        <v>5803</v>
      </c>
      <c r="D3534" s="95" t="s">
        <v>5549</v>
      </c>
      <c r="E3534" s="93"/>
      <c r="F3534" s="93"/>
    </row>
    <row r="3535" spans="1:6" ht="12.75" customHeight="1" x14ac:dyDescent="0.2">
      <c r="A3535" s="93"/>
      <c r="B3535" s="95">
        <v>3523008</v>
      </c>
      <c r="C3535" s="95" t="s">
        <v>5804</v>
      </c>
      <c r="D3535" s="95" t="s">
        <v>5549</v>
      </c>
      <c r="E3535" s="93"/>
      <c r="F3535" s="93"/>
    </row>
    <row r="3536" spans="1:6" ht="12.75" customHeight="1" x14ac:dyDescent="0.2">
      <c r="A3536" s="93"/>
      <c r="B3536" s="95">
        <v>3523107</v>
      </c>
      <c r="C3536" s="95" t="s">
        <v>5805</v>
      </c>
      <c r="D3536" s="95" t="s">
        <v>5549</v>
      </c>
      <c r="E3536" s="93"/>
      <c r="F3536" s="93"/>
    </row>
    <row r="3537" spans="1:6" ht="12.75" customHeight="1" x14ac:dyDescent="0.2">
      <c r="A3537" s="93"/>
      <c r="B3537" s="95">
        <v>3523206</v>
      </c>
      <c r="C3537" s="95" t="s">
        <v>5806</v>
      </c>
      <c r="D3537" s="95" t="s">
        <v>5549</v>
      </c>
      <c r="E3537" s="93"/>
      <c r="F3537" s="93"/>
    </row>
    <row r="3538" spans="1:6" ht="12.75" customHeight="1" x14ac:dyDescent="0.2">
      <c r="A3538" s="93"/>
      <c r="B3538" s="95">
        <v>3523305</v>
      </c>
      <c r="C3538" s="95" t="s">
        <v>5807</v>
      </c>
      <c r="D3538" s="95" t="s">
        <v>5549</v>
      </c>
      <c r="E3538" s="93"/>
      <c r="F3538" s="93"/>
    </row>
    <row r="3539" spans="1:6" ht="12.75" customHeight="1" x14ac:dyDescent="0.2">
      <c r="A3539" s="93"/>
      <c r="B3539" s="95">
        <v>3523404</v>
      </c>
      <c r="C3539" s="95" t="s">
        <v>5808</v>
      </c>
      <c r="D3539" s="95" t="s">
        <v>5549</v>
      </c>
      <c r="E3539" s="93"/>
      <c r="F3539" s="93"/>
    </row>
    <row r="3540" spans="1:6" ht="12.75" customHeight="1" x14ac:dyDescent="0.2">
      <c r="A3540" s="93"/>
      <c r="B3540" s="95">
        <v>3523503</v>
      </c>
      <c r="C3540" s="95" t="s">
        <v>5809</v>
      </c>
      <c r="D3540" s="95" t="s">
        <v>5549</v>
      </c>
      <c r="E3540" s="93"/>
      <c r="F3540" s="93"/>
    </row>
    <row r="3541" spans="1:6" ht="12.75" customHeight="1" x14ac:dyDescent="0.2">
      <c r="A3541" s="93"/>
      <c r="B3541" s="95">
        <v>3523602</v>
      </c>
      <c r="C3541" s="95" t="s">
        <v>5810</v>
      </c>
      <c r="D3541" s="95" t="s">
        <v>5549</v>
      </c>
      <c r="E3541" s="93"/>
      <c r="F3541" s="93"/>
    </row>
    <row r="3542" spans="1:6" ht="12.75" customHeight="1" x14ac:dyDescent="0.2">
      <c r="A3542" s="93"/>
      <c r="B3542" s="95">
        <v>3523701</v>
      </c>
      <c r="C3542" s="95" t="s">
        <v>5811</v>
      </c>
      <c r="D3542" s="95" t="s">
        <v>5549</v>
      </c>
      <c r="E3542" s="93"/>
      <c r="F3542" s="93"/>
    </row>
    <row r="3543" spans="1:6" ht="12.75" customHeight="1" x14ac:dyDescent="0.2">
      <c r="A3543" s="93"/>
      <c r="B3543" s="95">
        <v>3523800</v>
      </c>
      <c r="C3543" s="95" t="s">
        <v>5812</v>
      </c>
      <c r="D3543" s="95" t="s">
        <v>5549</v>
      </c>
      <c r="E3543" s="93"/>
      <c r="F3543" s="93"/>
    </row>
    <row r="3544" spans="1:6" ht="12.75" customHeight="1" x14ac:dyDescent="0.2">
      <c r="A3544" s="93"/>
      <c r="B3544" s="95">
        <v>3523909</v>
      </c>
      <c r="C3544" s="95" t="s">
        <v>5813</v>
      </c>
      <c r="D3544" s="95" t="s">
        <v>5549</v>
      </c>
      <c r="E3544" s="93"/>
      <c r="F3544" s="93"/>
    </row>
    <row r="3545" spans="1:6" ht="12.75" customHeight="1" x14ac:dyDescent="0.2">
      <c r="A3545" s="93"/>
      <c r="B3545" s="95">
        <v>3524006</v>
      </c>
      <c r="C3545" s="95" t="s">
        <v>5814</v>
      </c>
      <c r="D3545" s="95" t="s">
        <v>5549</v>
      </c>
      <c r="E3545" s="93"/>
      <c r="F3545" s="93"/>
    </row>
    <row r="3546" spans="1:6" ht="12.75" customHeight="1" x14ac:dyDescent="0.2">
      <c r="A3546" s="93"/>
      <c r="B3546" s="95">
        <v>3524105</v>
      </c>
      <c r="C3546" s="95" t="s">
        <v>5815</v>
      </c>
      <c r="D3546" s="95" t="s">
        <v>5549</v>
      </c>
      <c r="E3546" s="93"/>
      <c r="F3546" s="93"/>
    </row>
    <row r="3547" spans="1:6" ht="12.75" customHeight="1" x14ac:dyDescent="0.2">
      <c r="A3547" s="93"/>
      <c r="B3547" s="95">
        <v>3524204</v>
      </c>
      <c r="C3547" s="95" t="s">
        <v>4355</v>
      </c>
      <c r="D3547" s="95" t="s">
        <v>5549</v>
      </c>
      <c r="E3547" s="93"/>
      <c r="F3547" s="93"/>
    </row>
    <row r="3548" spans="1:6" ht="12.75" customHeight="1" x14ac:dyDescent="0.2">
      <c r="A3548" s="93"/>
      <c r="B3548" s="95">
        <v>3524303</v>
      </c>
      <c r="C3548" s="95" t="s">
        <v>5816</v>
      </c>
      <c r="D3548" s="95" t="s">
        <v>5549</v>
      </c>
      <c r="E3548" s="93"/>
      <c r="F3548" s="93"/>
    </row>
    <row r="3549" spans="1:6" ht="12.75" customHeight="1" x14ac:dyDescent="0.2">
      <c r="A3549" s="93"/>
      <c r="B3549" s="95">
        <v>3524402</v>
      </c>
      <c r="C3549" s="95" t="s">
        <v>5817</v>
      </c>
      <c r="D3549" s="95" t="s">
        <v>5549</v>
      </c>
      <c r="E3549" s="93"/>
      <c r="F3549" s="93"/>
    </row>
    <row r="3550" spans="1:6" ht="12.75" customHeight="1" x14ac:dyDescent="0.2">
      <c r="A3550" s="93"/>
      <c r="B3550" s="95">
        <v>3524501</v>
      </c>
      <c r="C3550" s="95" t="s">
        <v>5818</v>
      </c>
      <c r="D3550" s="95" t="s">
        <v>5549</v>
      </c>
      <c r="E3550" s="93"/>
      <c r="F3550" s="93"/>
    </row>
    <row r="3551" spans="1:6" ht="12.75" customHeight="1" x14ac:dyDescent="0.2">
      <c r="A3551" s="93"/>
      <c r="B3551" s="95">
        <v>3524600</v>
      </c>
      <c r="C3551" s="95" t="s">
        <v>5819</v>
      </c>
      <c r="D3551" s="95" t="s">
        <v>5549</v>
      </c>
      <c r="E3551" s="93"/>
      <c r="F3551" s="93"/>
    </row>
    <row r="3552" spans="1:6" ht="12.75" customHeight="1" x14ac:dyDescent="0.2">
      <c r="A3552" s="93"/>
      <c r="B3552" s="95">
        <v>3524709</v>
      </c>
      <c r="C3552" s="95" t="s">
        <v>5820</v>
      </c>
      <c r="D3552" s="95" t="s">
        <v>5549</v>
      </c>
      <c r="E3552" s="93"/>
      <c r="F3552" s="93"/>
    </row>
    <row r="3553" spans="1:6" ht="12.75" customHeight="1" x14ac:dyDescent="0.2">
      <c r="A3553" s="93"/>
      <c r="B3553" s="95">
        <v>3524808</v>
      </c>
      <c r="C3553" s="95" t="s">
        <v>5821</v>
      </c>
      <c r="D3553" s="95" t="s">
        <v>5549</v>
      </c>
      <c r="E3553" s="93"/>
      <c r="F3553" s="93"/>
    </row>
    <row r="3554" spans="1:6" ht="12.75" customHeight="1" x14ac:dyDescent="0.2">
      <c r="A3554" s="93"/>
      <c r="B3554" s="95">
        <v>3524907</v>
      </c>
      <c r="C3554" s="95" t="s">
        <v>5822</v>
      </c>
      <c r="D3554" s="95" t="s">
        <v>5549</v>
      </c>
      <c r="E3554" s="93"/>
      <c r="F3554" s="93"/>
    </row>
    <row r="3555" spans="1:6" ht="12.75" customHeight="1" x14ac:dyDescent="0.2">
      <c r="A3555" s="93"/>
      <c r="B3555" s="95">
        <v>3525003</v>
      </c>
      <c r="C3555" s="95" t="s">
        <v>5823</v>
      </c>
      <c r="D3555" s="95" t="s">
        <v>5549</v>
      </c>
      <c r="E3555" s="93"/>
      <c r="F3555" s="93"/>
    </row>
    <row r="3556" spans="1:6" ht="12.75" customHeight="1" x14ac:dyDescent="0.2">
      <c r="A3556" s="93"/>
      <c r="B3556" s="95">
        <v>3525102</v>
      </c>
      <c r="C3556" s="95" t="s">
        <v>5824</v>
      </c>
      <c r="D3556" s="95" t="s">
        <v>5549</v>
      </c>
      <c r="E3556" s="93"/>
      <c r="F3556" s="93"/>
    </row>
    <row r="3557" spans="1:6" ht="12.75" customHeight="1" x14ac:dyDescent="0.2">
      <c r="A3557" s="93"/>
      <c r="B3557" s="95">
        <v>3525201</v>
      </c>
      <c r="C3557" s="95" t="s">
        <v>5825</v>
      </c>
      <c r="D3557" s="95" t="s">
        <v>5549</v>
      </c>
      <c r="E3557" s="93"/>
      <c r="F3557" s="93"/>
    </row>
    <row r="3558" spans="1:6" ht="12.75" customHeight="1" x14ac:dyDescent="0.2">
      <c r="A3558" s="93"/>
      <c r="B3558" s="95">
        <v>3525300</v>
      </c>
      <c r="C3558" s="95" t="s">
        <v>5826</v>
      </c>
      <c r="D3558" s="95" t="s">
        <v>5549</v>
      </c>
      <c r="E3558" s="93"/>
      <c r="F3558" s="93"/>
    </row>
    <row r="3559" spans="1:6" ht="12.75" customHeight="1" x14ac:dyDescent="0.2">
      <c r="A3559" s="93"/>
      <c r="B3559" s="95">
        <v>3525409</v>
      </c>
      <c r="C3559" s="95" t="s">
        <v>5827</v>
      </c>
      <c r="D3559" s="95" t="s">
        <v>5549</v>
      </c>
      <c r="E3559" s="93"/>
      <c r="F3559" s="93"/>
    </row>
    <row r="3560" spans="1:6" ht="12.75" customHeight="1" x14ac:dyDescent="0.2">
      <c r="A3560" s="93"/>
      <c r="B3560" s="95">
        <v>3525508</v>
      </c>
      <c r="C3560" s="95" t="s">
        <v>5828</v>
      </c>
      <c r="D3560" s="95" t="s">
        <v>5549</v>
      </c>
      <c r="E3560" s="93"/>
      <c r="F3560" s="93"/>
    </row>
    <row r="3561" spans="1:6" ht="12.75" customHeight="1" x14ac:dyDescent="0.2">
      <c r="A3561" s="93"/>
      <c r="B3561" s="95">
        <v>3525607</v>
      </c>
      <c r="C3561" s="95" t="s">
        <v>5829</v>
      </c>
      <c r="D3561" s="95" t="s">
        <v>5549</v>
      </c>
      <c r="E3561" s="93"/>
      <c r="F3561" s="93"/>
    </row>
    <row r="3562" spans="1:6" ht="12.75" customHeight="1" x14ac:dyDescent="0.2">
      <c r="A3562" s="93"/>
      <c r="B3562" s="95">
        <v>3525706</v>
      </c>
      <c r="C3562" s="95" t="s">
        <v>5830</v>
      </c>
      <c r="D3562" s="95" t="s">
        <v>5549</v>
      </c>
      <c r="E3562" s="93"/>
      <c r="F3562" s="93"/>
    </row>
    <row r="3563" spans="1:6" ht="12.75" customHeight="1" x14ac:dyDescent="0.2">
      <c r="A3563" s="93"/>
      <c r="B3563" s="95">
        <v>3525805</v>
      </c>
      <c r="C3563" s="95" t="s">
        <v>5831</v>
      </c>
      <c r="D3563" s="95" t="s">
        <v>5549</v>
      </c>
      <c r="E3563" s="93"/>
      <c r="F3563" s="93"/>
    </row>
    <row r="3564" spans="1:6" ht="12.75" customHeight="1" x14ac:dyDescent="0.2">
      <c r="A3564" s="93"/>
      <c r="B3564" s="95">
        <v>3525854</v>
      </c>
      <c r="C3564" s="95" t="s">
        <v>5832</v>
      </c>
      <c r="D3564" s="95" t="s">
        <v>5549</v>
      </c>
      <c r="E3564" s="93"/>
      <c r="F3564" s="93"/>
    </row>
    <row r="3565" spans="1:6" ht="12.75" customHeight="1" x14ac:dyDescent="0.2">
      <c r="A3565" s="93"/>
      <c r="B3565" s="95">
        <v>3525904</v>
      </c>
      <c r="C3565" s="95" t="s">
        <v>5833</v>
      </c>
      <c r="D3565" s="95" t="s">
        <v>5549</v>
      </c>
      <c r="E3565" s="93"/>
      <c r="F3565" s="93"/>
    </row>
    <row r="3566" spans="1:6" ht="12.75" customHeight="1" x14ac:dyDescent="0.2">
      <c r="A3566" s="93"/>
      <c r="B3566" s="95">
        <v>3526001</v>
      </c>
      <c r="C3566" s="95" t="s">
        <v>5834</v>
      </c>
      <c r="D3566" s="95" t="s">
        <v>5549</v>
      </c>
      <c r="E3566" s="93"/>
      <c r="F3566" s="93"/>
    </row>
    <row r="3567" spans="1:6" ht="12.75" customHeight="1" x14ac:dyDescent="0.2">
      <c r="A3567" s="93"/>
      <c r="B3567" s="95">
        <v>3526100</v>
      </c>
      <c r="C3567" s="95" t="s">
        <v>5835</v>
      </c>
      <c r="D3567" s="95" t="s">
        <v>5549</v>
      </c>
      <c r="E3567" s="93"/>
      <c r="F3567" s="93"/>
    </row>
    <row r="3568" spans="1:6" ht="12.75" customHeight="1" x14ac:dyDescent="0.2">
      <c r="A3568" s="93"/>
      <c r="B3568" s="95">
        <v>3526209</v>
      </c>
      <c r="C3568" s="95" t="s">
        <v>5836</v>
      </c>
      <c r="D3568" s="95" t="s">
        <v>5549</v>
      </c>
      <c r="E3568" s="93"/>
      <c r="F3568" s="93"/>
    </row>
    <row r="3569" spans="1:6" ht="12.75" customHeight="1" x14ac:dyDescent="0.2">
      <c r="A3569" s="93"/>
      <c r="B3569" s="95">
        <v>3526308</v>
      </c>
      <c r="C3569" s="95" t="s">
        <v>5837</v>
      </c>
      <c r="D3569" s="95" t="s">
        <v>5549</v>
      </c>
      <c r="E3569" s="93"/>
      <c r="F3569" s="93"/>
    </row>
    <row r="3570" spans="1:6" ht="12.75" customHeight="1" x14ac:dyDescent="0.2">
      <c r="A3570" s="93"/>
      <c r="B3570" s="95">
        <v>3526407</v>
      </c>
      <c r="C3570" s="95" t="s">
        <v>5838</v>
      </c>
      <c r="D3570" s="95" t="s">
        <v>5549</v>
      </c>
      <c r="E3570" s="93"/>
      <c r="F3570" s="93"/>
    </row>
    <row r="3571" spans="1:6" ht="12.75" customHeight="1" x14ac:dyDescent="0.2">
      <c r="A3571" s="93"/>
      <c r="B3571" s="95">
        <v>3526506</v>
      </c>
      <c r="C3571" s="95" t="s">
        <v>5839</v>
      </c>
      <c r="D3571" s="95" t="s">
        <v>5549</v>
      </c>
      <c r="E3571" s="93"/>
      <c r="F3571" s="93"/>
    </row>
    <row r="3572" spans="1:6" ht="12.75" customHeight="1" x14ac:dyDescent="0.2">
      <c r="A3572" s="93"/>
      <c r="B3572" s="95">
        <v>3526605</v>
      </c>
      <c r="C3572" s="95" t="s">
        <v>5840</v>
      </c>
      <c r="D3572" s="95" t="s">
        <v>5549</v>
      </c>
      <c r="E3572" s="93"/>
      <c r="F3572" s="93"/>
    </row>
    <row r="3573" spans="1:6" ht="12.75" customHeight="1" x14ac:dyDescent="0.2">
      <c r="A3573" s="93"/>
      <c r="B3573" s="95">
        <v>3526704</v>
      </c>
      <c r="C3573" s="95" t="s">
        <v>5841</v>
      </c>
      <c r="D3573" s="95" t="s">
        <v>5549</v>
      </c>
      <c r="E3573" s="93"/>
      <c r="F3573" s="93"/>
    </row>
    <row r="3574" spans="1:6" ht="12.75" customHeight="1" x14ac:dyDescent="0.2">
      <c r="A3574" s="93"/>
      <c r="B3574" s="95">
        <v>3526803</v>
      </c>
      <c r="C3574" s="95" t="s">
        <v>5842</v>
      </c>
      <c r="D3574" s="95" t="s">
        <v>5549</v>
      </c>
      <c r="E3574" s="93"/>
      <c r="F3574" s="93"/>
    </row>
    <row r="3575" spans="1:6" ht="12.75" customHeight="1" x14ac:dyDescent="0.2">
      <c r="A3575" s="93"/>
      <c r="B3575" s="95">
        <v>3526902</v>
      </c>
      <c r="C3575" s="95" t="s">
        <v>5843</v>
      </c>
      <c r="D3575" s="95" t="s">
        <v>5549</v>
      </c>
      <c r="E3575" s="93"/>
      <c r="F3575" s="93"/>
    </row>
    <row r="3576" spans="1:6" ht="12.75" customHeight="1" x14ac:dyDescent="0.2">
      <c r="A3576" s="93"/>
      <c r="B3576" s="95">
        <v>3527009</v>
      </c>
      <c r="C3576" s="95" t="s">
        <v>5844</v>
      </c>
      <c r="D3576" s="95" t="s">
        <v>5549</v>
      </c>
      <c r="E3576" s="93"/>
      <c r="F3576" s="93"/>
    </row>
    <row r="3577" spans="1:6" ht="12.75" customHeight="1" x14ac:dyDescent="0.2">
      <c r="A3577" s="93"/>
      <c r="B3577" s="95">
        <v>3527108</v>
      </c>
      <c r="C3577" s="95" t="s">
        <v>5845</v>
      </c>
      <c r="D3577" s="95" t="s">
        <v>5549</v>
      </c>
      <c r="E3577" s="93"/>
      <c r="F3577" s="93"/>
    </row>
    <row r="3578" spans="1:6" ht="12.75" customHeight="1" x14ac:dyDescent="0.2">
      <c r="A3578" s="93"/>
      <c r="B3578" s="95">
        <v>3527207</v>
      </c>
      <c r="C3578" s="95" t="s">
        <v>5846</v>
      </c>
      <c r="D3578" s="95" t="s">
        <v>5549</v>
      </c>
      <c r="E3578" s="93"/>
      <c r="F3578" s="93"/>
    </row>
    <row r="3579" spans="1:6" ht="12.75" customHeight="1" x14ac:dyDescent="0.2">
      <c r="A3579" s="93"/>
      <c r="B3579" s="95">
        <v>3527256</v>
      </c>
      <c r="C3579" s="95" t="s">
        <v>5847</v>
      </c>
      <c r="D3579" s="95" t="s">
        <v>5549</v>
      </c>
      <c r="E3579" s="93"/>
      <c r="F3579" s="93"/>
    </row>
    <row r="3580" spans="1:6" ht="12.75" customHeight="1" x14ac:dyDescent="0.2">
      <c r="A3580" s="93"/>
      <c r="B3580" s="95">
        <v>3527306</v>
      </c>
      <c r="C3580" s="95" t="s">
        <v>5848</v>
      </c>
      <c r="D3580" s="95" t="s">
        <v>5549</v>
      </c>
      <c r="E3580" s="93"/>
      <c r="F3580" s="93"/>
    </row>
    <row r="3581" spans="1:6" ht="12.75" customHeight="1" x14ac:dyDescent="0.2">
      <c r="A3581" s="93"/>
      <c r="B3581" s="95">
        <v>3527405</v>
      </c>
      <c r="C3581" s="95" t="s">
        <v>5849</v>
      </c>
      <c r="D3581" s="95" t="s">
        <v>5549</v>
      </c>
      <c r="E3581" s="93"/>
      <c r="F3581" s="93"/>
    </row>
    <row r="3582" spans="1:6" ht="12.75" customHeight="1" x14ac:dyDescent="0.2">
      <c r="A3582" s="93"/>
      <c r="B3582" s="95">
        <v>3527504</v>
      </c>
      <c r="C3582" s="95" t="s">
        <v>5850</v>
      </c>
      <c r="D3582" s="95" t="s">
        <v>5549</v>
      </c>
      <c r="E3582" s="93"/>
      <c r="F3582" s="93"/>
    </row>
    <row r="3583" spans="1:6" ht="12.75" customHeight="1" x14ac:dyDescent="0.2">
      <c r="A3583" s="93"/>
      <c r="B3583" s="95">
        <v>3527603</v>
      </c>
      <c r="C3583" s="95" t="s">
        <v>5851</v>
      </c>
      <c r="D3583" s="95" t="s">
        <v>5549</v>
      </c>
      <c r="E3583" s="93"/>
      <c r="F3583" s="93"/>
    </row>
    <row r="3584" spans="1:6" ht="12.75" customHeight="1" x14ac:dyDescent="0.2">
      <c r="A3584" s="93"/>
      <c r="B3584" s="95">
        <v>3527702</v>
      </c>
      <c r="C3584" s="95" t="s">
        <v>5852</v>
      </c>
      <c r="D3584" s="95" t="s">
        <v>5549</v>
      </c>
      <c r="E3584" s="93"/>
      <c r="F3584" s="93"/>
    </row>
    <row r="3585" spans="1:6" ht="12.75" customHeight="1" x14ac:dyDescent="0.2">
      <c r="A3585" s="93"/>
      <c r="B3585" s="95">
        <v>3527801</v>
      </c>
      <c r="C3585" s="95" t="s">
        <v>5853</v>
      </c>
      <c r="D3585" s="95" t="s">
        <v>5549</v>
      </c>
      <c r="E3585" s="93"/>
      <c r="F3585" s="93"/>
    </row>
    <row r="3586" spans="1:6" ht="12.75" customHeight="1" x14ac:dyDescent="0.2">
      <c r="A3586" s="93"/>
      <c r="B3586" s="95">
        <v>3527900</v>
      </c>
      <c r="C3586" s="95" t="s">
        <v>5854</v>
      </c>
      <c r="D3586" s="95" t="s">
        <v>5549</v>
      </c>
      <c r="E3586" s="93"/>
      <c r="F3586" s="93"/>
    </row>
    <row r="3587" spans="1:6" ht="12.75" customHeight="1" x14ac:dyDescent="0.2">
      <c r="A3587" s="93"/>
      <c r="B3587" s="95">
        <v>3528007</v>
      </c>
      <c r="C3587" s="95" t="s">
        <v>5855</v>
      </c>
      <c r="D3587" s="95" t="s">
        <v>5549</v>
      </c>
      <c r="E3587" s="93"/>
      <c r="F3587" s="93"/>
    </row>
    <row r="3588" spans="1:6" ht="12.75" customHeight="1" x14ac:dyDescent="0.2">
      <c r="A3588" s="93"/>
      <c r="B3588" s="95">
        <v>3528106</v>
      </c>
      <c r="C3588" s="95" t="s">
        <v>5856</v>
      </c>
      <c r="D3588" s="95" t="s">
        <v>5549</v>
      </c>
      <c r="E3588" s="93"/>
      <c r="F3588" s="93"/>
    </row>
    <row r="3589" spans="1:6" ht="12.75" customHeight="1" x14ac:dyDescent="0.2">
      <c r="A3589" s="93"/>
      <c r="B3589" s="95">
        <v>3528205</v>
      </c>
      <c r="C3589" s="95" t="s">
        <v>5857</v>
      </c>
      <c r="D3589" s="95" t="s">
        <v>5549</v>
      </c>
      <c r="E3589" s="93"/>
      <c r="F3589" s="93"/>
    </row>
    <row r="3590" spans="1:6" ht="12.75" customHeight="1" x14ac:dyDescent="0.2">
      <c r="A3590" s="93"/>
      <c r="B3590" s="95">
        <v>3528304</v>
      </c>
      <c r="C3590" s="95" t="s">
        <v>5858</v>
      </c>
      <c r="D3590" s="95" t="s">
        <v>5549</v>
      </c>
      <c r="E3590" s="93"/>
      <c r="F3590" s="93"/>
    </row>
    <row r="3591" spans="1:6" ht="12.75" customHeight="1" x14ac:dyDescent="0.2">
      <c r="A3591" s="93"/>
      <c r="B3591" s="95">
        <v>3528403</v>
      </c>
      <c r="C3591" s="95" t="s">
        <v>5859</v>
      </c>
      <c r="D3591" s="95" t="s">
        <v>5549</v>
      </c>
      <c r="E3591" s="93"/>
      <c r="F3591" s="93"/>
    </row>
    <row r="3592" spans="1:6" ht="12.75" customHeight="1" x14ac:dyDescent="0.2">
      <c r="A3592" s="93"/>
      <c r="B3592" s="95">
        <v>3528502</v>
      </c>
      <c r="C3592" s="95" t="s">
        <v>5860</v>
      </c>
      <c r="D3592" s="95" t="s">
        <v>5549</v>
      </c>
      <c r="E3592" s="93"/>
      <c r="F3592" s="93"/>
    </row>
    <row r="3593" spans="1:6" ht="12.75" customHeight="1" x14ac:dyDescent="0.2">
      <c r="A3593" s="93"/>
      <c r="B3593" s="95">
        <v>3528601</v>
      </c>
      <c r="C3593" s="95" t="s">
        <v>5861</v>
      </c>
      <c r="D3593" s="95" t="s">
        <v>5549</v>
      </c>
      <c r="E3593" s="93"/>
      <c r="F3593" s="93"/>
    </row>
    <row r="3594" spans="1:6" ht="12.75" customHeight="1" x14ac:dyDescent="0.2">
      <c r="A3594" s="93"/>
      <c r="B3594" s="95">
        <v>3528700</v>
      </c>
      <c r="C3594" s="95" t="s">
        <v>5862</v>
      </c>
      <c r="D3594" s="95" t="s">
        <v>5549</v>
      </c>
      <c r="E3594" s="93"/>
      <c r="F3594" s="93"/>
    </row>
    <row r="3595" spans="1:6" ht="12.75" customHeight="1" x14ac:dyDescent="0.2">
      <c r="A3595" s="93"/>
      <c r="B3595" s="95">
        <v>3528809</v>
      </c>
      <c r="C3595" s="95" t="s">
        <v>5863</v>
      </c>
      <c r="D3595" s="95" t="s">
        <v>5549</v>
      </c>
      <c r="E3595" s="93"/>
      <c r="F3595" s="93"/>
    </row>
    <row r="3596" spans="1:6" ht="12.75" customHeight="1" x14ac:dyDescent="0.2">
      <c r="A3596" s="93"/>
      <c r="B3596" s="95">
        <v>3528858</v>
      </c>
      <c r="C3596" s="95" t="s">
        <v>5864</v>
      </c>
      <c r="D3596" s="95" t="s">
        <v>5549</v>
      </c>
      <c r="E3596" s="93"/>
      <c r="F3596" s="93"/>
    </row>
    <row r="3597" spans="1:6" ht="12.75" customHeight="1" x14ac:dyDescent="0.2">
      <c r="A3597" s="93"/>
      <c r="B3597" s="95">
        <v>3528908</v>
      </c>
      <c r="C3597" s="95" t="s">
        <v>5865</v>
      </c>
      <c r="D3597" s="95" t="s">
        <v>5549</v>
      </c>
      <c r="E3597" s="93"/>
      <c r="F3597" s="93"/>
    </row>
    <row r="3598" spans="1:6" ht="12.75" customHeight="1" x14ac:dyDescent="0.2">
      <c r="A3598" s="93"/>
      <c r="B3598" s="95">
        <v>3529005</v>
      </c>
      <c r="C3598" s="95" t="s">
        <v>5866</v>
      </c>
      <c r="D3598" s="95" t="s">
        <v>5549</v>
      </c>
      <c r="E3598" s="93"/>
      <c r="F3598" s="93"/>
    </row>
    <row r="3599" spans="1:6" ht="12.75" customHeight="1" x14ac:dyDescent="0.2">
      <c r="A3599" s="93"/>
      <c r="B3599" s="95">
        <v>3529104</v>
      </c>
      <c r="C3599" s="95" t="s">
        <v>5867</v>
      </c>
      <c r="D3599" s="95" t="s">
        <v>5549</v>
      </c>
      <c r="E3599" s="93"/>
      <c r="F3599" s="93"/>
    </row>
    <row r="3600" spans="1:6" ht="12.75" customHeight="1" x14ac:dyDescent="0.2">
      <c r="A3600" s="93"/>
      <c r="B3600" s="95">
        <v>3529203</v>
      </c>
      <c r="C3600" s="95" t="s">
        <v>5868</v>
      </c>
      <c r="D3600" s="95" t="s">
        <v>5549</v>
      </c>
      <c r="E3600" s="93"/>
      <c r="F3600" s="93"/>
    </row>
    <row r="3601" spans="1:6" ht="12.75" customHeight="1" x14ac:dyDescent="0.2">
      <c r="A3601" s="93"/>
      <c r="B3601" s="95">
        <v>3529302</v>
      </c>
      <c r="C3601" s="95" t="s">
        <v>5869</v>
      </c>
      <c r="D3601" s="95" t="s">
        <v>5549</v>
      </c>
      <c r="E3601" s="93"/>
      <c r="F3601" s="93"/>
    </row>
    <row r="3602" spans="1:6" ht="12.75" customHeight="1" x14ac:dyDescent="0.2">
      <c r="A3602" s="93"/>
      <c r="B3602" s="95">
        <v>3529401</v>
      </c>
      <c r="C3602" s="95" t="s">
        <v>5870</v>
      </c>
      <c r="D3602" s="95" t="s">
        <v>5549</v>
      </c>
      <c r="E3602" s="93"/>
      <c r="F3602" s="93"/>
    </row>
    <row r="3603" spans="1:6" ht="12.75" customHeight="1" x14ac:dyDescent="0.2">
      <c r="A3603" s="93"/>
      <c r="B3603" s="95">
        <v>3529500</v>
      </c>
      <c r="C3603" s="95" t="s">
        <v>5871</v>
      </c>
      <c r="D3603" s="95" t="s">
        <v>5549</v>
      </c>
      <c r="E3603" s="93"/>
      <c r="F3603" s="93"/>
    </row>
    <row r="3604" spans="1:6" ht="12.75" customHeight="1" x14ac:dyDescent="0.2">
      <c r="A3604" s="93"/>
      <c r="B3604" s="95">
        <v>3529609</v>
      </c>
      <c r="C3604" s="95" t="s">
        <v>5872</v>
      </c>
      <c r="D3604" s="95" t="s">
        <v>5549</v>
      </c>
      <c r="E3604" s="93"/>
      <c r="F3604" s="93"/>
    </row>
    <row r="3605" spans="1:6" ht="12.75" customHeight="1" x14ac:dyDescent="0.2">
      <c r="A3605" s="93"/>
      <c r="B3605" s="95">
        <v>3529658</v>
      </c>
      <c r="C3605" s="95" t="s">
        <v>5873</v>
      </c>
      <c r="D3605" s="95" t="s">
        <v>5549</v>
      </c>
      <c r="E3605" s="93"/>
      <c r="F3605" s="93"/>
    </row>
    <row r="3606" spans="1:6" ht="12.75" customHeight="1" x14ac:dyDescent="0.2">
      <c r="A3606" s="93"/>
      <c r="B3606" s="95">
        <v>3529708</v>
      </c>
      <c r="C3606" s="95" t="s">
        <v>5874</v>
      </c>
      <c r="D3606" s="95" t="s">
        <v>5549</v>
      </c>
      <c r="E3606" s="93"/>
      <c r="F3606" s="93"/>
    </row>
    <row r="3607" spans="1:6" ht="12.75" customHeight="1" x14ac:dyDescent="0.2">
      <c r="A3607" s="93"/>
      <c r="B3607" s="95">
        <v>3529807</v>
      </c>
      <c r="C3607" s="95" t="s">
        <v>5875</v>
      </c>
      <c r="D3607" s="95" t="s">
        <v>5549</v>
      </c>
      <c r="E3607" s="93"/>
      <c r="F3607" s="93"/>
    </row>
    <row r="3608" spans="1:6" ht="12.75" customHeight="1" x14ac:dyDescent="0.2">
      <c r="A3608" s="93"/>
      <c r="B3608" s="95">
        <v>3529906</v>
      </c>
      <c r="C3608" s="95" t="s">
        <v>5876</v>
      </c>
      <c r="D3608" s="95" t="s">
        <v>5549</v>
      </c>
      <c r="E3608" s="93"/>
      <c r="F3608" s="93"/>
    </row>
    <row r="3609" spans="1:6" ht="12.75" customHeight="1" x14ac:dyDescent="0.2">
      <c r="A3609" s="93"/>
      <c r="B3609" s="95">
        <v>3530003</v>
      </c>
      <c r="C3609" s="95" t="s">
        <v>5877</v>
      </c>
      <c r="D3609" s="95" t="s">
        <v>5549</v>
      </c>
      <c r="E3609" s="93"/>
      <c r="F3609" s="93"/>
    </row>
    <row r="3610" spans="1:6" ht="12.75" customHeight="1" x14ac:dyDescent="0.2">
      <c r="A3610" s="93"/>
      <c r="B3610" s="95">
        <v>3530102</v>
      </c>
      <c r="C3610" s="95" t="s">
        <v>5878</v>
      </c>
      <c r="D3610" s="95" t="s">
        <v>5549</v>
      </c>
      <c r="E3610" s="93"/>
      <c r="F3610" s="93"/>
    </row>
    <row r="3611" spans="1:6" ht="12.75" customHeight="1" x14ac:dyDescent="0.2">
      <c r="A3611" s="93"/>
      <c r="B3611" s="95">
        <v>3530201</v>
      </c>
      <c r="C3611" s="95" t="s">
        <v>5879</v>
      </c>
      <c r="D3611" s="95" t="s">
        <v>5549</v>
      </c>
      <c r="E3611" s="93"/>
      <c r="F3611" s="93"/>
    </row>
    <row r="3612" spans="1:6" ht="12.75" customHeight="1" x14ac:dyDescent="0.2">
      <c r="A3612" s="93"/>
      <c r="B3612" s="95">
        <v>3530300</v>
      </c>
      <c r="C3612" s="95" t="s">
        <v>5880</v>
      </c>
      <c r="D3612" s="95" t="s">
        <v>5549</v>
      </c>
      <c r="E3612" s="93"/>
      <c r="F3612" s="93"/>
    </row>
    <row r="3613" spans="1:6" ht="12.75" customHeight="1" x14ac:dyDescent="0.2">
      <c r="A3613" s="93"/>
      <c r="B3613" s="95">
        <v>3530409</v>
      </c>
      <c r="C3613" s="95" t="s">
        <v>5881</v>
      </c>
      <c r="D3613" s="95" t="s">
        <v>5549</v>
      </c>
      <c r="E3613" s="93"/>
      <c r="F3613" s="93"/>
    </row>
    <row r="3614" spans="1:6" ht="12.75" customHeight="1" x14ac:dyDescent="0.2">
      <c r="A3614" s="93"/>
      <c r="B3614" s="95">
        <v>3530508</v>
      </c>
      <c r="C3614" s="95" t="s">
        <v>5882</v>
      </c>
      <c r="D3614" s="95" t="s">
        <v>5549</v>
      </c>
      <c r="E3614" s="93"/>
      <c r="F3614" s="93"/>
    </row>
    <row r="3615" spans="1:6" ht="12.75" customHeight="1" x14ac:dyDescent="0.2">
      <c r="A3615" s="93"/>
      <c r="B3615" s="95">
        <v>3530607</v>
      </c>
      <c r="C3615" s="95" t="s">
        <v>5883</v>
      </c>
      <c r="D3615" s="95" t="s">
        <v>5549</v>
      </c>
      <c r="E3615" s="93"/>
      <c r="F3615" s="93"/>
    </row>
    <row r="3616" spans="1:6" ht="12.75" customHeight="1" x14ac:dyDescent="0.2">
      <c r="A3616" s="93"/>
      <c r="B3616" s="95">
        <v>3530706</v>
      </c>
      <c r="C3616" s="95" t="s">
        <v>5884</v>
      </c>
      <c r="D3616" s="95" t="s">
        <v>5549</v>
      </c>
      <c r="E3616" s="93"/>
      <c r="F3616" s="93"/>
    </row>
    <row r="3617" spans="1:6" ht="12.75" customHeight="1" x14ac:dyDescent="0.2">
      <c r="A3617" s="93"/>
      <c r="B3617" s="95">
        <v>3530805</v>
      </c>
      <c r="C3617" s="95" t="s">
        <v>5885</v>
      </c>
      <c r="D3617" s="95" t="s">
        <v>5549</v>
      </c>
      <c r="E3617" s="93"/>
      <c r="F3617" s="93"/>
    </row>
    <row r="3618" spans="1:6" ht="12.75" customHeight="1" x14ac:dyDescent="0.2">
      <c r="A3618" s="93"/>
      <c r="B3618" s="95">
        <v>3530904</v>
      </c>
      <c r="C3618" s="95" t="s">
        <v>5886</v>
      </c>
      <c r="D3618" s="95" t="s">
        <v>5549</v>
      </c>
      <c r="E3618" s="93"/>
      <c r="F3618" s="93"/>
    </row>
    <row r="3619" spans="1:6" ht="12.75" customHeight="1" x14ac:dyDescent="0.2">
      <c r="A3619" s="93"/>
      <c r="B3619" s="95">
        <v>3531001</v>
      </c>
      <c r="C3619" s="95" t="s">
        <v>5887</v>
      </c>
      <c r="D3619" s="95" t="s">
        <v>5549</v>
      </c>
      <c r="E3619" s="93"/>
      <c r="F3619" s="93"/>
    </row>
    <row r="3620" spans="1:6" ht="12.75" customHeight="1" x14ac:dyDescent="0.2">
      <c r="A3620" s="93"/>
      <c r="B3620" s="95">
        <v>3531100</v>
      </c>
      <c r="C3620" s="95" t="s">
        <v>5888</v>
      </c>
      <c r="D3620" s="95" t="s">
        <v>5549</v>
      </c>
      <c r="E3620" s="93"/>
      <c r="F3620" s="93"/>
    </row>
    <row r="3621" spans="1:6" ht="12.75" customHeight="1" x14ac:dyDescent="0.2">
      <c r="A3621" s="93"/>
      <c r="B3621" s="95">
        <v>3531209</v>
      </c>
      <c r="C3621" s="95" t="s">
        <v>5889</v>
      </c>
      <c r="D3621" s="95" t="s">
        <v>5549</v>
      </c>
      <c r="E3621" s="93"/>
      <c r="F3621" s="93"/>
    </row>
    <row r="3622" spans="1:6" ht="12.75" customHeight="1" x14ac:dyDescent="0.2">
      <c r="A3622" s="93"/>
      <c r="B3622" s="95">
        <v>3531308</v>
      </c>
      <c r="C3622" s="95" t="s">
        <v>5890</v>
      </c>
      <c r="D3622" s="95" t="s">
        <v>5549</v>
      </c>
      <c r="E3622" s="93"/>
      <c r="F3622" s="93"/>
    </row>
    <row r="3623" spans="1:6" ht="12.75" customHeight="1" x14ac:dyDescent="0.2">
      <c r="A3623" s="93"/>
      <c r="B3623" s="95">
        <v>3531407</v>
      </c>
      <c r="C3623" s="95" t="s">
        <v>5891</v>
      </c>
      <c r="D3623" s="95" t="s">
        <v>5549</v>
      </c>
      <c r="E3623" s="93"/>
      <c r="F3623" s="93"/>
    </row>
    <row r="3624" spans="1:6" ht="12.75" customHeight="1" x14ac:dyDescent="0.2">
      <c r="A3624" s="93"/>
      <c r="B3624" s="95">
        <v>3531506</v>
      </c>
      <c r="C3624" s="95" t="s">
        <v>5892</v>
      </c>
      <c r="D3624" s="95" t="s">
        <v>5549</v>
      </c>
      <c r="E3624" s="93"/>
      <c r="F3624" s="93"/>
    </row>
    <row r="3625" spans="1:6" ht="12.75" customHeight="1" x14ac:dyDescent="0.2">
      <c r="A3625" s="93"/>
      <c r="B3625" s="95">
        <v>3531605</v>
      </c>
      <c r="C3625" s="95" t="s">
        <v>5893</v>
      </c>
      <c r="D3625" s="95" t="s">
        <v>5549</v>
      </c>
      <c r="E3625" s="93"/>
      <c r="F3625" s="93"/>
    </row>
    <row r="3626" spans="1:6" ht="12.75" customHeight="1" x14ac:dyDescent="0.2">
      <c r="A3626" s="93"/>
      <c r="B3626" s="95">
        <v>3531704</v>
      </c>
      <c r="C3626" s="95" t="s">
        <v>5894</v>
      </c>
      <c r="D3626" s="95" t="s">
        <v>5549</v>
      </c>
      <c r="E3626" s="93"/>
      <c r="F3626" s="93"/>
    </row>
    <row r="3627" spans="1:6" ht="12.75" customHeight="1" x14ac:dyDescent="0.2">
      <c r="A3627" s="93"/>
      <c r="B3627" s="95">
        <v>3531803</v>
      </c>
      <c r="C3627" s="95" t="s">
        <v>5895</v>
      </c>
      <c r="D3627" s="95" t="s">
        <v>5549</v>
      </c>
      <c r="E3627" s="93"/>
      <c r="F3627" s="93"/>
    </row>
    <row r="3628" spans="1:6" ht="12.75" customHeight="1" x14ac:dyDescent="0.2">
      <c r="A3628" s="93"/>
      <c r="B3628" s="95">
        <v>3531902</v>
      </c>
      <c r="C3628" s="95" t="s">
        <v>5896</v>
      </c>
      <c r="D3628" s="95" t="s">
        <v>5549</v>
      </c>
      <c r="E3628" s="93"/>
      <c r="F3628" s="93"/>
    </row>
    <row r="3629" spans="1:6" ht="12.75" customHeight="1" x14ac:dyDescent="0.2">
      <c r="A3629" s="93"/>
      <c r="B3629" s="95">
        <v>3532009</v>
      </c>
      <c r="C3629" s="95" t="s">
        <v>5897</v>
      </c>
      <c r="D3629" s="95" t="s">
        <v>5549</v>
      </c>
      <c r="E3629" s="93"/>
      <c r="F3629" s="93"/>
    </row>
    <row r="3630" spans="1:6" ht="12.75" customHeight="1" x14ac:dyDescent="0.2">
      <c r="A3630" s="93"/>
      <c r="B3630" s="95">
        <v>3532058</v>
      </c>
      <c r="C3630" s="95" t="s">
        <v>5898</v>
      </c>
      <c r="D3630" s="95" t="s">
        <v>5549</v>
      </c>
      <c r="E3630" s="93"/>
      <c r="F3630" s="93"/>
    </row>
    <row r="3631" spans="1:6" ht="12.75" customHeight="1" x14ac:dyDescent="0.2">
      <c r="A3631" s="93"/>
      <c r="B3631" s="95">
        <v>3532108</v>
      </c>
      <c r="C3631" s="95" t="s">
        <v>5899</v>
      </c>
      <c r="D3631" s="95" t="s">
        <v>5549</v>
      </c>
      <c r="E3631" s="93"/>
      <c r="F3631" s="93"/>
    </row>
    <row r="3632" spans="1:6" ht="12.75" customHeight="1" x14ac:dyDescent="0.2">
      <c r="A3632" s="93"/>
      <c r="B3632" s="95">
        <v>3532157</v>
      </c>
      <c r="C3632" s="95" t="s">
        <v>5900</v>
      </c>
      <c r="D3632" s="95" t="s">
        <v>5549</v>
      </c>
      <c r="E3632" s="93"/>
      <c r="F3632" s="93"/>
    </row>
    <row r="3633" spans="1:6" ht="12.75" customHeight="1" x14ac:dyDescent="0.2">
      <c r="A3633" s="93"/>
      <c r="B3633" s="95">
        <v>3532207</v>
      </c>
      <c r="C3633" s="95" t="s">
        <v>5901</v>
      </c>
      <c r="D3633" s="95" t="s">
        <v>5549</v>
      </c>
      <c r="E3633" s="93"/>
      <c r="F3633" s="93"/>
    </row>
    <row r="3634" spans="1:6" ht="12.75" customHeight="1" x14ac:dyDescent="0.2">
      <c r="A3634" s="93"/>
      <c r="B3634" s="95">
        <v>3532306</v>
      </c>
      <c r="C3634" s="95" t="s">
        <v>5902</v>
      </c>
      <c r="D3634" s="95" t="s">
        <v>5549</v>
      </c>
      <c r="E3634" s="93"/>
      <c r="F3634" s="93"/>
    </row>
    <row r="3635" spans="1:6" ht="12.75" customHeight="1" x14ac:dyDescent="0.2">
      <c r="A3635" s="93"/>
      <c r="B3635" s="95">
        <v>3532405</v>
      </c>
      <c r="C3635" s="95" t="s">
        <v>5903</v>
      </c>
      <c r="D3635" s="95" t="s">
        <v>5549</v>
      </c>
      <c r="E3635" s="93"/>
      <c r="F3635" s="93"/>
    </row>
    <row r="3636" spans="1:6" ht="12.75" customHeight="1" x14ac:dyDescent="0.2">
      <c r="A3636" s="93"/>
      <c r="B3636" s="95">
        <v>3532504</v>
      </c>
      <c r="C3636" s="95" t="s">
        <v>5904</v>
      </c>
      <c r="D3636" s="95" t="s">
        <v>5549</v>
      </c>
      <c r="E3636" s="93"/>
      <c r="F3636" s="93"/>
    </row>
    <row r="3637" spans="1:6" ht="12.75" customHeight="1" x14ac:dyDescent="0.2">
      <c r="A3637" s="93"/>
      <c r="B3637" s="95">
        <v>3532603</v>
      </c>
      <c r="C3637" s="95" t="s">
        <v>5905</v>
      </c>
      <c r="D3637" s="95" t="s">
        <v>5549</v>
      </c>
      <c r="E3637" s="93"/>
      <c r="F3637" s="93"/>
    </row>
    <row r="3638" spans="1:6" ht="12.75" customHeight="1" x14ac:dyDescent="0.2">
      <c r="A3638" s="93"/>
      <c r="B3638" s="95">
        <v>3532702</v>
      </c>
      <c r="C3638" s="95" t="s">
        <v>5906</v>
      </c>
      <c r="D3638" s="95" t="s">
        <v>5549</v>
      </c>
      <c r="E3638" s="93"/>
      <c r="F3638" s="93"/>
    </row>
    <row r="3639" spans="1:6" ht="12.75" customHeight="1" x14ac:dyDescent="0.2">
      <c r="A3639" s="93"/>
      <c r="B3639" s="95">
        <v>3532801</v>
      </c>
      <c r="C3639" s="95" t="s">
        <v>5907</v>
      </c>
      <c r="D3639" s="95" t="s">
        <v>5549</v>
      </c>
      <c r="E3639" s="93"/>
      <c r="F3639" s="93"/>
    </row>
    <row r="3640" spans="1:6" ht="12.75" customHeight="1" x14ac:dyDescent="0.2">
      <c r="A3640" s="93"/>
      <c r="B3640" s="95">
        <v>3532827</v>
      </c>
      <c r="C3640" s="95" t="s">
        <v>5908</v>
      </c>
      <c r="D3640" s="95" t="s">
        <v>5549</v>
      </c>
      <c r="E3640" s="93"/>
      <c r="F3640" s="93"/>
    </row>
    <row r="3641" spans="1:6" ht="12.75" customHeight="1" x14ac:dyDescent="0.2">
      <c r="A3641" s="93"/>
      <c r="B3641" s="95">
        <v>3532843</v>
      </c>
      <c r="C3641" s="95" t="s">
        <v>5909</v>
      </c>
      <c r="D3641" s="95" t="s">
        <v>5549</v>
      </c>
      <c r="E3641" s="93"/>
      <c r="F3641" s="93"/>
    </row>
    <row r="3642" spans="1:6" ht="12.75" customHeight="1" x14ac:dyDescent="0.2">
      <c r="A3642" s="93"/>
      <c r="B3642" s="95">
        <v>3532868</v>
      </c>
      <c r="C3642" s="95" t="s">
        <v>5910</v>
      </c>
      <c r="D3642" s="95" t="s">
        <v>5549</v>
      </c>
      <c r="E3642" s="93"/>
      <c r="F3642" s="93"/>
    </row>
    <row r="3643" spans="1:6" ht="12.75" customHeight="1" x14ac:dyDescent="0.2">
      <c r="A3643" s="93"/>
      <c r="B3643" s="95">
        <v>3532900</v>
      </c>
      <c r="C3643" s="95" t="s">
        <v>5911</v>
      </c>
      <c r="D3643" s="95" t="s">
        <v>5549</v>
      </c>
      <c r="E3643" s="93"/>
      <c r="F3643" s="93"/>
    </row>
    <row r="3644" spans="1:6" ht="12.75" customHeight="1" x14ac:dyDescent="0.2">
      <c r="A3644" s="93"/>
      <c r="B3644" s="95">
        <v>3533007</v>
      </c>
      <c r="C3644" s="95" t="s">
        <v>5912</v>
      </c>
      <c r="D3644" s="95" t="s">
        <v>5549</v>
      </c>
      <c r="E3644" s="93"/>
      <c r="F3644" s="93"/>
    </row>
    <row r="3645" spans="1:6" ht="12.75" customHeight="1" x14ac:dyDescent="0.2">
      <c r="A3645" s="93"/>
      <c r="B3645" s="95">
        <v>3533106</v>
      </c>
      <c r="C3645" s="95" t="s">
        <v>5913</v>
      </c>
      <c r="D3645" s="95" t="s">
        <v>5549</v>
      </c>
      <c r="E3645" s="93"/>
      <c r="F3645" s="93"/>
    </row>
    <row r="3646" spans="1:6" ht="12.75" customHeight="1" x14ac:dyDescent="0.2">
      <c r="A3646" s="93"/>
      <c r="B3646" s="95">
        <v>3533205</v>
      </c>
      <c r="C3646" s="95" t="s">
        <v>5914</v>
      </c>
      <c r="D3646" s="95" t="s">
        <v>5549</v>
      </c>
      <c r="E3646" s="93"/>
      <c r="F3646" s="93"/>
    </row>
    <row r="3647" spans="1:6" ht="12.75" customHeight="1" x14ac:dyDescent="0.2">
      <c r="A3647" s="93"/>
      <c r="B3647" s="95">
        <v>3533254</v>
      </c>
      <c r="C3647" s="95" t="s">
        <v>5915</v>
      </c>
      <c r="D3647" s="95" t="s">
        <v>5549</v>
      </c>
      <c r="E3647" s="93"/>
      <c r="F3647" s="93"/>
    </row>
    <row r="3648" spans="1:6" ht="12.75" customHeight="1" x14ac:dyDescent="0.2">
      <c r="A3648" s="93"/>
      <c r="B3648" s="95">
        <v>3533304</v>
      </c>
      <c r="C3648" s="95" t="s">
        <v>5916</v>
      </c>
      <c r="D3648" s="95" t="s">
        <v>5549</v>
      </c>
      <c r="E3648" s="93"/>
      <c r="F3648" s="93"/>
    </row>
    <row r="3649" spans="1:6" ht="12.75" customHeight="1" x14ac:dyDescent="0.2">
      <c r="A3649" s="93"/>
      <c r="B3649" s="95">
        <v>3533403</v>
      </c>
      <c r="C3649" s="95" t="s">
        <v>5917</v>
      </c>
      <c r="D3649" s="95" t="s">
        <v>5549</v>
      </c>
      <c r="E3649" s="93"/>
      <c r="F3649" s="93"/>
    </row>
    <row r="3650" spans="1:6" ht="12.75" customHeight="1" x14ac:dyDescent="0.2">
      <c r="A3650" s="93"/>
      <c r="B3650" s="95">
        <v>3533502</v>
      </c>
      <c r="C3650" s="95" t="s">
        <v>4428</v>
      </c>
      <c r="D3650" s="95" t="s">
        <v>5549</v>
      </c>
      <c r="E3650" s="93"/>
      <c r="F3650" s="93"/>
    </row>
    <row r="3651" spans="1:6" ht="12.75" customHeight="1" x14ac:dyDescent="0.2">
      <c r="A3651" s="93"/>
      <c r="B3651" s="95">
        <v>3533601</v>
      </c>
      <c r="C3651" s="95" t="s">
        <v>5918</v>
      </c>
      <c r="D3651" s="95" t="s">
        <v>5549</v>
      </c>
      <c r="E3651" s="93"/>
      <c r="F3651" s="93"/>
    </row>
    <row r="3652" spans="1:6" ht="12.75" customHeight="1" x14ac:dyDescent="0.2">
      <c r="A3652" s="93"/>
      <c r="B3652" s="95">
        <v>3533700</v>
      </c>
      <c r="C3652" s="95" t="s">
        <v>5919</v>
      </c>
      <c r="D3652" s="95" t="s">
        <v>5549</v>
      </c>
      <c r="E3652" s="93"/>
      <c r="F3652" s="93"/>
    </row>
    <row r="3653" spans="1:6" ht="12.75" customHeight="1" x14ac:dyDescent="0.2">
      <c r="A3653" s="93"/>
      <c r="B3653" s="95">
        <v>3533809</v>
      </c>
      <c r="C3653" s="95" t="s">
        <v>5920</v>
      </c>
      <c r="D3653" s="95" t="s">
        <v>5549</v>
      </c>
      <c r="E3653" s="93"/>
      <c r="F3653" s="93"/>
    </row>
    <row r="3654" spans="1:6" ht="12.75" customHeight="1" x14ac:dyDescent="0.2">
      <c r="A3654" s="93"/>
      <c r="B3654" s="95">
        <v>3533908</v>
      </c>
      <c r="C3654" s="95" t="s">
        <v>5921</v>
      </c>
      <c r="D3654" s="95" t="s">
        <v>5549</v>
      </c>
      <c r="E3654" s="93"/>
      <c r="F3654" s="93"/>
    </row>
    <row r="3655" spans="1:6" ht="12.75" customHeight="1" x14ac:dyDescent="0.2">
      <c r="A3655" s="93"/>
      <c r="B3655" s="95">
        <v>3534005</v>
      </c>
      <c r="C3655" s="95" t="s">
        <v>5922</v>
      </c>
      <c r="D3655" s="95" t="s">
        <v>5549</v>
      </c>
      <c r="E3655" s="93"/>
      <c r="F3655" s="93"/>
    </row>
    <row r="3656" spans="1:6" ht="12.75" customHeight="1" x14ac:dyDescent="0.2">
      <c r="A3656" s="93"/>
      <c r="B3656" s="95">
        <v>3534104</v>
      </c>
      <c r="C3656" s="95" t="s">
        <v>5923</v>
      </c>
      <c r="D3656" s="95" t="s">
        <v>5549</v>
      </c>
      <c r="E3656" s="93"/>
      <c r="F3656" s="93"/>
    </row>
    <row r="3657" spans="1:6" ht="12.75" customHeight="1" x14ac:dyDescent="0.2">
      <c r="A3657" s="93"/>
      <c r="B3657" s="95">
        <v>3534203</v>
      </c>
      <c r="C3657" s="95" t="s">
        <v>5924</v>
      </c>
      <c r="D3657" s="95" t="s">
        <v>5549</v>
      </c>
      <c r="E3657" s="93"/>
      <c r="F3657" s="93"/>
    </row>
    <row r="3658" spans="1:6" ht="12.75" customHeight="1" x14ac:dyDescent="0.2">
      <c r="A3658" s="93"/>
      <c r="B3658" s="95">
        <v>3534302</v>
      </c>
      <c r="C3658" s="95" t="s">
        <v>5925</v>
      </c>
      <c r="D3658" s="95" t="s">
        <v>5549</v>
      </c>
      <c r="E3658" s="93"/>
      <c r="F3658" s="93"/>
    </row>
    <row r="3659" spans="1:6" ht="12.75" customHeight="1" x14ac:dyDescent="0.2">
      <c r="A3659" s="93"/>
      <c r="B3659" s="95">
        <v>3534401</v>
      </c>
      <c r="C3659" s="95" t="s">
        <v>5926</v>
      </c>
      <c r="D3659" s="95" t="s">
        <v>5549</v>
      </c>
      <c r="E3659" s="93"/>
      <c r="F3659" s="93"/>
    </row>
    <row r="3660" spans="1:6" ht="12.75" customHeight="1" x14ac:dyDescent="0.2">
      <c r="A3660" s="93"/>
      <c r="B3660" s="95">
        <v>3534500</v>
      </c>
      <c r="C3660" s="95" t="s">
        <v>5927</v>
      </c>
      <c r="D3660" s="95" t="s">
        <v>5549</v>
      </c>
      <c r="E3660" s="93"/>
      <c r="F3660" s="93"/>
    </row>
    <row r="3661" spans="1:6" ht="12.75" customHeight="1" x14ac:dyDescent="0.2">
      <c r="A3661" s="93"/>
      <c r="B3661" s="95">
        <v>3534609</v>
      </c>
      <c r="C3661" s="95" t="s">
        <v>5928</v>
      </c>
      <c r="D3661" s="95" t="s">
        <v>5549</v>
      </c>
      <c r="E3661" s="93"/>
      <c r="F3661" s="93"/>
    </row>
    <row r="3662" spans="1:6" ht="12.75" customHeight="1" x14ac:dyDescent="0.2">
      <c r="A3662" s="93"/>
      <c r="B3662" s="95">
        <v>3534708</v>
      </c>
      <c r="C3662" s="95" t="s">
        <v>5929</v>
      </c>
      <c r="D3662" s="95" t="s">
        <v>5549</v>
      </c>
      <c r="E3662" s="93"/>
      <c r="F3662" s="93"/>
    </row>
    <row r="3663" spans="1:6" ht="12.75" customHeight="1" x14ac:dyDescent="0.2">
      <c r="A3663" s="93"/>
      <c r="B3663" s="95">
        <v>3534757</v>
      </c>
      <c r="C3663" s="95" t="s">
        <v>5930</v>
      </c>
      <c r="D3663" s="95" t="s">
        <v>5549</v>
      </c>
      <c r="E3663" s="93"/>
      <c r="F3663" s="93"/>
    </row>
    <row r="3664" spans="1:6" ht="12.75" customHeight="1" x14ac:dyDescent="0.2">
      <c r="A3664" s="93"/>
      <c r="B3664" s="95">
        <v>3534807</v>
      </c>
      <c r="C3664" s="95" t="s">
        <v>5931</v>
      </c>
      <c r="D3664" s="95" t="s">
        <v>5549</v>
      </c>
      <c r="E3664" s="93"/>
      <c r="F3664" s="93"/>
    </row>
    <row r="3665" spans="1:6" ht="12.75" customHeight="1" x14ac:dyDescent="0.2">
      <c r="A3665" s="93"/>
      <c r="B3665" s="95">
        <v>3534906</v>
      </c>
      <c r="C3665" s="95" t="s">
        <v>5932</v>
      </c>
      <c r="D3665" s="95" t="s">
        <v>5549</v>
      </c>
      <c r="E3665" s="93"/>
      <c r="F3665" s="93"/>
    </row>
    <row r="3666" spans="1:6" ht="12.75" customHeight="1" x14ac:dyDescent="0.2">
      <c r="A3666" s="93"/>
      <c r="B3666" s="95">
        <v>3535002</v>
      </c>
      <c r="C3666" s="95" t="s">
        <v>4050</v>
      </c>
      <c r="D3666" s="95" t="s">
        <v>5549</v>
      </c>
      <c r="E3666" s="93"/>
      <c r="F3666" s="93"/>
    </row>
    <row r="3667" spans="1:6" ht="12.75" customHeight="1" x14ac:dyDescent="0.2">
      <c r="A3667" s="93"/>
      <c r="B3667" s="95">
        <v>3535101</v>
      </c>
      <c r="C3667" s="95" t="s">
        <v>5933</v>
      </c>
      <c r="D3667" s="95" t="s">
        <v>5549</v>
      </c>
      <c r="E3667" s="93"/>
      <c r="F3667" s="93"/>
    </row>
    <row r="3668" spans="1:6" ht="12.75" customHeight="1" x14ac:dyDescent="0.2">
      <c r="A3668" s="93"/>
      <c r="B3668" s="95">
        <v>3535200</v>
      </c>
      <c r="C3668" s="95" t="s">
        <v>5934</v>
      </c>
      <c r="D3668" s="95" t="s">
        <v>5549</v>
      </c>
      <c r="E3668" s="93"/>
      <c r="F3668" s="93"/>
    </row>
    <row r="3669" spans="1:6" ht="12.75" customHeight="1" x14ac:dyDescent="0.2">
      <c r="A3669" s="93"/>
      <c r="B3669" s="95">
        <v>3535309</v>
      </c>
      <c r="C3669" s="95" t="s">
        <v>5935</v>
      </c>
      <c r="D3669" s="95" t="s">
        <v>5549</v>
      </c>
      <c r="E3669" s="93"/>
      <c r="F3669" s="93"/>
    </row>
    <row r="3670" spans="1:6" ht="12.75" customHeight="1" x14ac:dyDescent="0.2">
      <c r="A3670" s="93"/>
      <c r="B3670" s="95">
        <v>3535408</v>
      </c>
      <c r="C3670" s="95" t="s">
        <v>5936</v>
      </c>
      <c r="D3670" s="95" t="s">
        <v>5549</v>
      </c>
      <c r="E3670" s="93"/>
      <c r="F3670" s="93"/>
    </row>
    <row r="3671" spans="1:6" ht="12.75" customHeight="1" x14ac:dyDescent="0.2">
      <c r="A3671" s="93"/>
      <c r="B3671" s="95">
        <v>3535507</v>
      </c>
      <c r="C3671" s="95" t="s">
        <v>5937</v>
      </c>
      <c r="D3671" s="95" t="s">
        <v>5549</v>
      </c>
      <c r="E3671" s="93"/>
      <c r="F3671" s="93"/>
    </row>
    <row r="3672" spans="1:6" ht="12.75" customHeight="1" x14ac:dyDescent="0.2">
      <c r="A3672" s="93"/>
      <c r="B3672" s="95">
        <v>3535606</v>
      </c>
      <c r="C3672" s="95" t="s">
        <v>5938</v>
      </c>
      <c r="D3672" s="95" t="s">
        <v>5549</v>
      </c>
      <c r="E3672" s="93"/>
      <c r="F3672" s="93"/>
    </row>
    <row r="3673" spans="1:6" ht="12.75" customHeight="1" x14ac:dyDescent="0.2">
      <c r="A3673" s="93"/>
      <c r="B3673" s="95">
        <v>3535705</v>
      </c>
      <c r="C3673" s="95" t="s">
        <v>5939</v>
      </c>
      <c r="D3673" s="95" t="s">
        <v>5549</v>
      </c>
      <c r="E3673" s="93"/>
      <c r="F3673" s="93"/>
    </row>
    <row r="3674" spans="1:6" ht="12.75" customHeight="1" x14ac:dyDescent="0.2">
      <c r="A3674" s="93"/>
      <c r="B3674" s="95">
        <v>3535804</v>
      </c>
      <c r="C3674" s="95" t="s">
        <v>5940</v>
      </c>
      <c r="D3674" s="95" t="s">
        <v>5549</v>
      </c>
      <c r="E3674" s="93"/>
      <c r="F3674" s="93"/>
    </row>
    <row r="3675" spans="1:6" ht="12.75" customHeight="1" x14ac:dyDescent="0.2">
      <c r="A3675" s="93"/>
      <c r="B3675" s="95">
        <v>3535903</v>
      </c>
      <c r="C3675" s="95" t="s">
        <v>5941</v>
      </c>
      <c r="D3675" s="95" t="s">
        <v>5549</v>
      </c>
      <c r="E3675" s="93"/>
      <c r="F3675" s="93"/>
    </row>
    <row r="3676" spans="1:6" ht="12.75" customHeight="1" x14ac:dyDescent="0.2">
      <c r="A3676" s="93"/>
      <c r="B3676" s="95">
        <v>3536000</v>
      </c>
      <c r="C3676" s="95" t="s">
        <v>5942</v>
      </c>
      <c r="D3676" s="95" t="s">
        <v>5549</v>
      </c>
      <c r="E3676" s="93"/>
      <c r="F3676" s="93"/>
    </row>
    <row r="3677" spans="1:6" ht="12.75" customHeight="1" x14ac:dyDescent="0.2">
      <c r="A3677" s="93"/>
      <c r="B3677" s="95">
        <v>3536109</v>
      </c>
      <c r="C3677" s="95" t="s">
        <v>5943</v>
      </c>
      <c r="D3677" s="95" t="s">
        <v>5549</v>
      </c>
      <c r="E3677" s="93"/>
      <c r="F3677" s="93"/>
    </row>
    <row r="3678" spans="1:6" ht="12.75" customHeight="1" x14ac:dyDescent="0.2">
      <c r="A3678" s="93"/>
      <c r="B3678" s="95">
        <v>3536208</v>
      </c>
      <c r="C3678" s="95" t="s">
        <v>5944</v>
      </c>
      <c r="D3678" s="95" t="s">
        <v>5549</v>
      </c>
      <c r="E3678" s="93"/>
      <c r="F3678" s="93"/>
    </row>
    <row r="3679" spans="1:6" ht="12.75" customHeight="1" x14ac:dyDescent="0.2">
      <c r="A3679" s="93"/>
      <c r="B3679" s="95">
        <v>3536257</v>
      </c>
      <c r="C3679" s="95" t="s">
        <v>5945</v>
      </c>
      <c r="D3679" s="95" t="s">
        <v>5549</v>
      </c>
      <c r="E3679" s="93"/>
      <c r="F3679" s="93"/>
    </row>
    <row r="3680" spans="1:6" ht="12.75" customHeight="1" x14ac:dyDescent="0.2">
      <c r="A3680" s="93"/>
      <c r="B3680" s="95">
        <v>3536307</v>
      </c>
      <c r="C3680" s="95" t="s">
        <v>5946</v>
      </c>
      <c r="D3680" s="95" t="s">
        <v>5549</v>
      </c>
      <c r="E3680" s="93"/>
      <c r="F3680" s="93"/>
    </row>
    <row r="3681" spans="1:6" ht="12.75" customHeight="1" x14ac:dyDescent="0.2">
      <c r="A3681" s="93"/>
      <c r="B3681" s="95">
        <v>3536406</v>
      </c>
      <c r="C3681" s="95" t="s">
        <v>5947</v>
      </c>
      <c r="D3681" s="95" t="s">
        <v>5549</v>
      </c>
      <c r="E3681" s="93"/>
      <c r="F3681" s="93"/>
    </row>
    <row r="3682" spans="1:6" ht="12.75" customHeight="1" x14ac:dyDescent="0.2">
      <c r="A3682" s="93"/>
      <c r="B3682" s="95">
        <v>3536505</v>
      </c>
      <c r="C3682" s="95" t="s">
        <v>5948</v>
      </c>
      <c r="D3682" s="95" t="s">
        <v>5549</v>
      </c>
      <c r="E3682" s="93"/>
      <c r="F3682" s="93"/>
    </row>
    <row r="3683" spans="1:6" ht="12.75" customHeight="1" x14ac:dyDescent="0.2">
      <c r="A3683" s="93"/>
      <c r="B3683" s="95">
        <v>3536570</v>
      </c>
      <c r="C3683" s="95" t="s">
        <v>5949</v>
      </c>
      <c r="D3683" s="95" t="s">
        <v>5549</v>
      </c>
      <c r="E3683" s="93"/>
      <c r="F3683" s="93"/>
    </row>
    <row r="3684" spans="1:6" ht="12.75" customHeight="1" x14ac:dyDescent="0.2">
      <c r="A3684" s="93"/>
      <c r="B3684" s="95">
        <v>3536604</v>
      </c>
      <c r="C3684" s="95" t="s">
        <v>5950</v>
      </c>
      <c r="D3684" s="95" t="s">
        <v>5549</v>
      </c>
      <c r="E3684" s="93"/>
      <c r="F3684" s="93"/>
    </row>
    <row r="3685" spans="1:6" ht="12.75" customHeight="1" x14ac:dyDescent="0.2">
      <c r="A3685" s="93"/>
      <c r="B3685" s="95">
        <v>3536703</v>
      </c>
      <c r="C3685" s="95" t="s">
        <v>5951</v>
      </c>
      <c r="D3685" s="95" t="s">
        <v>5549</v>
      </c>
      <c r="E3685" s="93"/>
      <c r="F3685" s="93"/>
    </row>
    <row r="3686" spans="1:6" ht="12.75" customHeight="1" x14ac:dyDescent="0.2">
      <c r="A3686" s="93"/>
      <c r="B3686" s="95">
        <v>3536802</v>
      </c>
      <c r="C3686" s="95" t="s">
        <v>5952</v>
      </c>
      <c r="D3686" s="95" t="s">
        <v>5549</v>
      </c>
      <c r="E3686" s="93"/>
      <c r="F3686" s="93"/>
    </row>
    <row r="3687" spans="1:6" ht="12.75" customHeight="1" x14ac:dyDescent="0.2">
      <c r="A3687" s="93"/>
      <c r="B3687" s="95">
        <v>3536901</v>
      </c>
      <c r="C3687" s="95" t="s">
        <v>5953</v>
      </c>
      <c r="D3687" s="95" t="s">
        <v>5549</v>
      </c>
      <c r="E3687" s="93"/>
      <c r="F3687" s="93"/>
    </row>
    <row r="3688" spans="1:6" ht="12.75" customHeight="1" x14ac:dyDescent="0.2">
      <c r="A3688" s="93"/>
      <c r="B3688" s="95">
        <v>3537008</v>
      </c>
      <c r="C3688" s="95" t="s">
        <v>5954</v>
      </c>
      <c r="D3688" s="95" t="s">
        <v>5549</v>
      </c>
      <c r="E3688" s="93"/>
      <c r="F3688" s="93"/>
    </row>
    <row r="3689" spans="1:6" ht="12.75" customHeight="1" x14ac:dyDescent="0.2">
      <c r="A3689" s="93"/>
      <c r="B3689" s="95">
        <v>3537107</v>
      </c>
      <c r="C3689" s="95" t="s">
        <v>5955</v>
      </c>
      <c r="D3689" s="95" t="s">
        <v>5549</v>
      </c>
      <c r="E3689" s="93"/>
      <c r="F3689" s="93"/>
    </row>
    <row r="3690" spans="1:6" ht="12.75" customHeight="1" x14ac:dyDescent="0.2">
      <c r="A3690" s="93"/>
      <c r="B3690" s="95">
        <v>3537156</v>
      </c>
      <c r="C3690" s="95" t="s">
        <v>5956</v>
      </c>
      <c r="D3690" s="95" t="s">
        <v>5549</v>
      </c>
      <c r="E3690" s="93"/>
      <c r="F3690" s="93"/>
    </row>
    <row r="3691" spans="1:6" ht="12.75" customHeight="1" x14ac:dyDescent="0.2">
      <c r="A3691" s="93"/>
      <c r="B3691" s="95">
        <v>3537206</v>
      </c>
      <c r="C3691" s="95" t="s">
        <v>5957</v>
      </c>
      <c r="D3691" s="95" t="s">
        <v>5549</v>
      </c>
      <c r="E3691" s="93"/>
      <c r="F3691" s="93"/>
    </row>
    <row r="3692" spans="1:6" ht="12.75" customHeight="1" x14ac:dyDescent="0.2">
      <c r="A3692" s="93"/>
      <c r="B3692" s="95">
        <v>3537305</v>
      </c>
      <c r="C3692" s="95" t="s">
        <v>5958</v>
      </c>
      <c r="D3692" s="95" t="s">
        <v>5549</v>
      </c>
      <c r="E3692" s="93"/>
      <c r="F3692" s="93"/>
    </row>
    <row r="3693" spans="1:6" ht="12.75" customHeight="1" x14ac:dyDescent="0.2">
      <c r="A3693" s="93"/>
      <c r="B3693" s="95">
        <v>3537404</v>
      </c>
      <c r="C3693" s="95" t="s">
        <v>5959</v>
      </c>
      <c r="D3693" s="95" t="s">
        <v>5549</v>
      </c>
      <c r="E3693" s="93"/>
      <c r="F3693" s="93"/>
    </row>
    <row r="3694" spans="1:6" ht="12.75" customHeight="1" x14ac:dyDescent="0.2">
      <c r="A3694" s="93"/>
      <c r="B3694" s="95">
        <v>3537503</v>
      </c>
      <c r="C3694" s="95" t="s">
        <v>5960</v>
      </c>
      <c r="D3694" s="95" t="s">
        <v>5549</v>
      </c>
      <c r="E3694" s="93"/>
      <c r="F3694" s="93"/>
    </row>
    <row r="3695" spans="1:6" ht="12.75" customHeight="1" x14ac:dyDescent="0.2">
      <c r="A3695" s="93"/>
      <c r="B3695" s="95">
        <v>3537602</v>
      </c>
      <c r="C3695" s="95" t="s">
        <v>5961</v>
      </c>
      <c r="D3695" s="95" t="s">
        <v>5549</v>
      </c>
      <c r="E3695" s="93"/>
      <c r="F3695" s="93"/>
    </row>
    <row r="3696" spans="1:6" ht="12.75" customHeight="1" x14ac:dyDescent="0.2">
      <c r="A3696" s="93"/>
      <c r="B3696" s="95">
        <v>3537701</v>
      </c>
      <c r="C3696" s="95" t="s">
        <v>5962</v>
      </c>
      <c r="D3696" s="95" t="s">
        <v>5549</v>
      </c>
      <c r="E3696" s="93"/>
      <c r="F3696" s="93"/>
    </row>
    <row r="3697" spans="1:6" ht="12.75" customHeight="1" x14ac:dyDescent="0.2">
      <c r="A3697" s="93"/>
      <c r="B3697" s="95">
        <v>3537800</v>
      </c>
      <c r="C3697" s="95" t="s">
        <v>5963</v>
      </c>
      <c r="D3697" s="95" t="s">
        <v>5549</v>
      </c>
      <c r="E3697" s="93"/>
      <c r="F3697" s="93"/>
    </row>
    <row r="3698" spans="1:6" ht="12.75" customHeight="1" x14ac:dyDescent="0.2">
      <c r="A3698" s="93"/>
      <c r="B3698" s="95">
        <v>3537909</v>
      </c>
      <c r="C3698" s="95" t="s">
        <v>5964</v>
      </c>
      <c r="D3698" s="95" t="s">
        <v>5549</v>
      </c>
      <c r="E3698" s="93"/>
      <c r="F3698" s="93"/>
    </row>
    <row r="3699" spans="1:6" ht="12.75" customHeight="1" x14ac:dyDescent="0.2">
      <c r="A3699" s="93"/>
      <c r="B3699" s="95">
        <v>3538006</v>
      </c>
      <c r="C3699" s="95" t="s">
        <v>5965</v>
      </c>
      <c r="D3699" s="95" t="s">
        <v>5549</v>
      </c>
      <c r="E3699" s="93"/>
      <c r="F3699" s="93"/>
    </row>
    <row r="3700" spans="1:6" ht="12.75" customHeight="1" x14ac:dyDescent="0.2">
      <c r="A3700" s="93"/>
      <c r="B3700" s="95">
        <v>3538105</v>
      </c>
      <c r="C3700" s="95" t="s">
        <v>5966</v>
      </c>
      <c r="D3700" s="95" t="s">
        <v>5549</v>
      </c>
      <c r="E3700" s="93"/>
      <c r="F3700" s="93"/>
    </row>
    <row r="3701" spans="1:6" ht="12.75" customHeight="1" x14ac:dyDescent="0.2">
      <c r="A3701" s="93"/>
      <c r="B3701" s="95">
        <v>3538204</v>
      </c>
      <c r="C3701" s="95" t="s">
        <v>5967</v>
      </c>
      <c r="D3701" s="95" t="s">
        <v>5549</v>
      </c>
      <c r="E3701" s="93"/>
      <c r="F3701" s="93"/>
    </row>
    <row r="3702" spans="1:6" ht="12.75" customHeight="1" x14ac:dyDescent="0.2">
      <c r="A3702" s="93"/>
      <c r="B3702" s="95">
        <v>3538303</v>
      </c>
      <c r="C3702" s="95" t="s">
        <v>5968</v>
      </c>
      <c r="D3702" s="95" t="s">
        <v>5549</v>
      </c>
      <c r="E3702" s="93"/>
      <c r="F3702" s="93"/>
    </row>
    <row r="3703" spans="1:6" ht="12.75" customHeight="1" x14ac:dyDescent="0.2">
      <c r="A3703" s="93"/>
      <c r="B3703" s="95">
        <v>3538501</v>
      </c>
      <c r="C3703" s="95" t="s">
        <v>5969</v>
      </c>
      <c r="D3703" s="95" t="s">
        <v>5549</v>
      </c>
      <c r="E3703" s="93"/>
      <c r="F3703" s="93"/>
    </row>
    <row r="3704" spans="1:6" ht="12.75" customHeight="1" x14ac:dyDescent="0.2">
      <c r="A3704" s="93"/>
      <c r="B3704" s="95">
        <v>3538600</v>
      </c>
      <c r="C3704" s="95" t="s">
        <v>5970</v>
      </c>
      <c r="D3704" s="95" t="s">
        <v>5549</v>
      </c>
      <c r="E3704" s="93"/>
      <c r="F3704" s="93"/>
    </row>
    <row r="3705" spans="1:6" ht="12.75" customHeight="1" x14ac:dyDescent="0.2">
      <c r="A3705" s="93"/>
      <c r="B3705" s="95">
        <v>3538709</v>
      </c>
      <c r="C3705" s="95" t="s">
        <v>5971</v>
      </c>
      <c r="D3705" s="95" t="s">
        <v>5549</v>
      </c>
      <c r="E3705" s="93"/>
      <c r="F3705" s="93"/>
    </row>
    <row r="3706" spans="1:6" ht="12.75" customHeight="1" x14ac:dyDescent="0.2">
      <c r="A3706" s="93"/>
      <c r="B3706" s="95">
        <v>3538808</v>
      </c>
      <c r="C3706" s="95" t="s">
        <v>5972</v>
      </c>
      <c r="D3706" s="95" t="s">
        <v>5549</v>
      </c>
      <c r="E3706" s="93"/>
      <c r="F3706" s="93"/>
    </row>
    <row r="3707" spans="1:6" ht="12.75" customHeight="1" x14ac:dyDescent="0.2">
      <c r="A3707" s="93"/>
      <c r="B3707" s="95">
        <v>3538907</v>
      </c>
      <c r="C3707" s="95" t="s">
        <v>5973</v>
      </c>
      <c r="D3707" s="95" t="s">
        <v>5549</v>
      </c>
      <c r="E3707" s="93"/>
      <c r="F3707" s="93"/>
    </row>
    <row r="3708" spans="1:6" ht="12.75" customHeight="1" x14ac:dyDescent="0.2">
      <c r="A3708" s="93"/>
      <c r="B3708" s="95">
        <v>3539004</v>
      </c>
      <c r="C3708" s="95" t="s">
        <v>5974</v>
      </c>
      <c r="D3708" s="95" t="s">
        <v>5549</v>
      </c>
      <c r="E3708" s="93"/>
      <c r="F3708" s="93"/>
    </row>
    <row r="3709" spans="1:6" ht="12.75" customHeight="1" x14ac:dyDescent="0.2">
      <c r="A3709" s="93"/>
      <c r="B3709" s="95">
        <v>3539103</v>
      </c>
      <c r="C3709" s="95" t="s">
        <v>5975</v>
      </c>
      <c r="D3709" s="95" t="s">
        <v>5549</v>
      </c>
      <c r="E3709" s="93"/>
      <c r="F3709" s="93"/>
    </row>
    <row r="3710" spans="1:6" ht="12.75" customHeight="1" x14ac:dyDescent="0.2">
      <c r="A3710" s="93"/>
      <c r="B3710" s="95">
        <v>3539202</v>
      </c>
      <c r="C3710" s="95" t="s">
        <v>5976</v>
      </c>
      <c r="D3710" s="95" t="s">
        <v>5549</v>
      </c>
      <c r="E3710" s="93"/>
      <c r="F3710" s="93"/>
    </row>
    <row r="3711" spans="1:6" ht="12.75" customHeight="1" x14ac:dyDescent="0.2">
      <c r="A3711" s="93"/>
      <c r="B3711" s="95">
        <v>3539301</v>
      </c>
      <c r="C3711" s="95" t="s">
        <v>5977</v>
      </c>
      <c r="D3711" s="95" t="s">
        <v>5549</v>
      </c>
      <c r="E3711" s="93"/>
      <c r="F3711" s="93"/>
    </row>
    <row r="3712" spans="1:6" ht="12.75" customHeight="1" x14ac:dyDescent="0.2">
      <c r="A3712" s="93"/>
      <c r="B3712" s="95">
        <v>3539400</v>
      </c>
      <c r="C3712" s="95" t="s">
        <v>5978</v>
      </c>
      <c r="D3712" s="95" t="s">
        <v>5549</v>
      </c>
      <c r="E3712" s="93"/>
      <c r="F3712" s="93"/>
    </row>
    <row r="3713" spans="1:6" ht="12.75" customHeight="1" x14ac:dyDescent="0.2">
      <c r="A3713" s="93"/>
      <c r="B3713" s="95">
        <v>3539509</v>
      </c>
      <c r="C3713" s="95" t="s">
        <v>5979</v>
      </c>
      <c r="D3713" s="95" t="s">
        <v>5549</v>
      </c>
      <c r="E3713" s="93"/>
      <c r="F3713" s="93"/>
    </row>
    <row r="3714" spans="1:6" ht="12.75" customHeight="1" x14ac:dyDescent="0.2">
      <c r="A3714" s="93"/>
      <c r="B3714" s="95">
        <v>3539608</v>
      </c>
      <c r="C3714" s="95" t="s">
        <v>4453</v>
      </c>
      <c r="D3714" s="95" t="s">
        <v>5549</v>
      </c>
      <c r="E3714" s="93"/>
      <c r="F3714" s="93"/>
    </row>
    <row r="3715" spans="1:6" ht="12.75" customHeight="1" x14ac:dyDescent="0.2">
      <c r="A3715" s="93"/>
      <c r="B3715" s="95">
        <v>3539707</v>
      </c>
      <c r="C3715" s="95" t="s">
        <v>5980</v>
      </c>
      <c r="D3715" s="95" t="s">
        <v>5549</v>
      </c>
      <c r="E3715" s="93"/>
      <c r="F3715" s="93"/>
    </row>
    <row r="3716" spans="1:6" ht="12.75" customHeight="1" x14ac:dyDescent="0.2">
      <c r="A3716" s="93"/>
      <c r="B3716" s="95">
        <v>3539806</v>
      </c>
      <c r="C3716" s="95" t="s">
        <v>5981</v>
      </c>
      <c r="D3716" s="95" t="s">
        <v>5549</v>
      </c>
      <c r="E3716" s="93"/>
      <c r="F3716" s="93"/>
    </row>
    <row r="3717" spans="1:6" ht="12.75" customHeight="1" x14ac:dyDescent="0.2">
      <c r="A3717" s="93"/>
      <c r="B3717" s="95">
        <v>3539905</v>
      </c>
      <c r="C3717" s="95" t="s">
        <v>5982</v>
      </c>
      <c r="D3717" s="95" t="s">
        <v>5549</v>
      </c>
      <c r="E3717" s="93"/>
      <c r="F3717" s="93"/>
    </row>
    <row r="3718" spans="1:6" ht="12.75" customHeight="1" x14ac:dyDescent="0.2">
      <c r="A3718" s="93"/>
      <c r="B3718" s="95">
        <v>3540002</v>
      </c>
      <c r="C3718" s="95" t="s">
        <v>5983</v>
      </c>
      <c r="D3718" s="95" t="s">
        <v>5549</v>
      </c>
      <c r="E3718" s="93"/>
      <c r="F3718" s="93"/>
    </row>
    <row r="3719" spans="1:6" ht="12.75" customHeight="1" x14ac:dyDescent="0.2">
      <c r="A3719" s="93"/>
      <c r="B3719" s="95">
        <v>3540101</v>
      </c>
      <c r="C3719" s="95" t="s">
        <v>5984</v>
      </c>
      <c r="D3719" s="95" t="s">
        <v>5549</v>
      </c>
      <c r="E3719" s="93"/>
      <c r="F3719" s="93"/>
    </row>
    <row r="3720" spans="1:6" ht="12.75" customHeight="1" x14ac:dyDescent="0.2">
      <c r="A3720" s="93"/>
      <c r="B3720" s="95">
        <v>3540200</v>
      </c>
      <c r="C3720" s="95" t="s">
        <v>5985</v>
      </c>
      <c r="D3720" s="95" t="s">
        <v>5549</v>
      </c>
      <c r="E3720" s="93"/>
      <c r="F3720" s="93"/>
    </row>
    <row r="3721" spans="1:6" ht="12.75" customHeight="1" x14ac:dyDescent="0.2">
      <c r="A3721" s="93"/>
      <c r="B3721" s="95">
        <v>3540259</v>
      </c>
      <c r="C3721" s="95" t="s">
        <v>5986</v>
      </c>
      <c r="D3721" s="95" t="s">
        <v>5549</v>
      </c>
      <c r="E3721" s="93"/>
      <c r="F3721" s="93"/>
    </row>
    <row r="3722" spans="1:6" ht="12.75" customHeight="1" x14ac:dyDescent="0.2">
      <c r="A3722" s="93"/>
      <c r="B3722" s="95">
        <v>3540309</v>
      </c>
      <c r="C3722" s="95" t="s">
        <v>5987</v>
      </c>
      <c r="D3722" s="95" t="s">
        <v>5549</v>
      </c>
      <c r="E3722" s="93"/>
      <c r="F3722" s="93"/>
    </row>
    <row r="3723" spans="1:6" ht="12.75" customHeight="1" x14ac:dyDescent="0.2">
      <c r="A3723" s="93"/>
      <c r="B3723" s="95">
        <v>3540408</v>
      </c>
      <c r="C3723" s="95" t="s">
        <v>5988</v>
      </c>
      <c r="D3723" s="95" t="s">
        <v>5549</v>
      </c>
      <c r="E3723" s="93"/>
      <c r="F3723" s="93"/>
    </row>
    <row r="3724" spans="1:6" ht="12.75" customHeight="1" x14ac:dyDescent="0.2">
      <c r="A3724" s="93"/>
      <c r="B3724" s="95">
        <v>3540507</v>
      </c>
      <c r="C3724" s="95" t="s">
        <v>5989</v>
      </c>
      <c r="D3724" s="95" t="s">
        <v>5549</v>
      </c>
      <c r="E3724" s="93"/>
      <c r="F3724" s="93"/>
    </row>
    <row r="3725" spans="1:6" ht="12.75" customHeight="1" x14ac:dyDescent="0.2">
      <c r="A3725" s="93"/>
      <c r="B3725" s="95">
        <v>3540606</v>
      </c>
      <c r="C3725" s="95" t="s">
        <v>5990</v>
      </c>
      <c r="D3725" s="95" t="s">
        <v>5549</v>
      </c>
      <c r="E3725" s="93"/>
      <c r="F3725" s="93"/>
    </row>
    <row r="3726" spans="1:6" ht="12.75" customHeight="1" x14ac:dyDescent="0.2">
      <c r="A3726" s="93"/>
      <c r="B3726" s="95">
        <v>3540705</v>
      </c>
      <c r="C3726" s="95" t="s">
        <v>5991</v>
      </c>
      <c r="D3726" s="95" t="s">
        <v>5549</v>
      </c>
      <c r="E3726" s="93"/>
      <c r="F3726" s="93"/>
    </row>
    <row r="3727" spans="1:6" ht="12.75" customHeight="1" x14ac:dyDescent="0.2">
      <c r="A3727" s="93"/>
      <c r="B3727" s="95">
        <v>3540754</v>
      </c>
      <c r="C3727" s="95" t="s">
        <v>5992</v>
      </c>
      <c r="D3727" s="95" t="s">
        <v>5549</v>
      </c>
      <c r="E3727" s="93"/>
      <c r="F3727" s="93"/>
    </row>
    <row r="3728" spans="1:6" ht="12.75" customHeight="1" x14ac:dyDescent="0.2">
      <c r="A3728" s="93"/>
      <c r="B3728" s="95">
        <v>3540804</v>
      </c>
      <c r="C3728" s="95" t="s">
        <v>5993</v>
      </c>
      <c r="D3728" s="95" t="s">
        <v>5549</v>
      </c>
      <c r="E3728" s="93"/>
      <c r="F3728" s="93"/>
    </row>
    <row r="3729" spans="1:6" ht="12.75" customHeight="1" x14ac:dyDescent="0.2">
      <c r="A3729" s="93"/>
      <c r="B3729" s="95">
        <v>3540853</v>
      </c>
      <c r="C3729" s="95" t="s">
        <v>5994</v>
      </c>
      <c r="D3729" s="95" t="s">
        <v>5549</v>
      </c>
      <c r="E3729" s="93"/>
      <c r="F3729" s="93"/>
    </row>
    <row r="3730" spans="1:6" ht="12.75" customHeight="1" x14ac:dyDescent="0.2">
      <c r="A3730" s="93"/>
      <c r="B3730" s="95">
        <v>3540903</v>
      </c>
      <c r="C3730" s="95" t="s">
        <v>5995</v>
      </c>
      <c r="D3730" s="95" t="s">
        <v>5549</v>
      </c>
      <c r="E3730" s="93"/>
      <c r="F3730" s="93"/>
    </row>
    <row r="3731" spans="1:6" ht="12.75" customHeight="1" x14ac:dyDescent="0.2">
      <c r="A3731" s="93"/>
      <c r="B3731" s="95">
        <v>3541000</v>
      </c>
      <c r="C3731" s="95" t="s">
        <v>5996</v>
      </c>
      <c r="D3731" s="95" t="s">
        <v>5549</v>
      </c>
      <c r="E3731" s="93"/>
      <c r="F3731" s="93"/>
    </row>
    <row r="3732" spans="1:6" ht="12.75" customHeight="1" x14ac:dyDescent="0.2">
      <c r="A3732" s="93"/>
      <c r="B3732" s="95">
        <v>3541059</v>
      </c>
      <c r="C3732" s="95" t="s">
        <v>5997</v>
      </c>
      <c r="D3732" s="95" t="s">
        <v>5549</v>
      </c>
      <c r="E3732" s="93"/>
      <c r="F3732" s="93"/>
    </row>
    <row r="3733" spans="1:6" ht="12.75" customHeight="1" x14ac:dyDescent="0.2">
      <c r="A3733" s="93"/>
      <c r="B3733" s="95">
        <v>3541109</v>
      </c>
      <c r="C3733" s="95" t="s">
        <v>5998</v>
      </c>
      <c r="D3733" s="95" t="s">
        <v>5549</v>
      </c>
      <c r="E3733" s="93"/>
      <c r="F3733" s="93"/>
    </row>
    <row r="3734" spans="1:6" ht="12.75" customHeight="1" x14ac:dyDescent="0.2">
      <c r="A3734" s="93"/>
      <c r="B3734" s="95">
        <v>3541208</v>
      </c>
      <c r="C3734" s="95" t="s">
        <v>5160</v>
      </c>
      <c r="D3734" s="95" t="s">
        <v>5549</v>
      </c>
      <c r="E3734" s="93"/>
      <c r="F3734" s="93"/>
    </row>
    <row r="3735" spans="1:6" ht="12.75" customHeight="1" x14ac:dyDescent="0.2">
      <c r="A3735" s="93"/>
      <c r="B3735" s="95">
        <v>3541307</v>
      </c>
      <c r="C3735" s="95" t="s">
        <v>5999</v>
      </c>
      <c r="D3735" s="95" t="s">
        <v>5549</v>
      </c>
      <c r="E3735" s="93"/>
      <c r="F3735" s="93"/>
    </row>
    <row r="3736" spans="1:6" ht="12.75" customHeight="1" x14ac:dyDescent="0.2">
      <c r="A3736" s="93"/>
      <c r="B3736" s="95">
        <v>3541406</v>
      </c>
      <c r="C3736" s="95" t="s">
        <v>6000</v>
      </c>
      <c r="D3736" s="95" t="s">
        <v>5549</v>
      </c>
      <c r="E3736" s="93"/>
      <c r="F3736" s="93"/>
    </row>
    <row r="3737" spans="1:6" ht="12.75" customHeight="1" x14ac:dyDescent="0.2">
      <c r="A3737" s="93"/>
      <c r="B3737" s="95">
        <v>3541505</v>
      </c>
      <c r="C3737" s="95" t="s">
        <v>6001</v>
      </c>
      <c r="D3737" s="95" t="s">
        <v>5549</v>
      </c>
      <c r="E3737" s="93"/>
      <c r="F3737" s="93"/>
    </row>
    <row r="3738" spans="1:6" ht="12.75" customHeight="1" x14ac:dyDescent="0.2">
      <c r="A3738" s="93"/>
      <c r="B3738" s="95">
        <v>3541604</v>
      </c>
      <c r="C3738" s="95" t="s">
        <v>6002</v>
      </c>
      <c r="D3738" s="95" t="s">
        <v>5549</v>
      </c>
      <c r="E3738" s="93"/>
      <c r="F3738" s="93"/>
    </row>
    <row r="3739" spans="1:6" ht="12.75" customHeight="1" x14ac:dyDescent="0.2">
      <c r="A3739" s="93"/>
      <c r="B3739" s="95">
        <v>3541653</v>
      </c>
      <c r="C3739" s="95" t="s">
        <v>6003</v>
      </c>
      <c r="D3739" s="95" t="s">
        <v>5549</v>
      </c>
      <c r="E3739" s="93"/>
      <c r="F3739" s="93"/>
    </row>
    <row r="3740" spans="1:6" ht="12.75" customHeight="1" x14ac:dyDescent="0.2">
      <c r="A3740" s="93"/>
      <c r="B3740" s="95">
        <v>3541703</v>
      </c>
      <c r="C3740" s="95" t="s">
        <v>6004</v>
      </c>
      <c r="D3740" s="95" t="s">
        <v>5549</v>
      </c>
      <c r="E3740" s="93"/>
      <c r="F3740" s="93"/>
    </row>
    <row r="3741" spans="1:6" ht="12.75" customHeight="1" x14ac:dyDescent="0.2">
      <c r="A3741" s="93"/>
      <c r="B3741" s="95">
        <v>3541802</v>
      </c>
      <c r="C3741" s="95" t="s">
        <v>6005</v>
      </c>
      <c r="D3741" s="95" t="s">
        <v>5549</v>
      </c>
      <c r="E3741" s="93"/>
      <c r="F3741" s="93"/>
    </row>
    <row r="3742" spans="1:6" ht="12.75" customHeight="1" x14ac:dyDescent="0.2">
      <c r="A3742" s="93"/>
      <c r="B3742" s="95">
        <v>3541901</v>
      </c>
      <c r="C3742" s="95" t="s">
        <v>6006</v>
      </c>
      <c r="D3742" s="95" t="s">
        <v>5549</v>
      </c>
      <c r="E3742" s="93"/>
      <c r="F3742" s="93"/>
    </row>
    <row r="3743" spans="1:6" ht="12.75" customHeight="1" x14ac:dyDescent="0.2">
      <c r="A3743" s="93"/>
      <c r="B3743" s="95">
        <v>3542008</v>
      </c>
      <c r="C3743" s="95" t="s">
        <v>6007</v>
      </c>
      <c r="D3743" s="95" t="s">
        <v>5549</v>
      </c>
      <c r="E3743" s="93"/>
      <c r="F3743" s="93"/>
    </row>
    <row r="3744" spans="1:6" ht="12.75" customHeight="1" x14ac:dyDescent="0.2">
      <c r="A3744" s="93"/>
      <c r="B3744" s="95">
        <v>3542107</v>
      </c>
      <c r="C3744" s="95" t="s">
        <v>6008</v>
      </c>
      <c r="D3744" s="95" t="s">
        <v>5549</v>
      </c>
      <c r="E3744" s="93"/>
      <c r="F3744" s="93"/>
    </row>
    <row r="3745" spans="1:6" ht="12.75" customHeight="1" x14ac:dyDescent="0.2">
      <c r="A3745" s="93"/>
      <c r="B3745" s="95">
        <v>3542206</v>
      </c>
      <c r="C3745" s="95" t="s">
        <v>6009</v>
      </c>
      <c r="D3745" s="95" t="s">
        <v>5549</v>
      </c>
      <c r="E3745" s="93"/>
      <c r="F3745" s="93"/>
    </row>
    <row r="3746" spans="1:6" ht="12.75" customHeight="1" x14ac:dyDescent="0.2">
      <c r="A3746" s="93"/>
      <c r="B3746" s="95">
        <v>3542305</v>
      </c>
      <c r="C3746" s="95" t="s">
        <v>6010</v>
      </c>
      <c r="D3746" s="95" t="s">
        <v>5549</v>
      </c>
      <c r="E3746" s="93"/>
      <c r="F3746" s="93"/>
    </row>
    <row r="3747" spans="1:6" ht="12.75" customHeight="1" x14ac:dyDescent="0.2">
      <c r="A3747" s="93"/>
      <c r="B3747" s="95">
        <v>3542404</v>
      </c>
      <c r="C3747" s="95" t="s">
        <v>6011</v>
      </c>
      <c r="D3747" s="95" t="s">
        <v>5549</v>
      </c>
      <c r="E3747" s="93"/>
      <c r="F3747" s="93"/>
    </row>
    <row r="3748" spans="1:6" ht="12.75" customHeight="1" x14ac:dyDescent="0.2">
      <c r="A3748" s="93"/>
      <c r="B3748" s="95">
        <v>3542503</v>
      </c>
      <c r="C3748" s="95" t="s">
        <v>6012</v>
      </c>
      <c r="D3748" s="95" t="s">
        <v>5549</v>
      </c>
      <c r="E3748" s="93"/>
      <c r="F3748" s="93"/>
    </row>
    <row r="3749" spans="1:6" ht="12.75" customHeight="1" x14ac:dyDescent="0.2">
      <c r="A3749" s="93"/>
      <c r="B3749" s="95">
        <v>3542602</v>
      </c>
      <c r="C3749" s="95" t="s">
        <v>6013</v>
      </c>
      <c r="D3749" s="95" t="s">
        <v>5549</v>
      </c>
      <c r="E3749" s="93"/>
      <c r="F3749" s="93"/>
    </row>
    <row r="3750" spans="1:6" ht="12.75" customHeight="1" x14ac:dyDescent="0.2">
      <c r="A3750" s="93"/>
      <c r="B3750" s="95">
        <v>3542701</v>
      </c>
      <c r="C3750" s="95" t="s">
        <v>6014</v>
      </c>
      <c r="D3750" s="95" t="s">
        <v>5549</v>
      </c>
      <c r="E3750" s="93"/>
      <c r="F3750" s="93"/>
    </row>
    <row r="3751" spans="1:6" ht="12.75" customHeight="1" x14ac:dyDescent="0.2">
      <c r="A3751" s="93"/>
      <c r="B3751" s="95">
        <v>3542800</v>
      </c>
      <c r="C3751" s="95" t="s">
        <v>6015</v>
      </c>
      <c r="D3751" s="95" t="s">
        <v>5549</v>
      </c>
      <c r="E3751" s="93"/>
      <c r="F3751" s="93"/>
    </row>
    <row r="3752" spans="1:6" ht="12.75" customHeight="1" x14ac:dyDescent="0.2">
      <c r="A3752" s="93"/>
      <c r="B3752" s="95">
        <v>3542909</v>
      </c>
      <c r="C3752" s="95" t="s">
        <v>6016</v>
      </c>
      <c r="D3752" s="95" t="s">
        <v>5549</v>
      </c>
      <c r="E3752" s="93"/>
      <c r="F3752" s="93"/>
    </row>
    <row r="3753" spans="1:6" ht="12.75" customHeight="1" x14ac:dyDescent="0.2">
      <c r="A3753" s="93"/>
      <c r="B3753" s="95">
        <v>3543006</v>
      </c>
      <c r="C3753" s="95" t="s">
        <v>6017</v>
      </c>
      <c r="D3753" s="95" t="s">
        <v>5549</v>
      </c>
      <c r="E3753" s="93"/>
      <c r="F3753" s="93"/>
    </row>
    <row r="3754" spans="1:6" ht="12.75" customHeight="1" x14ac:dyDescent="0.2">
      <c r="A3754" s="93"/>
      <c r="B3754" s="95">
        <v>3543105</v>
      </c>
      <c r="C3754" s="95" t="s">
        <v>6018</v>
      </c>
      <c r="D3754" s="95" t="s">
        <v>5549</v>
      </c>
      <c r="E3754" s="93"/>
      <c r="F3754" s="93"/>
    </row>
    <row r="3755" spans="1:6" ht="12.75" customHeight="1" x14ac:dyDescent="0.2">
      <c r="A3755" s="93"/>
      <c r="B3755" s="95">
        <v>3543204</v>
      </c>
      <c r="C3755" s="95" t="s">
        <v>6019</v>
      </c>
      <c r="D3755" s="95" t="s">
        <v>5549</v>
      </c>
      <c r="E3755" s="93"/>
      <c r="F3755" s="93"/>
    </row>
    <row r="3756" spans="1:6" ht="12.75" customHeight="1" x14ac:dyDescent="0.2">
      <c r="A3756" s="93"/>
      <c r="B3756" s="95">
        <v>3543238</v>
      </c>
      <c r="C3756" s="95" t="s">
        <v>6020</v>
      </c>
      <c r="D3756" s="95" t="s">
        <v>5549</v>
      </c>
      <c r="E3756" s="93"/>
      <c r="F3756" s="93"/>
    </row>
    <row r="3757" spans="1:6" ht="12.75" customHeight="1" x14ac:dyDescent="0.2">
      <c r="A3757" s="93"/>
      <c r="B3757" s="95">
        <v>3543253</v>
      </c>
      <c r="C3757" s="95" t="s">
        <v>6021</v>
      </c>
      <c r="D3757" s="95" t="s">
        <v>5549</v>
      </c>
      <c r="E3757" s="93"/>
      <c r="F3757" s="93"/>
    </row>
    <row r="3758" spans="1:6" ht="12.75" customHeight="1" x14ac:dyDescent="0.2">
      <c r="A3758" s="93"/>
      <c r="B3758" s="95">
        <v>3543303</v>
      </c>
      <c r="C3758" s="95" t="s">
        <v>6022</v>
      </c>
      <c r="D3758" s="95" t="s">
        <v>5549</v>
      </c>
      <c r="E3758" s="93"/>
      <c r="F3758" s="93"/>
    </row>
    <row r="3759" spans="1:6" ht="12.75" customHeight="1" x14ac:dyDescent="0.2">
      <c r="A3759" s="93"/>
      <c r="B3759" s="95">
        <v>3543402</v>
      </c>
      <c r="C3759" s="95" t="s">
        <v>6023</v>
      </c>
      <c r="D3759" s="95" t="s">
        <v>5549</v>
      </c>
      <c r="E3759" s="93"/>
      <c r="F3759" s="93"/>
    </row>
    <row r="3760" spans="1:6" ht="12.75" customHeight="1" x14ac:dyDescent="0.2">
      <c r="A3760" s="93"/>
      <c r="B3760" s="95">
        <v>3543501</v>
      </c>
      <c r="C3760" s="95" t="s">
        <v>6024</v>
      </c>
      <c r="D3760" s="95" t="s">
        <v>5549</v>
      </c>
      <c r="E3760" s="93"/>
      <c r="F3760" s="93"/>
    </row>
    <row r="3761" spans="1:6" ht="12.75" customHeight="1" x14ac:dyDescent="0.2">
      <c r="A3761" s="93"/>
      <c r="B3761" s="95">
        <v>3543600</v>
      </c>
      <c r="C3761" s="95" t="s">
        <v>6025</v>
      </c>
      <c r="D3761" s="95" t="s">
        <v>5549</v>
      </c>
      <c r="E3761" s="93"/>
      <c r="F3761" s="93"/>
    </row>
    <row r="3762" spans="1:6" ht="12.75" customHeight="1" x14ac:dyDescent="0.2">
      <c r="A3762" s="93"/>
      <c r="B3762" s="95">
        <v>3543709</v>
      </c>
      <c r="C3762" s="95" t="s">
        <v>6026</v>
      </c>
      <c r="D3762" s="95" t="s">
        <v>5549</v>
      </c>
      <c r="E3762" s="93"/>
      <c r="F3762" s="93"/>
    </row>
    <row r="3763" spans="1:6" ht="12.75" customHeight="1" x14ac:dyDescent="0.2">
      <c r="A3763" s="93"/>
      <c r="B3763" s="95">
        <v>3543808</v>
      </c>
      <c r="C3763" s="95" t="s">
        <v>6027</v>
      </c>
      <c r="D3763" s="95" t="s">
        <v>5549</v>
      </c>
      <c r="E3763" s="93"/>
      <c r="F3763" s="93"/>
    </row>
    <row r="3764" spans="1:6" ht="12.75" customHeight="1" x14ac:dyDescent="0.2">
      <c r="A3764" s="93"/>
      <c r="B3764" s="95">
        <v>3543907</v>
      </c>
      <c r="C3764" s="95" t="s">
        <v>5522</v>
      </c>
      <c r="D3764" s="95" t="s">
        <v>5549</v>
      </c>
      <c r="E3764" s="93"/>
      <c r="F3764" s="93"/>
    </row>
    <row r="3765" spans="1:6" ht="12.75" customHeight="1" x14ac:dyDescent="0.2">
      <c r="A3765" s="93"/>
      <c r="B3765" s="95">
        <v>3544004</v>
      </c>
      <c r="C3765" s="95" t="s">
        <v>6028</v>
      </c>
      <c r="D3765" s="95" t="s">
        <v>5549</v>
      </c>
      <c r="E3765" s="93"/>
      <c r="F3765" s="93"/>
    </row>
    <row r="3766" spans="1:6" ht="12.75" customHeight="1" x14ac:dyDescent="0.2">
      <c r="A3766" s="93"/>
      <c r="B3766" s="95">
        <v>3544103</v>
      </c>
      <c r="C3766" s="95" t="s">
        <v>6029</v>
      </c>
      <c r="D3766" s="95" t="s">
        <v>5549</v>
      </c>
      <c r="E3766" s="93"/>
      <c r="F3766" s="93"/>
    </row>
    <row r="3767" spans="1:6" ht="12.75" customHeight="1" x14ac:dyDescent="0.2">
      <c r="A3767" s="93"/>
      <c r="B3767" s="95">
        <v>3544202</v>
      </c>
      <c r="C3767" s="95" t="s">
        <v>6030</v>
      </c>
      <c r="D3767" s="95" t="s">
        <v>5549</v>
      </c>
      <c r="E3767" s="93"/>
      <c r="F3767" s="93"/>
    </row>
    <row r="3768" spans="1:6" ht="12.75" customHeight="1" x14ac:dyDescent="0.2">
      <c r="A3768" s="93"/>
      <c r="B3768" s="95">
        <v>3544251</v>
      </c>
      <c r="C3768" s="95" t="s">
        <v>6031</v>
      </c>
      <c r="D3768" s="95" t="s">
        <v>5549</v>
      </c>
      <c r="E3768" s="93"/>
      <c r="F3768" s="93"/>
    </row>
    <row r="3769" spans="1:6" ht="12.75" customHeight="1" x14ac:dyDescent="0.2">
      <c r="A3769" s="93"/>
      <c r="B3769" s="95">
        <v>3544301</v>
      </c>
      <c r="C3769" s="95" t="s">
        <v>6032</v>
      </c>
      <c r="D3769" s="95" t="s">
        <v>5549</v>
      </c>
      <c r="E3769" s="93"/>
      <c r="F3769" s="93"/>
    </row>
    <row r="3770" spans="1:6" ht="12.75" customHeight="1" x14ac:dyDescent="0.2">
      <c r="A3770" s="93"/>
      <c r="B3770" s="95">
        <v>3544400</v>
      </c>
      <c r="C3770" s="95" t="s">
        <v>6033</v>
      </c>
      <c r="D3770" s="95" t="s">
        <v>5549</v>
      </c>
      <c r="E3770" s="93"/>
      <c r="F3770" s="93"/>
    </row>
    <row r="3771" spans="1:6" ht="12.75" customHeight="1" x14ac:dyDescent="0.2">
      <c r="A3771" s="93"/>
      <c r="B3771" s="95">
        <v>3544509</v>
      </c>
      <c r="C3771" s="95" t="s">
        <v>6034</v>
      </c>
      <c r="D3771" s="95" t="s">
        <v>5549</v>
      </c>
      <c r="E3771" s="93"/>
      <c r="F3771" s="93"/>
    </row>
    <row r="3772" spans="1:6" ht="12.75" customHeight="1" x14ac:dyDescent="0.2">
      <c r="A3772" s="93"/>
      <c r="B3772" s="95">
        <v>3544608</v>
      </c>
      <c r="C3772" s="95" t="s">
        <v>6035</v>
      </c>
      <c r="D3772" s="95" t="s">
        <v>5549</v>
      </c>
      <c r="E3772" s="93"/>
      <c r="F3772" s="93"/>
    </row>
    <row r="3773" spans="1:6" ht="12.75" customHeight="1" x14ac:dyDescent="0.2">
      <c r="A3773" s="93"/>
      <c r="B3773" s="95">
        <v>3544707</v>
      </c>
      <c r="C3773" s="95" t="s">
        <v>6036</v>
      </c>
      <c r="D3773" s="95" t="s">
        <v>5549</v>
      </c>
      <c r="E3773" s="93"/>
      <c r="F3773" s="93"/>
    </row>
    <row r="3774" spans="1:6" ht="12.75" customHeight="1" x14ac:dyDescent="0.2">
      <c r="A3774" s="93"/>
      <c r="B3774" s="95">
        <v>3544806</v>
      </c>
      <c r="C3774" s="95" t="s">
        <v>6037</v>
      </c>
      <c r="D3774" s="95" t="s">
        <v>5549</v>
      </c>
      <c r="E3774" s="93"/>
      <c r="F3774" s="93"/>
    </row>
    <row r="3775" spans="1:6" ht="12.75" customHeight="1" x14ac:dyDescent="0.2">
      <c r="A3775" s="93"/>
      <c r="B3775" s="95">
        <v>3544905</v>
      </c>
      <c r="C3775" s="95" t="s">
        <v>6038</v>
      </c>
      <c r="D3775" s="95" t="s">
        <v>5549</v>
      </c>
      <c r="E3775" s="93"/>
      <c r="F3775" s="93"/>
    </row>
    <row r="3776" spans="1:6" ht="12.75" customHeight="1" x14ac:dyDescent="0.2">
      <c r="A3776" s="93"/>
      <c r="B3776" s="95">
        <v>3545001</v>
      </c>
      <c r="C3776" s="95" t="s">
        <v>6039</v>
      </c>
      <c r="D3776" s="95" t="s">
        <v>5549</v>
      </c>
      <c r="E3776" s="93"/>
      <c r="F3776" s="93"/>
    </row>
    <row r="3777" spans="1:6" ht="12.75" customHeight="1" x14ac:dyDescent="0.2">
      <c r="A3777" s="93"/>
      <c r="B3777" s="95">
        <v>3545100</v>
      </c>
      <c r="C3777" s="95" t="s">
        <v>6040</v>
      </c>
      <c r="D3777" s="95" t="s">
        <v>5549</v>
      </c>
      <c r="E3777" s="93"/>
      <c r="F3777" s="93"/>
    </row>
    <row r="3778" spans="1:6" ht="12.75" customHeight="1" x14ac:dyDescent="0.2">
      <c r="A3778" s="93"/>
      <c r="B3778" s="95">
        <v>3545159</v>
      </c>
      <c r="C3778" s="95" t="s">
        <v>6041</v>
      </c>
      <c r="D3778" s="95" t="s">
        <v>5549</v>
      </c>
      <c r="E3778" s="93"/>
      <c r="F3778" s="93"/>
    </row>
    <row r="3779" spans="1:6" ht="12.75" customHeight="1" x14ac:dyDescent="0.2">
      <c r="A3779" s="93"/>
      <c r="B3779" s="95">
        <v>3545209</v>
      </c>
      <c r="C3779" s="95" t="s">
        <v>6042</v>
      </c>
      <c r="D3779" s="95" t="s">
        <v>5549</v>
      </c>
      <c r="E3779" s="93"/>
      <c r="F3779" s="93"/>
    </row>
    <row r="3780" spans="1:6" ht="12.75" customHeight="1" x14ac:dyDescent="0.2">
      <c r="A3780" s="93"/>
      <c r="B3780" s="95">
        <v>3545308</v>
      </c>
      <c r="C3780" s="95" t="s">
        <v>6043</v>
      </c>
      <c r="D3780" s="95" t="s">
        <v>5549</v>
      </c>
      <c r="E3780" s="93"/>
      <c r="F3780" s="93"/>
    </row>
    <row r="3781" spans="1:6" ht="12.75" customHeight="1" x14ac:dyDescent="0.2">
      <c r="A3781" s="93"/>
      <c r="B3781" s="95">
        <v>3545407</v>
      </c>
      <c r="C3781" s="95" t="s">
        <v>6044</v>
      </c>
      <c r="D3781" s="95" t="s">
        <v>5549</v>
      </c>
      <c r="E3781" s="93"/>
      <c r="F3781" s="93"/>
    </row>
    <row r="3782" spans="1:6" ht="12.75" customHeight="1" x14ac:dyDescent="0.2">
      <c r="A3782" s="93"/>
      <c r="B3782" s="95">
        <v>3545506</v>
      </c>
      <c r="C3782" s="95" t="s">
        <v>6045</v>
      </c>
      <c r="D3782" s="95" t="s">
        <v>5549</v>
      </c>
      <c r="E3782" s="93"/>
      <c r="F3782" s="93"/>
    </row>
    <row r="3783" spans="1:6" ht="12.75" customHeight="1" x14ac:dyDescent="0.2">
      <c r="A3783" s="93"/>
      <c r="B3783" s="95">
        <v>3545605</v>
      </c>
      <c r="C3783" s="95" t="s">
        <v>6046</v>
      </c>
      <c r="D3783" s="95" t="s">
        <v>5549</v>
      </c>
      <c r="E3783" s="93"/>
      <c r="F3783" s="93"/>
    </row>
    <row r="3784" spans="1:6" ht="12.75" customHeight="1" x14ac:dyDescent="0.2">
      <c r="A3784" s="93"/>
      <c r="B3784" s="95">
        <v>3545704</v>
      </c>
      <c r="C3784" s="95" t="s">
        <v>6047</v>
      </c>
      <c r="D3784" s="95" t="s">
        <v>5549</v>
      </c>
      <c r="E3784" s="93"/>
      <c r="F3784" s="93"/>
    </row>
    <row r="3785" spans="1:6" ht="12.75" customHeight="1" x14ac:dyDescent="0.2">
      <c r="A3785" s="93"/>
      <c r="B3785" s="95">
        <v>3545803</v>
      </c>
      <c r="C3785" s="95" t="s">
        <v>6048</v>
      </c>
      <c r="D3785" s="95" t="s">
        <v>5549</v>
      </c>
      <c r="E3785" s="93"/>
      <c r="F3785" s="93"/>
    </row>
    <row r="3786" spans="1:6" ht="12.75" customHeight="1" x14ac:dyDescent="0.2">
      <c r="A3786" s="93"/>
      <c r="B3786" s="95">
        <v>3546009</v>
      </c>
      <c r="C3786" s="95" t="s">
        <v>6049</v>
      </c>
      <c r="D3786" s="95" t="s">
        <v>5549</v>
      </c>
      <c r="E3786" s="93"/>
      <c r="F3786" s="93"/>
    </row>
    <row r="3787" spans="1:6" ht="12.75" customHeight="1" x14ac:dyDescent="0.2">
      <c r="A3787" s="93"/>
      <c r="B3787" s="95">
        <v>3546108</v>
      </c>
      <c r="C3787" s="95" t="s">
        <v>6050</v>
      </c>
      <c r="D3787" s="95" t="s">
        <v>5549</v>
      </c>
      <c r="E3787" s="93"/>
      <c r="F3787" s="93"/>
    </row>
    <row r="3788" spans="1:6" ht="12.75" customHeight="1" x14ac:dyDescent="0.2">
      <c r="A3788" s="93"/>
      <c r="B3788" s="95">
        <v>3546207</v>
      </c>
      <c r="C3788" s="95" t="s">
        <v>6051</v>
      </c>
      <c r="D3788" s="95" t="s">
        <v>5549</v>
      </c>
      <c r="E3788" s="93"/>
      <c r="F3788" s="93"/>
    </row>
    <row r="3789" spans="1:6" ht="12.75" customHeight="1" x14ac:dyDescent="0.2">
      <c r="A3789" s="93"/>
      <c r="B3789" s="95">
        <v>3546256</v>
      </c>
      <c r="C3789" s="95" t="s">
        <v>6052</v>
      </c>
      <c r="D3789" s="95" t="s">
        <v>5549</v>
      </c>
      <c r="E3789" s="93"/>
      <c r="F3789" s="93"/>
    </row>
    <row r="3790" spans="1:6" ht="12.75" customHeight="1" x14ac:dyDescent="0.2">
      <c r="A3790" s="93"/>
      <c r="B3790" s="95">
        <v>3546306</v>
      </c>
      <c r="C3790" s="95" t="s">
        <v>6053</v>
      </c>
      <c r="D3790" s="95" t="s">
        <v>5549</v>
      </c>
      <c r="E3790" s="93"/>
      <c r="F3790" s="93"/>
    </row>
    <row r="3791" spans="1:6" ht="12.75" customHeight="1" x14ac:dyDescent="0.2">
      <c r="A3791" s="93"/>
      <c r="B3791" s="95">
        <v>3546405</v>
      </c>
      <c r="C3791" s="95" t="s">
        <v>6054</v>
      </c>
      <c r="D3791" s="95" t="s">
        <v>5549</v>
      </c>
      <c r="E3791" s="93"/>
      <c r="F3791" s="93"/>
    </row>
    <row r="3792" spans="1:6" ht="12.75" customHeight="1" x14ac:dyDescent="0.2">
      <c r="A3792" s="93"/>
      <c r="B3792" s="95">
        <v>3546504</v>
      </c>
      <c r="C3792" s="95" t="s">
        <v>6055</v>
      </c>
      <c r="D3792" s="95" t="s">
        <v>5549</v>
      </c>
      <c r="E3792" s="93"/>
      <c r="F3792" s="93"/>
    </row>
    <row r="3793" spans="1:6" ht="12.75" customHeight="1" x14ac:dyDescent="0.2">
      <c r="A3793" s="93"/>
      <c r="B3793" s="95">
        <v>3546603</v>
      </c>
      <c r="C3793" s="95" t="s">
        <v>6056</v>
      </c>
      <c r="D3793" s="95" t="s">
        <v>5549</v>
      </c>
      <c r="E3793" s="93"/>
      <c r="F3793" s="93"/>
    </row>
    <row r="3794" spans="1:6" ht="12.75" customHeight="1" x14ac:dyDescent="0.2">
      <c r="A3794" s="93"/>
      <c r="B3794" s="95">
        <v>3546702</v>
      </c>
      <c r="C3794" s="95" t="s">
        <v>6057</v>
      </c>
      <c r="D3794" s="95" t="s">
        <v>5549</v>
      </c>
      <c r="E3794" s="93"/>
      <c r="F3794" s="93"/>
    </row>
    <row r="3795" spans="1:6" ht="12.75" customHeight="1" x14ac:dyDescent="0.2">
      <c r="A3795" s="93"/>
      <c r="B3795" s="95">
        <v>3546801</v>
      </c>
      <c r="C3795" s="95" t="s">
        <v>6058</v>
      </c>
      <c r="D3795" s="95" t="s">
        <v>5549</v>
      </c>
      <c r="E3795" s="93"/>
      <c r="F3795" s="93"/>
    </row>
    <row r="3796" spans="1:6" ht="12.75" customHeight="1" x14ac:dyDescent="0.2">
      <c r="A3796" s="93"/>
      <c r="B3796" s="95">
        <v>3546900</v>
      </c>
      <c r="C3796" s="95" t="s">
        <v>6059</v>
      </c>
      <c r="D3796" s="95" t="s">
        <v>5549</v>
      </c>
      <c r="E3796" s="93"/>
      <c r="F3796" s="93"/>
    </row>
    <row r="3797" spans="1:6" ht="12.75" customHeight="1" x14ac:dyDescent="0.2">
      <c r="A3797" s="93"/>
      <c r="B3797" s="95">
        <v>3547007</v>
      </c>
      <c r="C3797" s="95" t="s">
        <v>6060</v>
      </c>
      <c r="D3797" s="95" t="s">
        <v>5549</v>
      </c>
      <c r="E3797" s="93"/>
      <c r="F3797" s="93"/>
    </row>
    <row r="3798" spans="1:6" ht="12.75" customHeight="1" x14ac:dyDescent="0.2">
      <c r="A3798" s="93"/>
      <c r="B3798" s="95">
        <v>3547106</v>
      </c>
      <c r="C3798" s="95" t="s">
        <v>6061</v>
      </c>
      <c r="D3798" s="95" t="s">
        <v>5549</v>
      </c>
      <c r="E3798" s="93"/>
      <c r="F3798" s="93"/>
    </row>
    <row r="3799" spans="1:6" ht="12.75" customHeight="1" x14ac:dyDescent="0.2">
      <c r="A3799" s="93"/>
      <c r="B3799" s="95">
        <v>3547205</v>
      </c>
      <c r="C3799" s="95" t="s">
        <v>6062</v>
      </c>
      <c r="D3799" s="95" t="s">
        <v>5549</v>
      </c>
      <c r="E3799" s="93"/>
      <c r="F3799" s="93"/>
    </row>
    <row r="3800" spans="1:6" ht="12.75" customHeight="1" x14ac:dyDescent="0.2">
      <c r="A3800" s="93"/>
      <c r="B3800" s="95">
        <v>3547304</v>
      </c>
      <c r="C3800" s="95" t="s">
        <v>6063</v>
      </c>
      <c r="D3800" s="95" t="s">
        <v>5549</v>
      </c>
      <c r="E3800" s="93"/>
      <c r="F3800" s="93"/>
    </row>
    <row r="3801" spans="1:6" ht="12.75" customHeight="1" x14ac:dyDescent="0.2">
      <c r="A3801" s="93"/>
      <c r="B3801" s="95">
        <v>3547403</v>
      </c>
      <c r="C3801" s="95" t="s">
        <v>6064</v>
      </c>
      <c r="D3801" s="95" t="s">
        <v>5549</v>
      </c>
      <c r="E3801" s="93"/>
      <c r="F3801" s="93"/>
    </row>
    <row r="3802" spans="1:6" ht="12.75" customHeight="1" x14ac:dyDescent="0.2">
      <c r="A3802" s="93"/>
      <c r="B3802" s="95">
        <v>3547502</v>
      </c>
      <c r="C3802" s="95" t="s">
        <v>6065</v>
      </c>
      <c r="D3802" s="95" t="s">
        <v>5549</v>
      </c>
      <c r="E3802" s="93"/>
      <c r="F3802" s="93"/>
    </row>
    <row r="3803" spans="1:6" ht="12.75" customHeight="1" x14ac:dyDescent="0.2">
      <c r="A3803" s="93"/>
      <c r="B3803" s="95">
        <v>3547601</v>
      </c>
      <c r="C3803" s="95" t="s">
        <v>6066</v>
      </c>
      <c r="D3803" s="95" t="s">
        <v>5549</v>
      </c>
      <c r="E3803" s="93"/>
      <c r="F3803" s="93"/>
    </row>
    <row r="3804" spans="1:6" ht="12.75" customHeight="1" x14ac:dyDescent="0.2">
      <c r="A3804" s="93"/>
      <c r="B3804" s="95">
        <v>3547650</v>
      </c>
      <c r="C3804" s="95" t="s">
        <v>6067</v>
      </c>
      <c r="D3804" s="95" t="s">
        <v>5549</v>
      </c>
      <c r="E3804" s="93"/>
      <c r="F3804" s="93"/>
    </row>
    <row r="3805" spans="1:6" ht="12.75" customHeight="1" x14ac:dyDescent="0.2">
      <c r="A3805" s="93"/>
      <c r="B3805" s="95">
        <v>3547700</v>
      </c>
      <c r="C3805" s="95" t="s">
        <v>6068</v>
      </c>
      <c r="D3805" s="95" t="s">
        <v>5549</v>
      </c>
      <c r="E3805" s="93"/>
      <c r="F3805" s="93"/>
    </row>
    <row r="3806" spans="1:6" ht="12.75" customHeight="1" x14ac:dyDescent="0.2">
      <c r="A3806" s="93"/>
      <c r="B3806" s="95">
        <v>3547809</v>
      </c>
      <c r="C3806" s="95" t="s">
        <v>3778</v>
      </c>
      <c r="D3806" s="95" t="s">
        <v>5549</v>
      </c>
      <c r="E3806" s="93"/>
      <c r="F3806" s="93"/>
    </row>
    <row r="3807" spans="1:6" ht="12.75" customHeight="1" x14ac:dyDescent="0.2">
      <c r="A3807" s="93"/>
      <c r="B3807" s="95">
        <v>3547908</v>
      </c>
      <c r="C3807" s="95" t="s">
        <v>6069</v>
      </c>
      <c r="D3807" s="95" t="s">
        <v>5549</v>
      </c>
      <c r="E3807" s="93"/>
      <c r="F3807" s="93"/>
    </row>
    <row r="3808" spans="1:6" ht="12.75" customHeight="1" x14ac:dyDescent="0.2">
      <c r="A3808" s="93"/>
      <c r="B3808" s="95">
        <v>3548005</v>
      </c>
      <c r="C3808" s="95" t="s">
        <v>6070</v>
      </c>
      <c r="D3808" s="95" t="s">
        <v>5549</v>
      </c>
      <c r="E3808" s="93"/>
      <c r="F3808" s="93"/>
    </row>
    <row r="3809" spans="1:6" ht="12.75" customHeight="1" x14ac:dyDescent="0.2">
      <c r="A3809" s="93"/>
      <c r="B3809" s="95">
        <v>3548054</v>
      </c>
      <c r="C3809" s="95" t="s">
        <v>6071</v>
      </c>
      <c r="D3809" s="95" t="s">
        <v>5549</v>
      </c>
      <c r="E3809" s="93"/>
      <c r="F3809" s="93"/>
    </row>
    <row r="3810" spans="1:6" ht="12.75" customHeight="1" x14ac:dyDescent="0.2">
      <c r="A3810" s="93"/>
      <c r="B3810" s="95">
        <v>3548104</v>
      </c>
      <c r="C3810" s="95" t="s">
        <v>6072</v>
      </c>
      <c r="D3810" s="95" t="s">
        <v>5549</v>
      </c>
      <c r="E3810" s="93"/>
      <c r="F3810" s="93"/>
    </row>
    <row r="3811" spans="1:6" ht="12.75" customHeight="1" x14ac:dyDescent="0.2">
      <c r="A3811" s="93"/>
      <c r="B3811" s="95">
        <v>3548203</v>
      </c>
      <c r="C3811" s="95" t="s">
        <v>6073</v>
      </c>
      <c r="D3811" s="95" t="s">
        <v>5549</v>
      </c>
      <c r="E3811" s="93"/>
      <c r="F3811" s="93"/>
    </row>
    <row r="3812" spans="1:6" ht="12.75" customHeight="1" x14ac:dyDescent="0.2">
      <c r="A3812" s="93"/>
      <c r="B3812" s="95">
        <v>3548302</v>
      </c>
      <c r="C3812" s="95" t="s">
        <v>6074</v>
      </c>
      <c r="D3812" s="95" t="s">
        <v>5549</v>
      </c>
      <c r="E3812" s="93"/>
      <c r="F3812" s="93"/>
    </row>
    <row r="3813" spans="1:6" ht="12.75" customHeight="1" x14ac:dyDescent="0.2">
      <c r="A3813" s="93"/>
      <c r="B3813" s="95">
        <v>3548401</v>
      </c>
      <c r="C3813" s="95" t="s">
        <v>6075</v>
      </c>
      <c r="D3813" s="95" t="s">
        <v>5549</v>
      </c>
      <c r="E3813" s="93"/>
      <c r="F3813" s="93"/>
    </row>
    <row r="3814" spans="1:6" ht="12.75" customHeight="1" x14ac:dyDescent="0.2">
      <c r="A3814" s="93"/>
      <c r="B3814" s="95">
        <v>3548500</v>
      </c>
      <c r="C3814" s="95" t="s">
        <v>6076</v>
      </c>
      <c r="D3814" s="95" t="s">
        <v>5549</v>
      </c>
      <c r="E3814" s="93"/>
      <c r="F3814" s="93"/>
    </row>
    <row r="3815" spans="1:6" ht="12.75" customHeight="1" x14ac:dyDescent="0.2">
      <c r="A3815" s="93"/>
      <c r="B3815" s="95">
        <v>3548609</v>
      </c>
      <c r="C3815" s="95" t="s">
        <v>6077</v>
      </c>
      <c r="D3815" s="95" t="s">
        <v>5549</v>
      </c>
      <c r="E3815" s="93"/>
      <c r="F3815" s="93"/>
    </row>
    <row r="3816" spans="1:6" ht="12.75" customHeight="1" x14ac:dyDescent="0.2">
      <c r="A3816" s="93"/>
      <c r="B3816" s="95">
        <v>3548708</v>
      </c>
      <c r="C3816" s="95" t="s">
        <v>6078</v>
      </c>
      <c r="D3816" s="95" t="s">
        <v>5549</v>
      </c>
      <c r="E3816" s="93"/>
      <c r="F3816" s="93"/>
    </row>
    <row r="3817" spans="1:6" ht="12.75" customHeight="1" x14ac:dyDescent="0.2">
      <c r="A3817" s="93"/>
      <c r="B3817" s="95">
        <v>3548807</v>
      </c>
      <c r="C3817" s="95" t="s">
        <v>6079</v>
      </c>
      <c r="D3817" s="95" t="s">
        <v>5549</v>
      </c>
      <c r="E3817" s="93"/>
      <c r="F3817" s="93"/>
    </row>
    <row r="3818" spans="1:6" ht="12.75" customHeight="1" x14ac:dyDescent="0.2">
      <c r="A3818" s="93"/>
      <c r="B3818" s="95">
        <v>3548906</v>
      </c>
      <c r="C3818" s="95" t="s">
        <v>6080</v>
      </c>
      <c r="D3818" s="95" t="s">
        <v>5549</v>
      </c>
      <c r="E3818" s="93"/>
      <c r="F3818" s="93"/>
    </row>
    <row r="3819" spans="1:6" ht="12.75" customHeight="1" x14ac:dyDescent="0.2">
      <c r="A3819" s="93"/>
      <c r="B3819" s="95">
        <v>3549003</v>
      </c>
      <c r="C3819" s="95" t="s">
        <v>3782</v>
      </c>
      <c r="D3819" s="95" t="s">
        <v>5549</v>
      </c>
      <c r="E3819" s="93"/>
      <c r="F3819" s="93"/>
    </row>
    <row r="3820" spans="1:6" ht="12.75" customHeight="1" x14ac:dyDescent="0.2">
      <c r="A3820" s="93"/>
      <c r="B3820" s="95">
        <v>3549102</v>
      </c>
      <c r="C3820" s="95" t="s">
        <v>6081</v>
      </c>
      <c r="D3820" s="95" t="s">
        <v>5549</v>
      </c>
      <c r="E3820" s="93"/>
      <c r="F3820" s="93"/>
    </row>
    <row r="3821" spans="1:6" ht="12.75" customHeight="1" x14ac:dyDescent="0.2">
      <c r="A3821" s="93"/>
      <c r="B3821" s="95">
        <v>3549201</v>
      </c>
      <c r="C3821" s="95" t="s">
        <v>6082</v>
      </c>
      <c r="D3821" s="95" t="s">
        <v>5549</v>
      </c>
      <c r="E3821" s="93"/>
      <c r="F3821" s="93"/>
    </row>
    <row r="3822" spans="1:6" ht="12.75" customHeight="1" x14ac:dyDescent="0.2">
      <c r="A3822" s="93"/>
      <c r="B3822" s="95">
        <v>3549250</v>
      </c>
      <c r="C3822" s="95" t="s">
        <v>6083</v>
      </c>
      <c r="D3822" s="95" t="s">
        <v>5549</v>
      </c>
      <c r="E3822" s="93"/>
      <c r="F3822" s="93"/>
    </row>
    <row r="3823" spans="1:6" ht="12.75" customHeight="1" x14ac:dyDescent="0.2">
      <c r="A3823" s="93"/>
      <c r="B3823" s="95">
        <v>3549300</v>
      </c>
      <c r="C3823" s="95" t="s">
        <v>6084</v>
      </c>
      <c r="D3823" s="95" t="s">
        <v>5549</v>
      </c>
      <c r="E3823" s="93"/>
      <c r="F3823" s="93"/>
    </row>
    <row r="3824" spans="1:6" ht="12.75" customHeight="1" x14ac:dyDescent="0.2">
      <c r="A3824" s="93"/>
      <c r="B3824" s="95">
        <v>3549409</v>
      </c>
      <c r="C3824" s="95" t="s">
        <v>6085</v>
      </c>
      <c r="D3824" s="95" t="s">
        <v>5549</v>
      </c>
      <c r="E3824" s="93"/>
      <c r="F3824" s="93"/>
    </row>
    <row r="3825" spans="1:6" ht="12.75" customHeight="1" x14ac:dyDescent="0.2">
      <c r="A3825" s="93"/>
      <c r="B3825" s="95">
        <v>3549508</v>
      </c>
      <c r="C3825" s="95" t="s">
        <v>6086</v>
      </c>
      <c r="D3825" s="95" t="s">
        <v>5549</v>
      </c>
      <c r="E3825" s="93"/>
      <c r="F3825" s="93"/>
    </row>
    <row r="3826" spans="1:6" ht="12.75" customHeight="1" x14ac:dyDescent="0.2">
      <c r="A3826" s="93"/>
      <c r="B3826" s="95">
        <v>3549607</v>
      </c>
      <c r="C3826" s="95" t="s">
        <v>6087</v>
      </c>
      <c r="D3826" s="95" t="s">
        <v>5549</v>
      </c>
      <c r="E3826" s="93"/>
      <c r="F3826" s="93"/>
    </row>
    <row r="3827" spans="1:6" ht="12.75" customHeight="1" x14ac:dyDescent="0.2">
      <c r="A3827" s="93"/>
      <c r="B3827" s="95">
        <v>3549706</v>
      </c>
      <c r="C3827" s="95" t="s">
        <v>6088</v>
      </c>
      <c r="D3827" s="95" t="s">
        <v>5549</v>
      </c>
      <c r="E3827" s="93"/>
      <c r="F3827" s="93"/>
    </row>
    <row r="3828" spans="1:6" ht="12.75" customHeight="1" x14ac:dyDescent="0.2">
      <c r="A3828" s="93"/>
      <c r="B3828" s="95">
        <v>3549805</v>
      </c>
      <c r="C3828" s="95" t="s">
        <v>6089</v>
      </c>
      <c r="D3828" s="95" t="s">
        <v>5549</v>
      </c>
      <c r="E3828" s="93"/>
      <c r="F3828" s="93"/>
    </row>
    <row r="3829" spans="1:6" ht="12.75" customHeight="1" x14ac:dyDescent="0.2">
      <c r="A3829" s="93"/>
      <c r="B3829" s="95">
        <v>3549904</v>
      </c>
      <c r="C3829" s="95" t="s">
        <v>6090</v>
      </c>
      <c r="D3829" s="95" t="s">
        <v>5549</v>
      </c>
      <c r="E3829" s="93"/>
      <c r="F3829" s="93"/>
    </row>
    <row r="3830" spans="1:6" ht="12.75" customHeight="1" x14ac:dyDescent="0.2">
      <c r="A3830" s="93"/>
      <c r="B3830" s="95">
        <v>3549953</v>
      </c>
      <c r="C3830" s="95" t="s">
        <v>6091</v>
      </c>
      <c r="D3830" s="95" t="s">
        <v>5549</v>
      </c>
      <c r="E3830" s="93"/>
      <c r="F3830" s="93"/>
    </row>
    <row r="3831" spans="1:6" ht="12.75" customHeight="1" x14ac:dyDescent="0.2">
      <c r="A3831" s="93"/>
      <c r="B3831" s="95">
        <v>3550001</v>
      </c>
      <c r="C3831" s="95" t="s">
        <v>6092</v>
      </c>
      <c r="D3831" s="95" t="s">
        <v>5549</v>
      </c>
      <c r="E3831" s="93"/>
      <c r="F3831" s="93"/>
    </row>
    <row r="3832" spans="1:6" ht="12.75" customHeight="1" x14ac:dyDescent="0.2">
      <c r="A3832" s="93"/>
      <c r="B3832" s="95">
        <v>3550100</v>
      </c>
      <c r="C3832" s="95" t="s">
        <v>6093</v>
      </c>
      <c r="D3832" s="95" t="s">
        <v>5549</v>
      </c>
      <c r="E3832" s="93"/>
      <c r="F3832" s="93"/>
    </row>
    <row r="3833" spans="1:6" ht="12.75" customHeight="1" x14ac:dyDescent="0.2">
      <c r="A3833" s="93"/>
      <c r="B3833" s="95">
        <v>3550209</v>
      </c>
      <c r="C3833" s="95" t="s">
        <v>6094</v>
      </c>
      <c r="D3833" s="95" t="s">
        <v>5549</v>
      </c>
      <c r="E3833" s="93"/>
      <c r="F3833" s="93"/>
    </row>
    <row r="3834" spans="1:6" ht="12.75" customHeight="1" x14ac:dyDescent="0.2">
      <c r="A3834" s="93"/>
      <c r="B3834" s="95">
        <v>3550308</v>
      </c>
      <c r="C3834" s="95" t="s">
        <v>6095</v>
      </c>
      <c r="D3834" s="95" t="s">
        <v>5549</v>
      </c>
      <c r="E3834" s="93"/>
      <c r="F3834" s="93"/>
    </row>
    <row r="3835" spans="1:6" ht="12.75" customHeight="1" x14ac:dyDescent="0.2">
      <c r="A3835" s="93"/>
      <c r="B3835" s="95">
        <v>3550407</v>
      </c>
      <c r="C3835" s="95" t="s">
        <v>3591</v>
      </c>
      <c r="D3835" s="95" t="s">
        <v>5549</v>
      </c>
      <c r="E3835" s="93"/>
      <c r="F3835" s="93"/>
    </row>
    <row r="3836" spans="1:6" ht="12.75" customHeight="1" x14ac:dyDescent="0.2">
      <c r="A3836" s="93"/>
      <c r="B3836" s="95">
        <v>3550506</v>
      </c>
      <c r="C3836" s="95" t="s">
        <v>6096</v>
      </c>
      <c r="D3836" s="95" t="s">
        <v>5549</v>
      </c>
      <c r="E3836" s="93"/>
      <c r="F3836" s="93"/>
    </row>
    <row r="3837" spans="1:6" ht="12.75" customHeight="1" x14ac:dyDescent="0.2">
      <c r="A3837" s="93"/>
      <c r="B3837" s="95">
        <v>3550605</v>
      </c>
      <c r="C3837" s="95" t="s">
        <v>6097</v>
      </c>
      <c r="D3837" s="95" t="s">
        <v>5549</v>
      </c>
      <c r="E3837" s="93"/>
      <c r="F3837" s="93"/>
    </row>
    <row r="3838" spans="1:6" ht="12.75" customHeight="1" x14ac:dyDescent="0.2">
      <c r="A3838" s="93"/>
      <c r="B3838" s="95">
        <v>3550704</v>
      </c>
      <c r="C3838" s="95" t="s">
        <v>4077</v>
      </c>
      <c r="D3838" s="95" t="s">
        <v>5549</v>
      </c>
      <c r="E3838" s="93"/>
      <c r="F3838" s="93"/>
    </row>
    <row r="3839" spans="1:6" ht="12.75" customHeight="1" x14ac:dyDescent="0.2">
      <c r="A3839" s="93"/>
      <c r="B3839" s="95">
        <v>3550803</v>
      </c>
      <c r="C3839" s="95" t="s">
        <v>6098</v>
      </c>
      <c r="D3839" s="95" t="s">
        <v>5549</v>
      </c>
      <c r="E3839" s="93"/>
      <c r="F3839" s="93"/>
    </row>
    <row r="3840" spans="1:6" ht="12.75" customHeight="1" x14ac:dyDescent="0.2">
      <c r="A3840" s="93"/>
      <c r="B3840" s="95">
        <v>3550902</v>
      </c>
      <c r="C3840" s="95" t="s">
        <v>6099</v>
      </c>
      <c r="D3840" s="95" t="s">
        <v>5549</v>
      </c>
      <c r="E3840" s="93"/>
      <c r="F3840" s="93"/>
    </row>
    <row r="3841" spans="1:6" ht="12.75" customHeight="1" x14ac:dyDescent="0.2">
      <c r="A3841" s="93"/>
      <c r="B3841" s="95">
        <v>3551009</v>
      </c>
      <c r="C3841" s="95" t="s">
        <v>3594</v>
      </c>
      <c r="D3841" s="95" t="s">
        <v>5549</v>
      </c>
      <c r="E3841" s="93"/>
      <c r="F3841" s="93"/>
    </row>
    <row r="3842" spans="1:6" ht="12.75" customHeight="1" x14ac:dyDescent="0.2">
      <c r="A3842" s="93"/>
      <c r="B3842" s="95">
        <v>3551108</v>
      </c>
      <c r="C3842" s="95" t="s">
        <v>6100</v>
      </c>
      <c r="D3842" s="95" t="s">
        <v>5549</v>
      </c>
      <c r="E3842" s="93"/>
      <c r="F3842" s="93"/>
    </row>
    <row r="3843" spans="1:6" ht="12.75" customHeight="1" x14ac:dyDescent="0.2">
      <c r="A3843" s="93"/>
      <c r="B3843" s="95">
        <v>3551207</v>
      </c>
      <c r="C3843" s="95" t="s">
        <v>6101</v>
      </c>
      <c r="D3843" s="95" t="s">
        <v>5549</v>
      </c>
      <c r="E3843" s="93"/>
      <c r="F3843" s="93"/>
    </row>
    <row r="3844" spans="1:6" ht="12.75" customHeight="1" x14ac:dyDescent="0.2">
      <c r="A3844" s="93"/>
      <c r="B3844" s="95">
        <v>3551306</v>
      </c>
      <c r="C3844" s="95" t="s">
        <v>6102</v>
      </c>
      <c r="D3844" s="95" t="s">
        <v>5549</v>
      </c>
      <c r="E3844" s="93"/>
      <c r="F3844" s="93"/>
    </row>
    <row r="3845" spans="1:6" ht="12.75" customHeight="1" x14ac:dyDescent="0.2">
      <c r="A3845" s="93"/>
      <c r="B3845" s="95">
        <v>3551405</v>
      </c>
      <c r="C3845" s="95" t="s">
        <v>6103</v>
      </c>
      <c r="D3845" s="95" t="s">
        <v>5549</v>
      </c>
      <c r="E3845" s="93"/>
      <c r="F3845" s="93"/>
    </row>
    <row r="3846" spans="1:6" ht="12.75" customHeight="1" x14ac:dyDescent="0.2">
      <c r="A3846" s="93"/>
      <c r="B3846" s="95">
        <v>3551504</v>
      </c>
      <c r="C3846" s="95" t="s">
        <v>6104</v>
      </c>
      <c r="D3846" s="95" t="s">
        <v>5549</v>
      </c>
      <c r="E3846" s="93"/>
      <c r="F3846" s="93"/>
    </row>
    <row r="3847" spans="1:6" ht="12.75" customHeight="1" x14ac:dyDescent="0.2">
      <c r="A3847" s="93"/>
      <c r="B3847" s="95">
        <v>3551603</v>
      </c>
      <c r="C3847" s="95" t="s">
        <v>6105</v>
      </c>
      <c r="D3847" s="95" t="s">
        <v>5549</v>
      </c>
      <c r="E3847" s="93"/>
      <c r="F3847" s="93"/>
    </row>
    <row r="3848" spans="1:6" ht="12.75" customHeight="1" x14ac:dyDescent="0.2">
      <c r="A3848" s="93"/>
      <c r="B3848" s="95">
        <v>3551702</v>
      </c>
      <c r="C3848" s="95" t="s">
        <v>3806</v>
      </c>
      <c r="D3848" s="95" t="s">
        <v>5549</v>
      </c>
      <c r="E3848" s="93"/>
      <c r="F3848" s="93"/>
    </row>
    <row r="3849" spans="1:6" ht="12.75" customHeight="1" x14ac:dyDescent="0.2">
      <c r="A3849" s="93"/>
      <c r="B3849" s="95">
        <v>3551801</v>
      </c>
      <c r="C3849" s="95" t="s">
        <v>6106</v>
      </c>
      <c r="D3849" s="95" t="s">
        <v>5549</v>
      </c>
      <c r="E3849" s="93"/>
      <c r="F3849" s="93"/>
    </row>
    <row r="3850" spans="1:6" ht="12.75" customHeight="1" x14ac:dyDescent="0.2">
      <c r="A3850" s="93"/>
      <c r="B3850" s="95">
        <v>3551900</v>
      </c>
      <c r="C3850" s="95" t="s">
        <v>6107</v>
      </c>
      <c r="D3850" s="95" t="s">
        <v>5549</v>
      </c>
      <c r="E3850" s="93"/>
      <c r="F3850" s="93"/>
    </row>
    <row r="3851" spans="1:6" ht="12.75" customHeight="1" x14ac:dyDescent="0.2">
      <c r="A3851" s="93"/>
      <c r="B3851" s="95">
        <v>3552007</v>
      </c>
      <c r="C3851" s="95" t="s">
        <v>6108</v>
      </c>
      <c r="D3851" s="95" t="s">
        <v>5549</v>
      </c>
      <c r="E3851" s="93"/>
      <c r="F3851" s="93"/>
    </row>
    <row r="3852" spans="1:6" ht="12.75" customHeight="1" x14ac:dyDescent="0.2">
      <c r="A3852" s="93"/>
      <c r="B3852" s="95">
        <v>3552106</v>
      </c>
      <c r="C3852" s="95" t="s">
        <v>6109</v>
      </c>
      <c r="D3852" s="95" t="s">
        <v>5549</v>
      </c>
      <c r="E3852" s="93"/>
      <c r="F3852" s="93"/>
    </row>
    <row r="3853" spans="1:6" ht="12.75" customHeight="1" x14ac:dyDescent="0.2">
      <c r="A3853" s="93"/>
      <c r="B3853" s="95">
        <v>3552205</v>
      </c>
      <c r="C3853" s="95" t="s">
        <v>6110</v>
      </c>
      <c r="D3853" s="95" t="s">
        <v>5549</v>
      </c>
      <c r="E3853" s="93"/>
      <c r="F3853" s="93"/>
    </row>
    <row r="3854" spans="1:6" ht="12.75" customHeight="1" x14ac:dyDescent="0.2">
      <c r="A3854" s="93"/>
      <c r="B3854" s="95">
        <v>3552304</v>
      </c>
      <c r="C3854" s="95" t="s">
        <v>6111</v>
      </c>
      <c r="D3854" s="95" t="s">
        <v>5549</v>
      </c>
      <c r="E3854" s="93"/>
      <c r="F3854" s="93"/>
    </row>
    <row r="3855" spans="1:6" ht="12.75" customHeight="1" x14ac:dyDescent="0.2">
      <c r="A3855" s="93"/>
      <c r="B3855" s="95">
        <v>3552403</v>
      </c>
      <c r="C3855" s="95" t="s">
        <v>6112</v>
      </c>
      <c r="D3855" s="95" t="s">
        <v>5549</v>
      </c>
      <c r="E3855" s="93"/>
      <c r="F3855" s="93"/>
    </row>
    <row r="3856" spans="1:6" ht="12.75" customHeight="1" x14ac:dyDescent="0.2">
      <c r="A3856" s="93"/>
      <c r="B3856" s="95">
        <v>3552502</v>
      </c>
      <c r="C3856" s="95" t="s">
        <v>6113</v>
      </c>
      <c r="D3856" s="95" t="s">
        <v>5549</v>
      </c>
      <c r="E3856" s="93"/>
      <c r="F3856" s="93"/>
    </row>
    <row r="3857" spans="1:6" ht="12.75" customHeight="1" x14ac:dyDescent="0.2">
      <c r="A3857" s="93"/>
      <c r="B3857" s="95">
        <v>3552551</v>
      </c>
      <c r="C3857" s="95" t="s">
        <v>6114</v>
      </c>
      <c r="D3857" s="95" t="s">
        <v>5549</v>
      </c>
      <c r="E3857" s="93"/>
      <c r="F3857" s="93"/>
    </row>
    <row r="3858" spans="1:6" ht="12.75" customHeight="1" x14ac:dyDescent="0.2">
      <c r="A3858" s="93"/>
      <c r="B3858" s="95">
        <v>3552601</v>
      </c>
      <c r="C3858" s="95" t="s">
        <v>6115</v>
      </c>
      <c r="D3858" s="95" t="s">
        <v>5549</v>
      </c>
      <c r="E3858" s="93"/>
      <c r="F3858" s="93"/>
    </row>
    <row r="3859" spans="1:6" ht="12.75" customHeight="1" x14ac:dyDescent="0.2">
      <c r="A3859" s="93"/>
      <c r="B3859" s="95">
        <v>3552700</v>
      </c>
      <c r="C3859" s="95" t="s">
        <v>2513</v>
      </c>
      <c r="D3859" s="95" t="s">
        <v>5549</v>
      </c>
      <c r="E3859" s="93"/>
      <c r="F3859" s="93"/>
    </row>
    <row r="3860" spans="1:6" ht="12.75" customHeight="1" x14ac:dyDescent="0.2">
      <c r="A3860" s="93"/>
      <c r="B3860" s="95">
        <v>3552809</v>
      </c>
      <c r="C3860" s="95" t="s">
        <v>6116</v>
      </c>
      <c r="D3860" s="95" t="s">
        <v>5549</v>
      </c>
      <c r="E3860" s="93"/>
      <c r="F3860" s="93"/>
    </row>
    <row r="3861" spans="1:6" ht="12.75" customHeight="1" x14ac:dyDescent="0.2">
      <c r="A3861" s="93"/>
      <c r="B3861" s="95">
        <v>3552908</v>
      </c>
      <c r="C3861" s="95" t="s">
        <v>6117</v>
      </c>
      <c r="D3861" s="95" t="s">
        <v>5549</v>
      </c>
      <c r="E3861" s="93"/>
      <c r="F3861" s="93"/>
    </row>
    <row r="3862" spans="1:6" ht="12.75" customHeight="1" x14ac:dyDescent="0.2">
      <c r="A3862" s="93"/>
      <c r="B3862" s="95">
        <v>3553005</v>
      </c>
      <c r="C3862" s="95" t="s">
        <v>6118</v>
      </c>
      <c r="D3862" s="95" t="s">
        <v>5549</v>
      </c>
      <c r="E3862" s="93"/>
      <c r="F3862" s="93"/>
    </row>
    <row r="3863" spans="1:6" ht="12.75" customHeight="1" x14ac:dyDescent="0.2">
      <c r="A3863" s="93"/>
      <c r="B3863" s="95">
        <v>3553104</v>
      </c>
      <c r="C3863" s="95" t="s">
        <v>6119</v>
      </c>
      <c r="D3863" s="95" t="s">
        <v>5549</v>
      </c>
      <c r="E3863" s="93"/>
      <c r="F3863" s="93"/>
    </row>
    <row r="3864" spans="1:6" ht="12.75" customHeight="1" x14ac:dyDescent="0.2">
      <c r="A3864" s="93"/>
      <c r="B3864" s="95">
        <v>3553203</v>
      </c>
      <c r="C3864" s="95" t="s">
        <v>6120</v>
      </c>
      <c r="D3864" s="95" t="s">
        <v>5549</v>
      </c>
      <c r="E3864" s="93"/>
      <c r="F3864" s="93"/>
    </row>
    <row r="3865" spans="1:6" ht="12.75" customHeight="1" x14ac:dyDescent="0.2">
      <c r="A3865" s="93"/>
      <c r="B3865" s="95">
        <v>3553302</v>
      </c>
      <c r="C3865" s="95" t="s">
        <v>6121</v>
      </c>
      <c r="D3865" s="95" t="s">
        <v>5549</v>
      </c>
      <c r="E3865" s="93"/>
      <c r="F3865" s="93"/>
    </row>
    <row r="3866" spans="1:6" ht="12.75" customHeight="1" x14ac:dyDescent="0.2">
      <c r="A3866" s="93"/>
      <c r="B3866" s="95">
        <v>3553401</v>
      </c>
      <c r="C3866" s="95" t="s">
        <v>6122</v>
      </c>
      <c r="D3866" s="95" t="s">
        <v>5549</v>
      </c>
      <c r="E3866" s="93"/>
      <c r="F3866" s="93"/>
    </row>
    <row r="3867" spans="1:6" ht="12.75" customHeight="1" x14ac:dyDescent="0.2">
      <c r="A3867" s="93"/>
      <c r="B3867" s="95">
        <v>3553500</v>
      </c>
      <c r="C3867" s="95" t="s">
        <v>5334</v>
      </c>
      <c r="D3867" s="95" t="s">
        <v>5549</v>
      </c>
      <c r="E3867" s="93"/>
      <c r="F3867" s="93"/>
    </row>
    <row r="3868" spans="1:6" ht="12.75" customHeight="1" x14ac:dyDescent="0.2">
      <c r="A3868" s="93"/>
      <c r="B3868" s="95">
        <v>3553609</v>
      </c>
      <c r="C3868" s="95" t="s">
        <v>6123</v>
      </c>
      <c r="D3868" s="95" t="s">
        <v>5549</v>
      </c>
      <c r="E3868" s="93"/>
      <c r="F3868" s="93"/>
    </row>
    <row r="3869" spans="1:6" ht="12.75" customHeight="1" x14ac:dyDescent="0.2">
      <c r="A3869" s="93"/>
      <c r="B3869" s="95">
        <v>3553658</v>
      </c>
      <c r="C3869" s="95" t="s">
        <v>6124</v>
      </c>
      <c r="D3869" s="95" t="s">
        <v>5549</v>
      </c>
      <c r="E3869" s="93"/>
      <c r="F3869" s="93"/>
    </row>
    <row r="3870" spans="1:6" ht="12.75" customHeight="1" x14ac:dyDescent="0.2">
      <c r="A3870" s="93"/>
      <c r="B3870" s="95">
        <v>3553708</v>
      </c>
      <c r="C3870" s="95" t="s">
        <v>6125</v>
      </c>
      <c r="D3870" s="95" t="s">
        <v>5549</v>
      </c>
      <c r="E3870" s="93"/>
      <c r="F3870" s="93"/>
    </row>
    <row r="3871" spans="1:6" ht="12.75" customHeight="1" x14ac:dyDescent="0.2">
      <c r="A3871" s="93"/>
      <c r="B3871" s="95">
        <v>3553807</v>
      </c>
      <c r="C3871" s="95" t="s">
        <v>6126</v>
      </c>
      <c r="D3871" s="95" t="s">
        <v>5549</v>
      </c>
      <c r="E3871" s="93"/>
      <c r="F3871" s="93"/>
    </row>
    <row r="3872" spans="1:6" ht="12.75" customHeight="1" x14ac:dyDescent="0.2">
      <c r="A3872" s="93"/>
      <c r="B3872" s="95">
        <v>3553856</v>
      </c>
      <c r="C3872" s="95" t="s">
        <v>6127</v>
      </c>
      <c r="D3872" s="95" t="s">
        <v>5549</v>
      </c>
      <c r="E3872" s="93"/>
      <c r="F3872" s="93"/>
    </row>
    <row r="3873" spans="1:6" ht="12.75" customHeight="1" x14ac:dyDescent="0.2">
      <c r="A3873" s="93"/>
      <c r="B3873" s="95">
        <v>3553906</v>
      </c>
      <c r="C3873" s="95" t="s">
        <v>6128</v>
      </c>
      <c r="D3873" s="95" t="s">
        <v>5549</v>
      </c>
      <c r="E3873" s="93"/>
      <c r="F3873" s="93"/>
    </row>
    <row r="3874" spans="1:6" ht="12.75" customHeight="1" x14ac:dyDescent="0.2">
      <c r="A3874" s="93"/>
      <c r="B3874" s="95">
        <v>3553955</v>
      </c>
      <c r="C3874" s="95" t="s">
        <v>6129</v>
      </c>
      <c r="D3874" s="95" t="s">
        <v>5549</v>
      </c>
      <c r="E3874" s="93"/>
      <c r="F3874" s="93"/>
    </row>
    <row r="3875" spans="1:6" ht="12.75" customHeight="1" x14ac:dyDescent="0.2">
      <c r="A3875" s="93"/>
      <c r="B3875" s="95">
        <v>3554003</v>
      </c>
      <c r="C3875" s="95" t="s">
        <v>6130</v>
      </c>
      <c r="D3875" s="95" t="s">
        <v>5549</v>
      </c>
      <c r="E3875" s="93"/>
      <c r="F3875" s="93"/>
    </row>
    <row r="3876" spans="1:6" ht="12.75" customHeight="1" x14ac:dyDescent="0.2">
      <c r="A3876" s="93"/>
      <c r="B3876" s="95">
        <v>3554102</v>
      </c>
      <c r="C3876" s="95" t="s">
        <v>6131</v>
      </c>
      <c r="D3876" s="95" t="s">
        <v>5549</v>
      </c>
      <c r="E3876" s="93"/>
      <c r="F3876" s="93"/>
    </row>
    <row r="3877" spans="1:6" ht="12.75" customHeight="1" x14ac:dyDescent="0.2">
      <c r="A3877" s="93"/>
      <c r="B3877" s="95">
        <v>3554201</v>
      </c>
      <c r="C3877" s="95" t="s">
        <v>6132</v>
      </c>
      <c r="D3877" s="95" t="s">
        <v>5549</v>
      </c>
      <c r="E3877" s="93"/>
      <c r="F3877" s="93"/>
    </row>
    <row r="3878" spans="1:6" ht="12.75" customHeight="1" x14ac:dyDescent="0.2">
      <c r="A3878" s="93"/>
      <c r="B3878" s="95">
        <v>3554300</v>
      </c>
      <c r="C3878" s="95" t="s">
        <v>4524</v>
      </c>
      <c r="D3878" s="95" t="s">
        <v>5549</v>
      </c>
      <c r="E3878" s="93"/>
      <c r="F3878" s="93"/>
    </row>
    <row r="3879" spans="1:6" ht="12.75" customHeight="1" x14ac:dyDescent="0.2">
      <c r="A3879" s="93"/>
      <c r="B3879" s="95">
        <v>3554409</v>
      </c>
      <c r="C3879" s="95" t="s">
        <v>6133</v>
      </c>
      <c r="D3879" s="95" t="s">
        <v>5549</v>
      </c>
      <c r="E3879" s="93"/>
      <c r="F3879" s="93"/>
    </row>
    <row r="3880" spans="1:6" ht="12.75" customHeight="1" x14ac:dyDescent="0.2">
      <c r="A3880" s="93"/>
      <c r="B3880" s="95">
        <v>3554508</v>
      </c>
      <c r="C3880" s="95" t="s">
        <v>6134</v>
      </c>
      <c r="D3880" s="95" t="s">
        <v>5549</v>
      </c>
      <c r="E3880" s="93"/>
      <c r="F3880" s="93"/>
    </row>
    <row r="3881" spans="1:6" ht="12.75" customHeight="1" x14ac:dyDescent="0.2">
      <c r="A3881" s="93"/>
      <c r="B3881" s="95">
        <v>3554607</v>
      </c>
      <c r="C3881" s="95" t="s">
        <v>6135</v>
      </c>
      <c r="D3881" s="95" t="s">
        <v>5549</v>
      </c>
      <c r="E3881" s="93"/>
      <c r="F3881" s="93"/>
    </row>
    <row r="3882" spans="1:6" ht="12.75" customHeight="1" x14ac:dyDescent="0.2">
      <c r="A3882" s="93"/>
      <c r="B3882" s="95">
        <v>3554656</v>
      </c>
      <c r="C3882" s="95" t="s">
        <v>6136</v>
      </c>
      <c r="D3882" s="95" t="s">
        <v>5549</v>
      </c>
      <c r="E3882" s="93"/>
      <c r="F3882" s="93"/>
    </row>
    <row r="3883" spans="1:6" ht="12.75" customHeight="1" x14ac:dyDescent="0.2">
      <c r="A3883" s="93"/>
      <c r="B3883" s="95">
        <v>3554706</v>
      </c>
      <c r="C3883" s="95" t="s">
        <v>6137</v>
      </c>
      <c r="D3883" s="95" t="s">
        <v>5549</v>
      </c>
      <c r="E3883" s="93"/>
      <c r="F3883" s="93"/>
    </row>
    <row r="3884" spans="1:6" ht="12.75" customHeight="1" x14ac:dyDescent="0.2">
      <c r="A3884" s="93"/>
      <c r="B3884" s="95">
        <v>3554755</v>
      </c>
      <c r="C3884" s="95" t="s">
        <v>6138</v>
      </c>
      <c r="D3884" s="95" t="s">
        <v>5549</v>
      </c>
      <c r="E3884" s="93"/>
      <c r="F3884" s="93"/>
    </row>
    <row r="3885" spans="1:6" ht="12.75" customHeight="1" x14ac:dyDescent="0.2">
      <c r="A3885" s="93"/>
      <c r="B3885" s="95">
        <v>3554805</v>
      </c>
      <c r="C3885" s="95" t="s">
        <v>6139</v>
      </c>
      <c r="D3885" s="95" t="s">
        <v>5549</v>
      </c>
      <c r="E3885" s="93"/>
      <c r="F3885" s="93"/>
    </row>
    <row r="3886" spans="1:6" ht="12.75" customHeight="1" x14ac:dyDescent="0.2">
      <c r="A3886" s="93"/>
      <c r="B3886" s="95">
        <v>3554904</v>
      </c>
      <c r="C3886" s="95" t="s">
        <v>6140</v>
      </c>
      <c r="D3886" s="95" t="s">
        <v>5549</v>
      </c>
      <c r="E3886" s="93"/>
      <c r="F3886" s="93"/>
    </row>
    <row r="3887" spans="1:6" ht="12.75" customHeight="1" x14ac:dyDescent="0.2">
      <c r="A3887" s="93"/>
      <c r="B3887" s="95">
        <v>3554953</v>
      </c>
      <c r="C3887" s="95" t="s">
        <v>6141</v>
      </c>
      <c r="D3887" s="95" t="s">
        <v>5549</v>
      </c>
      <c r="E3887" s="93"/>
      <c r="F3887" s="93"/>
    </row>
    <row r="3888" spans="1:6" ht="12.75" customHeight="1" x14ac:dyDescent="0.2">
      <c r="A3888" s="93"/>
      <c r="B3888" s="95">
        <v>3555000</v>
      </c>
      <c r="C3888" s="95" t="s">
        <v>6142</v>
      </c>
      <c r="D3888" s="95" t="s">
        <v>5549</v>
      </c>
      <c r="E3888" s="93"/>
      <c r="F3888" s="93"/>
    </row>
    <row r="3889" spans="1:6" ht="12.75" customHeight="1" x14ac:dyDescent="0.2">
      <c r="A3889" s="93"/>
      <c r="B3889" s="95">
        <v>3555109</v>
      </c>
      <c r="C3889" s="95" t="s">
        <v>6143</v>
      </c>
      <c r="D3889" s="95" t="s">
        <v>5549</v>
      </c>
      <c r="E3889" s="93"/>
      <c r="F3889" s="93"/>
    </row>
    <row r="3890" spans="1:6" ht="12.75" customHeight="1" x14ac:dyDescent="0.2">
      <c r="A3890" s="93"/>
      <c r="B3890" s="95">
        <v>3555208</v>
      </c>
      <c r="C3890" s="95" t="s">
        <v>6144</v>
      </c>
      <c r="D3890" s="95" t="s">
        <v>5549</v>
      </c>
      <c r="E3890" s="93"/>
      <c r="F3890" s="93"/>
    </row>
    <row r="3891" spans="1:6" ht="12.75" customHeight="1" x14ac:dyDescent="0.2">
      <c r="A3891" s="93"/>
      <c r="B3891" s="95">
        <v>3555307</v>
      </c>
      <c r="C3891" s="95" t="s">
        <v>5351</v>
      </c>
      <c r="D3891" s="95" t="s">
        <v>5549</v>
      </c>
      <c r="E3891" s="93"/>
      <c r="F3891" s="93"/>
    </row>
    <row r="3892" spans="1:6" ht="12.75" customHeight="1" x14ac:dyDescent="0.2">
      <c r="A3892" s="93"/>
      <c r="B3892" s="95">
        <v>3555356</v>
      </c>
      <c r="C3892" s="95" t="s">
        <v>6145</v>
      </c>
      <c r="D3892" s="95" t="s">
        <v>5549</v>
      </c>
      <c r="E3892" s="93"/>
      <c r="F3892" s="93"/>
    </row>
    <row r="3893" spans="1:6" ht="12.75" customHeight="1" x14ac:dyDescent="0.2">
      <c r="A3893" s="93"/>
      <c r="B3893" s="95">
        <v>3555406</v>
      </c>
      <c r="C3893" s="95" t="s">
        <v>6146</v>
      </c>
      <c r="D3893" s="95" t="s">
        <v>5549</v>
      </c>
      <c r="E3893" s="93"/>
      <c r="F3893" s="93"/>
    </row>
    <row r="3894" spans="1:6" ht="12.75" customHeight="1" x14ac:dyDescent="0.2">
      <c r="A3894" s="93"/>
      <c r="B3894" s="95">
        <v>3555505</v>
      </c>
      <c r="C3894" s="95" t="s">
        <v>6147</v>
      </c>
      <c r="D3894" s="95" t="s">
        <v>5549</v>
      </c>
      <c r="E3894" s="93"/>
      <c r="F3894" s="93"/>
    </row>
    <row r="3895" spans="1:6" ht="12.75" customHeight="1" x14ac:dyDescent="0.2">
      <c r="A3895" s="93"/>
      <c r="B3895" s="95">
        <v>3555604</v>
      </c>
      <c r="C3895" s="95" t="s">
        <v>6148</v>
      </c>
      <c r="D3895" s="95" t="s">
        <v>5549</v>
      </c>
      <c r="E3895" s="93"/>
      <c r="F3895" s="93"/>
    </row>
    <row r="3896" spans="1:6" ht="12.75" customHeight="1" x14ac:dyDescent="0.2">
      <c r="A3896" s="93"/>
      <c r="B3896" s="95">
        <v>3555703</v>
      </c>
      <c r="C3896" s="95" t="s">
        <v>6149</v>
      </c>
      <c r="D3896" s="95" t="s">
        <v>5549</v>
      </c>
      <c r="E3896" s="93"/>
      <c r="F3896" s="93"/>
    </row>
    <row r="3897" spans="1:6" ht="12.75" customHeight="1" x14ac:dyDescent="0.2">
      <c r="A3897" s="93"/>
      <c r="B3897" s="95">
        <v>3555802</v>
      </c>
      <c r="C3897" s="95" t="s">
        <v>6150</v>
      </c>
      <c r="D3897" s="95" t="s">
        <v>5549</v>
      </c>
      <c r="E3897" s="93"/>
      <c r="F3897" s="93"/>
    </row>
    <row r="3898" spans="1:6" ht="12.75" customHeight="1" x14ac:dyDescent="0.2">
      <c r="A3898" s="93"/>
      <c r="B3898" s="95">
        <v>3555901</v>
      </c>
      <c r="C3898" s="95" t="s">
        <v>6151</v>
      </c>
      <c r="D3898" s="95" t="s">
        <v>5549</v>
      </c>
      <c r="E3898" s="93"/>
      <c r="F3898" s="93"/>
    </row>
    <row r="3899" spans="1:6" ht="12.75" customHeight="1" x14ac:dyDescent="0.2">
      <c r="A3899" s="93"/>
      <c r="B3899" s="95">
        <v>3556008</v>
      </c>
      <c r="C3899" s="95" t="s">
        <v>6152</v>
      </c>
      <c r="D3899" s="95" t="s">
        <v>5549</v>
      </c>
      <c r="E3899" s="93"/>
      <c r="F3899" s="93"/>
    </row>
    <row r="3900" spans="1:6" ht="12.75" customHeight="1" x14ac:dyDescent="0.2">
      <c r="A3900" s="93"/>
      <c r="B3900" s="95">
        <v>3556107</v>
      </c>
      <c r="C3900" s="95" t="s">
        <v>6153</v>
      </c>
      <c r="D3900" s="95" t="s">
        <v>5549</v>
      </c>
      <c r="E3900" s="93"/>
      <c r="F3900" s="93"/>
    </row>
    <row r="3901" spans="1:6" ht="12.75" customHeight="1" x14ac:dyDescent="0.2">
      <c r="A3901" s="93"/>
      <c r="B3901" s="95">
        <v>3556206</v>
      </c>
      <c r="C3901" s="95" t="s">
        <v>6154</v>
      </c>
      <c r="D3901" s="95" t="s">
        <v>5549</v>
      </c>
      <c r="E3901" s="93"/>
      <c r="F3901" s="93"/>
    </row>
    <row r="3902" spans="1:6" ht="12.75" customHeight="1" x14ac:dyDescent="0.2">
      <c r="A3902" s="93"/>
      <c r="B3902" s="95">
        <v>3556305</v>
      </c>
      <c r="C3902" s="95" t="s">
        <v>6155</v>
      </c>
      <c r="D3902" s="95" t="s">
        <v>5549</v>
      </c>
      <c r="E3902" s="93"/>
      <c r="F3902" s="93"/>
    </row>
    <row r="3903" spans="1:6" ht="12.75" customHeight="1" x14ac:dyDescent="0.2">
      <c r="A3903" s="93"/>
      <c r="B3903" s="95">
        <v>3556354</v>
      </c>
      <c r="C3903" s="95" t="s">
        <v>6156</v>
      </c>
      <c r="D3903" s="95" t="s">
        <v>5549</v>
      </c>
      <c r="E3903" s="93"/>
      <c r="F3903" s="93"/>
    </row>
    <row r="3904" spans="1:6" ht="12.75" customHeight="1" x14ac:dyDescent="0.2">
      <c r="A3904" s="93"/>
      <c r="B3904" s="95">
        <v>3556404</v>
      </c>
      <c r="C3904" s="95" t="s">
        <v>6157</v>
      </c>
      <c r="D3904" s="95" t="s">
        <v>5549</v>
      </c>
      <c r="E3904" s="93"/>
      <c r="F3904" s="93"/>
    </row>
    <row r="3905" spans="1:6" ht="12.75" customHeight="1" x14ac:dyDescent="0.2">
      <c r="A3905" s="93"/>
      <c r="B3905" s="95">
        <v>3556453</v>
      </c>
      <c r="C3905" s="95" t="s">
        <v>6158</v>
      </c>
      <c r="D3905" s="95" t="s">
        <v>5549</v>
      </c>
      <c r="E3905" s="93"/>
      <c r="F3905" s="93"/>
    </row>
    <row r="3906" spans="1:6" ht="12.75" customHeight="1" x14ac:dyDescent="0.2">
      <c r="A3906" s="93"/>
      <c r="B3906" s="95">
        <v>3556503</v>
      </c>
      <c r="C3906" s="95" t="s">
        <v>6159</v>
      </c>
      <c r="D3906" s="95" t="s">
        <v>5549</v>
      </c>
      <c r="E3906" s="93"/>
      <c r="F3906" s="93"/>
    </row>
    <row r="3907" spans="1:6" ht="12.75" customHeight="1" x14ac:dyDescent="0.2">
      <c r="A3907" s="93"/>
      <c r="B3907" s="95">
        <v>3556602</v>
      </c>
      <c r="C3907" s="95" t="s">
        <v>3616</v>
      </c>
      <c r="D3907" s="95" t="s">
        <v>5549</v>
      </c>
      <c r="E3907" s="93"/>
      <c r="F3907" s="93"/>
    </row>
    <row r="3908" spans="1:6" ht="12.75" customHeight="1" x14ac:dyDescent="0.2">
      <c r="A3908" s="93"/>
      <c r="B3908" s="95">
        <v>3556701</v>
      </c>
      <c r="C3908" s="95" t="s">
        <v>6160</v>
      </c>
      <c r="D3908" s="95" t="s">
        <v>5549</v>
      </c>
      <c r="E3908" s="93"/>
      <c r="F3908" s="93"/>
    </row>
    <row r="3909" spans="1:6" ht="12.75" customHeight="1" x14ac:dyDescent="0.2">
      <c r="A3909" s="93"/>
      <c r="B3909" s="95">
        <v>3556800</v>
      </c>
      <c r="C3909" s="95" t="s">
        <v>6161</v>
      </c>
      <c r="D3909" s="95" t="s">
        <v>5549</v>
      </c>
      <c r="E3909" s="93"/>
      <c r="F3909" s="93"/>
    </row>
    <row r="3910" spans="1:6" ht="12.75" customHeight="1" x14ac:dyDescent="0.2">
      <c r="A3910" s="93"/>
      <c r="B3910" s="95">
        <v>3556909</v>
      </c>
      <c r="C3910" s="95" t="s">
        <v>6162</v>
      </c>
      <c r="D3910" s="95" t="s">
        <v>5549</v>
      </c>
      <c r="E3910" s="93"/>
      <c r="F3910" s="93"/>
    </row>
    <row r="3911" spans="1:6" ht="12.75" customHeight="1" x14ac:dyDescent="0.2">
      <c r="A3911" s="93"/>
      <c r="B3911" s="95">
        <v>3556958</v>
      </c>
      <c r="C3911" s="95" t="s">
        <v>6163</v>
      </c>
      <c r="D3911" s="95" t="s">
        <v>5549</v>
      </c>
      <c r="E3911" s="93"/>
      <c r="F3911" s="93"/>
    </row>
    <row r="3912" spans="1:6" ht="12.75" customHeight="1" x14ac:dyDescent="0.2">
      <c r="A3912" s="93"/>
      <c r="B3912" s="95">
        <v>3557006</v>
      </c>
      <c r="C3912" s="95" t="s">
        <v>6164</v>
      </c>
      <c r="D3912" s="95" t="s">
        <v>5549</v>
      </c>
      <c r="E3912" s="93"/>
      <c r="F3912" s="93"/>
    </row>
    <row r="3913" spans="1:6" ht="12.75" customHeight="1" x14ac:dyDescent="0.2">
      <c r="A3913" s="93"/>
      <c r="B3913" s="95">
        <v>3557105</v>
      </c>
      <c r="C3913" s="95" t="s">
        <v>6165</v>
      </c>
      <c r="D3913" s="95" t="s">
        <v>5549</v>
      </c>
      <c r="E3913" s="93"/>
      <c r="F3913" s="93"/>
    </row>
    <row r="3914" spans="1:6" ht="12.75" customHeight="1" x14ac:dyDescent="0.2">
      <c r="A3914" s="93"/>
      <c r="B3914" s="95">
        <v>3557154</v>
      </c>
      <c r="C3914" s="95" t="s">
        <v>6166</v>
      </c>
      <c r="D3914" s="95" t="s">
        <v>5549</v>
      </c>
      <c r="E3914" s="93"/>
      <c r="F3914" s="93"/>
    </row>
    <row r="3915" spans="1:6" ht="12.75" customHeight="1" x14ac:dyDescent="0.2">
      <c r="A3915" s="93"/>
      <c r="B3915" s="95">
        <v>3557204</v>
      </c>
      <c r="C3915" s="95" t="s">
        <v>6167</v>
      </c>
      <c r="D3915" s="95" t="s">
        <v>5549</v>
      </c>
      <c r="E3915" s="93"/>
      <c r="F3915" s="93"/>
    </row>
    <row r="3916" spans="1:6" ht="12.75" customHeight="1" x14ac:dyDescent="0.2">
      <c r="A3916" s="93"/>
      <c r="B3916" s="95">
        <v>3557303</v>
      </c>
      <c r="C3916" s="95" t="s">
        <v>6168</v>
      </c>
      <c r="D3916" s="95" t="s">
        <v>5549</v>
      </c>
      <c r="E3916" s="93"/>
      <c r="F3916" s="93"/>
    </row>
    <row r="3917" spans="1:6" ht="12.75" customHeight="1" x14ac:dyDescent="0.2">
      <c r="A3917" s="93"/>
      <c r="B3917" s="95">
        <v>4100103</v>
      </c>
      <c r="C3917" s="95" t="s">
        <v>6169</v>
      </c>
      <c r="D3917" s="95" t="s">
        <v>6170</v>
      </c>
      <c r="E3917" s="93"/>
      <c r="F3917" s="93"/>
    </row>
    <row r="3918" spans="1:6" ht="12.75" customHeight="1" x14ac:dyDescent="0.2">
      <c r="A3918" s="93"/>
      <c r="B3918" s="95">
        <v>4100202</v>
      </c>
      <c r="C3918" s="95" t="s">
        <v>6171</v>
      </c>
      <c r="D3918" s="95" t="s">
        <v>6170</v>
      </c>
      <c r="E3918" s="93"/>
      <c r="F3918" s="93"/>
    </row>
    <row r="3919" spans="1:6" ht="12.75" customHeight="1" x14ac:dyDescent="0.2">
      <c r="A3919" s="93"/>
      <c r="B3919" s="95">
        <v>4100301</v>
      </c>
      <c r="C3919" s="95" t="s">
        <v>6172</v>
      </c>
      <c r="D3919" s="95" t="s">
        <v>6170</v>
      </c>
      <c r="E3919" s="93"/>
      <c r="F3919" s="93"/>
    </row>
    <row r="3920" spans="1:6" ht="12.75" customHeight="1" x14ac:dyDescent="0.2">
      <c r="A3920" s="93"/>
      <c r="B3920" s="95">
        <v>4100400</v>
      </c>
      <c r="C3920" s="95" t="s">
        <v>6173</v>
      </c>
      <c r="D3920" s="95" t="s">
        <v>6170</v>
      </c>
      <c r="E3920" s="93"/>
      <c r="F3920" s="93"/>
    </row>
    <row r="3921" spans="1:6" ht="12.75" customHeight="1" x14ac:dyDescent="0.2">
      <c r="A3921" s="93"/>
      <c r="B3921" s="95">
        <v>4100459</v>
      </c>
      <c r="C3921" s="95" t="s">
        <v>6174</v>
      </c>
      <c r="D3921" s="95" t="s">
        <v>6170</v>
      </c>
      <c r="E3921" s="93"/>
      <c r="F3921" s="93"/>
    </row>
    <row r="3922" spans="1:6" ht="12.75" customHeight="1" x14ac:dyDescent="0.2">
      <c r="A3922" s="93"/>
      <c r="B3922" s="95">
        <v>4100509</v>
      </c>
      <c r="C3922" s="95" t="s">
        <v>6175</v>
      </c>
      <c r="D3922" s="95" t="s">
        <v>6170</v>
      </c>
      <c r="E3922" s="93"/>
      <c r="F3922" s="93"/>
    </row>
    <row r="3923" spans="1:6" ht="12.75" customHeight="1" x14ac:dyDescent="0.2">
      <c r="A3923" s="93"/>
      <c r="B3923" s="95">
        <v>4100608</v>
      </c>
      <c r="C3923" s="95" t="s">
        <v>6176</v>
      </c>
      <c r="D3923" s="95" t="s">
        <v>6170</v>
      </c>
      <c r="E3923" s="93"/>
      <c r="F3923" s="93"/>
    </row>
    <row r="3924" spans="1:6" ht="12.75" customHeight="1" x14ac:dyDescent="0.2">
      <c r="A3924" s="93"/>
      <c r="B3924" s="95">
        <v>4100707</v>
      </c>
      <c r="C3924" s="95" t="s">
        <v>6177</v>
      </c>
      <c r="D3924" s="95" t="s">
        <v>6170</v>
      </c>
      <c r="E3924" s="93"/>
      <c r="F3924" s="93"/>
    </row>
    <row r="3925" spans="1:6" ht="12.75" customHeight="1" x14ac:dyDescent="0.2">
      <c r="A3925" s="93"/>
      <c r="B3925" s="95">
        <v>4100806</v>
      </c>
      <c r="C3925" s="95" t="s">
        <v>6178</v>
      </c>
      <c r="D3925" s="95" t="s">
        <v>6170</v>
      </c>
      <c r="E3925" s="93"/>
      <c r="F3925" s="93"/>
    </row>
    <row r="3926" spans="1:6" ht="12.75" customHeight="1" x14ac:dyDescent="0.2">
      <c r="A3926" s="93"/>
      <c r="B3926" s="95">
        <v>4100905</v>
      </c>
      <c r="C3926" s="95" t="s">
        <v>6179</v>
      </c>
      <c r="D3926" s="95" t="s">
        <v>6170</v>
      </c>
      <c r="E3926" s="93"/>
      <c r="F3926" s="93"/>
    </row>
    <row r="3927" spans="1:6" ht="12.75" customHeight="1" x14ac:dyDescent="0.2">
      <c r="A3927" s="93"/>
      <c r="B3927" s="95">
        <v>4101002</v>
      </c>
      <c r="C3927" s="95" t="s">
        <v>6180</v>
      </c>
      <c r="D3927" s="95" t="s">
        <v>6170</v>
      </c>
      <c r="E3927" s="93"/>
      <c r="F3927" s="93"/>
    </row>
    <row r="3928" spans="1:6" ht="12.75" customHeight="1" x14ac:dyDescent="0.2">
      <c r="A3928" s="93"/>
      <c r="B3928" s="95">
        <v>4101051</v>
      </c>
      <c r="C3928" s="95" t="s">
        <v>6181</v>
      </c>
      <c r="D3928" s="95" t="s">
        <v>6170</v>
      </c>
      <c r="E3928" s="93"/>
      <c r="F3928" s="93"/>
    </row>
    <row r="3929" spans="1:6" ht="12.75" customHeight="1" x14ac:dyDescent="0.2">
      <c r="A3929" s="93"/>
      <c r="B3929" s="95">
        <v>4101101</v>
      </c>
      <c r="C3929" s="95" t="s">
        <v>6182</v>
      </c>
      <c r="D3929" s="95" t="s">
        <v>6170</v>
      </c>
      <c r="E3929" s="93"/>
      <c r="F3929" s="93"/>
    </row>
    <row r="3930" spans="1:6" ht="12.75" customHeight="1" x14ac:dyDescent="0.2">
      <c r="A3930" s="93"/>
      <c r="B3930" s="95">
        <v>4101150</v>
      </c>
      <c r="C3930" s="95" t="s">
        <v>6183</v>
      </c>
      <c r="D3930" s="95" t="s">
        <v>6170</v>
      </c>
      <c r="E3930" s="93"/>
      <c r="F3930" s="93"/>
    </row>
    <row r="3931" spans="1:6" ht="12.75" customHeight="1" x14ac:dyDescent="0.2">
      <c r="A3931" s="93"/>
      <c r="B3931" s="95">
        <v>4101200</v>
      </c>
      <c r="C3931" s="95" t="s">
        <v>6184</v>
      </c>
      <c r="D3931" s="95" t="s">
        <v>6170</v>
      </c>
      <c r="E3931" s="93"/>
      <c r="F3931" s="93"/>
    </row>
    <row r="3932" spans="1:6" ht="12.75" customHeight="1" x14ac:dyDescent="0.2">
      <c r="A3932" s="93"/>
      <c r="B3932" s="95">
        <v>4101309</v>
      </c>
      <c r="C3932" s="95" t="s">
        <v>6185</v>
      </c>
      <c r="D3932" s="95" t="s">
        <v>6170</v>
      </c>
      <c r="E3932" s="93"/>
      <c r="F3932" s="93"/>
    </row>
    <row r="3933" spans="1:6" ht="12.75" customHeight="1" x14ac:dyDescent="0.2">
      <c r="A3933" s="93"/>
      <c r="B3933" s="95">
        <v>4101408</v>
      </c>
      <c r="C3933" s="95" t="s">
        <v>6186</v>
      </c>
      <c r="D3933" s="95" t="s">
        <v>6170</v>
      </c>
      <c r="E3933" s="93"/>
      <c r="F3933" s="93"/>
    </row>
    <row r="3934" spans="1:6" ht="12.75" customHeight="1" x14ac:dyDescent="0.2">
      <c r="A3934" s="93"/>
      <c r="B3934" s="95">
        <v>4101507</v>
      </c>
      <c r="C3934" s="95" t="s">
        <v>6187</v>
      </c>
      <c r="D3934" s="95" t="s">
        <v>6170</v>
      </c>
      <c r="E3934" s="93"/>
      <c r="F3934" s="93"/>
    </row>
    <row r="3935" spans="1:6" ht="12.75" customHeight="1" x14ac:dyDescent="0.2">
      <c r="A3935" s="93"/>
      <c r="B3935" s="95">
        <v>4101606</v>
      </c>
      <c r="C3935" s="95" t="s">
        <v>6188</v>
      </c>
      <c r="D3935" s="95" t="s">
        <v>6170</v>
      </c>
      <c r="E3935" s="93"/>
      <c r="F3935" s="93"/>
    </row>
    <row r="3936" spans="1:6" ht="12.75" customHeight="1" x14ac:dyDescent="0.2">
      <c r="A3936" s="93"/>
      <c r="B3936" s="95">
        <v>4101655</v>
      </c>
      <c r="C3936" s="95" t="s">
        <v>4593</v>
      </c>
      <c r="D3936" s="95" t="s">
        <v>6170</v>
      </c>
      <c r="E3936" s="93"/>
      <c r="F3936" s="93"/>
    </row>
    <row r="3937" spans="1:6" ht="12.75" customHeight="1" x14ac:dyDescent="0.2">
      <c r="A3937" s="93"/>
      <c r="B3937" s="95">
        <v>4101705</v>
      </c>
      <c r="C3937" s="95" t="s">
        <v>3632</v>
      </c>
      <c r="D3937" s="95" t="s">
        <v>6170</v>
      </c>
      <c r="E3937" s="93"/>
      <c r="F3937" s="93"/>
    </row>
    <row r="3938" spans="1:6" ht="12.75" customHeight="1" x14ac:dyDescent="0.2">
      <c r="A3938" s="93"/>
      <c r="B3938" s="95">
        <v>4101804</v>
      </c>
      <c r="C3938" s="95" t="s">
        <v>6189</v>
      </c>
      <c r="D3938" s="95" t="s">
        <v>6170</v>
      </c>
      <c r="E3938" s="93"/>
      <c r="F3938" s="93"/>
    </row>
    <row r="3939" spans="1:6" ht="12.75" customHeight="1" x14ac:dyDescent="0.2">
      <c r="A3939" s="93"/>
      <c r="B3939" s="95">
        <v>4101853</v>
      </c>
      <c r="C3939" s="95" t="s">
        <v>6190</v>
      </c>
      <c r="D3939" s="95" t="s">
        <v>6170</v>
      </c>
      <c r="E3939" s="93"/>
      <c r="F3939" s="93"/>
    </row>
    <row r="3940" spans="1:6" ht="12.75" customHeight="1" x14ac:dyDescent="0.2">
      <c r="A3940" s="93"/>
      <c r="B3940" s="95">
        <v>4101903</v>
      </c>
      <c r="C3940" s="95" t="s">
        <v>6191</v>
      </c>
      <c r="D3940" s="95" t="s">
        <v>6170</v>
      </c>
      <c r="E3940" s="93"/>
      <c r="F3940" s="93"/>
    </row>
    <row r="3941" spans="1:6" ht="12.75" customHeight="1" x14ac:dyDescent="0.2">
      <c r="A3941" s="93"/>
      <c r="B3941" s="95">
        <v>4102000</v>
      </c>
      <c r="C3941" s="95" t="s">
        <v>6192</v>
      </c>
      <c r="D3941" s="95" t="s">
        <v>6170</v>
      </c>
      <c r="E3941" s="93"/>
      <c r="F3941" s="93"/>
    </row>
    <row r="3942" spans="1:6" ht="12.75" customHeight="1" x14ac:dyDescent="0.2">
      <c r="A3942" s="93"/>
      <c r="B3942" s="95">
        <v>4102109</v>
      </c>
      <c r="C3942" s="95" t="s">
        <v>6193</v>
      </c>
      <c r="D3942" s="95" t="s">
        <v>6170</v>
      </c>
      <c r="E3942" s="93"/>
      <c r="F3942" s="93"/>
    </row>
    <row r="3943" spans="1:6" ht="12.75" customHeight="1" x14ac:dyDescent="0.2">
      <c r="A3943" s="93"/>
      <c r="B3943" s="95">
        <v>4102208</v>
      </c>
      <c r="C3943" s="95" t="s">
        <v>3993</v>
      </c>
      <c r="D3943" s="95" t="s">
        <v>6170</v>
      </c>
      <c r="E3943" s="93"/>
      <c r="F3943" s="93"/>
    </row>
    <row r="3944" spans="1:6" ht="12.75" customHeight="1" x14ac:dyDescent="0.2">
      <c r="A3944" s="93"/>
      <c r="B3944" s="95">
        <v>4102307</v>
      </c>
      <c r="C3944" s="95" t="s">
        <v>6194</v>
      </c>
      <c r="D3944" s="95" t="s">
        <v>6170</v>
      </c>
      <c r="E3944" s="93"/>
      <c r="F3944" s="93"/>
    </row>
    <row r="3945" spans="1:6" ht="12.75" customHeight="1" x14ac:dyDescent="0.2">
      <c r="A3945" s="93"/>
      <c r="B3945" s="95">
        <v>4102406</v>
      </c>
      <c r="C3945" s="95" t="s">
        <v>6195</v>
      </c>
      <c r="D3945" s="95" t="s">
        <v>6170</v>
      </c>
      <c r="E3945" s="93"/>
      <c r="F3945" s="93"/>
    </row>
    <row r="3946" spans="1:6" ht="12.75" customHeight="1" x14ac:dyDescent="0.2">
      <c r="A3946" s="93"/>
      <c r="B3946" s="95">
        <v>4102505</v>
      </c>
      <c r="C3946" s="95" t="s">
        <v>6196</v>
      </c>
      <c r="D3946" s="95" t="s">
        <v>6170</v>
      </c>
      <c r="E3946" s="93"/>
      <c r="F3946" s="93"/>
    </row>
    <row r="3947" spans="1:6" ht="12.75" customHeight="1" x14ac:dyDescent="0.2">
      <c r="A3947" s="93"/>
      <c r="B3947" s="95">
        <v>4102604</v>
      </c>
      <c r="C3947" s="95" t="s">
        <v>6197</v>
      </c>
      <c r="D3947" s="95" t="s">
        <v>6170</v>
      </c>
      <c r="E3947" s="93"/>
      <c r="F3947" s="93"/>
    </row>
    <row r="3948" spans="1:6" ht="12.75" customHeight="1" x14ac:dyDescent="0.2">
      <c r="A3948" s="93"/>
      <c r="B3948" s="95">
        <v>4102703</v>
      </c>
      <c r="C3948" s="95" t="s">
        <v>6198</v>
      </c>
      <c r="D3948" s="95" t="s">
        <v>6170</v>
      </c>
      <c r="E3948" s="93"/>
      <c r="F3948" s="93"/>
    </row>
    <row r="3949" spans="1:6" ht="12.75" customHeight="1" x14ac:dyDescent="0.2">
      <c r="A3949" s="93"/>
      <c r="B3949" s="95">
        <v>4102752</v>
      </c>
      <c r="C3949" s="95" t="s">
        <v>6199</v>
      </c>
      <c r="D3949" s="95" t="s">
        <v>6170</v>
      </c>
      <c r="E3949" s="93"/>
      <c r="F3949" s="93"/>
    </row>
    <row r="3950" spans="1:6" ht="12.75" customHeight="1" x14ac:dyDescent="0.2">
      <c r="A3950" s="93"/>
      <c r="B3950" s="95">
        <v>4102802</v>
      </c>
      <c r="C3950" s="95" t="s">
        <v>6200</v>
      </c>
      <c r="D3950" s="95" t="s">
        <v>6170</v>
      </c>
      <c r="E3950" s="93"/>
      <c r="F3950" s="93"/>
    </row>
    <row r="3951" spans="1:6" ht="12.75" customHeight="1" x14ac:dyDescent="0.2">
      <c r="A3951" s="93"/>
      <c r="B3951" s="95">
        <v>4102901</v>
      </c>
      <c r="C3951" s="95" t="s">
        <v>6201</v>
      </c>
      <c r="D3951" s="95" t="s">
        <v>6170</v>
      </c>
      <c r="E3951" s="93"/>
      <c r="F3951" s="93"/>
    </row>
    <row r="3952" spans="1:6" ht="12.75" customHeight="1" x14ac:dyDescent="0.2">
      <c r="A3952" s="93"/>
      <c r="B3952" s="95">
        <v>4103008</v>
      </c>
      <c r="C3952" s="95" t="s">
        <v>4627</v>
      </c>
      <c r="D3952" s="95" t="s">
        <v>6170</v>
      </c>
      <c r="E3952" s="93"/>
      <c r="F3952" s="93"/>
    </row>
    <row r="3953" spans="1:6" ht="12.75" customHeight="1" x14ac:dyDescent="0.2">
      <c r="A3953" s="93"/>
      <c r="B3953" s="95">
        <v>4103024</v>
      </c>
      <c r="C3953" s="95" t="s">
        <v>6202</v>
      </c>
      <c r="D3953" s="95" t="s">
        <v>6170</v>
      </c>
      <c r="E3953" s="93"/>
      <c r="F3953" s="93"/>
    </row>
    <row r="3954" spans="1:6" ht="12.75" customHeight="1" x14ac:dyDescent="0.2">
      <c r="A3954" s="93"/>
      <c r="B3954" s="95">
        <v>4103040</v>
      </c>
      <c r="C3954" s="95" t="s">
        <v>6203</v>
      </c>
      <c r="D3954" s="95" t="s">
        <v>6170</v>
      </c>
      <c r="E3954" s="93"/>
      <c r="F3954" s="93"/>
    </row>
    <row r="3955" spans="1:6" ht="12.75" customHeight="1" x14ac:dyDescent="0.2">
      <c r="A3955" s="93"/>
      <c r="B3955" s="95">
        <v>4103057</v>
      </c>
      <c r="C3955" s="95" t="s">
        <v>6204</v>
      </c>
      <c r="D3955" s="95" t="s">
        <v>6170</v>
      </c>
      <c r="E3955" s="93"/>
      <c r="F3955" s="93"/>
    </row>
    <row r="3956" spans="1:6" ht="12.75" customHeight="1" x14ac:dyDescent="0.2">
      <c r="A3956" s="93"/>
      <c r="B3956" s="95">
        <v>4103107</v>
      </c>
      <c r="C3956" s="95" t="s">
        <v>6205</v>
      </c>
      <c r="D3956" s="95" t="s">
        <v>6170</v>
      </c>
      <c r="E3956" s="93"/>
      <c r="F3956" s="93"/>
    </row>
    <row r="3957" spans="1:6" ht="12.75" customHeight="1" x14ac:dyDescent="0.2">
      <c r="A3957" s="93"/>
      <c r="B3957" s="95">
        <v>4103156</v>
      </c>
      <c r="C3957" s="95" t="s">
        <v>6206</v>
      </c>
      <c r="D3957" s="95" t="s">
        <v>6170</v>
      </c>
      <c r="E3957" s="93"/>
      <c r="F3957" s="93"/>
    </row>
    <row r="3958" spans="1:6" ht="12.75" customHeight="1" x14ac:dyDescent="0.2">
      <c r="A3958" s="93"/>
      <c r="B3958" s="95">
        <v>4103206</v>
      </c>
      <c r="C3958" s="95" t="s">
        <v>3647</v>
      </c>
      <c r="D3958" s="95" t="s">
        <v>6170</v>
      </c>
      <c r="E3958" s="93"/>
      <c r="F3958" s="93"/>
    </row>
    <row r="3959" spans="1:6" ht="12.75" customHeight="1" x14ac:dyDescent="0.2">
      <c r="A3959" s="93"/>
      <c r="B3959" s="95">
        <v>4103222</v>
      </c>
      <c r="C3959" s="95" t="s">
        <v>6207</v>
      </c>
      <c r="D3959" s="95" t="s">
        <v>6170</v>
      </c>
      <c r="E3959" s="93"/>
      <c r="F3959" s="93"/>
    </row>
    <row r="3960" spans="1:6" ht="12.75" customHeight="1" x14ac:dyDescent="0.2">
      <c r="A3960" s="93"/>
      <c r="B3960" s="95">
        <v>4103305</v>
      </c>
      <c r="C3960" s="95" t="s">
        <v>6208</v>
      </c>
      <c r="D3960" s="95" t="s">
        <v>6170</v>
      </c>
      <c r="E3960" s="93"/>
      <c r="F3960" s="93"/>
    </row>
    <row r="3961" spans="1:6" ht="12.75" customHeight="1" x14ac:dyDescent="0.2">
      <c r="A3961" s="93"/>
      <c r="B3961" s="95">
        <v>4103354</v>
      </c>
      <c r="C3961" s="95" t="s">
        <v>6209</v>
      </c>
      <c r="D3961" s="95" t="s">
        <v>6170</v>
      </c>
      <c r="E3961" s="93"/>
      <c r="F3961" s="93"/>
    </row>
    <row r="3962" spans="1:6" ht="12.75" customHeight="1" x14ac:dyDescent="0.2">
      <c r="A3962" s="93"/>
      <c r="B3962" s="95">
        <v>4103370</v>
      </c>
      <c r="C3962" s="95" t="s">
        <v>6210</v>
      </c>
      <c r="D3962" s="95" t="s">
        <v>6170</v>
      </c>
      <c r="E3962" s="93"/>
      <c r="F3962" s="93"/>
    </row>
    <row r="3963" spans="1:6" ht="12.75" customHeight="1" x14ac:dyDescent="0.2">
      <c r="A3963" s="93"/>
      <c r="B3963" s="95">
        <v>4103404</v>
      </c>
      <c r="C3963" s="95" t="s">
        <v>6211</v>
      </c>
      <c r="D3963" s="95" t="s">
        <v>6170</v>
      </c>
      <c r="E3963" s="93"/>
      <c r="F3963" s="93"/>
    </row>
    <row r="3964" spans="1:6" ht="12.75" customHeight="1" x14ac:dyDescent="0.2">
      <c r="A3964" s="93"/>
      <c r="B3964" s="95">
        <v>4103453</v>
      </c>
      <c r="C3964" s="95" t="s">
        <v>5643</v>
      </c>
      <c r="D3964" s="95" t="s">
        <v>6170</v>
      </c>
      <c r="E3964" s="93"/>
      <c r="F3964" s="93"/>
    </row>
    <row r="3965" spans="1:6" ht="12.75" customHeight="1" x14ac:dyDescent="0.2">
      <c r="A3965" s="93"/>
      <c r="B3965" s="95">
        <v>4103479</v>
      </c>
      <c r="C3965" s="95" t="s">
        <v>6212</v>
      </c>
      <c r="D3965" s="95" t="s">
        <v>6170</v>
      </c>
      <c r="E3965" s="93"/>
      <c r="F3965" s="93"/>
    </row>
    <row r="3966" spans="1:6" ht="12.75" customHeight="1" x14ac:dyDescent="0.2">
      <c r="A3966" s="93"/>
      <c r="B3966" s="95">
        <v>4103503</v>
      </c>
      <c r="C3966" s="95" t="s">
        <v>6213</v>
      </c>
      <c r="D3966" s="95" t="s">
        <v>6170</v>
      </c>
      <c r="E3966" s="93"/>
      <c r="F3966" s="93"/>
    </row>
    <row r="3967" spans="1:6" ht="12.75" customHeight="1" x14ac:dyDescent="0.2">
      <c r="A3967" s="93"/>
      <c r="B3967" s="95">
        <v>4103602</v>
      </c>
      <c r="C3967" s="95" t="s">
        <v>6214</v>
      </c>
      <c r="D3967" s="95" t="s">
        <v>6170</v>
      </c>
      <c r="E3967" s="93"/>
      <c r="F3967" s="93"/>
    </row>
    <row r="3968" spans="1:6" ht="12.75" customHeight="1" x14ac:dyDescent="0.2">
      <c r="A3968" s="93"/>
      <c r="B3968" s="95">
        <v>4103701</v>
      </c>
      <c r="C3968" s="95" t="s">
        <v>6215</v>
      </c>
      <c r="D3968" s="95" t="s">
        <v>6170</v>
      </c>
      <c r="E3968" s="93"/>
      <c r="F3968" s="93"/>
    </row>
    <row r="3969" spans="1:6" ht="12.75" customHeight="1" x14ac:dyDescent="0.2">
      <c r="A3969" s="93"/>
      <c r="B3969" s="95">
        <v>4103800</v>
      </c>
      <c r="C3969" s="95" t="s">
        <v>6216</v>
      </c>
      <c r="D3969" s="95" t="s">
        <v>6170</v>
      </c>
      <c r="E3969" s="93"/>
      <c r="F3969" s="93"/>
    </row>
    <row r="3970" spans="1:6" ht="12.75" customHeight="1" x14ac:dyDescent="0.2">
      <c r="A3970" s="93"/>
      <c r="B3970" s="95">
        <v>4103909</v>
      </c>
      <c r="C3970" s="95" t="s">
        <v>6217</v>
      </c>
      <c r="D3970" s="95" t="s">
        <v>6170</v>
      </c>
      <c r="E3970" s="93"/>
      <c r="F3970" s="93"/>
    </row>
    <row r="3971" spans="1:6" ht="12.75" customHeight="1" x14ac:dyDescent="0.2">
      <c r="A3971" s="93"/>
      <c r="B3971" s="95">
        <v>4103958</v>
      </c>
      <c r="C3971" s="95" t="s">
        <v>6218</v>
      </c>
      <c r="D3971" s="95" t="s">
        <v>6170</v>
      </c>
      <c r="E3971" s="93"/>
      <c r="F3971" s="93"/>
    </row>
    <row r="3972" spans="1:6" ht="12.75" customHeight="1" x14ac:dyDescent="0.2">
      <c r="A3972" s="93"/>
      <c r="B3972" s="95">
        <v>4104006</v>
      </c>
      <c r="C3972" s="95" t="s">
        <v>6219</v>
      </c>
      <c r="D3972" s="95" t="s">
        <v>6170</v>
      </c>
      <c r="E3972" s="93"/>
      <c r="F3972" s="93"/>
    </row>
    <row r="3973" spans="1:6" ht="12.75" customHeight="1" x14ac:dyDescent="0.2">
      <c r="A3973" s="93"/>
      <c r="B3973" s="95">
        <v>4104055</v>
      </c>
      <c r="C3973" s="95" t="s">
        <v>6220</v>
      </c>
      <c r="D3973" s="95" t="s">
        <v>6170</v>
      </c>
      <c r="E3973" s="93"/>
      <c r="F3973" s="93"/>
    </row>
    <row r="3974" spans="1:6" ht="12.75" customHeight="1" x14ac:dyDescent="0.2">
      <c r="A3974" s="93"/>
      <c r="B3974" s="95">
        <v>4104105</v>
      </c>
      <c r="C3974" s="95" t="s">
        <v>6221</v>
      </c>
      <c r="D3974" s="95" t="s">
        <v>6170</v>
      </c>
      <c r="E3974" s="93"/>
      <c r="F3974" s="93"/>
    </row>
    <row r="3975" spans="1:6" ht="12.75" customHeight="1" x14ac:dyDescent="0.2">
      <c r="A3975" s="93"/>
      <c r="B3975" s="95">
        <v>4104204</v>
      </c>
      <c r="C3975" s="95" t="s">
        <v>6222</v>
      </c>
      <c r="D3975" s="95" t="s">
        <v>6170</v>
      </c>
      <c r="E3975" s="93"/>
      <c r="F3975" s="93"/>
    </row>
    <row r="3976" spans="1:6" ht="12.75" customHeight="1" x14ac:dyDescent="0.2">
      <c r="A3976" s="93"/>
      <c r="B3976" s="95">
        <v>4104253</v>
      </c>
      <c r="C3976" s="95" t="s">
        <v>6223</v>
      </c>
      <c r="D3976" s="95" t="s">
        <v>6170</v>
      </c>
      <c r="E3976" s="93"/>
      <c r="F3976" s="93"/>
    </row>
    <row r="3977" spans="1:6" ht="12.75" customHeight="1" x14ac:dyDescent="0.2">
      <c r="A3977" s="93"/>
      <c r="B3977" s="95">
        <v>4104303</v>
      </c>
      <c r="C3977" s="95" t="s">
        <v>6224</v>
      </c>
      <c r="D3977" s="95" t="s">
        <v>6170</v>
      </c>
      <c r="E3977" s="93"/>
      <c r="F3977" s="93"/>
    </row>
    <row r="3978" spans="1:6" ht="12.75" customHeight="1" x14ac:dyDescent="0.2">
      <c r="A3978" s="93"/>
      <c r="B3978" s="95">
        <v>4104402</v>
      </c>
      <c r="C3978" s="95" t="s">
        <v>6225</v>
      </c>
      <c r="D3978" s="95" t="s">
        <v>6170</v>
      </c>
      <c r="E3978" s="93"/>
      <c r="F3978" s="93"/>
    </row>
    <row r="3979" spans="1:6" ht="12.75" customHeight="1" x14ac:dyDescent="0.2">
      <c r="A3979" s="93"/>
      <c r="B3979" s="95">
        <v>4104428</v>
      </c>
      <c r="C3979" s="95" t="s">
        <v>6226</v>
      </c>
      <c r="D3979" s="95" t="s">
        <v>6170</v>
      </c>
      <c r="E3979" s="93"/>
      <c r="F3979" s="93"/>
    </row>
    <row r="3980" spans="1:6" ht="12.75" customHeight="1" x14ac:dyDescent="0.2">
      <c r="A3980" s="93"/>
      <c r="B3980" s="95">
        <v>4104451</v>
      </c>
      <c r="C3980" s="95" t="s">
        <v>4676</v>
      </c>
      <c r="D3980" s="95" t="s">
        <v>6170</v>
      </c>
      <c r="E3980" s="93"/>
      <c r="F3980" s="93"/>
    </row>
    <row r="3981" spans="1:6" ht="12.75" customHeight="1" x14ac:dyDescent="0.2">
      <c r="A3981" s="93"/>
      <c r="B3981" s="95">
        <v>4104501</v>
      </c>
      <c r="C3981" s="95" t="s">
        <v>2570</v>
      </c>
      <c r="D3981" s="95" t="s">
        <v>6170</v>
      </c>
      <c r="E3981" s="93"/>
      <c r="F3981" s="93"/>
    </row>
    <row r="3982" spans="1:6" ht="12.75" customHeight="1" x14ac:dyDescent="0.2">
      <c r="A3982" s="93"/>
      <c r="B3982" s="95">
        <v>4104600</v>
      </c>
      <c r="C3982" s="95" t="s">
        <v>6227</v>
      </c>
      <c r="D3982" s="95" t="s">
        <v>6170</v>
      </c>
      <c r="E3982" s="93"/>
      <c r="F3982" s="93"/>
    </row>
    <row r="3983" spans="1:6" ht="12.75" customHeight="1" x14ac:dyDescent="0.2">
      <c r="A3983" s="93"/>
      <c r="B3983" s="95">
        <v>4104659</v>
      </c>
      <c r="C3983" s="95" t="s">
        <v>6228</v>
      </c>
      <c r="D3983" s="95" t="s">
        <v>6170</v>
      </c>
      <c r="E3983" s="93"/>
      <c r="F3983" s="93"/>
    </row>
    <row r="3984" spans="1:6" ht="12.75" customHeight="1" x14ac:dyDescent="0.2">
      <c r="A3984" s="93"/>
      <c r="B3984" s="95">
        <v>4104709</v>
      </c>
      <c r="C3984" s="95" t="s">
        <v>6229</v>
      </c>
      <c r="D3984" s="95" t="s">
        <v>6170</v>
      </c>
      <c r="E3984" s="93"/>
      <c r="F3984" s="93"/>
    </row>
    <row r="3985" spans="1:6" ht="12.75" customHeight="1" x14ac:dyDescent="0.2">
      <c r="A3985" s="93"/>
      <c r="B3985" s="95">
        <v>4104808</v>
      </c>
      <c r="C3985" s="95" t="s">
        <v>3317</v>
      </c>
      <c r="D3985" s="95" t="s">
        <v>6170</v>
      </c>
      <c r="E3985" s="93"/>
      <c r="F3985" s="93"/>
    </row>
    <row r="3986" spans="1:6" ht="12.75" customHeight="1" x14ac:dyDescent="0.2">
      <c r="A3986" s="93"/>
      <c r="B3986" s="95">
        <v>4104907</v>
      </c>
      <c r="C3986" s="95" t="s">
        <v>6230</v>
      </c>
      <c r="D3986" s="95" t="s">
        <v>6170</v>
      </c>
      <c r="E3986" s="93"/>
      <c r="F3986" s="93"/>
    </row>
    <row r="3987" spans="1:6" ht="12.75" customHeight="1" x14ac:dyDescent="0.2">
      <c r="A3987" s="93"/>
      <c r="B3987" s="95">
        <v>4105003</v>
      </c>
      <c r="C3987" s="95" t="s">
        <v>6231</v>
      </c>
      <c r="D3987" s="95" t="s">
        <v>6170</v>
      </c>
      <c r="E3987" s="93"/>
      <c r="F3987" s="93"/>
    </row>
    <row r="3988" spans="1:6" ht="12.75" customHeight="1" x14ac:dyDescent="0.2">
      <c r="A3988" s="93"/>
      <c r="B3988" s="95">
        <v>4105102</v>
      </c>
      <c r="C3988" s="95" t="s">
        <v>6232</v>
      </c>
      <c r="D3988" s="95" t="s">
        <v>6170</v>
      </c>
      <c r="E3988" s="93"/>
      <c r="F3988" s="93"/>
    </row>
    <row r="3989" spans="1:6" ht="12.75" customHeight="1" x14ac:dyDescent="0.2">
      <c r="A3989" s="93"/>
      <c r="B3989" s="95">
        <v>4105201</v>
      </c>
      <c r="C3989" s="95" t="s">
        <v>6233</v>
      </c>
      <c r="D3989" s="95" t="s">
        <v>6170</v>
      </c>
      <c r="E3989" s="93"/>
      <c r="F3989" s="93"/>
    </row>
    <row r="3990" spans="1:6" ht="12.75" customHeight="1" x14ac:dyDescent="0.2">
      <c r="A3990" s="93"/>
      <c r="B3990" s="95">
        <v>4105300</v>
      </c>
      <c r="C3990" s="95" t="s">
        <v>6234</v>
      </c>
      <c r="D3990" s="95" t="s">
        <v>6170</v>
      </c>
      <c r="E3990" s="93"/>
      <c r="F3990" s="93"/>
    </row>
    <row r="3991" spans="1:6" ht="12.75" customHeight="1" x14ac:dyDescent="0.2">
      <c r="A3991" s="93"/>
      <c r="B3991" s="95">
        <v>4105409</v>
      </c>
      <c r="C3991" s="95" t="s">
        <v>6235</v>
      </c>
      <c r="D3991" s="95" t="s">
        <v>6170</v>
      </c>
      <c r="E3991" s="93"/>
      <c r="F3991" s="93"/>
    </row>
    <row r="3992" spans="1:6" ht="12.75" customHeight="1" x14ac:dyDescent="0.2">
      <c r="A3992" s="93"/>
      <c r="B3992" s="95">
        <v>4105508</v>
      </c>
      <c r="C3992" s="95" t="s">
        <v>6236</v>
      </c>
      <c r="D3992" s="95" t="s">
        <v>6170</v>
      </c>
      <c r="E3992" s="93"/>
      <c r="F3992" s="93"/>
    </row>
    <row r="3993" spans="1:6" ht="12.75" customHeight="1" x14ac:dyDescent="0.2">
      <c r="A3993" s="93"/>
      <c r="B3993" s="95">
        <v>4105607</v>
      </c>
      <c r="C3993" s="95" t="s">
        <v>6237</v>
      </c>
      <c r="D3993" s="95" t="s">
        <v>6170</v>
      </c>
      <c r="E3993" s="93"/>
      <c r="F3993" s="93"/>
    </row>
    <row r="3994" spans="1:6" ht="12.75" customHeight="1" x14ac:dyDescent="0.2">
      <c r="A3994" s="93"/>
      <c r="B3994" s="95">
        <v>4105706</v>
      </c>
      <c r="C3994" s="95" t="s">
        <v>6238</v>
      </c>
      <c r="D3994" s="95" t="s">
        <v>6170</v>
      </c>
      <c r="E3994" s="93"/>
      <c r="F3994" s="93"/>
    </row>
    <row r="3995" spans="1:6" ht="12.75" customHeight="1" x14ac:dyDescent="0.2">
      <c r="A3995" s="93"/>
      <c r="B3995" s="95">
        <v>4105805</v>
      </c>
      <c r="C3995" s="95" t="s">
        <v>6239</v>
      </c>
      <c r="D3995" s="95" t="s">
        <v>6170</v>
      </c>
      <c r="E3995" s="93"/>
      <c r="F3995" s="93"/>
    </row>
    <row r="3996" spans="1:6" ht="12.75" customHeight="1" x14ac:dyDescent="0.2">
      <c r="A3996" s="93"/>
      <c r="B3996" s="95">
        <v>4105904</v>
      </c>
      <c r="C3996" s="95" t="s">
        <v>6240</v>
      </c>
      <c r="D3996" s="95" t="s">
        <v>6170</v>
      </c>
      <c r="E3996" s="93"/>
      <c r="F3996" s="93"/>
    </row>
    <row r="3997" spans="1:6" ht="12.75" customHeight="1" x14ac:dyDescent="0.2">
      <c r="A3997" s="93"/>
      <c r="B3997" s="95">
        <v>4106001</v>
      </c>
      <c r="C3997" s="95" t="s">
        <v>6241</v>
      </c>
      <c r="D3997" s="95" t="s">
        <v>6170</v>
      </c>
      <c r="E3997" s="93"/>
      <c r="F3997" s="93"/>
    </row>
    <row r="3998" spans="1:6" ht="12.75" customHeight="1" x14ac:dyDescent="0.2">
      <c r="A3998" s="93"/>
      <c r="B3998" s="95">
        <v>4106100</v>
      </c>
      <c r="C3998" s="95" t="s">
        <v>6242</v>
      </c>
      <c r="D3998" s="95" t="s">
        <v>6170</v>
      </c>
      <c r="E3998" s="93"/>
      <c r="F3998" s="93"/>
    </row>
    <row r="3999" spans="1:6" ht="12.75" customHeight="1" x14ac:dyDescent="0.2">
      <c r="A3999" s="93"/>
      <c r="B3999" s="95">
        <v>4106209</v>
      </c>
      <c r="C3999" s="95" t="s">
        <v>6243</v>
      </c>
      <c r="D3999" s="95" t="s">
        <v>6170</v>
      </c>
      <c r="E3999" s="93"/>
      <c r="F3999" s="93"/>
    </row>
    <row r="4000" spans="1:6" ht="12.75" customHeight="1" x14ac:dyDescent="0.2">
      <c r="A4000" s="93"/>
      <c r="B4000" s="95">
        <v>4106308</v>
      </c>
      <c r="C4000" s="95" t="s">
        <v>6244</v>
      </c>
      <c r="D4000" s="95" t="s">
        <v>6170</v>
      </c>
      <c r="E4000" s="93"/>
      <c r="F4000" s="93"/>
    </row>
    <row r="4001" spans="1:6" ht="12.75" customHeight="1" x14ac:dyDescent="0.2">
      <c r="A4001" s="93"/>
      <c r="B4001" s="95">
        <v>4106407</v>
      </c>
      <c r="C4001" s="95" t="s">
        <v>6245</v>
      </c>
      <c r="D4001" s="95" t="s">
        <v>6170</v>
      </c>
      <c r="E4001" s="93"/>
      <c r="F4001" s="93"/>
    </row>
    <row r="4002" spans="1:6" ht="12.75" customHeight="1" x14ac:dyDescent="0.2">
      <c r="A4002" s="93"/>
      <c r="B4002" s="95">
        <v>4106456</v>
      </c>
      <c r="C4002" s="95" t="s">
        <v>6246</v>
      </c>
      <c r="D4002" s="95" t="s">
        <v>6170</v>
      </c>
      <c r="E4002" s="93"/>
      <c r="F4002" s="93"/>
    </row>
    <row r="4003" spans="1:6" ht="12.75" customHeight="1" x14ac:dyDescent="0.2">
      <c r="A4003" s="93"/>
      <c r="B4003" s="95">
        <v>4106506</v>
      </c>
      <c r="C4003" s="95" t="s">
        <v>6247</v>
      </c>
      <c r="D4003" s="95" t="s">
        <v>6170</v>
      </c>
      <c r="E4003" s="93"/>
      <c r="F4003" s="93"/>
    </row>
    <row r="4004" spans="1:6" ht="12.75" customHeight="1" x14ac:dyDescent="0.2">
      <c r="A4004" s="93"/>
      <c r="B4004" s="95">
        <v>4106555</v>
      </c>
      <c r="C4004" s="95" t="s">
        <v>6248</v>
      </c>
      <c r="D4004" s="95" t="s">
        <v>6170</v>
      </c>
      <c r="E4004" s="93"/>
      <c r="F4004" s="93"/>
    </row>
    <row r="4005" spans="1:6" ht="12.75" customHeight="1" x14ac:dyDescent="0.2">
      <c r="A4005" s="93"/>
      <c r="B4005" s="95">
        <v>4106571</v>
      </c>
      <c r="C4005" s="95" t="s">
        <v>6249</v>
      </c>
      <c r="D4005" s="95" t="s">
        <v>6170</v>
      </c>
      <c r="E4005" s="93"/>
      <c r="F4005" s="93"/>
    </row>
    <row r="4006" spans="1:6" ht="12.75" customHeight="1" x14ac:dyDescent="0.2">
      <c r="A4006" s="93"/>
      <c r="B4006" s="95">
        <v>4106605</v>
      </c>
      <c r="C4006" s="95" t="s">
        <v>6250</v>
      </c>
      <c r="D4006" s="95" t="s">
        <v>6170</v>
      </c>
      <c r="E4006" s="93"/>
      <c r="F4006" s="93"/>
    </row>
    <row r="4007" spans="1:6" ht="12.75" customHeight="1" x14ac:dyDescent="0.2">
      <c r="A4007" s="93"/>
      <c r="B4007" s="95">
        <v>4106704</v>
      </c>
      <c r="C4007" s="95" t="s">
        <v>2440</v>
      </c>
      <c r="D4007" s="95" t="s">
        <v>6170</v>
      </c>
      <c r="E4007" s="93"/>
      <c r="F4007" s="93"/>
    </row>
    <row r="4008" spans="1:6" ht="12.75" customHeight="1" x14ac:dyDescent="0.2">
      <c r="A4008" s="93"/>
      <c r="B4008" s="95">
        <v>4106803</v>
      </c>
      <c r="C4008" s="95" t="s">
        <v>6251</v>
      </c>
      <c r="D4008" s="95" t="s">
        <v>6170</v>
      </c>
      <c r="E4008" s="93"/>
      <c r="F4008" s="93"/>
    </row>
    <row r="4009" spans="1:6" ht="12.75" customHeight="1" x14ac:dyDescent="0.2">
      <c r="A4009" s="93"/>
      <c r="B4009" s="95">
        <v>4106852</v>
      </c>
      <c r="C4009" s="95" t="s">
        <v>6252</v>
      </c>
      <c r="D4009" s="95" t="s">
        <v>6170</v>
      </c>
      <c r="E4009" s="93"/>
      <c r="F4009" s="93"/>
    </row>
    <row r="4010" spans="1:6" ht="12.75" customHeight="1" x14ac:dyDescent="0.2">
      <c r="A4010" s="93"/>
      <c r="B4010" s="95">
        <v>4106902</v>
      </c>
      <c r="C4010" s="95" t="s">
        <v>6253</v>
      </c>
      <c r="D4010" s="95" t="s">
        <v>6170</v>
      </c>
      <c r="E4010" s="93"/>
      <c r="F4010" s="93"/>
    </row>
    <row r="4011" spans="1:6" ht="12.75" customHeight="1" x14ac:dyDescent="0.2">
      <c r="A4011" s="93"/>
      <c r="B4011" s="95">
        <v>4107009</v>
      </c>
      <c r="C4011" s="95" t="s">
        <v>6254</v>
      </c>
      <c r="D4011" s="95" t="s">
        <v>6170</v>
      </c>
      <c r="E4011" s="93"/>
      <c r="F4011" s="93"/>
    </row>
    <row r="4012" spans="1:6" ht="12.75" customHeight="1" x14ac:dyDescent="0.2">
      <c r="A4012" s="93"/>
      <c r="B4012" s="95">
        <v>4107108</v>
      </c>
      <c r="C4012" s="95" t="s">
        <v>6255</v>
      </c>
      <c r="D4012" s="95" t="s">
        <v>6170</v>
      </c>
      <c r="E4012" s="93"/>
      <c r="F4012" s="93"/>
    </row>
    <row r="4013" spans="1:6" ht="12.75" customHeight="1" x14ac:dyDescent="0.2">
      <c r="A4013" s="93"/>
      <c r="B4013" s="95">
        <v>4107124</v>
      </c>
      <c r="C4013" s="95" t="s">
        <v>6256</v>
      </c>
      <c r="D4013" s="95" t="s">
        <v>6170</v>
      </c>
      <c r="E4013" s="93"/>
      <c r="F4013" s="93"/>
    </row>
    <row r="4014" spans="1:6" ht="12.75" customHeight="1" x14ac:dyDescent="0.2">
      <c r="A4014" s="93"/>
      <c r="B4014" s="95">
        <v>4107157</v>
      </c>
      <c r="C4014" s="95" t="s">
        <v>6257</v>
      </c>
      <c r="D4014" s="95" t="s">
        <v>6170</v>
      </c>
      <c r="E4014" s="93"/>
      <c r="F4014" s="93"/>
    </row>
    <row r="4015" spans="1:6" ht="12.75" customHeight="1" x14ac:dyDescent="0.2">
      <c r="A4015" s="93"/>
      <c r="B4015" s="95">
        <v>4107207</v>
      </c>
      <c r="C4015" s="95" t="s">
        <v>6258</v>
      </c>
      <c r="D4015" s="95" t="s">
        <v>6170</v>
      </c>
      <c r="E4015" s="93"/>
      <c r="F4015" s="93"/>
    </row>
    <row r="4016" spans="1:6" ht="12.75" customHeight="1" x14ac:dyDescent="0.2">
      <c r="A4016" s="93"/>
      <c r="B4016" s="95">
        <v>4107256</v>
      </c>
      <c r="C4016" s="95" t="s">
        <v>6259</v>
      </c>
      <c r="D4016" s="95" t="s">
        <v>6170</v>
      </c>
      <c r="E4016" s="93"/>
      <c r="F4016" s="93"/>
    </row>
    <row r="4017" spans="1:6" ht="12.75" customHeight="1" x14ac:dyDescent="0.2">
      <c r="A4017" s="93"/>
      <c r="B4017" s="95">
        <v>4107306</v>
      </c>
      <c r="C4017" s="95" t="s">
        <v>6260</v>
      </c>
      <c r="D4017" s="95" t="s">
        <v>6170</v>
      </c>
      <c r="E4017" s="93"/>
      <c r="F4017" s="93"/>
    </row>
    <row r="4018" spans="1:6" ht="12.75" customHeight="1" x14ac:dyDescent="0.2">
      <c r="A4018" s="93"/>
      <c r="B4018" s="95">
        <v>4107405</v>
      </c>
      <c r="C4018" s="95" t="s">
        <v>6261</v>
      </c>
      <c r="D4018" s="95" t="s">
        <v>6170</v>
      </c>
      <c r="E4018" s="93"/>
      <c r="F4018" s="93"/>
    </row>
    <row r="4019" spans="1:6" ht="12.75" customHeight="1" x14ac:dyDescent="0.2">
      <c r="A4019" s="93"/>
      <c r="B4019" s="95">
        <v>4107504</v>
      </c>
      <c r="C4019" s="95" t="s">
        <v>6262</v>
      </c>
      <c r="D4019" s="95" t="s">
        <v>6170</v>
      </c>
      <c r="E4019" s="93"/>
      <c r="F4019" s="93"/>
    </row>
    <row r="4020" spans="1:6" ht="12.75" customHeight="1" x14ac:dyDescent="0.2">
      <c r="A4020" s="93"/>
      <c r="B4020" s="95">
        <v>4107520</v>
      </c>
      <c r="C4020" s="95" t="s">
        <v>6263</v>
      </c>
      <c r="D4020" s="95" t="s">
        <v>6170</v>
      </c>
      <c r="E4020" s="93"/>
      <c r="F4020" s="93"/>
    </row>
    <row r="4021" spans="1:6" ht="12.75" customHeight="1" x14ac:dyDescent="0.2">
      <c r="A4021" s="93"/>
      <c r="B4021" s="95">
        <v>4107538</v>
      </c>
      <c r="C4021" s="95" t="s">
        <v>6264</v>
      </c>
      <c r="D4021" s="95" t="s">
        <v>6170</v>
      </c>
      <c r="E4021" s="93"/>
      <c r="F4021" s="93"/>
    </row>
    <row r="4022" spans="1:6" ht="12.75" customHeight="1" x14ac:dyDescent="0.2">
      <c r="A4022" s="93"/>
      <c r="B4022" s="95">
        <v>4107546</v>
      </c>
      <c r="C4022" s="95" t="s">
        <v>6265</v>
      </c>
      <c r="D4022" s="95" t="s">
        <v>6170</v>
      </c>
      <c r="E4022" s="93"/>
      <c r="F4022" s="93"/>
    </row>
    <row r="4023" spans="1:6" ht="12.75" customHeight="1" x14ac:dyDescent="0.2">
      <c r="A4023" s="93"/>
      <c r="B4023" s="95">
        <v>4107553</v>
      </c>
      <c r="C4023" s="95" t="s">
        <v>6266</v>
      </c>
      <c r="D4023" s="95" t="s">
        <v>6170</v>
      </c>
      <c r="E4023" s="93"/>
      <c r="F4023" s="93"/>
    </row>
    <row r="4024" spans="1:6" ht="12.75" customHeight="1" x14ac:dyDescent="0.2">
      <c r="A4024" s="93"/>
      <c r="B4024" s="95">
        <v>4107603</v>
      </c>
      <c r="C4024" s="95" t="s">
        <v>6267</v>
      </c>
      <c r="D4024" s="95" t="s">
        <v>6170</v>
      </c>
      <c r="E4024" s="93"/>
      <c r="F4024" s="93"/>
    </row>
    <row r="4025" spans="1:6" ht="12.75" customHeight="1" x14ac:dyDescent="0.2">
      <c r="A4025" s="93"/>
      <c r="B4025" s="95">
        <v>4107652</v>
      </c>
      <c r="C4025" s="95" t="s">
        <v>6268</v>
      </c>
      <c r="D4025" s="95" t="s">
        <v>6170</v>
      </c>
      <c r="E4025" s="93"/>
      <c r="F4025" s="93"/>
    </row>
    <row r="4026" spans="1:6" ht="12.75" customHeight="1" x14ac:dyDescent="0.2">
      <c r="A4026" s="93"/>
      <c r="B4026" s="95">
        <v>4107702</v>
      </c>
      <c r="C4026" s="95" t="s">
        <v>6269</v>
      </c>
      <c r="D4026" s="95" t="s">
        <v>6170</v>
      </c>
      <c r="E4026" s="93"/>
      <c r="F4026" s="93"/>
    </row>
    <row r="4027" spans="1:6" ht="12.75" customHeight="1" x14ac:dyDescent="0.2">
      <c r="A4027" s="93"/>
      <c r="B4027" s="95">
        <v>4107736</v>
      </c>
      <c r="C4027" s="95" t="s">
        <v>6270</v>
      </c>
      <c r="D4027" s="95" t="s">
        <v>6170</v>
      </c>
      <c r="E4027" s="93"/>
      <c r="F4027" s="93"/>
    </row>
    <row r="4028" spans="1:6" ht="12.75" customHeight="1" x14ac:dyDescent="0.2">
      <c r="A4028" s="93"/>
      <c r="B4028" s="95">
        <v>4107751</v>
      </c>
      <c r="C4028" s="95" t="s">
        <v>6271</v>
      </c>
      <c r="D4028" s="95" t="s">
        <v>6170</v>
      </c>
      <c r="E4028" s="93"/>
      <c r="F4028" s="93"/>
    </row>
    <row r="4029" spans="1:6" ht="12.75" customHeight="1" x14ac:dyDescent="0.2">
      <c r="A4029" s="93"/>
      <c r="B4029" s="95">
        <v>4107801</v>
      </c>
      <c r="C4029" s="95" t="s">
        <v>6272</v>
      </c>
      <c r="D4029" s="95" t="s">
        <v>6170</v>
      </c>
      <c r="E4029" s="93"/>
      <c r="F4029" s="93"/>
    </row>
    <row r="4030" spans="1:6" ht="12.75" customHeight="1" x14ac:dyDescent="0.2">
      <c r="A4030" s="93"/>
      <c r="B4030" s="95">
        <v>4107850</v>
      </c>
      <c r="C4030" s="95" t="s">
        <v>6273</v>
      </c>
      <c r="D4030" s="95" t="s">
        <v>6170</v>
      </c>
      <c r="E4030" s="93"/>
      <c r="F4030" s="93"/>
    </row>
    <row r="4031" spans="1:6" ht="12.75" customHeight="1" x14ac:dyDescent="0.2">
      <c r="A4031" s="93"/>
      <c r="B4031" s="95">
        <v>4107900</v>
      </c>
      <c r="C4031" s="95" t="s">
        <v>3879</v>
      </c>
      <c r="D4031" s="95" t="s">
        <v>6170</v>
      </c>
      <c r="E4031" s="93"/>
      <c r="F4031" s="93"/>
    </row>
    <row r="4032" spans="1:6" ht="12.75" customHeight="1" x14ac:dyDescent="0.2">
      <c r="A4032" s="93"/>
      <c r="B4032" s="95">
        <v>4108007</v>
      </c>
      <c r="C4032" s="95" t="s">
        <v>6274</v>
      </c>
      <c r="D4032" s="95" t="s">
        <v>6170</v>
      </c>
      <c r="E4032" s="93"/>
      <c r="F4032" s="93"/>
    </row>
    <row r="4033" spans="1:6" ht="12.75" customHeight="1" x14ac:dyDescent="0.2">
      <c r="A4033" s="93"/>
      <c r="B4033" s="95">
        <v>4108106</v>
      </c>
      <c r="C4033" s="95" t="s">
        <v>6275</v>
      </c>
      <c r="D4033" s="95" t="s">
        <v>6170</v>
      </c>
      <c r="E4033" s="93"/>
      <c r="F4033" s="93"/>
    </row>
    <row r="4034" spans="1:6" ht="12.75" customHeight="1" x14ac:dyDescent="0.2">
      <c r="A4034" s="93"/>
      <c r="B4034" s="95">
        <v>4108205</v>
      </c>
      <c r="C4034" s="95" t="s">
        <v>6276</v>
      </c>
      <c r="D4034" s="95" t="s">
        <v>6170</v>
      </c>
      <c r="E4034" s="93"/>
      <c r="F4034" s="93"/>
    </row>
    <row r="4035" spans="1:6" ht="12.75" customHeight="1" x14ac:dyDescent="0.2">
      <c r="A4035" s="93"/>
      <c r="B4035" s="95">
        <v>4108304</v>
      </c>
      <c r="C4035" s="95" t="s">
        <v>6277</v>
      </c>
      <c r="D4035" s="95" t="s">
        <v>6170</v>
      </c>
      <c r="E4035" s="93"/>
      <c r="F4035" s="93"/>
    </row>
    <row r="4036" spans="1:6" ht="12.75" customHeight="1" x14ac:dyDescent="0.2">
      <c r="A4036" s="93"/>
      <c r="B4036" s="95">
        <v>4108320</v>
      </c>
      <c r="C4036" s="95" t="s">
        <v>6278</v>
      </c>
      <c r="D4036" s="95" t="s">
        <v>6170</v>
      </c>
      <c r="E4036" s="93"/>
      <c r="F4036" s="93"/>
    </row>
    <row r="4037" spans="1:6" ht="12.75" customHeight="1" x14ac:dyDescent="0.2">
      <c r="A4037" s="93"/>
      <c r="B4037" s="95">
        <v>4108403</v>
      </c>
      <c r="C4037" s="95" t="s">
        <v>6279</v>
      </c>
      <c r="D4037" s="95" t="s">
        <v>6170</v>
      </c>
      <c r="E4037" s="93"/>
      <c r="F4037" s="93"/>
    </row>
    <row r="4038" spans="1:6" ht="12.75" customHeight="1" x14ac:dyDescent="0.2">
      <c r="A4038" s="93"/>
      <c r="B4038" s="95">
        <v>4108452</v>
      </c>
      <c r="C4038" s="95" t="s">
        <v>6280</v>
      </c>
      <c r="D4038" s="95" t="s">
        <v>6170</v>
      </c>
      <c r="E4038" s="93"/>
      <c r="F4038" s="93"/>
    </row>
    <row r="4039" spans="1:6" ht="12.75" customHeight="1" x14ac:dyDescent="0.2">
      <c r="A4039" s="93"/>
      <c r="B4039" s="95">
        <v>4108502</v>
      </c>
      <c r="C4039" s="95" t="s">
        <v>6281</v>
      </c>
      <c r="D4039" s="95" t="s">
        <v>6170</v>
      </c>
      <c r="E4039" s="93"/>
      <c r="F4039" s="93"/>
    </row>
    <row r="4040" spans="1:6" ht="12.75" customHeight="1" x14ac:dyDescent="0.2">
      <c r="A4040" s="93"/>
      <c r="B4040" s="95">
        <v>4108551</v>
      </c>
      <c r="C4040" s="95" t="s">
        <v>6282</v>
      </c>
      <c r="D4040" s="95" t="s">
        <v>6170</v>
      </c>
      <c r="E4040" s="93"/>
      <c r="F4040" s="93"/>
    </row>
    <row r="4041" spans="1:6" ht="12.75" customHeight="1" x14ac:dyDescent="0.2">
      <c r="A4041" s="93"/>
      <c r="B4041" s="95">
        <v>4108601</v>
      </c>
      <c r="C4041" s="95" t="s">
        <v>6283</v>
      </c>
      <c r="D4041" s="95" t="s">
        <v>6170</v>
      </c>
      <c r="E4041" s="93"/>
      <c r="F4041" s="93"/>
    </row>
    <row r="4042" spans="1:6" ht="12.75" customHeight="1" x14ac:dyDescent="0.2">
      <c r="A4042" s="93"/>
      <c r="B4042" s="95">
        <v>4108650</v>
      </c>
      <c r="C4042" s="95" t="s">
        <v>6284</v>
      </c>
      <c r="D4042" s="95" t="s">
        <v>6170</v>
      </c>
      <c r="E4042" s="93"/>
      <c r="F4042" s="93"/>
    </row>
    <row r="4043" spans="1:6" ht="12.75" customHeight="1" x14ac:dyDescent="0.2">
      <c r="A4043" s="93"/>
      <c r="B4043" s="95">
        <v>4108700</v>
      </c>
      <c r="C4043" s="95" t="s">
        <v>6285</v>
      </c>
      <c r="D4043" s="95" t="s">
        <v>6170</v>
      </c>
      <c r="E4043" s="93"/>
      <c r="F4043" s="93"/>
    </row>
    <row r="4044" spans="1:6" ht="12.75" customHeight="1" x14ac:dyDescent="0.2">
      <c r="A4044" s="93"/>
      <c r="B4044" s="95">
        <v>4108809</v>
      </c>
      <c r="C4044" s="95" t="s">
        <v>5741</v>
      </c>
      <c r="D4044" s="95" t="s">
        <v>6170</v>
      </c>
      <c r="E4044" s="93"/>
      <c r="F4044" s="93"/>
    </row>
    <row r="4045" spans="1:6" ht="12.75" customHeight="1" x14ac:dyDescent="0.2">
      <c r="A4045" s="93"/>
      <c r="B4045" s="95">
        <v>4108908</v>
      </c>
      <c r="C4045" s="95" t="s">
        <v>6286</v>
      </c>
      <c r="D4045" s="95" t="s">
        <v>6170</v>
      </c>
      <c r="E4045" s="93"/>
      <c r="F4045" s="93"/>
    </row>
    <row r="4046" spans="1:6" ht="12.75" customHeight="1" x14ac:dyDescent="0.2">
      <c r="A4046" s="93"/>
      <c r="B4046" s="95">
        <v>4108957</v>
      </c>
      <c r="C4046" s="95" t="s">
        <v>6287</v>
      </c>
      <c r="D4046" s="95" t="s">
        <v>6170</v>
      </c>
      <c r="E4046" s="93"/>
      <c r="F4046" s="93"/>
    </row>
    <row r="4047" spans="1:6" ht="12.75" customHeight="1" x14ac:dyDescent="0.2">
      <c r="A4047" s="93"/>
      <c r="B4047" s="95">
        <v>4109005</v>
      </c>
      <c r="C4047" s="95" t="s">
        <v>6288</v>
      </c>
      <c r="D4047" s="95" t="s">
        <v>6170</v>
      </c>
      <c r="E4047" s="93"/>
      <c r="F4047" s="93"/>
    </row>
    <row r="4048" spans="1:6" ht="12.75" customHeight="1" x14ac:dyDescent="0.2">
      <c r="A4048" s="93"/>
      <c r="B4048" s="95">
        <v>4109104</v>
      </c>
      <c r="C4048" s="95" t="s">
        <v>6289</v>
      </c>
      <c r="D4048" s="95" t="s">
        <v>6170</v>
      </c>
      <c r="E4048" s="93"/>
      <c r="F4048" s="93"/>
    </row>
    <row r="4049" spans="1:6" ht="12.75" customHeight="1" x14ac:dyDescent="0.2">
      <c r="A4049" s="93"/>
      <c r="B4049" s="95">
        <v>4109203</v>
      </c>
      <c r="C4049" s="95" t="s">
        <v>5746</v>
      </c>
      <c r="D4049" s="95" t="s">
        <v>6170</v>
      </c>
      <c r="E4049" s="93"/>
      <c r="F4049" s="93"/>
    </row>
    <row r="4050" spans="1:6" ht="12.75" customHeight="1" x14ac:dyDescent="0.2">
      <c r="A4050" s="93"/>
      <c r="B4050" s="95">
        <v>4109302</v>
      </c>
      <c r="C4050" s="95" t="s">
        <v>6290</v>
      </c>
      <c r="D4050" s="95" t="s">
        <v>6170</v>
      </c>
      <c r="E4050" s="93"/>
      <c r="F4050" s="93"/>
    </row>
    <row r="4051" spans="1:6" ht="12.75" customHeight="1" x14ac:dyDescent="0.2">
      <c r="A4051" s="93"/>
      <c r="B4051" s="95">
        <v>4109401</v>
      </c>
      <c r="C4051" s="95" t="s">
        <v>6291</v>
      </c>
      <c r="D4051" s="95" t="s">
        <v>6170</v>
      </c>
      <c r="E4051" s="93"/>
      <c r="F4051" s="93"/>
    </row>
    <row r="4052" spans="1:6" ht="12.75" customHeight="1" x14ac:dyDescent="0.2">
      <c r="A4052" s="93"/>
      <c r="B4052" s="95">
        <v>4109500</v>
      </c>
      <c r="C4052" s="95" t="s">
        <v>6292</v>
      </c>
      <c r="D4052" s="95" t="s">
        <v>6170</v>
      </c>
      <c r="E4052" s="93"/>
      <c r="F4052" s="93"/>
    </row>
    <row r="4053" spans="1:6" ht="12.75" customHeight="1" x14ac:dyDescent="0.2">
      <c r="A4053" s="93"/>
      <c r="B4053" s="95">
        <v>4109609</v>
      </c>
      <c r="C4053" s="95" t="s">
        <v>6293</v>
      </c>
      <c r="D4053" s="95" t="s">
        <v>6170</v>
      </c>
      <c r="E4053" s="93"/>
      <c r="F4053" s="93"/>
    </row>
    <row r="4054" spans="1:6" ht="12.75" customHeight="1" x14ac:dyDescent="0.2">
      <c r="A4054" s="93"/>
      <c r="B4054" s="95">
        <v>4109658</v>
      </c>
      <c r="C4054" s="95" t="s">
        <v>6294</v>
      </c>
      <c r="D4054" s="95" t="s">
        <v>6170</v>
      </c>
      <c r="E4054" s="93"/>
      <c r="F4054" s="93"/>
    </row>
    <row r="4055" spans="1:6" ht="12.75" customHeight="1" x14ac:dyDescent="0.2">
      <c r="A4055" s="93"/>
      <c r="B4055" s="95">
        <v>4109708</v>
      </c>
      <c r="C4055" s="95" t="s">
        <v>6295</v>
      </c>
      <c r="D4055" s="95" t="s">
        <v>6170</v>
      </c>
      <c r="E4055" s="93"/>
      <c r="F4055" s="93"/>
    </row>
    <row r="4056" spans="1:6" ht="12.75" customHeight="1" x14ac:dyDescent="0.2">
      <c r="A4056" s="93"/>
      <c r="B4056" s="95">
        <v>4109757</v>
      </c>
      <c r="C4056" s="95" t="s">
        <v>6296</v>
      </c>
      <c r="D4056" s="95" t="s">
        <v>6170</v>
      </c>
      <c r="E4056" s="93"/>
      <c r="F4056" s="93"/>
    </row>
    <row r="4057" spans="1:6" ht="12.75" customHeight="1" x14ac:dyDescent="0.2">
      <c r="A4057" s="93"/>
      <c r="B4057" s="95">
        <v>4109807</v>
      </c>
      <c r="C4057" s="95" t="s">
        <v>6297</v>
      </c>
      <c r="D4057" s="95" t="s">
        <v>6170</v>
      </c>
      <c r="E4057" s="93"/>
      <c r="F4057" s="93"/>
    </row>
    <row r="4058" spans="1:6" ht="12.75" customHeight="1" x14ac:dyDescent="0.2">
      <c r="A4058" s="93"/>
      <c r="B4058" s="95">
        <v>4109906</v>
      </c>
      <c r="C4058" s="95" t="s">
        <v>6298</v>
      </c>
      <c r="D4058" s="95" t="s">
        <v>6170</v>
      </c>
      <c r="E4058" s="93"/>
      <c r="F4058" s="93"/>
    </row>
    <row r="4059" spans="1:6" ht="12.75" customHeight="1" x14ac:dyDescent="0.2">
      <c r="A4059" s="93"/>
      <c r="B4059" s="95">
        <v>4110003</v>
      </c>
      <c r="C4059" s="95" t="s">
        <v>6299</v>
      </c>
      <c r="D4059" s="95" t="s">
        <v>6170</v>
      </c>
      <c r="E4059" s="93"/>
      <c r="F4059" s="93"/>
    </row>
    <row r="4060" spans="1:6" ht="12.75" customHeight="1" x14ac:dyDescent="0.2">
      <c r="A4060" s="93"/>
      <c r="B4060" s="95">
        <v>4110052</v>
      </c>
      <c r="C4060" s="95" t="s">
        <v>3353</v>
      </c>
      <c r="D4060" s="95" t="s">
        <v>6170</v>
      </c>
      <c r="E4060" s="93"/>
      <c r="F4060" s="93"/>
    </row>
    <row r="4061" spans="1:6" ht="12.75" customHeight="1" x14ac:dyDescent="0.2">
      <c r="A4061" s="93"/>
      <c r="B4061" s="95">
        <v>4110078</v>
      </c>
      <c r="C4061" s="95" t="s">
        <v>6300</v>
      </c>
      <c r="D4061" s="95" t="s">
        <v>6170</v>
      </c>
      <c r="E4061" s="93"/>
      <c r="F4061" s="93"/>
    </row>
    <row r="4062" spans="1:6" ht="12.75" customHeight="1" x14ac:dyDescent="0.2">
      <c r="A4062" s="93"/>
      <c r="B4062" s="95">
        <v>4110102</v>
      </c>
      <c r="C4062" s="95" t="s">
        <v>6301</v>
      </c>
      <c r="D4062" s="95" t="s">
        <v>6170</v>
      </c>
      <c r="E4062" s="93"/>
      <c r="F4062" s="93"/>
    </row>
    <row r="4063" spans="1:6" ht="12.75" customHeight="1" x14ac:dyDescent="0.2">
      <c r="A4063" s="93"/>
      <c r="B4063" s="95">
        <v>4110201</v>
      </c>
      <c r="C4063" s="95" t="s">
        <v>6302</v>
      </c>
      <c r="D4063" s="95" t="s">
        <v>6170</v>
      </c>
      <c r="E4063" s="93"/>
      <c r="F4063" s="93"/>
    </row>
    <row r="4064" spans="1:6" ht="12.75" customHeight="1" x14ac:dyDescent="0.2">
      <c r="A4064" s="93"/>
      <c r="B4064" s="95">
        <v>4110300</v>
      </c>
      <c r="C4064" s="95" t="s">
        <v>3892</v>
      </c>
      <c r="D4064" s="95" t="s">
        <v>6170</v>
      </c>
      <c r="E4064" s="93"/>
      <c r="F4064" s="93"/>
    </row>
    <row r="4065" spans="1:6" ht="12.75" customHeight="1" x14ac:dyDescent="0.2">
      <c r="A4065" s="93"/>
      <c r="B4065" s="95">
        <v>4110409</v>
      </c>
      <c r="C4065" s="95" t="s">
        <v>4894</v>
      </c>
      <c r="D4065" s="95" t="s">
        <v>6170</v>
      </c>
      <c r="E4065" s="93"/>
      <c r="F4065" s="93"/>
    </row>
    <row r="4066" spans="1:6" ht="12.75" customHeight="1" x14ac:dyDescent="0.2">
      <c r="A4066" s="93"/>
      <c r="B4066" s="95">
        <v>4110508</v>
      </c>
      <c r="C4066" s="95" t="s">
        <v>6303</v>
      </c>
      <c r="D4066" s="95" t="s">
        <v>6170</v>
      </c>
      <c r="E4066" s="93"/>
      <c r="F4066" s="93"/>
    </row>
    <row r="4067" spans="1:6" ht="12.75" customHeight="1" x14ac:dyDescent="0.2">
      <c r="A4067" s="93"/>
      <c r="B4067" s="95">
        <v>4110607</v>
      </c>
      <c r="C4067" s="95" t="s">
        <v>6304</v>
      </c>
      <c r="D4067" s="95" t="s">
        <v>6170</v>
      </c>
      <c r="E4067" s="93"/>
      <c r="F4067" s="93"/>
    </row>
    <row r="4068" spans="1:6" ht="12.75" customHeight="1" x14ac:dyDescent="0.2">
      <c r="A4068" s="93"/>
      <c r="B4068" s="95">
        <v>4110656</v>
      </c>
      <c r="C4068" s="95" t="s">
        <v>6305</v>
      </c>
      <c r="D4068" s="95" t="s">
        <v>6170</v>
      </c>
      <c r="E4068" s="93"/>
      <c r="F4068" s="93"/>
    </row>
    <row r="4069" spans="1:6" ht="12.75" customHeight="1" x14ac:dyDescent="0.2">
      <c r="A4069" s="93"/>
      <c r="B4069" s="95">
        <v>4110706</v>
      </c>
      <c r="C4069" s="95" t="s">
        <v>6306</v>
      </c>
      <c r="D4069" s="95" t="s">
        <v>6170</v>
      </c>
      <c r="E4069" s="93"/>
      <c r="F4069" s="93"/>
    </row>
    <row r="4070" spans="1:6" ht="12.75" customHeight="1" x14ac:dyDescent="0.2">
      <c r="A4070" s="93"/>
      <c r="B4070" s="95">
        <v>4110805</v>
      </c>
      <c r="C4070" s="95" t="s">
        <v>6307</v>
      </c>
      <c r="D4070" s="95" t="s">
        <v>6170</v>
      </c>
      <c r="E4070" s="93"/>
      <c r="F4070" s="93"/>
    </row>
    <row r="4071" spans="1:6" ht="12.75" customHeight="1" x14ac:dyDescent="0.2">
      <c r="A4071" s="93"/>
      <c r="B4071" s="95">
        <v>4110904</v>
      </c>
      <c r="C4071" s="95" t="s">
        <v>6308</v>
      </c>
      <c r="D4071" s="95" t="s">
        <v>6170</v>
      </c>
      <c r="E4071" s="93"/>
      <c r="F4071" s="93"/>
    </row>
    <row r="4072" spans="1:6" ht="12.75" customHeight="1" x14ac:dyDescent="0.2">
      <c r="A4072" s="93"/>
      <c r="B4072" s="95">
        <v>4110953</v>
      </c>
      <c r="C4072" s="95" t="s">
        <v>6309</v>
      </c>
      <c r="D4072" s="95" t="s">
        <v>6170</v>
      </c>
      <c r="E4072" s="93"/>
      <c r="F4072" s="93"/>
    </row>
    <row r="4073" spans="1:6" ht="12.75" customHeight="1" x14ac:dyDescent="0.2">
      <c r="A4073" s="93"/>
      <c r="B4073" s="95">
        <v>4111001</v>
      </c>
      <c r="C4073" s="95" t="s">
        <v>6310</v>
      </c>
      <c r="D4073" s="95" t="s">
        <v>6170</v>
      </c>
      <c r="E4073" s="93"/>
      <c r="F4073" s="93"/>
    </row>
    <row r="4074" spans="1:6" ht="12.75" customHeight="1" x14ac:dyDescent="0.2">
      <c r="A4074" s="93"/>
      <c r="B4074" s="95">
        <v>4111100</v>
      </c>
      <c r="C4074" s="95" t="s">
        <v>3899</v>
      </c>
      <c r="D4074" s="95" t="s">
        <v>6170</v>
      </c>
      <c r="E4074" s="93"/>
      <c r="F4074" s="93"/>
    </row>
    <row r="4075" spans="1:6" ht="12.75" customHeight="1" x14ac:dyDescent="0.2">
      <c r="A4075" s="93"/>
      <c r="B4075" s="95">
        <v>4111209</v>
      </c>
      <c r="C4075" s="95" t="s">
        <v>6311</v>
      </c>
      <c r="D4075" s="95" t="s">
        <v>6170</v>
      </c>
      <c r="E4075" s="93"/>
      <c r="F4075" s="93"/>
    </row>
    <row r="4076" spans="1:6" ht="12.75" customHeight="1" x14ac:dyDescent="0.2">
      <c r="A4076" s="93"/>
      <c r="B4076" s="95">
        <v>4111258</v>
      </c>
      <c r="C4076" s="95" t="s">
        <v>6312</v>
      </c>
      <c r="D4076" s="95" t="s">
        <v>6170</v>
      </c>
      <c r="E4076" s="93"/>
      <c r="F4076" s="93"/>
    </row>
    <row r="4077" spans="1:6" ht="12.75" customHeight="1" x14ac:dyDescent="0.2">
      <c r="A4077" s="93"/>
      <c r="B4077" s="95">
        <v>4111308</v>
      </c>
      <c r="C4077" s="95" t="s">
        <v>6313</v>
      </c>
      <c r="D4077" s="95" t="s">
        <v>6170</v>
      </c>
      <c r="E4077" s="93"/>
      <c r="F4077" s="93"/>
    </row>
    <row r="4078" spans="1:6" ht="12.75" customHeight="1" x14ac:dyDescent="0.2">
      <c r="A4078" s="93"/>
      <c r="B4078" s="95">
        <v>4111407</v>
      </c>
      <c r="C4078" s="95" t="s">
        <v>6314</v>
      </c>
      <c r="D4078" s="95" t="s">
        <v>6170</v>
      </c>
      <c r="E4078" s="93"/>
      <c r="F4078" s="93"/>
    </row>
    <row r="4079" spans="1:6" ht="12.75" customHeight="1" x14ac:dyDescent="0.2">
      <c r="A4079" s="93"/>
      <c r="B4079" s="95">
        <v>4111506</v>
      </c>
      <c r="C4079" s="95" t="s">
        <v>6315</v>
      </c>
      <c r="D4079" s="95" t="s">
        <v>6170</v>
      </c>
      <c r="E4079" s="93"/>
      <c r="F4079" s="93"/>
    </row>
    <row r="4080" spans="1:6" ht="12.75" customHeight="1" x14ac:dyDescent="0.2">
      <c r="A4080" s="93"/>
      <c r="B4080" s="95">
        <v>4111555</v>
      </c>
      <c r="C4080" s="95" t="s">
        <v>6316</v>
      </c>
      <c r="D4080" s="95" t="s">
        <v>6170</v>
      </c>
      <c r="E4080" s="93"/>
      <c r="F4080" s="93"/>
    </row>
    <row r="4081" spans="1:6" ht="12.75" customHeight="1" x14ac:dyDescent="0.2">
      <c r="A4081" s="93"/>
      <c r="B4081" s="95">
        <v>4111605</v>
      </c>
      <c r="C4081" s="95" t="s">
        <v>6317</v>
      </c>
      <c r="D4081" s="95" t="s">
        <v>6170</v>
      </c>
      <c r="E4081" s="93"/>
      <c r="F4081" s="93"/>
    </row>
    <row r="4082" spans="1:6" ht="12.75" customHeight="1" x14ac:dyDescent="0.2">
      <c r="A4082" s="93"/>
      <c r="B4082" s="95">
        <v>4111704</v>
      </c>
      <c r="C4082" s="95" t="s">
        <v>6318</v>
      </c>
      <c r="D4082" s="95" t="s">
        <v>6170</v>
      </c>
      <c r="E4082" s="93"/>
      <c r="F4082" s="93"/>
    </row>
    <row r="4083" spans="1:6" ht="12.75" customHeight="1" x14ac:dyDescent="0.2">
      <c r="A4083" s="93"/>
      <c r="B4083" s="95">
        <v>4111803</v>
      </c>
      <c r="C4083" s="95" t="s">
        <v>6319</v>
      </c>
      <c r="D4083" s="95" t="s">
        <v>6170</v>
      </c>
      <c r="E4083" s="93"/>
      <c r="F4083" s="93"/>
    </row>
    <row r="4084" spans="1:6" ht="12.75" customHeight="1" x14ac:dyDescent="0.2">
      <c r="A4084" s="93"/>
      <c r="B4084" s="95">
        <v>4111902</v>
      </c>
      <c r="C4084" s="95" t="s">
        <v>6320</v>
      </c>
      <c r="D4084" s="95" t="s">
        <v>6170</v>
      </c>
      <c r="E4084" s="93"/>
      <c r="F4084" s="93"/>
    </row>
    <row r="4085" spans="1:6" ht="12.75" customHeight="1" x14ac:dyDescent="0.2">
      <c r="A4085" s="93"/>
      <c r="B4085" s="95">
        <v>4112009</v>
      </c>
      <c r="C4085" s="95" t="s">
        <v>6321</v>
      </c>
      <c r="D4085" s="95" t="s">
        <v>6170</v>
      </c>
      <c r="E4085" s="93"/>
      <c r="F4085" s="93"/>
    </row>
    <row r="4086" spans="1:6" ht="12.75" customHeight="1" x14ac:dyDescent="0.2">
      <c r="A4086" s="93"/>
      <c r="B4086" s="95">
        <v>4112108</v>
      </c>
      <c r="C4086" s="95" t="s">
        <v>6322</v>
      </c>
      <c r="D4086" s="95" t="s">
        <v>6170</v>
      </c>
      <c r="E4086" s="93"/>
      <c r="F4086" s="93"/>
    </row>
    <row r="4087" spans="1:6" ht="12.75" customHeight="1" x14ac:dyDescent="0.2">
      <c r="A4087" s="93"/>
      <c r="B4087" s="95">
        <v>4112207</v>
      </c>
      <c r="C4087" s="95" t="s">
        <v>6323</v>
      </c>
      <c r="D4087" s="95" t="s">
        <v>6170</v>
      </c>
      <c r="E4087" s="93"/>
      <c r="F4087" s="93"/>
    </row>
    <row r="4088" spans="1:6" ht="12.75" customHeight="1" x14ac:dyDescent="0.2">
      <c r="A4088" s="93"/>
      <c r="B4088" s="95">
        <v>4112306</v>
      </c>
      <c r="C4088" s="95" t="s">
        <v>6324</v>
      </c>
      <c r="D4088" s="95" t="s">
        <v>6170</v>
      </c>
      <c r="E4088" s="93"/>
      <c r="F4088" s="93"/>
    </row>
    <row r="4089" spans="1:6" ht="12.75" customHeight="1" x14ac:dyDescent="0.2">
      <c r="A4089" s="93"/>
      <c r="B4089" s="95">
        <v>4112405</v>
      </c>
      <c r="C4089" s="95" t="s">
        <v>2489</v>
      </c>
      <c r="D4089" s="95" t="s">
        <v>6170</v>
      </c>
      <c r="E4089" s="93"/>
      <c r="F4089" s="93"/>
    </row>
    <row r="4090" spans="1:6" ht="12.75" customHeight="1" x14ac:dyDescent="0.2">
      <c r="A4090" s="93"/>
      <c r="B4090" s="95">
        <v>4112504</v>
      </c>
      <c r="C4090" s="95" t="s">
        <v>6325</v>
      </c>
      <c r="D4090" s="95" t="s">
        <v>6170</v>
      </c>
      <c r="E4090" s="93"/>
      <c r="F4090" s="93"/>
    </row>
    <row r="4091" spans="1:6" ht="12.75" customHeight="1" x14ac:dyDescent="0.2">
      <c r="A4091" s="93"/>
      <c r="B4091" s="95">
        <v>4112603</v>
      </c>
      <c r="C4091" s="95" t="s">
        <v>6326</v>
      </c>
      <c r="D4091" s="95" t="s">
        <v>6170</v>
      </c>
      <c r="E4091" s="93"/>
      <c r="F4091" s="93"/>
    </row>
    <row r="4092" spans="1:6" ht="12.75" customHeight="1" x14ac:dyDescent="0.2">
      <c r="A4092" s="93"/>
      <c r="B4092" s="95">
        <v>4112702</v>
      </c>
      <c r="C4092" s="95" t="s">
        <v>6327</v>
      </c>
      <c r="D4092" s="95" t="s">
        <v>6170</v>
      </c>
      <c r="E4092" s="93"/>
      <c r="F4092" s="93"/>
    </row>
    <row r="4093" spans="1:6" ht="12.75" customHeight="1" x14ac:dyDescent="0.2">
      <c r="A4093" s="93"/>
      <c r="B4093" s="95">
        <v>4112751</v>
      </c>
      <c r="C4093" s="95" t="s">
        <v>6328</v>
      </c>
      <c r="D4093" s="95" t="s">
        <v>6170</v>
      </c>
      <c r="E4093" s="93"/>
      <c r="F4093" s="93"/>
    </row>
    <row r="4094" spans="1:6" ht="12.75" customHeight="1" x14ac:dyDescent="0.2">
      <c r="A4094" s="93"/>
      <c r="B4094" s="95">
        <v>4112801</v>
      </c>
      <c r="C4094" s="95" t="s">
        <v>6329</v>
      </c>
      <c r="D4094" s="95" t="s">
        <v>6170</v>
      </c>
      <c r="E4094" s="93"/>
      <c r="F4094" s="93"/>
    </row>
    <row r="4095" spans="1:6" ht="12.75" customHeight="1" x14ac:dyDescent="0.2">
      <c r="A4095" s="93"/>
      <c r="B4095" s="95">
        <v>4112900</v>
      </c>
      <c r="C4095" s="95" t="s">
        <v>6330</v>
      </c>
      <c r="D4095" s="95" t="s">
        <v>6170</v>
      </c>
      <c r="E4095" s="93"/>
      <c r="F4095" s="93"/>
    </row>
    <row r="4096" spans="1:6" ht="12.75" customHeight="1" x14ac:dyDescent="0.2">
      <c r="A4096" s="93"/>
      <c r="B4096" s="95">
        <v>4112959</v>
      </c>
      <c r="C4096" s="95" t="s">
        <v>6331</v>
      </c>
      <c r="D4096" s="95" t="s">
        <v>6170</v>
      </c>
      <c r="E4096" s="93"/>
      <c r="F4096" s="93"/>
    </row>
    <row r="4097" spans="1:6" ht="12.75" customHeight="1" x14ac:dyDescent="0.2">
      <c r="A4097" s="93"/>
      <c r="B4097" s="95">
        <v>4113007</v>
      </c>
      <c r="C4097" s="95" t="s">
        <v>4368</v>
      </c>
      <c r="D4097" s="95" t="s">
        <v>6170</v>
      </c>
      <c r="E4097" s="93"/>
      <c r="F4097" s="93"/>
    </row>
    <row r="4098" spans="1:6" ht="12.75" customHeight="1" x14ac:dyDescent="0.2">
      <c r="A4098" s="93"/>
      <c r="B4098" s="95">
        <v>4113106</v>
      </c>
      <c r="C4098" s="95" t="s">
        <v>6332</v>
      </c>
      <c r="D4098" s="95" t="s">
        <v>6170</v>
      </c>
      <c r="E4098" s="93"/>
      <c r="F4098" s="93"/>
    </row>
    <row r="4099" spans="1:6" ht="12.75" customHeight="1" x14ac:dyDescent="0.2">
      <c r="A4099" s="93"/>
      <c r="B4099" s="95">
        <v>4113205</v>
      </c>
      <c r="C4099" s="95" t="s">
        <v>6333</v>
      </c>
      <c r="D4099" s="95" t="s">
        <v>6170</v>
      </c>
      <c r="E4099" s="93"/>
      <c r="F4099" s="93"/>
    </row>
    <row r="4100" spans="1:6" ht="12.75" customHeight="1" x14ac:dyDescent="0.2">
      <c r="A4100" s="93"/>
      <c r="B4100" s="95">
        <v>4113254</v>
      </c>
      <c r="C4100" s="95" t="s">
        <v>4977</v>
      </c>
      <c r="D4100" s="95" t="s">
        <v>6170</v>
      </c>
      <c r="E4100" s="93"/>
      <c r="F4100" s="93"/>
    </row>
    <row r="4101" spans="1:6" ht="12.75" customHeight="1" x14ac:dyDescent="0.2">
      <c r="A4101" s="93"/>
      <c r="B4101" s="95">
        <v>4113304</v>
      </c>
      <c r="C4101" s="95" t="s">
        <v>6334</v>
      </c>
      <c r="D4101" s="95" t="s">
        <v>6170</v>
      </c>
      <c r="E4101" s="93"/>
      <c r="F4101" s="93"/>
    </row>
    <row r="4102" spans="1:6" ht="12.75" customHeight="1" x14ac:dyDescent="0.2">
      <c r="A4102" s="93"/>
      <c r="B4102" s="95">
        <v>4113403</v>
      </c>
      <c r="C4102" s="95" t="s">
        <v>6335</v>
      </c>
      <c r="D4102" s="95" t="s">
        <v>6170</v>
      </c>
      <c r="E4102" s="93"/>
      <c r="F4102" s="93"/>
    </row>
    <row r="4103" spans="1:6" ht="12.75" customHeight="1" x14ac:dyDescent="0.2">
      <c r="A4103" s="93"/>
      <c r="B4103" s="95">
        <v>4113429</v>
      </c>
      <c r="C4103" s="95" t="s">
        <v>6336</v>
      </c>
      <c r="D4103" s="95" t="s">
        <v>6170</v>
      </c>
      <c r="E4103" s="93"/>
      <c r="F4103" s="93"/>
    </row>
    <row r="4104" spans="1:6" ht="12.75" customHeight="1" x14ac:dyDescent="0.2">
      <c r="A4104" s="93"/>
      <c r="B4104" s="95">
        <v>4113452</v>
      </c>
      <c r="C4104" s="95" t="s">
        <v>6337</v>
      </c>
      <c r="D4104" s="95" t="s">
        <v>6170</v>
      </c>
      <c r="E4104" s="93"/>
      <c r="F4104" s="93"/>
    </row>
    <row r="4105" spans="1:6" ht="12.75" customHeight="1" x14ac:dyDescent="0.2">
      <c r="A4105" s="93"/>
      <c r="B4105" s="95">
        <v>4113502</v>
      </c>
      <c r="C4105" s="95" t="s">
        <v>6338</v>
      </c>
      <c r="D4105" s="95" t="s">
        <v>6170</v>
      </c>
      <c r="E4105" s="93"/>
      <c r="F4105" s="93"/>
    </row>
    <row r="4106" spans="1:6" ht="12.75" customHeight="1" x14ac:dyDescent="0.2">
      <c r="A4106" s="93"/>
      <c r="B4106" s="95">
        <v>4113601</v>
      </c>
      <c r="C4106" s="95" t="s">
        <v>6339</v>
      </c>
      <c r="D4106" s="95" t="s">
        <v>6170</v>
      </c>
      <c r="E4106" s="93"/>
      <c r="F4106" s="93"/>
    </row>
    <row r="4107" spans="1:6" ht="12.75" customHeight="1" x14ac:dyDescent="0.2">
      <c r="A4107" s="93"/>
      <c r="B4107" s="95">
        <v>4113700</v>
      </c>
      <c r="C4107" s="95" t="s">
        <v>6340</v>
      </c>
      <c r="D4107" s="95" t="s">
        <v>6170</v>
      </c>
      <c r="E4107" s="93"/>
      <c r="F4107" s="93"/>
    </row>
    <row r="4108" spans="1:6" ht="12.75" customHeight="1" x14ac:dyDescent="0.2">
      <c r="A4108" s="93"/>
      <c r="B4108" s="95">
        <v>4113734</v>
      </c>
      <c r="C4108" s="95" t="s">
        <v>6341</v>
      </c>
      <c r="D4108" s="95" t="s">
        <v>6170</v>
      </c>
      <c r="E4108" s="93"/>
      <c r="F4108" s="93"/>
    </row>
    <row r="4109" spans="1:6" ht="12.75" customHeight="1" x14ac:dyDescent="0.2">
      <c r="A4109" s="93"/>
      <c r="B4109" s="95">
        <v>4113759</v>
      </c>
      <c r="C4109" s="95" t="s">
        <v>6342</v>
      </c>
      <c r="D4109" s="95" t="s">
        <v>6170</v>
      </c>
      <c r="E4109" s="93"/>
      <c r="F4109" s="93"/>
    </row>
    <row r="4110" spans="1:6" ht="12.75" customHeight="1" x14ac:dyDescent="0.2">
      <c r="A4110" s="93"/>
      <c r="B4110" s="95">
        <v>4113809</v>
      </c>
      <c r="C4110" s="95" t="s">
        <v>6343</v>
      </c>
      <c r="D4110" s="95" t="s">
        <v>6170</v>
      </c>
      <c r="E4110" s="93"/>
      <c r="F4110" s="93"/>
    </row>
    <row r="4111" spans="1:6" ht="12.75" customHeight="1" x14ac:dyDescent="0.2">
      <c r="A4111" s="93"/>
      <c r="B4111" s="95">
        <v>4113908</v>
      </c>
      <c r="C4111" s="95" t="s">
        <v>6344</v>
      </c>
      <c r="D4111" s="95" t="s">
        <v>6170</v>
      </c>
      <c r="E4111" s="93"/>
      <c r="F4111" s="93"/>
    </row>
    <row r="4112" spans="1:6" ht="12.75" customHeight="1" x14ac:dyDescent="0.2">
      <c r="A4112" s="93"/>
      <c r="B4112" s="95">
        <v>4114005</v>
      </c>
      <c r="C4112" s="95" t="s">
        <v>6345</v>
      </c>
      <c r="D4112" s="95" t="s">
        <v>6170</v>
      </c>
      <c r="E4112" s="93"/>
      <c r="F4112" s="93"/>
    </row>
    <row r="4113" spans="1:6" ht="12.75" customHeight="1" x14ac:dyDescent="0.2">
      <c r="A4113" s="93"/>
      <c r="B4113" s="95">
        <v>4114104</v>
      </c>
      <c r="C4113" s="95" t="s">
        <v>6346</v>
      </c>
      <c r="D4113" s="95" t="s">
        <v>6170</v>
      </c>
      <c r="E4113" s="93"/>
      <c r="F4113" s="93"/>
    </row>
    <row r="4114" spans="1:6" ht="12.75" customHeight="1" x14ac:dyDescent="0.2">
      <c r="A4114" s="93"/>
      <c r="B4114" s="95">
        <v>4114203</v>
      </c>
      <c r="C4114" s="95" t="s">
        <v>6347</v>
      </c>
      <c r="D4114" s="95" t="s">
        <v>6170</v>
      </c>
      <c r="E4114" s="93"/>
      <c r="F4114" s="93"/>
    </row>
    <row r="4115" spans="1:6" ht="12.75" customHeight="1" x14ac:dyDescent="0.2">
      <c r="A4115" s="93"/>
      <c r="B4115" s="95">
        <v>4114302</v>
      </c>
      <c r="C4115" s="95" t="s">
        <v>6348</v>
      </c>
      <c r="D4115" s="95" t="s">
        <v>6170</v>
      </c>
      <c r="E4115" s="93"/>
      <c r="F4115" s="93"/>
    </row>
    <row r="4116" spans="1:6" ht="12.75" customHeight="1" x14ac:dyDescent="0.2">
      <c r="A4116" s="93"/>
      <c r="B4116" s="95">
        <v>4114351</v>
      </c>
      <c r="C4116" s="95" t="s">
        <v>6349</v>
      </c>
      <c r="D4116" s="95" t="s">
        <v>6170</v>
      </c>
      <c r="E4116" s="93"/>
      <c r="F4116" s="93"/>
    </row>
    <row r="4117" spans="1:6" ht="12.75" customHeight="1" x14ac:dyDescent="0.2">
      <c r="A4117" s="93"/>
      <c r="B4117" s="95">
        <v>4114401</v>
      </c>
      <c r="C4117" s="95" t="s">
        <v>6350</v>
      </c>
      <c r="D4117" s="95" t="s">
        <v>6170</v>
      </c>
      <c r="E4117" s="93"/>
      <c r="F4117" s="93"/>
    </row>
    <row r="4118" spans="1:6" ht="12.75" customHeight="1" x14ac:dyDescent="0.2">
      <c r="A4118" s="93"/>
      <c r="B4118" s="95">
        <v>4114500</v>
      </c>
      <c r="C4118" s="95" t="s">
        <v>6351</v>
      </c>
      <c r="D4118" s="95" t="s">
        <v>6170</v>
      </c>
      <c r="E4118" s="93"/>
      <c r="F4118" s="93"/>
    </row>
    <row r="4119" spans="1:6" ht="12.75" customHeight="1" x14ac:dyDescent="0.2">
      <c r="A4119" s="93"/>
      <c r="B4119" s="95">
        <v>4114609</v>
      </c>
      <c r="C4119" s="95" t="s">
        <v>6352</v>
      </c>
      <c r="D4119" s="95" t="s">
        <v>6170</v>
      </c>
      <c r="E4119" s="93"/>
      <c r="F4119" s="93"/>
    </row>
    <row r="4120" spans="1:6" ht="12.75" customHeight="1" x14ac:dyDescent="0.2">
      <c r="A4120" s="93"/>
      <c r="B4120" s="95">
        <v>4114708</v>
      </c>
      <c r="C4120" s="95" t="s">
        <v>6353</v>
      </c>
      <c r="D4120" s="95" t="s">
        <v>6170</v>
      </c>
      <c r="E4120" s="93"/>
      <c r="F4120" s="93"/>
    </row>
    <row r="4121" spans="1:6" ht="12.75" customHeight="1" x14ac:dyDescent="0.2">
      <c r="A4121" s="93"/>
      <c r="B4121" s="95">
        <v>4114807</v>
      </c>
      <c r="C4121" s="95" t="s">
        <v>6354</v>
      </c>
      <c r="D4121" s="95" t="s">
        <v>6170</v>
      </c>
      <c r="E4121" s="93"/>
      <c r="F4121" s="93"/>
    </row>
    <row r="4122" spans="1:6" ht="12.75" customHeight="1" x14ac:dyDescent="0.2">
      <c r="A4122" s="93"/>
      <c r="B4122" s="95">
        <v>4114906</v>
      </c>
      <c r="C4122" s="95" t="s">
        <v>6355</v>
      </c>
      <c r="D4122" s="95" t="s">
        <v>6170</v>
      </c>
      <c r="E4122" s="93"/>
      <c r="F4122" s="93"/>
    </row>
    <row r="4123" spans="1:6" ht="12.75" customHeight="1" x14ac:dyDescent="0.2">
      <c r="A4123" s="93"/>
      <c r="B4123" s="95">
        <v>4115002</v>
      </c>
      <c r="C4123" s="95" t="s">
        <v>6356</v>
      </c>
      <c r="D4123" s="95" t="s">
        <v>6170</v>
      </c>
      <c r="E4123" s="93"/>
      <c r="F4123" s="93"/>
    </row>
    <row r="4124" spans="1:6" ht="12.75" customHeight="1" x14ac:dyDescent="0.2">
      <c r="A4124" s="93"/>
      <c r="B4124" s="95">
        <v>4115101</v>
      </c>
      <c r="C4124" s="95" t="s">
        <v>6357</v>
      </c>
      <c r="D4124" s="95" t="s">
        <v>6170</v>
      </c>
      <c r="E4124" s="93"/>
      <c r="F4124" s="93"/>
    </row>
    <row r="4125" spans="1:6" ht="12.75" customHeight="1" x14ac:dyDescent="0.2">
      <c r="A4125" s="93"/>
      <c r="B4125" s="95">
        <v>4115200</v>
      </c>
      <c r="C4125" s="95" t="s">
        <v>6358</v>
      </c>
      <c r="D4125" s="95" t="s">
        <v>6170</v>
      </c>
      <c r="E4125" s="93"/>
      <c r="F4125" s="93"/>
    </row>
    <row r="4126" spans="1:6" ht="12.75" customHeight="1" x14ac:dyDescent="0.2">
      <c r="A4126" s="93"/>
      <c r="B4126" s="95">
        <v>4115309</v>
      </c>
      <c r="C4126" s="95" t="s">
        <v>6359</v>
      </c>
      <c r="D4126" s="95" t="s">
        <v>6170</v>
      </c>
      <c r="E4126" s="93"/>
      <c r="F4126" s="93"/>
    </row>
    <row r="4127" spans="1:6" ht="12.75" customHeight="1" x14ac:dyDescent="0.2">
      <c r="A4127" s="93"/>
      <c r="B4127" s="95">
        <v>4115358</v>
      </c>
      <c r="C4127" s="95" t="s">
        <v>6360</v>
      </c>
      <c r="D4127" s="95" t="s">
        <v>6170</v>
      </c>
      <c r="E4127" s="93"/>
      <c r="F4127" s="93"/>
    </row>
    <row r="4128" spans="1:6" ht="12.75" customHeight="1" x14ac:dyDescent="0.2">
      <c r="A4128" s="93"/>
      <c r="B4128" s="95">
        <v>4115408</v>
      </c>
      <c r="C4128" s="95" t="s">
        <v>6361</v>
      </c>
      <c r="D4128" s="95" t="s">
        <v>6170</v>
      </c>
      <c r="E4128" s="93"/>
      <c r="F4128" s="93"/>
    </row>
    <row r="4129" spans="1:6" ht="12.75" customHeight="1" x14ac:dyDescent="0.2">
      <c r="A4129" s="93"/>
      <c r="B4129" s="95">
        <v>4115457</v>
      </c>
      <c r="C4129" s="95" t="s">
        <v>6362</v>
      </c>
      <c r="D4129" s="95" t="s">
        <v>6170</v>
      </c>
      <c r="E4129" s="93"/>
      <c r="F4129" s="93"/>
    </row>
    <row r="4130" spans="1:6" ht="12.75" customHeight="1" x14ac:dyDescent="0.2">
      <c r="A4130" s="93"/>
      <c r="B4130" s="95">
        <v>4115507</v>
      </c>
      <c r="C4130" s="95" t="s">
        <v>6363</v>
      </c>
      <c r="D4130" s="95" t="s">
        <v>6170</v>
      </c>
      <c r="E4130" s="93"/>
      <c r="F4130" s="93"/>
    </row>
    <row r="4131" spans="1:6" ht="12.75" customHeight="1" x14ac:dyDescent="0.2">
      <c r="A4131" s="93"/>
      <c r="B4131" s="95">
        <v>4115606</v>
      </c>
      <c r="C4131" s="95" t="s">
        <v>6364</v>
      </c>
      <c r="D4131" s="95" t="s">
        <v>6170</v>
      </c>
      <c r="E4131" s="93"/>
      <c r="F4131" s="93"/>
    </row>
    <row r="4132" spans="1:6" ht="12.75" customHeight="1" x14ac:dyDescent="0.2">
      <c r="A4132" s="93"/>
      <c r="B4132" s="95">
        <v>4115705</v>
      </c>
      <c r="C4132" s="95" t="s">
        <v>6365</v>
      </c>
      <c r="D4132" s="95" t="s">
        <v>6170</v>
      </c>
      <c r="E4132" s="93"/>
      <c r="F4132" s="93"/>
    </row>
    <row r="4133" spans="1:6" ht="12.75" customHeight="1" x14ac:dyDescent="0.2">
      <c r="A4133" s="93"/>
      <c r="B4133" s="95">
        <v>4115739</v>
      </c>
      <c r="C4133" s="95" t="s">
        <v>6366</v>
      </c>
      <c r="D4133" s="95" t="s">
        <v>6170</v>
      </c>
      <c r="E4133" s="93"/>
      <c r="F4133" s="93"/>
    </row>
    <row r="4134" spans="1:6" ht="12.75" customHeight="1" x14ac:dyDescent="0.2">
      <c r="A4134" s="93"/>
      <c r="B4134" s="95">
        <v>4115754</v>
      </c>
      <c r="C4134" s="95" t="s">
        <v>6367</v>
      </c>
      <c r="D4134" s="95" t="s">
        <v>6170</v>
      </c>
      <c r="E4134" s="93"/>
      <c r="F4134" s="93"/>
    </row>
    <row r="4135" spans="1:6" ht="12.75" customHeight="1" x14ac:dyDescent="0.2">
      <c r="A4135" s="93"/>
      <c r="B4135" s="95">
        <v>4115804</v>
      </c>
      <c r="C4135" s="95" t="s">
        <v>6368</v>
      </c>
      <c r="D4135" s="95" t="s">
        <v>6170</v>
      </c>
      <c r="E4135" s="93"/>
      <c r="F4135" s="93"/>
    </row>
    <row r="4136" spans="1:6" ht="12.75" customHeight="1" x14ac:dyDescent="0.2">
      <c r="A4136" s="93"/>
      <c r="B4136" s="95">
        <v>4115853</v>
      </c>
      <c r="C4136" s="95" t="s">
        <v>6369</v>
      </c>
      <c r="D4136" s="95" t="s">
        <v>6170</v>
      </c>
      <c r="E4136" s="93"/>
      <c r="F4136" s="93"/>
    </row>
    <row r="4137" spans="1:6" ht="12.75" customHeight="1" x14ac:dyDescent="0.2">
      <c r="A4137" s="93"/>
      <c r="B4137" s="95">
        <v>4115903</v>
      </c>
      <c r="C4137" s="95" t="s">
        <v>2953</v>
      </c>
      <c r="D4137" s="95" t="s">
        <v>6170</v>
      </c>
      <c r="E4137" s="93"/>
      <c r="F4137" s="93"/>
    </row>
    <row r="4138" spans="1:6" ht="12.75" customHeight="1" x14ac:dyDescent="0.2">
      <c r="A4138" s="93"/>
      <c r="B4138" s="95">
        <v>4116000</v>
      </c>
      <c r="C4138" s="95" t="s">
        <v>6370</v>
      </c>
      <c r="D4138" s="95" t="s">
        <v>6170</v>
      </c>
      <c r="E4138" s="93"/>
      <c r="F4138" s="93"/>
    </row>
    <row r="4139" spans="1:6" ht="12.75" customHeight="1" x14ac:dyDescent="0.2">
      <c r="A4139" s="93"/>
      <c r="B4139" s="95">
        <v>4116059</v>
      </c>
      <c r="C4139" s="95" t="s">
        <v>6371</v>
      </c>
      <c r="D4139" s="95" t="s">
        <v>6170</v>
      </c>
      <c r="E4139" s="93"/>
      <c r="F4139" s="93"/>
    </row>
    <row r="4140" spans="1:6" ht="12.75" customHeight="1" x14ac:dyDescent="0.2">
      <c r="A4140" s="93"/>
      <c r="B4140" s="95">
        <v>4116109</v>
      </c>
      <c r="C4140" s="95" t="s">
        <v>6372</v>
      </c>
      <c r="D4140" s="95" t="s">
        <v>6170</v>
      </c>
      <c r="E4140" s="93"/>
      <c r="F4140" s="93"/>
    </row>
    <row r="4141" spans="1:6" ht="12.75" customHeight="1" x14ac:dyDescent="0.2">
      <c r="A4141" s="93"/>
      <c r="B4141" s="95">
        <v>4116208</v>
      </c>
      <c r="C4141" s="95" t="s">
        <v>6373</v>
      </c>
      <c r="D4141" s="95" t="s">
        <v>6170</v>
      </c>
      <c r="E4141" s="93"/>
      <c r="F4141" s="93"/>
    </row>
    <row r="4142" spans="1:6" ht="12.75" customHeight="1" x14ac:dyDescent="0.2">
      <c r="A4142" s="93"/>
      <c r="B4142" s="95">
        <v>4116307</v>
      </c>
      <c r="C4142" s="95" t="s">
        <v>6374</v>
      </c>
      <c r="D4142" s="95" t="s">
        <v>6170</v>
      </c>
      <c r="E4142" s="93"/>
      <c r="F4142" s="93"/>
    </row>
    <row r="4143" spans="1:6" ht="12.75" customHeight="1" x14ac:dyDescent="0.2">
      <c r="A4143" s="93"/>
      <c r="B4143" s="95">
        <v>4116406</v>
      </c>
      <c r="C4143" s="95" t="s">
        <v>6375</v>
      </c>
      <c r="D4143" s="95" t="s">
        <v>6170</v>
      </c>
      <c r="E4143" s="93"/>
      <c r="F4143" s="93"/>
    </row>
    <row r="4144" spans="1:6" ht="12.75" customHeight="1" x14ac:dyDescent="0.2">
      <c r="A4144" s="93"/>
      <c r="B4144" s="95">
        <v>4116505</v>
      </c>
      <c r="C4144" s="95" t="s">
        <v>6376</v>
      </c>
      <c r="D4144" s="95" t="s">
        <v>6170</v>
      </c>
      <c r="E4144" s="93"/>
      <c r="F4144" s="93"/>
    </row>
    <row r="4145" spans="1:6" ht="12.75" customHeight="1" x14ac:dyDescent="0.2">
      <c r="A4145" s="93"/>
      <c r="B4145" s="95">
        <v>4116604</v>
      </c>
      <c r="C4145" s="95" t="s">
        <v>6377</v>
      </c>
      <c r="D4145" s="95" t="s">
        <v>6170</v>
      </c>
      <c r="E4145" s="93"/>
      <c r="F4145" s="93"/>
    </row>
    <row r="4146" spans="1:6" ht="12.75" customHeight="1" x14ac:dyDescent="0.2">
      <c r="A4146" s="93"/>
      <c r="B4146" s="95">
        <v>4116703</v>
      </c>
      <c r="C4146" s="95" t="s">
        <v>6378</v>
      </c>
      <c r="D4146" s="95" t="s">
        <v>6170</v>
      </c>
      <c r="E4146" s="93"/>
      <c r="F4146" s="93"/>
    </row>
    <row r="4147" spans="1:6" ht="12.75" customHeight="1" x14ac:dyDescent="0.2">
      <c r="A4147" s="93"/>
      <c r="B4147" s="95">
        <v>4116802</v>
      </c>
      <c r="C4147" s="95" t="s">
        <v>6379</v>
      </c>
      <c r="D4147" s="95" t="s">
        <v>6170</v>
      </c>
      <c r="E4147" s="93"/>
      <c r="F4147" s="93"/>
    </row>
    <row r="4148" spans="1:6" ht="12.75" customHeight="1" x14ac:dyDescent="0.2">
      <c r="A4148" s="93"/>
      <c r="B4148" s="95">
        <v>4116901</v>
      </c>
      <c r="C4148" s="95" t="s">
        <v>6380</v>
      </c>
      <c r="D4148" s="95" t="s">
        <v>6170</v>
      </c>
      <c r="E4148" s="93"/>
      <c r="F4148" s="93"/>
    </row>
    <row r="4149" spans="1:6" ht="12.75" customHeight="1" x14ac:dyDescent="0.2">
      <c r="A4149" s="93"/>
      <c r="B4149" s="95">
        <v>4116950</v>
      </c>
      <c r="C4149" s="95" t="s">
        <v>6381</v>
      </c>
      <c r="D4149" s="95" t="s">
        <v>6170</v>
      </c>
      <c r="E4149" s="93"/>
      <c r="F4149" s="93"/>
    </row>
    <row r="4150" spans="1:6" ht="12.75" customHeight="1" x14ac:dyDescent="0.2">
      <c r="A4150" s="93"/>
      <c r="B4150" s="95">
        <v>4117008</v>
      </c>
      <c r="C4150" s="95" t="s">
        <v>4422</v>
      </c>
      <c r="D4150" s="95" t="s">
        <v>6170</v>
      </c>
      <c r="E4150" s="93"/>
      <c r="F4150" s="93"/>
    </row>
    <row r="4151" spans="1:6" ht="12.75" customHeight="1" x14ac:dyDescent="0.2">
      <c r="A4151" s="93"/>
      <c r="B4151" s="95">
        <v>4117057</v>
      </c>
      <c r="C4151" s="95" t="s">
        <v>6382</v>
      </c>
      <c r="D4151" s="95" t="s">
        <v>6170</v>
      </c>
      <c r="E4151" s="93"/>
      <c r="F4151" s="93"/>
    </row>
    <row r="4152" spans="1:6" ht="12.75" customHeight="1" x14ac:dyDescent="0.2">
      <c r="A4152" s="93"/>
      <c r="B4152" s="95">
        <v>4117107</v>
      </c>
      <c r="C4152" s="95" t="s">
        <v>6383</v>
      </c>
      <c r="D4152" s="95" t="s">
        <v>6170</v>
      </c>
      <c r="E4152" s="93"/>
      <c r="F4152" s="93"/>
    </row>
    <row r="4153" spans="1:6" ht="12.75" customHeight="1" x14ac:dyDescent="0.2">
      <c r="A4153" s="93"/>
      <c r="B4153" s="95">
        <v>4117206</v>
      </c>
      <c r="C4153" s="95" t="s">
        <v>6384</v>
      </c>
      <c r="D4153" s="95" t="s">
        <v>6170</v>
      </c>
      <c r="E4153" s="93"/>
      <c r="F4153" s="93"/>
    </row>
    <row r="4154" spans="1:6" ht="12.75" customHeight="1" x14ac:dyDescent="0.2">
      <c r="A4154" s="93"/>
      <c r="B4154" s="95">
        <v>4117214</v>
      </c>
      <c r="C4154" s="95" t="s">
        <v>6385</v>
      </c>
      <c r="D4154" s="95" t="s">
        <v>6170</v>
      </c>
      <c r="E4154" s="93"/>
      <c r="F4154" s="93"/>
    </row>
    <row r="4155" spans="1:6" ht="12.75" customHeight="1" x14ac:dyDescent="0.2">
      <c r="A4155" s="93"/>
      <c r="B4155" s="95">
        <v>4117222</v>
      </c>
      <c r="C4155" s="95" t="s">
        <v>6386</v>
      </c>
      <c r="D4155" s="95" t="s">
        <v>6170</v>
      </c>
      <c r="E4155" s="93"/>
      <c r="F4155" s="93"/>
    </row>
    <row r="4156" spans="1:6" ht="12.75" customHeight="1" x14ac:dyDescent="0.2">
      <c r="A4156" s="93"/>
      <c r="B4156" s="95">
        <v>4117255</v>
      </c>
      <c r="C4156" s="95" t="s">
        <v>6387</v>
      </c>
      <c r="D4156" s="95" t="s">
        <v>6170</v>
      </c>
      <c r="E4156" s="93"/>
      <c r="F4156" s="93"/>
    </row>
    <row r="4157" spans="1:6" ht="12.75" customHeight="1" x14ac:dyDescent="0.2">
      <c r="A4157" s="93"/>
      <c r="B4157" s="95">
        <v>4117271</v>
      </c>
      <c r="C4157" s="95" t="s">
        <v>6388</v>
      </c>
      <c r="D4157" s="95" t="s">
        <v>6170</v>
      </c>
      <c r="E4157" s="93"/>
      <c r="F4157" s="93"/>
    </row>
    <row r="4158" spans="1:6" ht="12.75" customHeight="1" x14ac:dyDescent="0.2">
      <c r="A4158" s="93"/>
      <c r="B4158" s="95">
        <v>4117297</v>
      </c>
      <c r="C4158" s="95" t="s">
        <v>6389</v>
      </c>
      <c r="D4158" s="95" t="s">
        <v>6170</v>
      </c>
      <c r="E4158" s="93"/>
      <c r="F4158" s="93"/>
    </row>
    <row r="4159" spans="1:6" ht="12.75" customHeight="1" x14ac:dyDescent="0.2">
      <c r="A4159" s="93"/>
      <c r="B4159" s="95">
        <v>4117305</v>
      </c>
      <c r="C4159" s="95" t="s">
        <v>6390</v>
      </c>
      <c r="D4159" s="95" t="s">
        <v>6170</v>
      </c>
      <c r="E4159" s="93"/>
      <c r="F4159" s="93"/>
    </row>
    <row r="4160" spans="1:6" ht="12.75" customHeight="1" x14ac:dyDescent="0.2">
      <c r="A4160" s="93"/>
      <c r="B4160" s="95">
        <v>4117404</v>
      </c>
      <c r="C4160" s="95" t="s">
        <v>6391</v>
      </c>
      <c r="D4160" s="95" t="s">
        <v>6170</v>
      </c>
      <c r="E4160" s="93"/>
      <c r="F4160" s="93"/>
    </row>
    <row r="4161" spans="1:6" ht="12.75" customHeight="1" x14ac:dyDescent="0.2">
      <c r="A4161" s="93"/>
      <c r="B4161" s="95">
        <v>4117453</v>
      </c>
      <c r="C4161" s="95" t="s">
        <v>6392</v>
      </c>
      <c r="D4161" s="95" t="s">
        <v>6170</v>
      </c>
      <c r="E4161" s="93"/>
      <c r="F4161" s="93"/>
    </row>
    <row r="4162" spans="1:6" ht="12.75" customHeight="1" x14ac:dyDescent="0.2">
      <c r="A4162" s="93"/>
      <c r="B4162" s="95">
        <v>4117503</v>
      </c>
      <c r="C4162" s="95" t="s">
        <v>6393</v>
      </c>
      <c r="D4162" s="95" t="s">
        <v>6170</v>
      </c>
      <c r="E4162" s="93"/>
      <c r="F4162" s="93"/>
    </row>
    <row r="4163" spans="1:6" ht="12.75" customHeight="1" x14ac:dyDescent="0.2">
      <c r="A4163" s="93"/>
      <c r="B4163" s="95">
        <v>4117602</v>
      </c>
      <c r="C4163" s="95" t="s">
        <v>2829</v>
      </c>
      <c r="D4163" s="95" t="s">
        <v>6170</v>
      </c>
      <c r="E4163" s="93"/>
      <c r="F4163" s="93"/>
    </row>
    <row r="4164" spans="1:6" ht="12.75" customHeight="1" x14ac:dyDescent="0.2">
      <c r="A4164" s="93"/>
      <c r="B4164" s="95">
        <v>4117701</v>
      </c>
      <c r="C4164" s="95" t="s">
        <v>6394</v>
      </c>
      <c r="D4164" s="95" t="s">
        <v>6170</v>
      </c>
      <c r="E4164" s="93"/>
      <c r="F4164" s="93"/>
    </row>
    <row r="4165" spans="1:6" ht="12.75" customHeight="1" x14ac:dyDescent="0.2">
      <c r="A4165" s="93"/>
      <c r="B4165" s="95">
        <v>4117800</v>
      </c>
      <c r="C4165" s="95" t="s">
        <v>5935</v>
      </c>
      <c r="D4165" s="95" t="s">
        <v>6170</v>
      </c>
      <c r="E4165" s="93"/>
      <c r="F4165" s="93"/>
    </row>
    <row r="4166" spans="1:6" ht="12.75" customHeight="1" x14ac:dyDescent="0.2">
      <c r="A4166" s="93"/>
      <c r="B4166" s="95">
        <v>4117909</v>
      </c>
      <c r="C4166" s="95" t="s">
        <v>6395</v>
      </c>
      <c r="D4166" s="95" t="s">
        <v>6170</v>
      </c>
      <c r="E4166" s="93"/>
      <c r="F4166" s="93"/>
    </row>
    <row r="4167" spans="1:6" ht="12.75" customHeight="1" x14ac:dyDescent="0.2">
      <c r="A4167" s="93"/>
      <c r="B4167" s="95">
        <v>4118006</v>
      </c>
      <c r="C4167" s="95" t="s">
        <v>6396</v>
      </c>
      <c r="D4167" s="95" t="s">
        <v>6170</v>
      </c>
      <c r="E4167" s="93"/>
      <c r="F4167" s="93"/>
    </row>
    <row r="4168" spans="1:6" ht="12.75" customHeight="1" x14ac:dyDescent="0.2">
      <c r="A4168" s="93"/>
      <c r="B4168" s="95">
        <v>4118105</v>
      </c>
      <c r="C4168" s="95" t="s">
        <v>6397</v>
      </c>
      <c r="D4168" s="95" t="s">
        <v>6170</v>
      </c>
      <c r="E4168" s="93"/>
      <c r="F4168" s="93"/>
    </row>
    <row r="4169" spans="1:6" ht="12.75" customHeight="1" x14ac:dyDescent="0.2">
      <c r="A4169" s="93"/>
      <c r="B4169" s="95">
        <v>4118204</v>
      </c>
      <c r="C4169" s="95" t="s">
        <v>6398</v>
      </c>
      <c r="D4169" s="95" t="s">
        <v>6170</v>
      </c>
      <c r="E4169" s="93"/>
      <c r="F4169" s="93"/>
    </row>
    <row r="4170" spans="1:6" ht="12.75" customHeight="1" x14ac:dyDescent="0.2">
      <c r="A4170" s="93"/>
      <c r="B4170" s="95">
        <v>4118303</v>
      </c>
      <c r="C4170" s="95" t="s">
        <v>6399</v>
      </c>
      <c r="D4170" s="95" t="s">
        <v>6170</v>
      </c>
      <c r="E4170" s="93"/>
      <c r="F4170" s="93"/>
    </row>
    <row r="4171" spans="1:6" ht="12.75" customHeight="1" x14ac:dyDescent="0.2">
      <c r="A4171" s="93"/>
      <c r="B4171" s="95">
        <v>4118402</v>
      </c>
      <c r="C4171" s="95" t="s">
        <v>6400</v>
      </c>
      <c r="D4171" s="95" t="s">
        <v>6170</v>
      </c>
      <c r="E4171" s="93"/>
      <c r="F4171" s="93"/>
    </row>
    <row r="4172" spans="1:6" ht="12.75" customHeight="1" x14ac:dyDescent="0.2">
      <c r="A4172" s="93"/>
      <c r="B4172" s="95">
        <v>4118451</v>
      </c>
      <c r="C4172" s="95" t="s">
        <v>6401</v>
      </c>
      <c r="D4172" s="95" t="s">
        <v>6170</v>
      </c>
      <c r="E4172" s="93"/>
      <c r="F4172" s="93"/>
    </row>
    <row r="4173" spans="1:6" ht="12.75" customHeight="1" x14ac:dyDescent="0.2">
      <c r="A4173" s="93"/>
      <c r="B4173" s="95">
        <v>4118501</v>
      </c>
      <c r="C4173" s="95" t="s">
        <v>6402</v>
      </c>
      <c r="D4173" s="95" t="s">
        <v>6170</v>
      </c>
      <c r="E4173" s="93"/>
      <c r="F4173" s="93"/>
    </row>
    <row r="4174" spans="1:6" ht="12.75" customHeight="1" x14ac:dyDescent="0.2">
      <c r="A4174" s="93"/>
      <c r="B4174" s="95">
        <v>4118600</v>
      </c>
      <c r="C4174" s="95" t="s">
        <v>6403</v>
      </c>
      <c r="D4174" s="95" t="s">
        <v>6170</v>
      </c>
      <c r="E4174" s="93"/>
      <c r="F4174" s="93"/>
    </row>
    <row r="4175" spans="1:6" ht="12.75" customHeight="1" x14ac:dyDescent="0.2">
      <c r="A4175" s="93"/>
      <c r="B4175" s="95">
        <v>4118709</v>
      </c>
      <c r="C4175" s="95" t="s">
        <v>6404</v>
      </c>
      <c r="D4175" s="95" t="s">
        <v>6170</v>
      </c>
      <c r="E4175" s="93"/>
      <c r="F4175" s="93"/>
    </row>
    <row r="4176" spans="1:6" ht="12.75" customHeight="1" x14ac:dyDescent="0.2">
      <c r="A4176" s="93"/>
      <c r="B4176" s="95">
        <v>4118808</v>
      </c>
      <c r="C4176" s="95" t="s">
        <v>6405</v>
      </c>
      <c r="D4176" s="95" t="s">
        <v>6170</v>
      </c>
      <c r="E4176" s="93"/>
      <c r="F4176" s="93"/>
    </row>
    <row r="4177" spans="1:6" ht="12.75" customHeight="1" x14ac:dyDescent="0.2">
      <c r="A4177" s="93"/>
      <c r="B4177" s="95">
        <v>4118857</v>
      </c>
      <c r="C4177" s="95" t="s">
        <v>6406</v>
      </c>
      <c r="D4177" s="95" t="s">
        <v>6170</v>
      </c>
      <c r="E4177" s="93"/>
      <c r="F4177" s="93"/>
    </row>
    <row r="4178" spans="1:6" ht="12.75" customHeight="1" x14ac:dyDescent="0.2">
      <c r="A4178" s="93"/>
      <c r="B4178" s="95">
        <v>4118907</v>
      </c>
      <c r="C4178" s="95" t="s">
        <v>6407</v>
      </c>
      <c r="D4178" s="95" t="s">
        <v>6170</v>
      </c>
      <c r="E4178" s="93"/>
      <c r="F4178" s="93"/>
    </row>
    <row r="4179" spans="1:6" ht="12.75" customHeight="1" x14ac:dyDescent="0.2">
      <c r="A4179" s="93"/>
      <c r="B4179" s="95">
        <v>4119004</v>
      </c>
      <c r="C4179" s="95" t="s">
        <v>6408</v>
      </c>
      <c r="D4179" s="95" t="s">
        <v>6170</v>
      </c>
      <c r="E4179" s="93"/>
      <c r="F4179" s="93"/>
    </row>
    <row r="4180" spans="1:6" ht="12.75" customHeight="1" x14ac:dyDescent="0.2">
      <c r="A4180" s="93"/>
      <c r="B4180" s="95">
        <v>4119103</v>
      </c>
      <c r="C4180" s="95" t="s">
        <v>6409</v>
      </c>
      <c r="D4180" s="95" t="s">
        <v>6170</v>
      </c>
      <c r="E4180" s="93"/>
      <c r="F4180" s="93"/>
    </row>
    <row r="4181" spans="1:6" ht="12.75" customHeight="1" x14ac:dyDescent="0.2">
      <c r="A4181" s="93"/>
      <c r="B4181" s="95">
        <v>4119152</v>
      </c>
      <c r="C4181" s="95" t="s">
        <v>6410</v>
      </c>
      <c r="D4181" s="95" t="s">
        <v>6170</v>
      </c>
      <c r="E4181" s="93"/>
      <c r="F4181" s="93"/>
    </row>
    <row r="4182" spans="1:6" ht="12.75" customHeight="1" x14ac:dyDescent="0.2">
      <c r="A4182" s="93"/>
      <c r="B4182" s="95">
        <v>4119202</v>
      </c>
      <c r="C4182" s="95" t="s">
        <v>6411</v>
      </c>
      <c r="D4182" s="95" t="s">
        <v>6170</v>
      </c>
      <c r="E4182" s="93"/>
      <c r="F4182" s="93"/>
    </row>
    <row r="4183" spans="1:6" ht="12.75" customHeight="1" x14ac:dyDescent="0.2">
      <c r="A4183" s="93"/>
      <c r="B4183" s="95">
        <v>4119251</v>
      </c>
      <c r="C4183" s="95" t="s">
        <v>6412</v>
      </c>
      <c r="D4183" s="95" t="s">
        <v>6170</v>
      </c>
      <c r="E4183" s="93"/>
      <c r="F4183" s="93"/>
    </row>
    <row r="4184" spans="1:6" ht="12.75" customHeight="1" x14ac:dyDescent="0.2">
      <c r="A4184" s="93"/>
      <c r="B4184" s="95">
        <v>4119301</v>
      </c>
      <c r="C4184" s="95" t="s">
        <v>4131</v>
      </c>
      <c r="D4184" s="95" t="s">
        <v>6170</v>
      </c>
      <c r="E4184" s="93"/>
      <c r="F4184" s="93"/>
    </row>
    <row r="4185" spans="1:6" ht="12.75" customHeight="1" x14ac:dyDescent="0.2">
      <c r="A4185" s="93"/>
      <c r="B4185" s="95">
        <v>4119400</v>
      </c>
      <c r="C4185" s="95" t="s">
        <v>6413</v>
      </c>
      <c r="D4185" s="95" t="s">
        <v>6170</v>
      </c>
      <c r="E4185" s="93"/>
      <c r="F4185" s="93"/>
    </row>
    <row r="4186" spans="1:6" ht="12.75" customHeight="1" x14ac:dyDescent="0.2">
      <c r="A4186" s="93"/>
      <c r="B4186" s="95">
        <v>4119509</v>
      </c>
      <c r="C4186" s="95" t="s">
        <v>6414</v>
      </c>
      <c r="D4186" s="95" t="s">
        <v>6170</v>
      </c>
      <c r="E4186" s="93"/>
      <c r="F4186" s="93"/>
    </row>
    <row r="4187" spans="1:6" ht="12.75" customHeight="1" x14ac:dyDescent="0.2">
      <c r="A4187" s="93"/>
      <c r="B4187" s="95">
        <v>4119608</v>
      </c>
      <c r="C4187" s="95" t="s">
        <v>6415</v>
      </c>
      <c r="D4187" s="95" t="s">
        <v>6170</v>
      </c>
      <c r="E4187" s="93"/>
      <c r="F4187" s="93"/>
    </row>
    <row r="4188" spans="1:6" ht="12.75" customHeight="1" x14ac:dyDescent="0.2">
      <c r="A4188" s="93"/>
      <c r="B4188" s="95">
        <v>4119657</v>
      </c>
      <c r="C4188" s="95" t="s">
        <v>5979</v>
      </c>
      <c r="D4188" s="95" t="s">
        <v>6170</v>
      </c>
      <c r="E4188" s="93"/>
      <c r="F4188" s="93"/>
    </row>
    <row r="4189" spans="1:6" ht="12.75" customHeight="1" x14ac:dyDescent="0.2">
      <c r="A4189" s="93"/>
      <c r="B4189" s="95">
        <v>4119707</v>
      </c>
      <c r="C4189" s="95" t="s">
        <v>6416</v>
      </c>
      <c r="D4189" s="95" t="s">
        <v>6170</v>
      </c>
      <c r="E4189" s="93"/>
      <c r="F4189" s="93"/>
    </row>
    <row r="4190" spans="1:6" ht="12.75" customHeight="1" x14ac:dyDescent="0.2">
      <c r="A4190" s="93"/>
      <c r="B4190" s="95">
        <v>4119806</v>
      </c>
      <c r="C4190" s="95" t="s">
        <v>4453</v>
      </c>
      <c r="D4190" s="95" t="s">
        <v>6170</v>
      </c>
      <c r="E4190" s="93"/>
      <c r="F4190" s="93"/>
    </row>
    <row r="4191" spans="1:6" ht="12.75" customHeight="1" x14ac:dyDescent="0.2">
      <c r="A4191" s="93"/>
      <c r="B4191" s="95">
        <v>4119905</v>
      </c>
      <c r="C4191" s="95" t="s">
        <v>6417</v>
      </c>
      <c r="D4191" s="95" t="s">
        <v>6170</v>
      </c>
      <c r="E4191" s="93"/>
      <c r="F4191" s="93"/>
    </row>
    <row r="4192" spans="1:6" ht="12.75" customHeight="1" x14ac:dyDescent="0.2">
      <c r="A4192" s="93"/>
      <c r="B4192" s="95">
        <v>4119954</v>
      </c>
      <c r="C4192" s="95" t="s">
        <v>6418</v>
      </c>
      <c r="D4192" s="95" t="s">
        <v>6170</v>
      </c>
      <c r="E4192" s="93"/>
      <c r="F4192" s="93"/>
    </row>
    <row r="4193" spans="1:6" ht="12.75" customHeight="1" x14ac:dyDescent="0.2">
      <c r="A4193" s="93"/>
      <c r="B4193" s="95">
        <v>4120002</v>
      </c>
      <c r="C4193" s="95" t="s">
        <v>6419</v>
      </c>
      <c r="D4193" s="95" t="s">
        <v>6170</v>
      </c>
      <c r="E4193" s="93"/>
      <c r="F4193" s="93"/>
    </row>
    <row r="4194" spans="1:6" ht="12.75" customHeight="1" x14ac:dyDescent="0.2">
      <c r="A4194" s="93"/>
      <c r="B4194" s="95">
        <v>4120101</v>
      </c>
      <c r="C4194" s="95" t="s">
        <v>6420</v>
      </c>
      <c r="D4194" s="95" t="s">
        <v>6170</v>
      </c>
      <c r="E4194" s="93"/>
      <c r="F4194" s="93"/>
    </row>
    <row r="4195" spans="1:6" ht="12.75" customHeight="1" x14ac:dyDescent="0.2">
      <c r="A4195" s="93"/>
      <c r="B4195" s="95">
        <v>4120150</v>
      </c>
      <c r="C4195" s="95" t="s">
        <v>6421</v>
      </c>
      <c r="D4195" s="95" t="s">
        <v>6170</v>
      </c>
      <c r="E4195" s="93"/>
      <c r="F4195" s="93"/>
    </row>
    <row r="4196" spans="1:6" ht="12.75" customHeight="1" x14ac:dyDescent="0.2">
      <c r="A4196" s="93"/>
      <c r="B4196" s="95">
        <v>4120200</v>
      </c>
      <c r="C4196" s="95" t="s">
        <v>6422</v>
      </c>
      <c r="D4196" s="95" t="s">
        <v>6170</v>
      </c>
      <c r="E4196" s="93"/>
      <c r="F4196" s="93"/>
    </row>
    <row r="4197" spans="1:6" ht="12.75" customHeight="1" x14ac:dyDescent="0.2">
      <c r="A4197" s="93"/>
      <c r="B4197" s="95">
        <v>4120309</v>
      </c>
      <c r="C4197" s="95" t="s">
        <v>6423</v>
      </c>
      <c r="D4197" s="95" t="s">
        <v>6170</v>
      </c>
      <c r="E4197" s="93"/>
      <c r="F4197" s="93"/>
    </row>
    <row r="4198" spans="1:6" ht="12.75" customHeight="1" x14ac:dyDescent="0.2">
      <c r="A4198" s="93"/>
      <c r="B4198" s="95">
        <v>4120333</v>
      </c>
      <c r="C4198" s="95" t="s">
        <v>6424</v>
      </c>
      <c r="D4198" s="95" t="s">
        <v>6170</v>
      </c>
      <c r="E4198" s="93"/>
      <c r="F4198" s="93"/>
    </row>
    <row r="4199" spans="1:6" ht="12.75" customHeight="1" x14ac:dyDescent="0.2">
      <c r="A4199" s="93"/>
      <c r="B4199" s="95">
        <v>4120358</v>
      </c>
      <c r="C4199" s="95" t="s">
        <v>6425</v>
      </c>
      <c r="D4199" s="95" t="s">
        <v>6170</v>
      </c>
      <c r="E4199" s="93"/>
      <c r="F4199" s="93"/>
    </row>
    <row r="4200" spans="1:6" ht="12.75" customHeight="1" x14ac:dyDescent="0.2">
      <c r="A4200" s="93"/>
      <c r="B4200" s="95">
        <v>4120408</v>
      </c>
      <c r="C4200" s="95" t="s">
        <v>6426</v>
      </c>
      <c r="D4200" s="95" t="s">
        <v>6170</v>
      </c>
      <c r="E4200" s="93"/>
      <c r="F4200" s="93"/>
    </row>
    <row r="4201" spans="1:6" ht="12.75" customHeight="1" x14ac:dyDescent="0.2">
      <c r="A4201" s="93"/>
      <c r="B4201" s="95">
        <v>4120507</v>
      </c>
      <c r="C4201" s="95" t="s">
        <v>6427</v>
      </c>
      <c r="D4201" s="95" t="s">
        <v>6170</v>
      </c>
      <c r="E4201" s="93"/>
      <c r="F4201" s="93"/>
    </row>
    <row r="4202" spans="1:6" ht="12.75" customHeight="1" x14ac:dyDescent="0.2">
      <c r="A4202" s="93"/>
      <c r="B4202" s="95">
        <v>4120606</v>
      </c>
      <c r="C4202" s="95" t="s">
        <v>6428</v>
      </c>
      <c r="D4202" s="95" t="s">
        <v>6170</v>
      </c>
      <c r="E4202" s="93"/>
      <c r="F4202" s="93"/>
    </row>
    <row r="4203" spans="1:6" ht="12.75" customHeight="1" x14ac:dyDescent="0.2">
      <c r="A4203" s="93"/>
      <c r="B4203" s="95">
        <v>4120655</v>
      </c>
      <c r="C4203" s="95" t="s">
        <v>6429</v>
      </c>
      <c r="D4203" s="95" t="s">
        <v>6170</v>
      </c>
      <c r="E4203" s="93"/>
      <c r="F4203" s="93"/>
    </row>
    <row r="4204" spans="1:6" ht="12.75" customHeight="1" x14ac:dyDescent="0.2">
      <c r="A4204" s="93"/>
      <c r="B4204" s="95">
        <v>4120705</v>
      </c>
      <c r="C4204" s="95" t="s">
        <v>6430</v>
      </c>
      <c r="D4204" s="95" t="s">
        <v>6170</v>
      </c>
      <c r="E4204" s="93"/>
      <c r="F4204" s="93"/>
    </row>
    <row r="4205" spans="1:6" ht="12.75" customHeight="1" x14ac:dyDescent="0.2">
      <c r="A4205" s="93"/>
      <c r="B4205" s="95">
        <v>4120804</v>
      </c>
      <c r="C4205" s="95" t="s">
        <v>6431</v>
      </c>
      <c r="D4205" s="95" t="s">
        <v>6170</v>
      </c>
      <c r="E4205" s="93"/>
      <c r="F4205" s="93"/>
    </row>
    <row r="4206" spans="1:6" ht="12.75" customHeight="1" x14ac:dyDescent="0.2">
      <c r="A4206" s="93"/>
      <c r="B4206" s="95">
        <v>4120853</v>
      </c>
      <c r="C4206" s="95" t="s">
        <v>6432</v>
      </c>
      <c r="D4206" s="95" t="s">
        <v>6170</v>
      </c>
      <c r="E4206" s="93"/>
      <c r="F4206" s="93"/>
    </row>
    <row r="4207" spans="1:6" ht="12.75" customHeight="1" x14ac:dyDescent="0.2">
      <c r="A4207" s="93"/>
      <c r="B4207" s="95">
        <v>4120903</v>
      </c>
      <c r="C4207" s="95" t="s">
        <v>6433</v>
      </c>
      <c r="D4207" s="95" t="s">
        <v>6170</v>
      </c>
      <c r="E4207" s="93"/>
      <c r="F4207" s="93"/>
    </row>
    <row r="4208" spans="1:6" ht="12.75" customHeight="1" x14ac:dyDescent="0.2">
      <c r="A4208" s="93"/>
      <c r="B4208" s="95">
        <v>4121000</v>
      </c>
      <c r="C4208" s="95" t="s">
        <v>6434</v>
      </c>
      <c r="D4208" s="95" t="s">
        <v>6170</v>
      </c>
      <c r="E4208" s="93"/>
      <c r="F4208" s="93"/>
    </row>
    <row r="4209" spans="1:6" ht="12.75" customHeight="1" x14ac:dyDescent="0.2">
      <c r="A4209" s="93"/>
      <c r="B4209" s="95">
        <v>4121109</v>
      </c>
      <c r="C4209" s="95" t="s">
        <v>6435</v>
      </c>
      <c r="D4209" s="95" t="s">
        <v>6170</v>
      </c>
      <c r="E4209" s="93"/>
      <c r="F4209" s="93"/>
    </row>
    <row r="4210" spans="1:6" ht="12.75" customHeight="1" x14ac:dyDescent="0.2">
      <c r="A4210" s="93"/>
      <c r="B4210" s="95">
        <v>4121208</v>
      </c>
      <c r="C4210" s="95" t="s">
        <v>6436</v>
      </c>
      <c r="D4210" s="95" t="s">
        <v>6170</v>
      </c>
      <c r="E4210" s="93"/>
      <c r="F4210" s="93"/>
    </row>
    <row r="4211" spans="1:6" ht="12.75" customHeight="1" x14ac:dyDescent="0.2">
      <c r="A4211" s="93"/>
      <c r="B4211" s="95">
        <v>4121257</v>
      </c>
      <c r="C4211" s="95" t="s">
        <v>6437</v>
      </c>
      <c r="D4211" s="95" t="s">
        <v>6170</v>
      </c>
      <c r="E4211" s="93"/>
      <c r="F4211" s="93"/>
    </row>
    <row r="4212" spans="1:6" ht="12.75" customHeight="1" x14ac:dyDescent="0.2">
      <c r="A4212" s="93"/>
      <c r="B4212" s="95">
        <v>4121307</v>
      </c>
      <c r="C4212" s="95" t="s">
        <v>6438</v>
      </c>
      <c r="D4212" s="95" t="s">
        <v>6170</v>
      </c>
      <c r="E4212" s="93"/>
      <c r="F4212" s="93"/>
    </row>
    <row r="4213" spans="1:6" ht="12.75" customHeight="1" x14ac:dyDescent="0.2">
      <c r="A4213" s="93"/>
      <c r="B4213" s="95">
        <v>4121356</v>
      </c>
      <c r="C4213" s="95" t="s">
        <v>6439</v>
      </c>
      <c r="D4213" s="95" t="s">
        <v>6170</v>
      </c>
      <c r="E4213" s="93"/>
      <c r="F4213" s="93"/>
    </row>
    <row r="4214" spans="1:6" ht="12.75" customHeight="1" x14ac:dyDescent="0.2">
      <c r="A4214" s="93"/>
      <c r="B4214" s="95">
        <v>4121406</v>
      </c>
      <c r="C4214" s="95" t="s">
        <v>6440</v>
      </c>
      <c r="D4214" s="95" t="s">
        <v>6170</v>
      </c>
      <c r="E4214" s="93"/>
      <c r="F4214" s="93"/>
    </row>
    <row r="4215" spans="1:6" ht="12.75" customHeight="1" x14ac:dyDescent="0.2">
      <c r="A4215" s="93"/>
      <c r="B4215" s="95">
        <v>4121505</v>
      </c>
      <c r="C4215" s="95" t="s">
        <v>6441</v>
      </c>
      <c r="D4215" s="95" t="s">
        <v>6170</v>
      </c>
      <c r="E4215" s="93"/>
      <c r="F4215" s="93"/>
    </row>
    <row r="4216" spans="1:6" ht="12.75" customHeight="1" x14ac:dyDescent="0.2">
      <c r="A4216" s="93"/>
      <c r="B4216" s="95">
        <v>4121604</v>
      </c>
      <c r="C4216" s="95" t="s">
        <v>6442</v>
      </c>
      <c r="D4216" s="95" t="s">
        <v>6170</v>
      </c>
      <c r="E4216" s="93"/>
      <c r="F4216" s="93"/>
    </row>
    <row r="4217" spans="1:6" ht="12.75" customHeight="1" x14ac:dyDescent="0.2">
      <c r="A4217" s="93"/>
      <c r="B4217" s="95">
        <v>4121703</v>
      </c>
      <c r="C4217" s="95" t="s">
        <v>6443</v>
      </c>
      <c r="D4217" s="95" t="s">
        <v>6170</v>
      </c>
      <c r="E4217" s="93"/>
      <c r="F4217" s="93"/>
    </row>
    <row r="4218" spans="1:6" ht="12.75" customHeight="1" x14ac:dyDescent="0.2">
      <c r="A4218" s="93"/>
      <c r="B4218" s="95">
        <v>4121752</v>
      </c>
      <c r="C4218" s="95" t="s">
        <v>6444</v>
      </c>
      <c r="D4218" s="95" t="s">
        <v>6170</v>
      </c>
      <c r="E4218" s="93"/>
      <c r="F4218" s="93"/>
    </row>
    <row r="4219" spans="1:6" ht="12.75" customHeight="1" x14ac:dyDescent="0.2">
      <c r="A4219" s="93"/>
      <c r="B4219" s="95">
        <v>4121802</v>
      </c>
      <c r="C4219" s="95" t="s">
        <v>6445</v>
      </c>
      <c r="D4219" s="95" t="s">
        <v>6170</v>
      </c>
      <c r="E4219" s="93"/>
      <c r="F4219" s="93"/>
    </row>
    <row r="4220" spans="1:6" ht="12.75" customHeight="1" x14ac:dyDescent="0.2">
      <c r="A4220" s="93"/>
      <c r="B4220" s="95">
        <v>4121901</v>
      </c>
      <c r="C4220" s="95" t="s">
        <v>6446</v>
      </c>
      <c r="D4220" s="95" t="s">
        <v>6170</v>
      </c>
      <c r="E4220" s="93"/>
      <c r="F4220" s="93"/>
    </row>
    <row r="4221" spans="1:6" ht="12.75" customHeight="1" x14ac:dyDescent="0.2">
      <c r="A4221" s="93"/>
      <c r="B4221" s="95">
        <v>4122008</v>
      </c>
      <c r="C4221" s="95" t="s">
        <v>6447</v>
      </c>
      <c r="D4221" s="95" t="s">
        <v>6170</v>
      </c>
      <c r="E4221" s="93"/>
      <c r="F4221" s="93"/>
    </row>
    <row r="4222" spans="1:6" ht="12.75" customHeight="1" x14ac:dyDescent="0.2">
      <c r="A4222" s="93"/>
      <c r="B4222" s="95">
        <v>4122107</v>
      </c>
      <c r="C4222" s="95" t="s">
        <v>6448</v>
      </c>
      <c r="D4222" s="95" t="s">
        <v>6170</v>
      </c>
      <c r="E4222" s="93"/>
      <c r="F4222" s="93"/>
    </row>
    <row r="4223" spans="1:6" ht="12.75" customHeight="1" x14ac:dyDescent="0.2">
      <c r="A4223" s="93"/>
      <c r="B4223" s="95">
        <v>4122156</v>
      </c>
      <c r="C4223" s="95" t="s">
        <v>6449</v>
      </c>
      <c r="D4223" s="95" t="s">
        <v>6170</v>
      </c>
      <c r="E4223" s="93"/>
      <c r="F4223" s="93"/>
    </row>
    <row r="4224" spans="1:6" ht="12.75" customHeight="1" x14ac:dyDescent="0.2">
      <c r="A4224" s="93"/>
      <c r="B4224" s="95">
        <v>4122172</v>
      </c>
      <c r="C4224" s="95" t="s">
        <v>6450</v>
      </c>
      <c r="D4224" s="95" t="s">
        <v>6170</v>
      </c>
      <c r="E4224" s="93"/>
      <c r="F4224" s="93"/>
    </row>
    <row r="4225" spans="1:6" ht="12.75" customHeight="1" x14ac:dyDescent="0.2">
      <c r="A4225" s="93"/>
      <c r="B4225" s="95">
        <v>4122206</v>
      </c>
      <c r="C4225" s="95" t="s">
        <v>6451</v>
      </c>
      <c r="D4225" s="95" t="s">
        <v>6170</v>
      </c>
      <c r="E4225" s="93"/>
      <c r="F4225" s="93"/>
    </row>
    <row r="4226" spans="1:6" ht="12.75" customHeight="1" x14ac:dyDescent="0.2">
      <c r="A4226" s="93"/>
      <c r="B4226" s="95">
        <v>4122305</v>
      </c>
      <c r="C4226" s="95" t="s">
        <v>6452</v>
      </c>
      <c r="D4226" s="95" t="s">
        <v>6170</v>
      </c>
      <c r="E4226" s="93"/>
      <c r="F4226" s="93"/>
    </row>
    <row r="4227" spans="1:6" ht="12.75" customHeight="1" x14ac:dyDescent="0.2">
      <c r="A4227" s="93"/>
      <c r="B4227" s="95">
        <v>4122404</v>
      </c>
      <c r="C4227" s="95" t="s">
        <v>6453</v>
      </c>
      <c r="D4227" s="95" t="s">
        <v>6170</v>
      </c>
      <c r="E4227" s="93"/>
      <c r="F4227" s="93"/>
    </row>
    <row r="4228" spans="1:6" ht="12.75" customHeight="1" x14ac:dyDescent="0.2">
      <c r="A4228" s="93"/>
      <c r="B4228" s="95">
        <v>4122503</v>
      </c>
      <c r="C4228" s="95" t="s">
        <v>6454</v>
      </c>
      <c r="D4228" s="95" t="s">
        <v>6170</v>
      </c>
      <c r="E4228" s="93"/>
      <c r="F4228" s="93"/>
    </row>
    <row r="4229" spans="1:6" ht="12.75" customHeight="1" x14ac:dyDescent="0.2">
      <c r="A4229" s="93"/>
      <c r="B4229" s="95">
        <v>4122602</v>
      </c>
      <c r="C4229" s="95" t="s">
        <v>6455</v>
      </c>
      <c r="D4229" s="95" t="s">
        <v>6170</v>
      </c>
      <c r="E4229" s="93"/>
      <c r="F4229" s="93"/>
    </row>
    <row r="4230" spans="1:6" ht="12.75" customHeight="1" x14ac:dyDescent="0.2">
      <c r="A4230" s="93"/>
      <c r="B4230" s="95">
        <v>4122651</v>
      </c>
      <c r="C4230" s="95" t="s">
        <v>6456</v>
      </c>
      <c r="D4230" s="95" t="s">
        <v>6170</v>
      </c>
      <c r="E4230" s="93"/>
      <c r="F4230" s="93"/>
    </row>
    <row r="4231" spans="1:6" ht="12.75" customHeight="1" x14ac:dyDescent="0.2">
      <c r="A4231" s="93"/>
      <c r="B4231" s="95">
        <v>4122701</v>
      </c>
      <c r="C4231" s="95" t="s">
        <v>6457</v>
      </c>
      <c r="D4231" s="95" t="s">
        <v>6170</v>
      </c>
      <c r="E4231" s="93"/>
      <c r="F4231" s="93"/>
    </row>
    <row r="4232" spans="1:6" ht="12.75" customHeight="1" x14ac:dyDescent="0.2">
      <c r="A4232" s="93"/>
      <c r="B4232" s="95">
        <v>4122800</v>
      </c>
      <c r="C4232" s="95" t="s">
        <v>6458</v>
      </c>
      <c r="D4232" s="95" t="s">
        <v>6170</v>
      </c>
      <c r="E4232" s="93"/>
      <c r="F4232" s="93"/>
    </row>
    <row r="4233" spans="1:6" ht="12.75" customHeight="1" x14ac:dyDescent="0.2">
      <c r="A4233" s="93"/>
      <c r="B4233" s="95">
        <v>4122909</v>
      </c>
      <c r="C4233" s="95" t="s">
        <v>6459</v>
      </c>
      <c r="D4233" s="95" t="s">
        <v>6170</v>
      </c>
      <c r="E4233" s="93"/>
      <c r="F4233" s="93"/>
    </row>
    <row r="4234" spans="1:6" ht="12.75" customHeight="1" x14ac:dyDescent="0.2">
      <c r="A4234" s="93"/>
      <c r="B4234" s="95">
        <v>4123006</v>
      </c>
      <c r="C4234" s="95" t="s">
        <v>6460</v>
      </c>
      <c r="D4234" s="95" t="s">
        <v>6170</v>
      </c>
      <c r="E4234" s="93"/>
      <c r="F4234" s="93"/>
    </row>
    <row r="4235" spans="1:6" ht="12.75" customHeight="1" x14ac:dyDescent="0.2">
      <c r="A4235" s="93"/>
      <c r="B4235" s="95">
        <v>4123105</v>
      </c>
      <c r="C4235" s="95" t="s">
        <v>6461</v>
      </c>
      <c r="D4235" s="95" t="s">
        <v>6170</v>
      </c>
      <c r="E4235" s="93"/>
      <c r="F4235" s="93"/>
    </row>
    <row r="4236" spans="1:6" ht="12.75" customHeight="1" x14ac:dyDescent="0.2">
      <c r="A4236" s="93"/>
      <c r="B4236" s="95">
        <v>4123204</v>
      </c>
      <c r="C4236" s="95" t="s">
        <v>6462</v>
      </c>
      <c r="D4236" s="95" t="s">
        <v>6170</v>
      </c>
      <c r="E4236" s="93"/>
      <c r="F4236" s="93"/>
    </row>
    <row r="4237" spans="1:6" ht="12.75" customHeight="1" x14ac:dyDescent="0.2">
      <c r="A4237" s="93"/>
      <c r="B4237" s="95">
        <v>4123303</v>
      </c>
      <c r="C4237" s="95" t="s">
        <v>6463</v>
      </c>
      <c r="D4237" s="95" t="s">
        <v>6170</v>
      </c>
      <c r="E4237" s="93"/>
      <c r="F4237" s="93"/>
    </row>
    <row r="4238" spans="1:6" ht="12.75" customHeight="1" x14ac:dyDescent="0.2">
      <c r="A4238" s="93"/>
      <c r="B4238" s="95">
        <v>4123402</v>
      </c>
      <c r="C4238" s="95" t="s">
        <v>6464</v>
      </c>
      <c r="D4238" s="95" t="s">
        <v>6170</v>
      </c>
      <c r="E4238" s="93"/>
      <c r="F4238" s="93"/>
    </row>
    <row r="4239" spans="1:6" ht="12.75" customHeight="1" x14ac:dyDescent="0.2">
      <c r="A4239" s="93"/>
      <c r="B4239" s="95">
        <v>4123501</v>
      </c>
      <c r="C4239" s="95" t="s">
        <v>2996</v>
      </c>
      <c r="D4239" s="95" t="s">
        <v>6170</v>
      </c>
      <c r="E4239" s="93"/>
      <c r="F4239" s="93"/>
    </row>
    <row r="4240" spans="1:6" ht="12.75" customHeight="1" x14ac:dyDescent="0.2">
      <c r="A4240" s="93"/>
      <c r="B4240" s="95">
        <v>4123600</v>
      </c>
      <c r="C4240" s="95" t="s">
        <v>2997</v>
      </c>
      <c r="D4240" s="95" t="s">
        <v>6170</v>
      </c>
      <c r="E4240" s="93"/>
      <c r="F4240" s="93"/>
    </row>
    <row r="4241" spans="1:6" ht="12.75" customHeight="1" x14ac:dyDescent="0.2">
      <c r="A4241" s="93"/>
      <c r="B4241" s="95">
        <v>4123709</v>
      </c>
      <c r="C4241" s="95" t="s">
        <v>6465</v>
      </c>
      <c r="D4241" s="95" t="s">
        <v>6170</v>
      </c>
      <c r="E4241" s="93"/>
      <c r="F4241" s="93"/>
    </row>
    <row r="4242" spans="1:6" ht="12.75" customHeight="1" x14ac:dyDescent="0.2">
      <c r="A4242" s="93"/>
      <c r="B4242" s="95">
        <v>4123808</v>
      </c>
      <c r="C4242" s="95" t="s">
        <v>6466</v>
      </c>
      <c r="D4242" s="95" t="s">
        <v>6170</v>
      </c>
      <c r="E4242" s="93"/>
      <c r="F4242" s="93"/>
    </row>
    <row r="4243" spans="1:6" ht="12.75" customHeight="1" x14ac:dyDescent="0.2">
      <c r="A4243" s="93"/>
      <c r="B4243" s="95">
        <v>4123824</v>
      </c>
      <c r="C4243" s="95" t="s">
        <v>6059</v>
      </c>
      <c r="D4243" s="95" t="s">
        <v>6170</v>
      </c>
      <c r="E4243" s="93"/>
      <c r="F4243" s="93"/>
    </row>
    <row r="4244" spans="1:6" ht="12.75" customHeight="1" x14ac:dyDescent="0.2">
      <c r="A4244" s="93"/>
      <c r="B4244" s="95">
        <v>4123857</v>
      </c>
      <c r="C4244" s="95" t="s">
        <v>6467</v>
      </c>
      <c r="D4244" s="95" t="s">
        <v>6170</v>
      </c>
      <c r="E4244" s="93"/>
      <c r="F4244" s="93"/>
    </row>
    <row r="4245" spans="1:6" ht="12.75" customHeight="1" x14ac:dyDescent="0.2">
      <c r="A4245" s="93"/>
      <c r="B4245" s="95">
        <v>4123907</v>
      </c>
      <c r="C4245" s="95" t="s">
        <v>6468</v>
      </c>
      <c r="D4245" s="95" t="s">
        <v>6170</v>
      </c>
      <c r="E4245" s="93"/>
      <c r="F4245" s="93"/>
    </row>
    <row r="4246" spans="1:6" ht="12.75" customHeight="1" x14ac:dyDescent="0.2">
      <c r="A4246" s="93"/>
      <c r="B4246" s="95">
        <v>4123956</v>
      </c>
      <c r="C4246" s="95" t="s">
        <v>6469</v>
      </c>
      <c r="D4246" s="95" t="s">
        <v>6170</v>
      </c>
      <c r="E4246" s="93"/>
      <c r="F4246" s="93"/>
    </row>
    <row r="4247" spans="1:6" ht="12.75" customHeight="1" x14ac:dyDescent="0.2">
      <c r="A4247" s="93"/>
      <c r="B4247" s="95">
        <v>4124004</v>
      </c>
      <c r="C4247" s="95" t="s">
        <v>6470</v>
      </c>
      <c r="D4247" s="95" t="s">
        <v>6170</v>
      </c>
      <c r="E4247" s="93"/>
      <c r="F4247" s="93"/>
    </row>
    <row r="4248" spans="1:6" ht="12.75" customHeight="1" x14ac:dyDescent="0.2">
      <c r="A4248" s="93"/>
      <c r="B4248" s="95">
        <v>4124020</v>
      </c>
      <c r="C4248" s="95" t="s">
        <v>6471</v>
      </c>
      <c r="D4248" s="95" t="s">
        <v>6170</v>
      </c>
      <c r="E4248" s="93"/>
      <c r="F4248" s="93"/>
    </row>
    <row r="4249" spans="1:6" ht="12.75" customHeight="1" x14ac:dyDescent="0.2">
      <c r="A4249" s="93"/>
      <c r="B4249" s="95">
        <v>4124053</v>
      </c>
      <c r="C4249" s="95" t="s">
        <v>6472</v>
      </c>
      <c r="D4249" s="95" t="s">
        <v>6170</v>
      </c>
      <c r="E4249" s="93"/>
      <c r="F4249" s="93"/>
    </row>
    <row r="4250" spans="1:6" ht="12.75" customHeight="1" x14ac:dyDescent="0.2">
      <c r="A4250" s="93"/>
      <c r="B4250" s="95">
        <v>4124103</v>
      </c>
      <c r="C4250" s="95" t="s">
        <v>6473</v>
      </c>
      <c r="D4250" s="95" t="s">
        <v>6170</v>
      </c>
      <c r="E4250" s="93"/>
      <c r="F4250" s="93"/>
    </row>
    <row r="4251" spans="1:6" ht="12.75" customHeight="1" x14ac:dyDescent="0.2">
      <c r="A4251" s="93"/>
      <c r="B4251" s="95">
        <v>4124202</v>
      </c>
      <c r="C4251" s="95" t="s">
        <v>6474</v>
      </c>
      <c r="D4251" s="95" t="s">
        <v>6170</v>
      </c>
      <c r="E4251" s="93"/>
      <c r="F4251" s="93"/>
    </row>
    <row r="4252" spans="1:6" ht="12.75" customHeight="1" x14ac:dyDescent="0.2">
      <c r="A4252" s="93"/>
      <c r="B4252" s="95">
        <v>4124301</v>
      </c>
      <c r="C4252" s="95" t="s">
        <v>6475</v>
      </c>
      <c r="D4252" s="95" t="s">
        <v>6170</v>
      </c>
      <c r="E4252" s="93"/>
      <c r="F4252" s="93"/>
    </row>
    <row r="4253" spans="1:6" ht="12.75" customHeight="1" x14ac:dyDescent="0.2">
      <c r="A4253" s="93"/>
      <c r="B4253" s="95">
        <v>4124400</v>
      </c>
      <c r="C4253" s="95" t="s">
        <v>6476</v>
      </c>
      <c r="D4253" s="95" t="s">
        <v>6170</v>
      </c>
      <c r="E4253" s="93"/>
      <c r="F4253" s="93"/>
    </row>
    <row r="4254" spans="1:6" ht="12.75" customHeight="1" x14ac:dyDescent="0.2">
      <c r="A4254" s="93"/>
      <c r="B4254" s="95">
        <v>4124509</v>
      </c>
      <c r="C4254" s="95" t="s">
        <v>6477</v>
      </c>
      <c r="D4254" s="95" t="s">
        <v>6170</v>
      </c>
      <c r="E4254" s="93"/>
      <c r="F4254" s="93"/>
    </row>
    <row r="4255" spans="1:6" ht="12.75" customHeight="1" x14ac:dyDescent="0.2">
      <c r="A4255" s="93"/>
      <c r="B4255" s="95">
        <v>4124608</v>
      </c>
      <c r="C4255" s="95" t="s">
        <v>6478</v>
      </c>
      <c r="D4255" s="95" t="s">
        <v>6170</v>
      </c>
      <c r="E4255" s="93"/>
      <c r="F4255" s="93"/>
    </row>
    <row r="4256" spans="1:6" ht="12.75" customHeight="1" x14ac:dyDescent="0.2">
      <c r="A4256" s="93"/>
      <c r="B4256" s="95">
        <v>4124707</v>
      </c>
      <c r="C4256" s="95" t="s">
        <v>6479</v>
      </c>
      <c r="D4256" s="95" t="s">
        <v>6170</v>
      </c>
      <c r="E4256" s="93"/>
      <c r="F4256" s="93"/>
    </row>
    <row r="4257" spans="1:6" ht="12.75" customHeight="1" x14ac:dyDescent="0.2">
      <c r="A4257" s="93"/>
      <c r="B4257" s="95">
        <v>4124806</v>
      </c>
      <c r="C4257" s="95" t="s">
        <v>3957</v>
      </c>
      <c r="D4257" s="95" t="s">
        <v>6170</v>
      </c>
      <c r="E4257" s="93"/>
      <c r="F4257" s="93"/>
    </row>
    <row r="4258" spans="1:6" ht="12.75" customHeight="1" x14ac:dyDescent="0.2">
      <c r="A4258" s="93"/>
      <c r="B4258" s="95">
        <v>4124905</v>
      </c>
      <c r="C4258" s="95" t="s">
        <v>6480</v>
      </c>
      <c r="D4258" s="95" t="s">
        <v>6170</v>
      </c>
      <c r="E4258" s="93"/>
      <c r="F4258" s="93"/>
    </row>
    <row r="4259" spans="1:6" ht="12.75" customHeight="1" x14ac:dyDescent="0.2">
      <c r="A4259" s="93"/>
      <c r="B4259" s="95">
        <v>4125001</v>
      </c>
      <c r="C4259" s="95" t="s">
        <v>6481</v>
      </c>
      <c r="D4259" s="95" t="s">
        <v>6170</v>
      </c>
      <c r="E4259" s="93"/>
      <c r="F4259" s="93"/>
    </row>
    <row r="4260" spans="1:6" ht="12.75" customHeight="1" x14ac:dyDescent="0.2">
      <c r="A4260" s="93"/>
      <c r="B4260" s="95">
        <v>4125100</v>
      </c>
      <c r="C4260" s="95" t="s">
        <v>6482</v>
      </c>
      <c r="D4260" s="95" t="s">
        <v>6170</v>
      </c>
      <c r="E4260" s="93"/>
      <c r="F4260" s="93"/>
    </row>
    <row r="4261" spans="1:6" ht="12.75" customHeight="1" x14ac:dyDescent="0.2">
      <c r="A4261" s="93"/>
      <c r="B4261" s="95">
        <v>4125209</v>
      </c>
      <c r="C4261" s="95" t="s">
        <v>6483</v>
      </c>
      <c r="D4261" s="95" t="s">
        <v>6170</v>
      </c>
      <c r="E4261" s="93"/>
      <c r="F4261" s="93"/>
    </row>
    <row r="4262" spans="1:6" ht="12.75" customHeight="1" x14ac:dyDescent="0.2">
      <c r="A4262" s="93"/>
      <c r="B4262" s="95">
        <v>4125308</v>
      </c>
      <c r="C4262" s="95" t="s">
        <v>6484</v>
      </c>
      <c r="D4262" s="95" t="s">
        <v>6170</v>
      </c>
      <c r="E4262" s="93"/>
      <c r="F4262" s="93"/>
    </row>
    <row r="4263" spans="1:6" ht="12.75" customHeight="1" x14ac:dyDescent="0.2">
      <c r="A4263" s="93"/>
      <c r="B4263" s="95">
        <v>4125357</v>
      </c>
      <c r="C4263" s="95" t="s">
        <v>6485</v>
      </c>
      <c r="D4263" s="95" t="s">
        <v>6170</v>
      </c>
      <c r="E4263" s="93"/>
      <c r="F4263" s="93"/>
    </row>
    <row r="4264" spans="1:6" ht="12.75" customHeight="1" x14ac:dyDescent="0.2">
      <c r="A4264" s="93"/>
      <c r="B4264" s="95">
        <v>4125407</v>
      </c>
      <c r="C4264" s="95" t="s">
        <v>6486</v>
      </c>
      <c r="D4264" s="95" t="s">
        <v>6170</v>
      </c>
      <c r="E4264" s="93"/>
      <c r="F4264" s="93"/>
    </row>
    <row r="4265" spans="1:6" ht="12.75" customHeight="1" x14ac:dyDescent="0.2">
      <c r="A4265" s="93"/>
      <c r="B4265" s="95">
        <v>4125456</v>
      </c>
      <c r="C4265" s="95" t="s">
        <v>6487</v>
      </c>
      <c r="D4265" s="95" t="s">
        <v>6170</v>
      </c>
      <c r="E4265" s="93"/>
      <c r="F4265" s="93"/>
    </row>
    <row r="4266" spans="1:6" ht="12.75" customHeight="1" x14ac:dyDescent="0.2">
      <c r="A4266" s="93"/>
      <c r="B4266" s="95">
        <v>4125506</v>
      </c>
      <c r="C4266" s="95" t="s">
        <v>6488</v>
      </c>
      <c r="D4266" s="95" t="s">
        <v>6170</v>
      </c>
      <c r="E4266" s="93"/>
      <c r="F4266" s="93"/>
    </row>
    <row r="4267" spans="1:6" ht="12.75" customHeight="1" x14ac:dyDescent="0.2">
      <c r="A4267" s="93"/>
      <c r="B4267" s="95">
        <v>4125555</v>
      </c>
      <c r="C4267" s="95" t="s">
        <v>6489</v>
      </c>
      <c r="D4267" s="95" t="s">
        <v>6170</v>
      </c>
      <c r="E4267" s="93"/>
      <c r="F4267" s="93"/>
    </row>
    <row r="4268" spans="1:6" ht="12.75" customHeight="1" x14ac:dyDescent="0.2">
      <c r="A4268" s="93"/>
      <c r="B4268" s="95">
        <v>4125605</v>
      </c>
      <c r="C4268" s="95" t="s">
        <v>6490</v>
      </c>
      <c r="D4268" s="95" t="s">
        <v>6170</v>
      </c>
      <c r="E4268" s="93"/>
      <c r="F4268" s="93"/>
    </row>
    <row r="4269" spans="1:6" ht="12.75" customHeight="1" x14ac:dyDescent="0.2">
      <c r="A4269" s="93"/>
      <c r="B4269" s="95">
        <v>4125704</v>
      </c>
      <c r="C4269" s="95" t="s">
        <v>6491</v>
      </c>
      <c r="D4269" s="95" t="s">
        <v>6170</v>
      </c>
      <c r="E4269" s="93"/>
      <c r="F4269" s="93"/>
    </row>
    <row r="4270" spans="1:6" ht="12.75" customHeight="1" x14ac:dyDescent="0.2">
      <c r="A4270" s="93"/>
      <c r="B4270" s="95">
        <v>4125753</v>
      </c>
      <c r="C4270" s="95" t="s">
        <v>6492</v>
      </c>
      <c r="D4270" s="95" t="s">
        <v>6170</v>
      </c>
      <c r="E4270" s="93"/>
      <c r="F4270" s="93"/>
    </row>
    <row r="4271" spans="1:6" ht="12.75" customHeight="1" x14ac:dyDescent="0.2">
      <c r="A4271" s="93"/>
      <c r="B4271" s="95">
        <v>4125803</v>
      </c>
      <c r="C4271" s="95" t="s">
        <v>6493</v>
      </c>
      <c r="D4271" s="95" t="s">
        <v>6170</v>
      </c>
      <c r="E4271" s="93"/>
      <c r="F4271" s="93"/>
    </row>
    <row r="4272" spans="1:6" ht="12.75" customHeight="1" x14ac:dyDescent="0.2">
      <c r="A4272" s="93"/>
      <c r="B4272" s="95">
        <v>4125902</v>
      </c>
      <c r="C4272" s="95" t="s">
        <v>6494</v>
      </c>
      <c r="D4272" s="95" t="s">
        <v>6170</v>
      </c>
      <c r="E4272" s="93"/>
      <c r="F4272" s="93"/>
    </row>
    <row r="4273" spans="1:6" ht="12.75" customHeight="1" x14ac:dyDescent="0.2">
      <c r="A4273" s="93"/>
      <c r="B4273" s="95">
        <v>4126009</v>
      </c>
      <c r="C4273" s="95" t="s">
        <v>6495</v>
      </c>
      <c r="D4273" s="95" t="s">
        <v>6170</v>
      </c>
      <c r="E4273" s="93"/>
      <c r="F4273" s="93"/>
    </row>
    <row r="4274" spans="1:6" ht="12.75" customHeight="1" x14ac:dyDescent="0.2">
      <c r="A4274" s="93"/>
      <c r="B4274" s="95">
        <v>4126108</v>
      </c>
      <c r="C4274" s="95" t="s">
        <v>3593</v>
      </c>
      <c r="D4274" s="95" t="s">
        <v>6170</v>
      </c>
      <c r="E4274" s="93"/>
      <c r="F4274" s="93"/>
    </row>
    <row r="4275" spans="1:6" ht="12.75" customHeight="1" x14ac:dyDescent="0.2">
      <c r="A4275" s="93"/>
      <c r="B4275" s="95">
        <v>4126207</v>
      </c>
      <c r="C4275" s="95" t="s">
        <v>6496</v>
      </c>
      <c r="D4275" s="95" t="s">
        <v>6170</v>
      </c>
      <c r="E4275" s="93"/>
      <c r="F4275" s="93"/>
    </row>
    <row r="4276" spans="1:6" ht="12.75" customHeight="1" x14ac:dyDescent="0.2">
      <c r="A4276" s="93"/>
      <c r="B4276" s="95">
        <v>4126256</v>
      </c>
      <c r="C4276" s="95" t="s">
        <v>6497</v>
      </c>
      <c r="D4276" s="95" t="s">
        <v>6170</v>
      </c>
      <c r="E4276" s="93"/>
      <c r="F4276" s="93"/>
    </row>
    <row r="4277" spans="1:6" ht="12.75" customHeight="1" x14ac:dyDescent="0.2">
      <c r="A4277" s="93"/>
      <c r="B4277" s="95">
        <v>4126272</v>
      </c>
      <c r="C4277" s="95" t="s">
        <v>6498</v>
      </c>
      <c r="D4277" s="95" t="s">
        <v>6170</v>
      </c>
      <c r="E4277" s="93"/>
      <c r="F4277" s="93"/>
    </row>
    <row r="4278" spans="1:6" ht="12.75" customHeight="1" x14ac:dyDescent="0.2">
      <c r="A4278" s="93"/>
      <c r="B4278" s="95">
        <v>4126306</v>
      </c>
      <c r="C4278" s="95" t="s">
        <v>6499</v>
      </c>
      <c r="D4278" s="95" t="s">
        <v>6170</v>
      </c>
      <c r="E4278" s="93"/>
      <c r="F4278" s="93"/>
    </row>
    <row r="4279" spans="1:6" ht="12.75" customHeight="1" x14ac:dyDescent="0.2">
      <c r="A4279" s="93"/>
      <c r="B4279" s="95">
        <v>4126355</v>
      </c>
      <c r="C4279" s="95" t="s">
        <v>6500</v>
      </c>
      <c r="D4279" s="95" t="s">
        <v>6170</v>
      </c>
      <c r="E4279" s="93"/>
      <c r="F4279" s="93"/>
    </row>
    <row r="4280" spans="1:6" ht="12.75" customHeight="1" x14ac:dyDescent="0.2">
      <c r="A4280" s="93"/>
      <c r="B4280" s="95">
        <v>4126405</v>
      </c>
      <c r="C4280" s="95" t="s">
        <v>6501</v>
      </c>
      <c r="D4280" s="95" t="s">
        <v>6170</v>
      </c>
      <c r="E4280" s="93"/>
      <c r="F4280" s="93"/>
    </row>
    <row r="4281" spans="1:6" ht="12.75" customHeight="1" x14ac:dyDescent="0.2">
      <c r="A4281" s="93"/>
      <c r="B4281" s="95">
        <v>4126504</v>
      </c>
      <c r="C4281" s="95" t="s">
        <v>6502</v>
      </c>
      <c r="D4281" s="95" t="s">
        <v>6170</v>
      </c>
      <c r="E4281" s="93"/>
      <c r="F4281" s="93"/>
    </row>
    <row r="4282" spans="1:6" ht="12.75" customHeight="1" x14ac:dyDescent="0.2">
      <c r="A4282" s="93"/>
      <c r="B4282" s="95">
        <v>4126603</v>
      </c>
      <c r="C4282" s="95" t="s">
        <v>6503</v>
      </c>
      <c r="D4282" s="95" t="s">
        <v>6170</v>
      </c>
      <c r="E4282" s="93"/>
      <c r="F4282" s="93"/>
    </row>
    <row r="4283" spans="1:6" ht="12.75" customHeight="1" x14ac:dyDescent="0.2">
      <c r="A4283" s="93"/>
      <c r="B4283" s="95">
        <v>4126652</v>
      </c>
      <c r="C4283" s="95" t="s">
        <v>6504</v>
      </c>
      <c r="D4283" s="95" t="s">
        <v>6170</v>
      </c>
      <c r="E4283" s="93"/>
      <c r="F4283" s="93"/>
    </row>
    <row r="4284" spans="1:6" ht="12.75" customHeight="1" x14ac:dyDescent="0.2">
      <c r="A4284" s="93"/>
      <c r="B4284" s="95">
        <v>4126678</v>
      </c>
      <c r="C4284" s="95" t="s">
        <v>6505</v>
      </c>
      <c r="D4284" s="95" t="s">
        <v>6170</v>
      </c>
      <c r="E4284" s="93"/>
      <c r="F4284" s="93"/>
    </row>
    <row r="4285" spans="1:6" ht="12.75" customHeight="1" x14ac:dyDescent="0.2">
      <c r="A4285" s="93"/>
      <c r="B4285" s="95">
        <v>4126702</v>
      </c>
      <c r="C4285" s="95" t="s">
        <v>6506</v>
      </c>
      <c r="D4285" s="95" t="s">
        <v>6170</v>
      </c>
      <c r="E4285" s="93"/>
      <c r="F4285" s="93"/>
    </row>
    <row r="4286" spans="1:6" ht="12.75" customHeight="1" x14ac:dyDescent="0.2">
      <c r="A4286" s="93"/>
      <c r="B4286" s="95">
        <v>4126801</v>
      </c>
      <c r="C4286" s="95" t="s">
        <v>6507</v>
      </c>
      <c r="D4286" s="95" t="s">
        <v>6170</v>
      </c>
      <c r="E4286" s="93"/>
      <c r="F4286" s="93"/>
    </row>
    <row r="4287" spans="1:6" ht="12.75" customHeight="1" x14ac:dyDescent="0.2">
      <c r="A4287" s="93"/>
      <c r="B4287" s="95">
        <v>4126900</v>
      </c>
      <c r="C4287" s="95" t="s">
        <v>5333</v>
      </c>
      <c r="D4287" s="95" t="s">
        <v>6170</v>
      </c>
      <c r="E4287" s="93"/>
      <c r="F4287" s="93"/>
    </row>
    <row r="4288" spans="1:6" ht="12.75" customHeight="1" x14ac:dyDescent="0.2">
      <c r="A4288" s="93"/>
      <c r="B4288" s="95">
        <v>4127007</v>
      </c>
      <c r="C4288" s="95" t="s">
        <v>6508</v>
      </c>
      <c r="D4288" s="95" t="s">
        <v>6170</v>
      </c>
      <c r="E4288" s="93"/>
      <c r="F4288" s="93"/>
    </row>
    <row r="4289" spans="1:6" ht="12.75" customHeight="1" x14ac:dyDescent="0.2">
      <c r="A4289" s="93"/>
      <c r="B4289" s="95">
        <v>4127106</v>
      </c>
      <c r="C4289" s="95" t="s">
        <v>6509</v>
      </c>
      <c r="D4289" s="95" t="s">
        <v>6170</v>
      </c>
      <c r="E4289" s="93"/>
      <c r="F4289" s="93"/>
    </row>
    <row r="4290" spans="1:6" ht="12.75" customHeight="1" x14ac:dyDescent="0.2">
      <c r="A4290" s="93"/>
      <c r="B4290" s="95">
        <v>4127205</v>
      </c>
      <c r="C4290" s="95" t="s">
        <v>6510</v>
      </c>
      <c r="D4290" s="95" t="s">
        <v>6170</v>
      </c>
      <c r="E4290" s="93"/>
      <c r="F4290" s="93"/>
    </row>
    <row r="4291" spans="1:6" ht="12.75" customHeight="1" x14ac:dyDescent="0.2">
      <c r="A4291" s="93"/>
      <c r="B4291" s="95">
        <v>4127304</v>
      </c>
      <c r="C4291" s="95" t="s">
        <v>6511</v>
      </c>
      <c r="D4291" s="95" t="s">
        <v>6170</v>
      </c>
      <c r="E4291" s="93"/>
      <c r="F4291" s="93"/>
    </row>
    <row r="4292" spans="1:6" ht="12.75" customHeight="1" x14ac:dyDescent="0.2">
      <c r="A4292" s="93"/>
      <c r="B4292" s="95">
        <v>4127403</v>
      </c>
      <c r="C4292" s="95" t="s">
        <v>6133</v>
      </c>
      <c r="D4292" s="95" t="s">
        <v>6170</v>
      </c>
      <c r="E4292" s="93"/>
      <c r="F4292" s="93"/>
    </row>
    <row r="4293" spans="1:6" ht="12.75" customHeight="1" x14ac:dyDescent="0.2">
      <c r="A4293" s="93"/>
      <c r="B4293" s="95">
        <v>4127502</v>
      </c>
      <c r="C4293" s="95" t="s">
        <v>6512</v>
      </c>
      <c r="D4293" s="95" t="s">
        <v>6170</v>
      </c>
      <c r="E4293" s="93"/>
      <c r="F4293" s="93"/>
    </row>
    <row r="4294" spans="1:6" ht="12.75" customHeight="1" x14ac:dyDescent="0.2">
      <c r="A4294" s="93"/>
      <c r="B4294" s="95">
        <v>4127601</v>
      </c>
      <c r="C4294" s="95" t="s">
        <v>6513</v>
      </c>
      <c r="D4294" s="95" t="s">
        <v>6170</v>
      </c>
      <c r="E4294" s="93"/>
      <c r="F4294" s="93"/>
    </row>
    <row r="4295" spans="1:6" ht="12.75" customHeight="1" x14ac:dyDescent="0.2">
      <c r="A4295" s="93"/>
      <c r="B4295" s="95">
        <v>4127700</v>
      </c>
      <c r="C4295" s="95" t="s">
        <v>5344</v>
      </c>
      <c r="D4295" s="95" t="s">
        <v>6170</v>
      </c>
      <c r="E4295" s="93"/>
      <c r="F4295" s="93"/>
    </row>
    <row r="4296" spans="1:6" ht="12.75" customHeight="1" x14ac:dyDescent="0.2">
      <c r="A4296" s="93"/>
      <c r="B4296" s="95">
        <v>4127809</v>
      </c>
      <c r="C4296" s="95" t="s">
        <v>6514</v>
      </c>
      <c r="D4296" s="95" t="s">
        <v>6170</v>
      </c>
      <c r="E4296" s="93"/>
      <c r="F4296" s="93"/>
    </row>
    <row r="4297" spans="1:6" ht="12.75" customHeight="1" x14ac:dyDescent="0.2">
      <c r="A4297" s="93"/>
      <c r="B4297" s="95">
        <v>4127858</v>
      </c>
      <c r="C4297" s="95" t="s">
        <v>6515</v>
      </c>
      <c r="D4297" s="95" t="s">
        <v>6170</v>
      </c>
      <c r="E4297" s="93"/>
      <c r="F4297" s="93"/>
    </row>
    <row r="4298" spans="1:6" ht="12.75" customHeight="1" x14ac:dyDescent="0.2">
      <c r="A4298" s="93"/>
      <c r="B4298" s="95">
        <v>4127882</v>
      </c>
      <c r="C4298" s="95" t="s">
        <v>6516</v>
      </c>
      <c r="D4298" s="95" t="s">
        <v>6170</v>
      </c>
      <c r="E4298" s="93"/>
      <c r="F4298" s="93"/>
    </row>
    <row r="4299" spans="1:6" ht="12.75" customHeight="1" x14ac:dyDescent="0.2">
      <c r="A4299" s="93"/>
      <c r="B4299" s="95">
        <v>4127908</v>
      </c>
      <c r="C4299" s="95" t="s">
        <v>6517</v>
      </c>
      <c r="D4299" s="95" t="s">
        <v>6170</v>
      </c>
      <c r="E4299" s="93"/>
      <c r="F4299" s="93"/>
    </row>
    <row r="4300" spans="1:6" ht="12.75" customHeight="1" x14ac:dyDescent="0.2">
      <c r="A4300" s="93"/>
      <c r="B4300" s="95">
        <v>4127957</v>
      </c>
      <c r="C4300" s="95" t="s">
        <v>6518</v>
      </c>
      <c r="D4300" s="95" t="s">
        <v>6170</v>
      </c>
      <c r="E4300" s="93"/>
      <c r="F4300" s="93"/>
    </row>
    <row r="4301" spans="1:6" ht="12.75" customHeight="1" x14ac:dyDescent="0.2">
      <c r="A4301" s="93"/>
      <c r="B4301" s="95">
        <v>4127965</v>
      </c>
      <c r="C4301" s="95" t="s">
        <v>6519</v>
      </c>
      <c r="D4301" s="95" t="s">
        <v>6170</v>
      </c>
      <c r="E4301" s="93"/>
      <c r="F4301" s="93"/>
    </row>
    <row r="4302" spans="1:6" ht="12.75" customHeight="1" x14ac:dyDescent="0.2">
      <c r="A4302" s="93"/>
      <c r="B4302" s="95">
        <v>4128005</v>
      </c>
      <c r="C4302" s="95" t="s">
        <v>6520</v>
      </c>
      <c r="D4302" s="95" t="s">
        <v>6170</v>
      </c>
      <c r="E4302" s="93"/>
      <c r="F4302" s="93"/>
    </row>
    <row r="4303" spans="1:6" ht="12.75" customHeight="1" x14ac:dyDescent="0.2">
      <c r="A4303" s="93"/>
      <c r="B4303" s="95">
        <v>4128104</v>
      </c>
      <c r="C4303" s="95" t="s">
        <v>6521</v>
      </c>
      <c r="D4303" s="95" t="s">
        <v>6170</v>
      </c>
      <c r="E4303" s="93"/>
      <c r="F4303" s="93"/>
    </row>
    <row r="4304" spans="1:6" ht="12.75" customHeight="1" x14ac:dyDescent="0.2">
      <c r="A4304" s="93"/>
      <c r="B4304" s="95">
        <v>4128203</v>
      </c>
      <c r="C4304" s="95" t="s">
        <v>6522</v>
      </c>
      <c r="D4304" s="95" t="s">
        <v>6170</v>
      </c>
      <c r="E4304" s="93"/>
      <c r="F4304" s="93"/>
    </row>
    <row r="4305" spans="1:6" ht="12.75" customHeight="1" x14ac:dyDescent="0.2">
      <c r="A4305" s="93"/>
      <c r="B4305" s="95">
        <v>4128302</v>
      </c>
      <c r="C4305" s="95" t="s">
        <v>6523</v>
      </c>
      <c r="D4305" s="95" t="s">
        <v>6170</v>
      </c>
      <c r="E4305" s="93"/>
      <c r="F4305" s="93"/>
    </row>
    <row r="4306" spans="1:6" ht="12.75" customHeight="1" x14ac:dyDescent="0.2">
      <c r="A4306" s="93"/>
      <c r="B4306" s="95">
        <v>4128401</v>
      </c>
      <c r="C4306" s="95" t="s">
        <v>6524</v>
      </c>
      <c r="D4306" s="95" t="s">
        <v>6170</v>
      </c>
      <c r="E4306" s="93"/>
      <c r="F4306" s="93"/>
    </row>
    <row r="4307" spans="1:6" ht="12.75" customHeight="1" x14ac:dyDescent="0.2">
      <c r="A4307" s="93"/>
      <c r="B4307" s="95">
        <v>4128500</v>
      </c>
      <c r="C4307" s="95" t="s">
        <v>5385</v>
      </c>
      <c r="D4307" s="95" t="s">
        <v>6170</v>
      </c>
      <c r="E4307" s="93"/>
      <c r="F4307" s="93"/>
    </row>
    <row r="4308" spans="1:6" ht="12.75" customHeight="1" x14ac:dyDescent="0.2">
      <c r="A4308" s="93"/>
      <c r="B4308" s="95">
        <v>4128534</v>
      </c>
      <c r="C4308" s="95" t="s">
        <v>6525</v>
      </c>
      <c r="D4308" s="95" t="s">
        <v>6170</v>
      </c>
      <c r="E4308" s="93"/>
      <c r="F4308" s="93"/>
    </row>
    <row r="4309" spans="1:6" ht="12.75" customHeight="1" x14ac:dyDescent="0.2">
      <c r="A4309" s="93"/>
      <c r="B4309" s="95">
        <v>4128559</v>
      </c>
      <c r="C4309" s="95" t="s">
        <v>6526</v>
      </c>
      <c r="D4309" s="95" t="s">
        <v>6170</v>
      </c>
      <c r="E4309" s="93"/>
      <c r="F4309" s="93"/>
    </row>
    <row r="4310" spans="1:6" ht="12.75" customHeight="1" x14ac:dyDescent="0.2">
      <c r="A4310" s="93"/>
      <c r="B4310" s="95">
        <v>4128609</v>
      </c>
      <c r="C4310" s="95" t="s">
        <v>6527</v>
      </c>
      <c r="D4310" s="95" t="s">
        <v>6170</v>
      </c>
      <c r="E4310" s="93"/>
      <c r="F4310" s="93"/>
    </row>
    <row r="4311" spans="1:6" ht="12.75" customHeight="1" x14ac:dyDescent="0.2">
      <c r="A4311" s="93"/>
      <c r="B4311" s="95">
        <v>4128625</v>
      </c>
      <c r="C4311" s="95" t="s">
        <v>6528</v>
      </c>
      <c r="D4311" s="95" t="s">
        <v>6170</v>
      </c>
      <c r="E4311" s="93"/>
      <c r="F4311" s="93"/>
    </row>
    <row r="4312" spans="1:6" ht="12.75" customHeight="1" x14ac:dyDescent="0.2">
      <c r="A4312" s="93"/>
      <c r="B4312" s="95">
        <v>4128633</v>
      </c>
      <c r="C4312" s="95" t="s">
        <v>6529</v>
      </c>
      <c r="D4312" s="95" t="s">
        <v>6170</v>
      </c>
      <c r="E4312" s="93"/>
      <c r="F4312" s="93"/>
    </row>
    <row r="4313" spans="1:6" ht="12.75" customHeight="1" x14ac:dyDescent="0.2">
      <c r="A4313" s="93"/>
      <c r="B4313" s="95">
        <v>4128658</v>
      </c>
      <c r="C4313" s="95" t="s">
        <v>6530</v>
      </c>
      <c r="D4313" s="95" t="s">
        <v>6170</v>
      </c>
      <c r="E4313" s="93"/>
      <c r="F4313" s="93"/>
    </row>
    <row r="4314" spans="1:6" ht="12.75" customHeight="1" x14ac:dyDescent="0.2">
      <c r="A4314" s="93"/>
      <c r="B4314" s="95">
        <v>4128708</v>
      </c>
      <c r="C4314" s="95" t="s">
        <v>6531</v>
      </c>
      <c r="D4314" s="95" t="s">
        <v>6170</v>
      </c>
      <c r="E4314" s="93"/>
      <c r="F4314" s="93"/>
    </row>
    <row r="4315" spans="1:6" ht="12.75" customHeight="1" x14ac:dyDescent="0.2">
      <c r="A4315" s="93"/>
      <c r="B4315" s="95">
        <v>4128807</v>
      </c>
      <c r="C4315" s="95" t="s">
        <v>6532</v>
      </c>
      <c r="D4315" s="95" t="s">
        <v>6170</v>
      </c>
      <c r="E4315" s="93"/>
      <c r="F4315" s="93"/>
    </row>
    <row r="4316" spans="1:6" ht="12.75" customHeight="1" x14ac:dyDescent="0.2">
      <c r="A4316" s="93"/>
      <c r="B4316" s="95">
        <v>4200051</v>
      </c>
      <c r="C4316" s="95" t="s">
        <v>6533</v>
      </c>
      <c r="D4316" s="95" t="s">
        <v>6534</v>
      </c>
      <c r="E4316" s="93"/>
      <c r="F4316" s="93"/>
    </row>
    <row r="4317" spans="1:6" ht="12.75" customHeight="1" x14ac:dyDescent="0.2">
      <c r="A4317" s="93"/>
      <c r="B4317" s="95">
        <v>4200101</v>
      </c>
      <c r="C4317" s="95" t="s">
        <v>6535</v>
      </c>
      <c r="D4317" s="95" t="s">
        <v>6534</v>
      </c>
      <c r="E4317" s="93"/>
      <c r="F4317" s="93"/>
    </row>
    <row r="4318" spans="1:6" ht="12.75" customHeight="1" x14ac:dyDescent="0.2">
      <c r="A4318" s="93"/>
      <c r="B4318" s="95">
        <v>4200200</v>
      </c>
      <c r="C4318" s="95" t="s">
        <v>6536</v>
      </c>
      <c r="D4318" s="95" t="s">
        <v>6534</v>
      </c>
      <c r="E4318" s="93"/>
      <c r="F4318" s="93"/>
    </row>
    <row r="4319" spans="1:6" ht="12.75" customHeight="1" x14ac:dyDescent="0.2">
      <c r="A4319" s="93"/>
      <c r="B4319" s="95">
        <v>4200309</v>
      </c>
      <c r="C4319" s="95" t="s">
        <v>6537</v>
      </c>
      <c r="D4319" s="95" t="s">
        <v>6534</v>
      </c>
      <c r="E4319" s="93"/>
      <c r="F4319" s="93"/>
    </row>
    <row r="4320" spans="1:6" ht="12.75" customHeight="1" x14ac:dyDescent="0.2">
      <c r="A4320" s="93"/>
      <c r="B4320" s="95">
        <v>4200408</v>
      </c>
      <c r="C4320" s="95" t="s">
        <v>6538</v>
      </c>
      <c r="D4320" s="95" t="s">
        <v>6534</v>
      </c>
      <c r="E4320" s="93"/>
      <c r="F4320" s="93"/>
    </row>
    <row r="4321" spans="1:6" ht="12.75" customHeight="1" x14ac:dyDescent="0.2">
      <c r="A4321" s="93"/>
      <c r="B4321" s="95">
        <v>4200507</v>
      </c>
      <c r="C4321" s="95" t="s">
        <v>6539</v>
      </c>
      <c r="D4321" s="95" t="s">
        <v>6534</v>
      </c>
      <c r="E4321" s="93"/>
      <c r="F4321" s="93"/>
    </row>
    <row r="4322" spans="1:6" ht="12.75" customHeight="1" x14ac:dyDescent="0.2">
      <c r="A4322" s="93"/>
      <c r="B4322" s="95">
        <v>4200556</v>
      </c>
      <c r="C4322" s="95" t="s">
        <v>6540</v>
      </c>
      <c r="D4322" s="95" t="s">
        <v>6534</v>
      </c>
      <c r="E4322" s="93"/>
      <c r="F4322" s="93"/>
    </row>
    <row r="4323" spans="1:6" ht="12.75" customHeight="1" x14ac:dyDescent="0.2">
      <c r="A4323" s="93"/>
      <c r="B4323" s="95">
        <v>4200606</v>
      </c>
      <c r="C4323" s="95" t="s">
        <v>6541</v>
      </c>
      <c r="D4323" s="95" t="s">
        <v>6534</v>
      </c>
      <c r="E4323" s="93"/>
      <c r="F4323" s="93"/>
    </row>
    <row r="4324" spans="1:6" ht="12.75" customHeight="1" x14ac:dyDescent="0.2">
      <c r="A4324" s="93"/>
      <c r="B4324" s="95">
        <v>4200705</v>
      </c>
      <c r="C4324" s="95" t="s">
        <v>6542</v>
      </c>
      <c r="D4324" s="95" t="s">
        <v>6534</v>
      </c>
      <c r="E4324" s="93"/>
      <c r="F4324" s="93"/>
    </row>
    <row r="4325" spans="1:6" ht="12.75" customHeight="1" x14ac:dyDescent="0.2">
      <c r="A4325" s="93"/>
      <c r="B4325" s="95">
        <v>4200754</v>
      </c>
      <c r="C4325" s="95" t="s">
        <v>6543</v>
      </c>
      <c r="D4325" s="95" t="s">
        <v>6534</v>
      </c>
      <c r="E4325" s="93"/>
      <c r="F4325" s="93"/>
    </row>
    <row r="4326" spans="1:6" ht="12.75" customHeight="1" x14ac:dyDescent="0.2">
      <c r="A4326" s="93"/>
      <c r="B4326" s="95">
        <v>4200804</v>
      </c>
      <c r="C4326" s="95" t="s">
        <v>5392</v>
      </c>
      <c r="D4326" s="95" t="s">
        <v>6534</v>
      </c>
      <c r="E4326" s="93"/>
      <c r="F4326" s="93"/>
    </row>
    <row r="4327" spans="1:6" ht="12.75" customHeight="1" x14ac:dyDescent="0.2">
      <c r="A4327" s="93"/>
      <c r="B4327" s="95">
        <v>4200903</v>
      </c>
      <c r="C4327" s="95" t="s">
        <v>6544</v>
      </c>
      <c r="D4327" s="95" t="s">
        <v>6534</v>
      </c>
      <c r="E4327" s="93"/>
      <c r="F4327" s="93"/>
    </row>
    <row r="4328" spans="1:6" ht="12.75" customHeight="1" x14ac:dyDescent="0.2">
      <c r="A4328" s="93"/>
      <c r="B4328" s="95">
        <v>4201000</v>
      </c>
      <c r="C4328" s="95" t="s">
        <v>6545</v>
      </c>
      <c r="D4328" s="95" t="s">
        <v>6534</v>
      </c>
      <c r="E4328" s="93"/>
      <c r="F4328" s="93"/>
    </row>
    <row r="4329" spans="1:6" ht="12.75" customHeight="1" x14ac:dyDescent="0.2">
      <c r="A4329" s="93"/>
      <c r="B4329" s="95">
        <v>4201109</v>
      </c>
      <c r="C4329" s="95" t="s">
        <v>6546</v>
      </c>
      <c r="D4329" s="95" t="s">
        <v>6534</v>
      </c>
      <c r="E4329" s="93"/>
      <c r="F4329" s="93"/>
    </row>
    <row r="4330" spans="1:6" ht="12.75" customHeight="1" x14ac:dyDescent="0.2">
      <c r="A4330" s="93"/>
      <c r="B4330" s="95">
        <v>4201208</v>
      </c>
      <c r="C4330" s="95" t="s">
        <v>4583</v>
      </c>
      <c r="D4330" s="95" t="s">
        <v>6534</v>
      </c>
      <c r="E4330" s="93"/>
      <c r="F4330" s="93"/>
    </row>
    <row r="4331" spans="1:6" ht="12.75" customHeight="1" x14ac:dyDescent="0.2">
      <c r="A4331" s="93"/>
      <c r="B4331" s="95">
        <v>4201257</v>
      </c>
      <c r="C4331" s="95" t="s">
        <v>6547</v>
      </c>
      <c r="D4331" s="95" t="s">
        <v>6534</v>
      </c>
      <c r="E4331" s="93"/>
      <c r="F4331" s="93"/>
    </row>
    <row r="4332" spans="1:6" ht="12.75" customHeight="1" x14ac:dyDescent="0.2">
      <c r="A4332" s="93"/>
      <c r="B4332" s="95">
        <v>4201273</v>
      </c>
      <c r="C4332" s="95" t="s">
        <v>6548</v>
      </c>
      <c r="D4332" s="95" t="s">
        <v>6534</v>
      </c>
      <c r="E4332" s="93"/>
      <c r="F4332" s="93"/>
    </row>
    <row r="4333" spans="1:6" ht="12.75" customHeight="1" x14ac:dyDescent="0.2">
      <c r="A4333" s="93"/>
      <c r="B4333" s="95">
        <v>4201307</v>
      </c>
      <c r="C4333" s="95" t="s">
        <v>6549</v>
      </c>
      <c r="D4333" s="95" t="s">
        <v>6534</v>
      </c>
      <c r="E4333" s="93"/>
      <c r="F4333" s="93"/>
    </row>
    <row r="4334" spans="1:6" ht="12.75" customHeight="1" x14ac:dyDescent="0.2">
      <c r="A4334" s="93"/>
      <c r="B4334" s="95">
        <v>4201406</v>
      </c>
      <c r="C4334" s="95" t="s">
        <v>6550</v>
      </c>
      <c r="D4334" s="95" t="s">
        <v>6534</v>
      </c>
      <c r="E4334" s="93"/>
      <c r="F4334" s="93"/>
    </row>
    <row r="4335" spans="1:6" ht="12.75" customHeight="1" x14ac:dyDescent="0.2">
      <c r="A4335" s="93"/>
      <c r="B4335" s="95">
        <v>4201505</v>
      </c>
      <c r="C4335" s="95" t="s">
        <v>6551</v>
      </c>
      <c r="D4335" s="95" t="s">
        <v>6534</v>
      </c>
      <c r="E4335" s="93"/>
      <c r="F4335" s="93"/>
    </row>
    <row r="4336" spans="1:6" ht="12.75" customHeight="1" x14ac:dyDescent="0.2">
      <c r="A4336" s="93"/>
      <c r="B4336" s="95">
        <v>4201604</v>
      </c>
      <c r="C4336" s="95" t="s">
        <v>6552</v>
      </c>
      <c r="D4336" s="95" t="s">
        <v>6534</v>
      </c>
      <c r="E4336" s="93"/>
      <c r="F4336" s="93"/>
    </row>
    <row r="4337" spans="1:6" ht="12.75" customHeight="1" x14ac:dyDescent="0.2">
      <c r="A4337" s="93"/>
      <c r="B4337" s="95">
        <v>4201653</v>
      </c>
      <c r="C4337" s="95" t="s">
        <v>6553</v>
      </c>
      <c r="D4337" s="95" t="s">
        <v>6534</v>
      </c>
      <c r="E4337" s="93"/>
      <c r="F4337" s="93"/>
    </row>
    <row r="4338" spans="1:6" ht="12.75" customHeight="1" x14ac:dyDescent="0.2">
      <c r="A4338" s="93"/>
      <c r="B4338" s="95">
        <v>4201703</v>
      </c>
      <c r="C4338" s="95" t="s">
        <v>6554</v>
      </c>
      <c r="D4338" s="95" t="s">
        <v>6534</v>
      </c>
      <c r="E4338" s="93"/>
      <c r="F4338" s="93"/>
    </row>
    <row r="4339" spans="1:6" ht="12.75" customHeight="1" x14ac:dyDescent="0.2">
      <c r="A4339" s="93"/>
      <c r="B4339" s="95">
        <v>4201802</v>
      </c>
      <c r="C4339" s="95" t="s">
        <v>6555</v>
      </c>
      <c r="D4339" s="95" t="s">
        <v>6534</v>
      </c>
      <c r="E4339" s="93"/>
      <c r="F4339" s="93"/>
    </row>
    <row r="4340" spans="1:6" ht="12.75" customHeight="1" x14ac:dyDescent="0.2">
      <c r="A4340" s="93"/>
      <c r="B4340" s="95">
        <v>4201901</v>
      </c>
      <c r="C4340" s="95" t="s">
        <v>3296</v>
      </c>
      <c r="D4340" s="95" t="s">
        <v>6534</v>
      </c>
      <c r="E4340" s="93"/>
      <c r="F4340" s="93"/>
    </row>
    <row r="4341" spans="1:6" ht="12.75" customHeight="1" x14ac:dyDescent="0.2">
      <c r="A4341" s="93"/>
      <c r="B4341" s="95">
        <v>4201950</v>
      </c>
      <c r="C4341" s="95" t="s">
        <v>6556</v>
      </c>
      <c r="D4341" s="95" t="s">
        <v>6534</v>
      </c>
      <c r="E4341" s="93"/>
      <c r="F4341" s="93"/>
    </row>
    <row r="4342" spans="1:6" ht="12.75" customHeight="1" x14ac:dyDescent="0.2">
      <c r="A4342" s="93"/>
      <c r="B4342" s="95">
        <v>4202008</v>
      </c>
      <c r="C4342" s="95" t="s">
        <v>6557</v>
      </c>
      <c r="D4342" s="95" t="s">
        <v>6534</v>
      </c>
      <c r="E4342" s="93"/>
      <c r="F4342" s="93"/>
    </row>
    <row r="4343" spans="1:6" ht="12.75" customHeight="1" x14ac:dyDescent="0.2">
      <c r="A4343" s="93"/>
      <c r="B4343" s="95">
        <v>4202057</v>
      </c>
      <c r="C4343" s="95" t="s">
        <v>6558</v>
      </c>
      <c r="D4343" s="95" t="s">
        <v>6534</v>
      </c>
      <c r="E4343" s="93"/>
      <c r="F4343" s="93"/>
    </row>
    <row r="4344" spans="1:6" ht="12.75" customHeight="1" x14ac:dyDescent="0.2">
      <c r="A4344" s="93"/>
      <c r="B4344" s="95">
        <v>4202073</v>
      </c>
      <c r="C4344" s="95" t="s">
        <v>6559</v>
      </c>
      <c r="D4344" s="95" t="s">
        <v>6534</v>
      </c>
      <c r="E4344" s="93"/>
      <c r="F4344" s="93"/>
    </row>
    <row r="4345" spans="1:6" ht="12.75" customHeight="1" x14ac:dyDescent="0.2">
      <c r="A4345" s="93"/>
      <c r="B4345" s="95">
        <v>4202081</v>
      </c>
      <c r="C4345" s="95" t="s">
        <v>6560</v>
      </c>
      <c r="D4345" s="95" t="s">
        <v>6534</v>
      </c>
      <c r="E4345" s="93"/>
      <c r="F4345" s="93"/>
    </row>
    <row r="4346" spans="1:6" ht="12.75" customHeight="1" x14ac:dyDescent="0.2">
      <c r="A4346" s="93"/>
      <c r="B4346" s="95">
        <v>4202099</v>
      </c>
      <c r="C4346" s="95" t="s">
        <v>5605</v>
      </c>
      <c r="D4346" s="95" t="s">
        <v>6534</v>
      </c>
      <c r="E4346" s="93"/>
      <c r="F4346" s="93"/>
    </row>
    <row r="4347" spans="1:6" ht="12.75" customHeight="1" x14ac:dyDescent="0.2">
      <c r="A4347" s="93"/>
      <c r="B4347" s="95">
        <v>4202107</v>
      </c>
      <c r="C4347" s="95" t="s">
        <v>6561</v>
      </c>
      <c r="D4347" s="95" t="s">
        <v>6534</v>
      </c>
      <c r="E4347" s="93"/>
      <c r="F4347" s="93"/>
    </row>
    <row r="4348" spans="1:6" ht="12.75" customHeight="1" x14ac:dyDescent="0.2">
      <c r="A4348" s="93"/>
      <c r="B4348" s="95">
        <v>4202131</v>
      </c>
      <c r="C4348" s="95" t="s">
        <v>6562</v>
      </c>
      <c r="D4348" s="95" t="s">
        <v>6534</v>
      </c>
      <c r="E4348" s="93"/>
      <c r="F4348" s="93"/>
    </row>
    <row r="4349" spans="1:6" ht="12.75" customHeight="1" x14ac:dyDescent="0.2">
      <c r="A4349" s="93"/>
      <c r="B4349" s="95">
        <v>4202156</v>
      </c>
      <c r="C4349" s="95" t="s">
        <v>4197</v>
      </c>
      <c r="D4349" s="95" t="s">
        <v>6534</v>
      </c>
      <c r="E4349" s="93"/>
      <c r="F4349" s="93"/>
    </row>
    <row r="4350" spans="1:6" ht="12.75" customHeight="1" x14ac:dyDescent="0.2">
      <c r="A4350" s="93"/>
      <c r="B4350" s="95">
        <v>4202206</v>
      </c>
      <c r="C4350" s="95" t="s">
        <v>6563</v>
      </c>
      <c r="D4350" s="95" t="s">
        <v>6534</v>
      </c>
      <c r="E4350" s="93"/>
      <c r="F4350" s="93"/>
    </row>
    <row r="4351" spans="1:6" ht="12.75" customHeight="1" x14ac:dyDescent="0.2">
      <c r="A4351" s="93"/>
      <c r="B4351" s="95">
        <v>4202305</v>
      </c>
      <c r="C4351" s="95" t="s">
        <v>6564</v>
      </c>
      <c r="D4351" s="95" t="s">
        <v>6534</v>
      </c>
      <c r="E4351" s="93"/>
      <c r="F4351" s="93"/>
    </row>
    <row r="4352" spans="1:6" ht="12.75" customHeight="1" x14ac:dyDescent="0.2">
      <c r="A4352" s="93"/>
      <c r="B4352" s="95">
        <v>4202404</v>
      </c>
      <c r="C4352" s="95" t="s">
        <v>6565</v>
      </c>
      <c r="D4352" s="95" t="s">
        <v>6534</v>
      </c>
      <c r="E4352" s="93"/>
      <c r="F4352" s="93"/>
    </row>
    <row r="4353" spans="1:6" ht="12.75" customHeight="1" x14ac:dyDescent="0.2">
      <c r="A4353" s="93"/>
      <c r="B4353" s="95">
        <v>4202438</v>
      </c>
      <c r="C4353" s="95" t="s">
        <v>6566</v>
      </c>
      <c r="D4353" s="95" t="s">
        <v>6534</v>
      </c>
      <c r="E4353" s="93"/>
      <c r="F4353" s="93"/>
    </row>
    <row r="4354" spans="1:6" ht="12.75" customHeight="1" x14ac:dyDescent="0.2">
      <c r="A4354" s="93"/>
      <c r="B4354" s="95">
        <v>4202453</v>
      </c>
      <c r="C4354" s="95" t="s">
        <v>6567</v>
      </c>
      <c r="D4354" s="95" t="s">
        <v>6534</v>
      </c>
      <c r="E4354" s="93"/>
      <c r="F4354" s="93"/>
    </row>
    <row r="4355" spans="1:6" ht="12.75" customHeight="1" x14ac:dyDescent="0.2">
      <c r="A4355" s="93"/>
      <c r="B4355" s="95">
        <v>4202503</v>
      </c>
      <c r="C4355" s="95" t="s">
        <v>6568</v>
      </c>
      <c r="D4355" s="95" t="s">
        <v>6534</v>
      </c>
      <c r="E4355" s="93"/>
      <c r="F4355" s="93"/>
    </row>
    <row r="4356" spans="1:6" ht="12.75" customHeight="1" x14ac:dyDescent="0.2">
      <c r="A4356" s="93"/>
      <c r="B4356" s="95">
        <v>4202537</v>
      </c>
      <c r="C4356" s="95" t="s">
        <v>3083</v>
      </c>
      <c r="D4356" s="95" t="s">
        <v>6534</v>
      </c>
      <c r="E4356" s="93"/>
      <c r="F4356" s="93"/>
    </row>
    <row r="4357" spans="1:6" ht="12.75" customHeight="1" x14ac:dyDescent="0.2">
      <c r="A4357" s="93"/>
      <c r="B4357" s="95">
        <v>4202578</v>
      </c>
      <c r="C4357" s="95" t="s">
        <v>6569</v>
      </c>
      <c r="D4357" s="95" t="s">
        <v>6534</v>
      </c>
      <c r="E4357" s="93"/>
      <c r="F4357" s="93"/>
    </row>
    <row r="4358" spans="1:6" ht="12.75" customHeight="1" x14ac:dyDescent="0.2">
      <c r="A4358" s="93"/>
      <c r="B4358" s="95">
        <v>4202602</v>
      </c>
      <c r="C4358" s="95" t="s">
        <v>6570</v>
      </c>
      <c r="D4358" s="95" t="s">
        <v>6534</v>
      </c>
      <c r="E4358" s="93"/>
      <c r="F4358" s="93"/>
    </row>
    <row r="4359" spans="1:6" ht="12.75" customHeight="1" x14ac:dyDescent="0.2">
      <c r="A4359" s="93"/>
      <c r="B4359" s="95">
        <v>4202701</v>
      </c>
      <c r="C4359" s="95" t="s">
        <v>6571</v>
      </c>
      <c r="D4359" s="95" t="s">
        <v>6534</v>
      </c>
      <c r="E4359" s="93"/>
      <c r="F4359" s="93"/>
    </row>
    <row r="4360" spans="1:6" ht="12.75" customHeight="1" x14ac:dyDescent="0.2">
      <c r="A4360" s="93"/>
      <c r="B4360" s="95">
        <v>4202800</v>
      </c>
      <c r="C4360" s="95" t="s">
        <v>6572</v>
      </c>
      <c r="D4360" s="95" t="s">
        <v>6534</v>
      </c>
      <c r="E4360" s="93"/>
      <c r="F4360" s="93"/>
    </row>
    <row r="4361" spans="1:6" ht="12.75" customHeight="1" x14ac:dyDescent="0.2">
      <c r="A4361" s="93"/>
      <c r="B4361" s="95">
        <v>4202859</v>
      </c>
      <c r="C4361" s="95" t="s">
        <v>6573</v>
      </c>
      <c r="D4361" s="95" t="s">
        <v>6534</v>
      </c>
      <c r="E4361" s="93"/>
      <c r="F4361" s="93"/>
    </row>
    <row r="4362" spans="1:6" ht="12.75" customHeight="1" x14ac:dyDescent="0.2">
      <c r="A4362" s="93"/>
      <c r="B4362" s="95">
        <v>4202875</v>
      </c>
      <c r="C4362" s="95" t="s">
        <v>6574</v>
      </c>
      <c r="D4362" s="95" t="s">
        <v>6534</v>
      </c>
      <c r="E4362" s="93"/>
      <c r="F4362" s="93"/>
    </row>
    <row r="4363" spans="1:6" ht="12.75" customHeight="1" x14ac:dyDescent="0.2">
      <c r="A4363" s="93"/>
      <c r="B4363" s="95">
        <v>4202909</v>
      </c>
      <c r="C4363" s="95" t="s">
        <v>6575</v>
      </c>
      <c r="D4363" s="95" t="s">
        <v>6534</v>
      </c>
      <c r="E4363" s="93"/>
      <c r="F4363" s="93"/>
    </row>
    <row r="4364" spans="1:6" ht="12.75" customHeight="1" x14ac:dyDescent="0.2">
      <c r="A4364" s="93"/>
      <c r="B4364" s="95">
        <v>4203006</v>
      </c>
      <c r="C4364" s="95" t="s">
        <v>6576</v>
      </c>
      <c r="D4364" s="95" t="s">
        <v>6534</v>
      </c>
      <c r="E4364" s="93"/>
      <c r="F4364" s="93"/>
    </row>
    <row r="4365" spans="1:6" ht="12.75" customHeight="1" x14ac:dyDescent="0.2">
      <c r="A4365" s="93"/>
      <c r="B4365" s="95">
        <v>4203105</v>
      </c>
      <c r="C4365" s="95" t="s">
        <v>6577</v>
      </c>
      <c r="D4365" s="95" t="s">
        <v>6534</v>
      </c>
      <c r="E4365" s="93"/>
      <c r="F4365" s="93"/>
    </row>
    <row r="4366" spans="1:6" ht="12.75" customHeight="1" x14ac:dyDescent="0.2">
      <c r="A4366" s="93"/>
      <c r="B4366" s="95">
        <v>4203154</v>
      </c>
      <c r="C4366" s="95" t="s">
        <v>6578</v>
      </c>
      <c r="D4366" s="95" t="s">
        <v>6534</v>
      </c>
      <c r="E4366" s="93"/>
      <c r="F4366" s="93"/>
    </row>
    <row r="4367" spans="1:6" ht="12.75" customHeight="1" x14ac:dyDescent="0.2">
      <c r="A4367" s="93"/>
      <c r="B4367" s="95">
        <v>4203204</v>
      </c>
      <c r="C4367" s="95" t="s">
        <v>6579</v>
      </c>
      <c r="D4367" s="95" t="s">
        <v>6534</v>
      </c>
      <c r="E4367" s="93"/>
      <c r="F4367" s="93"/>
    </row>
    <row r="4368" spans="1:6" ht="12.75" customHeight="1" x14ac:dyDescent="0.2">
      <c r="A4368" s="93"/>
      <c r="B4368" s="95">
        <v>4203253</v>
      </c>
      <c r="C4368" s="95" t="s">
        <v>6580</v>
      </c>
      <c r="D4368" s="95" t="s">
        <v>6534</v>
      </c>
      <c r="E4368" s="93"/>
      <c r="F4368" s="93"/>
    </row>
    <row r="4369" spans="1:6" ht="12.75" customHeight="1" x14ac:dyDescent="0.2">
      <c r="A4369" s="93"/>
      <c r="B4369" s="95">
        <v>4203303</v>
      </c>
      <c r="C4369" s="95" t="s">
        <v>4001</v>
      </c>
      <c r="D4369" s="95" t="s">
        <v>6534</v>
      </c>
      <c r="E4369" s="93"/>
      <c r="F4369" s="93"/>
    </row>
    <row r="4370" spans="1:6" ht="12.75" customHeight="1" x14ac:dyDescent="0.2">
      <c r="A4370" s="93"/>
      <c r="B4370" s="95">
        <v>4203402</v>
      </c>
      <c r="C4370" s="95" t="s">
        <v>6581</v>
      </c>
      <c r="D4370" s="95" t="s">
        <v>6534</v>
      </c>
      <c r="E4370" s="93"/>
      <c r="F4370" s="93"/>
    </row>
    <row r="4371" spans="1:6" ht="12.75" customHeight="1" x14ac:dyDescent="0.2">
      <c r="A4371" s="93"/>
      <c r="B4371" s="95">
        <v>4203501</v>
      </c>
      <c r="C4371" s="95" t="s">
        <v>6582</v>
      </c>
      <c r="D4371" s="95" t="s">
        <v>6534</v>
      </c>
      <c r="E4371" s="93"/>
      <c r="F4371" s="93"/>
    </row>
    <row r="4372" spans="1:6" ht="12.75" customHeight="1" x14ac:dyDescent="0.2">
      <c r="A4372" s="93"/>
      <c r="B4372" s="95">
        <v>4203600</v>
      </c>
      <c r="C4372" s="95" t="s">
        <v>6583</v>
      </c>
      <c r="D4372" s="95" t="s">
        <v>6534</v>
      </c>
      <c r="E4372" s="93"/>
      <c r="F4372" s="93"/>
    </row>
    <row r="4373" spans="1:6" ht="12.75" customHeight="1" x14ac:dyDescent="0.2">
      <c r="A4373" s="93"/>
      <c r="B4373" s="95">
        <v>4203709</v>
      </c>
      <c r="C4373" s="95" t="s">
        <v>6584</v>
      </c>
      <c r="D4373" s="95" t="s">
        <v>6534</v>
      </c>
      <c r="E4373" s="93"/>
      <c r="F4373" s="93"/>
    </row>
    <row r="4374" spans="1:6" ht="12.75" customHeight="1" x14ac:dyDescent="0.2">
      <c r="A4374" s="93"/>
      <c r="B4374" s="95">
        <v>4203808</v>
      </c>
      <c r="C4374" s="95" t="s">
        <v>6585</v>
      </c>
      <c r="D4374" s="95" t="s">
        <v>6534</v>
      </c>
      <c r="E4374" s="93"/>
      <c r="F4374" s="93"/>
    </row>
    <row r="4375" spans="1:6" ht="12.75" customHeight="1" x14ac:dyDescent="0.2">
      <c r="A4375" s="93"/>
      <c r="B4375" s="95">
        <v>4203907</v>
      </c>
      <c r="C4375" s="95" t="s">
        <v>6586</v>
      </c>
      <c r="D4375" s="95" t="s">
        <v>6534</v>
      </c>
      <c r="E4375" s="93"/>
      <c r="F4375" s="93"/>
    </row>
    <row r="4376" spans="1:6" ht="12.75" customHeight="1" x14ac:dyDescent="0.2">
      <c r="A4376" s="93"/>
      <c r="B4376" s="95">
        <v>4203956</v>
      </c>
      <c r="C4376" s="95" t="s">
        <v>6587</v>
      </c>
      <c r="D4376" s="95" t="s">
        <v>6534</v>
      </c>
      <c r="E4376" s="93"/>
      <c r="F4376" s="93"/>
    </row>
    <row r="4377" spans="1:6" ht="12.75" customHeight="1" x14ac:dyDescent="0.2">
      <c r="A4377" s="93"/>
      <c r="B4377" s="95">
        <v>4204004</v>
      </c>
      <c r="C4377" s="95" t="s">
        <v>6231</v>
      </c>
      <c r="D4377" s="95" t="s">
        <v>6534</v>
      </c>
      <c r="E4377" s="93"/>
      <c r="F4377" s="93"/>
    </row>
    <row r="4378" spans="1:6" ht="12.75" customHeight="1" x14ac:dyDescent="0.2">
      <c r="A4378" s="93"/>
      <c r="B4378" s="95">
        <v>4204103</v>
      </c>
      <c r="C4378" s="95" t="s">
        <v>6588</v>
      </c>
      <c r="D4378" s="95" t="s">
        <v>6534</v>
      </c>
      <c r="E4378" s="93"/>
      <c r="F4378" s="93"/>
    </row>
    <row r="4379" spans="1:6" ht="12.75" customHeight="1" x14ac:dyDescent="0.2">
      <c r="A4379" s="93"/>
      <c r="B4379" s="95">
        <v>4204152</v>
      </c>
      <c r="C4379" s="95" t="s">
        <v>6589</v>
      </c>
      <c r="D4379" s="95" t="s">
        <v>6534</v>
      </c>
      <c r="E4379" s="93"/>
      <c r="F4379" s="93"/>
    </row>
    <row r="4380" spans="1:6" ht="12.75" customHeight="1" x14ac:dyDescent="0.2">
      <c r="A4380" s="93"/>
      <c r="B4380" s="95">
        <v>4204178</v>
      </c>
      <c r="C4380" s="95" t="s">
        <v>6590</v>
      </c>
      <c r="D4380" s="95" t="s">
        <v>6534</v>
      </c>
      <c r="E4380" s="93"/>
      <c r="F4380" s="93"/>
    </row>
    <row r="4381" spans="1:6" ht="12.75" customHeight="1" x14ac:dyDescent="0.2">
      <c r="A4381" s="93"/>
      <c r="B4381" s="95">
        <v>4204194</v>
      </c>
      <c r="C4381" s="95" t="s">
        <v>6591</v>
      </c>
      <c r="D4381" s="95" t="s">
        <v>6534</v>
      </c>
      <c r="E4381" s="93"/>
      <c r="F4381" s="93"/>
    </row>
    <row r="4382" spans="1:6" ht="12.75" customHeight="1" x14ac:dyDescent="0.2">
      <c r="A4382" s="93"/>
      <c r="B4382" s="95">
        <v>4204202</v>
      </c>
      <c r="C4382" s="95" t="s">
        <v>6592</v>
      </c>
      <c r="D4382" s="95" t="s">
        <v>6534</v>
      </c>
      <c r="E4382" s="93"/>
      <c r="F4382" s="93"/>
    </row>
    <row r="4383" spans="1:6" ht="12.75" customHeight="1" x14ac:dyDescent="0.2">
      <c r="A4383" s="93"/>
      <c r="B4383" s="95">
        <v>4204251</v>
      </c>
      <c r="C4383" s="95" t="s">
        <v>6593</v>
      </c>
      <c r="D4383" s="95" t="s">
        <v>6534</v>
      </c>
      <c r="E4383" s="93"/>
      <c r="F4383" s="93"/>
    </row>
    <row r="4384" spans="1:6" ht="12.75" customHeight="1" x14ac:dyDescent="0.2">
      <c r="A4384" s="93"/>
      <c r="B4384" s="95">
        <v>4204301</v>
      </c>
      <c r="C4384" s="95" t="s">
        <v>6594</v>
      </c>
      <c r="D4384" s="95" t="s">
        <v>6534</v>
      </c>
      <c r="E4384" s="93"/>
      <c r="F4384" s="93"/>
    </row>
    <row r="4385" spans="1:6" ht="12.75" customHeight="1" x14ac:dyDescent="0.2">
      <c r="A4385" s="93"/>
      <c r="B4385" s="95">
        <v>4204350</v>
      </c>
      <c r="C4385" s="95" t="s">
        <v>6595</v>
      </c>
      <c r="D4385" s="95" t="s">
        <v>6534</v>
      </c>
      <c r="E4385" s="93"/>
      <c r="F4385" s="93"/>
    </row>
    <row r="4386" spans="1:6" ht="12.75" customHeight="1" x14ac:dyDescent="0.2">
      <c r="A4386" s="93"/>
      <c r="B4386" s="95">
        <v>4204400</v>
      </c>
      <c r="C4386" s="95" t="s">
        <v>6596</v>
      </c>
      <c r="D4386" s="95" t="s">
        <v>6534</v>
      </c>
      <c r="E4386" s="93"/>
      <c r="F4386" s="93"/>
    </row>
    <row r="4387" spans="1:6" ht="12.75" customHeight="1" x14ac:dyDescent="0.2">
      <c r="A4387" s="93"/>
      <c r="B4387" s="95">
        <v>4204459</v>
      </c>
      <c r="C4387" s="95" t="s">
        <v>6597</v>
      </c>
      <c r="D4387" s="95" t="s">
        <v>6534</v>
      </c>
      <c r="E4387" s="93"/>
      <c r="F4387" s="93"/>
    </row>
    <row r="4388" spans="1:6" ht="12.75" customHeight="1" x14ac:dyDescent="0.2">
      <c r="A4388" s="93"/>
      <c r="B4388" s="95">
        <v>4204509</v>
      </c>
      <c r="C4388" s="95" t="s">
        <v>6598</v>
      </c>
      <c r="D4388" s="95" t="s">
        <v>6534</v>
      </c>
      <c r="E4388" s="93"/>
      <c r="F4388" s="93"/>
    </row>
    <row r="4389" spans="1:6" ht="12.75" customHeight="1" x14ac:dyDescent="0.2">
      <c r="A4389" s="93"/>
      <c r="B4389" s="95">
        <v>4204558</v>
      </c>
      <c r="C4389" s="95" t="s">
        <v>6599</v>
      </c>
      <c r="D4389" s="95" t="s">
        <v>6534</v>
      </c>
      <c r="E4389" s="93"/>
      <c r="F4389" s="93"/>
    </row>
    <row r="4390" spans="1:6" ht="12.75" customHeight="1" x14ac:dyDescent="0.2">
      <c r="A4390" s="93"/>
      <c r="B4390" s="95">
        <v>4204608</v>
      </c>
      <c r="C4390" s="95" t="s">
        <v>6600</v>
      </c>
      <c r="D4390" s="95" t="s">
        <v>6534</v>
      </c>
      <c r="E4390" s="93"/>
      <c r="F4390" s="93"/>
    </row>
    <row r="4391" spans="1:6" ht="12.75" customHeight="1" x14ac:dyDescent="0.2">
      <c r="A4391" s="93"/>
      <c r="B4391" s="95">
        <v>4204707</v>
      </c>
      <c r="C4391" s="95" t="s">
        <v>6601</v>
      </c>
      <c r="D4391" s="95" t="s">
        <v>6534</v>
      </c>
      <c r="E4391" s="93"/>
      <c r="F4391" s="93"/>
    </row>
    <row r="4392" spans="1:6" ht="12.75" customHeight="1" x14ac:dyDescent="0.2">
      <c r="A4392" s="93"/>
      <c r="B4392" s="95">
        <v>4204756</v>
      </c>
      <c r="C4392" s="95" t="s">
        <v>6602</v>
      </c>
      <c r="D4392" s="95" t="s">
        <v>6534</v>
      </c>
      <c r="E4392" s="93"/>
      <c r="F4392" s="93"/>
    </row>
    <row r="4393" spans="1:6" ht="12.75" customHeight="1" x14ac:dyDescent="0.2">
      <c r="A4393" s="93"/>
      <c r="B4393" s="95">
        <v>4204806</v>
      </c>
      <c r="C4393" s="95" t="s">
        <v>6603</v>
      </c>
      <c r="D4393" s="95" t="s">
        <v>6534</v>
      </c>
      <c r="E4393" s="93"/>
      <c r="F4393" s="93"/>
    </row>
    <row r="4394" spans="1:6" ht="12.75" customHeight="1" x14ac:dyDescent="0.2">
      <c r="A4394" s="93"/>
      <c r="B4394" s="95">
        <v>4204905</v>
      </c>
      <c r="C4394" s="95" t="s">
        <v>6604</v>
      </c>
      <c r="D4394" s="95" t="s">
        <v>6534</v>
      </c>
      <c r="E4394" s="93"/>
      <c r="F4394" s="93"/>
    </row>
    <row r="4395" spans="1:6" ht="12.75" customHeight="1" x14ac:dyDescent="0.2">
      <c r="A4395" s="93"/>
      <c r="B4395" s="95">
        <v>4205001</v>
      </c>
      <c r="C4395" s="95" t="s">
        <v>6605</v>
      </c>
      <c r="D4395" s="95" t="s">
        <v>6534</v>
      </c>
      <c r="E4395" s="93"/>
      <c r="F4395" s="93"/>
    </row>
    <row r="4396" spans="1:6" ht="12.75" customHeight="1" x14ac:dyDescent="0.2">
      <c r="A4396" s="93"/>
      <c r="B4396" s="95">
        <v>4205100</v>
      </c>
      <c r="C4396" s="95" t="s">
        <v>6606</v>
      </c>
      <c r="D4396" s="95" t="s">
        <v>6534</v>
      </c>
      <c r="E4396" s="93"/>
      <c r="F4396" s="93"/>
    </row>
    <row r="4397" spans="1:6" ht="12.75" customHeight="1" x14ac:dyDescent="0.2">
      <c r="A4397" s="93"/>
      <c r="B4397" s="95">
        <v>4205159</v>
      </c>
      <c r="C4397" s="95" t="s">
        <v>6607</v>
      </c>
      <c r="D4397" s="95" t="s">
        <v>6534</v>
      </c>
      <c r="E4397" s="93"/>
      <c r="F4397" s="93"/>
    </row>
    <row r="4398" spans="1:6" ht="12.75" customHeight="1" x14ac:dyDescent="0.2">
      <c r="A4398" s="93"/>
      <c r="B4398" s="95">
        <v>4205175</v>
      </c>
      <c r="C4398" s="95" t="s">
        <v>4277</v>
      </c>
      <c r="D4398" s="95" t="s">
        <v>6534</v>
      </c>
      <c r="E4398" s="93"/>
      <c r="F4398" s="93"/>
    </row>
    <row r="4399" spans="1:6" ht="12.75" customHeight="1" x14ac:dyDescent="0.2">
      <c r="A4399" s="93"/>
      <c r="B4399" s="95">
        <v>4205191</v>
      </c>
      <c r="C4399" s="95" t="s">
        <v>6608</v>
      </c>
      <c r="D4399" s="95" t="s">
        <v>6534</v>
      </c>
      <c r="E4399" s="93"/>
      <c r="F4399" s="93"/>
    </row>
    <row r="4400" spans="1:6" ht="12.75" customHeight="1" x14ac:dyDescent="0.2">
      <c r="A4400" s="93"/>
      <c r="B4400" s="95">
        <v>4205209</v>
      </c>
      <c r="C4400" s="95" t="s">
        <v>6609</v>
      </c>
      <c r="D4400" s="95" t="s">
        <v>6534</v>
      </c>
      <c r="E4400" s="93"/>
      <c r="F4400" s="93"/>
    </row>
    <row r="4401" spans="1:6" ht="12.75" customHeight="1" x14ac:dyDescent="0.2">
      <c r="A4401" s="93"/>
      <c r="B4401" s="95">
        <v>4205308</v>
      </c>
      <c r="C4401" s="95" t="s">
        <v>6610</v>
      </c>
      <c r="D4401" s="95" t="s">
        <v>6534</v>
      </c>
      <c r="E4401" s="93"/>
      <c r="F4401" s="93"/>
    </row>
    <row r="4402" spans="1:6" ht="12.75" customHeight="1" x14ac:dyDescent="0.2">
      <c r="A4402" s="93"/>
      <c r="B4402" s="95">
        <v>4205357</v>
      </c>
      <c r="C4402" s="95" t="s">
        <v>6611</v>
      </c>
      <c r="D4402" s="95" t="s">
        <v>6534</v>
      </c>
      <c r="E4402" s="93"/>
      <c r="F4402" s="93"/>
    </row>
    <row r="4403" spans="1:6" ht="12.75" customHeight="1" x14ac:dyDescent="0.2">
      <c r="A4403" s="93"/>
      <c r="B4403" s="95">
        <v>4205407</v>
      </c>
      <c r="C4403" s="95" t="s">
        <v>6612</v>
      </c>
      <c r="D4403" s="95" t="s">
        <v>6534</v>
      </c>
      <c r="E4403" s="93"/>
      <c r="F4403" s="93"/>
    </row>
    <row r="4404" spans="1:6" ht="12.75" customHeight="1" x14ac:dyDescent="0.2">
      <c r="A4404" s="93"/>
      <c r="B4404" s="95">
        <v>4205431</v>
      </c>
      <c r="C4404" s="95" t="s">
        <v>6613</v>
      </c>
      <c r="D4404" s="95" t="s">
        <v>6534</v>
      </c>
      <c r="E4404" s="93"/>
      <c r="F4404" s="93"/>
    </row>
    <row r="4405" spans="1:6" ht="12.75" customHeight="1" x14ac:dyDescent="0.2">
      <c r="A4405" s="93"/>
      <c r="B4405" s="95">
        <v>4205456</v>
      </c>
      <c r="C4405" s="95" t="s">
        <v>6614</v>
      </c>
      <c r="D4405" s="95" t="s">
        <v>6534</v>
      </c>
      <c r="E4405" s="93"/>
      <c r="F4405" s="93"/>
    </row>
    <row r="4406" spans="1:6" ht="12.75" customHeight="1" x14ac:dyDescent="0.2">
      <c r="A4406" s="93"/>
      <c r="B4406" s="95">
        <v>4205506</v>
      </c>
      <c r="C4406" s="95" t="s">
        <v>6615</v>
      </c>
      <c r="D4406" s="95" t="s">
        <v>6534</v>
      </c>
      <c r="E4406" s="93"/>
      <c r="F4406" s="93"/>
    </row>
    <row r="4407" spans="1:6" ht="12.75" customHeight="1" x14ac:dyDescent="0.2">
      <c r="A4407" s="93"/>
      <c r="B4407" s="95">
        <v>4205555</v>
      </c>
      <c r="C4407" s="95" t="s">
        <v>6616</v>
      </c>
      <c r="D4407" s="95" t="s">
        <v>6534</v>
      </c>
      <c r="E4407" s="93"/>
      <c r="F4407" s="93"/>
    </row>
    <row r="4408" spans="1:6" ht="12.75" customHeight="1" x14ac:dyDescent="0.2">
      <c r="A4408" s="93"/>
      <c r="B4408" s="95">
        <v>4205605</v>
      </c>
      <c r="C4408" s="95" t="s">
        <v>6617</v>
      </c>
      <c r="D4408" s="95" t="s">
        <v>6534</v>
      </c>
      <c r="E4408" s="93"/>
      <c r="F4408" s="93"/>
    </row>
    <row r="4409" spans="1:6" ht="12.75" customHeight="1" x14ac:dyDescent="0.2">
      <c r="A4409" s="93"/>
      <c r="B4409" s="95">
        <v>4205704</v>
      </c>
      <c r="C4409" s="95" t="s">
        <v>6618</v>
      </c>
      <c r="D4409" s="95" t="s">
        <v>6534</v>
      </c>
      <c r="E4409" s="93"/>
      <c r="F4409" s="93"/>
    </row>
    <row r="4410" spans="1:6" ht="12.75" customHeight="1" x14ac:dyDescent="0.2">
      <c r="A4410" s="93"/>
      <c r="B4410" s="95">
        <v>4205803</v>
      </c>
      <c r="C4410" s="95" t="s">
        <v>6619</v>
      </c>
      <c r="D4410" s="95" t="s">
        <v>6534</v>
      </c>
      <c r="E4410" s="93"/>
      <c r="F4410" s="93"/>
    </row>
    <row r="4411" spans="1:6" ht="12.75" customHeight="1" x14ac:dyDescent="0.2">
      <c r="A4411" s="93"/>
      <c r="B4411" s="95">
        <v>4205902</v>
      </c>
      <c r="C4411" s="95" t="s">
        <v>6620</v>
      </c>
      <c r="D4411" s="95" t="s">
        <v>6534</v>
      </c>
      <c r="E4411" s="93"/>
      <c r="F4411" s="93"/>
    </row>
    <row r="4412" spans="1:6" ht="12.75" customHeight="1" x14ac:dyDescent="0.2">
      <c r="A4412" s="93"/>
      <c r="B4412" s="95">
        <v>4206009</v>
      </c>
      <c r="C4412" s="95" t="s">
        <v>6621</v>
      </c>
      <c r="D4412" s="95" t="s">
        <v>6534</v>
      </c>
      <c r="E4412" s="93"/>
      <c r="F4412" s="93"/>
    </row>
    <row r="4413" spans="1:6" ht="12.75" customHeight="1" x14ac:dyDescent="0.2">
      <c r="A4413" s="93"/>
      <c r="B4413" s="95">
        <v>4206108</v>
      </c>
      <c r="C4413" s="95" t="s">
        <v>6622</v>
      </c>
      <c r="D4413" s="95" t="s">
        <v>6534</v>
      </c>
      <c r="E4413" s="93"/>
      <c r="F4413" s="93"/>
    </row>
    <row r="4414" spans="1:6" ht="12.75" customHeight="1" x14ac:dyDescent="0.2">
      <c r="A4414" s="93"/>
      <c r="B4414" s="95">
        <v>4206207</v>
      </c>
      <c r="C4414" s="95" t="s">
        <v>6623</v>
      </c>
      <c r="D4414" s="95" t="s">
        <v>6534</v>
      </c>
      <c r="E4414" s="93"/>
      <c r="F4414" s="93"/>
    </row>
    <row r="4415" spans="1:6" ht="12.75" customHeight="1" x14ac:dyDescent="0.2">
      <c r="A4415" s="93"/>
      <c r="B4415" s="95">
        <v>4206306</v>
      </c>
      <c r="C4415" s="95" t="s">
        <v>6624</v>
      </c>
      <c r="D4415" s="95" t="s">
        <v>6534</v>
      </c>
      <c r="E4415" s="93"/>
      <c r="F4415" s="93"/>
    </row>
    <row r="4416" spans="1:6" ht="12.75" customHeight="1" x14ac:dyDescent="0.2">
      <c r="A4416" s="93"/>
      <c r="B4416" s="95">
        <v>4206405</v>
      </c>
      <c r="C4416" s="95" t="s">
        <v>4864</v>
      </c>
      <c r="D4416" s="95" t="s">
        <v>6534</v>
      </c>
      <c r="E4416" s="93"/>
      <c r="F4416" s="93"/>
    </row>
    <row r="4417" spans="1:6" ht="12.75" customHeight="1" x14ac:dyDescent="0.2">
      <c r="A4417" s="93"/>
      <c r="B4417" s="95">
        <v>4206504</v>
      </c>
      <c r="C4417" s="95" t="s">
        <v>6625</v>
      </c>
      <c r="D4417" s="95" t="s">
        <v>6534</v>
      </c>
      <c r="E4417" s="93"/>
      <c r="F4417" s="93"/>
    </row>
    <row r="4418" spans="1:6" ht="12.75" customHeight="1" x14ac:dyDescent="0.2">
      <c r="A4418" s="93"/>
      <c r="B4418" s="95">
        <v>4206603</v>
      </c>
      <c r="C4418" s="95" t="s">
        <v>6626</v>
      </c>
      <c r="D4418" s="95" t="s">
        <v>6534</v>
      </c>
      <c r="E4418" s="93"/>
      <c r="F4418" s="93"/>
    </row>
    <row r="4419" spans="1:6" ht="12.75" customHeight="1" x14ac:dyDescent="0.2">
      <c r="A4419" s="93"/>
      <c r="B4419" s="95">
        <v>4206652</v>
      </c>
      <c r="C4419" s="95" t="s">
        <v>6627</v>
      </c>
      <c r="D4419" s="95" t="s">
        <v>6534</v>
      </c>
      <c r="E4419" s="93"/>
      <c r="F4419" s="93"/>
    </row>
    <row r="4420" spans="1:6" ht="12.75" customHeight="1" x14ac:dyDescent="0.2">
      <c r="A4420" s="93"/>
      <c r="B4420" s="95">
        <v>4206702</v>
      </c>
      <c r="C4420" s="95" t="s">
        <v>6628</v>
      </c>
      <c r="D4420" s="95" t="s">
        <v>6534</v>
      </c>
      <c r="E4420" s="93"/>
      <c r="F4420" s="93"/>
    </row>
    <row r="4421" spans="1:6" ht="12.75" customHeight="1" x14ac:dyDescent="0.2">
      <c r="A4421" s="93"/>
      <c r="B4421" s="95">
        <v>4206751</v>
      </c>
      <c r="C4421" s="95" t="s">
        <v>6629</v>
      </c>
      <c r="D4421" s="95" t="s">
        <v>6534</v>
      </c>
      <c r="E4421" s="93"/>
      <c r="F4421" s="93"/>
    </row>
    <row r="4422" spans="1:6" ht="12.75" customHeight="1" x14ac:dyDescent="0.2">
      <c r="A4422" s="93"/>
      <c r="B4422" s="95">
        <v>4206801</v>
      </c>
      <c r="C4422" s="95" t="s">
        <v>6630</v>
      </c>
      <c r="D4422" s="95" t="s">
        <v>6534</v>
      </c>
      <c r="E4422" s="93"/>
      <c r="F4422" s="93"/>
    </row>
    <row r="4423" spans="1:6" ht="12.75" customHeight="1" x14ac:dyDescent="0.2">
      <c r="A4423" s="93"/>
      <c r="B4423" s="95">
        <v>4206900</v>
      </c>
      <c r="C4423" s="95" t="s">
        <v>6631</v>
      </c>
      <c r="D4423" s="95" t="s">
        <v>6534</v>
      </c>
      <c r="E4423" s="93"/>
      <c r="F4423" s="93"/>
    </row>
    <row r="4424" spans="1:6" ht="12.75" customHeight="1" x14ac:dyDescent="0.2">
      <c r="A4424" s="93"/>
      <c r="B4424" s="95">
        <v>4207007</v>
      </c>
      <c r="C4424" s="95" t="s">
        <v>6632</v>
      </c>
      <c r="D4424" s="95" t="s">
        <v>6534</v>
      </c>
      <c r="E4424" s="93"/>
      <c r="F4424" s="93"/>
    </row>
    <row r="4425" spans="1:6" ht="12.75" customHeight="1" x14ac:dyDescent="0.2">
      <c r="A4425" s="93"/>
      <c r="B4425" s="95">
        <v>4207106</v>
      </c>
      <c r="C4425" s="95" t="s">
        <v>6633</v>
      </c>
      <c r="D4425" s="95" t="s">
        <v>6534</v>
      </c>
      <c r="E4425" s="93"/>
      <c r="F4425" s="93"/>
    </row>
    <row r="4426" spans="1:6" ht="12.75" customHeight="1" x14ac:dyDescent="0.2">
      <c r="A4426" s="93"/>
      <c r="B4426" s="95">
        <v>4207205</v>
      </c>
      <c r="C4426" s="95" t="s">
        <v>6634</v>
      </c>
      <c r="D4426" s="95" t="s">
        <v>6534</v>
      </c>
      <c r="E4426" s="93"/>
      <c r="F4426" s="93"/>
    </row>
    <row r="4427" spans="1:6" ht="12.75" customHeight="1" x14ac:dyDescent="0.2">
      <c r="A4427" s="93"/>
      <c r="B4427" s="95">
        <v>4207304</v>
      </c>
      <c r="C4427" s="95" t="s">
        <v>6635</v>
      </c>
      <c r="D4427" s="95" t="s">
        <v>6534</v>
      </c>
      <c r="E4427" s="93"/>
      <c r="F4427" s="93"/>
    </row>
    <row r="4428" spans="1:6" ht="12.75" customHeight="1" x14ac:dyDescent="0.2">
      <c r="A4428" s="93"/>
      <c r="B4428" s="95">
        <v>4207403</v>
      </c>
      <c r="C4428" s="95" t="s">
        <v>6636</v>
      </c>
      <c r="D4428" s="95" t="s">
        <v>6534</v>
      </c>
      <c r="E4428" s="93"/>
      <c r="F4428" s="93"/>
    </row>
    <row r="4429" spans="1:6" ht="12.75" customHeight="1" x14ac:dyDescent="0.2">
      <c r="A4429" s="93"/>
      <c r="B4429" s="95">
        <v>4207502</v>
      </c>
      <c r="C4429" s="95" t="s">
        <v>6637</v>
      </c>
      <c r="D4429" s="95" t="s">
        <v>6534</v>
      </c>
      <c r="E4429" s="93"/>
      <c r="F4429" s="93"/>
    </row>
    <row r="4430" spans="1:6" ht="12.75" customHeight="1" x14ac:dyDescent="0.2">
      <c r="A4430" s="93"/>
      <c r="B4430" s="95">
        <v>4207577</v>
      </c>
      <c r="C4430" s="95" t="s">
        <v>6638</v>
      </c>
      <c r="D4430" s="95" t="s">
        <v>6534</v>
      </c>
      <c r="E4430" s="93"/>
      <c r="F4430" s="93"/>
    </row>
    <row r="4431" spans="1:6" ht="12.75" customHeight="1" x14ac:dyDescent="0.2">
      <c r="A4431" s="93"/>
      <c r="B4431" s="95">
        <v>4207601</v>
      </c>
      <c r="C4431" s="95" t="s">
        <v>4318</v>
      </c>
      <c r="D4431" s="95" t="s">
        <v>6534</v>
      </c>
      <c r="E4431" s="93"/>
      <c r="F4431" s="93"/>
    </row>
    <row r="4432" spans="1:6" ht="12.75" customHeight="1" x14ac:dyDescent="0.2">
      <c r="A4432" s="93"/>
      <c r="B4432" s="95">
        <v>4207650</v>
      </c>
      <c r="C4432" s="95" t="s">
        <v>6639</v>
      </c>
      <c r="D4432" s="95" t="s">
        <v>6534</v>
      </c>
      <c r="E4432" s="93"/>
      <c r="F4432" s="93"/>
    </row>
    <row r="4433" spans="1:6" ht="12.75" customHeight="1" x14ac:dyDescent="0.2">
      <c r="A4433" s="93"/>
      <c r="B4433" s="95">
        <v>4207684</v>
      </c>
      <c r="C4433" s="95" t="s">
        <v>6640</v>
      </c>
      <c r="D4433" s="95" t="s">
        <v>6534</v>
      </c>
      <c r="E4433" s="93"/>
      <c r="F4433" s="93"/>
    </row>
    <row r="4434" spans="1:6" ht="12.75" customHeight="1" x14ac:dyDescent="0.2">
      <c r="A4434" s="93"/>
      <c r="B4434" s="95">
        <v>4207700</v>
      </c>
      <c r="C4434" s="95" t="s">
        <v>6641</v>
      </c>
      <c r="D4434" s="95" t="s">
        <v>6534</v>
      </c>
      <c r="E4434" s="93"/>
      <c r="F4434" s="93"/>
    </row>
    <row r="4435" spans="1:6" ht="12.75" customHeight="1" x14ac:dyDescent="0.2">
      <c r="A4435" s="93"/>
      <c r="B4435" s="95">
        <v>4207759</v>
      </c>
      <c r="C4435" s="95" t="s">
        <v>6642</v>
      </c>
      <c r="D4435" s="95" t="s">
        <v>6534</v>
      </c>
      <c r="E4435" s="93"/>
      <c r="F4435" s="93"/>
    </row>
    <row r="4436" spans="1:6" ht="12.75" customHeight="1" x14ac:dyDescent="0.2">
      <c r="A4436" s="93"/>
      <c r="B4436" s="95">
        <v>4207809</v>
      </c>
      <c r="C4436" s="95" t="s">
        <v>6643</v>
      </c>
      <c r="D4436" s="95" t="s">
        <v>6534</v>
      </c>
      <c r="E4436" s="93"/>
      <c r="F4436" s="93"/>
    </row>
    <row r="4437" spans="1:6" ht="12.75" customHeight="1" x14ac:dyDescent="0.2">
      <c r="A4437" s="93"/>
      <c r="B4437" s="95">
        <v>4207858</v>
      </c>
      <c r="C4437" s="95" t="s">
        <v>6306</v>
      </c>
      <c r="D4437" s="95" t="s">
        <v>6534</v>
      </c>
      <c r="E4437" s="93"/>
      <c r="F4437" s="93"/>
    </row>
    <row r="4438" spans="1:6" ht="12.75" customHeight="1" x14ac:dyDescent="0.2">
      <c r="A4438" s="93"/>
      <c r="B4438" s="95">
        <v>4207908</v>
      </c>
      <c r="C4438" s="95" t="s">
        <v>6644</v>
      </c>
      <c r="D4438" s="95" t="s">
        <v>6534</v>
      </c>
      <c r="E4438" s="93"/>
      <c r="F4438" s="93"/>
    </row>
    <row r="4439" spans="1:6" ht="12.75" customHeight="1" x14ac:dyDescent="0.2">
      <c r="A4439" s="93"/>
      <c r="B4439" s="95">
        <v>4208005</v>
      </c>
      <c r="C4439" s="95" t="s">
        <v>6645</v>
      </c>
      <c r="D4439" s="95" t="s">
        <v>6534</v>
      </c>
      <c r="E4439" s="93"/>
      <c r="F4439" s="93"/>
    </row>
    <row r="4440" spans="1:6" ht="12.75" customHeight="1" x14ac:dyDescent="0.2">
      <c r="A4440" s="93"/>
      <c r="B4440" s="95">
        <v>4208104</v>
      </c>
      <c r="C4440" s="95" t="s">
        <v>6646</v>
      </c>
      <c r="D4440" s="95" t="s">
        <v>6534</v>
      </c>
      <c r="E4440" s="93"/>
      <c r="F4440" s="93"/>
    </row>
    <row r="4441" spans="1:6" ht="12.75" customHeight="1" x14ac:dyDescent="0.2">
      <c r="A4441" s="93"/>
      <c r="B4441" s="95">
        <v>4208203</v>
      </c>
      <c r="C4441" s="95" t="s">
        <v>6647</v>
      </c>
      <c r="D4441" s="95" t="s">
        <v>6534</v>
      </c>
      <c r="E4441" s="93"/>
      <c r="F4441" s="93"/>
    </row>
    <row r="4442" spans="1:6" ht="12.75" customHeight="1" x14ac:dyDescent="0.2">
      <c r="A4442" s="93"/>
      <c r="B4442" s="95">
        <v>4208302</v>
      </c>
      <c r="C4442" s="95" t="s">
        <v>6648</v>
      </c>
      <c r="D4442" s="95" t="s">
        <v>6534</v>
      </c>
      <c r="E4442" s="93"/>
      <c r="F4442" s="93"/>
    </row>
    <row r="4443" spans="1:6" ht="12.75" customHeight="1" x14ac:dyDescent="0.2">
      <c r="A4443" s="93"/>
      <c r="B4443" s="95">
        <v>4208401</v>
      </c>
      <c r="C4443" s="95" t="s">
        <v>2488</v>
      </c>
      <c r="D4443" s="95" t="s">
        <v>6534</v>
      </c>
      <c r="E4443" s="93"/>
      <c r="F4443" s="93"/>
    </row>
    <row r="4444" spans="1:6" ht="12.75" customHeight="1" x14ac:dyDescent="0.2">
      <c r="A4444" s="93"/>
      <c r="B4444" s="95">
        <v>4208450</v>
      </c>
      <c r="C4444" s="95" t="s">
        <v>6649</v>
      </c>
      <c r="D4444" s="95" t="s">
        <v>6534</v>
      </c>
      <c r="E4444" s="93"/>
      <c r="F4444" s="93"/>
    </row>
    <row r="4445" spans="1:6" ht="12.75" customHeight="1" x14ac:dyDescent="0.2">
      <c r="A4445" s="93"/>
      <c r="B4445" s="95">
        <v>4208500</v>
      </c>
      <c r="C4445" s="95" t="s">
        <v>6650</v>
      </c>
      <c r="D4445" s="95" t="s">
        <v>6534</v>
      </c>
      <c r="E4445" s="93"/>
      <c r="F4445" s="93"/>
    </row>
    <row r="4446" spans="1:6" ht="12.75" customHeight="1" x14ac:dyDescent="0.2">
      <c r="A4446" s="93"/>
      <c r="B4446" s="95">
        <v>4208609</v>
      </c>
      <c r="C4446" s="95" t="s">
        <v>6651</v>
      </c>
      <c r="D4446" s="95" t="s">
        <v>6534</v>
      </c>
      <c r="E4446" s="93"/>
      <c r="F4446" s="93"/>
    </row>
    <row r="4447" spans="1:6" ht="12.75" customHeight="1" x14ac:dyDescent="0.2">
      <c r="A4447" s="93"/>
      <c r="B4447" s="95">
        <v>4208708</v>
      </c>
      <c r="C4447" s="95" t="s">
        <v>6652</v>
      </c>
      <c r="D4447" s="95" t="s">
        <v>6534</v>
      </c>
      <c r="E4447" s="93"/>
      <c r="F4447" s="93"/>
    </row>
    <row r="4448" spans="1:6" ht="12.75" customHeight="1" x14ac:dyDescent="0.2">
      <c r="A4448" s="93"/>
      <c r="B4448" s="95">
        <v>4208807</v>
      </c>
      <c r="C4448" s="95" t="s">
        <v>6653</v>
      </c>
      <c r="D4448" s="95" t="s">
        <v>6534</v>
      </c>
      <c r="E4448" s="93"/>
      <c r="F4448" s="93"/>
    </row>
    <row r="4449" spans="1:6" ht="12.75" customHeight="1" x14ac:dyDescent="0.2">
      <c r="A4449" s="93"/>
      <c r="B4449" s="95">
        <v>4208906</v>
      </c>
      <c r="C4449" s="95" t="s">
        <v>6654</v>
      </c>
      <c r="D4449" s="95" t="s">
        <v>6534</v>
      </c>
      <c r="E4449" s="93"/>
      <c r="F4449" s="93"/>
    </row>
    <row r="4450" spans="1:6" ht="12.75" customHeight="1" x14ac:dyDescent="0.2">
      <c r="A4450" s="93"/>
      <c r="B4450" s="95">
        <v>4208955</v>
      </c>
      <c r="C4450" s="95" t="s">
        <v>5824</v>
      </c>
      <c r="D4450" s="95" t="s">
        <v>6534</v>
      </c>
      <c r="E4450" s="93"/>
      <c r="F4450" s="93"/>
    </row>
    <row r="4451" spans="1:6" ht="12.75" customHeight="1" x14ac:dyDescent="0.2">
      <c r="A4451" s="93"/>
      <c r="B4451" s="95">
        <v>4209003</v>
      </c>
      <c r="C4451" s="95" t="s">
        <v>6655</v>
      </c>
      <c r="D4451" s="95" t="s">
        <v>6534</v>
      </c>
      <c r="E4451" s="93"/>
      <c r="F4451" s="93"/>
    </row>
    <row r="4452" spans="1:6" ht="12.75" customHeight="1" x14ac:dyDescent="0.2">
      <c r="A4452" s="93"/>
      <c r="B4452" s="95">
        <v>4209102</v>
      </c>
      <c r="C4452" s="95" t="s">
        <v>6656</v>
      </c>
      <c r="D4452" s="95" t="s">
        <v>6534</v>
      </c>
      <c r="E4452" s="93"/>
      <c r="F4452" s="93"/>
    </row>
    <row r="4453" spans="1:6" ht="12.75" customHeight="1" x14ac:dyDescent="0.2">
      <c r="A4453" s="93"/>
      <c r="B4453" s="95">
        <v>4209151</v>
      </c>
      <c r="C4453" s="95" t="s">
        <v>6657</v>
      </c>
      <c r="D4453" s="95" t="s">
        <v>6534</v>
      </c>
      <c r="E4453" s="93"/>
      <c r="F4453" s="93"/>
    </row>
    <row r="4454" spans="1:6" ht="12.75" customHeight="1" x14ac:dyDescent="0.2">
      <c r="A4454" s="93"/>
      <c r="B4454" s="95">
        <v>4209177</v>
      </c>
      <c r="C4454" s="95" t="s">
        <v>6658</v>
      </c>
      <c r="D4454" s="95" t="s">
        <v>6534</v>
      </c>
      <c r="E4454" s="93"/>
      <c r="F4454" s="93"/>
    </row>
    <row r="4455" spans="1:6" ht="12.75" customHeight="1" x14ac:dyDescent="0.2">
      <c r="A4455" s="93"/>
      <c r="B4455" s="95">
        <v>4209201</v>
      </c>
      <c r="C4455" s="95" t="s">
        <v>6659</v>
      </c>
      <c r="D4455" s="95" t="s">
        <v>6534</v>
      </c>
      <c r="E4455" s="93"/>
      <c r="F4455" s="93"/>
    </row>
    <row r="4456" spans="1:6" ht="12.75" customHeight="1" x14ac:dyDescent="0.2">
      <c r="A4456" s="93"/>
      <c r="B4456" s="95">
        <v>4209300</v>
      </c>
      <c r="C4456" s="95" t="s">
        <v>6660</v>
      </c>
      <c r="D4456" s="95" t="s">
        <v>6534</v>
      </c>
      <c r="E4456" s="93"/>
      <c r="F4456" s="93"/>
    </row>
    <row r="4457" spans="1:6" ht="12.75" customHeight="1" x14ac:dyDescent="0.2">
      <c r="A4457" s="93"/>
      <c r="B4457" s="95">
        <v>4209409</v>
      </c>
      <c r="C4457" s="95" t="s">
        <v>6661</v>
      </c>
      <c r="D4457" s="95" t="s">
        <v>6534</v>
      </c>
      <c r="E4457" s="93"/>
      <c r="F4457" s="93"/>
    </row>
    <row r="4458" spans="1:6" ht="12.75" customHeight="1" x14ac:dyDescent="0.2">
      <c r="A4458" s="93"/>
      <c r="B4458" s="95">
        <v>4209458</v>
      </c>
      <c r="C4458" s="95" t="s">
        <v>6662</v>
      </c>
      <c r="D4458" s="95" t="s">
        <v>6534</v>
      </c>
      <c r="E4458" s="93"/>
      <c r="F4458" s="93"/>
    </row>
    <row r="4459" spans="1:6" ht="12.75" customHeight="1" x14ac:dyDescent="0.2">
      <c r="A4459" s="93"/>
      <c r="B4459" s="95">
        <v>4209508</v>
      </c>
      <c r="C4459" s="95" t="s">
        <v>6663</v>
      </c>
      <c r="D4459" s="95" t="s">
        <v>6534</v>
      </c>
      <c r="E4459" s="93"/>
      <c r="F4459" s="93"/>
    </row>
    <row r="4460" spans="1:6" ht="12.75" customHeight="1" x14ac:dyDescent="0.2">
      <c r="A4460" s="93"/>
      <c r="B4460" s="95">
        <v>4209607</v>
      </c>
      <c r="C4460" s="95" t="s">
        <v>6664</v>
      </c>
      <c r="D4460" s="95" t="s">
        <v>6534</v>
      </c>
      <c r="E4460" s="93"/>
      <c r="F4460" s="93"/>
    </row>
    <row r="4461" spans="1:6" ht="12.75" customHeight="1" x14ac:dyDescent="0.2">
      <c r="A4461" s="93"/>
      <c r="B4461" s="95">
        <v>4209706</v>
      </c>
      <c r="C4461" s="95" t="s">
        <v>6665</v>
      </c>
      <c r="D4461" s="95" t="s">
        <v>6534</v>
      </c>
      <c r="E4461" s="93"/>
      <c r="F4461" s="93"/>
    </row>
    <row r="4462" spans="1:6" ht="12.75" customHeight="1" x14ac:dyDescent="0.2">
      <c r="A4462" s="93"/>
      <c r="B4462" s="95">
        <v>4209805</v>
      </c>
      <c r="C4462" s="95" t="s">
        <v>6666</v>
      </c>
      <c r="D4462" s="95" t="s">
        <v>6534</v>
      </c>
      <c r="E4462" s="93"/>
      <c r="F4462" s="93"/>
    </row>
    <row r="4463" spans="1:6" ht="12.75" customHeight="1" x14ac:dyDescent="0.2">
      <c r="A4463" s="93"/>
      <c r="B4463" s="95">
        <v>4209854</v>
      </c>
      <c r="C4463" s="95" t="s">
        <v>6667</v>
      </c>
      <c r="D4463" s="95" t="s">
        <v>6534</v>
      </c>
      <c r="E4463" s="93"/>
      <c r="F4463" s="93"/>
    </row>
    <row r="4464" spans="1:6" ht="12.75" customHeight="1" x14ac:dyDescent="0.2">
      <c r="A4464" s="93"/>
      <c r="B4464" s="95">
        <v>4209904</v>
      </c>
      <c r="C4464" s="95" t="s">
        <v>6668</v>
      </c>
      <c r="D4464" s="95" t="s">
        <v>6534</v>
      </c>
      <c r="E4464" s="93"/>
      <c r="F4464" s="93"/>
    </row>
    <row r="4465" spans="1:6" ht="12.75" customHeight="1" x14ac:dyDescent="0.2">
      <c r="A4465" s="93"/>
      <c r="B4465" s="95">
        <v>4210001</v>
      </c>
      <c r="C4465" s="95" t="s">
        <v>6669</v>
      </c>
      <c r="D4465" s="95" t="s">
        <v>6534</v>
      </c>
      <c r="E4465" s="93"/>
      <c r="F4465" s="93"/>
    </row>
    <row r="4466" spans="1:6" ht="12.75" customHeight="1" x14ac:dyDescent="0.2">
      <c r="A4466" s="93"/>
      <c r="B4466" s="95">
        <v>4210035</v>
      </c>
      <c r="C4466" s="95" t="s">
        <v>6670</v>
      </c>
      <c r="D4466" s="95" t="s">
        <v>6534</v>
      </c>
      <c r="E4466" s="93"/>
      <c r="F4466" s="93"/>
    </row>
    <row r="4467" spans="1:6" ht="12.75" customHeight="1" x14ac:dyDescent="0.2">
      <c r="A4467" s="93"/>
      <c r="B4467" s="95">
        <v>4210050</v>
      </c>
      <c r="C4467" s="95" t="s">
        <v>6671</v>
      </c>
      <c r="D4467" s="95" t="s">
        <v>6534</v>
      </c>
      <c r="E4467" s="93"/>
      <c r="F4467" s="93"/>
    </row>
    <row r="4468" spans="1:6" ht="12.75" customHeight="1" x14ac:dyDescent="0.2">
      <c r="A4468" s="93"/>
      <c r="B4468" s="95">
        <v>4210100</v>
      </c>
      <c r="C4468" s="95" t="s">
        <v>6672</v>
      </c>
      <c r="D4468" s="95" t="s">
        <v>6534</v>
      </c>
      <c r="E4468" s="93"/>
      <c r="F4468" s="93"/>
    </row>
    <row r="4469" spans="1:6" ht="12.75" customHeight="1" x14ac:dyDescent="0.2">
      <c r="A4469" s="93"/>
      <c r="B4469" s="95">
        <v>4210209</v>
      </c>
      <c r="C4469" s="95" t="s">
        <v>6673</v>
      </c>
      <c r="D4469" s="95" t="s">
        <v>6534</v>
      </c>
      <c r="E4469" s="93"/>
      <c r="F4469" s="93"/>
    </row>
    <row r="4470" spans="1:6" ht="12.75" customHeight="1" x14ac:dyDescent="0.2">
      <c r="A4470" s="93"/>
      <c r="B4470" s="95">
        <v>4210308</v>
      </c>
      <c r="C4470" s="95" t="s">
        <v>6674</v>
      </c>
      <c r="D4470" s="95" t="s">
        <v>6534</v>
      </c>
      <c r="E4470" s="93"/>
      <c r="F4470" s="93"/>
    </row>
    <row r="4471" spans="1:6" ht="12.75" customHeight="1" x14ac:dyDescent="0.2">
      <c r="A4471" s="93"/>
      <c r="B4471" s="95">
        <v>4210407</v>
      </c>
      <c r="C4471" s="95" t="s">
        <v>6675</v>
      </c>
      <c r="D4471" s="95" t="s">
        <v>6534</v>
      </c>
      <c r="E4471" s="93"/>
      <c r="F4471" s="93"/>
    </row>
    <row r="4472" spans="1:6" ht="12.75" customHeight="1" x14ac:dyDescent="0.2">
      <c r="A4472" s="93"/>
      <c r="B4472" s="95">
        <v>4210506</v>
      </c>
      <c r="C4472" s="95" t="s">
        <v>4035</v>
      </c>
      <c r="D4472" s="95" t="s">
        <v>6534</v>
      </c>
      <c r="E4472" s="93"/>
      <c r="F4472" s="93"/>
    </row>
    <row r="4473" spans="1:6" ht="12.75" customHeight="1" x14ac:dyDescent="0.2">
      <c r="A4473" s="93"/>
      <c r="B4473" s="95">
        <v>4210555</v>
      </c>
      <c r="C4473" s="95" t="s">
        <v>6676</v>
      </c>
      <c r="D4473" s="95" t="s">
        <v>6534</v>
      </c>
      <c r="E4473" s="93"/>
      <c r="F4473" s="93"/>
    </row>
    <row r="4474" spans="1:6" ht="12.75" customHeight="1" x14ac:dyDescent="0.2">
      <c r="A4474" s="93"/>
      <c r="B4474" s="95">
        <v>4210605</v>
      </c>
      <c r="C4474" s="95" t="s">
        <v>3729</v>
      </c>
      <c r="D4474" s="95" t="s">
        <v>6534</v>
      </c>
      <c r="E4474" s="93"/>
      <c r="F4474" s="93"/>
    </row>
    <row r="4475" spans="1:6" ht="12.75" customHeight="1" x14ac:dyDescent="0.2">
      <c r="A4475" s="93"/>
      <c r="B4475" s="95">
        <v>4210704</v>
      </c>
      <c r="C4475" s="95" t="s">
        <v>6677</v>
      </c>
      <c r="D4475" s="95" t="s">
        <v>6534</v>
      </c>
      <c r="E4475" s="93"/>
      <c r="F4475" s="93"/>
    </row>
    <row r="4476" spans="1:6" ht="12.75" customHeight="1" x14ac:dyDescent="0.2">
      <c r="A4476" s="93"/>
      <c r="B4476" s="95">
        <v>4210803</v>
      </c>
      <c r="C4476" s="95" t="s">
        <v>6678</v>
      </c>
      <c r="D4476" s="95" t="s">
        <v>6534</v>
      </c>
      <c r="E4476" s="93"/>
      <c r="F4476" s="93"/>
    </row>
    <row r="4477" spans="1:6" ht="12.75" customHeight="1" x14ac:dyDescent="0.2">
      <c r="A4477" s="93"/>
      <c r="B4477" s="95">
        <v>4210852</v>
      </c>
      <c r="C4477" s="95" t="s">
        <v>6679</v>
      </c>
      <c r="D4477" s="95" t="s">
        <v>6534</v>
      </c>
      <c r="E4477" s="93"/>
      <c r="F4477" s="93"/>
    </row>
    <row r="4478" spans="1:6" ht="12.75" customHeight="1" x14ac:dyDescent="0.2">
      <c r="A4478" s="93"/>
      <c r="B4478" s="95">
        <v>4210902</v>
      </c>
      <c r="C4478" s="95" t="s">
        <v>6680</v>
      </c>
      <c r="D4478" s="95" t="s">
        <v>6534</v>
      </c>
      <c r="E4478" s="93"/>
      <c r="F4478" s="93"/>
    </row>
    <row r="4479" spans="1:6" ht="12.75" customHeight="1" x14ac:dyDescent="0.2">
      <c r="A4479" s="93"/>
      <c r="B4479" s="95">
        <v>4211009</v>
      </c>
      <c r="C4479" s="95" t="s">
        <v>6681</v>
      </c>
      <c r="D4479" s="95" t="s">
        <v>6534</v>
      </c>
      <c r="E4479" s="93"/>
      <c r="F4479" s="93"/>
    </row>
    <row r="4480" spans="1:6" ht="12.75" customHeight="1" x14ac:dyDescent="0.2">
      <c r="A4480" s="93"/>
      <c r="B4480" s="95">
        <v>4211058</v>
      </c>
      <c r="C4480" s="95" t="s">
        <v>6682</v>
      </c>
      <c r="D4480" s="95" t="s">
        <v>6534</v>
      </c>
      <c r="E4480" s="93"/>
      <c r="F4480" s="93"/>
    </row>
    <row r="4481" spans="1:6" ht="12.75" customHeight="1" x14ac:dyDescent="0.2">
      <c r="A4481" s="93"/>
      <c r="B4481" s="95">
        <v>4211108</v>
      </c>
      <c r="C4481" s="95" t="s">
        <v>5893</v>
      </c>
      <c r="D4481" s="95" t="s">
        <v>6534</v>
      </c>
      <c r="E4481" s="93"/>
      <c r="F4481" s="93"/>
    </row>
    <row r="4482" spans="1:6" ht="12.75" customHeight="1" x14ac:dyDescent="0.2">
      <c r="A4482" s="93"/>
      <c r="B4482" s="95">
        <v>4211207</v>
      </c>
      <c r="C4482" s="95" t="s">
        <v>6683</v>
      </c>
      <c r="D4482" s="95" t="s">
        <v>6534</v>
      </c>
      <c r="E4482" s="93"/>
      <c r="F4482" s="93"/>
    </row>
    <row r="4483" spans="1:6" ht="12.75" customHeight="1" x14ac:dyDescent="0.2">
      <c r="A4483" s="93"/>
      <c r="B4483" s="95">
        <v>4211256</v>
      </c>
      <c r="C4483" s="95" t="s">
        <v>6684</v>
      </c>
      <c r="D4483" s="95" t="s">
        <v>6534</v>
      </c>
      <c r="E4483" s="93"/>
      <c r="F4483" s="93"/>
    </row>
    <row r="4484" spans="1:6" ht="12.75" customHeight="1" x14ac:dyDescent="0.2">
      <c r="A4484" s="93"/>
      <c r="B4484" s="95">
        <v>4211306</v>
      </c>
      <c r="C4484" s="95" t="s">
        <v>6685</v>
      </c>
      <c r="D4484" s="95" t="s">
        <v>6534</v>
      </c>
      <c r="E4484" s="93"/>
      <c r="F4484" s="93"/>
    </row>
    <row r="4485" spans="1:6" ht="12.75" customHeight="1" x14ac:dyDescent="0.2">
      <c r="A4485" s="93"/>
      <c r="B4485" s="95">
        <v>4211405</v>
      </c>
      <c r="C4485" s="95" t="s">
        <v>6686</v>
      </c>
      <c r="D4485" s="95" t="s">
        <v>6534</v>
      </c>
      <c r="E4485" s="93"/>
      <c r="F4485" s="93"/>
    </row>
    <row r="4486" spans="1:6" ht="12.75" customHeight="1" x14ac:dyDescent="0.2">
      <c r="A4486" s="93"/>
      <c r="B4486" s="95">
        <v>4211454</v>
      </c>
      <c r="C4486" s="95" t="s">
        <v>6687</v>
      </c>
      <c r="D4486" s="95" t="s">
        <v>6534</v>
      </c>
      <c r="E4486" s="93"/>
      <c r="F4486" s="93"/>
    </row>
    <row r="4487" spans="1:6" ht="12.75" customHeight="1" x14ac:dyDescent="0.2">
      <c r="A4487" s="93"/>
      <c r="B4487" s="95">
        <v>4211504</v>
      </c>
      <c r="C4487" s="95" t="s">
        <v>6688</v>
      </c>
      <c r="D4487" s="95" t="s">
        <v>6534</v>
      </c>
      <c r="E4487" s="93"/>
      <c r="F4487" s="93"/>
    </row>
    <row r="4488" spans="1:6" ht="12.75" customHeight="1" x14ac:dyDescent="0.2">
      <c r="A4488" s="93"/>
      <c r="B4488" s="95">
        <v>4211603</v>
      </c>
      <c r="C4488" s="95" t="s">
        <v>6689</v>
      </c>
      <c r="D4488" s="95" t="s">
        <v>6534</v>
      </c>
      <c r="E4488" s="93"/>
      <c r="F4488" s="93"/>
    </row>
    <row r="4489" spans="1:6" ht="12.75" customHeight="1" x14ac:dyDescent="0.2">
      <c r="A4489" s="93"/>
      <c r="B4489" s="95">
        <v>4211652</v>
      </c>
      <c r="C4489" s="95" t="s">
        <v>4428</v>
      </c>
      <c r="D4489" s="95" t="s">
        <v>6534</v>
      </c>
      <c r="E4489" s="93"/>
      <c r="F4489" s="93"/>
    </row>
    <row r="4490" spans="1:6" ht="12.75" customHeight="1" x14ac:dyDescent="0.2">
      <c r="A4490" s="93"/>
      <c r="B4490" s="95">
        <v>4211702</v>
      </c>
      <c r="C4490" s="95" t="s">
        <v>6690</v>
      </c>
      <c r="D4490" s="95" t="s">
        <v>6534</v>
      </c>
      <c r="E4490" s="93"/>
      <c r="F4490" s="93"/>
    </row>
    <row r="4491" spans="1:6" ht="12.75" customHeight="1" x14ac:dyDescent="0.2">
      <c r="A4491" s="93"/>
      <c r="B4491" s="95">
        <v>4211751</v>
      </c>
      <c r="C4491" s="95" t="s">
        <v>6691</v>
      </c>
      <c r="D4491" s="95" t="s">
        <v>6534</v>
      </c>
      <c r="E4491" s="93"/>
      <c r="F4491" s="93"/>
    </row>
    <row r="4492" spans="1:6" ht="12.75" customHeight="1" x14ac:dyDescent="0.2">
      <c r="A4492" s="93"/>
      <c r="B4492" s="95">
        <v>4211801</v>
      </c>
      <c r="C4492" s="95" t="s">
        <v>6692</v>
      </c>
      <c r="D4492" s="95" t="s">
        <v>6534</v>
      </c>
      <c r="E4492" s="93"/>
      <c r="F4492" s="93"/>
    </row>
    <row r="4493" spans="1:6" ht="12.75" customHeight="1" x14ac:dyDescent="0.2">
      <c r="A4493" s="93"/>
      <c r="B4493" s="95">
        <v>4211850</v>
      </c>
      <c r="C4493" s="95" t="s">
        <v>5931</v>
      </c>
      <c r="D4493" s="95" t="s">
        <v>6534</v>
      </c>
      <c r="E4493" s="93"/>
      <c r="F4493" s="93"/>
    </row>
    <row r="4494" spans="1:6" ht="12.75" customHeight="1" x14ac:dyDescent="0.2">
      <c r="A4494" s="93"/>
      <c r="B4494" s="95">
        <v>4211876</v>
      </c>
      <c r="C4494" s="95" t="s">
        <v>6693</v>
      </c>
      <c r="D4494" s="95" t="s">
        <v>6534</v>
      </c>
      <c r="E4494" s="93"/>
      <c r="F4494" s="93"/>
    </row>
    <row r="4495" spans="1:6" ht="12.75" customHeight="1" x14ac:dyDescent="0.2">
      <c r="A4495" s="93"/>
      <c r="B4495" s="95">
        <v>4211892</v>
      </c>
      <c r="C4495" s="95" t="s">
        <v>6694</v>
      </c>
      <c r="D4495" s="95" t="s">
        <v>6534</v>
      </c>
      <c r="E4495" s="93"/>
      <c r="F4495" s="93"/>
    </row>
    <row r="4496" spans="1:6" ht="12.75" customHeight="1" x14ac:dyDescent="0.2">
      <c r="A4496" s="93"/>
      <c r="B4496" s="95">
        <v>4211900</v>
      </c>
      <c r="C4496" s="95" t="s">
        <v>6695</v>
      </c>
      <c r="D4496" s="95" t="s">
        <v>6534</v>
      </c>
      <c r="E4496" s="93"/>
      <c r="F4496" s="93"/>
    </row>
    <row r="4497" spans="1:6" ht="12.75" customHeight="1" x14ac:dyDescent="0.2">
      <c r="A4497" s="93"/>
      <c r="B4497" s="95">
        <v>4212007</v>
      </c>
      <c r="C4497" s="95" t="s">
        <v>6696</v>
      </c>
      <c r="D4497" s="95" t="s">
        <v>6534</v>
      </c>
      <c r="E4497" s="93"/>
      <c r="F4497" s="93"/>
    </row>
    <row r="4498" spans="1:6" ht="12.75" customHeight="1" x14ac:dyDescent="0.2">
      <c r="A4498" s="93"/>
      <c r="B4498" s="95">
        <v>4212056</v>
      </c>
      <c r="C4498" s="95" t="s">
        <v>6394</v>
      </c>
      <c r="D4498" s="95" t="s">
        <v>6534</v>
      </c>
      <c r="E4498" s="93"/>
      <c r="F4498" s="93"/>
    </row>
    <row r="4499" spans="1:6" ht="12.75" customHeight="1" x14ac:dyDescent="0.2">
      <c r="A4499" s="93"/>
      <c r="B4499" s="95">
        <v>4212106</v>
      </c>
      <c r="C4499" s="95" t="s">
        <v>6697</v>
      </c>
      <c r="D4499" s="95" t="s">
        <v>6534</v>
      </c>
      <c r="E4499" s="93"/>
      <c r="F4499" s="93"/>
    </row>
    <row r="4500" spans="1:6" ht="12.75" customHeight="1" x14ac:dyDescent="0.2">
      <c r="A4500" s="93"/>
      <c r="B4500" s="95">
        <v>4212205</v>
      </c>
      <c r="C4500" s="95" t="s">
        <v>6698</v>
      </c>
      <c r="D4500" s="95" t="s">
        <v>6534</v>
      </c>
      <c r="E4500" s="93"/>
      <c r="F4500" s="93"/>
    </row>
    <row r="4501" spans="1:6" ht="12.75" customHeight="1" x14ac:dyDescent="0.2">
      <c r="A4501" s="93"/>
      <c r="B4501" s="95">
        <v>4212239</v>
      </c>
      <c r="C4501" s="95" t="s">
        <v>5939</v>
      </c>
      <c r="D4501" s="95" t="s">
        <v>6534</v>
      </c>
      <c r="E4501" s="93"/>
      <c r="F4501" s="93"/>
    </row>
    <row r="4502" spans="1:6" ht="12.75" customHeight="1" x14ac:dyDescent="0.2">
      <c r="A4502" s="93"/>
      <c r="B4502" s="95">
        <v>4212254</v>
      </c>
      <c r="C4502" s="95" t="s">
        <v>6699</v>
      </c>
      <c r="D4502" s="95" t="s">
        <v>6534</v>
      </c>
      <c r="E4502" s="93"/>
      <c r="F4502" s="93"/>
    </row>
    <row r="4503" spans="1:6" ht="12.75" customHeight="1" x14ac:dyDescent="0.2">
      <c r="A4503" s="93"/>
      <c r="B4503" s="95">
        <v>4212270</v>
      </c>
      <c r="C4503" s="95" t="s">
        <v>6700</v>
      </c>
      <c r="D4503" s="95" t="s">
        <v>6534</v>
      </c>
      <c r="E4503" s="93"/>
      <c r="F4503" s="93"/>
    </row>
    <row r="4504" spans="1:6" ht="12.75" customHeight="1" x14ac:dyDescent="0.2">
      <c r="A4504" s="93"/>
      <c r="B4504" s="95">
        <v>4212304</v>
      </c>
      <c r="C4504" s="95" t="s">
        <v>6701</v>
      </c>
      <c r="D4504" s="95" t="s">
        <v>6534</v>
      </c>
      <c r="E4504" s="93"/>
      <c r="F4504" s="93"/>
    </row>
    <row r="4505" spans="1:6" ht="12.75" customHeight="1" x14ac:dyDescent="0.2">
      <c r="A4505" s="93"/>
      <c r="B4505" s="95">
        <v>4212403</v>
      </c>
      <c r="C4505" s="95" t="s">
        <v>6702</v>
      </c>
      <c r="D4505" s="95" t="s">
        <v>6534</v>
      </c>
      <c r="E4505" s="93"/>
      <c r="F4505" s="93"/>
    </row>
    <row r="4506" spans="1:6" ht="12.75" customHeight="1" x14ac:dyDescent="0.2">
      <c r="A4506" s="93"/>
      <c r="B4506" s="95">
        <v>4212502</v>
      </c>
      <c r="C4506" s="95" t="s">
        <v>6703</v>
      </c>
      <c r="D4506" s="95" t="s">
        <v>6534</v>
      </c>
      <c r="E4506" s="93"/>
      <c r="F4506" s="93"/>
    </row>
    <row r="4507" spans="1:6" ht="12.75" customHeight="1" x14ac:dyDescent="0.2">
      <c r="A4507" s="93"/>
      <c r="B4507" s="95">
        <v>4212601</v>
      </c>
      <c r="C4507" s="95" t="s">
        <v>6704</v>
      </c>
      <c r="D4507" s="95" t="s">
        <v>6534</v>
      </c>
      <c r="E4507" s="93"/>
      <c r="F4507" s="93"/>
    </row>
    <row r="4508" spans="1:6" ht="12.75" customHeight="1" x14ac:dyDescent="0.2">
      <c r="A4508" s="93"/>
      <c r="B4508" s="95">
        <v>4212650</v>
      </c>
      <c r="C4508" s="95" t="s">
        <v>6705</v>
      </c>
      <c r="D4508" s="95" t="s">
        <v>6534</v>
      </c>
      <c r="E4508" s="93"/>
      <c r="F4508" s="93"/>
    </row>
    <row r="4509" spans="1:6" ht="12.75" customHeight="1" x14ac:dyDescent="0.2">
      <c r="A4509" s="93"/>
      <c r="B4509" s="95">
        <v>4212700</v>
      </c>
      <c r="C4509" s="95" t="s">
        <v>3936</v>
      </c>
      <c r="D4509" s="95" t="s">
        <v>6534</v>
      </c>
      <c r="E4509" s="93"/>
      <c r="F4509" s="93"/>
    </row>
    <row r="4510" spans="1:6" ht="12.75" customHeight="1" x14ac:dyDescent="0.2">
      <c r="A4510" s="93"/>
      <c r="B4510" s="95">
        <v>4212809</v>
      </c>
      <c r="C4510" s="95" t="s">
        <v>6706</v>
      </c>
      <c r="D4510" s="95" t="s">
        <v>6534</v>
      </c>
      <c r="E4510" s="93"/>
      <c r="F4510" s="93"/>
    </row>
    <row r="4511" spans="1:6" ht="12.75" customHeight="1" x14ac:dyDescent="0.2">
      <c r="A4511" s="93"/>
      <c r="B4511" s="95">
        <v>4212908</v>
      </c>
      <c r="C4511" s="95" t="s">
        <v>5967</v>
      </c>
      <c r="D4511" s="95" t="s">
        <v>6534</v>
      </c>
      <c r="E4511" s="93"/>
      <c r="F4511" s="93"/>
    </row>
    <row r="4512" spans="1:6" ht="12.75" customHeight="1" x14ac:dyDescent="0.2">
      <c r="A4512" s="93"/>
      <c r="B4512" s="95">
        <v>4213005</v>
      </c>
      <c r="C4512" s="95" t="s">
        <v>6707</v>
      </c>
      <c r="D4512" s="95" t="s">
        <v>6534</v>
      </c>
      <c r="E4512" s="93"/>
      <c r="F4512" s="93"/>
    </row>
    <row r="4513" spans="1:6" ht="12.75" customHeight="1" x14ac:dyDescent="0.2">
      <c r="A4513" s="93"/>
      <c r="B4513" s="95">
        <v>4213104</v>
      </c>
      <c r="C4513" s="95" t="s">
        <v>6708</v>
      </c>
      <c r="D4513" s="95" t="s">
        <v>6534</v>
      </c>
      <c r="E4513" s="93"/>
      <c r="F4513" s="93"/>
    </row>
    <row r="4514" spans="1:6" ht="12.75" customHeight="1" x14ac:dyDescent="0.2">
      <c r="A4514" s="93"/>
      <c r="B4514" s="95">
        <v>4213153</v>
      </c>
      <c r="C4514" s="95" t="s">
        <v>6709</v>
      </c>
      <c r="D4514" s="95" t="s">
        <v>6534</v>
      </c>
      <c r="E4514" s="93"/>
      <c r="F4514" s="93"/>
    </row>
    <row r="4515" spans="1:6" ht="12.75" customHeight="1" x14ac:dyDescent="0.2">
      <c r="A4515" s="93"/>
      <c r="B4515" s="95">
        <v>4213203</v>
      </c>
      <c r="C4515" s="95" t="s">
        <v>6710</v>
      </c>
      <c r="D4515" s="95" t="s">
        <v>6534</v>
      </c>
      <c r="E4515" s="93"/>
      <c r="F4515" s="93"/>
    </row>
    <row r="4516" spans="1:6" ht="12.75" customHeight="1" x14ac:dyDescent="0.2">
      <c r="A4516" s="93"/>
      <c r="B4516" s="95">
        <v>4213302</v>
      </c>
      <c r="C4516" s="95" t="s">
        <v>6711</v>
      </c>
      <c r="D4516" s="95" t="s">
        <v>6534</v>
      </c>
      <c r="E4516" s="93"/>
      <c r="F4516" s="93"/>
    </row>
    <row r="4517" spans="1:6" ht="12.75" customHeight="1" x14ac:dyDescent="0.2">
      <c r="A4517" s="93"/>
      <c r="B4517" s="95">
        <v>4213351</v>
      </c>
      <c r="C4517" s="95" t="s">
        <v>6712</v>
      </c>
      <c r="D4517" s="95" t="s">
        <v>6534</v>
      </c>
      <c r="E4517" s="93"/>
      <c r="F4517" s="93"/>
    </row>
    <row r="4518" spans="1:6" ht="12.75" customHeight="1" x14ac:dyDescent="0.2">
      <c r="A4518" s="93"/>
      <c r="B4518" s="95">
        <v>4213401</v>
      </c>
      <c r="C4518" s="95" t="s">
        <v>6713</v>
      </c>
      <c r="D4518" s="95" t="s">
        <v>6534</v>
      </c>
      <c r="E4518" s="93"/>
      <c r="F4518" s="93"/>
    </row>
    <row r="4519" spans="1:6" ht="12.75" customHeight="1" x14ac:dyDescent="0.2">
      <c r="A4519" s="93"/>
      <c r="B4519" s="95">
        <v>4213500</v>
      </c>
      <c r="C4519" s="95" t="s">
        <v>6714</v>
      </c>
      <c r="D4519" s="95" t="s">
        <v>6534</v>
      </c>
      <c r="E4519" s="93"/>
      <c r="F4519" s="93"/>
    </row>
    <row r="4520" spans="1:6" ht="12.75" customHeight="1" x14ac:dyDescent="0.2">
      <c r="A4520" s="93"/>
      <c r="B4520" s="95">
        <v>4213609</v>
      </c>
      <c r="C4520" s="95" t="s">
        <v>6715</v>
      </c>
      <c r="D4520" s="95" t="s">
        <v>6534</v>
      </c>
      <c r="E4520" s="93"/>
      <c r="F4520" s="93"/>
    </row>
    <row r="4521" spans="1:6" ht="12.75" customHeight="1" x14ac:dyDescent="0.2">
      <c r="A4521" s="93"/>
      <c r="B4521" s="95">
        <v>4213708</v>
      </c>
      <c r="C4521" s="95" t="s">
        <v>6716</v>
      </c>
      <c r="D4521" s="95" t="s">
        <v>6534</v>
      </c>
      <c r="E4521" s="93"/>
      <c r="F4521" s="93"/>
    </row>
    <row r="4522" spans="1:6" ht="12.75" customHeight="1" x14ac:dyDescent="0.2">
      <c r="A4522" s="93"/>
      <c r="B4522" s="95">
        <v>4213807</v>
      </c>
      <c r="C4522" s="95" t="s">
        <v>5996</v>
      </c>
      <c r="D4522" s="95" t="s">
        <v>6534</v>
      </c>
      <c r="E4522" s="93"/>
      <c r="F4522" s="93"/>
    </row>
    <row r="4523" spans="1:6" ht="12.75" customHeight="1" x14ac:dyDescent="0.2">
      <c r="A4523" s="93"/>
      <c r="B4523" s="95">
        <v>4213906</v>
      </c>
      <c r="C4523" s="95" t="s">
        <v>6426</v>
      </c>
      <c r="D4523" s="95" t="s">
        <v>6534</v>
      </c>
      <c r="E4523" s="93"/>
      <c r="F4523" s="93"/>
    </row>
    <row r="4524" spans="1:6" ht="12.75" customHeight="1" x14ac:dyDescent="0.2">
      <c r="A4524" s="93"/>
      <c r="B4524" s="95">
        <v>4214003</v>
      </c>
      <c r="C4524" s="95" t="s">
        <v>6717</v>
      </c>
      <c r="D4524" s="95" t="s">
        <v>6534</v>
      </c>
      <c r="E4524" s="93"/>
      <c r="F4524" s="93"/>
    </row>
    <row r="4525" spans="1:6" ht="12.75" customHeight="1" x14ac:dyDescent="0.2">
      <c r="A4525" s="93"/>
      <c r="B4525" s="95">
        <v>4214102</v>
      </c>
      <c r="C4525" s="95" t="s">
        <v>6718</v>
      </c>
      <c r="D4525" s="95" t="s">
        <v>6534</v>
      </c>
      <c r="E4525" s="93"/>
      <c r="F4525" s="93"/>
    </row>
    <row r="4526" spans="1:6" ht="12.75" customHeight="1" x14ac:dyDescent="0.2">
      <c r="A4526" s="93"/>
      <c r="B4526" s="95">
        <v>4214151</v>
      </c>
      <c r="C4526" s="95" t="s">
        <v>6719</v>
      </c>
      <c r="D4526" s="95" t="s">
        <v>6534</v>
      </c>
      <c r="E4526" s="93"/>
      <c r="F4526" s="93"/>
    </row>
    <row r="4527" spans="1:6" ht="12.75" customHeight="1" x14ac:dyDescent="0.2">
      <c r="A4527" s="93"/>
      <c r="B4527" s="95">
        <v>4214201</v>
      </c>
      <c r="C4527" s="95" t="s">
        <v>6720</v>
      </c>
      <c r="D4527" s="95" t="s">
        <v>6534</v>
      </c>
      <c r="E4527" s="93"/>
      <c r="F4527" s="93"/>
    </row>
    <row r="4528" spans="1:6" ht="12.75" customHeight="1" x14ac:dyDescent="0.2">
      <c r="A4528" s="93"/>
      <c r="B4528" s="95">
        <v>4214300</v>
      </c>
      <c r="C4528" s="95" t="s">
        <v>6721</v>
      </c>
      <c r="D4528" s="95" t="s">
        <v>6534</v>
      </c>
      <c r="E4528" s="93"/>
      <c r="F4528" s="93"/>
    </row>
    <row r="4529" spans="1:6" ht="12.75" customHeight="1" x14ac:dyDescent="0.2">
      <c r="A4529" s="93"/>
      <c r="B4529" s="95">
        <v>4214409</v>
      </c>
      <c r="C4529" s="95" t="s">
        <v>6722</v>
      </c>
      <c r="D4529" s="95" t="s">
        <v>6534</v>
      </c>
      <c r="E4529" s="93"/>
      <c r="F4529" s="93"/>
    </row>
    <row r="4530" spans="1:6" ht="12.75" customHeight="1" x14ac:dyDescent="0.2">
      <c r="A4530" s="93"/>
      <c r="B4530" s="95">
        <v>4214508</v>
      </c>
      <c r="C4530" s="95" t="s">
        <v>6723</v>
      </c>
      <c r="D4530" s="95" t="s">
        <v>6534</v>
      </c>
      <c r="E4530" s="93"/>
      <c r="F4530" s="93"/>
    </row>
    <row r="4531" spans="1:6" ht="12.75" customHeight="1" x14ac:dyDescent="0.2">
      <c r="A4531" s="93"/>
      <c r="B4531" s="95">
        <v>4214607</v>
      </c>
      <c r="C4531" s="95" t="s">
        <v>6724</v>
      </c>
      <c r="D4531" s="95" t="s">
        <v>6534</v>
      </c>
      <c r="E4531" s="93"/>
      <c r="F4531" s="93"/>
    </row>
    <row r="4532" spans="1:6" ht="12.75" customHeight="1" x14ac:dyDescent="0.2">
      <c r="A4532" s="93"/>
      <c r="B4532" s="95">
        <v>4214706</v>
      </c>
      <c r="C4532" s="95" t="s">
        <v>6725</v>
      </c>
      <c r="D4532" s="95" t="s">
        <v>6534</v>
      </c>
      <c r="E4532" s="93"/>
      <c r="F4532" s="93"/>
    </row>
    <row r="4533" spans="1:6" ht="12.75" customHeight="1" x14ac:dyDescent="0.2">
      <c r="A4533" s="93"/>
      <c r="B4533" s="95">
        <v>4214805</v>
      </c>
      <c r="C4533" s="95" t="s">
        <v>6726</v>
      </c>
      <c r="D4533" s="95" t="s">
        <v>6534</v>
      </c>
      <c r="E4533" s="93"/>
      <c r="F4533" s="93"/>
    </row>
    <row r="4534" spans="1:6" ht="12.75" customHeight="1" x14ac:dyDescent="0.2">
      <c r="A4534" s="93"/>
      <c r="B4534" s="95">
        <v>4214904</v>
      </c>
      <c r="C4534" s="95" t="s">
        <v>6727</v>
      </c>
      <c r="D4534" s="95" t="s">
        <v>6534</v>
      </c>
      <c r="E4534" s="93"/>
      <c r="F4534" s="93"/>
    </row>
    <row r="4535" spans="1:6" ht="12.75" customHeight="1" x14ac:dyDescent="0.2">
      <c r="A4535" s="93"/>
      <c r="B4535" s="95">
        <v>4215000</v>
      </c>
      <c r="C4535" s="95" t="s">
        <v>6728</v>
      </c>
      <c r="D4535" s="95" t="s">
        <v>6534</v>
      </c>
      <c r="E4535" s="93"/>
      <c r="F4535" s="93"/>
    </row>
    <row r="4536" spans="1:6" ht="12.75" customHeight="1" x14ac:dyDescent="0.2">
      <c r="A4536" s="93"/>
      <c r="B4536" s="95">
        <v>4215059</v>
      </c>
      <c r="C4536" s="95" t="s">
        <v>6729</v>
      </c>
      <c r="D4536" s="95" t="s">
        <v>6534</v>
      </c>
      <c r="E4536" s="93"/>
      <c r="F4536" s="93"/>
    </row>
    <row r="4537" spans="1:6" ht="12.75" customHeight="1" x14ac:dyDescent="0.2">
      <c r="A4537" s="93"/>
      <c r="B4537" s="95">
        <v>4215075</v>
      </c>
      <c r="C4537" s="95" t="s">
        <v>6730</v>
      </c>
      <c r="D4537" s="95" t="s">
        <v>6534</v>
      </c>
      <c r="E4537" s="93"/>
      <c r="F4537" s="93"/>
    </row>
    <row r="4538" spans="1:6" ht="12.75" customHeight="1" x14ac:dyDescent="0.2">
      <c r="A4538" s="93"/>
      <c r="B4538" s="95">
        <v>4215109</v>
      </c>
      <c r="C4538" s="95" t="s">
        <v>6731</v>
      </c>
      <c r="D4538" s="95" t="s">
        <v>6534</v>
      </c>
      <c r="E4538" s="93"/>
      <c r="F4538" s="93"/>
    </row>
    <row r="4539" spans="1:6" ht="12.75" customHeight="1" x14ac:dyDescent="0.2">
      <c r="A4539" s="93"/>
      <c r="B4539" s="95">
        <v>4215208</v>
      </c>
      <c r="C4539" s="95" t="s">
        <v>6732</v>
      </c>
      <c r="D4539" s="95" t="s">
        <v>6534</v>
      </c>
      <c r="E4539" s="93"/>
      <c r="F4539" s="93"/>
    </row>
    <row r="4540" spans="1:6" ht="12.75" customHeight="1" x14ac:dyDescent="0.2">
      <c r="A4540" s="93"/>
      <c r="B4540" s="95">
        <v>4215307</v>
      </c>
      <c r="C4540" s="95" t="s">
        <v>6733</v>
      </c>
      <c r="D4540" s="95" t="s">
        <v>6534</v>
      </c>
      <c r="E4540" s="93"/>
      <c r="F4540" s="93"/>
    </row>
    <row r="4541" spans="1:6" ht="12.75" customHeight="1" x14ac:dyDescent="0.2">
      <c r="A4541" s="93"/>
      <c r="B4541" s="95">
        <v>4215356</v>
      </c>
      <c r="C4541" s="95" t="s">
        <v>6041</v>
      </c>
      <c r="D4541" s="95" t="s">
        <v>6534</v>
      </c>
      <c r="E4541" s="93"/>
      <c r="F4541" s="93"/>
    </row>
    <row r="4542" spans="1:6" ht="12.75" customHeight="1" x14ac:dyDescent="0.2">
      <c r="A4542" s="93"/>
      <c r="B4542" s="95">
        <v>4215406</v>
      </c>
      <c r="C4542" s="95" t="s">
        <v>6734</v>
      </c>
      <c r="D4542" s="95" t="s">
        <v>6534</v>
      </c>
      <c r="E4542" s="93"/>
      <c r="F4542" s="93"/>
    </row>
    <row r="4543" spans="1:6" ht="12.75" customHeight="1" x14ac:dyDescent="0.2">
      <c r="A4543" s="93"/>
      <c r="B4543" s="95">
        <v>4215455</v>
      </c>
      <c r="C4543" s="95" t="s">
        <v>6735</v>
      </c>
      <c r="D4543" s="95" t="s">
        <v>6534</v>
      </c>
      <c r="E4543" s="93"/>
      <c r="F4543" s="93"/>
    </row>
    <row r="4544" spans="1:6" ht="12.75" customHeight="1" x14ac:dyDescent="0.2">
      <c r="A4544" s="93"/>
      <c r="B4544" s="95">
        <v>4215505</v>
      </c>
      <c r="C4544" s="95" t="s">
        <v>3774</v>
      </c>
      <c r="D4544" s="95" t="s">
        <v>6534</v>
      </c>
      <c r="E4544" s="93"/>
      <c r="F4544" s="93"/>
    </row>
    <row r="4545" spans="1:6" ht="12.75" customHeight="1" x14ac:dyDescent="0.2">
      <c r="A4545" s="93"/>
      <c r="B4545" s="95">
        <v>4215554</v>
      </c>
      <c r="C4545" s="95" t="s">
        <v>2996</v>
      </c>
      <c r="D4545" s="95" t="s">
        <v>6534</v>
      </c>
      <c r="E4545" s="93"/>
      <c r="F4545" s="93"/>
    </row>
    <row r="4546" spans="1:6" ht="12.75" customHeight="1" x14ac:dyDescent="0.2">
      <c r="A4546" s="93"/>
      <c r="B4546" s="95">
        <v>4215604</v>
      </c>
      <c r="C4546" s="95" t="s">
        <v>4143</v>
      </c>
      <c r="D4546" s="95" t="s">
        <v>6534</v>
      </c>
      <c r="E4546" s="93"/>
      <c r="F4546" s="93"/>
    </row>
    <row r="4547" spans="1:6" ht="12.75" customHeight="1" x14ac:dyDescent="0.2">
      <c r="A4547" s="93"/>
      <c r="B4547" s="95">
        <v>4215653</v>
      </c>
      <c r="C4547" s="95" t="s">
        <v>6736</v>
      </c>
      <c r="D4547" s="95" t="s">
        <v>6534</v>
      </c>
      <c r="E4547" s="93"/>
      <c r="F4547" s="93"/>
    </row>
    <row r="4548" spans="1:6" ht="12.75" customHeight="1" x14ac:dyDescent="0.2">
      <c r="A4548" s="93"/>
      <c r="B4548" s="95">
        <v>4215679</v>
      </c>
      <c r="C4548" s="95" t="s">
        <v>3953</v>
      </c>
      <c r="D4548" s="95" t="s">
        <v>6534</v>
      </c>
      <c r="E4548" s="93"/>
      <c r="F4548" s="93"/>
    </row>
    <row r="4549" spans="1:6" ht="12.75" customHeight="1" x14ac:dyDescent="0.2">
      <c r="A4549" s="93"/>
      <c r="B4549" s="95">
        <v>4215687</v>
      </c>
      <c r="C4549" s="95" t="s">
        <v>6737</v>
      </c>
      <c r="D4549" s="95" t="s">
        <v>6534</v>
      </c>
      <c r="E4549" s="93"/>
      <c r="F4549" s="93"/>
    </row>
    <row r="4550" spans="1:6" ht="12.75" customHeight="1" x14ac:dyDescent="0.2">
      <c r="A4550" s="93"/>
      <c r="B4550" s="95">
        <v>4215695</v>
      </c>
      <c r="C4550" s="95" t="s">
        <v>6738</v>
      </c>
      <c r="D4550" s="95" t="s">
        <v>6534</v>
      </c>
      <c r="E4550" s="93"/>
      <c r="F4550" s="93"/>
    </row>
    <row r="4551" spans="1:6" ht="12.75" customHeight="1" x14ac:dyDescent="0.2">
      <c r="A4551" s="93"/>
      <c r="B4551" s="95">
        <v>4215703</v>
      </c>
      <c r="C4551" s="95" t="s">
        <v>6739</v>
      </c>
      <c r="D4551" s="95" t="s">
        <v>6534</v>
      </c>
      <c r="E4551" s="93"/>
      <c r="F4551" s="93"/>
    </row>
    <row r="4552" spans="1:6" ht="12.75" customHeight="1" x14ac:dyDescent="0.2">
      <c r="A4552" s="93"/>
      <c r="B4552" s="95">
        <v>4215752</v>
      </c>
      <c r="C4552" s="95" t="s">
        <v>6740</v>
      </c>
      <c r="D4552" s="95" t="s">
        <v>6534</v>
      </c>
      <c r="E4552" s="93"/>
      <c r="F4552" s="93"/>
    </row>
    <row r="4553" spans="1:6" ht="12.75" customHeight="1" x14ac:dyDescent="0.2">
      <c r="A4553" s="93"/>
      <c r="B4553" s="95">
        <v>4215802</v>
      </c>
      <c r="C4553" s="95" t="s">
        <v>6741</v>
      </c>
      <c r="D4553" s="95" t="s">
        <v>6534</v>
      </c>
      <c r="E4553" s="93"/>
      <c r="F4553" s="93"/>
    </row>
    <row r="4554" spans="1:6" ht="12.75" customHeight="1" x14ac:dyDescent="0.2">
      <c r="A4554" s="93"/>
      <c r="B4554" s="95">
        <v>4215901</v>
      </c>
      <c r="C4554" s="95" t="s">
        <v>6742</v>
      </c>
      <c r="D4554" s="95" t="s">
        <v>6534</v>
      </c>
      <c r="E4554" s="93"/>
      <c r="F4554" s="93"/>
    </row>
    <row r="4555" spans="1:6" ht="12.75" customHeight="1" x14ac:dyDescent="0.2">
      <c r="A4555" s="93"/>
      <c r="B4555" s="95">
        <v>4216008</v>
      </c>
      <c r="C4555" s="95" t="s">
        <v>6080</v>
      </c>
      <c r="D4555" s="95" t="s">
        <v>6534</v>
      </c>
      <c r="E4555" s="93"/>
      <c r="F4555" s="93"/>
    </row>
    <row r="4556" spans="1:6" ht="12.75" customHeight="1" x14ac:dyDescent="0.2">
      <c r="A4556" s="93"/>
      <c r="B4556" s="95">
        <v>4216057</v>
      </c>
      <c r="C4556" s="95" t="s">
        <v>6743</v>
      </c>
      <c r="D4556" s="95" t="s">
        <v>6534</v>
      </c>
      <c r="E4556" s="93"/>
      <c r="F4556" s="93"/>
    </row>
    <row r="4557" spans="1:6" ht="12.75" customHeight="1" x14ac:dyDescent="0.2">
      <c r="A4557" s="93"/>
      <c r="B4557" s="95">
        <v>4216107</v>
      </c>
      <c r="C4557" s="95" t="s">
        <v>4146</v>
      </c>
      <c r="D4557" s="95" t="s">
        <v>6534</v>
      </c>
      <c r="E4557" s="93"/>
      <c r="F4557" s="93"/>
    </row>
    <row r="4558" spans="1:6" ht="12.75" customHeight="1" x14ac:dyDescent="0.2">
      <c r="A4558" s="93"/>
      <c r="B4558" s="95">
        <v>4216206</v>
      </c>
      <c r="C4558" s="95" t="s">
        <v>6744</v>
      </c>
      <c r="D4558" s="95" t="s">
        <v>6534</v>
      </c>
      <c r="E4558" s="93"/>
      <c r="F4558" s="93"/>
    </row>
    <row r="4559" spans="1:6" ht="12.75" customHeight="1" x14ac:dyDescent="0.2">
      <c r="A4559" s="93"/>
      <c r="B4559" s="95">
        <v>4216255</v>
      </c>
      <c r="C4559" s="95" t="s">
        <v>6745</v>
      </c>
      <c r="D4559" s="95" t="s">
        <v>6534</v>
      </c>
      <c r="E4559" s="93"/>
      <c r="F4559" s="93"/>
    </row>
    <row r="4560" spans="1:6" ht="12.75" customHeight="1" x14ac:dyDescent="0.2">
      <c r="A4560" s="93"/>
      <c r="B4560" s="95">
        <v>4216305</v>
      </c>
      <c r="C4560" s="95" t="s">
        <v>3013</v>
      </c>
      <c r="D4560" s="95" t="s">
        <v>6534</v>
      </c>
      <c r="E4560" s="93"/>
      <c r="F4560" s="93"/>
    </row>
    <row r="4561" spans="1:6" ht="12.75" customHeight="1" x14ac:dyDescent="0.2">
      <c r="A4561" s="93"/>
      <c r="B4561" s="95">
        <v>4216354</v>
      </c>
      <c r="C4561" s="95" t="s">
        <v>6746</v>
      </c>
      <c r="D4561" s="95" t="s">
        <v>6534</v>
      </c>
      <c r="E4561" s="93"/>
      <c r="F4561" s="93"/>
    </row>
    <row r="4562" spans="1:6" ht="12.75" customHeight="1" x14ac:dyDescent="0.2">
      <c r="A4562" s="93"/>
      <c r="B4562" s="95">
        <v>4216404</v>
      </c>
      <c r="C4562" s="95" t="s">
        <v>6747</v>
      </c>
      <c r="D4562" s="95" t="s">
        <v>6534</v>
      </c>
      <c r="E4562" s="93"/>
      <c r="F4562" s="93"/>
    </row>
    <row r="4563" spans="1:6" ht="12.75" customHeight="1" x14ac:dyDescent="0.2">
      <c r="A4563" s="93"/>
      <c r="B4563" s="95">
        <v>4216503</v>
      </c>
      <c r="C4563" s="95" t="s">
        <v>6748</v>
      </c>
      <c r="D4563" s="95" t="s">
        <v>6534</v>
      </c>
      <c r="E4563" s="93"/>
      <c r="F4563" s="93"/>
    </row>
    <row r="4564" spans="1:6" ht="12.75" customHeight="1" x14ac:dyDescent="0.2">
      <c r="A4564" s="93"/>
      <c r="B4564" s="95">
        <v>4216602</v>
      </c>
      <c r="C4564" s="95" t="s">
        <v>6749</v>
      </c>
      <c r="D4564" s="95" t="s">
        <v>6534</v>
      </c>
      <c r="E4564" s="93"/>
      <c r="F4564" s="93"/>
    </row>
    <row r="4565" spans="1:6" ht="12.75" customHeight="1" x14ac:dyDescent="0.2">
      <c r="A4565" s="93"/>
      <c r="B4565" s="95">
        <v>4216701</v>
      </c>
      <c r="C4565" s="95" t="s">
        <v>6750</v>
      </c>
      <c r="D4565" s="95" t="s">
        <v>6534</v>
      </c>
      <c r="E4565" s="93"/>
      <c r="F4565" s="93"/>
    </row>
    <row r="4566" spans="1:6" ht="12.75" customHeight="1" x14ac:dyDescent="0.2">
      <c r="A4566" s="93"/>
      <c r="B4566" s="95">
        <v>4216800</v>
      </c>
      <c r="C4566" s="95" t="s">
        <v>6751</v>
      </c>
      <c r="D4566" s="95" t="s">
        <v>6534</v>
      </c>
      <c r="E4566" s="93"/>
      <c r="F4566" s="93"/>
    </row>
    <row r="4567" spans="1:6" ht="12.75" customHeight="1" x14ac:dyDescent="0.2">
      <c r="A4567" s="93"/>
      <c r="B4567" s="95">
        <v>4216909</v>
      </c>
      <c r="C4567" s="95" t="s">
        <v>6752</v>
      </c>
      <c r="D4567" s="95" t="s">
        <v>6534</v>
      </c>
      <c r="E4567" s="93"/>
      <c r="F4567" s="93"/>
    </row>
    <row r="4568" spans="1:6" ht="12.75" customHeight="1" x14ac:dyDescent="0.2">
      <c r="A4568" s="93"/>
      <c r="B4568" s="95">
        <v>4217006</v>
      </c>
      <c r="C4568" s="95" t="s">
        <v>6753</v>
      </c>
      <c r="D4568" s="95" t="s">
        <v>6534</v>
      </c>
      <c r="E4568" s="93"/>
      <c r="F4568" s="93"/>
    </row>
    <row r="4569" spans="1:6" ht="12.75" customHeight="1" x14ac:dyDescent="0.2">
      <c r="A4569" s="93"/>
      <c r="B4569" s="95">
        <v>4217105</v>
      </c>
      <c r="C4569" s="95" t="s">
        <v>6754</v>
      </c>
      <c r="D4569" s="95" t="s">
        <v>6534</v>
      </c>
      <c r="E4569" s="93"/>
      <c r="F4569" s="93"/>
    </row>
    <row r="4570" spans="1:6" ht="12.75" customHeight="1" x14ac:dyDescent="0.2">
      <c r="A4570" s="93"/>
      <c r="B4570" s="95">
        <v>4217154</v>
      </c>
      <c r="C4570" s="95" t="s">
        <v>6755</v>
      </c>
      <c r="D4570" s="95" t="s">
        <v>6534</v>
      </c>
      <c r="E4570" s="93"/>
      <c r="F4570" s="93"/>
    </row>
    <row r="4571" spans="1:6" ht="12.75" customHeight="1" x14ac:dyDescent="0.2">
      <c r="A4571" s="93"/>
      <c r="B4571" s="95">
        <v>4217204</v>
      </c>
      <c r="C4571" s="95" t="s">
        <v>6756</v>
      </c>
      <c r="D4571" s="95" t="s">
        <v>6534</v>
      </c>
      <c r="E4571" s="93"/>
      <c r="F4571" s="93"/>
    </row>
    <row r="4572" spans="1:6" ht="12.75" customHeight="1" x14ac:dyDescent="0.2">
      <c r="A4572" s="93"/>
      <c r="B4572" s="95">
        <v>4217253</v>
      </c>
      <c r="C4572" s="95" t="s">
        <v>6757</v>
      </c>
      <c r="D4572" s="95" t="s">
        <v>6534</v>
      </c>
      <c r="E4572" s="93"/>
      <c r="F4572" s="93"/>
    </row>
    <row r="4573" spans="1:6" ht="12.75" customHeight="1" x14ac:dyDescent="0.2">
      <c r="A4573" s="93"/>
      <c r="B4573" s="95">
        <v>4217303</v>
      </c>
      <c r="C4573" s="95" t="s">
        <v>6758</v>
      </c>
      <c r="D4573" s="95" t="s">
        <v>6534</v>
      </c>
      <c r="E4573" s="93"/>
      <c r="F4573" s="93"/>
    </row>
    <row r="4574" spans="1:6" ht="12.75" customHeight="1" x14ac:dyDescent="0.2">
      <c r="A4574" s="93"/>
      <c r="B4574" s="95">
        <v>4217402</v>
      </c>
      <c r="C4574" s="95" t="s">
        <v>6759</v>
      </c>
      <c r="D4574" s="95" t="s">
        <v>6534</v>
      </c>
      <c r="E4574" s="93"/>
      <c r="F4574" s="93"/>
    </row>
    <row r="4575" spans="1:6" ht="12.75" customHeight="1" x14ac:dyDescent="0.2">
      <c r="A4575" s="93"/>
      <c r="B4575" s="95">
        <v>4217501</v>
      </c>
      <c r="C4575" s="95" t="s">
        <v>6760</v>
      </c>
      <c r="D4575" s="95" t="s">
        <v>6534</v>
      </c>
      <c r="E4575" s="93"/>
      <c r="F4575" s="93"/>
    </row>
    <row r="4576" spans="1:6" ht="12.75" customHeight="1" x14ac:dyDescent="0.2">
      <c r="A4576" s="93"/>
      <c r="B4576" s="95">
        <v>4217550</v>
      </c>
      <c r="C4576" s="95" t="s">
        <v>6761</v>
      </c>
      <c r="D4576" s="95" t="s">
        <v>6534</v>
      </c>
      <c r="E4576" s="93"/>
      <c r="F4576" s="93"/>
    </row>
    <row r="4577" spans="1:6" ht="12.75" customHeight="1" x14ac:dyDescent="0.2">
      <c r="A4577" s="93"/>
      <c r="B4577" s="95">
        <v>4217600</v>
      </c>
      <c r="C4577" s="95" t="s">
        <v>6762</v>
      </c>
      <c r="D4577" s="95" t="s">
        <v>6534</v>
      </c>
      <c r="E4577" s="93"/>
      <c r="F4577" s="93"/>
    </row>
    <row r="4578" spans="1:6" ht="12.75" customHeight="1" x14ac:dyDescent="0.2">
      <c r="A4578" s="93"/>
      <c r="B4578" s="95">
        <v>4217709</v>
      </c>
      <c r="C4578" s="95" t="s">
        <v>6763</v>
      </c>
      <c r="D4578" s="95" t="s">
        <v>6534</v>
      </c>
      <c r="E4578" s="93"/>
      <c r="F4578" s="93"/>
    </row>
    <row r="4579" spans="1:6" ht="12.75" customHeight="1" x14ac:dyDescent="0.2">
      <c r="A4579" s="93"/>
      <c r="B4579" s="95">
        <v>4217758</v>
      </c>
      <c r="C4579" s="95" t="s">
        <v>6764</v>
      </c>
      <c r="D4579" s="95" t="s">
        <v>6534</v>
      </c>
      <c r="E4579" s="93"/>
      <c r="F4579" s="93"/>
    </row>
    <row r="4580" spans="1:6" ht="12.75" customHeight="1" x14ac:dyDescent="0.2">
      <c r="A4580" s="93"/>
      <c r="B4580" s="95">
        <v>4217808</v>
      </c>
      <c r="C4580" s="95" t="s">
        <v>6765</v>
      </c>
      <c r="D4580" s="95" t="s">
        <v>6534</v>
      </c>
      <c r="E4580" s="93"/>
      <c r="F4580" s="93"/>
    </row>
    <row r="4581" spans="1:6" ht="12.75" customHeight="1" x14ac:dyDescent="0.2">
      <c r="A4581" s="93"/>
      <c r="B4581" s="95">
        <v>4217907</v>
      </c>
      <c r="C4581" s="95" t="s">
        <v>3605</v>
      </c>
      <c r="D4581" s="95" t="s">
        <v>6534</v>
      </c>
      <c r="E4581" s="93"/>
      <c r="F4581" s="93"/>
    </row>
    <row r="4582" spans="1:6" ht="12.75" customHeight="1" x14ac:dyDescent="0.2">
      <c r="A4582" s="93"/>
      <c r="B4582" s="95">
        <v>4217956</v>
      </c>
      <c r="C4582" s="95" t="s">
        <v>6766</v>
      </c>
      <c r="D4582" s="95" t="s">
        <v>6534</v>
      </c>
      <c r="E4582" s="93"/>
      <c r="F4582" s="93"/>
    </row>
    <row r="4583" spans="1:6" ht="12.75" customHeight="1" x14ac:dyDescent="0.2">
      <c r="A4583" s="93"/>
      <c r="B4583" s="95">
        <v>4218004</v>
      </c>
      <c r="C4583" s="95" t="s">
        <v>6767</v>
      </c>
      <c r="D4583" s="95" t="s">
        <v>6534</v>
      </c>
      <c r="E4583" s="93"/>
      <c r="F4583" s="93"/>
    </row>
    <row r="4584" spans="1:6" ht="12.75" customHeight="1" x14ac:dyDescent="0.2">
      <c r="A4584" s="93"/>
      <c r="B4584" s="95">
        <v>4218103</v>
      </c>
      <c r="C4584" s="95" t="s">
        <v>6768</v>
      </c>
      <c r="D4584" s="95" t="s">
        <v>6534</v>
      </c>
      <c r="E4584" s="93"/>
      <c r="F4584" s="93"/>
    </row>
    <row r="4585" spans="1:6" ht="12.75" customHeight="1" x14ac:dyDescent="0.2">
      <c r="A4585" s="93"/>
      <c r="B4585" s="95">
        <v>4218202</v>
      </c>
      <c r="C4585" s="95" t="s">
        <v>6769</v>
      </c>
      <c r="D4585" s="95" t="s">
        <v>6534</v>
      </c>
      <c r="E4585" s="93"/>
      <c r="F4585" s="93"/>
    </row>
    <row r="4586" spans="1:6" ht="12.75" customHeight="1" x14ac:dyDescent="0.2">
      <c r="A4586" s="93"/>
      <c r="B4586" s="95">
        <v>4218251</v>
      </c>
      <c r="C4586" s="95" t="s">
        <v>6770</v>
      </c>
      <c r="D4586" s="95" t="s">
        <v>6534</v>
      </c>
      <c r="E4586" s="93"/>
      <c r="F4586" s="93"/>
    </row>
    <row r="4587" spans="1:6" ht="12.75" customHeight="1" x14ac:dyDescent="0.2">
      <c r="A4587" s="93"/>
      <c r="B4587" s="95">
        <v>4218301</v>
      </c>
      <c r="C4587" s="95" t="s">
        <v>6771</v>
      </c>
      <c r="D4587" s="95" t="s">
        <v>6534</v>
      </c>
      <c r="E4587" s="93"/>
      <c r="F4587" s="93"/>
    </row>
    <row r="4588" spans="1:6" ht="12.75" customHeight="1" x14ac:dyDescent="0.2">
      <c r="A4588" s="93"/>
      <c r="B4588" s="95">
        <v>4218350</v>
      </c>
      <c r="C4588" s="95" t="s">
        <v>6772</v>
      </c>
      <c r="D4588" s="95" t="s">
        <v>6534</v>
      </c>
      <c r="E4588" s="93"/>
      <c r="F4588" s="93"/>
    </row>
    <row r="4589" spans="1:6" ht="12.75" customHeight="1" x14ac:dyDescent="0.2">
      <c r="A4589" s="93"/>
      <c r="B4589" s="95">
        <v>4218400</v>
      </c>
      <c r="C4589" s="95" t="s">
        <v>6773</v>
      </c>
      <c r="D4589" s="95" t="s">
        <v>6534</v>
      </c>
      <c r="E4589" s="93"/>
      <c r="F4589" s="93"/>
    </row>
    <row r="4590" spans="1:6" ht="12.75" customHeight="1" x14ac:dyDescent="0.2">
      <c r="A4590" s="93"/>
      <c r="B4590" s="95">
        <v>4218509</v>
      </c>
      <c r="C4590" s="95" t="s">
        <v>6774</v>
      </c>
      <c r="D4590" s="95" t="s">
        <v>6534</v>
      </c>
      <c r="E4590" s="93"/>
      <c r="F4590" s="93"/>
    </row>
    <row r="4591" spans="1:6" ht="12.75" customHeight="1" x14ac:dyDescent="0.2">
      <c r="A4591" s="93"/>
      <c r="B4591" s="95">
        <v>4218608</v>
      </c>
      <c r="C4591" s="95" t="s">
        <v>6775</v>
      </c>
      <c r="D4591" s="95" t="s">
        <v>6534</v>
      </c>
      <c r="E4591" s="93"/>
      <c r="F4591" s="93"/>
    </row>
    <row r="4592" spans="1:6" ht="12.75" customHeight="1" x14ac:dyDescent="0.2">
      <c r="A4592" s="93"/>
      <c r="B4592" s="95">
        <v>4218707</v>
      </c>
      <c r="C4592" s="95" t="s">
        <v>6776</v>
      </c>
      <c r="D4592" s="95" t="s">
        <v>6534</v>
      </c>
      <c r="E4592" s="93"/>
      <c r="F4592" s="93"/>
    </row>
    <row r="4593" spans="1:6" ht="12.75" customHeight="1" x14ac:dyDescent="0.2">
      <c r="A4593" s="93"/>
      <c r="B4593" s="95">
        <v>4218756</v>
      </c>
      <c r="C4593" s="95" t="s">
        <v>6777</v>
      </c>
      <c r="D4593" s="95" t="s">
        <v>6534</v>
      </c>
      <c r="E4593" s="93"/>
      <c r="F4593" s="93"/>
    </row>
    <row r="4594" spans="1:6" ht="12.75" customHeight="1" x14ac:dyDescent="0.2">
      <c r="A4594" s="93"/>
      <c r="B4594" s="95">
        <v>4218806</v>
      </c>
      <c r="C4594" s="95" t="s">
        <v>6519</v>
      </c>
      <c r="D4594" s="95" t="s">
        <v>6534</v>
      </c>
      <c r="E4594" s="93"/>
      <c r="F4594" s="93"/>
    </row>
    <row r="4595" spans="1:6" ht="12.75" customHeight="1" x14ac:dyDescent="0.2">
      <c r="A4595" s="93"/>
      <c r="B4595" s="95">
        <v>4218855</v>
      </c>
      <c r="C4595" s="95" t="s">
        <v>6778</v>
      </c>
      <c r="D4595" s="95" t="s">
        <v>6534</v>
      </c>
      <c r="E4595" s="93"/>
      <c r="F4595" s="93"/>
    </row>
    <row r="4596" spans="1:6" ht="12.75" customHeight="1" x14ac:dyDescent="0.2">
      <c r="A4596" s="93"/>
      <c r="B4596" s="95">
        <v>4218905</v>
      </c>
      <c r="C4596" s="95" t="s">
        <v>6779</v>
      </c>
      <c r="D4596" s="95" t="s">
        <v>6534</v>
      </c>
      <c r="E4596" s="93"/>
      <c r="F4596" s="93"/>
    </row>
    <row r="4597" spans="1:6" ht="12.75" customHeight="1" x14ac:dyDescent="0.2">
      <c r="A4597" s="93"/>
      <c r="B4597" s="95">
        <v>4218954</v>
      </c>
      <c r="C4597" s="95" t="s">
        <v>6780</v>
      </c>
      <c r="D4597" s="95" t="s">
        <v>6534</v>
      </c>
      <c r="E4597" s="93"/>
      <c r="F4597" s="93"/>
    </row>
    <row r="4598" spans="1:6" ht="12.75" customHeight="1" x14ac:dyDescent="0.2">
      <c r="A4598" s="93"/>
      <c r="B4598" s="95">
        <v>4219002</v>
      </c>
      <c r="C4598" s="95" t="s">
        <v>6781</v>
      </c>
      <c r="D4598" s="95" t="s">
        <v>6534</v>
      </c>
      <c r="E4598" s="93"/>
      <c r="F4598" s="93"/>
    </row>
    <row r="4599" spans="1:6" ht="12.75" customHeight="1" x14ac:dyDescent="0.2">
      <c r="A4599" s="93"/>
      <c r="B4599" s="95">
        <v>4219101</v>
      </c>
      <c r="C4599" s="95" t="s">
        <v>6782</v>
      </c>
      <c r="D4599" s="95" t="s">
        <v>6534</v>
      </c>
      <c r="E4599" s="93"/>
      <c r="F4599" s="93"/>
    </row>
    <row r="4600" spans="1:6" ht="12.75" customHeight="1" x14ac:dyDescent="0.2">
      <c r="A4600" s="93"/>
      <c r="B4600" s="95">
        <v>4219150</v>
      </c>
      <c r="C4600" s="95" t="s">
        <v>6156</v>
      </c>
      <c r="D4600" s="95" t="s">
        <v>6534</v>
      </c>
      <c r="E4600" s="93"/>
      <c r="F4600" s="93"/>
    </row>
    <row r="4601" spans="1:6" ht="12.75" customHeight="1" x14ac:dyDescent="0.2">
      <c r="A4601" s="93"/>
      <c r="B4601" s="95">
        <v>4219176</v>
      </c>
      <c r="C4601" s="95" t="s">
        <v>5365</v>
      </c>
      <c r="D4601" s="95" t="s">
        <v>6534</v>
      </c>
      <c r="E4601" s="93"/>
      <c r="F4601" s="93"/>
    </row>
    <row r="4602" spans="1:6" ht="12.75" customHeight="1" x14ac:dyDescent="0.2">
      <c r="A4602" s="93"/>
      <c r="B4602" s="95">
        <v>4219200</v>
      </c>
      <c r="C4602" s="95" t="s">
        <v>6783</v>
      </c>
      <c r="D4602" s="95" t="s">
        <v>6534</v>
      </c>
      <c r="E4602" s="93"/>
      <c r="F4602" s="93"/>
    </row>
    <row r="4603" spans="1:6" ht="12.75" customHeight="1" x14ac:dyDescent="0.2">
      <c r="A4603" s="93"/>
      <c r="B4603" s="95">
        <v>4219309</v>
      </c>
      <c r="C4603" s="95" t="s">
        <v>6784</v>
      </c>
      <c r="D4603" s="95" t="s">
        <v>6534</v>
      </c>
      <c r="E4603" s="93"/>
      <c r="F4603" s="93"/>
    </row>
    <row r="4604" spans="1:6" ht="12.75" customHeight="1" x14ac:dyDescent="0.2">
      <c r="A4604" s="93"/>
      <c r="B4604" s="95">
        <v>4219358</v>
      </c>
      <c r="C4604" s="95" t="s">
        <v>6785</v>
      </c>
      <c r="D4604" s="95" t="s">
        <v>6534</v>
      </c>
      <c r="E4604" s="93"/>
      <c r="F4604" s="93"/>
    </row>
    <row r="4605" spans="1:6" ht="12.75" customHeight="1" x14ac:dyDescent="0.2">
      <c r="A4605" s="93"/>
      <c r="B4605" s="95">
        <v>4219408</v>
      </c>
      <c r="C4605" s="95" t="s">
        <v>6786</v>
      </c>
      <c r="D4605" s="95" t="s">
        <v>6534</v>
      </c>
      <c r="E4605" s="93"/>
      <c r="F4605" s="93"/>
    </row>
    <row r="4606" spans="1:6" ht="12.75" customHeight="1" x14ac:dyDescent="0.2">
      <c r="A4606" s="93"/>
      <c r="B4606" s="95">
        <v>4219507</v>
      </c>
      <c r="C4606" s="95" t="s">
        <v>6787</v>
      </c>
      <c r="D4606" s="95" t="s">
        <v>6534</v>
      </c>
      <c r="E4606" s="93"/>
      <c r="F4606" s="93"/>
    </row>
    <row r="4607" spans="1:6" ht="12.75" customHeight="1" x14ac:dyDescent="0.2">
      <c r="A4607" s="93"/>
      <c r="B4607" s="95">
        <v>4219606</v>
      </c>
      <c r="C4607" s="95" t="s">
        <v>6788</v>
      </c>
      <c r="D4607" s="95" t="s">
        <v>6534</v>
      </c>
      <c r="E4607" s="93"/>
      <c r="F4607" s="93"/>
    </row>
    <row r="4608" spans="1:6" ht="12.75" customHeight="1" x14ac:dyDescent="0.2">
      <c r="A4608" s="93"/>
      <c r="B4608" s="95">
        <v>4219705</v>
      </c>
      <c r="C4608" s="95" t="s">
        <v>6789</v>
      </c>
      <c r="D4608" s="95" t="s">
        <v>6534</v>
      </c>
      <c r="E4608" s="93"/>
      <c r="F4608" s="93"/>
    </row>
    <row r="4609" spans="1:6" ht="12.75" customHeight="1" x14ac:dyDescent="0.2">
      <c r="A4609" s="93"/>
      <c r="B4609" s="95">
        <v>4219853</v>
      </c>
      <c r="C4609" s="95" t="s">
        <v>6790</v>
      </c>
      <c r="D4609" s="95" t="s">
        <v>6534</v>
      </c>
      <c r="E4609" s="93"/>
      <c r="F4609" s="93"/>
    </row>
    <row r="4610" spans="1:6" ht="12.75" customHeight="1" x14ac:dyDescent="0.2">
      <c r="A4610" s="93"/>
      <c r="B4610" s="95">
        <v>4220000</v>
      </c>
      <c r="C4610" s="95" t="s">
        <v>6791</v>
      </c>
      <c r="D4610" s="95" t="s">
        <v>6534</v>
      </c>
      <c r="E4610" s="93"/>
      <c r="F4610" s="93"/>
    </row>
    <row r="4611" spans="1:6" ht="12.75" customHeight="1" x14ac:dyDescent="0.2">
      <c r="A4611" s="93"/>
      <c r="B4611" s="95">
        <v>4300034</v>
      </c>
      <c r="C4611" s="95" t="s">
        <v>6792</v>
      </c>
      <c r="D4611" s="95" t="s">
        <v>6793</v>
      </c>
      <c r="E4611" s="93"/>
      <c r="F4611" s="93"/>
    </row>
    <row r="4612" spans="1:6" ht="12.75" customHeight="1" x14ac:dyDescent="0.2">
      <c r="A4612" s="93"/>
      <c r="B4612" s="95">
        <v>4300059</v>
      </c>
      <c r="C4612" s="95" t="s">
        <v>6794</v>
      </c>
      <c r="D4612" s="95" t="s">
        <v>6793</v>
      </c>
      <c r="E4612" s="93"/>
      <c r="F4612" s="93"/>
    </row>
    <row r="4613" spans="1:6" ht="12.75" customHeight="1" x14ac:dyDescent="0.2">
      <c r="A4613" s="93"/>
      <c r="B4613" s="95">
        <v>4300109</v>
      </c>
      <c r="C4613" s="95" t="s">
        <v>6795</v>
      </c>
      <c r="D4613" s="95" t="s">
        <v>6793</v>
      </c>
      <c r="E4613" s="93"/>
      <c r="F4613" s="93"/>
    </row>
    <row r="4614" spans="1:6" ht="12.75" customHeight="1" x14ac:dyDescent="0.2">
      <c r="A4614" s="93"/>
      <c r="B4614" s="95">
        <v>4300208</v>
      </c>
      <c r="C4614" s="95" t="s">
        <v>6796</v>
      </c>
      <c r="D4614" s="95" t="s">
        <v>6793</v>
      </c>
      <c r="E4614" s="93"/>
      <c r="F4614" s="93"/>
    </row>
    <row r="4615" spans="1:6" ht="12.75" customHeight="1" x14ac:dyDescent="0.2">
      <c r="A4615" s="93"/>
      <c r="B4615" s="95">
        <v>4300307</v>
      </c>
      <c r="C4615" s="95" t="s">
        <v>6797</v>
      </c>
      <c r="D4615" s="95" t="s">
        <v>6793</v>
      </c>
      <c r="E4615" s="93"/>
      <c r="F4615" s="93"/>
    </row>
    <row r="4616" spans="1:6" ht="12.75" customHeight="1" x14ac:dyDescent="0.2">
      <c r="A4616" s="93"/>
      <c r="B4616" s="95">
        <v>4300406</v>
      </c>
      <c r="C4616" s="95" t="s">
        <v>6798</v>
      </c>
      <c r="D4616" s="95" t="s">
        <v>6793</v>
      </c>
      <c r="E4616" s="93"/>
      <c r="F4616" s="93"/>
    </row>
    <row r="4617" spans="1:6" ht="12.75" customHeight="1" x14ac:dyDescent="0.2">
      <c r="A4617" s="93"/>
      <c r="B4617" s="95">
        <v>4300455</v>
      </c>
      <c r="C4617" s="95" t="s">
        <v>6799</v>
      </c>
      <c r="D4617" s="95" t="s">
        <v>6793</v>
      </c>
      <c r="E4617" s="93"/>
      <c r="F4617" s="93"/>
    </row>
    <row r="4618" spans="1:6" ht="12.75" customHeight="1" x14ac:dyDescent="0.2">
      <c r="A4618" s="93"/>
      <c r="B4618" s="95">
        <v>4300471</v>
      </c>
      <c r="C4618" s="95" t="s">
        <v>6800</v>
      </c>
      <c r="D4618" s="95" t="s">
        <v>6793</v>
      </c>
      <c r="E4618" s="93"/>
      <c r="F4618" s="93"/>
    </row>
    <row r="4619" spans="1:6" ht="12.75" customHeight="1" x14ac:dyDescent="0.2">
      <c r="A4619" s="93"/>
      <c r="B4619" s="95">
        <v>4300505</v>
      </c>
      <c r="C4619" s="95" t="s">
        <v>6801</v>
      </c>
      <c r="D4619" s="95" t="s">
        <v>6793</v>
      </c>
      <c r="E4619" s="93"/>
      <c r="F4619" s="93"/>
    </row>
    <row r="4620" spans="1:6" ht="12.75" customHeight="1" x14ac:dyDescent="0.2">
      <c r="A4620" s="93"/>
      <c r="B4620" s="95">
        <v>4300554</v>
      </c>
      <c r="C4620" s="95" t="s">
        <v>2522</v>
      </c>
      <c r="D4620" s="95" t="s">
        <v>6793</v>
      </c>
      <c r="E4620" s="93"/>
      <c r="F4620" s="93"/>
    </row>
    <row r="4621" spans="1:6" ht="12.75" customHeight="1" x14ac:dyDescent="0.2">
      <c r="A4621" s="93"/>
      <c r="B4621" s="95">
        <v>4300570</v>
      </c>
      <c r="C4621" s="95" t="s">
        <v>6802</v>
      </c>
      <c r="D4621" s="95" t="s">
        <v>6793</v>
      </c>
      <c r="E4621" s="93"/>
      <c r="F4621" s="93"/>
    </row>
    <row r="4622" spans="1:6" ht="12.75" customHeight="1" x14ac:dyDescent="0.2">
      <c r="A4622" s="93"/>
      <c r="B4622" s="95">
        <v>4300604</v>
      </c>
      <c r="C4622" s="95" t="s">
        <v>2703</v>
      </c>
      <c r="D4622" s="95" t="s">
        <v>6793</v>
      </c>
      <c r="E4622" s="93"/>
      <c r="F4622" s="93"/>
    </row>
    <row r="4623" spans="1:6" ht="12.75" customHeight="1" x14ac:dyDescent="0.2">
      <c r="A4623" s="93"/>
      <c r="B4623" s="95">
        <v>4300638</v>
      </c>
      <c r="C4623" s="95" t="s">
        <v>6803</v>
      </c>
      <c r="D4623" s="95" t="s">
        <v>6793</v>
      </c>
      <c r="E4623" s="93"/>
      <c r="F4623" s="93"/>
    </row>
    <row r="4624" spans="1:6" ht="12.75" customHeight="1" x14ac:dyDescent="0.2">
      <c r="A4624" s="93"/>
      <c r="B4624" s="95">
        <v>4300646</v>
      </c>
      <c r="C4624" s="95" t="s">
        <v>6804</v>
      </c>
      <c r="D4624" s="95" t="s">
        <v>6793</v>
      </c>
      <c r="E4624" s="93"/>
      <c r="F4624" s="93"/>
    </row>
    <row r="4625" spans="1:6" ht="12.75" customHeight="1" x14ac:dyDescent="0.2">
      <c r="A4625" s="93"/>
      <c r="B4625" s="95">
        <v>4300661</v>
      </c>
      <c r="C4625" s="95" t="s">
        <v>6805</v>
      </c>
      <c r="D4625" s="95" t="s">
        <v>6793</v>
      </c>
      <c r="E4625" s="93"/>
      <c r="F4625" s="93"/>
    </row>
    <row r="4626" spans="1:6" ht="12.75" customHeight="1" x14ac:dyDescent="0.2">
      <c r="A4626" s="93"/>
      <c r="B4626" s="95">
        <v>4300703</v>
      </c>
      <c r="C4626" s="95" t="s">
        <v>6806</v>
      </c>
      <c r="D4626" s="95" t="s">
        <v>6793</v>
      </c>
      <c r="E4626" s="93"/>
      <c r="F4626" s="93"/>
    </row>
    <row r="4627" spans="1:6" ht="12.75" customHeight="1" x14ac:dyDescent="0.2">
      <c r="A4627" s="93"/>
      <c r="B4627" s="95">
        <v>4300802</v>
      </c>
      <c r="C4627" s="95" t="s">
        <v>6807</v>
      </c>
      <c r="D4627" s="95" t="s">
        <v>6793</v>
      </c>
      <c r="E4627" s="93"/>
      <c r="F4627" s="93"/>
    </row>
    <row r="4628" spans="1:6" ht="12.75" customHeight="1" x14ac:dyDescent="0.2">
      <c r="A4628" s="93"/>
      <c r="B4628" s="95">
        <v>4300851</v>
      </c>
      <c r="C4628" s="95" t="s">
        <v>6808</v>
      </c>
      <c r="D4628" s="95" t="s">
        <v>6793</v>
      </c>
      <c r="E4628" s="93"/>
      <c r="F4628" s="93"/>
    </row>
    <row r="4629" spans="1:6" ht="12.75" customHeight="1" x14ac:dyDescent="0.2">
      <c r="A4629" s="93"/>
      <c r="B4629" s="95">
        <v>4300877</v>
      </c>
      <c r="C4629" s="95" t="s">
        <v>6809</v>
      </c>
      <c r="D4629" s="95" t="s">
        <v>6793</v>
      </c>
      <c r="E4629" s="93"/>
      <c r="F4629" s="93"/>
    </row>
    <row r="4630" spans="1:6" ht="12.75" customHeight="1" x14ac:dyDescent="0.2">
      <c r="A4630" s="93"/>
      <c r="B4630" s="95">
        <v>4300901</v>
      </c>
      <c r="C4630" s="95" t="s">
        <v>6810</v>
      </c>
      <c r="D4630" s="95" t="s">
        <v>6793</v>
      </c>
      <c r="E4630" s="93"/>
      <c r="F4630" s="93"/>
    </row>
    <row r="4631" spans="1:6" ht="12.75" customHeight="1" x14ac:dyDescent="0.2">
      <c r="A4631" s="93"/>
      <c r="B4631" s="95">
        <v>4301008</v>
      </c>
      <c r="C4631" s="95" t="s">
        <v>6811</v>
      </c>
      <c r="D4631" s="95" t="s">
        <v>6793</v>
      </c>
      <c r="E4631" s="93"/>
      <c r="F4631" s="93"/>
    </row>
    <row r="4632" spans="1:6" ht="12.75" customHeight="1" x14ac:dyDescent="0.2">
      <c r="A4632" s="93"/>
      <c r="B4632" s="95">
        <v>4301057</v>
      </c>
      <c r="C4632" s="95" t="s">
        <v>6812</v>
      </c>
      <c r="D4632" s="95" t="s">
        <v>6793</v>
      </c>
      <c r="E4632" s="93"/>
      <c r="F4632" s="93"/>
    </row>
    <row r="4633" spans="1:6" ht="12.75" customHeight="1" x14ac:dyDescent="0.2">
      <c r="A4633" s="93"/>
      <c r="B4633" s="95">
        <v>4301073</v>
      </c>
      <c r="C4633" s="95" t="s">
        <v>6813</v>
      </c>
      <c r="D4633" s="95" t="s">
        <v>6793</v>
      </c>
      <c r="E4633" s="93"/>
      <c r="F4633" s="93"/>
    </row>
    <row r="4634" spans="1:6" ht="12.75" customHeight="1" x14ac:dyDescent="0.2">
      <c r="A4634" s="93"/>
      <c r="B4634" s="95">
        <v>4301107</v>
      </c>
      <c r="C4634" s="95" t="s">
        <v>6814</v>
      </c>
      <c r="D4634" s="95" t="s">
        <v>6793</v>
      </c>
      <c r="E4634" s="93"/>
      <c r="F4634" s="93"/>
    </row>
    <row r="4635" spans="1:6" ht="12.75" customHeight="1" x14ac:dyDescent="0.2">
      <c r="A4635" s="93"/>
      <c r="B4635" s="95">
        <v>4301206</v>
      </c>
      <c r="C4635" s="95" t="s">
        <v>6815</v>
      </c>
      <c r="D4635" s="95" t="s">
        <v>6793</v>
      </c>
      <c r="E4635" s="93"/>
      <c r="F4635" s="93"/>
    </row>
    <row r="4636" spans="1:6" ht="12.75" customHeight="1" x14ac:dyDescent="0.2">
      <c r="A4636" s="93"/>
      <c r="B4636" s="95">
        <v>4301305</v>
      </c>
      <c r="C4636" s="95" t="s">
        <v>6816</v>
      </c>
      <c r="D4636" s="95" t="s">
        <v>6793</v>
      </c>
      <c r="E4636" s="93"/>
      <c r="F4636" s="93"/>
    </row>
    <row r="4637" spans="1:6" ht="12.75" customHeight="1" x14ac:dyDescent="0.2">
      <c r="A4637" s="93"/>
      <c r="B4637" s="95">
        <v>4301404</v>
      </c>
      <c r="C4637" s="95" t="s">
        <v>6817</v>
      </c>
      <c r="D4637" s="95" t="s">
        <v>6793</v>
      </c>
      <c r="E4637" s="93"/>
      <c r="F4637" s="93"/>
    </row>
    <row r="4638" spans="1:6" ht="12.75" customHeight="1" x14ac:dyDescent="0.2">
      <c r="A4638" s="93"/>
      <c r="B4638" s="95">
        <v>4301503</v>
      </c>
      <c r="C4638" s="95" t="s">
        <v>6818</v>
      </c>
      <c r="D4638" s="95" t="s">
        <v>6793</v>
      </c>
      <c r="E4638" s="93"/>
      <c r="F4638" s="93"/>
    </row>
    <row r="4639" spans="1:6" ht="12.75" customHeight="1" x14ac:dyDescent="0.2">
      <c r="A4639" s="93"/>
      <c r="B4639" s="95">
        <v>4301552</v>
      </c>
      <c r="C4639" s="95" t="s">
        <v>6819</v>
      </c>
      <c r="D4639" s="95" t="s">
        <v>6793</v>
      </c>
      <c r="E4639" s="93"/>
      <c r="F4639" s="93"/>
    </row>
    <row r="4640" spans="1:6" ht="12.75" customHeight="1" x14ac:dyDescent="0.2">
      <c r="A4640" s="93"/>
      <c r="B4640" s="95">
        <v>4301602</v>
      </c>
      <c r="C4640" s="95" t="s">
        <v>6820</v>
      </c>
      <c r="D4640" s="95" t="s">
        <v>6793</v>
      </c>
      <c r="E4640" s="93"/>
      <c r="F4640" s="93"/>
    </row>
    <row r="4641" spans="1:6" ht="12.75" customHeight="1" x14ac:dyDescent="0.2">
      <c r="A4641" s="93"/>
      <c r="B4641" s="95">
        <v>4301636</v>
      </c>
      <c r="C4641" s="95" t="s">
        <v>6821</v>
      </c>
      <c r="D4641" s="95" t="s">
        <v>6793</v>
      </c>
      <c r="E4641" s="93"/>
      <c r="F4641" s="93"/>
    </row>
    <row r="4642" spans="1:6" ht="12.75" customHeight="1" x14ac:dyDescent="0.2">
      <c r="A4642" s="93"/>
      <c r="B4642" s="95">
        <v>4301651</v>
      </c>
      <c r="C4642" s="95" t="s">
        <v>6822</v>
      </c>
      <c r="D4642" s="95" t="s">
        <v>6793</v>
      </c>
      <c r="E4642" s="93"/>
      <c r="F4642" s="93"/>
    </row>
    <row r="4643" spans="1:6" ht="12.75" customHeight="1" x14ac:dyDescent="0.2">
      <c r="A4643" s="93"/>
      <c r="B4643" s="95">
        <v>4301701</v>
      </c>
      <c r="C4643" s="95" t="s">
        <v>6823</v>
      </c>
      <c r="D4643" s="95" t="s">
        <v>6793</v>
      </c>
      <c r="E4643" s="93"/>
      <c r="F4643" s="93"/>
    </row>
    <row r="4644" spans="1:6" ht="12.75" customHeight="1" x14ac:dyDescent="0.2">
      <c r="A4644" s="93"/>
      <c r="B4644" s="95">
        <v>4301750</v>
      </c>
      <c r="C4644" s="95" t="s">
        <v>6824</v>
      </c>
      <c r="D4644" s="95" t="s">
        <v>6793</v>
      </c>
      <c r="E4644" s="93"/>
      <c r="F4644" s="93"/>
    </row>
    <row r="4645" spans="1:6" ht="12.75" customHeight="1" x14ac:dyDescent="0.2">
      <c r="A4645" s="93"/>
      <c r="B4645" s="95">
        <v>4301800</v>
      </c>
      <c r="C4645" s="95" t="s">
        <v>6197</v>
      </c>
      <c r="D4645" s="95" t="s">
        <v>6793</v>
      </c>
      <c r="E4645" s="93"/>
      <c r="F4645" s="93"/>
    </row>
    <row r="4646" spans="1:6" ht="12.75" customHeight="1" x14ac:dyDescent="0.2">
      <c r="A4646" s="93"/>
      <c r="B4646" s="95">
        <v>4301859</v>
      </c>
      <c r="C4646" s="95" t="s">
        <v>6825</v>
      </c>
      <c r="D4646" s="95" t="s">
        <v>6793</v>
      </c>
      <c r="E4646" s="93"/>
      <c r="F4646" s="93"/>
    </row>
    <row r="4647" spans="1:6" ht="12.75" customHeight="1" x14ac:dyDescent="0.2">
      <c r="A4647" s="93"/>
      <c r="B4647" s="95">
        <v>4301875</v>
      </c>
      <c r="C4647" s="95" t="s">
        <v>6826</v>
      </c>
      <c r="D4647" s="95" t="s">
        <v>6793</v>
      </c>
      <c r="E4647" s="93"/>
      <c r="F4647" s="93"/>
    </row>
    <row r="4648" spans="1:6" ht="12.75" customHeight="1" x14ac:dyDescent="0.2">
      <c r="A4648" s="93"/>
      <c r="B4648" s="95">
        <v>4301909</v>
      </c>
      <c r="C4648" s="95" t="s">
        <v>6827</v>
      </c>
      <c r="D4648" s="95" t="s">
        <v>6793</v>
      </c>
      <c r="E4648" s="93"/>
      <c r="F4648" s="93"/>
    </row>
    <row r="4649" spans="1:6" ht="12.75" customHeight="1" x14ac:dyDescent="0.2">
      <c r="A4649" s="93"/>
      <c r="B4649" s="95">
        <v>4301925</v>
      </c>
      <c r="C4649" s="95" t="s">
        <v>6828</v>
      </c>
      <c r="D4649" s="95" t="s">
        <v>6793</v>
      </c>
      <c r="E4649" s="93"/>
      <c r="F4649" s="93"/>
    </row>
    <row r="4650" spans="1:6" ht="12.75" customHeight="1" x14ac:dyDescent="0.2">
      <c r="A4650" s="93"/>
      <c r="B4650" s="95">
        <v>4301958</v>
      </c>
      <c r="C4650" s="95" t="s">
        <v>6829</v>
      </c>
      <c r="D4650" s="95" t="s">
        <v>6793</v>
      </c>
      <c r="E4650" s="93"/>
      <c r="F4650" s="93"/>
    </row>
    <row r="4651" spans="1:6" ht="12.75" customHeight="1" x14ac:dyDescent="0.2">
      <c r="A4651" s="93"/>
      <c r="B4651" s="95">
        <v>4302006</v>
      </c>
      <c r="C4651" s="95" t="s">
        <v>6830</v>
      </c>
      <c r="D4651" s="95" t="s">
        <v>6793</v>
      </c>
      <c r="E4651" s="93"/>
      <c r="F4651" s="93"/>
    </row>
    <row r="4652" spans="1:6" ht="12.75" customHeight="1" x14ac:dyDescent="0.2">
      <c r="A4652" s="93"/>
      <c r="B4652" s="95">
        <v>4302055</v>
      </c>
      <c r="C4652" s="95" t="s">
        <v>6831</v>
      </c>
      <c r="D4652" s="95" t="s">
        <v>6793</v>
      </c>
      <c r="E4652" s="93"/>
      <c r="F4652" s="93"/>
    </row>
    <row r="4653" spans="1:6" ht="12.75" customHeight="1" x14ac:dyDescent="0.2">
      <c r="A4653" s="93"/>
      <c r="B4653" s="95">
        <v>4302105</v>
      </c>
      <c r="C4653" s="95" t="s">
        <v>6832</v>
      </c>
      <c r="D4653" s="95" t="s">
        <v>6793</v>
      </c>
      <c r="E4653" s="93"/>
      <c r="F4653" s="93"/>
    </row>
    <row r="4654" spans="1:6" ht="12.75" customHeight="1" x14ac:dyDescent="0.2">
      <c r="A4654" s="93"/>
      <c r="B4654" s="95">
        <v>4302154</v>
      </c>
      <c r="C4654" s="95" t="s">
        <v>6833</v>
      </c>
      <c r="D4654" s="95" t="s">
        <v>6793</v>
      </c>
      <c r="E4654" s="93"/>
      <c r="F4654" s="93"/>
    </row>
    <row r="4655" spans="1:6" ht="12.75" customHeight="1" x14ac:dyDescent="0.2">
      <c r="A4655" s="93"/>
      <c r="B4655" s="95">
        <v>4302204</v>
      </c>
      <c r="C4655" s="95" t="s">
        <v>6834</v>
      </c>
      <c r="D4655" s="95" t="s">
        <v>6793</v>
      </c>
      <c r="E4655" s="93"/>
      <c r="F4655" s="93"/>
    </row>
    <row r="4656" spans="1:6" ht="12.75" customHeight="1" x14ac:dyDescent="0.2">
      <c r="A4656" s="93"/>
      <c r="B4656" s="95">
        <v>4302220</v>
      </c>
      <c r="C4656" s="95" t="s">
        <v>6835</v>
      </c>
      <c r="D4656" s="95" t="s">
        <v>6793</v>
      </c>
      <c r="E4656" s="93"/>
      <c r="F4656" s="93"/>
    </row>
    <row r="4657" spans="1:6" ht="12.75" customHeight="1" x14ac:dyDescent="0.2">
      <c r="A4657" s="93"/>
      <c r="B4657" s="95">
        <v>4302238</v>
      </c>
      <c r="C4657" s="95" t="s">
        <v>6836</v>
      </c>
      <c r="D4657" s="95" t="s">
        <v>6793</v>
      </c>
      <c r="E4657" s="93"/>
      <c r="F4657" s="93"/>
    </row>
    <row r="4658" spans="1:6" ht="12.75" customHeight="1" x14ac:dyDescent="0.2">
      <c r="A4658" s="93"/>
      <c r="B4658" s="95">
        <v>4302253</v>
      </c>
      <c r="C4658" s="95" t="s">
        <v>6837</v>
      </c>
      <c r="D4658" s="95" t="s">
        <v>6793</v>
      </c>
      <c r="E4658" s="93"/>
      <c r="F4658" s="93"/>
    </row>
    <row r="4659" spans="1:6" ht="12.75" customHeight="1" x14ac:dyDescent="0.2">
      <c r="A4659" s="93"/>
      <c r="B4659" s="95">
        <v>4302303</v>
      </c>
      <c r="C4659" s="95" t="s">
        <v>3083</v>
      </c>
      <c r="D4659" s="95" t="s">
        <v>6793</v>
      </c>
      <c r="E4659" s="93"/>
      <c r="F4659" s="93"/>
    </row>
    <row r="4660" spans="1:6" ht="12.75" customHeight="1" x14ac:dyDescent="0.2">
      <c r="A4660" s="93"/>
      <c r="B4660" s="95">
        <v>4302352</v>
      </c>
      <c r="C4660" s="95" t="s">
        <v>6838</v>
      </c>
      <c r="D4660" s="95" t="s">
        <v>6793</v>
      </c>
      <c r="E4660" s="93"/>
      <c r="F4660" s="93"/>
    </row>
    <row r="4661" spans="1:6" ht="12.75" customHeight="1" x14ac:dyDescent="0.2">
      <c r="A4661" s="93"/>
      <c r="B4661" s="95">
        <v>4302378</v>
      </c>
      <c r="C4661" s="95" t="s">
        <v>6839</v>
      </c>
      <c r="D4661" s="95" t="s">
        <v>6793</v>
      </c>
      <c r="E4661" s="93"/>
      <c r="F4661" s="93"/>
    </row>
    <row r="4662" spans="1:6" ht="12.75" customHeight="1" x14ac:dyDescent="0.2">
      <c r="A4662" s="93"/>
      <c r="B4662" s="95">
        <v>4302402</v>
      </c>
      <c r="C4662" s="95" t="s">
        <v>6840</v>
      </c>
      <c r="D4662" s="95" t="s">
        <v>6793</v>
      </c>
      <c r="E4662" s="93"/>
      <c r="F4662" s="93"/>
    </row>
    <row r="4663" spans="1:6" ht="12.75" customHeight="1" x14ac:dyDescent="0.2">
      <c r="A4663" s="93"/>
      <c r="B4663" s="95">
        <v>4302451</v>
      </c>
      <c r="C4663" s="95" t="s">
        <v>6841</v>
      </c>
      <c r="D4663" s="95" t="s">
        <v>6793</v>
      </c>
      <c r="E4663" s="93"/>
      <c r="F4663" s="93"/>
    </row>
    <row r="4664" spans="1:6" ht="12.75" customHeight="1" x14ac:dyDescent="0.2">
      <c r="A4664" s="93"/>
      <c r="B4664" s="95">
        <v>4302501</v>
      </c>
      <c r="C4664" s="95" t="s">
        <v>6842</v>
      </c>
      <c r="D4664" s="95" t="s">
        <v>6793</v>
      </c>
      <c r="E4664" s="93"/>
      <c r="F4664" s="93"/>
    </row>
    <row r="4665" spans="1:6" ht="12.75" customHeight="1" x14ac:dyDescent="0.2">
      <c r="A4665" s="93"/>
      <c r="B4665" s="95">
        <v>4302584</v>
      </c>
      <c r="C4665" s="95" t="s">
        <v>6843</v>
      </c>
      <c r="D4665" s="95" t="s">
        <v>6793</v>
      </c>
      <c r="E4665" s="93"/>
      <c r="F4665" s="93"/>
    </row>
    <row r="4666" spans="1:6" ht="12.75" customHeight="1" x14ac:dyDescent="0.2">
      <c r="A4666" s="93"/>
      <c r="B4666" s="95">
        <v>4302600</v>
      </c>
      <c r="C4666" s="95" t="s">
        <v>6844</v>
      </c>
      <c r="D4666" s="95" t="s">
        <v>6793</v>
      </c>
      <c r="E4666" s="93"/>
      <c r="F4666" s="93"/>
    </row>
    <row r="4667" spans="1:6" ht="12.75" customHeight="1" x14ac:dyDescent="0.2">
      <c r="A4667" s="93"/>
      <c r="B4667" s="95">
        <v>4302659</v>
      </c>
      <c r="C4667" s="95" t="s">
        <v>6845</v>
      </c>
      <c r="D4667" s="95" t="s">
        <v>6793</v>
      </c>
      <c r="E4667" s="93"/>
      <c r="F4667" s="93"/>
    </row>
    <row r="4668" spans="1:6" ht="12.75" customHeight="1" x14ac:dyDescent="0.2">
      <c r="A4668" s="93"/>
      <c r="B4668" s="95">
        <v>4302709</v>
      </c>
      <c r="C4668" s="95" t="s">
        <v>6846</v>
      </c>
      <c r="D4668" s="95" t="s">
        <v>6793</v>
      </c>
      <c r="E4668" s="93"/>
      <c r="F4668" s="93"/>
    </row>
    <row r="4669" spans="1:6" ht="12.75" customHeight="1" x14ac:dyDescent="0.2">
      <c r="A4669" s="93"/>
      <c r="B4669" s="95">
        <v>4302808</v>
      </c>
      <c r="C4669" s="95" t="s">
        <v>6847</v>
      </c>
      <c r="D4669" s="95" t="s">
        <v>6793</v>
      </c>
      <c r="E4669" s="93"/>
      <c r="F4669" s="93"/>
    </row>
    <row r="4670" spans="1:6" ht="12.75" customHeight="1" x14ac:dyDescent="0.2">
      <c r="A4670" s="93"/>
      <c r="B4670" s="95">
        <v>4302907</v>
      </c>
      <c r="C4670" s="95" t="s">
        <v>6848</v>
      </c>
      <c r="D4670" s="95" t="s">
        <v>6793</v>
      </c>
      <c r="E4670" s="93"/>
      <c r="F4670" s="93"/>
    </row>
    <row r="4671" spans="1:6" ht="12.75" customHeight="1" x14ac:dyDescent="0.2">
      <c r="A4671" s="93"/>
      <c r="B4671" s="95">
        <v>4303004</v>
      </c>
      <c r="C4671" s="95" t="s">
        <v>6849</v>
      </c>
      <c r="D4671" s="95" t="s">
        <v>6793</v>
      </c>
      <c r="E4671" s="93"/>
      <c r="F4671" s="93"/>
    </row>
    <row r="4672" spans="1:6" ht="12.75" customHeight="1" x14ac:dyDescent="0.2">
      <c r="A4672" s="93"/>
      <c r="B4672" s="95">
        <v>4303103</v>
      </c>
      <c r="C4672" s="95" t="s">
        <v>2726</v>
      </c>
      <c r="D4672" s="95" t="s">
        <v>6793</v>
      </c>
      <c r="E4672" s="93"/>
      <c r="F4672" s="93"/>
    </row>
    <row r="4673" spans="1:6" ht="12.75" customHeight="1" x14ac:dyDescent="0.2">
      <c r="A4673" s="93"/>
      <c r="B4673" s="95">
        <v>4303202</v>
      </c>
      <c r="C4673" s="95" t="s">
        <v>6850</v>
      </c>
      <c r="D4673" s="95" t="s">
        <v>6793</v>
      </c>
      <c r="E4673" s="93"/>
      <c r="F4673" s="93"/>
    </row>
    <row r="4674" spans="1:6" ht="12.75" customHeight="1" x14ac:dyDescent="0.2">
      <c r="A4674" s="93"/>
      <c r="B4674" s="95">
        <v>4303301</v>
      </c>
      <c r="C4674" s="95" t="s">
        <v>6851</v>
      </c>
      <c r="D4674" s="95" t="s">
        <v>6793</v>
      </c>
      <c r="E4674" s="93"/>
      <c r="F4674" s="93"/>
    </row>
    <row r="4675" spans="1:6" ht="12.75" customHeight="1" x14ac:dyDescent="0.2">
      <c r="A4675" s="93"/>
      <c r="B4675" s="95">
        <v>4303400</v>
      </c>
      <c r="C4675" s="95" t="s">
        <v>3661</v>
      </c>
      <c r="D4675" s="95" t="s">
        <v>6793</v>
      </c>
      <c r="E4675" s="93"/>
      <c r="F4675" s="93"/>
    </row>
    <row r="4676" spans="1:6" ht="12.75" customHeight="1" x14ac:dyDescent="0.2">
      <c r="A4676" s="93"/>
      <c r="B4676" s="95">
        <v>4303509</v>
      </c>
      <c r="C4676" s="95" t="s">
        <v>6852</v>
      </c>
      <c r="D4676" s="95" t="s">
        <v>6793</v>
      </c>
      <c r="E4676" s="93"/>
      <c r="F4676" s="93"/>
    </row>
    <row r="4677" spans="1:6" ht="12.75" customHeight="1" x14ac:dyDescent="0.2">
      <c r="A4677" s="93"/>
      <c r="B4677" s="95">
        <v>4303558</v>
      </c>
      <c r="C4677" s="95" t="s">
        <v>6853</v>
      </c>
      <c r="D4677" s="95" t="s">
        <v>6793</v>
      </c>
      <c r="E4677" s="93"/>
      <c r="F4677" s="93"/>
    </row>
    <row r="4678" spans="1:6" ht="12.75" customHeight="1" x14ac:dyDescent="0.2">
      <c r="A4678" s="93"/>
      <c r="B4678" s="95">
        <v>4303608</v>
      </c>
      <c r="C4678" s="95" t="s">
        <v>6854</v>
      </c>
      <c r="D4678" s="95" t="s">
        <v>6793</v>
      </c>
      <c r="E4678" s="93"/>
      <c r="F4678" s="93"/>
    </row>
    <row r="4679" spans="1:6" ht="12.75" customHeight="1" x14ac:dyDescent="0.2">
      <c r="A4679" s="93"/>
      <c r="B4679" s="95">
        <v>4303673</v>
      </c>
      <c r="C4679" s="95" t="s">
        <v>6855</v>
      </c>
      <c r="D4679" s="95" t="s">
        <v>6793</v>
      </c>
      <c r="E4679" s="93"/>
      <c r="F4679" s="93"/>
    </row>
    <row r="4680" spans="1:6" ht="12.75" customHeight="1" x14ac:dyDescent="0.2">
      <c r="A4680" s="93"/>
      <c r="B4680" s="95">
        <v>4303707</v>
      </c>
      <c r="C4680" s="95" t="s">
        <v>6856</v>
      </c>
      <c r="D4680" s="95" t="s">
        <v>6793</v>
      </c>
      <c r="E4680" s="93"/>
      <c r="F4680" s="93"/>
    </row>
    <row r="4681" spans="1:6" ht="12.75" customHeight="1" x14ac:dyDescent="0.2">
      <c r="A4681" s="93"/>
      <c r="B4681" s="95">
        <v>4303806</v>
      </c>
      <c r="C4681" s="95" t="s">
        <v>6857</v>
      </c>
      <c r="D4681" s="95" t="s">
        <v>6793</v>
      </c>
      <c r="E4681" s="93"/>
      <c r="F4681" s="93"/>
    </row>
    <row r="4682" spans="1:6" ht="12.75" customHeight="1" x14ac:dyDescent="0.2">
      <c r="A4682" s="93"/>
      <c r="B4682" s="95">
        <v>4303905</v>
      </c>
      <c r="C4682" s="95" t="s">
        <v>6858</v>
      </c>
      <c r="D4682" s="95" t="s">
        <v>6793</v>
      </c>
      <c r="E4682" s="93"/>
      <c r="F4682" s="93"/>
    </row>
    <row r="4683" spans="1:6" ht="12.75" customHeight="1" x14ac:dyDescent="0.2">
      <c r="A4683" s="93"/>
      <c r="B4683" s="95">
        <v>4304002</v>
      </c>
      <c r="C4683" s="95" t="s">
        <v>6859</v>
      </c>
      <c r="D4683" s="95" t="s">
        <v>6793</v>
      </c>
      <c r="E4683" s="93"/>
      <c r="F4683" s="93"/>
    </row>
    <row r="4684" spans="1:6" ht="12.75" customHeight="1" x14ac:dyDescent="0.2">
      <c r="A4684" s="93"/>
      <c r="B4684" s="95">
        <v>4304101</v>
      </c>
      <c r="C4684" s="95" t="s">
        <v>6860</v>
      </c>
      <c r="D4684" s="95" t="s">
        <v>6793</v>
      </c>
      <c r="E4684" s="93"/>
      <c r="F4684" s="93"/>
    </row>
    <row r="4685" spans="1:6" ht="12.75" customHeight="1" x14ac:dyDescent="0.2">
      <c r="A4685" s="93"/>
      <c r="B4685" s="95">
        <v>4304200</v>
      </c>
      <c r="C4685" s="95" t="s">
        <v>6861</v>
      </c>
      <c r="D4685" s="95" t="s">
        <v>6793</v>
      </c>
      <c r="E4685" s="93"/>
      <c r="F4685" s="93"/>
    </row>
    <row r="4686" spans="1:6" ht="12.75" customHeight="1" x14ac:dyDescent="0.2">
      <c r="A4686" s="93"/>
      <c r="B4686" s="95">
        <v>4304309</v>
      </c>
      <c r="C4686" s="95" t="s">
        <v>6862</v>
      </c>
      <c r="D4686" s="95" t="s">
        <v>6793</v>
      </c>
      <c r="E4686" s="93"/>
      <c r="F4686" s="93"/>
    </row>
    <row r="4687" spans="1:6" ht="12.75" customHeight="1" x14ac:dyDescent="0.2">
      <c r="A4687" s="93"/>
      <c r="B4687" s="95">
        <v>4304358</v>
      </c>
      <c r="C4687" s="95" t="s">
        <v>6863</v>
      </c>
      <c r="D4687" s="95" t="s">
        <v>6793</v>
      </c>
      <c r="E4687" s="93"/>
      <c r="F4687" s="93"/>
    </row>
    <row r="4688" spans="1:6" ht="12.75" customHeight="1" x14ac:dyDescent="0.2">
      <c r="A4688" s="93"/>
      <c r="B4688" s="95">
        <v>4304408</v>
      </c>
      <c r="C4688" s="95" t="s">
        <v>6864</v>
      </c>
      <c r="D4688" s="95" t="s">
        <v>6793</v>
      </c>
      <c r="E4688" s="93"/>
      <c r="F4688" s="93"/>
    </row>
    <row r="4689" spans="1:6" ht="12.75" customHeight="1" x14ac:dyDescent="0.2">
      <c r="A4689" s="93"/>
      <c r="B4689" s="95">
        <v>4304507</v>
      </c>
      <c r="C4689" s="95" t="s">
        <v>6865</v>
      </c>
      <c r="D4689" s="95" t="s">
        <v>6793</v>
      </c>
      <c r="E4689" s="93"/>
      <c r="F4689" s="93"/>
    </row>
    <row r="4690" spans="1:6" ht="12.75" customHeight="1" x14ac:dyDescent="0.2">
      <c r="A4690" s="93"/>
      <c r="B4690" s="95">
        <v>4304606</v>
      </c>
      <c r="C4690" s="95" t="s">
        <v>6866</v>
      </c>
      <c r="D4690" s="95" t="s">
        <v>6793</v>
      </c>
      <c r="E4690" s="93"/>
      <c r="F4690" s="93"/>
    </row>
    <row r="4691" spans="1:6" ht="12.75" customHeight="1" x14ac:dyDescent="0.2">
      <c r="A4691" s="93"/>
      <c r="B4691" s="95">
        <v>4304614</v>
      </c>
      <c r="C4691" s="95" t="s">
        <v>6867</v>
      </c>
      <c r="D4691" s="95" t="s">
        <v>6793</v>
      </c>
      <c r="E4691" s="93"/>
      <c r="F4691" s="93"/>
    </row>
    <row r="4692" spans="1:6" ht="12.75" customHeight="1" x14ac:dyDescent="0.2">
      <c r="A4692" s="93"/>
      <c r="B4692" s="95">
        <v>4304622</v>
      </c>
      <c r="C4692" s="95" t="s">
        <v>6868</v>
      </c>
      <c r="D4692" s="95" t="s">
        <v>6793</v>
      </c>
      <c r="E4692" s="93"/>
      <c r="F4692" s="93"/>
    </row>
    <row r="4693" spans="1:6" ht="12.75" customHeight="1" x14ac:dyDescent="0.2">
      <c r="A4693" s="93"/>
      <c r="B4693" s="95">
        <v>4304630</v>
      </c>
      <c r="C4693" s="95" t="s">
        <v>6869</v>
      </c>
      <c r="D4693" s="95" t="s">
        <v>6793</v>
      </c>
      <c r="E4693" s="93"/>
      <c r="F4693" s="93"/>
    </row>
    <row r="4694" spans="1:6" ht="12.75" customHeight="1" x14ac:dyDescent="0.2">
      <c r="A4694" s="93"/>
      <c r="B4694" s="95">
        <v>4304655</v>
      </c>
      <c r="C4694" s="95" t="s">
        <v>6870</v>
      </c>
      <c r="D4694" s="95" t="s">
        <v>6793</v>
      </c>
      <c r="E4694" s="93"/>
      <c r="F4694" s="93"/>
    </row>
    <row r="4695" spans="1:6" ht="12.75" customHeight="1" x14ac:dyDescent="0.2">
      <c r="A4695" s="93"/>
      <c r="B4695" s="95">
        <v>4304663</v>
      </c>
      <c r="C4695" s="95" t="s">
        <v>6871</v>
      </c>
      <c r="D4695" s="95" t="s">
        <v>6793</v>
      </c>
      <c r="E4695" s="93"/>
      <c r="F4695" s="93"/>
    </row>
    <row r="4696" spans="1:6" ht="12.75" customHeight="1" x14ac:dyDescent="0.2">
      <c r="A4696" s="93"/>
      <c r="B4696" s="95">
        <v>4304671</v>
      </c>
      <c r="C4696" s="95" t="s">
        <v>6872</v>
      </c>
      <c r="D4696" s="95" t="s">
        <v>6793</v>
      </c>
      <c r="E4696" s="93"/>
      <c r="F4696" s="93"/>
    </row>
    <row r="4697" spans="1:6" ht="12.75" customHeight="1" x14ac:dyDescent="0.2">
      <c r="A4697" s="93"/>
      <c r="B4697" s="95">
        <v>4304689</v>
      </c>
      <c r="C4697" s="95" t="s">
        <v>6873</v>
      </c>
      <c r="D4697" s="95" t="s">
        <v>6793</v>
      </c>
      <c r="E4697" s="93"/>
      <c r="F4697" s="93"/>
    </row>
    <row r="4698" spans="1:6" ht="12.75" customHeight="1" x14ac:dyDescent="0.2">
      <c r="A4698" s="93"/>
      <c r="B4698" s="95">
        <v>4304697</v>
      </c>
      <c r="C4698" s="95" t="s">
        <v>6874</v>
      </c>
      <c r="D4698" s="95" t="s">
        <v>6793</v>
      </c>
      <c r="E4698" s="93"/>
      <c r="F4698" s="93"/>
    </row>
    <row r="4699" spans="1:6" ht="12.75" customHeight="1" x14ac:dyDescent="0.2">
      <c r="A4699" s="93"/>
      <c r="B4699" s="95">
        <v>4304705</v>
      </c>
      <c r="C4699" s="95" t="s">
        <v>6875</v>
      </c>
      <c r="D4699" s="95" t="s">
        <v>6793</v>
      </c>
      <c r="E4699" s="93"/>
      <c r="F4699" s="93"/>
    </row>
    <row r="4700" spans="1:6" ht="12.75" customHeight="1" x14ac:dyDescent="0.2">
      <c r="A4700" s="93"/>
      <c r="B4700" s="95">
        <v>4304713</v>
      </c>
      <c r="C4700" s="95" t="s">
        <v>6876</v>
      </c>
      <c r="D4700" s="95" t="s">
        <v>6793</v>
      </c>
      <c r="E4700" s="93"/>
      <c r="F4700" s="93"/>
    </row>
    <row r="4701" spans="1:6" ht="12.75" customHeight="1" x14ac:dyDescent="0.2">
      <c r="A4701" s="93"/>
      <c r="B4701" s="95">
        <v>4304804</v>
      </c>
      <c r="C4701" s="95" t="s">
        <v>6877</v>
      </c>
      <c r="D4701" s="95" t="s">
        <v>6793</v>
      </c>
      <c r="E4701" s="93"/>
      <c r="F4701" s="93"/>
    </row>
    <row r="4702" spans="1:6" ht="12.75" customHeight="1" x14ac:dyDescent="0.2">
      <c r="A4702" s="93"/>
      <c r="B4702" s="95">
        <v>4304853</v>
      </c>
      <c r="C4702" s="95" t="s">
        <v>6878</v>
      </c>
      <c r="D4702" s="95" t="s">
        <v>6793</v>
      </c>
      <c r="E4702" s="93"/>
      <c r="F4702" s="93"/>
    </row>
    <row r="4703" spans="1:6" ht="12.75" customHeight="1" x14ac:dyDescent="0.2">
      <c r="A4703" s="93"/>
      <c r="B4703" s="95">
        <v>4304903</v>
      </c>
      <c r="C4703" s="95" t="s">
        <v>6879</v>
      </c>
      <c r="D4703" s="95" t="s">
        <v>6793</v>
      </c>
      <c r="E4703" s="93"/>
      <c r="F4703" s="93"/>
    </row>
    <row r="4704" spans="1:6" ht="12.75" customHeight="1" x14ac:dyDescent="0.2">
      <c r="A4704" s="93"/>
      <c r="B4704" s="95">
        <v>4304952</v>
      </c>
      <c r="C4704" s="95" t="s">
        <v>6880</v>
      </c>
      <c r="D4704" s="95" t="s">
        <v>6793</v>
      </c>
      <c r="E4704" s="93"/>
      <c r="F4704" s="93"/>
    </row>
    <row r="4705" spans="1:6" ht="12.75" customHeight="1" x14ac:dyDescent="0.2">
      <c r="A4705" s="93"/>
      <c r="B4705" s="95">
        <v>4305009</v>
      </c>
      <c r="C4705" s="95" t="s">
        <v>6881</v>
      </c>
      <c r="D4705" s="95" t="s">
        <v>6793</v>
      </c>
      <c r="E4705" s="93"/>
      <c r="F4705" s="93"/>
    </row>
    <row r="4706" spans="1:6" ht="12.75" customHeight="1" x14ac:dyDescent="0.2">
      <c r="A4706" s="93"/>
      <c r="B4706" s="95">
        <v>4305108</v>
      </c>
      <c r="C4706" s="95" t="s">
        <v>6882</v>
      </c>
      <c r="D4706" s="95" t="s">
        <v>6793</v>
      </c>
      <c r="E4706" s="93"/>
      <c r="F4706" s="93"/>
    </row>
    <row r="4707" spans="1:6" ht="12.75" customHeight="1" x14ac:dyDescent="0.2">
      <c r="A4707" s="93"/>
      <c r="B4707" s="95">
        <v>4305116</v>
      </c>
      <c r="C4707" s="95" t="s">
        <v>2732</v>
      </c>
      <c r="D4707" s="95" t="s">
        <v>6793</v>
      </c>
      <c r="E4707" s="93"/>
      <c r="F4707" s="93"/>
    </row>
    <row r="4708" spans="1:6" ht="12.75" customHeight="1" x14ac:dyDescent="0.2">
      <c r="A4708" s="93"/>
      <c r="B4708" s="95">
        <v>4305124</v>
      </c>
      <c r="C4708" s="95" t="s">
        <v>6883</v>
      </c>
      <c r="D4708" s="95" t="s">
        <v>6793</v>
      </c>
      <c r="E4708" s="93"/>
      <c r="F4708" s="93"/>
    </row>
    <row r="4709" spans="1:6" ht="12.75" customHeight="1" x14ac:dyDescent="0.2">
      <c r="A4709" s="93"/>
      <c r="B4709" s="95">
        <v>4305132</v>
      </c>
      <c r="C4709" s="95" t="s">
        <v>6884</v>
      </c>
      <c r="D4709" s="95" t="s">
        <v>6793</v>
      </c>
      <c r="E4709" s="93"/>
      <c r="F4709" s="93"/>
    </row>
    <row r="4710" spans="1:6" ht="12.75" customHeight="1" x14ac:dyDescent="0.2">
      <c r="A4710" s="93"/>
      <c r="B4710" s="95">
        <v>4305157</v>
      </c>
      <c r="C4710" s="95" t="s">
        <v>6885</v>
      </c>
      <c r="D4710" s="95" t="s">
        <v>6793</v>
      </c>
      <c r="E4710" s="93"/>
      <c r="F4710" s="93"/>
    </row>
    <row r="4711" spans="1:6" ht="12.75" customHeight="1" x14ac:dyDescent="0.2">
      <c r="A4711" s="93"/>
      <c r="B4711" s="95">
        <v>4305173</v>
      </c>
      <c r="C4711" s="95" t="s">
        <v>6886</v>
      </c>
      <c r="D4711" s="95" t="s">
        <v>6793</v>
      </c>
      <c r="E4711" s="93"/>
      <c r="F4711" s="93"/>
    </row>
    <row r="4712" spans="1:6" ht="12.75" customHeight="1" x14ac:dyDescent="0.2">
      <c r="A4712" s="93"/>
      <c r="B4712" s="95">
        <v>4305207</v>
      </c>
      <c r="C4712" s="95" t="s">
        <v>6887</v>
      </c>
      <c r="D4712" s="95" t="s">
        <v>6793</v>
      </c>
      <c r="E4712" s="93"/>
      <c r="F4712" s="93"/>
    </row>
    <row r="4713" spans="1:6" ht="12.75" customHeight="1" x14ac:dyDescent="0.2">
      <c r="A4713" s="93"/>
      <c r="B4713" s="95">
        <v>4305306</v>
      </c>
      <c r="C4713" s="95" t="s">
        <v>6888</v>
      </c>
      <c r="D4713" s="95" t="s">
        <v>6793</v>
      </c>
      <c r="E4713" s="93"/>
      <c r="F4713" s="93"/>
    </row>
    <row r="4714" spans="1:6" ht="12.75" customHeight="1" x14ac:dyDescent="0.2">
      <c r="A4714" s="93"/>
      <c r="B4714" s="95">
        <v>4305355</v>
      </c>
      <c r="C4714" s="95" t="s">
        <v>6889</v>
      </c>
      <c r="D4714" s="95" t="s">
        <v>6793</v>
      </c>
      <c r="E4714" s="93"/>
      <c r="F4714" s="93"/>
    </row>
    <row r="4715" spans="1:6" ht="12.75" customHeight="1" x14ac:dyDescent="0.2">
      <c r="A4715" s="93"/>
      <c r="B4715" s="95">
        <v>4305371</v>
      </c>
      <c r="C4715" s="95" t="s">
        <v>6890</v>
      </c>
      <c r="D4715" s="95" t="s">
        <v>6793</v>
      </c>
      <c r="E4715" s="93"/>
      <c r="F4715" s="93"/>
    </row>
    <row r="4716" spans="1:6" ht="12.75" customHeight="1" x14ac:dyDescent="0.2">
      <c r="A4716" s="93"/>
      <c r="B4716" s="95">
        <v>4305405</v>
      </c>
      <c r="C4716" s="95" t="s">
        <v>6891</v>
      </c>
      <c r="D4716" s="95" t="s">
        <v>6793</v>
      </c>
      <c r="E4716" s="93"/>
      <c r="F4716" s="93"/>
    </row>
    <row r="4717" spans="1:6" ht="12.75" customHeight="1" x14ac:dyDescent="0.2">
      <c r="A4717" s="93"/>
      <c r="B4717" s="95">
        <v>4305439</v>
      </c>
      <c r="C4717" s="95" t="s">
        <v>6892</v>
      </c>
      <c r="D4717" s="95" t="s">
        <v>6793</v>
      </c>
      <c r="E4717" s="93"/>
      <c r="F4717" s="93"/>
    </row>
    <row r="4718" spans="1:6" ht="12.75" customHeight="1" x14ac:dyDescent="0.2">
      <c r="A4718" s="93"/>
      <c r="B4718" s="95">
        <v>4305447</v>
      </c>
      <c r="C4718" s="95" t="s">
        <v>6893</v>
      </c>
      <c r="D4718" s="95" t="s">
        <v>6793</v>
      </c>
      <c r="E4718" s="93"/>
      <c r="F4718" s="93"/>
    </row>
    <row r="4719" spans="1:6" ht="12.75" customHeight="1" x14ac:dyDescent="0.2">
      <c r="A4719" s="93"/>
      <c r="B4719" s="95">
        <v>4305454</v>
      </c>
      <c r="C4719" s="95" t="s">
        <v>6894</v>
      </c>
      <c r="D4719" s="95" t="s">
        <v>6793</v>
      </c>
      <c r="E4719" s="93"/>
      <c r="F4719" s="93"/>
    </row>
    <row r="4720" spans="1:6" ht="12.75" customHeight="1" x14ac:dyDescent="0.2">
      <c r="A4720" s="93"/>
      <c r="B4720" s="95">
        <v>4305504</v>
      </c>
      <c r="C4720" s="95" t="s">
        <v>6895</v>
      </c>
      <c r="D4720" s="95" t="s">
        <v>6793</v>
      </c>
      <c r="E4720" s="93"/>
      <c r="F4720" s="93"/>
    </row>
    <row r="4721" spans="1:6" ht="12.75" customHeight="1" x14ac:dyDescent="0.2">
      <c r="A4721" s="93"/>
      <c r="B4721" s="95">
        <v>4305587</v>
      </c>
      <c r="C4721" s="95" t="s">
        <v>2896</v>
      </c>
      <c r="D4721" s="95" t="s">
        <v>6793</v>
      </c>
      <c r="E4721" s="93"/>
      <c r="F4721" s="93"/>
    </row>
    <row r="4722" spans="1:6" ht="12.75" customHeight="1" x14ac:dyDescent="0.2">
      <c r="A4722" s="93"/>
      <c r="B4722" s="95">
        <v>4305603</v>
      </c>
      <c r="C4722" s="95" t="s">
        <v>6240</v>
      </c>
      <c r="D4722" s="95" t="s">
        <v>6793</v>
      </c>
      <c r="E4722" s="93"/>
      <c r="F4722" s="93"/>
    </row>
    <row r="4723" spans="1:6" ht="12.75" customHeight="1" x14ac:dyDescent="0.2">
      <c r="A4723" s="93"/>
      <c r="B4723" s="95">
        <v>4305702</v>
      </c>
      <c r="C4723" s="95" t="s">
        <v>6896</v>
      </c>
      <c r="D4723" s="95" t="s">
        <v>6793</v>
      </c>
      <c r="E4723" s="93"/>
      <c r="F4723" s="93"/>
    </row>
    <row r="4724" spans="1:6" ht="12.75" customHeight="1" x14ac:dyDescent="0.2">
      <c r="A4724" s="93"/>
      <c r="B4724" s="95">
        <v>4305801</v>
      </c>
      <c r="C4724" s="95" t="s">
        <v>6897</v>
      </c>
      <c r="D4724" s="95" t="s">
        <v>6793</v>
      </c>
      <c r="E4724" s="93"/>
      <c r="F4724" s="93"/>
    </row>
    <row r="4725" spans="1:6" ht="12.75" customHeight="1" x14ac:dyDescent="0.2">
      <c r="A4725" s="93"/>
      <c r="B4725" s="95">
        <v>4305835</v>
      </c>
      <c r="C4725" s="95" t="s">
        <v>6898</v>
      </c>
      <c r="D4725" s="95" t="s">
        <v>6793</v>
      </c>
      <c r="E4725" s="93"/>
      <c r="F4725" s="93"/>
    </row>
    <row r="4726" spans="1:6" ht="12.75" customHeight="1" x14ac:dyDescent="0.2">
      <c r="A4726" s="93"/>
      <c r="B4726" s="95">
        <v>4305850</v>
      </c>
      <c r="C4726" s="95" t="s">
        <v>6899</v>
      </c>
      <c r="D4726" s="95" t="s">
        <v>6793</v>
      </c>
      <c r="E4726" s="93"/>
      <c r="F4726" s="93"/>
    </row>
    <row r="4727" spans="1:6" ht="12.75" customHeight="1" x14ac:dyDescent="0.2">
      <c r="A4727" s="93"/>
      <c r="B4727" s="95">
        <v>4305871</v>
      </c>
      <c r="C4727" s="95" t="s">
        <v>6900</v>
      </c>
      <c r="D4727" s="95" t="s">
        <v>6793</v>
      </c>
      <c r="E4727" s="93"/>
      <c r="F4727" s="93"/>
    </row>
    <row r="4728" spans="1:6" ht="12.75" customHeight="1" x14ac:dyDescent="0.2">
      <c r="A4728" s="93"/>
      <c r="B4728" s="95">
        <v>4305900</v>
      </c>
      <c r="C4728" s="95" t="s">
        <v>6901</v>
      </c>
      <c r="D4728" s="95" t="s">
        <v>6793</v>
      </c>
      <c r="E4728" s="93"/>
      <c r="F4728" s="93"/>
    </row>
    <row r="4729" spans="1:6" ht="12.75" customHeight="1" x14ac:dyDescent="0.2">
      <c r="A4729" s="93"/>
      <c r="B4729" s="95">
        <v>4305934</v>
      </c>
      <c r="C4729" s="95" t="s">
        <v>6902</v>
      </c>
      <c r="D4729" s="95" t="s">
        <v>6793</v>
      </c>
      <c r="E4729" s="93"/>
      <c r="F4729" s="93"/>
    </row>
    <row r="4730" spans="1:6" ht="12.75" customHeight="1" x14ac:dyDescent="0.2">
      <c r="A4730" s="93"/>
      <c r="B4730" s="95">
        <v>4305959</v>
      </c>
      <c r="C4730" s="95" t="s">
        <v>6903</v>
      </c>
      <c r="D4730" s="95" t="s">
        <v>6793</v>
      </c>
      <c r="E4730" s="93"/>
      <c r="F4730" s="93"/>
    </row>
    <row r="4731" spans="1:6" ht="12.75" customHeight="1" x14ac:dyDescent="0.2">
      <c r="A4731" s="93"/>
      <c r="B4731" s="95">
        <v>4305975</v>
      </c>
      <c r="C4731" s="95" t="s">
        <v>6904</v>
      </c>
      <c r="D4731" s="95" t="s">
        <v>6793</v>
      </c>
      <c r="E4731" s="93"/>
      <c r="F4731" s="93"/>
    </row>
    <row r="4732" spans="1:6" ht="12.75" customHeight="1" x14ac:dyDescent="0.2">
      <c r="A4732" s="93"/>
      <c r="B4732" s="95">
        <v>4306007</v>
      </c>
      <c r="C4732" s="95" t="s">
        <v>6905</v>
      </c>
      <c r="D4732" s="95" t="s">
        <v>6793</v>
      </c>
      <c r="E4732" s="93"/>
      <c r="F4732" s="93"/>
    </row>
    <row r="4733" spans="1:6" ht="12.75" customHeight="1" x14ac:dyDescent="0.2">
      <c r="A4733" s="93"/>
      <c r="B4733" s="95">
        <v>4306056</v>
      </c>
      <c r="C4733" s="95" t="s">
        <v>6906</v>
      </c>
      <c r="D4733" s="95" t="s">
        <v>6793</v>
      </c>
      <c r="E4733" s="93"/>
      <c r="F4733" s="93"/>
    </row>
    <row r="4734" spans="1:6" ht="12.75" customHeight="1" x14ac:dyDescent="0.2">
      <c r="A4734" s="93"/>
      <c r="B4734" s="95">
        <v>4306072</v>
      </c>
      <c r="C4734" s="95" t="s">
        <v>6907</v>
      </c>
      <c r="D4734" s="95" t="s">
        <v>6793</v>
      </c>
      <c r="E4734" s="93"/>
      <c r="F4734" s="93"/>
    </row>
    <row r="4735" spans="1:6" ht="12.75" customHeight="1" x14ac:dyDescent="0.2">
      <c r="A4735" s="93"/>
      <c r="B4735" s="95">
        <v>4306106</v>
      </c>
      <c r="C4735" s="95" t="s">
        <v>6908</v>
      </c>
      <c r="D4735" s="95" t="s">
        <v>6793</v>
      </c>
      <c r="E4735" s="93"/>
      <c r="F4735" s="93"/>
    </row>
    <row r="4736" spans="1:6" ht="12.75" customHeight="1" x14ac:dyDescent="0.2">
      <c r="A4736" s="93"/>
      <c r="B4736" s="95">
        <v>4306130</v>
      </c>
      <c r="C4736" s="95" t="s">
        <v>6909</v>
      </c>
      <c r="D4736" s="95" t="s">
        <v>6793</v>
      </c>
      <c r="E4736" s="93"/>
      <c r="F4736" s="93"/>
    </row>
    <row r="4737" spans="1:6" ht="12.75" customHeight="1" x14ac:dyDescent="0.2">
      <c r="A4737" s="93"/>
      <c r="B4737" s="95">
        <v>4306205</v>
      </c>
      <c r="C4737" s="95" t="s">
        <v>2440</v>
      </c>
      <c r="D4737" s="95" t="s">
        <v>6793</v>
      </c>
      <c r="E4737" s="93"/>
      <c r="F4737" s="93"/>
    </row>
    <row r="4738" spans="1:6" ht="12.75" customHeight="1" x14ac:dyDescent="0.2">
      <c r="A4738" s="93"/>
      <c r="B4738" s="95">
        <v>4306304</v>
      </c>
      <c r="C4738" s="95" t="s">
        <v>6910</v>
      </c>
      <c r="D4738" s="95" t="s">
        <v>6793</v>
      </c>
      <c r="E4738" s="93"/>
      <c r="F4738" s="93"/>
    </row>
    <row r="4739" spans="1:6" ht="12.75" customHeight="1" x14ac:dyDescent="0.2">
      <c r="A4739" s="93"/>
      <c r="B4739" s="95">
        <v>4306320</v>
      </c>
      <c r="C4739" s="95" t="s">
        <v>6911</v>
      </c>
      <c r="D4739" s="95" t="s">
        <v>6793</v>
      </c>
      <c r="E4739" s="93"/>
      <c r="F4739" s="93"/>
    </row>
    <row r="4740" spans="1:6" ht="12.75" customHeight="1" x14ac:dyDescent="0.2">
      <c r="A4740" s="93"/>
      <c r="B4740" s="95">
        <v>4306353</v>
      </c>
      <c r="C4740" s="95" t="s">
        <v>6912</v>
      </c>
      <c r="D4740" s="95" t="s">
        <v>6793</v>
      </c>
      <c r="E4740" s="93"/>
      <c r="F4740" s="93"/>
    </row>
    <row r="4741" spans="1:6" ht="12.75" customHeight="1" x14ac:dyDescent="0.2">
      <c r="A4741" s="93"/>
      <c r="B4741" s="95">
        <v>4306379</v>
      </c>
      <c r="C4741" s="95" t="s">
        <v>6913</v>
      </c>
      <c r="D4741" s="95" t="s">
        <v>6793</v>
      </c>
      <c r="E4741" s="93"/>
      <c r="F4741" s="93"/>
    </row>
    <row r="4742" spans="1:6" ht="12.75" customHeight="1" x14ac:dyDescent="0.2">
      <c r="A4742" s="93"/>
      <c r="B4742" s="95">
        <v>4306403</v>
      </c>
      <c r="C4742" s="95" t="s">
        <v>6914</v>
      </c>
      <c r="D4742" s="95" t="s">
        <v>6793</v>
      </c>
      <c r="E4742" s="93"/>
      <c r="F4742" s="93"/>
    </row>
    <row r="4743" spans="1:6" ht="12.75" customHeight="1" x14ac:dyDescent="0.2">
      <c r="A4743" s="93"/>
      <c r="B4743" s="95">
        <v>4306429</v>
      </c>
      <c r="C4743" s="95" t="s">
        <v>6915</v>
      </c>
      <c r="D4743" s="95" t="s">
        <v>6793</v>
      </c>
      <c r="E4743" s="93"/>
      <c r="F4743" s="93"/>
    </row>
    <row r="4744" spans="1:6" ht="12.75" customHeight="1" x14ac:dyDescent="0.2">
      <c r="A4744" s="93"/>
      <c r="B4744" s="95">
        <v>4306452</v>
      </c>
      <c r="C4744" s="95" t="s">
        <v>6916</v>
      </c>
      <c r="D4744" s="95" t="s">
        <v>6793</v>
      </c>
      <c r="E4744" s="93"/>
      <c r="F4744" s="93"/>
    </row>
    <row r="4745" spans="1:6" ht="12.75" customHeight="1" x14ac:dyDescent="0.2">
      <c r="A4745" s="93"/>
      <c r="B4745" s="95">
        <v>4306502</v>
      </c>
      <c r="C4745" s="95" t="s">
        <v>6917</v>
      </c>
      <c r="D4745" s="95" t="s">
        <v>6793</v>
      </c>
      <c r="E4745" s="93"/>
      <c r="F4745" s="93"/>
    </row>
    <row r="4746" spans="1:6" ht="12.75" customHeight="1" x14ac:dyDescent="0.2">
      <c r="A4746" s="93"/>
      <c r="B4746" s="95">
        <v>4306551</v>
      </c>
      <c r="C4746" s="95" t="s">
        <v>6918</v>
      </c>
      <c r="D4746" s="95" t="s">
        <v>6793</v>
      </c>
      <c r="E4746" s="93"/>
      <c r="F4746" s="93"/>
    </row>
    <row r="4747" spans="1:6" ht="12.75" customHeight="1" x14ac:dyDescent="0.2">
      <c r="A4747" s="93"/>
      <c r="B4747" s="95">
        <v>4306601</v>
      </c>
      <c r="C4747" s="95" t="s">
        <v>6919</v>
      </c>
      <c r="D4747" s="95" t="s">
        <v>6793</v>
      </c>
      <c r="E4747" s="93"/>
      <c r="F4747" s="93"/>
    </row>
    <row r="4748" spans="1:6" ht="12.75" customHeight="1" x14ac:dyDescent="0.2">
      <c r="A4748" s="93"/>
      <c r="B4748" s="95">
        <v>4306700</v>
      </c>
      <c r="C4748" s="95" t="s">
        <v>6920</v>
      </c>
      <c r="D4748" s="95" t="s">
        <v>6793</v>
      </c>
      <c r="E4748" s="93"/>
      <c r="F4748" s="93"/>
    </row>
    <row r="4749" spans="1:6" ht="12.75" customHeight="1" x14ac:dyDescent="0.2">
      <c r="A4749" s="93"/>
      <c r="B4749" s="95">
        <v>4306734</v>
      </c>
      <c r="C4749" s="95" t="s">
        <v>6921</v>
      </c>
      <c r="D4749" s="95" t="s">
        <v>6793</v>
      </c>
      <c r="E4749" s="93"/>
      <c r="F4749" s="93"/>
    </row>
    <row r="4750" spans="1:6" ht="12.75" customHeight="1" x14ac:dyDescent="0.2">
      <c r="A4750" s="93"/>
      <c r="B4750" s="95">
        <v>4306759</v>
      </c>
      <c r="C4750" s="95" t="s">
        <v>6922</v>
      </c>
      <c r="D4750" s="95" t="s">
        <v>6793</v>
      </c>
      <c r="E4750" s="93"/>
      <c r="F4750" s="93"/>
    </row>
    <row r="4751" spans="1:6" ht="12.75" customHeight="1" x14ac:dyDescent="0.2">
      <c r="A4751" s="93"/>
      <c r="B4751" s="95">
        <v>4306767</v>
      </c>
      <c r="C4751" s="95" t="s">
        <v>6923</v>
      </c>
      <c r="D4751" s="95" t="s">
        <v>6793</v>
      </c>
      <c r="E4751" s="93"/>
      <c r="F4751" s="93"/>
    </row>
    <row r="4752" spans="1:6" ht="12.75" customHeight="1" x14ac:dyDescent="0.2">
      <c r="A4752" s="93"/>
      <c r="B4752" s="95">
        <v>4306809</v>
      </c>
      <c r="C4752" s="95" t="s">
        <v>6924</v>
      </c>
      <c r="D4752" s="95" t="s">
        <v>6793</v>
      </c>
      <c r="E4752" s="93"/>
      <c r="F4752" s="93"/>
    </row>
    <row r="4753" spans="1:6" ht="12.75" customHeight="1" x14ac:dyDescent="0.2">
      <c r="A4753" s="93"/>
      <c r="B4753" s="95">
        <v>4306908</v>
      </c>
      <c r="C4753" s="95" t="s">
        <v>6925</v>
      </c>
      <c r="D4753" s="95" t="s">
        <v>6793</v>
      </c>
      <c r="E4753" s="93"/>
      <c r="F4753" s="93"/>
    </row>
    <row r="4754" spans="1:6" ht="12.75" customHeight="1" x14ac:dyDescent="0.2">
      <c r="A4754" s="93"/>
      <c r="B4754" s="95">
        <v>4306924</v>
      </c>
      <c r="C4754" s="95" t="s">
        <v>6926</v>
      </c>
      <c r="D4754" s="95" t="s">
        <v>6793</v>
      </c>
      <c r="E4754" s="93"/>
      <c r="F4754" s="93"/>
    </row>
    <row r="4755" spans="1:6" ht="12.75" customHeight="1" x14ac:dyDescent="0.2">
      <c r="A4755" s="93"/>
      <c r="B4755" s="95">
        <v>4306932</v>
      </c>
      <c r="C4755" s="95" t="s">
        <v>6927</v>
      </c>
      <c r="D4755" s="95" t="s">
        <v>6793</v>
      </c>
      <c r="E4755" s="93"/>
      <c r="F4755" s="93"/>
    </row>
    <row r="4756" spans="1:6" ht="12.75" customHeight="1" x14ac:dyDescent="0.2">
      <c r="A4756" s="93"/>
      <c r="B4756" s="95">
        <v>4306957</v>
      </c>
      <c r="C4756" s="95" t="s">
        <v>6928</v>
      </c>
      <c r="D4756" s="95" t="s">
        <v>6793</v>
      </c>
      <c r="E4756" s="93"/>
      <c r="F4756" s="93"/>
    </row>
    <row r="4757" spans="1:6" ht="12.75" customHeight="1" x14ac:dyDescent="0.2">
      <c r="A4757" s="93"/>
      <c r="B4757" s="95">
        <v>4306973</v>
      </c>
      <c r="C4757" s="95" t="s">
        <v>6929</v>
      </c>
      <c r="D4757" s="95" t="s">
        <v>6793</v>
      </c>
      <c r="E4757" s="93"/>
      <c r="F4757" s="93"/>
    </row>
    <row r="4758" spans="1:6" ht="12.75" customHeight="1" x14ac:dyDescent="0.2">
      <c r="A4758" s="93"/>
      <c r="B4758" s="95">
        <v>4307005</v>
      </c>
      <c r="C4758" s="95" t="s">
        <v>6930</v>
      </c>
      <c r="D4758" s="95" t="s">
        <v>6793</v>
      </c>
      <c r="E4758" s="93"/>
      <c r="F4758" s="93"/>
    </row>
    <row r="4759" spans="1:6" ht="12.75" customHeight="1" x14ac:dyDescent="0.2">
      <c r="A4759" s="93"/>
      <c r="B4759" s="95">
        <v>4307054</v>
      </c>
      <c r="C4759" s="95" t="s">
        <v>6931</v>
      </c>
      <c r="D4759" s="95" t="s">
        <v>6793</v>
      </c>
      <c r="E4759" s="93"/>
      <c r="F4759" s="93"/>
    </row>
    <row r="4760" spans="1:6" ht="12.75" customHeight="1" x14ac:dyDescent="0.2">
      <c r="A4760" s="93"/>
      <c r="B4760" s="95">
        <v>4307104</v>
      </c>
      <c r="C4760" s="95" t="s">
        <v>6932</v>
      </c>
      <c r="D4760" s="95" t="s">
        <v>6793</v>
      </c>
      <c r="E4760" s="93"/>
      <c r="F4760" s="93"/>
    </row>
    <row r="4761" spans="1:6" ht="12.75" customHeight="1" x14ac:dyDescent="0.2">
      <c r="A4761" s="93"/>
      <c r="B4761" s="95">
        <v>4307203</v>
      </c>
      <c r="C4761" s="95" t="s">
        <v>6933</v>
      </c>
      <c r="D4761" s="95" t="s">
        <v>6793</v>
      </c>
      <c r="E4761" s="93"/>
      <c r="F4761" s="93"/>
    </row>
    <row r="4762" spans="1:6" ht="12.75" customHeight="1" x14ac:dyDescent="0.2">
      <c r="A4762" s="93"/>
      <c r="B4762" s="95">
        <v>4307302</v>
      </c>
      <c r="C4762" s="95" t="s">
        <v>6934</v>
      </c>
      <c r="D4762" s="95" t="s">
        <v>6793</v>
      </c>
      <c r="E4762" s="93"/>
      <c r="F4762" s="93"/>
    </row>
    <row r="4763" spans="1:6" ht="12.75" customHeight="1" x14ac:dyDescent="0.2">
      <c r="A4763" s="93"/>
      <c r="B4763" s="95">
        <v>4307401</v>
      </c>
      <c r="C4763" s="95" t="s">
        <v>6935</v>
      </c>
      <c r="D4763" s="95" t="s">
        <v>6793</v>
      </c>
      <c r="E4763" s="93"/>
      <c r="F4763" s="93"/>
    </row>
    <row r="4764" spans="1:6" ht="12.75" customHeight="1" x14ac:dyDescent="0.2">
      <c r="A4764" s="93"/>
      <c r="B4764" s="95">
        <v>4307450</v>
      </c>
      <c r="C4764" s="95" t="s">
        <v>6936</v>
      </c>
      <c r="D4764" s="95" t="s">
        <v>6793</v>
      </c>
      <c r="E4764" s="93"/>
      <c r="F4764" s="93"/>
    </row>
    <row r="4765" spans="1:6" ht="12.75" customHeight="1" x14ac:dyDescent="0.2">
      <c r="A4765" s="93"/>
      <c r="B4765" s="95">
        <v>4307500</v>
      </c>
      <c r="C4765" s="95" t="s">
        <v>6937</v>
      </c>
      <c r="D4765" s="95" t="s">
        <v>6793</v>
      </c>
      <c r="E4765" s="93"/>
      <c r="F4765" s="93"/>
    </row>
    <row r="4766" spans="1:6" ht="12.75" customHeight="1" x14ac:dyDescent="0.2">
      <c r="A4766" s="93"/>
      <c r="B4766" s="95">
        <v>4307559</v>
      </c>
      <c r="C4766" s="95" t="s">
        <v>6938</v>
      </c>
      <c r="D4766" s="95" t="s">
        <v>6793</v>
      </c>
      <c r="E4766" s="93"/>
      <c r="F4766" s="93"/>
    </row>
    <row r="4767" spans="1:6" ht="12.75" customHeight="1" x14ac:dyDescent="0.2">
      <c r="A4767" s="93"/>
      <c r="B4767" s="95">
        <v>4307609</v>
      </c>
      <c r="C4767" s="95" t="s">
        <v>6939</v>
      </c>
      <c r="D4767" s="95" t="s">
        <v>6793</v>
      </c>
      <c r="E4767" s="93"/>
      <c r="F4767" s="93"/>
    </row>
    <row r="4768" spans="1:6" ht="12.75" customHeight="1" x14ac:dyDescent="0.2">
      <c r="A4768" s="93"/>
      <c r="B4768" s="95">
        <v>4307708</v>
      </c>
      <c r="C4768" s="95" t="s">
        <v>6940</v>
      </c>
      <c r="D4768" s="95" t="s">
        <v>6793</v>
      </c>
      <c r="E4768" s="93"/>
      <c r="F4768" s="93"/>
    </row>
    <row r="4769" spans="1:6" ht="12.75" customHeight="1" x14ac:dyDescent="0.2">
      <c r="A4769" s="93"/>
      <c r="B4769" s="95">
        <v>4307807</v>
      </c>
      <c r="C4769" s="95" t="s">
        <v>6941</v>
      </c>
      <c r="D4769" s="95" t="s">
        <v>6793</v>
      </c>
      <c r="E4769" s="93"/>
      <c r="F4769" s="93"/>
    </row>
    <row r="4770" spans="1:6" ht="12.75" customHeight="1" x14ac:dyDescent="0.2">
      <c r="A4770" s="93"/>
      <c r="B4770" s="95">
        <v>4307815</v>
      </c>
      <c r="C4770" s="95" t="s">
        <v>6942</v>
      </c>
      <c r="D4770" s="95" t="s">
        <v>6793</v>
      </c>
      <c r="E4770" s="93"/>
      <c r="F4770" s="93"/>
    </row>
    <row r="4771" spans="1:6" ht="12.75" customHeight="1" x14ac:dyDescent="0.2">
      <c r="A4771" s="93"/>
      <c r="B4771" s="95">
        <v>4307831</v>
      </c>
      <c r="C4771" s="95" t="s">
        <v>6943</v>
      </c>
      <c r="D4771" s="95" t="s">
        <v>6793</v>
      </c>
      <c r="E4771" s="93"/>
      <c r="F4771" s="93"/>
    </row>
    <row r="4772" spans="1:6" ht="12.75" customHeight="1" x14ac:dyDescent="0.2">
      <c r="A4772" s="93"/>
      <c r="B4772" s="95">
        <v>4307864</v>
      </c>
      <c r="C4772" s="95" t="s">
        <v>6944</v>
      </c>
      <c r="D4772" s="95" t="s">
        <v>6793</v>
      </c>
      <c r="E4772" s="93"/>
      <c r="F4772" s="93"/>
    </row>
    <row r="4773" spans="1:6" ht="12.75" customHeight="1" x14ac:dyDescent="0.2">
      <c r="A4773" s="93"/>
      <c r="B4773" s="95">
        <v>4307906</v>
      </c>
      <c r="C4773" s="95" t="s">
        <v>6945</v>
      </c>
      <c r="D4773" s="95" t="s">
        <v>6793</v>
      </c>
      <c r="E4773" s="93"/>
      <c r="F4773" s="93"/>
    </row>
    <row r="4774" spans="1:6" ht="12.75" customHeight="1" x14ac:dyDescent="0.2">
      <c r="A4774" s="93"/>
      <c r="B4774" s="95">
        <v>4308003</v>
      </c>
      <c r="C4774" s="95" t="s">
        <v>6946</v>
      </c>
      <c r="D4774" s="95" t="s">
        <v>6793</v>
      </c>
      <c r="E4774" s="93"/>
      <c r="F4774" s="93"/>
    </row>
    <row r="4775" spans="1:6" ht="12.75" customHeight="1" x14ac:dyDescent="0.2">
      <c r="A4775" s="93"/>
      <c r="B4775" s="95">
        <v>4308052</v>
      </c>
      <c r="C4775" s="95" t="s">
        <v>6947</v>
      </c>
      <c r="D4775" s="95" t="s">
        <v>6793</v>
      </c>
      <c r="E4775" s="93"/>
      <c r="F4775" s="93"/>
    </row>
    <row r="4776" spans="1:6" ht="12.75" customHeight="1" x14ac:dyDescent="0.2">
      <c r="A4776" s="93"/>
      <c r="B4776" s="95">
        <v>4308078</v>
      </c>
      <c r="C4776" s="95" t="s">
        <v>6948</v>
      </c>
      <c r="D4776" s="95" t="s">
        <v>6793</v>
      </c>
      <c r="E4776" s="93"/>
      <c r="F4776" s="93"/>
    </row>
    <row r="4777" spans="1:6" ht="12.75" customHeight="1" x14ac:dyDescent="0.2">
      <c r="A4777" s="93"/>
      <c r="B4777" s="95">
        <v>4308102</v>
      </c>
      <c r="C4777" s="95" t="s">
        <v>6949</v>
      </c>
      <c r="D4777" s="95" t="s">
        <v>6793</v>
      </c>
      <c r="E4777" s="93"/>
      <c r="F4777" s="93"/>
    </row>
    <row r="4778" spans="1:6" ht="12.75" customHeight="1" x14ac:dyDescent="0.2">
      <c r="A4778" s="93"/>
      <c r="B4778" s="95">
        <v>4308201</v>
      </c>
      <c r="C4778" s="95" t="s">
        <v>6950</v>
      </c>
      <c r="D4778" s="95" t="s">
        <v>6793</v>
      </c>
      <c r="E4778" s="93"/>
      <c r="F4778" s="93"/>
    </row>
    <row r="4779" spans="1:6" ht="12.75" customHeight="1" x14ac:dyDescent="0.2">
      <c r="A4779" s="93"/>
      <c r="B4779" s="95">
        <v>4308250</v>
      </c>
      <c r="C4779" s="95" t="s">
        <v>6951</v>
      </c>
      <c r="D4779" s="95" t="s">
        <v>6793</v>
      </c>
      <c r="E4779" s="93"/>
      <c r="F4779" s="93"/>
    </row>
    <row r="4780" spans="1:6" ht="12.75" customHeight="1" x14ac:dyDescent="0.2">
      <c r="A4780" s="93"/>
      <c r="B4780" s="95">
        <v>4308300</v>
      </c>
      <c r="C4780" s="95" t="s">
        <v>6952</v>
      </c>
      <c r="D4780" s="95" t="s">
        <v>6793</v>
      </c>
      <c r="E4780" s="93"/>
      <c r="F4780" s="93"/>
    </row>
    <row r="4781" spans="1:6" ht="12.75" customHeight="1" x14ac:dyDescent="0.2">
      <c r="A4781" s="93"/>
      <c r="B4781" s="95">
        <v>4308409</v>
      </c>
      <c r="C4781" s="95" t="s">
        <v>6953</v>
      </c>
      <c r="D4781" s="95" t="s">
        <v>6793</v>
      </c>
      <c r="E4781" s="93"/>
      <c r="F4781" s="93"/>
    </row>
    <row r="4782" spans="1:6" ht="12.75" customHeight="1" x14ac:dyDescent="0.2">
      <c r="A4782" s="93"/>
      <c r="B4782" s="95">
        <v>4308433</v>
      </c>
      <c r="C4782" s="95" t="s">
        <v>6954</v>
      </c>
      <c r="D4782" s="95" t="s">
        <v>6793</v>
      </c>
      <c r="E4782" s="93"/>
      <c r="F4782" s="93"/>
    </row>
    <row r="4783" spans="1:6" ht="12.75" customHeight="1" x14ac:dyDescent="0.2">
      <c r="A4783" s="93"/>
      <c r="B4783" s="95">
        <v>4308458</v>
      </c>
      <c r="C4783" s="95" t="s">
        <v>6955</v>
      </c>
      <c r="D4783" s="95" t="s">
        <v>6793</v>
      </c>
      <c r="E4783" s="93"/>
      <c r="F4783" s="93"/>
    </row>
    <row r="4784" spans="1:6" ht="12.75" customHeight="1" x14ac:dyDescent="0.2">
      <c r="A4784" s="93"/>
      <c r="B4784" s="95">
        <v>4308508</v>
      </c>
      <c r="C4784" s="95" t="s">
        <v>6956</v>
      </c>
      <c r="D4784" s="95" t="s">
        <v>6793</v>
      </c>
      <c r="E4784" s="93"/>
      <c r="F4784" s="93"/>
    </row>
    <row r="4785" spans="1:6" ht="12.75" customHeight="1" x14ac:dyDescent="0.2">
      <c r="A4785" s="93"/>
      <c r="B4785" s="95">
        <v>4308607</v>
      </c>
      <c r="C4785" s="95" t="s">
        <v>6957</v>
      </c>
      <c r="D4785" s="95" t="s">
        <v>6793</v>
      </c>
      <c r="E4785" s="93"/>
      <c r="F4785" s="93"/>
    </row>
    <row r="4786" spans="1:6" ht="12.75" customHeight="1" x14ac:dyDescent="0.2">
      <c r="A4786" s="93"/>
      <c r="B4786" s="95">
        <v>4308656</v>
      </c>
      <c r="C4786" s="95" t="s">
        <v>6958</v>
      </c>
      <c r="D4786" s="95" t="s">
        <v>6793</v>
      </c>
      <c r="E4786" s="93"/>
      <c r="F4786" s="93"/>
    </row>
    <row r="4787" spans="1:6" ht="12.75" customHeight="1" x14ac:dyDescent="0.2">
      <c r="A4787" s="93"/>
      <c r="B4787" s="95">
        <v>4308706</v>
      </c>
      <c r="C4787" s="95" t="s">
        <v>6959</v>
      </c>
      <c r="D4787" s="95" t="s">
        <v>6793</v>
      </c>
      <c r="E4787" s="93"/>
      <c r="F4787" s="93"/>
    </row>
    <row r="4788" spans="1:6" ht="12.75" customHeight="1" x14ac:dyDescent="0.2">
      <c r="A4788" s="93"/>
      <c r="B4788" s="95">
        <v>4308805</v>
      </c>
      <c r="C4788" s="95" t="s">
        <v>6960</v>
      </c>
      <c r="D4788" s="95" t="s">
        <v>6793</v>
      </c>
      <c r="E4788" s="93"/>
      <c r="F4788" s="93"/>
    </row>
    <row r="4789" spans="1:6" ht="12.75" customHeight="1" x14ac:dyDescent="0.2">
      <c r="A4789" s="93"/>
      <c r="B4789" s="95">
        <v>4308854</v>
      </c>
      <c r="C4789" s="95" t="s">
        <v>6961</v>
      </c>
      <c r="D4789" s="95" t="s">
        <v>6793</v>
      </c>
      <c r="E4789" s="93"/>
      <c r="F4789" s="93"/>
    </row>
    <row r="4790" spans="1:6" ht="12.75" customHeight="1" x14ac:dyDescent="0.2">
      <c r="A4790" s="93"/>
      <c r="B4790" s="95">
        <v>4308904</v>
      </c>
      <c r="C4790" s="95" t="s">
        <v>6962</v>
      </c>
      <c r="D4790" s="95" t="s">
        <v>6793</v>
      </c>
      <c r="E4790" s="93"/>
      <c r="F4790" s="93"/>
    </row>
    <row r="4791" spans="1:6" ht="12.75" customHeight="1" x14ac:dyDescent="0.2">
      <c r="A4791" s="93"/>
      <c r="B4791" s="95">
        <v>4309001</v>
      </c>
      <c r="C4791" s="95" t="s">
        <v>6963</v>
      </c>
      <c r="D4791" s="95" t="s">
        <v>6793</v>
      </c>
      <c r="E4791" s="93"/>
      <c r="F4791" s="93"/>
    </row>
    <row r="4792" spans="1:6" ht="12.75" customHeight="1" x14ac:dyDescent="0.2">
      <c r="A4792" s="93"/>
      <c r="B4792" s="95">
        <v>4309050</v>
      </c>
      <c r="C4792" s="95" t="s">
        <v>6964</v>
      </c>
      <c r="D4792" s="95" t="s">
        <v>6793</v>
      </c>
      <c r="E4792" s="93"/>
      <c r="F4792" s="93"/>
    </row>
    <row r="4793" spans="1:6" ht="12.75" customHeight="1" x14ac:dyDescent="0.2">
      <c r="A4793" s="93"/>
      <c r="B4793" s="95">
        <v>4309100</v>
      </c>
      <c r="C4793" s="95" t="s">
        <v>6965</v>
      </c>
      <c r="D4793" s="95" t="s">
        <v>6793</v>
      </c>
      <c r="E4793" s="93"/>
      <c r="F4793" s="93"/>
    </row>
    <row r="4794" spans="1:6" ht="12.75" customHeight="1" x14ac:dyDescent="0.2">
      <c r="A4794" s="93"/>
      <c r="B4794" s="95">
        <v>4309126</v>
      </c>
      <c r="C4794" s="95" t="s">
        <v>6966</v>
      </c>
      <c r="D4794" s="95" t="s">
        <v>6793</v>
      </c>
      <c r="E4794" s="93"/>
      <c r="F4794" s="93"/>
    </row>
    <row r="4795" spans="1:6" ht="12.75" customHeight="1" x14ac:dyDescent="0.2">
      <c r="A4795" s="93"/>
      <c r="B4795" s="95">
        <v>4309159</v>
      </c>
      <c r="C4795" s="95" t="s">
        <v>6967</v>
      </c>
      <c r="D4795" s="95" t="s">
        <v>6793</v>
      </c>
      <c r="E4795" s="93"/>
      <c r="F4795" s="93"/>
    </row>
    <row r="4796" spans="1:6" ht="12.75" customHeight="1" x14ac:dyDescent="0.2">
      <c r="A4796" s="93"/>
      <c r="B4796" s="95">
        <v>4309209</v>
      </c>
      <c r="C4796" s="95" t="s">
        <v>6968</v>
      </c>
      <c r="D4796" s="95" t="s">
        <v>6793</v>
      </c>
      <c r="E4796" s="93"/>
      <c r="F4796" s="93"/>
    </row>
    <row r="4797" spans="1:6" ht="12.75" customHeight="1" x14ac:dyDescent="0.2">
      <c r="A4797" s="93"/>
      <c r="B4797" s="95">
        <v>4309258</v>
      </c>
      <c r="C4797" s="95" t="s">
        <v>6969</v>
      </c>
      <c r="D4797" s="95" t="s">
        <v>6793</v>
      </c>
      <c r="E4797" s="93"/>
      <c r="F4797" s="93"/>
    </row>
    <row r="4798" spans="1:6" ht="12.75" customHeight="1" x14ac:dyDescent="0.2">
      <c r="A4798" s="93"/>
      <c r="B4798" s="95">
        <v>4309308</v>
      </c>
      <c r="C4798" s="95" t="s">
        <v>6970</v>
      </c>
      <c r="D4798" s="95" t="s">
        <v>6793</v>
      </c>
      <c r="E4798" s="93"/>
      <c r="F4798" s="93"/>
    </row>
    <row r="4799" spans="1:6" ht="12.75" customHeight="1" x14ac:dyDescent="0.2">
      <c r="A4799" s="93"/>
      <c r="B4799" s="95">
        <v>4309407</v>
      </c>
      <c r="C4799" s="95" t="s">
        <v>6971</v>
      </c>
      <c r="D4799" s="95" t="s">
        <v>6793</v>
      </c>
      <c r="E4799" s="93"/>
      <c r="F4799" s="93"/>
    </row>
    <row r="4800" spans="1:6" ht="12.75" customHeight="1" x14ac:dyDescent="0.2">
      <c r="A4800" s="93"/>
      <c r="B4800" s="95">
        <v>4309506</v>
      </c>
      <c r="C4800" s="95" t="s">
        <v>6972</v>
      </c>
      <c r="D4800" s="95" t="s">
        <v>6793</v>
      </c>
      <c r="E4800" s="93"/>
      <c r="F4800" s="93"/>
    </row>
    <row r="4801" spans="1:6" ht="12.75" customHeight="1" x14ac:dyDescent="0.2">
      <c r="A4801" s="93"/>
      <c r="B4801" s="95">
        <v>4309555</v>
      </c>
      <c r="C4801" s="95" t="s">
        <v>6973</v>
      </c>
      <c r="D4801" s="95" t="s">
        <v>6793</v>
      </c>
      <c r="E4801" s="93"/>
      <c r="F4801" s="93"/>
    </row>
    <row r="4802" spans="1:6" ht="12.75" customHeight="1" x14ac:dyDescent="0.2">
      <c r="A4802" s="93"/>
      <c r="B4802" s="95">
        <v>4309571</v>
      </c>
      <c r="C4802" s="95" t="s">
        <v>6974</v>
      </c>
      <c r="D4802" s="95" t="s">
        <v>6793</v>
      </c>
      <c r="E4802" s="93"/>
      <c r="F4802" s="93"/>
    </row>
    <row r="4803" spans="1:6" ht="12.75" customHeight="1" x14ac:dyDescent="0.2">
      <c r="A4803" s="93"/>
      <c r="B4803" s="95">
        <v>4309605</v>
      </c>
      <c r="C4803" s="95" t="s">
        <v>6975</v>
      </c>
      <c r="D4803" s="95" t="s">
        <v>6793</v>
      </c>
      <c r="E4803" s="93"/>
      <c r="F4803" s="93"/>
    </row>
    <row r="4804" spans="1:6" ht="12.75" customHeight="1" x14ac:dyDescent="0.2">
      <c r="A4804" s="93"/>
      <c r="B4804" s="95">
        <v>4309654</v>
      </c>
      <c r="C4804" s="95" t="s">
        <v>6976</v>
      </c>
      <c r="D4804" s="95" t="s">
        <v>6793</v>
      </c>
      <c r="E4804" s="93"/>
      <c r="F4804" s="93"/>
    </row>
    <row r="4805" spans="1:6" ht="12.75" customHeight="1" x14ac:dyDescent="0.2">
      <c r="A4805" s="93"/>
      <c r="B4805" s="95">
        <v>4309704</v>
      </c>
      <c r="C4805" s="95" t="s">
        <v>2483</v>
      </c>
      <c r="D4805" s="95" t="s">
        <v>6793</v>
      </c>
      <c r="E4805" s="93"/>
      <c r="F4805" s="93"/>
    </row>
    <row r="4806" spans="1:6" ht="12.75" customHeight="1" x14ac:dyDescent="0.2">
      <c r="A4806" s="93"/>
      <c r="B4806" s="95">
        <v>4309753</v>
      </c>
      <c r="C4806" s="95" t="s">
        <v>6977</v>
      </c>
      <c r="D4806" s="95" t="s">
        <v>6793</v>
      </c>
      <c r="E4806" s="93"/>
      <c r="F4806" s="93"/>
    </row>
    <row r="4807" spans="1:6" ht="12.75" customHeight="1" x14ac:dyDescent="0.2">
      <c r="A4807" s="93"/>
      <c r="B4807" s="95">
        <v>4309803</v>
      </c>
      <c r="C4807" s="95" t="s">
        <v>6978</v>
      </c>
      <c r="D4807" s="95" t="s">
        <v>6793</v>
      </c>
      <c r="E4807" s="93"/>
      <c r="F4807" s="93"/>
    </row>
    <row r="4808" spans="1:6" ht="12.75" customHeight="1" x14ac:dyDescent="0.2">
      <c r="A4808" s="93"/>
      <c r="B4808" s="95">
        <v>4309902</v>
      </c>
      <c r="C4808" s="95" t="s">
        <v>6979</v>
      </c>
      <c r="D4808" s="95" t="s">
        <v>6793</v>
      </c>
      <c r="E4808" s="93"/>
      <c r="F4808" s="93"/>
    </row>
    <row r="4809" spans="1:6" ht="12.75" customHeight="1" x14ac:dyDescent="0.2">
      <c r="A4809" s="93"/>
      <c r="B4809" s="95">
        <v>4309951</v>
      </c>
      <c r="C4809" s="95" t="s">
        <v>6980</v>
      </c>
      <c r="D4809" s="95" t="s">
        <v>6793</v>
      </c>
      <c r="E4809" s="93"/>
      <c r="F4809" s="93"/>
    </row>
    <row r="4810" spans="1:6" ht="12.75" customHeight="1" x14ac:dyDescent="0.2">
      <c r="A4810" s="93"/>
      <c r="B4810" s="95">
        <v>4310009</v>
      </c>
      <c r="C4810" s="95" t="s">
        <v>6981</v>
      </c>
      <c r="D4810" s="95" t="s">
        <v>6793</v>
      </c>
      <c r="E4810" s="93"/>
      <c r="F4810" s="93"/>
    </row>
    <row r="4811" spans="1:6" ht="12.75" customHeight="1" x14ac:dyDescent="0.2">
      <c r="A4811" s="93"/>
      <c r="B4811" s="95">
        <v>4310108</v>
      </c>
      <c r="C4811" s="95" t="s">
        <v>6982</v>
      </c>
      <c r="D4811" s="95" t="s">
        <v>6793</v>
      </c>
      <c r="E4811" s="93"/>
      <c r="F4811" s="93"/>
    </row>
    <row r="4812" spans="1:6" ht="12.75" customHeight="1" x14ac:dyDescent="0.2">
      <c r="A4812" s="93"/>
      <c r="B4812" s="95">
        <v>4310207</v>
      </c>
      <c r="C4812" s="95" t="s">
        <v>6983</v>
      </c>
      <c r="D4812" s="95" t="s">
        <v>6793</v>
      </c>
      <c r="E4812" s="93"/>
      <c r="F4812" s="93"/>
    </row>
    <row r="4813" spans="1:6" ht="12.75" customHeight="1" x14ac:dyDescent="0.2">
      <c r="A4813" s="93"/>
      <c r="B4813" s="95">
        <v>4310306</v>
      </c>
      <c r="C4813" s="95" t="s">
        <v>6984</v>
      </c>
      <c r="D4813" s="95" t="s">
        <v>6793</v>
      </c>
      <c r="E4813" s="93"/>
      <c r="F4813" s="93"/>
    </row>
    <row r="4814" spans="1:6" ht="12.75" customHeight="1" x14ac:dyDescent="0.2">
      <c r="A4814" s="93"/>
      <c r="B4814" s="95">
        <v>4310330</v>
      </c>
      <c r="C4814" s="95" t="s">
        <v>6985</v>
      </c>
      <c r="D4814" s="95" t="s">
        <v>6793</v>
      </c>
      <c r="E4814" s="93"/>
      <c r="F4814" s="93"/>
    </row>
    <row r="4815" spans="1:6" ht="12.75" customHeight="1" x14ac:dyDescent="0.2">
      <c r="A4815" s="93"/>
      <c r="B4815" s="95">
        <v>4310363</v>
      </c>
      <c r="C4815" s="95" t="s">
        <v>6986</v>
      </c>
      <c r="D4815" s="95" t="s">
        <v>6793</v>
      </c>
      <c r="E4815" s="93"/>
      <c r="F4815" s="93"/>
    </row>
    <row r="4816" spans="1:6" ht="12.75" customHeight="1" x14ac:dyDescent="0.2">
      <c r="A4816" s="93"/>
      <c r="B4816" s="95">
        <v>4310405</v>
      </c>
      <c r="C4816" s="95" t="s">
        <v>3354</v>
      </c>
      <c r="D4816" s="95" t="s">
        <v>6793</v>
      </c>
      <c r="E4816" s="93"/>
      <c r="F4816" s="93"/>
    </row>
    <row r="4817" spans="1:6" ht="12.75" customHeight="1" x14ac:dyDescent="0.2">
      <c r="A4817" s="93"/>
      <c r="B4817" s="95">
        <v>4310413</v>
      </c>
      <c r="C4817" s="95" t="s">
        <v>6987</v>
      </c>
      <c r="D4817" s="95" t="s">
        <v>6793</v>
      </c>
      <c r="E4817" s="93"/>
      <c r="F4817" s="93"/>
    </row>
    <row r="4818" spans="1:6" ht="12.75" customHeight="1" x14ac:dyDescent="0.2">
      <c r="A4818" s="93"/>
      <c r="B4818" s="95">
        <v>4310439</v>
      </c>
      <c r="C4818" s="95" t="s">
        <v>6988</v>
      </c>
      <c r="D4818" s="95" t="s">
        <v>6793</v>
      </c>
      <c r="E4818" s="93"/>
      <c r="F4818" s="93"/>
    </row>
    <row r="4819" spans="1:6" ht="12.75" customHeight="1" x14ac:dyDescent="0.2">
      <c r="A4819" s="93"/>
      <c r="B4819" s="95">
        <v>4310462</v>
      </c>
      <c r="C4819" s="95" t="s">
        <v>6989</v>
      </c>
      <c r="D4819" s="95" t="s">
        <v>6793</v>
      </c>
      <c r="E4819" s="93"/>
      <c r="F4819" s="93"/>
    </row>
    <row r="4820" spans="1:6" ht="12.75" customHeight="1" x14ac:dyDescent="0.2">
      <c r="A4820" s="93"/>
      <c r="B4820" s="95">
        <v>4310504</v>
      </c>
      <c r="C4820" s="95" t="s">
        <v>6990</v>
      </c>
      <c r="D4820" s="95" t="s">
        <v>6793</v>
      </c>
      <c r="E4820" s="93"/>
      <c r="F4820" s="93"/>
    </row>
    <row r="4821" spans="1:6" ht="12.75" customHeight="1" x14ac:dyDescent="0.2">
      <c r="A4821" s="93"/>
      <c r="B4821" s="95">
        <v>4310538</v>
      </c>
      <c r="C4821" s="95" t="s">
        <v>6991</v>
      </c>
      <c r="D4821" s="95" t="s">
        <v>6793</v>
      </c>
      <c r="E4821" s="93"/>
      <c r="F4821" s="93"/>
    </row>
    <row r="4822" spans="1:6" ht="12.75" customHeight="1" x14ac:dyDescent="0.2">
      <c r="A4822" s="93"/>
      <c r="B4822" s="95">
        <v>4310553</v>
      </c>
      <c r="C4822" s="95" t="s">
        <v>6992</v>
      </c>
      <c r="D4822" s="95" t="s">
        <v>6793</v>
      </c>
      <c r="E4822" s="93"/>
      <c r="F4822" s="93"/>
    </row>
    <row r="4823" spans="1:6" ht="12.75" customHeight="1" x14ac:dyDescent="0.2">
      <c r="A4823" s="93"/>
      <c r="B4823" s="95">
        <v>4310579</v>
      </c>
      <c r="C4823" s="95" t="s">
        <v>6993</v>
      </c>
      <c r="D4823" s="95" t="s">
        <v>6793</v>
      </c>
      <c r="E4823" s="93"/>
      <c r="F4823" s="93"/>
    </row>
    <row r="4824" spans="1:6" ht="12.75" customHeight="1" x14ac:dyDescent="0.2">
      <c r="A4824" s="93"/>
      <c r="B4824" s="95">
        <v>4310603</v>
      </c>
      <c r="C4824" s="95" t="s">
        <v>6994</v>
      </c>
      <c r="D4824" s="95" t="s">
        <v>6793</v>
      </c>
      <c r="E4824" s="93"/>
      <c r="F4824" s="93"/>
    </row>
    <row r="4825" spans="1:6" ht="12.75" customHeight="1" x14ac:dyDescent="0.2">
      <c r="A4825" s="93"/>
      <c r="B4825" s="95">
        <v>4310652</v>
      </c>
      <c r="C4825" s="95" t="s">
        <v>6995</v>
      </c>
      <c r="D4825" s="95" t="s">
        <v>6793</v>
      </c>
      <c r="E4825" s="93"/>
      <c r="F4825" s="93"/>
    </row>
    <row r="4826" spans="1:6" ht="12.75" customHeight="1" x14ac:dyDescent="0.2">
      <c r="A4826" s="93"/>
      <c r="B4826" s="95">
        <v>4310702</v>
      </c>
      <c r="C4826" s="95" t="s">
        <v>6996</v>
      </c>
      <c r="D4826" s="95" t="s">
        <v>6793</v>
      </c>
      <c r="E4826" s="93"/>
      <c r="F4826" s="93"/>
    </row>
    <row r="4827" spans="1:6" ht="12.75" customHeight="1" x14ac:dyDescent="0.2">
      <c r="A4827" s="93"/>
      <c r="B4827" s="95">
        <v>4310751</v>
      </c>
      <c r="C4827" s="95" t="s">
        <v>6997</v>
      </c>
      <c r="D4827" s="95" t="s">
        <v>6793</v>
      </c>
      <c r="E4827" s="93"/>
      <c r="F4827" s="93"/>
    </row>
    <row r="4828" spans="1:6" ht="12.75" customHeight="1" x14ac:dyDescent="0.2">
      <c r="A4828" s="93"/>
      <c r="B4828" s="95">
        <v>4310801</v>
      </c>
      <c r="C4828" s="95" t="s">
        <v>6998</v>
      </c>
      <c r="D4828" s="95" t="s">
        <v>6793</v>
      </c>
      <c r="E4828" s="93"/>
      <c r="F4828" s="93"/>
    </row>
    <row r="4829" spans="1:6" ht="12.75" customHeight="1" x14ac:dyDescent="0.2">
      <c r="A4829" s="93"/>
      <c r="B4829" s="95">
        <v>4310850</v>
      </c>
      <c r="C4829" s="95" t="s">
        <v>6999</v>
      </c>
      <c r="D4829" s="95" t="s">
        <v>6793</v>
      </c>
      <c r="E4829" s="93"/>
      <c r="F4829" s="93"/>
    </row>
    <row r="4830" spans="1:6" ht="12.75" customHeight="1" x14ac:dyDescent="0.2">
      <c r="A4830" s="93"/>
      <c r="B4830" s="95">
        <v>4310876</v>
      </c>
      <c r="C4830" s="95" t="s">
        <v>7000</v>
      </c>
      <c r="D4830" s="95" t="s">
        <v>6793</v>
      </c>
      <c r="E4830" s="93"/>
      <c r="F4830" s="93"/>
    </row>
    <row r="4831" spans="1:6" ht="12.75" customHeight="1" x14ac:dyDescent="0.2">
      <c r="A4831" s="93"/>
      <c r="B4831" s="95">
        <v>4310900</v>
      </c>
      <c r="C4831" s="95" t="s">
        <v>4938</v>
      </c>
      <c r="D4831" s="95" t="s">
        <v>6793</v>
      </c>
      <c r="E4831" s="93"/>
      <c r="F4831" s="93"/>
    </row>
    <row r="4832" spans="1:6" ht="12.75" customHeight="1" x14ac:dyDescent="0.2">
      <c r="A4832" s="93"/>
      <c r="B4832" s="95">
        <v>4311007</v>
      </c>
      <c r="C4832" s="95" t="s">
        <v>7001</v>
      </c>
      <c r="D4832" s="95" t="s">
        <v>6793</v>
      </c>
      <c r="E4832" s="93"/>
      <c r="F4832" s="93"/>
    </row>
    <row r="4833" spans="1:6" ht="12.75" customHeight="1" x14ac:dyDescent="0.2">
      <c r="A4833" s="93"/>
      <c r="B4833" s="95">
        <v>4311106</v>
      </c>
      <c r="C4833" s="95" t="s">
        <v>7002</v>
      </c>
      <c r="D4833" s="95" t="s">
        <v>6793</v>
      </c>
      <c r="E4833" s="93"/>
      <c r="F4833" s="93"/>
    </row>
    <row r="4834" spans="1:6" ht="12.75" customHeight="1" x14ac:dyDescent="0.2">
      <c r="A4834" s="93"/>
      <c r="B4834" s="95">
        <v>4311122</v>
      </c>
      <c r="C4834" s="95" t="s">
        <v>7003</v>
      </c>
      <c r="D4834" s="95" t="s">
        <v>6793</v>
      </c>
      <c r="E4834" s="93"/>
      <c r="F4834" s="93"/>
    </row>
    <row r="4835" spans="1:6" ht="12.75" customHeight="1" x14ac:dyDescent="0.2">
      <c r="A4835" s="93"/>
      <c r="B4835" s="95">
        <v>4311130</v>
      </c>
      <c r="C4835" s="95" t="s">
        <v>7004</v>
      </c>
      <c r="D4835" s="95" t="s">
        <v>6793</v>
      </c>
      <c r="E4835" s="93"/>
      <c r="F4835" s="93"/>
    </row>
    <row r="4836" spans="1:6" ht="12.75" customHeight="1" x14ac:dyDescent="0.2">
      <c r="A4836" s="93"/>
      <c r="B4836" s="95">
        <v>4311155</v>
      </c>
      <c r="C4836" s="95" t="s">
        <v>7005</v>
      </c>
      <c r="D4836" s="95" t="s">
        <v>6793</v>
      </c>
      <c r="E4836" s="93"/>
      <c r="F4836" s="93"/>
    </row>
    <row r="4837" spans="1:6" ht="12.75" customHeight="1" x14ac:dyDescent="0.2">
      <c r="A4837" s="93"/>
      <c r="B4837" s="95">
        <v>4311205</v>
      </c>
      <c r="C4837" s="95" t="s">
        <v>7006</v>
      </c>
      <c r="D4837" s="95" t="s">
        <v>6793</v>
      </c>
      <c r="E4837" s="93"/>
      <c r="F4837" s="93"/>
    </row>
    <row r="4838" spans="1:6" ht="12.75" customHeight="1" x14ac:dyDescent="0.2">
      <c r="A4838" s="93"/>
      <c r="B4838" s="95">
        <v>4311239</v>
      </c>
      <c r="C4838" s="95" t="s">
        <v>7007</v>
      </c>
      <c r="D4838" s="95" t="s">
        <v>6793</v>
      </c>
      <c r="E4838" s="93"/>
      <c r="F4838" s="93"/>
    </row>
    <row r="4839" spans="1:6" ht="12.75" customHeight="1" x14ac:dyDescent="0.2">
      <c r="A4839" s="93"/>
      <c r="B4839" s="95">
        <v>4311254</v>
      </c>
      <c r="C4839" s="95" t="s">
        <v>7008</v>
      </c>
      <c r="D4839" s="95" t="s">
        <v>6793</v>
      </c>
      <c r="E4839" s="93"/>
      <c r="F4839" s="93"/>
    </row>
    <row r="4840" spans="1:6" ht="12.75" customHeight="1" x14ac:dyDescent="0.2">
      <c r="A4840" s="93"/>
      <c r="B4840" s="95">
        <v>4311270</v>
      </c>
      <c r="C4840" s="95" t="s">
        <v>7009</v>
      </c>
      <c r="D4840" s="95" t="s">
        <v>6793</v>
      </c>
      <c r="E4840" s="93"/>
      <c r="F4840" s="93"/>
    </row>
    <row r="4841" spans="1:6" ht="12.75" customHeight="1" x14ac:dyDescent="0.2">
      <c r="A4841" s="93"/>
      <c r="B4841" s="95">
        <v>4311304</v>
      </c>
      <c r="C4841" s="95" t="s">
        <v>7010</v>
      </c>
      <c r="D4841" s="95" t="s">
        <v>6793</v>
      </c>
      <c r="E4841" s="93"/>
      <c r="F4841" s="93"/>
    </row>
    <row r="4842" spans="1:6" ht="12.75" customHeight="1" x14ac:dyDescent="0.2">
      <c r="A4842" s="93"/>
      <c r="B4842" s="95">
        <v>4311403</v>
      </c>
      <c r="C4842" s="95" t="s">
        <v>2765</v>
      </c>
      <c r="D4842" s="95" t="s">
        <v>6793</v>
      </c>
      <c r="E4842" s="93"/>
      <c r="F4842" s="93"/>
    </row>
    <row r="4843" spans="1:6" ht="12.75" customHeight="1" x14ac:dyDescent="0.2">
      <c r="A4843" s="93"/>
      <c r="B4843" s="95">
        <v>4311429</v>
      </c>
      <c r="C4843" s="95" t="s">
        <v>7011</v>
      </c>
      <c r="D4843" s="95" t="s">
        <v>6793</v>
      </c>
      <c r="E4843" s="93"/>
      <c r="F4843" s="93"/>
    </row>
    <row r="4844" spans="1:6" ht="12.75" customHeight="1" x14ac:dyDescent="0.2">
      <c r="A4844" s="93"/>
      <c r="B4844" s="95">
        <v>4311502</v>
      </c>
      <c r="C4844" s="95" t="s">
        <v>7012</v>
      </c>
      <c r="D4844" s="95" t="s">
        <v>6793</v>
      </c>
      <c r="E4844" s="93"/>
      <c r="F4844" s="93"/>
    </row>
    <row r="4845" spans="1:6" ht="12.75" customHeight="1" x14ac:dyDescent="0.2">
      <c r="A4845" s="93"/>
      <c r="B4845" s="95">
        <v>4311601</v>
      </c>
      <c r="C4845" s="95" t="s">
        <v>7013</v>
      </c>
      <c r="D4845" s="95" t="s">
        <v>6793</v>
      </c>
      <c r="E4845" s="93"/>
      <c r="F4845" s="93"/>
    </row>
    <row r="4846" spans="1:6" ht="12.75" customHeight="1" x14ac:dyDescent="0.2">
      <c r="A4846" s="93"/>
      <c r="B4846" s="95">
        <v>4311627</v>
      </c>
      <c r="C4846" s="95" t="s">
        <v>7014</v>
      </c>
      <c r="D4846" s="95" t="s">
        <v>6793</v>
      </c>
      <c r="E4846" s="93"/>
      <c r="F4846" s="93"/>
    </row>
    <row r="4847" spans="1:6" ht="12.75" customHeight="1" x14ac:dyDescent="0.2">
      <c r="A4847" s="93"/>
      <c r="B4847" s="95">
        <v>4311643</v>
      </c>
      <c r="C4847" s="95" t="s">
        <v>7015</v>
      </c>
      <c r="D4847" s="95" t="s">
        <v>6793</v>
      </c>
      <c r="E4847" s="93"/>
      <c r="F4847" s="93"/>
    </row>
    <row r="4848" spans="1:6" ht="12.75" customHeight="1" x14ac:dyDescent="0.2">
      <c r="A4848" s="93"/>
      <c r="B4848" s="95">
        <v>4311700</v>
      </c>
      <c r="C4848" s="95" t="s">
        <v>7016</v>
      </c>
      <c r="D4848" s="95" t="s">
        <v>6793</v>
      </c>
      <c r="E4848" s="93"/>
      <c r="F4848" s="93"/>
    </row>
    <row r="4849" spans="1:6" ht="12.75" customHeight="1" x14ac:dyDescent="0.2">
      <c r="A4849" s="93"/>
      <c r="B4849" s="95">
        <v>4311718</v>
      </c>
      <c r="C4849" s="95" t="s">
        <v>7017</v>
      </c>
      <c r="D4849" s="95" t="s">
        <v>6793</v>
      </c>
      <c r="E4849" s="93"/>
      <c r="F4849" s="93"/>
    </row>
    <row r="4850" spans="1:6" ht="12.75" customHeight="1" x14ac:dyDescent="0.2">
      <c r="A4850" s="93"/>
      <c r="B4850" s="95">
        <v>4311734</v>
      </c>
      <c r="C4850" s="95" t="s">
        <v>7018</v>
      </c>
      <c r="D4850" s="95" t="s">
        <v>6793</v>
      </c>
      <c r="E4850" s="93"/>
      <c r="F4850" s="93"/>
    </row>
    <row r="4851" spans="1:6" ht="12.75" customHeight="1" x14ac:dyDescent="0.2">
      <c r="A4851" s="93"/>
      <c r="B4851" s="95">
        <v>4311759</v>
      </c>
      <c r="C4851" s="95" t="s">
        <v>7019</v>
      </c>
      <c r="D4851" s="95" t="s">
        <v>6793</v>
      </c>
      <c r="E4851" s="93"/>
      <c r="F4851" s="93"/>
    </row>
    <row r="4852" spans="1:6" ht="12.75" customHeight="1" x14ac:dyDescent="0.2">
      <c r="A4852" s="93"/>
      <c r="B4852" s="95">
        <v>4311775</v>
      </c>
      <c r="C4852" s="95" t="s">
        <v>7020</v>
      </c>
      <c r="D4852" s="95" t="s">
        <v>6793</v>
      </c>
      <c r="E4852" s="93"/>
      <c r="F4852" s="93"/>
    </row>
    <row r="4853" spans="1:6" ht="12.75" customHeight="1" x14ac:dyDescent="0.2">
      <c r="A4853" s="93"/>
      <c r="B4853" s="95">
        <v>4311791</v>
      </c>
      <c r="C4853" s="95" t="s">
        <v>7021</v>
      </c>
      <c r="D4853" s="95" t="s">
        <v>6793</v>
      </c>
      <c r="E4853" s="93"/>
      <c r="F4853" s="93"/>
    </row>
    <row r="4854" spans="1:6" ht="12.75" customHeight="1" x14ac:dyDescent="0.2">
      <c r="A4854" s="93"/>
      <c r="B4854" s="95">
        <v>4311809</v>
      </c>
      <c r="C4854" s="95" t="s">
        <v>4398</v>
      </c>
      <c r="D4854" s="95" t="s">
        <v>6793</v>
      </c>
      <c r="E4854" s="93"/>
      <c r="F4854" s="93"/>
    </row>
    <row r="4855" spans="1:6" ht="12.75" customHeight="1" x14ac:dyDescent="0.2">
      <c r="A4855" s="93"/>
      <c r="B4855" s="95">
        <v>4311908</v>
      </c>
      <c r="C4855" s="95" t="s">
        <v>7022</v>
      </c>
      <c r="D4855" s="95" t="s">
        <v>6793</v>
      </c>
      <c r="E4855" s="93"/>
      <c r="F4855" s="93"/>
    </row>
    <row r="4856" spans="1:6" ht="12.75" customHeight="1" x14ac:dyDescent="0.2">
      <c r="A4856" s="93"/>
      <c r="B4856" s="95">
        <v>4311981</v>
      </c>
      <c r="C4856" s="95" t="s">
        <v>7023</v>
      </c>
      <c r="D4856" s="95" t="s">
        <v>6793</v>
      </c>
      <c r="E4856" s="93"/>
      <c r="F4856" s="93"/>
    </row>
    <row r="4857" spans="1:6" ht="12.75" customHeight="1" x14ac:dyDescent="0.2">
      <c r="A4857" s="93"/>
      <c r="B4857" s="95">
        <v>4312005</v>
      </c>
      <c r="C4857" s="95" t="s">
        <v>7024</v>
      </c>
      <c r="D4857" s="95" t="s">
        <v>6793</v>
      </c>
      <c r="E4857" s="93"/>
      <c r="F4857" s="93"/>
    </row>
    <row r="4858" spans="1:6" ht="12.75" customHeight="1" x14ac:dyDescent="0.2">
      <c r="A4858" s="93"/>
      <c r="B4858" s="95">
        <v>4312054</v>
      </c>
      <c r="C4858" s="95" t="s">
        <v>7025</v>
      </c>
      <c r="D4858" s="95" t="s">
        <v>6793</v>
      </c>
      <c r="E4858" s="93"/>
      <c r="F4858" s="93"/>
    </row>
    <row r="4859" spans="1:6" ht="12.75" customHeight="1" x14ac:dyDescent="0.2">
      <c r="A4859" s="93"/>
      <c r="B4859" s="95">
        <v>4312104</v>
      </c>
      <c r="C4859" s="95" t="s">
        <v>7026</v>
      </c>
      <c r="D4859" s="95" t="s">
        <v>6793</v>
      </c>
      <c r="E4859" s="93"/>
      <c r="F4859" s="93"/>
    </row>
    <row r="4860" spans="1:6" ht="12.75" customHeight="1" x14ac:dyDescent="0.2">
      <c r="A4860" s="93"/>
      <c r="B4860" s="95">
        <v>4312138</v>
      </c>
      <c r="C4860" s="95" t="s">
        <v>7027</v>
      </c>
      <c r="D4860" s="95" t="s">
        <v>6793</v>
      </c>
      <c r="E4860" s="93"/>
      <c r="F4860" s="93"/>
    </row>
    <row r="4861" spans="1:6" ht="12.75" customHeight="1" x14ac:dyDescent="0.2">
      <c r="A4861" s="93"/>
      <c r="B4861" s="95">
        <v>4312153</v>
      </c>
      <c r="C4861" s="95" t="s">
        <v>7028</v>
      </c>
      <c r="D4861" s="95" t="s">
        <v>6793</v>
      </c>
      <c r="E4861" s="93"/>
      <c r="F4861" s="93"/>
    </row>
    <row r="4862" spans="1:6" ht="12.75" customHeight="1" x14ac:dyDescent="0.2">
      <c r="A4862" s="93"/>
      <c r="B4862" s="95">
        <v>4312179</v>
      </c>
      <c r="C4862" s="95" t="s">
        <v>7029</v>
      </c>
      <c r="D4862" s="95" t="s">
        <v>6793</v>
      </c>
      <c r="E4862" s="93"/>
      <c r="F4862" s="93"/>
    </row>
    <row r="4863" spans="1:6" ht="12.75" customHeight="1" x14ac:dyDescent="0.2">
      <c r="A4863" s="93"/>
      <c r="B4863" s="95">
        <v>4312203</v>
      </c>
      <c r="C4863" s="95" t="s">
        <v>7030</v>
      </c>
      <c r="D4863" s="95" t="s">
        <v>6793</v>
      </c>
      <c r="E4863" s="93"/>
      <c r="F4863" s="93"/>
    </row>
    <row r="4864" spans="1:6" ht="12.75" customHeight="1" x14ac:dyDescent="0.2">
      <c r="A4864" s="93"/>
      <c r="B4864" s="95">
        <v>4312252</v>
      </c>
      <c r="C4864" s="95" t="s">
        <v>7031</v>
      </c>
      <c r="D4864" s="95" t="s">
        <v>6793</v>
      </c>
      <c r="E4864" s="93"/>
      <c r="F4864" s="93"/>
    </row>
    <row r="4865" spans="1:6" ht="12.75" customHeight="1" x14ac:dyDescent="0.2">
      <c r="A4865" s="93"/>
      <c r="B4865" s="95">
        <v>4312302</v>
      </c>
      <c r="C4865" s="95" t="s">
        <v>7032</v>
      </c>
      <c r="D4865" s="95" t="s">
        <v>6793</v>
      </c>
      <c r="E4865" s="93"/>
      <c r="F4865" s="93"/>
    </row>
    <row r="4866" spans="1:6" ht="12.75" customHeight="1" x14ac:dyDescent="0.2">
      <c r="A4866" s="93"/>
      <c r="B4866" s="95">
        <v>4312351</v>
      </c>
      <c r="C4866" s="95" t="s">
        <v>7033</v>
      </c>
      <c r="D4866" s="95" t="s">
        <v>6793</v>
      </c>
      <c r="E4866" s="93"/>
      <c r="F4866" s="93"/>
    </row>
    <row r="4867" spans="1:6" ht="12.75" customHeight="1" x14ac:dyDescent="0.2">
      <c r="A4867" s="93"/>
      <c r="B4867" s="95">
        <v>4312377</v>
      </c>
      <c r="C4867" s="95" t="s">
        <v>7034</v>
      </c>
      <c r="D4867" s="95" t="s">
        <v>6793</v>
      </c>
      <c r="E4867" s="93"/>
      <c r="F4867" s="93"/>
    </row>
    <row r="4868" spans="1:6" ht="12.75" customHeight="1" x14ac:dyDescent="0.2">
      <c r="A4868" s="93"/>
      <c r="B4868" s="95">
        <v>4312385</v>
      </c>
      <c r="C4868" s="95" t="s">
        <v>7035</v>
      </c>
      <c r="D4868" s="95" t="s">
        <v>6793</v>
      </c>
      <c r="E4868" s="93"/>
      <c r="F4868" s="93"/>
    </row>
    <row r="4869" spans="1:6" ht="12.75" customHeight="1" x14ac:dyDescent="0.2">
      <c r="A4869" s="93"/>
      <c r="B4869" s="95">
        <v>4312401</v>
      </c>
      <c r="C4869" s="95" t="s">
        <v>7036</v>
      </c>
      <c r="D4869" s="95" t="s">
        <v>6793</v>
      </c>
      <c r="E4869" s="93"/>
      <c r="F4869" s="93"/>
    </row>
    <row r="4870" spans="1:6" ht="12.75" customHeight="1" x14ac:dyDescent="0.2">
      <c r="A4870" s="93"/>
      <c r="B4870" s="95">
        <v>4312427</v>
      </c>
      <c r="C4870" s="95" t="s">
        <v>7037</v>
      </c>
      <c r="D4870" s="95" t="s">
        <v>6793</v>
      </c>
      <c r="E4870" s="93"/>
      <c r="F4870" s="93"/>
    </row>
    <row r="4871" spans="1:6" ht="12.75" customHeight="1" x14ac:dyDescent="0.2">
      <c r="A4871" s="93"/>
      <c r="B4871" s="95">
        <v>4312443</v>
      </c>
      <c r="C4871" s="95" t="s">
        <v>7038</v>
      </c>
      <c r="D4871" s="95" t="s">
        <v>6793</v>
      </c>
      <c r="E4871" s="93"/>
      <c r="F4871" s="93"/>
    </row>
    <row r="4872" spans="1:6" ht="12.75" customHeight="1" x14ac:dyDescent="0.2">
      <c r="A4872" s="93"/>
      <c r="B4872" s="95">
        <v>4312450</v>
      </c>
      <c r="C4872" s="95" t="s">
        <v>7039</v>
      </c>
      <c r="D4872" s="95" t="s">
        <v>6793</v>
      </c>
      <c r="E4872" s="93"/>
      <c r="F4872" s="93"/>
    </row>
    <row r="4873" spans="1:6" ht="12.75" customHeight="1" x14ac:dyDescent="0.2">
      <c r="A4873" s="93"/>
      <c r="B4873" s="95">
        <v>4312476</v>
      </c>
      <c r="C4873" s="95" t="s">
        <v>7040</v>
      </c>
      <c r="D4873" s="95" t="s">
        <v>6793</v>
      </c>
      <c r="E4873" s="93"/>
      <c r="F4873" s="93"/>
    </row>
    <row r="4874" spans="1:6" ht="12.75" customHeight="1" x14ac:dyDescent="0.2">
      <c r="A4874" s="93"/>
      <c r="B4874" s="95">
        <v>4312500</v>
      </c>
      <c r="C4874" s="95" t="s">
        <v>7041</v>
      </c>
      <c r="D4874" s="95" t="s">
        <v>6793</v>
      </c>
      <c r="E4874" s="93"/>
      <c r="F4874" s="93"/>
    </row>
    <row r="4875" spans="1:6" ht="12.75" customHeight="1" x14ac:dyDescent="0.2">
      <c r="A4875" s="93"/>
      <c r="B4875" s="95">
        <v>4312609</v>
      </c>
      <c r="C4875" s="95" t="s">
        <v>7042</v>
      </c>
      <c r="D4875" s="95" t="s">
        <v>6793</v>
      </c>
      <c r="E4875" s="93"/>
      <c r="F4875" s="93"/>
    </row>
    <row r="4876" spans="1:6" ht="12.75" customHeight="1" x14ac:dyDescent="0.2">
      <c r="A4876" s="93"/>
      <c r="B4876" s="95">
        <v>4312617</v>
      </c>
      <c r="C4876" s="95" t="s">
        <v>7043</v>
      </c>
      <c r="D4876" s="95" t="s">
        <v>6793</v>
      </c>
      <c r="E4876" s="93"/>
      <c r="F4876" s="93"/>
    </row>
    <row r="4877" spans="1:6" ht="12.75" customHeight="1" x14ac:dyDescent="0.2">
      <c r="A4877" s="93"/>
      <c r="B4877" s="95">
        <v>4312625</v>
      </c>
      <c r="C4877" s="95" t="s">
        <v>7044</v>
      </c>
      <c r="D4877" s="95" t="s">
        <v>6793</v>
      </c>
      <c r="E4877" s="93"/>
      <c r="F4877" s="93"/>
    </row>
    <row r="4878" spans="1:6" ht="12.75" customHeight="1" x14ac:dyDescent="0.2">
      <c r="A4878" s="93"/>
      <c r="B4878" s="95">
        <v>4312658</v>
      </c>
      <c r="C4878" s="95" t="s">
        <v>7045</v>
      </c>
      <c r="D4878" s="95" t="s">
        <v>6793</v>
      </c>
      <c r="E4878" s="93"/>
      <c r="F4878" s="93"/>
    </row>
    <row r="4879" spans="1:6" ht="12.75" customHeight="1" x14ac:dyDescent="0.2">
      <c r="A4879" s="93"/>
      <c r="B4879" s="95">
        <v>4312674</v>
      </c>
      <c r="C4879" s="95" t="s">
        <v>7046</v>
      </c>
      <c r="D4879" s="95" t="s">
        <v>6793</v>
      </c>
      <c r="E4879" s="93"/>
      <c r="F4879" s="93"/>
    </row>
    <row r="4880" spans="1:6" ht="12.75" customHeight="1" x14ac:dyDescent="0.2">
      <c r="A4880" s="93"/>
      <c r="B4880" s="95">
        <v>4312708</v>
      </c>
      <c r="C4880" s="95" t="s">
        <v>7047</v>
      </c>
      <c r="D4880" s="95" t="s">
        <v>6793</v>
      </c>
      <c r="E4880" s="93"/>
      <c r="F4880" s="93"/>
    </row>
    <row r="4881" spans="1:6" ht="12.75" customHeight="1" x14ac:dyDescent="0.2">
      <c r="A4881" s="93"/>
      <c r="B4881" s="95">
        <v>4312757</v>
      </c>
      <c r="C4881" s="95" t="s">
        <v>7048</v>
      </c>
      <c r="D4881" s="95" t="s">
        <v>6793</v>
      </c>
      <c r="E4881" s="93"/>
      <c r="F4881" s="93"/>
    </row>
    <row r="4882" spans="1:6" ht="12.75" customHeight="1" x14ac:dyDescent="0.2">
      <c r="A4882" s="93"/>
      <c r="B4882" s="95">
        <v>4312807</v>
      </c>
      <c r="C4882" s="95" t="s">
        <v>7049</v>
      </c>
      <c r="D4882" s="95" t="s">
        <v>6793</v>
      </c>
      <c r="E4882" s="93"/>
      <c r="F4882" s="93"/>
    </row>
    <row r="4883" spans="1:6" ht="12.75" customHeight="1" x14ac:dyDescent="0.2">
      <c r="A4883" s="93"/>
      <c r="B4883" s="95">
        <v>4312906</v>
      </c>
      <c r="C4883" s="95" t="s">
        <v>7050</v>
      </c>
      <c r="D4883" s="95" t="s">
        <v>6793</v>
      </c>
      <c r="E4883" s="93"/>
      <c r="F4883" s="93"/>
    </row>
    <row r="4884" spans="1:6" ht="12.75" customHeight="1" x14ac:dyDescent="0.2">
      <c r="A4884" s="93"/>
      <c r="B4884" s="95">
        <v>4312955</v>
      </c>
      <c r="C4884" s="95" t="s">
        <v>7051</v>
      </c>
      <c r="D4884" s="95" t="s">
        <v>6793</v>
      </c>
      <c r="E4884" s="93"/>
      <c r="F4884" s="93"/>
    </row>
    <row r="4885" spans="1:6" ht="12.75" customHeight="1" x14ac:dyDescent="0.2">
      <c r="A4885" s="93"/>
      <c r="B4885" s="95">
        <v>4313003</v>
      </c>
      <c r="C4885" s="95" t="s">
        <v>7052</v>
      </c>
      <c r="D4885" s="95" t="s">
        <v>6793</v>
      </c>
      <c r="E4885" s="93"/>
      <c r="F4885" s="93"/>
    </row>
    <row r="4886" spans="1:6" ht="12.75" customHeight="1" x14ac:dyDescent="0.2">
      <c r="A4886" s="93"/>
      <c r="B4886" s="95">
        <v>4313011</v>
      </c>
      <c r="C4886" s="95" t="s">
        <v>7053</v>
      </c>
      <c r="D4886" s="95" t="s">
        <v>6793</v>
      </c>
      <c r="E4886" s="93"/>
      <c r="F4886" s="93"/>
    </row>
    <row r="4887" spans="1:6" ht="12.75" customHeight="1" x14ac:dyDescent="0.2">
      <c r="A4887" s="93"/>
      <c r="B4887" s="95">
        <v>4313037</v>
      </c>
      <c r="C4887" s="95" t="s">
        <v>7054</v>
      </c>
      <c r="D4887" s="95" t="s">
        <v>6793</v>
      </c>
      <c r="E4887" s="93"/>
      <c r="F4887" s="93"/>
    </row>
    <row r="4888" spans="1:6" ht="12.75" customHeight="1" x14ac:dyDescent="0.2">
      <c r="A4888" s="93"/>
      <c r="B4888" s="95">
        <v>4313060</v>
      </c>
      <c r="C4888" s="95" t="s">
        <v>7055</v>
      </c>
      <c r="D4888" s="95" t="s">
        <v>6793</v>
      </c>
      <c r="E4888" s="93"/>
      <c r="F4888" s="93"/>
    </row>
    <row r="4889" spans="1:6" ht="12.75" customHeight="1" x14ac:dyDescent="0.2">
      <c r="A4889" s="93"/>
      <c r="B4889" s="95">
        <v>4313086</v>
      </c>
      <c r="C4889" s="95" t="s">
        <v>7056</v>
      </c>
      <c r="D4889" s="95" t="s">
        <v>6793</v>
      </c>
      <c r="E4889" s="93"/>
      <c r="F4889" s="93"/>
    </row>
    <row r="4890" spans="1:6" ht="12.75" customHeight="1" x14ac:dyDescent="0.2">
      <c r="A4890" s="93"/>
      <c r="B4890" s="95">
        <v>4313102</v>
      </c>
      <c r="C4890" s="95" t="s">
        <v>7057</v>
      </c>
      <c r="D4890" s="95" t="s">
        <v>6793</v>
      </c>
      <c r="E4890" s="93"/>
      <c r="F4890" s="93"/>
    </row>
    <row r="4891" spans="1:6" ht="12.75" customHeight="1" x14ac:dyDescent="0.2">
      <c r="A4891" s="93"/>
      <c r="B4891" s="95">
        <v>4313201</v>
      </c>
      <c r="C4891" s="95" t="s">
        <v>7058</v>
      </c>
      <c r="D4891" s="95" t="s">
        <v>6793</v>
      </c>
      <c r="E4891" s="93"/>
      <c r="F4891" s="93"/>
    </row>
    <row r="4892" spans="1:6" ht="12.75" customHeight="1" x14ac:dyDescent="0.2">
      <c r="A4892" s="93"/>
      <c r="B4892" s="95">
        <v>4313300</v>
      </c>
      <c r="C4892" s="95" t="s">
        <v>7059</v>
      </c>
      <c r="D4892" s="95" t="s">
        <v>6793</v>
      </c>
      <c r="E4892" s="93"/>
      <c r="F4892" s="93"/>
    </row>
    <row r="4893" spans="1:6" ht="12.75" customHeight="1" x14ac:dyDescent="0.2">
      <c r="A4893" s="93"/>
      <c r="B4893" s="95">
        <v>4313334</v>
      </c>
      <c r="C4893" s="95" t="s">
        <v>7060</v>
      </c>
      <c r="D4893" s="95" t="s">
        <v>6793</v>
      </c>
      <c r="E4893" s="93"/>
      <c r="F4893" s="93"/>
    </row>
    <row r="4894" spans="1:6" ht="12.75" customHeight="1" x14ac:dyDescent="0.2">
      <c r="A4894" s="93"/>
      <c r="B4894" s="95">
        <v>4313359</v>
      </c>
      <c r="C4894" s="95" t="s">
        <v>7061</v>
      </c>
      <c r="D4894" s="95" t="s">
        <v>6793</v>
      </c>
      <c r="E4894" s="93"/>
      <c r="F4894" s="93"/>
    </row>
    <row r="4895" spans="1:6" ht="12.75" customHeight="1" x14ac:dyDescent="0.2">
      <c r="A4895" s="93"/>
      <c r="B4895" s="95">
        <v>4313375</v>
      </c>
      <c r="C4895" s="95" t="s">
        <v>3210</v>
      </c>
      <c r="D4895" s="95" t="s">
        <v>6793</v>
      </c>
      <c r="E4895" s="93"/>
      <c r="F4895" s="93"/>
    </row>
    <row r="4896" spans="1:6" ht="12.75" customHeight="1" x14ac:dyDescent="0.2">
      <c r="A4896" s="93"/>
      <c r="B4896" s="95">
        <v>4313391</v>
      </c>
      <c r="C4896" s="95" t="s">
        <v>7062</v>
      </c>
      <c r="D4896" s="95" t="s">
        <v>6793</v>
      </c>
      <c r="E4896" s="93"/>
      <c r="F4896" s="93"/>
    </row>
    <row r="4897" spans="1:6" ht="12.75" customHeight="1" x14ac:dyDescent="0.2">
      <c r="A4897" s="93"/>
      <c r="B4897" s="95">
        <v>4313409</v>
      </c>
      <c r="C4897" s="95" t="s">
        <v>7063</v>
      </c>
      <c r="D4897" s="95" t="s">
        <v>6793</v>
      </c>
      <c r="E4897" s="93"/>
      <c r="F4897" s="93"/>
    </row>
    <row r="4898" spans="1:6" ht="12.75" customHeight="1" x14ac:dyDescent="0.2">
      <c r="A4898" s="93"/>
      <c r="B4898" s="95">
        <v>4313425</v>
      </c>
      <c r="C4898" s="95" t="s">
        <v>7064</v>
      </c>
      <c r="D4898" s="95" t="s">
        <v>6793</v>
      </c>
      <c r="E4898" s="93"/>
      <c r="F4898" s="93"/>
    </row>
    <row r="4899" spans="1:6" ht="12.75" customHeight="1" x14ac:dyDescent="0.2">
      <c r="A4899" s="93"/>
      <c r="B4899" s="95">
        <v>4313441</v>
      </c>
      <c r="C4899" s="95" t="s">
        <v>7065</v>
      </c>
      <c r="D4899" s="95" t="s">
        <v>6793</v>
      </c>
      <c r="E4899" s="93"/>
      <c r="F4899" s="93"/>
    </row>
    <row r="4900" spans="1:6" ht="12.75" customHeight="1" x14ac:dyDescent="0.2">
      <c r="A4900" s="93"/>
      <c r="B4900" s="95">
        <v>4313466</v>
      </c>
      <c r="C4900" s="95" t="s">
        <v>7066</v>
      </c>
      <c r="D4900" s="95" t="s">
        <v>6793</v>
      </c>
      <c r="E4900" s="93"/>
      <c r="F4900" s="93"/>
    </row>
    <row r="4901" spans="1:6" ht="12.75" customHeight="1" x14ac:dyDescent="0.2">
      <c r="A4901" s="93"/>
      <c r="B4901" s="95">
        <v>4313490</v>
      </c>
      <c r="C4901" s="95" t="s">
        <v>7067</v>
      </c>
      <c r="D4901" s="95" t="s">
        <v>6793</v>
      </c>
      <c r="E4901" s="93"/>
      <c r="F4901" s="93"/>
    </row>
    <row r="4902" spans="1:6" ht="12.75" customHeight="1" x14ac:dyDescent="0.2">
      <c r="A4902" s="93"/>
      <c r="B4902" s="95">
        <v>4313508</v>
      </c>
      <c r="C4902" s="95" t="s">
        <v>7068</v>
      </c>
      <c r="D4902" s="95" t="s">
        <v>6793</v>
      </c>
      <c r="E4902" s="93"/>
      <c r="F4902" s="93"/>
    </row>
    <row r="4903" spans="1:6" ht="12.75" customHeight="1" x14ac:dyDescent="0.2">
      <c r="A4903" s="93"/>
      <c r="B4903" s="95">
        <v>4313607</v>
      </c>
      <c r="C4903" s="95" t="s">
        <v>7069</v>
      </c>
      <c r="D4903" s="95" t="s">
        <v>6793</v>
      </c>
      <c r="E4903" s="93"/>
      <c r="F4903" s="93"/>
    </row>
    <row r="4904" spans="1:6" ht="12.75" customHeight="1" x14ac:dyDescent="0.2">
      <c r="A4904" s="93"/>
      <c r="B4904" s="95">
        <v>4313656</v>
      </c>
      <c r="C4904" s="95" t="s">
        <v>7070</v>
      </c>
      <c r="D4904" s="95" t="s">
        <v>6793</v>
      </c>
      <c r="E4904" s="93"/>
      <c r="F4904" s="93"/>
    </row>
    <row r="4905" spans="1:6" ht="12.75" customHeight="1" x14ac:dyDescent="0.2">
      <c r="A4905" s="93"/>
      <c r="B4905" s="95">
        <v>4313706</v>
      </c>
      <c r="C4905" s="95" t="s">
        <v>7071</v>
      </c>
      <c r="D4905" s="95" t="s">
        <v>6793</v>
      </c>
      <c r="E4905" s="93"/>
      <c r="F4905" s="93"/>
    </row>
    <row r="4906" spans="1:6" ht="12.75" customHeight="1" x14ac:dyDescent="0.2">
      <c r="A4906" s="93"/>
      <c r="B4906" s="95">
        <v>4313805</v>
      </c>
      <c r="C4906" s="95" t="s">
        <v>7072</v>
      </c>
      <c r="D4906" s="95" t="s">
        <v>6793</v>
      </c>
      <c r="E4906" s="93"/>
      <c r="F4906" s="93"/>
    </row>
    <row r="4907" spans="1:6" ht="12.75" customHeight="1" x14ac:dyDescent="0.2">
      <c r="A4907" s="93"/>
      <c r="B4907" s="95">
        <v>4313904</v>
      </c>
      <c r="C4907" s="95" t="s">
        <v>7073</v>
      </c>
      <c r="D4907" s="95" t="s">
        <v>6793</v>
      </c>
      <c r="E4907" s="93"/>
      <c r="F4907" s="93"/>
    </row>
    <row r="4908" spans="1:6" ht="12.75" customHeight="1" x14ac:dyDescent="0.2">
      <c r="A4908" s="93"/>
      <c r="B4908" s="95">
        <v>4313953</v>
      </c>
      <c r="C4908" s="95" t="s">
        <v>7074</v>
      </c>
      <c r="D4908" s="95" t="s">
        <v>6793</v>
      </c>
      <c r="E4908" s="93"/>
      <c r="F4908" s="93"/>
    </row>
    <row r="4909" spans="1:6" ht="12.75" customHeight="1" x14ac:dyDescent="0.2">
      <c r="A4909" s="93"/>
      <c r="B4909" s="95">
        <v>4314001</v>
      </c>
      <c r="C4909" s="95" t="s">
        <v>7075</v>
      </c>
      <c r="D4909" s="95" t="s">
        <v>6793</v>
      </c>
      <c r="E4909" s="93"/>
      <c r="F4909" s="93"/>
    </row>
    <row r="4910" spans="1:6" ht="12.75" customHeight="1" x14ac:dyDescent="0.2">
      <c r="A4910" s="93"/>
      <c r="B4910" s="95">
        <v>4314027</v>
      </c>
      <c r="C4910" s="95" t="s">
        <v>7076</v>
      </c>
      <c r="D4910" s="95" t="s">
        <v>6793</v>
      </c>
      <c r="E4910" s="93"/>
      <c r="F4910" s="93"/>
    </row>
    <row r="4911" spans="1:6" ht="12.75" customHeight="1" x14ac:dyDescent="0.2">
      <c r="A4911" s="93"/>
      <c r="B4911" s="95">
        <v>4314035</v>
      </c>
      <c r="C4911" s="95" t="s">
        <v>7077</v>
      </c>
      <c r="D4911" s="95" t="s">
        <v>6793</v>
      </c>
      <c r="E4911" s="93"/>
      <c r="F4911" s="93"/>
    </row>
    <row r="4912" spans="1:6" ht="12.75" customHeight="1" x14ac:dyDescent="0.2">
      <c r="A4912" s="93"/>
      <c r="B4912" s="95">
        <v>4314050</v>
      </c>
      <c r="C4912" s="95" t="s">
        <v>7078</v>
      </c>
      <c r="D4912" s="95" t="s">
        <v>6793</v>
      </c>
      <c r="E4912" s="93"/>
      <c r="F4912" s="93"/>
    </row>
    <row r="4913" spans="1:6" ht="12.75" customHeight="1" x14ac:dyDescent="0.2">
      <c r="A4913" s="93"/>
      <c r="B4913" s="95">
        <v>4314068</v>
      </c>
      <c r="C4913" s="95" t="s">
        <v>7079</v>
      </c>
      <c r="D4913" s="95" t="s">
        <v>6793</v>
      </c>
      <c r="E4913" s="93"/>
      <c r="F4913" s="93"/>
    </row>
    <row r="4914" spans="1:6" ht="12.75" customHeight="1" x14ac:dyDescent="0.2">
      <c r="A4914" s="93"/>
      <c r="B4914" s="95">
        <v>4314076</v>
      </c>
      <c r="C4914" s="95" t="s">
        <v>7080</v>
      </c>
      <c r="D4914" s="95" t="s">
        <v>6793</v>
      </c>
      <c r="E4914" s="93"/>
      <c r="F4914" s="93"/>
    </row>
    <row r="4915" spans="1:6" ht="12.75" customHeight="1" x14ac:dyDescent="0.2">
      <c r="A4915" s="93"/>
      <c r="B4915" s="95">
        <v>4314100</v>
      </c>
      <c r="C4915" s="95" t="s">
        <v>7081</v>
      </c>
      <c r="D4915" s="95" t="s">
        <v>6793</v>
      </c>
      <c r="E4915" s="93"/>
      <c r="F4915" s="93"/>
    </row>
    <row r="4916" spans="1:6" ht="12.75" customHeight="1" x14ac:dyDescent="0.2">
      <c r="A4916" s="93"/>
      <c r="B4916" s="95">
        <v>4314134</v>
      </c>
      <c r="C4916" s="95" t="s">
        <v>7082</v>
      </c>
      <c r="D4916" s="95" t="s">
        <v>6793</v>
      </c>
      <c r="E4916" s="93"/>
      <c r="F4916" s="93"/>
    </row>
    <row r="4917" spans="1:6" ht="12.75" customHeight="1" x14ac:dyDescent="0.2">
      <c r="A4917" s="93"/>
      <c r="B4917" s="95">
        <v>4314159</v>
      </c>
      <c r="C4917" s="95" t="s">
        <v>7083</v>
      </c>
      <c r="D4917" s="95" t="s">
        <v>6793</v>
      </c>
      <c r="E4917" s="93"/>
      <c r="F4917" s="93"/>
    </row>
    <row r="4918" spans="1:6" ht="12.75" customHeight="1" x14ac:dyDescent="0.2">
      <c r="A4918" s="93"/>
      <c r="B4918" s="95">
        <v>4314175</v>
      </c>
      <c r="C4918" s="95" t="s">
        <v>7084</v>
      </c>
      <c r="D4918" s="95" t="s">
        <v>6793</v>
      </c>
      <c r="E4918" s="93"/>
      <c r="F4918" s="93"/>
    </row>
    <row r="4919" spans="1:6" ht="12.75" customHeight="1" x14ac:dyDescent="0.2">
      <c r="A4919" s="93"/>
      <c r="B4919" s="95">
        <v>4314209</v>
      </c>
      <c r="C4919" s="95" t="s">
        <v>7085</v>
      </c>
      <c r="D4919" s="95" t="s">
        <v>6793</v>
      </c>
      <c r="E4919" s="93"/>
      <c r="F4919" s="93"/>
    </row>
    <row r="4920" spans="1:6" ht="12.75" customHeight="1" x14ac:dyDescent="0.2">
      <c r="A4920" s="93"/>
      <c r="B4920" s="95">
        <v>4314308</v>
      </c>
      <c r="C4920" s="95" t="s">
        <v>7086</v>
      </c>
      <c r="D4920" s="95" t="s">
        <v>6793</v>
      </c>
      <c r="E4920" s="93"/>
      <c r="F4920" s="93"/>
    </row>
    <row r="4921" spans="1:6" ht="12.75" customHeight="1" x14ac:dyDescent="0.2">
      <c r="A4921" s="93"/>
      <c r="B4921" s="95">
        <v>4314407</v>
      </c>
      <c r="C4921" s="95" t="s">
        <v>7087</v>
      </c>
      <c r="D4921" s="95" t="s">
        <v>6793</v>
      </c>
      <c r="E4921" s="93"/>
      <c r="F4921" s="93"/>
    </row>
    <row r="4922" spans="1:6" ht="12.75" customHeight="1" x14ac:dyDescent="0.2">
      <c r="A4922" s="93"/>
      <c r="B4922" s="95">
        <v>4314423</v>
      </c>
      <c r="C4922" s="95" t="s">
        <v>7088</v>
      </c>
      <c r="D4922" s="95" t="s">
        <v>6793</v>
      </c>
      <c r="E4922" s="93"/>
      <c r="F4922" s="93"/>
    </row>
    <row r="4923" spans="1:6" ht="12.75" customHeight="1" x14ac:dyDescent="0.2">
      <c r="A4923" s="93"/>
      <c r="B4923" s="95">
        <v>4314456</v>
      </c>
      <c r="C4923" s="95" t="s">
        <v>7089</v>
      </c>
      <c r="D4923" s="95" t="s">
        <v>6793</v>
      </c>
      <c r="E4923" s="93"/>
      <c r="F4923" s="93"/>
    </row>
    <row r="4924" spans="1:6" ht="12.75" customHeight="1" x14ac:dyDescent="0.2">
      <c r="A4924" s="93"/>
      <c r="B4924" s="95">
        <v>4314464</v>
      </c>
      <c r="C4924" s="95" t="s">
        <v>7090</v>
      </c>
      <c r="D4924" s="95" t="s">
        <v>6793</v>
      </c>
      <c r="E4924" s="93"/>
      <c r="F4924" s="93"/>
    </row>
    <row r="4925" spans="1:6" ht="12.75" customHeight="1" x14ac:dyDescent="0.2">
      <c r="A4925" s="93"/>
      <c r="B4925" s="95">
        <v>4314472</v>
      </c>
      <c r="C4925" s="95" t="s">
        <v>7091</v>
      </c>
      <c r="D4925" s="95" t="s">
        <v>6793</v>
      </c>
      <c r="E4925" s="93"/>
      <c r="F4925" s="93"/>
    </row>
    <row r="4926" spans="1:6" ht="12.75" customHeight="1" x14ac:dyDescent="0.2">
      <c r="A4926" s="93"/>
      <c r="B4926" s="95">
        <v>4314498</v>
      </c>
      <c r="C4926" s="95" t="s">
        <v>7092</v>
      </c>
      <c r="D4926" s="95" t="s">
        <v>6793</v>
      </c>
      <c r="E4926" s="93"/>
      <c r="F4926" s="93"/>
    </row>
    <row r="4927" spans="1:6" ht="12.75" customHeight="1" x14ac:dyDescent="0.2">
      <c r="A4927" s="93"/>
      <c r="B4927" s="95">
        <v>4314506</v>
      </c>
      <c r="C4927" s="95" t="s">
        <v>7093</v>
      </c>
      <c r="D4927" s="95" t="s">
        <v>6793</v>
      </c>
      <c r="E4927" s="93"/>
      <c r="F4927" s="93"/>
    </row>
    <row r="4928" spans="1:6" ht="12.75" customHeight="1" x14ac:dyDescent="0.2">
      <c r="A4928" s="93"/>
      <c r="B4928" s="95">
        <v>4314548</v>
      </c>
      <c r="C4928" s="95" t="s">
        <v>7094</v>
      </c>
      <c r="D4928" s="95" t="s">
        <v>6793</v>
      </c>
      <c r="E4928" s="93"/>
      <c r="F4928" s="93"/>
    </row>
    <row r="4929" spans="1:6" ht="12.75" customHeight="1" x14ac:dyDescent="0.2">
      <c r="A4929" s="93"/>
      <c r="B4929" s="95">
        <v>4314555</v>
      </c>
      <c r="C4929" s="95" t="s">
        <v>7095</v>
      </c>
      <c r="D4929" s="95" t="s">
        <v>6793</v>
      </c>
      <c r="E4929" s="93"/>
      <c r="F4929" s="93"/>
    </row>
    <row r="4930" spans="1:6" ht="12.75" customHeight="1" x14ac:dyDescent="0.2">
      <c r="A4930" s="93"/>
      <c r="B4930" s="95">
        <v>4314605</v>
      </c>
      <c r="C4930" s="95" t="s">
        <v>7096</v>
      </c>
      <c r="D4930" s="95" t="s">
        <v>6793</v>
      </c>
      <c r="E4930" s="93"/>
      <c r="F4930" s="93"/>
    </row>
    <row r="4931" spans="1:6" ht="12.75" customHeight="1" x14ac:dyDescent="0.2">
      <c r="A4931" s="93"/>
      <c r="B4931" s="95">
        <v>4314704</v>
      </c>
      <c r="C4931" s="95" t="s">
        <v>4453</v>
      </c>
      <c r="D4931" s="95" t="s">
        <v>6793</v>
      </c>
      <c r="E4931" s="93"/>
      <c r="F4931" s="93"/>
    </row>
    <row r="4932" spans="1:6" ht="12.75" customHeight="1" x14ac:dyDescent="0.2">
      <c r="A4932" s="93"/>
      <c r="B4932" s="95">
        <v>4314753</v>
      </c>
      <c r="C4932" s="95" t="s">
        <v>7097</v>
      </c>
      <c r="D4932" s="95" t="s">
        <v>6793</v>
      </c>
      <c r="E4932" s="93"/>
      <c r="F4932" s="93"/>
    </row>
    <row r="4933" spans="1:6" ht="12.75" customHeight="1" x14ac:dyDescent="0.2">
      <c r="A4933" s="93"/>
      <c r="B4933" s="95">
        <v>4314779</v>
      </c>
      <c r="C4933" s="95" t="s">
        <v>7098</v>
      </c>
      <c r="D4933" s="95" t="s">
        <v>6793</v>
      </c>
      <c r="E4933" s="93"/>
      <c r="F4933" s="93"/>
    </row>
    <row r="4934" spans="1:6" ht="12.75" customHeight="1" x14ac:dyDescent="0.2">
      <c r="A4934" s="93"/>
      <c r="B4934" s="95">
        <v>4314787</v>
      </c>
      <c r="C4934" s="95" t="s">
        <v>7099</v>
      </c>
      <c r="D4934" s="95" t="s">
        <v>6793</v>
      </c>
      <c r="E4934" s="93"/>
      <c r="F4934" s="93"/>
    </row>
    <row r="4935" spans="1:6" ht="12.75" customHeight="1" x14ac:dyDescent="0.2">
      <c r="A4935" s="93"/>
      <c r="B4935" s="95">
        <v>4314803</v>
      </c>
      <c r="C4935" s="95" t="s">
        <v>7100</v>
      </c>
      <c r="D4935" s="95" t="s">
        <v>6793</v>
      </c>
      <c r="E4935" s="93"/>
      <c r="F4935" s="93"/>
    </row>
    <row r="4936" spans="1:6" ht="12.75" customHeight="1" x14ac:dyDescent="0.2">
      <c r="A4936" s="93"/>
      <c r="B4936" s="95">
        <v>4314902</v>
      </c>
      <c r="C4936" s="95" t="s">
        <v>7101</v>
      </c>
      <c r="D4936" s="95" t="s">
        <v>6793</v>
      </c>
      <c r="E4936" s="93"/>
      <c r="F4936" s="93"/>
    </row>
    <row r="4937" spans="1:6" ht="12.75" customHeight="1" x14ac:dyDescent="0.2">
      <c r="A4937" s="93"/>
      <c r="B4937" s="95">
        <v>4315008</v>
      </c>
      <c r="C4937" s="95" t="s">
        <v>7102</v>
      </c>
      <c r="D4937" s="95" t="s">
        <v>6793</v>
      </c>
      <c r="E4937" s="93"/>
      <c r="F4937" s="93"/>
    </row>
    <row r="4938" spans="1:6" ht="12.75" customHeight="1" x14ac:dyDescent="0.2">
      <c r="A4938" s="93"/>
      <c r="B4938" s="95">
        <v>4315057</v>
      </c>
      <c r="C4938" s="95" t="s">
        <v>7103</v>
      </c>
      <c r="D4938" s="95" t="s">
        <v>6793</v>
      </c>
      <c r="E4938" s="93"/>
      <c r="F4938" s="93"/>
    </row>
    <row r="4939" spans="1:6" ht="12.75" customHeight="1" x14ac:dyDescent="0.2">
      <c r="A4939" s="93"/>
      <c r="B4939" s="95">
        <v>4315073</v>
      </c>
      <c r="C4939" s="95" t="s">
        <v>7104</v>
      </c>
      <c r="D4939" s="95" t="s">
        <v>6793</v>
      </c>
      <c r="E4939" s="93"/>
      <c r="F4939" s="93"/>
    </row>
    <row r="4940" spans="1:6" ht="12.75" customHeight="1" x14ac:dyDescent="0.2">
      <c r="A4940" s="93"/>
      <c r="B4940" s="95">
        <v>4315107</v>
      </c>
      <c r="C4940" s="95" t="s">
        <v>7105</v>
      </c>
      <c r="D4940" s="95" t="s">
        <v>6793</v>
      </c>
      <c r="E4940" s="93"/>
      <c r="F4940" s="93"/>
    </row>
    <row r="4941" spans="1:6" ht="12.75" customHeight="1" x14ac:dyDescent="0.2">
      <c r="A4941" s="93"/>
      <c r="B4941" s="95">
        <v>4315131</v>
      </c>
      <c r="C4941" s="95" t="s">
        <v>7106</v>
      </c>
      <c r="D4941" s="95" t="s">
        <v>6793</v>
      </c>
      <c r="E4941" s="93"/>
      <c r="F4941" s="93"/>
    </row>
    <row r="4942" spans="1:6" ht="12.75" customHeight="1" x14ac:dyDescent="0.2">
      <c r="A4942" s="93"/>
      <c r="B4942" s="95">
        <v>4315149</v>
      </c>
      <c r="C4942" s="95" t="s">
        <v>7107</v>
      </c>
      <c r="D4942" s="95" t="s">
        <v>6793</v>
      </c>
      <c r="E4942" s="93"/>
      <c r="F4942" s="93"/>
    </row>
    <row r="4943" spans="1:6" ht="12.75" customHeight="1" x14ac:dyDescent="0.2">
      <c r="A4943" s="93"/>
      <c r="B4943" s="95">
        <v>4315156</v>
      </c>
      <c r="C4943" s="95" t="s">
        <v>7108</v>
      </c>
      <c r="D4943" s="95" t="s">
        <v>6793</v>
      </c>
      <c r="E4943" s="93"/>
      <c r="F4943" s="93"/>
    </row>
    <row r="4944" spans="1:6" ht="12.75" customHeight="1" x14ac:dyDescent="0.2">
      <c r="A4944" s="93"/>
      <c r="B4944" s="95">
        <v>4315172</v>
      </c>
      <c r="C4944" s="95" t="s">
        <v>7109</v>
      </c>
      <c r="D4944" s="95" t="s">
        <v>6793</v>
      </c>
      <c r="E4944" s="93"/>
      <c r="F4944" s="93"/>
    </row>
    <row r="4945" spans="1:6" ht="12.75" customHeight="1" x14ac:dyDescent="0.2">
      <c r="A4945" s="93"/>
      <c r="B4945" s="95">
        <v>4315206</v>
      </c>
      <c r="C4945" s="95" t="s">
        <v>7110</v>
      </c>
      <c r="D4945" s="95" t="s">
        <v>6793</v>
      </c>
      <c r="E4945" s="93"/>
      <c r="F4945" s="93"/>
    </row>
    <row r="4946" spans="1:6" ht="12.75" customHeight="1" x14ac:dyDescent="0.2">
      <c r="A4946" s="93"/>
      <c r="B4946" s="95">
        <v>4315305</v>
      </c>
      <c r="C4946" s="95" t="s">
        <v>7111</v>
      </c>
      <c r="D4946" s="95" t="s">
        <v>6793</v>
      </c>
      <c r="E4946" s="93"/>
      <c r="F4946" s="93"/>
    </row>
    <row r="4947" spans="1:6" ht="12.75" customHeight="1" x14ac:dyDescent="0.2">
      <c r="A4947" s="93"/>
      <c r="B4947" s="95">
        <v>4315313</v>
      </c>
      <c r="C4947" s="95" t="s">
        <v>7112</v>
      </c>
      <c r="D4947" s="95" t="s">
        <v>6793</v>
      </c>
      <c r="E4947" s="93"/>
      <c r="F4947" s="93"/>
    </row>
    <row r="4948" spans="1:6" ht="12.75" customHeight="1" x14ac:dyDescent="0.2">
      <c r="A4948" s="93"/>
      <c r="B4948" s="95">
        <v>4315321</v>
      </c>
      <c r="C4948" s="95" t="s">
        <v>7113</v>
      </c>
      <c r="D4948" s="95" t="s">
        <v>6793</v>
      </c>
      <c r="E4948" s="93"/>
      <c r="F4948" s="93"/>
    </row>
    <row r="4949" spans="1:6" ht="12.75" customHeight="1" x14ac:dyDescent="0.2">
      <c r="A4949" s="93"/>
      <c r="B4949" s="95">
        <v>4315354</v>
      </c>
      <c r="C4949" s="95" t="s">
        <v>7114</v>
      </c>
      <c r="D4949" s="95" t="s">
        <v>6793</v>
      </c>
      <c r="E4949" s="93"/>
      <c r="F4949" s="93"/>
    </row>
    <row r="4950" spans="1:6" ht="12.75" customHeight="1" x14ac:dyDescent="0.2">
      <c r="A4950" s="93"/>
      <c r="B4950" s="95">
        <v>4315404</v>
      </c>
      <c r="C4950" s="95" t="s">
        <v>7115</v>
      </c>
      <c r="D4950" s="95" t="s">
        <v>6793</v>
      </c>
      <c r="E4950" s="93"/>
      <c r="F4950" s="93"/>
    </row>
    <row r="4951" spans="1:6" ht="12.75" customHeight="1" x14ac:dyDescent="0.2">
      <c r="A4951" s="93"/>
      <c r="B4951" s="95">
        <v>4315453</v>
      </c>
      <c r="C4951" s="95" t="s">
        <v>7116</v>
      </c>
      <c r="D4951" s="95" t="s">
        <v>6793</v>
      </c>
      <c r="E4951" s="93"/>
      <c r="F4951" s="93"/>
    </row>
    <row r="4952" spans="1:6" ht="12.75" customHeight="1" x14ac:dyDescent="0.2">
      <c r="A4952" s="93"/>
      <c r="B4952" s="95">
        <v>4315503</v>
      </c>
      <c r="C4952" s="95" t="s">
        <v>7117</v>
      </c>
      <c r="D4952" s="95" t="s">
        <v>6793</v>
      </c>
      <c r="E4952" s="93"/>
      <c r="F4952" s="93"/>
    </row>
    <row r="4953" spans="1:6" ht="12.75" customHeight="1" x14ac:dyDescent="0.2">
      <c r="A4953" s="93"/>
      <c r="B4953" s="95">
        <v>4315552</v>
      </c>
      <c r="C4953" s="95" t="s">
        <v>7118</v>
      </c>
      <c r="D4953" s="95" t="s">
        <v>6793</v>
      </c>
      <c r="E4953" s="93"/>
      <c r="F4953" s="93"/>
    </row>
    <row r="4954" spans="1:6" ht="12.75" customHeight="1" x14ac:dyDescent="0.2">
      <c r="A4954" s="93"/>
      <c r="B4954" s="95">
        <v>4315602</v>
      </c>
      <c r="C4954" s="95" t="s">
        <v>7119</v>
      </c>
      <c r="D4954" s="95" t="s">
        <v>6793</v>
      </c>
      <c r="E4954" s="93"/>
      <c r="F4954" s="93"/>
    </row>
    <row r="4955" spans="1:6" ht="12.75" customHeight="1" x14ac:dyDescent="0.2">
      <c r="A4955" s="93"/>
      <c r="B4955" s="95">
        <v>4315701</v>
      </c>
      <c r="C4955" s="95" t="s">
        <v>7120</v>
      </c>
      <c r="D4955" s="95" t="s">
        <v>6793</v>
      </c>
      <c r="E4955" s="93"/>
      <c r="F4955" s="93"/>
    </row>
    <row r="4956" spans="1:6" ht="12.75" customHeight="1" x14ac:dyDescent="0.2">
      <c r="A4956" s="93"/>
      <c r="B4956" s="95">
        <v>4315750</v>
      </c>
      <c r="C4956" s="95" t="s">
        <v>7121</v>
      </c>
      <c r="D4956" s="95" t="s">
        <v>6793</v>
      </c>
      <c r="E4956" s="93"/>
      <c r="F4956" s="93"/>
    </row>
    <row r="4957" spans="1:6" ht="12.75" customHeight="1" x14ac:dyDescent="0.2">
      <c r="A4957" s="93"/>
      <c r="B4957" s="95">
        <v>4315800</v>
      </c>
      <c r="C4957" s="95" t="s">
        <v>7122</v>
      </c>
      <c r="D4957" s="95" t="s">
        <v>6793</v>
      </c>
      <c r="E4957" s="93"/>
      <c r="F4957" s="93"/>
    </row>
    <row r="4958" spans="1:6" ht="12.75" customHeight="1" x14ac:dyDescent="0.2">
      <c r="A4958" s="93"/>
      <c r="B4958" s="95">
        <v>4315909</v>
      </c>
      <c r="C4958" s="95" t="s">
        <v>7123</v>
      </c>
      <c r="D4958" s="95" t="s">
        <v>6793</v>
      </c>
      <c r="E4958" s="93"/>
      <c r="F4958" s="93"/>
    </row>
    <row r="4959" spans="1:6" ht="12.75" customHeight="1" x14ac:dyDescent="0.2">
      <c r="A4959" s="93"/>
      <c r="B4959" s="95">
        <v>4315958</v>
      </c>
      <c r="C4959" s="95" t="s">
        <v>7124</v>
      </c>
      <c r="D4959" s="95" t="s">
        <v>6793</v>
      </c>
      <c r="E4959" s="93"/>
      <c r="F4959" s="93"/>
    </row>
    <row r="4960" spans="1:6" ht="12.75" customHeight="1" x14ac:dyDescent="0.2">
      <c r="A4960" s="93"/>
      <c r="B4960" s="95">
        <v>4316006</v>
      </c>
      <c r="C4960" s="95" t="s">
        <v>7125</v>
      </c>
      <c r="D4960" s="95" t="s">
        <v>6793</v>
      </c>
      <c r="E4960" s="93"/>
      <c r="F4960" s="93"/>
    </row>
    <row r="4961" spans="1:6" ht="12.75" customHeight="1" x14ac:dyDescent="0.2">
      <c r="A4961" s="93"/>
      <c r="B4961" s="95">
        <v>4316105</v>
      </c>
      <c r="C4961" s="95" t="s">
        <v>7126</v>
      </c>
      <c r="D4961" s="95" t="s">
        <v>6793</v>
      </c>
      <c r="E4961" s="93"/>
      <c r="F4961" s="93"/>
    </row>
    <row r="4962" spans="1:6" ht="12.75" customHeight="1" x14ac:dyDescent="0.2">
      <c r="A4962" s="93"/>
      <c r="B4962" s="95">
        <v>4316204</v>
      </c>
      <c r="C4962" s="95" t="s">
        <v>7127</v>
      </c>
      <c r="D4962" s="95" t="s">
        <v>6793</v>
      </c>
      <c r="E4962" s="93"/>
      <c r="F4962" s="93"/>
    </row>
    <row r="4963" spans="1:6" ht="12.75" customHeight="1" x14ac:dyDescent="0.2">
      <c r="A4963" s="93"/>
      <c r="B4963" s="95">
        <v>4316303</v>
      </c>
      <c r="C4963" s="95" t="s">
        <v>7128</v>
      </c>
      <c r="D4963" s="95" t="s">
        <v>6793</v>
      </c>
      <c r="E4963" s="93"/>
      <c r="F4963" s="93"/>
    </row>
    <row r="4964" spans="1:6" ht="12.75" customHeight="1" x14ac:dyDescent="0.2">
      <c r="A4964" s="93"/>
      <c r="B4964" s="95">
        <v>4316402</v>
      </c>
      <c r="C4964" s="95" t="s">
        <v>7129</v>
      </c>
      <c r="D4964" s="95" t="s">
        <v>6793</v>
      </c>
      <c r="E4964" s="93"/>
      <c r="F4964" s="93"/>
    </row>
    <row r="4965" spans="1:6" ht="12.75" customHeight="1" x14ac:dyDescent="0.2">
      <c r="A4965" s="93"/>
      <c r="B4965" s="95">
        <v>4316428</v>
      </c>
      <c r="C4965" s="95" t="s">
        <v>7130</v>
      </c>
      <c r="D4965" s="95" t="s">
        <v>6793</v>
      </c>
      <c r="E4965" s="93"/>
      <c r="F4965" s="93"/>
    </row>
    <row r="4966" spans="1:6" ht="12.75" customHeight="1" x14ac:dyDescent="0.2">
      <c r="A4966" s="93"/>
      <c r="B4966" s="95">
        <v>4316436</v>
      </c>
      <c r="C4966" s="95" t="s">
        <v>7131</v>
      </c>
      <c r="D4966" s="95" t="s">
        <v>6793</v>
      </c>
      <c r="E4966" s="93"/>
      <c r="F4966" s="93"/>
    </row>
    <row r="4967" spans="1:6" ht="12.75" customHeight="1" x14ac:dyDescent="0.2">
      <c r="A4967" s="93"/>
      <c r="B4967" s="95">
        <v>4316451</v>
      </c>
      <c r="C4967" s="95" t="s">
        <v>7132</v>
      </c>
      <c r="D4967" s="95" t="s">
        <v>6793</v>
      </c>
      <c r="E4967" s="93"/>
      <c r="F4967" s="93"/>
    </row>
    <row r="4968" spans="1:6" ht="12.75" customHeight="1" x14ac:dyDescent="0.2">
      <c r="A4968" s="93"/>
      <c r="B4968" s="95">
        <v>4316477</v>
      </c>
      <c r="C4968" s="95" t="s">
        <v>7133</v>
      </c>
      <c r="D4968" s="95" t="s">
        <v>6793</v>
      </c>
      <c r="E4968" s="93"/>
      <c r="F4968" s="93"/>
    </row>
    <row r="4969" spans="1:6" ht="12.75" customHeight="1" x14ac:dyDescent="0.2">
      <c r="A4969" s="93"/>
      <c r="B4969" s="95">
        <v>4316501</v>
      </c>
      <c r="C4969" s="95" t="s">
        <v>7134</v>
      </c>
      <c r="D4969" s="95" t="s">
        <v>6793</v>
      </c>
      <c r="E4969" s="93"/>
      <c r="F4969" s="93"/>
    </row>
    <row r="4970" spans="1:6" ht="12.75" customHeight="1" x14ac:dyDescent="0.2">
      <c r="A4970" s="93"/>
      <c r="B4970" s="95">
        <v>4316600</v>
      </c>
      <c r="C4970" s="95" t="s">
        <v>7135</v>
      </c>
      <c r="D4970" s="95" t="s">
        <v>6793</v>
      </c>
      <c r="E4970" s="93"/>
      <c r="F4970" s="93"/>
    </row>
    <row r="4971" spans="1:6" ht="12.75" customHeight="1" x14ac:dyDescent="0.2">
      <c r="A4971" s="93"/>
      <c r="B4971" s="95">
        <v>4316709</v>
      </c>
      <c r="C4971" s="95" t="s">
        <v>7136</v>
      </c>
      <c r="D4971" s="95" t="s">
        <v>6793</v>
      </c>
      <c r="E4971" s="93"/>
      <c r="F4971" s="93"/>
    </row>
    <row r="4972" spans="1:6" ht="12.75" customHeight="1" x14ac:dyDescent="0.2">
      <c r="A4972" s="93"/>
      <c r="B4972" s="95">
        <v>4316733</v>
      </c>
      <c r="C4972" s="95" t="s">
        <v>7137</v>
      </c>
      <c r="D4972" s="95" t="s">
        <v>6793</v>
      </c>
      <c r="E4972" s="93"/>
      <c r="F4972" s="93"/>
    </row>
    <row r="4973" spans="1:6" ht="12.75" customHeight="1" x14ac:dyDescent="0.2">
      <c r="A4973" s="93"/>
      <c r="B4973" s="95">
        <v>4316758</v>
      </c>
      <c r="C4973" s="95" t="s">
        <v>7138</v>
      </c>
      <c r="D4973" s="95" t="s">
        <v>6793</v>
      </c>
      <c r="E4973" s="93"/>
      <c r="F4973" s="93"/>
    </row>
    <row r="4974" spans="1:6" ht="12.75" customHeight="1" x14ac:dyDescent="0.2">
      <c r="A4974" s="93"/>
      <c r="B4974" s="95">
        <v>4316808</v>
      </c>
      <c r="C4974" s="95" t="s">
        <v>7139</v>
      </c>
      <c r="D4974" s="95" t="s">
        <v>6793</v>
      </c>
      <c r="E4974" s="93"/>
      <c r="F4974" s="93"/>
    </row>
    <row r="4975" spans="1:6" ht="12.75" customHeight="1" x14ac:dyDescent="0.2">
      <c r="A4975" s="93"/>
      <c r="B4975" s="95">
        <v>4316907</v>
      </c>
      <c r="C4975" s="95" t="s">
        <v>3556</v>
      </c>
      <c r="D4975" s="95" t="s">
        <v>6793</v>
      </c>
      <c r="E4975" s="93"/>
      <c r="F4975" s="93"/>
    </row>
    <row r="4976" spans="1:6" ht="12.75" customHeight="1" x14ac:dyDescent="0.2">
      <c r="A4976" s="93"/>
      <c r="B4976" s="95">
        <v>4316956</v>
      </c>
      <c r="C4976" s="95" t="s">
        <v>7140</v>
      </c>
      <c r="D4976" s="95" t="s">
        <v>6793</v>
      </c>
      <c r="E4976" s="93"/>
      <c r="F4976" s="93"/>
    </row>
    <row r="4977" spans="1:6" ht="12.75" customHeight="1" x14ac:dyDescent="0.2">
      <c r="A4977" s="93"/>
      <c r="B4977" s="95">
        <v>4316972</v>
      </c>
      <c r="C4977" s="95" t="s">
        <v>7141</v>
      </c>
      <c r="D4977" s="95" t="s">
        <v>6793</v>
      </c>
      <c r="E4977" s="93"/>
      <c r="F4977" s="93"/>
    </row>
    <row r="4978" spans="1:6" ht="12.75" customHeight="1" x14ac:dyDescent="0.2">
      <c r="A4978" s="93"/>
      <c r="B4978" s="95">
        <v>4317004</v>
      </c>
      <c r="C4978" s="95" t="s">
        <v>7142</v>
      </c>
      <c r="D4978" s="95" t="s">
        <v>6793</v>
      </c>
      <c r="E4978" s="93"/>
      <c r="F4978" s="93"/>
    </row>
    <row r="4979" spans="1:6" ht="12.75" customHeight="1" x14ac:dyDescent="0.2">
      <c r="A4979" s="93"/>
      <c r="B4979" s="95">
        <v>4317103</v>
      </c>
      <c r="C4979" s="95" t="s">
        <v>7143</v>
      </c>
      <c r="D4979" s="95" t="s">
        <v>6793</v>
      </c>
      <c r="E4979" s="93"/>
      <c r="F4979" s="93"/>
    </row>
    <row r="4980" spans="1:6" ht="12.75" customHeight="1" x14ac:dyDescent="0.2">
      <c r="A4980" s="93"/>
      <c r="B4980" s="95">
        <v>4317202</v>
      </c>
      <c r="C4980" s="95" t="s">
        <v>7144</v>
      </c>
      <c r="D4980" s="95" t="s">
        <v>6793</v>
      </c>
      <c r="E4980" s="93"/>
      <c r="F4980" s="93"/>
    </row>
    <row r="4981" spans="1:6" ht="12.75" customHeight="1" x14ac:dyDescent="0.2">
      <c r="A4981" s="93"/>
      <c r="B4981" s="95">
        <v>4317251</v>
      </c>
      <c r="C4981" s="95" t="s">
        <v>7145</v>
      </c>
      <c r="D4981" s="95" t="s">
        <v>6793</v>
      </c>
      <c r="E4981" s="93"/>
      <c r="F4981" s="93"/>
    </row>
    <row r="4982" spans="1:6" ht="12.75" customHeight="1" x14ac:dyDescent="0.2">
      <c r="A4982" s="93"/>
      <c r="B4982" s="95">
        <v>4317301</v>
      </c>
      <c r="C4982" s="95" t="s">
        <v>7146</v>
      </c>
      <c r="D4982" s="95" t="s">
        <v>6793</v>
      </c>
      <c r="E4982" s="93"/>
      <c r="F4982" s="93"/>
    </row>
    <row r="4983" spans="1:6" ht="12.75" customHeight="1" x14ac:dyDescent="0.2">
      <c r="A4983" s="93"/>
      <c r="B4983" s="95">
        <v>4317400</v>
      </c>
      <c r="C4983" s="95" t="s">
        <v>7147</v>
      </c>
      <c r="D4983" s="95" t="s">
        <v>6793</v>
      </c>
      <c r="E4983" s="93"/>
      <c r="F4983" s="93"/>
    </row>
    <row r="4984" spans="1:6" ht="12.75" customHeight="1" x14ac:dyDescent="0.2">
      <c r="A4984" s="93"/>
      <c r="B4984" s="95">
        <v>4317509</v>
      </c>
      <c r="C4984" s="95" t="s">
        <v>7148</v>
      </c>
      <c r="D4984" s="95" t="s">
        <v>6793</v>
      </c>
      <c r="E4984" s="93"/>
      <c r="F4984" s="93"/>
    </row>
    <row r="4985" spans="1:6" ht="12.75" customHeight="1" x14ac:dyDescent="0.2">
      <c r="A4985" s="93"/>
      <c r="B4985" s="95">
        <v>4317558</v>
      </c>
      <c r="C4985" s="95" t="s">
        <v>7149</v>
      </c>
      <c r="D4985" s="95" t="s">
        <v>6793</v>
      </c>
      <c r="E4985" s="93"/>
      <c r="F4985" s="93"/>
    </row>
    <row r="4986" spans="1:6" ht="12.75" customHeight="1" x14ac:dyDescent="0.2">
      <c r="A4986" s="93"/>
      <c r="B4986" s="95">
        <v>4317608</v>
      </c>
      <c r="C4986" s="95" t="s">
        <v>7150</v>
      </c>
      <c r="D4986" s="95" t="s">
        <v>6793</v>
      </c>
      <c r="E4986" s="93"/>
      <c r="F4986" s="93"/>
    </row>
    <row r="4987" spans="1:6" ht="12.75" customHeight="1" x14ac:dyDescent="0.2">
      <c r="A4987" s="93"/>
      <c r="B4987" s="95">
        <v>4317707</v>
      </c>
      <c r="C4987" s="95" t="s">
        <v>7151</v>
      </c>
      <c r="D4987" s="95" t="s">
        <v>6793</v>
      </c>
      <c r="E4987" s="93"/>
      <c r="F4987" s="93"/>
    </row>
    <row r="4988" spans="1:6" ht="12.75" customHeight="1" x14ac:dyDescent="0.2">
      <c r="A4988" s="93"/>
      <c r="B4988" s="95">
        <v>4317756</v>
      </c>
      <c r="C4988" s="95" t="s">
        <v>7152</v>
      </c>
      <c r="D4988" s="95" t="s">
        <v>6793</v>
      </c>
      <c r="E4988" s="93"/>
      <c r="F4988" s="93"/>
    </row>
    <row r="4989" spans="1:6" ht="12.75" customHeight="1" x14ac:dyDescent="0.2">
      <c r="A4989" s="93"/>
      <c r="B4989" s="95">
        <v>4317806</v>
      </c>
      <c r="C4989" s="95" t="s">
        <v>7153</v>
      </c>
      <c r="D4989" s="95" t="s">
        <v>6793</v>
      </c>
      <c r="E4989" s="93"/>
      <c r="F4989" s="93"/>
    </row>
    <row r="4990" spans="1:6" ht="12.75" customHeight="1" x14ac:dyDescent="0.2">
      <c r="A4990" s="93"/>
      <c r="B4990" s="95">
        <v>4317905</v>
      </c>
      <c r="C4990" s="95" t="s">
        <v>7154</v>
      </c>
      <c r="D4990" s="95" t="s">
        <v>6793</v>
      </c>
      <c r="E4990" s="93"/>
      <c r="F4990" s="93"/>
    </row>
    <row r="4991" spans="1:6" ht="12.75" customHeight="1" x14ac:dyDescent="0.2">
      <c r="A4991" s="93"/>
      <c r="B4991" s="95">
        <v>4317954</v>
      </c>
      <c r="C4991" s="95" t="s">
        <v>7155</v>
      </c>
      <c r="D4991" s="95" t="s">
        <v>6793</v>
      </c>
      <c r="E4991" s="93"/>
      <c r="F4991" s="93"/>
    </row>
    <row r="4992" spans="1:6" ht="12.75" customHeight="1" x14ac:dyDescent="0.2">
      <c r="A4992" s="93"/>
      <c r="B4992" s="95">
        <v>4318002</v>
      </c>
      <c r="C4992" s="95" t="s">
        <v>7156</v>
      </c>
      <c r="D4992" s="95" t="s">
        <v>6793</v>
      </c>
      <c r="E4992" s="93"/>
      <c r="F4992" s="93"/>
    </row>
    <row r="4993" spans="1:6" ht="12.75" customHeight="1" x14ac:dyDescent="0.2">
      <c r="A4993" s="93"/>
      <c r="B4993" s="95">
        <v>4318051</v>
      </c>
      <c r="C4993" s="95" t="s">
        <v>7157</v>
      </c>
      <c r="D4993" s="95" t="s">
        <v>6793</v>
      </c>
      <c r="E4993" s="93"/>
      <c r="F4993" s="93"/>
    </row>
    <row r="4994" spans="1:6" ht="12.75" customHeight="1" x14ac:dyDescent="0.2">
      <c r="A4994" s="93"/>
      <c r="B4994" s="95">
        <v>4318101</v>
      </c>
      <c r="C4994" s="95" t="s">
        <v>7158</v>
      </c>
      <c r="D4994" s="95" t="s">
        <v>6793</v>
      </c>
      <c r="E4994" s="93"/>
      <c r="F4994" s="93"/>
    </row>
    <row r="4995" spans="1:6" ht="12.75" customHeight="1" x14ac:dyDescent="0.2">
      <c r="A4995" s="93"/>
      <c r="B4995" s="95">
        <v>4318200</v>
      </c>
      <c r="C4995" s="95" t="s">
        <v>5249</v>
      </c>
      <c r="D4995" s="95" t="s">
        <v>6793</v>
      </c>
      <c r="E4995" s="93"/>
      <c r="F4995" s="93"/>
    </row>
    <row r="4996" spans="1:6" ht="12.75" customHeight="1" x14ac:dyDescent="0.2">
      <c r="A4996" s="93"/>
      <c r="B4996" s="95">
        <v>4318309</v>
      </c>
      <c r="C4996" s="95" t="s">
        <v>4495</v>
      </c>
      <c r="D4996" s="95" t="s">
        <v>6793</v>
      </c>
      <c r="E4996" s="93"/>
      <c r="F4996" s="93"/>
    </row>
    <row r="4997" spans="1:6" ht="12.75" customHeight="1" x14ac:dyDescent="0.2">
      <c r="A4997" s="93"/>
      <c r="B4997" s="95">
        <v>4318408</v>
      </c>
      <c r="C4997" s="95" t="s">
        <v>7159</v>
      </c>
      <c r="D4997" s="95" t="s">
        <v>6793</v>
      </c>
      <c r="E4997" s="93"/>
      <c r="F4997" s="93"/>
    </row>
    <row r="4998" spans="1:6" ht="12.75" customHeight="1" x14ac:dyDescent="0.2">
      <c r="A4998" s="93"/>
      <c r="B4998" s="95">
        <v>4318424</v>
      </c>
      <c r="C4998" s="95" t="s">
        <v>7160</v>
      </c>
      <c r="D4998" s="95" t="s">
        <v>6793</v>
      </c>
      <c r="E4998" s="93"/>
      <c r="F4998" s="93"/>
    </row>
    <row r="4999" spans="1:6" ht="12.75" customHeight="1" x14ac:dyDescent="0.2">
      <c r="A4999" s="93"/>
      <c r="B4999" s="95">
        <v>4318432</v>
      </c>
      <c r="C4999" s="95" t="s">
        <v>7161</v>
      </c>
      <c r="D4999" s="95" t="s">
        <v>6793</v>
      </c>
      <c r="E4999" s="93"/>
      <c r="F4999" s="93"/>
    </row>
    <row r="5000" spans="1:6" ht="12.75" customHeight="1" x14ac:dyDescent="0.2">
      <c r="A5000" s="93"/>
      <c r="B5000" s="95">
        <v>4318440</v>
      </c>
      <c r="C5000" s="95" t="s">
        <v>7162</v>
      </c>
      <c r="D5000" s="95" t="s">
        <v>6793</v>
      </c>
      <c r="E5000" s="93"/>
      <c r="F5000" s="93"/>
    </row>
    <row r="5001" spans="1:6" ht="12.75" customHeight="1" x14ac:dyDescent="0.2">
      <c r="A5001" s="93"/>
      <c r="B5001" s="95">
        <v>4318457</v>
      </c>
      <c r="C5001" s="95" t="s">
        <v>7163</v>
      </c>
      <c r="D5001" s="95" t="s">
        <v>6793</v>
      </c>
      <c r="E5001" s="93"/>
      <c r="F5001" s="93"/>
    </row>
    <row r="5002" spans="1:6" ht="12.75" customHeight="1" x14ac:dyDescent="0.2">
      <c r="A5002" s="93"/>
      <c r="B5002" s="95">
        <v>4318465</v>
      </c>
      <c r="C5002" s="95" t="s">
        <v>7164</v>
      </c>
      <c r="D5002" s="95" t="s">
        <v>6793</v>
      </c>
      <c r="E5002" s="93"/>
      <c r="F5002" s="93"/>
    </row>
    <row r="5003" spans="1:6" ht="12.75" customHeight="1" x14ac:dyDescent="0.2">
      <c r="A5003" s="93"/>
      <c r="B5003" s="95">
        <v>4318481</v>
      </c>
      <c r="C5003" s="95" t="s">
        <v>7165</v>
      </c>
      <c r="D5003" s="95" t="s">
        <v>6793</v>
      </c>
      <c r="E5003" s="93"/>
      <c r="F5003" s="93"/>
    </row>
    <row r="5004" spans="1:6" ht="12.75" customHeight="1" x14ac:dyDescent="0.2">
      <c r="A5004" s="93"/>
      <c r="B5004" s="95">
        <v>4318499</v>
      </c>
      <c r="C5004" s="95" t="s">
        <v>7166</v>
      </c>
      <c r="D5004" s="95" t="s">
        <v>6793</v>
      </c>
      <c r="E5004" s="93"/>
      <c r="F5004" s="93"/>
    </row>
    <row r="5005" spans="1:6" ht="12.75" customHeight="1" x14ac:dyDescent="0.2">
      <c r="A5005" s="93"/>
      <c r="B5005" s="95">
        <v>4318507</v>
      </c>
      <c r="C5005" s="95" t="s">
        <v>7167</v>
      </c>
      <c r="D5005" s="95" t="s">
        <v>6793</v>
      </c>
      <c r="E5005" s="93"/>
      <c r="F5005" s="93"/>
    </row>
    <row r="5006" spans="1:6" ht="12.75" customHeight="1" x14ac:dyDescent="0.2">
      <c r="A5006" s="93"/>
      <c r="B5006" s="95">
        <v>4318606</v>
      </c>
      <c r="C5006" s="95" t="s">
        <v>7168</v>
      </c>
      <c r="D5006" s="95" t="s">
        <v>6793</v>
      </c>
      <c r="E5006" s="93"/>
      <c r="F5006" s="93"/>
    </row>
    <row r="5007" spans="1:6" ht="12.75" customHeight="1" x14ac:dyDescent="0.2">
      <c r="A5007" s="93"/>
      <c r="B5007" s="95">
        <v>4318614</v>
      </c>
      <c r="C5007" s="95" t="s">
        <v>7169</v>
      </c>
      <c r="D5007" s="95" t="s">
        <v>6793</v>
      </c>
      <c r="E5007" s="93"/>
      <c r="F5007" s="93"/>
    </row>
    <row r="5008" spans="1:6" ht="12.75" customHeight="1" x14ac:dyDescent="0.2">
      <c r="A5008" s="93"/>
      <c r="B5008" s="95">
        <v>4318622</v>
      </c>
      <c r="C5008" s="95" t="s">
        <v>7170</v>
      </c>
      <c r="D5008" s="95" t="s">
        <v>6793</v>
      </c>
      <c r="E5008" s="93"/>
      <c r="F5008" s="93"/>
    </row>
    <row r="5009" spans="1:6" ht="12.75" customHeight="1" x14ac:dyDescent="0.2">
      <c r="A5009" s="93"/>
      <c r="B5009" s="95">
        <v>4318705</v>
      </c>
      <c r="C5009" s="95" t="s">
        <v>7171</v>
      </c>
      <c r="D5009" s="95" t="s">
        <v>6793</v>
      </c>
      <c r="E5009" s="93"/>
      <c r="F5009" s="93"/>
    </row>
    <row r="5010" spans="1:6" ht="12.75" customHeight="1" x14ac:dyDescent="0.2">
      <c r="A5010" s="93"/>
      <c r="B5010" s="95">
        <v>4318804</v>
      </c>
      <c r="C5010" s="95" t="s">
        <v>7172</v>
      </c>
      <c r="D5010" s="95" t="s">
        <v>6793</v>
      </c>
      <c r="E5010" s="93"/>
      <c r="F5010" s="93"/>
    </row>
    <row r="5011" spans="1:6" ht="12.75" customHeight="1" x14ac:dyDescent="0.2">
      <c r="A5011" s="93"/>
      <c r="B5011" s="95">
        <v>4318903</v>
      </c>
      <c r="C5011" s="95" t="s">
        <v>7173</v>
      </c>
      <c r="D5011" s="95" t="s">
        <v>6793</v>
      </c>
      <c r="E5011" s="93"/>
      <c r="F5011" s="93"/>
    </row>
    <row r="5012" spans="1:6" ht="12.75" customHeight="1" x14ac:dyDescent="0.2">
      <c r="A5012" s="93"/>
      <c r="B5012" s="95">
        <v>4319000</v>
      </c>
      <c r="C5012" s="95" t="s">
        <v>7174</v>
      </c>
      <c r="D5012" s="95" t="s">
        <v>6793</v>
      </c>
      <c r="E5012" s="93"/>
      <c r="F5012" s="93"/>
    </row>
    <row r="5013" spans="1:6" ht="12.75" customHeight="1" x14ac:dyDescent="0.2">
      <c r="A5013" s="93"/>
      <c r="B5013" s="95">
        <v>4319109</v>
      </c>
      <c r="C5013" s="95" t="s">
        <v>6754</v>
      </c>
      <c r="D5013" s="95" t="s">
        <v>6793</v>
      </c>
      <c r="E5013" s="93"/>
      <c r="F5013" s="93"/>
    </row>
    <row r="5014" spans="1:6" ht="12.75" customHeight="1" x14ac:dyDescent="0.2">
      <c r="A5014" s="93"/>
      <c r="B5014" s="95">
        <v>4319125</v>
      </c>
      <c r="C5014" s="95" t="s">
        <v>7175</v>
      </c>
      <c r="D5014" s="95" t="s">
        <v>6793</v>
      </c>
      <c r="E5014" s="93"/>
      <c r="F5014" s="93"/>
    </row>
    <row r="5015" spans="1:6" ht="12.75" customHeight="1" x14ac:dyDescent="0.2">
      <c r="A5015" s="93"/>
      <c r="B5015" s="95">
        <v>4319158</v>
      </c>
      <c r="C5015" s="95" t="s">
        <v>7176</v>
      </c>
      <c r="D5015" s="95" t="s">
        <v>6793</v>
      </c>
      <c r="E5015" s="93"/>
      <c r="F5015" s="93"/>
    </row>
    <row r="5016" spans="1:6" ht="12.75" customHeight="1" x14ac:dyDescent="0.2">
      <c r="A5016" s="93"/>
      <c r="B5016" s="95">
        <v>4319208</v>
      </c>
      <c r="C5016" s="95" t="s">
        <v>7177</v>
      </c>
      <c r="D5016" s="95" t="s">
        <v>6793</v>
      </c>
      <c r="E5016" s="93"/>
      <c r="F5016" s="93"/>
    </row>
    <row r="5017" spans="1:6" ht="12.75" customHeight="1" x14ac:dyDescent="0.2">
      <c r="A5017" s="93"/>
      <c r="B5017" s="95">
        <v>4319307</v>
      </c>
      <c r="C5017" s="95" t="s">
        <v>7178</v>
      </c>
      <c r="D5017" s="95" t="s">
        <v>6793</v>
      </c>
      <c r="E5017" s="93"/>
      <c r="F5017" s="93"/>
    </row>
    <row r="5018" spans="1:6" ht="12.75" customHeight="1" x14ac:dyDescent="0.2">
      <c r="A5018" s="93"/>
      <c r="B5018" s="95">
        <v>4319356</v>
      </c>
      <c r="C5018" s="95" t="s">
        <v>7179</v>
      </c>
      <c r="D5018" s="95" t="s">
        <v>6793</v>
      </c>
      <c r="E5018" s="93"/>
      <c r="F5018" s="93"/>
    </row>
    <row r="5019" spans="1:6" ht="12.75" customHeight="1" x14ac:dyDescent="0.2">
      <c r="A5019" s="93"/>
      <c r="B5019" s="95">
        <v>4319364</v>
      </c>
      <c r="C5019" s="95" t="s">
        <v>7180</v>
      </c>
      <c r="D5019" s="95" t="s">
        <v>6793</v>
      </c>
      <c r="E5019" s="93"/>
      <c r="F5019" s="93"/>
    </row>
    <row r="5020" spans="1:6" ht="12.75" customHeight="1" x14ac:dyDescent="0.2">
      <c r="A5020" s="93"/>
      <c r="B5020" s="95">
        <v>4319372</v>
      </c>
      <c r="C5020" s="95" t="s">
        <v>7181</v>
      </c>
      <c r="D5020" s="95" t="s">
        <v>6793</v>
      </c>
      <c r="E5020" s="93"/>
      <c r="F5020" s="93"/>
    </row>
    <row r="5021" spans="1:6" ht="12.75" customHeight="1" x14ac:dyDescent="0.2">
      <c r="A5021" s="93"/>
      <c r="B5021" s="95">
        <v>4319406</v>
      </c>
      <c r="C5021" s="95" t="s">
        <v>7182</v>
      </c>
      <c r="D5021" s="95" t="s">
        <v>6793</v>
      </c>
      <c r="E5021" s="93"/>
      <c r="F5021" s="93"/>
    </row>
    <row r="5022" spans="1:6" ht="12.75" customHeight="1" x14ac:dyDescent="0.2">
      <c r="A5022" s="93"/>
      <c r="B5022" s="95">
        <v>4319505</v>
      </c>
      <c r="C5022" s="95" t="s">
        <v>7183</v>
      </c>
      <c r="D5022" s="95" t="s">
        <v>6793</v>
      </c>
      <c r="E5022" s="93"/>
      <c r="F5022" s="93"/>
    </row>
    <row r="5023" spans="1:6" ht="12.75" customHeight="1" x14ac:dyDescent="0.2">
      <c r="A5023" s="93"/>
      <c r="B5023" s="95">
        <v>4319604</v>
      </c>
      <c r="C5023" s="95" t="s">
        <v>7184</v>
      </c>
      <c r="D5023" s="95" t="s">
        <v>6793</v>
      </c>
      <c r="E5023" s="93"/>
      <c r="F5023" s="93"/>
    </row>
    <row r="5024" spans="1:6" ht="12.75" customHeight="1" x14ac:dyDescent="0.2">
      <c r="A5024" s="93"/>
      <c r="B5024" s="95">
        <v>4319703</v>
      </c>
      <c r="C5024" s="95" t="s">
        <v>7185</v>
      </c>
      <c r="D5024" s="95" t="s">
        <v>6793</v>
      </c>
      <c r="E5024" s="93"/>
      <c r="F5024" s="93"/>
    </row>
    <row r="5025" spans="1:6" ht="12.75" customHeight="1" x14ac:dyDescent="0.2">
      <c r="A5025" s="93"/>
      <c r="B5025" s="95">
        <v>4319711</v>
      </c>
      <c r="C5025" s="95" t="s">
        <v>7186</v>
      </c>
      <c r="D5025" s="95" t="s">
        <v>6793</v>
      </c>
      <c r="E5025" s="93"/>
      <c r="F5025" s="93"/>
    </row>
    <row r="5026" spans="1:6" ht="12.75" customHeight="1" x14ac:dyDescent="0.2">
      <c r="A5026" s="93"/>
      <c r="B5026" s="95">
        <v>4319737</v>
      </c>
      <c r="C5026" s="95" t="s">
        <v>7187</v>
      </c>
      <c r="D5026" s="95" t="s">
        <v>6793</v>
      </c>
      <c r="E5026" s="93"/>
      <c r="F5026" s="93"/>
    </row>
    <row r="5027" spans="1:6" ht="12.75" customHeight="1" x14ac:dyDescent="0.2">
      <c r="A5027" s="93"/>
      <c r="B5027" s="95">
        <v>4319752</v>
      </c>
      <c r="C5027" s="95" t="s">
        <v>7188</v>
      </c>
      <c r="D5027" s="95" t="s">
        <v>6793</v>
      </c>
      <c r="E5027" s="93"/>
      <c r="F5027" s="93"/>
    </row>
    <row r="5028" spans="1:6" ht="12.75" customHeight="1" x14ac:dyDescent="0.2">
      <c r="A5028" s="93"/>
      <c r="B5028" s="95">
        <v>4319802</v>
      </c>
      <c r="C5028" s="95" t="s">
        <v>7189</v>
      </c>
      <c r="D5028" s="95" t="s">
        <v>6793</v>
      </c>
      <c r="E5028" s="93"/>
      <c r="F5028" s="93"/>
    </row>
    <row r="5029" spans="1:6" ht="12.75" customHeight="1" x14ac:dyDescent="0.2">
      <c r="A5029" s="93"/>
      <c r="B5029" s="95">
        <v>4319901</v>
      </c>
      <c r="C5029" s="95" t="s">
        <v>7190</v>
      </c>
      <c r="D5029" s="95" t="s">
        <v>6793</v>
      </c>
      <c r="E5029" s="93"/>
      <c r="F5029" s="93"/>
    </row>
    <row r="5030" spans="1:6" ht="12.75" customHeight="1" x14ac:dyDescent="0.2">
      <c r="A5030" s="93"/>
      <c r="B5030" s="95">
        <v>4320008</v>
      </c>
      <c r="C5030" s="95" t="s">
        <v>7191</v>
      </c>
      <c r="D5030" s="95" t="s">
        <v>6793</v>
      </c>
      <c r="E5030" s="93"/>
      <c r="F5030" s="93"/>
    </row>
    <row r="5031" spans="1:6" ht="12.75" customHeight="1" x14ac:dyDescent="0.2">
      <c r="A5031" s="93"/>
      <c r="B5031" s="95">
        <v>4320107</v>
      </c>
      <c r="C5031" s="95" t="s">
        <v>6497</v>
      </c>
      <c r="D5031" s="95" t="s">
        <v>6793</v>
      </c>
      <c r="E5031" s="93"/>
      <c r="F5031" s="93"/>
    </row>
    <row r="5032" spans="1:6" ht="12.75" customHeight="1" x14ac:dyDescent="0.2">
      <c r="A5032" s="93"/>
      <c r="B5032" s="95">
        <v>4320206</v>
      </c>
      <c r="C5032" s="95" t="s">
        <v>7192</v>
      </c>
      <c r="D5032" s="95" t="s">
        <v>6793</v>
      </c>
      <c r="E5032" s="93"/>
      <c r="F5032" s="93"/>
    </row>
    <row r="5033" spans="1:6" ht="12.75" customHeight="1" x14ac:dyDescent="0.2">
      <c r="A5033" s="93"/>
      <c r="B5033" s="95">
        <v>4320230</v>
      </c>
      <c r="C5033" s="95" t="s">
        <v>7193</v>
      </c>
      <c r="D5033" s="95" t="s">
        <v>6793</v>
      </c>
      <c r="E5033" s="93"/>
      <c r="F5033" s="93"/>
    </row>
    <row r="5034" spans="1:6" ht="12.75" customHeight="1" x14ac:dyDescent="0.2">
      <c r="A5034" s="93"/>
      <c r="B5034" s="95">
        <v>4320263</v>
      </c>
      <c r="C5034" s="95" t="s">
        <v>7194</v>
      </c>
      <c r="D5034" s="95" t="s">
        <v>6793</v>
      </c>
      <c r="E5034" s="93"/>
      <c r="F5034" s="93"/>
    </row>
    <row r="5035" spans="1:6" ht="12.75" customHeight="1" x14ac:dyDescent="0.2">
      <c r="A5035" s="93"/>
      <c r="B5035" s="95">
        <v>4320305</v>
      </c>
      <c r="C5035" s="95" t="s">
        <v>7195</v>
      </c>
      <c r="D5035" s="95" t="s">
        <v>6793</v>
      </c>
      <c r="E5035" s="93"/>
      <c r="F5035" s="93"/>
    </row>
    <row r="5036" spans="1:6" ht="12.75" customHeight="1" x14ac:dyDescent="0.2">
      <c r="A5036" s="93"/>
      <c r="B5036" s="95">
        <v>4320321</v>
      </c>
      <c r="C5036" s="95" t="s">
        <v>7196</v>
      </c>
      <c r="D5036" s="95" t="s">
        <v>6793</v>
      </c>
      <c r="E5036" s="93"/>
      <c r="F5036" s="93"/>
    </row>
    <row r="5037" spans="1:6" ht="12.75" customHeight="1" x14ac:dyDescent="0.2">
      <c r="A5037" s="93"/>
      <c r="B5037" s="95">
        <v>4320354</v>
      </c>
      <c r="C5037" s="95" t="s">
        <v>7197</v>
      </c>
      <c r="D5037" s="95" t="s">
        <v>6793</v>
      </c>
      <c r="E5037" s="93"/>
      <c r="F5037" s="93"/>
    </row>
    <row r="5038" spans="1:6" ht="12.75" customHeight="1" x14ac:dyDescent="0.2">
      <c r="A5038" s="93"/>
      <c r="B5038" s="95">
        <v>4320404</v>
      </c>
      <c r="C5038" s="95" t="s">
        <v>7198</v>
      </c>
      <c r="D5038" s="95" t="s">
        <v>6793</v>
      </c>
      <c r="E5038" s="93"/>
      <c r="F5038" s="93"/>
    </row>
    <row r="5039" spans="1:6" ht="12.75" customHeight="1" x14ac:dyDescent="0.2">
      <c r="A5039" s="93"/>
      <c r="B5039" s="95">
        <v>4320453</v>
      </c>
      <c r="C5039" s="95" t="s">
        <v>7199</v>
      </c>
      <c r="D5039" s="95" t="s">
        <v>6793</v>
      </c>
      <c r="E5039" s="93"/>
      <c r="F5039" s="93"/>
    </row>
    <row r="5040" spans="1:6" ht="12.75" customHeight="1" x14ac:dyDescent="0.2">
      <c r="A5040" s="93"/>
      <c r="B5040" s="95">
        <v>4320503</v>
      </c>
      <c r="C5040" s="95" t="s">
        <v>7200</v>
      </c>
      <c r="D5040" s="95" t="s">
        <v>6793</v>
      </c>
      <c r="E5040" s="93"/>
      <c r="F5040" s="93"/>
    </row>
    <row r="5041" spans="1:6" ht="12.75" customHeight="1" x14ac:dyDescent="0.2">
      <c r="A5041" s="93"/>
      <c r="B5041" s="95">
        <v>4320552</v>
      </c>
      <c r="C5041" s="95" t="s">
        <v>7201</v>
      </c>
      <c r="D5041" s="95" t="s">
        <v>6793</v>
      </c>
      <c r="E5041" s="93"/>
      <c r="F5041" s="93"/>
    </row>
    <row r="5042" spans="1:6" ht="12.75" customHeight="1" x14ac:dyDescent="0.2">
      <c r="A5042" s="93"/>
      <c r="B5042" s="95">
        <v>4320578</v>
      </c>
      <c r="C5042" s="95" t="s">
        <v>7202</v>
      </c>
      <c r="D5042" s="95" t="s">
        <v>6793</v>
      </c>
      <c r="E5042" s="93"/>
      <c r="F5042" s="93"/>
    </row>
    <row r="5043" spans="1:6" ht="12.75" customHeight="1" x14ac:dyDescent="0.2">
      <c r="A5043" s="93"/>
      <c r="B5043" s="95">
        <v>4320602</v>
      </c>
      <c r="C5043" s="95" t="s">
        <v>7203</v>
      </c>
      <c r="D5043" s="95" t="s">
        <v>6793</v>
      </c>
      <c r="E5043" s="93"/>
      <c r="F5043" s="93"/>
    </row>
    <row r="5044" spans="1:6" ht="12.75" customHeight="1" x14ac:dyDescent="0.2">
      <c r="A5044" s="93"/>
      <c r="B5044" s="95">
        <v>4320651</v>
      </c>
      <c r="C5044" s="95" t="s">
        <v>7204</v>
      </c>
      <c r="D5044" s="95" t="s">
        <v>6793</v>
      </c>
      <c r="E5044" s="93"/>
      <c r="F5044" s="93"/>
    </row>
    <row r="5045" spans="1:6" ht="12.75" customHeight="1" x14ac:dyDescent="0.2">
      <c r="A5045" s="93"/>
      <c r="B5045" s="95">
        <v>4320677</v>
      </c>
      <c r="C5045" s="95" t="s">
        <v>7205</v>
      </c>
      <c r="D5045" s="95" t="s">
        <v>6793</v>
      </c>
      <c r="E5045" s="93"/>
      <c r="F5045" s="93"/>
    </row>
    <row r="5046" spans="1:6" ht="12.75" customHeight="1" x14ac:dyDescent="0.2">
      <c r="A5046" s="93"/>
      <c r="B5046" s="95">
        <v>4320701</v>
      </c>
      <c r="C5046" s="95" t="s">
        <v>4516</v>
      </c>
      <c r="D5046" s="95" t="s">
        <v>6793</v>
      </c>
      <c r="E5046" s="93"/>
      <c r="F5046" s="93"/>
    </row>
    <row r="5047" spans="1:6" ht="12.75" customHeight="1" x14ac:dyDescent="0.2">
      <c r="A5047" s="93"/>
      <c r="B5047" s="95">
        <v>4320800</v>
      </c>
      <c r="C5047" s="95" t="s">
        <v>3809</v>
      </c>
      <c r="D5047" s="95" t="s">
        <v>6793</v>
      </c>
      <c r="E5047" s="93"/>
      <c r="F5047" s="93"/>
    </row>
    <row r="5048" spans="1:6" ht="12.75" customHeight="1" x14ac:dyDescent="0.2">
      <c r="A5048" s="93"/>
      <c r="B5048" s="95">
        <v>4320859</v>
      </c>
      <c r="C5048" s="95" t="s">
        <v>7206</v>
      </c>
      <c r="D5048" s="95" t="s">
        <v>6793</v>
      </c>
      <c r="E5048" s="93"/>
      <c r="F5048" s="93"/>
    </row>
    <row r="5049" spans="1:6" ht="12.75" customHeight="1" x14ac:dyDescent="0.2">
      <c r="A5049" s="93"/>
      <c r="B5049" s="95">
        <v>4320909</v>
      </c>
      <c r="C5049" s="95" t="s">
        <v>6507</v>
      </c>
      <c r="D5049" s="95" t="s">
        <v>6793</v>
      </c>
      <c r="E5049" s="93"/>
      <c r="F5049" s="93"/>
    </row>
    <row r="5050" spans="1:6" ht="12.75" customHeight="1" x14ac:dyDescent="0.2">
      <c r="A5050" s="93"/>
      <c r="B5050" s="95">
        <v>4321006</v>
      </c>
      <c r="C5050" s="95" t="s">
        <v>7207</v>
      </c>
      <c r="D5050" s="95" t="s">
        <v>6793</v>
      </c>
      <c r="E5050" s="93"/>
      <c r="F5050" s="93"/>
    </row>
    <row r="5051" spans="1:6" ht="12.75" customHeight="1" x14ac:dyDescent="0.2">
      <c r="A5051" s="93"/>
      <c r="B5051" s="95">
        <v>4321105</v>
      </c>
      <c r="C5051" s="95" t="s">
        <v>7208</v>
      </c>
      <c r="D5051" s="95" t="s">
        <v>6793</v>
      </c>
      <c r="E5051" s="93"/>
      <c r="F5051" s="93"/>
    </row>
    <row r="5052" spans="1:6" ht="12.75" customHeight="1" x14ac:dyDescent="0.2">
      <c r="A5052" s="93"/>
      <c r="B5052" s="95">
        <v>4321204</v>
      </c>
      <c r="C5052" s="95" t="s">
        <v>7209</v>
      </c>
      <c r="D5052" s="95" t="s">
        <v>6793</v>
      </c>
      <c r="E5052" s="93"/>
      <c r="F5052" s="93"/>
    </row>
    <row r="5053" spans="1:6" ht="12.75" customHeight="1" x14ac:dyDescent="0.2">
      <c r="A5053" s="93"/>
      <c r="B5053" s="95">
        <v>4321303</v>
      </c>
      <c r="C5053" s="95" t="s">
        <v>7210</v>
      </c>
      <c r="D5053" s="95" t="s">
        <v>6793</v>
      </c>
      <c r="E5053" s="93"/>
      <c r="F5053" s="93"/>
    </row>
    <row r="5054" spans="1:6" ht="12.75" customHeight="1" x14ac:dyDescent="0.2">
      <c r="A5054" s="93"/>
      <c r="B5054" s="95">
        <v>4321329</v>
      </c>
      <c r="C5054" s="95" t="s">
        <v>7211</v>
      </c>
      <c r="D5054" s="95" t="s">
        <v>6793</v>
      </c>
      <c r="E5054" s="93"/>
      <c r="F5054" s="93"/>
    </row>
    <row r="5055" spans="1:6" ht="12.75" customHeight="1" x14ac:dyDescent="0.2">
      <c r="A5055" s="93"/>
      <c r="B5055" s="95">
        <v>4321352</v>
      </c>
      <c r="C5055" s="95" t="s">
        <v>3815</v>
      </c>
      <c r="D5055" s="95" t="s">
        <v>6793</v>
      </c>
      <c r="E5055" s="93"/>
      <c r="F5055" s="93"/>
    </row>
    <row r="5056" spans="1:6" ht="12.75" customHeight="1" x14ac:dyDescent="0.2">
      <c r="A5056" s="93"/>
      <c r="B5056" s="95">
        <v>4321402</v>
      </c>
      <c r="C5056" s="95" t="s">
        <v>7212</v>
      </c>
      <c r="D5056" s="95" t="s">
        <v>6793</v>
      </c>
      <c r="E5056" s="93"/>
      <c r="F5056" s="93"/>
    </row>
    <row r="5057" spans="1:6" ht="12.75" customHeight="1" x14ac:dyDescent="0.2">
      <c r="A5057" s="93"/>
      <c r="B5057" s="95">
        <v>4321436</v>
      </c>
      <c r="C5057" s="95" t="s">
        <v>7213</v>
      </c>
      <c r="D5057" s="95" t="s">
        <v>6793</v>
      </c>
      <c r="E5057" s="93"/>
      <c r="F5057" s="93"/>
    </row>
    <row r="5058" spans="1:6" ht="12.75" customHeight="1" x14ac:dyDescent="0.2">
      <c r="A5058" s="93"/>
      <c r="B5058" s="95">
        <v>4321451</v>
      </c>
      <c r="C5058" s="95" t="s">
        <v>7214</v>
      </c>
      <c r="D5058" s="95" t="s">
        <v>6793</v>
      </c>
      <c r="E5058" s="93"/>
      <c r="F5058" s="93"/>
    </row>
    <row r="5059" spans="1:6" ht="12.75" customHeight="1" x14ac:dyDescent="0.2">
      <c r="A5059" s="93"/>
      <c r="B5059" s="95">
        <v>4321469</v>
      </c>
      <c r="C5059" s="95" t="s">
        <v>7215</v>
      </c>
      <c r="D5059" s="95" t="s">
        <v>6793</v>
      </c>
      <c r="E5059" s="93"/>
      <c r="F5059" s="93"/>
    </row>
    <row r="5060" spans="1:6" ht="12.75" customHeight="1" x14ac:dyDescent="0.2">
      <c r="A5060" s="93"/>
      <c r="B5060" s="95">
        <v>4321477</v>
      </c>
      <c r="C5060" s="95" t="s">
        <v>7216</v>
      </c>
      <c r="D5060" s="95" t="s">
        <v>6793</v>
      </c>
      <c r="E5060" s="93"/>
      <c r="F5060" s="93"/>
    </row>
    <row r="5061" spans="1:6" ht="12.75" customHeight="1" x14ac:dyDescent="0.2">
      <c r="A5061" s="93"/>
      <c r="B5061" s="95">
        <v>4321493</v>
      </c>
      <c r="C5061" s="95" t="s">
        <v>7217</v>
      </c>
      <c r="D5061" s="95" t="s">
        <v>6793</v>
      </c>
      <c r="E5061" s="93"/>
      <c r="F5061" s="93"/>
    </row>
    <row r="5062" spans="1:6" ht="12.75" customHeight="1" x14ac:dyDescent="0.2">
      <c r="A5062" s="93"/>
      <c r="B5062" s="95">
        <v>4321501</v>
      </c>
      <c r="C5062" s="95" t="s">
        <v>7218</v>
      </c>
      <c r="D5062" s="95" t="s">
        <v>6793</v>
      </c>
      <c r="E5062" s="93"/>
      <c r="F5062" s="93"/>
    </row>
    <row r="5063" spans="1:6" ht="12.75" customHeight="1" x14ac:dyDescent="0.2">
      <c r="A5063" s="93"/>
      <c r="B5063" s="95">
        <v>4321600</v>
      </c>
      <c r="C5063" s="95" t="s">
        <v>7219</v>
      </c>
      <c r="D5063" s="95" t="s">
        <v>6793</v>
      </c>
      <c r="E5063" s="93"/>
      <c r="F5063" s="93"/>
    </row>
    <row r="5064" spans="1:6" ht="12.75" customHeight="1" x14ac:dyDescent="0.2">
      <c r="A5064" s="93"/>
      <c r="B5064" s="95">
        <v>4321626</v>
      </c>
      <c r="C5064" s="95" t="s">
        <v>7220</v>
      </c>
      <c r="D5064" s="95" t="s">
        <v>6793</v>
      </c>
      <c r="E5064" s="93"/>
      <c r="F5064" s="93"/>
    </row>
    <row r="5065" spans="1:6" ht="12.75" customHeight="1" x14ac:dyDescent="0.2">
      <c r="A5065" s="93"/>
      <c r="B5065" s="95">
        <v>4321634</v>
      </c>
      <c r="C5065" s="95" t="s">
        <v>7221</v>
      </c>
      <c r="D5065" s="95" t="s">
        <v>6793</v>
      </c>
      <c r="E5065" s="93"/>
      <c r="F5065" s="93"/>
    </row>
    <row r="5066" spans="1:6" ht="12.75" customHeight="1" x14ac:dyDescent="0.2">
      <c r="A5066" s="93"/>
      <c r="B5066" s="95">
        <v>4321667</v>
      </c>
      <c r="C5066" s="95" t="s">
        <v>7222</v>
      </c>
      <c r="D5066" s="95" t="s">
        <v>6793</v>
      </c>
      <c r="E5066" s="93"/>
      <c r="F5066" s="93"/>
    </row>
    <row r="5067" spans="1:6" ht="12.75" customHeight="1" x14ac:dyDescent="0.2">
      <c r="A5067" s="93"/>
      <c r="B5067" s="95">
        <v>4321709</v>
      </c>
      <c r="C5067" s="95" t="s">
        <v>7223</v>
      </c>
      <c r="D5067" s="95" t="s">
        <v>6793</v>
      </c>
      <c r="E5067" s="93"/>
      <c r="F5067" s="93"/>
    </row>
    <row r="5068" spans="1:6" ht="12.75" customHeight="1" x14ac:dyDescent="0.2">
      <c r="A5068" s="93"/>
      <c r="B5068" s="95">
        <v>4321808</v>
      </c>
      <c r="C5068" s="95" t="s">
        <v>7224</v>
      </c>
      <c r="D5068" s="95" t="s">
        <v>6793</v>
      </c>
      <c r="E5068" s="93"/>
      <c r="F5068" s="93"/>
    </row>
    <row r="5069" spans="1:6" ht="12.75" customHeight="1" x14ac:dyDescent="0.2">
      <c r="A5069" s="93"/>
      <c r="B5069" s="95">
        <v>4321832</v>
      </c>
      <c r="C5069" s="95" t="s">
        <v>7225</v>
      </c>
      <c r="D5069" s="95" t="s">
        <v>6793</v>
      </c>
      <c r="E5069" s="93"/>
      <c r="F5069" s="93"/>
    </row>
    <row r="5070" spans="1:6" ht="12.75" customHeight="1" x14ac:dyDescent="0.2">
      <c r="A5070" s="93"/>
      <c r="B5070" s="95">
        <v>4321857</v>
      </c>
      <c r="C5070" s="95" t="s">
        <v>7226</v>
      </c>
      <c r="D5070" s="95" t="s">
        <v>6793</v>
      </c>
      <c r="E5070" s="93"/>
      <c r="F5070" s="93"/>
    </row>
    <row r="5071" spans="1:6" ht="12.75" customHeight="1" x14ac:dyDescent="0.2">
      <c r="A5071" s="93"/>
      <c r="B5071" s="95">
        <v>4321907</v>
      </c>
      <c r="C5071" s="95" t="s">
        <v>7227</v>
      </c>
      <c r="D5071" s="95" t="s">
        <v>6793</v>
      </c>
      <c r="E5071" s="93"/>
      <c r="F5071" s="93"/>
    </row>
    <row r="5072" spans="1:6" ht="12.75" customHeight="1" x14ac:dyDescent="0.2">
      <c r="A5072" s="93"/>
      <c r="B5072" s="95">
        <v>4321956</v>
      </c>
      <c r="C5072" s="95" t="s">
        <v>7228</v>
      </c>
      <c r="D5072" s="95" t="s">
        <v>6793</v>
      </c>
      <c r="E5072" s="93"/>
      <c r="F5072" s="93"/>
    </row>
    <row r="5073" spans="1:6" ht="12.75" customHeight="1" x14ac:dyDescent="0.2">
      <c r="A5073" s="93"/>
      <c r="B5073" s="95">
        <v>4322004</v>
      </c>
      <c r="C5073" s="95" t="s">
        <v>3818</v>
      </c>
      <c r="D5073" s="95" t="s">
        <v>6793</v>
      </c>
      <c r="E5073" s="93"/>
      <c r="F5073" s="93"/>
    </row>
    <row r="5074" spans="1:6" ht="12.75" customHeight="1" x14ac:dyDescent="0.2">
      <c r="A5074" s="93"/>
      <c r="B5074" s="95">
        <v>4322103</v>
      </c>
      <c r="C5074" s="95" t="s">
        <v>7229</v>
      </c>
      <c r="D5074" s="95" t="s">
        <v>6793</v>
      </c>
      <c r="E5074" s="93"/>
      <c r="F5074" s="93"/>
    </row>
    <row r="5075" spans="1:6" ht="12.75" customHeight="1" x14ac:dyDescent="0.2">
      <c r="A5075" s="93"/>
      <c r="B5075" s="95">
        <v>4322152</v>
      </c>
      <c r="C5075" s="95" t="s">
        <v>7230</v>
      </c>
      <c r="D5075" s="95" t="s">
        <v>6793</v>
      </c>
      <c r="E5075" s="93"/>
      <c r="F5075" s="93"/>
    </row>
    <row r="5076" spans="1:6" ht="12.75" customHeight="1" x14ac:dyDescent="0.2">
      <c r="A5076" s="93"/>
      <c r="B5076" s="95">
        <v>4322186</v>
      </c>
      <c r="C5076" s="95" t="s">
        <v>7231</v>
      </c>
      <c r="D5076" s="95" t="s">
        <v>6793</v>
      </c>
      <c r="E5076" s="93"/>
      <c r="F5076" s="93"/>
    </row>
    <row r="5077" spans="1:6" ht="12.75" customHeight="1" x14ac:dyDescent="0.2">
      <c r="A5077" s="93"/>
      <c r="B5077" s="95">
        <v>4322202</v>
      </c>
      <c r="C5077" s="95" t="s">
        <v>7232</v>
      </c>
      <c r="D5077" s="95" t="s">
        <v>6793</v>
      </c>
      <c r="E5077" s="93"/>
      <c r="F5077" s="93"/>
    </row>
    <row r="5078" spans="1:6" ht="12.75" customHeight="1" x14ac:dyDescent="0.2">
      <c r="A5078" s="93"/>
      <c r="B5078" s="95">
        <v>4322251</v>
      </c>
      <c r="C5078" s="95" t="s">
        <v>7233</v>
      </c>
      <c r="D5078" s="95" t="s">
        <v>6793</v>
      </c>
      <c r="E5078" s="93"/>
      <c r="F5078" s="93"/>
    </row>
    <row r="5079" spans="1:6" ht="12.75" customHeight="1" x14ac:dyDescent="0.2">
      <c r="A5079" s="93"/>
      <c r="B5079" s="95">
        <v>4322301</v>
      </c>
      <c r="C5079" s="95" t="s">
        <v>7234</v>
      </c>
      <c r="D5079" s="95" t="s">
        <v>6793</v>
      </c>
      <c r="E5079" s="93"/>
      <c r="F5079" s="93"/>
    </row>
    <row r="5080" spans="1:6" ht="12.75" customHeight="1" x14ac:dyDescent="0.2">
      <c r="A5080" s="93"/>
      <c r="B5080" s="95">
        <v>4322327</v>
      </c>
      <c r="C5080" s="95" t="s">
        <v>7235</v>
      </c>
      <c r="D5080" s="95" t="s">
        <v>6793</v>
      </c>
      <c r="E5080" s="93"/>
      <c r="F5080" s="93"/>
    </row>
    <row r="5081" spans="1:6" ht="12.75" customHeight="1" x14ac:dyDescent="0.2">
      <c r="A5081" s="93"/>
      <c r="B5081" s="95">
        <v>4322343</v>
      </c>
      <c r="C5081" s="95" t="s">
        <v>7236</v>
      </c>
      <c r="D5081" s="95" t="s">
        <v>6793</v>
      </c>
      <c r="E5081" s="93"/>
      <c r="F5081" s="93"/>
    </row>
    <row r="5082" spans="1:6" ht="12.75" customHeight="1" x14ac:dyDescent="0.2">
      <c r="A5082" s="93"/>
      <c r="B5082" s="95">
        <v>4322350</v>
      </c>
      <c r="C5082" s="95" t="s">
        <v>7237</v>
      </c>
      <c r="D5082" s="95" t="s">
        <v>6793</v>
      </c>
      <c r="E5082" s="93"/>
      <c r="F5082" s="93"/>
    </row>
    <row r="5083" spans="1:6" ht="12.75" customHeight="1" x14ac:dyDescent="0.2">
      <c r="A5083" s="93"/>
      <c r="B5083" s="95">
        <v>4322376</v>
      </c>
      <c r="C5083" s="95" t="s">
        <v>7238</v>
      </c>
      <c r="D5083" s="95" t="s">
        <v>6793</v>
      </c>
      <c r="E5083" s="93"/>
      <c r="F5083" s="93"/>
    </row>
    <row r="5084" spans="1:6" ht="12.75" customHeight="1" x14ac:dyDescent="0.2">
      <c r="A5084" s="93"/>
      <c r="B5084" s="95">
        <v>4322400</v>
      </c>
      <c r="C5084" s="95" t="s">
        <v>7239</v>
      </c>
      <c r="D5084" s="95" t="s">
        <v>6793</v>
      </c>
      <c r="E5084" s="93"/>
      <c r="F5084" s="93"/>
    </row>
    <row r="5085" spans="1:6" ht="12.75" customHeight="1" x14ac:dyDescent="0.2">
      <c r="A5085" s="93"/>
      <c r="B5085" s="95">
        <v>4322509</v>
      </c>
      <c r="C5085" s="95" t="s">
        <v>7240</v>
      </c>
      <c r="D5085" s="95" t="s">
        <v>6793</v>
      </c>
      <c r="E5085" s="93"/>
      <c r="F5085" s="93"/>
    </row>
    <row r="5086" spans="1:6" ht="12.75" customHeight="1" x14ac:dyDescent="0.2">
      <c r="A5086" s="93"/>
      <c r="B5086" s="95">
        <v>4322525</v>
      </c>
      <c r="C5086" s="95" t="s">
        <v>7241</v>
      </c>
      <c r="D5086" s="95" t="s">
        <v>6793</v>
      </c>
      <c r="E5086" s="93"/>
      <c r="F5086" s="93"/>
    </row>
    <row r="5087" spans="1:6" ht="12.75" customHeight="1" x14ac:dyDescent="0.2">
      <c r="A5087" s="93"/>
      <c r="B5087" s="95">
        <v>4322533</v>
      </c>
      <c r="C5087" s="95" t="s">
        <v>7242</v>
      </c>
      <c r="D5087" s="95" t="s">
        <v>6793</v>
      </c>
      <c r="E5087" s="93"/>
      <c r="F5087" s="93"/>
    </row>
    <row r="5088" spans="1:6" ht="12.75" customHeight="1" x14ac:dyDescent="0.2">
      <c r="A5088" s="93"/>
      <c r="B5088" s="95">
        <v>4322541</v>
      </c>
      <c r="C5088" s="95" t="s">
        <v>7243</v>
      </c>
      <c r="D5088" s="95" t="s">
        <v>6793</v>
      </c>
      <c r="E5088" s="93"/>
      <c r="F5088" s="93"/>
    </row>
    <row r="5089" spans="1:6" ht="12.75" customHeight="1" x14ac:dyDescent="0.2">
      <c r="A5089" s="93"/>
      <c r="B5089" s="95">
        <v>4322558</v>
      </c>
      <c r="C5089" s="95" t="s">
        <v>7244</v>
      </c>
      <c r="D5089" s="95" t="s">
        <v>6793</v>
      </c>
      <c r="E5089" s="93"/>
      <c r="F5089" s="93"/>
    </row>
    <row r="5090" spans="1:6" ht="12.75" customHeight="1" x14ac:dyDescent="0.2">
      <c r="A5090" s="93"/>
      <c r="B5090" s="95">
        <v>4322608</v>
      </c>
      <c r="C5090" s="95" t="s">
        <v>7245</v>
      </c>
      <c r="D5090" s="95" t="s">
        <v>6793</v>
      </c>
      <c r="E5090" s="93"/>
      <c r="F5090" s="93"/>
    </row>
    <row r="5091" spans="1:6" ht="12.75" customHeight="1" x14ac:dyDescent="0.2">
      <c r="A5091" s="93"/>
      <c r="B5091" s="95">
        <v>4322707</v>
      </c>
      <c r="C5091" s="95" t="s">
        <v>3616</v>
      </c>
      <c r="D5091" s="95" t="s">
        <v>6793</v>
      </c>
      <c r="E5091" s="93"/>
      <c r="F5091" s="93"/>
    </row>
    <row r="5092" spans="1:6" ht="12.75" customHeight="1" x14ac:dyDescent="0.2">
      <c r="A5092" s="93"/>
      <c r="B5092" s="95">
        <v>4322806</v>
      </c>
      <c r="C5092" s="95" t="s">
        <v>7246</v>
      </c>
      <c r="D5092" s="95" t="s">
        <v>6793</v>
      </c>
      <c r="E5092" s="93"/>
      <c r="F5092" s="93"/>
    </row>
    <row r="5093" spans="1:6" ht="12.75" customHeight="1" x14ac:dyDescent="0.2">
      <c r="A5093" s="93"/>
      <c r="B5093" s="95">
        <v>4322855</v>
      </c>
      <c r="C5093" s="95" t="s">
        <v>7247</v>
      </c>
      <c r="D5093" s="95" t="s">
        <v>6793</v>
      </c>
      <c r="E5093" s="93"/>
      <c r="F5093" s="93"/>
    </row>
    <row r="5094" spans="1:6" ht="12.75" customHeight="1" x14ac:dyDescent="0.2">
      <c r="A5094" s="93"/>
      <c r="B5094" s="95">
        <v>4322905</v>
      </c>
      <c r="C5094" s="95" t="s">
        <v>7248</v>
      </c>
      <c r="D5094" s="95" t="s">
        <v>6793</v>
      </c>
      <c r="E5094" s="93"/>
      <c r="F5094" s="93"/>
    </row>
    <row r="5095" spans="1:6" ht="12.75" customHeight="1" x14ac:dyDescent="0.2">
      <c r="A5095" s="93"/>
      <c r="B5095" s="95">
        <v>4323002</v>
      </c>
      <c r="C5095" s="95" t="s">
        <v>7249</v>
      </c>
      <c r="D5095" s="95" t="s">
        <v>6793</v>
      </c>
      <c r="E5095" s="93"/>
      <c r="F5095" s="93"/>
    </row>
    <row r="5096" spans="1:6" ht="12.75" customHeight="1" x14ac:dyDescent="0.2">
      <c r="A5096" s="93"/>
      <c r="B5096" s="95">
        <v>4323101</v>
      </c>
      <c r="C5096" s="95" t="s">
        <v>7250</v>
      </c>
      <c r="D5096" s="95" t="s">
        <v>6793</v>
      </c>
      <c r="E5096" s="93"/>
      <c r="F5096" s="93"/>
    </row>
    <row r="5097" spans="1:6" ht="12.75" customHeight="1" x14ac:dyDescent="0.2">
      <c r="A5097" s="93"/>
      <c r="B5097" s="95">
        <v>4323200</v>
      </c>
      <c r="C5097" s="95" t="s">
        <v>7251</v>
      </c>
      <c r="D5097" s="95" t="s">
        <v>6793</v>
      </c>
      <c r="E5097" s="93"/>
      <c r="F5097" s="93"/>
    </row>
    <row r="5098" spans="1:6" ht="12.75" customHeight="1" x14ac:dyDescent="0.2">
      <c r="A5098" s="93"/>
      <c r="B5098" s="95">
        <v>4323309</v>
      </c>
      <c r="C5098" s="95" t="s">
        <v>7252</v>
      </c>
      <c r="D5098" s="95" t="s">
        <v>6793</v>
      </c>
      <c r="E5098" s="93"/>
      <c r="F5098" s="93"/>
    </row>
    <row r="5099" spans="1:6" ht="12.75" customHeight="1" x14ac:dyDescent="0.2">
      <c r="A5099" s="93"/>
      <c r="B5099" s="95">
        <v>4323358</v>
      </c>
      <c r="C5099" s="95" t="s">
        <v>7253</v>
      </c>
      <c r="D5099" s="95" t="s">
        <v>6793</v>
      </c>
      <c r="E5099" s="93"/>
      <c r="F5099" s="93"/>
    </row>
    <row r="5100" spans="1:6" ht="12.75" customHeight="1" x14ac:dyDescent="0.2">
      <c r="A5100" s="93"/>
      <c r="B5100" s="95">
        <v>4323408</v>
      </c>
      <c r="C5100" s="95" t="s">
        <v>7254</v>
      </c>
      <c r="D5100" s="95" t="s">
        <v>6793</v>
      </c>
      <c r="E5100" s="93"/>
      <c r="F5100" s="93"/>
    </row>
    <row r="5101" spans="1:6" ht="12.75" customHeight="1" x14ac:dyDescent="0.2">
      <c r="A5101" s="93"/>
      <c r="B5101" s="95">
        <v>4323457</v>
      </c>
      <c r="C5101" s="95" t="s">
        <v>7255</v>
      </c>
      <c r="D5101" s="95" t="s">
        <v>6793</v>
      </c>
      <c r="E5101" s="93"/>
      <c r="F5101" s="93"/>
    </row>
    <row r="5102" spans="1:6" ht="12.75" customHeight="1" x14ac:dyDescent="0.2">
      <c r="A5102" s="93"/>
      <c r="B5102" s="95">
        <v>4323507</v>
      </c>
      <c r="C5102" s="95" t="s">
        <v>7256</v>
      </c>
      <c r="D5102" s="95" t="s">
        <v>6793</v>
      </c>
      <c r="E5102" s="93"/>
      <c r="F5102" s="93"/>
    </row>
    <row r="5103" spans="1:6" ht="12.75" customHeight="1" x14ac:dyDescent="0.2">
      <c r="A5103" s="93"/>
      <c r="B5103" s="95">
        <v>4323606</v>
      </c>
      <c r="C5103" s="95" t="s">
        <v>7257</v>
      </c>
      <c r="D5103" s="95" t="s">
        <v>6793</v>
      </c>
      <c r="E5103" s="93"/>
      <c r="F5103" s="93"/>
    </row>
    <row r="5104" spans="1:6" ht="12.75" customHeight="1" x14ac:dyDescent="0.2">
      <c r="A5104" s="93"/>
      <c r="B5104" s="95">
        <v>4323705</v>
      </c>
      <c r="C5104" s="95" t="s">
        <v>7258</v>
      </c>
      <c r="D5104" s="95" t="s">
        <v>6793</v>
      </c>
      <c r="E5104" s="93"/>
      <c r="F5104" s="93"/>
    </row>
    <row r="5105" spans="1:6" ht="12.75" customHeight="1" x14ac:dyDescent="0.2">
      <c r="A5105" s="93"/>
      <c r="B5105" s="95">
        <v>4323754</v>
      </c>
      <c r="C5105" s="95" t="s">
        <v>7259</v>
      </c>
      <c r="D5105" s="95" t="s">
        <v>6793</v>
      </c>
      <c r="E5105" s="93"/>
      <c r="F5105" s="93"/>
    </row>
    <row r="5106" spans="1:6" ht="12.75" customHeight="1" x14ac:dyDescent="0.2">
      <c r="A5106" s="93"/>
      <c r="B5106" s="95">
        <v>4323770</v>
      </c>
      <c r="C5106" s="95" t="s">
        <v>7260</v>
      </c>
      <c r="D5106" s="95" t="s">
        <v>6793</v>
      </c>
      <c r="E5106" s="93"/>
      <c r="F5106" s="93"/>
    </row>
    <row r="5107" spans="1:6" ht="12.75" customHeight="1" x14ac:dyDescent="0.2">
      <c r="A5107" s="93"/>
      <c r="B5107" s="95">
        <v>4323804</v>
      </c>
      <c r="C5107" s="95" t="s">
        <v>7261</v>
      </c>
      <c r="D5107" s="95" t="s">
        <v>6793</v>
      </c>
      <c r="E5107" s="93"/>
      <c r="F5107" s="93"/>
    </row>
    <row r="5108" spans="1:6" ht="12.75" customHeight="1" x14ac:dyDescent="0.2">
      <c r="A5108" s="93"/>
      <c r="B5108" s="95">
        <v>5000203</v>
      </c>
      <c r="C5108" s="95" t="s">
        <v>7262</v>
      </c>
      <c r="D5108" s="95" t="s">
        <v>7263</v>
      </c>
      <c r="E5108" s="93"/>
      <c r="F5108" s="93"/>
    </row>
    <row r="5109" spans="1:6" ht="12.75" customHeight="1" x14ac:dyDescent="0.2">
      <c r="A5109" s="93"/>
      <c r="B5109" s="95">
        <v>5000252</v>
      </c>
      <c r="C5109" s="95" t="s">
        <v>7264</v>
      </c>
      <c r="D5109" s="95" t="s">
        <v>7263</v>
      </c>
      <c r="E5109" s="93"/>
      <c r="F5109" s="93"/>
    </row>
    <row r="5110" spans="1:6" ht="12.75" customHeight="1" x14ac:dyDescent="0.2">
      <c r="A5110" s="93"/>
      <c r="B5110" s="95">
        <v>5000609</v>
      </c>
      <c r="C5110" s="95" t="s">
        <v>7265</v>
      </c>
      <c r="D5110" s="95" t="s">
        <v>7263</v>
      </c>
      <c r="E5110" s="93"/>
      <c r="F5110" s="93"/>
    </row>
    <row r="5111" spans="1:6" ht="12.75" customHeight="1" x14ac:dyDescent="0.2">
      <c r="A5111" s="93"/>
      <c r="B5111" s="95">
        <v>5000708</v>
      </c>
      <c r="C5111" s="95" t="s">
        <v>7266</v>
      </c>
      <c r="D5111" s="95" t="s">
        <v>7263</v>
      </c>
      <c r="E5111" s="93"/>
      <c r="F5111" s="93"/>
    </row>
    <row r="5112" spans="1:6" ht="12.75" customHeight="1" x14ac:dyDescent="0.2">
      <c r="A5112" s="93"/>
      <c r="B5112" s="95">
        <v>5000807</v>
      </c>
      <c r="C5112" s="95" t="s">
        <v>7267</v>
      </c>
      <c r="D5112" s="95" t="s">
        <v>7263</v>
      </c>
      <c r="E5112" s="93"/>
      <c r="F5112" s="93"/>
    </row>
    <row r="5113" spans="1:6" ht="12.75" customHeight="1" x14ac:dyDescent="0.2">
      <c r="A5113" s="93"/>
      <c r="B5113" s="95">
        <v>5000856</v>
      </c>
      <c r="C5113" s="95" t="s">
        <v>7268</v>
      </c>
      <c r="D5113" s="95" t="s">
        <v>7263</v>
      </c>
      <c r="E5113" s="93"/>
      <c r="F5113" s="93"/>
    </row>
    <row r="5114" spans="1:6" ht="12.75" customHeight="1" x14ac:dyDescent="0.2">
      <c r="A5114" s="93"/>
      <c r="B5114" s="95">
        <v>5000906</v>
      </c>
      <c r="C5114" s="95" t="s">
        <v>7269</v>
      </c>
      <c r="D5114" s="95" t="s">
        <v>7263</v>
      </c>
      <c r="E5114" s="93"/>
      <c r="F5114" s="93"/>
    </row>
    <row r="5115" spans="1:6" ht="12.75" customHeight="1" x14ac:dyDescent="0.2">
      <c r="A5115" s="93"/>
      <c r="B5115" s="95">
        <v>5001003</v>
      </c>
      <c r="C5115" s="95" t="s">
        <v>7270</v>
      </c>
      <c r="D5115" s="95" t="s">
        <v>7263</v>
      </c>
      <c r="E5115" s="93"/>
      <c r="F5115" s="93"/>
    </row>
    <row r="5116" spans="1:6" ht="12.75" customHeight="1" x14ac:dyDescent="0.2">
      <c r="A5116" s="93"/>
      <c r="B5116" s="95">
        <v>5001102</v>
      </c>
      <c r="C5116" s="95" t="s">
        <v>7271</v>
      </c>
      <c r="D5116" s="95" t="s">
        <v>7263</v>
      </c>
      <c r="E5116" s="93"/>
      <c r="F5116" s="93"/>
    </row>
    <row r="5117" spans="1:6" ht="12.75" customHeight="1" x14ac:dyDescent="0.2">
      <c r="A5117" s="93"/>
      <c r="B5117" s="95">
        <v>5001243</v>
      </c>
      <c r="C5117" s="95" t="s">
        <v>7272</v>
      </c>
      <c r="D5117" s="95" t="s">
        <v>7263</v>
      </c>
      <c r="E5117" s="93"/>
      <c r="F5117" s="93"/>
    </row>
    <row r="5118" spans="1:6" ht="12.75" customHeight="1" x14ac:dyDescent="0.2">
      <c r="A5118" s="93"/>
      <c r="B5118" s="95">
        <v>5001508</v>
      </c>
      <c r="C5118" s="95" t="s">
        <v>6195</v>
      </c>
      <c r="D5118" s="95" t="s">
        <v>7263</v>
      </c>
      <c r="E5118" s="93"/>
      <c r="F5118" s="93"/>
    </row>
    <row r="5119" spans="1:6" ht="12.75" customHeight="1" x14ac:dyDescent="0.2">
      <c r="A5119" s="93"/>
      <c r="B5119" s="95">
        <v>5001904</v>
      </c>
      <c r="C5119" s="95" t="s">
        <v>7273</v>
      </c>
      <c r="D5119" s="95" t="s">
        <v>7263</v>
      </c>
      <c r="E5119" s="93"/>
      <c r="F5119" s="93"/>
    </row>
    <row r="5120" spans="1:6" ht="12.75" customHeight="1" x14ac:dyDescent="0.2">
      <c r="A5120" s="93"/>
      <c r="B5120" s="95">
        <v>5002001</v>
      </c>
      <c r="C5120" s="95" t="s">
        <v>7274</v>
      </c>
      <c r="D5120" s="95" t="s">
        <v>7263</v>
      </c>
      <c r="E5120" s="93"/>
      <c r="F5120" s="93"/>
    </row>
    <row r="5121" spans="1:6" ht="12.75" customHeight="1" x14ac:dyDescent="0.2">
      <c r="A5121" s="93"/>
      <c r="B5121" s="95">
        <v>5002100</v>
      </c>
      <c r="C5121" s="95" t="s">
        <v>7275</v>
      </c>
      <c r="D5121" s="95" t="s">
        <v>7263</v>
      </c>
      <c r="E5121" s="93"/>
      <c r="F5121" s="93"/>
    </row>
    <row r="5122" spans="1:6" ht="12.75" customHeight="1" x14ac:dyDescent="0.2">
      <c r="A5122" s="93"/>
      <c r="B5122" s="95">
        <v>5002159</v>
      </c>
      <c r="C5122" s="95" t="s">
        <v>7276</v>
      </c>
      <c r="D5122" s="95" t="s">
        <v>7263</v>
      </c>
      <c r="E5122" s="93"/>
      <c r="F5122" s="93"/>
    </row>
    <row r="5123" spans="1:6" ht="12.75" customHeight="1" x14ac:dyDescent="0.2">
      <c r="A5123" s="93"/>
      <c r="B5123" s="95">
        <v>5002209</v>
      </c>
      <c r="C5123" s="95" t="s">
        <v>2559</v>
      </c>
      <c r="D5123" s="95" t="s">
        <v>7263</v>
      </c>
      <c r="E5123" s="93"/>
      <c r="F5123" s="93"/>
    </row>
    <row r="5124" spans="1:6" ht="12.75" customHeight="1" x14ac:dyDescent="0.2">
      <c r="A5124" s="93"/>
      <c r="B5124" s="95">
        <v>5002308</v>
      </c>
      <c r="C5124" s="95" t="s">
        <v>7277</v>
      </c>
      <c r="D5124" s="95" t="s">
        <v>7263</v>
      </c>
      <c r="E5124" s="93"/>
      <c r="F5124" s="93"/>
    </row>
    <row r="5125" spans="1:6" ht="12.75" customHeight="1" x14ac:dyDescent="0.2">
      <c r="A5125" s="93"/>
      <c r="B5125" s="95">
        <v>5002407</v>
      </c>
      <c r="C5125" s="95" t="s">
        <v>7278</v>
      </c>
      <c r="D5125" s="95" t="s">
        <v>7263</v>
      </c>
      <c r="E5125" s="93"/>
      <c r="F5125" s="93"/>
    </row>
    <row r="5126" spans="1:6" ht="12.75" customHeight="1" x14ac:dyDescent="0.2">
      <c r="A5126" s="93"/>
      <c r="B5126" s="95">
        <v>5002605</v>
      </c>
      <c r="C5126" s="95" t="s">
        <v>7279</v>
      </c>
      <c r="D5126" s="95" t="s">
        <v>7263</v>
      </c>
      <c r="E5126" s="93"/>
      <c r="F5126" s="93"/>
    </row>
    <row r="5127" spans="1:6" ht="12.75" customHeight="1" x14ac:dyDescent="0.2">
      <c r="A5127" s="93"/>
      <c r="B5127" s="95">
        <v>5002704</v>
      </c>
      <c r="C5127" s="95" t="s">
        <v>4002</v>
      </c>
      <c r="D5127" s="95" t="s">
        <v>7263</v>
      </c>
      <c r="E5127" s="93"/>
      <c r="F5127" s="93"/>
    </row>
    <row r="5128" spans="1:6" ht="12.75" customHeight="1" x14ac:dyDescent="0.2">
      <c r="A5128" s="93"/>
      <c r="B5128" s="95">
        <v>5002803</v>
      </c>
      <c r="C5128" s="95" t="s">
        <v>3104</v>
      </c>
      <c r="D5128" s="95" t="s">
        <v>7263</v>
      </c>
      <c r="E5128" s="93"/>
      <c r="F5128" s="93"/>
    </row>
    <row r="5129" spans="1:6" ht="12.75" customHeight="1" x14ac:dyDescent="0.2">
      <c r="A5129" s="93"/>
      <c r="B5129" s="95">
        <v>5002902</v>
      </c>
      <c r="C5129" s="95" t="s">
        <v>7280</v>
      </c>
      <c r="D5129" s="95" t="s">
        <v>7263</v>
      </c>
      <c r="E5129" s="93"/>
      <c r="F5129" s="93"/>
    </row>
    <row r="5130" spans="1:6" ht="12.75" customHeight="1" x14ac:dyDescent="0.2">
      <c r="A5130" s="93"/>
      <c r="B5130" s="95">
        <v>5002951</v>
      </c>
      <c r="C5130" s="95" t="s">
        <v>7281</v>
      </c>
      <c r="D5130" s="95" t="s">
        <v>7263</v>
      </c>
      <c r="E5130" s="93"/>
      <c r="F5130" s="93"/>
    </row>
    <row r="5131" spans="1:6" ht="12.75" customHeight="1" x14ac:dyDescent="0.2">
      <c r="A5131" s="93"/>
      <c r="B5131" s="95">
        <v>5003108</v>
      </c>
      <c r="C5131" s="95" t="s">
        <v>7282</v>
      </c>
      <c r="D5131" s="95" t="s">
        <v>7263</v>
      </c>
      <c r="E5131" s="93"/>
      <c r="F5131" s="93"/>
    </row>
    <row r="5132" spans="1:6" ht="12.75" customHeight="1" x14ac:dyDescent="0.2">
      <c r="A5132" s="93"/>
      <c r="B5132" s="95">
        <v>5003157</v>
      </c>
      <c r="C5132" s="95" t="s">
        <v>7283</v>
      </c>
      <c r="D5132" s="95" t="s">
        <v>7263</v>
      </c>
      <c r="E5132" s="93"/>
      <c r="F5132" s="93"/>
    </row>
    <row r="5133" spans="1:6" ht="12.75" customHeight="1" x14ac:dyDescent="0.2">
      <c r="A5133" s="93"/>
      <c r="B5133" s="95">
        <v>5003207</v>
      </c>
      <c r="C5133" s="95" t="s">
        <v>7284</v>
      </c>
      <c r="D5133" s="95" t="s">
        <v>7263</v>
      </c>
      <c r="E5133" s="93"/>
      <c r="F5133" s="93"/>
    </row>
    <row r="5134" spans="1:6" ht="12.75" customHeight="1" x14ac:dyDescent="0.2">
      <c r="A5134" s="93"/>
      <c r="B5134" s="95">
        <v>5003256</v>
      </c>
      <c r="C5134" s="95" t="s">
        <v>7285</v>
      </c>
      <c r="D5134" s="95" t="s">
        <v>7263</v>
      </c>
      <c r="E5134" s="93"/>
      <c r="F5134" s="93"/>
    </row>
    <row r="5135" spans="1:6" ht="12.75" customHeight="1" x14ac:dyDescent="0.2">
      <c r="A5135" s="93"/>
      <c r="B5135" s="95">
        <v>5003306</v>
      </c>
      <c r="C5135" s="95" t="s">
        <v>7286</v>
      </c>
      <c r="D5135" s="95" t="s">
        <v>7263</v>
      </c>
      <c r="E5135" s="93"/>
      <c r="F5135" s="93"/>
    </row>
    <row r="5136" spans="1:6" ht="12.75" customHeight="1" x14ac:dyDescent="0.2">
      <c r="A5136" s="93"/>
      <c r="B5136" s="95">
        <v>5003454</v>
      </c>
      <c r="C5136" s="95" t="s">
        <v>7287</v>
      </c>
      <c r="D5136" s="95" t="s">
        <v>7263</v>
      </c>
      <c r="E5136" s="93"/>
      <c r="F5136" s="93"/>
    </row>
    <row r="5137" spans="1:6" ht="12.75" customHeight="1" x14ac:dyDescent="0.2">
      <c r="A5137" s="93"/>
      <c r="B5137" s="95">
        <v>5003488</v>
      </c>
      <c r="C5137" s="95" t="s">
        <v>7288</v>
      </c>
      <c r="D5137" s="95" t="s">
        <v>7263</v>
      </c>
      <c r="E5137" s="93"/>
      <c r="F5137" s="93"/>
    </row>
    <row r="5138" spans="1:6" ht="12.75" customHeight="1" x14ac:dyDescent="0.2">
      <c r="A5138" s="93"/>
      <c r="B5138" s="95">
        <v>5003504</v>
      </c>
      <c r="C5138" s="95" t="s">
        <v>6259</v>
      </c>
      <c r="D5138" s="95" t="s">
        <v>7263</v>
      </c>
      <c r="E5138" s="93"/>
      <c r="F5138" s="93"/>
    </row>
    <row r="5139" spans="1:6" ht="12.75" customHeight="1" x14ac:dyDescent="0.2">
      <c r="A5139" s="93"/>
      <c r="B5139" s="95">
        <v>5003702</v>
      </c>
      <c r="C5139" s="95" t="s">
        <v>7289</v>
      </c>
      <c r="D5139" s="95" t="s">
        <v>7263</v>
      </c>
      <c r="E5139" s="93"/>
      <c r="F5139" s="93"/>
    </row>
    <row r="5140" spans="1:6" ht="12.75" customHeight="1" x14ac:dyDescent="0.2">
      <c r="A5140" s="93"/>
      <c r="B5140" s="95">
        <v>5003751</v>
      </c>
      <c r="C5140" s="95" t="s">
        <v>5706</v>
      </c>
      <c r="D5140" s="95" t="s">
        <v>7263</v>
      </c>
      <c r="E5140" s="93"/>
      <c r="F5140" s="93"/>
    </row>
    <row r="5141" spans="1:6" ht="12.75" customHeight="1" x14ac:dyDescent="0.2">
      <c r="A5141" s="93"/>
      <c r="B5141" s="95">
        <v>5003801</v>
      </c>
      <c r="C5141" s="95" t="s">
        <v>7290</v>
      </c>
      <c r="D5141" s="95" t="s">
        <v>7263</v>
      </c>
      <c r="E5141" s="93"/>
      <c r="F5141" s="93"/>
    </row>
    <row r="5142" spans="1:6" ht="12.75" customHeight="1" x14ac:dyDescent="0.2">
      <c r="A5142" s="93"/>
      <c r="B5142" s="95">
        <v>5003900</v>
      </c>
      <c r="C5142" s="95" t="s">
        <v>7291</v>
      </c>
      <c r="D5142" s="95" t="s">
        <v>7263</v>
      </c>
      <c r="E5142" s="93"/>
      <c r="F5142" s="93"/>
    </row>
    <row r="5143" spans="1:6" ht="12.75" customHeight="1" x14ac:dyDescent="0.2">
      <c r="A5143" s="93"/>
      <c r="B5143" s="95">
        <v>5004007</v>
      </c>
      <c r="C5143" s="95" t="s">
        <v>7292</v>
      </c>
      <c r="D5143" s="95" t="s">
        <v>7263</v>
      </c>
      <c r="E5143" s="93"/>
      <c r="F5143" s="93"/>
    </row>
    <row r="5144" spans="1:6" ht="12.75" customHeight="1" x14ac:dyDescent="0.2">
      <c r="A5144" s="93"/>
      <c r="B5144" s="95">
        <v>5004106</v>
      </c>
      <c r="C5144" s="95" t="s">
        <v>7293</v>
      </c>
      <c r="D5144" s="95" t="s">
        <v>7263</v>
      </c>
      <c r="E5144" s="93"/>
      <c r="F5144" s="93"/>
    </row>
    <row r="5145" spans="1:6" ht="12.75" customHeight="1" x14ac:dyDescent="0.2">
      <c r="A5145" s="93"/>
      <c r="B5145" s="95">
        <v>5004304</v>
      </c>
      <c r="C5145" s="95" t="s">
        <v>7294</v>
      </c>
      <c r="D5145" s="95" t="s">
        <v>7263</v>
      </c>
      <c r="E5145" s="93"/>
      <c r="F5145" s="93"/>
    </row>
    <row r="5146" spans="1:6" ht="12.75" customHeight="1" x14ac:dyDescent="0.2">
      <c r="A5146" s="93"/>
      <c r="B5146" s="95">
        <v>5004403</v>
      </c>
      <c r="C5146" s="95" t="s">
        <v>7295</v>
      </c>
      <c r="D5146" s="95" t="s">
        <v>7263</v>
      </c>
      <c r="E5146" s="93"/>
      <c r="F5146" s="93"/>
    </row>
    <row r="5147" spans="1:6" ht="12.75" customHeight="1" x14ac:dyDescent="0.2">
      <c r="A5147" s="93"/>
      <c r="B5147" s="95">
        <v>5004502</v>
      </c>
      <c r="C5147" s="95" t="s">
        <v>7296</v>
      </c>
      <c r="D5147" s="95" t="s">
        <v>7263</v>
      </c>
      <c r="E5147" s="93"/>
      <c r="F5147" s="93"/>
    </row>
    <row r="5148" spans="1:6" ht="12.75" customHeight="1" x14ac:dyDescent="0.2">
      <c r="A5148" s="93"/>
      <c r="B5148" s="95">
        <v>5004601</v>
      </c>
      <c r="C5148" s="95" t="s">
        <v>7297</v>
      </c>
      <c r="D5148" s="95" t="s">
        <v>7263</v>
      </c>
      <c r="E5148" s="93"/>
      <c r="F5148" s="93"/>
    </row>
    <row r="5149" spans="1:6" ht="12.75" customHeight="1" x14ac:dyDescent="0.2">
      <c r="A5149" s="93"/>
      <c r="B5149" s="95">
        <v>5004700</v>
      </c>
      <c r="C5149" s="95" t="s">
        <v>7298</v>
      </c>
      <c r="D5149" s="95" t="s">
        <v>7263</v>
      </c>
      <c r="E5149" s="93"/>
      <c r="F5149" s="93"/>
    </row>
    <row r="5150" spans="1:6" ht="12.75" customHeight="1" x14ac:dyDescent="0.2">
      <c r="A5150" s="93"/>
      <c r="B5150" s="95">
        <v>5004809</v>
      </c>
      <c r="C5150" s="95" t="s">
        <v>7299</v>
      </c>
      <c r="D5150" s="95" t="s">
        <v>7263</v>
      </c>
      <c r="E5150" s="93"/>
      <c r="F5150" s="93"/>
    </row>
    <row r="5151" spans="1:6" ht="12.75" customHeight="1" x14ac:dyDescent="0.2">
      <c r="A5151" s="93"/>
      <c r="B5151" s="95">
        <v>5004908</v>
      </c>
      <c r="C5151" s="95" t="s">
        <v>7300</v>
      </c>
      <c r="D5151" s="95" t="s">
        <v>7263</v>
      </c>
      <c r="E5151" s="93"/>
      <c r="F5151" s="93"/>
    </row>
    <row r="5152" spans="1:6" ht="12.75" customHeight="1" x14ac:dyDescent="0.2">
      <c r="A5152" s="93"/>
      <c r="B5152" s="95">
        <v>5005004</v>
      </c>
      <c r="C5152" s="95" t="s">
        <v>3370</v>
      </c>
      <c r="D5152" s="95" t="s">
        <v>7263</v>
      </c>
      <c r="E5152" s="93"/>
      <c r="F5152" s="93"/>
    </row>
    <row r="5153" spans="1:6" ht="12.75" customHeight="1" x14ac:dyDescent="0.2">
      <c r="A5153" s="93"/>
      <c r="B5153" s="95">
        <v>5005103</v>
      </c>
      <c r="C5153" s="95" t="s">
        <v>7301</v>
      </c>
      <c r="D5153" s="95" t="s">
        <v>7263</v>
      </c>
      <c r="E5153" s="93"/>
      <c r="F5153" s="93"/>
    </row>
    <row r="5154" spans="1:6" ht="12.75" customHeight="1" x14ac:dyDescent="0.2">
      <c r="A5154" s="93"/>
      <c r="B5154" s="95">
        <v>5005152</v>
      </c>
      <c r="C5154" s="95" t="s">
        <v>7302</v>
      </c>
      <c r="D5154" s="95" t="s">
        <v>7263</v>
      </c>
      <c r="E5154" s="93"/>
      <c r="F5154" s="93"/>
    </row>
    <row r="5155" spans="1:6" ht="12.75" customHeight="1" x14ac:dyDescent="0.2">
      <c r="A5155" s="93"/>
      <c r="B5155" s="95">
        <v>5005202</v>
      </c>
      <c r="C5155" s="95" t="s">
        <v>7303</v>
      </c>
      <c r="D5155" s="95" t="s">
        <v>7263</v>
      </c>
      <c r="E5155" s="93"/>
      <c r="F5155" s="93"/>
    </row>
    <row r="5156" spans="1:6" ht="12.75" customHeight="1" x14ac:dyDescent="0.2">
      <c r="A5156" s="93"/>
      <c r="B5156" s="95">
        <v>5005251</v>
      </c>
      <c r="C5156" s="95" t="s">
        <v>7304</v>
      </c>
      <c r="D5156" s="95" t="s">
        <v>7263</v>
      </c>
      <c r="E5156" s="93"/>
      <c r="F5156" s="93"/>
    </row>
    <row r="5157" spans="1:6" ht="12.75" customHeight="1" x14ac:dyDescent="0.2">
      <c r="A5157" s="93"/>
      <c r="B5157" s="95">
        <v>5005400</v>
      </c>
      <c r="C5157" s="95" t="s">
        <v>7305</v>
      </c>
      <c r="D5157" s="95" t="s">
        <v>7263</v>
      </c>
      <c r="E5157" s="93"/>
      <c r="F5157" s="93"/>
    </row>
    <row r="5158" spans="1:6" ht="12.75" customHeight="1" x14ac:dyDescent="0.2">
      <c r="A5158" s="93"/>
      <c r="B5158" s="95">
        <v>5005608</v>
      </c>
      <c r="C5158" s="95" t="s">
        <v>7306</v>
      </c>
      <c r="D5158" s="95" t="s">
        <v>7263</v>
      </c>
      <c r="E5158" s="93"/>
      <c r="F5158" s="93"/>
    </row>
    <row r="5159" spans="1:6" ht="12.75" customHeight="1" x14ac:dyDescent="0.2">
      <c r="A5159" s="93"/>
      <c r="B5159" s="95">
        <v>5005681</v>
      </c>
      <c r="C5159" s="95" t="s">
        <v>4414</v>
      </c>
      <c r="D5159" s="95" t="s">
        <v>7263</v>
      </c>
      <c r="E5159" s="93"/>
      <c r="F5159" s="93"/>
    </row>
    <row r="5160" spans="1:6" ht="12.75" customHeight="1" x14ac:dyDescent="0.2">
      <c r="A5160" s="93"/>
      <c r="B5160" s="95">
        <v>5005707</v>
      </c>
      <c r="C5160" s="95" t="s">
        <v>7307</v>
      </c>
      <c r="D5160" s="95" t="s">
        <v>7263</v>
      </c>
      <c r="E5160" s="93"/>
      <c r="F5160" s="93"/>
    </row>
    <row r="5161" spans="1:6" ht="12.75" customHeight="1" x14ac:dyDescent="0.2">
      <c r="A5161" s="93"/>
      <c r="B5161" s="95">
        <v>5005806</v>
      </c>
      <c r="C5161" s="95" t="s">
        <v>7308</v>
      </c>
      <c r="D5161" s="95" t="s">
        <v>7263</v>
      </c>
      <c r="E5161" s="93"/>
      <c r="F5161" s="93"/>
    </row>
    <row r="5162" spans="1:6" ht="12.75" customHeight="1" x14ac:dyDescent="0.2">
      <c r="A5162" s="93"/>
      <c r="B5162" s="95">
        <v>5006002</v>
      </c>
      <c r="C5162" s="95" t="s">
        <v>7309</v>
      </c>
      <c r="D5162" s="95" t="s">
        <v>7263</v>
      </c>
      <c r="E5162" s="93"/>
      <c r="F5162" s="93"/>
    </row>
    <row r="5163" spans="1:6" ht="12.75" customHeight="1" x14ac:dyDescent="0.2">
      <c r="A5163" s="93"/>
      <c r="B5163" s="95">
        <v>5006200</v>
      </c>
      <c r="C5163" s="95" t="s">
        <v>7310</v>
      </c>
      <c r="D5163" s="95" t="s">
        <v>7263</v>
      </c>
      <c r="E5163" s="93"/>
      <c r="F5163" s="93"/>
    </row>
    <row r="5164" spans="1:6" ht="12.75" customHeight="1" x14ac:dyDescent="0.2">
      <c r="A5164" s="93"/>
      <c r="B5164" s="95">
        <v>5006259</v>
      </c>
      <c r="C5164" s="95" t="s">
        <v>7311</v>
      </c>
      <c r="D5164" s="95" t="s">
        <v>7263</v>
      </c>
      <c r="E5164" s="93"/>
      <c r="F5164" s="93"/>
    </row>
    <row r="5165" spans="1:6" ht="12.75" customHeight="1" x14ac:dyDescent="0.2">
      <c r="A5165" s="93"/>
      <c r="B5165" s="95">
        <v>5006275</v>
      </c>
      <c r="C5165" s="95" t="s">
        <v>7312</v>
      </c>
      <c r="D5165" s="95" t="s">
        <v>7263</v>
      </c>
      <c r="E5165" s="93"/>
      <c r="F5165" s="93"/>
    </row>
    <row r="5166" spans="1:6" ht="12.75" customHeight="1" x14ac:dyDescent="0.2">
      <c r="A5166" s="93"/>
      <c r="B5166" s="95">
        <v>5006309</v>
      </c>
      <c r="C5166" s="95" t="s">
        <v>7313</v>
      </c>
      <c r="D5166" s="95" t="s">
        <v>7263</v>
      </c>
      <c r="E5166" s="93"/>
      <c r="F5166" s="93"/>
    </row>
    <row r="5167" spans="1:6" ht="12.75" customHeight="1" x14ac:dyDescent="0.2">
      <c r="A5167" s="93"/>
      <c r="B5167" s="95">
        <v>5006358</v>
      </c>
      <c r="C5167" s="95" t="s">
        <v>7314</v>
      </c>
      <c r="D5167" s="95" t="s">
        <v>7263</v>
      </c>
      <c r="E5167" s="93"/>
      <c r="F5167" s="93"/>
    </row>
    <row r="5168" spans="1:6" ht="12.75" customHeight="1" x14ac:dyDescent="0.2">
      <c r="A5168" s="93"/>
      <c r="B5168" s="95">
        <v>5006408</v>
      </c>
      <c r="C5168" s="95" t="s">
        <v>7315</v>
      </c>
      <c r="D5168" s="95" t="s">
        <v>7263</v>
      </c>
      <c r="E5168" s="93"/>
      <c r="F5168" s="93"/>
    </row>
    <row r="5169" spans="1:6" ht="12.75" customHeight="1" x14ac:dyDescent="0.2">
      <c r="A5169" s="93"/>
      <c r="B5169" s="95">
        <v>5006606</v>
      </c>
      <c r="C5169" s="95" t="s">
        <v>7316</v>
      </c>
      <c r="D5169" s="95" t="s">
        <v>7263</v>
      </c>
      <c r="E5169" s="93"/>
      <c r="F5169" s="93"/>
    </row>
    <row r="5170" spans="1:6" ht="12.75" customHeight="1" x14ac:dyDescent="0.2">
      <c r="A5170" s="93"/>
      <c r="B5170" s="95">
        <v>5006903</v>
      </c>
      <c r="C5170" s="95" t="s">
        <v>7317</v>
      </c>
      <c r="D5170" s="95" t="s">
        <v>7263</v>
      </c>
      <c r="E5170" s="93"/>
      <c r="F5170" s="93"/>
    </row>
    <row r="5171" spans="1:6" ht="12.75" customHeight="1" x14ac:dyDescent="0.2">
      <c r="A5171" s="93"/>
      <c r="B5171" s="95">
        <v>5007109</v>
      </c>
      <c r="C5171" s="95" t="s">
        <v>7318</v>
      </c>
      <c r="D5171" s="95" t="s">
        <v>7263</v>
      </c>
      <c r="E5171" s="93"/>
      <c r="F5171" s="93"/>
    </row>
    <row r="5172" spans="1:6" ht="12.75" customHeight="1" x14ac:dyDescent="0.2">
      <c r="A5172" s="93"/>
      <c r="B5172" s="95">
        <v>5007208</v>
      </c>
      <c r="C5172" s="95" t="s">
        <v>7319</v>
      </c>
      <c r="D5172" s="95" t="s">
        <v>7263</v>
      </c>
      <c r="E5172" s="93"/>
      <c r="F5172" s="93"/>
    </row>
    <row r="5173" spans="1:6" ht="12.75" customHeight="1" x14ac:dyDescent="0.2">
      <c r="A5173" s="93"/>
      <c r="B5173" s="95">
        <v>5007307</v>
      </c>
      <c r="C5173" s="95" t="s">
        <v>6452</v>
      </c>
      <c r="D5173" s="95" t="s">
        <v>7263</v>
      </c>
      <c r="E5173" s="93"/>
      <c r="F5173" s="93"/>
    </row>
    <row r="5174" spans="1:6" ht="12.75" customHeight="1" x14ac:dyDescent="0.2">
      <c r="A5174" s="93"/>
      <c r="B5174" s="95">
        <v>5007406</v>
      </c>
      <c r="C5174" s="95" t="s">
        <v>7320</v>
      </c>
      <c r="D5174" s="95" t="s">
        <v>7263</v>
      </c>
      <c r="E5174" s="93"/>
      <c r="F5174" s="93"/>
    </row>
    <row r="5175" spans="1:6" ht="12.75" customHeight="1" x14ac:dyDescent="0.2">
      <c r="A5175" s="93"/>
      <c r="B5175" s="95">
        <v>5007505</v>
      </c>
      <c r="C5175" s="95" t="s">
        <v>7321</v>
      </c>
      <c r="D5175" s="95" t="s">
        <v>7263</v>
      </c>
      <c r="E5175" s="93"/>
      <c r="F5175" s="93"/>
    </row>
    <row r="5176" spans="1:6" ht="12.75" customHeight="1" x14ac:dyDescent="0.2">
      <c r="A5176" s="93"/>
      <c r="B5176" s="95">
        <v>5007554</v>
      </c>
      <c r="C5176" s="95" t="s">
        <v>7322</v>
      </c>
      <c r="D5176" s="95" t="s">
        <v>7263</v>
      </c>
      <c r="E5176" s="93"/>
      <c r="F5176" s="93"/>
    </row>
    <row r="5177" spans="1:6" ht="12.75" customHeight="1" x14ac:dyDescent="0.2">
      <c r="A5177" s="93"/>
      <c r="B5177" s="95">
        <v>5007695</v>
      </c>
      <c r="C5177" s="95" t="s">
        <v>7323</v>
      </c>
      <c r="D5177" s="95" t="s">
        <v>7263</v>
      </c>
      <c r="E5177" s="93"/>
      <c r="F5177" s="93"/>
    </row>
    <row r="5178" spans="1:6" ht="12.75" customHeight="1" x14ac:dyDescent="0.2">
      <c r="A5178" s="93"/>
      <c r="B5178" s="95">
        <v>5007703</v>
      </c>
      <c r="C5178" s="95" t="s">
        <v>7324</v>
      </c>
      <c r="D5178" s="95" t="s">
        <v>7263</v>
      </c>
      <c r="E5178" s="93"/>
      <c r="F5178" s="93"/>
    </row>
    <row r="5179" spans="1:6" ht="12.75" customHeight="1" x14ac:dyDescent="0.2">
      <c r="A5179" s="93"/>
      <c r="B5179" s="95">
        <v>5007802</v>
      </c>
      <c r="C5179" s="95" t="s">
        <v>7325</v>
      </c>
      <c r="D5179" s="95" t="s">
        <v>7263</v>
      </c>
      <c r="E5179" s="93"/>
      <c r="F5179" s="93"/>
    </row>
    <row r="5180" spans="1:6" ht="12.75" customHeight="1" x14ac:dyDescent="0.2">
      <c r="A5180" s="93"/>
      <c r="B5180" s="95">
        <v>5007901</v>
      </c>
      <c r="C5180" s="95" t="s">
        <v>7326</v>
      </c>
      <c r="D5180" s="95" t="s">
        <v>7263</v>
      </c>
      <c r="E5180" s="93"/>
      <c r="F5180" s="93"/>
    </row>
    <row r="5181" spans="1:6" ht="12.75" customHeight="1" x14ac:dyDescent="0.2">
      <c r="A5181" s="93"/>
      <c r="B5181" s="95">
        <v>5007935</v>
      </c>
      <c r="C5181" s="95" t="s">
        <v>7327</v>
      </c>
      <c r="D5181" s="95" t="s">
        <v>7263</v>
      </c>
      <c r="E5181" s="93"/>
      <c r="F5181" s="93"/>
    </row>
    <row r="5182" spans="1:6" ht="12.75" customHeight="1" x14ac:dyDescent="0.2">
      <c r="A5182" s="93"/>
      <c r="B5182" s="95">
        <v>5007950</v>
      </c>
      <c r="C5182" s="95" t="s">
        <v>7328</v>
      </c>
      <c r="D5182" s="95" t="s">
        <v>7263</v>
      </c>
      <c r="E5182" s="93"/>
      <c r="F5182" s="93"/>
    </row>
    <row r="5183" spans="1:6" ht="12.75" customHeight="1" x14ac:dyDescent="0.2">
      <c r="A5183" s="93"/>
      <c r="B5183" s="95">
        <v>5007976</v>
      </c>
      <c r="C5183" s="95" t="s">
        <v>7329</v>
      </c>
      <c r="D5183" s="95" t="s">
        <v>7263</v>
      </c>
      <c r="E5183" s="93"/>
      <c r="F5183" s="93"/>
    </row>
    <row r="5184" spans="1:6" ht="12.75" customHeight="1" x14ac:dyDescent="0.2">
      <c r="A5184" s="93"/>
      <c r="B5184" s="95">
        <v>5008008</v>
      </c>
      <c r="C5184" s="95" t="s">
        <v>7330</v>
      </c>
      <c r="D5184" s="95" t="s">
        <v>7263</v>
      </c>
      <c r="E5184" s="93"/>
      <c r="F5184" s="93"/>
    </row>
    <row r="5185" spans="1:6" ht="12.75" customHeight="1" x14ac:dyDescent="0.2">
      <c r="A5185" s="93"/>
      <c r="B5185" s="95">
        <v>5008305</v>
      </c>
      <c r="C5185" s="95" t="s">
        <v>7331</v>
      </c>
      <c r="D5185" s="95" t="s">
        <v>7263</v>
      </c>
      <c r="E5185" s="93"/>
      <c r="F5185" s="93"/>
    </row>
    <row r="5186" spans="1:6" ht="12.75" customHeight="1" x14ac:dyDescent="0.2">
      <c r="A5186" s="93"/>
      <c r="B5186" s="95">
        <v>5008404</v>
      </c>
      <c r="C5186" s="95" t="s">
        <v>7332</v>
      </c>
      <c r="D5186" s="95" t="s">
        <v>7263</v>
      </c>
      <c r="E5186" s="93"/>
      <c r="F5186" s="93"/>
    </row>
    <row r="5187" spans="1:6" ht="12.75" customHeight="1" x14ac:dyDescent="0.2">
      <c r="A5187" s="93"/>
      <c r="B5187" s="95">
        <v>5100102</v>
      </c>
      <c r="C5187" s="95" t="s">
        <v>7333</v>
      </c>
      <c r="D5187" s="95" t="s">
        <v>7334</v>
      </c>
      <c r="E5187" s="93"/>
      <c r="F5187" s="93"/>
    </row>
    <row r="5188" spans="1:6" ht="12.75" customHeight="1" x14ac:dyDescent="0.2">
      <c r="A5188" s="93"/>
      <c r="B5188" s="95">
        <v>5100201</v>
      </c>
      <c r="C5188" s="95" t="s">
        <v>4557</v>
      </c>
      <c r="D5188" s="95" t="s">
        <v>7334</v>
      </c>
      <c r="E5188" s="93"/>
      <c r="F5188" s="93"/>
    </row>
    <row r="5189" spans="1:6" ht="12.75" customHeight="1" x14ac:dyDescent="0.2">
      <c r="A5189" s="93"/>
      <c r="B5189" s="95">
        <v>5100250</v>
      </c>
      <c r="C5189" s="95" t="s">
        <v>7335</v>
      </c>
      <c r="D5189" s="95" t="s">
        <v>7334</v>
      </c>
      <c r="E5189" s="93"/>
      <c r="F5189" s="93"/>
    </row>
    <row r="5190" spans="1:6" ht="12.75" customHeight="1" x14ac:dyDescent="0.2">
      <c r="A5190" s="93"/>
      <c r="B5190" s="95">
        <v>5100300</v>
      </c>
      <c r="C5190" s="95" t="s">
        <v>7336</v>
      </c>
      <c r="D5190" s="95" t="s">
        <v>7334</v>
      </c>
      <c r="E5190" s="93"/>
      <c r="F5190" s="93"/>
    </row>
    <row r="5191" spans="1:6" ht="12.75" customHeight="1" x14ac:dyDescent="0.2">
      <c r="A5191" s="93"/>
      <c r="B5191" s="95">
        <v>5100359</v>
      </c>
      <c r="C5191" s="95" t="s">
        <v>7337</v>
      </c>
      <c r="D5191" s="95" t="s">
        <v>7334</v>
      </c>
      <c r="E5191" s="93"/>
      <c r="F5191" s="93"/>
    </row>
    <row r="5192" spans="1:6" ht="12.75" customHeight="1" x14ac:dyDescent="0.2">
      <c r="A5192" s="93"/>
      <c r="B5192" s="95">
        <v>5100409</v>
      </c>
      <c r="C5192" s="95" t="s">
        <v>7338</v>
      </c>
      <c r="D5192" s="95" t="s">
        <v>7334</v>
      </c>
      <c r="E5192" s="93"/>
      <c r="F5192" s="93"/>
    </row>
    <row r="5193" spans="1:6" ht="12.75" customHeight="1" x14ac:dyDescent="0.2">
      <c r="A5193" s="93"/>
      <c r="B5193" s="95">
        <v>5100508</v>
      </c>
      <c r="C5193" s="95" t="s">
        <v>7339</v>
      </c>
      <c r="D5193" s="95" t="s">
        <v>7334</v>
      </c>
      <c r="E5193" s="93"/>
      <c r="F5193" s="93"/>
    </row>
    <row r="5194" spans="1:6" ht="12.75" customHeight="1" x14ac:dyDescent="0.2">
      <c r="A5194" s="93"/>
      <c r="B5194" s="95">
        <v>5100607</v>
      </c>
      <c r="C5194" s="95" t="s">
        <v>7340</v>
      </c>
      <c r="D5194" s="95" t="s">
        <v>7334</v>
      </c>
      <c r="E5194" s="93"/>
      <c r="F5194" s="93"/>
    </row>
    <row r="5195" spans="1:6" ht="12.75" customHeight="1" x14ac:dyDescent="0.2">
      <c r="A5195" s="93"/>
      <c r="B5195" s="95">
        <v>5100805</v>
      </c>
      <c r="C5195" s="95" t="s">
        <v>7341</v>
      </c>
      <c r="D5195" s="95" t="s">
        <v>7334</v>
      </c>
      <c r="E5195" s="93"/>
      <c r="F5195" s="93"/>
    </row>
    <row r="5196" spans="1:6" ht="12.75" customHeight="1" x14ac:dyDescent="0.2">
      <c r="A5196" s="93"/>
      <c r="B5196" s="95">
        <v>5101001</v>
      </c>
      <c r="C5196" s="95" t="s">
        <v>7342</v>
      </c>
      <c r="D5196" s="95" t="s">
        <v>7334</v>
      </c>
      <c r="E5196" s="93"/>
      <c r="F5196" s="93"/>
    </row>
    <row r="5197" spans="1:6" ht="12.75" customHeight="1" x14ac:dyDescent="0.2">
      <c r="A5197" s="93"/>
      <c r="B5197" s="95">
        <v>5101209</v>
      </c>
      <c r="C5197" s="95" t="s">
        <v>7343</v>
      </c>
      <c r="D5197" s="95" t="s">
        <v>7334</v>
      </c>
      <c r="E5197" s="93"/>
      <c r="F5197" s="93"/>
    </row>
    <row r="5198" spans="1:6" ht="12.75" customHeight="1" x14ac:dyDescent="0.2">
      <c r="A5198" s="93"/>
      <c r="B5198" s="95">
        <v>5101258</v>
      </c>
      <c r="C5198" s="95" t="s">
        <v>7344</v>
      </c>
      <c r="D5198" s="95" t="s">
        <v>7334</v>
      </c>
      <c r="E5198" s="93"/>
      <c r="F5198" s="93"/>
    </row>
    <row r="5199" spans="1:6" ht="12.75" customHeight="1" x14ac:dyDescent="0.2">
      <c r="A5199" s="93"/>
      <c r="B5199" s="95">
        <v>5101308</v>
      </c>
      <c r="C5199" s="95" t="s">
        <v>7345</v>
      </c>
      <c r="D5199" s="95" t="s">
        <v>7334</v>
      </c>
      <c r="E5199" s="93"/>
      <c r="F5199" s="93"/>
    </row>
    <row r="5200" spans="1:6" ht="12.75" customHeight="1" x14ac:dyDescent="0.2">
      <c r="A5200" s="93"/>
      <c r="B5200" s="95">
        <v>5101407</v>
      </c>
      <c r="C5200" s="95" t="s">
        <v>7346</v>
      </c>
      <c r="D5200" s="95" t="s">
        <v>7334</v>
      </c>
      <c r="E5200" s="93"/>
      <c r="F5200" s="93"/>
    </row>
    <row r="5201" spans="1:6" ht="12.75" customHeight="1" x14ac:dyDescent="0.2">
      <c r="A5201" s="93"/>
      <c r="B5201" s="95">
        <v>5101605</v>
      </c>
      <c r="C5201" s="95" t="s">
        <v>7347</v>
      </c>
      <c r="D5201" s="95" t="s">
        <v>7334</v>
      </c>
      <c r="E5201" s="93"/>
      <c r="F5201" s="93"/>
    </row>
    <row r="5202" spans="1:6" ht="12.75" customHeight="1" x14ac:dyDescent="0.2">
      <c r="A5202" s="93"/>
      <c r="B5202" s="95">
        <v>5101704</v>
      </c>
      <c r="C5202" s="95" t="s">
        <v>7348</v>
      </c>
      <c r="D5202" s="95" t="s">
        <v>7334</v>
      </c>
      <c r="E5202" s="93"/>
      <c r="F5202" s="93"/>
    </row>
    <row r="5203" spans="1:6" ht="12.75" customHeight="1" x14ac:dyDescent="0.2">
      <c r="A5203" s="93"/>
      <c r="B5203" s="95">
        <v>5101803</v>
      </c>
      <c r="C5203" s="95" t="s">
        <v>7349</v>
      </c>
      <c r="D5203" s="95" t="s">
        <v>7334</v>
      </c>
      <c r="E5203" s="93"/>
      <c r="F5203" s="93"/>
    </row>
    <row r="5204" spans="1:6" ht="12.75" customHeight="1" x14ac:dyDescent="0.2">
      <c r="A5204" s="93"/>
      <c r="B5204" s="95">
        <v>5101852</v>
      </c>
      <c r="C5204" s="95" t="s">
        <v>7350</v>
      </c>
      <c r="D5204" s="95" t="s">
        <v>7334</v>
      </c>
      <c r="E5204" s="93"/>
      <c r="F5204" s="93"/>
    </row>
    <row r="5205" spans="1:6" ht="12.75" customHeight="1" x14ac:dyDescent="0.2">
      <c r="A5205" s="93"/>
      <c r="B5205" s="95">
        <v>5101902</v>
      </c>
      <c r="C5205" s="95" t="s">
        <v>7351</v>
      </c>
      <c r="D5205" s="95" t="s">
        <v>7334</v>
      </c>
      <c r="E5205" s="93"/>
      <c r="F5205" s="93"/>
    </row>
    <row r="5206" spans="1:6" ht="12.75" customHeight="1" x14ac:dyDescent="0.2">
      <c r="A5206" s="93"/>
      <c r="B5206" s="95">
        <v>5102504</v>
      </c>
      <c r="C5206" s="95" t="s">
        <v>7352</v>
      </c>
      <c r="D5206" s="95" t="s">
        <v>7334</v>
      </c>
      <c r="E5206" s="93"/>
      <c r="F5206" s="93"/>
    </row>
    <row r="5207" spans="1:6" ht="12.75" customHeight="1" x14ac:dyDescent="0.2">
      <c r="A5207" s="93"/>
      <c r="B5207" s="95">
        <v>5102603</v>
      </c>
      <c r="C5207" s="95" t="s">
        <v>7353</v>
      </c>
      <c r="D5207" s="95" t="s">
        <v>7334</v>
      </c>
      <c r="E5207" s="93"/>
      <c r="F5207" s="93"/>
    </row>
    <row r="5208" spans="1:6" ht="12.75" customHeight="1" x14ac:dyDescent="0.2">
      <c r="A5208" s="93"/>
      <c r="B5208" s="95">
        <v>5102637</v>
      </c>
      <c r="C5208" s="95" t="s">
        <v>7354</v>
      </c>
      <c r="D5208" s="95" t="s">
        <v>7334</v>
      </c>
      <c r="E5208" s="93"/>
      <c r="F5208" s="93"/>
    </row>
    <row r="5209" spans="1:6" ht="12.75" customHeight="1" x14ac:dyDescent="0.2">
      <c r="A5209" s="93"/>
      <c r="B5209" s="95">
        <v>5102678</v>
      </c>
      <c r="C5209" s="95" t="s">
        <v>7355</v>
      </c>
      <c r="D5209" s="95" t="s">
        <v>7334</v>
      </c>
      <c r="E5209" s="93"/>
      <c r="F5209" s="93"/>
    </row>
    <row r="5210" spans="1:6" ht="12.75" customHeight="1" x14ac:dyDescent="0.2">
      <c r="A5210" s="93"/>
      <c r="B5210" s="95">
        <v>5102686</v>
      </c>
      <c r="C5210" s="95" t="s">
        <v>7356</v>
      </c>
      <c r="D5210" s="95" t="s">
        <v>7334</v>
      </c>
      <c r="E5210" s="93"/>
      <c r="F5210" s="93"/>
    </row>
    <row r="5211" spans="1:6" ht="12.75" customHeight="1" x14ac:dyDescent="0.2">
      <c r="A5211" s="93"/>
      <c r="B5211" s="95">
        <v>5102694</v>
      </c>
      <c r="C5211" s="95" t="s">
        <v>7357</v>
      </c>
      <c r="D5211" s="95" t="s">
        <v>7334</v>
      </c>
      <c r="E5211" s="93"/>
      <c r="F5211" s="93"/>
    </row>
    <row r="5212" spans="1:6" ht="12.75" customHeight="1" x14ac:dyDescent="0.2">
      <c r="A5212" s="93"/>
      <c r="B5212" s="95">
        <v>5102702</v>
      </c>
      <c r="C5212" s="95" t="s">
        <v>4229</v>
      </c>
      <c r="D5212" s="95" t="s">
        <v>7334</v>
      </c>
      <c r="E5212" s="93"/>
      <c r="F5212" s="93"/>
    </row>
    <row r="5213" spans="1:6" ht="12.75" customHeight="1" x14ac:dyDescent="0.2">
      <c r="A5213" s="93"/>
      <c r="B5213" s="95">
        <v>5102793</v>
      </c>
      <c r="C5213" s="95" t="s">
        <v>7358</v>
      </c>
      <c r="D5213" s="95" t="s">
        <v>7334</v>
      </c>
      <c r="E5213" s="93"/>
      <c r="F5213" s="93"/>
    </row>
    <row r="5214" spans="1:6" ht="12.75" customHeight="1" x14ac:dyDescent="0.2">
      <c r="A5214" s="93"/>
      <c r="B5214" s="95">
        <v>5102850</v>
      </c>
      <c r="C5214" s="95" t="s">
        <v>7359</v>
      </c>
      <c r="D5214" s="95" t="s">
        <v>7334</v>
      </c>
      <c r="E5214" s="93"/>
      <c r="F5214" s="93"/>
    </row>
    <row r="5215" spans="1:6" ht="12.75" customHeight="1" x14ac:dyDescent="0.2">
      <c r="A5215" s="93"/>
      <c r="B5215" s="95">
        <v>5103007</v>
      </c>
      <c r="C5215" s="95" t="s">
        <v>7360</v>
      </c>
      <c r="D5215" s="95" t="s">
        <v>7334</v>
      </c>
      <c r="E5215" s="93"/>
      <c r="F5215" s="93"/>
    </row>
    <row r="5216" spans="1:6" ht="12.75" customHeight="1" x14ac:dyDescent="0.2">
      <c r="A5216" s="93"/>
      <c r="B5216" s="95">
        <v>5103056</v>
      </c>
      <c r="C5216" s="95" t="s">
        <v>7361</v>
      </c>
      <c r="D5216" s="95" t="s">
        <v>7334</v>
      </c>
      <c r="E5216" s="93"/>
      <c r="F5216" s="93"/>
    </row>
    <row r="5217" spans="1:6" ht="12.75" customHeight="1" x14ac:dyDescent="0.2">
      <c r="A5217" s="93"/>
      <c r="B5217" s="95">
        <v>5103106</v>
      </c>
      <c r="C5217" s="95" t="s">
        <v>7362</v>
      </c>
      <c r="D5217" s="95" t="s">
        <v>7334</v>
      </c>
      <c r="E5217" s="93"/>
      <c r="F5217" s="93"/>
    </row>
    <row r="5218" spans="1:6" ht="12.75" customHeight="1" x14ac:dyDescent="0.2">
      <c r="A5218" s="93"/>
      <c r="B5218" s="95">
        <v>5103205</v>
      </c>
      <c r="C5218" s="95" t="s">
        <v>7363</v>
      </c>
      <c r="D5218" s="95" t="s">
        <v>7334</v>
      </c>
      <c r="E5218" s="93"/>
      <c r="F5218" s="93"/>
    </row>
    <row r="5219" spans="1:6" ht="12.75" customHeight="1" x14ac:dyDescent="0.2">
      <c r="A5219" s="93"/>
      <c r="B5219" s="95">
        <v>5103254</v>
      </c>
      <c r="C5219" s="95" t="s">
        <v>7364</v>
      </c>
      <c r="D5219" s="95" t="s">
        <v>7334</v>
      </c>
      <c r="E5219" s="93"/>
      <c r="F5219" s="93"/>
    </row>
    <row r="5220" spans="1:6" ht="12.75" customHeight="1" x14ac:dyDescent="0.2">
      <c r="A5220" s="93"/>
      <c r="B5220" s="95">
        <v>5103304</v>
      </c>
      <c r="C5220" s="95" t="s">
        <v>7365</v>
      </c>
      <c r="D5220" s="95" t="s">
        <v>7334</v>
      </c>
      <c r="E5220" s="93"/>
      <c r="F5220" s="93"/>
    </row>
    <row r="5221" spans="1:6" ht="12.75" customHeight="1" x14ac:dyDescent="0.2">
      <c r="A5221" s="93"/>
      <c r="B5221" s="95">
        <v>5103353</v>
      </c>
      <c r="C5221" s="95" t="s">
        <v>7366</v>
      </c>
      <c r="D5221" s="95" t="s">
        <v>7334</v>
      </c>
      <c r="E5221" s="93"/>
      <c r="F5221" s="93"/>
    </row>
    <row r="5222" spans="1:6" ht="12.75" customHeight="1" x14ac:dyDescent="0.2">
      <c r="A5222" s="93"/>
      <c r="B5222" s="95">
        <v>5103361</v>
      </c>
      <c r="C5222" s="95" t="s">
        <v>7367</v>
      </c>
      <c r="D5222" s="95" t="s">
        <v>7334</v>
      </c>
      <c r="E5222" s="93"/>
      <c r="F5222" s="93"/>
    </row>
    <row r="5223" spans="1:6" ht="12.75" customHeight="1" x14ac:dyDescent="0.2">
      <c r="A5223" s="93"/>
      <c r="B5223" s="95">
        <v>5103379</v>
      </c>
      <c r="C5223" s="95" t="s">
        <v>7368</v>
      </c>
      <c r="D5223" s="95" t="s">
        <v>7334</v>
      </c>
      <c r="E5223" s="93"/>
      <c r="F5223" s="93"/>
    </row>
    <row r="5224" spans="1:6" ht="12.75" customHeight="1" x14ac:dyDescent="0.2">
      <c r="A5224" s="93"/>
      <c r="B5224" s="95">
        <v>5103403</v>
      </c>
      <c r="C5224" s="95" t="s">
        <v>7369</v>
      </c>
      <c r="D5224" s="95" t="s">
        <v>7334</v>
      </c>
      <c r="E5224" s="93"/>
      <c r="F5224" s="93"/>
    </row>
    <row r="5225" spans="1:6" ht="12.75" customHeight="1" x14ac:dyDescent="0.2">
      <c r="A5225" s="93"/>
      <c r="B5225" s="95">
        <v>5103437</v>
      </c>
      <c r="C5225" s="95" t="s">
        <v>7370</v>
      </c>
      <c r="D5225" s="95" t="s">
        <v>7334</v>
      </c>
      <c r="E5225" s="93"/>
      <c r="F5225" s="93"/>
    </row>
    <row r="5226" spans="1:6" ht="12.75" customHeight="1" x14ac:dyDescent="0.2">
      <c r="A5226" s="93"/>
      <c r="B5226" s="95">
        <v>5103452</v>
      </c>
      <c r="C5226" s="95" t="s">
        <v>7371</v>
      </c>
      <c r="D5226" s="95" t="s">
        <v>7334</v>
      </c>
      <c r="E5226" s="93"/>
      <c r="F5226" s="93"/>
    </row>
    <row r="5227" spans="1:6" ht="12.75" customHeight="1" x14ac:dyDescent="0.2">
      <c r="A5227" s="93"/>
      <c r="B5227" s="95">
        <v>5103502</v>
      </c>
      <c r="C5227" s="95" t="s">
        <v>7372</v>
      </c>
      <c r="D5227" s="95" t="s">
        <v>7334</v>
      </c>
      <c r="E5227" s="93"/>
      <c r="F5227" s="93"/>
    </row>
    <row r="5228" spans="1:6" ht="12.75" customHeight="1" x14ac:dyDescent="0.2">
      <c r="A5228" s="93"/>
      <c r="B5228" s="95">
        <v>5103601</v>
      </c>
      <c r="C5228" s="95" t="s">
        <v>7373</v>
      </c>
      <c r="D5228" s="95" t="s">
        <v>7334</v>
      </c>
      <c r="E5228" s="93"/>
      <c r="F5228" s="93"/>
    </row>
    <row r="5229" spans="1:6" ht="12.75" customHeight="1" x14ac:dyDescent="0.2">
      <c r="A5229" s="93"/>
      <c r="B5229" s="95">
        <v>5103700</v>
      </c>
      <c r="C5229" s="95" t="s">
        <v>7374</v>
      </c>
      <c r="D5229" s="95" t="s">
        <v>7334</v>
      </c>
      <c r="E5229" s="93"/>
      <c r="F5229" s="93"/>
    </row>
    <row r="5230" spans="1:6" ht="12.75" customHeight="1" x14ac:dyDescent="0.2">
      <c r="A5230" s="93"/>
      <c r="B5230" s="95">
        <v>5103809</v>
      </c>
      <c r="C5230" s="95" t="s">
        <v>7375</v>
      </c>
      <c r="D5230" s="95" t="s">
        <v>7334</v>
      </c>
      <c r="E5230" s="93"/>
      <c r="F5230" s="93"/>
    </row>
    <row r="5231" spans="1:6" ht="12.75" customHeight="1" x14ac:dyDescent="0.2">
      <c r="A5231" s="93"/>
      <c r="B5231" s="95">
        <v>5103858</v>
      </c>
      <c r="C5231" s="95" t="s">
        <v>7376</v>
      </c>
      <c r="D5231" s="95" t="s">
        <v>7334</v>
      </c>
      <c r="E5231" s="93"/>
      <c r="F5231" s="93"/>
    </row>
    <row r="5232" spans="1:6" ht="12.75" customHeight="1" x14ac:dyDescent="0.2">
      <c r="A5232" s="93"/>
      <c r="B5232" s="95">
        <v>5103908</v>
      </c>
      <c r="C5232" s="95" t="s">
        <v>6281</v>
      </c>
      <c r="D5232" s="95" t="s">
        <v>7334</v>
      </c>
      <c r="E5232" s="93"/>
      <c r="F5232" s="93"/>
    </row>
    <row r="5233" spans="1:6" ht="12.75" customHeight="1" x14ac:dyDescent="0.2">
      <c r="A5233" s="93"/>
      <c r="B5233" s="95">
        <v>5103957</v>
      </c>
      <c r="C5233" s="95" t="s">
        <v>7377</v>
      </c>
      <c r="D5233" s="95" t="s">
        <v>7334</v>
      </c>
      <c r="E5233" s="93"/>
      <c r="F5233" s="93"/>
    </row>
    <row r="5234" spans="1:6" ht="12.75" customHeight="1" x14ac:dyDescent="0.2">
      <c r="A5234" s="93"/>
      <c r="B5234" s="95">
        <v>5104104</v>
      </c>
      <c r="C5234" s="95" t="s">
        <v>7378</v>
      </c>
      <c r="D5234" s="95" t="s">
        <v>7334</v>
      </c>
      <c r="E5234" s="93"/>
      <c r="F5234" s="93"/>
    </row>
    <row r="5235" spans="1:6" ht="12.75" customHeight="1" x14ac:dyDescent="0.2">
      <c r="A5235" s="93"/>
      <c r="B5235" s="95">
        <v>5104203</v>
      </c>
      <c r="C5235" s="95" t="s">
        <v>7379</v>
      </c>
      <c r="D5235" s="95" t="s">
        <v>7334</v>
      </c>
      <c r="E5235" s="93"/>
      <c r="F5235" s="93"/>
    </row>
    <row r="5236" spans="1:6" ht="12.75" customHeight="1" x14ac:dyDescent="0.2">
      <c r="A5236" s="93"/>
      <c r="B5236" s="95">
        <v>5104500</v>
      </c>
      <c r="C5236" s="95" t="s">
        <v>7380</v>
      </c>
      <c r="D5236" s="95" t="s">
        <v>7334</v>
      </c>
      <c r="E5236" s="93"/>
      <c r="F5236" s="93"/>
    </row>
    <row r="5237" spans="1:6" ht="12.75" customHeight="1" x14ac:dyDescent="0.2">
      <c r="A5237" s="93"/>
      <c r="B5237" s="95">
        <v>5104526</v>
      </c>
      <c r="C5237" s="95" t="s">
        <v>7381</v>
      </c>
      <c r="D5237" s="95" t="s">
        <v>7334</v>
      </c>
      <c r="E5237" s="93"/>
      <c r="F5237" s="93"/>
    </row>
    <row r="5238" spans="1:6" ht="12.75" customHeight="1" x14ac:dyDescent="0.2">
      <c r="A5238" s="93"/>
      <c r="B5238" s="95">
        <v>5104542</v>
      </c>
      <c r="C5238" s="95" t="s">
        <v>7382</v>
      </c>
      <c r="D5238" s="95" t="s">
        <v>7334</v>
      </c>
      <c r="E5238" s="93"/>
      <c r="F5238" s="93"/>
    </row>
    <row r="5239" spans="1:6" ht="12.75" customHeight="1" x14ac:dyDescent="0.2">
      <c r="A5239" s="93"/>
      <c r="B5239" s="95">
        <v>5104559</v>
      </c>
      <c r="C5239" s="95" t="s">
        <v>7383</v>
      </c>
      <c r="D5239" s="95" t="s">
        <v>7334</v>
      </c>
      <c r="E5239" s="93"/>
      <c r="F5239" s="93"/>
    </row>
    <row r="5240" spans="1:6" ht="12.75" customHeight="1" x14ac:dyDescent="0.2">
      <c r="A5240" s="93"/>
      <c r="B5240" s="95">
        <v>5104609</v>
      </c>
      <c r="C5240" s="95" t="s">
        <v>7384</v>
      </c>
      <c r="D5240" s="95" t="s">
        <v>7334</v>
      </c>
      <c r="E5240" s="93"/>
      <c r="F5240" s="93"/>
    </row>
    <row r="5241" spans="1:6" ht="12.75" customHeight="1" x14ac:dyDescent="0.2">
      <c r="A5241" s="93"/>
      <c r="B5241" s="95">
        <v>5104807</v>
      </c>
      <c r="C5241" s="95" t="s">
        <v>7385</v>
      </c>
      <c r="D5241" s="95" t="s">
        <v>7334</v>
      </c>
      <c r="E5241" s="93"/>
      <c r="F5241" s="93"/>
    </row>
    <row r="5242" spans="1:6" ht="12.75" customHeight="1" x14ac:dyDescent="0.2">
      <c r="A5242" s="93"/>
      <c r="B5242" s="95">
        <v>5104906</v>
      </c>
      <c r="C5242" s="95" t="s">
        <v>7386</v>
      </c>
      <c r="D5242" s="95" t="s">
        <v>7334</v>
      </c>
      <c r="E5242" s="93"/>
      <c r="F5242" s="93"/>
    </row>
    <row r="5243" spans="1:6" ht="12.75" customHeight="1" x14ac:dyDescent="0.2">
      <c r="A5243" s="93"/>
      <c r="B5243" s="95">
        <v>5105002</v>
      </c>
      <c r="C5243" s="95" t="s">
        <v>7387</v>
      </c>
      <c r="D5243" s="95" t="s">
        <v>7334</v>
      </c>
      <c r="E5243" s="93"/>
      <c r="F5243" s="93"/>
    </row>
    <row r="5244" spans="1:6" ht="12.75" customHeight="1" x14ac:dyDescent="0.2">
      <c r="A5244" s="93"/>
      <c r="B5244" s="95">
        <v>5105101</v>
      </c>
      <c r="C5244" s="95" t="s">
        <v>7388</v>
      </c>
      <c r="D5244" s="95" t="s">
        <v>7334</v>
      </c>
      <c r="E5244" s="93"/>
      <c r="F5244" s="93"/>
    </row>
    <row r="5245" spans="1:6" ht="12.75" customHeight="1" x14ac:dyDescent="0.2">
      <c r="A5245" s="93"/>
      <c r="B5245" s="95">
        <v>5105150</v>
      </c>
      <c r="C5245" s="95" t="s">
        <v>7389</v>
      </c>
      <c r="D5245" s="95" t="s">
        <v>7334</v>
      </c>
      <c r="E5245" s="93"/>
      <c r="F5245" s="93"/>
    </row>
    <row r="5246" spans="1:6" ht="12.75" customHeight="1" x14ac:dyDescent="0.2">
      <c r="A5246" s="93"/>
      <c r="B5246" s="95">
        <v>5105176</v>
      </c>
      <c r="C5246" s="95" t="s">
        <v>7390</v>
      </c>
      <c r="D5246" s="95" t="s">
        <v>7334</v>
      </c>
      <c r="E5246" s="93"/>
      <c r="F5246" s="93"/>
    </row>
    <row r="5247" spans="1:6" ht="12.75" customHeight="1" x14ac:dyDescent="0.2">
      <c r="A5247" s="93"/>
      <c r="B5247" s="95">
        <v>5105200</v>
      </c>
      <c r="C5247" s="95" t="s">
        <v>7391</v>
      </c>
      <c r="D5247" s="95" t="s">
        <v>7334</v>
      </c>
      <c r="E5247" s="93"/>
      <c r="F5247" s="93"/>
    </row>
    <row r="5248" spans="1:6" ht="12.75" customHeight="1" x14ac:dyDescent="0.2">
      <c r="A5248" s="93"/>
      <c r="B5248" s="95">
        <v>5105234</v>
      </c>
      <c r="C5248" s="95" t="s">
        <v>7392</v>
      </c>
      <c r="D5248" s="95" t="s">
        <v>7334</v>
      </c>
      <c r="E5248" s="93"/>
      <c r="F5248" s="93"/>
    </row>
    <row r="5249" spans="1:6" ht="12.75" customHeight="1" x14ac:dyDescent="0.2">
      <c r="A5249" s="93"/>
      <c r="B5249" s="95">
        <v>5105259</v>
      </c>
      <c r="C5249" s="95" t="s">
        <v>7393</v>
      </c>
      <c r="D5249" s="95" t="s">
        <v>7334</v>
      </c>
      <c r="E5249" s="93"/>
      <c r="F5249" s="93"/>
    </row>
    <row r="5250" spans="1:6" ht="12.75" customHeight="1" x14ac:dyDescent="0.2">
      <c r="A5250" s="93"/>
      <c r="B5250" s="95">
        <v>5105309</v>
      </c>
      <c r="C5250" s="95" t="s">
        <v>7394</v>
      </c>
      <c r="D5250" s="95" t="s">
        <v>7334</v>
      </c>
      <c r="E5250" s="93"/>
      <c r="F5250" s="93"/>
    </row>
    <row r="5251" spans="1:6" ht="12.75" customHeight="1" x14ac:dyDescent="0.2">
      <c r="A5251" s="93"/>
      <c r="B5251" s="95">
        <v>5105507</v>
      </c>
      <c r="C5251" s="95" t="s">
        <v>7395</v>
      </c>
      <c r="D5251" s="95" t="s">
        <v>7334</v>
      </c>
      <c r="E5251" s="93"/>
      <c r="F5251" s="93"/>
    </row>
    <row r="5252" spans="1:6" ht="12.75" customHeight="1" x14ac:dyDescent="0.2">
      <c r="A5252" s="93"/>
      <c r="B5252" s="95">
        <v>5105580</v>
      </c>
      <c r="C5252" s="95" t="s">
        <v>7396</v>
      </c>
      <c r="D5252" s="95" t="s">
        <v>7334</v>
      </c>
      <c r="E5252" s="93"/>
      <c r="F5252" s="93"/>
    </row>
    <row r="5253" spans="1:6" ht="12.75" customHeight="1" x14ac:dyDescent="0.2">
      <c r="A5253" s="93"/>
      <c r="B5253" s="95">
        <v>5105606</v>
      </c>
      <c r="C5253" s="95" t="s">
        <v>7397</v>
      </c>
      <c r="D5253" s="95" t="s">
        <v>7334</v>
      </c>
      <c r="E5253" s="93"/>
      <c r="F5253" s="93"/>
    </row>
    <row r="5254" spans="1:6" ht="12.75" customHeight="1" x14ac:dyDescent="0.2">
      <c r="A5254" s="93"/>
      <c r="B5254" s="95">
        <v>5105622</v>
      </c>
      <c r="C5254" s="95" t="s">
        <v>7398</v>
      </c>
      <c r="D5254" s="95" t="s">
        <v>7334</v>
      </c>
      <c r="E5254" s="93"/>
      <c r="F5254" s="93"/>
    </row>
    <row r="5255" spans="1:6" ht="12.75" customHeight="1" x14ac:dyDescent="0.2">
      <c r="A5255" s="93"/>
      <c r="B5255" s="95">
        <v>5105903</v>
      </c>
      <c r="C5255" s="95" t="s">
        <v>7399</v>
      </c>
      <c r="D5255" s="95" t="s">
        <v>7334</v>
      </c>
      <c r="E5255" s="93"/>
      <c r="F5255" s="93"/>
    </row>
    <row r="5256" spans="1:6" ht="12.75" customHeight="1" x14ac:dyDescent="0.2">
      <c r="A5256" s="93"/>
      <c r="B5256" s="95">
        <v>5106000</v>
      </c>
      <c r="C5256" s="95" t="s">
        <v>7400</v>
      </c>
      <c r="D5256" s="95" t="s">
        <v>7334</v>
      </c>
      <c r="E5256" s="93"/>
      <c r="F5256" s="93"/>
    </row>
    <row r="5257" spans="1:6" ht="12.75" customHeight="1" x14ac:dyDescent="0.2">
      <c r="A5257" s="93"/>
      <c r="B5257" s="95">
        <v>5106109</v>
      </c>
      <c r="C5257" s="95" t="s">
        <v>7401</v>
      </c>
      <c r="D5257" s="95" t="s">
        <v>7334</v>
      </c>
      <c r="E5257" s="93"/>
      <c r="F5257" s="93"/>
    </row>
    <row r="5258" spans="1:6" ht="12.75" customHeight="1" x14ac:dyDescent="0.2">
      <c r="A5258" s="93"/>
      <c r="B5258" s="95">
        <v>5106158</v>
      </c>
      <c r="C5258" s="95" t="s">
        <v>7402</v>
      </c>
      <c r="D5258" s="95" t="s">
        <v>7334</v>
      </c>
      <c r="E5258" s="93"/>
      <c r="F5258" s="93"/>
    </row>
    <row r="5259" spans="1:6" ht="12.75" customHeight="1" x14ac:dyDescent="0.2">
      <c r="A5259" s="93"/>
      <c r="B5259" s="95">
        <v>5106174</v>
      </c>
      <c r="C5259" s="95" t="s">
        <v>7403</v>
      </c>
      <c r="D5259" s="95" t="s">
        <v>7334</v>
      </c>
      <c r="E5259" s="93"/>
      <c r="F5259" s="93"/>
    </row>
    <row r="5260" spans="1:6" ht="12.75" customHeight="1" x14ac:dyDescent="0.2">
      <c r="A5260" s="93"/>
      <c r="B5260" s="95">
        <v>5106182</v>
      </c>
      <c r="C5260" s="95" t="s">
        <v>7404</v>
      </c>
      <c r="D5260" s="95" t="s">
        <v>7334</v>
      </c>
      <c r="E5260" s="93"/>
      <c r="F5260" s="93"/>
    </row>
    <row r="5261" spans="1:6" ht="12.75" customHeight="1" x14ac:dyDescent="0.2">
      <c r="A5261" s="93"/>
      <c r="B5261" s="95">
        <v>5106190</v>
      </c>
      <c r="C5261" s="95" t="s">
        <v>7405</v>
      </c>
      <c r="D5261" s="95" t="s">
        <v>7334</v>
      </c>
      <c r="E5261" s="93"/>
      <c r="F5261" s="93"/>
    </row>
    <row r="5262" spans="1:6" ht="12.75" customHeight="1" x14ac:dyDescent="0.2">
      <c r="A5262" s="93"/>
      <c r="B5262" s="95">
        <v>5106208</v>
      </c>
      <c r="C5262" s="95" t="s">
        <v>7406</v>
      </c>
      <c r="D5262" s="95" t="s">
        <v>7334</v>
      </c>
      <c r="E5262" s="93"/>
      <c r="F5262" s="93"/>
    </row>
    <row r="5263" spans="1:6" ht="12.75" customHeight="1" x14ac:dyDescent="0.2">
      <c r="A5263" s="93"/>
      <c r="B5263" s="95">
        <v>5106216</v>
      </c>
      <c r="C5263" s="95" t="s">
        <v>7407</v>
      </c>
      <c r="D5263" s="95" t="s">
        <v>7334</v>
      </c>
      <c r="E5263" s="93"/>
      <c r="F5263" s="93"/>
    </row>
    <row r="5264" spans="1:6" ht="12.75" customHeight="1" x14ac:dyDescent="0.2">
      <c r="A5264" s="93"/>
      <c r="B5264" s="95">
        <v>5106224</v>
      </c>
      <c r="C5264" s="95" t="s">
        <v>7408</v>
      </c>
      <c r="D5264" s="95" t="s">
        <v>7334</v>
      </c>
      <c r="E5264" s="93"/>
      <c r="F5264" s="93"/>
    </row>
    <row r="5265" spans="1:6" ht="12.75" customHeight="1" x14ac:dyDescent="0.2">
      <c r="A5265" s="93"/>
      <c r="B5265" s="95">
        <v>5106232</v>
      </c>
      <c r="C5265" s="95" t="s">
        <v>6384</v>
      </c>
      <c r="D5265" s="95" t="s">
        <v>7334</v>
      </c>
      <c r="E5265" s="93"/>
      <c r="F5265" s="93"/>
    </row>
    <row r="5266" spans="1:6" ht="12.75" customHeight="1" x14ac:dyDescent="0.2">
      <c r="A5266" s="93"/>
      <c r="B5266" s="95">
        <v>5106240</v>
      </c>
      <c r="C5266" s="95" t="s">
        <v>7409</v>
      </c>
      <c r="D5266" s="95" t="s">
        <v>7334</v>
      </c>
      <c r="E5266" s="93"/>
      <c r="F5266" s="93"/>
    </row>
    <row r="5267" spans="1:6" ht="12.75" customHeight="1" x14ac:dyDescent="0.2">
      <c r="A5267" s="93"/>
      <c r="B5267" s="95">
        <v>5106257</v>
      </c>
      <c r="C5267" s="95" t="s">
        <v>7410</v>
      </c>
      <c r="D5267" s="95" t="s">
        <v>7334</v>
      </c>
      <c r="E5267" s="93"/>
      <c r="F5267" s="93"/>
    </row>
    <row r="5268" spans="1:6" ht="12.75" customHeight="1" x14ac:dyDescent="0.2">
      <c r="A5268" s="93"/>
      <c r="B5268" s="95">
        <v>5106265</v>
      </c>
      <c r="C5268" s="95" t="s">
        <v>7411</v>
      </c>
      <c r="D5268" s="95" t="s">
        <v>7334</v>
      </c>
      <c r="E5268" s="93"/>
      <c r="F5268" s="93"/>
    </row>
    <row r="5269" spans="1:6" ht="12.75" customHeight="1" x14ac:dyDescent="0.2">
      <c r="A5269" s="93"/>
      <c r="B5269" s="95">
        <v>5106273</v>
      </c>
      <c r="C5269" s="95" t="s">
        <v>7412</v>
      </c>
      <c r="D5269" s="95" t="s">
        <v>7334</v>
      </c>
      <c r="E5269" s="93"/>
      <c r="F5269" s="93"/>
    </row>
    <row r="5270" spans="1:6" ht="12.75" customHeight="1" x14ac:dyDescent="0.2">
      <c r="A5270" s="93"/>
      <c r="B5270" s="95">
        <v>5106281</v>
      </c>
      <c r="C5270" s="95" t="s">
        <v>7413</v>
      </c>
      <c r="D5270" s="95" t="s">
        <v>7334</v>
      </c>
      <c r="E5270" s="93"/>
      <c r="F5270" s="93"/>
    </row>
    <row r="5271" spans="1:6" ht="12.75" customHeight="1" x14ac:dyDescent="0.2">
      <c r="A5271" s="93"/>
      <c r="B5271" s="95">
        <v>5106299</v>
      </c>
      <c r="C5271" s="95" t="s">
        <v>7414</v>
      </c>
      <c r="D5271" s="95" t="s">
        <v>7334</v>
      </c>
      <c r="E5271" s="93"/>
      <c r="F5271" s="93"/>
    </row>
    <row r="5272" spans="1:6" ht="12.75" customHeight="1" x14ac:dyDescent="0.2">
      <c r="A5272" s="93"/>
      <c r="B5272" s="95">
        <v>5106307</v>
      </c>
      <c r="C5272" s="95" t="s">
        <v>7415</v>
      </c>
      <c r="D5272" s="95" t="s">
        <v>7334</v>
      </c>
      <c r="E5272" s="93"/>
      <c r="F5272" s="93"/>
    </row>
    <row r="5273" spans="1:6" ht="12.75" customHeight="1" x14ac:dyDescent="0.2">
      <c r="A5273" s="93"/>
      <c r="B5273" s="95">
        <v>5106315</v>
      </c>
      <c r="C5273" s="95" t="s">
        <v>3192</v>
      </c>
      <c r="D5273" s="95" t="s">
        <v>7334</v>
      </c>
      <c r="E5273" s="93"/>
      <c r="F5273" s="93"/>
    </row>
    <row r="5274" spans="1:6" ht="12.75" customHeight="1" x14ac:dyDescent="0.2">
      <c r="A5274" s="93"/>
      <c r="B5274" s="95">
        <v>5106372</v>
      </c>
      <c r="C5274" s="95" t="s">
        <v>3559</v>
      </c>
      <c r="D5274" s="95" t="s">
        <v>7334</v>
      </c>
      <c r="E5274" s="93"/>
      <c r="F5274" s="93"/>
    </row>
    <row r="5275" spans="1:6" ht="12.75" customHeight="1" x14ac:dyDescent="0.2">
      <c r="A5275" s="93"/>
      <c r="B5275" s="95">
        <v>5106422</v>
      </c>
      <c r="C5275" s="95" t="s">
        <v>7416</v>
      </c>
      <c r="D5275" s="95" t="s">
        <v>7334</v>
      </c>
      <c r="E5275" s="93"/>
      <c r="F5275" s="93"/>
    </row>
    <row r="5276" spans="1:6" ht="12.75" customHeight="1" x14ac:dyDescent="0.2">
      <c r="A5276" s="93"/>
      <c r="B5276" s="95">
        <v>5106455</v>
      </c>
      <c r="C5276" s="95" t="s">
        <v>7417</v>
      </c>
      <c r="D5276" s="95" t="s">
        <v>7334</v>
      </c>
      <c r="E5276" s="93"/>
      <c r="F5276" s="93"/>
    </row>
    <row r="5277" spans="1:6" ht="12.75" customHeight="1" x14ac:dyDescent="0.2">
      <c r="A5277" s="93"/>
      <c r="B5277" s="95">
        <v>5106505</v>
      </c>
      <c r="C5277" s="95" t="s">
        <v>7418</v>
      </c>
      <c r="D5277" s="95" t="s">
        <v>7334</v>
      </c>
      <c r="E5277" s="93"/>
      <c r="F5277" s="93"/>
    </row>
    <row r="5278" spans="1:6" ht="12.75" customHeight="1" x14ac:dyDescent="0.2">
      <c r="A5278" s="93"/>
      <c r="B5278" s="95">
        <v>5106653</v>
      </c>
      <c r="C5278" s="95" t="s">
        <v>7419</v>
      </c>
      <c r="D5278" s="95" t="s">
        <v>7334</v>
      </c>
      <c r="E5278" s="93"/>
      <c r="F5278" s="93"/>
    </row>
    <row r="5279" spans="1:6" ht="12.75" customHeight="1" x14ac:dyDescent="0.2">
      <c r="A5279" s="93"/>
      <c r="B5279" s="95">
        <v>5106703</v>
      </c>
      <c r="C5279" s="95" t="s">
        <v>7420</v>
      </c>
      <c r="D5279" s="95" t="s">
        <v>7334</v>
      </c>
      <c r="E5279" s="93"/>
      <c r="F5279" s="93"/>
    </row>
    <row r="5280" spans="1:6" ht="12.75" customHeight="1" x14ac:dyDescent="0.2">
      <c r="A5280" s="93"/>
      <c r="B5280" s="95">
        <v>5106752</v>
      </c>
      <c r="C5280" s="95" t="s">
        <v>7421</v>
      </c>
      <c r="D5280" s="95" t="s">
        <v>7334</v>
      </c>
      <c r="E5280" s="93"/>
      <c r="F5280" s="93"/>
    </row>
    <row r="5281" spans="1:6" ht="12.75" customHeight="1" x14ac:dyDescent="0.2">
      <c r="A5281" s="93"/>
      <c r="B5281" s="95">
        <v>5106778</v>
      </c>
      <c r="C5281" s="95" t="s">
        <v>7422</v>
      </c>
      <c r="D5281" s="95" t="s">
        <v>7334</v>
      </c>
      <c r="E5281" s="93"/>
      <c r="F5281" s="93"/>
    </row>
    <row r="5282" spans="1:6" ht="12.75" customHeight="1" x14ac:dyDescent="0.2">
      <c r="A5282" s="93"/>
      <c r="B5282" s="95">
        <v>5106802</v>
      </c>
      <c r="C5282" s="95" t="s">
        <v>7423</v>
      </c>
      <c r="D5282" s="95" t="s">
        <v>7334</v>
      </c>
      <c r="E5282" s="93"/>
      <c r="F5282" s="93"/>
    </row>
    <row r="5283" spans="1:6" ht="12.75" customHeight="1" x14ac:dyDescent="0.2">
      <c r="A5283" s="93"/>
      <c r="B5283" s="95">
        <v>5106828</v>
      </c>
      <c r="C5283" s="95" t="s">
        <v>7424</v>
      </c>
      <c r="D5283" s="95" t="s">
        <v>7334</v>
      </c>
      <c r="E5283" s="93"/>
      <c r="F5283" s="93"/>
    </row>
    <row r="5284" spans="1:6" ht="12.75" customHeight="1" x14ac:dyDescent="0.2">
      <c r="A5284" s="93"/>
      <c r="B5284" s="95">
        <v>5106851</v>
      </c>
      <c r="C5284" s="95" t="s">
        <v>7425</v>
      </c>
      <c r="D5284" s="95" t="s">
        <v>7334</v>
      </c>
      <c r="E5284" s="93"/>
      <c r="F5284" s="93"/>
    </row>
    <row r="5285" spans="1:6" ht="12.75" customHeight="1" x14ac:dyDescent="0.2">
      <c r="A5285" s="93"/>
      <c r="B5285" s="95">
        <v>5107008</v>
      </c>
      <c r="C5285" s="95" t="s">
        <v>7426</v>
      </c>
      <c r="D5285" s="95" t="s">
        <v>7334</v>
      </c>
      <c r="E5285" s="93"/>
      <c r="F5285" s="93"/>
    </row>
    <row r="5286" spans="1:6" ht="12.75" customHeight="1" x14ac:dyDescent="0.2">
      <c r="A5286" s="93"/>
      <c r="B5286" s="95">
        <v>5107040</v>
      </c>
      <c r="C5286" s="95" t="s">
        <v>7427</v>
      </c>
      <c r="D5286" s="95" t="s">
        <v>7334</v>
      </c>
      <c r="E5286" s="93"/>
      <c r="F5286" s="93"/>
    </row>
    <row r="5287" spans="1:6" ht="12.75" customHeight="1" x14ac:dyDescent="0.2">
      <c r="A5287" s="93"/>
      <c r="B5287" s="95">
        <v>5107065</v>
      </c>
      <c r="C5287" s="95" t="s">
        <v>7428</v>
      </c>
      <c r="D5287" s="95" t="s">
        <v>7334</v>
      </c>
      <c r="E5287" s="93"/>
      <c r="F5287" s="93"/>
    </row>
    <row r="5288" spans="1:6" ht="12.75" customHeight="1" x14ac:dyDescent="0.2">
      <c r="A5288" s="93"/>
      <c r="B5288" s="95">
        <v>5107107</v>
      </c>
      <c r="C5288" s="95" t="s">
        <v>7429</v>
      </c>
      <c r="D5288" s="95" t="s">
        <v>7334</v>
      </c>
      <c r="E5288" s="93"/>
      <c r="F5288" s="93"/>
    </row>
    <row r="5289" spans="1:6" ht="12.75" customHeight="1" x14ac:dyDescent="0.2">
      <c r="A5289" s="93"/>
      <c r="B5289" s="95">
        <v>5107156</v>
      </c>
      <c r="C5289" s="95" t="s">
        <v>7430</v>
      </c>
      <c r="D5289" s="95" t="s">
        <v>7334</v>
      </c>
      <c r="E5289" s="93"/>
      <c r="F5289" s="93"/>
    </row>
    <row r="5290" spans="1:6" ht="12.75" customHeight="1" x14ac:dyDescent="0.2">
      <c r="A5290" s="93"/>
      <c r="B5290" s="95">
        <v>5107180</v>
      </c>
      <c r="C5290" s="95" t="s">
        <v>7431</v>
      </c>
      <c r="D5290" s="95" t="s">
        <v>7334</v>
      </c>
      <c r="E5290" s="93"/>
      <c r="F5290" s="93"/>
    </row>
    <row r="5291" spans="1:6" ht="12.75" customHeight="1" x14ac:dyDescent="0.2">
      <c r="A5291" s="93"/>
      <c r="B5291" s="95">
        <v>5107198</v>
      </c>
      <c r="C5291" s="95" t="s">
        <v>7432</v>
      </c>
      <c r="D5291" s="95" t="s">
        <v>7334</v>
      </c>
      <c r="E5291" s="93"/>
      <c r="F5291" s="93"/>
    </row>
    <row r="5292" spans="1:6" ht="12.75" customHeight="1" x14ac:dyDescent="0.2">
      <c r="A5292" s="93"/>
      <c r="B5292" s="95">
        <v>5107206</v>
      </c>
      <c r="C5292" s="95" t="s">
        <v>2449</v>
      </c>
      <c r="D5292" s="95" t="s">
        <v>7334</v>
      </c>
      <c r="E5292" s="93"/>
      <c r="F5292" s="93"/>
    </row>
    <row r="5293" spans="1:6" ht="12.75" customHeight="1" x14ac:dyDescent="0.2">
      <c r="A5293" s="93"/>
      <c r="B5293" s="95">
        <v>5107248</v>
      </c>
      <c r="C5293" s="95" t="s">
        <v>7433</v>
      </c>
      <c r="D5293" s="95" t="s">
        <v>7334</v>
      </c>
      <c r="E5293" s="93"/>
      <c r="F5293" s="93"/>
    </row>
    <row r="5294" spans="1:6" ht="12.75" customHeight="1" x14ac:dyDescent="0.2">
      <c r="A5294" s="93"/>
      <c r="B5294" s="95">
        <v>5107263</v>
      </c>
      <c r="C5294" s="95" t="s">
        <v>7434</v>
      </c>
      <c r="D5294" s="95" t="s">
        <v>7334</v>
      </c>
      <c r="E5294" s="93"/>
      <c r="F5294" s="93"/>
    </row>
    <row r="5295" spans="1:6" ht="12.75" customHeight="1" x14ac:dyDescent="0.2">
      <c r="A5295" s="93"/>
      <c r="B5295" s="95">
        <v>5107297</v>
      </c>
      <c r="C5295" s="95" t="s">
        <v>7435</v>
      </c>
      <c r="D5295" s="95" t="s">
        <v>7334</v>
      </c>
      <c r="E5295" s="93"/>
      <c r="F5295" s="93"/>
    </row>
    <row r="5296" spans="1:6" ht="12.75" customHeight="1" x14ac:dyDescent="0.2">
      <c r="A5296" s="93"/>
      <c r="B5296" s="95">
        <v>5107305</v>
      </c>
      <c r="C5296" s="95" t="s">
        <v>7436</v>
      </c>
      <c r="D5296" s="95" t="s">
        <v>7334</v>
      </c>
      <c r="E5296" s="93"/>
      <c r="F5296" s="93"/>
    </row>
    <row r="5297" spans="1:6" ht="12.75" customHeight="1" x14ac:dyDescent="0.2">
      <c r="A5297" s="93"/>
      <c r="B5297" s="95">
        <v>5107354</v>
      </c>
      <c r="C5297" s="95" t="s">
        <v>7437</v>
      </c>
      <c r="D5297" s="95" t="s">
        <v>7334</v>
      </c>
      <c r="E5297" s="93"/>
      <c r="F5297" s="93"/>
    </row>
    <row r="5298" spans="1:6" ht="12.75" customHeight="1" x14ac:dyDescent="0.2">
      <c r="A5298" s="93"/>
      <c r="B5298" s="95">
        <v>5107404</v>
      </c>
      <c r="C5298" s="95" t="s">
        <v>7438</v>
      </c>
      <c r="D5298" s="95" t="s">
        <v>7334</v>
      </c>
      <c r="E5298" s="93"/>
      <c r="F5298" s="93"/>
    </row>
    <row r="5299" spans="1:6" ht="12.75" customHeight="1" x14ac:dyDescent="0.2">
      <c r="A5299" s="93"/>
      <c r="B5299" s="95">
        <v>5107578</v>
      </c>
      <c r="C5299" s="95" t="s">
        <v>7439</v>
      </c>
      <c r="D5299" s="95" t="s">
        <v>7334</v>
      </c>
      <c r="E5299" s="93"/>
      <c r="F5299" s="93"/>
    </row>
    <row r="5300" spans="1:6" ht="12.75" customHeight="1" x14ac:dyDescent="0.2">
      <c r="A5300" s="93"/>
      <c r="B5300" s="95">
        <v>5107602</v>
      </c>
      <c r="C5300" s="95" t="s">
        <v>7440</v>
      </c>
      <c r="D5300" s="95" t="s">
        <v>7334</v>
      </c>
      <c r="E5300" s="93"/>
      <c r="F5300" s="93"/>
    </row>
    <row r="5301" spans="1:6" ht="12.75" customHeight="1" x14ac:dyDescent="0.2">
      <c r="A5301" s="93"/>
      <c r="B5301" s="95">
        <v>5107701</v>
      </c>
      <c r="C5301" s="95" t="s">
        <v>7441</v>
      </c>
      <c r="D5301" s="95" t="s">
        <v>7334</v>
      </c>
      <c r="E5301" s="93"/>
      <c r="F5301" s="93"/>
    </row>
    <row r="5302" spans="1:6" ht="12.75" customHeight="1" x14ac:dyDescent="0.2">
      <c r="A5302" s="93"/>
      <c r="B5302" s="95">
        <v>5107743</v>
      </c>
      <c r="C5302" s="95" t="s">
        <v>7442</v>
      </c>
      <c r="D5302" s="95" t="s">
        <v>7334</v>
      </c>
      <c r="E5302" s="93"/>
      <c r="F5302" s="93"/>
    </row>
    <row r="5303" spans="1:6" ht="12.75" customHeight="1" x14ac:dyDescent="0.2">
      <c r="A5303" s="93"/>
      <c r="B5303" s="95">
        <v>5107750</v>
      </c>
      <c r="C5303" s="95" t="s">
        <v>7443</v>
      </c>
      <c r="D5303" s="95" t="s">
        <v>7334</v>
      </c>
      <c r="E5303" s="93"/>
      <c r="F5303" s="93"/>
    </row>
    <row r="5304" spans="1:6" ht="12.75" customHeight="1" x14ac:dyDescent="0.2">
      <c r="A5304" s="93"/>
      <c r="B5304" s="95">
        <v>5107768</v>
      </c>
      <c r="C5304" s="95" t="s">
        <v>7444</v>
      </c>
      <c r="D5304" s="95" t="s">
        <v>7334</v>
      </c>
      <c r="E5304" s="93"/>
      <c r="F5304" s="93"/>
    </row>
    <row r="5305" spans="1:6" ht="12.75" customHeight="1" x14ac:dyDescent="0.2">
      <c r="A5305" s="93"/>
      <c r="B5305" s="95">
        <v>5107776</v>
      </c>
      <c r="C5305" s="95" t="s">
        <v>3953</v>
      </c>
      <c r="D5305" s="95" t="s">
        <v>7334</v>
      </c>
      <c r="E5305" s="93"/>
      <c r="F5305" s="93"/>
    </row>
    <row r="5306" spans="1:6" ht="12.75" customHeight="1" x14ac:dyDescent="0.2">
      <c r="A5306" s="93"/>
      <c r="B5306" s="95">
        <v>5107792</v>
      </c>
      <c r="C5306" s="95" t="s">
        <v>7445</v>
      </c>
      <c r="D5306" s="95" t="s">
        <v>7334</v>
      </c>
      <c r="E5306" s="93"/>
      <c r="F5306" s="93"/>
    </row>
    <row r="5307" spans="1:6" ht="12.75" customHeight="1" x14ac:dyDescent="0.2">
      <c r="A5307" s="93"/>
      <c r="B5307" s="95">
        <v>5107800</v>
      </c>
      <c r="C5307" s="95" t="s">
        <v>7446</v>
      </c>
      <c r="D5307" s="95" t="s">
        <v>7334</v>
      </c>
      <c r="E5307" s="93"/>
      <c r="F5307" s="93"/>
    </row>
    <row r="5308" spans="1:6" ht="12.75" customHeight="1" x14ac:dyDescent="0.2">
      <c r="A5308" s="93"/>
      <c r="B5308" s="95">
        <v>5107859</v>
      </c>
      <c r="C5308" s="95" t="s">
        <v>7447</v>
      </c>
      <c r="D5308" s="95" t="s">
        <v>7334</v>
      </c>
      <c r="E5308" s="93"/>
      <c r="F5308" s="93"/>
    </row>
    <row r="5309" spans="1:6" ht="12.75" customHeight="1" x14ac:dyDescent="0.2">
      <c r="A5309" s="93"/>
      <c r="B5309" s="95">
        <v>5107875</v>
      </c>
      <c r="C5309" s="95" t="s">
        <v>7448</v>
      </c>
      <c r="D5309" s="95" t="s">
        <v>7334</v>
      </c>
      <c r="E5309" s="93"/>
      <c r="F5309" s="93"/>
    </row>
    <row r="5310" spans="1:6" ht="12.75" customHeight="1" x14ac:dyDescent="0.2">
      <c r="A5310" s="93"/>
      <c r="B5310" s="95">
        <v>5107883</v>
      </c>
      <c r="C5310" s="95" t="s">
        <v>7449</v>
      </c>
      <c r="D5310" s="95" t="s">
        <v>7334</v>
      </c>
      <c r="E5310" s="93"/>
      <c r="F5310" s="93"/>
    </row>
    <row r="5311" spans="1:6" ht="12.75" customHeight="1" x14ac:dyDescent="0.2">
      <c r="A5311" s="93"/>
      <c r="B5311" s="95">
        <v>5107909</v>
      </c>
      <c r="C5311" s="95" t="s">
        <v>7450</v>
      </c>
      <c r="D5311" s="95" t="s">
        <v>7334</v>
      </c>
      <c r="E5311" s="93"/>
      <c r="F5311" s="93"/>
    </row>
    <row r="5312" spans="1:6" ht="12.75" customHeight="1" x14ac:dyDescent="0.2">
      <c r="A5312" s="93"/>
      <c r="B5312" s="95">
        <v>5107925</v>
      </c>
      <c r="C5312" s="95" t="s">
        <v>7451</v>
      </c>
      <c r="D5312" s="95" t="s">
        <v>7334</v>
      </c>
      <c r="E5312" s="93"/>
      <c r="F5312" s="93"/>
    </row>
    <row r="5313" spans="1:6" ht="12.75" customHeight="1" x14ac:dyDescent="0.2">
      <c r="A5313" s="93"/>
      <c r="B5313" s="95">
        <v>5107941</v>
      </c>
      <c r="C5313" s="95" t="s">
        <v>7452</v>
      </c>
      <c r="D5313" s="95" t="s">
        <v>7334</v>
      </c>
      <c r="E5313" s="93"/>
      <c r="F5313" s="93"/>
    </row>
    <row r="5314" spans="1:6" ht="12.75" customHeight="1" x14ac:dyDescent="0.2">
      <c r="A5314" s="93"/>
      <c r="B5314" s="95">
        <v>5107958</v>
      </c>
      <c r="C5314" s="95" t="s">
        <v>7453</v>
      </c>
      <c r="D5314" s="95" t="s">
        <v>7334</v>
      </c>
      <c r="E5314" s="93"/>
      <c r="F5314" s="93"/>
    </row>
    <row r="5315" spans="1:6" ht="12.75" customHeight="1" x14ac:dyDescent="0.2">
      <c r="A5315" s="93"/>
      <c r="B5315" s="95">
        <v>5108006</v>
      </c>
      <c r="C5315" s="95" t="s">
        <v>7454</v>
      </c>
      <c r="D5315" s="95" t="s">
        <v>7334</v>
      </c>
      <c r="E5315" s="93"/>
      <c r="F5315" s="93"/>
    </row>
    <row r="5316" spans="1:6" ht="12.75" customHeight="1" x14ac:dyDescent="0.2">
      <c r="A5316" s="93"/>
      <c r="B5316" s="95">
        <v>5108055</v>
      </c>
      <c r="C5316" s="95" t="s">
        <v>7455</v>
      </c>
      <c r="D5316" s="95" t="s">
        <v>7334</v>
      </c>
      <c r="E5316" s="93"/>
      <c r="F5316" s="93"/>
    </row>
    <row r="5317" spans="1:6" ht="12.75" customHeight="1" x14ac:dyDescent="0.2">
      <c r="A5317" s="93"/>
      <c r="B5317" s="95">
        <v>5108105</v>
      </c>
      <c r="C5317" s="95" t="s">
        <v>7456</v>
      </c>
      <c r="D5317" s="95" t="s">
        <v>7334</v>
      </c>
      <c r="E5317" s="93"/>
      <c r="F5317" s="93"/>
    </row>
    <row r="5318" spans="1:6" ht="12.75" customHeight="1" x14ac:dyDescent="0.2">
      <c r="A5318" s="93"/>
      <c r="B5318" s="95">
        <v>5108204</v>
      </c>
      <c r="C5318" s="95" t="s">
        <v>7457</v>
      </c>
      <c r="D5318" s="95" t="s">
        <v>7334</v>
      </c>
      <c r="E5318" s="93"/>
      <c r="F5318" s="93"/>
    </row>
    <row r="5319" spans="1:6" ht="12.75" customHeight="1" x14ac:dyDescent="0.2">
      <c r="A5319" s="93"/>
      <c r="B5319" s="95">
        <v>5108303</v>
      </c>
      <c r="C5319" s="95" t="s">
        <v>7458</v>
      </c>
      <c r="D5319" s="95" t="s">
        <v>7334</v>
      </c>
      <c r="E5319" s="93"/>
      <c r="F5319" s="93"/>
    </row>
    <row r="5320" spans="1:6" ht="12.75" customHeight="1" x14ac:dyDescent="0.2">
      <c r="A5320" s="93"/>
      <c r="B5320" s="95">
        <v>5108352</v>
      </c>
      <c r="C5320" s="95" t="s">
        <v>7459</v>
      </c>
      <c r="D5320" s="95" t="s">
        <v>7334</v>
      </c>
      <c r="E5320" s="93"/>
      <c r="F5320" s="93"/>
    </row>
    <row r="5321" spans="1:6" ht="12.75" customHeight="1" x14ac:dyDescent="0.2">
      <c r="A5321" s="93"/>
      <c r="B5321" s="95">
        <v>5108402</v>
      </c>
      <c r="C5321" s="95" t="s">
        <v>3272</v>
      </c>
      <c r="D5321" s="95" t="s">
        <v>7334</v>
      </c>
      <c r="E5321" s="93"/>
      <c r="F5321" s="93"/>
    </row>
    <row r="5322" spans="1:6" ht="12.75" customHeight="1" x14ac:dyDescent="0.2">
      <c r="A5322" s="93"/>
      <c r="B5322" s="95">
        <v>5108501</v>
      </c>
      <c r="C5322" s="95" t="s">
        <v>7460</v>
      </c>
      <c r="D5322" s="95" t="s">
        <v>7334</v>
      </c>
      <c r="E5322" s="93"/>
      <c r="F5322" s="93"/>
    </row>
    <row r="5323" spans="1:6" ht="12.75" customHeight="1" x14ac:dyDescent="0.2">
      <c r="A5323" s="93"/>
      <c r="B5323" s="95">
        <v>5108600</v>
      </c>
      <c r="C5323" s="95" t="s">
        <v>7461</v>
      </c>
      <c r="D5323" s="95" t="s">
        <v>7334</v>
      </c>
      <c r="E5323" s="93"/>
      <c r="F5323" s="93"/>
    </row>
    <row r="5324" spans="1:6" ht="12.75" customHeight="1" x14ac:dyDescent="0.2">
      <c r="A5324" s="93"/>
      <c r="B5324" s="95">
        <v>5108808</v>
      </c>
      <c r="C5324" s="95" t="s">
        <v>7462</v>
      </c>
      <c r="D5324" s="95" t="s">
        <v>7334</v>
      </c>
      <c r="E5324" s="93"/>
      <c r="F5324" s="93"/>
    </row>
    <row r="5325" spans="1:6" ht="12.75" customHeight="1" x14ac:dyDescent="0.2">
      <c r="A5325" s="93"/>
      <c r="B5325" s="95">
        <v>5108857</v>
      </c>
      <c r="C5325" s="95" t="s">
        <v>7463</v>
      </c>
      <c r="D5325" s="95" t="s">
        <v>7334</v>
      </c>
      <c r="E5325" s="93"/>
      <c r="F5325" s="93"/>
    </row>
    <row r="5326" spans="1:6" ht="12.75" customHeight="1" x14ac:dyDescent="0.2">
      <c r="A5326" s="93"/>
      <c r="B5326" s="95">
        <v>5108907</v>
      </c>
      <c r="C5326" s="95" t="s">
        <v>7464</v>
      </c>
      <c r="D5326" s="95" t="s">
        <v>7334</v>
      </c>
      <c r="E5326" s="93"/>
      <c r="F5326" s="93"/>
    </row>
    <row r="5327" spans="1:6" ht="12.75" customHeight="1" x14ac:dyDescent="0.2">
      <c r="A5327" s="93"/>
      <c r="B5327" s="95">
        <v>5108956</v>
      </c>
      <c r="C5327" s="95" t="s">
        <v>7465</v>
      </c>
      <c r="D5327" s="95" t="s">
        <v>7334</v>
      </c>
      <c r="E5327" s="93"/>
      <c r="F5327" s="93"/>
    </row>
    <row r="5328" spans="1:6" ht="12.75" customHeight="1" x14ac:dyDescent="0.2">
      <c r="A5328" s="93"/>
      <c r="B5328" s="95">
        <v>5200050</v>
      </c>
      <c r="C5328" s="95" t="s">
        <v>7466</v>
      </c>
      <c r="D5328" s="95" t="s">
        <v>7467</v>
      </c>
      <c r="E5328" s="93"/>
      <c r="F5328" s="93"/>
    </row>
    <row r="5329" spans="1:6" ht="12.75" customHeight="1" x14ac:dyDescent="0.2">
      <c r="A5329" s="93"/>
      <c r="B5329" s="95">
        <v>5200100</v>
      </c>
      <c r="C5329" s="95" t="s">
        <v>7468</v>
      </c>
      <c r="D5329" s="95" t="s">
        <v>7467</v>
      </c>
      <c r="E5329" s="93"/>
      <c r="F5329" s="93"/>
    </row>
    <row r="5330" spans="1:6" ht="12.75" customHeight="1" x14ac:dyDescent="0.2">
      <c r="A5330" s="93"/>
      <c r="B5330" s="95">
        <v>5200134</v>
      </c>
      <c r="C5330" s="95" t="s">
        <v>7469</v>
      </c>
      <c r="D5330" s="95" t="s">
        <v>7467</v>
      </c>
      <c r="E5330" s="93"/>
      <c r="F5330" s="93"/>
    </row>
    <row r="5331" spans="1:6" ht="12.75" customHeight="1" x14ac:dyDescent="0.2">
      <c r="A5331" s="93"/>
      <c r="B5331" s="95">
        <v>5200159</v>
      </c>
      <c r="C5331" s="95" t="s">
        <v>7470</v>
      </c>
      <c r="D5331" s="95" t="s">
        <v>7467</v>
      </c>
      <c r="E5331" s="93"/>
      <c r="F5331" s="93"/>
    </row>
    <row r="5332" spans="1:6" ht="12.75" customHeight="1" x14ac:dyDescent="0.2">
      <c r="A5332" s="93"/>
      <c r="B5332" s="95">
        <v>5200175</v>
      </c>
      <c r="C5332" s="95" t="s">
        <v>7471</v>
      </c>
      <c r="D5332" s="95" t="s">
        <v>7467</v>
      </c>
      <c r="E5332" s="93"/>
      <c r="F5332" s="93"/>
    </row>
    <row r="5333" spans="1:6" ht="12.75" customHeight="1" x14ac:dyDescent="0.2">
      <c r="A5333" s="93"/>
      <c r="B5333" s="95">
        <v>5200209</v>
      </c>
      <c r="C5333" s="95" t="s">
        <v>7472</v>
      </c>
      <c r="D5333" s="95" t="s">
        <v>7467</v>
      </c>
      <c r="E5333" s="93"/>
      <c r="F5333" s="93"/>
    </row>
    <row r="5334" spans="1:6" ht="12.75" customHeight="1" x14ac:dyDescent="0.2">
      <c r="A5334" s="93"/>
      <c r="B5334" s="95">
        <v>5200258</v>
      </c>
      <c r="C5334" s="95" t="s">
        <v>7473</v>
      </c>
      <c r="D5334" s="95" t="s">
        <v>7467</v>
      </c>
      <c r="E5334" s="93"/>
      <c r="F5334" s="93"/>
    </row>
    <row r="5335" spans="1:6" ht="12.75" customHeight="1" x14ac:dyDescent="0.2">
      <c r="A5335" s="93"/>
      <c r="B5335" s="95">
        <v>5200308</v>
      </c>
      <c r="C5335" s="95" t="s">
        <v>7474</v>
      </c>
      <c r="D5335" s="95" t="s">
        <v>7467</v>
      </c>
      <c r="E5335" s="93"/>
      <c r="F5335" s="93"/>
    </row>
    <row r="5336" spans="1:6" ht="12.75" customHeight="1" x14ac:dyDescent="0.2">
      <c r="A5336" s="93"/>
      <c r="B5336" s="95">
        <v>5200506</v>
      </c>
      <c r="C5336" s="95" t="s">
        <v>7475</v>
      </c>
      <c r="D5336" s="95" t="s">
        <v>7467</v>
      </c>
      <c r="E5336" s="93"/>
      <c r="F5336" s="93"/>
    </row>
    <row r="5337" spans="1:6" ht="12.75" customHeight="1" x14ac:dyDescent="0.2">
      <c r="A5337" s="93"/>
      <c r="B5337" s="95">
        <v>5200555</v>
      </c>
      <c r="C5337" s="95" t="s">
        <v>7476</v>
      </c>
      <c r="D5337" s="95" t="s">
        <v>7467</v>
      </c>
      <c r="E5337" s="93"/>
      <c r="F5337" s="93"/>
    </row>
    <row r="5338" spans="1:6" ht="12.75" customHeight="1" x14ac:dyDescent="0.2">
      <c r="A5338" s="93"/>
      <c r="B5338" s="95">
        <v>5200605</v>
      </c>
      <c r="C5338" s="95" t="s">
        <v>7477</v>
      </c>
      <c r="D5338" s="95" t="s">
        <v>7467</v>
      </c>
      <c r="E5338" s="93"/>
      <c r="F5338" s="93"/>
    </row>
    <row r="5339" spans="1:6" ht="12.75" customHeight="1" x14ac:dyDescent="0.2">
      <c r="A5339" s="93"/>
      <c r="B5339" s="95">
        <v>5200803</v>
      </c>
      <c r="C5339" s="95" t="s">
        <v>7478</v>
      </c>
      <c r="D5339" s="95" t="s">
        <v>7467</v>
      </c>
      <c r="E5339" s="93"/>
      <c r="F5339" s="93"/>
    </row>
    <row r="5340" spans="1:6" ht="12.75" customHeight="1" x14ac:dyDescent="0.2">
      <c r="A5340" s="93"/>
      <c r="B5340" s="95">
        <v>5200829</v>
      </c>
      <c r="C5340" s="95" t="s">
        <v>7479</v>
      </c>
      <c r="D5340" s="95" t="s">
        <v>7467</v>
      </c>
      <c r="E5340" s="93"/>
      <c r="F5340" s="93"/>
    </row>
    <row r="5341" spans="1:6" ht="12.75" customHeight="1" x14ac:dyDescent="0.2">
      <c r="A5341" s="93"/>
      <c r="B5341" s="95">
        <v>5200852</v>
      </c>
      <c r="C5341" s="95" t="s">
        <v>7480</v>
      </c>
      <c r="D5341" s="95" t="s">
        <v>7467</v>
      </c>
      <c r="E5341" s="93"/>
      <c r="F5341" s="93"/>
    </row>
    <row r="5342" spans="1:6" ht="12.75" customHeight="1" x14ac:dyDescent="0.2">
      <c r="A5342" s="93"/>
      <c r="B5342" s="95">
        <v>5200902</v>
      </c>
      <c r="C5342" s="95" t="s">
        <v>7481</v>
      </c>
      <c r="D5342" s="95" t="s">
        <v>7467</v>
      </c>
      <c r="E5342" s="93"/>
      <c r="F5342" s="93"/>
    </row>
    <row r="5343" spans="1:6" ht="12.75" customHeight="1" x14ac:dyDescent="0.2">
      <c r="A5343" s="93"/>
      <c r="B5343" s="95">
        <v>5201108</v>
      </c>
      <c r="C5343" s="95" t="s">
        <v>7482</v>
      </c>
      <c r="D5343" s="95" t="s">
        <v>7467</v>
      </c>
      <c r="E5343" s="93"/>
      <c r="F5343" s="93"/>
    </row>
    <row r="5344" spans="1:6" ht="12.75" customHeight="1" x14ac:dyDescent="0.2">
      <c r="A5344" s="93"/>
      <c r="B5344" s="95">
        <v>5201207</v>
      </c>
      <c r="C5344" s="95" t="s">
        <v>7483</v>
      </c>
      <c r="D5344" s="95" t="s">
        <v>7467</v>
      </c>
      <c r="E5344" s="93"/>
      <c r="F5344" s="93"/>
    </row>
    <row r="5345" spans="1:6" ht="12.75" customHeight="1" x14ac:dyDescent="0.2">
      <c r="A5345" s="93"/>
      <c r="B5345" s="95">
        <v>5201306</v>
      </c>
      <c r="C5345" s="95" t="s">
        <v>7484</v>
      </c>
      <c r="D5345" s="95" t="s">
        <v>7467</v>
      </c>
      <c r="E5345" s="93"/>
      <c r="F5345" s="93"/>
    </row>
    <row r="5346" spans="1:6" ht="12.75" customHeight="1" x14ac:dyDescent="0.2">
      <c r="A5346" s="93"/>
      <c r="B5346" s="95">
        <v>5201405</v>
      </c>
      <c r="C5346" s="95" t="s">
        <v>7485</v>
      </c>
      <c r="D5346" s="95" t="s">
        <v>7467</v>
      </c>
      <c r="E5346" s="93"/>
      <c r="F5346" s="93"/>
    </row>
    <row r="5347" spans="1:6" ht="12.75" customHeight="1" x14ac:dyDescent="0.2">
      <c r="A5347" s="93"/>
      <c r="B5347" s="95">
        <v>5201454</v>
      </c>
      <c r="C5347" s="95" t="s">
        <v>7486</v>
      </c>
      <c r="D5347" s="95" t="s">
        <v>7467</v>
      </c>
      <c r="E5347" s="93"/>
      <c r="F5347" s="93"/>
    </row>
    <row r="5348" spans="1:6" ht="12.75" customHeight="1" x14ac:dyDescent="0.2">
      <c r="A5348" s="93"/>
      <c r="B5348" s="95">
        <v>5201504</v>
      </c>
      <c r="C5348" s="95" t="s">
        <v>7487</v>
      </c>
      <c r="D5348" s="95" t="s">
        <v>7467</v>
      </c>
      <c r="E5348" s="93"/>
      <c r="F5348" s="93"/>
    </row>
    <row r="5349" spans="1:6" ht="12.75" customHeight="1" x14ac:dyDescent="0.2">
      <c r="A5349" s="93"/>
      <c r="B5349" s="95">
        <v>5201603</v>
      </c>
      <c r="C5349" s="95" t="s">
        <v>7488</v>
      </c>
      <c r="D5349" s="95" t="s">
        <v>7467</v>
      </c>
      <c r="E5349" s="93"/>
      <c r="F5349" s="93"/>
    </row>
    <row r="5350" spans="1:6" ht="12.75" customHeight="1" x14ac:dyDescent="0.2">
      <c r="A5350" s="93"/>
      <c r="B5350" s="95">
        <v>5201702</v>
      </c>
      <c r="C5350" s="95" t="s">
        <v>7489</v>
      </c>
      <c r="D5350" s="95" t="s">
        <v>7467</v>
      </c>
      <c r="E5350" s="93"/>
      <c r="F5350" s="93"/>
    </row>
    <row r="5351" spans="1:6" ht="12.75" customHeight="1" x14ac:dyDescent="0.2">
      <c r="A5351" s="93"/>
      <c r="B5351" s="95">
        <v>5201801</v>
      </c>
      <c r="C5351" s="95" t="s">
        <v>7490</v>
      </c>
      <c r="D5351" s="95" t="s">
        <v>7467</v>
      </c>
      <c r="E5351" s="93"/>
      <c r="F5351" s="93"/>
    </row>
    <row r="5352" spans="1:6" ht="12.75" customHeight="1" x14ac:dyDescent="0.2">
      <c r="A5352" s="93"/>
      <c r="B5352" s="95">
        <v>5202155</v>
      </c>
      <c r="C5352" s="95" t="s">
        <v>7491</v>
      </c>
      <c r="D5352" s="95" t="s">
        <v>7467</v>
      </c>
      <c r="E5352" s="93"/>
      <c r="F5352" s="93"/>
    </row>
    <row r="5353" spans="1:6" ht="12.75" customHeight="1" x14ac:dyDescent="0.2">
      <c r="A5353" s="93"/>
      <c r="B5353" s="95">
        <v>5202353</v>
      </c>
      <c r="C5353" s="95" t="s">
        <v>7492</v>
      </c>
      <c r="D5353" s="95" t="s">
        <v>7467</v>
      </c>
      <c r="E5353" s="93"/>
      <c r="F5353" s="93"/>
    </row>
    <row r="5354" spans="1:6" ht="12.75" customHeight="1" x14ac:dyDescent="0.2">
      <c r="A5354" s="93"/>
      <c r="B5354" s="95">
        <v>5202502</v>
      </c>
      <c r="C5354" s="95" t="s">
        <v>7493</v>
      </c>
      <c r="D5354" s="95" t="s">
        <v>7467</v>
      </c>
      <c r="E5354" s="93"/>
      <c r="F5354" s="93"/>
    </row>
    <row r="5355" spans="1:6" ht="12.75" customHeight="1" x14ac:dyDescent="0.2">
      <c r="A5355" s="93"/>
      <c r="B5355" s="95">
        <v>5202601</v>
      </c>
      <c r="C5355" s="95" t="s">
        <v>7494</v>
      </c>
      <c r="D5355" s="95" t="s">
        <v>7467</v>
      </c>
      <c r="E5355" s="93"/>
      <c r="F5355" s="93"/>
    </row>
    <row r="5356" spans="1:6" ht="12.75" customHeight="1" x14ac:dyDescent="0.2">
      <c r="A5356" s="93"/>
      <c r="B5356" s="95">
        <v>5202809</v>
      </c>
      <c r="C5356" s="95" t="s">
        <v>7495</v>
      </c>
      <c r="D5356" s="95" t="s">
        <v>7467</v>
      </c>
      <c r="E5356" s="93"/>
      <c r="F5356" s="93"/>
    </row>
    <row r="5357" spans="1:6" ht="12.75" customHeight="1" x14ac:dyDescent="0.2">
      <c r="A5357" s="93"/>
      <c r="B5357" s="95">
        <v>5203104</v>
      </c>
      <c r="C5357" s="95" t="s">
        <v>7496</v>
      </c>
      <c r="D5357" s="95" t="s">
        <v>7467</v>
      </c>
      <c r="E5357" s="93"/>
      <c r="F5357" s="93"/>
    </row>
    <row r="5358" spans="1:6" ht="12.75" customHeight="1" x14ac:dyDescent="0.2">
      <c r="A5358" s="93"/>
      <c r="B5358" s="95">
        <v>5203203</v>
      </c>
      <c r="C5358" s="95" t="s">
        <v>4194</v>
      </c>
      <c r="D5358" s="95" t="s">
        <v>7467</v>
      </c>
      <c r="E5358" s="93"/>
      <c r="F5358" s="93"/>
    </row>
    <row r="5359" spans="1:6" ht="12.75" customHeight="1" x14ac:dyDescent="0.2">
      <c r="A5359" s="93"/>
      <c r="B5359" s="95">
        <v>5203302</v>
      </c>
      <c r="C5359" s="95" t="s">
        <v>7497</v>
      </c>
      <c r="D5359" s="95" t="s">
        <v>7467</v>
      </c>
      <c r="E5359" s="93"/>
      <c r="F5359" s="93"/>
    </row>
    <row r="5360" spans="1:6" ht="12.75" customHeight="1" x14ac:dyDescent="0.2">
      <c r="A5360" s="93"/>
      <c r="B5360" s="95">
        <v>5203401</v>
      </c>
      <c r="C5360" s="95" t="s">
        <v>7498</v>
      </c>
      <c r="D5360" s="95" t="s">
        <v>7467</v>
      </c>
      <c r="E5360" s="93"/>
      <c r="F5360" s="93"/>
    </row>
    <row r="5361" spans="1:6" ht="12.75" customHeight="1" x14ac:dyDescent="0.2">
      <c r="A5361" s="93"/>
      <c r="B5361" s="95">
        <v>5203500</v>
      </c>
      <c r="C5361" s="95" t="s">
        <v>7499</v>
      </c>
      <c r="D5361" s="95" t="s">
        <v>7467</v>
      </c>
      <c r="E5361" s="93"/>
      <c r="F5361" s="93"/>
    </row>
    <row r="5362" spans="1:6" ht="12.75" customHeight="1" x14ac:dyDescent="0.2">
      <c r="A5362" s="93"/>
      <c r="B5362" s="95">
        <v>5203559</v>
      </c>
      <c r="C5362" s="95" t="s">
        <v>7500</v>
      </c>
      <c r="D5362" s="95" t="s">
        <v>7467</v>
      </c>
      <c r="E5362" s="93"/>
      <c r="F5362" s="93"/>
    </row>
    <row r="5363" spans="1:6" ht="12.75" customHeight="1" x14ac:dyDescent="0.2">
      <c r="A5363" s="93"/>
      <c r="B5363" s="95">
        <v>5203575</v>
      </c>
      <c r="C5363" s="95" t="s">
        <v>7501</v>
      </c>
      <c r="D5363" s="95" t="s">
        <v>7467</v>
      </c>
      <c r="E5363" s="93"/>
      <c r="F5363" s="93"/>
    </row>
    <row r="5364" spans="1:6" ht="12.75" customHeight="1" x14ac:dyDescent="0.2">
      <c r="A5364" s="93"/>
      <c r="B5364" s="95">
        <v>5203609</v>
      </c>
      <c r="C5364" s="95" t="s">
        <v>7502</v>
      </c>
      <c r="D5364" s="95" t="s">
        <v>7467</v>
      </c>
      <c r="E5364" s="93"/>
      <c r="F5364" s="93"/>
    </row>
    <row r="5365" spans="1:6" ht="12.75" customHeight="1" x14ac:dyDescent="0.2">
      <c r="A5365" s="93"/>
      <c r="B5365" s="95">
        <v>5203807</v>
      </c>
      <c r="C5365" s="95" t="s">
        <v>7503</v>
      </c>
      <c r="D5365" s="95" t="s">
        <v>7467</v>
      </c>
      <c r="E5365" s="93"/>
      <c r="F5365" s="93"/>
    </row>
    <row r="5366" spans="1:6" ht="12.75" customHeight="1" x14ac:dyDescent="0.2">
      <c r="A5366" s="93"/>
      <c r="B5366" s="95">
        <v>5203906</v>
      </c>
      <c r="C5366" s="95" t="s">
        <v>7504</v>
      </c>
      <c r="D5366" s="95" t="s">
        <v>7467</v>
      </c>
      <c r="E5366" s="93"/>
      <c r="F5366" s="93"/>
    </row>
    <row r="5367" spans="1:6" ht="12.75" customHeight="1" x14ac:dyDescent="0.2">
      <c r="A5367" s="93"/>
      <c r="B5367" s="95">
        <v>5203939</v>
      </c>
      <c r="C5367" s="95" t="s">
        <v>7505</v>
      </c>
      <c r="D5367" s="95" t="s">
        <v>7467</v>
      </c>
      <c r="E5367" s="93"/>
      <c r="F5367" s="93"/>
    </row>
    <row r="5368" spans="1:6" ht="12.75" customHeight="1" x14ac:dyDescent="0.2">
      <c r="A5368" s="93"/>
      <c r="B5368" s="95">
        <v>5203962</v>
      </c>
      <c r="C5368" s="95" t="s">
        <v>7506</v>
      </c>
      <c r="D5368" s="95" t="s">
        <v>7467</v>
      </c>
      <c r="E5368" s="93"/>
      <c r="F5368" s="93"/>
    </row>
    <row r="5369" spans="1:6" ht="12.75" customHeight="1" x14ac:dyDescent="0.2">
      <c r="A5369" s="93"/>
      <c r="B5369" s="95">
        <v>5204003</v>
      </c>
      <c r="C5369" s="95" t="s">
        <v>7507</v>
      </c>
      <c r="D5369" s="95" t="s">
        <v>7467</v>
      </c>
      <c r="E5369" s="93"/>
      <c r="F5369" s="93"/>
    </row>
    <row r="5370" spans="1:6" ht="12.75" customHeight="1" x14ac:dyDescent="0.2">
      <c r="A5370" s="93"/>
      <c r="B5370" s="95">
        <v>5204102</v>
      </c>
      <c r="C5370" s="95" t="s">
        <v>7508</v>
      </c>
      <c r="D5370" s="95" t="s">
        <v>7467</v>
      </c>
      <c r="E5370" s="93"/>
      <c r="F5370" s="93"/>
    </row>
    <row r="5371" spans="1:6" ht="12.75" customHeight="1" x14ac:dyDescent="0.2">
      <c r="A5371" s="93"/>
      <c r="B5371" s="95">
        <v>5204201</v>
      </c>
      <c r="C5371" s="95" t="s">
        <v>7509</v>
      </c>
      <c r="D5371" s="95" t="s">
        <v>7467</v>
      </c>
      <c r="E5371" s="93"/>
      <c r="F5371" s="93"/>
    </row>
    <row r="5372" spans="1:6" ht="12.75" customHeight="1" x14ac:dyDescent="0.2">
      <c r="A5372" s="93"/>
      <c r="B5372" s="95">
        <v>5204250</v>
      </c>
      <c r="C5372" s="95" t="s">
        <v>4655</v>
      </c>
      <c r="D5372" s="95" t="s">
        <v>7467</v>
      </c>
      <c r="E5372" s="93"/>
      <c r="F5372" s="93"/>
    </row>
    <row r="5373" spans="1:6" ht="12.75" customHeight="1" x14ac:dyDescent="0.2">
      <c r="A5373" s="93"/>
      <c r="B5373" s="95">
        <v>5204300</v>
      </c>
      <c r="C5373" s="95" t="s">
        <v>7510</v>
      </c>
      <c r="D5373" s="95" t="s">
        <v>7467</v>
      </c>
      <c r="E5373" s="93"/>
      <c r="F5373" s="93"/>
    </row>
    <row r="5374" spans="1:6" ht="12.75" customHeight="1" x14ac:dyDescent="0.2">
      <c r="A5374" s="93"/>
      <c r="B5374" s="95">
        <v>5204409</v>
      </c>
      <c r="C5374" s="95" t="s">
        <v>7511</v>
      </c>
      <c r="D5374" s="95" t="s">
        <v>7467</v>
      </c>
      <c r="E5374" s="93"/>
      <c r="F5374" s="93"/>
    </row>
    <row r="5375" spans="1:6" ht="12.75" customHeight="1" x14ac:dyDescent="0.2">
      <c r="A5375" s="93"/>
      <c r="B5375" s="95">
        <v>5204508</v>
      </c>
      <c r="C5375" s="95" t="s">
        <v>7512</v>
      </c>
      <c r="D5375" s="95" t="s">
        <v>7467</v>
      </c>
      <c r="E5375" s="93"/>
      <c r="F5375" s="93"/>
    </row>
    <row r="5376" spans="1:6" ht="12.75" customHeight="1" x14ac:dyDescent="0.2">
      <c r="A5376" s="93"/>
      <c r="B5376" s="95">
        <v>5204557</v>
      </c>
      <c r="C5376" s="95" t="s">
        <v>7513</v>
      </c>
      <c r="D5376" s="95" t="s">
        <v>7467</v>
      </c>
      <c r="E5376" s="93"/>
      <c r="F5376" s="93"/>
    </row>
    <row r="5377" spans="1:6" ht="12.75" customHeight="1" x14ac:dyDescent="0.2">
      <c r="A5377" s="93"/>
      <c r="B5377" s="95">
        <v>5204607</v>
      </c>
      <c r="C5377" s="95" t="s">
        <v>7514</v>
      </c>
      <c r="D5377" s="95" t="s">
        <v>7467</v>
      </c>
      <c r="E5377" s="93"/>
      <c r="F5377" s="93"/>
    </row>
    <row r="5378" spans="1:6" ht="12.75" customHeight="1" x14ac:dyDescent="0.2">
      <c r="A5378" s="93"/>
      <c r="B5378" s="95">
        <v>5204656</v>
      </c>
      <c r="C5378" s="95" t="s">
        <v>7515</v>
      </c>
      <c r="D5378" s="95" t="s">
        <v>7467</v>
      </c>
      <c r="E5378" s="93"/>
      <c r="F5378" s="93"/>
    </row>
    <row r="5379" spans="1:6" ht="12.75" customHeight="1" x14ac:dyDescent="0.2">
      <c r="A5379" s="93"/>
      <c r="B5379" s="95">
        <v>5204706</v>
      </c>
      <c r="C5379" s="95" t="s">
        <v>7516</v>
      </c>
      <c r="D5379" s="95" t="s">
        <v>7467</v>
      </c>
      <c r="E5379" s="93"/>
      <c r="F5379" s="93"/>
    </row>
    <row r="5380" spans="1:6" ht="12.75" customHeight="1" x14ac:dyDescent="0.2">
      <c r="A5380" s="93"/>
      <c r="B5380" s="95">
        <v>5204805</v>
      </c>
      <c r="C5380" s="95" t="s">
        <v>7517</v>
      </c>
      <c r="D5380" s="95" t="s">
        <v>7467</v>
      </c>
      <c r="E5380" s="93"/>
      <c r="F5380" s="93"/>
    </row>
    <row r="5381" spans="1:6" ht="12.75" customHeight="1" x14ac:dyDescent="0.2">
      <c r="A5381" s="93"/>
      <c r="B5381" s="95">
        <v>5204854</v>
      </c>
      <c r="C5381" s="95" t="s">
        <v>7518</v>
      </c>
      <c r="D5381" s="95" t="s">
        <v>7467</v>
      </c>
      <c r="E5381" s="93"/>
      <c r="F5381" s="93"/>
    </row>
    <row r="5382" spans="1:6" ht="12.75" customHeight="1" x14ac:dyDescent="0.2">
      <c r="A5382" s="93"/>
      <c r="B5382" s="95">
        <v>5204904</v>
      </c>
      <c r="C5382" s="95" t="s">
        <v>7519</v>
      </c>
      <c r="D5382" s="95" t="s">
        <v>7467</v>
      </c>
      <c r="E5382" s="93"/>
      <c r="F5382" s="93"/>
    </row>
    <row r="5383" spans="1:6" ht="12.75" customHeight="1" x14ac:dyDescent="0.2">
      <c r="A5383" s="93"/>
      <c r="B5383" s="95">
        <v>5204953</v>
      </c>
      <c r="C5383" s="95" t="s">
        <v>7520</v>
      </c>
      <c r="D5383" s="95" t="s">
        <v>7467</v>
      </c>
      <c r="E5383" s="93"/>
      <c r="F5383" s="93"/>
    </row>
    <row r="5384" spans="1:6" ht="12.75" customHeight="1" x14ac:dyDescent="0.2">
      <c r="A5384" s="93"/>
      <c r="B5384" s="95">
        <v>5205000</v>
      </c>
      <c r="C5384" s="95" t="s">
        <v>7521</v>
      </c>
      <c r="D5384" s="95" t="s">
        <v>7467</v>
      </c>
      <c r="E5384" s="93"/>
      <c r="F5384" s="93"/>
    </row>
    <row r="5385" spans="1:6" ht="12.75" customHeight="1" x14ac:dyDescent="0.2">
      <c r="A5385" s="93"/>
      <c r="B5385" s="95">
        <v>5205059</v>
      </c>
      <c r="C5385" s="95" t="s">
        <v>7522</v>
      </c>
      <c r="D5385" s="95" t="s">
        <v>7467</v>
      </c>
      <c r="E5385" s="93"/>
      <c r="F5385" s="93"/>
    </row>
    <row r="5386" spans="1:6" ht="12.75" customHeight="1" x14ac:dyDescent="0.2">
      <c r="A5386" s="93"/>
      <c r="B5386" s="95">
        <v>5205109</v>
      </c>
      <c r="C5386" s="95" t="s">
        <v>7523</v>
      </c>
      <c r="D5386" s="95" t="s">
        <v>7467</v>
      </c>
      <c r="E5386" s="93"/>
      <c r="F5386" s="93"/>
    </row>
    <row r="5387" spans="1:6" ht="12.75" customHeight="1" x14ac:dyDescent="0.2">
      <c r="A5387" s="93"/>
      <c r="B5387" s="95">
        <v>5205208</v>
      </c>
      <c r="C5387" s="95" t="s">
        <v>7524</v>
      </c>
      <c r="D5387" s="95" t="s">
        <v>7467</v>
      </c>
      <c r="E5387" s="93"/>
      <c r="F5387" s="93"/>
    </row>
    <row r="5388" spans="1:6" ht="12.75" customHeight="1" x14ac:dyDescent="0.2">
      <c r="A5388" s="93"/>
      <c r="B5388" s="95">
        <v>5205307</v>
      </c>
      <c r="C5388" s="95" t="s">
        <v>7525</v>
      </c>
      <c r="D5388" s="95" t="s">
        <v>7467</v>
      </c>
      <c r="E5388" s="93"/>
      <c r="F5388" s="93"/>
    </row>
    <row r="5389" spans="1:6" ht="12.75" customHeight="1" x14ac:dyDescent="0.2">
      <c r="A5389" s="93"/>
      <c r="B5389" s="95">
        <v>5205406</v>
      </c>
      <c r="C5389" s="95" t="s">
        <v>7526</v>
      </c>
      <c r="D5389" s="95" t="s">
        <v>7467</v>
      </c>
      <c r="E5389" s="93"/>
      <c r="F5389" s="93"/>
    </row>
    <row r="5390" spans="1:6" ht="12.75" customHeight="1" x14ac:dyDescent="0.2">
      <c r="A5390" s="93"/>
      <c r="B5390" s="95">
        <v>5205455</v>
      </c>
      <c r="C5390" s="95" t="s">
        <v>7527</v>
      </c>
      <c r="D5390" s="95" t="s">
        <v>7467</v>
      </c>
      <c r="E5390" s="93"/>
      <c r="F5390" s="93"/>
    </row>
    <row r="5391" spans="1:6" ht="12.75" customHeight="1" x14ac:dyDescent="0.2">
      <c r="A5391" s="93"/>
      <c r="B5391" s="95">
        <v>5205471</v>
      </c>
      <c r="C5391" s="95" t="s">
        <v>7528</v>
      </c>
      <c r="D5391" s="95" t="s">
        <v>7467</v>
      </c>
      <c r="E5391" s="93"/>
      <c r="F5391" s="93"/>
    </row>
    <row r="5392" spans="1:6" ht="12.75" customHeight="1" x14ac:dyDescent="0.2">
      <c r="A5392" s="93"/>
      <c r="B5392" s="95">
        <v>5205497</v>
      </c>
      <c r="C5392" s="95" t="s">
        <v>7529</v>
      </c>
      <c r="D5392" s="95" t="s">
        <v>7467</v>
      </c>
      <c r="E5392" s="93"/>
      <c r="F5392" s="93"/>
    </row>
    <row r="5393" spans="1:6" ht="12.75" customHeight="1" x14ac:dyDescent="0.2">
      <c r="A5393" s="93"/>
      <c r="B5393" s="95">
        <v>5205513</v>
      </c>
      <c r="C5393" s="95" t="s">
        <v>7530</v>
      </c>
      <c r="D5393" s="95" t="s">
        <v>7467</v>
      </c>
      <c r="E5393" s="93"/>
      <c r="F5393" s="93"/>
    </row>
    <row r="5394" spans="1:6" ht="12.75" customHeight="1" x14ac:dyDescent="0.2">
      <c r="A5394" s="93"/>
      <c r="B5394" s="95">
        <v>5205521</v>
      </c>
      <c r="C5394" s="95" t="s">
        <v>7531</v>
      </c>
      <c r="D5394" s="95" t="s">
        <v>7467</v>
      </c>
      <c r="E5394" s="93"/>
      <c r="F5394" s="93"/>
    </row>
    <row r="5395" spans="1:6" ht="12.75" customHeight="1" x14ac:dyDescent="0.2">
      <c r="A5395" s="93"/>
      <c r="B5395" s="95">
        <v>5205703</v>
      </c>
      <c r="C5395" s="95" t="s">
        <v>7532</v>
      </c>
      <c r="D5395" s="95" t="s">
        <v>7467</v>
      </c>
      <c r="E5395" s="93"/>
      <c r="F5395" s="93"/>
    </row>
    <row r="5396" spans="1:6" ht="12.75" customHeight="1" x14ac:dyDescent="0.2">
      <c r="A5396" s="93"/>
      <c r="B5396" s="95">
        <v>5205802</v>
      </c>
      <c r="C5396" s="95" t="s">
        <v>7533</v>
      </c>
      <c r="D5396" s="95" t="s">
        <v>7467</v>
      </c>
      <c r="E5396" s="93"/>
      <c r="F5396" s="93"/>
    </row>
    <row r="5397" spans="1:6" ht="12.75" customHeight="1" x14ac:dyDescent="0.2">
      <c r="A5397" s="93"/>
      <c r="B5397" s="95">
        <v>5205901</v>
      </c>
      <c r="C5397" s="95" t="s">
        <v>7534</v>
      </c>
      <c r="D5397" s="95" t="s">
        <v>7467</v>
      </c>
      <c r="E5397" s="93"/>
      <c r="F5397" s="93"/>
    </row>
    <row r="5398" spans="1:6" ht="12.75" customHeight="1" x14ac:dyDescent="0.2">
      <c r="A5398" s="93"/>
      <c r="B5398" s="95">
        <v>5206206</v>
      </c>
      <c r="C5398" s="95" t="s">
        <v>7535</v>
      </c>
      <c r="D5398" s="95" t="s">
        <v>7467</v>
      </c>
      <c r="E5398" s="93"/>
      <c r="F5398" s="93"/>
    </row>
    <row r="5399" spans="1:6" ht="12.75" customHeight="1" x14ac:dyDescent="0.2">
      <c r="A5399" s="93"/>
      <c r="B5399" s="95">
        <v>5206305</v>
      </c>
      <c r="C5399" s="95" t="s">
        <v>7536</v>
      </c>
      <c r="D5399" s="95" t="s">
        <v>7467</v>
      </c>
      <c r="E5399" s="93"/>
      <c r="F5399" s="93"/>
    </row>
    <row r="5400" spans="1:6" ht="12.75" customHeight="1" x14ac:dyDescent="0.2">
      <c r="A5400" s="93"/>
      <c r="B5400" s="95">
        <v>5206404</v>
      </c>
      <c r="C5400" s="95" t="s">
        <v>7537</v>
      </c>
      <c r="D5400" s="95" t="s">
        <v>7467</v>
      </c>
      <c r="E5400" s="93"/>
      <c r="F5400" s="93"/>
    </row>
    <row r="5401" spans="1:6" ht="12.75" customHeight="1" x14ac:dyDescent="0.2">
      <c r="A5401" s="93"/>
      <c r="B5401" s="95">
        <v>5206503</v>
      </c>
      <c r="C5401" s="95" t="s">
        <v>7538</v>
      </c>
      <c r="D5401" s="95" t="s">
        <v>7467</v>
      </c>
      <c r="E5401" s="93"/>
      <c r="F5401" s="93"/>
    </row>
    <row r="5402" spans="1:6" ht="12.75" customHeight="1" x14ac:dyDescent="0.2">
      <c r="A5402" s="93"/>
      <c r="B5402" s="95">
        <v>5206602</v>
      </c>
      <c r="C5402" s="95" t="s">
        <v>7539</v>
      </c>
      <c r="D5402" s="95" t="s">
        <v>7467</v>
      </c>
      <c r="E5402" s="93"/>
      <c r="F5402" s="93"/>
    </row>
    <row r="5403" spans="1:6" ht="12.75" customHeight="1" x14ac:dyDescent="0.2">
      <c r="A5403" s="93"/>
      <c r="B5403" s="95">
        <v>5206701</v>
      </c>
      <c r="C5403" s="95" t="s">
        <v>7540</v>
      </c>
      <c r="D5403" s="95" t="s">
        <v>7467</v>
      </c>
      <c r="E5403" s="93"/>
      <c r="F5403" s="93"/>
    </row>
    <row r="5404" spans="1:6" ht="12.75" customHeight="1" x14ac:dyDescent="0.2">
      <c r="A5404" s="93"/>
      <c r="B5404" s="95">
        <v>5206800</v>
      </c>
      <c r="C5404" s="95" t="s">
        <v>7541</v>
      </c>
      <c r="D5404" s="95" t="s">
        <v>7467</v>
      </c>
      <c r="E5404" s="93"/>
      <c r="F5404" s="93"/>
    </row>
    <row r="5405" spans="1:6" ht="12.75" customHeight="1" x14ac:dyDescent="0.2">
      <c r="A5405" s="93"/>
      <c r="B5405" s="95">
        <v>5206909</v>
      </c>
      <c r="C5405" s="95" t="s">
        <v>2900</v>
      </c>
      <c r="D5405" s="95" t="s">
        <v>7467</v>
      </c>
      <c r="E5405" s="93"/>
      <c r="F5405" s="93"/>
    </row>
    <row r="5406" spans="1:6" ht="12.75" customHeight="1" x14ac:dyDescent="0.2">
      <c r="A5406" s="93"/>
      <c r="B5406" s="95">
        <v>5207105</v>
      </c>
      <c r="C5406" s="95" t="s">
        <v>7542</v>
      </c>
      <c r="D5406" s="95" t="s">
        <v>7467</v>
      </c>
      <c r="E5406" s="93"/>
      <c r="F5406" s="93"/>
    </row>
    <row r="5407" spans="1:6" ht="12.75" customHeight="1" x14ac:dyDescent="0.2">
      <c r="A5407" s="93"/>
      <c r="B5407" s="95">
        <v>5207253</v>
      </c>
      <c r="C5407" s="95" t="s">
        <v>7543</v>
      </c>
      <c r="D5407" s="95" t="s">
        <v>7467</v>
      </c>
      <c r="E5407" s="93"/>
      <c r="F5407" s="93"/>
    </row>
    <row r="5408" spans="1:6" ht="12.75" customHeight="1" x14ac:dyDescent="0.2">
      <c r="A5408" s="93"/>
      <c r="B5408" s="95">
        <v>5207352</v>
      </c>
      <c r="C5408" s="95" t="s">
        <v>7544</v>
      </c>
      <c r="D5408" s="95" t="s">
        <v>7467</v>
      </c>
      <c r="E5408" s="93"/>
      <c r="F5408" s="93"/>
    </row>
    <row r="5409" spans="1:6" ht="12.75" customHeight="1" x14ac:dyDescent="0.2">
      <c r="A5409" s="93"/>
      <c r="B5409" s="95">
        <v>5207402</v>
      </c>
      <c r="C5409" s="95" t="s">
        <v>7545</v>
      </c>
      <c r="D5409" s="95" t="s">
        <v>7467</v>
      </c>
      <c r="E5409" s="93"/>
      <c r="F5409" s="93"/>
    </row>
    <row r="5410" spans="1:6" ht="12.75" customHeight="1" x14ac:dyDescent="0.2">
      <c r="A5410" s="93"/>
      <c r="B5410" s="95">
        <v>5207501</v>
      </c>
      <c r="C5410" s="95" t="s">
        <v>5717</v>
      </c>
      <c r="D5410" s="95" t="s">
        <v>7467</v>
      </c>
      <c r="E5410" s="93"/>
      <c r="F5410" s="93"/>
    </row>
    <row r="5411" spans="1:6" ht="12.75" customHeight="1" x14ac:dyDescent="0.2">
      <c r="A5411" s="93"/>
      <c r="B5411" s="95">
        <v>5207535</v>
      </c>
      <c r="C5411" s="95" t="s">
        <v>7546</v>
      </c>
      <c r="D5411" s="95" t="s">
        <v>7467</v>
      </c>
      <c r="E5411" s="93"/>
      <c r="F5411" s="93"/>
    </row>
    <row r="5412" spans="1:6" ht="12.75" customHeight="1" x14ac:dyDescent="0.2">
      <c r="A5412" s="93"/>
      <c r="B5412" s="95">
        <v>5207600</v>
      </c>
      <c r="C5412" s="95" t="s">
        <v>7547</v>
      </c>
      <c r="D5412" s="95" t="s">
        <v>7467</v>
      </c>
      <c r="E5412" s="93"/>
      <c r="F5412" s="93"/>
    </row>
    <row r="5413" spans="1:6" ht="12.75" customHeight="1" x14ac:dyDescent="0.2">
      <c r="A5413" s="93"/>
      <c r="B5413" s="95">
        <v>5207808</v>
      </c>
      <c r="C5413" s="95" t="s">
        <v>7548</v>
      </c>
      <c r="D5413" s="95" t="s">
        <v>7467</v>
      </c>
      <c r="E5413" s="93"/>
      <c r="F5413" s="93"/>
    </row>
    <row r="5414" spans="1:6" ht="12.75" customHeight="1" x14ac:dyDescent="0.2">
      <c r="A5414" s="93"/>
      <c r="B5414" s="95">
        <v>5207907</v>
      </c>
      <c r="C5414" s="95" t="s">
        <v>7549</v>
      </c>
      <c r="D5414" s="95" t="s">
        <v>7467</v>
      </c>
      <c r="E5414" s="93"/>
      <c r="F5414" s="93"/>
    </row>
    <row r="5415" spans="1:6" ht="12.75" customHeight="1" x14ac:dyDescent="0.2">
      <c r="A5415" s="93"/>
      <c r="B5415" s="95">
        <v>5208004</v>
      </c>
      <c r="C5415" s="95" t="s">
        <v>7550</v>
      </c>
      <c r="D5415" s="95" t="s">
        <v>7467</v>
      </c>
      <c r="E5415" s="93"/>
      <c r="F5415" s="93"/>
    </row>
    <row r="5416" spans="1:6" ht="12.75" customHeight="1" x14ac:dyDescent="0.2">
      <c r="A5416" s="93"/>
      <c r="B5416" s="95">
        <v>5208103</v>
      </c>
      <c r="C5416" s="95" t="s">
        <v>4837</v>
      </c>
      <c r="D5416" s="95" t="s">
        <v>7467</v>
      </c>
      <c r="E5416" s="93"/>
      <c r="F5416" s="93"/>
    </row>
    <row r="5417" spans="1:6" ht="12.75" customHeight="1" x14ac:dyDescent="0.2">
      <c r="A5417" s="93"/>
      <c r="B5417" s="95">
        <v>5208152</v>
      </c>
      <c r="C5417" s="95" t="s">
        <v>7551</v>
      </c>
      <c r="D5417" s="95" t="s">
        <v>7467</v>
      </c>
      <c r="E5417" s="93"/>
      <c r="F5417" s="93"/>
    </row>
    <row r="5418" spans="1:6" ht="12.75" customHeight="1" x14ac:dyDescent="0.2">
      <c r="A5418" s="93"/>
      <c r="B5418" s="95">
        <v>5208301</v>
      </c>
      <c r="C5418" s="95" t="s">
        <v>7552</v>
      </c>
      <c r="D5418" s="95" t="s">
        <v>7467</v>
      </c>
      <c r="E5418" s="93"/>
      <c r="F5418" s="93"/>
    </row>
    <row r="5419" spans="1:6" ht="12.75" customHeight="1" x14ac:dyDescent="0.2">
      <c r="A5419" s="93"/>
      <c r="B5419" s="95">
        <v>5208400</v>
      </c>
      <c r="C5419" s="95" t="s">
        <v>7553</v>
      </c>
      <c r="D5419" s="95" t="s">
        <v>7467</v>
      </c>
      <c r="E5419" s="93"/>
      <c r="F5419" s="93"/>
    </row>
    <row r="5420" spans="1:6" ht="12.75" customHeight="1" x14ac:dyDescent="0.2">
      <c r="A5420" s="93"/>
      <c r="B5420" s="95">
        <v>5208509</v>
      </c>
      <c r="C5420" s="95" t="s">
        <v>7554</v>
      </c>
      <c r="D5420" s="95" t="s">
        <v>7467</v>
      </c>
      <c r="E5420" s="93"/>
      <c r="F5420" s="93"/>
    </row>
    <row r="5421" spans="1:6" ht="12.75" customHeight="1" x14ac:dyDescent="0.2">
      <c r="A5421" s="93"/>
      <c r="B5421" s="95">
        <v>5208608</v>
      </c>
      <c r="C5421" s="95" t="s">
        <v>7555</v>
      </c>
      <c r="D5421" s="95" t="s">
        <v>7467</v>
      </c>
      <c r="E5421" s="93"/>
      <c r="F5421" s="93"/>
    </row>
    <row r="5422" spans="1:6" ht="12.75" customHeight="1" x14ac:dyDescent="0.2">
      <c r="A5422" s="93"/>
      <c r="B5422" s="95">
        <v>5208707</v>
      </c>
      <c r="C5422" s="95" t="s">
        <v>7556</v>
      </c>
      <c r="D5422" s="95" t="s">
        <v>7467</v>
      </c>
      <c r="E5422" s="93"/>
      <c r="F5422" s="93"/>
    </row>
    <row r="5423" spans="1:6" ht="12.75" customHeight="1" x14ac:dyDescent="0.2">
      <c r="A5423" s="93"/>
      <c r="B5423" s="95">
        <v>5208806</v>
      </c>
      <c r="C5423" s="95" t="s">
        <v>7557</v>
      </c>
      <c r="D5423" s="95" t="s">
        <v>7467</v>
      </c>
      <c r="E5423" s="93"/>
      <c r="F5423" s="93"/>
    </row>
    <row r="5424" spans="1:6" ht="12.75" customHeight="1" x14ac:dyDescent="0.2">
      <c r="A5424" s="93"/>
      <c r="B5424" s="95">
        <v>5208905</v>
      </c>
      <c r="C5424" s="95" t="s">
        <v>7558</v>
      </c>
      <c r="D5424" s="95" t="s">
        <v>7467</v>
      </c>
      <c r="E5424" s="93"/>
      <c r="F5424" s="93"/>
    </row>
    <row r="5425" spans="1:6" ht="12.75" customHeight="1" x14ac:dyDescent="0.2">
      <c r="A5425" s="93"/>
      <c r="B5425" s="95">
        <v>5209101</v>
      </c>
      <c r="C5425" s="95" t="s">
        <v>7559</v>
      </c>
      <c r="D5425" s="95" t="s">
        <v>7467</v>
      </c>
      <c r="E5425" s="93"/>
      <c r="F5425" s="93"/>
    </row>
    <row r="5426" spans="1:6" ht="12.75" customHeight="1" x14ac:dyDescent="0.2">
      <c r="A5426" s="93"/>
      <c r="B5426" s="95">
        <v>5209150</v>
      </c>
      <c r="C5426" s="95" t="s">
        <v>7560</v>
      </c>
      <c r="D5426" s="95" t="s">
        <v>7467</v>
      </c>
      <c r="E5426" s="93"/>
      <c r="F5426" s="93"/>
    </row>
    <row r="5427" spans="1:6" ht="12.75" customHeight="1" x14ac:dyDescent="0.2">
      <c r="A5427" s="93"/>
      <c r="B5427" s="95">
        <v>5209200</v>
      </c>
      <c r="C5427" s="95" t="s">
        <v>7561</v>
      </c>
      <c r="D5427" s="95" t="s">
        <v>7467</v>
      </c>
      <c r="E5427" s="93"/>
      <c r="F5427" s="93"/>
    </row>
    <row r="5428" spans="1:6" ht="12.75" customHeight="1" x14ac:dyDescent="0.2">
      <c r="A5428" s="93"/>
      <c r="B5428" s="95">
        <v>5209291</v>
      </c>
      <c r="C5428" s="95" t="s">
        <v>7562</v>
      </c>
      <c r="D5428" s="95" t="s">
        <v>7467</v>
      </c>
      <c r="E5428" s="93"/>
      <c r="F5428" s="93"/>
    </row>
    <row r="5429" spans="1:6" ht="12.75" customHeight="1" x14ac:dyDescent="0.2">
      <c r="A5429" s="93"/>
      <c r="B5429" s="95">
        <v>5209408</v>
      </c>
      <c r="C5429" s="95" t="s">
        <v>7563</v>
      </c>
      <c r="D5429" s="95" t="s">
        <v>7467</v>
      </c>
      <c r="E5429" s="93"/>
      <c r="F5429" s="93"/>
    </row>
    <row r="5430" spans="1:6" ht="12.75" customHeight="1" x14ac:dyDescent="0.2">
      <c r="A5430" s="93"/>
      <c r="B5430" s="95">
        <v>5209457</v>
      </c>
      <c r="C5430" s="95" t="s">
        <v>7564</v>
      </c>
      <c r="D5430" s="95" t="s">
        <v>7467</v>
      </c>
      <c r="E5430" s="93"/>
      <c r="F5430" s="93"/>
    </row>
    <row r="5431" spans="1:6" ht="12.75" customHeight="1" x14ac:dyDescent="0.2">
      <c r="A5431" s="93"/>
      <c r="B5431" s="95">
        <v>5209606</v>
      </c>
      <c r="C5431" s="95" t="s">
        <v>7565</v>
      </c>
      <c r="D5431" s="95" t="s">
        <v>7467</v>
      </c>
      <c r="E5431" s="93"/>
      <c r="F5431" s="93"/>
    </row>
    <row r="5432" spans="1:6" ht="12.75" customHeight="1" x14ac:dyDescent="0.2">
      <c r="A5432" s="93"/>
      <c r="B5432" s="95">
        <v>5209705</v>
      </c>
      <c r="C5432" s="95" t="s">
        <v>3346</v>
      </c>
      <c r="D5432" s="95" t="s">
        <v>7467</v>
      </c>
      <c r="E5432" s="93"/>
      <c r="F5432" s="93"/>
    </row>
    <row r="5433" spans="1:6" ht="12.75" customHeight="1" x14ac:dyDescent="0.2">
      <c r="A5433" s="93"/>
      <c r="B5433" s="95">
        <v>5209804</v>
      </c>
      <c r="C5433" s="95" t="s">
        <v>7566</v>
      </c>
      <c r="D5433" s="95" t="s">
        <v>7467</v>
      </c>
      <c r="E5433" s="93"/>
      <c r="F5433" s="93"/>
    </row>
    <row r="5434" spans="1:6" ht="12.75" customHeight="1" x14ac:dyDescent="0.2">
      <c r="A5434" s="93"/>
      <c r="B5434" s="95">
        <v>5209903</v>
      </c>
      <c r="C5434" s="95" t="s">
        <v>7567</v>
      </c>
      <c r="D5434" s="95" t="s">
        <v>7467</v>
      </c>
      <c r="E5434" s="93"/>
      <c r="F5434" s="93"/>
    </row>
    <row r="5435" spans="1:6" ht="12.75" customHeight="1" x14ac:dyDescent="0.2">
      <c r="A5435" s="93"/>
      <c r="B5435" s="95">
        <v>5209937</v>
      </c>
      <c r="C5435" s="95" t="s">
        <v>7568</v>
      </c>
      <c r="D5435" s="95" t="s">
        <v>7467</v>
      </c>
      <c r="E5435" s="93"/>
      <c r="F5435" s="93"/>
    </row>
    <row r="5436" spans="1:6" ht="12.75" customHeight="1" x14ac:dyDescent="0.2">
      <c r="A5436" s="93"/>
      <c r="B5436" s="95">
        <v>5209952</v>
      </c>
      <c r="C5436" s="95" t="s">
        <v>7569</v>
      </c>
      <c r="D5436" s="95" t="s">
        <v>7467</v>
      </c>
      <c r="E5436" s="93"/>
      <c r="F5436" s="93"/>
    </row>
    <row r="5437" spans="1:6" ht="12.75" customHeight="1" x14ac:dyDescent="0.2">
      <c r="A5437" s="93"/>
      <c r="B5437" s="95">
        <v>5210000</v>
      </c>
      <c r="C5437" s="95" t="s">
        <v>7570</v>
      </c>
      <c r="D5437" s="95" t="s">
        <v>7467</v>
      </c>
      <c r="E5437" s="93"/>
      <c r="F5437" s="93"/>
    </row>
    <row r="5438" spans="1:6" ht="12.75" customHeight="1" x14ac:dyDescent="0.2">
      <c r="A5438" s="93"/>
      <c r="B5438" s="95">
        <v>5210109</v>
      </c>
      <c r="C5438" s="95" t="s">
        <v>7571</v>
      </c>
      <c r="D5438" s="95" t="s">
        <v>7467</v>
      </c>
      <c r="E5438" s="93"/>
      <c r="F5438" s="93"/>
    </row>
    <row r="5439" spans="1:6" ht="12.75" customHeight="1" x14ac:dyDescent="0.2">
      <c r="A5439" s="93"/>
      <c r="B5439" s="95">
        <v>5210158</v>
      </c>
      <c r="C5439" s="95" t="s">
        <v>7572</v>
      </c>
      <c r="D5439" s="95" t="s">
        <v>7467</v>
      </c>
      <c r="E5439" s="93"/>
      <c r="F5439" s="93"/>
    </row>
    <row r="5440" spans="1:6" ht="12.75" customHeight="1" x14ac:dyDescent="0.2">
      <c r="A5440" s="93"/>
      <c r="B5440" s="95">
        <v>5210208</v>
      </c>
      <c r="C5440" s="95" t="s">
        <v>6304</v>
      </c>
      <c r="D5440" s="95" t="s">
        <v>7467</v>
      </c>
      <c r="E5440" s="93"/>
      <c r="F5440" s="93"/>
    </row>
    <row r="5441" spans="1:6" ht="12.75" customHeight="1" x14ac:dyDescent="0.2">
      <c r="A5441" s="93"/>
      <c r="B5441" s="95">
        <v>5210307</v>
      </c>
      <c r="C5441" s="95" t="s">
        <v>7573</v>
      </c>
      <c r="D5441" s="95" t="s">
        <v>7467</v>
      </c>
      <c r="E5441" s="93"/>
      <c r="F5441" s="93"/>
    </row>
    <row r="5442" spans="1:6" ht="12.75" customHeight="1" x14ac:dyDescent="0.2">
      <c r="A5442" s="93"/>
      <c r="B5442" s="95">
        <v>5210406</v>
      </c>
      <c r="C5442" s="95" t="s">
        <v>7574</v>
      </c>
      <c r="D5442" s="95" t="s">
        <v>7467</v>
      </c>
      <c r="E5442" s="93"/>
      <c r="F5442" s="93"/>
    </row>
    <row r="5443" spans="1:6" ht="12.75" customHeight="1" x14ac:dyDescent="0.2">
      <c r="A5443" s="93"/>
      <c r="B5443" s="95">
        <v>5210562</v>
      </c>
      <c r="C5443" s="95" t="s">
        <v>7575</v>
      </c>
      <c r="D5443" s="95" t="s">
        <v>7467</v>
      </c>
      <c r="E5443" s="93"/>
      <c r="F5443" s="93"/>
    </row>
    <row r="5444" spans="1:6" ht="12.75" customHeight="1" x14ac:dyDescent="0.2">
      <c r="A5444" s="93"/>
      <c r="B5444" s="95">
        <v>5210604</v>
      </c>
      <c r="C5444" s="95" t="s">
        <v>7576</v>
      </c>
      <c r="D5444" s="95" t="s">
        <v>7467</v>
      </c>
      <c r="E5444" s="93"/>
      <c r="F5444" s="93"/>
    </row>
    <row r="5445" spans="1:6" ht="12.75" customHeight="1" x14ac:dyDescent="0.2">
      <c r="A5445" s="93"/>
      <c r="B5445" s="95">
        <v>5210802</v>
      </c>
      <c r="C5445" s="95" t="s">
        <v>3510</v>
      </c>
      <c r="D5445" s="95" t="s">
        <v>7467</v>
      </c>
      <c r="E5445" s="93"/>
      <c r="F5445" s="93"/>
    </row>
    <row r="5446" spans="1:6" ht="12.75" customHeight="1" x14ac:dyDescent="0.2">
      <c r="A5446" s="93"/>
      <c r="B5446" s="95">
        <v>5210901</v>
      </c>
      <c r="C5446" s="95" t="s">
        <v>7577</v>
      </c>
      <c r="D5446" s="95" t="s">
        <v>7467</v>
      </c>
      <c r="E5446" s="93"/>
      <c r="F5446" s="93"/>
    </row>
    <row r="5447" spans="1:6" ht="12.75" customHeight="1" x14ac:dyDescent="0.2">
      <c r="A5447" s="93"/>
      <c r="B5447" s="95">
        <v>5211008</v>
      </c>
      <c r="C5447" s="95" t="s">
        <v>7578</v>
      </c>
      <c r="D5447" s="95" t="s">
        <v>7467</v>
      </c>
      <c r="E5447" s="93"/>
      <c r="F5447" s="93"/>
    </row>
    <row r="5448" spans="1:6" ht="12.75" customHeight="1" x14ac:dyDescent="0.2">
      <c r="A5448" s="93"/>
      <c r="B5448" s="95">
        <v>5211206</v>
      </c>
      <c r="C5448" s="95" t="s">
        <v>7579</v>
      </c>
      <c r="D5448" s="95" t="s">
        <v>7467</v>
      </c>
      <c r="E5448" s="93"/>
      <c r="F5448" s="93"/>
    </row>
    <row r="5449" spans="1:6" ht="12.75" customHeight="1" x14ac:dyDescent="0.2">
      <c r="A5449" s="93"/>
      <c r="B5449" s="95">
        <v>5211305</v>
      </c>
      <c r="C5449" s="95" t="s">
        <v>7580</v>
      </c>
      <c r="D5449" s="95" t="s">
        <v>7467</v>
      </c>
      <c r="E5449" s="93"/>
      <c r="F5449" s="93"/>
    </row>
    <row r="5450" spans="1:6" ht="12.75" customHeight="1" x14ac:dyDescent="0.2">
      <c r="A5450" s="93"/>
      <c r="B5450" s="95">
        <v>5211404</v>
      </c>
      <c r="C5450" s="95" t="s">
        <v>7581</v>
      </c>
      <c r="D5450" s="95" t="s">
        <v>7467</v>
      </c>
      <c r="E5450" s="93"/>
      <c r="F5450" s="93"/>
    </row>
    <row r="5451" spans="1:6" ht="12.75" customHeight="1" x14ac:dyDescent="0.2">
      <c r="A5451" s="93"/>
      <c r="B5451" s="95">
        <v>5211503</v>
      </c>
      <c r="C5451" s="95" t="s">
        <v>7582</v>
      </c>
      <c r="D5451" s="95" t="s">
        <v>7467</v>
      </c>
      <c r="E5451" s="93"/>
      <c r="F5451" s="93"/>
    </row>
    <row r="5452" spans="1:6" ht="12.75" customHeight="1" x14ac:dyDescent="0.2">
      <c r="A5452" s="93"/>
      <c r="B5452" s="95">
        <v>5211602</v>
      </c>
      <c r="C5452" s="95" t="s">
        <v>7583</v>
      </c>
      <c r="D5452" s="95" t="s">
        <v>7467</v>
      </c>
      <c r="E5452" s="93"/>
      <c r="F5452" s="93"/>
    </row>
    <row r="5453" spans="1:6" ht="12.75" customHeight="1" x14ac:dyDescent="0.2">
      <c r="A5453" s="93"/>
      <c r="B5453" s="95">
        <v>5211701</v>
      </c>
      <c r="C5453" s="95" t="s">
        <v>7584</v>
      </c>
      <c r="D5453" s="95" t="s">
        <v>7467</v>
      </c>
      <c r="E5453" s="93"/>
      <c r="F5453" s="93"/>
    </row>
    <row r="5454" spans="1:6" ht="12.75" customHeight="1" x14ac:dyDescent="0.2">
      <c r="A5454" s="93"/>
      <c r="B5454" s="95">
        <v>5211800</v>
      </c>
      <c r="C5454" s="95" t="s">
        <v>7585</v>
      </c>
      <c r="D5454" s="95" t="s">
        <v>7467</v>
      </c>
      <c r="E5454" s="93"/>
      <c r="F5454" s="93"/>
    </row>
    <row r="5455" spans="1:6" ht="12.75" customHeight="1" x14ac:dyDescent="0.2">
      <c r="A5455" s="93"/>
      <c r="B5455" s="95">
        <v>5211909</v>
      </c>
      <c r="C5455" s="95" t="s">
        <v>7586</v>
      </c>
      <c r="D5455" s="95" t="s">
        <v>7467</v>
      </c>
      <c r="E5455" s="93"/>
      <c r="F5455" s="93"/>
    </row>
    <row r="5456" spans="1:6" ht="12.75" customHeight="1" x14ac:dyDescent="0.2">
      <c r="A5456" s="93"/>
      <c r="B5456" s="95">
        <v>5212006</v>
      </c>
      <c r="C5456" s="95" t="s">
        <v>7587</v>
      </c>
      <c r="D5456" s="95" t="s">
        <v>7467</v>
      </c>
      <c r="E5456" s="93"/>
      <c r="F5456" s="93"/>
    </row>
    <row r="5457" spans="1:6" ht="12.75" customHeight="1" x14ac:dyDescent="0.2">
      <c r="A5457" s="93"/>
      <c r="B5457" s="95">
        <v>5212055</v>
      </c>
      <c r="C5457" s="95" t="s">
        <v>7588</v>
      </c>
      <c r="D5457" s="95" t="s">
        <v>7467</v>
      </c>
      <c r="E5457" s="93"/>
      <c r="F5457" s="93"/>
    </row>
    <row r="5458" spans="1:6" ht="12.75" customHeight="1" x14ac:dyDescent="0.2">
      <c r="A5458" s="93"/>
      <c r="B5458" s="95">
        <v>5212105</v>
      </c>
      <c r="C5458" s="95" t="s">
        <v>7589</v>
      </c>
      <c r="D5458" s="95" t="s">
        <v>7467</v>
      </c>
      <c r="E5458" s="93"/>
      <c r="F5458" s="93"/>
    </row>
    <row r="5459" spans="1:6" ht="12.75" customHeight="1" x14ac:dyDescent="0.2">
      <c r="A5459" s="93"/>
      <c r="B5459" s="95">
        <v>5212204</v>
      </c>
      <c r="C5459" s="95" t="s">
        <v>4368</v>
      </c>
      <c r="D5459" s="95" t="s">
        <v>7467</v>
      </c>
      <c r="E5459" s="93"/>
      <c r="F5459" s="93"/>
    </row>
    <row r="5460" spans="1:6" ht="12.75" customHeight="1" x14ac:dyDescent="0.2">
      <c r="A5460" s="93"/>
      <c r="B5460" s="95">
        <v>5212253</v>
      </c>
      <c r="C5460" s="95" t="s">
        <v>4973</v>
      </c>
      <c r="D5460" s="95" t="s">
        <v>7467</v>
      </c>
      <c r="E5460" s="93"/>
      <c r="F5460" s="93"/>
    </row>
    <row r="5461" spans="1:6" ht="12.75" customHeight="1" x14ac:dyDescent="0.2">
      <c r="A5461" s="93"/>
      <c r="B5461" s="95">
        <v>5212303</v>
      </c>
      <c r="C5461" s="95" t="s">
        <v>7590</v>
      </c>
      <c r="D5461" s="95" t="s">
        <v>7467</v>
      </c>
      <c r="E5461" s="93"/>
      <c r="F5461" s="93"/>
    </row>
    <row r="5462" spans="1:6" ht="12.75" customHeight="1" x14ac:dyDescent="0.2">
      <c r="A5462" s="93"/>
      <c r="B5462" s="95">
        <v>5212501</v>
      </c>
      <c r="C5462" s="95" t="s">
        <v>7591</v>
      </c>
      <c r="D5462" s="95" t="s">
        <v>7467</v>
      </c>
      <c r="E5462" s="93"/>
      <c r="F5462" s="93"/>
    </row>
    <row r="5463" spans="1:6" ht="12.75" customHeight="1" x14ac:dyDescent="0.2">
      <c r="A5463" s="93"/>
      <c r="B5463" s="95">
        <v>5212600</v>
      </c>
      <c r="C5463" s="95" t="s">
        <v>7592</v>
      </c>
      <c r="D5463" s="95" t="s">
        <v>7467</v>
      </c>
      <c r="E5463" s="93"/>
      <c r="F5463" s="93"/>
    </row>
    <row r="5464" spans="1:6" ht="12.75" customHeight="1" x14ac:dyDescent="0.2">
      <c r="A5464" s="93"/>
      <c r="B5464" s="95">
        <v>5212709</v>
      </c>
      <c r="C5464" s="95" t="s">
        <v>7593</v>
      </c>
      <c r="D5464" s="95" t="s">
        <v>7467</v>
      </c>
      <c r="E5464" s="93"/>
      <c r="F5464" s="93"/>
    </row>
    <row r="5465" spans="1:6" ht="12.75" customHeight="1" x14ac:dyDescent="0.2">
      <c r="A5465" s="93"/>
      <c r="B5465" s="95">
        <v>5212808</v>
      </c>
      <c r="C5465" s="95" t="s">
        <v>7594</v>
      </c>
      <c r="D5465" s="95" t="s">
        <v>7467</v>
      </c>
      <c r="E5465" s="93"/>
      <c r="F5465" s="93"/>
    </row>
    <row r="5466" spans="1:6" ht="12.75" customHeight="1" x14ac:dyDescent="0.2">
      <c r="A5466" s="93"/>
      <c r="B5466" s="95">
        <v>5212907</v>
      </c>
      <c r="C5466" s="95" t="s">
        <v>7595</v>
      </c>
      <c r="D5466" s="95" t="s">
        <v>7467</v>
      </c>
      <c r="E5466" s="93"/>
      <c r="F5466" s="93"/>
    </row>
    <row r="5467" spans="1:6" ht="12.75" customHeight="1" x14ac:dyDescent="0.2">
      <c r="A5467" s="93"/>
      <c r="B5467" s="95">
        <v>5212956</v>
      </c>
      <c r="C5467" s="95" t="s">
        <v>7596</v>
      </c>
      <c r="D5467" s="95" t="s">
        <v>7467</v>
      </c>
      <c r="E5467" s="93"/>
      <c r="F5467" s="93"/>
    </row>
    <row r="5468" spans="1:6" ht="12.75" customHeight="1" x14ac:dyDescent="0.2">
      <c r="A5468" s="93"/>
      <c r="B5468" s="95">
        <v>5213004</v>
      </c>
      <c r="C5468" s="95" t="s">
        <v>7597</v>
      </c>
      <c r="D5468" s="95" t="s">
        <v>7467</v>
      </c>
      <c r="E5468" s="93"/>
      <c r="F5468" s="93"/>
    </row>
    <row r="5469" spans="1:6" ht="12.75" customHeight="1" x14ac:dyDescent="0.2">
      <c r="A5469" s="93"/>
      <c r="B5469" s="95">
        <v>5213053</v>
      </c>
      <c r="C5469" s="95" t="s">
        <v>7598</v>
      </c>
      <c r="D5469" s="95" t="s">
        <v>7467</v>
      </c>
      <c r="E5469" s="93"/>
      <c r="F5469" s="93"/>
    </row>
    <row r="5470" spans="1:6" ht="12.75" customHeight="1" x14ac:dyDescent="0.2">
      <c r="A5470" s="93"/>
      <c r="B5470" s="95">
        <v>5213087</v>
      </c>
      <c r="C5470" s="95" t="s">
        <v>7599</v>
      </c>
      <c r="D5470" s="95" t="s">
        <v>7467</v>
      </c>
      <c r="E5470" s="93"/>
      <c r="F5470" s="93"/>
    </row>
    <row r="5471" spans="1:6" ht="12.75" customHeight="1" x14ac:dyDescent="0.2">
      <c r="A5471" s="93"/>
      <c r="B5471" s="95">
        <v>5213103</v>
      </c>
      <c r="C5471" s="95" t="s">
        <v>7600</v>
      </c>
      <c r="D5471" s="95" t="s">
        <v>7467</v>
      </c>
      <c r="E5471" s="93"/>
      <c r="F5471" s="93"/>
    </row>
    <row r="5472" spans="1:6" ht="12.75" customHeight="1" x14ac:dyDescent="0.2">
      <c r="A5472" s="93"/>
      <c r="B5472" s="95">
        <v>5213400</v>
      </c>
      <c r="C5472" s="95" t="s">
        <v>7601</v>
      </c>
      <c r="D5472" s="95" t="s">
        <v>7467</v>
      </c>
      <c r="E5472" s="93"/>
      <c r="F5472" s="93"/>
    </row>
    <row r="5473" spans="1:6" ht="12.75" customHeight="1" x14ac:dyDescent="0.2">
      <c r="A5473" s="93"/>
      <c r="B5473" s="95">
        <v>5213509</v>
      </c>
      <c r="C5473" s="95" t="s">
        <v>7602</v>
      </c>
      <c r="D5473" s="95" t="s">
        <v>7467</v>
      </c>
      <c r="E5473" s="93"/>
      <c r="F5473" s="93"/>
    </row>
    <row r="5474" spans="1:6" ht="12.75" customHeight="1" x14ac:dyDescent="0.2">
      <c r="A5474" s="93"/>
      <c r="B5474" s="95">
        <v>5213707</v>
      </c>
      <c r="C5474" s="95" t="s">
        <v>7603</v>
      </c>
      <c r="D5474" s="95" t="s">
        <v>7467</v>
      </c>
      <c r="E5474" s="93"/>
      <c r="F5474" s="93"/>
    </row>
    <row r="5475" spans="1:6" ht="12.75" customHeight="1" x14ac:dyDescent="0.2">
      <c r="A5475" s="93"/>
      <c r="B5475" s="95">
        <v>5213756</v>
      </c>
      <c r="C5475" s="95" t="s">
        <v>7604</v>
      </c>
      <c r="D5475" s="95" t="s">
        <v>7467</v>
      </c>
      <c r="E5475" s="93"/>
      <c r="F5475" s="93"/>
    </row>
    <row r="5476" spans="1:6" ht="12.75" customHeight="1" x14ac:dyDescent="0.2">
      <c r="A5476" s="93"/>
      <c r="B5476" s="95">
        <v>5213772</v>
      </c>
      <c r="C5476" s="95" t="s">
        <v>7605</v>
      </c>
      <c r="D5476" s="95" t="s">
        <v>7467</v>
      </c>
      <c r="E5476" s="93"/>
      <c r="F5476" s="93"/>
    </row>
    <row r="5477" spans="1:6" ht="12.75" customHeight="1" x14ac:dyDescent="0.2">
      <c r="A5477" s="93"/>
      <c r="B5477" s="95">
        <v>5213806</v>
      </c>
      <c r="C5477" s="95" t="s">
        <v>3393</v>
      </c>
      <c r="D5477" s="95" t="s">
        <v>7467</v>
      </c>
      <c r="E5477" s="93"/>
      <c r="F5477" s="93"/>
    </row>
    <row r="5478" spans="1:6" ht="12.75" customHeight="1" x14ac:dyDescent="0.2">
      <c r="A5478" s="93"/>
      <c r="B5478" s="95">
        <v>5213855</v>
      </c>
      <c r="C5478" s="95" t="s">
        <v>7606</v>
      </c>
      <c r="D5478" s="95" t="s">
        <v>7467</v>
      </c>
      <c r="E5478" s="93"/>
      <c r="F5478" s="93"/>
    </row>
    <row r="5479" spans="1:6" ht="12.75" customHeight="1" x14ac:dyDescent="0.2">
      <c r="A5479" s="93"/>
      <c r="B5479" s="95">
        <v>5213905</v>
      </c>
      <c r="C5479" s="95" t="s">
        <v>7607</v>
      </c>
      <c r="D5479" s="95" t="s">
        <v>7467</v>
      </c>
      <c r="E5479" s="93"/>
      <c r="F5479" s="93"/>
    </row>
    <row r="5480" spans="1:6" ht="12.75" customHeight="1" x14ac:dyDescent="0.2">
      <c r="A5480" s="93"/>
      <c r="B5480" s="95">
        <v>5214002</v>
      </c>
      <c r="C5480" s="95" t="s">
        <v>7608</v>
      </c>
      <c r="D5480" s="95" t="s">
        <v>7467</v>
      </c>
      <c r="E5480" s="93"/>
      <c r="F5480" s="93"/>
    </row>
    <row r="5481" spans="1:6" ht="12.75" customHeight="1" x14ac:dyDescent="0.2">
      <c r="A5481" s="93"/>
      <c r="B5481" s="95">
        <v>5214051</v>
      </c>
      <c r="C5481" s="95" t="s">
        <v>4414</v>
      </c>
      <c r="D5481" s="95" t="s">
        <v>7467</v>
      </c>
      <c r="E5481" s="93"/>
      <c r="F5481" s="93"/>
    </row>
    <row r="5482" spans="1:6" ht="12.75" customHeight="1" x14ac:dyDescent="0.2">
      <c r="A5482" s="93"/>
      <c r="B5482" s="95">
        <v>5214101</v>
      </c>
      <c r="C5482" s="95" t="s">
        <v>7609</v>
      </c>
      <c r="D5482" s="95" t="s">
        <v>7467</v>
      </c>
      <c r="E5482" s="93"/>
      <c r="F5482" s="93"/>
    </row>
    <row r="5483" spans="1:6" ht="12.75" customHeight="1" x14ac:dyDescent="0.2">
      <c r="A5483" s="93"/>
      <c r="B5483" s="95">
        <v>5214408</v>
      </c>
      <c r="C5483" s="95" t="s">
        <v>7610</v>
      </c>
      <c r="D5483" s="95" t="s">
        <v>7467</v>
      </c>
      <c r="E5483" s="93"/>
      <c r="F5483" s="93"/>
    </row>
    <row r="5484" spans="1:6" ht="12.75" customHeight="1" x14ac:dyDescent="0.2">
      <c r="A5484" s="93"/>
      <c r="B5484" s="95">
        <v>5214507</v>
      </c>
      <c r="C5484" s="95" t="s">
        <v>7611</v>
      </c>
      <c r="D5484" s="95" t="s">
        <v>7467</v>
      </c>
      <c r="E5484" s="93"/>
      <c r="F5484" s="93"/>
    </row>
    <row r="5485" spans="1:6" ht="12.75" customHeight="1" x14ac:dyDescent="0.2">
      <c r="A5485" s="93"/>
      <c r="B5485" s="95">
        <v>5214606</v>
      </c>
      <c r="C5485" s="95" t="s">
        <v>7612</v>
      </c>
      <c r="D5485" s="95" t="s">
        <v>7467</v>
      </c>
      <c r="E5485" s="93"/>
      <c r="F5485" s="93"/>
    </row>
    <row r="5486" spans="1:6" ht="12.75" customHeight="1" x14ac:dyDescent="0.2">
      <c r="A5486" s="93"/>
      <c r="B5486" s="95">
        <v>5214705</v>
      </c>
      <c r="C5486" s="95" t="s">
        <v>7613</v>
      </c>
      <c r="D5486" s="95" t="s">
        <v>7467</v>
      </c>
      <c r="E5486" s="93"/>
      <c r="F5486" s="93"/>
    </row>
    <row r="5487" spans="1:6" ht="12.75" customHeight="1" x14ac:dyDescent="0.2">
      <c r="A5487" s="93"/>
      <c r="B5487" s="95">
        <v>5214804</v>
      </c>
      <c r="C5487" s="95" t="s">
        <v>6378</v>
      </c>
      <c r="D5487" s="95" t="s">
        <v>7467</v>
      </c>
      <c r="E5487" s="93"/>
      <c r="F5487" s="93"/>
    </row>
    <row r="5488" spans="1:6" ht="12.75" customHeight="1" x14ac:dyDescent="0.2">
      <c r="A5488" s="93"/>
      <c r="B5488" s="95">
        <v>5214838</v>
      </c>
      <c r="C5488" s="95" t="s">
        <v>7614</v>
      </c>
      <c r="D5488" s="95" t="s">
        <v>7467</v>
      </c>
      <c r="E5488" s="93"/>
      <c r="F5488" s="93"/>
    </row>
    <row r="5489" spans="1:6" ht="12.75" customHeight="1" x14ac:dyDescent="0.2">
      <c r="A5489" s="93"/>
      <c r="B5489" s="95">
        <v>5214861</v>
      </c>
      <c r="C5489" s="95" t="s">
        <v>7615</v>
      </c>
      <c r="D5489" s="95" t="s">
        <v>7467</v>
      </c>
      <c r="E5489" s="93"/>
      <c r="F5489" s="93"/>
    </row>
    <row r="5490" spans="1:6" ht="12.75" customHeight="1" x14ac:dyDescent="0.2">
      <c r="A5490" s="93"/>
      <c r="B5490" s="95">
        <v>5214879</v>
      </c>
      <c r="C5490" s="95" t="s">
        <v>7616</v>
      </c>
      <c r="D5490" s="95" t="s">
        <v>7467</v>
      </c>
      <c r="E5490" s="93"/>
      <c r="F5490" s="93"/>
    </row>
    <row r="5491" spans="1:6" ht="12.75" customHeight="1" x14ac:dyDescent="0.2">
      <c r="A5491" s="93"/>
      <c r="B5491" s="95">
        <v>5214903</v>
      </c>
      <c r="C5491" s="95" t="s">
        <v>7617</v>
      </c>
      <c r="D5491" s="95" t="s">
        <v>7467</v>
      </c>
      <c r="E5491" s="93"/>
      <c r="F5491" s="93"/>
    </row>
    <row r="5492" spans="1:6" ht="12.75" customHeight="1" x14ac:dyDescent="0.2">
      <c r="A5492" s="93"/>
      <c r="B5492" s="95">
        <v>5215009</v>
      </c>
      <c r="C5492" s="95" t="s">
        <v>6689</v>
      </c>
      <c r="D5492" s="95" t="s">
        <v>7467</v>
      </c>
      <c r="E5492" s="93"/>
      <c r="F5492" s="93"/>
    </row>
    <row r="5493" spans="1:6" ht="12.75" customHeight="1" x14ac:dyDescent="0.2">
      <c r="A5493" s="93"/>
      <c r="B5493" s="95">
        <v>5215207</v>
      </c>
      <c r="C5493" s="95" t="s">
        <v>7618</v>
      </c>
      <c r="D5493" s="95" t="s">
        <v>7467</v>
      </c>
      <c r="E5493" s="93"/>
      <c r="F5493" s="93"/>
    </row>
    <row r="5494" spans="1:6" ht="12.75" customHeight="1" x14ac:dyDescent="0.2">
      <c r="A5494" s="93"/>
      <c r="B5494" s="95">
        <v>5215231</v>
      </c>
      <c r="C5494" s="95" t="s">
        <v>7619</v>
      </c>
      <c r="D5494" s="95" t="s">
        <v>7467</v>
      </c>
      <c r="E5494" s="93"/>
      <c r="F5494" s="93"/>
    </row>
    <row r="5495" spans="1:6" ht="12.75" customHeight="1" x14ac:dyDescent="0.2">
      <c r="A5495" s="93"/>
      <c r="B5495" s="95">
        <v>5215256</v>
      </c>
      <c r="C5495" s="95" t="s">
        <v>7620</v>
      </c>
      <c r="D5495" s="95" t="s">
        <v>7467</v>
      </c>
      <c r="E5495" s="93"/>
      <c r="F5495" s="93"/>
    </row>
    <row r="5496" spans="1:6" ht="12.75" customHeight="1" x14ac:dyDescent="0.2">
      <c r="A5496" s="93"/>
      <c r="B5496" s="95">
        <v>5215306</v>
      </c>
      <c r="C5496" s="95" t="s">
        <v>7621</v>
      </c>
      <c r="D5496" s="95" t="s">
        <v>7467</v>
      </c>
      <c r="E5496" s="93"/>
      <c r="F5496" s="93"/>
    </row>
    <row r="5497" spans="1:6" ht="12.75" customHeight="1" x14ac:dyDescent="0.2">
      <c r="A5497" s="93"/>
      <c r="B5497" s="95">
        <v>5215405</v>
      </c>
      <c r="C5497" s="95" t="s">
        <v>7622</v>
      </c>
      <c r="D5497" s="95" t="s">
        <v>7467</v>
      </c>
      <c r="E5497" s="93"/>
      <c r="F5497" s="93"/>
    </row>
    <row r="5498" spans="1:6" ht="12.75" customHeight="1" x14ac:dyDescent="0.2">
      <c r="A5498" s="93"/>
      <c r="B5498" s="95">
        <v>5215504</v>
      </c>
      <c r="C5498" s="95" t="s">
        <v>7623</v>
      </c>
      <c r="D5498" s="95" t="s">
        <v>7467</v>
      </c>
      <c r="E5498" s="93"/>
      <c r="F5498" s="93"/>
    </row>
    <row r="5499" spans="1:6" ht="12.75" customHeight="1" x14ac:dyDescent="0.2">
      <c r="A5499" s="93"/>
      <c r="B5499" s="95">
        <v>5215603</v>
      </c>
      <c r="C5499" s="95" t="s">
        <v>7624</v>
      </c>
      <c r="D5499" s="95" t="s">
        <v>7467</v>
      </c>
      <c r="E5499" s="93"/>
      <c r="F5499" s="93"/>
    </row>
    <row r="5500" spans="1:6" ht="12.75" customHeight="1" x14ac:dyDescent="0.2">
      <c r="A5500" s="93"/>
      <c r="B5500" s="95">
        <v>5215652</v>
      </c>
      <c r="C5500" s="95" t="s">
        <v>7625</v>
      </c>
      <c r="D5500" s="95" t="s">
        <v>7467</v>
      </c>
      <c r="E5500" s="93"/>
      <c r="F5500" s="93"/>
    </row>
    <row r="5501" spans="1:6" ht="12.75" customHeight="1" x14ac:dyDescent="0.2">
      <c r="A5501" s="93"/>
      <c r="B5501" s="95">
        <v>5215702</v>
      </c>
      <c r="C5501" s="95" t="s">
        <v>7626</v>
      </c>
      <c r="D5501" s="95" t="s">
        <v>7467</v>
      </c>
      <c r="E5501" s="93"/>
      <c r="F5501" s="93"/>
    </row>
    <row r="5502" spans="1:6" ht="12.75" customHeight="1" x14ac:dyDescent="0.2">
      <c r="A5502" s="93"/>
      <c r="B5502" s="95">
        <v>5215801</v>
      </c>
      <c r="C5502" s="95" t="s">
        <v>7627</v>
      </c>
      <c r="D5502" s="95" t="s">
        <v>7467</v>
      </c>
      <c r="E5502" s="93"/>
      <c r="F5502" s="93"/>
    </row>
    <row r="5503" spans="1:6" ht="12.75" customHeight="1" x14ac:dyDescent="0.2">
      <c r="A5503" s="93"/>
      <c r="B5503" s="95">
        <v>5215900</v>
      </c>
      <c r="C5503" s="95" t="s">
        <v>7628</v>
      </c>
      <c r="D5503" s="95" t="s">
        <v>7467</v>
      </c>
      <c r="E5503" s="93"/>
      <c r="F5503" s="93"/>
    </row>
    <row r="5504" spans="1:6" ht="12.75" customHeight="1" x14ac:dyDescent="0.2">
      <c r="A5504" s="93"/>
      <c r="B5504" s="95">
        <v>5216007</v>
      </c>
      <c r="C5504" s="95" t="s">
        <v>7629</v>
      </c>
      <c r="D5504" s="95" t="s">
        <v>7467</v>
      </c>
      <c r="E5504" s="93"/>
      <c r="F5504" s="93"/>
    </row>
    <row r="5505" spans="1:6" ht="12.75" customHeight="1" x14ac:dyDescent="0.2">
      <c r="A5505" s="93"/>
      <c r="B5505" s="95">
        <v>5216304</v>
      </c>
      <c r="C5505" s="95" t="s">
        <v>7630</v>
      </c>
      <c r="D5505" s="95" t="s">
        <v>7467</v>
      </c>
      <c r="E5505" s="93"/>
      <c r="F5505" s="93"/>
    </row>
    <row r="5506" spans="1:6" ht="12.75" customHeight="1" x14ac:dyDescent="0.2">
      <c r="A5506" s="93"/>
      <c r="B5506" s="95">
        <v>5216403</v>
      </c>
      <c r="C5506" s="95" t="s">
        <v>7631</v>
      </c>
      <c r="D5506" s="95" t="s">
        <v>7467</v>
      </c>
      <c r="E5506" s="93"/>
      <c r="F5506" s="93"/>
    </row>
    <row r="5507" spans="1:6" ht="12.75" customHeight="1" x14ac:dyDescent="0.2">
      <c r="A5507" s="93"/>
      <c r="B5507" s="95">
        <v>5216452</v>
      </c>
      <c r="C5507" s="95" t="s">
        <v>7632</v>
      </c>
      <c r="D5507" s="95" t="s">
        <v>7467</v>
      </c>
      <c r="E5507" s="93"/>
      <c r="F5507" s="93"/>
    </row>
    <row r="5508" spans="1:6" ht="12.75" customHeight="1" x14ac:dyDescent="0.2">
      <c r="A5508" s="93"/>
      <c r="B5508" s="95">
        <v>5216809</v>
      </c>
      <c r="C5508" s="95" t="s">
        <v>7633</v>
      </c>
      <c r="D5508" s="95" t="s">
        <v>7467</v>
      </c>
      <c r="E5508" s="93"/>
      <c r="F5508" s="93"/>
    </row>
    <row r="5509" spans="1:6" ht="12.75" customHeight="1" x14ac:dyDescent="0.2">
      <c r="A5509" s="93"/>
      <c r="B5509" s="95">
        <v>5216908</v>
      </c>
      <c r="C5509" s="95" t="s">
        <v>7634</v>
      </c>
      <c r="D5509" s="95" t="s">
        <v>7467</v>
      </c>
      <c r="E5509" s="93"/>
      <c r="F5509" s="93"/>
    </row>
    <row r="5510" spans="1:6" ht="12.75" customHeight="1" x14ac:dyDescent="0.2">
      <c r="A5510" s="93"/>
      <c r="B5510" s="95">
        <v>5217104</v>
      </c>
      <c r="C5510" s="95" t="s">
        <v>7635</v>
      </c>
      <c r="D5510" s="95" t="s">
        <v>7467</v>
      </c>
      <c r="E5510" s="93"/>
      <c r="F5510" s="93"/>
    </row>
    <row r="5511" spans="1:6" ht="12.75" customHeight="1" x14ac:dyDescent="0.2">
      <c r="A5511" s="93"/>
      <c r="B5511" s="95">
        <v>5217203</v>
      </c>
      <c r="C5511" s="95" t="s">
        <v>4060</v>
      </c>
      <c r="D5511" s="95" t="s">
        <v>7467</v>
      </c>
      <c r="E5511" s="93"/>
      <c r="F5511" s="93"/>
    </row>
    <row r="5512" spans="1:6" ht="12.75" customHeight="1" x14ac:dyDescent="0.2">
      <c r="A5512" s="93"/>
      <c r="B5512" s="95">
        <v>5217302</v>
      </c>
      <c r="C5512" s="95" t="s">
        <v>7636</v>
      </c>
      <c r="D5512" s="95" t="s">
        <v>7467</v>
      </c>
      <c r="E5512" s="93"/>
      <c r="F5512" s="93"/>
    </row>
    <row r="5513" spans="1:6" ht="12.75" customHeight="1" x14ac:dyDescent="0.2">
      <c r="A5513" s="93"/>
      <c r="B5513" s="95">
        <v>5217401</v>
      </c>
      <c r="C5513" s="95" t="s">
        <v>7637</v>
      </c>
      <c r="D5513" s="95" t="s">
        <v>7467</v>
      </c>
      <c r="E5513" s="93"/>
      <c r="F5513" s="93"/>
    </row>
    <row r="5514" spans="1:6" ht="12.75" customHeight="1" x14ac:dyDescent="0.2">
      <c r="A5514" s="93"/>
      <c r="B5514" s="95">
        <v>5217609</v>
      </c>
      <c r="C5514" s="95" t="s">
        <v>7638</v>
      </c>
      <c r="D5514" s="95" t="s">
        <v>7467</v>
      </c>
      <c r="E5514" s="93"/>
      <c r="F5514" s="93"/>
    </row>
    <row r="5515" spans="1:6" ht="12.75" customHeight="1" x14ac:dyDescent="0.2">
      <c r="A5515" s="93"/>
      <c r="B5515" s="95">
        <v>5217708</v>
      </c>
      <c r="C5515" s="95" t="s">
        <v>7639</v>
      </c>
      <c r="D5515" s="95" t="s">
        <v>7467</v>
      </c>
      <c r="E5515" s="93"/>
      <c r="F5515" s="93"/>
    </row>
    <row r="5516" spans="1:6" ht="12.75" customHeight="1" x14ac:dyDescent="0.2">
      <c r="A5516" s="93"/>
      <c r="B5516" s="95">
        <v>5218003</v>
      </c>
      <c r="C5516" s="95" t="s">
        <v>7640</v>
      </c>
      <c r="D5516" s="95" t="s">
        <v>7467</v>
      </c>
      <c r="E5516" s="93"/>
      <c r="F5516" s="93"/>
    </row>
    <row r="5517" spans="1:6" ht="12.75" customHeight="1" x14ac:dyDescent="0.2">
      <c r="A5517" s="93"/>
      <c r="B5517" s="95">
        <v>5218052</v>
      </c>
      <c r="C5517" s="95" t="s">
        <v>7641</v>
      </c>
      <c r="D5517" s="95" t="s">
        <v>7467</v>
      </c>
      <c r="E5517" s="93"/>
      <c r="F5517" s="93"/>
    </row>
    <row r="5518" spans="1:6" ht="12.75" customHeight="1" x14ac:dyDescent="0.2">
      <c r="A5518" s="93"/>
      <c r="B5518" s="95">
        <v>5218102</v>
      </c>
      <c r="C5518" s="95" t="s">
        <v>7642</v>
      </c>
      <c r="D5518" s="95" t="s">
        <v>7467</v>
      </c>
      <c r="E5518" s="93"/>
      <c r="F5518" s="93"/>
    </row>
    <row r="5519" spans="1:6" ht="12.75" customHeight="1" x14ac:dyDescent="0.2">
      <c r="A5519" s="93"/>
      <c r="B5519" s="95">
        <v>5218300</v>
      </c>
      <c r="C5519" s="95" t="s">
        <v>7643</v>
      </c>
      <c r="D5519" s="95" t="s">
        <v>7467</v>
      </c>
      <c r="E5519" s="93"/>
      <c r="F5519" s="93"/>
    </row>
    <row r="5520" spans="1:6" ht="12.75" customHeight="1" x14ac:dyDescent="0.2">
      <c r="A5520" s="93"/>
      <c r="B5520" s="95">
        <v>5218391</v>
      </c>
      <c r="C5520" s="95" t="s">
        <v>7644</v>
      </c>
      <c r="D5520" s="95" t="s">
        <v>7467</v>
      </c>
      <c r="E5520" s="93"/>
      <c r="F5520" s="93"/>
    </row>
    <row r="5521" spans="1:6" ht="12.75" customHeight="1" x14ac:dyDescent="0.2">
      <c r="A5521" s="93"/>
      <c r="B5521" s="95">
        <v>5218508</v>
      </c>
      <c r="C5521" s="95" t="s">
        <v>7645</v>
      </c>
      <c r="D5521" s="95" t="s">
        <v>7467</v>
      </c>
      <c r="E5521" s="93"/>
      <c r="F5521" s="93"/>
    </row>
    <row r="5522" spans="1:6" ht="12.75" customHeight="1" x14ac:dyDescent="0.2">
      <c r="A5522" s="93"/>
      <c r="B5522" s="95">
        <v>5218607</v>
      </c>
      <c r="C5522" s="95" t="s">
        <v>7646</v>
      </c>
      <c r="D5522" s="95" t="s">
        <v>7467</v>
      </c>
      <c r="E5522" s="93"/>
      <c r="F5522" s="93"/>
    </row>
    <row r="5523" spans="1:6" ht="12.75" customHeight="1" x14ac:dyDescent="0.2">
      <c r="A5523" s="93"/>
      <c r="B5523" s="95">
        <v>5218706</v>
      </c>
      <c r="C5523" s="95" t="s">
        <v>7647</v>
      </c>
      <c r="D5523" s="95" t="s">
        <v>7467</v>
      </c>
      <c r="E5523" s="93"/>
      <c r="F5523" s="93"/>
    </row>
    <row r="5524" spans="1:6" ht="12.75" customHeight="1" x14ac:dyDescent="0.2">
      <c r="A5524" s="93"/>
      <c r="B5524" s="95">
        <v>5218789</v>
      </c>
      <c r="C5524" s="95" t="s">
        <v>7648</v>
      </c>
      <c r="D5524" s="95" t="s">
        <v>7467</v>
      </c>
      <c r="E5524" s="93"/>
      <c r="F5524" s="93"/>
    </row>
    <row r="5525" spans="1:6" ht="12.75" customHeight="1" x14ac:dyDescent="0.2">
      <c r="A5525" s="93"/>
      <c r="B5525" s="95">
        <v>5218805</v>
      </c>
      <c r="C5525" s="95" t="s">
        <v>7649</v>
      </c>
      <c r="D5525" s="95" t="s">
        <v>7467</v>
      </c>
      <c r="E5525" s="93"/>
      <c r="F5525" s="93"/>
    </row>
    <row r="5526" spans="1:6" ht="12.75" customHeight="1" x14ac:dyDescent="0.2">
      <c r="A5526" s="93"/>
      <c r="B5526" s="95">
        <v>5218904</v>
      </c>
      <c r="C5526" s="95" t="s">
        <v>7650</v>
      </c>
      <c r="D5526" s="95" t="s">
        <v>7467</v>
      </c>
      <c r="E5526" s="93"/>
      <c r="F5526" s="93"/>
    </row>
    <row r="5527" spans="1:6" ht="12.75" customHeight="1" x14ac:dyDescent="0.2">
      <c r="A5527" s="93"/>
      <c r="B5527" s="95">
        <v>5219001</v>
      </c>
      <c r="C5527" s="95" t="s">
        <v>7651</v>
      </c>
      <c r="D5527" s="95" t="s">
        <v>7467</v>
      </c>
      <c r="E5527" s="93"/>
      <c r="F5527" s="93"/>
    </row>
    <row r="5528" spans="1:6" ht="12.75" customHeight="1" x14ac:dyDescent="0.2">
      <c r="A5528" s="93"/>
      <c r="B5528" s="95">
        <v>5219100</v>
      </c>
      <c r="C5528" s="95" t="s">
        <v>7652</v>
      </c>
      <c r="D5528" s="95" t="s">
        <v>7467</v>
      </c>
      <c r="E5528" s="93"/>
      <c r="F5528" s="93"/>
    </row>
    <row r="5529" spans="1:6" ht="12.75" customHeight="1" x14ac:dyDescent="0.2">
      <c r="A5529" s="93"/>
      <c r="B5529" s="95">
        <v>5219209</v>
      </c>
      <c r="C5529" s="95" t="s">
        <v>7653</v>
      </c>
      <c r="D5529" s="95" t="s">
        <v>7467</v>
      </c>
      <c r="E5529" s="93"/>
      <c r="F5529" s="93"/>
    </row>
    <row r="5530" spans="1:6" ht="12.75" customHeight="1" x14ac:dyDescent="0.2">
      <c r="A5530" s="93"/>
      <c r="B5530" s="95">
        <v>5219258</v>
      </c>
      <c r="C5530" s="95" t="s">
        <v>7654</v>
      </c>
      <c r="D5530" s="95" t="s">
        <v>7467</v>
      </c>
      <c r="E5530" s="93"/>
      <c r="F5530" s="93"/>
    </row>
    <row r="5531" spans="1:6" ht="12.75" customHeight="1" x14ac:dyDescent="0.2">
      <c r="A5531" s="93"/>
      <c r="B5531" s="95">
        <v>5219308</v>
      </c>
      <c r="C5531" s="95" t="s">
        <v>7655</v>
      </c>
      <c r="D5531" s="95" t="s">
        <v>7467</v>
      </c>
      <c r="E5531" s="93"/>
      <c r="F5531" s="93"/>
    </row>
    <row r="5532" spans="1:6" ht="12.75" customHeight="1" x14ac:dyDescent="0.2">
      <c r="A5532" s="93"/>
      <c r="B5532" s="95">
        <v>5219357</v>
      </c>
      <c r="C5532" s="95" t="s">
        <v>6058</v>
      </c>
      <c r="D5532" s="95" t="s">
        <v>7467</v>
      </c>
      <c r="E5532" s="93"/>
      <c r="F5532" s="93"/>
    </row>
    <row r="5533" spans="1:6" ht="12.75" customHeight="1" x14ac:dyDescent="0.2">
      <c r="A5533" s="93"/>
      <c r="B5533" s="95">
        <v>5219407</v>
      </c>
      <c r="C5533" s="95" t="s">
        <v>7656</v>
      </c>
      <c r="D5533" s="95" t="s">
        <v>7467</v>
      </c>
      <c r="E5533" s="93"/>
      <c r="F5533" s="93"/>
    </row>
    <row r="5534" spans="1:6" ht="12.75" customHeight="1" x14ac:dyDescent="0.2">
      <c r="A5534" s="93"/>
      <c r="B5534" s="95">
        <v>5219456</v>
      </c>
      <c r="C5534" s="95" t="s">
        <v>7657</v>
      </c>
      <c r="D5534" s="95" t="s">
        <v>7467</v>
      </c>
      <c r="E5534" s="93"/>
      <c r="F5534" s="93"/>
    </row>
    <row r="5535" spans="1:6" ht="12.75" customHeight="1" x14ac:dyDescent="0.2">
      <c r="A5535" s="93"/>
      <c r="B5535" s="95">
        <v>5219506</v>
      </c>
      <c r="C5535" s="95" t="s">
        <v>7658</v>
      </c>
      <c r="D5535" s="95" t="s">
        <v>7467</v>
      </c>
      <c r="E5535" s="93"/>
      <c r="F5535" s="93"/>
    </row>
    <row r="5536" spans="1:6" ht="12.75" customHeight="1" x14ac:dyDescent="0.2">
      <c r="A5536" s="93"/>
      <c r="B5536" s="95">
        <v>5219605</v>
      </c>
      <c r="C5536" s="95" t="s">
        <v>7659</v>
      </c>
      <c r="D5536" s="95" t="s">
        <v>7467</v>
      </c>
      <c r="E5536" s="93"/>
      <c r="F5536" s="93"/>
    </row>
    <row r="5537" spans="1:6" ht="12.75" customHeight="1" x14ac:dyDescent="0.2">
      <c r="A5537" s="93"/>
      <c r="B5537" s="95">
        <v>5219704</v>
      </c>
      <c r="C5537" s="95" t="s">
        <v>7660</v>
      </c>
      <c r="D5537" s="95" t="s">
        <v>7467</v>
      </c>
      <c r="E5537" s="93"/>
      <c r="F5537" s="93"/>
    </row>
    <row r="5538" spans="1:6" ht="12.75" customHeight="1" x14ac:dyDescent="0.2">
      <c r="A5538" s="93"/>
      <c r="B5538" s="95">
        <v>5219712</v>
      </c>
      <c r="C5538" s="95" t="s">
        <v>7661</v>
      </c>
      <c r="D5538" s="95" t="s">
        <v>7467</v>
      </c>
      <c r="E5538" s="93"/>
      <c r="F5538" s="93"/>
    </row>
    <row r="5539" spans="1:6" ht="12.75" customHeight="1" x14ac:dyDescent="0.2">
      <c r="A5539" s="93"/>
      <c r="B5539" s="95">
        <v>5219738</v>
      </c>
      <c r="C5539" s="95" t="s">
        <v>7662</v>
      </c>
      <c r="D5539" s="95" t="s">
        <v>7467</v>
      </c>
      <c r="E5539" s="93"/>
      <c r="F5539" s="93"/>
    </row>
    <row r="5540" spans="1:6" ht="12.75" customHeight="1" x14ac:dyDescent="0.2">
      <c r="A5540" s="93"/>
      <c r="B5540" s="95">
        <v>5219753</v>
      </c>
      <c r="C5540" s="95" t="s">
        <v>7663</v>
      </c>
      <c r="D5540" s="95" t="s">
        <v>7467</v>
      </c>
      <c r="E5540" s="93"/>
      <c r="F5540" s="93"/>
    </row>
    <row r="5541" spans="1:6" ht="12.75" customHeight="1" x14ac:dyDescent="0.2">
      <c r="A5541" s="93"/>
      <c r="B5541" s="95">
        <v>5219803</v>
      </c>
      <c r="C5541" s="95" t="s">
        <v>4146</v>
      </c>
      <c r="D5541" s="95" t="s">
        <v>7467</v>
      </c>
      <c r="E5541" s="93"/>
      <c r="F5541" s="93"/>
    </row>
    <row r="5542" spans="1:6" ht="12.75" customHeight="1" x14ac:dyDescent="0.2">
      <c r="A5542" s="93"/>
      <c r="B5542" s="95">
        <v>5219902</v>
      </c>
      <c r="C5542" s="95" t="s">
        <v>7664</v>
      </c>
      <c r="D5542" s="95" t="s">
        <v>7467</v>
      </c>
      <c r="E5542" s="93"/>
      <c r="F5542" s="93"/>
    </row>
    <row r="5543" spans="1:6" ht="12.75" customHeight="1" x14ac:dyDescent="0.2">
      <c r="A5543" s="93"/>
      <c r="B5543" s="95">
        <v>5220009</v>
      </c>
      <c r="C5543" s="95" t="s">
        <v>7665</v>
      </c>
      <c r="D5543" s="95" t="s">
        <v>7467</v>
      </c>
      <c r="E5543" s="93"/>
      <c r="F5543" s="93"/>
    </row>
    <row r="5544" spans="1:6" ht="12.75" customHeight="1" x14ac:dyDescent="0.2">
      <c r="A5544" s="93"/>
      <c r="B5544" s="95">
        <v>5220058</v>
      </c>
      <c r="C5544" s="95" t="s">
        <v>7666</v>
      </c>
      <c r="D5544" s="95" t="s">
        <v>7467</v>
      </c>
      <c r="E5544" s="93"/>
      <c r="F5544" s="93"/>
    </row>
    <row r="5545" spans="1:6" ht="12.75" customHeight="1" x14ac:dyDescent="0.2">
      <c r="A5545" s="93"/>
      <c r="B5545" s="95">
        <v>5220108</v>
      </c>
      <c r="C5545" s="95" t="s">
        <v>7667</v>
      </c>
      <c r="D5545" s="95" t="s">
        <v>7467</v>
      </c>
      <c r="E5545" s="93"/>
      <c r="F5545" s="93"/>
    </row>
    <row r="5546" spans="1:6" ht="12.75" customHeight="1" x14ac:dyDescent="0.2">
      <c r="A5546" s="93"/>
      <c r="B5546" s="95">
        <v>5220157</v>
      </c>
      <c r="C5546" s="95" t="s">
        <v>7668</v>
      </c>
      <c r="D5546" s="95" t="s">
        <v>7467</v>
      </c>
      <c r="E5546" s="93"/>
      <c r="F5546" s="93"/>
    </row>
    <row r="5547" spans="1:6" ht="12.75" customHeight="1" x14ac:dyDescent="0.2">
      <c r="A5547" s="93"/>
      <c r="B5547" s="95">
        <v>5220207</v>
      </c>
      <c r="C5547" s="95" t="s">
        <v>7669</v>
      </c>
      <c r="D5547" s="95" t="s">
        <v>7467</v>
      </c>
      <c r="E5547" s="93"/>
      <c r="F5547" s="93"/>
    </row>
    <row r="5548" spans="1:6" ht="12.75" customHeight="1" x14ac:dyDescent="0.2">
      <c r="A5548" s="93"/>
      <c r="B5548" s="95">
        <v>5220264</v>
      </c>
      <c r="C5548" s="95" t="s">
        <v>7670</v>
      </c>
      <c r="D5548" s="95" t="s">
        <v>7467</v>
      </c>
      <c r="E5548" s="93"/>
      <c r="F5548" s="93"/>
    </row>
    <row r="5549" spans="1:6" ht="12.75" customHeight="1" x14ac:dyDescent="0.2">
      <c r="A5549" s="93"/>
      <c r="B5549" s="95">
        <v>5220280</v>
      </c>
      <c r="C5549" s="95" t="s">
        <v>7671</v>
      </c>
      <c r="D5549" s="95" t="s">
        <v>7467</v>
      </c>
      <c r="E5549" s="93"/>
      <c r="F5549" s="93"/>
    </row>
    <row r="5550" spans="1:6" ht="12.75" customHeight="1" x14ac:dyDescent="0.2">
      <c r="A5550" s="93"/>
      <c r="B5550" s="95">
        <v>5220405</v>
      </c>
      <c r="C5550" s="95" t="s">
        <v>6099</v>
      </c>
      <c r="D5550" s="95" t="s">
        <v>7467</v>
      </c>
      <c r="E5550" s="93"/>
      <c r="F5550" s="93"/>
    </row>
    <row r="5551" spans="1:6" ht="12.75" customHeight="1" x14ac:dyDescent="0.2">
      <c r="A5551" s="93"/>
      <c r="B5551" s="95">
        <v>5220454</v>
      </c>
      <c r="C5551" s="95" t="s">
        <v>7672</v>
      </c>
      <c r="D5551" s="95" t="s">
        <v>7467</v>
      </c>
      <c r="E5551" s="93"/>
      <c r="F5551" s="93"/>
    </row>
    <row r="5552" spans="1:6" ht="12.75" customHeight="1" x14ac:dyDescent="0.2">
      <c r="A5552" s="93"/>
      <c r="B5552" s="95">
        <v>5220504</v>
      </c>
      <c r="C5552" s="95" t="s">
        <v>7673</v>
      </c>
      <c r="D5552" s="95" t="s">
        <v>7467</v>
      </c>
      <c r="E5552" s="93"/>
      <c r="F5552" s="93"/>
    </row>
    <row r="5553" spans="1:6" ht="12.75" customHeight="1" x14ac:dyDescent="0.2">
      <c r="A5553" s="93"/>
      <c r="B5553" s="95">
        <v>5220603</v>
      </c>
      <c r="C5553" s="95" t="s">
        <v>7674</v>
      </c>
      <c r="D5553" s="95" t="s">
        <v>7467</v>
      </c>
      <c r="E5553" s="93"/>
      <c r="F5553" s="93"/>
    </row>
    <row r="5554" spans="1:6" ht="12.75" customHeight="1" x14ac:dyDescent="0.2">
      <c r="A5554" s="93"/>
      <c r="B5554" s="95">
        <v>5220686</v>
      </c>
      <c r="C5554" s="95" t="s">
        <v>7675</v>
      </c>
      <c r="D5554" s="95" t="s">
        <v>7467</v>
      </c>
      <c r="E5554" s="93"/>
      <c r="F5554" s="93"/>
    </row>
    <row r="5555" spans="1:6" ht="12.75" customHeight="1" x14ac:dyDescent="0.2">
      <c r="A5555" s="93"/>
      <c r="B5555" s="95">
        <v>5220702</v>
      </c>
      <c r="C5555" s="95" t="s">
        <v>7676</v>
      </c>
      <c r="D5555" s="95" t="s">
        <v>7467</v>
      </c>
      <c r="E5555" s="93"/>
      <c r="F5555" s="93"/>
    </row>
    <row r="5556" spans="1:6" ht="12.75" customHeight="1" x14ac:dyDescent="0.2">
      <c r="A5556" s="93"/>
      <c r="B5556" s="95">
        <v>5221007</v>
      </c>
      <c r="C5556" s="95" t="s">
        <v>7677</v>
      </c>
      <c r="D5556" s="95" t="s">
        <v>7467</v>
      </c>
      <c r="E5556" s="93"/>
      <c r="F5556" s="93"/>
    </row>
    <row r="5557" spans="1:6" ht="12.75" customHeight="1" x14ac:dyDescent="0.2">
      <c r="A5557" s="93"/>
      <c r="B5557" s="95">
        <v>5221080</v>
      </c>
      <c r="C5557" s="95" t="s">
        <v>7678</v>
      </c>
      <c r="D5557" s="95" t="s">
        <v>7467</v>
      </c>
      <c r="E5557" s="93"/>
      <c r="F5557" s="93"/>
    </row>
    <row r="5558" spans="1:6" ht="12.75" customHeight="1" x14ac:dyDescent="0.2">
      <c r="A5558" s="93"/>
      <c r="B5558" s="95">
        <v>5221197</v>
      </c>
      <c r="C5558" s="95" t="s">
        <v>7679</v>
      </c>
      <c r="D5558" s="95" t="s">
        <v>7467</v>
      </c>
      <c r="E5558" s="93"/>
      <c r="F5558" s="93"/>
    </row>
    <row r="5559" spans="1:6" ht="12.75" customHeight="1" x14ac:dyDescent="0.2">
      <c r="A5559" s="93"/>
      <c r="B5559" s="95">
        <v>5221304</v>
      </c>
      <c r="C5559" s="95" t="s">
        <v>7680</v>
      </c>
      <c r="D5559" s="95" t="s">
        <v>7467</v>
      </c>
      <c r="E5559" s="93"/>
      <c r="F5559" s="93"/>
    </row>
    <row r="5560" spans="1:6" ht="12.75" customHeight="1" x14ac:dyDescent="0.2">
      <c r="A5560" s="93"/>
      <c r="B5560" s="95">
        <v>5221403</v>
      </c>
      <c r="C5560" s="95" t="s">
        <v>3980</v>
      </c>
      <c r="D5560" s="95" t="s">
        <v>7467</v>
      </c>
      <c r="E5560" s="93"/>
      <c r="F5560" s="93"/>
    </row>
    <row r="5561" spans="1:6" ht="12.75" customHeight="1" x14ac:dyDescent="0.2">
      <c r="A5561" s="93"/>
      <c r="B5561" s="95">
        <v>5221452</v>
      </c>
      <c r="C5561" s="95" t="s">
        <v>7681</v>
      </c>
      <c r="D5561" s="95" t="s">
        <v>7467</v>
      </c>
      <c r="E5561" s="93"/>
      <c r="F5561" s="93"/>
    </row>
    <row r="5562" spans="1:6" ht="12.75" customHeight="1" x14ac:dyDescent="0.2">
      <c r="A5562" s="93"/>
      <c r="B5562" s="95">
        <v>5221502</v>
      </c>
      <c r="C5562" s="95" t="s">
        <v>7682</v>
      </c>
      <c r="D5562" s="95" t="s">
        <v>7467</v>
      </c>
      <c r="E5562" s="93"/>
      <c r="F5562" s="93"/>
    </row>
    <row r="5563" spans="1:6" ht="12.75" customHeight="1" x14ac:dyDescent="0.2">
      <c r="A5563" s="93"/>
      <c r="B5563" s="95">
        <v>5221551</v>
      </c>
      <c r="C5563" s="95" t="s">
        <v>7683</v>
      </c>
      <c r="D5563" s="95" t="s">
        <v>7467</v>
      </c>
      <c r="E5563" s="93"/>
      <c r="F5563" s="93"/>
    </row>
    <row r="5564" spans="1:6" ht="12.75" customHeight="1" x14ac:dyDescent="0.2">
      <c r="A5564" s="93"/>
      <c r="B5564" s="95">
        <v>5221577</v>
      </c>
      <c r="C5564" s="95" t="s">
        <v>7684</v>
      </c>
      <c r="D5564" s="95" t="s">
        <v>7467</v>
      </c>
      <c r="E5564" s="93"/>
      <c r="F5564" s="93"/>
    </row>
    <row r="5565" spans="1:6" ht="12.75" customHeight="1" x14ac:dyDescent="0.2">
      <c r="A5565" s="93"/>
      <c r="B5565" s="95">
        <v>5221601</v>
      </c>
      <c r="C5565" s="95" t="s">
        <v>7685</v>
      </c>
      <c r="D5565" s="95" t="s">
        <v>7467</v>
      </c>
      <c r="E5565" s="93"/>
      <c r="F5565" s="93"/>
    </row>
    <row r="5566" spans="1:6" ht="12.75" customHeight="1" x14ac:dyDescent="0.2">
      <c r="A5566" s="93"/>
      <c r="B5566" s="95">
        <v>5221700</v>
      </c>
      <c r="C5566" s="95" t="s">
        <v>7686</v>
      </c>
      <c r="D5566" s="95" t="s">
        <v>7467</v>
      </c>
      <c r="E5566" s="93"/>
      <c r="F5566" s="93"/>
    </row>
    <row r="5567" spans="1:6" ht="12.75" customHeight="1" x14ac:dyDescent="0.2">
      <c r="A5567" s="93"/>
      <c r="B5567" s="95">
        <v>5221809</v>
      </c>
      <c r="C5567" s="95" t="s">
        <v>7687</v>
      </c>
      <c r="D5567" s="95" t="s">
        <v>7467</v>
      </c>
      <c r="E5567" s="93"/>
      <c r="F5567" s="93"/>
    </row>
    <row r="5568" spans="1:6" ht="12.75" customHeight="1" x14ac:dyDescent="0.2">
      <c r="A5568" s="93"/>
      <c r="B5568" s="95">
        <v>5221858</v>
      </c>
      <c r="C5568" s="95" t="s">
        <v>7688</v>
      </c>
      <c r="D5568" s="95" t="s">
        <v>7467</v>
      </c>
      <c r="E5568" s="93"/>
      <c r="F5568" s="93"/>
    </row>
    <row r="5569" spans="1:6" ht="12.75" customHeight="1" x14ac:dyDescent="0.2">
      <c r="A5569" s="93"/>
      <c r="B5569" s="95">
        <v>5221908</v>
      </c>
      <c r="C5569" s="95" t="s">
        <v>7689</v>
      </c>
      <c r="D5569" s="95" t="s">
        <v>7467</v>
      </c>
      <c r="E5569" s="93"/>
      <c r="F5569" s="93"/>
    </row>
    <row r="5570" spans="1:6" ht="12.75" customHeight="1" x14ac:dyDescent="0.2">
      <c r="A5570" s="93"/>
      <c r="B5570" s="95">
        <v>5222005</v>
      </c>
      <c r="C5570" s="95" t="s">
        <v>7690</v>
      </c>
      <c r="D5570" s="95" t="s">
        <v>7467</v>
      </c>
      <c r="E5570" s="93"/>
      <c r="F5570" s="93"/>
    </row>
    <row r="5571" spans="1:6" ht="12.75" customHeight="1" x14ac:dyDescent="0.2">
      <c r="A5571" s="93"/>
      <c r="B5571" s="95">
        <v>5222054</v>
      </c>
      <c r="C5571" s="95" t="s">
        <v>7691</v>
      </c>
      <c r="D5571" s="95" t="s">
        <v>7467</v>
      </c>
      <c r="E5571" s="93"/>
      <c r="F5571" s="93"/>
    </row>
    <row r="5572" spans="1:6" ht="12.75" customHeight="1" x14ac:dyDescent="0.2">
      <c r="A5572" s="93"/>
      <c r="B5572" s="95">
        <v>5222203</v>
      </c>
      <c r="C5572" s="95" t="s">
        <v>7692</v>
      </c>
      <c r="D5572" s="95" t="s">
        <v>7467</v>
      </c>
      <c r="E5572" s="93"/>
      <c r="F5572" s="93"/>
    </row>
    <row r="5573" spans="1:6" ht="12.75" customHeight="1" x14ac:dyDescent="0.2">
      <c r="A5573" s="93"/>
      <c r="B5573" s="95">
        <v>5222302</v>
      </c>
      <c r="C5573" s="95" t="s">
        <v>7693</v>
      </c>
      <c r="D5573" s="95" t="s">
        <v>7467</v>
      </c>
      <c r="E5573" s="93"/>
      <c r="F5573" s="93"/>
    </row>
    <row r="5574" spans="1:6" ht="12.75" customHeight="1" x14ac:dyDescent="0.2">
      <c r="A5574" s="93"/>
      <c r="B5574" s="95">
        <v>5300108</v>
      </c>
      <c r="C5574" s="95" t="s">
        <v>7694</v>
      </c>
      <c r="D5574" s="95" t="s">
        <v>7695</v>
      </c>
      <c r="E5574" s="93"/>
      <c r="F5574" s="93"/>
    </row>
  </sheetData>
  <mergeCells count="2">
    <mergeCell ref="B2:D2"/>
    <mergeCell ref="B3:D3"/>
  </mergeCell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52</vt:i4>
      </vt:variant>
    </vt:vector>
  </HeadingPairs>
  <TitlesOfParts>
    <vt:vector size="52" baseType="lpstr">
      <vt:lpstr>Indicadores</vt:lpstr>
      <vt:lpstr>Microdados</vt:lpstr>
      <vt:lpstr>Cursos</vt:lpstr>
      <vt:lpstr>Enade</vt:lpstr>
      <vt:lpstr>IDD</vt:lpstr>
      <vt:lpstr>CPC</vt:lpstr>
      <vt:lpstr>Arq_1</vt:lpstr>
      <vt:lpstr>Arq_2</vt:lpstr>
      <vt:lpstr>Arq_3</vt:lpstr>
      <vt:lpstr>Arq_3B</vt:lpstr>
      <vt:lpstr>Arq_4</vt:lpstr>
      <vt:lpstr>Arq_5</vt:lpstr>
      <vt:lpstr>Arq_6</vt:lpstr>
      <vt:lpstr>Arq_7</vt:lpstr>
      <vt:lpstr>Arq_8</vt:lpstr>
      <vt:lpstr>Arq_9</vt:lpstr>
      <vt:lpstr>Arq_10</vt:lpstr>
      <vt:lpstr>Arq_11</vt:lpstr>
      <vt:lpstr>Arq_12</vt:lpstr>
      <vt:lpstr>Arq_13</vt:lpstr>
      <vt:lpstr>Arq_14</vt:lpstr>
      <vt:lpstr>Arq_15</vt:lpstr>
      <vt:lpstr>Arq_16</vt:lpstr>
      <vt:lpstr>Arq_17</vt:lpstr>
      <vt:lpstr>Arq_18</vt:lpstr>
      <vt:lpstr>Arq_19</vt:lpstr>
      <vt:lpstr>Arq_20</vt:lpstr>
      <vt:lpstr>Arq_21</vt:lpstr>
      <vt:lpstr>Arq_22</vt:lpstr>
      <vt:lpstr>Arq_23</vt:lpstr>
      <vt:lpstr>Arq_24</vt:lpstr>
      <vt:lpstr>Arq_25</vt:lpstr>
      <vt:lpstr>Arq_26</vt:lpstr>
      <vt:lpstr>Arq_27</vt:lpstr>
      <vt:lpstr>Arq_28</vt:lpstr>
      <vt:lpstr>Arq_29</vt:lpstr>
      <vt:lpstr>Arq_30</vt:lpstr>
      <vt:lpstr>Arq_31</vt:lpstr>
      <vt:lpstr>Arq_32</vt:lpstr>
      <vt:lpstr>Arq_33</vt:lpstr>
      <vt:lpstr>Arq_34</vt:lpstr>
      <vt:lpstr>Arq_35</vt:lpstr>
      <vt:lpstr>Arq_36</vt:lpstr>
      <vt:lpstr>Arq_37</vt:lpstr>
      <vt:lpstr>Arq_38</vt:lpstr>
      <vt:lpstr>Arq_39</vt:lpstr>
      <vt:lpstr>Arq_40</vt:lpstr>
      <vt:lpstr>Arq_41</vt:lpstr>
      <vt:lpstr>Arq_42</vt:lpstr>
      <vt:lpstr>Arq_43</vt:lpstr>
      <vt:lpstr>DICIONÁRIO_ARQUIVOS</vt:lpstr>
      <vt:lpstr>MUNICIPIOS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Matheus Benincá</cp:lastModifiedBy>
  <dcterms:modified xsi:type="dcterms:W3CDTF">2026-03-28T22:56:09Z</dcterms:modified>
</cp:coreProperties>
</file>